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תמיר\תמיר לימודים\"/>
    </mc:Choice>
  </mc:AlternateContent>
  <bookViews>
    <workbookView xWindow="-105" yWindow="-105" windowWidth="19425" windowHeight="10425"/>
  </bookViews>
  <sheets>
    <sheet name="Q1" sheetId="7" r:id="rId1"/>
    <sheet name="vaccinated-per-day" sheetId="8" r:id="rId2"/>
    <sheet name="פילוח מדדים" sheetId="9" r:id="rId3"/>
    <sheet name="Q2- חלק א" sheetId="1" r:id="rId4"/>
    <sheet name="גיליון1" sheetId="10" r:id="rId5"/>
    <sheet name="Q2- חלק ב" sheetId="2" r:id="rId6"/>
    <sheet name="TDF Results Since 1913" sheetId="3" r:id="rId7"/>
    <sheet name="Potential Riders" sheetId="4" r:id="rId8"/>
    <sheet name="TDF2 " sheetId="5" r:id="rId9"/>
  </sheets>
  <externalReferences>
    <externalReference r:id="rId10"/>
  </externalReferences>
  <definedNames>
    <definedName name="_xlnm._FilterDatabase" localSheetId="7" hidden="1">'Potential Riders'!$A$1:$I$181</definedName>
    <definedName name="_xlnm._FilterDatabase" localSheetId="6" hidden="1">'TDF Results Since 1913'!$A$1:$G$8879</definedName>
    <definedName name="_xlnm._FilterDatabase" localSheetId="8" hidden="1">'TDF2 '!$A$1:$M$10277</definedName>
    <definedName name="_xlnm._FilterDatabase" localSheetId="1" hidden="1">'vaccinated-per-day'!$A$1:$G$2525</definedName>
    <definedName name="_xlnm._FilterDatabase" localSheetId="2" hidden="1">'פילוח מדדים'!$A$2:$D$22</definedName>
    <definedName name="_xlnm.Criteria" localSheetId="6">'TDF Results Since 1913'!$M$5:$S$27</definedName>
  </definedNames>
  <calcPr calcId="152511"/>
  <pivotCaches>
    <pivotCache cacheId="25" r:id="rId11"/>
    <pivotCache cacheId="2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2" i="7" l="1"/>
  <c r="D212" i="1"/>
  <c r="E212" i="1"/>
  <c r="F212" i="1"/>
  <c r="G212" i="1"/>
  <c r="H212" i="1"/>
  <c r="I212" i="1"/>
  <c r="J212" i="1"/>
  <c r="D213" i="1"/>
  <c r="E213" i="1"/>
  <c r="F213" i="1"/>
  <c r="G213" i="1"/>
  <c r="H213" i="1"/>
  <c r="I213" i="1"/>
  <c r="J213" i="1"/>
  <c r="D214" i="1"/>
  <c r="E214" i="1"/>
  <c r="F214" i="1"/>
  <c r="G214" i="1"/>
  <c r="H214" i="1"/>
  <c r="I214" i="1"/>
  <c r="J214" i="1"/>
  <c r="D215" i="1"/>
  <c r="E215" i="1"/>
  <c r="F215" i="1"/>
  <c r="G215" i="1"/>
  <c r="H215" i="1"/>
  <c r="I215" i="1"/>
  <c r="J215" i="1"/>
  <c r="D216" i="1"/>
  <c r="E216" i="1"/>
  <c r="F216" i="1"/>
  <c r="G216" i="1"/>
  <c r="H216" i="1"/>
  <c r="I216" i="1"/>
  <c r="J216" i="1"/>
  <c r="D217" i="1"/>
  <c r="E217" i="1"/>
  <c r="F217" i="1"/>
  <c r="G217" i="1"/>
  <c r="H217" i="1"/>
  <c r="I217" i="1"/>
  <c r="J217" i="1"/>
  <c r="D218" i="1"/>
  <c r="E218" i="1"/>
  <c r="F218" i="1"/>
  <c r="G218" i="1"/>
  <c r="H218" i="1"/>
  <c r="I218" i="1"/>
  <c r="J218" i="1"/>
  <c r="D219" i="1"/>
  <c r="E219" i="1"/>
  <c r="F219" i="1"/>
  <c r="G219" i="1"/>
  <c r="H219" i="1"/>
  <c r="I219" i="1"/>
  <c r="J219" i="1"/>
  <c r="C213" i="1"/>
  <c r="C214" i="1"/>
  <c r="C215" i="1"/>
  <c r="C216" i="1"/>
  <c r="C217" i="1"/>
  <c r="C218" i="1"/>
  <c r="C219" i="1"/>
  <c r="C212" i="1"/>
  <c r="B200" i="1"/>
  <c r="B98" i="7"/>
  <c r="C98" i="7"/>
  <c r="A98" i="7"/>
  <c r="B94" i="7"/>
  <c r="C94" i="7"/>
  <c r="D94" i="7"/>
  <c r="A94" i="7"/>
  <c r="B113" i="7"/>
  <c r="B114" i="7"/>
  <c r="B115" i="7"/>
  <c r="B116" i="7"/>
  <c r="B117" i="7"/>
  <c r="B118" i="7"/>
  <c r="B119" i="7"/>
  <c r="B120" i="7"/>
  <c r="B121" i="7"/>
  <c r="B112" i="7"/>
  <c r="B109" i="7" l="1"/>
  <c r="B108" i="7"/>
  <c r="F76" i="7" l="1"/>
  <c r="M10278" i="5"/>
  <c r="M10269" i="5"/>
  <c r="M10260" i="5"/>
  <c r="M10252" i="5"/>
  <c r="M10244" i="5"/>
  <c r="M10236" i="5"/>
  <c r="M10228" i="5"/>
  <c r="M10223" i="5"/>
  <c r="M10214" i="5"/>
  <c r="M10206" i="5"/>
  <c r="M10200" i="5"/>
  <c r="M10194" i="5"/>
  <c r="M10186" i="5"/>
  <c r="M10178" i="5"/>
  <c r="M10174" i="5"/>
  <c r="M10165" i="5"/>
  <c r="M10157" i="5"/>
  <c r="M10148" i="5"/>
  <c r="M10139" i="5"/>
  <c r="M10132" i="5"/>
  <c r="M10124" i="5"/>
  <c r="M10117" i="5"/>
  <c r="M10110" i="5"/>
  <c r="M10100" i="5"/>
  <c r="M10091" i="5"/>
  <c r="M10082" i="5"/>
  <c r="M10072" i="5"/>
  <c r="M10063" i="5"/>
  <c r="M10057" i="5"/>
  <c r="M10047" i="5"/>
  <c r="M10038" i="5"/>
  <c r="M10030" i="5"/>
  <c r="M10023" i="5"/>
  <c r="M10014" i="5"/>
  <c r="M10005" i="5"/>
  <c r="M9997" i="5"/>
  <c r="M9993" i="5"/>
  <c r="M9983" i="5"/>
  <c r="M9973" i="5"/>
  <c r="M9963" i="5"/>
  <c r="M9956" i="5"/>
  <c r="M9947" i="5"/>
  <c r="M9939" i="5"/>
  <c r="M9931" i="5"/>
  <c r="M9920" i="5"/>
  <c r="M9912" i="5"/>
  <c r="M9903" i="5"/>
  <c r="M9893" i="5"/>
  <c r="M9883" i="5"/>
  <c r="M9875" i="5"/>
  <c r="M9866" i="5"/>
  <c r="M9858" i="5"/>
  <c r="M9849" i="5"/>
  <c r="M9841" i="5"/>
  <c r="M9832" i="5"/>
  <c r="M9822" i="5"/>
  <c r="M9813" i="5"/>
  <c r="M9803" i="5"/>
  <c r="M9796" i="5"/>
  <c r="M9787" i="5"/>
  <c r="M9778" i="5"/>
  <c r="M9770" i="5"/>
  <c r="M9762" i="5"/>
  <c r="M9753" i="5"/>
  <c r="M9921" i="5" s="1"/>
  <c r="M9744" i="5"/>
  <c r="M9734" i="5"/>
  <c r="M9723" i="5"/>
  <c r="M9715" i="5"/>
  <c r="M9708" i="5"/>
  <c r="M9699" i="5"/>
  <c r="M9689" i="5"/>
  <c r="M9681" i="5"/>
  <c r="M9673" i="5"/>
  <c r="M9663" i="5"/>
  <c r="M9656" i="5"/>
  <c r="M9649" i="5"/>
  <c r="M9640" i="5"/>
  <c r="M9631" i="5"/>
  <c r="M9622" i="5"/>
  <c r="M9613" i="5"/>
  <c r="M9604" i="5"/>
  <c r="M9596" i="5"/>
  <c r="M9589" i="5"/>
  <c r="M9580" i="5"/>
  <c r="M9571" i="5"/>
  <c r="M9565" i="5"/>
  <c r="M9557" i="5"/>
  <c r="M9549" i="5"/>
  <c r="M9540" i="5"/>
  <c r="M9533" i="5"/>
  <c r="M9525" i="5"/>
  <c r="M9517" i="5"/>
  <c r="M9508" i="5"/>
  <c r="M9501" i="5"/>
  <c r="M9492" i="5"/>
  <c r="M9482" i="5"/>
  <c r="M9475" i="5"/>
  <c r="M9466" i="5"/>
  <c r="M9457" i="5"/>
  <c r="M9449" i="5"/>
  <c r="M9443" i="5"/>
  <c r="M9436" i="5"/>
  <c r="M9428" i="5"/>
  <c r="M9419" i="5"/>
  <c r="M9411" i="5"/>
  <c r="M9402" i="5"/>
  <c r="M9392" i="5"/>
  <c r="M9383" i="5"/>
  <c r="M9541" i="5" s="1"/>
  <c r="M9374" i="5"/>
  <c r="M9364" i="5"/>
  <c r="M9353" i="5"/>
  <c r="M9346" i="5"/>
  <c r="M9337" i="5"/>
  <c r="M9327" i="5"/>
  <c r="M9318" i="5"/>
  <c r="M9308" i="5"/>
  <c r="M9300" i="5"/>
  <c r="M9290" i="5"/>
  <c r="M9280" i="5"/>
  <c r="M9270" i="5"/>
  <c r="M9261" i="5"/>
  <c r="M9253" i="5"/>
  <c r="M9245" i="5"/>
  <c r="M9235" i="5"/>
  <c r="M9228" i="5"/>
  <c r="M9221" i="5"/>
  <c r="M9212" i="5"/>
  <c r="M9204" i="5"/>
  <c r="M9195" i="5"/>
  <c r="M9186" i="5"/>
  <c r="M9176" i="5"/>
  <c r="M9170" i="5"/>
  <c r="M9161" i="5"/>
  <c r="M9156" i="5"/>
  <c r="M9146" i="5"/>
  <c r="M9138" i="5"/>
  <c r="M9131" i="5"/>
  <c r="M9122" i="5"/>
  <c r="M9113" i="5"/>
  <c r="M9106" i="5"/>
  <c r="M9101" i="5"/>
  <c r="M9092" i="5"/>
  <c r="M9084" i="5"/>
  <c r="M9077" i="5"/>
  <c r="M9067" i="5"/>
  <c r="M9057" i="5"/>
  <c r="M9052" i="5"/>
  <c r="M9045" i="5"/>
  <c r="M9038" i="5"/>
  <c r="M9029" i="5"/>
  <c r="M9023" i="5"/>
  <c r="M9015" i="5"/>
  <c r="M9005" i="5"/>
  <c r="M8996" i="5"/>
  <c r="M8986" i="5"/>
  <c r="M8979" i="5"/>
  <c r="M8973" i="5"/>
  <c r="M8963" i="5"/>
  <c r="M8954" i="5"/>
  <c r="M8945" i="5"/>
  <c r="M8936" i="5"/>
  <c r="M8927" i="5"/>
  <c r="M8917" i="5"/>
  <c r="M8909" i="5"/>
  <c r="M8901" i="5"/>
  <c r="M8893" i="5"/>
  <c r="M8886" i="5"/>
  <c r="M8878" i="5"/>
  <c r="M8868" i="5"/>
  <c r="M8859" i="5"/>
  <c r="M8853" i="5"/>
  <c r="M8843" i="5"/>
  <c r="M8835" i="5"/>
  <c r="M8827" i="5"/>
  <c r="M8817" i="5"/>
  <c r="M8807" i="5"/>
  <c r="M8797" i="5"/>
  <c r="M8788" i="5"/>
  <c r="M8779" i="5"/>
  <c r="M8771" i="5"/>
  <c r="M8763" i="5"/>
  <c r="M8754" i="5"/>
  <c r="M8746" i="5"/>
  <c r="M8737" i="5"/>
  <c r="M8729" i="5"/>
  <c r="M8719" i="5"/>
  <c r="M8710" i="5"/>
  <c r="M8702" i="5"/>
  <c r="M8695" i="5"/>
  <c r="M8689" i="5"/>
  <c r="M8679" i="5"/>
  <c r="M8671" i="5"/>
  <c r="M8663" i="5"/>
  <c r="M8654" i="5"/>
  <c r="M8644" i="5"/>
  <c r="M8636" i="5"/>
  <c r="M8626" i="5"/>
  <c r="M8617" i="5"/>
  <c r="M8607" i="5"/>
  <c r="M8599" i="5"/>
  <c r="M8590" i="5"/>
  <c r="M8581" i="5"/>
  <c r="M8571" i="5"/>
  <c r="M8563" i="5"/>
  <c r="M8553" i="5"/>
  <c r="M8545" i="5"/>
  <c r="M8537" i="5"/>
  <c r="M8527" i="5"/>
  <c r="M8518" i="5"/>
  <c r="M8508" i="5"/>
  <c r="M8500" i="5"/>
  <c r="M8493" i="5"/>
  <c r="M8483" i="5"/>
  <c r="M8474" i="5"/>
  <c r="M8466" i="5"/>
  <c r="M8456" i="5"/>
  <c r="M8448" i="5"/>
  <c r="M8441" i="5"/>
  <c r="M8432" i="5"/>
  <c r="M8422" i="5"/>
  <c r="M8412" i="5"/>
  <c r="M8403" i="5"/>
  <c r="M8394" i="5"/>
  <c r="M8385" i="5"/>
  <c r="M8377" i="5"/>
  <c r="M8369" i="5"/>
  <c r="M8360" i="5"/>
  <c r="M8351" i="5"/>
  <c r="M8342" i="5"/>
  <c r="M8334" i="5"/>
  <c r="M8324" i="5"/>
  <c r="M8315" i="5"/>
  <c r="M8306" i="5"/>
  <c r="M8297" i="5"/>
  <c r="M8288" i="5"/>
  <c r="M8283" i="5"/>
  <c r="M8277" i="5"/>
  <c r="M8267" i="5"/>
  <c r="M8260" i="5"/>
  <c r="M8252" i="5"/>
  <c r="M8244" i="5"/>
  <c r="M8236" i="5"/>
  <c r="M8229" i="5"/>
  <c r="M8219" i="5"/>
  <c r="M8211" i="5"/>
  <c r="M8202" i="5"/>
  <c r="M8193" i="5"/>
  <c r="M8183" i="5"/>
  <c r="M8175" i="5"/>
  <c r="M8166" i="5"/>
  <c r="M8158" i="5"/>
  <c r="M8149" i="5"/>
  <c r="M8140" i="5"/>
  <c r="M8132" i="5"/>
  <c r="M8123" i="5"/>
  <c r="M8116" i="5"/>
  <c r="M8107" i="5"/>
  <c r="M8099" i="5"/>
  <c r="M8093" i="5"/>
  <c r="M8087" i="5"/>
  <c r="M8079" i="5"/>
  <c r="M8072" i="5"/>
  <c r="M8066" i="5"/>
  <c r="M8059" i="5"/>
  <c r="M8051" i="5"/>
  <c r="M8042" i="5"/>
  <c r="M8035" i="5"/>
  <c r="M8026" i="5"/>
  <c r="M8018" i="5"/>
  <c r="M8011" i="5"/>
  <c r="M8002" i="5"/>
  <c r="M7993" i="5"/>
  <c r="M7984" i="5"/>
  <c r="M7977" i="5"/>
  <c r="M7968" i="5"/>
  <c r="M7961" i="5"/>
  <c r="M7951" i="5"/>
  <c r="M7942" i="5"/>
  <c r="M7934" i="5"/>
  <c r="M7927" i="5"/>
  <c r="M7918" i="5"/>
  <c r="M7912" i="5"/>
  <c r="M7904" i="5"/>
  <c r="M7896" i="5"/>
  <c r="M7887" i="5"/>
  <c r="M7881" i="5"/>
  <c r="M7873" i="5"/>
  <c r="M7864" i="5"/>
  <c r="M7855" i="5"/>
  <c r="M7848" i="5"/>
  <c r="M7839" i="5"/>
  <c r="M7831" i="5"/>
  <c r="M7824" i="5"/>
  <c r="M7815" i="5"/>
  <c r="M7806" i="5"/>
  <c r="M7796" i="5"/>
  <c r="M7786" i="5"/>
  <c r="M7777" i="5"/>
  <c r="M7769" i="5"/>
  <c r="M7760" i="5"/>
  <c r="M7752" i="5"/>
  <c r="M7745" i="5"/>
  <c r="M7736" i="5"/>
  <c r="M7727" i="5"/>
  <c r="M7718" i="5"/>
  <c r="M7709" i="5"/>
  <c r="M7702" i="5"/>
  <c r="M7695" i="5"/>
  <c r="M7688" i="5"/>
  <c r="M7681" i="5"/>
  <c r="M7672" i="5"/>
  <c r="M7664" i="5"/>
  <c r="M7657" i="5"/>
  <c r="M7652" i="5"/>
  <c r="M7643" i="5"/>
  <c r="M7635" i="5"/>
  <c r="M7778" i="5" s="1"/>
  <c r="M7628" i="5"/>
  <c r="M7621" i="5"/>
  <c r="M7612" i="5"/>
  <c r="M7603" i="5"/>
  <c r="M7595" i="5"/>
  <c r="M7585" i="5"/>
  <c r="M7576" i="5"/>
  <c r="M7569" i="5"/>
  <c r="M7563" i="5"/>
  <c r="M7553" i="5"/>
  <c r="M7545" i="5"/>
  <c r="M7538" i="5"/>
  <c r="M7531" i="5"/>
  <c r="M7522" i="5"/>
  <c r="M7512" i="5"/>
  <c r="M7508" i="5"/>
  <c r="M7500" i="5"/>
  <c r="M7496" i="5"/>
  <c r="M7489" i="5"/>
  <c r="M7483" i="5"/>
  <c r="M7474" i="5"/>
  <c r="M7469" i="5"/>
  <c r="M7459" i="5"/>
  <c r="M7453" i="5"/>
  <c r="M7443" i="5"/>
  <c r="M7434" i="5"/>
  <c r="M7424" i="5"/>
  <c r="M7415" i="5"/>
  <c r="M7409" i="5"/>
  <c r="M7400" i="5"/>
  <c r="M7391" i="5"/>
  <c r="M7384" i="5"/>
  <c r="M7376" i="5"/>
  <c r="M7368" i="5"/>
  <c r="M7362" i="5"/>
  <c r="M7352" i="5"/>
  <c r="M7342" i="5"/>
  <c r="M7335" i="5"/>
  <c r="M7326" i="5"/>
  <c r="M7318" i="5"/>
  <c r="M7310" i="5"/>
  <c r="M7302" i="5"/>
  <c r="M7293" i="5"/>
  <c r="M7285" i="5"/>
  <c r="M7279" i="5"/>
  <c r="M7270" i="5"/>
  <c r="M7262" i="5"/>
  <c r="M7254" i="5"/>
  <c r="M7248" i="5"/>
  <c r="M7240" i="5"/>
  <c r="M7234" i="5"/>
  <c r="M7227" i="5"/>
  <c r="M7219" i="5"/>
  <c r="M7211" i="5"/>
  <c r="M7202" i="5"/>
  <c r="M7194" i="5"/>
  <c r="M7185" i="5"/>
  <c r="M7178" i="5"/>
  <c r="M7172" i="5"/>
  <c r="M7164" i="5"/>
  <c r="M7157" i="5"/>
  <c r="M7148" i="5"/>
  <c r="M7140" i="5"/>
  <c r="M7132" i="5"/>
  <c r="M7122" i="5"/>
  <c r="M7114" i="5"/>
  <c r="M7105" i="5"/>
  <c r="M7099" i="5"/>
  <c r="M7090" i="5"/>
  <c r="M7083" i="5"/>
  <c r="M7074" i="5"/>
  <c r="M7068" i="5"/>
  <c r="M7061" i="5"/>
  <c r="M7056" i="5"/>
  <c r="M7048" i="5"/>
  <c r="M7041" i="5"/>
  <c r="M7035" i="5"/>
  <c r="M7026" i="5"/>
  <c r="M7017" i="5"/>
  <c r="M7010" i="5"/>
  <c r="M7003" i="5"/>
  <c r="M6995" i="5"/>
  <c r="M6988" i="5"/>
  <c r="M6982" i="5"/>
  <c r="M7106" i="5" s="1"/>
  <c r="M6973" i="5"/>
  <c r="M6965" i="5"/>
  <c r="M6957" i="5"/>
  <c r="M6948" i="5"/>
  <c r="M6941" i="5"/>
  <c r="M6933" i="5"/>
  <c r="M6923" i="5"/>
  <c r="M6919" i="5"/>
  <c r="M6911" i="5"/>
  <c r="M6902" i="5"/>
  <c r="M6895" i="5"/>
  <c r="M6887" i="5"/>
  <c r="M6877" i="5"/>
  <c r="M6873" i="5"/>
  <c r="M6864" i="5"/>
  <c r="M6857" i="5"/>
  <c r="M6848" i="5"/>
  <c r="M6839" i="5"/>
  <c r="M6830" i="5"/>
  <c r="M6822" i="5"/>
  <c r="M6815" i="5"/>
  <c r="M6806" i="5"/>
  <c r="M6796" i="5"/>
  <c r="M6786" i="5"/>
  <c r="M6780" i="5"/>
  <c r="M6770" i="5"/>
  <c r="M6764" i="5"/>
  <c r="M6755" i="5"/>
  <c r="M6747" i="5"/>
  <c r="M6739" i="5"/>
  <c r="M6731" i="5"/>
  <c r="M6723" i="5"/>
  <c r="M6716" i="5"/>
  <c r="M6708" i="5"/>
  <c r="M6701" i="5"/>
  <c r="M6692" i="5"/>
  <c r="M6685" i="5"/>
  <c r="M6675" i="5"/>
  <c r="M6666" i="5"/>
  <c r="M6658" i="5"/>
  <c r="M6648" i="5"/>
  <c r="M6642" i="5"/>
  <c r="M6638" i="5"/>
  <c r="M6630" i="5"/>
  <c r="M6623" i="5"/>
  <c r="M6617" i="5"/>
  <c r="M6608" i="5"/>
  <c r="M6601" i="5"/>
  <c r="M6597" i="5"/>
  <c r="M6594" i="5"/>
  <c r="M6586" i="5"/>
  <c r="M6578" i="5"/>
  <c r="M6570" i="5"/>
  <c r="M6560" i="5"/>
  <c r="M6552" i="5"/>
  <c r="M6544" i="5"/>
  <c r="M6539" i="5"/>
  <c r="M6533" i="5"/>
  <c r="M6523" i="5"/>
  <c r="M6515" i="5"/>
  <c r="M6508" i="5"/>
  <c r="M6499" i="5"/>
  <c r="M6493" i="5"/>
  <c r="M6485" i="5"/>
  <c r="M6478" i="5"/>
  <c r="M6470" i="5"/>
  <c r="M6465" i="5"/>
  <c r="M6458" i="5"/>
  <c r="M6448" i="5"/>
  <c r="M6441" i="5"/>
  <c r="M6433" i="5"/>
  <c r="M6426" i="5"/>
  <c r="M6420" i="5"/>
  <c r="M6412" i="5"/>
  <c r="M6405" i="5"/>
  <c r="M6400" i="5"/>
  <c r="M6393" i="5"/>
  <c r="M6389" i="5"/>
  <c r="M6381" i="5"/>
  <c r="M6377" i="5"/>
  <c r="M6371" i="5"/>
  <c r="M6365" i="5"/>
  <c r="M6357" i="5"/>
  <c r="M6349" i="5"/>
  <c r="M6341" i="5"/>
  <c r="M6334" i="5"/>
  <c r="M6327" i="5"/>
  <c r="M6318" i="5"/>
  <c r="M6313" i="5"/>
  <c r="M6306" i="5"/>
  <c r="M6303" i="5"/>
  <c r="M6298" i="5"/>
  <c r="M6293" i="5"/>
  <c r="M6284" i="5"/>
  <c r="M6280" i="5"/>
  <c r="M6273" i="5"/>
  <c r="M6267" i="5"/>
  <c r="M6261" i="5"/>
  <c r="M6254" i="5"/>
  <c r="M6249" i="5"/>
  <c r="M6240" i="5"/>
  <c r="M6235" i="5"/>
  <c r="M6219" i="5"/>
  <c r="M6215" i="5"/>
  <c r="M6206" i="5"/>
  <c r="M6199" i="5"/>
  <c r="M6192" i="5"/>
  <c r="M6184" i="5"/>
  <c r="M6179" i="5"/>
  <c r="M6172" i="5"/>
  <c r="M6167" i="5"/>
  <c r="M6163" i="5"/>
  <c r="M6155" i="5"/>
  <c r="M6146" i="5"/>
  <c r="M6137" i="5"/>
  <c r="M6133" i="5"/>
  <c r="M6126" i="5"/>
  <c r="M6120" i="5"/>
  <c r="M6115" i="5"/>
  <c r="M6109" i="5"/>
  <c r="M6236" i="5" s="1"/>
  <c r="M6099" i="5"/>
  <c r="M6091" i="5"/>
  <c r="M6083" i="5"/>
  <c r="M6074" i="5"/>
  <c r="M6065" i="5"/>
  <c r="M6058" i="5"/>
  <c r="M6052" i="5"/>
  <c r="M6043" i="5"/>
  <c r="M6034" i="5"/>
  <c r="M6027" i="5"/>
  <c r="M6022" i="5"/>
  <c r="M6014" i="5"/>
  <c r="M6009" i="5"/>
  <c r="M6001" i="5"/>
  <c r="M5994" i="5"/>
  <c r="M5986" i="5"/>
  <c r="M5978" i="5"/>
  <c r="M5969" i="5"/>
  <c r="M5961" i="5"/>
  <c r="M5952" i="5"/>
  <c r="M5943" i="5"/>
  <c r="M5936" i="5"/>
  <c r="M5932" i="5"/>
  <c r="M5926" i="5"/>
  <c r="M5919" i="5"/>
  <c r="M5913" i="5"/>
  <c r="M5906" i="5"/>
  <c r="M5897" i="5"/>
  <c r="M5889" i="5"/>
  <c r="M5880" i="5"/>
  <c r="M5874" i="5"/>
  <c r="M5866" i="5"/>
  <c r="M5861" i="5"/>
  <c r="M5855" i="5"/>
  <c r="M5846" i="5"/>
  <c r="M5838" i="5"/>
  <c r="M5832" i="5"/>
  <c r="M5824" i="5"/>
  <c r="M5816" i="5"/>
  <c r="M5811" i="5"/>
  <c r="M5803" i="5"/>
  <c r="M5799" i="5"/>
  <c r="M5790" i="5"/>
  <c r="M5782" i="5"/>
  <c r="M5774" i="5"/>
  <c r="M5765" i="5"/>
  <c r="M5756" i="5"/>
  <c r="M5750" i="5"/>
  <c r="M5743" i="5"/>
  <c r="M5733" i="5"/>
  <c r="M5724" i="5"/>
  <c r="M5716" i="5"/>
  <c r="M5708" i="5"/>
  <c r="M5701" i="5"/>
  <c r="M5694" i="5"/>
  <c r="M5687" i="5"/>
  <c r="M5678" i="5"/>
  <c r="M5669" i="5"/>
  <c r="M5661" i="5"/>
  <c r="M5651" i="5"/>
  <c r="M5641" i="5"/>
  <c r="M5631" i="5"/>
  <c r="M5621" i="5"/>
  <c r="M5612" i="5"/>
  <c r="M5603" i="5"/>
  <c r="M5594" i="5"/>
  <c r="M5588" i="5"/>
  <c r="M5581" i="5"/>
  <c r="M5571" i="5"/>
  <c r="M5566" i="5"/>
  <c r="M5556" i="5"/>
  <c r="M5547" i="5"/>
  <c r="M5539" i="5"/>
  <c r="M5531" i="5"/>
  <c r="M5522" i="5"/>
  <c r="M5512" i="5"/>
  <c r="M5504" i="5"/>
  <c r="M5496" i="5"/>
  <c r="M5491" i="5"/>
  <c r="M5481" i="5"/>
  <c r="M5475" i="5"/>
  <c r="M5466" i="5"/>
  <c r="M5458" i="5"/>
  <c r="M5450" i="5"/>
  <c r="M5441" i="5"/>
  <c r="M5433" i="5"/>
  <c r="M5424" i="5"/>
  <c r="M5417" i="5"/>
  <c r="M5408" i="5"/>
  <c r="M5400" i="5"/>
  <c r="M5391" i="5"/>
  <c r="M5385" i="5"/>
  <c r="M5377" i="5"/>
  <c r="M5368" i="5"/>
  <c r="M5359" i="5"/>
  <c r="M5350" i="5"/>
  <c r="M5344" i="5"/>
  <c r="M5339" i="5"/>
  <c r="M5333" i="5"/>
  <c r="M5324" i="5"/>
  <c r="M5319" i="5"/>
  <c r="M5310" i="5"/>
  <c r="M5304" i="5"/>
  <c r="M5296" i="5"/>
  <c r="M5289" i="5"/>
  <c r="M5282" i="5"/>
  <c r="M5276" i="5"/>
  <c r="M5268" i="5"/>
  <c r="M5260" i="5"/>
  <c r="M5252" i="5"/>
  <c r="M5244" i="5"/>
  <c r="M5236" i="5"/>
  <c r="M5226" i="5"/>
  <c r="M5218" i="5"/>
  <c r="M5210" i="5"/>
  <c r="M5201" i="5"/>
  <c r="M5193" i="5"/>
  <c r="M5187" i="5"/>
  <c r="M5178" i="5"/>
  <c r="M5172" i="5"/>
  <c r="M5165" i="5"/>
  <c r="M5158" i="5"/>
  <c r="M5152" i="5"/>
  <c r="M5145" i="5"/>
  <c r="M5137" i="5"/>
  <c r="M5129" i="5"/>
  <c r="M5121" i="5"/>
  <c r="M5113" i="5"/>
  <c r="M5104" i="5"/>
  <c r="M5096" i="5"/>
  <c r="M5088" i="5"/>
  <c r="M5080" i="5"/>
  <c r="M5070" i="5"/>
  <c r="M5067" i="5"/>
  <c r="M5061" i="5"/>
  <c r="M5054" i="5"/>
  <c r="M5051" i="5"/>
  <c r="M5045" i="5"/>
  <c r="M5040" i="5"/>
  <c r="M5034" i="5"/>
  <c r="M5026" i="5"/>
  <c r="M5017" i="5"/>
  <c r="M5012" i="5"/>
  <c r="M5006" i="5"/>
  <c r="M4999" i="5"/>
  <c r="M4991" i="5"/>
  <c r="M4986" i="5"/>
  <c r="M4977" i="5"/>
  <c r="M5105" i="5" s="1"/>
  <c r="M4969" i="5"/>
  <c r="M4959" i="5"/>
  <c r="M4951" i="5"/>
  <c r="M4946" i="5"/>
  <c r="M4939" i="5"/>
  <c r="M4932" i="5"/>
  <c r="M4923" i="5"/>
  <c r="M4917" i="5"/>
  <c r="M4910" i="5"/>
  <c r="M4902" i="5"/>
  <c r="M4894" i="5"/>
  <c r="M4888" i="5"/>
  <c r="M4880" i="5"/>
  <c r="M4874" i="5"/>
  <c r="M4868" i="5"/>
  <c r="M4865" i="5"/>
  <c r="M4854" i="5"/>
  <c r="M4845" i="5"/>
  <c r="M4837" i="5"/>
  <c r="M4831" i="5"/>
  <c r="M4823" i="5"/>
  <c r="M4818" i="5"/>
  <c r="M4810" i="5"/>
  <c r="M4800" i="5"/>
  <c r="M4947" i="5" s="1"/>
  <c r="M4794" i="5"/>
  <c r="M4787" i="5"/>
  <c r="M4781" i="5"/>
  <c r="M4772" i="5"/>
  <c r="M4761" i="5"/>
  <c r="M4752" i="5"/>
  <c r="M4745" i="5"/>
  <c r="M4738" i="5"/>
  <c r="M4730" i="5"/>
  <c r="M4720" i="5"/>
  <c r="M4709" i="5"/>
  <c r="M4699" i="5"/>
  <c r="M4689" i="5"/>
  <c r="M4679" i="5"/>
  <c r="M4669" i="5"/>
  <c r="M4659" i="5"/>
  <c r="M4795" i="5" s="1"/>
  <c r="M4652" i="5"/>
  <c r="M4644" i="5"/>
  <c r="M4635" i="5"/>
  <c r="M4627" i="5"/>
  <c r="M4618" i="5"/>
  <c r="M4613" i="5"/>
  <c r="M4604" i="5"/>
  <c r="M4599" i="5"/>
  <c r="M4589" i="5"/>
  <c r="M4580" i="5"/>
  <c r="M4569" i="5"/>
  <c r="M4558" i="5"/>
  <c r="M4549" i="5"/>
  <c r="M4540" i="5"/>
  <c r="M4531" i="5"/>
  <c r="M4524" i="5"/>
  <c r="M4518" i="5"/>
  <c r="M4510" i="5"/>
  <c r="M4503" i="5"/>
  <c r="M4495" i="5"/>
  <c r="M4486" i="5"/>
  <c r="M4480" i="5"/>
  <c r="M4473" i="5"/>
  <c r="M4469" i="5"/>
  <c r="M4462" i="5"/>
  <c r="M4454" i="5"/>
  <c r="M4445" i="5"/>
  <c r="M4435" i="5"/>
  <c r="M4431" i="5"/>
  <c r="M4423" i="5"/>
  <c r="M4414" i="5"/>
  <c r="M4405" i="5"/>
  <c r="M4399" i="5"/>
  <c r="M4392" i="5"/>
  <c r="M4382" i="5"/>
  <c r="M4374" i="5"/>
  <c r="M4365" i="5"/>
  <c r="M4357" i="5"/>
  <c r="M4349" i="5"/>
  <c r="M4345" i="5"/>
  <c r="M4335" i="5"/>
  <c r="M4324" i="5"/>
  <c r="M4316" i="5"/>
  <c r="M4306" i="5"/>
  <c r="M4393" i="5" s="1"/>
  <c r="M4298" i="5"/>
  <c r="M4292" i="5"/>
  <c r="M4287" i="5"/>
  <c r="M4279" i="5"/>
  <c r="M4269" i="5"/>
  <c r="M4259" i="5"/>
  <c r="M4249" i="5"/>
  <c r="M4241" i="5"/>
  <c r="M4233" i="5"/>
  <c r="M4225" i="5"/>
  <c r="M4216" i="5"/>
  <c r="M4207" i="5"/>
  <c r="M4199" i="5"/>
  <c r="M4188" i="5"/>
  <c r="M4179" i="5"/>
  <c r="M4168" i="5"/>
  <c r="M4159" i="5"/>
  <c r="M4149" i="5"/>
  <c r="M4140" i="5"/>
  <c r="M4130" i="5"/>
  <c r="M4121" i="5"/>
  <c r="M4112" i="5"/>
  <c r="M4104" i="5"/>
  <c r="M4097" i="5"/>
  <c r="M4089" i="5"/>
  <c r="M4083" i="5"/>
  <c r="M4074" i="5"/>
  <c r="M4064" i="5"/>
  <c r="M4055" i="5"/>
  <c r="M4048" i="5"/>
  <c r="M4041" i="5"/>
  <c r="M4037" i="5"/>
  <c r="M4027" i="5"/>
  <c r="M4020" i="5"/>
  <c r="M4014" i="5"/>
  <c r="M4010" i="5"/>
  <c r="M4007" i="5"/>
  <c r="M3997" i="5"/>
  <c r="M3990" i="5"/>
  <c r="M3981" i="5"/>
  <c r="M3970" i="5"/>
  <c r="M3962" i="5"/>
  <c r="M3954" i="5"/>
  <c r="M3950" i="5"/>
  <c r="M3943" i="5"/>
  <c r="M3932" i="5"/>
  <c r="M3923" i="5"/>
  <c r="M3917" i="5"/>
  <c r="M3910" i="5"/>
  <c r="M3900" i="5"/>
  <c r="M3891" i="5"/>
  <c r="M3884" i="5"/>
  <c r="M3874" i="5"/>
  <c r="M3867" i="5"/>
  <c r="M3856" i="5"/>
  <c r="M3849" i="5"/>
  <c r="M3846" i="5"/>
  <c r="M3838" i="5"/>
  <c r="M3829" i="5"/>
  <c r="M3820" i="5"/>
  <c r="M3811" i="5"/>
  <c r="M3804" i="5"/>
  <c r="M3795" i="5"/>
  <c r="M3788" i="5"/>
  <c r="M3781" i="5"/>
  <c r="M3774" i="5"/>
  <c r="M3769" i="5"/>
  <c r="M3765" i="5"/>
  <c r="M3758" i="5"/>
  <c r="M3753" i="5"/>
  <c r="M3747" i="5"/>
  <c r="M3740" i="5"/>
  <c r="M3731" i="5"/>
  <c r="M3722" i="5"/>
  <c r="M3718" i="5"/>
  <c r="M3709" i="5"/>
  <c r="M3699" i="5"/>
  <c r="M3692" i="5"/>
  <c r="M3687" i="5"/>
  <c r="M3676" i="5"/>
  <c r="M3754" i="5" s="1"/>
  <c r="M3663" i="5"/>
  <c r="M3656" i="5"/>
  <c r="M3649" i="5"/>
  <c r="M3643" i="5"/>
  <c r="M3637" i="5"/>
  <c r="M3630" i="5"/>
  <c r="M3622" i="5"/>
  <c r="M3618" i="5"/>
  <c r="M3612" i="5"/>
  <c r="M3604" i="5"/>
  <c r="M3594" i="5"/>
  <c r="M3586" i="5"/>
  <c r="M3579" i="5"/>
  <c r="M3572" i="5"/>
  <c r="M3564" i="5"/>
  <c r="M3553" i="5"/>
  <c r="M3550" i="5"/>
  <c r="M3540" i="5"/>
  <c r="M3530" i="5"/>
  <c r="M3519" i="5"/>
  <c r="M3510" i="5"/>
  <c r="M3500" i="5"/>
  <c r="M3493" i="5"/>
  <c r="M3483" i="5"/>
  <c r="M3473" i="5"/>
  <c r="M3466" i="5"/>
  <c r="M3457" i="5"/>
  <c r="M3450" i="5"/>
  <c r="M3441" i="5"/>
  <c r="M3431" i="5"/>
  <c r="M3422" i="5"/>
  <c r="M3416" i="5"/>
  <c r="M3404" i="5"/>
  <c r="M3398" i="5"/>
  <c r="M3386" i="5"/>
  <c r="M3376" i="5"/>
  <c r="M3366" i="5"/>
  <c r="M3357" i="5"/>
  <c r="M3348" i="5"/>
  <c r="M3343" i="5"/>
  <c r="M3432" i="5" s="1"/>
  <c r="M3329" i="5"/>
  <c r="M3322" i="5"/>
  <c r="M3313" i="5"/>
  <c r="M3303" i="5"/>
  <c r="M3294" i="5"/>
  <c r="M3284" i="5"/>
  <c r="M3273" i="5"/>
  <c r="M3266" i="5"/>
  <c r="M3258" i="5"/>
  <c r="M3250" i="5"/>
  <c r="M3240" i="5"/>
  <c r="M3232" i="5"/>
  <c r="M3330" i="5" s="1"/>
  <c r="M3225" i="5"/>
  <c r="M3217" i="5"/>
  <c r="M3207" i="5"/>
  <c r="M3203" i="5"/>
  <c r="M3196" i="5"/>
  <c r="M3187" i="5"/>
  <c r="M3176" i="5"/>
  <c r="M3168" i="5"/>
  <c r="M3159" i="5"/>
  <c r="M3151" i="5"/>
  <c r="M3142" i="5"/>
  <c r="M3136" i="5"/>
  <c r="M3128" i="5"/>
  <c r="M3117" i="5"/>
  <c r="M3110" i="5"/>
  <c r="M3104" i="5"/>
  <c r="M3100" i="5"/>
  <c r="M3092" i="5"/>
  <c r="M3083" i="5"/>
  <c r="M3075" i="5"/>
  <c r="M3065" i="5"/>
  <c r="M3055" i="5"/>
  <c r="M3048" i="5"/>
  <c r="M3040" i="5"/>
  <c r="M3035" i="5"/>
  <c r="M3025" i="5"/>
  <c r="M3016" i="5"/>
  <c r="M3011" i="5"/>
  <c r="M3002" i="5"/>
  <c r="M2996" i="5"/>
  <c r="M2987" i="5"/>
  <c r="M2978" i="5"/>
  <c r="M2967" i="5"/>
  <c r="M2961" i="5"/>
  <c r="M2951" i="5"/>
  <c r="M2946" i="5"/>
  <c r="M2939" i="5"/>
  <c r="M2930" i="5"/>
  <c r="M2924" i="5"/>
  <c r="M2918" i="5"/>
  <c r="M2906" i="5"/>
  <c r="M2899" i="5"/>
  <c r="M2896" i="5"/>
  <c r="M2890" i="5"/>
  <c r="M2882" i="5"/>
  <c r="M2877" i="5"/>
  <c r="M2872" i="5"/>
  <c r="M2863" i="5"/>
  <c r="M2857" i="5"/>
  <c r="M2847" i="5"/>
  <c r="M2843" i="5"/>
  <c r="M2833" i="5"/>
  <c r="M2821" i="5"/>
  <c r="M2813" i="5"/>
  <c r="M2805" i="5"/>
  <c r="M2796" i="5"/>
  <c r="M2787" i="5"/>
  <c r="M2783" i="5"/>
  <c r="M2772" i="5"/>
  <c r="M2766" i="5"/>
  <c r="M2758" i="5"/>
  <c r="M2748" i="5"/>
  <c r="M2743" i="5"/>
  <c r="M2735" i="5"/>
  <c r="M2726" i="5"/>
  <c r="M2717" i="5"/>
  <c r="M2715" i="5"/>
  <c r="M2713" i="5"/>
  <c r="M2718" i="5" s="1"/>
  <c r="M2710" i="5"/>
  <c r="M2702" i="5"/>
  <c r="M2693" i="5"/>
  <c r="M2686" i="5"/>
  <c r="M2677" i="5"/>
  <c r="M2672" i="5"/>
  <c r="M2662" i="5"/>
  <c r="M2651" i="5"/>
  <c r="M2642" i="5"/>
  <c r="M2634" i="5"/>
  <c r="M2625" i="5"/>
  <c r="M2618" i="5"/>
  <c r="M2610" i="5"/>
  <c r="M2600" i="5"/>
  <c r="M2592" i="5"/>
  <c r="M2581" i="5"/>
  <c r="M2576" i="5"/>
  <c r="M2569" i="5"/>
  <c r="M2561" i="5"/>
  <c r="M2555" i="5"/>
  <c r="M2545" i="5"/>
  <c r="M2534" i="5"/>
  <c r="M2523" i="5"/>
  <c r="M2515" i="5"/>
  <c r="M2511" i="5"/>
  <c r="M2504" i="5"/>
  <c r="M2498" i="5"/>
  <c r="M2489" i="5"/>
  <c r="M2484" i="5"/>
  <c r="M2477" i="5"/>
  <c r="M2468" i="5"/>
  <c r="M2459" i="5"/>
  <c r="M2451" i="5"/>
  <c r="M2446" i="5"/>
  <c r="M2443" i="5"/>
  <c r="M2436" i="5"/>
  <c r="M2426" i="5"/>
  <c r="M2419" i="5"/>
  <c r="M2415" i="5"/>
  <c r="M2408" i="5"/>
  <c r="M2398" i="5"/>
  <c r="M2392" i="5"/>
  <c r="M2387" i="5"/>
  <c r="M2379" i="5"/>
  <c r="M2371" i="5"/>
  <c r="M2367" i="5"/>
  <c r="M2358" i="5"/>
  <c r="M2351" i="5"/>
  <c r="M2344" i="5"/>
  <c r="M2338" i="5"/>
  <c r="M2332" i="5"/>
  <c r="M2324" i="5"/>
  <c r="M2416" i="5" s="1"/>
  <c r="M2317" i="5"/>
  <c r="M2306" i="5"/>
  <c r="M2298" i="5"/>
  <c r="M2293" i="5"/>
  <c r="M2285" i="5"/>
  <c r="M2275" i="5"/>
  <c r="M2267" i="5"/>
  <c r="M2263" i="5"/>
  <c r="M2252" i="5"/>
  <c r="M2244" i="5"/>
  <c r="M2235" i="5"/>
  <c r="M2226" i="5"/>
  <c r="M2222" i="5"/>
  <c r="M2216" i="5"/>
  <c r="M2209" i="5"/>
  <c r="M2202" i="5"/>
  <c r="M2194" i="5"/>
  <c r="M2179" i="5"/>
  <c r="M2177" i="5"/>
  <c r="M2174" i="5"/>
  <c r="M2163" i="5"/>
  <c r="M2157" i="5"/>
  <c r="M2148" i="5"/>
  <c r="M2140" i="5"/>
  <c r="M2223" i="5" s="1"/>
  <c r="M2132" i="5"/>
  <c r="M2127" i="5"/>
  <c r="M2122" i="5"/>
  <c r="M2116" i="5"/>
  <c r="M2112" i="5"/>
  <c r="M2102" i="5"/>
  <c r="M2092" i="5"/>
  <c r="M2088" i="5"/>
  <c r="M2081" i="5"/>
  <c r="M2074" i="5"/>
  <c r="M2064" i="5"/>
  <c r="M2051" i="5"/>
  <c r="M2042" i="5"/>
  <c r="M2031" i="5"/>
  <c r="M2024" i="5"/>
  <c r="M2017" i="5"/>
  <c r="M2005" i="5"/>
  <c r="M1999" i="5"/>
  <c r="M1989" i="5"/>
  <c r="M1980" i="5"/>
  <c r="M2052" i="5" s="1"/>
  <c r="M1970" i="5"/>
  <c r="M1962" i="5"/>
  <c r="M1905" i="5"/>
  <c r="M1899" i="5"/>
  <c r="M1890" i="5"/>
  <c r="M1882" i="5"/>
  <c r="M1875" i="5"/>
  <c r="M1866" i="5"/>
  <c r="M1859" i="5"/>
  <c r="M1851" i="5"/>
  <c r="M1840" i="5"/>
  <c r="M1834" i="5"/>
  <c r="M1824" i="5"/>
  <c r="M1815" i="5"/>
  <c r="M1804" i="5"/>
  <c r="M1799" i="5"/>
  <c r="M1796" i="5"/>
  <c r="M1789" i="5"/>
  <c r="M1782" i="5"/>
  <c r="M1777" i="5"/>
  <c r="M1770" i="5"/>
  <c r="M1764" i="5"/>
  <c r="M1754" i="5"/>
  <c r="M1748" i="5"/>
  <c r="M1745" i="5"/>
  <c r="M1736" i="5"/>
  <c r="M1730" i="5"/>
  <c r="M1721" i="5"/>
  <c r="M1715" i="5"/>
  <c r="M1708" i="5"/>
  <c r="M1701" i="5"/>
  <c r="M1695" i="5"/>
  <c r="M1688" i="5"/>
  <c r="M1682" i="5"/>
  <c r="M1678" i="5"/>
  <c r="M1670" i="5"/>
  <c r="M1722" i="5" s="1"/>
  <c r="M1660" i="5"/>
  <c r="M1650" i="5"/>
  <c r="M1640" i="5"/>
  <c r="M1634" i="5"/>
  <c r="M1630" i="5"/>
  <c r="M1623" i="5"/>
  <c r="M1615" i="5"/>
  <c r="M1607" i="5"/>
  <c r="M1599" i="5"/>
  <c r="M1595" i="5"/>
  <c r="M1586" i="5"/>
  <c r="M1579" i="5"/>
  <c r="M1641" i="5" s="1"/>
  <c r="M1569" i="5"/>
  <c r="M1561" i="5"/>
  <c r="M1551" i="5"/>
  <c r="M1546" i="5"/>
  <c r="M1538" i="5"/>
  <c r="M1529" i="5"/>
  <c r="M1524" i="5"/>
  <c r="M1516" i="5"/>
  <c r="M1510" i="5"/>
  <c r="M1507" i="5"/>
  <c r="M1494" i="5"/>
  <c r="M1482" i="5"/>
  <c r="M1475" i="5"/>
  <c r="M1467" i="5"/>
  <c r="M1460" i="5"/>
  <c r="M1453" i="5"/>
  <c r="M1449" i="5"/>
  <c r="M1442" i="5"/>
  <c r="M1439" i="5"/>
  <c r="M1429" i="5"/>
  <c r="M1425" i="5"/>
  <c r="M1414" i="5"/>
  <c r="M1403" i="5"/>
  <c r="M1398" i="5"/>
  <c r="M1386" i="5"/>
  <c r="M1382" i="5"/>
  <c r="M1376" i="5"/>
  <c r="M1369" i="5"/>
  <c r="M1367" i="5"/>
  <c r="M1363" i="5"/>
  <c r="M1357" i="5"/>
  <c r="M1355" i="5"/>
  <c r="M1350" i="5"/>
  <c r="M1344" i="5"/>
  <c r="M1335" i="5"/>
  <c r="M1330" i="5"/>
  <c r="M1326" i="5"/>
  <c r="M1319" i="5"/>
  <c r="M1316" i="5"/>
  <c r="M1310" i="5"/>
  <c r="M1305" i="5"/>
  <c r="M1301" i="5"/>
  <c r="M1298" i="5"/>
  <c r="M1285" i="5"/>
  <c r="M1280" i="5"/>
  <c r="M1273" i="5"/>
  <c r="M1266" i="5"/>
  <c r="M1261" i="5"/>
  <c r="M1253" i="5"/>
  <c r="M1248" i="5"/>
  <c r="M1244" i="5"/>
  <c r="M1239" i="5"/>
  <c r="M1236" i="5"/>
  <c r="M1228" i="5"/>
  <c r="M1223" i="5"/>
  <c r="M1219" i="5"/>
  <c r="M1212" i="5"/>
  <c r="M1208" i="5"/>
  <c r="M1205" i="5"/>
  <c r="M1198" i="5"/>
  <c r="M1191" i="5"/>
  <c r="M1184" i="5"/>
  <c r="M1179" i="5"/>
  <c r="M1172" i="5"/>
  <c r="M1167" i="5"/>
  <c r="M1161" i="5"/>
  <c r="M1155" i="5"/>
  <c r="M1149" i="5"/>
  <c r="M1144" i="5"/>
  <c r="M1135" i="5"/>
  <c r="M1131" i="5"/>
  <c r="M1128" i="5"/>
  <c r="M1136" i="5" s="1"/>
  <c r="M1119" i="5"/>
  <c r="M1112" i="5"/>
  <c r="M1106" i="5"/>
  <c r="M1100" i="5"/>
  <c r="M1095" i="5"/>
  <c r="M1087" i="5"/>
  <c r="M1073" i="5"/>
  <c r="M1071" i="5"/>
  <c r="M1067" i="5"/>
  <c r="M1062" i="5"/>
  <c r="M1051" i="5"/>
  <c r="M1044" i="5"/>
  <c r="M1040" i="5"/>
  <c r="M1030" i="5"/>
  <c r="M1024" i="5"/>
  <c r="M1013" i="5"/>
  <c r="M1074" i="5" s="1"/>
  <c r="M1007" i="5"/>
  <c r="M987" i="5"/>
  <c r="M982" i="5"/>
  <c r="M980" i="5"/>
  <c r="M976" i="5"/>
  <c r="M971" i="5"/>
  <c r="M964" i="5"/>
  <c r="M961" i="5"/>
  <c r="M952" i="5"/>
  <c r="M933" i="5"/>
  <c r="M931" i="5"/>
  <c r="M927" i="5"/>
  <c r="M919" i="5"/>
  <c r="M911" i="5"/>
  <c r="M902" i="5"/>
  <c r="M883" i="5"/>
  <c r="M879" i="5"/>
  <c r="M876" i="5"/>
  <c r="M867" i="5"/>
  <c r="M863" i="5"/>
  <c r="M856" i="5"/>
  <c r="M848" i="5"/>
  <c r="M832" i="5"/>
  <c r="M825" i="5"/>
  <c r="M818" i="5"/>
  <c r="M811" i="5"/>
  <c r="M808" i="5"/>
  <c r="M802" i="5"/>
  <c r="M784" i="5"/>
  <c r="M778" i="5"/>
  <c r="M774" i="5"/>
  <c r="M766" i="5"/>
  <c r="M760" i="5"/>
  <c r="M755" i="5"/>
  <c r="M729" i="5"/>
  <c r="M723" i="5"/>
  <c r="M717" i="5"/>
  <c r="M708" i="5"/>
  <c r="M700" i="5"/>
  <c r="M691" i="5"/>
  <c r="M686" i="5"/>
  <c r="M677" i="5"/>
  <c r="M669" i="5"/>
  <c r="M663" i="5"/>
  <c r="M658" i="5"/>
  <c r="M649" i="5"/>
  <c r="M615" i="5"/>
  <c r="M611" i="5"/>
  <c r="M650" i="5" s="1"/>
  <c r="M604" i="5"/>
  <c r="M597" i="5"/>
  <c r="M590" i="5"/>
  <c r="M584" i="5"/>
  <c r="M550" i="5"/>
  <c r="M585" i="5" s="1"/>
  <c r="M522" i="5"/>
  <c r="M520" i="5"/>
  <c r="M518" i="5"/>
  <c r="M514" i="5"/>
  <c r="M512" i="5"/>
  <c r="M510" i="5"/>
  <c r="M504" i="5"/>
  <c r="M499" i="5"/>
  <c r="M495" i="5"/>
  <c r="M490" i="5"/>
  <c r="M488" i="5"/>
  <c r="M484" i="5"/>
  <c r="M481" i="5"/>
  <c r="M474" i="5"/>
  <c r="M467" i="5"/>
  <c r="M445" i="5"/>
  <c r="M443" i="5"/>
  <c r="M440" i="5"/>
  <c r="M433" i="5"/>
  <c r="M468" i="5" s="1"/>
  <c r="M430" i="5"/>
  <c r="M425" i="5"/>
  <c r="M420" i="5"/>
  <c r="M406" i="5"/>
  <c r="M403" i="5"/>
  <c r="M396" i="5"/>
  <c r="M393" i="5"/>
  <c r="M390" i="5"/>
  <c r="M386" i="5"/>
  <c r="M383" i="5"/>
  <c r="M378" i="5"/>
  <c r="M375" i="5"/>
  <c r="M369" i="5"/>
  <c r="M344" i="5"/>
  <c r="M341" i="5"/>
  <c r="M336" i="5"/>
  <c r="M333" i="5"/>
  <c r="M329" i="5"/>
  <c r="M327" i="5"/>
  <c r="M323" i="5"/>
  <c r="M319" i="5"/>
  <c r="M317" i="5"/>
  <c r="M309" i="5"/>
  <c r="M270" i="5"/>
  <c r="M252" i="5"/>
  <c r="M245" i="5"/>
  <c r="M214" i="5"/>
  <c r="M174" i="5"/>
  <c r="M135" i="5"/>
  <c r="M111" i="5"/>
  <c r="M99" i="5"/>
  <c r="M96" i="5"/>
  <c r="M93" i="5"/>
  <c r="M81" i="5"/>
  <c r="M77" i="5"/>
  <c r="M59" i="5"/>
  <c r="M53" i="5"/>
  <c r="M48" i="5"/>
  <c r="M46" i="5"/>
  <c r="M42" i="5"/>
  <c r="M40" i="5"/>
  <c r="M36" i="5"/>
  <c r="M33" i="5"/>
  <c r="M24" i="5"/>
  <c r="M19" i="5"/>
  <c r="M6" i="5"/>
  <c r="M3" i="5"/>
  <c r="M7" i="5"/>
  <c r="M4" i="5"/>
  <c r="M8987" i="5"/>
  <c r="M7952" i="5"/>
  <c r="M6372" i="5"/>
  <c r="M3911" i="5"/>
  <c r="M2505" i="5"/>
  <c r="M1963" i="5"/>
  <c r="M849" i="5"/>
  <c r="M246" i="5"/>
  <c r="M215" i="5"/>
  <c r="M175" i="5"/>
  <c r="M136" i="5"/>
  <c r="M112" i="5"/>
  <c r="F64" i="7"/>
  <c r="M4496" i="5" l="1"/>
  <c r="M10279" i="5"/>
  <c r="M2601" i="5"/>
  <c r="M5791" i="5"/>
  <c r="M6958" i="5"/>
  <c r="M8268" i="5"/>
  <c r="M9162" i="5"/>
  <c r="M1008" i="5"/>
  <c r="M7271" i="5"/>
  <c r="M310" i="5"/>
  <c r="M2822" i="5"/>
  <c r="M3118" i="5"/>
  <c r="M7444" i="5"/>
  <c r="M8433" i="5"/>
  <c r="M8608" i="5"/>
  <c r="M10111" i="5"/>
  <c r="M9724" i="5"/>
  <c r="M9354" i="5"/>
  <c r="M8798" i="5"/>
  <c r="M8108" i="5"/>
  <c r="M7613" i="5"/>
  <c r="M6797" i="5"/>
  <c r="M6686" i="5"/>
  <c r="M6524" i="5"/>
  <c r="M6100" i="5"/>
  <c r="M5944" i="5"/>
  <c r="M5613" i="5"/>
  <c r="M5434" i="5"/>
  <c r="M5277" i="5"/>
  <c r="M4636" i="5"/>
  <c r="M4250" i="5"/>
  <c r="M4113" i="5"/>
  <c r="M4015" i="5"/>
  <c r="M3821" i="5"/>
  <c r="M3650" i="5"/>
  <c r="M3551" i="5"/>
  <c r="M3226" i="5"/>
  <c r="M3003" i="5"/>
  <c r="M2900" i="5"/>
  <c r="M2711" i="5"/>
  <c r="M2307" i="5"/>
  <c r="M2128" i="5"/>
  <c r="M1906" i="5"/>
  <c r="M1805" i="5"/>
  <c r="M1552" i="5"/>
  <c r="M1461" i="5"/>
  <c r="M1383" i="5"/>
  <c r="M1320" i="5"/>
  <c r="M1254" i="5"/>
  <c r="M1199" i="5"/>
  <c r="M953" i="5"/>
  <c r="M903" i="5"/>
  <c r="M803" i="5"/>
  <c r="M756" i="5"/>
  <c r="M692" i="5"/>
  <c r="M523" i="5"/>
  <c r="M421" i="5"/>
  <c r="M370" i="5"/>
  <c r="M100" i="5"/>
  <c r="M34" i="5"/>
  <c r="M10280" i="5" l="1"/>
  <c r="E13" i="3" l="1"/>
  <c r="D33" i="1"/>
  <c r="C91" i="1" l="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43" i="1"/>
  <c r="B202" i="1"/>
  <c r="B198" i="1"/>
  <c r="B196" i="1"/>
  <c r="A154" i="1"/>
  <c r="A155" i="1"/>
  <c r="A156" i="1"/>
  <c r="A157" i="1"/>
  <c r="A153" i="1"/>
  <c r="G111" i="1"/>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2" i="4"/>
  <c r="D148" i="7"/>
  <c r="D149" i="7"/>
  <c r="D150" i="7"/>
  <c r="D151" i="7"/>
  <c r="D152" i="7"/>
  <c r="D153" i="7"/>
  <c r="D154" i="7"/>
  <c r="D155" i="7"/>
  <c r="D156" i="7"/>
  <c r="C148" i="7"/>
  <c r="C149" i="7"/>
  <c r="C150" i="7"/>
  <c r="C151" i="7"/>
  <c r="C152" i="7"/>
  <c r="C153" i="7"/>
  <c r="C154" i="7"/>
  <c r="C155" i="7"/>
  <c r="C156" i="7"/>
  <c r="D147" i="7"/>
  <c r="C147" i="7"/>
  <c r="B141" i="7"/>
  <c r="B140" i="7"/>
  <c r="B132" i="7"/>
  <c r="D28" i="7"/>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5"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8"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053" i="8"/>
  <c r="G2054" i="8"/>
  <c r="G2055" i="8"/>
  <c r="G2056" i="8"/>
  <c r="G2057" i="8"/>
  <c r="G2058" i="8"/>
  <c r="G2059" i="8"/>
  <c r="G2060" i="8"/>
  <c r="G2061" i="8"/>
  <c r="G2062" i="8"/>
  <c r="G2063" i="8"/>
  <c r="G2064" i="8"/>
  <c r="G2065" i="8"/>
  <c r="G2066" i="8"/>
  <c r="G2067" i="8"/>
  <c r="G2068" i="8"/>
  <c r="G2069" i="8"/>
  <c r="G2070" i="8"/>
  <c r="G2071" i="8"/>
  <c r="G2072" i="8"/>
  <c r="G2073" i="8"/>
  <c r="G2074" i="8"/>
  <c r="G2075" i="8"/>
  <c r="G2076" i="8"/>
  <c r="G2077" i="8"/>
  <c r="G2078" i="8"/>
  <c r="G2079" i="8"/>
  <c r="G2080" i="8"/>
  <c r="G2081" i="8"/>
  <c r="G2082" i="8"/>
  <c r="G2083" i="8"/>
  <c r="G2084" i="8"/>
  <c r="G2085" i="8"/>
  <c r="G2086" i="8"/>
  <c r="G2087" i="8"/>
  <c r="G2088" i="8"/>
  <c r="G2089" i="8"/>
  <c r="G2090" i="8"/>
  <c r="G2091" i="8"/>
  <c r="G2092" i="8"/>
  <c r="G2093" i="8"/>
  <c r="G2094" i="8"/>
  <c r="G2095" i="8"/>
  <c r="G2096" i="8"/>
  <c r="G2097" i="8"/>
  <c r="G2098" i="8"/>
  <c r="G2099" i="8"/>
  <c r="G2100" i="8"/>
  <c r="G2101" i="8"/>
  <c r="G2102" i="8"/>
  <c r="G2103" i="8"/>
  <c r="G2104" i="8"/>
  <c r="G2105" i="8"/>
  <c r="G2106" i="8"/>
  <c r="G2107" i="8"/>
  <c r="G2108" i="8"/>
  <c r="G2109" i="8"/>
  <c r="G2110" i="8"/>
  <c r="G2111" i="8"/>
  <c r="G2112" i="8"/>
  <c r="G2113" i="8"/>
  <c r="G2114" i="8"/>
  <c r="G2115" i="8"/>
  <c r="G2116" i="8"/>
  <c r="G2117" i="8"/>
  <c r="G2118" i="8"/>
  <c r="G2119" i="8"/>
  <c r="G2120" i="8"/>
  <c r="G2121" i="8"/>
  <c r="G2122" i="8"/>
  <c r="G2123" i="8"/>
  <c r="G2124" i="8"/>
  <c r="G2125" i="8"/>
  <c r="G2126" i="8"/>
  <c r="G2127" i="8"/>
  <c r="G2128" i="8"/>
  <c r="G2129" i="8"/>
  <c r="G2130" i="8"/>
  <c r="G2131" i="8"/>
  <c r="G2132" i="8"/>
  <c r="G2133" i="8"/>
  <c r="G2134" i="8"/>
  <c r="G2135" i="8"/>
  <c r="G2136" i="8"/>
  <c r="G2137" i="8"/>
  <c r="G2138" i="8"/>
  <c r="G2139" i="8"/>
  <c r="G2140" i="8"/>
  <c r="G2141" i="8"/>
  <c r="G2142" i="8"/>
  <c r="G2143" i="8"/>
  <c r="G2144" i="8"/>
  <c r="G2145" i="8"/>
  <c r="G2146" i="8"/>
  <c r="G2147" i="8"/>
  <c r="G2148" i="8"/>
  <c r="G2149" i="8"/>
  <c r="G2150" i="8"/>
  <c r="G2151" i="8"/>
  <c r="G2152" i="8"/>
  <c r="G2153" i="8"/>
  <c r="G2154" i="8"/>
  <c r="G2155" i="8"/>
  <c r="G2156" i="8"/>
  <c r="G2157" i="8"/>
  <c r="G2158" i="8"/>
  <c r="G2159" i="8"/>
  <c r="G2160" i="8"/>
  <c r="G2161" i="8"/>
  <c r="G2162" i="8"/>
  <c r="G2163" i="8"/>
  <c r="G2164" i="8"/>
  <c r="G2165" i="8"/>
  <c r="G2166" i="8"/>
  <c r="G2167" i="8"/>
  <c r="G2168" i="8"/>
  <c r="G2169" i="8"/>
  <c r="G2170" i="8"/>
  <c r="G2171" i="8"/>
  <c r="G2172" i="8"/>
  <c r="G2173" i="8"/>
  <c r="G2174" i="8"/>
  <c r="G2175" i="8"/>
  <c r="G2176" i="8"/>
  <c r="G2177" i="8"/>
  <c r="G2178" i="8"/>
  <c r="G2179" i="8"/>
  <c r="G2180" i="8"/>
  <c r="G2181" i="8"/>
  <c r="G2182" i="8"/>
  <c r="G2183" i="8"/>
  <c r="G2184" i="8"/>
  <c r="G2185" i="8"/>
  <c r="G2186" i="8"/>
  <c r="G2187" i="8"/>
  <c r="G2188" i="8"/>
  <c r="G2189" i="8"/>
  <c r="G2190" i="8"/>
  <c r="G2191" i="8"/>
  <c r="G2192" i="8"/>
  <c r="G2193" i="8"/>
  <c r="G2194" i="8"/>
  <c r="G2195" i="8"/>
  <c r="G2196" i="8"/>
  <c r="G2197" i="8"/>
  <c r="G2198" i="8"/>
  <c r="G2199" i="8"/>
  <c r="G2200" i="8"/>
  <c r="G2201" i="8"/>
  <c r="G2202" i="8"/>
  <c r="G2203" i="8"/>
  <c r="G2204" i="8"/>
  <c r="G2205" i="8"/>
  <c r="G2206" i="8"/>
  <c r="G2207" i="8"/>
  <c r="G2208" i="8"/>
  <c r="G2209" i="8"/>
  <c r="G2210" i="8"/>
  <c r="G2211" i="8"/>
  <c r="G2212" i="8"/>
  <c r="G2213" i="8"/>
  <c r="G2214" i="8"/>
  <c r="G2215" i="8"/>
  <c r="G2216" i="8"/>
  <c r="G2217" i="8"/>
  <c r="G2218" i="8"/>
  <c r="G2219" i="8"/>
  <c r="G2220" i="8"/>
  <c r="G2221" i="8"/>
  <c r="G2222" i="8"/>
  <c r="G2223" i="8"/>
  <c r="G2224" i="8"/>
  <c r="G2225" i="8"/>
  <c r="G2226" i="8"/>
  <c r="G2227" i="8"/>
  <c r="G2228" i="8"/>
  <c r="G2229" i="8"/>
  <c r="G2230" i="8"/>
  <c r="G2231" i="8"/>
  <c r="G2232" i="8"/>
  <c r="G2233" i="8"/>
  <c r="G2234" i="8"/>
  <c r="G2235" i="8"/>
  <c r="G2236" i="8"/>
  <c r="G2237" i="8"/>
  <c r="G2238" i="8"/>
  <c r="G2239" i="8"/>
  <c r="G2240" i="8"/>
  <c r="G2241" i="8"/>
  <c r="G2242" i="8"/>
  <c r="G2243" i="8"/>
  <c r="G2244" i="8"/>
  <c r="G2245" i="8"/>
  <c r="G2246" i="8"/>
  <c r="G2247" i="8"/>
  <c r="G2248" i="8"/>
  <c r="G2249" i="8"/>
  <c r="G2250" i="8"/>
  <c r="G2251" i="8"/>
  <c r="G2252" i="8"/>
  <c r="G2253" i="8"/>
  <c r="G2254" i="8"/>
  <c r="G2255" i="8"/>
  <c r="G2256" i="8"/>
  <c r="G2257" i="8"/>
  <c r="G2258" i="8"/>
  <c r="G2259" i="8"/>
  <c r="G2260" i="8"/>
  <c r="G2261" i="8"/>
  <c r="G2262" i="8"/>
  <c r="G2263" i="8"/>
  <c r="G2264" i="8"/>
  <c r="G2265" i="8"/>
  <c r="G2266" i="8"/>
  <c r="G2267" i="8"/>
  <c r="G2268" i="8"/>
  <c r="G2269" i="8"/>
  <c r="G2270" i="8"/>
  <c r="G2271" i="8"/>
  <c r="G2272" i="8"/>
  <c r="G2273" i="8"/>
  <c r="G2274" i="8"/>
  <c r="G2275" i="8"/>
  <c r="G2276" i="8"/>
  <c r="G2277" i="8"/>
  <c r="G2278" i="8"/>
  <c r="G2279" i="8"/>
  <c r="G2280" i="8"/>
  <c r="G2281" i="8"/>
  <c r="G2282" i="8"/>
  <c r="G2283" i="8"/>
  <c r="G2284" i="8"/>
  <c r="G2285" i="8"/>
  <c r="G2286" i="8"/>
  <c r="G2287" i="8"/>
  <c r="G2288" i="8"/>
  <c r="G2289" i="8"/>
  <c r="G2290" i="8"/>
  <c r="G2291" i="8"/>
  <c r="G2292" i="8"/>
  <c r="G2293" i="8"/>
  <c r="G2294" i="8"/>
  <c r="G2295" i="8"/>
  <c r="G2296" i="8"/>
  <c r="G2297" i="8"/>
  <c r="G2298" i="8"/>
  <c r="G2299" i="8"/>
  <c r="G2300" i="8"/>
  <c r="G2301" i="8"/>
  <c r="G2302" i="8"/>
  <c r="G2303" i="8"/>
  <c r="G2304" i="8"/>
  <c r="G2305" i="8"/>
  <c r="G2306" i="8"/>
  <c r="G2307" i="8"/>
  <c r="G2308" i="8"/>
  <c r="G2309" i="8"/>
  <c r="G2310" i="8"/>
  <c r="G2311" i="8"/>
  <c r="G2312" i="8"/>
  <c r="G2313" i="8"/>
  <c r="G2314" i="8"/>
  <c r="G2315" i="8"/>
  <c r="G2316" i="8"/>
  <c r="G2317" i="8"/>
  <c r="G2318" i="8"/>
  <c r="G2319" i="8"/>
  <c r="G2320" i="8"/>
  <c r="G2321" i="8"/>
  <c r="G2322" i="8"/>
  <c r="G2323" i="8"/>
  <c r="G2324" i="8"/>
  <c r="G2325" i="8"/>
  <c r="G2326" i="8"/>
  <c r="G2327" i="8"/>
  <c r="G2328" i="8"/>
  <c r="G2329" i="8"/>
  <c r="G2330" i="8"/>
  <c r="G2331" i="8"/>
  <c r="G2332" i="8"/>
  <c r="G2333" i="8"/>
  <c r="G2334" i="8"/>
  <c r="G2335" i="8"/>
  <c r="G2336" i="8"/>
  <c r="G2337" i="8"/>
  <c r="G2338" i="8"/>
  <c r="G2339" i="8"/>
  <c r="G2340" i="8"/>
  <c r="G2341" i="8"/>
  <c r="G2342" i="8"/>
  <c r="G2343" i="8"/>
  <c r="G2344" i="8"/>
  <c r="G2345" i="8"/>
  <c r="G2346" i="8"/>
  <c r="G2347" i="8"/>
  <c r="G2348" i="8"/>
  <c r="G2349" i="8"/>
  <c r="G2350" i="8"/>
  <c r="G2351" i="8"/>
  <c r="G2352" i="8"/>
  <c r="G2353" i="8"/>
  <c r="G2354" i="8"/>
  <c r="G2355" i="8"/>
  <c r="G2356" i="8"/>
  <c r="G2357" i="8"/>
  <c r="G2358" i="8"/>
  <c r="G2359" i="8"/>
  <c r="G2360" i="8"/>
  <c r="G2361" i="8"/>
  <c r="G2362" i="8"/>
  <c r="G2363" i="8"/>
  <c r="G2364" i="8"/>
  <c r="G2365" i="8"/>
  <c r="G2366" i="8"/>
  <c r="G2367" i="8"/>
  <c r="G2368" i="8"/>
  <c r="G2369" i="8"/>
  <c r="G2370" i="8"/>
  <c r="G2371" i="8"/>
  <c r="G2372" i="8"/>
  <c r="G2373" i="8"/>
  <c r="G2374" i="8"/>
  <c r="G2375" i="8"/>
  <c r="G2376" i="8"/>
  <c r="G2377" i="8"/>
  <c r="G2378" i="8"/>
  <c r="G2379" i="8"/>
  <c r="G2380" i="8"/>
  <c r="G2381" i="8"/>
  <c r="G2382" i="8"/>
  <c r="G2383" i="8"/>
  <c r="G2384" i="8"/>
  <c r="G2385" i="8"/>
  <c r="G2386" i="8"/>
  <c r="G2387" i="8"/>
  <c r="G2388" i="8"/>
  <c r="G2389" i="8"/>
  <c r="G2390" i="8"/>
  <c r="G2391" i="8"/>
  <c r="G2392" i="8"/>
  <c r="G2393" i="8"/>
  <c r="G2394" i="8"/>
  <c r="G2395" i="8"/>
  <c r="G2396" i="8"/>
  <c r="G2397" i="8"/>
  <c r="G2398" i="8"/>
  <c r="G2399" i="8"/>
  <c r="G2400" i="8"/>
  <c r="G2401" i="8"/>
  <c r="G2402" i="8"/>
  <c r="G2403" i="8"/>
  <c r="G2404" i="8"/>
  <c r="G2405" i="8"/>
  <c r="G2406" i="8"/>
  <c r="G2407" i="8"/>
  <c r="G2408" i="8"/>
  <c r="G2409" i="8"/>
  <c r="G2410" i="8"/>
  <c r="G2411" i="8"/>
  <c r="G2412" i="8"/>
  <c r="G2413" i="8"/>
  <c r="G2414" i="8"/>
  <c r="G2415" i="8"/>
  <c r="G2416" i="8"/>
  <c r="G2417" i="8"/>
  <c r="G2418" i="8"/>
  <c r="G2419" i="8"/>
  <c r="G2420" i="8"/>
  <c r="G2421" i="8"/>
  <c r="G2422" i="8"/>
  <c r="G2423" i="8"/>
  <c r="G2424" i="8"/>
  <c r="G2425" i="8"/>
  <c r="G2426" i="8"/>
  <c r="G2427" i="8"/>
  <c r="G2428" i="8"/>
  <c r="G2429" i="8"/>
  <c r="G2430" i="8"/>
  <c r="G2431" i="8"/>
  <c r="G2432" i="8"/>
  <c r="G2433" i="8"/>
  <c r="G2434" i="8"/>
  <c r="G2435" i="8"/>
  <c r="G2436" i="8"/>
  <c r="G2437" i="8"/>
  <c r="G2438" i="8"/>
  <c r="G2439" i="8"/>
  <c r="G2440" i="8"/>
  <c r="G2441" i="8"/>
  <c r="G2442" i="8"/>
  <c r="G2443" i="8"/>
  <c r="G2444" i="8"/>
  <c r="G2445" i="8"/>
  <c r="G2446" i="8"/>
  <c r="G2447" i="8"/>
  <c r="G2448" i="8"/>
  <c r="G2449" i="8"/>
  <c r="G2450" i="8"/>
  <c r="G2451" i="8"/>
  <c r="G2452" i="8"/>
  <c r="G2453" i="8"/>
  <c r="G2454" i="8"/>
  <c r="G2455" i="8"/>
  <c r="G2456" i="8"/>
  <c r="G2457" i="8"/>
  <c r="G2458" i="8"/>
  <c r="G2459" i="8"/>
  <c r="G2460" i="8"/>
  <c r="G2461" i="8"/>
  <c r="G2462" i="8"/>
  <c r="G2463" i="8"/>
  <c r="G2464" i="8"/>
  <c r="G2465" i="8"/>
  <c r="G2466" i="8"/>
  <c r="G2467" i="8"/>
  <c r="G2468" i="8"/>
  <c r="G2469" i="8"/>
  <c r="G2470" i="8"/>
  <c r="G2471" i="8"/>
  <c r="G2472" i="8"/>
  <c r="G2473" i="8"/>
  <c r="G2474" i="8"/>
  <c r="G2475" i="8"/>
  <c r="G2476" i="8"/>
  <c r="G2477" i="8"/>
  <c r="G2478" i="8"/>
  <c r="G2479" i="8"/>
  <c r="G2480" i="8"/>
  <c r="G2481" i="8"/>
  <c r="G2482" i="8"/>
  <c r="G2483" i="8"/>
  <c r="G2484" i="8"/>
  <c r="G2485" i="8"/>
  <c r="G2486" i="8"/>
  <c r="G2487" i="8"/>
  <c r="G2488" i="8"/>
  <c r="G2489" i="8"/>
  <c r="G2490" i="8"/>
  <c r="G2491" i="8"/>
  <c r="G2492" i="8"/>
  <c r="G2493" i="8"/>
  <c r="G2494" i="8"/>
  <c r="G2495" i="8"/>
  <c r="G2496" i="8"/>
  <c r="G2497" i="8"/>
  <c r="G2498" i="8"/>
  <c r="G2499" i="8"/>
  <c r="G2500" i="8"/>
  <c r="G2501" i="8"/>
  <c r="G2502" i="8"/>
  <c r="G2503" i="8"/>
  <c r="G2504" i="8"/>
  <c r="G2505" i="8"/>
  <c r="G2506" i="8"/>
  <c r="G2507" i="8"/>
  <c r="G2508" i="8"/>
  <c r="G2509" i="8"/>
  <c r="G2510" i="8"/>
  <c r="G2511" i="8"/>
  <c r="G2512" i="8"/>
  <c r="G2513" i="8"/>
  <c r="G2514" i="8"/>
  <c r="G2515" i="8"/>
  <c r="G2516" i="8"/>
  <c r="G2517" i="8"/>
  <c r="G2518" i="8"/>
  <c r="G2519" i="8"/>
  <c r="G2520" i="8"/>
  <c r="G2521" i="8"/>
  <c r="G2522" i="8"/>
  <c r="G2523" i="8"/>
  <c r="G2524" i="8"/>
  <c r="G2525" i="8"/>
  <c r="G2526" i="8"/>
  <c r="G2527" i="8"/>
  <c r="G2528" i="8"/>
  <c r="G2529" i="8"/>
  <c r="G2530" i="8"/>
  <c r="G2531" i="8"/>
  <c r="G2532" i="8"/>
  <c r="G2533" i="8"/>
  <c r="G2534" i="8"/>
  <c r="G2535" i="8"/>
  <c r="G2536" i="8"/>
  <c r="G2537" i="8"/>
  <c r="G2538" i="8"/>
  <c r="G2539" i="8"/>
  <c r="G2" i="8"/>
  <c r="C11" i="7"/>
  <c r="D11" i="7"/>
  <c r="E11" i="7"/>
  <c r="F11" i="7"/>
  <c r="G11" i="7"/>
  <c r="H11" i="7"/>
  <c r="I11" i="7"/>
  <c r="C12" i="7"/>
  <c r="D12" i="7"/>
  <c r="E12" i="7"/>
  <c r="F12" i="7"/>
  <c r="G12" i="7"/>
  <c r="H12" i="7"/>
  <c r="I12" i="7"/>
  <c r="C13" i="7"/>
  <c r="D13" i="7"/>
  <c r="E13" i="7"/>
  <c r="F13" i="7"/>
  <c r="G13" i="7"/>
  <c r="H13" i="7"/>
  <c r="I13" i="7"/>
  <c r="C14" i="7"/>
  <c r="D14" i="7"/>
  <c r="E14" i="7"/>
  <c r="F14" i="7"/>
  <c r="G14" i="7"/>
  <c r="H14" i="7"/>
  <c r="I14" i="7"/>
  <c r="C15" i="7"/>
  <c r="D15" i="7"/>
  <c r="E15" i="7"/>
  <c r="F15" i="7"/>
  <c r="G15" i="7"/>
  <c r="H15" i="7"/>
  <c r="I15" i="7"/>
  <c r="C16" i="7"/>
  <c r="D16" i="7"/>
  <c r="E16" i="7"/>
  <c r="F16" i="7"/>
  <c r="G16" i="7"/>
  <c r="H16" i="7"/>
  <c r="I16" i="7"/>
  <c r="C17" i="7"/>
  <c r="D17" i="7"/>
  <c r="E17" i="7"/>
  <c r="F17" i="7"/>
  <c r="G17" i="7"/>
  <c r="H17" i="7"/>
  <c r="I17" i="7"/>
  <c r="C18" i="7"/>
  <c r="D18" i="7"/>
  <c r="E18" i="7"/>
  <c r="F18" i="7"/>
  <c r="G18" i="7"/>
  <c r="H18" i="7"/>
  <c r="I18" i="7"/>
  <c r="C19" i="7"/>
  <c r="D19" i="7"/>
  <c r="E19" i="7"/>
  <c r="F19" i="7"/>
  <c r="G19" i="7"/>
  <c r="H19" i="7"/>
  <c r="I19" i="7"/>
  <c r="C20" i="7"/>
  <c r="D20" i="7"/>
  <c r="E20" i="7"/>
  <c r="F20" i="7"/>
  <c r="G20" i="7"/>
  <c r="H20" i="7"/>
  <c r="I20" i="7"/>
  <c r="B12" i="7"/>
  <c r="B13" i="7"/>
  <c r="B14" i="7"/>
  <c r="B15" i="7"/>
  <c r="B16" i="7"/>
  <c r="B17" i="7"/>
  <c r="B18" i="7"/>
  <c r="B19" i="7"/>
  <c r="B20" i="7"/>
  <c r="B11" i="7"/>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2008" i="8"/>
  <c r="F2009" i="8"/>
  <c r="F2010" i="8"/>
  <c r="F2011" i="8"/>
  <c r="F2012" i="8"/>
  <c r="F2013" i="8"/>
  <c r="F2014" i="8"/>
  <c r="F2015" i="8"/>
  <c r="F2016" i="8"/>
  <c r="F2017" i="8"/>
  <c r="F2018" i="8"/>
  <c r="F2019" i="8"/>
  <c r="F2020" i="8"/>
  <c r="F2021" i="8"/>
  <c r="F2022" i="8"/>
  <c r="F2023" i="8"/>
  <c r="F2024" i="8"/>
  <c r="F2025" i="8"/>
  <c r="F2026" i="8"/>
  <c r="F2027" i="8"/>
  <c r="F2028" i="8"/>
  <c r="F2029" i="8"/>
  <c r="F2030" i="8"/>
  <c r="F2031" i="8"/>
  <c r="F2032" i="8"/>
  <c r="F2033" i="8"/>
  <c r="F2034" i="8"/>
  <c r="F2035" i="8"/>
  <c r="F2036" i="8"/>
  <c r="F2037" i="8"/>
  <c r="F2038" i="8"/>
  <c r="F2039" i="8"/>
  <c r="F2040" i="8"/>
  <c r="F2041" i="8"/>
  <c r="F2042" i="8"/>
  <c r="F2043" i="8"/>
  <c r="F2044" i="8"/>
  <c r="F2045" i="8"/>
  <c r="F2046" i="8"/>
  <c r="F2047" i="8"/>
  <c r="F2048" i="8"/>
  <c r="F2049" i="8"/>
  <c r="F2050" i="8"/>
  <c r="F2051" i="8"/>
  <c r="F2052" i="8"/>
  <c r="F2053" i="8"/>
  <c r="F2054" i="8"/>
  <c r="F2055" i="8"/>
  <c r="F2056" i="8"/>
  <c r="F2057" i="8"/>
  <c r="F2058" i="8"/>
  <c r="F2059" i="8"/>
  <c r="F2060" i="8"/>
  <c r="F2061" i="8"/>
  <c r="F2062" i="8"/>
  <c r="F2063" i="8"/>
  <c r="F2064" i="8"/>
  <c r="F2065" i="8"/>
  <c r="F2066" i="8"/>
  <c r="F2067" i="8"/>
  <c r="F2068" i="8"/>
  <c r="F2069" i="8"/>
  <c r="F2070" i="8"/>
  <c r="F2071" i="8"/>
  <c r="F2072" i="8"/>
  <c r="F2073" i="8"/>
  <c r="F2074" i="8"/>
  <c r="F2075" i="8"/>
  <c r="F2076" i="8"/>
  <c r="F2077" i="8"/>
  <c r="F2078" i="8"/>
  <c r="F2079" i="8"/>
  <c r="F2080" i="8"/>
  <c r="F2081" i="8"/>
  <c r="F2082" i="8"/>
  <c r="F2083" i="8"/>
  <c r="F2084" i="8"/>
  <c r="F2085" i="8"/>
  <c r="F2086" i="8"/>
  <c r="F2087" i="8"/>
  <c r="F2088" i="8"/>
  <c r="F2089" i="8"/>
  <c r="F2090" i="8"/>
  <c r="F2091" i="8"/>
  <c r="F2092" i="8"/>
  <c r="F2093" i="8"/>
  <c r="F2094" i="8"/>
  <c r="F2095" i="8"/>
  <c r="F2096" i="8"/>
  <c r="F2097" i="8"/>
  <c r="F2098" i="8"/>
  <c r="F2099" i="8"/>
  <c r="F2100" i="8"/>
  <c r="F2101" i="8"/>
  <c r="F2102" i="8"/>
  <c r="F2103" i="8"/>
  <c r="F2104" i="8"/>
  <c r="F2105" i="8"/>
  <c r="F2106" i="8"/>
  <c r="F2107" i="8"/>
  <c r="F2108" i="8"/>
  <c r="F2109" i="8"/>
  <c r="F2110" i="8"/>
  <c r="F2111" i="8"/>
  <c r="F2112" i="8"/>
  <c r="F2113" i="8"/>
  <c r="F2114" i="8"/>
  <c r="F2115" i="8"/>
  <c r="F2116" i="8"/>
  <c r="F2117" i="8"/>
  <c r="F2118" i="8"/>
  <c r="F2119" i="8"/>
  <c r="F2120" i="8"/>
  <c r="F2121" i="8"/>
  <c r="F2122" i="8"/>
  <c r="F2123" i="8"/>
  <c r="F2124" i="8"/>
  <c r="F2125" i="8"/>
  <c r="F2126" i="8"/>
  <c r="F2127" i="8"/>
  <c r="F2128" i="8"/>
  <c r="F2129" i="8"/>
  <c r="F2130" i="8"/>
  <c r="F2131" i="8"/>
  <c r="F2132" i="8"/>
  <c r="F2133" i="8"/>
  <c r="F2134" i="8"/>
  <c r="F2135" i="8"/>
  <c r="F2136" i="8"/>
  <c r="F2137" i="8"/>
  <c r="F2138" i="8"/>
  <c r="F2139" i="8"/>
  <c r="F2140" i="8"/>
  <c r="F2141" i="8"/>
  <c r="F2142" i="8"/>
  <c r="F2143" i="8"/>
  <c r="F2144" i="8"/>
  <c r="F2145" i="8"/>
  <c r="F2146" i="8"/>
  <c r="F2147" i="8"/>
  <c r="F2148" i="8"/>
  <c r="F2149" i="8"/>
  <c r="F2150" i="8"/>
  <c r="F2151" i="8"/>
  <c r="F2152" i="8"/>
  <c r="F2153" i="8"/>
  <c r="F2154" i="8"/>
  <c r="F2155" i="8"/>
  <c r="F2156" i="8"/>
  <c r="F2157" i="8"/>
  <c r="F2158" i="8"/>
  <c r="F2159" i="8"/>
  <c r="F2160" i="8"/>
  <c r="F2161" i="8"/>
  <c r="F2162" i="8"/>
  <c r="F2163" i="8"/>
  <c r="F2164" i="8"/>
  <c r="F2165" i="8"/>
  <c r="F2166" i="8"/>
  <c r="F2167" i="8"/>
  <c r="F2168" i="8"/>
  <c r="F2169" i="8"/>
  <c r="F2170" i="8"/>
  <c r="F2171" i="8"/>
  <c r="F2172" i="8"/>
  <c r="F2173" i="8"/>
  <c r="F2174" i="8"/>
  <c r="F2175" i="8"/>
  <c r="F2176" i="8"/>
  <c r="F2177" i="8"/>
  <c r="F2178" i="8"/>
  <c r="F2179" i="8"/>
  <c r="F2180" i="8"/>
  <c r="F2181" i="8"/>
  <c r="F2182" i="8"/>
  <c r="F2183" i="8"/>
  <c r="F2184" i="8"/>
  <c r="F2185" i="8"/>
  <c r="F2186" i="8"/>
  <c r="F2187" i="8"/>
  <c r="F2188" i="8"/>
  <c r="F2189" i="8"/>
  <c r="F2190" i="8"/>
  <c r="F2191" i="8"/>
  <c r="F2192" i="8"/>
  <c r="F2193" i="8"/>
  <c r="F2194" i="8"/>
  <c r="F2195" i="8"/>
  <c r="F2196" i="8"/>
  <c r="F2197" i="8"/>
  <c r="F2198" i="8"/>
  <c r="F2199" i="8"/>
  <c r="F2200" i="8"/>
  <c r="F2201" i="8"/>
  <c r="F2202" i="8"/>
  <c r="F2203" i="8"/>
  <c r="F2204" i="8"/>
  <c r="F2205" i="8"/>
  <c r="F2206" i="8"/>
  <c r="F2207" i="8"/>
  <c r="F2208" i="8"/>
  <c r="F2209" i="8"/>
  <c r="F2210" i="8"/>
  <c r="F2211" i="8"/>
  <c r="F2212" i="8"/>
  <c r="F2213" i="8"/>
  <c r="F2214" i="8"/>
  <c r="F2215" i="8"/>
  <c r="F2216" i="8"/>
  <c r="F2217" i="8"/>
  <c r="F2218" i="8"/>
  <c r="F2219" i="8"/>
  <c r="F2220" i="8"/>
  <c r="F2221" i="8"/>
  <c r="F2222" i="8"/>
  <c r="F2223" i="8"/>
  <c r="F2224" i="8"/>
  <c r="F2225" i="8"/>
  <c r="F2226" i="8"/>
  <c r="F2227" i="8"/>
  <c r="F2228" i="8"/>
  <c r="F2229" i="8"/>
  <c r="F2230" i="8"/>
  <c r="F2231" i="8"/>
  <c r="F2232" i="8"/>
  <c r="F2233" i="8"/>
  <c r="F2234" i="8"/>
  <c r="F2235" i="8"/>
  <c r="F2236" i="8"/>
  <c r="F2237" i="8"/>
  <c r="F2238" i="8"/>
  <c r="F2239" i="8"/>
  <c r="F2240" i="8"/>
  <c r="F2241" i="8"/>
  <c r="F2242" i="8"/>
  <c r="F2243" i="8"/>
  <c r="F2244" i="8"/>
  <c r="F2245" i="8"/>
  <c r="F2246" i="8"/>
  <c r="F2247" i="8"/>
  <c r="F2248" i="8"/>
  <c r="F2249" i="8"/>
  <c r="F2250" i="8"/>
  <c r="F2251" i="8"/>
  <c r="F2252" i="8"/>
  <c r="F2253" i="8"/>
  <c r="F2254" i="8"/>
  <c r="F2255" i="8"/>
  <c r="F2256" i="8"/>
  <c r="F2257" i="8"/>
  <c r="F2258" i="8"/>
  <c r="F2259" i="8"/>
  <c r="F2260" i="8"/>
  <c r="F2261" i="8"/>
  <c r="F2262" i="8"/>
  <c r="F2263" i="8"/>
  <c r="F2264" i="8"/>
  <c r="F2265" i="8"/>
  <c r="F2266" i="8"/>
  <c r="F2267" i="8"/>
  <c r="F2268" i="8"/>
  <c r="F2269" i="8"/>
  <c r="F2270" i="8"/>
  <c r="F2271" i="8"/>
  <c r="F2272" i="8"/>
  <c r="F2273" i="8"/>
  <c r="F2274" i="8"/>
  <c r="F2275" i="8"/>
  <c r="F2276" i="8"/>
  <c r="F2277" i="8"/>
  <c r="F2278" i="8"/>
  <c r="F2279" i="8"/>
  <c r="F2280" i="8"/>
  <c r="F2281" i="8"/>
  <c r="F2282" i="8"/>
  <c r="F2283" i="8"/>
  <c r="F2284" i="8"/>
  <c r="F2285" i="8"/>
  <c r="F2286" i="8"/>
  <c r="F2287" i="8"/>
  <c r="F2288" i="8"/>
  <c r="F2289" i="8"/>
  <c r="F2290" i="8"/>
  <c r="F2291" i="8"/>
  <c r="F2292" i="8"/>
  <c r="F2293" i="8"/>
  <c r="F2294" i="8"/>
  <c r="F2295" i="8"/>
  <c r="F2296" i="8"/>
  <c r="F2297" i="8"/>
  <c r="F2298" i="8"/>
  <c r="F2299" i="8"/>
  <c r="F2300" i="8"/>
  <c r="F2301" i="8"/>
  <c r="F2302" i="8"/>
  <c r="F2303" i="8"/>
  <c r="F2304" i="8"/>
  <c r="F2305" i="8"/>
  <c r="F2306" i="8"/>
  <c r="F2307" i="8"/>
  <c r="F2308" i="8"/>
  <c r="F2309" i="8"/>
  <c r="F2310" i="8"/>
  <c r="F2311" i="8"/>
  <c r="F2312" i="8"/>
  <c r="F2313" i="8"/>
  <c r="F2314" i="8"/>
  <c r="F2315" i="8"/>
  <c r="F2316" i="8"/>
  <c r="F2317" i="8"/>
  <c r="F2318" i="8"/>
  <c r="F2319" i="8"/>
  <c r="F2320" i="8"/>
  <c r="F2321" i="8"/>
  <c r="F2322" i="8"/>
  <c r="F2323" i="8"/>
  <c r="F2324" i="8"/>
  <c r="F2325" i="8"/>
  <c r="F2326" i="8"/>
  <c r="F2327" i="8"/>
  <c r="F2328" i="8"/>
  <c r="F2329" i="8"/>
  <c r="F2330" i="8"/>
  <c r="F2331" i="8"/>
  <c r="F2332" i="8"/>
  <c r="F2333" i="8"/>
  <c r="F2334" i="8"/>
  <c r="F2335" i="8"/>
  <c r="F2336" i="8"/>
  <c r="F2337" i="8"/>
  <c r="F2338" i="8"/>
  <c r="F2339" i="8"/>
  <c r="F2340" i="8"/>
  <c r="F2341" i="8"/>
  <c r="F2342" i="8"/>
  <c r="F2343" i="8"/>
  <c r="F2344" i="8"/>
  <c r="F2345" i="8"/>
  <c r="F2346" i="8"/>
  <c r="F2347" i="8"/>
  <c r="F2348" i="8"/>
  <c r="F2349" i="8"/>
  <c r="F2350" i="8"/>
  <c r="F2351" i="8"/>
  <c r="F2352" i="8"/>
  <c r="F2353" i="8"/>
  <c r="F2354" i="8"/>
  <c r="F2355" i="8"/>
  <c r="F2356" i="8"/>
  <c r="F2357" i="8"/>
  <c r="F2358" i="8"/>
  <c r="F2359" i="8"/>
  <c r="F2360" i="8"/>
  <c r="F2361" i="8"/>
  <c r="F2362" i="8"/>
  <c r="F2363" i="8"/>
  <c r="F2364" i="8"/>
  <c r="F2365" i="8"/>
  <c r="F2366" i="8"/>
  <c r="F2367" i="8"/>
  <c r="F2368" i="8"/>
  <c r="F2369" i="8"/>
  <c r="F2370" i="8"/>
  <c r="F2371" i="8"/>
  <c r="F2372" i="8"/>
  <c r="F2373" i="8"/>
  <c r="F2374" i="8"/>
  <c r="F2375" i="8"/>
  <c r="F2376" i="8"/>
  <c r="F2377" i="8"/>
  <c r="F2378" i="8"/>
  <c r="F2379" i="8"/>
  <c r="F2380" i="8"/>
  <c r="F2381" i="8"/>
  <c r="F2382" i="8"/>
  <c r="F2383" i="8"/>
  <c r="F2384" i="8"/>
  <c r="F2385" i="8"/>
  <c r="F2386" i="8"/>
  <c r="F2387" i="8"/>
  <c r="F2388" i="8"/>
  <c r="F2389" i="8"/>
  <c r="F2390" i="8"/>
  <c r="F2391" i="8"/>
  <c r="F2392" i="8"/>
  <c r="F2393" i="8"/>
  <c r="F2394" i="8"/>
  <c r="F2395" i="8"/>
  <c r="F2396" i="8"/>
  <c r="F2397" i="8"/>
  <c r="F2398" i="8"/>
  <c r="F2399" i="8"/>
  <c r="F2400" i="8"/>
  <c r="F2401" i="8"/>
  <c r="F2402" i="8"/>
  <c r="F2403" i="8"/>
  <c r="F2404" i="8"/>
  <c r="F2405" i="8"/>
  <c r="F2406" i="8"/>
  <c r="F2407" i="8"/>
  <c r="F2408" i="8"/>
  <c r="F2409" i="8"/>
  <c r="F2410" i="8"/>
  <c r="F2411" i="8"/>
  <c r="F2412" i="8"/>
  <c r="F2413" i="8"/>
  <c r="F2414" i="8"/>
  <c r="F2415" i="8"/>
  <c r="F2416" i="8"/>
  <c r="F2417" i="8"/>
  <c r="F2418" i="8"/>
  <c r="F2419" i="8"/>
  <c r="F2420" i="8"/>
  <c r="F2421" i="8"/>
  <c r="F2422" i="8"/>
  <c r="F2423" i="8"/>
  <c r="F2424" i="8"/>
  <c r="F2425" i="8"/>
  <c r="F2426" i="8"/>
  <c r="F2427" i="8"/>
  <c r="F2428" i="8"/>
  <c r="F2429" i="8"/>
  <c r="F2430" i="8"/>
  <c r="F2431" i="8"/>
  <c r="F2432" i="8"/>
  <c r="F2433" i="8"/>
  <c r="F2434" i="8"/>
  <c r="F2435" i="8"/>
  <c r="F2436" i="8"/>
  <c r="F2437" i="8"/>
  <c r="F2438" i="8"/>
  <c r="F2439" i="8"/>
  <c r="F2440" i="8"/>
  <c r="F2441" i="8"/>
  <c r="F2442" i="8"/>
  <c r="F2443" i="8"/>
  <c r="F2444" i="8"/>
  <c r="F2445" i="8"/>
  <c r="F2446" i="8"/>
  <c r="F2447" i="8"/>
  <c r="F2448" i="8"/>
  <c r="F2449" i="8"/>
  <c r="F2450" i="8"/>
  <c r="F2451" i="8"/>
  <c r="F2452" i="8"/>
  <c r="F2453" i="8"/>
  <c r="F2454" i="8"/>
  <c r="F2455" i="8"/>
  <c r="F2456" i="8"/>
  <c r="F2457" i="8"/>
  <c r="F2458" i="8"/>
  <c r="F2459" i="8"/>
  <c r="F2460" i="8"/>
  <c r="F2461" i="8"/>
  <c r="F2462" i="8"/>
  <c r="F2463" i="8"/>
  <c r="F2464" i="8"/>
  <c r="F2465" i="8"/>
  <c r="F2466" i="8"/>
  <c r="F2467" i="8"/>
  <c r="F2468" i="8"/>
  <c r="F2469" i="8"/>
  <c r="F2470" i="8"/>
  <c r="F2471" i="8"/>
  <c r="F2472" i="8"/>
  <c r="F2473" i="8"/>
  <c r="F2474" i="8"/>
  <c r="F2475" i="8"/>
  <c r="F2476" i="8"/>
  <c r="F2477" i="8"/>
  <c r="F2478" i="8"/>
  <c r="F2479" i="8"/>
  <c r="F2480" i="8"/>
  <c r="F2481" i="8"/>
  <c r="F2482" i="8"/>
  <c r="F2483" i="8"/>
  <c r="F2484" i="8"/>
  <c r="F2485" i="8"/>
  <c r="F2486" i="8"/>
  <c r="F2487" i="8"/>
  <c r="F2488" i="8"/>
  <c r="F2489" i="8"/>
  <c r="F2490" i="8"/>
  <c r="F2491" i="8"/>
  <c r="F2492" i="8"/>
  <c r="F2493" i="8"/>
  <c r="F2494" i="8"/>
  <c r="F2495" i="8"/>
  <c r="F2496" i="8"/>
  <c r="F2497" i="8"/>
  <c r="F2498" i="8"/>
  <c r="F2499" i="8"/>
  <c r="F2500" i="8"/>
  <c r="F2501" i="8"/>
  <c r="F2502" i="8"/>
  <c r="F2503" i="8"/>
  <c r="F2504" i="8"/>
  <c r="F2505" i="8"/>
  <c r="F2506" i="8"/>
  <c r="F2507" i="8"/>
  <c r="F2508" i="8"/>
  <c r="F2509" i="8"/>
  <c r="F2510" i="8"/>
  <c r="F2511" i="8"/>
  <c r="F2512" i="8"/>
  <c r="F2513" i="8"/>
  <c r="F2514" i="8"/>
  <c r="F2515" i="8"/>
  <c r="F2516" i="8"/>
  <c r="F2517" i="8"/>
  <c r="F2518" i="8"/>
  <c r="F2519" i="8"/>
  <c r="F2520" i="8"/>
  <c r="F2521" i="8"/>
  <c r="F2522" i="8"/>
  <c r="F2523" i="8"/>
  <c r="F2524" i="8"/>
  <c r="F2525" i="8"/>
  <c r="F2" i="8"/>
  <c r="F2539" i="8"/>
  <c r="F2538" i="8"/>
  <c r="F2537" i="8"/>
  <c r="F2536" i="8"/>
  <c r="F2535" i="8"/>
  <c r="F2534" i="8"/>
  <c r="F2533" i="8"/>
  <c r="F2532" i="8"/>
  <c r="F2531" i="8"/>
  <c r="F2530" i="8"/>
  <c r="F2529" i="8"/>
  <c r="F2528" i="8"/>
  <c r="F2527" i="8"/>
  <c r="F2526" i="8"/>
  <c r="A51" i="1" l="1"/>
  <c r="A71" i="1"/>
  <c r="A67" i="1"/>
  <c r="A63" i="1"/>
  <c r="A59" i="1"/>
  <c r="A55" i="1"/>
  <c r="A47" i="1"/>
  <c r="A70" i="1"/>
  <c r="A66" i="1"/>
  <c r="A62" i="1"/>
  <c r="A58" i="1"/>
  <c r="A54" i="1"/>
  <c r="A50" i="1"/>
  <c r="A46" i="1"/>
  <c r="A45" i="1"/>
  <c r="A69" i="1"/>
  <c r="A65" i="1"/>
  <c r="A61" i="1"/>
  <c r="A57" i="1"/>
  <c r="A53" i="1"/>
  <c r="A49" i="1"/>
  <c r="A72" i="1"/>
  <c r="A68" i="1"/>
  <c r="A64" i="1"/>
  <c r="A60" i="1"/>
  <c r="A56" i="1"/>
  <c r="A52" i="1"/>
  <c r="A48" i="1"/>
  <c r="A44" i="1"/>
  <c r="A43" i="1"/>
  <c r="D34" i="1" l="1"/>
  <c r="A34" i="1" s="1"/>
  <c r="C33" i="1"/>
  <c r="D36" i="1"/>
  <c r="A36" i="1" s="1"/>
  <c r="D35" i="1"/>
  <c r="A35" i="1" s="1"/>
  <c r="M162" i="4"/>
  <c r="B33" i="1" l="1"/>
  <c r="A33" i="1"/>
  <c r="C34" i="1"/>
  <c r="B34" i="1"/>
  <c r="B36" i="1"/>
  <c r="C35" i="1"/>
  <c r="B35" i="1"/>
  <c r="C36" i="1"/>
  <c r="J990" i="8" l="1"/>
</calcChain>
</file>

<file path=xl/sharedStrings.xml><?xml version="1.0" encoding="utf-8"?>
<sst xmlns="http://schemas.openxmlformats.org/spreadsheetml/2006/main" count="67955" uniqueCount="13588">
  <si>
    <t>Tour De France חלק א' (48 נק')</t>
  </si>
  <si>
    <t>סעיף א' (4 נק')</t>
  </si>
  <si>
    <t>עלים לבחור את הרוכבים המתאימים ביותר ולכן ראשית, עליכם לסנן את הטבלה המופיעה בלשונית TDF Results 1913 לפי הקריטריונים הבאים:</t>
  </si>
  <si>
    <t xml:space="preserve">קרטיריונים </t>
  </si>
  <si>
    <t>א. יש להציג את כל הרוכבים מקבוצת TEAM SKY, MOVISTAR TEAM עבור השנים 2011-2018.</t>
  </si>
  <si>
    <t>שימו לב- רוכב יכול להופיע יותר מפעם אחת בטבלה</t>
  </si>
  <si>
    <t>סעיף ב' (4 נק')</t>
  </si>
  <si>
    <r>
      <t xml:space="preserve">בלשונית Potential Riders מופיעים כל הרוכבים לפי הסינון מסעיף א' ויש להשתמש בה לצורך פתרון סעיף זה ושאר סעיפי השאלה </t>
    </r>
    <r>
      <rPr>
        <b/>
        <sz val="12"/>
        <color theme="1"/>
        <rFont val="David"/>
        <family val="2"/>
      </rPr>
      <t xml:space="preserve">(גם מי שהצליח לפתור את הסעיף הקודם). </t>
    </r>
  </si>
  <si>
    <t>ראשית יש ליצור קוד רוכב בעמודה N בלשונית Potential riders.</t>
  </si>
  <si>
    <t>לדוגמה עבור :  CHRIS FROOME,  39.56562485 הקוד יהיה CHF-5656, עבור : DAVID ARROYO DURAN, 44.5666, הקוד יהיה DAA-5666</t>
  </si>
  <si>
    <t xml:space="preserve">סעיף ד' (4 נק') </t>
  </si>
  <si>
    <t>סעיף זה הינו סעיף עם רנדומיזציה, יש לענות עליו לפי הת.ז שלכם בלבד באופן הבא:</t>
  </si>
  <si>
    <r>
      <t xml:space="preserve">לאחר חישוב של מקדמי השכר, נרצה לדעת מה יהיו </t>
    </r>
    <r>
      <rPr>
        <b/>
        <sz val="12"/>
        <color theme="1"/>
        <rFont val="David"/>
        <family val="2"/>
      </rPr>
      <t>סך הוצאותיו השנתיות של עוז על משכורות בשקלים</t>
    </r>
    <r>
      <rPr>
        <sz val="12"/>
        <color theme="1"/>
        <rFont val="David"/>
        <family val="2"/>
      </rPr>
      <t xml:space="preserve">. </t>
    </r>
  </si>
  <si>
    <t xml:space="preserve">זכרו בשנה 12 חודשים, שער היורו הינו 3.5 ₪ ויש גם לקחת בחשבון את מכפיל השכר בהתאם לכל רוכב. </t>
  </si>
  <si>
    <t>רמז, בנוסחת SUMPRODUCT ניתן להכניס תנאים באמצעות הכנסת האופרטור "--" לפני התנאי על מנת להפוך אותו לתנאי בינארי (0 או 1).</t>
  </si>
  <si>
    <t>Offers</t>
  </si>
  <si>
    <t>salary increase rate</t>
  </si>
  <si>
    <t>Contract Start Date</t>
  </si>
  <si>
    <t>Monthly salary in Euros</t>
  </si>
  <si>
    <t>Rider Code</t>
  </si>
  <si>
    <t>team</t>
  </si>
  <si>
    <t>rank</t>
  </si>
  <si>
    <t>name</t>
  </si>
  <si>
    <t>יש לחשב את סך המשכורות השנתיות בש"ח  עבור כל הרוכבים של קבוצת TEAM SKY ו- TINKOFF-SAXO אשר דירגום (rank) קטן מ-45</t>
  </si>
  <si>
    <t>MAS-1466</t>
  </si>
  <si>
    <t>JAP-2846</t>
  </si>
  <si>
    <t>PES-1937</t>
  </si>
  <si>
    <t>ADM-9433</t>
  </si>
  <si>
    <t>VIN-6623</t>
  </si>
  <si>
    <t>לאחר התלבטויות רבות דנה וויט, מנכלי"ת הקבוצה של עוז רוצה להגיש הצעות מיידיות  לחלק מהרוכבים. לחלקם היא תגיש הצעה בשנה הבאה ולחלקם לא תגיש הצעה כלל.</t>
  </si>
  <si>
    <t>ALC-4895</t>
  </si>
  <si>
    <t>GOI-7910</t>
  </si>
  <si>
    <t>NIR-6972</t>
  </si>
  <si>
    <t>WOP-5593</t>
  </si>
  <si>
    <t>RIP-5346</t>
  </si>
  <si>
    <t>WIA-4231</t>
  </si>
  <si>
    <t>JOH-3582</t>
  </si>
  <si>
    <t>LEK-2630</t>
  </si>
  <si>
    <t>IAS-7855</t>
  </si>
  <si>
    <t>ROB-5409</t>
  </si>
  <si>
    <t>NAQ-5389</t>
  </si>
  <si>
    <t>ADY-5364</t>
  </si>
  <si>
    <t>JOR-5196</t>
  </si>
  <si>
    <t>LOM-5196</t>
  </si>
  <si>
    <t>DAM-5189</t>
  </si>
  <si>
    <t>ROK-5180</t>
  </si>
  <si>
    <t>BAM-4735</t>
  </si>
  <si>
    <t>SEL-4321</t>
  </si>
  <si>
    <t>FAA-4285</t>
  </si>
  <si>
    <t>SÃR-3870</t>
  </si>
  <si>
    <t>GET-3611</t>
  </si>
  <si>
    <t>PIR-3451</t>
  </si>
  <si>
    <t>MIN-2881</t>
  </si>
  <si>
    <t>STC-2848</t>
  </si>
  <si>
    <t>ALV-2592</t>
  </si>
  <si>
    <t>MOVISTAR TEAM</t>
  </si>
  <si>
    <t>ALEJANDRO VALVERDE</t>
  </si>
  <si>
    <t>IMANOL ERVITI</t>
  </si>
  <si>
    <t>חישוב סה"כ תוספת שכר - 3 נק'</t>
  </si>
  <si>
    <t>DAVID ARROYO DURAN</t>
  </si>
  <si>
    <t>TEAM SKY</t>
  </si>
  <si>
    <t>CHRIS FROOME</t>
  </si>
  <si>
    <t>מדינת המחנה</t>
  </si>
  <si>
    <t>עלות תוספת</t>
  </si>
  <si>
    <t xml:space="preserve">מספר ימים במחנה </t>
  </si>
  <si>
    <t xml:space="preserve">תוספת שכר </t>
  </si>
  <si>
    <t>מדינת קיום המחנה</t>
  </si>
  <si>
    <t>תוספת שכר</t>
  </si>
  <si>
    <t>MARC SOLER</t>
  </si>
  <si>
    <t>Italy</t>
  </si>
  <si>
    <t>IAM CYCLING</t>
  </si>
  <si>
    <t>JARLINSON PANTANO</t>
  </si>
  <si>
    <t>מספר ימי מחנה</t>
  </si>
  <si>
    <t>Germany</t>
  </si>
  <si>
    <t>LIQUIGAS-CANNONDALE</t>
  </si>
  <si>
    <t>PETER  SAGAN</t>
  </si>
  <si>
    <t>Spain</t>
  </si>
  <si>
    <t>ADRIANO MALORI</t>
  </si>
  <si>
    <t>Austria</t>
  </si>
  <si>
    <t>ASTANA PRO TEAM</t>
  </si>
  <si>
    <t>VINCENZO NIBALI</t>
  </si>
  <si>
    <t>תוספת סעיף מאמץ</t>
  </si>
  <si>
    <t>TINKOFF-SAXO</t>
  </si>
  <si>
    <t xml:space="preserve"> ALBERTO CONTADOR</t>
  </si>
  <si>
    <t>Netherlands</t>
  </si>
  <si>
    <t>GORKA IZAGUIRRE INSAUSTI</t>
  </si>
  <si>
    <t>France</t>
  </si>
  <si>
    <t>NICOLAS ROCHE</t>
  </si>
  <si>
    <t>Belgium</t>
  </si>
  <si>
    <t>WOUT POELS</t>
  </si>
  <si>
    <t>Switzerland</t>
  </si>
  <si>
    <t>RICHIE PORTE</t>
  </si>
  <si>
    <t>WINNER ANDREW ANACONA GOMEZ</t>
  </si>
  <si>
    <t>JOSE HERRADA LOPEZ</t>
  </si>
  <si>
    <t>LEOPOLD KONIG</t>
  </si>
  <si>
    <t>IAN STANNARD</t>
  </si>
  <si>
    <t>AG2R LA MONDIALE</t>
  </si>
  <si>
    <t>ROMAIN BARDET</t>
  </si>
  <si>
    <t>NAIRO   QUINTANA</t>
  </si>
  <si>
    <t>ORICA-BIKEEXCHANGE</t>
  </si>
  <si>
    <t>ADAM YATES</t>
  </si>
  <si>
    <t>TEAM KATUSHA</t>
  </si>
  <si>
    <t>JOAQUIN RODRIGUEZ OLIVER</t>
  </si>
  <si>
    <t xml:space="preserve">מספר ימי מחנה אימונים </t>
  </si>
  <si>
    <t>LAMPRE - MERIDA</t>
  </si>
  <si>
    <t>LOUIS MEINTJES</t>
  </si>
  <si>
    <t>ETIXX-QUICK STEP</t>
  </si>
  <si>
    <t>DANIEL MARTIN</t>
  </si>
  <si>
    <t>TINKOFF</t>
  </si>
  <si>
    <t>ROMAN KREUZIGER</t>
  </si>
  <si>
    <t>TREK - SEGAFREDO</t>
  </si>
  <si>
    <t>BAUKE MOLLEMA</t>
  </si>
  <si>
    <t>SERGIO LUIS HENAO MONTOYA</t>
  </si>
  <si>
    <t>FABIO ARU</t>
  </si>
  <si>
    <t>FDJ</t>
  </si>
  <si>
    <t>SÃ‰BASTIEN REICHENBACH</t>
  </si>
  <si>
    <t>Geraint Thomas</t>
  </si>
  <si>
    <t>GERAINT THOMAS</t>
  </si>
  <si>
    <t>CANNONDALE DRAPAC TEAM</t>
  </si>
  <si>
    <t>PIERRE ROLLAND</t>
  </si>
  <si>
    <t>MIKEL NIEVE ITURRALDE</t>
  </si>
  <si>
    <t>STEF CLEMENT</t>
  </si>
  <si>
    <t>ALEXIS VUILLERMOZ</t>
  </si>
  <si>
    <t>Romain Bardet</t>
  </si>
  <si>
    <t>Adam Yates</t>
  </si>
  <si>
    <t>Joaquin Rodriguez Oliver</t>
  </si>
  <si>
    <t>Roman Kreuziger</t>
  </si>
  <si>
    <t>Tour De France חלק ב' (17 נק')</t>
  </si>
  <si>
    <t>סעיף א' (3 נק')</t>
  </si>
  <si>
    <t xml:space="preserve">AG2R LA MONDIALE </t>
  </si>
  <si>
    <t>BMC RACING TEAM</t>
  </si>
  <si>
    <t>יש להסיר סכום כולל</t>
  </si>
  <si>
    <t xml:space="preserve">CANNONDALE DRAPAC TEAM </t>
  </si>
  <si>
    <t>יש לשנות את שם הכותרת כפי שמופיע בדוגמה משמאל</t>
  </si>
  <si>
    <t>ETIXX_QUICK STEP</t>
  </si>
  <si>
    <t>סעיף זה היינו סעיף עם רנדומיזציה, יש לענות עליו לפי הת.ז שלכם בלבד באופן הבא:</t>
  </si>
  <si>
    <t>יש לתת כותרת שתכיל את שם הרוכב ואז AVG SPEED</t>
  </si>
  <si>
    <t>הנחיות לבחירת רוכב</t>
  </si>
  <si>
    <t>סעיף ג' (6 נק')</t>
  </si>
  <si>
    <t xml:space="preserve">לאחר שדנה אמרה לעוז מהן דרישות השכר של אנדריה גרייפל שמצאנו שחישבנו בחלק א', עוז נהיה סקפטי לגביי "הגורילה" ורצה לדעת אם הוא שווה את הכסף, לכן ביקש שתערכו השוואה בין גרייפל לבין ממוצע הרוכבים בקבוצה הטובה בעולם. </t>
  </si>
  <si>
    <r>
      <t xml:space="preserve">בהתאם לבקשת עוז יש לייצר תרשים </t>
    </r>
    <r>
      <rPr>
        <b/>
        <sz val="14"/>
        <color rgb="FFFF0000"/>
        <rFont val="David"/>
        <family val="2"/>
      </rPr>
      <t>עמודות</t>
    </r>
    <r>
      <rPr>
        <sz val="12"/>
        <color theme="1"/>
        <rFont val="David"/>
        <family val="2"/>
      </rPr>
      <t xml:space="preserve"> המתאר את המהירות הממוצעת על ציר ה - Y ושנים על ציר ה- X, הערך המינמאלי יהיה 37 והערך המקסמלי 41 עם קפיצות של 0.5  </t>
    </r>
  </si>
  <si>
    <t>יש לתת לתרשים את הכותרת "GORILLA VS SKY"</t>
  </si>
  <si>
    <t>סעיף ד' (4 נק')</t>
  </si>
  <si>
    <t>year</t>
  </si>
  <si>
    <t>id</t>
  </si>
  <si>
    <t>resultstring</t>
  </si>
  <si>
    <t>resulttype</t>
  </si>
  <si>
    <t>h</t>
  </si>
  <si>
    <t>m</t>
  </si>
  <si>
    <t>s</t>
  </si>
  <si>
    <t>distance</t>
  </si>
  <si>
    <t>stages</t>
  </si>
  <si>
    <t>personalavgpace</t>
  </si>
  <si>
    <t>PHILIPPE THYS</t>
  </si>
  <si>
    <t>PEUGEOT</t>
  </si>
  <si>
    <t>197h 54m 00s</t>
  </si>
  <si>
    <t>time</t>
  </si>
  <si>
    <t>GUSTAVE GARRIGOU</t>
  </si>
  <si>
    <t>198h 02m 37s</t>
  </si>
  <si>
    <t>MARCEL BUYSSE</t>
  </si>
  <si>
    <t>201h 24m 55s</t>
  </si>
  <si>
    <t>FIRMIN LAMBOT</t>
  </si>
  <si>
    <t>GRIFFON</t>
  </si>
  <si>
    <t>202h 06m 45s</t>
  </si>
  <si>
    <t>FRANÃ‡OIS FABER</t>
  </si>
  <si>
    <t>204h 20m 04s</t>
  </si>
  <si>
    <t>ALFONS SPIESSENS</t>
  </si>
  <si>
    <t>JB LOUVET</t>
  </si>
  <si>
    <t>205h 51m 52s</t>
  </si>
  <si>
    <t>EUGÃˆNE CHRISTOPHE</t>
  </si>
  <si>
    <t>212h 00m 35s</t>
  </si>
  <si>
    <t>CAMILLO BERTARELLI</t>
  </si>
  <si>
    <t>ISOLES</t>
  </si>
  <si>
    <t>214h 15m 38s</t>
  </si>
  <si>
    <t>JOSEPH VAN DAELE</t>
  </si>
  <si>
    <t>214h 33m 53s</t>
  </si>
  <si>
    <t>EMILE ENGEL</t>
  </si>
  <si>
    <t>214h 46m 34s</t>
  </si>
  <si>
    <t>LOUIS TROUSSELIER</t>
  </si>
  <si>
    <t>216h 05m 30s</t>
  </si>
  <si>
    <t>JULES DELOFFRE</t>
  </si>
  <si>
    <t>216h 15m 31s</t>
  </si>
  <si>
    <t>CLEMENTE CANEPARI</t>
  </si>
  <si>
    <t>216h 55m 13s</t>
  </si>
  <si>
    <t>PAUL DEMAN</t>
  </si>
  <si>
    <t>AUTOMOTO</t>
  </si>
  <si>
    <t>217h 11m 02s</t>
  </si>
  <si>
    <t>VINCENT DHULST</t>
  </si>
  <si>
    <t>218h 04m 12s</t>
  </si>
  <si>
    <t>LOUIS PETITJEAN</t>
  </si>
  <si>
    <t>219h 54m 27s</t>
  </si>
  <si>
    <t>PAUL HOSTEIN</t>
  </si>
  <si>
    <t>223h 35m 06s</t>
  </si>
  <si>
    <t>MAURICE LELIAERT</t>
  </si>
  <si>
    <t>224h 12m 25s</t>
  </si>
  <si>
    <t>JEAN ALAVOINE</t>
  </si>
  <si>
    <t>225h 37m 47s</t>
  </si>
  <si>
    <t>GIUSEPPE CONTESINI</t>
  </si>
  <si>
    <t>227h 31m 34s</t>
  </si>
  <si>
    <t>LOUIS COLSAET</t>
  </si>
  <si>
    <t>228h 40m 50s</t>
  </si>
  <si>
    <t>LUC DE SMET</t>
  </si>
  <si>
    <t>252h 38m 07s</t>
  </si>
  <si>
    <t>CHARLES DUMONT</t>
  </si>
  <si>
    <t>262h 27m 55s</t>
  </si>
  <si>
    <t>CELIDONIO MORINI</t>
  </si>
  <si>
    <t>274h 25m 47s</t>
  </si>
  <si>
    <t>HENRI ALAVOINE</t>
  </si>
  <si>
    <t>274h 49m 52s</t>
  </si>
  <si>
    <t>PEUGEOT-WOLBER</t>
  </si>
  <si>
    <t>200h 28m 48s</t>
  </si>
  <si>
    <t>HENRI PELISSIER</t>
  </si>
  <si>
    <t>200h 30m 38s</t>
  </si>
  <si>
    <t>201h 05m 41s</t>
  </si>
  <si>
    <t>JEAN ROSSIUS</t>
  </si>
  <si>
    <t>ALCYON-SOLY</t>
  </si>
  <si>
    <t>202h 25m 53s</t>
  </si>
  <si>
    <t>203h 29m 09s</t>
  </si>
  <si>
    <t>J.B. LOUVET-CONTINENTAL</t>
  </si>
  <si>
    <t>204h 22m 43s</t>
  </si>
  <si>
    <t>EMILE GEORGET</t>
  </si>
  <si>
    <t>204h 49m 47s</t>
  </si>
  <si>
    <t>205h 37m 32s</t>
  </si>
  <si>
    <t>206h 44m 41s</t>
  </si>
  <si>
    <t>LOUIS HEUSGHEM</t>
  </si>
  <si>
    <t>207h 17m 50s</t>
  </si>
  <si>
    <t>209h 00m 46s</t>
  </si>
  <si>
    <t>ERNEST DIT FABER ERNEST PAUL</t>
  </si>
  <si>
    <t>DEL</t>
  </si>
  <si>
    <t>210h 11m 39s</t>
  </si>
  <si>
    <t>OSCAR EGG</t>
  </si>
  <si>
    <t>210h 29m 28s</t>
  </si>
  <si>
    <t>LÃ‰ON SCIEUR</t>
  </si>
  <si>
    <t>THOMANN-JOLY</t>
  </si>
  <si>
    <t>210h 31m 18s</t>
  </si>
  <si>
    <t>CAMILLE BOTTE</t>
  </si>
  <si>
    <t>210h 43m 21s</t>
  </si>
  <si>
    <t>ANGELO ERBA</t>
  </si>
  <si>
    <t>ALLELUIA-CONTINENTAL</t>
  </si>
  <si>
    <t>211h 50m 10s</t>
  </si>
  <si>
    <t>DON KIRKHAM</t>
  </si>
  <si>
    <t>PHEBUS-DUNLOP</t>
  </si>
  <si>
    <t>212h 22m 27s</t>
  </si>
  <si>
    <t>CHARLES KIPPERT</t>
  </si>
  <si>
    <t>GLADIATOR-DUNLOP</t>
  </si>
  <si>
    <t>212h 54m 09s</t>
  </si>
  <si>
    <t>JACQUES COOMANS</t>
  </si>
  <si>
    <t>212h 55m 03s</t>
  </si>
  <si>
    <t>IVOR MUNRO</t>
  </si>
  <si>
    <t>213h 05m 45s</t>
  </si>
  <si>
    <t>CHARLES CHARRON</t>
  </si>
  <si>
    <t>213h 28m 11s</t>
  </si>
  <si>
    <t>HENRI DEVROYE</t>
  </si>
  <si>
    <t>ARMOR-SOLY</t>
  </si>
  <si>
    <t>213h 51m 02s</t>
  </si>
  <si>
    <t>MAURICE BROCCO</t>
  </si>
  <si>
    <t>215h 01m 24s</t>
  </si>
  <si>
    <t>JULIEN TUYTTEN</t>
  </si>
  <si>
    <t>215h 05m 02s</t>
  </si>
  <si>
    <t>VICENZO BORGARELLO</t>
  </si>
  <si>
    <t>CLEMENT-DUNLOP</t>
  </si>
  <si>
    <t>215h 47m 09s</t>
  </si>
  <si>
    <t>216h 07m 32s</t>
  </si>
  <si>
    <t>JULES NEMPON</t>
  </si>
  <si>
    <t>217h 01m 43s</t>
  </si>
  <si>
    <t>RENÃ‰ VANDENBERGHE</t>
  </si>
  <si>
    <t>217h 31m 51s</t>
  </si>
  <si>
    <t>MARCEL BAUMLER</t>
  </si>
  <si>
    <t>217h 34m 43s</t>
  </si>
  <si>
    <t>MARCEL GODIVIER</t>
  </si>
  <si>
    <t>218h 45m 45s</t>
  </si>
  <si>
    <t>PAUL DUBOC</t>
  </si>
  <si>
    <t>AUTOMOTO-CONTINENTAL</t>
  </si>
  <si>
    <t>219h 02m 20s</t>
  </si>
  <si>
    <t>PIERRE EVERAERT</t>
  </si>
  <si>
    <t>219h 47m 52s</t>
  </si>
  <si>
    <t>OTTAVIO PRATESI</t>
  </si>
  <si>
    <t>220h 58m 28s</t>
  </si>
  <si>
    <t>CONSTANT MENAGER</t>
  </si>
  <si>
    <t>221h 25m 33s</t>
  </si>
  <si>
    <t>CHARLES CRUCHON</t>
  </si>
  <si>
    <t>221h 33m 44s</t>
  </si>
  <si>
    <t>222h 32m 03s</t>
  </si>
  <si>
    <t>223h 37m 14s</t>
  </si>
  <si>
    <t>224h 14m 18s</t>
  </si>
  <si>
    <t>ADRIEN ALPINI</t>
  </si>
  <si>
    <t>226h 41m 10s</t>
  </si>
  <si>
    <t>GASTON DEGY</t>
  </si>
  <si>
    <t>220h 34m 42s</t>
  </si>
  <si>
    <t>RAYMOND HARQUET</t>
  </si>
  <si>
    <t>230h 32m 53s</t>
  </si>
  <si>
    <t>LOUIS ENGEL</t>
  </si>
  <si>
    <t>231h 23m 11s</t>
  </si>
  <si>
    <t>EMILE GUYON</t>
  </si>
  <si>
    <t>231h 23m 53s</t>
  </si>
  <si>
    <t>MARIO SPINELLI</t>
  </si>
  <si>
    <t>235h 42m 23s</t>
  </si>
  <si>
    <t>238h 11m 19s</t>
  </si>
  <si>
    <t>RENÃ‰ COTTREL</t>
  </si>
  <si>
    <t>247h 57m 54s</t>
  </si>
  <si>
    <t>SANTE GOI</t>
  </si>
  <si>
    <t>252h 44m 20s</t>
  </si>
  <si>
    <t>EDUARDO CUCHETTI</t>
  </si>
  <si>
    <t>250h 49m 04s</t>
  </si>
  <si>
    <t>GASTON NEBOUX</t>
  </si>
  <si>
    <t>260h 27m 49s</t>
  </si>
  <si>
    <t>HENRY ALLARD</t>
  </si>
  <si>
    <t>268h 15m 12s</t>
  </si>
  <si>
    <t>274h 24m 09s</t>
  </si>
  <si>
    <t>MARCEL ROTTIE</t>
  </si>
  <si>
    <t>284h 31m 58s</t>
  </si>
  <si>
    <t>HENRI LECLERC</t>
  </si>
  <si>
    <t>299h 33m 33s</t>
  </si>
  <si>
    <t>TDF 1919</t>
  </si>
  <si>
    <t>231h 07m 15s</t>
  </si>
  <si>
    <t>232h 50m 09s</t>
  </si>
  <si>
    <t>233h 33m 46s</t>
  </si>
  <si>
    <t>233h 59m 30s</t>
  </si>
  <si>
    <t>HONORÃ‰ BARTHELEMY</t>
  </si>
  <si>
    <t>235h 21m 37s</t>
  </si>
  <si>
    <t>246h 28m 49s</t>
  </si>
  <si>
    <t>LUIGI LUCOTTI</t>
  </si>
  <si>
    <t>247h 08m 27s</t>
  </si>
  <si>
    <t>249h 30m 17s</t>
  </si>
  <si>
    <t>ALFRED STEUX</t>
  </si>
  <si>
    <t>251h 36m 16s</t>
  </si>
  <si>
    <t>252h 51m 27s</t>
  </si>
  <si>
    <t>TDF 1920</t>
  </si>
  <si>
    <t>228h 36m 13s</t>
  </si>
  <si>
    <t>HECTOR HEUSGHEM</t>
  </si>
  <si>
    <t>229h 33m 34s</t>
  </si>
  <si>
    <t>230h 10m 43s</t>
  </si>
  <si>
    <t>230h 16m 06s</t>
  </si>
  <si>
    <t>EMILE SENIOR MASSON</t>
  </si>
  <si>
    <t>231h 28m 00s</t>
  </si>
  <si>
    <t>232h 17m 00s</t>
  </si>
  <si>
    <t>232h 26m 08s</t>
  </si>
  <si>
    <t>234h 11m 32s</t>
  </si>
  <si>
    <t>FÃ‰LIX GOETHALS</t>
  </si>
  <si>
    <t>237h 59m 20s</t>
  </si>
  <si>
    <t>239h 21m 54s</t>
  </si>
  <si>
    <t>EUGÃˆNE DHERS</t>
  </si>
  <si>
    <t>239h 51m 22s</t>
  </si>
  <si>
    <t>JOSÃ‰ PELLETIER</t>
  </si>
  <si>
    <t>248h 40m 45s</t>
  </si>
  <si>
    <t>THÃ‰O WYNSDAU</t>
  </si>
  <si>
    <t>253h 50m 15s</t>
  </si>
  <si>
    <t>NOÃ‹L AMENC</t>
  </si>
  <si>
    <t>262h 02m 00s</t>
  </si>
  <si>
    <t>JOSEPH MULLER</t>
  </si>
  <si>
    <t>262h 25m 06s</t>
  </si>
  <si>
    <t>HENRI FERRARA</t>
  </si>
  <si>
    <t>263h 08m 40s</t>
  </si>
  <si>
    <t>GUILLAUME CECHERELLI</t>
  </si>
  <si>
    <t>277h 16m 48s</t>
  </si>
  <si>
    <t>MARIUS MATHERON</t>
  </si>
  <si>
    <t>279h 47m 17s</t>
  </si>
  <si>
    <t>ETIENNE DORFEUILLE</t>
  </si>
  <si>
    <t>281h 46m 13s</t>
  </si>
  <si>
    <t>PIERRE HUDSYN</t>
  </si>
  <si>
    <t>284h 12m 25s</t>
  </si>
  <si>
    <t>ANDRÃ‰ COUTTE</t>
  </si>
  <si>
    <t>284h 34m 01s</t>
  </si>
  <si>
    <t>CHARLES RABOISON</t>
  </si>
  <si>
    <t>297h 36m 18s</t>
  </si>
  <si>
    <t>TDF 1921</t>
  </si>
  <si>
    <t>221h 50m 26s</t>
  </si>
  <si>
    <t>222h 09m 02s</t>
  </si>
  <si>
    <t>224h 29m 44s</t>
  </si>
  <si>
    <t>HECTOR TIBERGHEN</t>
  </si>
  <si>
    <t>226h 23m 45s</t>
  </si>
  <si>
    <t>VICTOR LEENAERTS</t>
  </si>
  <si>
    <t>226h 43m 49s</t>
  </si>
  <si>
    <t>LÃ‰ON DESPONTIN</t>
  </si>
  <si>
    <t>226h 52m 20s</t>
  </si>
  <si>
    <t>CAMILLE LEROY</t>
  </si>
  <si>
    <t>229h 46m 53s</t>
  </si>
  <si>
    <t>230h 16m 51s</t>
  </si>
  <si>
    <t>230h 32m 52s</t>
  </si>
  <si>
    <t>LOUIS MOTTIAT</t>
  </si>
  <si>
    <t>230h 41m 50s</t>
  </si>
  <si>
    <t>231h 35m 02s</t>
  </si>
  <si>
    <t>233h 49m 00s</t>
  </si>
  <si>
    <t>234h 27m 49s</t>
  </si>
  <si>
    <t>FÃ‰LIX SELLIER</t>
  </si>
  <si>
    <t>235h 47m 11s</t>
  </si>
  <si>
    <t>HENRI COLLE</t>
  </si>
  <si>
    <t>236h 52m 48s</t>
  </si>
  <si>
    <t>ENRICO SALA</t>
  </si>
  <si>
    <t>240h 59m 44s</t>
  </si>
  <si>
    <t>244h 39m 38s</t>
  </si>
  <si>
    <t>AUGUSTE MEYER</t>
  </si>
  <si>
    <t>244h 44m 10s</t>
  </si>
  <si>
    <t>BENJAMIN JAVAUX</t>
  </si>
  <si>
    <t>247h 16m 00s</t>
  </si>
  <si>
    <t>248h 44m 10s</t>
  </si>
  <si>
    <t>JOSEPH NORMAND</t>
  </si>
  <si>
    <t>249h 56m 06s</t>
  </si>
  <si>
    <t>249h 58m 10s</t>
  </si>
  <si>
    <t>250h 48m 58s</t>
  </si>
  <si>
    <t>254h 01m 14s</t>
  </si>
  <si>
    <t>255h 18m 00s</t>
  </si>
  <si>
    <t>EDGARD ROY</t>
  </si>
  <si>
    <t>255h 34m 41s</t>
  </si>
  <si>
    <t>CHARLES PAREL</t>
  </si>
  <si>
    <t>256h 19m 34s</t>
  </si>
  <si>
    <t>PAUL COPPENS</t>
  </si>
  <si>
    <t>223h 48m 11s</t>
  </si>
  <si>
    <t>JEAN KIENLEN</t>
  </si>
  <si>
    <t>258h 08m 32s</t>
  </si>
  <si>
    <t>LUCIEN POTHIER</t>
  </si>
  <si>
    <t>263h 35m 37s</t>
  </si>
  <si>
    <t>LUCIEN ROQUEBERT</t>
  </si>
  <si>
    <t>271h 27m 51s</t>
  </si>
  <si>
    <t>ROBERT CONSTANTIN</t>
  </si>
  <si>
    <t>278h 58m 05s</t>
  </si>
  <si>
    <t>CHARLES CENTO</t>
  </si>
  <si>
    <t>279h 31m 51s</t>
  </si>
  <si>
    <t>GEORGES KAMM</t>
  </si>
  <si>
    <t>279h 50m 35s</t>
  </si>
  <si>
    <t>282h 25m 22s</t>
  </si>
  <si>
    <t>HENRI CATELAN</t>
  </si>
  <si>
    <t>284h 10m 23s</t>
  </si>
  <si>
    <t>TDF 1922</t>
  </si>
  <si>
    <t>222h 08m 06s</t>
  </si>
  <si>
    <t>222h 49m 21s</t>
  </si>
  <si>
    <t>222h 50m 08s</t>
  </si>
  <si>
    <t>222h 52m 02s</t>
  </si>
  <si>
    <t>222h 53m 38s</t>
  </si>
  <si>
    <t>223h 29m 41s</t>
  </si>
  <si>
    <t>224h 32m 35s</t>
  </si>
  <si>
    <t>225h 33m 45s</t>
  </si>
  <si>
    <t>225h 34m 12s</t>
  </si>
  <si>
    <t>FEDERICO GAY</t>
  </si>
  <si>
    <t>226h 00m 05s</t>
  </si>
  <si>
    <t>226h 08m 27s</t>
  </si>
  <si>
    <t>226h 57m 19s</t>
  </si>
  <si>
    <t>ARSÃˆNE ALANCOURT</t>
  </si>
  <si>
    <t>227h 29m 02s</t>
  </si>
  <si>
    <t>227h 57m 04s</t>
  </si>
  <si>
    <t>228h 01m 35s</t>
  </si>
  <si>
    <t>229h 59m 29s</t>
  </si>
  <si>
    <t>GIUSEPPE SANTHIA</t>
  </si>
  <si>
    <t>230h 05m 29s</t>
  </si>
  <si>
    <t>THÃ‰OPHILE BEECKMAN</t>
  </si>
  <si>
    <t>231h 11m 41s</t>
  </si>
  <si>
    <t>231h 58m 40s</t>
  </si>
  <si>
    <t>233h 20m 02s</t>
  </si>
  <si>
    <t>ALFONS STANDAERT</t>
  </si>
  <si>
    <t>233h 36m 52s</t>
  </si>
  <si>
    <t>236h 37m 07s</t>
  </si>
  <si>
    <t>JOSEPH MARCHAND</t>
  </si>
  <si>
    <t>237h 06m 20s</t>
  </si>
  <si>
    <t>238h 35m 27s</t>
  </si>
  <si>
    <t>JULES MATTON</t>
  </si>
  <si>
    <t>239h 45m 45s</t>
  </si>
  <si>
    <t>242h 38m 23s</t>
  </si>
  <si>
    <t>244h 26m 15s</t>
  </si>
  <si>
    <t>LÃ‰ON VAN AKEN</t>
  </si>
  <si>
    <t>246h 08m 30s</t>
  </si>
  <si>
    <t>ANGE-MARIE AUBRY</t>
  </si>
  <si>
    <t>249h 28m 42s</t>
  </si>
  <si>
    <t>250h 43m 14s</t>
  </si>
  <si>
    <t>254h 31m 03s</t>
  </si>
  <si>
    <t>CHARLES LOEW</t>
  </si>
  <si>
    <t>248h 28m 25s</t>
  </si>
  <si>
    <t>JULES BRUN</t>
  </si>
  <si>
    <t>268h 45m 05s</t>
  </si>
  <si>
    <t>EMMANUELLE LUIGI</t>
  </si>
  <si>
    <t>269h 31m 19s</t>
  </si>
  <si>
    <t>LAURENT DEVALLE</t>
  </si>
  <si>
    <t>276h 32m 26s</t>
  </si>
  <si>
    <t>277h 01m 35s</t>
  </si>
  <si>
    <t>CHARLES HENNUYER</t>
  </si>
  <si>
    <t>283h 21m 18s</t>
  </si>
  <si>
    <t>DANIEL MASSON</t>
  </si>
  <si>
    <t>290h 01m 47s</t>
  </si>
  <si>
    <t>TDF 1923</t>
  </si>
  <si>
    <t>222h 15m 30s</t>
  </si>
  <si>
    <t>OTTAVIO BOTTECCHIA</t>
  </si>
  <si>
    <t>222h 46m 11s</t>
  </si>
  <si>
    <t>ROMAIN BELLENGER</t>
  </si>
  <si>
    <t>223h 20m 13s</t>
  </si>
  <si>
    <t>223h 44m 46s</t>
  </si>
  <si>
    <t>224h 22m 10s</t>
  </si>
  <si>
    <t>224h 44m 13s</t>
  </si>
  <si>
    <t>224h 55m 19s</t>
  </si>
  <si>
    <t>LUCIEN BUYSSE</t>
  </si>
  <si>
    <t>224h 55m 41s</t>
  </si>
  <si>
    <t>225h 14m 39s</t>
  </si>
  <si>
    <t>MARCEL HUOT</t>
  </si>
  <si>
    <t>225h 32m 26s</t>
  </si>
  <si>
    <t>225h 42m 16s</t>
  </si>
  <si>
    <t>225h 50m 36s</t>
  </si>
  <si>
    <t>226h 37m 08s</t>
  </si>
  <si>
    <t>227h 15m 34s</t>
  </si>
  <si>
    <t>227h 25m 29s</t>
  </si>
  <si>
    <t>227h 51m 27s</t>
  </si>
  <si>
    <t>LUCIEN RICH</t>
  </si>
  <si>
    <t>228h 50m 36s</t>
  </si>
  <si>
    <t>ROGER DUBOC</t>
  </si>
  <si>
    <t>229h 12m 11s</t>
  </si>
  <si>
    <t>229h 29m 26s</t>
  </si>
  <si>
    <t>GEORGES CUVELIER</t>
  </si>
  <si>
    <t>223h 13m 17s</t>
  </si>
  <si>
    <t>BENJAMIN MORTIER</t>
  </si>
  <si>
    <t>230h 19m 13s</t>
  </si>
  <si>
    <t>230h 33m 08s</t>
  </si>
  <si>
    <t>FRANCIS PELISSIER</t>
  </si>
  <si>
    <t>231h 58m 42s</t>
  </si>
  <si>
    <t>HENRI TOUZARD</t>
  </si>
  <si>
    <t>232h 15m 30s</t>
  </si>
  <si>
    <t>ROBERT JACQUINOT</t>
  </si>
  <si>
    <t>232h 57m 22s</t>
  </si>
  <si>
    <t>CHARLES LONGONI</t>
  </si>
  <si>
    <t>233h 16m 17s</t>
  </si>
  <si>
    <t>233h 21m 23s</t>
  </si>
  <si>
    <t>JOSEPH MOTTIAT</t>
  </si>
  <si>
    <t>234h 17m 27s</t>
  </si>
  <si>
    <t>GIOVANNI ROSSIGNOLI</t>
  </si>
  <si>
    <t>234h 33m 52s</t>
  </si>
  <si>
    <t>PREMIERE CLASSE</t>
  </si>
  <si>
    <t>226h 18m 21s</t>
  </si>
  <si>
    <t>NICOLAS FRANTZ</t>
  </si>
  <si>
    <t>226h 53m 57s</t>
  </si>
  <si>
    <t>227h 50m 34s</t>
  </si>
  <si>
    <t>BARTOLOMEO AIMO</t>
  </si>
  <si>
    <t>227h 51m 08s</t>
  </si>
  <si>
    <t>228h 29m 33s</t>
  </si>
  <si>
    <t>228h 53m 54s</t>
  </si>
  <si>
    <t>228h 59m 52s</t>
  </si>
  <si>
    <t>229h 09m 30s</t>
  </si>
  <si>
    <t>OMER HUYSE</t>
  </si>
  <si>
    <t>DEUXIEME CLASSE</t>
  </si>
  <si>
    <t>229h 16m 34s</t>
  </si>
  <si>
    <t>229h 23m 25s</t>
  </si>
  <si>
    <t>229h 33m 45s</t>
  </si>
  <si>
    <t>229h 40m 06s</t>
  </si>
  <si>
    <t>ERMANO VALAZZA</t>
  </si>
  <si>
    <t>230h 06m 45s</t>
  </si>
  <si>
    <t>230h 54m 06s</t>
  </si>
  <si>
    <t>231h 30m 15s</t>
  </si>
  <si>
    <t>RAYMOND ENGLEBERT</t>
  </si>
  <si>
    <t>231h 38m 38s</t>
  </si>
  <si>
    <t>232h 00m 15s</t>
  </si>
  <si>
    <t>232h 12m 40s</t>
  </si>
  <si>
    <t>TOURISTES ROUTIERS</t>
  </si>
  <si>
    <t>232h 18m 25s</t>
  </si>
  <si>
    <t>232h 44m 42s</t>
  </si>
  <si>
    <t>EMILE HARDY</t>
  </si>
  <si>
    <t>233h 01m 34s</t>
  </si>
  <si>
    <t>233h 08m 47s</t>
  </si>
  <si>
    <t>237h 29m 58s</t>
  </si>
  <si>
    <t>238h 07m 56s</t>
  </si>
  <si>
    <t>234h 18m 22s</t>
  </si>
  <si>
    <t>MAURICE ARNOULT</t>
  </si>
  <si>
    <t>238h 48m 07s</t>
  </si>
  <si>
    <t>RENÃ‰ WENDELS</t>
  </si>
  <si>
    <t>239h 33m 35s</t>
  </si>
  <si>
    <t>241h 08m 49s</t>
  </si>
  <si>
    <t>241h 34m 39s</t>
  </si>
  <si>
    <t>JAIME JANER</t>
  </si>
  <si>
    <t>241h 42m 29s</t>
  </si>
  <si>
    <t>GIUSEPPE RUFFONI</t>
  </si>
  <si>
    <t>242h 30m 13s</t>
  </si>
  <si>
    <t>243h 00m 59s</t>
  </si>
  <si>
    <t>243h 13m 17s</t>
  </si>
  <si>
    <t>JEAN MARTINET</t>
  </si>
  <si>
    <t>244h 30m 00s</t>
  </si>
  <si>
    <t>244h 25m 50s</t>
  </si>
  <si>
    <t>LUIGI VERTEMATI</t>
  </si>
  <si>
    <t>244h 47m 39s</t>
  </si>
  <si>
    <t>ANTOINE RIERE</t>
  </si>
  <si>
    <t>247h 23m 48s</t>
  </si>
  <si>
    <t>PAUL DENIS</t>
  </si>
  <si>
    <t>248h 30m 01s</t>
  </si>
  <si>
    <t>JEAN GARBY</t>
  </si>
  <si>
    <t>248h 47m 38s</t>
  </si>
  <si>
    <t>248h 47m 42s</t>
  </si>
  <si>
    <t>249h 40m 27s</t>
  </si>
  <si>
    <t>VICTORINO OTERO</t>
  </si>
  <si>
    <t>250h 28m 50s</t>
  </si>
  <si>
    <t>ROBERT LORET</t>
  </si>
  <si>
    <t>253h 45m 11s</t>
  </si>
  <si>
    <t>PASCAL RICHARD</t>
  </si>
  <si>
    <t>253h 48m 42s</t>
  </si>
  <si>
    <t>VINCENZO BIANCO</t>
  </si>
  <si>
    <t>254h 10m 35s</t>
  </si>
  <si>
    <t>HENRI RUBERT</t>
  </si>
  <si>
    <t>254h 27m 34s</t>
  </si>
  <si>
    <t>254h 42m 38s</t>
  </si>
  <si>
    <t>MAURIVE PROTIN</t>
  </si>
  <si>
    <t>255h 24m 24s</t>
  </si>
  <si>
    <t>255h 26m 51s</t>
  </si>
  <si>
    <t>MOÃSE ARROSIO</t>
  </si>
  <si>
    <t>256h 17m 16s</t>
  </si>
  <si>
    <t>LUCIEN PRUDHOMME</t>
  </si>
  <si>
    <t>256h 56m 08s</t>
  </si>
  <si>
    <t>AUGUSTO RHO</t>
  </si>
  <si>
    <t>259h 50m 28s</t>
  </si>
  <si>
    <t>FELICE DI GAETANO</t>
  </si>
  <si>
    <t>262h 41m 56s</t>
  </si>
  <si>
    <t>ALFRED HERSARD</t>
  </si>
  <si>
    <t>262h 57m 06s</t>
  </si>
  <si>
    <t>263h 00m 58s</t>
  </si>
  <si>
    <t>HENRI MIEGE</t>
  </si>
  <si>
    <t>264h 19m 56s</t>
  </si>
  <si>
    <t>ADRIEN TOUSSAINT</t>
  </si>
  <si>
    <t>267h 49m 10s</t>
  </si>
  <si>
    <t>FRANÃ‡OIS CHEVALIER</t>
  </si>
  <si>
    <t>269h 35m 35s</t>
  </si>
  <si>
    <t>LOUIS MILLO</t>
  </si>
  <si>
    <t>271h 59m 39s</t>
  </si>
  <si>
    <t>VICTOR LAFOSSE</t>
  </si>
  <si>
    <t>272h 29m 26s</t>
  </si>
  <si>
    <t>AUTOMOTO-HUTCHINSON</t>
  </si>
  <si>
    <t>219h 10m 18s</t>
  </si>
  <si>
    <t>220h 04m 38s</t>
  </si>
  <si>
    <t>ALCYON-DUNLOP</t>
  </si>
  <si>
    <t>220h 06m 55s</t>
  </si>
  <si>
    <t>220h 21m 42s</t>
  </si>
  <si>
    <t>ALBERT DEJONGHE</t>
  </si>
  <si>
    <t>J.B.LOUVET-POUCHOIS</t>
  </si>
  <si>
    <t>220h 38m 00s</t>
  </si>
  <si>
    <t>THOMANN-DUNLOP</t>
  </si>
  <si>
    <t>221h 35m 01s</t>
  </si>
  <si>
    <t>ARMOR-DUNLOP</t>
  </si>
  <si>
    <t>221h 43m 56s</t>
  </si>
  <si>
    <t>AUGUST VERDYCK</t>
  </si>
  <si>
    <t>CHRISTOPHE-HUTCHINSON</t>
  </si>
  <si>
    <t>221h 54m 54s</t>
  </si>
  <si>
    <t>221h 56m 17s</t>
  </si>
  <si>
    <t>METEORE-WOLBER</t>
  </si>
  <si>
    <t>223h 16m 21s</t>
  </si>
  <si>
    <t>223h 36m 28s</t>
  </si>
  <si>
    <t>ADELIN BENOIT</t>
  </si>
  <si>
    <t>223h 47m 32s</t>
  </si>
  <si>
    <t>J.ALAVOINE-DUNLOP</t>
  </si>
  <si>
    <t>223h 50m 06s</t>
  </si>
  <si>
    <t>HECTOR MARTIN</t>
  </si>
  <si>
    <t>223h 59m 02s</t>
  </si>
  <si>
    <t>JULES BUYSSE</t>
  </si>
  <si>
    <t>224h 17m 51s</t>
  </si>
  <si>
    <t>224h 38m 25s</t>
  </si>
  <si>
    <t>224h 49m 19s</t>
  </si>
  <si>
    <t>225h 05m 49s</t>
  </si>
  <si>
    <t>225h 28m 31s</t>
  </si>
  <si>
    <t>LABOR-DUNLOP</t>
  </si>
  <si>
    <t>225h 40m 24s</t>
  </si>
  <si>
    <t>MICHELE GORDINI</t>
  </si>
  <si>
    <t>225h 41m 58s</t>
  </si>
  <si>
    <t>226h 05m 36s</t>
  </si>
  <si>
    <t>226h 44m 34s</t>
  </si>
  <si>
    <t>226h 48m 24s</t>
  </si>
  <si>
    <t>ALFONSO PICCIN</t>
  </si>
  <si>
    <t>226h 57m 42s</t>
  </si>
  <si>
    <t>ANGELO GREMO</t>
  </si>
  <si>
    <t>229h 05m 30s</t>
  </si>
  <si>
    <t>GIOVANNI CANOVA</t>
  </si>
  <si>
    <t>229h 35m 08s</t>
  </si>
  <si>
    <t>ARTURO BRESCIANI</t>
  </si>
  <si>
    <t>229h 49m 01s</t>
  </si>
  <si>
    <t>CHARLES MARTINET</t>
  </si>
  <si>
    <t>231h 02m 11s</t>
  </si>
  <si>
    <t>231h 36m 22s</t>
  </si>
  <si>
    <t>232h 37m 12s</t>
  </si>
  <si>
    <t>234h 33m 35s</t>
  </si>
  <si>
    <t>UMBERTO BERNI</t>
  </si>
  <si>
    <t>234h 59m 37s</t>
  </si>
  <si>
    <t>CHARLES ROUX</t>
  </si>
  <si>
    <t>235h 09m 56s</t>
  </si>
  <si>
    <t>235h 20m 37s</t>
  </si>
  <si>
    <t>235h 23m 34s</t>
  </si>
  <si>
    <t>238h 10m 28s</t>
  </si>
  <si>
    <t>238h 27m 50s</t>
  </si>
  <si>
    <t>238h 49m 49s</t>
  </si>
  <si>
    <t>CHARLES KRIER</t>
  </si>
  <si>
    <t>240h 30m 58s</t>
  </si>
  <si>
    <t>242h 15m 12s</t>
  </si>
  <si>
    <t>ROGER LACOLLE</t>
  </si>
  <si>
    <t>242h 43m 12s</t>
  </si>
  <si>
    <t>EDOUARD TEISSEIRE</t>
  </si>
  <si>
    <t>244h 32m 36s</t>
  </si>
  <si>
    <t>245h 01m 14s</t>
  </si>
  <si>
    <t>EDOUARD PETRE</t>
  </si>
  <si>
    <t>246h 23m 59s</t>
  </si>
  <si>
    <t>246h 28m 03s</t>
  </si>
  <si>
    <t>ARTHUR HENDRYCKX</t>
  </si>
  <si>
    <t>246h 36m 34s</t>
  </si>
  <si>
    <t>253h 35m 02s</t>
  </si>
  <si>
    <t>FERNAND BESNIER</t>
  </si>
  <si>
    <t>255h 21m 08s</t>
  </si>
  <si>
    <t>238h 44m 25s</t>
  </si>
  <si>
    <t>240h 06m 50s</t>
  </si>
  <si>
    <t>240h 07m 16s</t>
  </si>
  <si>
    <t>240h 28m 19s</t>
  </si>
  <si>
    <t>240h 33m 38s</t>
  </si>
  <si>
    <t>J.B.LOUVET-WOLBER</t>
  </si>
  <si>
    <t>240h 40m 40s</t>
  </si>
  <si>
    <t>LÃ‰ON PARMENTIER</t>
  </si>
  <si>
    <t>JEAN LOUVET-HUTCHINSON</t>
  </si>
  <si>
    <t>240h 53m 45s</t>
  </si>
  <si>
    <t>241h 12m 57s</t>
  </si>
  <si>
    <t>241h 21m 28s</t>
  </si>
  <si>
    <t>MARCEL BIDOT</t>
  </si>
  <si>
    <t>241h 38m 19s</t>
  </si>
  <si>
    <t>ODILE TAILLEU</t>
  </si>
  <si>
    <t>241h 53m 33s</t>
  </si>
  <si>
    <t>JOSEPH VAN DAM</t>
  </si>
  <si>
    <t>242h 45m 00s</t>
  </si>
  <si>
    <t>242h 51m 49s</t>
  </si>
  <si>
    <t>CAMILLE VAN DE CASTEELE</t>
  </si>
  <si>
    <t>243h 12m 34s</t>
  </si>
  <si>
    <t>AIMÃ‰ DOSSCHE</t>
  </si>
  <si>
    <t>244h 07m 34s</t>
  </si>
  <si>
    <t>244h 45m 55s</t>
  </si>
  <si>
    <t>244h 47m 35s</t>
  </si>
  <si>
    <t>245h 55m 00s</t>
  </si>
  <si>
    <t>GEORGES DETREILLE</t>
  </si>
  <si>
    <t>246h 32m 42s</t>
  </si>
  <si>
    <t>OMER VERMEULEN</t>
  </si>
  <si>
    <t>247h 29m 09s</t>
  </si>
  <si>
    <t>247h 07m 54s</t>
  </si>
  <si>
    <t>247h 51m 57s</t>
  </si>
  <si>
    <t>RENÃ‰ FAURE</t>
  </si>
  <si>
    <t>248h 20m 09s</t>
  </si>
  <si>
    <t>248h 20m 59s</t>
  </si>
  <si>
    <t>LÃ‰ON DEVOS</t>
  </si>
  <si>
    <t>248h 49m 48s</t>
  </si>
  <si>
    <t>TIM MERTENS</t>
  </si>
  <si>
    <t>249h 11m 30s</t>
  </si>
  <si>
    <t>249h 15m 12s</t>
  </si>
  <si>
    <t>LOUIS DE LANNOY</t>
  </si>
  <si>
    <t>249h 25m 35s</t>
  </si>
  <si>
    <t>250h 10m 41s</t>
  </si>
  <si>
    <t>250h 35m 21s</t>
  </si>
  <si>
    <t>252h 40m 58s</t>
  </si>
  <si>
    <t>FERNAND SAIVE</t>
  </si>
  <si>
    <t>253h 44m 24s</t>
  </si>
  <si>
    <t>254h 09m 17s</t>
  </si>
  <si>
    <t>255h 37m 57s</t>
  </si>
  <si>
    <t>255h 56m 55s</t>
  </si>
  <si>
    <t>FERNAND MOULET</t>
  </si>
  <si>
    <t>256h 45m 08s</t>
  </si>
  <si>
    <t>257h 58m 42s</t>
  </si>
  <si>
    <t>259h 44m 47s</t>
  </si>
  <si>
    <t>JULES GILLARD</t>
  </si>
  <si>
    <t>261h 31m 59s</t>
  </si>
  <si>
    <t>ANDRÃ‰ DROBECQ</t>
  </si>
  <si>
    <t>263h 44m 18s</t>
  </si>
  <si>
    <t>198h 16m 42s</t>
  </si>
  <si>
    <t>MAURICE DE WAELE</t>
  </si>
  <si>
    <t>200h 05m 03s</t>
  </si>
  <si>
    <t>JULIEN VERVAECKE</t>
  </si>
  <si>
    <t>200h 42m 28s</t>
  </si>
  <si>
    <t>ANDRÃ‰ LEDUCQ</t>
  </si>
  <si>
    <t>201h 18m 47s</t>
  </si>
  <si>
    <t>203h 01m 43s</t>
  </si>
  <si>
    <t>MARIUS GALLORINI</t>
  </si>
  <si>
    <t>ALLELUIA-WOLBER</t>
  </si>
  <si>
    <t>203h 05m 05s</t>
  </si>
  <si>
    <t>PÃ‰ VERHAEGEN</t>
  </si>
  <si>
    <t>J.B.LOUVET</t>
  </si>
  <si>
    <t>204h 35m 18s</t>
  </si>
  <si>
    <t>JULIEN MOINEAU</t>
  </si>
  <si>
    <t>204h 52m 59s</t>
  </si>
  <si>
    <t>205h 24m 16s</t>
  </si>
  <si>
    <t>MAURICE GELDHOF</t>
  </si>
  <si>
    <t>205h 32m 44s</t>
  </si>
  <si>
    <t>RAYMOND DECORTE</t>
  </si>
  <si>
    <t>206h 33m 54s</t>
  </si>
  <si>
    <t>LOUIS MULLER</t>
  </si>
  <si>
    <t>206h 44m 31s</t>
  </si>
  <si>
    <t>JENS DEBUSSCHERE</t>
  </si>
  <si>
    <t>209h 08m 38s</t>
  </si>
  <si>
    <t>GUSTAAF VAN SLEMBROUCK</t>
  </si>
  <si>
    <t>209h 18m 36s</t>
  </si>
  <si>
    <t>PIERRE MAGNE</t>
  </si>
  <si>
    <t>210h 29m 19s</t>
  </si>
  <si>
    <t>211h 44m 44s</t>
  </si>
  <si>
    <t>JOSEPH HEMELSOET</t>
  </si>
  <si>
    <t>212h 24m 50s</t>
  </si>
  <si>
    <t>SECONDO MARTINETTO</t>
  </si>
  <si>
    <t>212h 53m 44s</t>
  </si>
  <si>
    <t>213h 24m 45s</t>
  </si>
  <si>
    <t>214h 09m 10s</t>
  </si>
  <si>
    <t>214h 21m 43s</t>
  </si>
  <si>
    <t>215h 10m 18s</t>
  </si>
  <si>
    <t>ALBERT JORDENS</t>
  </si>
  <si>
    <t>215h 35m 30s</t>
  </si>
  <si>
    <t>215h 37m 53s</t>
  </si>
  <si>
    <t>216h 09m 34s</t>
  </si>
  <si>
    <t>ANDRÃ‰ DEVAUCHELLE</t>
  </si>
  <si>
    <t>216h 18m 52s</t>
  </si>
  <si>
    <t>218h 59m 14s</t>
  </si>
  <si>
    <t>219h 31m 44s</t>
  </si>
  <si>
    <t>JOSEPH RIVELLA</t>
  </si>
  <si>
    <t>220h 32m 08s</t>
  </si>
  <si>
    <t>MARCEL GENDRIN</t>
  </si>
  <si>
    <t>220h 38m 17s</t>
  </si>
  <si>
    <t>OMER MAHY</t>
  </si>
  <si>
    <t>220h 45m 31s</t>
  </si>
  <si>
    <t>220h 49m 00s</t>
  </si>
  <si>
    <t>CAMILLE SEGERS</t>
  </si>
  <si>
    <t>221h 10m 17s</t>
  </si>
  <si>
    <t>222h 16m 41s</t>
  </si>
  <si>
    <t>223h 55m 47s</t>
  </si>
  <si>
    <t>ARMAND GOUBERT</t>
  </si>
  <si>
    <t>225h 21m 09s</t>
  </si>
  <si>
    <t>225h 27m 02s</t>
  </si>
  <si>
    <t>JACQUES PFISTER</t>
  </si>
  <si>
    <t>228h 20m 33s</t>
  </si>
  <si>
    <t>PIERRE CLAES</t>
  </si>
  <si>
    <t>228h 29m 01s</t>
  </si>
  <si>
    <t>192h 48m 58s</t>
  </si>
  <si>
    <t>193h 39m 05s</t>
  </si>
  <si>
    <t>193h 45m 14s</t>
  </si>
  <si>
    <t>194h 08m 16s</t>
  </si>
  <si>
    <t>194h 42m 30s</t>
  </si>
  <si>
    <t>ANTONIN MAGNE</t>
  </si>
  <si>
    <t>195h 03m 00s</t>
  </si>
  <si>
    <t>VICTOR FONTAN</t>
  </si>
  <si>
    <t>ELWISH-WOLBER</t>
  </si>
  <si>
    <t>197h 56m 45s</t>
  </si>
  <si>
    <t>198h 07m 26s</t>
  </si>
  <si>
    <t>198h 26m 31s</t>
  </si>
  <si>
    <t>198h 30m 18s</t>
  </si>
  <si>
    <t>JOSEPH MAUCLAIR</t>
  </si>
  <si>
    <t>198h 32m 59s</t>
  </si>
  <si>
    <t>GASTON REBRY</t>
  </si>
  <si>
    <t>198h 40m 42s</t>
  </si>
  <si>
    <t>198h 58m 33s</t>
  </si>
  <si>
    <t>J.B. LOUVET-HUTCHINSON</t>
  </si>
  <si>
    <t>199h 50m 00s</t>
  </si>
  <si>
    <t>SALVADOR CARDONA BALBASTRE</t>
  </si>
  <si>
    <t>200h 20m 45s</t>
  </si>
  <si>
    <t>200h 26m 54s</t>
  </si>
  <si>
    <t>200h 52m 21s</t>
  </si>
  <si>
    <t>HUBERT OPPERMAN</t>
  </si>
  <si>
    <t>RAVAT-WONDER-DUNLOP</t>
  </si>
  <si>
    <t>201h 23m 23s</t>
  </si>
  <si>
    <t>DÃ‰SIRÃ‰ LOUESSE</t>
  </si>
  <si>
    <t>202h 16m 19s</t>
  </si>
  <si>
    <t>203h 12m 16s</t>
  </si>
  <si>
    <t>JEAN MOUVEROUX</t>
  </si>
  <si>
    <t>FONTAN-WOLBER</t>
  </si>
  <si>
    <t>203h 38m 51s</t>
  </si>
  <si>
    <t>JEAN BIDOT</t>
  </si>
  <si>
    <t>203h 45m 28s</t>
  </si>
  <si>
    <t>MARCEL AUTAA</t>
  </si>
  <si>
    <t>204h 31m 38s</t>
  </si>
  <si>
    <t>205h 16m 00s</t>
  </si>
  <si>
    <t>PAUL FILLIAT</t>
  </si>
  <si>
    <t>SUD-EST</t>
  </si>
  <si>
    <t>208h 40m 54s</t>
  </si>
  <si>
    <t>RAPHAÃ‹L CALMETTE</t>
  </si>
  <si>
    <t>208h 44m 06s</t>
  </si>
  <si>
    <t>NORMANDIE</t>
  </si>
  <si>
    <t>209h 14m 02s</t>
  </si>
  <si>
    <t>HARRY WATSON</t>
  </si>
  <si>
    <t>209h 42m 30s</t>
  </si>
  <si>
    <t>LUCIEN LAVAL</t>
  </si>
  <si>
    <t>209h 42m 53s</t>
  </si>
  <si>
    <t>MARCEL COLLEU</t>
  </si>
  <si>
    <t>ALSACE-LORRAINE</t>
  </si>
  <si>
    <t>209h 52m 59s</t>
  </si>
  <si>
    <t>NORD</t>
  </si>
  <si>
    <t>211h 39m 18s</t>
  </si>
  <si>
    <t>RENÃ‰ HAMEL</t>
  </si>
  <si>
    <t>211h 59m 16s</t>
  </si>
  <si>
    <t>PAUL DELBART</t>
  </si>
  <si>
    <t>CHAMPAGNE</t>
  </si>
  <si>
    <t>212h 40m 15s</t>
  </si>
  <si>
    <t>FRANÃ‡OIS HENRI</t>
  </si>
  <si>
    <t>212h 51m 44s</t>
  </si>
  <si>
    <t>212h 59m 19s</t>
  </si>
  <si>
    <t>RAPHAÃ‹L DUPAU</t>
  </si>
  <si>
    <t>213h 36m 52s</t>
  </si>
  <si>
    <t>FRANÃ‡OIS MENTA</t>
  </si>
  <si>
    <t>CÃ”TE D'AZUR</t>
  </si>
  <si>
    <t>213h 54m 30s</t>
  </si>
  <si>
    <t>PERCY OSBORNE</t>
  </si>
  <si>
    <t>214h 50m 47s</t>
  </si>
  <si>
    <t>LUCIEN LANGE</t>
  </si>
  <si>
    <t>216h 51m 08s</t>
  </si>
  <si>
    <t>EDOUARD PERSIN</t>
  </si>
  <si>
    <t>219h 45m 17s</t>
  </si>
  <si>
    <t>AS</t>
  </si>
  <si>
    <t>186h 39m 15s</t>
  </si>
  <si>
    <t>GIUSEPPE PANCERA</t>
  </si>
  <si>
    <t>187h 23m 38s</t>
  </si>
  <si>
    <t>JEF DEMUYSERE</t>
  </si>
  <si>
    <t>187h 36m 25s</t>
  </si>
  <si>
    <t>187h 37m 01s</t>
  </si>
  <si>
    <t>187h 37m 15s</t>
  </si>
  <si>
    <t>187h 45m 24s</t>
  </si>
  <si>
    <t>187h 47m 15s</t>
  </si>
  <si>
    <t>188h 40m 52s</t>
  </si>
  <si>
    <t>188h 42m 15s</t>
  </si>
  <si>
    <t>188h 57m 04s</t>
  </si>
  <si>
    <t>189h 04m 06s</t>
  </si>
  <si>
    <t>FRANS BONDUEL</t>
  </si>
  <si>
    <t>189h 31m 50s</t>
  </si>
  <si>
    <t>189h 42m 15s</t>
  </si>
  <si>
    <t>BERNARD VAN RYSSELBERGHE</t>
  </si>
  <si>
    <t>189h 45m 38s</t>
  </si>
  <si>
    <t>TOURISTES-ROUTIERS</t>
  </si>
  <si>
    <t>190h 12m 44s</t>
  </si>
  <si>
    <t>190h 20m 04s</t>
  </si>
  <si>
    <t>ARMAND VAN BRUAENE</t>
  </si>
  <si>
    <t>190h 51m 09s</t>
  </si>
  <si>
    <t>LUC GOVAERTS</t>
  </si>
  <si>
    <t>190h 53m 39s</t>
  </si>
  <si>
    <t>FRANCIS BOUILLET</t>
  </si>
  <si>
    <t>191h 47m 06s</t>
  </si>
  <si>
    <t>ERNEST NEUHARD</t>
  </si>
  <si>
    <t>192h 24m 27s</t>
  </si>
  <si>
    <t>OMER TAVERNE</t>
  </si>
  <si>
    <t>192h 28m 54s</t>
  </si>
  <si>
    <t>LÃ‰ON CHENE</t>
  </si>
  <si>
    <t>192h 39m 22s</t>
  </si>
  <si>
    <t>JULES MERVIEL</t>
  </si>
  <si>
    <t>192h 44m 17s</t>
  </si>
  <si>
    <t>MARIO POMPOSI</t>
  </si>
  <si>
    <t>192h 53m 24s</t>
  </si>
  <si>
    <t>GEORGES LALOUP</t>
  </si>
  <si>
    <t>193h 10m 00s</t>
  </si>
  <si>
    <t>SETTIMO INNOCENTI</t>
  </si>
  <si>
    <t>193h 23m 08s</t>
  </si>
  <si>
    <t>JULIEN PERRAIN</t>
  </si>
  <si>
    <t>195h 11m 00s</t>
  </si>
  <si>
    <t>CHARLES PELISSIER</t>
  </si>
  <si>
    <t>195h 33m 18s</t>
  </si>
  <si>
    <t>RENÃ‰ BERTON</t>
  </si>
  <si>
    <t>195h 35m 05s</t>
  </si>
  <si>
    <t>ROGER GREGOIRE</t>
  </si>
  <si>
    <t>196h 29m 30s</t>
  </si>
  <si>
    <t>HECTOR DENIS</t>
  </si>
  <si>
    <t>197h 04m 40s</t>
  </si>
  <si>
    <t>197h 11m 15s</t>
  </si>
  <si>
    <t>AUGUSTE ENCRINE</t>
  </si>
  <si>
    <t>198h 10m 32s</t>
  </si>
  <si>
    <t>198h 13m 25s</t>
  </si>
  <si>
    <t>ADRIEN PLAUTIN</t>
  </si>
  <si>
    <t>198h 16m 06s</t>
  </si>
  <si>
    <t>JEAN PREUSS</t>
  </si>
  <si>
    <t>198h 55m 11s</t>
  </si>
  <si>
    <t>199h 01m 53s</t>
  </si>
  <si>
    <t>FRANÃ‡OIS MOREELS</t>
  </si>
  <si>
    <t>199h 17m 00s</t>
  </si>
  <si>
    <t>199h 20m 50s</t>
  </si>
  <si>
    <t>ROGER LEBAS</t>
  </si>
  <si>
    <t>199h 47m 48s</t>
  </si>
  <si>
    <t>MARCEL MAZEYRAT</t>
  </si>
  <si>
    <t>200h 06m 05s</t>
  </si>
  <si>
    <t>200h 29m 04s</t>
  </si>
  <si>
    <t>GUY BARIFFI</t>
  </si>
  <si>
    <t>200h 46m 49s</t>
  </si>
  <si>
    <t>201h 45m 31s</t>
  </si>
  <si>
    <t>HENRI THOMAS</t>
  </si>
  <si>
    <t>203h 05m 53s</t>
  </si>
  <si>
    <t>ROBERT RECORDON</t>
  </si>
  <si>
    <t>203h 16m 05s</t>
  </si>
  <si>
    <t>EUGÃˆNE GREAU</t>
  </si>
  <si>
    <t>203h 29m 02s</t>
  </si>
  <si>
    <t>BATTISTA BERARDI</t>
  </si>
  <si>
    <t>204h 43m 31s</t>
  </si>
  <si>
    <t>GEORGES PETIT</t>
  </si>
  <si>
    <t>206h 37m 14s</t>
  </si>
  <si>
    <t>LAURE WERNER</t>
  </si>
  <si>
    <t>207h 59m 32s</t>
  </si>
  <si>
    <t>MARCEL MASSON</t>
  </si>
  <si>
    <t>208h 32m 10s</t>
  </si>
  <si>
    <t>HENRI PREVOST</t>
  </si>
  <si>
    <t>208h 54m 07s</t>
  </si>
  <si>
    <t>209h 04m 08s</t>
  </si>
  <si>
    <t>FRANÃ‡OIS ONDET</t>
  </si>
  <si>
    <t>209h 09m 15s</t>
  </si>
  <si>
    <t>CHARLES COTTALORDA</t>
  </si>
  <si>
    <t>209h 45m 28s</t>
  </si>
  <si>
    <t>EMILE FAILLU</t>
  </si>
  <si>
    <t>211h 30m 06s</t>
  </si>
  <si>
    <t>211h 57m 12s</t>
  </si>
  <si>
    <t>MARCEL ILPIDE</t>
  </si>
  <si>
    <t>212h 48m 05s</t>
  </si>
  <si>
    <t>ANDRÃ‰ LEGER</t>
  </si>
  <si>
    <t>218h 17m 10s</t>
  </si>
  <si>
    <t>FRANCE</t>
  </si>
  <si>
    <t>172h 12m 16s</t>
  </si>
  <si>
    <t>LEARCO GUERRA</t>
  </si>
  <si>
    <t>ITALIE</t>
  </si>
  <si>
    <t>172h 26m 29s</t>
  </si>
  <si>
    <t>172h 28m 19s</t>
  </si>
  <si>
    <t>ALFRED SIEGEL</t>
  </si>
  <si>
    <t>ALLEMAGNE</t>
  </si>
  <si>
    <t>172h 33m 48s</t>
  </si>
  <si>
    <t>172h 53m 32s</t>
  </si>
  <si>
    <t>172h 57m 56s</t>
  </si>
  <si>
    <t>BELGIQUE</t>
  </si>
  <si>
    <t>173h 08m 33s</t>
  </si>
  <si>
    <t>173h 10m 48s</t>
  </si>
  <si>
    <t>173h 16m 51s</t>
  </si>
  <si>
    <t>ADOLF SCHOEN</t>
  </si>
  <si>
    <t>173h 33m 53s</t>
  </si>
  <si>
    <t>173h 39m 37s</t>
  </si>
  <si>
    <t>173h 40m 28s</t>
  </si>
  <si>
    <t>OSKAR THIERBACH</t>
  </si>
  <si>
    <t>173h 47m 48s</t>
  </si>
  <si>
    <t>LOUIS PEGLION</t>
  </si>
  <si>
    <t>173h 56m 28s</t>
  </si>
  <si>
    <t>174h 01m 38s</t>
  </si>
  <si>
    <t>ESPAGNE</t>
  </si>
  <si>
    <t>174h 11m 57s</t>
  </si>
  <si>
    <t>VALERANIO RIERA</t>
  </si>
  <si>
    <t>174h 35m 23s</t>
  </si>
  <si>
    <t>174h 37m 37s</t>
  </si>
  <si>
    <t>174h 43m 51s</t>
  </si>
  <si>
    <t>174h 46m 05s</t>
  </si>
  <si>
    <t>174h 55m 56s</t>
  </si>
  <si>
    <t>FÃ‰LIX MANTHEY</t>
  </si>
  <si>
    <t>175h 22m 51s</t>
  </si>
  <si>
    <t>175h 29m 25s</t>
  </si>
  <si>
    <t>VICENTE TRUEBA</t>
  </si>
  <si>
    <t>175h 29m 33s</t>
  </si>
  <si>
    <t>175h 32m 44s</t>
  </si>
  <si>
    <t>JEAN GOULEME</t>
  </si>
  <si>
    <t>175h 48m 45s</t>
  </si>
  <si>
    <t>FRANCISCO CEPEDA</t>
  </si>
  <si>
    <t>176h 07m 01s</t>
  </si>
  <si>
    <t>176h 18m 54s</t>
  </si>
  <si>
    <t>LOUIS BAJARD</t>
  </si>
  <si>
    <t>176h 21m 23s</t>
  </si>
  <si>
    <t>176h 36m 06s</t>
  </si>
  <si>
    <t>MARIO GIUNTELLI</t>
  </si>
  <si>
    <t>176h 53m 44s</t>
  </si>
  <si>
    <t>177h 04m 48s</t>
  </si>
  <si>
    <t>JEAN MATEU</t>
  </si>
  <si>
    <t>177h 23m 29s</t>
  </si>
  <si>
    <t>177h 53m 56s</t>
  </si>
  <si>
    <t>178h 40m 01s</t>
  </si>
  <si>
    <t>178h 56m 57s</t>
  </si>
  <si>
    <t>PIERRE JOUEL</t>
  </si>
  <si>
    <t>179h 03m 27s</t>
  </si>
  <si>
    <t>179h 08m 48s</t>
  </si>
  <si>
    <t>LÃ‰OPOLD BOISSELLE</t>
  </si>
  <si>
    <t>179h 22m 11s</t>
  </si>
  <si>
    <t>FERNAND ROBACHE</t>
  </si>
  <si>
    <t>180h 00m 17s</t>
  </si>
  <si>
    <t>HENRI GOTTRAND</t>
  </si>
  <si>
    <t>180h 11m 12s</t>
  </si>
  <si>
    <t>180h 23m 09s</t>
  </si>
  <si>
    <t>180h 23m 26s</t>
  </si>
  <si>
    <t>180h 36m 07s</t>
  </si>
  <si>
    <t>180h 36m 10s</t>
  </si>
  <si>
    <t>MARCEL TISSIER</t>
  </si>
  <si>
    <t>181h 07m 05s</t>
  </si>
  <si>
    <t>181h 22m 45s</t>
  </si>
  <si>
    <t>181h 31m 50s</t>
  </si>
  <si>
    <t>182h 33m 10s</t>
  </si>
  <si>
    <t>182h 33m 40s</t>
  </si>
  <si>
    <t>182h 35m 40s</t>
  </si>
  <si>
    <t>JEAN-BAPTISTE AMPURIAS</t>
  </si>
  <si>
    <t>182h 53m 07s</t>
  </si>
  <si>
    <t>184h 01m 45s</t>
  </si>
  <si>
    <t>PAULIN LANTERI</t>
  </si>
  <si>
    <t>184h 07m 40s</t>
  </si>
  <si>
    <t>185h 09m 51s</t>
  </si>
  <si>
    <t>186h 26m 30s</t>
  </si>
  <si>
    <t>PIERRE BOBO</t>
  </si>
  <si>
    <t>187h 22m 34s</t>
  </si>
  <si>
    <t>177h 10m 03s</t>
  </si>
  <si>
    <t>177h 22m 59s</t>
  </si>
  <si>
    <t>ANTONIO PESENTI</t>
  </si>
  <si>
    <t>177h 32m 54s</t>
  </si>
  <si>
    <t>177h 56m 43s</t>
  </si>
  <si>
    <t>177h 59m 49s</t>
  </si>
  <si>
    <t>178h 20m 14s</t>
  </si>
  <si>
    <t>178h 26m 36s</t>
  </si>
  <si>
    <t>ERICH METZE</t>
  </si>
  <si>
    <t>178h 31m 02s</t>
  </si>
  <si>
    <t>ALBERT BÃœCHI</t>
  </si>
  <si>
    <t>AUSTRALIE/SUISSE</t>
  </si>
  <si>
    <t>178h 39m 32s</t>
  </si>
  <si>
    <t>178h 40m 11s</t>
  </si>
  <si>
    <t>178h 44m 06s</t>
  </si>
  <si>
    <t>178h 46m 46s</t>
  </si>
  <si>
    <t>178h 50m 41s</t>
  </si>
  <si>
    <t>178h 55m 14s</t>
  </si>
  <si>
    <t>MAX BULLA</t>
  </si>
  <si>
    <t>INCONNUE</t>
  </si>
  <si>
    <t>179h 01m 35s</t>
  </si>
  <si>
    <t>KURT STOEPEL</t>
  </si>
  <si>
    <t>179h 16m 01s</t>
  </si>
  <si>
    <t>RAFAÃ‹LE DI PACO</t>
  </si>
  <si>
    <t>179h 21m 14s</t>
  </si>
  <si>
    <t>ALFONS SCHEPERS</t>
  </si>
  <si>
    <t>179h 25m 30s</t>
  </si>
  <si>
    <t>LUDWIG GEYER</t>
  </si>
  <si>
    <t>179h 26m 25s</t>
  </si>
  <si>
    <t>HERBERT SIERONSKI</t>
  </si>
  <si>
    <t>179h 33m 43s</t>
  </si>
  <si>
    <t>ROGER PIPOZ</t>
  </si>
  <si>
    <t>179h 35m 22s</t>
  </si>
  <si>
    <t>HERMANN BUSE</t>
  </si>
  <si>
    <t>179h 38m 25s</t>
  </si>
  <si>
    <t>179h 46m 09s</t>
  </si>
  <si>
    <t>MARIUS GUIRAMAND</t>
  </si>
  <si>
    <t>180h 15m 42s</t>
  </si>
  <si>
    <t>MICHELE ORECCHIA</t>
  </si>
  <si>
    <t>180h 19m 29s</t>
  </si>
  <si>
    <t>ANDRÃ‰ VAN VIERST</t>
  </si>
  <si>
    <t>180h 43m 47s</t>
  </si>
  <si>
    <t>180h 51m 25s</t>
  </si>
  <si>
    <t>181h 16m 05s</t>
  </si>
  <si>
    <t>FERNAND FAYOLLE</t>
  </si>
  <si>
    <t>181h 31m 01s</t>
  </si>
  <si>
    <t>FABIO BATTESINI</t>
  </si>
  <si>
    <t>181h 49m 46s</t>
  </si>
  <si>
    <t>LAZARE VENOT</t>
  </si>
  <si>
    <t>181h 52m 07s</t>
  </si>
  <si>
    <t>JEAN MARECHAL</t>
  </si>
  <si>
    <t>181h 53m 18s</t>
  </si>
  <si>
    <t>JULES GOETHUYS</t>
  </si>
  <si>
    <t>181h 57m 12s</t>
  </si>
  <si>
    <t>182h 23m 03s</t>
  </si>
  <si>
    <t>RICHARD LAMB</t>
  </si>
  <si>
    <t>183h 37m 09s</t>
  </si>
  <si>
    <t>154h 11m 49s</t>
  </si>
  <si>
    <t>ALLEMAGNE-AUTRICHE</t>
  </si>
  <si>
    <t>154h 35m 52s</t>
  </si>
  <si>
    <t>FRANCESCO CAMUSSO</t>
  </si>
  <si>
    <t>154h 38m 10s</t>
  </si>
  <si>
    <t>154h 48m 57s</t>
  </si>
  <si>
    <t>GEORGES RONSSE</t>
  </si>
  <si>
    <t>154h 52m 53s</t>
  </si>
  <si>
    <t>154h 57m 02s</t>
  </si>
  <si>
    <t>155h 10m 33s</t>
  </si>
  <si>
    <t>155h 15m 13s</t>
  </si>
  <si>
    <t>LUIGI BARRAL</t>
  </si>
  <si>
    <t>155h 18m 46s</t>
  </si>
  <si>
    <t>GEORGES SPEICHER</t>
  </si>
  <si>
    <t>155h 20m 26s</t>
  </si>
  <si>
    <t>SUISSE</t>
  </si>
  <si>
    <t>155h 25m 22s</t>
  </si>
  <si>
    <t>155h 26m 01s</t>
  </si>
  <si>
    <t>JEAN AERTS</t>
  </si>
  <si>
    <t>155h 28m 13s</t>
  </si>
  <si>
    <t>155h 30m 34s</t>
  </si>
  <si>
    <t>GEORGES LEMAIRE</t>
  </si>
  <si>
    <t>155h 31m 07s</t>
  </si>
  <si>
    <t>MAURICE ARCHAMBAUD</t>
  </si>
  <si>
    <t>155h 37m 16s</t>
  </si>
  <si>
    <t>JEAN WAUTERS</t>
  </si>
  <si>
    <t>155h 41m 10s</t>
  </si>
  <si>
    <t>RENÃ‰ BERNARD</t>
  </si>
  <si>
    <t>155h 47m 17s</t>
  </si>
  <si>
    <t>155h 50m 12s</t>
  </si>
  <si>
    <t>155h 50m 50s</t>
  </si>
  <si>
    <t>AUGUSTO ZANZI</t>
  </si>
  <si>
    <t>155h 57m 45s</t>
  </si>
  <si>
    <t>156h 01m 37s</t>
  </si>
  <si>
    <t>ROGER LAPEBIE</t>
  </si>
  <si>
    <t>156h 07m 16s</t>
  </si>
  <si>
    <t>156h 08m 42s</t>
  </si>
  <si>
    <t>156h 10m 05s</t>
  </si>
  <si>
    <t>LUIGI MARCHISIO</t>
  </si>
  <si>
    <t>156h 11m 36s</t>
  </si>
  <si>
    <t>156h 12m 29s</t>
  </si>
  <si>
    <t>156h 34m 10s</t>
  </si>
  <si>
    <t>GEORGES ANTENEN</t>
  </si>
  <si>
    <t>156h 36m 28s</t>
  </si>
  <si>
    <t>156h 38m 51s</t>
  </si>
  <si>
    <t>156h 39m 20s</t>
  </si>
  <si>
    <t>156h 40m 01s</t>
  </si>
  <si>
    <t>156h 45m 40s</t>
  </si>
  <si>
    <t>GÃ‰RARD LONCKE</t>
  </si>
  <si>
    <t>156h 51m 14s</t>
  </si>
  <si>
    <t>156h 54m 22s</t>
  </si>
  <si>
    <t>ALFRED BÃœCHI</t>
  </si>
  <si>
    <t>157h 09m 26s</t>
  </si>
  <si>
    <t>157h 14m 20s</t>
  </si>
  <si>
    <t>AMULIO VIARENGO</t>
  </si>
  <si>
    <t>157h 20m 16s</t>
  </si>
  <si>
    <t>157h 25m 02s</t>
  </si>
  <si>
    <t>157h 42m 14s</t>
  </si>
  <si>
    <t>ALFRED BULA</t>
  </si>
  <si>
    <t>157h 43m 55s</t>
  </si>
  <si>
    <t>ALEARDO SIMONI</t>
  </si>
  <si>
    <t>157h 48m 07s</t>
  </si>
  <si>
    <t>EMILE DECROIX</t>
  </si>
  <si>
    <t>157h 53m 09s</t>
  </si>
  <si>
    <t>158h 05m 21s</t>
  </si>
  <si>
    <t>158h 10m 06s</t>
  </si>
  <si>
    <t>158h 15m 51s</t>
  </si>
  <si>
    <t>158h 23m 42s</t>
  </si>
  <si>
    <t>KARL ALTENBURGER</t>
  </si>
  <si>
    <t>158h 30m 30s</t>
  </si>
  <si>
    <t>ALBERT BARTHELEMY</t>
  </si>
  <si>
    <t>158h 30m 54s</t>
  </si>
  <si>
    <t>MARTIN MÃœLLER</t>
  </si>
  <si>
    <t>158h 31m 04s</t>
  </si>
  <si>
    <t>FRANÃ‡OIS HAAS</t>
  </si>
  <si>
    <t>158h 42m 18s</t>
  </si>
  <si>
    <t>ROBERT BRUGERE</t>
  </si>
  <si>
    <t>158h 48m 24s</t>
  </si>
  <si>
    <t>158h 54m 54s</t>
  </si>
  <si>
    <t>FERNAND CORNEZ</t>
  </si>
  <si>
    <t>158h 55m 07s</t>
  </si>
  <si>
    <t>AUGUST ERNE</t>
  </si>
  <si>
    <t>159h 02m 34s</t>
  </si>
  <si>
    <t>GEORG UMBENHAUER</t>
  </si>
  <si>
    <t>159h 10m 50s</t>
  </si>
  <si>
    <t>RUDOLPH RISCH</t>
  </si>
  <si>
    <t>159h 13m 03s</t>
  </si>
  <si>
    <t>147h 51m 37s</t>
  </si>
  <si>
    <t>147h 55m 38s</t>
  </si>
  <si>
    <t>GIUSEPPE MARTANO</t>
  </si>
  <si>
    <t>147h 56m 45s</t>
  </si>
  <si>
    <t>148h 07m 22s</t>
  </si>
  <si>
    <t>148h 12m 59s</t>
  </si>
  <si>
    <t>148h 19m 04s</t>
  </si>
  <si>
    <t>LÃ‰ON LEVEL</t>
  </si>
  <si>
    <t>148h 28m 00s</t>
  </si>
  <si>
    <t>148h 29m 14s</t>
  </si>
  <si>
    <t>148h 35m 30s</t>
  </si>
  <si>
    <t>148h 38m 05s</t>
  </si>
  <si>
    <t>148h 48m 48s</t>
  </si>
  <si>
    <t>148h 49m 41s</t>
  </si>
  <si>
    <t>149h 00m 36s</t>
  </si>
  <si>
    <t>149h 12m 53s</t>
  </si>
  <si>
    <t>GASPARD RINALDI</t>
  </si>
  <si>
    <t>149h 20m 49s</t>
  </si>
  <si>
    <t>EUGÃˆNE LE GOFF</t>
  </si>
  <si>
    <t>149h 27m 36s</t>
  </si>
  <si>
    <t>LÃ‰ON LE CALVEZ</t>
  </si>
  <si>
    <t>149h 31m 21s</t>
  </si>
  <si>
    <t>149h 32m 26s</t>
  </si>
  <si>
    <t>RENÃ‰ LE GREVES</t>
  </si>
  <si>
    <t>149h 41m 08s</t>
  </si>
  <si>
    <t>149h 42m 36s</t>
  </si>
  <si>
    <t>DECIMO BETTINI</t>
  </si>
  <si>
    <t>149h 44m 28s</t>
  </si>
  <si>
    <t>149h 45m 23s</t>
  </si>
  <si>
    <t>149h 48m 28s</t>
  </si>
  <si>
    <t>149h 59m 21s</t>
  </si>
  <si>
    <t>150h 05m 11s</t>
  </si>
  <si>
    <t>ANTOINE DIGNEEF</t>
  </si>
  <si>
    <t>150h 08m 07s</t>
  </si>
  <si>
    <t>GUSTAAF DELOOR</t>
  </si>
  <si>
    <t>150h 08m 25s</t>
  </si>
  <si>
    <t>LUIGI GIACCOBBE</t>
  </si>
  <si>
    <t>150h 21m 56s</t>
  </si>
  <si>
    <t>150h 23m 14s</t>
  </si>
  <si>
    <t>WALTER BLATTMANN</t>
  </si>
  <si>
    <t>150h 24m 12s</t>
  </si>
  <si>
    <t>150h 32m 13s</t>
  </si>
  <si>
    <t>LÃ‰ON LOUYET</t>
  </si>
  <si>
    <t>150h 35m 11s</t>
  </si>
  <si>
    <t>ANDRÃ‰ GAILLOT</t>
  </si>
  <si>
    <t>150h 44m 33s</t>
  </si>
  <si>
    <t>150h 47m 02s</t>
  </si>
  <si>
    <t>150h 51m 26s</t>
  </si>
  <si>
    <t>150h 57m 57s</t>
  </si>
  <si>
    <t>PIERRE PASTORELLI</t>
  </si>
  <si>
    <t>151h 08m 19s</t>
  </si>
  <si>
    <t>PIERRE-MARIE CLOAREC</t>
  </si>
  <si>
    <t>151h 11m 07s</t>
  </si>
  <si>
    <t>VASCO BERGAMASCHI</t>
  </si>
  <si>
    <t>151h 35m 26s</t>
  </si>
  <si>
    <t>151h 50m 21s</t>
  </si>
  <si>
    <t>147h 13m 58s</t>
  </si>
  <si>
    <t>147h 41m 29s</t>
  </si>
  <si>
    <t>148h 06m 13s</t>
  </si>
  <si>
    <t>FÃ‰LICIEN VERVAECKE</t>
  </si>
  <si>
    <t>148h 12m 38s</t>
  </si>
  <si>
    <t>RENÃ‰ VIETTO</t>
  </si>
  <si>
    <t>148h 13m 00s</t>
  </si>
  <si>
    <t>AMBROGIO MORELLI</t>
  </si>
  <si>
    <t>148h 26m 00s</t>
  </si>
  <si>
    <t>148h 26m 49s</t>
  </si>
  <si>
    <t>SYLVÃˆRE MAES</t>
  </si>
  <si>
    <t>148h 34m 54s</t>
  </si>
  <si>
    <t>MARIANO CANARDO</t>
  </si>
  <si>
    <t>SUISSE-ESPAGNE</t>
  </si>
  <si>
    <t>148h 43m 00s</t>
  </si>
  <si>
    <t>148h 54m 37s</t>
  </si>
  <si>
    <t>149h 06m 19s</t>
  </si>
  <si>
    <t>RAYMOND LOUVIOT</t>
  </si>
  <si>
    <t>149h 17m 19s</t>
  </si>
  <si>
    <t>EDUARDO MOLINAR</t>
  </si>
  <si>
    <t>149h 30m 50s</t>
  </si>
  <si>
    <t>EUGENIO GESTRI</t>
  </si>
  <si>
    <t>149h 35m 07s</t>
  </si>
  <si>
    <t>ADRIANO VIGNOLI</t>
  </si>
  <si>
    <t>149h 35m 56s</t>
  </si>
  <si>
    <t>GIOVANNI CAZZULANI</t>
  </si>
  <si>
    <t>149h 46m 36s</t>
  </si>
  <si>
    <t>149h 49m 05s</t>
  </si>
  <si>
    <t>149h 58m 35s</t>
  </si>
  <si>
    <t>FÃ‰DÃ‰RICO EZQUERRA</t>
  </si>
  <si>
    <t>150h 06m 51s</t>
  </si>
  <si>
    <t>150h 09m 14s</t>
  </si>
  <si>
    <t>150h 11m 39s</t>
  </si>
  <si>
    <t>150h 15m 01s</t>
  </si>
  <si>
    <t>DANTE FRANZIL</t>
  </si>
  <si>
    <t>150h 15m 36s</t>
  </si>
  <si>
    <t>GIOVANNI GOTTI</t>
  </si>
  <si>
    <t>150h 36m 28s</t>
  </si>
  <si>
    <t>150h 40m 14s</t>
  </si>
  <si>
    <t>THÃ‰O HERCKENRATH</t>
  </si>
  <si>
    <t>150h 44m 49s</t>
  </si>
  <si>
    <t>VINCENT SALAZARD</t>
  </si>
  <si>
    <t>151h 09m 27s</t>
  </si>
  <si>
    <t>MARCEL RENAUD</t>
  </si>
  <si>
    <t>151h 11m 42s</t>
  </si>
  <si>
    <t>ETTORE MEINI</t>
  </si>
  <si>
    <t>151h 13m 57s</t>
  </si>
  <si>
    <t>LUCIANO MONTERO</t>
  </si>
  <si>
    <t>151h 17m 13s</t>
  </si>
  <si>
    <t>151h 40m 55s</t>
  </si>
  <si>
    <t>ROMAIN GIJSSELS</t>
  </si>
  <si>
    <t>151h 42m 00s</t>
  </si>
  <si>
    <t>YVES LE GOFF</t>
  </si>
  <si>
    <t>151h 43m 28s</t>
  </si>
  <si>
    <t>SYLVAIN MARCAILLOU</t>
  </si>
  <si>
    <t>151h 52m 45s</t>
  </si>
  <si>
    <t>151h 53m 25s</t>
  </si>
  <si>
    <t>FABIEN GALATEAU</t>
  </si>
  <si>
    <t>152h 04m 38s</t>
  </si>
  <si>
    <t>WILLI KUTZBACH</t>
  </si>
  <si>
    <t>152h 50m 26s</t>
  </si>
  <si>
    <t>153h 41m 43s</t>
  </si>
  <si>
    <t>ANTONIO FOLCO</t>
  </si>
  <si>
    <t>154h 29m 34s</t>
  </si>
  <si>
    <t>ROMAIN MAES</t>
  </si>
  <si>
    <t>141h 32m 00s</t>
  </si>
  <si>
    <t>141h 49m 52s</t>
  </si>
  <si>
    <t>141h 56m 06s</t>
  </si>
  <si>
    <t>142h 07m 24s</t>
  </si>
  <si>
    <t>JULES LOWIE</t>
  </si>
  <si>
    <t>142h 23m 26s</t>
  </si>
  <si>
    <t>142h 26m 29s</t>
  </si>
  <si>
    <t>EUGÃˆNE ARCHAMBAULT</t>
  </si>
  <si>
    <t>142h 33m 28s</t>
  </si>
  <si>
    <t>142h 53m 03s</t>
  </si>
  <si>
    <t>GABY RUOZZI</t>
  </si>
  <si>
    <t>143h 06m 02s</t>
  </si>
  <si>
    <t>143h 32m 04s</t>
  </si>
  <si>
    <t>PIERRE COGAN</t>
  </si>
  <si>
    <t>143h 43m 56s</t>
  </si>
  <si>
    <t>143h 53m 01s</t>
  </si>
  <si>
    <t>144h 01m 21s</t>
  </si>
  <si>
    <t>144h 02m 47s</t>
  </si>
  <si>
    <t>144h 12m 05s</t>
  </si>
  <si>
    <t>144h 20m 07s</t>
  </si>
  <si>
    <t>144h 28m 14s</t>
  </si>
  <si>
    <t>144h 51m 55s</t>
  </si>
  <si>
    <t>144h 52m 36s</t>
  </si>
  <si>
    <t>144h 56m 52s</t>
  </si>
  <si>
    <t>DANTE GIANELLO</t>
  </si>
  <si>
    <t>145h 00m 30s</t>
  </si>
  <si>
    <t>145h 22m 59s</t>
  </si>
  <si>
    <t>BRUNO ROTH</t>
  </si>
  <si>
    <t>145h 23m 06s</t>
  </si>
  <si>
    <t>LÃ‰O AMBERG</t>
  </si>
  <si>
    <t>145h 28m 25s</t>
  </si>
  <si>
    <t>JEAN FONTENAY</t>
  </si>
  <si>
    <t>145h 41m 56s</t>
  </si>
  <si>
    <t>FRITZ HARTMANN</t>
  </si>
  <si>
    <t>145h 46m 37s</t>
  </si>
  <si>
    <t>ORLANDO TEANI</t>
  </si>
  <si>
    <t>145h 49m 32s</t>
  </si>
  <si>
    <t>HONORÃ‰ GRANIER</t>
  </si>
  <si>
    <t>145h 56m 36s</t>
  </si>
  <si>
    <t>146h 00m 05s</t>
  </si>
  <si>
    <t>146h 05m 46s</t>
  </si>
  <si>
    <t>PAUL CHOCQUE</t>
  </si>
  <si>
    <t>146h 11m 14s</t>
  </si>
  <si>
    <t>ANTONIO PRIOR</t>
  </si>
  <si>
    <t>146h 23m 06s</t>
  </si>
  <si>
    <t>ALDO BERTOCCO</t>
  </si>
  <si>
    <t>146h 24m 33s</t>
  </si>
  <si>
    <t>GEORGES HAENDEL</t>
  </si>
  <si>
    <t>146h 38m 16s</t>
  </si>
  <si>
    <t>ORESTE BERNARDONI</t>
  </si>
  <si>
    <t>146h 44m 28s</t>
  </si>
  <si>
    <t>LOUIS THIETARD</t>
  </si>
  <si>
    <t>146h 44m 47s</t>
  </si>
  <si>
    <t>CHARLES BERTY</t>
  </si>
  <si>
    <t>146h 58m 28s</t>
  </si>
  <si>
    <t>GEORGES LACHAT</t>
  </si>
  <si>
    <t>146h 59m 50s</t>
  </si>
  <si>
    <t>VICENTE BACHERO</t>
  </si>
  <si>
    <t>147h 09m 50s</t>
  </si>
  <si>
    <t>KURT STETTLER</t>
  </si>
  <si>
    <t>147h 21m 01s</t>
  </si>
  <si>
    <t>MANUEL GARCIA</t>
  </si>
  <si>
    <t>147h 33m 18s</t>
  </si>
  <si>
    <t>OTTO WECKERLING</t>
  </si>
  <si>
    <t>147h 43m 55s</t>
  </si>
  <si>
    <t>THÃ‰ODORE LADRON</t>
  </si>
  <si>
    <t>147h 45m 39s</t>
  </si>
  <si>
    <t>GEORGES HUBATZ</t>
  </si>
  <si>
    <t>147h 49m 55s</t>
  </si>
  <si>
    <t>FERDI ICKES</t>
  </si>
  <si>
    <t>149h 31m 19s</t>
  </si>
  <si>
    <t>150h 12m 39s</t>
  </si>
  <si>
    <t>142h 47m 32s</t>
  </si>
  <si>
    <t>143h 14m 27s</t>
  </si>
  <si>
    <t>143h 15m 25s</t>
  </si>
  <si>
    <t>PIERRE CLEMENS</t>
  </si>
  <si>
    <t>ESPAGNE-LUXEMBOURG</t>
  </si>
  <si>
    <t>143h 30m 14s</t>
  </si>
  <si>
    <t>ARSÃˆNE MERSCH</t>
  </si>
  <si>
    <t>143h 40m 56s</t>
  </si>
  <si>
    <t>143h 50m 36s</t>
  </si>
  <si>
    <t>MATHIAS CLEMENS</t>
  </si>
  <si>
    <t>143h 58m 16s</t>
  </si>
  <si>
    <t>144h 06m 45s</t>
  </si>
  <si>
    <t>MARCEL KINT</t>
  </si>
  <si>
    <t>144h 09m 57s</t>
  </si>
  <si>
    <t>144h 15m 29s</t>
  </si>
  <si>
    <t>JULIAN BERRENDERO</t>
  </si>
  <si>
    <t>144h 22m 09s</t>
  </si>
  <si>
    <t>144h 25m 38s</t>
  </si>
  <si>
    <t>144h 35m 19s</t>
  </si>
  <si>
    <t>RAOUL LESUEUR</t>
  </si>
  <si>
    <t>144h 37m 47s</t>
  </si>
  <si>
    <t>ALBERT VAN SCHENDEL</t>
  </si>
  <si>
    <t>PAYS-BAS</t>
  </si>
  <si>
    <t>144h 39m 55s</t>
  </si>
  <si>
    <t>144h 40m 20s</t>
  </si>
  <si>
    <t>144h 42m 11s</t>
  </si>
  <si>
    <t>ROBERT TANNEVEAU</t>
  </si>
  <si>
    <t>144h 44m 41s</t>
  </si>
  <si>
    <t>FRANÃ‡OIS NEUVILLE</t>
  </si>
  <si>
    <t>144h 48m 48s</t>
  </si>
  <si>
    <t>144h 55m 17s</t>
  </si>
  <si>
    <t>YVAN MARIE</t>
  </si>
  <si>
    <t>144h 56m 18s</t>
  </si>
  <si>
    <t>145h 01m 25s</t>
  </si>
  <si>
    <t>THÃ‰O MIDDELKAMP</t>
  </si>
  <si>
    <t>145h 04m 05s</t>
  </si>
  <si>
    <t>EMILIANO ALVAREZ</t>
  </si>
  <si>
    <t>145h 13m 32s</t>
  </si>
  <si>
    <t>145h 16m 20s</t>
  </si>
  <si>
    <t>CYRIEL VAN OVERBERGHE</t>
  </si>
  <si>
    <t>145h 17m 46s</t>
  </si>
  <si>
    <t>ALPHONSE ANTOINE</t>
  </si>
  <si>
    <t>145h 18m 59s</t>
  </si>
  <si>
    <t>FERNAND LEMAY</t>
  </si>
  <si>
    <t>145h 21m 54s</t>
  </si>
  <si>
    <t>ARTHUR DEBRUYCKER</t>
  </si>
  <si>
    <t>145h 22m 10s</t>
  </si>
  <si>
    <t>JEAN-MARIE GOASMAT</t>
  </si>
  <si>
    <t>145h 39m 21s</t>
  </si>
  <si>
    <t>ALBERT HENDRICKX</t>
  </si>
  <si>
    <t>145h 44m 58s</t>
  </si>
  <si>
    <t>ANTOON VAN SCHENDEL</t>
  </si>
  <si>
    <t>146h 02m 29s</t>
  </si>
  <si>
    <t>PAUL MAYE</t>
  </si>
  <si>
    <t>146h 03m 30s</t>
  </si>
  <si>
    <t>ELOI MEULENBERG</t>
  </si>
  <si>
    <t>146h 15m 04s</t>
  </si>
  <si>
    <t>MARCEL WALLE</t>
  </si>
  <si>
    <t>146h 16m 46s</t>
  </si>
  <si>
    <t>RAYMOND PASSAT</t>
  </si>
  <si>
    <t>146h 21m 30s</t>
  </si>
  <si>
    <t>SAUVEUR DUCAZEAUX</t>
  </si>
  <si>
    <t>146h 25m 50s</t>
  </si>
  <si>
    <t>EDMOND PAGES</t>
  </si>
  <si>
    <t>146h 35m 58s</t>
  </si>
  <si>
    <t>GABRIEL DUBOIS</t>
  </si>
  <si>
    <t>146h 56m 50s</t>
  </si>
  <si>
    <t>147h 09m 07s</t>
  </si>
  <si>
    <t>ANTOINE LATORRE</t>
  </si>
  <si>
    <t>147h 10m 48s</t>
  </si>
  <si>
    <t>ABDEL-KADER ABBES</t>
  </si>
  <si>
    <t>147h 31m 05s</t>
  </si>
  <si>
    <t>147h 36m 39s</t>
  </si>
  <si>
    <t>138h 58m 31s</t>
  </si>
  <si>
    <t>MARIO VICINI</t>
  </si>
  <si>
    <t>139h 05m 48s</t>
  </si>
  <si>
    <t>139h 24m 44s</t>
  </si>
  <si>
    <t>139h 25m 24s</t>
  </si>
  <si>
    <t>139h 34m 07s</t>
  </si>
  <si>
    <t>EDWARD VISSERS</t>
  </si>
  <si>
    <t>139h 36m 45s</t>
  </si>
  <si>
    <t>140h 03m 50s</t>
  </si>
  <si>
    <t>PIERRE GALLIEN</t>
  </si>
  <si>
    <t>140h 05m 54s</t>
  </si>
  <si>
    <t>ERICH BAUTZ</t>
  </si>
  <si>
    <t>140h 06m 02s</t>
  </si>
  <si>
    <t>JEAN FRECHAUT</t>
  </si>
  <si>
    <t>140h 23m 55s</t>
  </si>
  <si>
    <t>RODOLPHE MULLER</t>
  </si>
  <si>
    <t>140h 26m 12s</t>
  </si>
  <si>
    <t>140h 27m 19s</t>
  </si>
  <si>
    <t>MARCEL LAURENT</t>
  </si>
  <si>
    <t>140h 31m 18s</t>
  </si>
  <si>
    <t>140h 32m 58s</t>
  </si>
  <si>
    <t>140h 33m 19s</t>
  </si>
  <si>
    <t>140h 34m 34s</t>
  </si>
  <si>
    <t>VICTOR COSSON</t>
  </si>
  <si>
    <t>140h 37m 26s</t>
  </si>
  <si>
    <t>140h 38m 07s</t>
  </si>
  <si>
    <t>140h 39m 52s</t>
  </si>
  <si>
    <t>ROBERT OUBRON</t>
  </si>
  <si>
    <t>140h 44m 40s</t>
  </si>
  <si>
    <t>140h 45m 34s</t>
  </si>
  <si>
    <t>ADOLPHE BRAECKEVELDT</t>
  </si>
  <si>
    <t>140h 51m 00s</t>
  </si>
  <si>
    <t>HENRI PUPPO</t>
  </si>
  <si>
    <t>140h 55m 09s</t>
  </si>
  <si>
    <t>140h 57m 04s</t>
  </si>
  <si>
    <t>141h 02m 51s</t>
  </si>
  <si>
    <t>AUGUSTO INTROZZI</t>
  </si>
  <si>
    <t>141h 08m 20s</t>
  </si>
  <si>
    <t>LUXEMBOURG</t>
  </si>
  <si>
    <t>141h 14m 14s</t>
  </si>
  <si>
    <t>141h 15m 02s</t>
  </si>
  <si>
    <t>PAUL EGLI</t>
  </si>
  <si>
    <t>141h 27m 25s</t>
  </si>
  <si>
    <t>141h 33m 42s</t>
  </si>
  <si>
    <t>ROBERT ZIMMERMANN</t>
  </si>
  <si>
    <t>141h 42m 54s</t>
  </si>
  <si>
    <t>141h 44m 37s</t>
  </si>
  <si>
    <t>141h 51m 45s</t>
  </si>
  <si>
    <t>142h 10m 03s</t>
  </si>
  <si>
    <t>JEAN GOUJON</t>
  </si>
  <si>
    <t>142h 17m 47s</t>
  </si>
  <si>
    <t>CARLO ROMANATTI</t>
  </si>
  <si>
    <t>142h 18m 00s</t>
  </si>
  <si>
    <t>HEINZ WENGLER</t>
  </si>
  <si>
    <t>142h 26m 35s</t>
  </si>
  <si>
    <t>FRANÃ‡OIS NEUENS</t>
  </si>
  <si>
    <t>142h 31m 41s</t>
  </si>
  <si>
    <t>RENÃ‰ PEDROLI</t>
  </si>
  <si>
    <t>143h 01m 19s</t>
  </si>
  <si>
    <t>RAYMOND LEMARIE</t>
  </si>
  <si>
    <t>143h 06m 43s</t>
  </si>
  <si>
    <t>143h 17m 39s</t>
  </si>
  <si>
    <t>BRUNO CARINI</t>
  </si>
  <si>
    <t>143h 26m 13s</t>
  </si>
  <si>
    <t>HERBERT HAUSWALD</t>
  </si>
  <si>
    <t>144h 01m 40s</t>
  </si>
  <si>
    <t>EMILE GAMARD</t>
  </si>
  <si>
    <t>144h 51m 13s</t>
  </si>
  <si>
    <t>REINHOLD WENDEL</t>
  </si>
  <si>
    <t>145h 14m 00s</t>
  </si>
  <si>
    <t>ALOÃSE KLENSCH</t>
  </si>
  <si>
    <t>145h 37m 56s</t>
  </si>
  <si>
    <t>GINO BARTALI</t>
  </si>
  <si>
    <t>148h 29m 12s</t>
  </si>
  <si>
    <t>148h 47m 39s</t>
  </si>
  <si>
    <t>148h 58m 38s</t>
  </si>
  <si>
    <t>149h 04m 20s</t>
  </si>
  <si>
    <t>149h 11m 20s</t>
  </si>
  <si>
    <t>149h 14m 11s</t>
  </si>
  <si>
    <t>149h 18m 08s</t>
  </si>
  <si>
    <t>149h 18m 12s</t>
  </si>
  <si>
    <t>149h 29m 01s</t>
  </si>
  <si>
    <t>BLEUETS</t>
  </si>
  <si>
    <t>149h 35m 59s</t>
  </si>
  <si>
    <t>149h 36m 46s</t>
  </si>
  <si>
    <t>ALBERTIN DISSEAUX</t>
  </si>
  <si>
    <t>149h 41m 28s</t>
  </si>
  <si>
    <t>CADETS</t>
  </si>
  <si>
    <t>149h 43m 06s</t>
  </si>
  <si>
    <t>149h 50m 23s</t>
  </si>
  <si>
    <t>149h 53m 46s</t>
  </si>
  <si>
    <t>149h 56m 00s</t>
  </si>
  <si>
    <t>150h 04m 55s</t>
  </si>
  <si>
    <t>150h 06m 36s</t>
  </si>
  <si>
    <t>RAFAÃ‹L RAMOS</t>
  </si>
  <si>
    <t>150h 06m 52s</t>
  </si>
  <si>
    <t>GLAUCO SERVADEI</t>
  </si>
  <si>
    <t>150h 10m 50s</t>
  </si>
  <si>
    <t>150h 16m 31s</t>
  </si>
  <si>
    <t>150h 19m 01s</t>
  </si>
  <si>
    <t>150h 19m 16s</t>
  </si>
  <si>
    <t>GIORDANO COTTUR</t>
  </si>
  <si>
    <t>150h 19m 20s</t>
  </si>
  <si>
    <t>150h 19m 33s</t>
  </si>
  <si>
    <t>150h 21m 43s</t>
  </si>
  <si>
    <t>150h 21m 55s</t>
  </si>
  <si>
    <t>150h 22m 43s</t>
  </si>
  <si>
    <t>150h 22m 54s</t>
  </si>
  <si>
    <t>150h 29m 18s</t>
  </si>
  <si>
    <t>150h 32m 28s</t>
  </si>
  <si>
    <t>150h 36m 19s</t>
  </si>
  <si>
    <t>EMILE JUNIOR MASSON</t>
  </si>
  <si>
    <t>150h 42m 51s</t>
  </si>
  <si>
    <t>ALBERT BOURLON</t>
  </si>
  <si>
    <t>150h 47m 12s</t>
  </si>
  <si>
    <t>LUCIEN LE GUEVEL</t>
  </si>
  <si>
    <t>150h 51m 45s</t>
  </si>
  <si>
    <t>150h 52m 22s</t>
  </si>
  <si>
    <t>ENRICO MOLLO</t>
  </si>
  <si>
    <t>150h 53m 47s</t>
  </si>
  <si>
    <t>STAN LAUWERS</t>
  </si>
  <si>
    <t>150h 55m 40s</t>
  </si>
  <si>
    <t>150h 58m 46s</t>
  </si>
  <si>
    <t>151h 12m 13s</t>
  </si>
  <si>
    <t>CAMILLE LEROY II</t>
  </si>
  <si>
    <t>151h 31m 27s</t>
  </si>
  <si>
    <t>151h 31m 57s</t>
  </si>
  <si>
    <t>PIERRE JAMINET</t>
  </si>
  <si>
    <t>151h 34m 52s</t>
  </si>
  <si>
    <t>JOSEF ARENTS</t>
  </si>
  <si>
    <t>151h 44m 26s</t>
  </si>
  <si>
    <t>151h 48m 11s</t>
  </si>
  <si>
    <t>151h 50m 04s</t>
  </si>
  <si>
    <t>ALDO BINI</t>
  </si>
  <si>
    <t>151h 50m 07s</t>
  </si>
  <si>
    <t>JEAN MAJERUS</t>
  </si>
  <si>
    <t>151h 51m 14s</t>
  </si>
  <si>
    <t>152h 01m 36s</t>
  </si>
  <si>
    <t>RENÃ‰ WALSCHOT</t>
  </si>
  <si>
    <t>152h 09m 55s</t>
  </si>
  <si>
    <t>152h 19m 58s</t>
  </si>
  <si>
    <t>152h 22m 09s</t>
  </si>
  <si>
    <t>NELLO TROGGI</t>
  </si>
  <si>
    <t>152h 47m 29s</t>
  </si>
  <si>
    <t>JANUS HELLEMONS</t>
  </si>
  <si>
    <t>153h 31m 46s</t>
  </si>
  <si>
    <t>132h 03m 17s</t>
  </si>
  <si>
    <t>125h 32m 28s</t>
  </si>
  <si>
    <t>126h 01m 01s</t>
  </si>
  <si>
    <t>132h 33m 55s</t>
  </si>
  <si>
    <t>LUCIEN VLAEMYNCK</t>
  </si>
  <si>
    <t>126h 02m 31s</t>
  </si>
  <si>
    <t>132h 35m 25s</t>
  </si>
  <si>
    <t>132h 39m 26s</t>
  </si>
  <si>
    <t>132h 41m 22s</t>
  </si>
  <si>
    <t>132h 48m 33s</t>
  </si>
  <si>
    <t>132h 50m 11s</t>
  </si>
  <si>
    <t>JAN LAMBRICHTS</t>
  </si>
  <si>
    <t>132h 51m 18s</t>
  </si>
  <si>
    <t>ALBERT RITSERVELDT</t>
  </si>
  <si>
    <t>132h 51m 44s</t>
  </si>
  <si>
    <t>132h 53m 01s</t>
  </si>
  <si>
    <t>132h 59m 12s</t>
  </si>
  <si>
    <t>SUD-OUEST</t>
  </si>
  <si>
    <t>133h 00m 40s</t>
  </si>
  <si>
    <t>AUGUSTE MALLET</t>
  </si>
  <si>
    <t>133h 05m 22s</t>
  </si>
  <si>
    <t>NORD EST-ILE DE FRANCE</t>
  </si>
  <si>
    <t>133h 09m 41s</t>
  </si>
  <si>
    <t>133h 13m 18s</t>
  </si>
  <si>
    <t>133h 13m 39s</t>
  </si>
  <si>
    <t>133h 16m 50s</t>
  </si>
  <si>
    <t>CHRISTOPHE DIDIER</t>
  </si>
  <si>
    <t>133h 22m 24s</t>
  </si>
  <si>
    <t>GEORGES NAISSE</t>
  </si>
  <si>
    <t>133h 27m 10s</t>
  </si>
  <si>
    <t>133h 28m 05s</t>
  </si>
  <si>
    <t>ALBERT PERIKEL</t>
  </si>
  <si>
    <t>133h 30m 16s</t>
  </si>
  <si>
    <t>133h 32m 16s</t>
  </si>
  <si>
    <t>133h 38m 41s</t>
  </si>
  <si>
    <t>133h 49m 18s</t>
  </si>
  <si>
    <t>133h 51m 04s</t>
  </si>
  <si>
    <t>133h 57m 59s</t>
  </si>
  <si>
    <t>134h 08m 41s</t>
  </si>
  <si>
    <t>ANDRÃ‰ DE KORVER</t>
  </si>
  <si>
    <t>134h 08m 51s</t>
  </si>
  <si>
    <t>134h 10m 15s</t>
  </si>
  <si>
    <t>JOSEF WAGNER</t>
  </si>
  <si>
    <t>134h 11m 55s</t>
  </si>
  <si>
    <t>OUEST</t>
  </si>
  <si>
    <t>134h 13m 05s</t>
  </si>
  <si>
    <t>ELOI TASSIN</t>
  </si>
  <si>
    <t>134h 14m 36s</t>
  </si>
  <si>
    <t>134h 17m 02s</t>
  </si>
  <si>
    <t>134h 17m 52s</t>
  </si>
  <si>
    <t>134h 31m 11s</t>
  </si>
  <si>
    <t>TRINO YELAMOS</t>
  </si>
  <si>
    <t>134h 31m 21s</t>
  </si>
  <si>
    <t>JOSEPH AUREILLE</t>
  </si>
  <si>
    <t>134h 39m 32s</t>
  </si>
  <si>
    <t>134h 44m 23s</t>
  </si>
  <si>
    <t>JEF DOMINICUS</t>
  </si>
  <si>
    <t>134h 46m 36s</t>
  </si>
  <si>
    <t>VICTOR CODRON</t>
  </si>
  <si>
    <t>135h 00m 19s</t>
  </si>
  <si>
    <t>THÃ‰O PERRET</t>
  </si>
  <si>
    <t>135h 07m 57s</t>
  </si>
  <si>
    <t>135h 09m 11s</t>
  </si>
  <si>
    <t>135h 10m 16s</t>
  </si>
  <si>
    <t>135h 12m 50s</t>
  </si>
  <si>
    <t>135h 39m 10s</t>
  </si>
  <si>
    <t>135h 47m 33s</t>
  </si>
  <si>
    <t>AMÃ‰DÃ‰E FOURNIER</t>
  </si>
  <si>
    <t>136h 05m 13s</t>
  </si>
  <si>
    <t>JOSEPH SOFFIETTI</t>
  </si>
  <si>
    <t>136h 22m 03s</t>
  </si>
  <si>
    <t>ARMAND LE MOAL</t>
  </si>
  <si>
    <t>136h 29m 56s</t>
  </si>
  <si>
    <t>JEAN ROBIC</t>
  </si>
  <si>
    <t>148h 11m 25s</t>
  </si>
  <si>
    <t>EDOUARD FACHLEITNER</t>
  </si>
  <si>
    <t>148h 15m 23s</t>
  </si>
  <si>
    <t>PIERRE BRAMBILLA</t>
  </si>
  <si>
    <t>148h 21m 32s</t>
  </si>
  <si>
    <t>ALDO RONCONI</t>
  </si>
  <si>
    <t>148h 22m 25s</t>
  </si>
  <si>
    <t>148h 26m 48s</t>
  </si>
  <si>
    <t>RAYMOND IMPANIS</t>
  </si>
  <si>
    <t>148h 29m 39s</t>
  </si>
  <si>
    <t>FERMO CAMELLINI</t>
  </si>
  <si>
    <t>PAYS-BAS/ETRANGERS DE FRANCE</t>
  </si>
  <si>
    <t>148h 35m 33s</t>
  </si>
  <si>
    <t>149h 17m 28s</t>
  </si>
  <si>
    <t>149h 27m 28s</t>
  </si>
  <si>
    <t>JEAN-APO LAZARIDES</t>
  </si>
  <si>
    <t>149h 30m 09s</t>
  </si>
  <si>
    <t>LUCIEN TEISSEIRE</t>
  </si>
  <si>
    <t>149h 43m 41s</t>
  </si>
  <si>
    <t>149h 56m 22s</t>
  </si>
  <si>
    <t>BRIK SCHOTTE</t>
  </si>
  <si>
    <t>150h 08m 12s</t>
  </si>
  <si>
    <t>JEAN DIEDERICH</t>
  </si>
  <si>
    <t>SUISSE/LUXEMBOURG</t>
  </si>
  <si>
    <t>150h 22m 08s</t>
  </si>
  <si>
    <t>DANIEL THUAYRE</t>
  </si>
  <si>
    <t>ILE DE FRANCE</t>
  </si>
  <si>
    <t>150h 24m 29s</t>
  </si>
  <si>
    <t>GOTTFRIED WEILENMANN</t>
  </si>
  <si>
    <t>150h 29m 48s</t>
  </si>
  <si>
    <t>JEAN KIRCHEN</t>
  </si>
  <si>
    <t>150h 31m 51s</t>
  </si>
  <si>
    <t>PAUL GIGUET</t>
  </si>
  <si>
    <t>150h 37m 50s</t>
  </si>
  <si>
    <t>JEAN GOLDSCHMIT</t>
  </si>
  <si>
    <t>150h 43m 49s</t>
  </si>
  <si>
    <t>CENTRE-SUD OUEST</t>
  </si>
  <si>
    <t>150h 49m 43s</t>
  </si>
  <si>
    <t>BERNARD GAUTHIER</t>
  </si>
  <si>
    <t>151h 04m 10s</t>
  </si>
  <si>
    <t>PRIMO VOLPI</t>
  </si>
  <si>
    <t>151h 14m 13s</t>
  </si>
  <si>
    <t>ROGER LEVEQUE</t>
  </si>
  <si>
    <t>151h 16m 29s</t>
  </si>
  <si>
    <t>KLEBER PIOT</t>
  </si>
  <si>
    <t>151h 22m 13s</t>
  </si>
  <si>
    <t>151h 26m 05s</t>
  </si>
  <si>
    <t>FLORENT MATHIEU</t>
  </si>
  <si>
    <t>151h 27m 53s</t>
  </si>
  <si>
    <t>RAOUL REMY</t>
  </si>
  <si>
    <t>151h 31m 56s</t>
  </si>
  <si>
    <t>MARIUS BONNET</t>
  </si>
  <si>
    <t>151h 32m 45s</t>
  </si>
  <si>
    <t>HENRI MASSAL</t>
  </si>
  <si>
    <t>151h 37m 14s</t>
  </si>
  <si>
    <t>EGIDIO FERUGLIO</t>
  </si>
  <si>
    <t>151h 54m 29s</t>
  </si>
  <si>
    <t>152h 08m 36s</t>
  </si>
  <si>
    <t>ANGE LE STRAT</t>
  </si>
  <si>
    <t>152h 17m 48s</t>
  </si>
  <si>
    <t>JAAN KIRSIPUU</t>
  </si>
  <si>
    <t>152h 18m 01s</t>
  </si>
  <si>
    <t>LOUIS DEPREZ</t>
  </si>
  <si>
    <t>NORD-EST</t>
  </si>
  <si>
    <t>152h 20m 54s</t>
  </si>
  <si>
    <t>EDOUARD MULLER</t>
  </si>
  <si>
    <t>152h 28m 53s</t>
  </si>
  <si>
    <t>152h 35m 14s</t>
  </si>
  <si>
    <t>RENÃ‰ OREEL</t>
  </si>
  <si>
    <t>152h 40m 31s</t>
  </si>
  <si>
    <t>PASCAL GNAZZO</t>
  </si>
  <si>
    <t>152h 45m 34s</t>
  </si>
  <si>
    <t>JOSEPH NERI</t>
  </si>
  <si>
    <t>152h 47m 52s</t>
  </si>
  <si>
    <t>RENÃ‰ BARRET</t>
  </si>
  <si>
    <t>152h 49m 56s</t>
  </si>
  <si>
    <t>MAURICE MOLLIN</t>
  </si>
  <si>
    <t>152h 53m 52s</t>
  </si>
  <si>
    <t>ROGER GYSELINCK</t>
  </si>
  <si>
    <t>152h 55m 12s</t>
  </si>
  <si>
    <t>RAYMOND LUCAS</t>
  </si>
  <si>
    <t>152h 56m 32s</t>
  </si>
  <si>
    <t>JEAN BREUER</t>
  </si>
  <si>
    <t>152h 56m 39s</t>
  </si>
  <si>
    <t>JEAN DE GRIBALDY</t>
  </si>
  <si>
    <t>153h 03m 09s</t>
  </si>
  <si>
    <t>VICTOR JOLY</t>
  </si>
  <si>
    <t>153h 03m 43s</t>
  </si>
  <si>
    <t>ALEXANDRE PAWLISIAK</t>
  </si>
  <si>
    <t>153h 15m 31s</t>
  </si>
  <si>
    <t>MAURICE DIOT</t>
  </si>
  <si>
    <t>153h 32m 08s</t>
  </si>
  <si>
    <t>GASTON ROUSSEAU</t>
  </si>
  <si>
    <t>153h 45m 26s</t>
  </si>
  <si>
    <t>GASTON AUDIER</t>
  </si>
  <si>
    <t>153h 49m 20s</t>
  </si>
  <si>
    <t>LÃ‰O WEILENMANN</t>
  </si>
  <si>
    <t>154h 16m 59s</t>
  </si>
  <si>
    <t>PIETRO TARCHINI</t>
  </si>
  <si>
    <t>155h 59m 43s</t>
  </si>
  <si>
    <t>147h 10m 36s</t>
  </si>
  <si>
    <t>147h 37m 28s</t>
  </si>
  <si>
    <t>GUY LAPEBIE</t>
  </si>
  <si>
    <t>147h 40m 00s</t>
  </si>
  <si>
    <t>LOUISON BOBET</t>
  </si>
  <si>
    <t>147h 43m 35s</t>
  </si>
  <si>
    <t>PAYS-BAS/LUXEMBOURG</t>
  </si>
  <si>
    <t>147h 48m 29s</t>
  </si>
  <si>
    <t>147h 50m 53s</t>
  </si>
  <si>
    <t>ROGER LAMBRECHT</t>
  </si>
  <si>
    <t>INTERNATIONAUX</t>
  </si>
  <si>
    <t>148h 00m 32s</t>
  </si>
  <si>
    <t>148h 02m 12s</t>
  </si>
  <si>
    <t>PARIS</t>
  </si>
  <si>
    <t>148h 05m 59s</t>
  </si>
  <si>
    <t>148h 10m 39s</t>
  </si>
  <si>
    <t>STAN OCKERS</t>
  </si>
  <si>
    <t>148h 10m 49s</t>
  </si>
  <si>
    <t>ANDRÃ‰ BRULE</t>
  </si>
  <si>
    <t>148h 13m 06s</t>
  </si>
  <si>
    <t>148h 35m 44s</t>
  </si>
  <si>
    <t>EDWARD VAN DIJCK</t>
  </si>
  <si>
    <t>148h 42m 49s</t>
  </si>
  <si>
    <t>RAPHAÃ‹L GEMINIANI</t>
  </si>
  <si>
    <t>148h 50m 27s</t>
  </si>
  <si>
    <t>148h 49m 12s</t>
  </si>
  <si>
    <t>148h 53m 24s</t>
  </si>
  <si>
    <t>148h 56m 06s</t>
  </si>
  <si>
    <t>BRUNO PASQUINI</t>
  </si>
  <si>
    <t>148h 59m 26s</t>
  </si>
  <si>
    <t>MARCEL DUPONT</t>
  </si>
  <si>
    <t>BELGIQUE B</t>
  </si>
  <si>
    <t>149h 10m 23s</t>
  </si>
  <si>
    <t>149h 12m 34s</t>
  </si>
  <si>
    <t>JEAN ENGELS</t>
  </si>
  <si>
    <t>149h 26m 17s</t>
  </si>
  <si>
    <t>149h 26m 35s</t>
  </si>
  <si>
    <t>149h 44m 55s</t>
  </si>
  <si>
    <t>149h 48m 37s</t>
  </si>
  <si>
    <t>GEORGES RAMOULUX</t>
  </si>
  <si>
    <t>149h 53m 22s</t>
  </si>
  <si>
    <t>149h 57m 24s</t>
  </si>
  <si>
    <t>ROBERT CHAPATTE</t>
  </si>
  <si>
    <t>150h 07m 07s</t>
  </si>
  <si>
    <t>GIOVANNI CORRIERI</t>
  </si>
  <si>
    <t>150h 09m 46s</t>
  </si>
  <si>
    <t>150h 11m 30s</t>
  </si>
  <si>
    <t>ATTILIO LAMBERTINI</t>
  </si>
  <si>
    <t>ITALIE B</t>
  </si>
  <si>
    <t>150h 13m 31s</t>
  </si>
  <si>
    <t>ALPHONSE DEVREESE</t>
  </si>
  <si>
    <t>ILE DE FRANCE-NORD EST</t>
  </si>
  <si>
    <t>150h 17m 04s</t>
  </si>
  <si>
    <t>ANTONIO BEVILACQUA</t>
  </si>
  <si>
    <t>150h 17m 32s</t>
  </si>
  <si>
    <t>SERIFANO BIAGIONI</t>
  </si>
  <si>
    <t>150h 18m 39s</t>
  </si>
  <si>
    <t>PIERRE BARATIN</t>
  </si>
  <si>
    <t>150h 30m 20s</t>
  </si>
  <si>
    <t>JEF JANSSEN</t>
  </si>
  <si>
    <t>150h 36m 35s</t>
  </si>
  <si>
    <t>PAUL NERI</t>
  </si>
  <si>
    <t>150h 37m 57s</t>
  </si>
  <si>
    <t>GEORGES MARTIN</t>
  </si>
  <si>
    <t>150h 56m 49s</t>
  </si>
  <si>
    <t>150h 59m 49s</t>
  </si>
  <si>
    <t>151h 00m 06s</t>
  </si>
  <si>
    <t>WIM DE RUYTER</t>
  </si>
  <si>
    <t>151h 02m 17s</t>
  </si>
  <si>
    <t>JEAN REY</t>
  </si>
  <si>
    <t>151h 26m 33s</t>
  </si>
  <si>
    <t>VITTORIO SEGHEZZI</t>
  </si>
  <si>
    <t>151h 38m 19s</t>
  </si>
  <si>
    <t>FAUSTO COPPI</t>
  </si>
  <si>
    <t>149h 40m 49s</t>
  </si>
  <si>
    <t>149h 51m 44s</t>
  </si>
  <si>
    <t>JACQUES MARINELLI</t>
  </si>
  <si>
    <t>150h 06m 02s</t>
  </si>
  <si>
    <t>OUEST-NORD</t>
  </si>
  <si>
    <t>150h 15m 17s</t>
  </si>
  <si>
    <t>150h 19m 48s</t>
  </si>
  <si>
    <t>VITTORIO MAGNI</t>
  </si>
  <si>
    <t>150h 22m 59s</t>
  </si>
  <si>
    <t>150h 25m 24s</t>
  </si>
  <si>
    <t>MARCEL ERNZER</t>
  </si>
  <si>
    <t>150h 28m 13s</t>
  </si>
  <si>
    <t>150h 33m 17s</t>
  </si>
  <si>
    <t>150h 49m 44s</t>
  </si>
  <si>
    <t>150h 58m 10s</t>
  </si>
  <si>
    <t>GINO SCIARDIS</t>
  </si>
  <si>
    <t>151h 02m 50s</t>
  </si>
  <si>
    <t>151h 09m 03s</t>
  </si>
  <si>
    <t>151h 15m 45s</t>
  </si>
  <si>
    <t>151h 16m 43s</t>
  </si>
  <si>
    <t>151h 19m 29s</t>
  </si>
  <si>
    <t>151h 19m 36s</t>
  </si>
  <si>
    <t>NELLO LAUREDI</t>
  </si>
  <si>
    <t>151h 24m 11s</t>
  </si>
  <si>
    <t>GEORGES AESCHLIMANN</t>
  </si>
  <si>
    <t>151h 28m 41s</t>
  </si>
  <si>
    <t>PIERRE TACCA</t>
  </si>
  <si>
    <t>151h 28m 50s</t>
  </si>
  <si>
    <t>MARCEL DEMULDER</t>
  </si>
  <si>
    <t>151h 30m 05s</t>
  </si>
  <si>
    <t>151h 41m 03s</t>
  </si>
  <si>
    <t>151h 42m 07s</t>
  </si>
  <si>
    <t>151h 49m 33s</t>
  </si>
  <si>
    <t>MARCEL HENDRICKX</t>
  </si>
  <si>
    <t>151h 50m 58s</t>
  </si>
  <si>
    <t>152h 03m 22s</t>
  </si>
  <si>
    <t>JACQUES GEUS</t>
  </si>
  <si>
    <t>152h 06m 55s</t>
  </si>
  <si>
    <t>152h 11m 00s</t>
  </si>
  <si>
    <t>RIK VAN STEENBERGEN</t>
  </si>
  <si>
    <t>152h 12m 02s</t>
  </si>
  <si>
    <t>152h 13m 45s</t>
  </si>
  <si>
    <t>152h 14m 18s</t>
  </si>
  <si>
    <t>LUCIEN LAZARIDES</t>
  </si>
  <si>
    <t>152h 29m 24s</t>
  </si>
  <si>
    <t>152h 31m 18s</t>
  </si>
  <si>
    <t>DÃ‰SIRÃ‰ KETELEER</t>
  </si>
  <si>
    <t>152h 42m 29s</t>
  </si>
  <si>
    <t>152h 57m 15s</t>
  </si>
  <si>
    <t>VINCENZO ROSSELLO</t>
  </si>
  <si>
    <t>152h 58m 32s</t>
  </si>
  <si>
    <t>153h 02m 30s</t>
  </si>
  <si>
    <t>GIUSEPPE AUSENDA</t>
  </si>
  <si>
    <t>153h 11m 21s</t>
  </si>
  <si>
    <t>PAUL PINEAU</t>
  </si>
  <si>
    <t>153h 12m 08s</t>
  </si>
  <si>
    <t>153h 21m 02s</t>
  </si>
  <si>
    <t>MARIO RICCI</t>
  </si>
  <si>
    <t>153h 21m 40s</t>
  </si>
  <si>
    <t>ALBERT DOLHATS</t>
  </si>
  <si>
    <t>153h 24m 27s</t>
  </si>
  <si>
    <t>153h 31m 07s</t>
  </si>
  <si>
    <t>ANTONIN ROLLAND</t>
  </si>
  <si>
    <t>153h 31m 35s</t>
  </si>
  <si>
    <t>153h 37m 02s</t>
  </si>
  <si>
    <t>154h 02m 15s</t>
  </si>
  <si>
    <t>JEAN BLANC</t>
  </si>
  <si>
    <t>154h 20m 40s</t>
  </si>
  <si>
    <t>ANDRÃ‰ MAHE</t>
  </si>
  <si>
    <t>154h 29m 29s</t>
  </si>
  <si>
    <t>LUCIANO PEZZI</t>
  </si>
  <si>
    <t>154h 34m 24s</t>
  </si>
  <si>
    <t>ETTORE MILANO</t>
  </si>
  <si>
    <t>154h 44m 40s</t>
  </si>
  <si>
    <t>154h 52m 46s</t>
  </si>
  <si>
    <t>ANGELO BRIGNOLE</t>
  </si>
  <si>
    <t>155h 09m 17s</t>
  </si>
  <si>
    <t>CUSTODIO DOS REIS</t>
  </si>
  <si>
    <t>155h 20m 58s</t>
  </si>
  <si>
    <t>GUIDO DE SANTI</t>
  </si>
  <si>
    <t>155h 47m 40s</t>
  </si>
  <si>
    <t>FERDI KUBLER</t>
  </si>
  <si>
    <t>145h 36m 56s</t>
  </si>
  <si>
    <t>145h 46m 26s</t>
  </si>
  <si>
    <t>145h 59m 15s</t>
  </si>
  <si>
    <t>146h 08m 10s</t>
  </si>
  <si>
    <t>146h 11m 17s</t>
  </si>
  <si>
    <t>146h 18m 31s</t>
  </si>
  <si>
    <t>146h 29m 38s</t>
  </si>
  <si>
    <t>146h 30m 30s</t>
  </si>
  <si>
    <t>GEORGES MEUNIER</t>
  </si>
  <si>
    <t>146h 31m 25s</t>
  </si>
  <si>
    <t>146h 32m 17s</t>
  </si>
  <si>
    <t>146h 34m 10s</t>
  </si>
  <si>
    <t>146h 36m 41s</t>
  </si>
  <si>
    <t>146h 37m 25s</t>
  </si>
  <si>
    <t>146h 42m 25s</t>
  </si>
  <si>
    <t>MARCEL VERSCHUEREN</t>
  </si>
  <si>
    <t>146h 42m 46s</t>
  </si>
  <si>
    <t>146h 48m 34s</t>
  </si>
  <si>
    <t>146h 50m 25s</t>
  </si>
  <si>
    <t>146h 51m 54s</t>
  </si>
  <si>
    <t>ROBERT CASTELLIN</t>
  </si>
  <si>
    <t>147h 02m 10s</t>
  </si>
  <si>
    <t>ATTILIO REDOLFI</t>
  </si>
  <si>
    <t>147h 05m 55s</t>
  </si>
  <si>
    <t>WILLY KEMP</t>
  </si>
  <si>
    <t>147h 14m 51s</t>
  </si>
  <si>
    <t>147h 23m 49s</t>
  </si>
  <si>
    <t>ARMAND BAEYENS</t>
  </si>
  <si>
    <t>147h 24m 37s</t>
  </si>
  <si>
    <t>147h 25m 03s</t>
  </si>
  <si>
    <t>147h 36m 17s</t>
  </si>
  <si>
    <t>NORD AFRIQUE</t>
  </si>
  <si>
    <t>147h 36m 54s</t>
  </si>
  <si>
    <t>147h 38m 36s</t>
  </si>
  <si>
    <t>147h 39m 48s</t>
  </si>
  <si>
    <t>147h 40m 24s</t>
  </si>
  <si>
    <t>JEAN BALDASSARI</t>
  </si>
  <si>
    <t>147h 41m 57s</t>
  </si>
  <si>
    <t>MARCEL DUSSAULT</t>
  </si>
  <si>
    <t>147h 46m 54s</t>
  </si>
  <si>
    <t>MAURICE DEMUER</t>
  </si>
  <si>
    <t>147h 48m 34s</t>
  </si>
  <si>
    <t>147h 50m 26s</t>
  </si>
  <si>
    <t>148h 03m 16s</t>
  </si>
  <si>
    <t>148h 06m 10s</t>
  </si>
  <si>
    <t>PIERRE MOLINERIS</t>
  </si>
  <si>
    <t>148h 06m 27s</t>
  </si>
  <si>
    <t>147h 59m 01s</t>
  </si>
  <si>
    <t>ROBERT KALLERT</t>
  </si>
  <si>
    <t>148h 00m 24s</t>
  </si>
  <si>
    <t>ROGER CRETON</t>
  </si>
  <si>
    <t>148h 01m 23s</t>
  </si>
  <si>
    <t>148h 11m 00s</t>
  </si>
  <si>
    <t>SERGE BLUSSON</t>
  </si>
  <si>
    <t>148h 15m 09s</t>
  </si>
  <si>
    <t>EMILIO CROCI-TORTI</t>
  </si>
  <si>
    <t>148h 25m 35s</t>
  </si>
  <si>
    <t>ROBERT BONNAVENTURE</t>
  </si>
  <si>
    <t>148h 27m 38s</t>
  </si>
  <si>
    <t>NOÃ‹L LAJOIE</t>
  </si>
  <si>
    <t>148h 29m 00s</t>
  </si>
  <si>
    <t>ROBERT DESBATS</t>
  </si>
  <si>
    <t>148h 33m 23s</t>
  </si>
  <si>
    <t>JOSÃ‰ BEYAERT</t>
  </si>
  <si>
    <t>148h 49m 03s</t>
  </si>
  <si>
    <t>EMILE BAFFERT</t>
  </si>
  <si>
    <t>148h 59m 47s</t>
  </si>
  <si>
    <t>GILBERT BAUVIN</t>
  </si>
  <si>
    <t>149h 12m 35s</t>
  </si>
  <si>
    <t>149h 34m 46s</t>
  </si>
  <si>
    <t>FRITZ ZBINDEN</t>
  </si>
  <si>
    <t>149h 43m 43s</t>
  </si>
  <si>
    <t>HUGO KOBLET</t>
  </si>
  <si>
    <t>142h 20m 14s</t>
  </si>
  <si>
    <t>142h 42m 14s</t>
  </si>
  <si>
    <t>142h 44m 30s</t>
  </si>
  <si>
    <t>142h 49m 23s</t>
  </si>
  <si>
    <t>142h 53m 07s</t>
  </si>
  <si>
    <t>PIERRE BARBOTIN</t>
  </si>
  <si>
    <t>142h 56m 54s</t>
  </si>
  <si>
    <t>142h 59m 28s</t>
  </si>
  <si>
    <t>EST-SUD EST</t>
  </si>
  <si>
    <t>143h 06m 07s</t>
  </si>
  <si>
    <t>BERNARDO RUIZ</t>
  </si>
  <si>
    <t>143h 06m 09s</t>
  </si>
  <si>
    <t>143h 07m 05s</t>
  </si>
  <si>
    <t>143h 17m 33s</t>
  </si>
  <si>
    <t>143h 19m 43s</t>
  </si>
  <si>
    <t>143h 24m 32s</t>
  </si>
  <si>
    <t>EDWARD VAN ENDE</t>
  </si>
  <si>
    <t>143h 27m 32s</t>
  </si>
  <si>
    <t>143h 29m 06s</t>
  </si>
  <si>
    <t>OUEST-SUD OUEST</t>
  </si>
  <si>
    <t>143h 33m 50s</t>
  </si>
  <si>
    <t>ROGER DECOCK</t>
  </si>
  <si>
    <t>143h 34m 11s</t>
  </si>
  <si>
    <t>143h 34m 50s</t>
  </si>
  <si>
    <t>143h 35m 44s</t>
  </si>
  <si>
    <t>143h 44m 23s</t>
  </si>
  <si>
    <t>143h 51m 41s</t>
  </si>
  <si>
    <t>ALOIS DE HERTOG</t>
  </si>
  <si>
    <t>143h 55m 18s</t>
  </si>
  <si>
    <t>JEAN DOTTO</t>
  </si>
  <si>
    <t>143h 56m 37s</t>
  </si>
  <si>
    <t>143h 59m 59s</t>
  </si>
  <si>
    <t>ANDRÃ‰ ROSSEEL</t>
  </si>
  <si>
    <t>144h 02m 36s</t>
  </si>
  <si>
    <t>144h 11m 23s</t>
  </si>
  <si>
    <t>144h 15m 49s</t>
  </si>
  <si>
    <t>HANS SOMMERS</t>
  </si>
  <si>
    <t>144h 19m 01s</t>
  </si>
  <si>
    <t>FRANCO FRANCHI</t>
  </si>
  <si>
    <t>144h 19m 27s</t>
  </si>
  <si>
    <t>144h 22m 05s</t>
  </si>
  <si>
    <t>144h 28m 19s</t>
  </si>
  <si>
    <t>ADOLPHE DELEDDA</t>
  </si>
  <si>
    <t>144h 29m 43s</t>
  </si>
  <si>
    <t>VINCENT VITETTA</t>
  </si>
  <si>
    <t>144h 29m 59s</t>
  </si>
  <si>
    <t>144h 32m 37s</t>
  </si>
  <si>
    <t>MARCEL HUBER</t>
  </si>
  <si>
    <t>144h 33m 50s</t>
  </si>
  <si>
    <t>144h 38m 43s</t>
  </si>
  <si>
    <t>144h 45m 58s</t>
  </si>
  <si>
    <t>ANDRÃ‰A CARREA</t>
  </si>
  <si>
    <t>144h 48m 15s</t>
  </si>
  <si>
    <t>ROGER BUCHONNET</t>
  </si>
  <si>
    <t>144h 51m 47s</t>
  </si>
  <si>
    <t>144h 54m 18s</t>
  </si>
  <si>
    <t>144h 55m 16s</t>
  </si>
  <si>
    <t>HILAIRE COUVREUR</t>
  </si>
  <si>
    <t>145h 03m 15s</t>
  </si>
  <si>
    <t>GERMAIN DE RIJCKE</t>
  </si>
  <si>
    <t>145h 03m 30s</t>
  </si>
  <si>
    <t>MANUEL RODRIGUEZ</t>
  </si>
  <si>
    <t>145h 05m 53s</t>
  </si>
  <si>
    <t>ANDRÃ‰ LABEYLIE</t>
  </si>
  <si>
    <t>145h 09m 52s</t>
  </si>
  <si>
    <t>JOSEPH MIRANDO</t>
  </si>
  <si>
    <t>145h 10m 20s</t>
  </si>
  <si>
    <t>145h 14m 43s</t>
  </si>
  <si>
    <t>JOSEPH MORVAN</t>
  </si>
  <si>
    <t>145h 14m 52s</t>
  </si>
  <si>
    <t>LOUIS CAPUT</t>
  </si>
  <si>
    <t>145h 15m 25s</t>
  </si>
  <si>
    <t>145h 17m 29s</t>
  </si>
  <si>
    <t>145h 25m 14s</t>
  </si>
  <si>
    <t>145h 27m 17s</t>
  </si>
  <si>
    <t>ANGELO COLINELLI</t>
  </si>
  <si>
    <t>145h 28m 12s</t>
  </si>
  <si>
    <t>VIRGILIO SALIMBENI</t>
  </si>
  <si>
    <t>145h 28m 37s</t>
  </si>
  <si>
    <t>145h 35m 16s</t>
  </si>
  <si>
    <t>145h 36m 54s</t>
  </si>
  <si>
    <t>ROGER WALKOWIAK</t>
  </si>
  <si>
    <t>145h 37m 44s</t>
  </si>
  <si>
    <t>DALMACIO LANGARICA</t>
  </si>
  <si>
    <t>145h 40m 38s</t>
  </si>
  <si>
    <t>FRANCISCO MASSIP</t>
  </si>
  <si>
    <t>145h 56m 27s</t>
  </si>
  <si>
    <t>146h 04m 46s</t>
  </si>
  <si>
    <t>JEAN GUEGUEN</t>
  </si>
  <si>
    <t>146h 06m 01s</t>
  </si>
  <si>
    <t>ALOIS VAN STEENKISTE</t>
  </si>
  <si>
    <t>146h 12m 19s</t>
  </si>
  <si>
    <t>JEAN CARLE</t>
  </si>
  <si>
    <t>146h 25m 07s</t>
  </si>
  <si>
    <t>147h 01m 40s</t>
  </si>
  <si>
    <t>JEAN MAYEN</t>
  </si>
  <si>
    <t>AFRIQUE DU NORD</t>
  </si>
  <si>
    <t>147h 13m 13s</t>
  </si>
  <si>
    <t>ABDEL-KADER ZAAF</t>
  </si>
  <si>
    <t>147h 14m 32s</t>
  </si>
  <si>
    <t>151h 57m 20s</t>
  </si>
  <si>
    <t>152h 25m 37s</t>
  </si>
  <si>
    <t>152h 31m 58s</t>
  </si>
  <si>
    <t>152h 32m 45s</t>
  </si>
  <si>
    <t>152h 32m 56s</t>
  </si>
  <si>
    <t>152h 35m 45s</t>
  </si>
  <si>
    <t>ALEXANDRE CLOSE</t>
  </si>
  <si>
    <t>152h 35m 52s</t>
  </si>
  <si>
    <t>152h 45m 21s</t>
  </si>
  <si>
    <t>152h 47m 40s</t>
  </si>
  <si>
    <t>ANTONIO GELABERT</t>
  </si>
  <si>
    <t>152h 55m 36s</t>
  </si>
  <si>
    <t>153h 00m 07s</t>
  </si>
  <si>
    <t>153h 01m 39s</t>
  </si>
  <si>
    <t>153h 04m 35s</t>
  </si>
  <si>
    <t>153h 14m 57s</t>
  </si>
  <si>
    <t>JAN NOLTEN</t>
  </si>
  <si>
    <t>153h 27m 54s</t>
  </si>
  <si>
    <t>153h 47m 07s</t>
  </si>
  <si>
    <t>WIM VAN EST</t>
  </si>
  <si>
    <t>153h 48m 14s</t>
  </si>
  <si>
    <t>MARCEL ZELASCO</t>
  </si>
  <si>
    <t>153h 48m 22s</t>
  </si>
  <si>
    <t>153h 57m 03s</t>
  </si>
  <si>
    <t>SUD EST</t>
  </si>
  <si>
    <t>153h 58m 37s</t>
  </si>
  <si>
    <t>153h 59m 58s</t>
  </si>
  <si>
    <t>GERRIT VOORTING</t>
  </si>
  <si>
    <t>154h 04m 42s</t>
  </si>
  <si>
    <t>JOSÃ‰ SERRA</t>
  </si>
  <si>
    <t>154h 05m 52s</t>
  </si>
  <si>
    <t>NORD EST-CENTRE</t>
  </si>
  <si>
    <t>154h 07m 04s</t>
  </si>
  <si>
    <t>WOUT WAGTMANS</t>
  </si>
  <si>
    <t>154h 07m 05s</t>
  </si>
  <si>
    <t>JEAN LE GUILLY</t>
  </si>
  <si>
    <t>154h 17m 29s</t>
  </si>
  <si>
    <t>154h 21m 36s</t>
  </si>
  <si>
    <t>154h 27m 19s</t>
  </si>
  <si>
    <t>MAURICE NEYT</t>
  </si>
  <si>
    <t>154h 31m 51s</t>
  </si>
  <si>
    <t>154h 38m 38s</t>
  </si>
  <si>
    <t>154h 42m 02s</t>
  </si>
  <si>
    <t>154h 44m 41s</t>
  </si>
  <si>
    <t>JEAN MALLEJAC</t>
  </si>
  <si>
    <t>154h 45m 23s</t>
  </si>
  <si>
    <t>MAURICE QUENTIN</t>
  </si>
  <si>
    <t>154h 46m 46s</t>
  </si>
  <si>
    <t>154h 47m 17s</t>
  </si>
  <si>
    <t>GEORGES DECAUX</t>
  </si>
  <si>
    <t>154h 47m 55s</t>
  </si>
  <si>
    <t>154h 49m 16s</t>
  </si>
  <si>
    <t>154h 49m 36s</t>
  </si>
  <si>
    <t>AHMED KEBAILI</t>
  </si>
  <si>
    <t>154h 50m 08s</t>
  </si>
  <si>
    <t>JACQUES RENAUD</t>
  </si>
  <si>
    <t>154h 50m 21s</t>
  </si>
  <si>
    <t>MARIO BARONI</t>
  </si>
  <si>
    <t>154h 50m 29s</t>
  </si>
  <si>
    <t>ANDRÃˆS TROBAT</t>
  </si>
  <si>
    <t>154h 51m 08s</t>
  </si>
  <si>
    <t>154h 51m 44s</t>
  </si>
  <si>
    <t>SIRO BIANCHI</t>
  </si>
  <si>
    <t>154h 56m 26s</t>
  </si>
  <si>
    <t>154h 59m 46s</t>
  </si>
  <si>
    <t>155h 00m 25s</t>
  </si>
  <si>
    <t>JOSÃ‰ GIL</t>
  </si>
  <si>
    <t>155h 03m 21s</t>
  </si>
  <si>
    <t>EUGÃˆNE TELOTTE</t>
  </si>
  <si>
    <t>155h 11m 59s</t>
  </si>
  <si>
    <t>JACQUES VIVIER</t>
  </si>
  <si>
    <t>155h 12m 41s</t>
  </si>
  <si>
    <t>WALTER DIGGELMANN</t>
  </si>
  <si>
    <t>155h 18m 54s</t>
  </si>
  <si>
    <t>155h 25m 24s</t>
  </si>
  <si>
    <t>CARLO LAFRANCHI</t>
  </si>
  <si>
    <t>155h 26m 02s</t>
  </si>
  <si>
    <t>MATHIEU THIJS ROKS</t>
  </si>
  <si>
    <t>155h 26m 25s</t>
  </si>
  <si>
    <t>MANUEL FERNANDEZ</t>
  </si>
  <si>
    <t>155h 28m 14s</t>
  </si>
  <si>
    <t>PIERRE PARDOEN</t>
  </si>
  <si>
    <t>155h 31m 51s</t>
  </si>
  <si>
    <t>ALFREDO MARTINI</t>
  </si>
  <si>
    <t>155h 34m 52s</t>
  </si>
  <si>
    <t>JOHNNY GOEDERT</t>
  </si>
  <si>
    <t>155h 35m 39s</t>
  </si>
  <si>
    <t>FIORENZO CRIPPA</t>
  </si>
  <si>
    <t>155h 38m 06s</t>
  </si>
  <si>
    <t>155h 38m 16s</t>
  </si>
  <si>
    <t>HANS DEKKERS</t>
  </si>
  <si>
    <t>155h 39m 15s</t>
  </si>
  <si>
    <t>ROGER ROSSINELLI</t>
  </si>
  <si>
    <t>155h 40m 06s</t>
  </si>
  <si>
    <t>GIULIO BRESCI</t>
  </si>
  <si>
    <t>155h 47m 54s</t>
  </si>
  <si>
    <t>155h 54m 36s</t>
  </si>
  <si>
    <t>155h 59m 38s</t>
  </si>
  <si>
    <t>156h 03m 53s</t>
  </si>
  <si>
    <t>156h 05m 55s</t>
  </si>
  <si>
    <t>RENÃ‰ ROTTA</t>
  </si>
  <si>
    <t>156h 06m 18s</t>
  </si>
  <si>
    <t>JEAN BERTAINA</t>
  </si>
  <si>
    <t>156h 06m 50s</t>
  </si>
  <si>
    <t>HEIN VAN BREENEN</t>
  </si>
  <si>
    <t>156h 16m 14s</t>
  </si>
  <si>
    <t>TINO SABBADINI</t>
  </si>
  <si>
    <t>156h 31m 54s</t>
  </si>
  <si>
    <t>ADOLPHE PEZZULI</t>
  </si>
  <si>
    <t>156h 39m 19s</t>
  </si>
  <si>
    <t>HEINRICH SPÃœHLER</t>
  </si>
  <si>
    <t>156h 43m 11s</t>
  </si>
  <si>
    <t>JEAN DELAHAYE</t>
  </si>
  <si>
    <t>156h 55m 52s</t>
  </si>
  <si>
    <t>RAYMOND SCARDIN</t>
  </si>
  <si>
    <t>156h 57m 08s</t>
  </si>
  <si>
    <t>ANDRÃ‰ BERNARD</t>
  </si>
  <si>
    <t>157h 16m 39s</t>
  </si>
  <si>
    <t>HENK FAANHOF</t>
  </si>
  <si>
    <t>157h 18m 33s</t>
  </si>
  <si>
    <t>VINCENT SOLER</t>
  </si>
  <si>
    <t>159h 08m 56s</t>
  </si>
  <si>
    <t>HENRI PARET</t>
  </si>
  <si>
    <t>159h 12m 31s</t>
  </si>
  <si>
    <t>129h 23m 25s</t>
  </si>
  <si>
    <t>129h 37m 43s</t>
  </si>
  <si>
    <t>GIANCARLO ASTRUA</t>
  </si>
  <si>
    <t>129h 38m 26s</t>
  </si>
  <si>
    <t>129h 41m 00s</t>
  </si>
  <si>
    <t>129h 41m 30s</t>
  </si>
  <si>
    <t>FRITZ SCHAER</t>
  </si>
  <si>
    <t>129h 42m 09s</t>
  </si>
  <si>
    <t>129h 46m 28s</t>
  </si>
  <si>
    <t>129h 49m 28s</t>
  </si>
  <si>
    <t>129h 50m 43s</t>
  </si>
  <si>
    <t>FRANÃ‡OIS MAHE</t>
  </si>
  <si>
    <t>129h 51m 51s</t>
  </si>
  <si>
    <t>129h 55m 25s</t>
  </si>
  <si>
    <t>130h 01m 46s</t>
  </si>
  <si>
    <t>130h 02m 25s</t>
  </si>
  <si>
    <t>130h 03m 57s</t>
  </si>
  <si>
    <t>130h 04m 12s</t>
  </si>
  <si>
    <t>130h 05m 28s</t>
  </si>
  <si>
    <t>130h 07m 27s</t>
  </si>
  <si>
    <t>130h 10m 06s</t>
  </si>
  <si>
    <t>130h 10m 54s</t>
  </si>
  <si>
    <t>UGO ANZILE</t>
  </si>
  <si>
    <t>130h 14m 03s</t>
  </si>
  <si>
    <t>130h 15m 41s</t>
  </si>
  <si>
    <t>130h 18m 12s</t>
  </si>
  <si>
    <t>130h 22m 37s</t>
  </si>
  <si>
    <t>130h 28m 00s</t>
  </si>
  <si>
    <t>STANISLAS BOBER</t>
  </si>
  <si>
    <t>130h 31m 41s</t>
  </si>
  <si>
    <t>130h 36m 22s</t>
  </si>
  <si>
    <t>130h 38m 08s</t>
  </si>
  <si>
    <t>130h 39m 29s</t>
  </si>
  <si>
    <t>130h 45m 29s</t>
  </si>
  <si>
    <t>130h 45m 40s</t>
  </si>
  <si>
    <t>130h 47m 40s</t>
  </si>
  <si>
    <t>130h 48m 27s</t>
  </si>
  <si>
    <t>MARTIN VAN GENEUGDEN</t>
  </si>
  <si>
    <t>130h 53m 04s</t>
  </si>
  <si>
    <t>RICHARD VAN GENECHTEN</t>
  </si>
  <si>
    <t>130h 53m 42s</t>
  </si>
  <si>
    <t>131h 00m 49s</t>
  </si>
  <si>
    <t>131h 01m 06s</t>
  </si>
  <si>
    <t>ANDRÃ‰ DARRIGADE</t>
  </si>
  <si>
    <t>131h 02m 34s</t>
  </si>
  <si>
    <t>131h 02m 41s</t>
  </si>
  <si>
    <t>JEAN FORESTIER</t>
  </si>
  <si>
    <t>131h 03m 40s</t>
  </si>
  <si>
    <t>ADRI SUYKERBUYK</t>
  </si>
  <si>
    <t>131h 03m 56s</t>
  </si>
  <si>
    <t>131h 04m 07s</t>
  </si>
  <si>
    <t>LIVIO ISOTI</t>
  </si>
  <si>
    <t>131h 04m 28s</t>
  </si>
  <si>
    <t>RENÃ‰ DE SMET</t>
  </si>
  <si>
    <t>131h 05m 50s</t>
  </si>
  <si>
    <t>ROGER PONTET</t>
  </si>
  <si>
    <t>131h 07m 08s</t>
  </si>
  <si>
    <t>JEAN ADRIAENSSENS</t>
  </si>
  <si>
    <t>131h 07m 28s</t>
  </si>
  <si>
    <t>131h 08m 56s</t>
  </si>
  <si>
    <t>131h 16m 18s</t>
  </si>
  <si>
    <t>131h 16m 21s</t>
  </si>
  <si>
    <t>ALFRED TONELLO</t>
  </si>
  <si>
    <t>131h 17m 28s</t>
  </si>
  <si>
    <t>JÃ‰SUS LORONO</t>
  </si>
  <si>
    <t>131h 21m 28s</t>
  </si>
  <si>
    <t>131h 25m 32s</t>
  </si>
  <si>
    <t>FRED DE BRUYNE</t>
  </si>
  <si>
    <t>131h 26m 11s</t>
  </si>
  <si>
    <t>131h 26m 31s</t>
  </si>
  <si>
    <t>UMBERTO DREI</t>
  </si>
  <si>
    <t>131h 35m 50s</t>
  </si>
  <si>
    <t>JEAN DACQUAY</t>
  </si>
  <si>
    <t>131h 35m 58s</t>
  </si>
  <si>
    <t>131h 37m 30s</t>
  </si>
  <si>
    <t>131h 38m 59s</t>
  </si>
  <si>
    <t>CLAUDE COLETTE</t>
  </si>
  <si>
    <t>131h 39m 43s</t>
  </si>
  <si>
    <t>131h 43m 25s</t>
  </si>
  <si>
    <t>131h 47m 34s</t>
  </si>
  <si>
    <t>131h 50m 13s</t>
  </si>
  <si>
    <t>131h 54m 34s</t>
  </si>
  <si>
    <t>131h 54m 49s</t>
  </si>
  <si>
    <t>BERNARD QUENNEHEN</t>
  </si>
  <si>
    <t>131h 55m 22s</t>
  </si>
  <si>
    <t>ARMAND AUDAIRE</t>
  </si>
  <si>
    <t>131h 55m 24s</t>
  </si>
  <si>
    <t>132h 06m 14s</t>
  </si>
  <si>
    <t>MAX SCHELLENBERG</t>
  </si>
  <si>
    <t>132h 06m 57s</t>
  </si>
  <si>
    <t>MARTIN METZGER</t>
  </si>
  <si>
    <t>132h 19m 23s</t>
  </si>
  <si>
    <t>132h 21m 58s</t>
  </si>
  <si>
    <t>BERNARD BULTEL</t>
  </si>
  <si>
    <t>132h 49m 31s</t>
  </si>
  <si>
    <t>NORBERT ESNAULT</t>
  </si>
  <si>
    <t>132h 54m 46s</t>
  </si>
  <si>
    <t>JEAN SCHMIT</t>
  </si>
  <si>
    <t>132h 58m 23s</t>
  </si>
  <si>
    <t>133h 03m 24s</t>
  </si>
  <si>
    <t>JOSÃ‰ VIDAL PORCAR</t>
  </si>
  <si>
    <t>133h 11m 36s</t>
  </si>
  <si>
    <t>133h 13m 14s</t>
  </si>
  <si>
    <t>CLAUDE ROUER</t>
  </si>
  <si>
    <t>133h 32m 35s</t>
  </si>
  <si>
    <t>140h 06m 05s</t>
  </si>
  <si>
    <t>140h 21m 54s</t>
  </si>
  <si>
    <t>140h 27m 51s</t>
  </si>
  <si>
    <t>140h 34m 28s</t>
  </si>
  <si>
    <t>140h 37m 43s</t>
  </si>
  <si>
    <t>140h 52m 07s</t>
  </si>
  <si>
    <t>LOUIS BERGAUD</t>
  </si>
  <si>
    <t>140h 54m 00s</t>
  </si>
  <si>
    <t>140h 57m 19s</t>
  </si>
  <si>
    <t>JEAN BRANKART</t>
  </si>
  <si>
    <t>140h 58m 13s</t>
  </si>
  <si>
    <t>140h 58m 26s</t>
  </si>
  <si>
    <t>140h 58m 47s</t>
  </si>
  <si>
    <t>CARLO CLERICI</t>
  </si>
  <si>
    <t>141h 02m 41s</t>
  </si>
  <si>
    <t>141h 10m 08s</t>
  </si>
  <si>
    <t>141h 10m 20s</t>
  </si>
  <si>
    <t>141h 15m 08s</t>
  </si>
  <si>
    <t>141h 15m 28s</t>
  </si>
  <si>
    <t>141h 16m 25s</t>
  </si>
  <si>
    <t>141h 18m 33s</t>
  </si>
  <si>
    <t>141h 19m 25s</t>
  </si>
  <si>
    <t>141h 25m 15s</t>
  </si>
  <si>
    <t>141h 27m 13s</t>
  </si>
  <si>
    <t>141h 31m 03s</t>
  </si>
  <si>
    <t>141h 34m 57s</t>
  </si>
  <si>
    <t>141h 37m 58s</t>
  </si>
  <si>
    <t>FEDERICO BAHAMONTES</t>
  </si>
  <si>
    <t>141h 43m 47s</t>
  </si>
  <si>
    <t>141h 45m 33s</t>
  </si>
  <si>
    <t>141h 49m 53s</t>
  </si>
  <si>
    <t>141h 51m 19s</t>
  </si>
  <si>
    <t>142h 02m 05s</t>
  </si>
  <si>
    <t>LUXEMBOURG MIXTE</t>
  </si>
  <si>
    <t>142h 09m 26s</t>
  </si>
  <si>
    <t>FRANCISCO ALOMAR FLORIT</t>
  </si>
  <si>
    <t>142h 21m 07s</t>
  </si>
  <si>
    <t>DOMINIQUE FORLINI</t>
  </si>
  <si>
    <t>142h 24m 03s</t>
  </si>
  <si>
    <t>142h 25m 53s</t>
  </si>
  <si>
    <t>142h 34m 44s</t>
  </si>
  <si>
    <t>RAYMOND HOORELBEKE</t>
  </si>
  <si>
    <t>142h 35m 59s</t>
  </si>
  <si>
    <t>142h 38m 06s</t>
  </si>
  <si>
    <t>142h 51m 15s</t>
  </si>
  <si>
    <t>142h 53m 09s</t>
  </si>
  <si>
    <t>142h 55m 58s</t>
  </si>
  <si>
    <t>142h 56m 26s</t>
  </si>
  <si>
    <t>ROBERT VARNAJO</t>
  </si>
  <si>
    <t>143h 01m 56s</t>
  </si>
  <si>
    <t>143h 02m 23s</t>
  </si>
  <si>
    <t>EMILIO RODRIGUEZ</t>
  </si>
  <si>
    <t>143h 03m 23s</t>
  </si>
  <si>
    <t>LUIS PEREZ</t>
  </si>
  <si>
    <t>143h 06m 50s</t>
  </si>
  <si>
    <t>143h 09m 30s</t>
  </si>
  <si>
    <t>JEAN-MARIE CIELESKA</t>
  </si>
  <si>
    <t>143h 12m 32s</t>
  </si>
  <si>
    <t>143h 15m 53s</t>
  </si>
  <si>
    <t>143h 23m 13s</t>
  </si>
  <si>
    <t>143h 24m 01s</t>
  </si>
  <si>
    <t>REMO PIANEZZI</t>
  </si>
  <si>
    <t>143h 26m 01s</t>
  </si>
  <si>
    <t>143h 27m 07s</t>
  </si>
  <si>
    <t>RENÃ‰ PRIVAT</t>
  </si>
  <si>
    <t>143h 28m 36s</t>
  </si>
  <si>
    <t>MARCEL GUITARD</t>
  </si>
  <si>
    <t>143h 30m 03s</t>
  </si>
  <si>
    <t>SALVADOR BOTELLA</t>
  </si>
  <si>
    <t>143h 33m 05s</t>
  </si>
  <si>
    <t>143h 35m 04s</t>
  </si>
  <si>
    <t>143h 39m 25s</t>
  </si>
  <si>
    <t>143h 43m 46s</t>
  </si>
  <si>
    <t>144h 15m 32s</t>
  </si>
  <si>
    <t>GEORGES GILLES</t>
  </si>
  <si>
    <t>144h 21m 10s</t>
  </si>
  <si>
    <t>FRANCIS SIGUENZA</t>
  </si>
  <si>
    <t>144h 21m 14s</t>
  </si>
  <si>
    <t>144h 24m 50s</t>
  </si>
  <si>
    <t>ALBERT BOUVET</t>
  </si>
  <si>
    <t>144h 26m 11s</t>
  </si>
  <si>
    <t>144h 42m 34s</t>
  </si>
  <si>
    <t>EMILE GUERINEL</t>
  </si>
  <si>
    <t>144h 46m 55s</t>
  </si>
  <si>
    <t>JEAN BELLAY</t>
  </si>
  <si>
    <t>144h 51m 01s</t>
  </si>
  <si>
    <t>PHILIPPE AGUT</t>
  </si>
  <si>
    <t>144h 53m 26s</t>
  </si>
  <si>
    <t>KURT SCHNEIDER</t>
  </si>
  <si>
    <t>145h 56m 17s</t>
  </si>
  <si>
    <t>MARCEL DIERKSENS</t>
  </si>
  <si>
    <t>146h 13m 34s</t>
  </si>
  <si>
    <t>130h 29m 26s</t>
  </si>
  <si>
    <t>130h 34m 19s</t>
  </si>
  <si>
    <t>CHARLY GAUL</t>
  </si>
  <si>
    <t>130h 40m 46s</t>
  </si>
  <si>
    <t>PASQUALE FORNARA</t>
  </si>
  <si>
    <t>130h 42m 10s</t>
  </si>
  <si>
    <t>130h 42m 44s</t>
  </si>
  <si>
    <t>130h 44m 27s</t>
  </si>
  <si>
    <t>130h 47m 39s</t>
  </si>
  <si>
    <t>130h 56m 39s</t>
  </si>
  <si>
    <t>131h 00m 36s</t>
  </si>
  <si>
    <t>131h 05m 53s</t>
  </si>
  <si>
    <t>131h 06m 18s</t>
  </si>
  <si>
    <t>AGOSTINO COLETTO</t>
  </si>
  <si>
    <t>131h 08m 40s</t>
  </si>
  <si>
    <t>131h 15m 29s</t>
  </si>
  <si>
    <t>JEAN BOBET</t>
  </si>
  <si>
    <t>131h 29m 31s</t>
  </si>
  <si>
    <t>131h 34m 16s</t>
  </si>
  <si>
    <t>131h 34m 44s</t>
  </si>
  <si>
    <t>131h 34m 55s</t>
  </si>
  <si>
    <t>131h 39m 24s</t>
  </si>
  <si>
    <t>131h 39m 42s</t>
  </si>
  <si>
    <t>131h 48m 51s</t>
  </si>
  <si>
    <t>131h 51m 11s</t>
  </si>
  <si>
    <t>131h 55m 14s</t>
  </si>
  <si>
    <t>BRUNO MONTI</t>
  </si>
  <si>
    <t>132h 05m 47s</t>
  </si>
  <si>
    <t>132h 09m 27s</t>
  </si>
  <si>
    <t>ALESSANDRO FANTINI</t>
  </si>
  <si>
    <t>132h 14m 11s</t>
  </si>
  <si>
    <t>MIGUEL POBLET</t>
  </si>
  <si>
    <t>132h 14m 56s</t>
  </si>
  <si>
    <t>132h 19m 15s</t>
  </si>
  <si>
    <t>132h 26m 35s</t>
  </si>
  <si>
    <t>BRIAN ROBINSON</t>
  </si>
  <si>
    <t>GRANDE BRETAGNE</t>
  </si>
  <si>
    <t>132h 26m 36s</t>
  </si>
  <si>
    <t>PIETRO GIUDICI</t>
  </si>
  <si>
    <t>132h 27m 44s</t>
  </si>
  <si>
    <t>132h 30m 12s</t>
  </si>
  <si>
    <t>132h 38m 46s</t>
  </si>
  <si>
    <t>132h 40m 06s</t>
  </si>
  <si>
    <t>132h 42m 56s</t>
  </si>
  <si>
    <t>JEAN STABLINSKI</t>
  </si>
  <si>
    <t>132h 53m 13s</t>
  </si>
  <si>
    <t>DAAN DE GROOT</t>
  </si>
  <si>
    <t>132h 54m 24s</t>
  </si>
  <si>
    <t>GUNTHER PANKOKE</t>
  </si>
  <si>
    <t>132h 57m 41s</t>
  </si>
  <si>
    <t>132h 57m 09s</t>
  </si>
  <si>
    <t>133h 00m 18s</t>
  </si>
  <si>
    <t>DENILO BAROZZI</t>
  </si>
  <si>
    <t>133h 01m 02s</t>
  </si>
  <si>
    <t>JOS HINSEN</t>
  </si>
  <si>
    <t>133h 05m 42s</t>
  </si>
  <si>
    <t>RINO BENEDETTI</t>
  </si>
  <si>
    <t>133h 05m 53s</t>
  </si>
  <si>
    <t>GEORGES GAY</t>
  </si>
  <si>
    <t>133h 05m 59s</t>
  </si>
  <si>
    <t>133h 08m 12s</t>
  </si>
  <si>
    <t>133h 10m 33s</t>
  </si>
  <si>
    <t>133h 22m 09s</t>
  </si>
  <si>
    <t>133h 23m 55s</t>
  </si>
  <si>
    <t>HANS HOLLENSTEIN</t>
  </si>
  <si>
    <t>133h 25m 09s</t>
  </si>
  <si>
    <t>133h 26m 59s</t>
  </si>
  <si>
    <t>133h 36m 17s</t>
  </si>
  <si>
    <t>133h 32m 32s</t>
  </si>
  <si>
    <t>134h 25m 23s</t>
  </si>
  <si>
    <t>JACKY BOVAY</t>
  </si>
  <si>
    <t>133h 37m 07s</t>
  </si>
  <si>
    <t>133h 37m 20s</t>
  </si>
  <si>
    <t>133h 40m 17s</t>
  </si>
  <si>
    <t>NICOLAS BARONE</t>
  </si>
  <si>
    <t>133h 41m 50s</t>
  </si>
  <si>
    <t>GABRIEL COMPANY</t>
  </si>
  <si>
    <t>133h 48m 00s</t>
  </si>
  <si>
    <t>133h 51m 55s</t>
  </si>
  <si>
    <t>RENÃ‰ GENIN</t>
  </si>
  <si>
    <t>134h 08m 33s</t>
  </si>
  <si>
    <t>134h 18m 49s</t>
  </si>
  <si>
    <t>134h 23m 37s</t>
  </si>
  <si>
    <t>PIERRE RUBY</t>
  </si>
  <si>
    <t>134h 32m 18s</t>
  </si>
  <si>
    <t>MAX COHEN</t>
  </si>
  <si>
    <t>134h 35m 06s</t>
  </si>
  <si>
    <t>RUSSEL MOCKRIDGE</t>
  </si>
  <si>
    <t>134h 44m 12s</t>
  </si>
  <si>
    <t>JOSE MATEO</t>
  </si>
  <si>
    <t>134h 56m 00s</t>
  </si>
  <si>
    <t>ARMAND DI CARO</t>
  </si>
  <si>
    <t>135h 01m 49s</t>
  </si>
  <si>
    <t>ERNST RUDOLF</t>
  </si>
  <si>
    <t>135h 03m 31s</t>
  </si>
  <si>
    <t>HENRI SITEK</t>
  </si>
  <si>
    <t>135h 36m 22s</t>
  </si>
  <si>
    <t>TONY HOAR</t>
  </si>
  <si>
    <t>136h 35m 27s</t>
  </si>
  <si>
    <t>124h 01m 16s</t>
  </si>
  <si>
    <t>124h 02m 41s</t>
  </si>
  <si>
    <t>124h 05m 00s</t>
  </si>
  <si>
    <t>124h 11m 30s</t>
  </si>
  <si>
    <t>NINO DEFILIPPIS</t>
  </si>
  <si>
    <t>124h 11m 41s</t>
  </si>
  <si>
    <t>124h 12m 15s</t>
  </si>
  <si>
    <t>124h 15m 17s</t>
  </si>
  <si>
    <t>124h 18m 08s</t>
  </si>
  <si>
    <t>124h 24m 15s</t>
  </si>
  <si>
    <t>ANTONIO BARBOSA ALVES</t>
  </si>
  <si>
    <t>124h 27m 19s</t>
  </si>
  <si>
    <t>124h 28m 32s</t>
  </si>
  <si>
    <t>124h 31m 31s</t>
  </si>
  <si>
    <t>124h 33m 30s</t>
  </si>
  <si>
    <t>124h 35m 09s</t>
  </si>
  <si>
    <t>124h 39m 56s</t>
  </si>
  <si>
    <t>124h 41m 07s</t>
  </si>
  <si>
    <t>124h 43m 03s</t>
  </si>
  <si>
    <t>FERNAND PICOT</t>
  </si>
  <si>
    <t>124h 43m 44s</t>
  </si>
  <si>
    <t>124h 48m 35s</t>
  </si>
  <si>
    <t>124h 51m 09s</t>
  </si>
  <si>
    <t>GILBERT DESMET</t>
  </si>
  <si>
    <t>124h 52m 12s</t>
  </si>
  <si>
    <t>GASTONE NENCINI</t>
  </si>
  <si>
    <t>124h 56m 12s</t>
  </si>
  <si>
    <t>124h 58m 14s</t>
  </si>
  <si>
    <t>125h 01m 14s</t>
  </si>
  <si>
    <t>125h 05m 09s</t>
  </si>
  <si>
    <t>ARIGO PADOVAN</t>
  </si>
  <si>
    <t>125h 08m 41s</t>
  </si>
  <si>
    <t>125h 10m 29s</t>
  </si>
  <si>
    <t>125h 10m 43s</t>
  </si>
  <si>
    <t>125h 23m 40s</t>
  </si>
  <si>
    <t>LÃ‰O VAN DER PLUYM</t>
  </si>
  <si>
    <t>125h 25m 26s</t>
  </si>
  <si>
    <t>PIERRE BEUFFEUIL</t>
  </si>
  <si>
    <t>125h 26m 13s</t>
  </si>
  <si>
    <t>MARCEL JANSSENS</t>
  </si>
  <si>
    <t>125h 26m 31s</t>
  </si>
  <si>
    <t>125h 27m 15s</t>
  </si>
  <si>
    <t>125h 27m 48s</t>
  </si>
  <si>
    <t>ANTONIN ROSTOLLAN</t>
  </si>
  <si>
    <t>125h 31m 08s</t>
  </si>
  <si>
    <t>JEAN-PIERRE SCHMITZ</t>
  </si>
  <si>
    <t>125h 34m 13s</t>
  </si>
  <si>
    <t>JOSEPH THOMIN</t>
  </si>
  <si>
    <t>125h 35m 18s</t>
  </si>
  <si>
    <t>125h 41m 13s</t>
  </si>
  <si>
    <t>125h 42m 22s</t>
  </si>
  <si>
    <t>125h 44m 57s</t>
  </si>
  <si>
    <t>ANGELO CONTERNO</t>
  </si>
  <si>
    <t>125h 47m 11s</t>
  </si>
  <si>
    <t>125h 48m 14s</t>
  </si>
  <si>
    <t>MARIO BERTOLO</t>
  </si>
  <si>
    <t>125h 50m 07s</t>
  </si>
  <si>
    <t>125h 50m 41s</t>
  </si>
  <si>
    <t>125h 52m 48s</t>
  </si>
  <si>
    <t>125h 54m 54s</t>
  </si>
  <si>
    <t>125h 56m 56s</t>
  </si>
  <si>
    <t>125h 58m 36s</t>
  </si>
  <si>
    <t>125h 58m 47s</t>
  </si>
  <si>
    <t>ROGER HASSENFORDER</t>
  </si>
  <si>
    <t>126h 00m 36s</t>
  </si>
  <si>
    <t>126h 07m 35s</t>
  </si>
  <si>
    <t>PIERRE SCRIBANTE</t>
  </si>
  <si>
    <t>126h 11m 40s</t>
  </si>
  <si>
    <t>126h 12m 17s</t>
  </si>
  <si>
    <t>126h 17m 52s</t>
  </si>
  <si>
    <t>PIERINO BAFFI</t>
  </si>
  <si>
    <t>126h 19m 10s</t>
  </si>
  <si>
    <t>126h 22m 09s</t>
  </si>
  <si>
    <t>JEAN LERDA</t>
  </si>
  <si>
    <t>126h 24m 03s</t>
  </si>
  <si>
    <t>RENÃ‰ MARIGIL</t>
  </si>
  <si>
    <t>126h 24m 43s</t>
  </si>
  <si>
    <t>CLAUDE LE BER</t>
  </si>
  <si>
    <t>126h 30m 44s</t>
  </si>
  <si>
    <t>JEAN-CLAUDE GRET</t>
  </si>
  <si>
    <t>126h 31m 12s</t>
  </si>
  <si>
    <t>126h 31m 23s</t>
  </si>
  <si>
    <t>VALENTIN HUOT</t>
  </si>
  <si>
    <t>126h 32m 01s</t>
  </si>
  <si>
    <t>126h 33m 56s</t>
  </si>
  <si>
    <t>CLAUDE FREI</t>
  </si>
  <si>
    <t>126h 35m 25s</t>
  </si>
  <si>
    <t>126h 35m 48s</t>
  </si>
  <si>
    <t>126h 40m 05s</t>
  </si>
  <si>
    <t>MAURICE LAMPRE</t>
  </si>
  <si>
    <t>126h 48m 45s</t>
  </si>
  <si>
    <t>NICOLAS MORIN</t>
  </si>
  <si>
    <t>126h 48m 53s</t>
  </si>
  <si>
    <t>RAYMOND MEYZENCQ</t>
  </si>
  <si>
    <t>126h 49m 24s</t>
  </si>
  <si>
    <t>126h 51m 40s</t>
  </si>
  <si>
    <t>126h 53m 53s</t>
  </si>
  <si>
    <t>JEAN-CLAUDE SKERL</t>
  </si>
  <si>
    <t>126h 57m 07s</t>
  </si>
  <si>
    <t>ROBERT GIBANEL</t>
  </si>
  <si>
    <t>126h 58m 34s</t>
  </si>
  <si>
    <t>MIGUEL BOVER</t>
  </si>
  <si>
    <t>127h 00m 32s</t>
  </si>
  <si>
    <t>127h 03m 19s</t>
  </si>
  <si>
    <t>127h 04m 49s</t>
  </si>
  <si>
    <t>CARMELO MORALES</t>
  </si>
  <si>
    <t>127h 06m 05s</t>
  </si>
  <si>
    <t>127h 08m 17s</t>
  </si>
  <si>
    <t>127h 10m 28s</t>
  </si>
  <si>
    <t>CAMILLE HUYGHE</t>
  </si>
  <si>
    <t>127h 12m 23s</t>
  </si>
  <si>
    <t>127h 18m 12s</t>
  </si>
  <si>
    <t>ROGER CHUPIN</t>
  </si>
  <si>
    <t>127h 20m 23s</t>
  </si>
  <si>
    <t>127h 24m 22s</t>
  </si>
  <si>
    <t>127h 39m 45s</t>
  </si>
  <si>
    <t>127h 54m 03s</t>
  </si>
  <si>
    <t>WERNER ARNOLD</t>
  </si>
  <si>
    <t>127h 59m 10s</t>
  </si>
  <si>
    <t>JEF LAHAYE</t>
  </si>
  <si>
    <t>128h 03m 38s</t>
  </si>
  <si>
    <t>ROGER CHAUSSABEL</t>
  </si>
  <si>
    <t>128h 10m 34s</t>
  </si>
  <si>
    <t>JACQUES ANQUETIL</t>
  </si>
  <si>
    <t>TDF 195 FRA</t>
  </si>
  <si>
    <t>135h 44m 42s</t>
  </si>
  <si>
    <t>135h 59m 38s</t>
  </si>
  <si>
    <t>ADOLF CHRISTIAN</t>
  </si>
  <si>
    <t>136h 02m 02s</t>
  </si>
  <si>
    <t>136h 02m 44s</t>
  </si>
  <si>
    <t>136h 04m 59s</t>
  </si>
  <si>
    <t>136h 10m 45s</t>
  </si>
  <si>
    <t>136h 12m 39s</t>
  </si>
  <si>
    <t>PIET VAN EST</t>
  </si>
  <si>
    <t>136h 12m 52s</t>
  </si>
  <si>
    <t>136h 18m 49s</t>
  </si>
  <si>
    <t>136h 21m 03s</t>
  </si>
  <si>
    <t>136h 24m 06s</t>
  </si>
  <si>
    <t>MARCEL ROHRBACH</t>
  </si>
  <si>
    <t>136h 27m 30s</t>
  </si>
  <si>
    <t>136h 32m 58s</t>
  </si>
  <si>
    <t>136h 39m 20s</t>
  </si>
  <si>
    <t>136h 42m 20s</t>
  </si>
  <si>
    <t>JO PLANCKAERT</t>
  </si>
  <si>
    <t>136h 43m 24s</t>
  </si>
  <si>
    <t>136h 45m 08s</t>
  </si>
  <si>
    <t>136h 59m 10s</t>
  </si>
  <si>
    <t>137h 00m 50s</t>
  </si>
  <si>
    <t>137h 07m 49s</t>
  </si>
  <si>
    <t>MARIO TOSATO</t>
  </si>
  <si>
    <t>137h 11m 22s</t>
  </si>
  <si>
    <t>137h 13m 43s</t>
  </si>
  <si>
    <t>137h 15m 44s</t>
  </si>
  <si>
    <t>137h 17m 27s</t>
  </si>
  <si>
    <t>JOSÃ‰ DA SILVA</t>
  </si>
  <si>
    <t>137h 18m 00s</t>
  </si>
  <si>
    <t>137h 20m 43s</t>
  </si>
  <si>
    <t>137h 24m 42s</t>
  </si>
  <si>
    <t>HENRI ANGLADE</t>
  </si>
  <si>
    <t>137h 39m 41s</t>
  </si>
  <si>
    <t>MARCEL QUEHEILLE</t>
  </si>
  <si>
    <t>137h 43m 45s</t>
  </si>
  <si>
    <t>137h 52m 56s</t>
  </si>
  <si>
    <t>137h 55m 56s</t>
  </si>
  <si>
    <t>PIET DE JONGH</t>
  </si>
  <si>
    <t>137h 58m 49s</t>
  </si>
  <si>
    <t>ANDRÃ‰ LE DISSEZ</t>
  </si>
  <si>
    <t>138h 00m 17s</t>
  </si>
  <si>
    <t>GIUSEPPE PINO CERAMI</t>
  </si>
  <si>
    <t>138h 00m 27s</t>
  </si>
  <si>
    <t>JEAN BOURLES</t>
  </si>
  <si>
    <t>138h 02m 31s</t>
  </si>
  <si>
    <t>ANDRÃ‰ DUPRE</t>
  </si>
  <si>
    <t>138h 03m 03s</t>
  </si>
  <si>
    <t>138h 03m 58s</t>
  </si>
  <si>
    <t>138h 04m 24s</t>
  </si>
  <si>
    <t>138h 05m 05s</t>
  </si>
  <si>
    <t>138h 20m 25s</t>
  </si>
  <si>
    <t>JOSEPH GROUSSARD</t>
  </si>
  <si>
    <t>138h 20m 40s</t>
  </si>
  <si>
    <t>138h 21m 59s</t>
  </si>
  <si>
    <t>MICHEL STOLKER</t>
  </si>
  <si>
    <t>138h 26m 00s</t>
  </si>
  <si>
    <t>JOOP KERSTEN</t>
  </si>
  <si>
    <t>138h 28m 19s</t>
  </si>
  <si>
    <t>FRANCIS PIPELIN</t>
  </si>
  <si>
    <t>138h 28m 37s</t>
  </si>
  <si>
    <t>138h 39m 51s</t>
  </si>
  <si>
    <t>PIERRE POULINGUE</t>
  </si>
  <si>
    <t>138h 43m 44s</t>
  </si>
  <si>
    <t>WALTER HOLENWEGER</t>
  </si>
  <si>
    <t>138h 44m 52s</t>
  </si>
  <si>
    <t>138h 47m 13s</t>
  </si>
  <si>
    <t>WALTER FAVRE</t>
  </si>
  <si>
    <t>138h 55m 53s</t>
  </si>
  <si>
    <t>139h 03m 17s</t>
  </si>
  <si>
    <t>139h 41m 02s</t>
  </si>
  <si>
    <t>TONY GRAESER</t>
  </si>
  <si>
    <t>140h 02m 45s</t>
  </si>
  <si>
    <t>GUY MILLION</t>
  </si>
  <si>
    <t>140h 29m 53s</t>
  </si>
  <si>
    <t>PAYS BAS-LUXEMBOURG</t>
  </si>
  <si>
    <t>116h 59m 05s</t>
  </si>
  <si>
    <t>VITO FAVERO</t>
  </si>
  <si>
    <t>117h 02m 15s</t>
  </si>
  <si>
    <t>CENTRE-MIDI</t>
  </si>
  <si>
    <t>117h 02m 46s</t>
  </si>
  <si>
    <t>117h 06m 21s</t>
  </si>
  <si>
    <t>117h 12m 38s</t>
  </si>
  <si>
    <t>117h 27m 06s</t>
  </si>
  <si>
    <t>117h 30m 44s</t>
  </si>
  <si>
    <t>117h 39m 49s</t>
  </si>
  <si>
    <t>117h 47m 38s</t>
  </si>
  <si>
    <t>JOS HOEVENAERS</t>
  </si>
  <si>
    <t>117h 57m 31s</t>
  </si>
  <si>
    <t>PIET DAMEN</t>
  </si>
  <si>
    <t>117h 59m 45s</t>
  </si>
  <si>
    <t>LOTHAR FRIEDICH</t>
  </si>
  <si>
    <t>SUISSE-ALLEMAGNE</t>
  </si>
  <si>
    <t>118h 01m 18s</t>
  </si>
  <si>
    <t>EDOUARD DELBERGHE</t>
  </si>
  <si>
    <t>PARIS-NORD EST</t>
  </si>
  <si>
    <t>118h 01m 23s</t>
  </si>
  <si>
    <t>JEAN GRACZYK</t>
  </si>
  <si>
    <t>118h 03m 44s</t>
  </si>
  <si>
    <t>118h 11m 56s</t>
  </si>
  <si>
    <t>118h 15m 34s</t>
  </si>
  <si>
    <t>118h 24m 02s</t>
  </si>
  <si>
    <t>118h 24m 49s</t>
  </si>
  <si>
    <t>ANTONINO CATALANO</t>
  </si>
  <si>
    <t>118h 25m 10s</t>
  </si>
  <si>
    <t>FERNANDO MANZANEQUE</t>
  </si>
  <si>
    <t>118h 28m 35s</t>
  </si>
  <si>
    <t>118h 33m 27s</t>
  </si>
  <si>
    <t>118h 34m 42s</t>
  </si>
  <si>
    <t>JEAN-CLAUDE ANNAERT</t>
  </si>
  <si>
    <t>118h 36m 10s</t>
  </si>
  <si>
    <t>GIANNI FERLENGHI</t>
  </si>
  <si>
    <t>118h 37m 03s</t>
  </si>
  <si>
    <t>118h 39m 51s</t>
  </si>
  <si>
    <t>118h 40m 22s</t>
  </si>
  <si>
    <t>118h 42m 07s</t>
  </si>
  <si>
    <t>INTERNATIONS</t>
  </si>
  <si>
    <t>118h 45m 24s</t>
  </si>
  <si>
    <t>JEAN GAINCHE</t>
  </si>
  <si>
    <t>118h 46m 21s</t>
  </si>
  <si>
    <t>118h 51m 45s</t>
  </si>
  <si>
    <t>EMMANUEL BUSTO</t>
  </si>
  <si>
    <t>118h 53m 01s</t>
  </si>
  <si>
    <t>ALDO BOLZAN</t>
  </si>
  <si>
    <t>118h 57m 57s</t>
  </si>
  <si>
    <t>ARMAND DESMET</t>
  </si>
  <si>
    <t>119h 01m 49s</t>
  </si>
  <si>
    <t>PIETRO NASCIMBENE</t>
  </si>
  <si>
    <t>119h 02m 10s</t>
  </si>
  <si>
    <t>119h 04m 42s</t>
  </si>
  <si>
    <t>FRANS REITZ</t>
  </si>
  <si>
    <t>119h 08m 04s</t>
  </si>
  <si>
    <t>119h 08m 07s</t>
  </si>
  <si>
    <t>EMILIO BOTTECCHIA</t>
  </si>
  <si>
    <t>119h 08m 31s</t>
  </si>
  <si>
    <t>PIERE POLO</t>
  </si>
  <si>
    <t>119h 13m 13s</t>
  </si>
  <si>
    <t>FERNAND LAMY</t>
  </si>
  <si>
    <t>119h 13m 25s</t>
  </si>
  <si>
    <t>119h 17m 36s</t>
  </si>
  <si>
    <t>ERNST TRAXEL</t>
  </si>
  <si>
    <t>119h 18m 02s</t>
  </si>
  <si>
    <t>RIZZARDO BRENIOLI</t>
  </si>
  <si>
    <t>119h 19m 10s</t>
  </si>
  <si>
    <t>119h 20m 11s</t>
  </si>
  <si>
    <t>119h 20m 25s</t>
  </si>
  <si>
    <t>119h 21m 01s</t>
  </si>
  <si>
    <t>119h 21m 33s</t>
  </si>
  <si>
    <t>SEAMUS ELLIOTT</t>
  </si>
  <si>
    <t>119h 22m 21s</t>
  </si>
  <si>
    <t>119h 26m 26s</t>
  </si>
  <si>
    <t>GILBERTO DALLANTONIA</t>
  </si>
  <si>
    <t>119h 29m 03s</t>
  </si>
  <si>
    <t>SERGE DAVID</t>
  </si>
  <si>
    <t>119h 31m 00s</t>
  </si>
  <si>
    <t>HENDRYCK LUYTEN</t>
  </si>
  <si>
    <t>119h 34m 23s</t>
  </si>
  <si>
    <t>119h 38m 48s</t>
  </si>
  <si>
    <t>CAMILLE LE MENN</t>
  </si>
  <si>
    <t>119h 40m 22s</t>
  </si>
  <si>
    <t>119h 41m 22s</t>
  </si>
  <si>
    <t>LUIS OTANO</t>
  </si>
  <si>
    <t>119h 42m 04s</t>
  </si>
  <si>
    <t>119h 42m 14s</t>
  </si>
  <si>
    <t>HORST TUELLER</t>
  </si>
  <si>
    <t>119h 42m 28s</t>
  </si>
  <si>
    <t>JÃ‰SUS GALDEANO</t>
  </si>
  <si>
    <t>119h 42m 47s</t>
  </si>
  <si>
    <t>119h 43m 09s</t>
  </si>
  <si>
    <t>119h 46m 02s</t>
  </si>
  <si>
    <t>HANS ANDRESEN</t>
  </si>
  <si>
    <t>119h 46m 41s</t>
  </si>
  <si>
    <t>119h 48m 41s</t>
  </si>
  <si>
    <t>ANTONIO SUAREZ</t>
  </si>
  <si>
    <t>119h 51m 47s</t>
  </si>
  <si>
    <t>GIUSEPPE PINTARELLI</t>
  </si>
  <si>
    <t>119h 53m 40s</t>
  </si>
  <si>
    <t>119h 55m 52s</t>
  </si>
  <si>
    <t>120h 01m 18s</t>
  </si>
  <si>
    <t>STANLEY ARTHUR BRITTAIN</t>
  </si>
  <si>
    <t>120h 01m 37s</t>
  </si>
  <si>
    <t>120h 02m 10s</t>
  </si>
  <si>
    <t>FRANCISCO MORENO</t>
  </si>
  <si>
    <t>120h 12m 27s</t>
  </si>
  <si>
    <t>120h 19m 35s</t>
  </si>
  <si>
    <t>120h 20m 43s</t>
  </si>
  <si>
    <t>ERNEST ECUYER</t>
  </si>
  <si>
    <t>120h 25m 19s</t>
  </si>
  <si>
    <t>120h 42m 50s</t>
  </si>
  <si>
    <t>120h 43m 28s</t>
  </si>
  <si>
    <t>120h 47m 19s</t>
  </si>
  <si>
    <t>120h 48m 33s</t>
  </si>
  <si>
    <t>123h 46m 45s</t>
  </si>
  <si>
    <t>123h 50m 46s</t>
  </si>
  <si>
    <t>123h 51m 50s</t>
  </si>
  <si>
    <t>ROGER RIVIERE</t>
  </si>
  <si>
    <t>123h 52m 02s</t>
  </si>
  <si>
    <t>123h 55m 07s</t>
  </si>
  <si>
    <t>123h 57m 03s</t>
  </si>
  <si>
    <t>ERCOLE BALDINI</t>
  </si>
  <si>
    <t>123h 57m 47s</t>
  </si>
  <si>
    <t>GÃ‰RARD SAINT</t>
  </si>
  <si>
    <t>124h 04m 25s</t>
  </si>
  <si>
    <t>124h 07m 23s</t>
  </si>
  <si>
    <t>EDDY PAUWELS</t>
  </si>
  <si>
    <t>124h 09m 05s</t>
  </si>
  <si>
    <t>124h 10m 44s</t>
  </si>
  <si>
    <t>124h 23m 39s</t>
  </si>
  <si>
    <t>124h 44m 14s</t>
  </si>
  <si>
    <t>124h 46m 49s</t>
  </si>
  <si>
    <t>124h 49m 46s</t>
  </si>
  <si>
    <t>124h 51m 45s</t>
  </si>
  <si>
    <t>124h 58m 36s</t>
  </si>
  <si>
    <t>124h 58m 56s</t>
  </si>
  <si>
    <t>MICHEL VERMEULIN</t>
  </si>
  <si>
    <t>125h 02m 55s</t>
  </si>
  <si>
    <t>ROLF GRAF</t>
  </si>
  <si>
    <t>125h 06m 17s</t>
  </si>
  <si>
    <t>MICHEL VAN AERDE</t>
  </si>
  <si>
    <t>125h 06m 20s</t>
  </si>
  <si>
    <t>125h 09m 52s</t>
  </si>
  <si>
    <t>125h 20m 19s</t>
  </si>
  <si>
    <t>125h 27m 24s</t>
  </si>
  <si>
    <t>125h 29m 07s</t>
  </si>
  <si>
    <t>125h 29m 11s</t>
  </si>
  <si>
    <t>125h 30m 42s</t>
  </si>
  <si>
    <t>125h 31m 20s</t>
  </si>
  <si>
    <t>MICHELE GISMONDI</t>
  </si>
  <si>
    <t>125h 32m 04s</t>
  </si>
  <si>
    <t>125h 35m 35s</t>
  </si>
  <si>
    <t>ROBERT CAZALA</t>
  </si>
  <si>
    <t>125h 36m 44s</t>
  </si>
  <si>
    <t>125h 37m 18s</t>
  </si>
  <si>
    <t>125h 37m 30s</t>
  </si>
  <si>
    <t>125h 43m 35s</t>
  </si>
  <si>
    <t>ERNESTO BONO</t>
  </si>
  <si>
    <t>125h 44m 33s</t>
  </si>
  <si>
    <t>VICTOR SUTTON</t>
  </si>
  <si>
    <t>125h 45m 19s</t>
  </si>
  <si>
    <t>AURELIO CESTARI</t>
  </si>
  <si>
    <t>125h 46m 16s</t>
  </si>
  <si>
    <t>125h 46m 22s</t>
  </si>
  <si>
    <t>JULIO SAN EMETERIO</t>
  </si>
  <si>
    <t>125h 48m 36s</t>
  </si>
  <si>
    <t>125h 52m 55s</t>
  </si>
  <si>
    <t>NELLO FABBRI</t>
  </si>
  <si>
    <t>125h 54m 14s</t>
  </si>
  <si>
    <t>125h 55m 28s</t>
  </si>
  <si>
    <t>125h 58m 34s</t>
  </si>
  <si>
    <t>126h 02m 05s</t>
  </si>
  <si>
    <t>FÃ‰LIX LE BUHOTEL</t>
  </si>
  <si>
    <t>126h 03m 51s</t>
  </si>
  <si>
    <t>JOSÃ‰ GOMEZ DEL MORAL</t>
  </si>
  <si>
    <t>126h 06m 06s</t>
  </si>
  <si>
    <t>126h 07m 45s</t>
  </si>
  <si>
    <t>126h 09m 07s</t>
  </si>
  <si>
    <t>126h 11m 23s</t>
  </si>
  <si>
    <t>126h 11m 58s</t>
  </si>
  <si>
    <t>126h 12m 33s</t>
  </si>
  <si>
    <t>126h 13m 06s</t>
  </si>
  <si>
    <t>126h 13m 17s</t>
  </si>
  <si>
    <t>126h 20m 03s</t>
  </si>
  <si>
    <t>126h 20m 21s</t>
  </si>
  <si>
    <t>WLADIMIRO BARTOLOZZI</t>
  </si>
  <si>
    <t>126h 20m 52s</t>
  </si>
  <si>
    <t>JUAN CAMPILLO GARCIA</t>
  </si>
  <si>
    <t>126h 20m 54s</t>
  </si>
  <si>
    <t>LOUIS ROSTOLLAN</t>
  </si>
  <si>
    <t>126h 25m 25s</t>
  </si>
  <si>
    <t>126h 30m 53s</t>
  </si>
  <si>
    <t>KAMIEL BUYSSE</t>
  </si>
  <si>
    <t>126h 33m 21s</t>
  </si>
  <si>
    <t>126h 40m 00s</t>
  </si>
  <si>
    <t>MAX BLENEAU</t>
  </si>
  <si>
    <t>126h 41m 13s</t>
  </si>
  <si>
    <t>DINO BRUNI</t>
  </si>
  <si>
    <t>126h 51m 58s</t>
  </si>
  <si>
    <t>LOUIS BISILLIAT</t>
  </si>
  <si>
    <t>126h 59m 20s</t>
  </si>
  <si>
    <t>112h 08m 42s</t>
  </si>
  <si>
    <t>GRAZIANO BATTISTINI</t>
  </si>
  <si>
    <t>112h 13m 44s</t>
  </si>
  <si>
    <t>112h 19m 06s</t>
  </si>
  <si>
    <t>HANS JUNKERMANN</t>
  </si>
  <si>
    <t>112h 20m 03s</t>
  </si>
  <si>
    <t>112h 21m 47s</t>
  </si>
  <si>
    <t>RAYMOND MASTROTTO</t>
  </si>
  <si>
    <t>112h 24m 54s</t>
  </si>
  <si>
    <t>ARNALDO PAMBIANCO</t>
  </si>
  <si>
    <t>112h 26m 40s</t>
  </si>
  <si>
    <t>112h 27m 59s</t>
  </si>
  <si>
    <t>MANUEL ROHRBACH</t>
  </si>
  <si>
    <t>112h 28m 44s</t>
  </si>
  <si>
    <t>IMERIO MASSIGNAN</t>
  </si>
  <si>
    <t>112h 32m 10s</t>
  </si>
  <si>
    <t>112h 34m 41s</t>
  </si>
  <si>
    <t>ALBERTUS GELDERMANS</t>
  </si>
  <si>
    <t>PAYS BAS</t>
  </si>
  <si>
    <t>112h 35m 15s</t>
  </si>
  <si>
    <t>112h 35m 37s</t>
  </si>
  <si>
    <t>112h 41m 18s</t>
  </si>
  <si>
    <t>112h 43m 00s</t>
  </si>
  <si>
    <t>112h 47m 05s</t>
  </si>
  <si>
    <t>112h 47m 57s</t>
  </si>
  <si>
    <t>112h 53m 07s</t>
  </si>
  <si>
    <t>RENÃ‰ PAVARD</t>
  </si>
  <si>
    <t>112h 56m 55s</t>
  </si>
  <si>
    <t>112h 59m 26s</t>
  </si>
  <si>
    <t>113h 00m 52s</t>
  </si>
  <si>
    <t>KURT GIMMI</t>
  </si>
  <si>
    <t>SUISSE-LUXEMBOURG</t>
  </si>
  <si>
    <t>113h 03m 22s</t>
  </si>
  <si>
    <t>STÃ‰PHAN LACH</t>
  </si>
  <si>
    <t>PARIS-NORD</t>
  </si>
  <si>
    <t>113h 03m 44s</t>
  </si>
  <si>
    <t>113h 05m 33s</t>
  </si>
  <si>
    <t>113h 07m 47s</t>
  </si>
  <si>
    <t>GRANDE-BRETAGNE</t>
  </si>
  <si>
    <t>113h 08m 34s</t>
  </si>
  <si>
    <t>113h 09m 03s</t>
  </si>
  <si>
    <t>113h 11m 30s</t>
  </si>
  <si>
    <t>TOM SIMPSON</t>
  </si>
  <si>
    <t>113h 17m 43s</t>
  </si>
  <si>
    <t>113h 20m 24s</t>
  </si>
  <si>
    <t>113h 20m 44s</t>
  </si>
  <si>
    <t>113h 25m 55s</t>
  </si>
  <si>
    <t>113h 29m 48s</t>
  </si>
  <si>
    <t>MARTIN VAN DEN BORGH</t>
  </si>
  <si>
    <t>113h 34m 09s</t>
  </si>
  <si>
    <t>113h 34m 10s</t>
  </si>
  <si>
    <t>113h 39m 13s</t>
  </si>
  <si>
    <t>RENÃ‰ STREHLER</t>
  </si>
  <si>
    <t>113h 40m 51s</t>
  </si>
  <si>
    <t>JOSEPH WASKO</t>
  </si>
  <si>
    <t>113h 42m 16s</t>
  </si>
  <si>
    <t>113h 48m 52s</t>
  </si>
  <si>
    <t>113h 55m 40s</t>
  </si>
  <si>
    <t>ALFREDO SABBADIN</t>
  </si>
  <si>
    <t>113h 57m 29s</t>
  </si>
  <si>
    <t>113h 57m 37s</t>
  </si>
  <si>
    <t>ANDRÃ‰ MESSELIS</t>
  </si>
  <si>
    <t>114h 00m 52s</t>
  </si>
  <si>
    <t>BERNARD VIOT</t>
  </si>
  <si>
    <t>114h 01m 19s</t>
  </si>
  <si>
    <t>114h 01m 58s</t>
  </si>
  <si>
    <t>114h 03m 38s</t>
  </si>
  <si>
    <t>114h 04m 55s</t>
  </si>
  <si>
    <t>114h 06m 04s</t>
  </si>
  <si>
    <t>ROBERTO FALASCHI</t>
  </si>
  <si>
    <t>114h 07m 49s</t>
  </si>
  <si>
    <t>114h 08m 19s</t>
  </si>
  <si>
    <t>114h 09m 27s</t>
  </si>
  <si>
    <t>114h 09m 31s</t>
  </si>
  <si>
    <t>114h 09m 47s</t>
  </si>
  <si>
    <t>114h 09m 51s</t>
  </si>
  <si>
    <t>JEAN MILESI</t>
  </si>
  <si>
    <t>114h 10m 22s</t>
  </si>
  <si>
    <t>EMIL REINECKE</t>
  </si>
  <si>
    <t>114h 12m 18s</t>
  </si>
  <si>
    <t>VITTORIO CASATI</t>
  </si>
  <si>
    <t>114h 13m 20s</t>
  </si>
  <si>
    <t>114h 26m 39s</t>
  </si>
  <si>
    <t>114h 28m 51s</t>
  </si>
  <si>
    <t>114h 32m 28s</t>
  </si>
  <si>
    <t>EDOUARD BIHOUEE</t>
  </si>
  <si>
    <t>114h 38m 55s</t>
  </si>
  <si>
    <t>114h 43m 33s</t>
  </si>
  <si>
    <t>114h 44m 51s</t>
  </si>
  <si>
    <t>YVO MOLENAERS</t>
  </si>
  <si>
    <t>114h 47m 13s</t>
  </si>
  <si>
    <t>114h 47m 37s</t>
  </si>
  <si>
    <t>114h 48m 34s</t>
  </si>
  <si>
    <t>114h 49m 52s</t>
  </si>
  <si>
    <t>114h 52m 21s</t>
  </si>
  <si>
    <t>MIGUEL PACHECO</t>
  </si>
  <si>
    <t>114h 54m 11s</t>
  </si>
  <si>
    <t>114h 57m 40s</t>
  </si>
  <si>
    <t>114h 59m 28s</t>
  </si>
  <si>
    <t>115h 00m 33s</t>
  </si>
  <si>
    <t>115h 01m 50s</t>
  </si>
  <si>
    <t>115h 10m 29s</t>
  </si>
  <si>
    <t>115h 12m 16s</t>
  </si>
  <si>
    <t>115h 14m 39s</t>
  </si>
  <si>
    <t>PIERRE MOREL</t>
  </si>
  <si>
    <t>115h 18m 07s</t>
  </si>
  <si>
    <t>FERNANDO BRANDOLINI</t>
  </si>
  <si>
    <t>115h 20m 41s</t>
  </si>
  <si>
    <t>115h 43m 47s</t>
  </si>
  <si>
    <t>HANS SCHLEUNIGER</t>
  </si>
  <si>
    <t>116h 55m 44s</t>
  </si>
  <si>
    <t>JOSÃ‰ BERRENDERO</t>
  </si>
  <si>
    <t>117h 06m 41s</t>
  </si>
  <si>
    <t>122h 01m 33s</t>
  </si>
  <si>
    <t>GUIDO CARLESI</t>
  </si>
  <si>
    <t>122h 13m 47s</t>
  </si>
  <si>
    <t>122h 13m 49s</t>
  </si>
  <si>
    <t>122h 17m 32s</t>
  </si>
  <si>
    <t>122h 17m 42s</t>
  </si>
  <si>
    <t>122h 18m 00s</t>
  </si>
  <si>
    <t>JOSÃ‰ PEREZ-FRANCES</t>
  </si>
  <si>
    <t>122h 22m 14s</t>
  </si>
  <si>
    <t>122h 23m 17s</t>
  </si>
  <si>
    <t>122h 28m 30s</t>
  </si>
  <si>
    <t>122h 29m 38s</t>
  </si>
  <si>
    <t>122h 30m 00s</t>
  </si>
  <si>
    <t>ALFRED RÃœEGG</t>
  </si>
  <si>
    <t>122h 33m 47s</t>
  </si>
  <si>
    <t>122h 42m 07s</t>
  </si>
  <si>
    <t>122h 42m 59s</t>
  </si>
  <si>
    <t>122h 43m 26s</t>
  </si>
  <si>
    <t>ADRIANO ZAMBONI</t>
  </si>
  <si>
    <t>122h 44m 59s</t>
  </si>
  <si>
    <t>FRANS AERENHOUTS</t>
  </si>
  <si>
    <t>122h 47m 25s</t>
  </si>
  <si>
    <t>122h 49m 11s</t>
  </si>
  <si>
    <t>122h 54m 52s</t>
  </si>
  <si>
    <t>ANDRÃ‰ FOUCHER</t>
  </si>
  <si>
    <t>122h 59m 41s</t>
  </si>
  <si>
    <t>123h 00m 15s</t>
  </si>
  <si>
    <t>CLAUDE MATTIO</t>
  </si>
  <si>
    <t>123h 06m 38s</t>
  </si>
  <si>
    <t>PARIS-NORD-EST</t>
  </si>
  <si>
    <t>123h 08m 01s</t>
  </si>
  <si>
    <t>123h 08m 18s</t>
  </si>
  <si>
    <t>ELIO GERUSSI</t>
  </si>
  <si>
    <t>123h 09m 06s</t>
  </si>
  <si>
    <t>123h 19m 14s</t>
  </si>
  <si>
    <t>123h 20m 48s</t>
  </si>
  <si>
    <t>123h 21m 13s</t>
  </si>
  <si>
    <t>GEORGES GROUSSARD</t>
  </si>
  <si>
    <t>123h 22m 31s</t>
  </si>
  <si>
    <t>123h 24m 45s</t>
  </si>
  <si>
    <t>123h 26m 24s</t>
  </si>
  <si>
    <t>123h 27m 38s</t>
  </si>
  <si>
    <t>123h 28m 12s</t>
  </si>
  <si>
    <t>123h 29m 44s</t>
  </si>
  <si>
    <t>JEAN-BAPTISTE CLAES</t>
  </si>
  <si>
    <t>123h 29m 58s</t>
  </si>
  <si>
    <t>123h 33m 30s</t>
  </si>
  <si>
    <t>123h 33m 40s</t>
  </si>
  <si>
    <t>123h 36m 23s</t>
  </si>
  <si>
    <t>123h 37m 56s</t>
  </si>
  <si>
    <t>GÃ‰RARD THIELIN</t>
  </si>
  <si>
    <t>123h 40m 20s</t>
  </si>
  <si>
    <t>123h 40m 43s</t>
  </si>
  <si>
    <t>RENZO ACCORDI</t>
  </si>
  <si>
    <t>123h 48m 16s</t>
  </si>
  <si>
    <t>MARIO MINIERI</t>
  </si>
  <si>
    <t>123h 49m 22s</t>
  </si>
  <si>
    <t>123h 50m 33s</t>
  </si>
  <si>
    <t>123h 51m 36s</t>
  </si>
  <si>
    <t>123h 52m 38s</t>
  </si>
  <si>
    <t>123h 56m 18s</t>
  </si>
  <si>
    <t>123h 56m 28s</t>
  </si>
  <si>
    <t>124h 01m 55s</t>
  </si>
  <si>
    <t>124h 04m 45s</t>
  </si>
  <si>
    <t>ANTOINE ABATE</t>
  </si>
  <si>
    <t>124h 05m 39s</t>
  </si>
  <si>
    <t>124h 05m 56s</t>
  </si>
  <si>
    <t>DIETER PUSCHEL</t>
  </si>
  <si>
    <t>124h 09m 30s</t>
  </si>
  <si>
    <t>124h 11m 19s</t>
  </si>
  <si>
    <t>ARMANDO PELLEGRINI</t>
  </si>
  <si>
    <t>124h 11m 55s</t>
  </si>
  <si>
    <t>124h 21m 33s</t>
  </si>
  <si>
    <t>124h 21m 45s</t>
  </si>
  <si>
    <t>GUY IGNOLIN</t>
  </si>
  <si>
    <t>124h 23m 37s</t>
  </si>
  <si>
    <t>124h 25m 46s</t>
  </si>
  <si>
    <t>124h 27m 57s</t>
  </si>
  <si>
    <t>124h 30m 42s</t>
  </si>
  <si>
    <t>FRITZ GALATI</t>
  </si>
  <si>
    <t>124h 31m 37s</t>
  </si>
  <si>
    <t>ANTOON VAN DER STEEN</t>
  </si>
  <si>
    <t>124h 33m 08s</t>
  </si>
  <si>
    <t>KENNETH LAIDLAW</t>
  </si>
  <si>
    <t>124h 47m 20s</t>
  </si>
  <si>
    <t>JAN WESTDORP</t>
  </si>
  <si>
    <t>124h 53m 12s</t>
  </si>
  <si>
    <t>SERGE RUCHET</t>
  </si>
  <si>
    <t>124h 55m 56s</t>
  </si>
  <si>
    <t>125h 02m 35s</t>
  </si>
  <si>
    <t>ANTONIO ITURAT</t>
  </si>
  <si>
    <t>125h 09m 35s</t>
  </si>
  <si>
    <t>125h 20m 15s</t>
  </si>
  <si>
    <t>JEAN-CLAUDE LEFEBVRE</t>
  </si>
  <si>
    <t>125h 38m 22s</t>
  </si>
  <si>
    <t>ANDRÃ‰ GENESTE</t>
  </si>
  <si>
    <t>126h 14m 29s</t>
  </si>
  <si>
    <t>ACBB-SAINT RAPHAEL-HELYETT-HUTCHINSON</t>
  </si>
  <si>
    <t>114h 31m 54s</t>
  </si>
  <si>
    <t>FAEMA-FLANDRIA-CLEMENT</t>
  </si>
  <si>
    <t>114h 36m 53s</t>
  </si>
  <si>
    <t>RAYMOND POULIDOR</t>
  </si>
  <si>
    <t>MERCIER-BP-HUTCHINSON</t>
  </si>
  <si>
    <t>114h 42m 18s</t>
  </si>
  <si>
    <t>CARPANO</t>
  </si>
  <si>
    <t>114h 44m 55s</t>
  </si>
  <si>
    <t>114h 45m 59s</t>
  </si>
  <si>
    <t>V.C. XII-LEROUX-GITANE-DUNLOP</t>
  </si>
  <si>
    <t>114h 49m 03s</t>
  </si>
  <si>
    <t>LEGNANO-PIRELLI</t>
  </si>
  <si>
    <t>114h 49m 44s</t>
  </si>
  <si>
    <t>MOSCHETTIERI-IGNIS</t>
  </si>
  <si>
    <t>114h 50m 54s</t>
  </si>
  <si>
    <t>G.S. GAZZOLA-FIORELLI-HUTCHINSON</t>
  </si>
  <si>
    <t>114h 51m 05s</t>
  </si>
  <si>
    <t>WIELS-GROENE LOEW</t>
  </si>
  <si>
    <t>114h 54m 58s</t>
  </si>
  <si>
    <t>JEAN-CLAUDE LEBAUBE</t>
  </si>
  <si>
    <t>114h 55m 30s</t>
  </si>
  <si>
    <t>LIBERIA-GRAMMONT-CLEMENT</t>
  </si>
  <si>
    <t>114h 58m 27s</t>
  </si>
  <si>
    <t>EMILE DAEMS</t>
  </si>
  <si>
    <t>G.S. PHILCO</t>
  </si>
  <si>
    <t>114h 59m 11s</t>
  </si>
  <si>
    <t>MARGNAT-PALOMA-D'ALESSANDRO</t>
  </si>
  <si>
    <t>115h 06m 10s</t>
  </si>
  <si>
    <t>ROLF WOLFSHOHL</t>
  </si>
  <si>
    <t>115h 07m 17s</t>
  </si>
  <si>
    <t>115h 11m 04s</t>
  </si>
  <si>
    <t>VICTOR VAN SCHIL</t>
  </si>
  <si>
    <t>115h 13m 55s</t>
  </si>
  <si>
    <t>115h 14m 19s</t>
  </si>
  <si>
    <t>115h 15m 23s</t>
  </si>
  <si>
    <t>PELFORTH-SAUVAGE-LEJEUNE</t>
  </si>
  <si>
    <t>115h 17m 30s</t>
  </si>
  <si>
    <t>115h 19m 44s</t>
  </si>
  <si>
    <t>115h 22m 38s</t>
  </si>
  <si>
    <t>115h 24m 56s</t>
  </si>
  <si>
    <t>115h 38m 04s</t>
  </si>
  <si>
    <t>115h 39m 08s</t>
  </si>
  <si>
    <t>115h 42m 28s</t>
  </si>
  <si>
    <t>115h 43m 06s</t>
  </si>
  <si>
    <t>115h 44m 18s</t>
  </si>
  <si>
    <t>115h 46m 00s</t>
  </si>
  <si>
    <t>RUDI ALTIG</t>
  </si>
  <si>
    <t>115h 50m 08s</t>
  </si>
  <si>
    <t>115h 53m 12s</t>
  </si>
  <si>
    <t>115h 53m 13s</t>
  </si>
  <si>
    <t>WILLY VANDEN BERGHEN</t>
  </si>
  <si>
    <t>115h 54m 45s</t>
  </si>
  <si>
    <t>RENZO FONTONA</t>
  </si>
  <si>
    <t>116h 01m 17s</t>
  </si>
  <si>
    <t>116h 03m 45s</t>
  </si>
  <si>
    <t>116h 05m 17s</t>
  </si>
  <si>
    <t>116h 10m 44s</t>
  </si>
  <si>
    <t>116h 11m 02s</t>
  </si>
  <si>
    <t>DANIEL DOOM</t>
  </si>
  <si>
    <t>116h 12m 07s</t>
  </si>
  <si>
    <t>116h 13m 10s</t>
  </si>
  <si>
    <t>CARLO AZZINI</t>
  </si>
  <si>
    <t>116h 13m 16s</t>
  </si>
  <si>
    <t>ROGER BAENS</t>
  </si>
  <si>
    <t>116h 15m 12s</t>
  </si>
  <si>
    <t>GUILLAUME VAN TONGERLOO</t>
  </si>
  <si>
    <t>116h 19m 13s</t>
  </si>
  <si>
    <t>ALAN RAMSBOTTOM</t>
  </si>
  <si>
    <t>116h 22m 13s</t>
  </si>
  <si>
    <t>GERMANO BARALE</t>
  </si>
  <si>
    <t>116h 24m 09s</t>
  </si>
  <si>
    <t>BAAS MALIEPAARD</t>
  </si>
  <si>
    <t>116h 27m 48s</t>
  </si>
  <si>
    <t>GUIDO BONI</t>
  </si>
  <si>
    <t>G.S. GHIZZI</t>
  </si>
  <si>
    <t>116h 27m 54s</t>
  </si>
  <si>
    <t>GIANCARLO MANZONI</t>
  </si>
  <si>
    <t>116h 31m 07s</t>
  </si>
  <si>
    <t>116h 31m 47s</t>
  </si>
  <si>
    <t>MARCEL ONGENAE</t>
  </si>
  <si>
    <t>116h 32m 00s</t>
  </si>
  <si>
    <t>116h 32m 35s</t>
  </si>
  <si>
    <t>BRUNO MARTINATO</t>
  </si>
  <si>
    <t>116h 33m 01s</t>
  </si>
  <si>
    <t>116h 33m 37s</t>
  </si>
  <si>
    <t>PEUGEOT-BP-DUNLOP</t>
  </si>
  <si>
    <t>116h 35m 18s</t>
  </si>
  <si>
    <t>116h 36m 30s</t>
  </si>
  <si>
    <t>116h 43m 20s</t>
  </si>
  <si>
    <t>116h 44m 26s</t>
  </si>
  <si>
    <t>CARLO BRUGNAMI</t>
  </si>
  <si>
    <t>116h 45m 40s</t>
  </si>
  <si>
    <t>116h 47m 46s</t>
  </si>
  <si>
    <t>116h 51m 10s</t>
  </si>
  <si>
    <t>EDGARD SORGELOOS</t>
  </si>
  <si>
    <t>116h 52m 52s</t>
  </si>
  <si>
    <t>116h 56m 22s</t>
  </si>
  <si>
    <t>GIORGIO ZANCANARO</t>
  </si>
  <si>
    <t>116h 56m 37s</t>
  </si>
  <si>
    <t>116h 56m 51s</t>
  </si>
  <si>
    <t>PEPPINO DANTE</t>
  </si>
  <si>
    <t>116h 57m 05s</t>
  </si>
  <si>
    <t>116h 59m 00s</t>
  </si>
  <si>
    <t>117h 02m 38s</t>
  </si>
  <si>
    <t>117h 02m 55s</t>
  </si>
  <si>
    <t>WILLY VANNITSEN</t>
  </si>
  <si>
    <t>117h 05m 07s</t>
  </si>
  <si>
    <t>GIUSEPPE SARTORE</t>
  </si>
  <si>
    <t>117h 05m 27s</t>
  </si>
  <si>
    <t>117h 06m 03s</t>
  </si>
  <si>
    <t>ARTURO SABBADIN</t>
  </si>
  <si>
    <t>117h 09m 10s</t>
  </si>
  <si>
    <t>117h 10m 04s</t>
  </si>
  <si>
    <t>117h 11m 50s</t>
  </si>
  <si>
    <t>ANATOLE NOVAK</t>
  </si>
  <si>
    <t>117h 13m 07s</t>
  </si>
  <si>
    <t>JACQUES DE BOEVER</t>
  </si>
  <si>
    <t>117h 16m 00s</t>
  </si>
  <si>
    <t>117h 17m 29s</t>
  </si>
  <si>
    <t>117h 19m 11s</t>
  </si>
  <si>
    <t>ANTONIO BAILETTI</t>
  </si>
  <si>
    <t>117h 28m 29s</t>
  </si>
  <si>
    <t>117h 29m 26s</t>
  </si>
  <si>
    <t>ITALO MAZZACURATI</t>
  </si>
  <si>
    <t>117h 30m 22s</t>
  </si>
  <si>
    <t>FRANCO MAGNANI</t>
  </si>
  <si>
    <t>117h 36m 47s</t>
  </si>
  <si>
    <t>117h 36m 53s</t>
  </si>
  <si>
    <t>MARC HUIART</t>
  </si>
  <si>
    <t>118h 02m 20s</t>
  </si>
  <si>
    <t>LUIGI SARTI</t>
  </si>
  <si>
    <t>118h 03m 45s</t>
  </si>
  <si>
    <t>GIOVANNI BETTINELLI</t>
  </si>
  <si>
    <t>118h 12m 02s</t>
  </si>
  <si>
    <t>GIUSEPPE TONUCCI</t>
  </si>
  <si>
    <t>118h 14m 53s</t>
  </si>
  <si>
    <t>JEAN SELIC</t>
  </si>
  <si>
    <t>118h 15m 37s</t>
  </si>
  <si>
    <t>118h 15m 46s</t>
  </si>
  <si>
    <t>EMILIO CIOLLI</t>
  </si>
  <si>
    <t>118h 16m 35s</t>
  </si>
  <si>
    <t>JEAN LE LAN</t>
  </si>
  <si>
    <t>118h 16m 56s</t>
  </si>
  <si>
    <t>CARLO GUARGUAGLINI</t>
  </si>
  <si>
    <t>118h 40m 03s</t>
  </si>
  <si>
    <t>AUGUSTO MARCALETTI</t>
  </si>
  <si>
    <t>119h 01m 22s</t>
  </si>
  <si>
    <t>V.C. XII-SAINT RAPHAEL-GITANE-DUNLOP</t>
  </si>
  <si>
    <t>113h 30m 05s</t>
  </si>
  <si>
    <t>MARGNAT-PALOMA-MOTUL-DUNLOP</t>
  </si>
  <si>
    <t>113h 33m 40s</t>
  </si>
  <si>
    <t>FERRYS</t>
  </si>
  <si>
    <t>113h 40m 19s</t>
  </si>
  <si>
    <t>113h 42m 00s</t>
  </si>
  <si>
    <t>FAEMA-FLANDRIA</t>
  </si>
  <si>
    <t>113h 45m 05s</t>
  </si>
  <si>
    <t>ANGELINO SOLER</t>
  </si>
  <si>
    <t>113h 45m 09s</t>
  </si>
  <si>
    <t>I.B.A.C-MOLTENI</t>
  </si>
  <si>
    <t>113h 45m 32s</t>
  </si>
  <si>
    <t>113h 46m 51s</t>
  </si>
  <si>
    <t>WIELS-GROENE LEEUW</t>
  </si>
  <si>
    <t>113h 48m 58s</t>
  </si>
  <si>
    <t>RIK VAN LOOY</t>
  </si>
  <si>
    <t>G.B.C-LIBERTAS</t>
  </si>
  <si>
    <t>113h 49m 29s</t>
  </si>
  <si>
    <t>PELFORTH-SAUVAGE-LEJEUNE-WOLBER</t>
  </si>
  <si>
    <t>113h 51m 44s</t>
  </si>
  <si>
    <t>113h 52m 35s</t>
  </si>
  <si>
    <t>113h 55m 08s</t>
  </si>
  <si>
    <t>FRANCISCO GABICA</t>
  </si>
  <si>
    <t>KAS</t>
  </si>
  <si>
    <t>113h 56m 49s</t>
  </si>
  <si>
    <t>113h 58m 25s</t>
  </si>
  <si>
    <t>114h 00m 41s</t>
  </si>
  <si>
    <t>114h 01m 41s</t>
  </si>
  <si>
    <t>114h 02m 11s</t>
  </si>
  <si>
    <t>114h 03m 55s</t>
  </si>
  <si>
    <t>114h 05m 43s</t>
  </si>
  <si>
    <t>FERDINAND BRACKE</t>
  </si>
  <si>
    <t>PEUGEOT-BP-ENGLEBERT</t>
  </si>
  <si>
    <t>114h 09m 57s</t>
  </si>
  <si>
    <t>114h 11m 10s</t>
  </si>
  <si>
    <t>114h 12m 27s</t>
  </si>
  <si>
    <t>114h 13m 07s</t>
  </si>
  <si>
    <t>FRANS BRANDS</t>
  </si>
  <si>
    <t>114h 15m 05s</t>
  </si>
  <si>
    <t>HENRI DUEZ</t>
  </si>
  <si>
    <t>114h 19m 26s</t>
  </si>
  <si>
    <t>ROGELIO HERNANDEZ</t>
  </si>
  <si>
    <t>114h 24m 27s</t>
  </si>
  <si>
    <t>114h 25m 12s</t>
  </si>
  <si>
    <t>ANTONIO GOMEZ DEL MORAL</t>
  </si>
  <si>
    <t>114h 25m 46s</t>
  </si>
  <si>
    <t>114h 26m 47s</t>
  </si>
  <si>
    <t>114h 27m 19s</t>
  </si>
  <si>
    <t>ESTEBAN MARTIN</t>
  </si>
  <si>
    <t>114h 32m 55s</t>
  </si>
  <si>
    <t>HENRI DEWOLF</t>
  </si>
  <si>
    <t>SOLO-TERROT-ENGLEBERT</t>
  </si>
  <si>
    <t>114h 33m 33s</t>
  </si>
  <si>
    <t>DICK ENTHOVEN</t>
  </si>
  <si>
    <t>114h 35m 31s</t>
  </si>
  <si>
    <t>ANTONIO BERTRAN PANADES</t>
  </si>
  <si>
    <t>114h 37m 31s</t>
  </si>
  <si>
    <t>SÃ‰BASTIEN ELORZA</t>
  </si>
  <si>
    <t>114h 38m 40s</t>
  </si>
  <si>
    <t>114h 39m 20s</t>
  </si>
  <si>
    <t>114h 39m 45s</t>
  </si>
  <si>
    <t>LUDO JANSSENS</t>
  </si>
  <si>
    <t>114h 40m 42s</t>
  </si>
  <si>
    <t>GABRIEL MAS</t>
  </si>
  <si>
    <t>114h 42m 30s</t>
  </si>
  <si>
    <t>EMILIO CRUZ DIAZ</t>
  </si>
  <si>
    <t>114h 46m 51s</t>
  </si>
  <si>
    <t>114h 50m 46s</t>
  </si>
  <si>
    <t>114h 52m 15s</t>
  </si>
  <si>
    <t>GILBERT DE SMET</t>
  </si>
  <si>
    <t>114h 55m 06s</t>
  </si>
  <si>
    <t>114h 56m 59s</t>
  </si>
  <si>
    <t>114h 57m 58s</t>
  </si>
  <si>
    <t>GUY EPAUD</t>
  </si>
  <si>
    <t>114h 59m 31s</t>
  </si>
  <si>
    <t>BENONI BEHEYT</t>
  </si>
  <si>
    <t>115h 01m 33s</t>
  </si>
  <si>
    <t>VALENTIN URIONA</t>
  </si>
  <si>
    <t>115h 02m 10s</t>
  </si>
  <si>
    <t>115h 02m 13s</t>
  </si>
  <si>
    <t>115h 02m 25s</t>
  </si>
  <si>
    <t>LORIS GUERNIERI</t>
  </si>
  <si>
    <t>115h 03m 39s</t>
  </si>
  <si>
    <t>ANTONIO KARMANY</t>
  </si>
  <si>
    <t>115h 05m 55s</t>
  </si>
  <si>
    <t>115h 06m 14s</t>
  </si>
  <si>
    <t>115h 12m 44s</t>
  </si>
  <si>
    <t>115h 16m 46s</t>
  </si>
  <si>
    <t>115h 18m 29s</t>
  </si>
  <si>
    <t>ALPHONSE HELLEMANS</t>
  </si>
  <si>
    <t>115h 23m 14s</t>
  </si>
  <si>
    <t>115h 24m 55s</t>
  </si>
  <si>
    <t>115h 26m 36s</t>
  </si>
  <si>
    <t>115h 28m 42s</t>
  </si>
  <si>
    <t>115h 32m 13s</t>
  </si>
  <si>
    <t>LOUIS PROOST</t>
  </si>
  <si>
    <t>115h 32m 43s</t>
  </si>
  <si>
    <t>115h 34m 55s</t>
  </si>
  <si>
    <t>115h 36m 51s</t>
  </si>
  <si>
    <t>115h 40m 31s</t>
  </si>
  <si>
    <t>ROBERT LELANGUE</t>
  </si>
  <si>
    <t>115h 44m 52s</t>
  </si>
  <si>
    <t>JEAN PAUL SIMON</t>
  </si>
  <si>
    <t>115h 48m 03s</t>
  </si>
  <si>
    <t>RAUL REY</t>
  </si>
  <si>
    <t>115h 51m 22s</t>
  </si>
  <si>
    <t>115h 52m 36s</t>
  </si>
  <si>
    <t>ROGER DE BREUKER</t>
  </si>
  <si>
    <t>115h 52m 47s</t>
  </si>
  <si>
    <t>AUGUSTE VERHAEGEN</t>
  </si>
  <si>
    <t>115h 56m 05s</t>
  </si>
  <si>
    <t>WILLY DERBOVEN</t>
  </si>
  <si>
    <t>116h 15m 15s</t>
  </si>
  <si>
    <t>V.C. XII-SAINT RAPHAEL-GITANE-CAMPAGNOLO</t>
  </si>
  <si>
    <t>127h 09m 44s</t>
  </si>
  <si>
    <t>126h 32m 54s</t>
  </si>
  <si>
    <t>126h 33m 08s</t>
  </si>
  <si>
    <t>127h 10m 39s</t>
  </si>
  <si>
    <t>MARGNAT-PALOMA-DUNLOP</t>
  </si>
  <si>
    <t>126h 34m 27s</t>
  </si>
  <si>
    <t>127h 14m 28s</t>
  </si>
  <si>
    <t>127h 16m 26s</t>
  </si>
  <si>
    <t>127h 20m 18s</t>
  </si>
  <si>
    <t>127h 20m 20s</t>
  </si>
  <si>
    <t>JULIO JIMENEZ</t>
  </si>
  <si>
    <t>KAS-KASKOL</t>
  </si>
  <si>
    <t>127h 21m 57s</t>
  </si>
  <si>
    <t>127h 22m 01s</t>
  </si>
  <si>
    <t>127h 23m 46s</t>
  </si>
  <si>
    <t>VITTORIO ADORNI</t>
  </si>
  <si>
    <t>SALVARANI</t>
  </si>
  <si>
    <t>127h 24m 03s</t>
  </si>
  <si>
    <t>127h 34m 55s</t>
  </si>
  <si>
    <t>127h 41m 53s</t>
  </si>
  <si>
    <t>127h 51m 31s</t>
  </si>
  <si>
    <t>127h 51m 34s</t>
  </si>
  <si>
    <t>127h 51m 52s</t>
  </si>
  <si>
    <t>KARL-HEINZ KUNDE</t>
  </si>
  <si>
    <t>127h 52m 00s</t>
  </si>
  <si>
    <t>JOAQUIM GALERA</t>
  </si>
  <si>
    <t>127h 53m 31s</t>
  </si>
  <si>
    <t>127h 56m 00s</t>
  </si>
  <si>
    <t>JOSEPH NOVALES</t>
  </si>
  <si>
    <t>127h 58m 33s</t>
  </si>
  <si>
    <t>127h 59m 46s</t>
  </si>
  <si>
    <t>128h 01m 44s</t>
  </si>
  <si>
    <t>128h 04m 50s</t>
  </si>
  <si>
    <t>128h 04m 58s</t>
  </si>
  <si>
    <t>JAN JANSSEN</t>
  </si>
  <si>
    <t>128h 09m 15s</t>
  </si>
  <si>
    <t>BATTISTA BABINI</t>
  </si>
  <si>
    <t>128h 15m 08s</t>
  </si>
  <si>
    <t>128h 18m 00s</t>
  </si>
  <si>
    <t>128h 23m 29s</t>
  </si>
  <si>
    <t>128h 26m 18s</t>
  </si>
  <si>
    <t>PAUL VERMEULEN</t>
  </si>
  <si>
    <t>128h 28m 34s</t>
  </si>
  <si>
    <t>WILLY MONTY</t>
  </si>
  <si>
    <t>128h 33m 10s</t>
  </si>
  <si>
    <t>128h 38m 04s</t>
  </si>
  <si>
    <t>128h 39m 57s</t>
  </si>
  <si>
    <t>EDWARD SELS</t>
  </si>
  <si>
    <t>SOLO-SUPERIA</t>
  </si>
  <si>
    <t>128h 41m 19s</t>
  </si>
  <si>
    <t>128h 42m 56s</t>
  </si>
  <si>
    <t>128h 43m 54s</t>
  </si>
  <si>
    <t>ANDRÃ‰ ZIMMERMANN</t>
  </si>
  <si>
    <t>128h 47m 36s</t>
  </si>
  <si>
    <t>HUBERTUS ZILVERBERG</t>
  </si>
  <si>
    <t>FLANDRIA-ROMEO</t>
  </si>
  <si>
    <t>128h 51m 14s</t>
  </si>
  <si>
    <t>128h 56m 08s</t>
  </si>
  <si>
    <t>CEES HAAST</t>
  </si>
  <si>
    <t>TELEVIZIER</t>
  </si>
  <si>
    <t>128h 58m 28s</t>
  </si>
  <si>
    <t>128h 58m 56s</t>
  </si>
  <si>
    <t>JUAN-MARIA URIBEZUBIA</t>
  </si>
  <si>
    <t>129h 00m 17s</t>
  </si>
  <si>
    <t>CAMILLE VYNCKE</t>
  </si>
  <si>
    <t>129h 11m 01s</t>
  </si>
  <si>
    <t>JOHAN DE ROO</t>
  </si>
  <si>
    <t>129h 11m 07s</t>
  </si>
  <si>
    <t>129h 11m 55s</t>
  </si>
  <si>
    <t>JOSÃ‰ SEGU</t>
  </si>
  <si>
    <t>129h 12m 18s</t>
  </si>
  <si>
    <t>ANTONIO FRANCHI</t>
  </si>
  <si>
    <t>129h 14m 12s</t>
  </si>
  <si>
    <t>ROBERT POULOT</t>
  </si>
  <si>
    <t>129h 17m 10s</t>
  </si>
  <si>
    <t>BRUNO FANTINATO</t>
  </si>
  <si>
    <t>129h 17m 19s</t>
  </si>
  <si>
    <t>129h 18m 51s</t>
  </si>
  <si>
    <t>129h 18m 52s</t>
  </si>
  <si>
    <t>129h 20m 24s</t>
  </si>
  <si>
    <t>MIGUEL MARTIN PINERA</t>
  </si>
  <si>
    <t>129h 21m 47s</t>
  </si>
  <si>
    <t>HUBERT FERRER</t>
  </si>
  <si>
    <t>129h 26m 43s</t>
  </si>
  <si>
    <t>129h 29m 22s</t>
  </si>
  <si>
    <t>MICHAÃ‹L WRIGHT</t>
  </si>
  <si>
    <t>129h 29m 52s</t>
  </si>
  <si>
    <t>BERNARD VAN DE KERKHOVE</t>
  </si>
  <si>
    <t>129h 32m 13s</t>
  </si>
  <si>
    <t>129h 32m 41s</t>
  </si>
  <si>
    <t>129h 35m 05s</t>
  </si>
  <si>
    <t>JO DE HAAN</t>
  </si>
  <si>
    <t>129h 36m 31s</t>
  </si>
  <si>
    <t>129h 41m 06s</t>
  </si>
  <si>
    <t>129h 42m 13s</t>
  </si>
  <si>
    <t>129h 42m 53s</t>
  </si>
  <si>
    <t>129h 44m 50s</t>
  </si>
  <si>
    <t>BARRY HOBAN</t>
  </si>
  <si>
    <t>129h 49m 32s</t>
  </si>
  <si>
    <t>HENK NIJDAM</t>
  </si>
  <si>
    <t>129h 51m 46s</t>
  </si>
  <si>
    <t>129h 51m 53s</t>
  </si>
  <si>
    <t>129h 52m 53s</t>
  </si>
  <si>
    <t>129h 58m 20s</t>
  </si>
  <si>
    <t>129h 59m 12s</t>
  </si>
  <si>
    <t>FRANÃ‡OIS HAMON</t>
  </si>
  <si>
    <t>130h 00m 07s</t>
  </si>
  <si>
    <t>VIC DENSON</t>
  </si>
  <si>
    <t>130h 07m 07s</t>
  </si>
  <si>
    <t>ANTONIO BARRUTIA</t>
  </si>
  <si>
    <t>130h 07m 41s</t>
  </si>
  <si>
    <t>130h 09m 12s</t>
  </si>
  <si>
    <t>130h 12m 50s</t>
  </si>
  <si>
    <t>130h 14m 05s</t>
  </si>
  <si>
    <t>130h 16m 51s</t>
  </si>
  <si>
    <t>JEAN-PIERRE GENET</t>
  </si>
  <si>
    <t>130h 22m 39s</t>
  </si>
  <si>
    <t>130h 22m 41s</t>
  </si>
  <si>
    <t>SALVADOR HONRUBIA</t>
  </si>
  <si>
    <t>130h 26m 51s</t>
  </si>
  <si>
    <t>130h 28m 46s</t>
  </si>
  <si>
    <t>FELICE GIMONDI</t>
  </si>
  <si>
    <t>116h 42m 06s</t>
  </si>
  <si>
    <t>116h 44m 46s</t>
  </si>
  <si>
    <t>GIANNI MOTTA</t>
  </si>
  <si>
    <t>MOLTENI-IGNIS</t>
  </si>
  <si>
    <t>116h 51m 24s</t>
  </si>
  <si>
    <t>116h 54m 49s</t>
  </si>
  <si>
    <t>FORD-FRANCE-GITANE-DUNLOP</t>
  </si>
  <si>
    <t>116h 55m 02s</t>
  </si>
  <si>
    <t>116h 55m 21s</t>
  </si>
  <si>
    <t>GUIDO DE ROSSO</t>
  </si>
  <si>
    <t>116h 56m 54s</t>
  </si>
  <si>
    <t>116h 59m 42s</t>
  </si>
  <si>
    <t>116h 59m 58s</t>
  </si>
  <si>
    <t>117h 01m 17s</t>
  </si>
  <si>
    <t>117h 01m 27s</t>
  </si>
  <si>
    <t>RAYMOND PINGEON</t>
  </si>
  <si>
    <t>PEUGEOT-BP-MICHELIN</t>
  </si>
  <si>
    <t>117h 06m 40s</t>
  </si>
  <si>
    <t>117h 07m 13s</t>
  </si>
  <si>
    <t>117h 07m 37s</t>
  </si>
  <si>
    <t>117h 10m 10s</t>
  </si>
  <si>
    <t>117h 11m 41s</t>
  </si>
  <si>
    <t>117h 11m 59s</t>
  </si>
  <si>
    <t>117h 14m 54s</t>
  </si>
  <si>
    <t>117h 16m 57s</t>
  </si>
  <si>
    <t>WALTER BOUCQUET</t>
  </si>
  <si>
    <t>117h 16m 58s</t>
  </si>
  <si>
    <t>117h 18m 42s</t>
  </si>
  <si>
    <t>117h 18m 51s</t>
  </si>
  <si>
    <t>117h 22m 17s</t>
  </si>
  <si>
    <t>MARGNAT-PALOMA-INURI-DUNLOP</t>
  </si>
  <si>
    <t>117h 23m 28s</t>
  </si>
  <si>
    <t>117h 24m 06s</t>
  </si>
  <si>
    <t>RIK WOUTERS</t>
  </si>
  <si>
    <t>117h 24m 17s</t>
  </si>
  <si>
    <t>117h 24m 50s</t>
  </si>
  <si>
    <t>GINES GARCIA</t>
  </si>
  <si>
    <t>117h 25m 23s</t>
  </si>
  <si>
    <t>117h 29m 13s</t>
  </si>
  <si>
    <t>117h 29m 35s</t>
  </si>
  <si>
    <t>HUUB HARINGS</t>
  </si>
  <si>
    <t>117h 29m 36s</t>
  </si>
  <si>
    <t>JEAN-LOUIS BODIN</t>
  </si>
  <si>
    <t>117h 29m 55s</t>
  </si>
  <si>
    <t>JOSÃ‰-ANTONIO MOMENE</t>
  </si>
  <si>
    <t>117h 30m 07s</t>
  </si>
  <si>
    <t>117h 31m 22s</t>
  </si>
  <si>
    <t>GIUSEPPE FEZZARDI</t>
  </si>
  <si>
    <t>117h 32m 11s</t>
  </si>
  <si>
    <t>117h 33m 01s</t>
  </si>
  <si>
    <t>117h 33m 50s</t>
  </si>
  <si>
    <t>117h 34m 06s</t>
  </si>
  <si>
    <t>GEORGES VANDENBERGHE</t>
  </si>
  <si>
    <t>117h 35m 00s</t>
  </si>
  <si>
    <t>ROGER SWERTS</t>
  </si>
  <si>
    <t>117h 35m 16s</t>
  </si>
  <si>
    <t>117h 36m 18s</t>
  </si>
  <si>
    <t>117h 36m 35s</t>
  </si>
  <si>
    <t>EDUARDO CASTELLO</t>
  </si>
  <si>
    <t>117h 36m 55s</t>
  </si>
  <si>
    <t>117h 38m 17s</t>
  </si>
  <si>
    <t>JUAN SAGARDUY</t>
  </si>
  <si>
    <t>117h 39m 15s</t>
  </si>
  <si>
    <t>117h 39m 58s</t>
  </si>
  <si>
    <t>117h 40m 14s</t>
  </si>
  <si>
    <t>RENÃ‰ BINGGELI</t>
  </si>
  <si>
    <t>117h 41m 18s</t>
  </si>
  <si>
    <t>117h 44m 08s</t>
  </si>
  <si>
    <t>117h 45m 48s</t>
  </si>
  <si>
    <t>JOHNNY SCHLECK</t>
  </si>
  <si>
    <t>117h 46m 23s</t>
  </si>
  <si>
    <t>CARLOS ECHEVARRIA</t>
  </si>
  <si>
    <t>117h 46m 25s</t>
  </si>
  <si>
    <t>GUIDO REYBROECK</t>
  </si>
  <si>
    <t>117h 47m 20s</t>
  </si>
  <si>
    <t>117h 48m 01s</t>
  </si>
  <si>
    <t>117h 50m 42s</t>
  </si>
  <si>
    <t>PIETRO PARTESOTTI</t>
  </si>
  <si>
    <t>117h 54m 59s</t>
  </si>
  <si>
    <t>ROLAND VAN DE RYSE</t>
  </si>
  <si>
    <t>117h 55m 04s</t>
  </si>
  <si>
    <t>GERBEN KARSTENS</t>
  </si>
  <si>
    <t>117h 55m 07s</t>
  </si>
  <si>
    <t>117h 55m 51s</t>
  </si>
  <si>
    <t>117h 56m 16s</t>
  </si>
  <si>
    <t>JACQUES BACHELOT</t>
  </si>
  <si>
    <t>117h 57m 10s</t>
  </si>
  <si>
    <t>AMBROGIO PORTALUPI</t>
  </si>
  <si>
    <t>117h 59m 00s</t>
  </si>
  <si>
    <t>118h 01m 24s</t>
  </si>
  <si>
    <t>118h 01m 57s</t>
  </si>
  <si>
    <t>118h 03m 14s</t>
  </si>
  <si>
    <t>KEES LUTE</t>
  </si>
  <si>
    <t>118h 03m 28s</t>
  </si>
  <si>
    <t>JOSEPH TIMMERMANN</t>
  </si>
  <si>
    <t>118h 05m 55s</t>
  </si>
  <si>
    <t>118h 06m 53s</t>
  </si>
  <si>
    <t>GILBERTO VENDEMIATI</t>
  </si>
  <si>
    <t>118h 06m 56s</t>
  </si>
  <si>
    <t>118h 08m 26s</t>
  </si>
  <si>
    <t>NOÃ‹L DEPAUW</t>
  </si>
  <si>
    <t>118h 08m 55s</t>
  </si>
  <si>
    <t>ADRIANO DURANTE</t>
  </si>
  <si>
    <t>118h 09m 15s</t>
  </si>
  <si>
    <t>REMO STEFANONI</t>
  </si>
  <si>
    <t>118h 09m 21s</t>
  </si>
  <si>
    <t>118h 12m 17s</t>
  </si>
  <si>
    <t>118h 12m 45s</t>
  </si>
  <si>
    <t>118h 18m 22s</t>
  </si>
  <si>
    <t>AMBROGIO COLOMBO</t>
  </si>
  <si>
    <t>118h 18m 32s</t>
  </si>
  <si>
    <t>118h 21m 49s</t>
  </si>
  <si>
    <t>118h 22m 34s</t>
  </si>
  <si>
    <t>118h 22m 48s</t>
  </si>
  <si>
    <t>MICHEL GRAIN</t>
  </si>
  <si>
    <t>118h 24m 32s</t>
  </si>
  <si>
    <t>118h 24m 57s</t>
  </si>
  <si>
    <t>118h 26m 36s</t>
  </si>
  <si>
    <t>DIEGO RONCHINI</t>
  </si>
  <si>
    <t>118h 27m 38s</t>
  </si>
  <si>
    <t>118h 27m 42s</t>
  </si>
  <si>
    <t>FRANÃ‡OIS LE HER</t>
  </si>
  <si>
    <t>118h 29m 54s</t>
  </si>
  <si>
    <t>LÃ‰O VAN DONGEN</t>
  </si>
  <si>
    <t>118h 30m 00s</t>
  </si>
  <si>
    <t>GIACOMO FORCONI</t>
  </si>
  <si>
    <t>118h 30m 18s</t>
  </si>
  <si>
    <t>118h 34m 40s</t>
  </si>
  <si>
    <t>118h 49m 53s</t>
  </si>
  <si>
    <t>118h 53m 04s</t>
  </si>
  <si>
    <t>119h 03m 44s</t>
  </si>
  <si>
    <t>119h 04m 43s</t>
  </si>
  <si>
    <t>119h 18m 44s</t>
  </si>
  <si>
    <t>LUCIEN AIMAR</t>
  </si>
  <si>
    <t>FORD-FRANCE-HUTCHINSON</t>
  </si>
  <si>
    <t>117h 34m 21s</t>
  </si>
  <si>
    <t>117h 35m 28s</t>
  </si>
  <si>
    <t>117h 36m 23s</t>
  </si>
  <si>
    <t>ROGER PINGEON</t>
  </si>
  <si>
    <t>135h 50m 13s</t>
  </si>
  <si>
    <t>136h 53m 50s</t>
  </si>
  <si>
    <t>ESPANA</t>
  </si>
  <si>
    <t>135h 51m 52s</t>
  </si>
  <si>
    <t>136h 57m 30s</t>
  </si>
  <si>
    <t>FRANCO BALMAMION</t>
  </si>
  <si>
    <t>PRIMAVERA</t>
  </si>
  <si>
    <t>137h 01m 13s</t>
  </si>
  <si>
    <t>DÃ‰SIRÃ‰ LETORT</t>
  </si>
  <si>
    <t>BLEUETS DE FRANCE</t>
  </si>
  <si>
    <t>135h 56m 06s</t>
  </si>
  <si>
    <t>137h 02m 08s</t>
  </si>
  <si>
    <t>NEDERLAND</t>
  </si>
  <si>
    <t>137h 03m 37s</t>
  </si>
  <si>
    <t>ITALIA</t>
  </si>
  <si>
    <t>137h 04m 04s</t>
  </si>
  <si>
    <t>JOSEPH HUYSMANS</t>
  </si>
  <si>
    <t>137h 10m 35s</t>
  </si>
  <si>
    <t>137h 12m 08s</t>
  </si>
  <si>
    <t>ESPERANZA</t>
  </si>
  <si>
    <t>137h 13m 12s</t>
  </si>
  <si>
    <t>DEUTSCHLAND</t>
  </si>
  <si>
    <t>137h 16m 52s</t>
  </si>
  <si>
    <t>137h 16m 56s</t>
  </si>
  <si>
    <t>137h 18m 58s</t>
  </si>
  <si>
    <t>137h 20m 13s</t>
  </si>
  <si>
    <t>FRANCO BODRERO</t>
  </si>
  <si>
    <t>137h 20m 20s</t>
  </si>
  <si>
    <t>NOÃ‹L VAN CLOOSTER</t>
  </si>
  <si>
    <t>DIABLES ROUGES</t>
  </si>
  <si>
    <t>137h 20m 30s</t>
  </si>
  <si>
    <t>JOSÃ‰ SAMYN</t>
  </si>
  <si>
    <t>137h 22m 32s</t>
  </si>
  <si>
    <t>137h 22m 46s</t>
  </si>
  <si>
    <t>ANDRÃ‰ BAYSSIERE</t>
  </si>
  <si>
    <t>COQS DE FRANCE</t>
  </si>
  <si>
    <t>137h 23m 13s</t>
  </si>
  <si>
    <t>137h 25m 59s</t>
  </si>
  <si>
    <t>HENRI RABAUTE</t>
  </si>
  <si>
    <t>137h 28m 32s</t>
  </si>
  <si>
    <t>GIANCARLO POLIDORI</t>
  </si>
  <si>
    <t>137h 29m 54s</t>
  </si>
  <si>
    <t>137h 31m 13s</t>
  </si>
  <si>
    <t>HERMAN VANSPRINGEL</t>
  </si>
  <si>
    <t>137h 31m 44s</t>
  </si>
  <si>
    <t>WIM SCHEPERS</t>
  </si>
  <si>
    <t>137h 32m 05s</t>
  </si>
  <si>
    <t>RAYMOND DELISLE</t>
  </si>
  <si>
    <t>137h 33m 19s</t>
  </si>
  <si>
    <t>ROBERTO POGGIALI</t>
  </si>
  <si>
    <t>137h 33m 53s</t>
  </si>
  <si>
    <t>137h 34m 26s</t>
  </si>
  <si>
    <t>JEAN-CLAUDE THEILLIERE</t>
  </si>
  <si>
    <t>137h 34m 28s</t>
  </si>
  <si>
    <t>137h 34m 36s</t>
  </si>
  <si>
    <t>137h 35m 34s</t>
  </si>
  <si>
    <t>FLAVIANO VICENTINI</t>
  </si>
  <si>
    <t>137h 38m 52s</t>
  </si>
  <si>
    <t>JOSÃ‰ LOPEZ CANO</t>
  </si>
  <si>
    <t>137h 40m 22s</t>
  </si>
  <si>
    <t>UGO COLOMBO</t>
  </si>
  <si>
    <t>137h 41m 00s</t>
  </si>
  <si>
    <t>137h 43m 13s</t>
  </si>
  <si>
    <t>137h 44m 00s</t>
  </si>
  <si>
    <t>GEORGES CHAPPE</t>
  </si>
  <si>
    <t>137h 44m 14s</t>
  </si>
  <si>
    <t>JEAN DUMONT</t>
  </si>
  <si>
    <t>137h 44m 41s</t>
  </si>
  <si>
    <t>137h 46m 18s</t>
  </si>
  <si>
    <t>MAURICE IZIER</t>
  </si>
  <si>
    <t>137h 46m 49s</t>
  </si>
  <si>
    <t>MARIANO DIAZ</t>
  </si>
  <si>
    <t>137h 47m 10s</t>
  </si>
  <si>
    <t>137h 49m 29s</t>
  </si>
  <si>
    <t>WILLY INT VEN</t>
  </si>
  <si>
    <t>137h 50m 20s</t>
  </si>
  <si>
    <t>PIETRO SCANDELLI</t>
  </si>
  <si>
    <t>137h 50m 33s</t>
  </si>
  <si>
    <t>137h 51m 39s</t>
  </si>
  <si>
    <t>137h 53m 31s</t>
  </si>
  <si>
    <t>JOSEPH SPRUYT</t>
  </si>
  <si>
    <t>137h 56m 02s</t>
  </si>
  <si>
    <t>ANGEL IBANEZ</t>
  </si>
  <si>
    <t>137h 56m 09s</t>
  </si>
  <si>
    <t>LUIS-PEDRO SANTAMARINA</t>
  </si>
  <si>
    <t>137h 56m 24s</t>
  </si>
  <si>
    <t>JÃ‰SUS ARANZABAL</t>
  </si>
  <si>
    <t>137h 56m 31s</t>
  </si>
  <si>
    <t>137h 58m 30s</t>
  </si>
  <si>
    <t>DIETER WIEDEMANN</t>
  </si>
  <si>
    <t>138h 00m 09s</t>
  </si>
  <si>
    <t>JEAN MONTEYNE</t>
  </si>
  <si>
    <t>138h 00m 37s</t>
  </si>
  <si>
    <t>138h 03m 47s</t>
  </si>
  <si>
    <t>138h 04m 12s</t>
  </si>
  <si>
    <t>JORGE MARINE</t>
  </si>
  <si>
    <t>138h 05m 55s</t>
  </si>
  <si>
    <t>CHRISTIAN RAYMOND</t>
  </si>
  <si>
    <t>138h 08m 58s</t>
  </si>
  <si>
    <t>138h 09m 23s</t>
  </si>
  <si>
    <t>MARTIN VAN DEN BOSSCHE</t>
  </si>
  <si>
    <t>138h 09m 27s</t>
  </si>
  <si>
    <t>WALTER GODEFROOT</t>
  </si>
  <si>
    <t>138h 09m 53s</t>
  </si>
  <si>
    <t>CLAUDIO MICHELOTTO</t>
  </si>
  <si>
    <t>138h 10m 38s</t>
  </si>
  <si>
    <t>GREAT BRITAIN</t>
  </si>
  <si>
    <t>138h 11m 19s</t>
  </si>
  <si>
    <t>HERBERT WILDE</t>
  </si>
  <si>
    <t>138h 12m 01s</t>
  </si>
  <si>
    <t>MARINO BASSO</t>
  </si>
  <si>
    <t>138h 12m 04s</t>
  </si>
  <si>
    <t>LUCIANO DALLA BONA</t>
  </si>
  <si>
    <t>138h 12m 11s</t>
  </si>
  <si>
    <t>ROGER MILLIOT</t>
  </si>
  <si>
    <t>138h 13m 35s</t>
  </si>
  <si>
    <t>JOS VAN DER VLEUTEN</t>
  </si>
  <si>
    <t>138h 14m 18s</t>
  </si>
  <si>
    <t>GIANCARLO FERRETTI</t>
  </si>
  <si>
    <t>138h 15m 30s</t>
  </si>
  <si>
    <t>ARTHUR METCALFE</t>
  </si>
  <si>
    <t>138h 16m 27s</t>
  </si>
  <si>
    <t>LOUIS PFENNINGER</t>
  </si>
  <si>
    <t>138h 18m 53s</t>
  </si>
  <si>
    <t>138h 23m 16s</t>
  </si>
  <si>
    <t>RAYMOND RIOTTE</t>
  </si>
  <si>
    <t>138h 25m 49s</t>
  </si>
  <si>
    <t>BERNARD VIFIAN</t>
  </si>
  <si>
    <t>138h 26m 23s</t>
  </si>
  <si>
    <t>JOSÃ‰-MANUEL LASA</t>
  </si>
  <si>
    <t>138h 27m 59s</t>
  </si>
  <si>
    <t>138h 29m 56s</t>
  </si>
  <si>
    <t>138h 30m 03s</t>
  </si>
  <si>
    <t>MICHEL JACQUEMIN</t>
  </si>
  <si>
    <t>138h 34m 49s</t>
  </si>
  <si>
    <t>WILLY SPUHLER</t>
  </si>
  <si>
    <t>138h 37m 01s</t>
  </si>
  <si>
    <t>PAUL LEMETAYER</t>
  </si>
  <si>
    <t>138h 35m 34s</t>
  </si>
  <si>
    <t>138h 40m 28s</t>
  </si>
  <si>
    <t>138h 43m 57s</t>
  </si>
  <si>
    <t>138h 53m 26s</t>
  </si>
  <si>
    <t>COLIN LEWIS</t>
  </si>
  <si>
    <t>138h 53m 40s</t>
  </si>
  <si>
    <t>RAMON SAEZ</t>
  </si>
  <si>
    <t>138h 58m 16s</t>
  </si>
  <si>
    <t>FRANCIS BLANC</t>
  </si>
  <si>
    <t>138h 59m 29s</t>
  </si>
  <si>
    <t>139h 01m 45s</t>
  </si>
  <si>
    <t>139h 14m 51s</t>
  </si>
  <si>
    <t>BELGIQUE A</t>
  </si>
  <si>
    <t>128h 34m 11s</t>
  </si>
  <si>
    <t>133h 49m 42s</t>
  </si>
  <si>
    <t>GREGORIO SAN MIGUEL</t>
  </si>
  <si>
    <t>128h 34m 23s</t>
  </si>
  <si>
    <t>133h 50m 20s</t>
  </si>
  <si>
    <t>128h 34m 27s</t>
  </si>
  <si>
    <t>133h 51m 45s</t>
  </si>
  <si>
    <t>133h 51m 59s</t>
  </si>
  <si>
    <t>FRANCE A</t>
  </si>
  <si>
    <t>133h 52m 11s</t>
  </si>
  <si>
    <t>133h 52m 28s</t>
  </si>
  <si>
    <t>FRANCE B</t>
  </si>
  <si>
    <t>133h 53m 26s</t>
  </si>
  <si>
    <t>FRANCO BITOSSI</t>
  </si>
  <si>
    <t>133h 53m 41s</t>
  </si>
  <si>
    <t>ANDRES GANDARIAS</t>
  </si>
  <si>
    <t>133h 53m 47s</t>
  </si>
  <si>
    <t>133h 56m 37s</t>
  </si>
  <si>
    <t>133h 56m 53s</t>
  </si>
  <si>
    <t>GEORGES PINTENS</t>
  </si>
  <si>
    <t>133h 59m 08s</t>
  </si>
  <si>
    <t>AURELIO GONZALEZ</t>
  </si>
  <si>
    <t>133h 59m 24s</t>
  </si>
  <si>
    <t>ANDRÃ‰ POPPE</t>
  </si>
  <si>
    <t>134h 01m 13s</t>
  </si>
  <si>
    <t>SILVANO SCHIAVON</t>
  </si>
  <si>
    <t>134h 02m 51s</t>
  </si>
  <si>
    <t>TONY HOUBRECHTS</t>
  </si>
  <si>
    <t>134h 06m 05s</t>
  </si>
  <si>
    <t>CHARLY GROSSKOST</t>
  </si>
  <si>
    <t>134h 06m 08s</t>
  </si>
  <si>
    <t>134h 06m 44s</t>
  </si>
  <si>
    <t>134h 06m 59s</t>
  </si>
  <si>
    <t>134h 07m 08s</t>
  </si>
  <si>
    <t>FRANCE C</t>
  </si>
  <si>
    <t>134h 08m 48s</t>
  </si>
  <si>
    <t>134h 10m 10s</t>
  </si>
  <si>
    <t>VICENTE LOPEZ-CARRIL</t>
  </si>
  <si>
    <t>134h 10m 18s</t>
  </si>
  <si>
    <t>ADRIANO PASSUELLO</t>
  </si>
  <si>
    <t>134h 10m 41s</t>
  </si>
  <si>
    <t>CARLO CHIAPPANO</t>
  </si>
  <si>
    <t>134h 12m 22s</t>
  </si>
  <si>
    <t>ARIE DEN HARTOG</t>
  </si>
  <si>
    <t>134h 18m 14s</t>
  </si>
  <si>
    <t>BERNARD GUYOT</t>
  </si>
  <si>
    <t>134h 19m 29s</t>
  </si>
  <si>
    <t>134h 27m 33s</t>
  </si>
  <si>
    <t>134h 28m 07s</t>
  </si>
  <si>
    <t>134h 28m 36s</t>
  </si>
  <si>
    <t>JEAN-PIERRE DUCASSE</t>
  </si>
  <si>
    <t>134h 28m 38s</t>
  </si>
  <si>
    <t>134h 31m 08s</t>
  </si>
  <si>
    <t>134h 32m 08s</t>
  </si>
  <si>
    <t>134h 32m 09s</t>
  </si>
  <si>
    <t>134h 36m 36s</t>
  </si>
  <si>
    <t>134h 37m 28s</t>
  </si>
  <si>
    <t>134h 37m 47s</t>
  </si>
  <si>
    <t>134h 40m 48s</t>
  </si>
  <si>
    <t>134h 46m 58s</t>
  </si>
  <si>
    <t>GILBERT BELLONE</t>
  </si>
  <si>
    <t>134h 53m 36s</t>
  </si>
  <si>
    <t>134h 56m 06s</t>
  </si>
  <si>
    <t>134h 56m 40s</t>
  </si>
  <si>
    <t>134h 59m 34s</t>
  </si>
  <si>
    <t>135h 00m 27s</t>
  </si>
  <si>
    <t>135h 01m 47s</t>
  </si>
  <si>
    <t>JEAN-PAUL VAN POPPEL</t>
  </si>
  <si>
    <t>135h 02m 11s</t>
  </si>
  <si>
    <t>135h 07m 01s</t>
  </si>
  <si>
    <t>SERGE BOLLEY</t>
  </si>
  <si>
    <t>135h 07m 55s</t>
  </si>
  <si>
    <t>MARCEL MAES</t>
  </si>
  <si>
    <t>135h 10m 31s</t>
  </si>
  <si>
    <t>135h 22m 38s</t>
  </si>
  <si>
    <t>ERIC DE VLAEMINCK</t>
  </si>
  <si>
    <t>135h 26m 22s</t>
  </si>
  <si>
    <t>ERIC LEMAN</t>
  </si>
  <si>
    <t>135h 29m 28s</t>
  </si>
  <si>
    <t>EDOUARD WECKX</t>
  </si>
  <si>
    <t>135h 29m 57s</t>
  </si>
  <si>
    <t>VICTOR NUELANT</t>
  </si>
  <si>
    <t>135h 31m 54s</t>
  </si>
  <si>
    <t>EDDY BEUGELS</t>
  </si>
  <si>
    <t>135h 33m 01s</t>
  </si>
  <si>
    <t>EVERT DOLMAN</t>
  </si>
  <si>
    <t>135h 35m 30s</t>
  </si>
  <si>
    <t>135h 36m 09s</t>
  </si>
  <si>
    <t>JEAN-MARIE LEBLANC</t>
  </si>
  <si>
    <t>135h 38m 16s</t>
  </si>
  <si>
    <t>135h 38m 30s</t>
  </si>
  <si>
    <t>RÃ‰MY VAN VRECKHOM</t>
  </si>
  <si>
    <t>135h 39m 52s</t>
  </si>
  <si>
    <t>MINO DENTI</t>
  </si>
  <si>
    <t>135h 45m 27s</t>
  </si>
  <si>
    <t>136h 12m 09s</t>
  </si>
  <si>
    <t>JOHN CLAREY</t>
  </si>
  <si>
    <t>136h 32m 08s</t>
  </si>
  <si>
    <t>EDDY MERCKX</t>
  </si>
  <si>
    <t>FAEMA</t>
  </si>
  <si>
    <t>115h 28m 23s</t>
  </si>
  <si>
    <t>116h 16m 02s</t>
  </si>
  <si>
    <t>116h 33m 56s</t>
  </si>
  <si>
    <t>115h 45m 03s</t>
  </si>
  <si>
    <t>116h 38m 15s</t>
  </si>
  <si>
    <t>115h 49m 43s</t>
  </si>
  <si>
    <t>116h 45m 26s</t>
  </si>
  <si>
    <t>116h 49m 06s</t>
  </si>
  <si>
    <t>MARINUS RINI WAGTMANS</t>
  </si>
  <si>
    <t>WILLEM II-GAZELLE</t>
  </si>
  <si>
    <t>116h 49m 59s</t>
  </si>
  <si>
    <t>FRANCO VIANELLI</t>
  </si>
  <si>
    <t>MOLTENI</t>
  </si>
  <si>
    <t>116h 58m 42s</t>
  </si>
  <si>
    <t>JOAQUIM AGOSTINHO</t>
  </si>
  <si>
    <t>FRIMATIC-DE GRIBALDY-VIVA-WOLBER</t>
  </si>
  <si>
    <t>117h 07m 26s</t>
  </si>
  <si>
    <t>117h 07m 43s</t>
  </si>
  <si>
    <t>BIC</t>
  </si>
  <si>
    <t>117h 08m 58s</t>
  </si>
  <si>
    <t>FAGOR</t>
  </si>
  <si>
    <t>117h 10m 49s</t>
  </si>
  <si>
    <t>LUCIEN VAN IMPE</t>
  </si>
  <si>
    <t>SONOLOR-LEJEUNE-WOLBER</t>
  </si>
  <si>
    <t>117h 12m 19s</t>
  </si>
  <si>
    <t>117h 21m 00s</t>
  </si>
  <si>
    <t>WLADIMIRO PANIZZA</t>
  </si>
  <si>
    <t>117h 21m 18s</t>
  </si>
  <si>
    <t>EDDY SCHUTZ</t>
  </si>
  <si>
    <t>117h 23m 00s</t>
  </si>
  <si>
    <t>117h 23m 27s</t>
  </si>
  <si>
    <t>PAUL GUTTY</t>
  </si>
  <si>
    <t>117h 24m 07s</t>
  </si>
  <si>
    <t>MANN-GRUNDIG</t>
  </si>
  <si>
    <t>117h 26m 13s</t>
  </si>
  <si>
    <t>117h 30m 06s</t>
  </si>
  <si>
    <t>MICHELE DANCELLI</t>
  </si>
  <si>
    <t>117h 33m 38s</t>
  </si>
  <si>
    <t>FRANCISCO GALDOS</t>
  </si>
  <si>
    <t>117h 33m 46s</t>
  </si>
  <si>
    <t>117h 34m 22s</t>
  </si>
  <si>
    <t>117h 35m 10s</t>
  </si>
  <si>
    <t>117h 41m 21s</t>
  </si>
  <si>
    <t>BERNARD LABOURDETTE</t>
  </si>
  <si>
    <t>117h 43m 05s</t>
  </si>
  <si>
    <t>117h 46m 58s</t>
  </si>
  <si>
    <t>WILFRIED DAVID</t>
  </si>
  <si>
    <t>FLANDRIA-DE CLERCK-KRUGER</t>
  </si>
  <si>
    <t>117h 49m 33s</t>
  </si>
  <si>
    <t>117h 55m 10s</t>
  </si>
  <si>
    <t>118h 02m 10s</t>
  </si>
  <si>
    <t>118h 05m 59s</t>
  </si>
  <si>
    <t>118h 11m 00s</t>
  </si>
  <si>
    <t>DEREK HARRISSON</t>
  </si>
  <si>
    <t>118h 11m 26s</t>
  </si>
  <si>
    <t>118h 13m 01s</t>
  </si>
  <si>
    <t>STÃ‰PHANE ABRAHAMIAN</t>
  </si>
  <si>
    <t>118h 14m 38s</t>
  </si>
  <si>
    <t>118h 17m 58s</t>
  </si>
  <si>
    <t>DINO ZANDEGU</t>
  </si>
  <si>
    <t>118h 20m 10s</t>
  </si>
  <si>
    <t>118h 21m 39s</t>
  </si>
  <si>
    <t>DOMINGO PERURENA</t>
  </si>
  <si>
    <t>118h 27m 55s</t>
  </si>
  <si>
    <t>118h 28m 07s</t>
  </si>
  <si>
    <t>118h 28m 31s</t>
  </si>
  <si>
    <t>SANTIAGO LAZCANO</t>
  </si>
  <si>
    <t>118h 30m 15s</t>
  </si>
  <si>
    <t>118h 31m 18s</t>
  </si>
  <si>
    <t>118h 37m 31s</t>
  </si>
  <si>
    <t>118h 42m 21s</t>
  </si>
  <si>
    <t>118h 42m 24s</t>
  </si>
  <si>
    <t>118h 46m 11s</t>
  </si>
  <si>
    <t>MANUEL GALERA</t>
  </si>
  <si>
    <t>118h 47m 24s</t>
  </si>
  <si>
    <t>JEAN VIDAMENT</t>
  </si>
  <si>
    <t>118h 49m 19s</t>
  </si>
  <si>
    <t>118h 49m 39s</t>
  </si>
  <si>
    <t>118h 56m 33s</t>
  </si>
  <si>
    <t>118h 57m 19s</t>
  </si>
  <si>
    <t>WILFRIED PEFFGEN</t>
  </si>
  <si>
    <t>118h 58m 46s</t>
  </si>
  <si>
    <t>ROLAND BERLAND</t>
  </si>
  <si>
    <t>118h 59m 49s</t>
  </si>
  <si>
    <t>FRANCIS RIGON</t>
  </si>
  <si>
    <t>119h 00m 07s</t>
  </si>
  <si>
    <t>ROBERT BOULOUX</t>
  </si>
  <si>
    <t>119h 00m 19s</t>
  </si>
  <si>
    <t>119h 01m 30s</t>
  </si>
  <si>
    <t>JOSÃ‰ GOMEZ-LUCAS</t>
  </si>
  <si>
    <t>119h 02m 14s</t>
  </si>
  <si>
    <t>119h 02m 44s</t>
  </si>
  <si>
    <t>119h 03m 13s</t>
  </si>
  <si>
    <t>NEMESIO JIMENEZ</t>
  </si>
  <si>
    <t>119h 04m 01s</t>
  </si>
  <si>
    <t>119h 05m 34s</t>
  </si>
  <si>
    <t>119h 07m 11s</t>
  </si>
  <si>
    <t>JULES VAN DER FLAES</t>
  </si>
  <si>
    <t>119h 07m 46s</t>
  </si>
  <si>
    <t>119h 08m 19s</t>
  </si>
  <si>
    <t>JOSÃ‰ CATIEAU</t>
  </si>
  <si>
    <t>119h 09m 48s</t>
  </si>
  <si>
    <t>119h 10m 08s</t>
  </si>
  <si>
    <t>119h 10m 17s</t>
  </si>
  <si>
    <t>MARIO ANNI</t>
  </si>
  <si>
    <t>119h 10m 20s</t>
  </si>
  <si>
    <t>119h 11m 00s</t>
  </si>
  <si>
    <t>119h 11m 49s</t>
  </si>
  <si>
    <t>JULIEN STEVENS</t>
  </si>
  <si>
    <t>119h 14m 40s</t>
  </si>
  <si>
    <t>GIACINTO SANTAMBROGIO</t>
  </si>
  <si>
    <t>119h 16m 29s</t>
  </si>
  <si>
    <t>MICHEL COULON</t>
  </si>
  <si>
    <t>119h 21m 03s</t>
  </si>
  <si>
    <t>119h 21m 04s</t>
  </si>
  <si>
    <t>FRANS MINTJENS</t>
  </si>
  <si>
    <t>119h 22m 08s</t>
  </si>
  <si>
    <t>119h 23m 02s</t>
  </si>
  <si>
    <t>HARM OTTENBROS</t>
  </si>
  <si>
    <t>119h 23m 12s</t>
  </si>
  <si>
    <t>119h 27m 15s</t>
  </si>
  <si>
    <t>119h 27m 39s</t>
  </si>
  <si>
    <t>PIETRO GUERRA</t>
  </si>
  <si>
    <t>119h 30m 55s</t>
  </si>
  <si>
    <t>MARC DE BLOCK</t>
  </si>
  <si>
    <t>119h 36m 17s</t>
  </si>
  <si>
    <t>119h 36m 54s</t>
  </si>
  <si>
    <t>ROGER COOREMAN</t>
  </si>
  <si>
    <t>119h 49m 39s</t>
  </si>
  <si>
    <t>PIERRE MATIGNON</t>
  </si>
  <si>
    <t>120h 00m 25s</t>
  </si>
  <si>
    <t>ANDRÃ‰ WILHELM</t>
  </si>
  <si>
    <t>120h 06m 55s</t>
  </si>
  <si>
    <t>FAEMA-FAEMINO</t>
  </si>
  <si>
    <t>119h 31m 49s</t>
  </si>
  <si>
    <t>JOOP ZOETEMELK</t>
  </si>
  <si>
    <t>119h 44m 30s</t>
  </si>
  <si>
    <t>GOSTA PETTERSSON</t>
  </si>
  <si>
    <t>FERRETTI</t>
  </si>
  <si>
    <t>119h 47m 43s</t>
  </si>
  <si>
    <t>119h 50m 42s</t>
  </si>
  <si>
    <t>119h 51m 43s</t>
  </si>
  <si>
    <t>119h 52m 23s</t>
  </si>
  <si>
    <t>FAGOR-MERCIER-HUTCHINSON</t>
  </si>
  <si>
    <t>119h 52m 24s</t>
  </si>
  <si>
    <t>119h 53m 23s</t>
  </si>
  <si>
    <t>119h 53m 34s</t>
  </si>
  <si>
    <t>119h 55m 12s</t>
  </si>
  <si>
    <t>119h 55m 48s</t>
  </si>
  <si>
    <t>119h 56m 59s</t>
  </si>
  <si>
    <t>ITALO ZILIOLI</t>
  </si>
  <si>
    <t>119h 58m 06s</t>
  </si>
  <si>
    <t>119h 58m 41s</t>
  </si>
  <si>
    <t>LUIS ZUBERO</t>
  </si>
  <si>
    <t>120h 00m 00s</t>
  </si>
  <si>
    <t>WILLY VAN NESTE</t>
  </si>
  <si>
    <t>120h 01m 06s</t>
  </si>
  <si>
    <t>120h 01m 11s</t>
  </si>
  <si>
    <t>120h 02m 51s</t>
  </si>
  <si>
    <t>120h 04m 08s</t>
  </si>
  <si>
    <t>120h 07m 11s</t>
  </si>
  <si>
    <t>120h 19m 17s</t>
  </si>
  <si>
    <t>120h 21m 54s</t>
  </si>
  <si>
    <t>120h 22m 07s</t>
  </si>
  <si>
    <t>JOSEPH BRUYERE</t>
  </si>
  <si>
    <t>120h 24m 45s</t>
  </si>
  <si>
    <t>120h 27m 46s</t>
  </si>
  <si>
    <t>120h 28m 18s</t>
  </si>
  <si>
    <t>120h 30m 36s</t>
  </si>
  <si>
    <t>PRIMO MORI</t>
  </si>
  <si>
    <t>120h 31m 28s</t>
  </si>
  <si>
    <t>120h 34m 25s</t>
  </si>
  <si>
    <t>120h 37m 13s</t>
  </si>
  <si>
    <t>LUIS OCANA</t>
  </si>
  <si>
    <t>120h 38m 48s</t>
  </si>
  <si>
    <t>120h 42m 08s</t>
  </si>
  <si>
    <t>120h 43m 11s</t>
  </si>
  <si>
    <t>120h 44m 10s</t>
  </si>
  <si>
    <t>BERNARD THEVENET</t>
  </si>
  <si>
    <t>120h 45m 14s</t>
  </si>
  <si>
    <t>THOMAS PETTERSON</t>
  </si>
  <si>
    <t>120h 45m 17s</t>
  </si>
  <si>
    <t>120h 47m 27s</t>
  </si>
  <si>
    <t>120h 47m 54s</t>
  </si>
  <si>
    <t>GUERRINO TOSELLO</t>
  </si>
  <si>
    <t>120h 48m 32s</t>
  </si>
  <si>
    <t>ALAIN VASSEUR</t>
  </si>
  <si>
    <t>120h 49m 13s</t>
  </si>
  <si>
    <t>120h 50m 10s</t>
  </si>
  <si>
    <t>PIERRE GAUTIER</t>
  </si>
  <si>
    <t>120h 50m 23s</t>
  </si>
  <si>
    <t>RONALD DE WITTE</t>
  </si>
  <si>
    <t>120h 51m 45s</t>
  </si>
  <si>
    <t>120h 54m 35s</t>
  </si>
  <si>
    <t>HARRY STEEVENS</t>
  </si>
  <si>
    <t>CABALLERO-LAURENS</t>
  </si>
  <si>
    <t>120h 55m 10s</t>
  </si>
  <si>
    <t>120h 58m 19s</t>
  </si>
  <si>
    <t>GÃ‰RARD VIANEN</t>
  </si>
  <si>
    <t>120h 58m 53s</t>
  </si>
  <si>
    <t>FLORENT VAN VLIERBERGHE</t>
  </si>
  <si>
    <t>121h 02m 54s</t>
  </si>
  <si>
    <t>121h 05m 42s</t>
  </si>
  <si>
    <t>WALTER RICCI</t>
  </si>
  <si>
    <t>121h 07m 48s</t>
  </si>
  <si>
    <t>121h 08m 16s</t>
  </si>
  <si>
    <t>FRANCO MORI</t>
  </si>
  <si>
    <t>121h 09m 01s</t>
  </si>
  <si>
    <t>121h 10m 16s</t>
  </si>
  <si>
    <t>121h 10m 38s</t>
  </si>
  <si>
    <t>JOSÃ‰-ANTONIO GONZALEZ-LINARES</t>
  </si>
  <si>
    <t>121h 10m 50s</t>
  </si>
  <si>
    <t>JOS DE SCHOENMACKER</t>
  </si>
  <si>
    <t>121h 12m 06s</t>
  </si>
  <si>
    <t>JEAN-PIERRE PARENTEAU</t>
  </si>
  <si>
    <t>121h 12m 56s</t>
  </si>
  <si>
    <t>MORGENS FREY</t>
  </si>
  <si>
    <t>121h 12m 59s</t>
  </si>
  <si>
    <t>ATTILIO BENFATTO</t>
  </si>
  <si>
    <t>SCIC</t>
  </si>
  <si>
    <t>121h 17m 20s</t>
  </si>
  <si>
    <t>121h 19m 15s</t>
  </si>
  <si>
    <t>CYRILLE GUIMARD</t>
  </si>
  <si>
    <t>121h 22m 00s</t>
  </si>
  <si>
    <t>121h 24m 24s</t>
  </si>
  <si>
    <t>JEAN-PIERRE DANGUILLAUME</t>
  </si>
  <si>
    <t>121h 24m 50s</t>
  </si>
  <si>
    <t>EDDY REYNIERS</t>
  </si>
  <si>
    <t>121h 27m 01s</t>
  </si>
  <si>
    <t>GABRIEL MASCARO</t>
  </si>
  <si>
    <t>121h 27m 07s</t>
  </si>
  <si>
    <t>121h 28m 33s</t>
  </si>
  <si>
    <t>121h 31m 53s</t>
  </si>
  <si>
    <t>GÃ‰RARD DAVID</t>
  </si>
  <si>
    <t>121h 34m 44s</t>
  </si>
  <si>
    <t>121h 41m 23s</t>
  </si>
  <si>
    <t>121h 41m 56s</t>
  </si>
  <si>
    <t>121h 42m 43s</t>
  </si>
  <si>
    <t>121h 43m 46s</t>
  </si>
  <si>
    <t>121h 44m 15s</t>
  </si>
  <si>
    <t>121h 45m 04s</t>
  </si>
  <si>
    <t>121h 51m 48s</t>
  </si>
  <si>
    <t>121h 52m 17s</t>
  </si>
  <si>
    <t>121h 52m 41s</t>
  </si>
  <si>
    <t>MICHEL PERIN</t>
  </si>
  <si>
    <t>121h 53m 22s</t>
  </si>
  <si>
    <t>JAN VAN KATWIJK</t>
  </si>
  <si>
    <t>121h 53m 55s</t>
  </si>
  <si>
    <t>121h 54m 39s</t>
  </si>
  <si>
    <t>121h 58m 11s</t>
  </si>
  <si>
    <t>121h 59m 52s</t>
  </si>
  <si>
    <t>122h 02m 19s</t>
  </si>
  <si>
    <t>122h 03m 24s</t>
  </si>
  <si>
    <t>CEES ZOONTJENS</t>
  </si>
  <si>
    <t>122h 04m 15s</t>
  </si>
  <si>
    <t>ETIENNE ANTHEUNIS</t>
  </si>
  <si>
    <t>122h 04m 54s</t>
  </si>
  <si>
    <t>PIETER NASSEN</t>
  </si>
  <si>
    <t>122h 05m 06s</t>
  </si>
  <si>
    <t>122h 06m 16s</t>
  </si>
  <si>
    <t>122h 13m 46s</t>
  </si>
  <si>
    <t>MARC LIEVENS</t>
  </si>
  <si>
    <t>122h 16m 41s</t>
  </si>
  <si>
    <t>CEES RENTMEESTER</t>
  </si>
  <si>
    <t>122h 18m 56s</t>
  </si>
  <si>
    <t>ROMANO TUMELLERO</t>
  </si>
  <si>
    <t>122h 22m 29s</t>
  </si>
  <si>
    <t>RENÃ‰ DE BIE</t>
  </si>
  <si>
    <t>122h 30m 39s</t>
  </si>
  <si>
    <t>SYLVAIN VASSEUR</t>
  </si>
  <si>
    <t>122h 33m 50s</t>
  </si>
  <si>
    <t>122h 51m 45s</t>
  </si>
  <si>
    <t>PIERRE GHISELINI</t>
  </si>
  <si>
    <t>122h 53m 38s</t>
  </si>
  <si>
    <t>122h 55m 46s</t>
  </si>
  <si>
    <t>123h 03m 29s</t>
  </si>
  <si>
    <t>FRITS HOOGERHEIDE</t>
  </si>
  <si>
    <t>123h 26m 01s</t>
  </si>
  <si>
    <t>96h 45m 14s</t>
  </si>
  <si>
    <t>MARS-FLANDRIA</t>
  </si>
  <si>
    <t>96h 55m 05s</t>
  </si>
  <si>
    <t>SONOLOR-LEJEUNE</t>
  </si>
  <si>
    <t>96h 56m 20s</t>
  </si>
  <si>
    <t>97h 00m 04s</t>
  </si>
  <si>
    <t>HOOVER-DE GRIBALDY</t>
  </si>
  <si>
    <t>97h 06m 14s</t>
  </si>
  <si>
    <t>LEIF MORTENSEN</t>
  </si>
  <si>
    <t>97h 06m 52s</t>
  </si>
  <si>
    <t>VIRGINIO LEVATI</t>
  </si>
  <si>
    <t>97h 08m 12s</t>
  </si>
  <si>
    <t>97h 15m 19s</t>
  </si>
  <si>
    <t>97h 17m 57s</t>
  </si>
  <si>
    <t>97h 21m 12s</t>
  </si>
  <si>
    <t>97h 27m 11s</t>
  </si>
  <si>
    <t>97h 32m 56s</t>
  </si>
  <si>
    <t>ANTONIO MARTOS</t>
  </si>
  <si>
    <t>WERNER</t>
  </si>
  <si>
    <t>97h 33m 25s</t>
  </si>
  <si>
    <t>97h 33m 32s</t>
  </si>
  <si>
    <t>AUGUSTIN TAMAMES</t>
  </si>
  <si>
    <t>97h 34m 31s</t>
  </si>
  <si>
    <t>97h 38m 02s</t>
  </si>
  <si>
    <t>97h 43m 05s</t>
  </si>
  <si>
    <t>97h 44m 23s</t>
  </si>
  <si>
    <t>MAURO SIMONETTI</t>
  </si>
  <si>
    <t>97h 48m 19s</t>
  </si>
  <si>
    <t>97h 49m 02s</t>
  </si>
  <si>
    <t>97h 52m 41s</t>
  </si>
  <si>
    <t>97h 53m 48s</t>
  </si>
  <si>
    <t>FAGOR-MERCIER</t>
  </si>
  <si>
    <t>97h 54m 32s</t>
  </si>
  <si>
    <t>97h 54m 41s</t>
  </si>
  <si>
    <t>OTTAVIO CREPALDI</t>
  </si>
  <si>
    <t>97h 56m 13s</t>
  </si>
  <si>
    <t>97h 59m 05s</t>
  </si>
  <si>
    <t>97h 59m 54s</t>
  </si>
  <si>
    <t>98h 00m 54s</t>
  </si>
  <si>
    <t>98h 02m 00s</t>
  </si>
  <si>
    <t>GOUDSMIT</t>
  </si>
  <si>
    <t>98h 02m 01s</t>
  </si>
  <si>
    <t>MARIANO MARTINEZ</t>
  </si>
  <si>
    <t>98h 03m 44s</t>
  </si>
  <si>
    <t>98h 08m 37s</t>
  </si>
  <si>
    <t>VENTURA DIAZ</t>
  </si>
  <si>
    <t>98h 09m 43s</t>
  </si>
  <si>
    <t>98h 10m 26s</t>
  </si>
  <si>
    <t>98h 12m 05s</t>
  </si>
  <si>
    <t>FRANCIS DUCREUX</t>
  </si>
  <si>
    <t>98h 12m 54s</t>
  </si>
  <si>
    <t>98h 15m 10s</t>
  </si>
  <si>
    <t>98h 17m 21s</t>
  </si>
  <si>
    <t>JEAN-CLAUDE GENTY</t>
  </si>
  <si>
    <t>98h 18m 10s</t>
  </si>
  <si>
    <t>98h 18m 12s</t>
  </si>
  <si>
    <t>98h 19m 32s</t>
  </si>
  <si>
    <t>98h 19m 55s</t>
  </si>
  <si>
    <t>98h 20m 25s</t>
  </si>
  <si>
    <t>98h 20m 49s</t>
  </si>
  <si>
    <t>LUIS BALAGUE</t>
  </si>
  <si>
    <t>98h 21m 28s</t>
  </si>
  <si>
    <t>JEAN-CLAUDE DAUNAT</t>
  </si>
  <si>
    <t>98h 22m 51s</t>
  </si>
  <si>
    <t>KURT RUB</t>
  </si>
  <si>
    <t>98h 24m 54s</t>
  </si>
  <si>
    <t>98h 25m 39s</t>
  </si>
  <si>
    <t>JOSÃ‰-LUIS URIBEZUBIA</t>
  </si>
  <si>
    <t>98h 26m 18s</t>
  </si>
  <si>
    <t>JAN KREKELS</t>
  </si>
  <si>
    <t>98h 27m 00s</t>
  </si>
  <si>
    <t>98h 27m 50s</t>
  </si>
  <si>
    <t>98h 28m 10s</t>
  </si>
  <si>
    <t>JÃ‰SUS MANZANEQUE</t>
  </si>
  <si>
    <t>98h 28m 27s</t>
  </si>
  <si>
    <t>JEAN JACQUES SANQUER</t>
  </si>
  <si>
    <t>98h 28m 48s</t>
  </si>
  <si>
    <t>98h 29m 04s</t>
  </si>
  <si>
    <t>FRANÃ‡OIS COQUERY</t>
  </si>
  <si>
    <t>98h 30m 18s</t>
  </si>
  <si>
    <t>98h 31m 32s</t>
  </si>
  <si>
    <t>98h 31m 53s</t>
  </si>
  <si>
    <t>WIM PRINSEN</t>
  </si>
  <si>
    <t>98h 33m 39s</t>
  </si>
  <si>
    <t>98h 33m 48s</t>
  </si>
  <si>
    <t>98h 33m 59s</t>
  </si>
  <si>
    <t>98h 34m 22s</t>
  </si>
  <si>
    <t>98h 36m 00s</t>
  </si>
  <si>
    <t>WILMO FRANCIONI</t>
  </si>
  <si>
    <t>98h 36m 23s</t>
  </si>
  <si>
    <t>98h 41m 21s</t>
  </si>
  <si>
    <t>LUCIANO ARMANI</t>
  </si>
  <si>
    <t>98h 43m 23s</t>
  </si>
  <si>
    <t>FRANCISCO JULIA</t>
  </si>
  <si>
    <t>98h 45m 07s</t>
  </si>
  <si>
    <t>98h 47m 43s</t>
  </si>
  <si>
    <t>YVES RAVALEU</t>
  </si>
  <si>
    <t>98h 49m 15s</t>
  </si>
  <si>
    <t>98h 50m 19s</t>
  </si>
  <si>
    <t>98h 50m 45s</t>
  </si>
  <si>
    <t>JOSE-MANUEL FUENTE</t>
  </si>
  <si>
    <t>98h 50m 56s</t>
  </si>
  <si>
    <t>FRANCISCO GALDEANO</t>
  </si>
  <si>
    <t>98h 51m 30s</t>
  </si>
  <si>
    <t>WILLY TEIRLINCK</t>
  </si>
  <si>
    <t>98h 53m 18s</t>
  </si>
  <si>
    <t>98h 53m 39s</t>
  </si>
  <si>
    <t>MATHIJS DE KONING</t>
  </si>
  <si>
    <t>98h 53m 59s</t>
  </si>
  <si>
    <t>98h 54m 35s</t>
  </si>
  <si>
    <t>ADRIANO PELLA</t>
  </si>
  <si>
    <t>98h 58m 29s</t>
  </si>
  <si>
    <t>98h 59m 03s</t>
  </si>
  <si>
    <t>HENK BENJAMINS</t>
  </si>
  <si>
    <t>98h 59m 57s</t>
  </si>
  <si>
    <t>RENÃ‰ GRELIN</t>
  </si>
  <si>
    <t>99h 04m 25s</t>
  </si>
  <si>
    <t>99h 11m 23s</t>
  </si>
  <si>
    <t>CELESTINO VERCELLI</t>
  </si>
  <si>
    <t>99h 14m 40s</t>
  </si>
  <si>
    <t>ROBERT MINTKIEWICZ</t>
  </si>
  <si>
    <t>99h 20m 54s</t>
  </si>
  <si>
    <t>SANDRO QUINTARELLI</t>
  </si>
  <si>
    <t>99h 21m 33s</t>
  </si>
  <si>
    <t>SILVANO DAVO</t>
  </si>
  <si>
    <t>99h 23m 05s</t>
  </si>
  <si>
    <t>99h 26m 51s</t>
  </si>
  <si>
    <t>EDDY PEELMAN</t>
  </si>
  <si>
    <t>99h 27m 04s</t>
  </si>
  <si>
    <t>PIERRE MARTELOZZO</t>
  </si>
  <si>
    <t>99h 30m 59s</t>
  </si>
  <si>
    <t>99h 32m 35s</t>
  </si>
  <si>
    <t>99h 36m 52s</t>
  </si>
  <si>
    <t>ROBERTO BALLINI</t>
  </si>
  <si>
    <t>99h 37m 40s</t>
  </si>
  <si>
    <t>99h 43m 02s</t>
  </si>
  <si>
    <t>99h 50m 08s</t>
  </si>
  <si>
    <t>108h 17m 18s</t>
  </si>
  <si>
    <t>105h 44m 58s</t>
  </si>
  <si>
    <t>108h 27m 59s</t>
  </si>
  <si>
    <t>105h 55m 39s</t>
  </si>
  <si>
    <t>GAN-MERCIER-HUTCHINSON</t>
  </si>
  <si>
    <t>105h 56m 32s</t>
  </si>
  <si>
    <t>108h 28m 52s</t>
  </si>
  <si>
    <t>SONOLOR</t>
  </si>
  <si>
    <t>108h 34m 03s</t>
  </si>
  <si>
    <t>BEAULIEU-FLANDRIA</t>
  </si>
  <si>
    <t>108h 36m 27s</t>
  </si>
  <si>
    <t>DE GRIBALDY-MAGNIFLEX-VAN CAUTER</t>
  </si>
  <si>
    <t>108h 38m 49s</t>
  </si>
  <si>
    <t>YVES HEZARD</t>
  </si>
  <si>
    <t>108h 39m 10s</t>
  </si>
  <si>
    <t>108h 51m 34s</t>
  </si>
  <si>
    <t>108h 54m 29s</t>
  </si>
  <si>
    <t>108h 59m 51s</t>
  </si>
  <si>
    <t>109h 03m 45s</t>
  </si>
  <si>
    <t>109h 03m 57s</t>
  </si>
  <si>
    <t>109h 04m 59s</t>
  </si>
  <si>
    <t>109h 06m 46s</t>
  </si>
  <si>
    <t>109h 16m 51s</t>
  </si>
  <si>
    <t>FRANS VEERBECK</t>
  </si>
  <si>
    <t>WATNEY-AVIA</t>
  </si>
  <si>
    <t>109h 17m 27s</t>
  </si>
  <si>
    <t>ROKADO</t>
  </si>
  <si>
    <t>109h 20m 59s</t>
  </si>
  <si>
    <t>TINO TABAK</t>
  </si>
  <si>
    <t>GOUDSMIT-HOFF</t>
  </si>
  <si>
    <t>109h 21m 27s</t>
  </si>
  <si>
    <t>109h 23m 37s</t>
  </si>
  <si>
    <t>109h 27m 27s</t>
  </si>
  <si>
    <t>109h 32m 09s</t>
  </si>
  <si>
    <t>109h 38m 46s</t>
  </si>
  <si>
    <t>109h 41m 09s</t>
  </si>
  <si>
    <t>109h 42m 17s</t>
  </si>
  <si>
    <t>MATHIEU PUSTJENS</t>
  </si>
  <si>
    <t>109h 43m 51s</t>
  </si>
  <si>
    <t>109h 44m 38s</t>
  </si>
  <si>
    <t>109h 47m 30s</t>
  </si>
  <si>
    <t>109h 48m 47s</t>
  </si>
  <si>
    <t>GUY SANTY</t>
  </si>
  <si>
    <t>109h 48m 53s</t>
  </si>
  <si>
    <t>109h 49m 24s</t>
  </si>
  <si>
    <t>109h 51m 40s</t>
  </si>
  <si>
    <t>JOÃ‹L MILLARD</t>
  </si>
  <si>
    <t>109h 54m 46s</t>
  </si>
  <si>
    <t>109h 56m 29s</t>
  </si>
  <si>
    <t>109h 56m 57s</t>
  </si>
  <si>
    <t>109h 58m 31s</t>
  </si>
  <si>
    <t>GÃ‰RARD MONEYRON</t>
  </si>
  <si>
    <t>109h 59m 04s</t>
  </si>
  <si>
    <t>109h 29m 11s</t>
  </si>
  <si>
    <t>110h 01m 35s</t>
  </si>
  <si>
    <t>110h 02m 09s</t>
  </si>
  <si>
    <t>110h 03m 06s</t>
  </si>
  <si>
    <t>110h 06m 10s</t>
  </si>
  <si>
    <t>110h 07m 27s</t>
  </si>
  <si>
    <t>110h 07m 59s</t>
  </si>
  <si>
    <t>110h 11m 11s</t>
  </si>
  <si>
    <t>JÃœRGEN TSCHAN</t>
  </si>
  <si>
    <t>110h 13m 15s</t>
  </si>
  <si>
    <t>JEAN-CLAUDE LARGEAU</t>
  </si>
  <si>
    <t>110h 16m 56s</t>
  </si>
  <si>
    <t>110h 18m 15s</t>
  </si>
  <si>
    <t>110h 18m 40s</t>
  </si>
  <si>
    <t>LUDO VAN STAEYEN</t>
  </si>
  <si>
    <t>110h 19m 56s</t>
  </si>
  <si>
    <t>GITANE</t>
  </si>
  <si>
    <t>110h 19m 59s</t>
  </si>
  <si>
    <t>110h 20m 26s</t>
  </si>
  <si>
    <t>KARL-HEINZ MUDDEMAN</t>
  </si>
  <si>
    <t>110h 21m 19s</t>
  </si>
  <si>
    <t>110h 21m 22s</t>
  </si>
  <si>
    <t>110h 22m 20s</t>
  </si>
  <si>
    <t>110h 25m 46s</t>
  </si>
  <si>
    <t>110h 27m 59s</t>
  </si>
  <si>
    <t>RENÃ‰ GRENIER</t>
  </si>
  <si>
    <t>110h 28m 44s</t>
  </si>
  <si>
    <t>JACKY MOURIOUX</t>
  </si>
  <si>
    <t>110h 28m 52s</t>
  </si>
  <si>
    <t>110h 29m 08s</t>
  </si>
  <si>
    <t>110h 29m 55s</t>
  </si>
  <si>
    <t>110h 32m 01s</t>
  </si>
  <si>
    <t>RONNY VAN MARCKE</t>
  </si>
  <si>
    <t>110h 33m 49s</t>
  </si>
  <si>
    <t>110h 33m 04s</t>
  </si>
  <si>
    <t>110h 33m 08s</t>
  </si>
  <si>
    <t>WILLY ABBELOOS</t>
  </si>
  <si>
    <t>110h 34m 37s</t>
  </si>
  <si>
    <t>110h 38m 14s</t>
  </si>
  <si>
    <t>EDDY VERSTRAETEN</t>
  </si>
  <si>
    <t>110h 39m 12s</t>
  </si>
  <si>
    <t>MARC SOHET</t>
  </si>
  <si>
    <t>110h 42m 35s</t>
  </si>
  <si>
    <t>PAUL AERTS</t>
  </si>
  <si>
    <t>110h 43m 54s</t>
  </si>
  <si>
    <t>110h 44m 35s</t>
  </si>
  <si>
    <t>110h 44m 42s</t>
  </si>
  <si>
    <t>110h 46m 21s</t>
  </si>
  <si>
    <t>110h 46m 56s</t>
  </si>
  <si>
    <t>PIETRO CAMPAGNARI</t>
  </si>
  <si>
    <t>110h 47m 57s</t>
  </si>
  <si>
    <t>110h 48m 25s</t>
  </si>
  <si>
    <t>RÃ‰GIS DELEPINE</t>
  </si>
  <si>
    <t>110h 51m 47s</t>
  </si>
  <si>
    <t>110h 53m 39s</t>
  </si>
  <si>
    <t>110h 54m 14s</t>
  </si>
  <si>
    <t>110h 56m 07s</t>
  </si>
  <si>
    <t>RIK VAN LINDEN</t>
  </si>
  <si>
    <t>110h 56m 39s</t>
  </si>
  <si>
    <t>110h 56m 44s</t>
  </si>
  <si>
    <t>111h 02m 05s</t>
  </si>
  <si>
    <t>111h 03m 51s</t>
  </si>
  <si>
    <t>LÃ‰ON-PAUL MENARD</t>
  </si>
  <si>
    <t>111h 03m 56s</t>
  </si>
  <si>
    <t>LUIGI CASTELLETTI</t>
  </si>
  <si>
    <t>111h 05m 27s</t>
  </si>
  <si>
    <t>111h 09m 52s</t>
  </si>
  <si>
    <t>111h 24m 59s</t>
  </si>
  <si>
    <t>ALAIN BELLOUIS</t>
  </si>
  <si>
    <t>112h 20m 51s</t>
  </si>
  <si>
    <t>120h 03m 57s</t>
  </si>
  <si>
    <t>122h 25m 34s</t>
  </si>
  <si>
    <t>PEUGEOT-BP</t>
  </si>
  <si>
    <t>120h 20m 03s</t>
  </si>
  <si>
    <t>122h 41m 25s</t>
  </si>
  <si>
    <t>120h 21m 12s</t>
  </si>
  <si>
    <t>122h 42m 49s</t>
  </si>
  <si>
    <t>GITANE-FRIGECREME</t>
  </si>
  <si>
    <t>122h 51m 56s</t>
  </si>
  <si>
    <t>122h 55m 54s</t>
  </si>
  <si>
    <t>122h 57m 35s</t>
  </si>
  <si>
    <t>GAN-MERCIER</t>
  </si>
  <si>
    <t>122h 58m 36s</t>
  </si>
  <si>
    <t>123h 01m 25s</t>
  </si>
  <si>
    <t>123h 01m 52s</t>
  </si>
  <si>
    <t>RÃ‰GIS OVION</t>
  </si>
  <si>
    <t>123h 02m 33s</t>
  </si>
  <si>
    <t>123h 03m 17s</t>
  </si>
  <si>
    <t>123h 06m 23s</t>
  </si>
  <si>
    <t>PEDRO TORRES</t>
  </si>
  <si>
    <t>LA CASERA-BAHAMONTES</t>
  </si>
  <si>
    <t>123h 13m 04s</t>
  </si>
  <si>
    <t>123h 14m 46s</t>
  </si>
  <si>
    <t>123h 14m 54s</t>
  </si>
  <si>
    <t>123h 15m 12s</t>
  </si>
  <si>
    <t>DE KOVA-LEJEUNE</t>
  </si>
  <si>
    <t>123h 15m 28s</t>
  </si>
  <si>
    <t>FERNANDO MENDES</t>
  </si>
  <si>
    <t>CARPENTER-SHIMANO-FLANDRIA</t>
  </si>
  <si>
    <t>123h 16m 56s</t>
  </si>
  <si>
    <t>123h 17m 52s</t>
  </si>
  <si>
    <t>123h 18m 39s</t>
  </si>
  <si>
    <t>123h 29m 23s</t>
  </si>
  <si>
    <t>123h 33m 15s</t>
  </si>
  <si>
    <t>123h 43m 23s</t>
  </si>
  <si>
    <t>123h 44m 52s</t>
  </si>
  <si>
    <t>123h 45m 45s</t>
  </si>
  <si>
    <t>123h 46m 07s</t>
  </si>
  <si>
    <t>123h 46m 40s</t>
  </si>
  <si>
    <t>123h 47m 41s</t>
  </si>
  <si>
    <t>123h 51m 01s</t>
  </si>
  <si>
    <t>123h 52m 25s</t>
  </si>
  <si>
    <t>ALAIN SANTY</t>
  </si>
  <si>
    <t>123h 54m 53s</t>
  </si>
  <si>
    <t>123h 59m 40s</t>
  </si>
  <si>
    <t>JOSÃ‰ MARTINS FREITAS</t>
  </si>
  <si>
    <t>CANADA DRY-GAZELLE</t>
  </si>
  <si>
    <t>124h 00m 10s</t>
  </si>
  <si>
    <t>MICHEL POLLENTIER</t>
  </si>
  <si>
    <t>124h 01m 37s</t>
  </si>
  <si>
    <t>RAYMOND MARTIN</t>
  </si>
  <si>
    <t>124h 01m 44s</t>
  </si>
  <si>
    <t>CHARLY ROUXEL</t>
  </si>
  <si>
    <t>124h 13m 16s</t>
  </si>
  <si>
    <t>124h 14m 54s</t>
  </si>
  <si>
    <t>DAMASO TORRES</t>
  </si>
  <si>
    <t>124h 14m 57s</t>
  </si>
  <si>
    <t>124h 17m 14s</t>
  </si>
  <si>
    <t>ANTONIO MENENDEZ</t>
  </si>
  <si>
    <t>124h 21m 32s</t>
  </si>
  <si>
    <t>CARLOS MELERO</t>
  </si>
  <si>
    <t>124h 23m 41s</t>
  </si>
  <si>
    <t>FERDINAND JULIEN</t>
  </si>
  <si>
    <t>124h 26m 46s</t>
  </si>
  <si>
    <t>124h 28m 34s</t>
  </si>
  <si>
    <t>MARCEL BOISHARDY</t>
  </si>
  <si>
    <t>124h 29m 12s</t>
  </si>
  <si>
    <t>HERCULANO OLIVEIRA</t>
  </si>
  <si>
    <t>124h 30m 47s</t>
  </si>
  <si>
    <t>124h 32m 48s</t>
  </si>
  <si>
    <t>124h 33m 41s</t>
  </si>
  <si>
    <t>CLAUDE TOLLET</t>
  </si>
  <si>
    <t>124h 34m 38s</t>
  </si>
  <si>
    <t>124h 34m 56s</t>
  </si>
  <si>
    <t>JOSÃ‰ GRANDE</t>
  </si>
  <si>
    <t>124h 35m 14s</t>
  </si>
  <si>
    <t>MICHEL ROQUES</t>
  </si>
  <si>
    <t>124h 36m 15s</t>
  </si>
  <si>
    <t>ALBERT VAN VLIERBERGHE</t>
  </si>
  <si>
    <t>124h 38m 36s</t>
  </si>
  <si>
    <t>124h 39m 30s</t>
  </si>
  <si>
    <t>JÃ‰SUS ESPERANZA</t>
  </si>
  <si>
    <t>124h 40m 23s</t>
  </si>
  <si>
    <t>DANIEL DUCREUX</t>
  </si>
  <si>
    <t>124h 40m 55s</t>
  </si>
  <si>
    <t>124h 41m 29s</t>
  </si>
  <si>
    <t>124h 48m 55s</t>
  </si>
  <si>
    <t>CHRISTIAN BLAIN</t>
  </si>
  <si>
    <t>124h 49m 09s</t>
  </si>
  <si>
    <t>124h 49m 55s</t>
  </si>
  <si>
    <t>124h 50m 18s</t>
  </si>
  <si>
    <t>GÃ‰RARD BESNARD</t>
  </si>
  <si>
    <t>124h 53m 59s</t>
  </si>
  <si>
    <t>124h 54m 39s</t>
  </si>
  <si>
    <t>ALAIN NOGUES</t>
  </si>
  <si>
    <t>124h 58m 15s</t>
  </si>
  <si>
    <t>JOAQUIM ANDRADE</t>
  </si>
  <si>
    <t>124h 59m 41s</t>
  </si>
  <si>
    <t>125h 00m 23s</t>
  </si>
  <si>
    <t>GUSTAVE VAN ROESBROECK</t>
  </si>
  <si>
    <t>125h 03m 36s</t>
  </si>
  <si>
    <t>125h 04m 16s</t>
  </si>
  <si>
    <t>JACQUES ESCLASSAN</t>
  </si>
  <si>
    <t>125h 07m 37s</t>
  </si>
  <si>
    <t>ANDRÃ‰ MOLLET</t>
  </si>
  <si>
    <t>125h 08m 39s</t>
  </si>
  <si>
    <t>THÃ‰O VAN DER LEEUW</t>
  </si>
  <si>
    <t>125h 09m 12s</t>
  </si>
  <si>
    <t>JACQUES BOTHEREL</t>
  </si>
  <si>
    <t>125h 11m 19s</t>
  </si>
  <si>
    <t>MARC DEMEYER</t>
  </si>
  <si>
    <t>125h 11m 42s</t>
  </si>
  <si>
    <t>FRANCIS CAMPANER</t>
  </si>
  <si>
    <t>125h 12m 55s</t>
  </si>
  <si>
    <t>125h 16m 07s</t>
  </si>
  <si>
    <t>125h 20m 13s</t>
  </si>
  <si>
    <t>125h 24m 55s</t>
  </si>
  <si>
    <t>122h 30m 33s</t>
  </si>
  <si>
    <t>125h 29m 58s</t>
  </si>
  <si>
    <t>125h 30m 54s</t>
  </si>
  <si>
    <t>125h 33m 30s</t>
  </si>
  <si>
    <t>ALFRED GAIDA</t>
  </si>
  <si>
    <t>125h 37m 55s</t>
  </si>
  <si>
    <t>125h 39m 35s</t>
  </si>
  <si>
    <t>CHARLES GENTHON</t>
  </si>
  <si>
    <t>125h 07m 54s</t>
  </si>
  <si>
    <t>NOÃ‹L GENESTE</t>
  </si>
  <si>
    <t>125h 43m 05s</t>
  </si>
  <si>
    <t>JEAN-CLAUDE BAUD</t>
  </si>
  <si>
    <t>125h 58m 43s</t>
  </si>
  <si>
    <t>JEAN-CLAUDE BLOCHER</t>
  </si>
  <si>
    <t>126h 03m 30s</t>
  </si>
  <si>
    <t>JACQUES HOCHART</t>
  </si>
  <si>
    <t>126h 17m 43s</t>
  </si>
  <si>
    <t>116h 16m 58s</t>
  </si>
  <si>
    <t>116h 25m 02s</t>
  </si>
  <si>
    <t>116h 25m 07s</t>
  </si>
  <si>
    <t>BROOKLYN</t>
  </si>
  <si>
    <t>116h 27m 57s</t>
  </si>
  <si>
    <t>GONZALO AJA</t>
  </si>
  <si>
    <t>116h 28m 22s</t>
  </si>
  <si>
    <t>116h 31m 22s</t>
  </si>
  <si>
    <t>CARPENTER-CONFORTLUXE</t>
  </si>
  <si>
    <t>116h 30m 32s</t>
  </si>
  <si>
    <t>SONOLOR-GITANE</t>
  </si>
  <si>
    <t>116h 35m 31s</t>
  </si>
  <si>
    <t>116h 36m 53s</t>
  </si>
  <si>
    <t>MIC-DE GRIBALDY-LUDO</t>
  </si>
  <si>
    <t>116h 41m 09s</t>
  </si>
  <si>
    <t>LEJEUNE-JOBO</t>
  </si>
  <si>
    <t>116h 43m 05s</t>
  </si>
  <si>
    <t>116h 45m 57s</t>
  </si>
  <si>
    <t>116h 46m 41s</t>
  </si>
  <si>
    <t>JUAN ZURANO</t>
  </si>
  <si>
    <t>116h 47m 18s</t>
  </si>
  <si>
    <t>ANDRÃ‰ ROMERO</t>
  </si>
  <si>
    <t>116h 48m 33s</t>
  </si>
  <si>
    <t>116h 48m 55s</t>
  </si>
  <si>
    <t>MIGUEL-MARIA LASA</t>
  </si>
  <si>
    <t>116h 49m 54s</t>
  </si>
  <si>
    <t>116h 53m 33s</t>
  </si>
  <si>
    <t>ANDRES OLIVA</t>
  </si>
  <si>
    <t>116h 54m 46s</t>
  </si>
  <si>
    <t>116h 55m 00s</t>
  </si>
  <si>
    <t>116h 58m 46s</t>
  </si>
  <si>
    <t>117h 01m 45s</t>
  </si>
  <si>
    <t>FAUSTO BERTOGLIO</t>
  </si>
  <si>
    <t>117h 02m 41s</t>
  </si>
  <si>
    <t>117h 03m 48s</t>
  </si>
  <si>
    <t>117h 04m 08s</t>
  </si>
  <si>
    <t>GIANCARLO BELLINI</t>
  </si>
  <si>
    <t>117h 05m 44s</t>
  </si>
  <si>
    <t>FEDOR DEN HERTOG</t>
  </si>
  <si>
    <t>FRISOL</t>
  </si>
  <si>
    <t>117h 08m 09s</t>
  </si>
  <si>
    <t>JOSÃ‰ PESARRODONA</t>
  </si>
  <si>
    <t>117h 10m 59s</t>
  </si>
  <si>
    <t>117h 12m 41s</t>
  </si>
  <si>
    <t>FLANDRIA-SHIMANO-MERLIN PLAGE</t>
  </si>
  <si>
    <t>117h 14m 06s</t>
  </si>
  <si>
    <t>117h 17m 04s</t>
  </si>
  <si>
    <t>117h 18m 11s</t>
  </si>
  <si>
    <t>117h 22m 20s</t>
  </si>
  <si>
    <t>117h 26m 14s</t>
  </si>
  <si>
    <t>117h 29m 45s</t>
  </si>
  <si>
    <t>117h 30m 09s</t>
  </si>
  <si>
    <t>GERRIE KNETEMANN</t>
  </si>
  <si>
    <t>117h 31m 13s</t>
  </si>
  <si>
    <t>117h 33m 17s</t>
  </si>
  <si>
    <t>117h 35m 26s</t>
  </si>
  <si>
    <t>117h 36m 10s</t>
  </si>
  <si>
    <t>ARTHURO PECCHELIAN</t>
  </si>
  <si>
    <t>117h 36m 13s</t>
  </si>
  <si>
    <t>117h 36m 16s</t>
  </si>
  <si>
    <t>117h 36m 51s</t>
  </si>
  <si>
    <t>117h 36m 52s</t>
  </si>
  <si>
    <t>WILFRIED MISAC</t>
  </si>
  <si>
    <t>117h 39m 24s</t>
  </si>
  <si>
    <t>117h 39m 50s</t>
  </si>
  <si>
    <t>117h 42m 15s</t>
  </si>
  <si>
    <t>117h 42m 39s</t>
  </si>
  <si>
    <t>117h 43m 35s</t>
  </si>
  <si>
    <t>BERNARD BOURREAU</t>
  </si>
  <si>
    <t>117h 44m 05s</t>
  </si>
  <si>
    <t>JAN VAN DE WIELE</t>
  </si>
  <si>
    <t>117h 45m 23s</t>
  </si>
  <si>
    <t>117h 47m 41s</t>
  </si>
  <si>
    <t>ANDRÃ‰ DIERICKX</t>
  </si>
  <si>
    <t>117h 49m 16s</t>
  </si>
  <si>
    <t>117h 53m 25s</t>
  </si>
  <si>
    <t>117h 55m 09s</t>
  </si>
  <si>
    <t>LUDO DELCROIX</t>
  </si>
  <si>
    <t>117h 55m 11s</t>
  </si>
  <si>
    <t>117h 55m 38s</t>
  </si>
  <si>
    <t>JOSE-LUIS ABILLEIRA</t>
  </si>
  <si>
    <t>117h 56m 10s</t>
  </si>
  <si>
    <t>117h 56m 17s</t>
  </si>
  <si>
    <t>117h 56m 19s</t>
  </si>
  <si>
    <t>117h 57m 19s</t>
  </si>
  <si>
    <t>117h 59m 15s</t>
  </si>
  <si>
    <t>118h 04m 09s</t>
  </si>
  <si>
    <t>118h 05m 58s</t>
  </si>
  <si>
    <t>118h 06m 00s</t>
  </si>
  <si>
    <t>118h 07m 27s</t>
  </si>
  <si>
    <t>VALERIO LUALDI</t>
  </si>
  <si>
    <t>118h 08m 20s</t>
  </si>
  <si>
    <t>118h 08m 22s</t>
  </si>
  <si>
    <t>GUY SIBILLE</t>
  </si>
  <si>
    <t>118h 09m 42s</t>
  </si>
  <si>
    <t>118h 10m 50s</t>
  </si>
  <si>
    <t>WILFRIED WESEMAEL</t>
  </si>
  <si>
    <t>118h 11m 07s</t>
  </si>
  <si>
    <t>118h 11m 20s</t>
  </si>
  <si>
    <t>118h 13m 45s</t>
  </si>
  <si>
    <t>118h 14m 35s</t>
  </si>
  <si>
    <t>DANIEL REBILLARD</t>
  </si>
  <si>
    <t>118h 15m 01s</t>
  </si>
  <si>
    <t>118h 16m 05s</t>
  </si>
  <si>
    <t>118h 16m 49s</t>
  </si>
  <si>
    <t>118h 17m 04s</t>
  </si>
  <si>
    <t>118h 18m 26s</t>
  </si>
  <si>
    <t>CLAUDE MAGNI</t>
  </si>
  <si>
    <t>118h 23m 01s</t>
  </si>
  <si>
    <t>118h 23m 11s</t>
  </si>
  <si>
    <t>HENK PRINSEN</t>
  </si>
  <si>
    <t>118h 27m 07s</t>
  </si>
  <si>
    <t>JEAN-PIERRE GUILLEMOT</t>
  </si>
  <si>
    <t>118h 28m 10s</t>
  </si>
  <si>
    <t>118h 28m 52s</t>
  </si>
  <si>
    <t>118h 33m 03s</t>
  </si>
  <si>
    <t>118h 34m 32s</t>
  </si>
  <si>
    <t>PATRICK SERCU</t>
  </si>
  <si>
    <t>118h 35m 56s</t>
  </si>
  <si>
    <t>118h 36m 18s</t>
  </si>
  <si>
    <t>GIANNI DI LORENZO</t>
  </si>
  <si>
    <t>118h 37m 50s</t>
  </si>
  <si>
    <t>BERNARD CROYET</t>
  </si>
  <si>
    <t>118h 38m 55s</t>
  </si>
  <si>
    <t>DIRK BAERT</t>
  </si>
  <si>
    <t>118h 41m 43s</t>
  </si>
  <si>
    <t>FERNANDO PLAZA</t>
  </si>
  <si>
    <t>118h 45m 17s</t>
  </si>
  <si>
    <t>MICHEL COROLLER</t>
  </si>
  <si>
    <t>118h 54m 14s</t>
  </si>
  <si>
    <t>ARTHUR VAN DE VIJVER</t>
  </si>
  <si>
    <t>118h 55m 40s</t>
  </si>
  <si>
    <t>ALDO PARECCHINI</t>
  </si>
  <si>
    <t>118h 58m 09s</t>
  </si>
  <si>
    <t>ALAIN CIGANA</t>
  </si>
  <si>
    <t>118h 59m 22s</t>
  </si>
  <si>
    <t>FRANS VAN LOOY</t>
  </si>
  <si>
    <t>119h 03m 01s</t>
  </si>
  <si>
    <t>DANIEL VERPLANCKE</t>
  </si>
  <si>
    <t>119h 03m 36s</t>
  </si>
  <si>
    <t>119h 12m 40s</t>
  </si>
  <si>
    <t>PIET VAN KATWIJK</t>
  </si>
  <si>
    <t>119h 15m 37s</t>
  </si>
  <si>
    <t>DONALD JOHN ALLAN</t>
  </si>
  <si>
    <t>119h 33m 51s</t>
  </si>
  <si>
    <t>BERNARD MASSON</t>
  </si>
  <si>
    <t>119h 33m 54s</t>
  </si>
  <si>
    <t>LORENZO ALAIMO</t>
  </si>
  <si>
    <t>120h 12m 44s</t>
  </si>
  <si>
    <t xml:space="preserve">EDDY MERCKX </t>
  </si>
  <si>
    <t xml:space="preserve"> MOLTENI</t>
  </si>
  <si>
    <t>114h 38m 18s</t>
  </si>
  <si>
    <t>114h 40m 32s</t>
  </si>
  <si>
    <t>114h 42m 03s</t>
  </si>
  <si>
    <t>114h 55m 00s</t>
  </si>
  <si>
    <t>BIANCHI</t>
  </si>
  <si>
    <t>114h 48m 36s</t>
  </si>
  <si>
    <t>FRANCESCO MOSER</t>
  </si>
  <si>
    <t>FILOTEX</t>
  </si>
  <si>
    <t>114h 59m 44s</t>
  </si>
  <si>
    <t>JOSEPH FUCHS</t>
  </si>
  <si>
    <t>115h 01m 22s</t>
  </si>
  <si>
    <t>115h 07m 32s</t>
  </si>
  <si>
    <t>SUPER SER</t>
  </si>
  <si>
    <t>115h 11m 07s</t>
  </si>
  <si>
    <t>HENNIE KUIPER</t>
  </si>
  <si>
    <t>115h 16m 16s</t>
  </si>
  <si>
    <t>JOBO-SABLIERE-WOLBER</t>
  </si>
  <si>
    <t>115h 20m 15s</t>
  </si>
  <si>
    <t>GEORGES TALBOURDET</t>
  </si>
  <si>
    <t>115h 20m 20s</t>
  </si>
  <si>
    <t>115h 21m 02s</t>
  </si>
  <si>
    <t>SPORTING-SOTTO-MAYOR-LEJEUNE</t>
  </si>
  <si>
    <t>115h 26m 17s</t>
  </si>
  <si>
    <t>115h 30m 52s</t>
  </si>
  <si>
    <t>115h 30m 55s</t>
  </si>
  <si>
    <t>115h 32m 16s</t>
  </si>
  <si>
    <t>115h 35m 28s</t>
  </si>
  <si>
    <t>115h 40m 58s</t>
  </si>
  <si>
    <t>115h 41m 25s</t>
  </si>
  <si>
    <t>115h 41m 33s</t>
  </si>
  <si>
    <t>FLANDRIA-CARPENTER-CONFORTLUXE</t>
  </si>
  <si>
    <t>115h 50m 54s</t>
  </si>
  <si>
    <t>115h 54m 25s</t>
  </si>
  <si>
    <t>JOSÃ‰-LUIS VIEJO</t>
  </si>
  <si>
    <t>115h 58m 00s</t>
  </si>
  <si>
    <t>115h 58m 58s</t>
  </si>
  <si>
    <t>MARTIN RODRIGUEZ</t>
  </si>
  <si>
    <t>115h 59m 27s</t>
  </si>
  <si>
    <t>116h 04m 54s</t>
  </si>
  <si>
    <t>116h 05m 41s</t>
  </si>
  <si>
    <t>116h 09m 37s</t>
  </si>
  <si>
    <t>116h 13m 23s</t>
  </si>
  <si>
    <t>MIKO-DE GRIBALDY</t>
  </si>
  <si>
    <t>116h 16m 25s</t>
  </si>
  <si>
    <t>FABRIZIO FABBRI</t>
  </si>
  <si>
    <t>116h 16m 53s</t>
  </si>
  <si>
    <t>116h 17m 37s</t>
  </si>
  <si>
    <t>SIMONE FRACCARO</t>
  </si>
  <si>
    <t>116h 17m 40s</t>
  </si>
  <si>
    <t>JOSÃ‰ CASAS GARCIA</t>
  </si>
  <si>
    <t>116h 18m 53s</t>
  </si>
  <si>
    <t>116h 21m 42s</t>
  </si>
  <si>
    <t>116h 22m 32s</t>
  </si>
  <si>
    <t>RENATO MARCHETTI</t>
  </si>
  <si>
    <t>116h 31m 03s</t>
  </si>
  <si>
    <t>116h 32m 50s</t>
  </si>
  <si>
    <t>HUBERT MATHIS</t>
  </si>
  <si>
    <t>116h 34m 23s</t>
  </si>
  <si>
    <t>116h 36m 10s</t>
  </si>
  <si>
    <t>SIGFRIDO FONTANELLI</t>
  </si>
  <si>
    <t>116h 38m 44s</t>
  </si>
  <si>
    <t>116h 39m 57s</t>
  </si>
  <si>
    <t>116h 41m 08s</t>
  </si>
  <si>
    <t>116h 41m 16s</t>
  </si>
  <si>
    <t>OLE RITTER</t>
  </si>
  <si>
    <t>116h 41m 21s</t>
  </si>
  <si>
    <t>GIOVANNI CAVALCANTI</t>
  </si>
  <si>
    <t>116h 42m 32s</t>
  </si>
  <si>
    <t>116h 43m 13s</t>
  </si>
  <si>
    <t>116h 43m 18s</t>
  </si>
  <si>
    <t>116h 49m 56s</t>
  </si>
  <si>
    <t>116h 50m 57s</t>
  </si>
  <si>
    <t>116h 51m 27s</t>
  </si>
  <si>
    <t>MARCO SIMONETTI</t>
  </si>
  <si>
    <t>116h 51m 46s</t>
  </si>
  <si>
    <t>GUY LELEU</t>
  </si>
  <si>
    <t>116h 53m 46s</t>
  </si>
  <si>
    <t>116h 54m 32s</t>
  </si>
  <si>
    <t>116h 54m 33s</t>
  </si>
  <si>
    <t>116h 55m 56s</t>
  </si>
  <si>
    <t>KAREL ROTTIERS</t>
  </si>
  <si>
    <t>116h 57m 07s</t>
  </si>
  <si>
    <t>FERNANDO FERREIRA</t>
  </si>
  <si>
    <t>117h 02m 22s</t>
  </si>
  <si>
    <t>117h 02m 35s</t>
  </si>
  <si>
    <t>117h 04m 14s</t>
  </si>
  <si>
    <t>RICHARD PIANARO</t>
  </si>
  <si>
    <t>117h 04m 32s</t>
  </si>
  <si>
    <t>JEAN-CLAUDE MISAC</t>
  </si>
  <si>
    <t>117h 05m 25s</t>
  </si>
  <si>
    <t>117h 07m 27s</t>
  </si>
  <si>
    <t>JOSÃ‰ DE CAUWER</t>
  </si>
  <si>
    <t>117h 10m 48s</t>
  </si>
  <si>
    <t>117h 16m 48s</t>
  </si>
  <si>
    <t>ANDRÃ‰ DOYEN</t>
  </si>
  <si>
    <t>117h 19m 40s</t>
  </si>
  <si>
    <t>RENÃ‰ DILLEN</t>
  </si>
  <si>
    <t>117h 20m 21s</t>
  </si>
  <si>
    <t>ROGER LEGEAY</t>
  </si>
  <si>
    <t>MAURICE LE GUILLOUX</t>
  </si>
  <si>
    <t>117h 22m 19s</t>
  </si>
  <si>
    <t>JOÃ‹L HAUVIEUX</t>
  </si>
  <si>
    <t>117h 22m 57s</t>
  </si>
  <si>
    <t>117h 23m 21s</t>
  </si>
  <si>
    <t>SERGIO PARSANI</t>
  </si>
  <si>
    <t>117h 27m 57s</t>
  </si>
  <si>
    <t>117h 30m 36s</t>
  </si>
  <si>
    <t>PATRICK BEON</t>
  </si>
  <si>
    <t>117h 31m 04s</t>
  </si>
  <si>
    <t>117h 32m 27s</t>
  </si>
  <si>
    <t>117h 36m 30s</t>
  </si>
  <si>
    <t>JOSÃ‰ AMARO</t>
  </si>
  <si>
    <t>117h 46m 44s</t>
  </si>
  <si>
    <t>GÃ‰RARD KAMPER</t>
  </si>
  <si>
    <t>117h 53m 30s</t>
  </si>
  <si>
    <t>118h 01m 09s</t>
  </si>
  <si>
    <t>ANDRÃ‰ BOULAS</t>
  </si>
  <si>
    <t>118h 07m 52s</t>
  </si>
  <si>
    <t>GITANE-CAMPAGNOLO</t>
  </si>
  <si>
    <t>114h 23m 35s</t>
  </si>
  <si>
    <t>116h 22m 23s</t>
  </si>
  <si>
    <t>116h 26m 37s</t>
  </si>
  <si>
    <t>114h 27m 49s</t>
  </si>
  <si>
    <t>114h 35m 43s</t>
  </si>
  <si>
    <t>116h 34m 31s</t>
  </si>
  <si>
    <t>PEUGEOT-ESSO-MICHELIN</t>
  </si>
  <si>
    <t>116h 34m 40s</t>
  </si>
  <si>
    <t>WALTER RICCOMI</t>
  </si>
  <si>
    <t>SCIC-FIAT-COLNAGO</t>
  </si>
  <si>
    <t>116h 35m 02s</t>
  </si>
  <si>
    <t>KAS-CAMPAGNOLO</t>
  </si>
  <si>
    <t>116h 37m 13s</t>
  </si>
  <si>
    <t>FLANDRIA-VELDA-VLEESBDRIJF</t>
  </si>
  <si>
    <t>116h 37m 22s</t>
  </si>
  <si>
    <t>FREDDY MAERTENS</t>
  </si>
  <si>
    <t>116h 38m 29s</t>
  </si>
  <si>
    <t>JOLLYCERAMICA</t>
  </si>
  <si>
    <t>116h 38m 59s</t>
  </si>
  <si>
    <t>116h 41m 51s</t>
  </si>
  <si>
    <t>116h 43m 37s</t>
  </si>
  <si>
    <t>116h 44m 08s</t>
  </si>
  <si>
    <t>116h 44m 31s</t>
  </si>
  <si>
    <t>116h 47m 31s</t>
  </si>
  <si>
    <t>116h 47m 58s</t>
  </si>
  <si>
    <t>BROOKLYN-GIOS</t>
  </si>
  <si>
    <t>116h 55m 07s</t>
  </si>
  <si>
    <t>116h 56m 44s</t>
  </si>
  <si>
    <t>LEJEUNE-BP</t>
  </si>
  <si>
    <t>116h 58m 52s</t>
  </si>
  <si>
    <t>JOBO-WOLBER-LA FRANCE</t>
  </si>
  <si>
    <t>117h 02m 17s</t>
  </si>
  <si>
    <t>117h 03m 58s</t>
  </si>
  <si>
    <t>117h 04m 05s</t>
  </si>
  <si>
    <t>ENRIQUE MARTINEZ-HEREDIA</t>
  </si>
  <si>
    <t>ALAIN MESLET</t>
  </si>
  <si>
    <t>117h 08m 43s</t>
  </si>
  <si>
    <t>117h 10m 05s</t>
  </si>
  <si>
    <t>BERT PRONK</t>
  </si>
  <si>
    <t>TI-RALEIGH-CAMPAGNOLO</t>
  </si>
  <si>
    <t>117h 11m 02s</t>
  </si>
  <si>
    <t>117h 11m 36s</t>
  </si>
  <si>
    <t>117h 14m 59s</t>
  </si>
  <si>
    <t>CHRISTIAN SEZNEC</t>
  </si>
  <si>
    <t>117h 16m 15s</t>
  </si>
  <si>
    <t>117h 17m 16s</t>
  </si>
  <si>
    <t>117h 17m 39s</t>
  </si>
  <si>
    <t>DONATO GIULIANI</t>
  </si>
  <si>
    <t>117h 21m 03s</t>
  </si>
  <si>
    <t>MIKO-DE GRIBALDY-SUPERIA</t>
  </si>
  <si>
    <t>117h 22m 26s</t>
  </si>
  <si>
    <t>117h 23m 12s</t>
  </si>
  <si>
    <t>117h 24m 22s</t>
  </si>
  <si>
    <t>ATTILIO ROTA</t>
  </si>
  <si>
    <t>117h 25m 34s</t>
  </si>
  <si>
    <t>LUCIANO CONATI</t>
  </si>
  <si>
    <t>117h 27m 11s</t>
  </si>
  <si>
    <t>EMMANUELE BERGAMO</t>
  </si>
  <si>
    <t>117h 27m 13s</t>
  </si>
  <si>
    <t>117h 30m 00s</t>
  </si>
  <si>
    <t>117h 30m 53s</t>
  </si>
  <si>
    <t>117h 34m 29s</t>
  </si>
  <si>
    <t>117h 47m 57s</t>
  </si>
  <si>
    <t>117h 49m 02s</t>
  </si>
  <si>
    <t>ARNALDO CAVERZASI</t>
  </si>
  <si>
    <t>117h 49m 56s</t>
  </si>
  <si>
    <t>117h 51m 57s</t>
  </si>
  <si>
    <t>MICHEL LE DEMMAT</t>
  </si>
  <si>
    <t>117h 52m 08s</t>
  </si>
  <si>
    <t>117h 53m 50s</t>
  </si>
  <si>
    <t>117h 55m 46s</t>
  </si>
  <si>
    <t>117h 56m 34s</t>
  </si>
  <si>
    <t>ENRICO PAOLINI</t>
  </si>
  <si>
    <t>117h 59m 37s</t>
  </si>
  <si>
    <t>IWAN SCHMID</t>
  </si>
  <si>
    <t>118h 03m 15s</t>
  </si>
  <si>
    <t>118h 08m 42s</t>
  </si>
  <si>
    <t>HUBERT ARBES</t>
  </si>
  <si>
    <t>HERMAN VANDERSLAGMOLEN</t>
  </si>
  <si>
    <t>118h 15m 11s</t>
  </si>
  <si>
    <t>118h 18m 39s</t>
  </si>
  <si>
    <t>118h 21m 16s</t>
  </si>
  <si>
    <t>118h 21m 41s</t>
  </si>
  <si>
    <t>ALESSIO ANTONINI</t>
  </si>
  <si>
    <t>118h 22m 05s</t>
  </si>
  <si>
    <t>118h 24m 10s</t>
  </si>
  <si>
    <t>118h 26m 19s</t>
  </si>
  <si>
    <t>118h 27m 27s</t>
  </si>
  <si>
    <t>PIERINO GAVAZZI</t>
  </si>
  <si>
    <t>118h 27m 28s</t>
  </si>
  <si>
    <t>KNUT KNUDSEN</t>
  </si>
  <si>
    <t>118h 27m 56s</t>
  </si>
  <si>
    <t>ANDRÃ‰ CHALMEL</t>
  </si>
  <si>
    <t>118h 31m 12s</t>
  </si>
  <si>
    <t>MARCELLO OSLER</t>
  </si>
  <si>
    <t>118h 32m 16s</t>
  </si>
  <si>
    <t>118h 35m 00s</t>
  </si>
  <si>
    <t>118h 35m 47s</t>
  </si>
  <si>
    <t>PAUL WELLENS</t>
  </si>
  <si>
    <t>118h 36m 34s</t>
  </si>
  <si>
    <t>118h 36m 48s</t>
  </si>
  <si>
    <t>118h 37m 06s</t>
  </si>
  <si>
    <t>118h 37m 13s</t>
  </si>
  <si>
    <t>118h 37m 45s</t>
  </si>
  <si>
    <t>118h 38m 36s</t>
  </si>
  <si>
    <t>GUY MAINGON</t>
  </si>
  <si>
    <t>118h 42m 45s</t>
  </si>
  <si>
    <t>118h 43m 47s</t>
  </si>
  <si>
    <t>118h 51m 09s</t>
  </si>
  <si>
    <t>118h 52m 15s</t>
  </si>
  <si>
    <t>118h 52m 36s</t>
  </si>
  <si>
    <t>ROLAND SMET</t>
  </si>
  <si>
    <t>118h 53m 32s</t>
  </si>
  <si>
    <t>ROGER LOYSCH</t>
  </si>
  <si>
    <t>118h 54m 48s</t>
  </si>
  <si>
    <t>JAN RAAS</t>
  </si>
  <si>
    <t>119h 02m 04s</t>
  </si>
  <si>
    <t>119h 06m 50s</t>
  </si>
  <si>
    <t>ERIC LALOUETTE</t>
  </si>
  <si>
    <t>119h 12m 26s</t>
  </si>
  <si>
    <t>119h 32m 28s</t>
  </si>
  <si>
    <t>AAD VAN DEN HOEK</t>
  </si>
  <si>
    <t>119h 35m 17s</t>
  </si>
  <si>
    <t>113h 28m 32s</t>
  </si>
  <si>
    <t>115h 38m 30s</t>
  </si>
  <si>
    <t>TI-RALEIGH</t>
  </si>
  <si>
    <t>113h 29m 20s</t>
  </si>
  <si>
    <t>115h 39m 18s</t>
  </si>
  <si>
    <t>115h 42m 02s</t>
  </si>
  <si>
    <t>113h 32m 04s</t>
  </si>
  <si>
    <t>115h 46m 15s</t>
  </si>
  <si>
    <t>DIETRICH THURAU</t>
  </si>
  <si>
    <t>FIAT</t>
  </si>
  <si>
    <t>115h 51m 08s</t>
  </si>
  <si>
    <t>MICHEL LAURENT</t>
  </si>
  <si>
    <t>115h 56m 12s</t>
  </si>
  <si>
    <t>MIKO-MERCIER</t>
  </si>
  <si>
    <t>115h 57m 52s</t>
  </si>
  <si>
    <t>116h 00m 02s</t>
  </si>
  <si>
    <t>116h 06m 01s</t>
  </si>
  <si>
    <t>116h 07m 05s</t>
  </si>
  <si>
    <t>116h 08m 36s</t>
  </si>
  <si>
    <t>TEKA</t>
  </si>
  <si>
    <t>116h 11m 43s</t>
  </si>
  <si>
    <t>116h 14m 41s</t>
  </si>
  <si>
    <t>PIERRE-RAYMOND VILLEMIANE</t>
  </si>
  <si>
    <t>116h 17m 23s</t>
  </si>
  <si>
    <t>116h 24m 57s</t>
  </si>
  <si>
    <t>116h 26m 00s</t>
  </si>
  <si>
    <t>116h 26m 07s</t>
  </si>
  <si>
    <t>BERNARD VALLET</t>
  </si>
  <si>
    <t>116h 27m 11s</t>
  </si>
  <si>
    <t>116h 29m 02s</t>
  </si>
  <si>
    <t>116h 30m 09s</t>
  </si>
  <si>
    <t>116h 31m 36s</t>
  </si>
  <si>
    <t>116h 33m 15s</t>
  </si>
  <si>
    <t>FRISOL-GAZELLE-THIRION</t>
  </si>
  <si>
    <t>116h 40m 37s</t>
  </si>
  <si>
    <t>HENK LUBBERDING</t>
  </si>
  <si>
    <t>116h 40m 43s</t>
  </si>
  <si>
    <t>116h 41m 24s</t>
  </si>
  <si>
    <t>116h 41m 41s</t>
  </si>
  <si>
    <t>116h 46m 39s</t>
  </si>
  <si>
    <t>116h 46m 42s</t>
  </si>
  <si>
    <t>116h 50m 13s</t>
  </si>
  <si>
    <t>116h 54m 11s</t>
  </si>
  <si>
    <t>JOSÃ‰-ENRIQUE CIMA PRADO</t>
  </si>
  <si>
    <t>117h 01m 37s</t>
  </si>
  <si>
    <t>117h 03m 57s</t>
  </si>
  <si>
    <t>EUGÃˆNE PLET</t>
  </si>
  <si>
    <t>117h 04m 20s</t>
  </si>
  <si>
    <t>117h 11m 30s</t>
  </si>
  <si>
    <t>BIANCHI-CAMPAGNOLO</t>
  </si>
  <si>
    <t>117h 11m 37s</t>
  </si>
  <si>
    <t>117h 12m 59s</t>
  </si>
  <si>
    <t>117h 15m 13s</t>
  </si>
  <si>
    <t>117h 18m 02s</t>
  </si>
  <si>
    <t>117h 22m 36s</t>
  </si>
  <si>
    <t>117h 23m 16s</t>
  </si>
  <si>
    <t>117h 28m 03s</t>
  </si>
  <si>
    <t>117h 29m 19s</t>
  </si>
  <si>
    <t>117h 34m 36s</t>
  </si>
  <si>
    <t>117h 46m 18s</t>
  </si>
  <si>
    <t>WILLY SINGER</t>
  </si>
  <si>
    <t>117h 46m 48s</t>
  </si>
  <si>
    <t>117h 50m 35s</t>
  </si>
  <si>
    <t>117h 51m 31s</t>
  </si>
  <si>
    <t>CEES BAL</t>
  </si>
  <si>
    <t>117h 59m 39s</t>
  </si>
  <si>
    <t>118h 00m 38s</t>
  </si>
  <si>
    <t>118h 02m 17s</t>
  </si>
  <si>
    <t>BERNARD HINAULT</t>
  </si>
  <si>
    <t>RENAULT-GITANE</t>
  </si>
  <si>
    <t>108h 18m 00s</t>
  </si>
  <si>
    <t>108h 21m 56s</t>
  </si>
  <si>
    <t>VELDA-LANO-FLANDRIA</t>
  </si>
  <si>
    <t>108h 24m 54s</t>
  </si>
  <si>
    <t>C &amp; A</t>
  </si>
  <si>
    <t>108h 27m 04s</t>
  </si>
  <si>
    <t>108h 30m 50s</t>
  </si>
  <si>
    <t>TI-RALEIGH-McGREGOR</t>
  </si>
  <si>
    <t>108h 32m 38s</t>
  </si>
  <si>
    <t>108h 35m 08s</t>
  </si>
  <si>
    <t>108h 35m 26s</t>
  </si>
  <si>
    <t>108h 39m 01s</t>
  </si>
  <si>
    <t>JOBO-SUPERIA</t>
  </si>
  <si>
    <t>108h 40m 58s</t>
  </si>
  <si>
    <t>SVEN-AKE NILSSON</t>
  </si>
  <si>
    <t>108h 41m 00s</t>
  </si>
  <si>
    <t>108h 50m 58s</t>
  </si>
  <si>
    <t>108h 52m 26s</t>
  </si>
  <si>
    <t>108h 58m 00s</t>
  </si>
  <si>
    <t>109h 07m 34s</t>
  </si>
  <si>
    <t>109h 09m 19s</t>
  </si>
  <si>
    <t>109h 11m 20s</t>
  </si>
  <si>
    <t>109h 11m 28s</t>
  </si>
  <si>
    <t>RENÃ‰ BITTINGER</t>
  </si>
  <si>
    <t>109h 11m 47s</t>
  </si>
  <si>
    <t>109h 12m 14s</t>
  </si>
  <si>
    <t>PIERRE BAZZO</t>
  </si>
  <si>
    <t>109h 13m 35s</t>
  </si>
  <si>
    <t>109h 15m 07s</t>
  </si>
  <si>
    <t>GILBERT LE LAY</t>
  </si>
  <si>
    <t>FIAT-LA FRANCE</t>
  </si>
  <si>
    <t>109h 15m 40s</t>
  </si>
  <si>
    <t>109h 16m 43s</t>
  </si>
  <si>
    <t>109h 19m 46s</t>
  </si>
  <si>
    <t>RENÃ‰ MARTENS</t>
  </si>
  <si>
    <t>109h 20m 29s</t>
  </si>
  <si>
    <t>109h 20m 40s</t>
  </si>
  <si>
    <t>109h 24m 34s</t>
  </si>
  <si>
    <t>PATRICK PERRET</t>
  </si>
  <si>
    <t>109h 24m 45s</t>
  </si>
  <si>
    <t>109h 25m 50s</t>
  </si>
  <si>
    <t>JUAN PUJOL</t>
  </si>
  <si>
    <t>109h 26m 20s</t>
  </si>
  <si>
    <t>109h 27m 19s</t>
  </si>
  <si>
    <t>SEAN KELLY</t>
  </si>
  <si>
    <t>109h 28m 18s</t>
  </si>
  <si>
    <t>KLAUS-PETER THALER</t>
  </si>
  <si>
    <t>109h 28m 22s</t>
  </si>
  <si>
    <t>109h 31m 38s</t>
  </si>
  <si>
    <t>GILBERT CHAUMAZ</t>
  </si>
  <si>
    <t>109h 33m 50s</t>
  </si>
  <si>
    <t>109h 34m 30s</t>
  </si>
  <si>
    <t>109h 38m 06s</t>
  </si>
  <si>
    <t>PEDRO VILARDEBO</t>
  </si>
  <si>
    <t>109h 39m 27s</t>
  </si>
  <si>
    <t>109h 39m 37s</t>
  </si>
  <si>
    <t>109h 47m 19s</t>
  </si>
  <si>
    <t>109h 48m 10s</t>
  </si>
  <si>
    <t>109h 49m 58s</t>
  </si>
  <si>
    <t>109h 52m 40s</t>
  </si>
  <si>
    <t>BERNARDO ALFONSEL</t>
  </si>
  <si>
    <t>109h 53m 51s</t>
  </si>
  <si>
    <t>109h 54m 16s</t>
  </si>
  <si>
    <t>ALAIN DE CARVALHO</t>
  </si>
  <si>
    <t>109h 57m 48s</t>
  </si>
  <si>
    <t>109h 58m 50s</t>
  </si>
  <si>
    <t>DOMINIQUE SANDERS</t>
  </si>
  <si>
    <t>109h 59m 26s</t>
  </si>
  <si>
    <t>109h 59m 31s</t>
  </si>
  <si>
    <t>LUCIEN DIDIER</t>
  </si>
  <si>
    <t>110h 02m 44s</t>
  </si>
  <si>
    <t>CHRISTIAN MUSELET</t>
  </si>
  <si>
    <t>ALAIN PATRITTI</t>
  </si>
  <si>
    <t>110h 08m 07s</t>
  </si>
  <si>
    <t>110h 08m 12s</t>
  </si>
  <si>
    <t>110h 10m 03s</t>
  </si>
  <si>
    <t>110h 11m 13s</t>
  </si>
  <si>
    <t>BERNARD QUILFEN</t>
  </si>
  <si>
    <t>110h 11m 46s</t>
  </si>
  <si>
    <t>MARCEL TINAZZI</t>
  </si>
  <si>
    <t>MARCEL LAURENS</t>
  </si>
  <si>
    <t>110h 11m 53s</t>
  </si>
  <si>
    <t>110h 18m 25s</t>
  </si>
  <si>
    <t>JACQUES BOSSIS</t>
  </si>
  <si>
    <t>110h 20m 36s</t>
  </si>
  <si>
    <t>110h 21m 23s</t>
  </si>
  <si>
    <t>JEAN-LUC VANDENBROUCKE</t>
  </si>
  <si>
    <t>110h 22m 07s</t>
  </si>
  <si>
    <t>110h 24m 33s</t>
  </si>
  <si>
    <t>110h 28m 16s</t>
  </si>
  <si>
    <t>SERGE BEUCHERIE</t>
  </si>
  <si>
    <t>110h 34m 40s</t>
  </si>
  <si>
    <t>PHILIPPE DUREL</t>
  </si>
  <si>
    <t>110h 35m 13s</t>
  </si>
  <si>
    <t>JEAN-LOUIS GAUTHIER</t>
  </si>
  <si>
    <t>110h 35m 16s</t>
  </si>
  <si>
    <t>PAUL SHERWEN</t>
  </si>
  <si>
    <t>110h 36m 54s</t>
  </si>
  <si>
    <t>ALAIN BUDET</t>
  </si>
  <si>
    <t>110h 38m 13s</t>
  </si>
  <si>
    <t>DINO BERTOLO</t>
  </si>
  <si>
    <t>110h 43m 50s</t>
  </si>
  <si>
    <t>JEAN-JACQUES FUSSIEN</t>
  </si>
  <si>
    <t>110h 45m 02s</t>
  </si>
  <si>
    <t>YVON BERTIN</t>
  </si>
  <si>
    <t>110h 54m 31s</t>
  </si>
  <si>
    <t>DANIEL GISIGER</t>
  </si>
  <si>
    <t>111h 07m 16s</t>
  </si>
  <si>
    <t>111h 20m 41s</t>
  </si>
  <si>
    <t>DANTE COCCOLO</t>
  </si>
  <si>
    <t>111h 42m 18s</t>
  </si>
  <si>
    <t>PHILIPPE TESNIERES</t>
  </si>
  <si>
    <t>112h 10m 26s</t>
  </si>
  <si>
    <t>103h 06m 50s</t>
  </si>
  <si>
    <t>103h 19m 57s</t>
  </si>
  <si>
    <t>FLANDRIA-CA VA SEUL</t>
  </si>
  <si>
    <t>103h 33m 43s</t>
  </si>
  <si>
    <t>PEUGEOT-ESSO</t>
  </si>
  <si>
    <t>103h 34m 52s</t>
  </si>
  <si>
    <t>JEAN-RENÃ‰ BERNAUDEAU</t>
  </si>
  <si>
    <t>103h 39m 33s</t>
  </si>
  <si>
    <t>GIOVANNI BATTAGLIN</t>
  </si>
  <si>
    <t>INOXPRAN</t>
  </si>
  <si>
    <t>103h 45m 02s</t>
  </si>
  <si>
    <t>JO MAAS</t>
  </si>
  <si>
    <t>DAF TRUCKS</t>
  </si>
  <si>
    <t>103h 45m 28s</t>
  </si>
  <si>
    <t>RALEIGH-McGREGOR</t>
  </si>
  <si>
    <t>103h 45m 56s</t>
  </si>
  <si>
    <t>CLAUDE CRIQUIELION</t>
  </si>
  <si>
    <t>103h 47m 28s</t>
  </si>
  <si>
    <t>IJSBOERKE-WARNCKE</t>
  </si>
  <si>
    <t>103h 51m 25s</t>
  </si>
  <si>
    <t>103h 54m 16s</t>
  </si>
  <si>
    <t>103h 55m 06s</t>
  </si>
  <si>
    <t>104h 05m 59s</t>
  </si>
  <si>
    <t>JOHAN VAN DER VELDE</t>
  </si>
  <si>
    <t>104h 06m 03s</t>
  </si>
  <si>
    <t>EDDY SCHEPERS</t>
  </si>
  <si>
    <t>104h 06m 41s</t>
  </si>
  <si>
    <t>LA REDOUTE-MOTOBECANE</t>
  </si>
  <si>
    <t>104h 08m 26s</t>
  </si>
  <si>
    <t>104h 09m 55s</t>
  </si>
  <si>
    <t>104h 09m 59s</t>
  </si>
  <si>
    <t>ROBERT ALBAN</t>
  </si>
  <si>
    <t>104h 13m 39s</t>
  </si>
  <si>
    <t>104h 15m 15s</t>
  </si>
  <si>
    <t>104h 16m 22s</t>
  </si>
  <si>
    <t>104h 16m 42s</t>
  </si>
  <si>
    <t>RUDY PEVENAGE</t>
  </si>
  <si>
    <t>104h 18m 14s</t>
  </si>
  <si>
    <t>104h 21m 20s</t>
  </si>
  <si>
    <t>104h 21m 36s</t>
  </si>
  <si>
    <t>104h 26m 47s</t>
  </si>
  <si>
    <t>BIANCHI-FAEMA</t>
  </si>
  <si>
    <t>104h 31m 28s</t>
  </si>
  <si>
    <t>104h 33m 39s</t>
  </si>
  <si>
    <t>104h 34m 18s</t>
  </si>
  <si>
    <t>104h 46m 03s</t>
  </si>
  <si>
    <t>HENDRIK DEVOS</t>
  </si>
  <si>
    <t>104h 46m 50s</t>
  </si>
  <si>
    <t>ALESSANDRO POZZI</t>
  </si>
  <si>
    <t>104h 49m 26s</t>
  </si>
  <si>
    <t>104h 49m 57s</t>
  </si>
  <si>
    <t>104h 52m 29s</t>
  </si>
  <si>
    <t>JEAN CHASSANG</t>
  </si>
  <si>
    <t>104h 53m 36s</t>
  </si>
  <si>
    <t>LUDO PEETERS</t>
  </si>
  <si>
    <t>104h 59m 20s</t>
  </si>
  <si>
    <t>105h 00m 15s</t>
  </si>
  <si>
    <t>SPLENDOR-EURO SOAP</t>
  </si>
  <si>
    <t>105h 01m 26s</t>
  </si>
  <si>
    <t>105h 02m 48s</t>
  </si>
  <si>
    <t>JACQUES MICHAUD</t>
  </si>
  <si>
    <t>105h 04m 03s</t>
  </si>
  <si>
    <t>DIDIER VANOVERSCHEDE</t>
  </si>
  <si>
    <t>105h 06m 12s</t>
  </si>
  <si>
    <t>BERNARD BECAAS</t>
  </si>
  <si>
    <t>105h 06m 16s</t>
  </si>
  <si>
    <t>JOSEPH BORGUET</t>
  </si>
  <si>
    <t>105h 06m 57s</t>
  </si>
  <si>
    <t>105h 07m 56s</t>
  </si>
  <si>
    <t>JOS JACOBS</t>
  </si>
  <si>
    <t>105h 10m 07s</t>
  </si>
  <si>
    <t>GILBERT DUCLOS-LASSALLE</t>
  </si>
  <si>
    <t>105h 16m 57s</t>
  </si>
  <si>
    <t>105h 17m 39s</t>
  </si>
  <si>
    <t>105h 18m 19s</t>
  </si>
  <si>
    <t>105h 20m 28s</t>
  </si>
  <si>
    <t>105h 22m 13s</t>
  </si>
  <si>
    <t>CHRISTIAN LEVAVASSEUR</t>
  </si>
  <si>
    <t>105h 22m 20s</t>
  </si>
  <si>
    <t>105h 22m 55s</t>
  </si>
  <si>
    <t>PATRICK FRIOU</t>
  </si>
  <si>
    <t>105h 23m 27s</t>
  </si>
  <si>
    <t>GLAUCO SANTONI</t>
  </si>
  <si>
    <t>105h 24m 11s</t>
  </si>
  <si>
    <t>105h 29m 22s</t>
  </si>
  <si>
    <t>105h 30m 10s</t>
  </si>
  <si>
    <t>105h 30m 39s</t>
  </si>
  <si>
    <t>GUIDO VAN CALSTER</t>
  </si>
  <si>
    <t>105h 31m 19s</t>
  </si>
  <si>
    <t>105h 34m 21s</t>
  </si>
  <si>
    <t>105h 35m 48s</t>
  </si>
  <si>
    <t>105h 36m 35s</t>
  </si>
  <si>
    <t>PATRICK BONNET</t>
  </si>
  <si>
    <t>105h 37m 25s</t>
  </si>
  <si>
    <t>105h 38m 56s</t>
  </si>
  <si>
    <t>DORINO VANZO</t>
  </si>
  <si>
    <t>105h 40m 40s</t>
  </si>
  <si>
    <t>MICHEL BALBUENA</t>
  </si>
  <si>
    <t>105h 41m 13s</t>
  </si>
  <si>
    <t>105h 44m 35s</t>
  </si>
  <si>
    <t>JOÃ‹L GALLOPIN</t>
  </si>
  <si>
    <t>105h 48m 56s</t>
  </si>
  <si>
    <t>CHRISTIAN JOURDAN</t>
  </si>
  <si>
    <t>105h 50m 21s</t>
  </si>
  <si>
    <t>PATRICE THEVENARD</t>
  </si>
  <si>
    <t>105h 50m 29s</t>
  </si>
  <si>
    <t>105h 53m 22s</t>
  </si>
  <si>
    <t>POL VERSCHUERE</t>
  </si>
  <si>
    <t>105h 53m 43s</t>
  </si>
  <si>
    <t>JEAN-MARIE MICHEL</t>
  </si>
  <si>
    <t>105h 54m 52s</t>
  </si>
  <si>
    <t>JEAN-FRANÃ‡OIS PESCHEUX</t>
  </si>
  <si>
    <t>105h 55m 02s</t>
  </si>
  <si>
    <t>105h 56m 33s</t>
  </si>
  <si>
    <t>STEFAN MUTTER</t>
  </si>
  <si>
    <t>105h 59m 19s</t>
  </si>
  <si>
    <t>WIM MYNGHEER</t>
  </si>
  <si>
    <t>106h 01m 50s</t>
  </si>
  <si>
    <t>BRUNO LEALI</t>
  </si>
  <si>
    <t>106h 03m 49s</t>
  </si>
  <si>
    <t>106h 07m 02s</t>
  </si>
  <si>
    <t>106h 08m 54s</t>
  </si>
  <si>
    <t>106h 09m 12s</t>
  </si>
  <si>
    <t>106h 10m 36s</t>
  </si>
  <si>
    <t>MAURIZIO BELLET</t>
  </si>
  <si>
    <t>106h 16m 15s</t>
  </si>
  <si>
    <t>106h 18m 04s</t>
  </si>
  <si>
    <t>106h 20m 48s</t>
  </si>
  <si>
    <t>106h 27m 18s</t>
  </si>
  <si>
    <t>EULALIO GARCIA</t>
  </si>
  <si>
    <t>106h 34m 04s</t>
  </si>
  <si>
    <t>106h 45m 44s</t>
  </si>
  <si>
    <t>ALEX VAN LINDEN</t>
  </si>
  <si>
    <t>106h 56m 47s</t>
  </si>
  <si>
    <t>GERHARD SCHONBACHER</t>
  </si>
  <si>
    <t>107h 26m 11s</t>
  </si>
  <si>
    <t>TI-RALEIGH-CREDA</t>
  </si>
  <si>
    <t>109h 19m 14s</t>
  </si>
  <si>
    <t>109h 26m 09s</t>
  </si>
  <si>
    <t>MIKO-MERCIER-VIVAGEL</t>
  </si>
  <si>
    <t>109h 27m 10s</t>
  </si>
  <si>
    <t>JOHAN DE MUYNCK</t>
  </si>
  <si>
    <t>SPLENDOR-ADMIRAL-TV EKSPRES</t>
  </si>
  <si>
    <t>PUCH-SEM</t>
  </si>
  <si>
    <t>109h 34m 51s</t>
  </si>
  <si>
    <t>109h 35m 30s</t>
  </si>
  <si>
    <t>109h 35m 47s</t>
  </si>
  <si>
    <t>IJSBOERKE-WARNCKE-KOGA MIYATA</t>
  </si>
  <si>
    <t>109h 39m 59s</t>
  </si>
  <si>
    <t>109h 40m 17s</t>
  </si>
  <si>
    <t>109h 40m 24s</t>
  </si>
  <si>
    <t>109h 41m 55s</t>
  </si>
  <si>
    <t>109h 44m 42s</t>
  </si>
  <si>
    <t>109h 46m 57s</t>
  </si>
  <si>
    <t>JOSTEIN WILMANN</t>
  </si>
  <si>
    <t>109h 47m 18s</t>
  </si>
  <si>
    <t>109h 49m 02s</t>
  </si>
  <si>
    <t>MARC-IWC-VRD</t>
  </si>
  <si>
    <t>109h 52m 09s</t>
  </si>
  <si>
    <t>109h 52m 13s</t>
  </si>
  <si>
    <t>LUDO LOOS</t>
  </si>
  <si>
    <t>109h 55m 50s</t>
  </si>
  <si>
    <t>DAF TRUCKS-LEJEUNE</t>
  </si>
  <si>
    <t>109h 55m 58s</t>
  </si>
  <si>
    <t>VICENTE BELDA</t>
  </si>
  <si>
    <t>KELME</t>
  </si>
  <si>
    <t>110h 01m 56s</t>
  </si>
  <si>
    <t>PATRICK BUSOLINI</t>
  </si>
  <si>
    <t>110h 04m 49s</t>
  </si>
  <si>
    <t>GERRY VERLINDEN</t>
  </si>
  <si>
    <t>110h 11m 31s</t>
  </si>
  <si>
    <t>BOSTON-MAVIC-AMIS DU TOUR</t>
  </si>
  <si>
    <t>110h 11m 51s</t>
  </si>
  <si>
    <t>ISMAÃ‹L LEJARETTA</t>
  </si>
  <si>
    <t>110h 13m 19s</t>
  </si>
  <si>
    <t>ALBERTO FERNANDEZ DE LA PUEBLA RAMOS</t>
  </si>
  <si>
    <t>110h 14m 31s</t>
  </si>
  <si>
    <t>110h 14m 46s</t>
  </si>
  <si>
    <t>DANIEL PLUMMER</t>
  </si>
  <si>
    <t>110h 18m 00s</t>
  </si>
  <si>
    <t>PASCAL SIMON</t>
  </si>
  <si>
    <t>110h 18m 05s</t>
  </si>
  <si>
    <t>110h 18m 08s</t>
  </si>
  <si>
    <t>110h 18m 20s</t>
  </si>
  <si>
    <t>110h 20m 44s</t>
  </si>
  <si>
    <t>110h 20m 52s</t>
  </si>
  <si>
    <t>110h 21m 39s</t>
  </si>
  <si>
    <t>BERT OOSTERBOSCH</t>
  </si>
  <si>
    <t>110h 22m 13s</t>
  </si>
  <si>
    <t>110h 24m 17s</t>
  </si>
  <si>
    <t>110h 25m 37s</t>
  </si>
  <si>
    <t>110h 26m 00s</t>
  </si>
  <si>
    <t>110h 26m 25s</t>
  </si>
  <si>
    <t>MARCO ANTONIO CHAGAS MARTINS</t>
  </si>
  <si>
    <t>110h 26m 48s</t>
  </si>
  <si>
    <t>110h 27m 16s</t>
  </si>
  <si>
    <t>110h 28m 48s</t>
  </si>
  <si>
    <t>110h 30m 32s</t>
  </si>
  <si>
    <t>110h 30m 46s</t>
  </si>
  <si>
    <t>HUBERT LINARD</t>
  </si>
  <si>
    <t>110h 31m 06s</t>
  </si>
  <si>
    <t>110h 35m 28s</t>
  </si>
  <si>
    <t>JEAN TOSO</t>
  </si>
  <si>
    <t>110h 38m 34s</t>
  </si>
  <si>
    <t>GRAHAM JONES</t>
  </si>
  <si>
    <t>110h 39m 47s</t>
  </si>
  <si>
    <t>110h 40m 12s</t>
  </si>
  <si>
    <t>LÃ‰O VAN VLIET</t>
  </si>
  <si>
    <t>110h 40m 52s</t>
  </si>
  <si>
    <t>110h 41m 16s</t>
  </si>
  <si>
    <t>FERDI VAN DEN HAUTE</t>
  </si>
  <si>
    <t>110h 41m 39s</t>
  </si>
  <si>
    <t>JOSÃ‰-LUIS MAYOZ</t>
  </si>
  <si>
    <t>110h 41m 55s</t>
  </si>
  <si>
    <t>110h 43m 01s</t>
  </si>
  <si>
    <t>110h 43m 07s</t>
  </si>
  <si>
    <t>110h 44m 24s</t>
  </si>
  <si>
    <t>ALAIN VIGNERON</t>
  </si>
  <si>
    <t>110h 44m 37s</t>
  </si>
  <si>
    <t>110h 44m 44s</t>
  </si>
  <si>
    <t>110h 44m 58s</t>
  </si>
  <si>
    <t>DIDIER LEBAUD</t>
  </si>
  <si>
    <t>110h 45m 58s</t>
  </si>
  <si>
    <t>HANS-PETER JAKST</t>
  </si>
  <si>
    <t>110h 47m 13s</t>
  </si>
  <si>
    <t>110h 48m 03s</t>
  </si>
  <si>
    <t>110h 48m 50s</t>
  </si>
  <si>
    <t>110h 49m 19s</t>
  </si>
  <si>
    <t>110h 50m 17s</t>
  </si>
  <si>
    <t>DIRK WAYENBERG</t>
  </si>
  <si>
    <t>110h 50m 21s</t>
  </si>
  <si>
    <t>LUDWIG WIJNANTS</t>
  </si>
  <si>
    <t>110h 50m 23s</t>
  </si>
  <si>
    <t>JAN JONKERS</t>
  </si>
  <si>
    <t>110h 51m 50s</t>
  </si>
  <si>
    <t>110h 52m 13s</t>
  </si>
  <si>
    <t>110h 57m 25s</t>
  </si>
  <si>
    <t>111h 00m 50s</t>
  </si>
  <si>
    <t>ETRIC VAN DE WIELE</t>
  </si>
  <si>
    <t>111h 00m 52s</t>
  </si>
  <si>
    <t>111h 03m 48s</t>
  </si>
  <si>
    <t>FRÃ‰DERIC BRUN</t>
  </si>
  <si>
    <t>111h 04m 05s</t>
  </si>
  <si>
    <t>111h 04m 23s</t>
  </si>
  <si>
    <t>111h 05m 26s</t>
  </si>
  <si>
    <t>111h 07m 33s</t>
  </si>
  <si>
    <t>PATRICK PEVENAGE</t>
  </si>
  <si>
    <t>111h 09m 08s</t>
  </si>
  <si>
    <t>JORGE FORTIA</t>
  </si>
  <si>
    <t>111h 11m 36s</t>
  </si>
  <si>
    <t>111h 12m 23s</t>
  </si>
  <si>
    <t>WILLIAM TACKAERT</t>
  </si>
  <si>
    <t>111h 16m 22s</t>
  </si>
  <si>
    <t>JOS SCHIPPER</t>
  </si>
  <si>
    <t>111h 18m 43s</t>
  </si>
  <si>
    <t>111h 18m 54s</t>
  </si>
  <si>
    <t>111h 30m 06s</t>
  </si>
  <si>
    <t>91h 34m 14s</t>
  </si>
  <si>
    <t>BOSTON-MAVIC</t>
  </si>
  <si>
    <t>91h 48m 48s</t>
  </si>
  <si>
    <t>91h 51m 18s</t>
  </si>
  <si>
    <t>91h 52m 35s</t>
  </si>
  <si>
    <t>PETER WINNEN</t>
  </si>
  <si>
    <t>CAPRI SONNE- KOGA MIYATA</t>
  </si>
  <si>
    <t>91h 54m 40s</t>
  </si>
  <si>
    <t>91h 57m 16s</t>
  </si>
  <si>
    <t>WICKES-SPLENDOR-EUROP DECOR</t>
  </si>
  <si>
    <t>91h 58m 39s</t>
  </si>
  <si>
    <t>91h 58m 51s</t>
  </si>
  <si>
    <t>92h 00m 32s</t>
  </si>
  <si>
    <t>PHIL ANDERSON</t>
  </si>
  <si>
    <t>92h 01m 14s</t>
  </si>
  <si>
    <t>FONS DE WOLF</t>
  </si>
  <si>
    <t>VERMEER THIJS-GIOS</t>
  </si>
  <si>
    <t>92h 03m 07s</t>
  </si>
  <si>
    <t>92h 04m 00s</t>
  </si>
  <si>
    <t>SEM-FRANCE-LOIRE</t>
  </si>
  <si>
    <t>92h 04m 17s</t>
  </si>
  <si>
    <t>SUNAIR-COLNAGO</t>
  </si>
  <si>
    <t>92h 06m 23s</t>
  </si>
  <si>
    <t>92h 06m 30s</t>
  </si>
  <si>
    <t>DAF TRUCKS-COTE D'OR</t>
  </si>
  <si>
    <t>92h 07m 41s</t>
  </si>
  <si>
    <t>92h 07m 55s</t>
  </si>
  <si>
    <t>92h 08m 55s</t>
  </si>
  <si>
    <t>JEAN-FRANÃ‡OIS RODRIGUEZ</t>
  </si>
  <si>
    <t>92h 12m 46s</t>
  </si>
  <si>
    <t>92h 15m 20s</t>
  </si>
  <si>
    <t>92h 16m 41s</t>
  </si>
  <si>
    <t>92h 23m 40s</t>
  </si>
  <si>
    <t>92h 24m 37s</t>
  </si>
  <si>
    <t>DOMINIQUE ARNAUD</t>
  </si>
  <si>
    <t>PUCH-WOLBER</t>
  </si>
  <si>
    <t>92h 26m 29s</t>
  </si>
  <si>
    <t>92h 27m 02s</t>
  </si>
  <si>
    <t>92h 27m 27s</t>
  </si>
  <si>
    <t>CHARLY BERARD</t>
  </si>
  <si>
    <t>92h 30m 20s</t>
  </si>
  <si>
    <t>92h 30m 51s</t>
  </si>
  <si>
    <t>92h 30m 57s</t>
  </si>
  <si>
    <t>92h 31m 35s</t>
  </si>
  <si>
    <t>92h 32m 14s</t>
  </si>
  <si>
    <t>JONATHAN BOYER</t>
  </si>
  <si>
    <t>92h 33m 35s</t>
  </si>
  <si>
    <t>92h 35m 54s</t>
  </si>
  <si>
    <t>92h 37m 00s</t>
  </si>
  <si>
    <t>MARINO LEJARETTA</t>
  </si>
  <si>
    <t>92h 44m 51s</t>
  </si>
  <si>
    <t>92h 46m 57s</t>
  </si>
  <si>
    <t>92h 47m 02s</t>
  </si>
  <si>
    <t>92h 48m 37s</t>
  </si>
  <si>
    <t>THÃ‰O DE ROOY</t>
  </si>
  <si>
    <t>92h 50m 16s</t>
  </si>
  <si>
    <t>RONNY CLAES</t>
  </si>
  <si>
    <t>92h 51m 22s</t>
  </si>
  <si>
    <t>92h 52m 52s</t>
  </si>
  <si>
    <t>92h 57m 42s</t>
  </si>
  <si>
    <t>92h 59m 06s</t>
  </si>
  <si>
    <t>93h 00m 09s</t>
  </si>
  <si>
    <t>93h 00m 24s</t>
  </si>
  <si>
    <t>93h 00m 26s</t>
  </si>
  <si>
    <t>93h 01m 34s</t>
  </si>
  <si>
    <t>93h 02m 38s</t>
  </si>
  <si>
    <t>93h 03m 05s</t>
  </si>
  <si>
    <t>JUAN FERNANDEZ</t>
  </si>
  <si>
    <t>93h 05m 00s</t>
  </si>
  <si>
    <t>RÃ‰GIS CLERE</t>
  </si>
  <si>
    <t>93h 05m 15s</t>
  </si>
  <si>
    <t>GUY NULENS</t>
  </si>
  <si>
    <t>93h 07m 53s</t>
  </si>
  <si>
    <t>93h 09m 39s</t>
  </si>
  <si>
    <t>93h 11m 57s</t>
  </si>
  <si>
    <t>93h 14m 08s</t>
  </si>
  <si>
    <t>93h 15m 39s</t>
  </si>
  <si>
    <t>93h 16m 19s</t>
  </si>
  <si>
    <t>93h 16m 26s</t>
  </si>
  <si>
    <t>93h 17m 19s</t>
  </si>
  <si>
    <t>93h 17m 59s</t>
  </si>
  <si>
    <t>93h 18m 10s</t>
  </si>
  <si>
    <t>93h 18m 21s</t>
  </si>
  <si>
    <t>93h 18m 53s</t>
  </si>
  <si>
    <t>93h 19m 03s</t>
  </si>
  <si>
    <t>RUDY COLMAN</t>
  </si>
  <si>
    <t>93h 21m 07s</t>
  </si>
  <si>
    <t>93h 21m 48s</t>
  </si>
  <si>
    <t>93h 22m 08s</t>
  </si>
  <si>
    <t>93h 22m 19s</t>
  </si>
  <si>
    <t>93h 23m 25s</t>
  </si>
  <si>
    <t>93h 24m 48s</t>
  </si>
  <si>
    <t>93h 26m 29s</t>
  </si>
  <si>
    <t>93h 30m 46s</t>
  </si>
  <si>
    <t>93h 32m 43s</t>
  </si>
  <si>
    <t>93h 34m 13s</t>
  </si>
  <si>
    <t>93h 34m 48s</t>
  </si>
  <si>
    <t>LOUIS LUYTEN</t>
  </si>
  <si>
    <t>93h 36m 15s</t>
  </si>
  <si>
    <t>93h 36m 50s</t>
  </si>
  <si>
    <t>PATRICK MOERLEN</t>
  </si>
  <si>
    <t>93h 37m 34s</t>
  </si>
  <si>
    <t>93h 37m 39s</t>
  </si>
  <si>
    <t>HENNIE STAMSNIJDER</t>
  </si>
  <si>
    <t>93h 39m 45s</t>
  </si>
  <si>
    <t>ADRI VAN HOUWELINGEN</t>
  </si>
  <si>
    <t>93h 40m 34s</t>
  </si>
  <si>
    <t>93h 41m 28s</t>
  </si>
  <si>
    <t>93h 41m 55s</t>
  </si>
  <si>
    <t>93h 42m 35s</t>
  </si>
  <si>
    <t>93h 44m 22s</t>
  </si>
  <si>
    <t>93h 44m 36s</t>
  </si>
  <si>
    <t>ROGER DE CNIJF</t>
  </si>
  <si>
    <t>93h 45m 01s</t>
  </si>
  <si>
    <t>93h 46m 18s</t>
  </si>
  <si>
    <t>FRANKY DE GENDT</t>
  </si>
  <si>
    <t>93h 46m 56s</t>
  </si>
  <si>
    <t>PATRICK HOSOTTE</t>
  </si>
  <si>
    <t>93h 47m 03s</t>
  </si>
  <si>
    <t>PAULINO MARTINEZ</t>
  </si>
  <si>
    <t>93h 47m 26s</t>
  </si>
  <si>
    <t>MARC DURANT</t>
  </si>
  <si>
    <t>93h 48m 05s</t>
  </si>
  <si>
    <t>93h 56m 04s</t>
  </si>
  <si>
    <t>FRITS PIRARD</t>
  </si>
  <si>
    <t>93h 57m 54s</t>
  </si>
  <si>
    <t>FRANK HOSTE</t>
  </si>
  <si>
    <t>93h 58m 10s</t>
  </si>
  <si>
    <t>EUGÃˆNE URBANY</t>
  </si>
  <si>
    <t>93h 59m 15s</t>
  </si>
  <si>
    <t>JÃ‰SUS GUZMAN</t>
  </si>
  <si>
    <t>93h 59m 52s</t>
  </si>
  <si>
    <t>JEAN-PAUL HOSOTTE</t>
  </si>
  <si>
    <t>94h 02m 23s</t>
  </si>
  <si>
    <t>94h 02m 25s</t>
  </si>
  <si>
    <t>JAIME VILAMAJO</t>
  </si>
  <si>
    <t>94h 03m 55s</t>
  </si>
  <si>
    <t>94h 04m 57s</t>
  </si>
  <si>
    <t>LÃ‰O WELLENS</t>
  </si>
  <si>
    <t>94h 05m 00s</t>
  </si>
  <si>
    <t>FRANCISCO-RAMON ALBEDA</t>
  </si>
  <si>
    <t>94h 08m 08s</t>
  </si>
  <si>
    <t>IMANOL MURGA</t>
  </si>
  <si>
    <t>94h 09m 59s</t>
  </si>
  <si>
    <t>JÃ‰SUS SUAREZ-CUEVAS</t>
  </si>
  <si>
    <t>94h 12m 00s</t>
  </si>
  <si>
    <t>MARC DIERICKX</t>
  </si>
  <si>
    <t>94h 12m 24s</t>
  </si>
  <si>
    <t>94h 14m 41s</t>
  </si>
  <si>
    <t>94h 18m 36s</t>
  </si>
  <si>
    <t>ALBERT ZWEIFEL</t>
  </si>
  <si>
    <t>94h 18m 38s</t>
  </si>
  <si>
    <t>94h 19m 35s</t>
  </si>
  <si>
    <t>94h 20m 58s</t>
  </si>
  <si>
    <t>94h 25m 44s</t>
  </si>
  <si>
    <t>JOHNNY BROERS</t>
  </si>
  <si>
    <t>94h 36m 12s</t>
  </si>
  <si>
    <t>LUC DE GRAUWE</t>
  </si>
  <si>
    <t>94h 40m 05s</t>
  </si>
  <si>
    <t>94h 45m 43s</t>
  </si>
  <si>
    <t>94h 49m 35s</t>
  </si>
  <si>
    <t>JOHAN WELLENS</t>
  </si>
  <si>
    <t>94h 50m 16s</t>
  </si>
  <si>
    <t>JORGE RUIZ-CABESTANY</t>
  </si>
  <si>
    <t>94h 50m 27s</t>
  </si>
  <si>
    <t>ALAIN DE ROO</t>
  </si>
  <si>
    <t>94h 53m 21s</t>
  </si>
  <si>
    <t>95h 49m 13s</t>
  </si>
  <si>
    <t>FAUSTINO CUELI ARCE</t>
  </si>
  <si>
    <t>96h 04m 08s</t>
  </si>
  <si>
    <t>92h 08m 46s</t>
  </si>
  <si>
    <t>COOP-MERCIER-MAVIC</t>
  </si>
  <si>
    <t>92h 15m 07s</t>
  </si>
  <si>
    <t>92h 17m 45s</t>
  </si>
  <si>
    <t>CAPRI SONNE-CAMPAGNOLO-MERCKX</t>
  </si>
  <si>
    <t>92h 18m 10s</t>
  </si>
  <si>
    <t>PEUGEOT-SHELL-MICHELIN</t>
  </si>
  <si>
    <t>92h 21m 02s</t>
  </si>
  <si>
    <t>BEAT BREU</t>
  </si>
  <si>
    <t>CILO-AUFINA</t>
  </si>
  <si>
    <t>92h 22m 07s</t>
  </si>
  <si>
    <t>DANIEL WILLEMS</t>
  </si>
  <si>
    <t>SUNAIR-COLNAGO-CAMPAGNOLO</t>
  </si>
  <si>
    <t>92h 24m 19s</t>
  </si>
  <si>
    <t>92h 24m 21s</t>
  </si>
  <si>
    <t>DAF TRUCKS-TEVE BLAD-ROSSIN</t>
  </si>
  <si>
    <t>92h 25m 47s</t>
  </si>
  <si>
    <t>92h 26m 05s</t>
  </si>
  <si>
    <t>92h 26m 07s</t>
  </si>
  <si>
    <t>92h 28m 38s</t>
  </si>
  <si>
    <t>92h 28m 48s</t>
  </si>
  <si>
    <t>WOLBER-SPIDEL</t>
  </si>
  <si>
    <t>92h 33m 57s</t>
  </si>
  <si>
    <t>SEM-FRANCE LOIRE-CAMPAGNOLO</t>
  </si>
  <si>
    <t>92h 36m 03s</t>
  </si>
  <si>
    <t>92h 40m 21s</t>
  </si>
  <si>
    <t>KIM ANDERSEN</t>
  </si>
  <si>
    <t>92h 40m 43s</t>
  </si>
  <si>
    <t>92h 41m 07s</t>
  </si>
  <si>
    <t>92h 41m 23s</t>
  </si>
  <si>
    <t>92h 43m 08s</t>
  </si>
  <si>
    <t>PUCH-EOROTEX-CAMPAGNOLO</t>
  </si>
  <si>
    <t>92h 43m 48s</t>
  </si>
  <si>
    <t>92h 44m 34s</t>
  </si>
  <si>
    <t>92h 52m 55s</t>
  </si>
  <si>
    <t>92h 53m 14s</t>
  </si>
  <si>
    <t>92h 53m 23s</t>
  </si>
  <si>
    <t>92h 54m 17s</t>
  </si>
  <si>
    <t>92h 55m 44s</t>
  </si>
  <si>
    <t>92h 57m 37s</t>
  </si>
  <si>
    <t>92h 58m 14s</t>
  </si>
  <si>
    <t>MARC MADIOT</t>
  </si>
  <si>
    <t>92h 59m 07s</t>
  </si>
  <si>
    <t>GÃ‰RARD VELDSCHOLTEN</t>
  </si>
  <si>
    <t>93h 00m 16s</t>
  </si>
  <si>
    <t>MARIO BECCIA</t>
  </si>
  <si>
    <t>HOONVED-BOTTECCHIA</t>
  </si>
  <si>
    <t>93h 01m 21s</t>
  </si>
  <si>
    <t>93h 01m 45s</t>
  </si>
  <si>
    <t>93h 02m 34s</t>
  </si>
  <si>
    <t>93h 02m 58s</t>
  </si>
  <si>
    <t>93h 03m 15s</t>
  </si>
  <si>
    <t>93h 03m 51s</t>
  </si>
  <si>
    <t>93h 04m 16s</t>
  </si>
  <si>
    <t>93h 05m 29s</t>
  </si>
  <si>
    <t>93h 06m 02s</t>
  </si>
  <si>
    <t>93h 08m 46s</t>
  </si>
  <si>
    <t>93h 09m 19s</t>
  </si>
  <si>
    <t>93h 09m 41s</t>
  </si>
  <si>
    <t>93h 11m 15s</t>
  </si>
  <si>
    <t>93h 12m 27s</t>
  </si>
  <si>
    <t>93h 13m 44s</t>
  </si>
  <si>
    <t>JEAN-FRANÃ‡OIS CHAURIN</t>
  </si>
  <si>
    <t>93h 14m 43s</t>
  </si>
  <si>
    <t>PASCAL POISSON</t>
  </si>
  <si>
    <t>93h 17m 10s</t>
  </si>
  <si>
    <t>PIERRE-HENRI MENTHEOUR</t>
  </si>
  <si>
    <t>93h 19m 33s</t>
  </si>
  <si>
    <t>93h 21m 04s</t>
  </si>
  <si>
    <t>AD WIJNANDS</t>
  </si>
  <si>
    <t>JEAN-PHILIPPE VANDENBRANDE</t>
  </si>
  <si>
    <t>SPLENDOR- WICKES-BOUWMARKT</t>
  </si>
  <si>
    <t>93h 23m 42s</t>
  </si>
  <si>
    <t>93h 24m 42s</t>
  </si>
  <si>
    <t>93h 25m 50s</t>
  </si>
  <si>
    <t>93h 29m 07s</t>
  </si>
  <si>
    <t>LUCIANO LORO</t>
  </si>
  <si>
    <t>INOXPRAN-PENTOLE-POSATE</t>
  </si>
  <si>
    <t>93h 31m 35s</t>
  </si>
  <si>
    <t>PIERRE LE BIGAULT</t>
  </si>
  <si>
    <t>93h 31m 46s</t>
  </si>
  <si>
    <t>93h 31m 50s</t>
  </si>
  <si>
    <t>LUDO DE KEULENAER</t>
  </si>
  <si>
    <t>93h 33m 41s</t>
  </si>
  <si>
    <t>93h 36m 09s</t>
  </si>
  <si>
    <t>93h 36m 42s</t>
  </si>
  <si>
    <t>DOMINIQUE GARDE</t>
  </si>
  <si>
    <t>93h 38m 00s</t>
  </si>
  <si>
    <t>ANTONIO FERRETTI</t>
  </si>
  <si>
    <t>93h 38m 53s</t>
  </si>
  <si>
    <t>93h 39m 42s</t>
  </si>
  <si>
    <t>93h 39m 46s</t>
  </si>
  <si>
    <t>93h 40m 07s</t>
  </si>
  <si>
    <t>JOSEPH WEHRLI</t>
  </si>
  <si>
    <t>ANTONIO COLL PONTANILLA</t>
  </si>
  <si>
    <t>93h 40m 48s</t>
  </si>
  <si>
    <t>MARC GOMEZ</t>
  </si>
  <si>
    <t>93h 41m 46s</t>
  </si>
  <si>
    <t>SERGE DEMIERRE</t>
  </si>
  <si>
    <t>93h 42m 42s</t>
  </si>
  <si>
    <t>93h 44m 09s</t>
  </si>
  <si>
    <t>JEAN-FRNÃ‡OIS RAULT</t>
  </si>
  <si>
    <t>93h 50m 41s</t>
  </si>
  <si>
    <t>93h 51m 05s</t>
  </si>
  <si>
    <t>93h 51m 36s</t>
  </si>
  <si>
    <t>PATRICK CLERC</t>
  </si>
  <si>
    <t>93h 51m 51s</t>
  </si>
  <si>
    <t>HARALD MAIER</t>
  </si>
  <si>
    <t>93h 52m 36s</t>
  </si>
  <si>
    <t>MIKE GUTMAN</t>
  </si>
  <si>
    <t>93h 52m 44s</t>
  </si>
  <si>
    <t>93h 53m 07s</t>
  </si>
  <si>
    <t>93h 55m 35s</t>
  </si>
  <si>
    <t>CEDRIC ROSSIER</t>
  </si>
  <si>
    <t>93h 55m 54s</t>
  </si>
  <si>
    <t>93h 56m 53s</t>
  </si>
  <si>
    <t>DANNY SCHOONBAERT</t>
  </si>
  <si>
    <t>93h 57m 43s</t>
  </si>
  <si>
    <t>94h 00m 03s</t>
  </si>
  <si>
    <t>94h 00m 52s</t>
  </si>
  <si>
    <t>ERIC McKENZIE</t>
  </si>
  <si>
    <t>94h 03m 17s</t>
  </si>
  <si>
    <t>94h 03m 25s</t>
  </si>
  <si>
    <t>CLAUDE VINCENDEAU</t>
  </si>
  <si>
    <t>94h 05m 19s</t>
  </si>
  <si>
    <t>94h 05m 28s</t>
  </si>
  <si>
    <t>94h 07m 22s</t>
  </si>
  <si>
    <t>94h 08m 13s</t>
  </si>
  <si>
    <t>94h 08m 44s</t>
  </si>
  <si>
    <t>PATRICK VERSLUYS</t>
  </si>
  <si>
    <t>94h 14m 19s</t>
  </si>
  <si>
    <t>ERWIN LIENHARD</t>
  </si>
  <si>
    <t>94h 16m 37s</t>
  </si>
  <si>
    <t>PASCAL GUYOT</t>
  </si>
  <si>
    <t>94h 17m 46s</t>
  </si>
  <si>
    <t>94h 18m 01s</t>
  </si>
  <si>
    <t>JULIUS THALMAN</t>
  </si>
  <si>
    <t>94h 19m 32s</t>
  </si>
  <si>
    <t>JAN VAN HOUWELINGEN</t>
  </si>
  <si>
    <t>94h 20m 05s</t>
  </si>
  <si>
    <t>94h 20m 37s</t>
  </si>
  <si>
    <t>GUY JANISZEWSKI</t>
  </si>
  <si>
    <t>94h 21m 59s</t>
  </si>
  <si>
    <t>ADRI VAN DER POEL</t>
  </si>
  <si>
    <t>94h 23m 28s</t>
  </si>
  <si>
    <t>SIEGFRIED HEKIMI</t>
  </si>
  <si>
    <t>94h 23m 46s</t>
  </si>
  <si>
    <t>94h 24m 19s</t>
  </si>
  <si>
    <t>GILBERT GLAUS</t>
  </si>
  <si>
    <t>94h 24m 21s</t>
  </si>
  <si>
    <t>94h 24m 44s</t>
  </si>
  <si>
    <t>HUBERT GRAIGNIC</t>
  </si>
  <si>
    <t>94h 25m 47s</t>
  </si>
  <si>
    <t>FRANS VAN VLIERBERGHE</t>
  </si>
  <si>
    <t>94h 26m 53s</t>
  </si>
  <si>
    <t>ALFREDO CHINETTI</t>
  </si>
  <si>
    <t>94h 28m 12s</t>
  </si>
  <si>
    <t>FELIPE YANEZ</t>
  </si>
  <si>
    <t>94h 30m 59s</t>
  </si>
  <si>
    <t>94h 31m 40s</t>
  </si>
  <si>
    <t>THIERRY BOLLE</t>
  </si>
  <si>
    <t>94h 35m 27s</t>
  </si>
  <si>
    <t>FIORENZO ALIVERTI</t>
  </si>
  <si>
    <t>94h 36m 20s</t>
  </si>
  <si>
    <t>ANDRÃ‰ CHAPPUIS</t>
  </si>
  <si>
    <t>94h 37m 05s</t>
  </si>
  <si>
    <t>94h 42m 35s</t>
  </si>
  <si>
    <t>CARLO TONON</t>
  </si>
  <si>
    <t>94h 43m 19s</t>
  </si>
  <si>
    <t>94h 47m 08s</t>
  </si>
  <si>
    <t>BENNY VAN BRABANT</t>
  </si>
  <si>
    <t>94h 47m 43s</t>
  </si>
  <si>
    <t>MARCEL RUSSENBERGER</t>
  </si>
  <si>
    <t>94h 48m 18s</t>
  </si>
  <si>
    <t>GIULIANO BIATTA</t>
  </si>
  <si>
    <t>94h 53m 56s</t>
  </si>
  <si>
    <t>ENZO SERPELLONI</t>
  </si>
  <si>
    <t>94h 55m 04s</t>
  </si>
  <si>
    <t>JUAN-CARLOS ALONSO-DETEANO</t>
  </si>
  <si>
    <t>95h 00m 08s</t>
  </si>
  <si>
    <t>95h 00m 24s</t>
  </si>
  <si>
    <t>95h 04m 14s</t>
  </si>
  <si>
    <t>WERNER DEVOS</t>
  </si>
  <si>
    <t>95h 13m 30s</t>
  </si>
  <si>
    <t>LAURENT FIGNON</t>
  </si>
  <si>
    <t>RENAULT-ELF-GITANE</t>
  </si>
  <si>
    <t>105h 07m 52s</t>
  </si>
  <si>
    <t>ANGEL ARROYO</t>
  </si>
  <si>
    <t>REYNOLDS</t>
  </si>
  <si>
    <t>105h 11m 56s</t>
  </si>
  <si>
    <t>105h 12m 01s</t>
  </si>
  <si>
    <t>METAUROBILI-PINARELLO</t>
  </si>
  <si>
    <t>105h 12m 08s</t>
  </si>
  <si>
    <t>105h 15m 45s</t>
  </si>
  <si>
    <t>WOLBER</t>
  </si>
  <si>
    <t>105h 16m 51s</t>
  </si>
  <si>
    <t>SEM-MAVIC-REYDEL</t>
  </si>
  <si>
    <t>105h 20m 01s</t>
  </si>
  <si>
    <t>105h 22m 47s</t>
  </si>
  <si>
    <t>105h 24m 48s</t>
  </si>
  <si>
    <t>105h 26m 47s</t>
  </si>
  <si>
    <t>105h 26m 52s</t>
  </si>
  <si>
    <t>105h 27m 49s</t>
  </si>
  <si>
    <t>STEPHEN ROCHE</t>
  </si>
  <si>
    <t>ROBERT MILLAR</t>
  </si>
  <si>
    <t>105h 31m 21s</t>
  </si>
  <si>
    <t>PEDRO DELGADO</t>
  </si>
  <si>
    <t>105h 33m 36s</t>
  </si>
  <si>
    <t>EDGAR CORREDOR</t>
  </si>
  <si>
    <t>VARTA</t>
  </si>
  <si>
    <t>105h 34m 00s</t>
  </si>
  <si>
    <t>PATROCINIO JIMENEZ</t>
  </si>
  <si>
    <t>105h 35m 57s</t>
  </si>
  <si>
    <t>SPLENDOR- EURO SHOP-MONDIAL MOQUETTE</t>
  </si>
  <si>
    <t>105h 41m 21s</t>
  </si>
  <si>
    <t>105h 43m 26s</t>
  </si>
  <si>
    <t>105h 47m 41s</t>
  </si>
  <si>
    <t>105h 48m 26s</t>
  </si>
  <si>
    <t>105h 51m 45s</t>
  </si>
  <si>
    <t>105h 55m 32s</t>
  </si>
  <si>
    <t>ERIC CARITOUX</t>
  </si>
  <si>
    <t>106h 00m 48s</t>
  </si>
  <si>
    <t>106h 02m 00s</t>
  </si>
  <si>
    <t>106h 05m 15s</t>
  </si>
  <si>
    <t>106h 07m 52s</t>
  </si>
  <si>
    <t>106h 10m 50s</t>
  </si>
  <si>
    <t>106h 13m 33s</t>
  </si>
  <si>
    <t>106h 17m 20s</t>
  </si>
  <si>
    <t>106h 19m 25s</t>
  </si>
  <si>
    <t>106h 22m 14s</t>
  </si>
  <si>
    <t>106h 26m 05s</t>
  </si>
  <si>
    <t>BERNARD GAVILLET</t>
  </si>
  <si>
    <t>106h 28m 58s</t>
  </si>
  <si>
    <t>106h 32m 11s</t>
  </si>
  <si>
    <t>106h 33m 32s</t>
  </si>
  <si>
    <t>AERNOUDT-HOONVED-ZEEP MARC</t>
  </si>
  <si>
    <t>106h 37m 45s</t>
  </si>
  <si>
    <t>106h 39m 45s</t>
  </si>
  <si>
    <t>ALFIO VANDI</t>
  </si>
  <si>
    <t>106h 40m 51s</t>
  </si>
  <si>
    <t>106h 41m 42s</t>
  </si>
  <si>
    <t>PHILIPPE LELEU</t>
  </si>
  <si>
    <t>106h 42m 00s</t>
  </si>
  <si>
    <t>106h 47m 14s</t>
  </si>
  <si>
    <t>106h 48m 17s</t>
  </si>
  <si>
    <t>ABELARDO RIOS</t>
  </si>
  <si>
    <t>106h 48m 51s</t>
  </si>
  <si>
    <t>106h 50m 37s</t>
  </si>
  <si>
    <t>CELESTINO PRIETO</t>
  </si>
  <si>
    <t>106h 54m 00s</t>
  </si>
  <si>
    <t>PHILIPPE CHEVALLIER</t>
  </si>
  <si>
    <t>106h 58m 02s</t>
  </si>
  <si>
    <t>BOULE D'OR-COLNAGO-CAMPAGNOLO</t>
  </si>
  <si>
    <t>106h 58m 04s</t>
  </si>
  <si>
    <t>PAUL HAGHEDOOREN</t>
  </si>
  <si>
    <t>106h 59m 09s</t>
  </si>
  <si>
    <t>107h 01m 07s</t>
  </si>
  <si>
    <t>ANASTASIO GRECIANO</t>
  </si>
  <si>
    <t>107h 01m 24s</t>
  </si>
  <si>
    <t>107h 02m 37s</t>
  </si>
  <si>
    <t>107h 02m 38s</t>
  </si>
  <si>
    <t>JÃ‰SUS HERNANDEZ-UBEDA</t>
  </si>
  <si>
    <t>107h 06m 31s</t>
  </si>
  <si>
    <t>CARLOS HERNANDEZ</t>
  </si>
  <si>
    <t>107h 06m 38s</t>
  </si>
  <si>
    <t>107h 06m 57s</t>
  </si>
  <si>
    <t>SAMUEL CABRERA</t>
  </si>
  <si>
    <t>107h 11m 40s</t>
  </si>
  <si>
    <t>107h 11m 54s</t>
  </si>
  <si>
    <t>107h 13m 10s</t>
  </si>
  <si>
    <t>CLAUDE MOREAU</t>
  </si>
  <si>
    <t>107h 14m 02s</t>
  </si>
  <si>
    <t>PASCAL JULES</t>
  </si>
  <si>
    <t>107h 14m 21s</t>
  </si>
  <si>
    <t>107h 14m 42s</t>
  </si>
  <si>
    <t>107h 15m 38s</t>
  </si>
  <si>
    <t>ALFONSO LOPEZ</t>
  </si>
  <si>
    <t>107h 17m 34s</t>
  </si>
  <si>
    <t>DOMINIQUE GAIGNE</t>
  </si>
  <si>
    <t>107h 17m 50s</t>
  </si>
  <si>
    <t>107h 18m 21s</t>
  </si>
  <si>
    <t>RUDY ROGIERS</t>
  </si>
  <si>
    <t>107h 18m 30s</t>
  </si>
  <si>
    <t>JAN WIJNANTS</t>
  </si>
  <si>
    <t>107h 18m 45s</t>
  </si>
  <si>
    <t>107h 22m 55s</t>
  </si>
  <si>
    <t>107h 24m 35s</t>
  </si>
  <si>
    <t>107h 27m 25s</t>
  </si>
  <si>
    <t>JOHAN LAMMERTS</t>
  </si>
  <si>
    <t>107h 29m 07s</t>
  </si>
  <si>
    <t>107h 30m 29s</t>
  </si>
  <si>
    <t>ERIC DALLARMELINA</t>
  </si>
  <si>
    <t>107h 33m 46s</t>
  </si>
  <si>
    <t>107h 37m 41s</t>
  </si>
  <si>
    <t>107h 40m 07s</t>
  </si>
  <si>
    <t>107h 43m 11s</t>
  </si>
  <si>
    <t>107h 51m 52s</t>
  </si>
  <si>
    <t>LAURENT BIONDI</t>
  </si>
  <si>
    <t>107h 51m 56s</t>
  </si>
  <si>
    <t>107h 53m 39s</t>
  </si>
  <si>
    <t>HENRI MANDERS</t>
  </si>
  <si>
    <t>108h 04m 38s</t>
  </si>
  <si>
    <t>108h 05m 08s</t>
  </si>
  <si>
    <t>108h 09m 00s</t>
  </si>
  <si>
    <t>ERICH MAECHLER</t>
  </si>
  <si>
    <t>108h 24m 23s</t>
  </si>
  <si>
    <t>108h 41m 48s</t>
  </si>
  <si>
    <t>GUY GALLOPIN</t>
  </si>
  <si>
    <t>108h 42m 49s</t>
  </si>
  <si>
    <t>108h 49m 59s</t>
  </si>
  <si>
    <t>109h 10m 38s</t>
  </si>
  <si>
    <t>RENAULT-ELF</t>
  </si>
  <si>
    <t>112h 03m 40s</t>
  </si>
  <si>
    <t>LA VIE CLAIRE-TERRAILLON</t>
  </si>
  <si>
    <t>112h 14m 12s</t>
  </si>
  <si>
    <t>GREG LEMOND</t>
  </si>
  <si>
    <t>112h 15m 26s</t>
  </si>
  <si>
    <t>112h 18m 22s</t>
  </si>
  <si>
    <t>SKIL-REYDEL-SEM</t>
  </si>
  <si>
    <t>112h 20m 15s</t>
  </si>
  <si>
    <t>REYNOLDS-PAPEL ALUMINIO</t>
  </si>
  <si>
    <t>112h 23m 02s</t>
  </si>
  <si>
    <t>112h 24m 57s</t>
  </si>
  <si>
    <t>PEDRO MUNOZ</t>
  </si>
  <si>
    <t>112h 29m 57s</t>
  </si>
  <si>
    <t>SPLENDOR-MONDIAL MOQUETTE</t>
  </si>
  <si>
    <t>112h 32m 52s</t>
  </si>
  <si>
    <t>PANASONIC-RALEIGH</t>
  </si>
  <si>
    <t>112h 32m 56s</t>
  </si>
  <si>
    <t>NIKI RUTTIMAN</t>
  </si>
  <si>
    <t>112h 34m 38s</t>
  </si>
  <si>
    <t>RAFAÃ‹L ACEVEDO PORRAS</t>
  </si>
  <si>
    <t>112h 37m 12s</t>
  </si>
  <si>
    <t>JEAN-MARY GREZET</t>
  </si>
  <si>
    <t>112h 37m 21s</t>
  </si>
  <si>
    <t>112h 40m 08s</t>
  </si>
  <si>
    <t>112h 41m 29s</t>
  </si>
  <si>
    <t>112h 45m 34s</t>
  </si>
  <si>
    <t>COOP-HOONVED-ROSSIN</t>
  </si>
  <si>
    <t>112h 48m 13s</t>
  </si>
  <si>
    <t>ISRAÃ‹L CORREDOR</t>
  </si>
  <si>
    <t>112h 49m 13s</t>
  </si>
  <si>
    <t>JOSÃ‰ ANTONIO AGUDELO GOMEZ</t>
  </si>
  <si>
    <t>112h 53m 05s</t>
  </si>
  <si>
    <t>112h 54m 42s</t>
  </si>
  <si>
    <t>112h 55m 33s</t>
  </si>
  <si>
    <t>CARRERA-INOXPRAN</t>
  </si>
  <si>
    <t>112h 56m 17s</t>
  </si>
  <si>
    <t>FRÃ‰DÃ‰RIC VICHOT</t>
  </si>
  <si>
    <t>112h 56m 58s</t>
  </si>
  <si>
    <t>112h 57m 05s</t>
  </si>
  <si>
    <t>LA REDOUTE</t>
  </si>
  <si>
    <t>113h 00m 16s</t>
  </si>
  <si>
    <t>113h 01m 54s</t>
  </si>
  <si>
    <t>LUIS LUCHO HERRERA</t>
  </si>
  <si>
    <t>113h 02m 10s</t>
  </si>
  <si>
    <t>VINCENT BARTEAU</t>
  </si>
  <si>
    <t>113h 03m 42s</t>
  </si>
  <si>
    <t>GILLES MAS</t>
  </si>
  <si>
    <t>113h 09m 18s</t>
  </si>
  <si>
    <t>KWANTUM HALLEN-DECOSOL</t>
  </si>
  <si>
    <t>113h 09m 42s</t>
  </si>
  <si>
    <t>113h 10m 43s</t>
  </si>
  <si>
    <t>113h 10m 57s</t>
  </si>
  <si>
    <t>113h 13m 38s</t>
  </si>
  <si>
    <t>113h 14m 03s</t>
  </si>
  <si>
    <t>113h 16m 43s</t>
  </si>
  <si>
    <t>JÃ‰RÃ”ME SIMON</t>
  </si>
  <si>
    <t>113h 20m 13s</t>
  </si>
  <si>
    <t>SYSTEME U</t>
  </si>
  <si>
    <t>113h 21m 02s</t>
  </si>
  <si>
    <t>113h 21m 43s</t>
  </si>
  <si>
    <t>FEDERICO ECHAVE</t>
  </si>
  <si>
    <t>113h 26m 39s</t>
  </si>
  <si>
    <t>113h 27m 32s</t>
  </si>
  <si>
    <t>JOSÃ‰-LUIS LAGUIA</t>
  </si>
  <si>
    <t>113h 27m 42s</t>
  </si>
  <si>
    <t>113h 27m 53s</t>
  </si>
  <si>
    <t>113h 29m 01s</t>
  </si>
  <si>
    <t>113h 30m 31s</t>
  </si>
  <si>
    <t>FRANCISCO RODRIGUEZ</t>
  </si>
  <si>
    <t>113h 32m 15s</t>
  </si>
  <si>
    <t>YVON MADIOT</t>
  </si>
  <si>
    <t>113h 33m 19s</t>
  </si>
  <si>
    <t>113h 33m 29s</t>
  </si>
  <si>
    <t>MARC SERGEANT</t>
  </si>
  <si>
    <t>BOULE D'OR-EUROP DECOR-EDDY MERCKX</t>
  </si>
  <si>
    <t>113h 34m 53s</t>
  </si>
  <si>
    <t>113h 36m 55s</t>
  </si>
  <si>
    <t>113h 37m 03s</t>
  </si>
  <si>
    <t>113h 37m 33s</t>
  </si>
  <si>
    <t>JULIAN GOROSPE</t>
  </si>
  <si>
    <t>113h 41m 03s</t>
  </si>
  <si>
    <t>113h 41m 10s</t>
  </si>
  <si>
    <t>113h 41m 30s</t>
  </si>
  <si>
    <t>113h 42m 31s</t>
  </si>
  <si>
    <t>113h 43m 10s</t>
  </si>
  <si>
    <t>URS ZIMMERMANN</t>
  </si>
  <si>
    <t>113h 44m 19s</t>
  </si>
  <si>
    <t>113h 46m 00s</t>
  </si>
  <si>
    <t>HERMAN LOAIZA</t>
  </si>
  <si>
    <t>113h 47m 35s</t>
  </si>
  <si>
    <t>113h 51m 04s</t>
  </si>
  <si>
    <t>113h 52m 18s</t>
  </si>
  <si>
    <t>113h 52m 47s</t>
  </si>
  <si>
    <t>RAIMUND DIETZEN</t>
  </si>
  <si>
    <t>113h 53m 11s</t>
  </si>
  <si>
    <t>113h 53m 39s</t>
  </si>
  <si>
    <t>113h 55m 44s</t>
  </si>
  <si>
    <t>113h 56m 05s</t>
  </si>
  <si>
    <t>YVAN FREBERT</t>
  </si>
  <si>
    <t>113h 57m 38s</t>
  </si>
  <si>
    <t>113h 58m 08s</t>
  </si>
  <si>
    <t>113h 58m 57s</t>
  </si>
  <si>
    <t>114h 00m 19s</t>
  </si>
  <si>
    <t>114h 02m 03s</t>
  </si>
  <si>
    <t>114h 02m 18s</t>
  </si>
  <si>
    <t>114h 02m 32s</t>
  </si>
  <si>
    <t>114h 07m 20s</t>
  </si>
  <si>
    <t>SPORTING LISBONNE-RAPOSEIRA</t>
  </si>
  <si>
    <t>114h 11m 53s</t>
  </si>
  <si>
    <t>114h 15m 09s</t>
  </si>
  <si>
    <t>114h 15m 17s</t>
  </si>
  <si>
    <t>GIANCARLO PERINI</t>
  </si>
  <si>
    <t>114h 15m 48s</t>
  </si>
  <si>
    <t>114h 15m 57s</t>
  </si>
  <si>
    <t>ALAIN DITHURBIDE</t>
  </si>
  <si>
    <t>114h 16m 42s</t>
  </si>
  <si>
    <t>114h 19m 03s</t>
  </si>
  <si>
    <t>114h 20m 58s</t>
  </si>
  <si>
    <t>114h 24m 09s</t>
  </si>
  <si>
    <t>114h 24m 31s</t>
  </si>
  <si>
    <t>114h 27m 35s</t>
  </si>
  <si>
    <t>114h 28m 48s</t>
  </si>
  <si>
    <t>ERIC VANDERAERDEN</t>
  </si>
  <si>
    <t>114h 29m 54s</t>
  </si>
  <si>
    <t>SEAN YATES</t>
  </si>
  <si>
    <t>114h 30m 21s</t>
  </si>
  <si>
    <t>114h 32m 29s</t>
  </si>
  <si>
    <t>CZESLAW LANG</t>
  </si>
  <si>
    <t>114h 33m 01s</t>
  </si>
  <si>
    <t>MANUEL ZEFERINO</t>
  </si>
  <si>
    <t>114h 33m 06s</t>
  </si>
  <si>
    <t>ALAN PEIPER</t>
  </si>
  <si>
    <t>114h 35m 08s</t>
  </si>
  <si>
    <t>114h 35m 13s</t>
  </si>
  <si>
    <t>114h 37m 50s</t>
  </si>
  <si>
    <t>114h 39m 05s</t>
  </si>
  <si>
    <t>ALAIN BONDUE</t>
  </si>
  <si>
    <t>114h 40m 25s</t>
  </si>
  <si>
    <t>114h 41m 48s</t>
  </si>
  <si>
    <t>JACQUES HANEGRAAF</t>
  </si>
  <si>
    <t>114h 47m 44s</t>
  </si>
  <si>
    <t>114h 48m 06s</t>
  </si>
  <si>
    <t>114h 51m 38s</t>
  </si>
  <si>
    <t>114h 53m 00s</t>
  </si>
  <si>
    <t>FRANCIS CASTAING</t>
  </si>
  <si>
    <t>114h 55m 39s</t>
  </si>
  <si>
    <t>114h 56m 28s</t>
  </si>
  <si>
    <t>115h 02m 41s</t>
  </si>
  <si>
    <t>115h 04m 44s</t>
  </si>
  <si>
    <t>115h 05m 19s</t>
  </si>
  <si>
    <t>115h 06m 44s</t>
  </si>
  <si>
    <t>RÃ‰GIS SIMON</t>
  </si>
  <si>
    <t>115h 08m 05s</t>
  </si>
  <si>
    <t>115h 10m 04s</t>
  </si>
  <si>
    <t>115h 10m 30s</t>
  </si>
  <si>
    <t>115h 11m 14s</t>
  </si>
  <si>
    <t>115h 12m 56s</t>
  </si>
  <si>
    <t>115h 28m 28s</t>
  </si>
  <si>
    <t>MICHEL CHARREARD</t>
  </si>
  <si>
    <t>115h 28m 58s</t>
  </si>
  <si>
    <t>EDUARDO MANUEL CORREIA</t>
  </si>
  <si>
    <t>115h 29m 17s</t>
  </si>
  <si>
    <t>JOSÃ‰ XAVIER</t>
  </si>
  <si>
    <t>115h 31m 06s</t>
  </si>
  <si>
    <t>MODESTO URRUTIBEASCOA</t>
  </si>
  <si>
    <t>115h 33m 51s</t>
  </si>
  <si>
    <t>115h 39m 19s</t>
  </si>
  <si>
    <t>CARLOS MARTA</t>
  </si>
  <si>
    <t>115h 43m 45s</t>
  </si>
  <si>
    <t>116h 04m 10s</t>
  </si>
  <si>
    <t>116h 04m 57s</t>
  </si>
  <si>
    <t>LA VIE CLAIRE-WONDER-RADAR</t>
  </si>
  <si>
    <t>113h 24m 23s</t>
  </si>
  <si>
    <t>113h 26m 05s</t>
  </si>
  <si>
    <t>113h 28m 52s</t>
  </si>
  <si>
    <t>SKIL-SEM-KAS-MIKO</t>
  </si>
  <si>
    <t>113h 30m 49s</t>
  </si>
  <si>
    <t>113h 32m 07s</t>
  </si>
  <si>
    <t>SEAT-ORBEA</t>
  </si>
  <si>
    <t>113h 36m 16s</t>
  </si>
  <si>
    <t>CAFÃ‰ DE COLOMBIA-VARTA-MAVIC</t>
  </si>
  <si>
    <t>113h 37m 16s</t>
  </si>
  <si>
    <t>FABIO PARRA</t>
  </si>
  <si>
    <t>113h 37m 58s</t>
  </si>
  <si>
    <t>EDUARDO CHOZAS OLMO</t>
  </si>
  <si>
    <t>REYNOLDS-TS BATTERIES</t>
  </si>
  <si>
    <t>113h 38m 19s</t>
  </si>
  <si>
    <t>113h 39m 20s</t>
  </si>
  <si>
    <t>113h 39m 33s</t>
  </si>
  <si>
    <t>113h 39m 47s</t>
  </si>
  <si>
    <t>113h 40m 25s</t>
  </si>
  <si>
    <t>LOTTO-EDDY MERCKX-CAMPAGNOLO</t>
  </si>
  <si>
    <t>113h 40m 36s</t>
  </si>
  <si>
    <t>113h 41m 58s</t>
  </si>
  <si>
    <t>ROBERT FÃ–RSTER</t>
  </si>
  <si>
    <t>113h 42m 08s</t>
  </si>
  <si>
    <t>113h 44m 11s</t>
  </si>
  <si>
    <t>HITACHI-SUNAIR-SPLENDOR</t>
  </si>
  <si>
    <t>113h 45m 35s</t>
  </si>
  <si>
    <t>ALVARO PINO</t>
  </si>
  <si>
    <t>ZOR</t>
  </si>
  <si>
    <t>113h 45m 58s</t>
  </si>
  <si>
    <t>113h 47m 53s</t>
  </si>
  <si>
    <t>113h 47m 59s</t>
  </si>
  <si>
    <t>113h 50m 51s</t>
  </si>
  <si>
    <t>CARRERA JEANS-INOXPRAN</t>
  </si>
  <si>
    <t>113h 54m 05s</t>
  </si>
  <si>
    <t>113h 57m 15s</t>
  </si>
  <si>
    <t>STEVEN ROOKS</t>
  </si>
  <si>
    <t>113h 57m 44s</t>
  </si>
  <si>
    <t>113h 58m 21s</t>
  </si>
  <si>
    <t>SANTINI-SELLE ITALIA-CONTI-GALLI</t>
  </si>
  <si>
    <t>113h 58m 39s</t>
  </si>
  <si>
    <t>114h 00m 07s</t>
  </si>
  <si>
    <t>THIERRY CLAVEYROLAT</t>
  </si>
  <si>
    <t>114h 03m 39s</t>
  </si>
  <si>
    <t>JÃ‰SUS RODRIGUEZ-MAGRO</t>
  </si>
  <si>
    <t>114h 04m 01s</t>
  </si>
  <si>
    <t>114h 04m 25s</t>
  </si>
  <si>
    <t>TDF 198 TON</t>
  </si>
  <si>
    <t>114h 04m 43s</t>
  </si>
  <si>
    <t>114h 05m 00s</t>
  </si>
  <si>
    <t>114h 06m 16s</t>
  </si>
  <si>
    <t>114h 06m 49s</t>
  </si>
  <si>
    <t>CHARLY MOTTET</t>
  </si>
  <si>
    <t>114h 09m 33s</t>
  </si>
  <si>
    <t>INAKI GASTON</t>
  </si>
  <si>
    <t>114h 10m 16s</t>
  </si>
  <si>
    <t>FAUSTINO RUPEREZ</t>
  </si>
  <si>
    <t>114h 10m 35s</t>
  </si>
  <si>
    <t>114h 12m 59s</t>
  </si>
  <si>
    <t>REYNEL MONTOYA</t>
  </si>
  <si>
    <t>114h 13m 09s</t>
  </si>
  <si>
    <t>114h 18m 04s</t>
  </si>
  <si>
    <t>114h 18m 35s</t>
  </si>
  <si>
    <t>114h 20m 08s</t>
  </si>
  <si>
    <t>JOKIN MUJIKA</t>
  </si>
  <si>
    <t>114h 20m 17s</t>
  </si>
  <si>
    <t>114h 24m 13s</t>
  </si>
  <si>
    <t>114h 26m 18s</t>
  </si>
  <si>
    <t>ROBERTO VISENTINI</t>
  </si>
  <si>
    <t>114h 27m 31s</t>
  </si>
  <si>
    <t>JORGEN PEDERSEN</t>
  </si>
  <si>
    <t>114h 30m 05s</t>
  </si>
  <si>
    <t>114h 31m 52s</t>
  </si>
  <si>
    <t>114h 32m 26s</t>
  </si>
  <si>
    <t>114h 33m 00s</t>
  </si>
  <si>
    <t>PELLO RUIZ-CABESTANY</t>
  </si>
  <si>
    <t>114h 36m 29s</t>
  </si>
  <si>
    <t>JACQUES VAN MEER</t>
  </si>
  <si>
    <t>114h 37m 04s</t>
  </si>
  <si>
    <t>DENIS ROUX</t>
  </si>
  <si>
    <t>114h 38m 49s</t>
  </si>
  <si>
    <t>114h 39m 42s</t>
  </si>
  <si>
    <t>114h 40m 55s</t>
  </si>
  <si>
    <t>MARTIN EARLEY</t>
  </si>
  <si>
    <t>114h 44m 59s</t>
  </si>
  <si>
    <t>114h 45m 19s</t>
  </si>
  <si>
    <t>114h 48m 46s</t>
  </si>
  <si>
    <t>114h 48m 59s</t>
  </si>
  <si>
    <t>114h 49m 30s</t>
  </si>
  <si>
    <t>JEAN-CLAUDE BAGOT</t>
  </si>
  <si>
    <t>114h 50m 00s</t>
  </si>
  <si>
    <t>THIERRY MARIE</t>
  </si>
  <si>
    <t>114h 52m 13s</t>
  </si>
  <si>
    <t>114h 55m 14s</t>
  </si>
  <si>
    <t>114h 55m 31s</t>
  </si>
  <si>
    <t>114h 58m 01s</t>
  </si>
  <si>
    <t>114h 58m 54s</t>
  </si>
  <si>
    <t>CARLOS JARAMILLO</t>
  </si>
  <si>
    <t>115h 03m 15s</t>
  </si>
  <si>
    <t>115h 04m 35s</t>
  </si>
  <si>
    <t>115h 04m 50s</t>
  </si>
  <si>
    <t>115h 04m 55s</t>
  </si>
  <si>
    <t>JOÃ‹L PELIER</t>
  </si>
  <si>
    <t>115h 07m 56s</t>
  </si>
  <si>
    <t>115h 08m 33s</t>
  </si>
  <si>
    <t>115h 12m 45s</t>
  </si>
  <si>
    <t>FRANÃ‡OIS LEMARCHAND</t>
  </si>
  <si>
    <t>115h 15m 03s</t>
  </si>
  <si>
    <t>115h 16m 11s</t>
  </si>
  <si>
    <t>115h 17m 50s</t>
  </si>
  <si>
    <t>MAARTEN DUCROT</t>
  </si>
  <si>
    <t>115h 18m 20s</t>
  </si>
  <si>
    <t>115h 18m 36s</t>
  </si>
  <si>
    <t>115h 21m 17s</t>
  </si>
  <si>
    <t>115h 22m 59s</t>
  </si>
  <si>
    <t>VERANDALUX-NISSAN-DRIES-ROSSIN</t>
  </si>
  <si>
    <t>115h 23m 55s</t>
  </si>
  <si>
    <t>115h 25m 12s</t>
  </si>
  <si>
    <t>PHILIPPE POISSONNIER</t>
  </si>
  <si>
    <t>115h 25m 13s</t>
  </si>
  <si>
    <t>115h 26m 04s</t>
  </si>
  <si>
    <t>115h 26m 16s</t>
  </si>
  <si>
    <t>WIM VAN EYNDE</t>
  </si>
  <si>
    <t>115h 26m 18s</t>
  </si>
  <si>
    <t>ELIO FESTA</t>
  </si>
  <si>
    <t>115h 26m 44s</t>
  </si>
  <si>
    <t>MICHEL DERNIES</t>
  </si>
  <si>
    <t>115h 30m 17s</t>
  </si>
  <si>
    <t>CLAUDIO FASOLO</t>
  </si>
  <si>
    <t>115h 30m 18s</t>
  </si>
  <si>
    <t>115h 31m 20s</t>
  </si>
  <si>
    <t>115h 31m 29s</t>
  </si>
  <si>
    <t>115h 33m 26s</t>
  </si>
  <si>
    <t>RUDY DHAENENS</t>
  </si>
  <si>
    <t>115h 33m 46s</t>
  </si>
  <si>
    <t>ALOIS WOUTERS</t>
  </si>
  <si>
    <t>115h 33m 59s</t>
  </si>
  <si>
    <t>115h 34m 53s</t>
  </si>
  <si>
    <t>115h 35m 03s</t>
  </si>
  <si>
    <t>115h 35m 31s</t>
  </si>
  <si>
    <t>VICENTE OTIN</t>
  </si>
  <si>
    <t>115h 36m 23s</t>
  </si>
  <si>
    <t>PATRICK TOELEN</t>
  </si>
  <si>
    <t>115h 36m 44s</t>
  </si>
  <si>
    <t>ANSELMO FUERTE</t>
  </si>
  <si>
    <t>115h 36m 45s</t>
  </si>
  <si>
    <t>GERRIT SOLLEVELD</t>
  </si>
  <si>
    <t>115h 36m 55s</t>
  </si>
  <si>
    <t>RUDY PATRY</t>
  </si>
  <si>
    <t>115h 41m 09s</t>
  </si>
  <si>
    <t>GUIDO BONTEMPI</t>
  </si>
  <si>
    <t>115h 41m 38s</t>
  </si>
  <si>
    <t>115h 44m 03s</t>
  </si>
  <si>
    <t>115h 44m 38s</t>
  </si>
  <si>
    <t>JELLE NIJDAM</t>
  </si>
  <si>
    <t>115h 46m 02s</t>
  </si>
  <si>
    <t>115h 47m 46s</t>
  </si>
  <si>
    <t>JEAN-MARIE WAMPERS</t>
  </si>
  <si>
    <t>115h 49m 22s</t>
  </si>
  <si>
    <t>NESTOR MORA</t>
  </si>
  <si>
    <t>115h 52m 44s</t>
  </si>
  <si>
    <t>115h 53m 17s</t>
  </si>
  <si>
    <t>BERTRAM SEGER</t>
  </si>
  <si>
    <t>116h 00m 48s</t>
  </si>
  <si>
    <t>116h 01m 29s</t>
  </si>
  <si>
    <t>116h 01m 59s</t>
  </si>
  <si>
    <t>ANDRÃ‰ LURQUIN</t>
  </si>
  <si>
    <t>116h 02m 27s</t>
  </si>
  <si>
    <t>116h 03m 17s</t>
  </si>
  <si>
    <t>JOSÃ‰ DEL RAMO</t>
  </si>
  <si>
    <t>116h 04m 03s</t>
  </si>
  <si>
    <t>116h 04m 15s</t>
  </si>
  <si>
    <t>116h 05m 04s</t>
  </si>
  <si>
    <t>JOSÃ‰-SALVADOR SANCHIS</t>
  </si>
  <si>
    <t>116h 12m 38s</t>
  </si>
  <si>
    <t>JOS LIECKENS</t>
  </si>
  <si>
    <t>ETIENNE DE BEULE</t>
  </si>
  <si>
    <t>116h 15m 41s</t>
  </si>
  <si>
    <t>116h 21m 31s</t>
  </si>
  <si>
    <t>MICHEL BIBOLLET</t>
  </si>
  <si>
    <t>116h 24m 52s</t>
  </si>
  <si>
    <t>RUDY MATTHIJS</t>
  </si>
  <si>
    <t>116h 27m 36s</t>
  </si>
  <si>
    <t>JAN BAEYENS</t>
  </si>
  <si>
    <t>116h 33m 59s</t>
  </si>
  <si>
    <t>JAN BOGAERT</t>
  </si>
  <si>
    <t>116h 35m 58s</t>
  </si>
  <si>
    <t>PHILIPPE LAURAIRE</t>
  </si>
  <si>
    <t>116h 39m 23s</t>
  </si>
  <si>
    <t>GIULIANO PAVANELLO</t>
  </si>
  <si>
    <t>116h 41m 03s</t>
  </si>
  <si>
    <t>PETER PIETERS</t>
  </si>
  <si>
    <t>116h 50m 07s</t>
  </si>
  <si>
    <t>116h 52m 36s</t>
  </si>
  <si>
    <t>PATRICK ONNOCKX</t>
  </si>
  <si>
    <t>116h 53m 48s</t>
  </si>
  <si>
    <t>ROBERTO BRESSAN</t>
  </si>
  <si>
    <t>117h 09m 43s</t>
  </si>
  <si>
    <t>MANRICO RONCHIATO</t>
  </si>
  <si>
    <t>117h 38m 11s</t>
  </si>
  <si>
    <t>110h 35m 19s</t>
  </si>
  <si>
    <t>110h 38m 29s</t>
  </si>
  <si>
    <t>CARRERA JEANS</t>
  </si>
  <si>
    <t>110h 46m 13s</t>
  </si>
  <si>
    <t>ANDREW ANDY HAMPSTEN</t>
  </si>
  <si>
    <t>110h 54m 03s</t>
  </si>
  <si>
    <t>110h 59m 55s</t>
  </si>
  <si>
    <t>RONAN PENSEC</t>
  </si>
  <si>
    <t>PEUGEOT-SHELL</t>
  </si>
  <si>
    <t>111h 01m 18s</t>
  </si>
  <si>
    <t>111h 06m 11s</t>
  </si>
  <si>
    <t>ZOR-BH</t>
  </si>
  <si>
    <t>111h 08m 19s</t>
  </si>
  <si>
    <t>PDM</t>
  </si>
  <si>
    <t>111h 08m 41s</t>
  </si>
  <si>
    <t>111h 08m 46s</t>
  </si>
  <si>
    <t>111h 10m 47s</t>
  </si>
  <si>
    <t>JEAN-FRANÃ‡OIS BERNARD</t>
  </si>
  <si>
    <t>111h 11m 04s</t>
  </si>
  <si>
    <t>111h 13m 03s</t>
  </si>
  <si>
    <t>111h 14m 07s</t>
  </si>
  <si>
    <t>POSTOBON</t>
  </si>
  <si>
    <t>111h 20m 55s</t>
  </si>
  <si>
    <t>111h 21m 17s</t>
  </si>
  <si>
    <t>RMO-MERAL-MAVIC</t>
  </si>
  <si>
    <t>111h 21m 19s</t>
  </si>
  <si>
    <t>111h 24m 28s</t>
  </si>
  <si>
    <t>111h 26m 57s</t>
  </si>
  <si>
    <t>CAFÃ‰ DE COLOMBIA-PILAS VARTA</t>
  </si>
  <si>
    <t>111h 31m 01s</t>
  </si>
  <si>
    <t>111h 31m 19s</t>
  </si>
  <si>
    <t>STEVE BAUER</t>
  </si>
  <si>
    <t>111h 31m 21s</t>
  </si>
  <si>
    <t>111h 32m 23s</t>
  </si>
  <si>
    <t>JÃ‰SUS BLANCO-VILLAR</t>
  </si>
  <si>
    <t>111h 38m 35s</t>
  </si>
  <si>
    <t>111h 39m 15s</t>
  </si>
  <si>
    <t>ALFONSO FLORES</t>
  </si>
  <si>
    <t>111h 41m 13s</t>
  </si>
  <si>
    <t>111h 43m 36s</t>
  </si>
  <si>
    <t>PETER STEVENHAAGEN</t>
  </si>
  <si>
    <t>111h 45m 59s</t>
  </si>
  <si>
    <t>111h 46m 20s</t>
  </si>
  <si>
    <t>111h 47m 32s</t>
  </si>
  <si>
    <t>PRIMOZ CERIN</t>
  </si>
  <si>
    <t>MALVOR-BOTTECCHIA-SIDI</t>
  </si>
  <si>
    <t>111h 49m 59s</t>
  </si>
  <si>
    <t>111h 50m 32s</t>
  </si>
  <si>
    <t>DAG OTTO LAURITZEN</t>
  </si>
  <si>
    <t>111h 51m 06s</t>
  </si>
  <si>
    <t>111h 51m 38s</t>
  </si>
  <si>
    <t>111h 51m 41s</t>
  </si>
  <si>
    <t>111h 53m 39s</t>
  </si>
  <si>
    <t>111h 54m 12s</t>
  </si>
  <si>
    <t>PANASONIC</t>
  </si>
  <si>
    <t>111h 55m 00s</t>
  </si>
  <si>
    <t>111h 55m 28s</t>
  </si>
  <si>
    <t>SILVANO CONTINI</t>
  </si>
  <si>
    <t>GIS-GELATI</t>
  </si>
  <si>
    <t>111h 57m 37s</t>
  </si>
  <si>
    <t>MARTIN RAMIREZ</t>
  </si>
  <si>
    <t>111h 57m 45s</t>
  </si>
  <si>
    <t>HITACHI-MARC-SPLENDOR</t>
  </si>
  <si>
    <t>112h 00m 02s</t>
  </si>
  <si>
    <t>112h 04m 21s</t>
  </si>
  <si>
    <t>KAS-MAVIC</t>
  </si>
  <si>
    <t>112h 04m 30s</t>
  </si>
  <si>
    <t>112h 05m 49s</t>
  </si>
  <si>
    <t>112h 07m 15s</t>
  </si>
  <si>
    <t>112h 07m 49s</t>
  </si>
  <si>
    <t>112h 08m 04s</t>
  </si>
  <si>
    <t>RIGOBERTO URAN URAN</t>
  </si>
  <si>
    <t>112h 11m 54s</t>
  </si>
  <si>
    <t>JAN NEVENS</t>
  </si>
  <si>
    <t>JOKER-EMERXIL-EDDY MERCKX</t>
  </si>
  <si>
    <t>112h 12m 34s</t>
  </si>
  <si>
    <t>112h 13m 14s</t>
  </si>
  <si>
    <t>112h 13m 32s</t>
  </si>
  <si>
    <t>112h 14m 27s</t>
  </si>
  <si>
    <t>112h 15m 07s</t>
  </si>
  <si>
    <t>JEAN-CLAUDE LECLERCQ</t>
  </si>
  <si>
    <t>112h 16m 02s</t>
  </si>
  <si>
    <t>JEAN-CLAUDE GARDE</t>
  </si>
  <si>
    <t>112h 16m 16s</t>
  </si>
  <si>
    <t>112h 16m 42s</t>
  </si>
  <si>
    <t>JUAN-CARLOS ROZAS</t>
  </si>
  <si>
    <t>112h 17m 10s</t>
  </si>
  <si>
    <t>ENRIQUE ALBERTO AJA CAGIGAS</t>
  </si>
  <si>
    <t>112h 17m 51s</t>
  </si>
  <si>
    <t>112h 18m 16s</t>
  </si>
  <si>
    <t>112h 18m 31s</t>
  </si>
  <si>
    <t>BOB ROLL</t>
  </si>
  <si>
    <t>SEVEN ELEVEN-HOONVED</t>
  </si>
  <si>
    <t>112h 18m 45s</t>
  </si>
  <si>
    <t>DIRK DE WOLF</t>
  </si>
  <si>
    <t>112h 19m 36s</t>
  </si>
  <si>
    <t>TWAN POELS</t>
  </si>
  <si>
    <t>ENNIO VANOTTI</t>
  </si>
  <si>
    <t>112h 20m 39s</t>
  </si>
  <si>
    <t>112h 23m 18s</t>
  </si>
  <si>
    <t>112h 24m 24s</t>
  </si>
  <si>
    <t>112h 24m 30s</t>
  </si>
  <si>
    <t>NICO EMONDS</t>
  </si>
  <si>
    <t>112h 24m 38s</t>
  </si>
  <si>
    <t>MANUEL CARDENAS ESPEITIA</t>
  </si>
  <si>
    <t>112h 25m 30s</t>
  </si>
  <si>
    <t>112h 26m 01s</t>
  </si>
  <si>
    <t>112h 27m 08s</t>
  </si>
  <si>
    <t>112h 27m 13s</t>
  </si>
  <si>
    <t>112h 27m 54s</t>
  </si>
  <si>
    <t>112h 29m 13s</t>
  </si>
  <si>
    <t>112h 29m 51s</t>
  </si>
  <si>
    <t>JOS HAEX</t>
  </si>
  <si>
    <t>112h 31m 30s</t>
  </si>
  <si>
    <t>JEFF PIERCE</t>
  </si>
  <si>
    <t>112h 32m 16s</t>
  </si>
  <si>
    <t>112h 33m 21s</t>
  </si>
  <si>
    <t>ACACIO DA SILVA</t>
  </si>
  <si>
    <t>112h 33m 24s</t>
  </si>
  <si>
    <t>112h 33m 45s</t>
  </si>
  <si>
    <t>112h 33m 47s</t>
  </si>
  <si>
    <t>112h 34m 46s</t>
  </si>
  <si>
    <t>MARCO-ANTONIO LEON</t>
  </si>
  <si>
    <t>112h 36m 08s</t>
  </si>
  <si>
    <t>VICENTE RIDAURA</t>
  </si>
  <si>
    <t>112h 36m 18s</t>
  </si>
  <si>
    <t>CHRISTOPHE LAVAINNE</t>
  </si>
  <si>
    <t>112h 36m 19s</t>
  </si>
  <si>
    <t>ERIC VAN LANCKER</t>
  </si>
  <si>
    <t>JAN VAN WIJK</t>
  </si>
  <si>
    <t>112h 37m 54s</t>
  </si>
  <si>
    <t>112h 38m 58s</t>
  </si>
  <si>
    <t>112h 40m 25s</t>
  </si>
  <si>
    <t>FRANCISCO-JOSÃ‰ ANTEQUERA</t>
  </si>
  <si>
    <t>112h 40m 27s</t>
  </si>
  <si>
    <t>RON KIEFEL</t>
  </si>
  <si>
    <t>112h 41m 57s</t>
  </si>
  <si>
    <t>112h 42m 22s</t>
  </si>
  <si>
    <t>ERIC BOYER</t>
  </si>
  <si>
    <t>112h 42m 46s</t>
  </si>
  <si>
    <t>JÃ–RG MULLER</t>
  </si>
  <si>
    <t>112h 43m 05s</t>
  </si>
  <si>
    <t>112h 43m 34s</t>
  </si>
  <si>
    <t>112h 44m 19s</t>
  </si>
  <si>
    <t>112h 46m 05s</t>
  </si>
  <si>
    <t>LUC ROOSEN</t>
  </si>
  <si>
    <t>112h 46m 07s</t>
  </si>
  <si>
    <t>112h 46m 28s</t>
  </si>
  <si>
    <t>112h 46m 33s</t>
  </si>
  <si>
    <t>112h 47m 23s</t>
  </si>
  <si>
    <t>112h 48m 30s</t>
  </si>
  <si>
    <t>112h 48m 43s</t>
  </si>
  <si>
    <t>FRANCESCO ROSSIGNOLI</t>
  </si>
  <si>
    <t>112h 49m 15s</t>
  </si>
  <si>
    <t>112h 49m 39s</t>
  </si>
  <si>
    <t>ERIC LOUVEL</t>
  </si>
  <si>
    <t>112h 50m 00s</t>
  </si>
  <si>
    <t>112h 50m 39s</t>
  </si>
  <si>
    <t>112h 50m 48s</t>
  </si>
  <si>
    <t>RAÃšL ALCALÃ</t>
  </si>
  <si>
    <t>112h 51m 12s</t>
  </si>
  <si>
    <t>112h 52m 00s</t>
  </si>
  <si>
    <t>112h 52m 25s</t>
  </si>
  <si>
    <t>112h 52m 45s</t>
  </si>
  <si>
    <t>112h 52m 55s</t>
  </si>
  <si>
    <t>112h 53m 17s</t>
  </si>
  <si>
    <t>ALEX STIEDA</t>
  </si>
  <si>
    <t>112h 55m 06s</t>
  </si>
  <si>
    <t>112h 55m 07s</t>
  </si>
  <si>
    <t>112h 55m 17s</t>
  </si>
  <si>
    <t>112h 56m 32s</t>
  </si>
  <si>
    <t>112h 57m 22s</t>
  </si>
  <si>
    <t>112h 57m 49s</t>
  </si>
  <si>
    <t>ANTONIO ESPARZA</t>
  </si>
  <si>
    <t>112h 58m 04s</t>
  </si>
  <si>
    <t>GUIDO WINTERBERG</t>
  </si>
  <si>
    <t>113h 02m 45s</t>
  </si>
  <si>
    <t>113h 04m 40s</t>
  </si>
  <si>
    <t>113h 17m 15s</t>
  </si>
  <si>
    <t>PAUL KIMMAGE</t>
  </si>
  <si>
    <t>113h 19m 25s</t>
  </si>
  <si>
    <t>ENNIO SALVADOR</t>
  </si>
  <si>
    <t>113h 31m 10s</t>
  </si>
  <si>
    <t>115h 27m 42s</t>
  </si>
  <si>
    <t>115h 28m 22s</t>
  </si>
  <si>
    <t>TOSHIBA-LOOK-LA VIE CLAIRE</t>
  </si>
  <si>
    <t>115h 29m 55s</t>
  </si>
  <si>
    <t>115h 34m 22s</t>
  </si>
  <si>
    <t>CAFÃ‰ DE COLOMBIA</t>
  </si>
  <si>
    <t>115h 37m 14s</t>
  </si>
  <si>
    <t>115h 44m 35s</t>
  </si>
  <si>
    <t>115h 46m 06s</t>
  </si>
  <si>
    <t>B.H.</t>
  </si>
  <si>
    <t>115h 49m 31s</t>
  </si>
  <si>
    <t>CAJA RURAL-ORBEA</t>
  </si>
  <si>
    <t>115h 53m 55s</t>
  </si>
  <si>
    <t>HITACHI-MARC-ROSSIN-MAVIC</t>
  </si>
  <si>
    <t>115h 58m 14s</t>
  </si>
  <si>
    <t>115h 58m 48s</t>
  </si>
  <si>
    <t>116h 04m 37s</t>
  </si>
  <si>
    <t>GÃ‰RARD ZADROBILEK</t>
  </si>
  <si>
    <t>SUPERMERCATI BRIANZOLI-CHATEAU D'AX</t>
  </si>
  <si>
    <t>116h 08m 17s</t>
  </si>
  <si>
    <t>DEL TONGO-COLNAGO</t>
  </si>
  <si>
    <t>116h 11m 34s</t>
  </si>
  <si>
    <t>116h 11m 49s</t>
  </si>
  <si>
    <t>116h 14m 58s</t>
  </si>
  <si>
    <t>116h 18m 15s</t>
  </si>
  <si>
    <t>PANASONIC-ISOSTAR</t>
  </si>
  <si>
    <t>116h 18m 29s</t>
  </si>
  <si>
    <t>Z-PEUGEOT</t>
  </si>
  <si>
    <t>116h 19m 55s</t>
  </si>
  <si>
    <t>ERIK BREUKINK</t>
  </si>
  <si>
    <t>116h 21m 17s</t>
  </si>
  <si>
    <t>116h 27m 09s</t>
  </si>
  <si>
    <t>OMAR HERNANDEZ</t>
  </si>
  <si>
    <t>RYALCAO-MANZANA-POSTOBON</t>
  </si>
  <si>
    <t>116h 41m 52s</t>
  </si>
  <si>
    <t>116h 42m 41s</t>
  </si>
  <si>
    <t>NICO BREU</t>
  </si>
  <si>
    <t>116h 47m 44s</t>
  </si>
  <si>
    <t>116h 48m 25s</t>
  </si>
  <si>
    <t>GILLES SANDERS</t>
  </si>
  <si>
    <t>KAS-MIKO-MAVIC</t>
  </si>
  <si>
    <t>116h 48m 39s</t>
  </si>
  <si>
    <t>JESPER SKIBBY</t>
  </si>
  <si>
    <t>ROLAND-SKALA-CHIORI-COLNAGO</t>
  </si>
  <si>
    <t>116h 49m 55s</t>
  </si>
  <si>
    <t>116h 54m 29s</t>
  </si>
  <si>
    <t>116h 54m 30s</t>
  </si>
  <si>
    <t>116h 54m 58s</t>
  </si>
  <si>
    <t>MARTIAL GAYANT</t>
  </si>
  <si>
    <t>116h 56m 59s</t>
  </si>
  <si>
    <t>116h 57m 48s</t>
  </si>
  <si>
    <t>JUAN-CARLOS CASTILLO</t>
  </si>
  <si>
    <t>117h 00m 43s</t>
  </si>
  <si>
    <t>BRUNO CORNILLET</t>
  </si>
  <si>
    <t>117h 01m 19s</t>
  </si>
  <si>
    <t>115h 27m 41s</t>
  </si>
  <si>
    <t>117h 03m 34s</t>
  </si>
  <si>
    <t>117h 03m 54s</t>
  </si>
  <si>
    <t>117h 04m 07s</t>
  </si>
  <si>
    <t>117h 06m 09s</t>
  </si>
  <si>
    <t>117h 07m 22s</t>
  </si>
  <si>
    <t>117h 09m 32s</t>
  </si>
  <si>
    <t>JULIO-CÃ‰SAR CADENA</t>
  </si>
  <si>
    <t>117h 11m 53s</t>
  </si>
  <si>
    <t>117h 14m 28s</t>
  </si>
  <si>
    <t>GERT-JAN THEUNISSE</t>
  </si>
  <si>
    <t>117h 20m 47s</t>
  </si>
  <si>
    <t>ROLF GOLZ</t>
  </si>
  <si>
    <t>SUPERCONFEX-KWANTUM-YOKO-COLNAGO</t>
  </si>
  <si>
    <t>117h 22m 06s</t>
  </si>
  <si>
    <t>117h 22m 22s</t>
  </si>
  <si>
    <t>FABIAN FUCHS</t>
  </si>
  <si>
    <t>117h 22m 53s</t>
  </si>
  <si>
    <t>ROQUE DE LA CRUZ</t>
  </si>
  <si>
    <t>117h 23m 18s</t>
  </si>
  <si>
    <t>117h 26m 01s</t>
  </si>
  <si>
    <t>117h 26m 46s</t>
  </si>
  <si>
    <t>117h 26m 57s</t>
  </si>
  <si>
    <t>117h 27m 28s</t>
  </si>
  <si>
    <t>117h 28m 00s</t>
  </si>
  <si>
    <t>117h 28m 30s</t>
  </si>
  <si>
    <t>117h 32m 21s</t>
  </si>
  <si>
    <t>117h 33m 28s</t>
  </si>
  <si>
    <t>117h 33m 30s</t>
  </si>
  <si>
    <t>117h 33m 49s</t>
  </si>
  <si>
    <t>117h 41m 09s</t>
  </si>
  <si>
    <t>117h 42m 04s</t>
  </si>
  <si>
    <t>PHILIPPE BOUVATIER</t>
  </si>
  <si>
    <t>117h 43m 32s</t>
  </si>
  <si>
    <t>117h 43m 47s</t>
  </si>
  <si>
    <t>117h 44m 27s</t>
  </si>
  <si>
    <t>ARGEMIRO BOHORQUEZ</t>
  </si>
  <si>
    <t>117h 46m 37s</t>
  </si>
  <si>
    <t>ADRIAN TIMMIS</t>
  </si>
  <si>
    <t>A.N.C-HALFORDS-LYCRA</t>
  </si>
  <si>
    <t>117h 47m 03s</t>
  </si>
  <si>
    <t>117h 48m 31s</t>
  </si>
  <si>
    <t>117h 49m 03s</t>
  </si>
  <si>
    <t>117h 49m 39s</t>
  </si>
  <si>
    <t>117h 52m 23s</t>
  </si>
  <si>
    <t>117h 54m 39s</t>
  </si>
  <si>
    <t>117h 56m 40s</t>
  </si>
  <si>
    <t>117h 57m 48s</t>
  </si>
  <si>
    <t>117h 57m 50s</t>
  </si>
  <si>
    <t>REYNOLDS-SEUR-SADA</t>
  </si>
  <si>
    <t>117h 58m 42s</t>
  </si>
  <si>
    <t>117h 59m 03s</t>
  </si>
  <si>
    <t>117h 59m 30s</t>
  </si>
  <si>
    <t>118h 01m 16s</t>
  </si>
  <si>
    <t>118h 03m 53s</t>
  </si>
  <si>
    <t>TEUN VAN VLIET</t>
  </si>
  <si>
    <t>118h 07m 16s</t>
  </si>
  <si>
    <t>118h 07m 43s</t>
  </si>
  <si>
    <t>ALFRED ACHERMANN</t>
  </si>
  <si>
    <t>118h 09m 18s</t>
  </si>
  <si>
    <t>118h 09m 43s</t>
  </si>
  <si>
    <t>118h 10m 04s</t>
  </si>
  <si>
    <t>118h 10m 49s</t>
  </si>
  <si>
    <t>118h 11m 01s</t>
  </si>
  <si>
    <t>118h 11m 25s</t>
  </si>
  <si>
    <t>118h 12m 14s</t>
  </si>
  <si>
    <t>STEFAN MORJEAN</t>
  </si>
  <si>
    <t>ANGEL OCANA</t>
  </si>
  <si>
    <t>118h 16m 21s</t>
  </si>
  <si>
    <t>118h 18m 50s</t>
  </si>
  <si>
    <t>MIGUEL INDURAIN</t>
  </si>
  <si>
    <t>118h 20m 53s</t>
  </si>
  <si>
    <t>118h 21m 29s</t>
  </si>
  <si>
    <t>118h 21m 46s</t>
  </si>
  <si>
    <t>118h 22m 44s</t>
  </si>
  <si>
    <t>CHRISTOBAL PEREZ</t>
  </si>
  <si>
    <t>118h 26m 02s</t>
  </si>
  <si>
    <t>118h 26m 20s</t>
  </si>
  <si>
    <t>KVETOSLAV PALOV</t>
  </si>
  <si>
    <t>118h 26m 46s</t>
  </si>
  <si>
    <t>118h 27m 12s</t>
  </si>
  <si>
    <t>118h 27m 26s</t>
  </si>
  <si>
    <t>PETER HILSE</t>
  </si>
  <si>
    <t>118h 29m 08s</t>
  </si>
  <si>
    <t>ROLAND LE CLERC</t>
  </si>
  <si>
    <t>118h 30m 46s</t>
  </si>
  <si>
    <t>118h 31m 51s</t>
  </si>
  <si>
    <t>MASSIMO GHIROTTO</t>
  </si>
  <si>
    <t>118h 32m 39s</t>
  </si>
  <si>
    <t>BRIAN SÃ–RENSEN</t>
  </si>
  <si>
    <t>118h 35m 55s</t>
  </si>
  <si>
    <t>DAVIDE CASSANI</t>
  </si>
  <si>
    <t>118h 38m 15s</t>
  </si>
  <si>
    <t>118h 40m 08s</t>
  </si>
  <si>
    <t>JOSÃ‰-LUIS NAVARRO</t>
  </si>
  <si>
    <t>118h 40m 20s</t>
  </si>
  <si>
    <t>118h 40m 29s</t>
  </si>
  <si>
    <t>118h 40m 35s</t>
  </si>
  <si>
    <t>118h 42m 27s</t>
  </si>
  <si>
    <t>118h 43m 55s</t>
  </si>
  <si>
    <t>MANUEL-JORGE DOMINGUEZ</t>
  </si>
  <si>
    <t>118h 44m 20s</t>
  </si>
  <si>
    <t>118h 44m 23s</t>
  </si>
  <si>
    <t>ALESSANDRO PIOVANI</t>
  </si>
  <si>
    <t>118h 46m 39s</t>
  </si>
  <si>
    <t>118h 47m 01s</t>
  </si>
  <si>
    <t>HERMAN FRISON</t>
  </si>
  <si>
    <t>118h 47m 19s</t>
  </si>
  <si>
    <t>118h 49m 00s</t>
  </si>
  <si>
    <t>PATRICK VERSCHUEREN</t>
  </si>
  <si>
    <t>118h 50m 47s</t>
  </si>
  <si>
    <t>118h 51m 22s</t>
  </si>
  <si>
    <t>118h 52m 03s</t>
  </si>
  <si>
    <t>118h 52m 23s</t>
  </si>
  <si>
    <t>STEFANO ALLOCCHIO</t>
  </si>
  <si>
    <t>119h 00m 38s</t>
  </si>
  <si>
    <t>119h 03m 47s</t>
  </si>
  <si>
    <t>JAN GOESSENS</t>
  </si>
  <si>
    <t>119h 04m 12s</t>
  </si>
  <si>
    <t>119h 17m 30s</t>
  </si>
  <si>
    <t>119h 33m 00s</t>
  </si>
  <si>
    <t>MATHIEU HERMANS</t>
  </si>
  <si>
    <t>119h 51m 12s</t>
  </si>
  <si>
    <t>84h 27m 53s</t>
  </si>
  <si>
    <t>P.D.M</t>
  </si>
  <si>
    <t>84h 35m 06s</t>
  </si>
  <si>
    <t>84h 37m 51s</t>
  </si>
  <si>
    <t>WEINMANN-LA SUISSE-S.M.M. USTER</t>
  </si>
  <si>
    <t>84h 40m 08s</t>
  </si>
  <si>
    <t>84h 41m 57s</t>
  </si>
  <si>
    <t>84h 42m 29s</t>
  </si>
  <si>
    <t>84h 44m 45s</t>
  </si>
  <si>
    <t>84h 46m 29s</t>
  </si>
  <si>
    <t>84h 47m 05s</t>
  </si>
  <si>
    <t>84h 48m 01s</t>
  </si>
  <si>
    <t>84h 50m 39s</t>
  </si>
  <si>
    <t>84h 50m 59s</t>
  </si>
  <si>
    <t>LAUDELINO CUBINO GONZALEZ</t>
  </si>
  <si>
    <t>84h 51m 39s</t>
  </si>
  <si>
    <t>HITACHI-BOSAL-B.C.E</t>
  </si>
  <si>
    <t>84h 52m 25s</t>
  </si>
  <si>
    <t>84h 53m 53s</t>
  </si>
  <si>
    <t>84h 54m 29s</t>
  </si>
  <si>
    <t>84h 56m 32s</t>
  </si>
  <si>
    <t>KAS-CANAL 10-MAVIC</t>
  </si>
  <si>
    <t>84h 56m 57s</t>
  </si>
  <si>
    <t>84h 57m 32s</t>
  </si>
  <si>
    <t>84h 59m 07s</t>
  </si>
  <si>
    <t>85h 00m 02s</t>
  </si>
  <si>
    <t>CARRERA JEANS-VAGABOND</t>
  </si>
  <si>
    <t>85h 01m 16s</t>
  </si>
  <si>
    <t>RMO-LIBERIA-MAVIC</t>
  </si>
  <si>
    <t>85h 05m 42s</t>
  </si>
  <si>
    <t>JAANUSZ KUUM</t>
  </si>
  <si>
    <t>A.D.R. - I.O.C.</t>
  </si>
  <si>
    <t>85h 06m 46s</t>
  </si>
  <si>
    <t>85h 07m 10s</t>
  </si>
  <si>
    <t>85h 07m 17s</t>
  </si>
  <si>
    <t>85h 08m 46s</t>
  </si>
  <si>
    <t>85h 09m 53s</t>
  </si>
  <si>
    <t>85h 13m 20s</t>
  </si>
  <si>
    <t>85h 13m 38s</t>
  </si>
  <si>
    <t>85h 13m 59s</t>
  </si>
  <si>
    <t>85h 16m 07s</t>
  </si>
  <si>
    <t>85h 17m 17s</t>
  </si>
  <si>
    <t>85h 18m 01s</t>
  </si>
  <si>
    <t>85h 23m 21s</t>
  </si>
  <si>
    <t>85h 25m 14s</t>
  </si>
  <si>
    <t>85h 25m 50s</t>
  </si>
  <si>
    <t>85h 27m 06s</t>
  </si>
  <si>
    <t>85h 27m 40s</t>
  </si>
  <si>
    <t>85h 28m 01s</t>
  </si>
  <si>
    <t>85h 29m 13s</t>
  </si>
  <si>
    <t>85h 29m 21s</t>
  </si>
  <si>
    <t>85h 29m 36s</t>
  </si>
  <si>
    <t>HENRI ABADIE</t>
  </si>
  <si>
    <t>85h 29m 52s</t>
  </si>
  <si>
    <t>85h 30m 25s</t>
  </si>
  <si>
    <t>85h 30m 47s</t>
  </si>
  <si>
    <t>85h 31m 08s</t>
  </si>
  <si>
    <t>85h 35m 24s</t>
  </si>
  <si>
    <t>85h 35m 43s</t>
  </si>
  <si>
    <t>MICHAÃ‹L WILSON</t>
  </si>
  <si>
    <t>85h 37m 24s</t>
  </si>
  <si>
    <t>85h 37m 48s</t>
  </si>
  <si>
    <t>85h 39m 10s</t>
  </si>
  <si>
    <t>JON UNZAGA</t>
  </si>
  <si>
    <t>85h 40m 10s</t>
  </si>
  <si>
    <t>JOHNNY WELTZ</t>
  </si>
  <si>
    <t>85h 40m 42s</t>
  </si>
  <si>
    <t>JEAN-CLAUDE COLOTTI</t>
  </si>
  <si>
    <t>85h 42m 53s</t>
  </si>
  <si>
    <t>85h 43m 09s</t>
  </si>
  <si>
    <t>MARIANO SANCHEZ</t>
  </si>
  <si>
    <t>85h 43m 59s</t>
  </si>
  <si>
    <t>85h 45m 14s</t>
  </si>
  <si>
    <t>85h 45m 18s</t>
  </si>
  <si>
    <t>85h 45m 26s</t>
  </si>
  <si>
    <t>SIGMA-FINA-DIAMANT</t>
  </si>
  <si>
    <t>85h 46m 04s</t>
  </si>
  <si>
    <t>GIANNI BUGNO</t>
  </si>
  <si>
    <t>CHATEAU D'AX</t>
  </si>
  <si>
    <t>85h 47m 02s</t>
  </si>
  <si>
    <t>85h 47m 08s</t>
  </si>
  <si>
    <t>85h 47m 45s</t>
  </si>
  <si>
    <t>TOSHIBA</t>
  </si>
  <si>
    <t>85h 49m 44s</t>
  </si>
  <si>
    <t>85h 50m 27s</t>
  </si>
  <si>
    <t>TONY ROMINGER</t>
  </si>
  <si>
    <t>85h 51m 34s</t>
  </si>
  <si>
    <t>85h 51m 51s</t>
  </si>
  <si>
    <t>85h 53m 10s</t>
  </si>
  <si>
    <t>85h 53m 23s</t>
  </si>
  <si>
    <t>JACQUES DECRION</t>
  </si>
  <si>
    <t>85h 54m 37s</t>
  </si>
  <si>
    <t>85h 54m 51s</t>
  </si>
  <si>
    <t>85h 56m 30s</t>
  </si>
  <si>
    <t>85h 57m 22s</t>
  </si>
  <si>
    <t>MARC VAN ORSOUW</t>
  </si>
  <si>
    <t>85h 58m 29s</t>
  </si>
  <si>
    <t>85h 58m 43s</t>
  </si>
  <si>
    <t>PATRICE ESNAULT</t>
  </si>
  <si>
    <t>85h 58m 52s</t>
  </si>
  <si>
    <t>86h 00m 12s</t>
  </si>
  <si>
    <t>86h 01m 18s</t>
  </si>
  <si>
    <t>86h 01m 25s</t>
  </si>
  <si>
    <t>LUIS-JAVIER LUKIN</t>
  </si>
  <si>
    <t>86h 01m 53s</t>
  </si>
  <si>
    <t>86h 02m 18s</t>
  </si>
  <si>
    <t>86h 02m 36s</t>
  </si>
  <si>
    <t>86h 03m 56s</t>
  </si>
  <si>
    <t>86h 04m 09s</t>
  </si>
  <si>
    <t>86h 06m 07s</t>
  </si>
  <si>
    <t>SUPERCONFEX-YOKO-OPEL</t>
  </si>
  <si>
    <t>86h 10m 40s</t>
  </si>
  <si>
    <t>MALCOLM ELLIOTT</t>
  </si>
  <si>
    <t>86h 12m 20s</t>
  </si>
  <si>
    <t>86h 12m 40s</t>
  </si>
  <si>
    <t>86h 13m 19s</t>
  </si>
  <si>
    <t>86h 14m 37s</t>
  </si>
  <si>
    <t>86h 15m 06s</t>
  </si>
  <si>
    <t>86h 17m 30s</t>
  </si>
  <si>
    <t>WILLEM WIJNANT</t>
  </si>
  <si>
    <t>86h 17m 49s</t>
  </si>
  <si>
    <t>ARSENIO GONZALEZ</t>
  </si>
  <si>
    <t>86h 18m 06s</t>
  </si>
  <si>
    <t>86h 19m 04s</t>
  </si>
  <si>
    <t>SOREN LILHOLT</t>
  </si>
  <si>
    <t>86h 19m 51s</t>
  </si>
  <si>
    <t>DANTE REZZE</t>
  </si>
  <si>
    <t>86h 20m 56s</t>
  </si>
  <si>
    <t>86h 22m 49s</t>
  </si>
  <si>
    <t>FRANK DE WOLF</t>
  </si>
  <si>
    <t>86h 23m 49s</t>
  </si>
  <si>
    <t>ETIENNE DE WILDE</t>
  </si>
  <si>
    <t>86h 25m 10s</t>
  </si>
  <si>
    <t>86h 25m 45s</t>
  </si>
  <si>
    <t>DAVIS PHINNEY</t>
  </si>
  <si>
    <t>86h 26m 01s</t>
  </si>
  <si>
    <t>86h 27m 00s</t>
  </si>
  <si>
    <t>86h 29m 24s</t>
  </si>
  <si>
    <t>FRÃ‰DÃ‰RIC GARNIER</t>
  </si>
  <si>
    <t>86h 30m 45s</t>
  </si>
  <si>
    <t>MARCO BERGAMO</t>
  </si>
  <si>
    <t>86h 33m 36s</t>
  </si>
  <si>
    <t>ANDRÃ‰AS KAPPES</t>
  </si>
  <si>
    <t>86h 33m 55s</t>
  </si>
  <si>
    <t>86h 34m 53s</t>
  </si>
  <si>
    <t>86h 35m 42s</t>
  </si>
  <si>
    <t>JENS VEGGERBY</t>
  </si>
  <si>
    <t>86h 37m 20s</t>
  </si>
  <si>
    <t>JAVIER MURGUIALDAY</t>
  </si>
  <si>
    <t>86h 37m 25s</t>
  </si>
  <si>
    <t>EDDY PLANCKAERT</t>
  </si>
  <si>
    <t>86h 37m 27s</t>
  </si>
  <si>
    <t>ANGEL CAMARILLO LLORENS</t>
  </si>
  <si>
    <t>86h 38m 22s</t>
  </si>
  <si>
    <t>86h 39m 09s</t>
  </si>
  <si>
    <t>HERMINIO DIAZ ZABALA</t>
  </si>
  <si>
    <t>86h 39m 35s</t>
  </si>
  <si>
    <t>86h 40m 04s</t>
  </si>
  <si>
    <t>86h 41m 21s</t>
  </si>
  <si>
    <t>86h 43m 52s</t>
  </si>
  <si>
    <t>86h 46m 11s</t>
  </si>
  <si>
    <t>86h 46m 43s</t>
  </si>
  <si>
    <t>86h 47m 19s</t>
  </si>
  <si>
    <t>FRANS MAASSEN</t>
  </si>
  <si>
    <t>86h 47m 36s</t>
  </si>
  <si>
    <t>86h 47m 55s</t>
  </si>
  <si>
    <t>86h 48m 52s</t>
  </si>
  <si>
    <t>PHILIPPE CASADO</t>
  </si>
  <si>
    <t>86h 49m 24s</t>
  </si>
  <si>
    <t>86h 51m 10s</t>
  </si>
  <si>
    <t>86h 52m 45s</t>
  </si>
  <si>
    <t>86h 54m 49s</t>
  </si>
  <si>
    <t>MICHEL VERMOTE</t>
  </si>
  <si>
    <t>86h 54m 53s</t>
  </si>
  <si>
    <t>JUAN MARTINEZ-OLIVER</t>
  </si>
  <si>
    <t>86h 55m 37s</t>
  </si>
  <si>
    <t>ANDY BISHOP</t>
  </si>
  <si>
    <t>86h 56m 53s</t>
  </si>
  <si>
    <t>86h 57m 30s</t>
  </si>
  <si>
    <t>RIK VAN SLIJCKE</t>
  </si>
  <si>
    <t>87h 00m 56s</t>
  </si>
  <si>
    <t>87h 03m 02s</t>
  </si>
  <si>
    <t>MILAN JURCO</t>
  </si>
  <si>
    <t>87h 03m 38s</t>
  </si>
  <si>
    <t>HARTMUT BÃ–LTS</t>
  </si>
  <si>
    <t>87h 04m 19s</t>
  </si>
  <si>
    <t>WALTER MAGNAGO</t>
  </si>
  <si>
    <t>87h 05m 45s</t>
  </si>
  <si>
    <t>STEFANO ZANATTA</t>
  </si>
  <si>
    <t>87h 06m 16s</t>
  </si>
  <si>
    <t>NICO VERHOEVEN</t>
  </si>
  <si>
    <t>87h 10m 13s</t>
  </si>
  <si>
    <t>87h 10m 39s</t>
  </si>
  <si>
    <t>GERT JAKOBS</t>
  </si>
  <si>
    <t>87h 13m 21s</t>
  </si>
  <si>
    <t>MARCO TABAI</t>
  </si>
  <si>
    <t>87h 14m 09s</t>
  </si>
  <si>
    <t>87h 16m 46s</t>
  </si>
  <si>
    <t>JEAN-PIERRE HEYNDERICKX</t>
  </si>
  <si>
    <t>87h 22m 00s</t>
  </si>
  <si>
    <t>DIRK DEMOL</t>
  </si>
  <si>
    <t>87h 23m 11s</t>
  </si>
  <si>
    <t>JOHN TALEN</t>
  </si>
  <si>
    <t>87h 32m 55s</t>
  </si>
  <si>
    <t>87h 56m 34s</t>
  </si>
  <si>
    <t>ADR-AGRIGEL-BOTTECCHIA</t>
  </si>
  <si>
    <t>87h 38m 35s</t>
  </si>
  <si>
    <t>SUPER U</t>
  </si>
  <si>
    <t>87h 38m 43s</t>
  </si>
  <si>
    <t>REYNOLDS-BANESTO</t>
  </si>
  <si>
    <t>87h 42m 09s</t>
  </si>
  <si>
    <t>87h 46m 05s</t>
  </si>
  <si>
    <t>PATERNINA-MARCOS-EQUIZABAL</t>
  </si>
  <si>
    <t>87h 48m 14s</t>
  </si>
  <si>
    <t>RMO- MAVIC-LIBERIA</t>
  </si>
  <si>
    <t>87h 48m 41s</t>
  </si>
  <si>
    <t>87h 49m 45s</t>
  </si>
  <si>
    <t>87h 52m 56s</t>
  </si>
  <si>
    <t>87h 57m 00s</t>
  </si>
  <si>
    <t>87h 57m 21s</t>
  </si>
  <si>
    <t>88h 02m 47s</t>
  </si>
  <si>
    <t>88h 06m 49s</t>
  </si>
  <si>
    <t>88h 07m 03s</t>
  </si>
  <si>
    <t>88h 07m 06s</t>
  </si>
  <si>
    <t>HELVETIA-LA SUISSE</t>
  </si>
  <si>
    <t>88h 09m 51s</t>
  </si>
  <si>
    <t>88h 09m 52s</t>
  </si>
  <si>
    <t>88h 09m 56s</t>
  </si>
  <si>
    <t>88h 12m 45s</t>
  </si>
  <si>
    <t>88h 14m 50s</t>
  </si>
  <si>
    <t>ALBERTO LUIS CAMARGO</t>
  </si>
  <si>
    <t>88h 15m 48s</t>
  </si>
  <si>
    <t>DOMEX-WEINMANN-EDDY MERCKX</t>
  </si>
  <si>
    <t>88h 17m 10s</t>
  </si>
  <si>
    <t>SEVEN ELEVEN-AMERICAN AIRLINES</t>
  </si>
  <si>
    <t>88h 20m 16s</t>
  </si>
  <si>
    <t>88h 20m 42s</t>
  </si>
  <si>
    <t>FABRICE PHILIPOT</t>
  </si>
  <si>
    <t>88h 23m 18s</t>
  </si>
  <si>
    <t>WILLIAM PALACIO</t>
  </si>
  <si>
    <t>88h 24m 17s</t>
  </si>
  <si>
    <t>88h 27m 14s</t>
  </si>
  <si>
    <t>HISTOR-SIGMA-FINA</t>
  </si>
  <si>
    <t>88h 30m 03s</t>
  </si>
  <si>
    <t>ABELARDO RONDON</t>
  </si>
  <si>
    <t>88h 31m 52s</t>
  </si>
  <si>
    <t>88h 33m 35s</t>
  </si>
  <si>
    <t>88h 33m 58s</t>
  </si>
  <si>
    <t>JOHN CARLSEN</t>
  </si>
  <si>
    <t>88h 39m 16s</t>
  </si>
  <si>
    <t>88h 41m 08s</t>
  </si>
  <si>
    <t>88h 41m 16s</t>
  </si>
  <si>
    <t>88h 41m 21s</t>
  </si>
  <si>
    <t>GÃ‰RARD RUE</t>
  </si>
  <si>
    <t>88h 42m 08s</t>
  </si>
  <si>
    <t>HITACHI-VTM</t>
  </si>
  <si>
    <t>88h 42m 42s</t>
  </si>
  <si>
    <t>88h 48m 00s</t>
  </si>
  <si>
    <t>TVM</t>
  </si>
  <si>
    <t>88h 50m 13s</t>
  </si>
  <si>
    <t>88h 53m 22s</t>
  </si>
  <si>
    <t>88h 55m 11s</t>
  </si>
  <si>
    <t>88h 56m 35s</t>
  </si>
  <si>
    <t>HELMUT WECHSELBERGER</t>
  </si>
  <si>
    <t>88h 59m 46s</t>
  </si>
  <si>
    <t>LAURENT BEZAULT</t>
  </si>
  <si>
    <t>89h 00m 44s</t>
  </si>
  <si>
    <t>89h 05m 20s</t>
  </si>
  <si>
    <t>89h 05m 39s</t>
  </si>
  <si>
    <t>ATLE KVALSVOLL</t>
  </si>
  <si>
    <t>89h 05m 43s</t>
  </si>
  <si>
    <t>89h 06m 05s</t>
  </si>
  <si>
    <t>89h 06m 12s</t>
  </si>
  <si>
    <t>89h 06m 32s</t>
  </si>
  <si>
    <t>89h 06m 53s</t>
  </si>
  <si>
    <t>PATRICK ROBEET</t>
  </si>
  <si>
    <t>89h 07m 22s</t>
  </si>
  <si>
    <t>89h 07m 28s</t>
  </si>
  <si>
    <t>89h 10m 06s</t>
  </si>
  <si>
    <t>89h 12m 04s</t>
  </si>
  <si>
    <t>FRANK PINEAU</t>
  </si>
  <si>
    <t>89h 12m 34s</t>
  </si>
  <si>
    <t>89h 13m 37s</t>
  </si>
  <si>
    <t>PHILIPPE LOUVIOT</t>
  </si>
  <si>
    <t>89h 14m 54s</t>
  </si>
  <si>
    <t>89h 15m 59s</t>
  </si>
  <si>
    <t>89h 17m 16s</t>
  </si>
  <si>
    <t>89h 18m 06s</t>
  </si>
  <si>
    <t>89h 18m 33s</t>
  </si>
  <si>
    <t>89h 18m 50s</t>
  </si>
  <si>
    <t>VINCENT LAVENU</t>
  </si>
  <si>
    <t>89h 20m 21s</t>
  </si>
  <si>
    <t>89h 20m 25s</t>
  </si>
  <si>
    <t>89h 21m 03s</t>
  </si>
  <si>
    <t>89h 22m 01s</t>
  </si>
  <si>
    <t>89h 22m 40s</t>
  </si>
  <si>
    <t>89h 26m 27s</t>
  </si>
  <si>
    <t>89h 26m 57s</t>
  </si>
  <si>
    <t>89h 27m 13s</t>
  </si>
  <si>
    <t>JURE PAVLIC</t>
  </si>
  <si>
    <t>89h 27m 43s</t>
  </si>
  <si>
    <t>89h 28m 14s</t>
  </si>
  <si>
    <t>89h 28m 32s</t>
  </si>
  <si>
    <t>89h 28m 59s</t>
  </si>
  <si>
    <t>89h 29m 31s</t>
  </si>
  <si>
    <t>CHRISTIAN CHAUBET</t>
  </si>
  <si>
    <t>89h 30m 53s</t>
  </si>
  <si>
    <t>89h 31m 37s</t>
  </si>
  <si>
    <t>CLAUDIO CHIAPPUCCI</t>
  </si>
  <si>
    <t>89h 31m 39s</t>
  </si>
  <si>
    <t>BERNARD RICHARD</t>
  </si>
  <si>
    <t>89h 31m 49s</t>
  </si>
  <si>
    <t>STEPHEN HODGE</t>
  </si>
  <si>
    <t>89h 32m 10s</t>
  </si>
  <si>
    <t>89h 32m 51s</t>
  </si>
  <si>
    <t>PER PEDERSEN</t>
  </si>
  <si>
    <t>89h 33m 17s</t>
  </si>
  <si>
    <t>89h 33m 33s</t>
  </si>
  <si>
    <t>89h 34m 23s</t>
  </si>
  <si>
    <t>JESPER WORRE</t>
  </si>
  <si>
    <t>89h 35m 58s</t>
  </si>
  <si>
    <t>89h 37m 25s</t>
  </si>
  <si>
    <t>89h 39m 21s</t>
  </si>
  <si>
    <t>89h 39m 55s</t>
  </si>
  <si>
    <t>MELCHOR MAURI</t>
  </si>
  <si>
    <t>89h 39m 57s</t>
  </si>
  <si>
    <t>89h 40m 18s</t>
  </si>
  <si>
    <t>CAMILLO PASSERA</t>
  </si>
  <si>
    <t>89h 41m 45s</t>
  </si>
  <si>
    <t>BJARNE RIIS</t>
  </si>
  <si>
    <t>89h 42m 12s</t>
  </si>
  <si>
    <t>89h 42m 31s</t>
  </si>
  <si>
    <t>89h 45m 53s</t>
  </si>
  <si>
    <t>89h 46m 04s</t>
  </si>
  <si>
    <t>PATRICK TOLHOEK</t>
  </si>
  <si>
    <t>89h 46m 41s</t>
  </si>
  <si>
    <t>THOMAS WEGMULLER</t>
  </si>
  <si>
    <t>89h 48m 33s</t>
  </si>
  <si>
    <t>89h 49m 04s</t>
  </si>
  <si>
    <t>89h 50m 44s</t>
  </si>
  <si>
    <t>89h 51m 02s</t>
  </si>
  <si>
    <t>89h 52m 10s</t>
  </si>
  <si>
    <t>WILFRIED PEETERS</t>
  </si>
  <si>
    <t>89h 52m 13s</t>
  </si>
  <si>
    <t>JOHAN MUSEEUW</t>
  </si>
  <si>
    <t>89h 52m 26s</t>
  </si>
  <si>
    <t>89h 55m 31s</t>
  </si>
  <si>
    <t>89h 56m 11s</t>
  </si>
  <si>
    <t>89h 57m 32s</t>
  </si>
  <si>
    <t>EDWIG VAN HOOYDONCK</t>
  </si>
  <si>
    <t>89h 57m 40s</t>
  </si>
  <si>
    <t>89h 59m 04s</t>
  </si>
  <si>
    <t>90h 01m 17s</t>
  </si>
  <si>
    <t>90h 01m 23s</t>
  </si>
  <si>
    <t>90h 02m 20s</t>
  </si>
  <si>
    <t>MAURO GIANETTI</t>
  </si>
  <si>
    <t>90h 03m 31s</t>
  </si>
  <si>
    <t>90h 03m 50s</t>
  </si>
  <si>
    <t>90h 05m 32s</t>
  </si>
  <si>
    <t>90h 05m 50s</t>
  </si>
  <si>
    <t>90h 06m 02s</t>
  </si>
  <si>
    <t>JAN SIEMONS</t>
  </si>
  <si>
    <t>90h 06m 35s</t>
  </si>
  <si>
    <t>90h 07m 04s</t>
  </si>
  <si>
    <t>VALERIO TEBALDI</t>
  </si>
  <si>
    <t>90h 09m 44s</t>
  </si>
  <si>
    <t>EDDY LAMMERTS</t>
  </si>
  <si>
    <t>90h 09m 48s</t>
  </si>
  <si>
    <t>90h 09m 57s</t>
  </si>
  <si>
    <t>90h 11m 07s</t>
  </si>
  <si>
    <t>90h 11m 52s</t>
  </si>
  <si>
    <t>GIOVANNI FIDANZA</t>
  </si>
  <si>
    <t>90h 12m 12s</t>
  </si>
  <si>
    <t>90h 12m 23s</t>
  </si>
  <si>
    <t>90h 13m 18s</t>
  </si>
  <si>
    <t>JOHANNES DRAAIJER</t>
  </si>
  <si>
    <t>90h 13m 37s</t>
  </si>
  <si>
    <t>JUAN JUSDADO</t>
  </si>
  <si>
    <t>90h 14m 24s</t>
  </si>
  <si>
    <t>90h 15m 05s</t>
  </si>
  <si>
    <t>90h 17m 34s</t>
  </si>
  <si>
    <t>90h 18m 51s</t>
  </si>
  <si>
    <t>RENÃ‰ BEUKER</t>
  </si>
  <si>
    <t>90h 19m 24s</t>
  </si>
  <si>
    <t>90h 32m 51s</t>
  </si>
  <si>
    <t>CARLO BOMANS</t>
  </si>
  <si>
    <t>90h 39m 36s</t>
  </si>
  <si>
    <t>90h 42m 36s</t>
  </si>
  <si>
    <t>90h 43m 20s</t>
  </si>
  <si>
    <t>90h 45m 36s</t>
  </si>
  <si>
    <t>90h 45m 49s</t>
  </si>
  <si>
    <t>BANESTO</t>
  </si>
  <si>
    <t>90h 48m 21s</t>
  </si>
  <si>
    <t>ONCE</t>
  </si>
  <si>
    <t>90h 48m 25s</t>
  </si>
  <si>
    <t>90h 52m 34s</t>
  </si>
  <si>
    <t>90h 52m 59s</t>
  </si>
  <si>
    <t>90h 54m 34s</t>
  </si>
  <si>
    <t>LOTTO-SUPERCLUB</t>
  </si>
  <si>
    <t>90h 55m 24s</t>
  </si>
  <si>
    <t>90h 56m 07s</t>
  </si>
  <si>
    <t>90h 56m 14s</t>
  </si>
  <si>
    <t>90h 56m 59s</t>
  </si>
  <si>
    <t>90h 57m 55s</t>
  </si>
  <si>
    <t>CASTORAMA-RALEIGH</t>
  </si>
  <si>
    <t>90h 59m 09s</t>
  </si>
  <si>
    <t>GILLES DELION</t>
  </si>
  <si>
    <t>91h 00m 17s</t>
  </si>
  <si>
    <t>RYALCAO-POSTOBON</t>
  </si>
  <si>
    <t>91h 03m 03s</t>
  </si>
  <si>
    <t>JOHAN BRUYNEEL</t>
  </si>
  <si>
    <t>91h 03m 44s</t>
  </si>
  <si>
    <t>ROBERTO CONTI</t>
  </si>
  <si>
    <t>ARIOSTEA</t>
  </si>
  <si>
    <t>91h 04m 03s</t>
  </si>
  <si>
    <t>91h 05m 29s</t>
  </si>
  <si>
    <t>91h 06m 14s</t>
  </si>
  <si>
    <t>91h 06m 53s</t>
  </si>
  <si>
    <t>91h 10m 43s</t>
  </si>
  <si>
    <t>PASCAL LINO</t>
  </si>
  <si>
    <t>91h 13m 58s</t>
  </si>
  <si>
    <t>91h 14m 38s</t>
  </si>
  <si>
    <t>DIMITRI KONYSHEV</t>
  </si>
  <si>
    <t>ALFA LUM</t>
  </si>
  <si>
    <t>91h 14m 41s</t>
  </si>
  <si>
    <t>91h 15m 23s</t>
  </si>
  <si>
    <t>91h 17m 25s</t>
  </si>
  <si>
    <t>91h 18m 57s</t>
  </si>
  <si>
    <t>MIGUEL MARTINEZ</t>
  </si>
  <si>
    <t>91h 21m 59s</t>
  </si>
  <si>
    <t>91h 22m 02s</t>
  </si>
  <si>
    <t>91h 23m 10s</t>
  </si>
  <si>
    <t>NELSON RODRIGUEZ</t>
  </si>
  <si>
    <t>91h 23m 16s</t>
  </si>
  <si>
    <t>PANASONIC-SPORTLIFE</t>
  </si>
  <si>
    <t>91h 25m 29s</t>
  </si>
  <si>
    <t>91h 27m 42s</t>
  </si>
  <si>
    <t>91h 29m 07s</t>
  </si>
  <si>
    <t>WEINMANN-S.M.M. USTER</t>
  </si>
  <si>
    <t>91h 30m 19s</t>
  </si>
  <si>
    <t>91h 33m 36s</t>
  </si>
  <si>
    <t>OSCAR DE JÃ‰SUS VARGAS</t>
  </si>
  <si>
    <t>91h 35m 31s</t>
  </si>
  <si>
    <t>91h 36m 20s</t>
  </si>
  <si>
    <t>GÃ‰RARDO MONCADA</t>
  </si>
  <si>
    <t>91h 36m 56s</t>
  </si>
  <si>
    <t>91h 37m 04s</t>
  </si>
  <si>
    <t>91h 42m 33s</t>
  </si>
  <si>
    <t>91h 43m 11s</t>
  </si>
  <si>
    <t>HISTOR-SIGMA</t>
  </si>
  <si>
    <t>91h 43m 27s</t>
  </si>
  <si>
    <t>PIOTR UGRUMOV</t>
  </si>
  <si>
    <t>91h 45m 02s</t>
  </si>
  <si>
    <t>91h 46m 06s</t>
  </si>
  <si>
    <t>91h 46m 38s</t>
  </si>
  <si>
    <t>ALVARO MEJIA</t>
  </si>
  <si>
    <t>91h 48m 24s</t>
  </si>
  <si>
    <t>91h 50m 17s</t>
  </si>
  <si>
    <t>91h 51m 51s</t>
  </si>
  <si>
    <t>PASCAL LANCE</t>
  </si>
  <si>
    <t>91h 52m 57s</t>
  </si>
  <si>
    <t>91h 53m 41s</t>
  </si>
  <si>
    <t>91h 54m 07s</t>
  </si>
  <si>
    <t>91h 54m 13s</t>
  </si>
  <si>
    <t>VJATCESLAV EKIMOV</t>
  </si>
  <si>
    <t>91h 57m 52s</t>
  </si>
  <si>
    <t>91h 58m 45s</t>
  </si>
  <si>
    <t>91h 59m 11s</t>
  </si>
  <si>
    <t>92h 01m 04s</t>
  </si>
  <si>
    <t>92h 01m 48s</t>
  </si>
  <si>
    <t>BRIAN HOLM</t>
  </si>
  <si>
    <t>92h 04m 14s</t>
  </si>
  <si>
    <t>92h 04m 26s</t>
  </si>
  <si>
    <t>92h 04m 46s</t>
  </si>
  <si>
    <t>SEUR</t>
  </si>
  <si>
    <t>92h 04m 58s</t>
  </si>
  <si>
    <t>BUCKLER</t>
  </si>
  <si>
    <t>92h 05m 34s</t>
  </si>
  <si>
    <t>92h 05m 54s</t>
  </si>
  <si>
    <t>92h 06m 58s</t>
  </si>
  <si>
    <t>GERRIT DE VRIES</t>
  </si>
  <si>
    <t>92h 07m 14s</t>
  </si>
  <si>
    <t>92h 08m 24s</t>
  </si>
  <si>
    <t>ALESSANDRO GIANELLI</t>
  </si>
  <si>
    <t>92h 08m 32s</t>
  </si>
  <si>
    <t>WILLIAM PULIDO</t>
  </si>
  <si>
    <t>92h 12m 56s</t>
  </si>
  <si>
    <t>92h 13m 21s</t>
  </si>
  <si>
    <t>ALBERTO ELLI</t>
  </si>
  <si>
    <t>92h 14m 00s</t>
  </si>
  <si>
    <t>LUC LEBLANC</t>
  </si>
  <si>
    <t>92h 14m 33s</t>
  </si>
  <si>
    <t>ALBERTO VOLPI</t>
  </si>
  <si>
    <t>92h 14m 39s</t>
  </si>
  <si>
    <t>MARCELLO SIBONI</t>
  </si>
  <si>
    <t>92h 16m 32s</t>
  </si>
  <si>
    <t>ROBERTO GUSMEROLI</t>
  </si>
  <si>
    <t>92h 16m 36s</t>
  </si>
  <si>
    <t>92h 16m 50s</t>
  </si>
  <si>
    <t>92h 17m 00s</t>
  </si>
  <si>
    <t>92h 17m 39s</t>
  </si>
  <si>
    <t>92h 17m 41s</t>
  </si>
  <si>
    <t>92h 18m 30s</t>
  </si>
  <si>
    <t>92h 19m 09s</t>
  </si>
  <si>
    <t>92h 22m 31s</t>
  </si>
  <si>
    <t>92h 22m 48s</t>
  </si>
  <si>
    <t>92h 23m 31s</t>
  </si>
  <si>
    <t>92h 24m 10s</t>
  </si>
  <si>
    <t>UWE RAAB</t>
  </si>
  <si>
    <t>92h 24m 25s</t>
  </si>
  <si>
    <t>MARIO KUMMER</t>
  </si>
  <si>
    <t>92h 25m 58s</t>
  </si>
  <si>
    <t>JOSÃ‰ UREA</t>
  </si>
  <si>
    <t>92h 26m 13s</t>
  </si>
  <si>
    <t>92h 26m 38s</t>
  </si>
  <si>
    <t>92h 27m 12s</t>
  </si>
  <si>
    <t>JOSÃ‰ RODRIGUEZ</t>
  </si>
  <si>
    <t>92h 27m 36s</t>
  </si>
  <si>
    <t>PETER ROES</t>
  </si>
  <si>
    <t>92h 28m 42s</t>
  </si>
  <si>
    <t>KURT STEINMANN</t>
  </si>
  <si>
    <t>92h 29m 04s</t>
  </si>
  <si>
    <t>92h 30m 17s</t>
  </si>
  <si>
    <t>MARINO ALONSO</t>
  </si>
  <si>
    <t>92h 30m 39s</t>
  </si>
  <si>
    <t>92h 31m 08s</t>
  </si>
  <si>
    <t>92h 31m 54s</t>
  </si>
  <si>
    <t>92h 32m 37s</t>
  </si>
  <si>
    <t>92h 33m 31s</t>
  </si>
  <si>
    <t>92h 36m 25s</t>
  </si>
  <si>
    <t>BRUNO CENGHIALTA</t>
  </si>
  <si>
    <t>92h 37m 06s</t>
  </si>
  <si>
    <t>LAURENT PILLON</t>
  </si>
  <si>
    <t>92h 37m 18s</t>
  </si>
  <si>
    <t>92h 37m 32s</t>
  </si>
  <si>
    <t>JAN SCHUR</t>
  </si>
  <si>
    <t>92h 37m 33s</t>
  </si>
  <si>
    <t>92h 37m 49s</t>
  </si>
  <si>
    <t>THIERRY LAURENT</t>
  </si>
  <si>
    <t>92h 39m 03s</t>
  </si>
  <si>
    <t>92h 39m 45s</t>
  </si>
  <si>
    <t>VALERIO PIVA</t>
  </si>
  <si>
    <t>92h 40m 51s</t>
  </si>
  <si>
    <t>92h 41m 44s</t>
  </si>
  <si>
    <t>92h 41m 51s</t>
  </si>
  <si>
    <t>92h 42m 23s</t>
  </si>
  <si>
    <t>92h 42m 35s</t>
  </si>
  <si>
    <t>92h 44m 39s</t>
  </si>
  <si>
    <t>92h 45m 48s</t>
  </si>
  <si>
    <t>92h 46m 30s</t>
  </si>
  <si>
    <t>92h 48m 10s</t>
  </si>
  <si>
    <t>GUISEPPE CALCATERRA</t>
  </si>
  <si>
    <t>92h 48m 11s</t>
  </si>
  <si>
    <t>92h 49m 13s</t>
  </si>
  <si>
    <t>92h 49m 03s</t>
  </si>
  <si>
    <t>92h 50m 18s</t>
  </si>
  <si>
    <t>92h 51m 25s</t>
  </si>
  <si>
    <t>92h 51m 30s</t>
  </si>
  <si>
    <t>PABLO MORENO</t>
  </si>
  <si>
    <t>92h 52m 18s</t>
  </si>
  <si>
    <t>JOS VAN AERT</t>
  </si>
  <si>
    <t>92h 52m 51s</t>
  </si>
  <si>
    <t>ALEXANDRE TROBINE</t>
  </si>
  <si>
    <t>92h 54m 21s</t>
  </si>
  <si>
    <t>92h 54m 32s</t>
  </si>
  <si>
    <t>MARTIN SCHALKERS</t>
  </si>
  <si>
    <t>92h 55m 52s</t>
  </si>
  <si>
    <t>92h 56m 26s</t>
  </si>
  <si>
    <t>92h 57m 18s</t>
  </si>
  <si>
    <t>MAURO-ANTONIO SANTAROMITA</t>
  </si>
  <si>
    <t>92h 58m 05s</t>
  </si>
  <si>
    <t>92h 58m 10s</t>
  </si>
  <si>
    <t>93h 01m 01s</t>
  </si>
  <si>
    <t>ADRIANO BAFFI</t>
  </si>
  <si>
    <t>93h 01m 59s</t>
  </si>
  <si>
    <t>GIUSEPPE SARONNI</t>
  </si>
  <si>
    <t>93h 03m 42s</t>
  </si>
  <si>
    <t>93h 04m 15s</t>
  </si>
  <si>
    <t>PETER DECLERCQ</t>
  </si>
  <si>
    <t>93h 04m 46s</t>
  </si>
  <si>
    <t>ANTONIO-MIGUEL DIAZ</t>
  </si>
  <si>
    <t>93h 05m 57s</t>
  </si>
  <si>
    <t>93h 06m 56s</t>
  </si>
  <si>
    <t>93h 07m 24s</t>
  </si>
  <si>
    <t>OLAF LUDWIG</t>
  </si>
  <si>
    <t>93h 09m 53s</t>
  </si>
  <si>
    <t>NORMAN AILVIS</t>
  </si>
  <si>
    <t>93h 10m 01s</t>
  </si>
  <si>
    <t>93h 10m 50s</t>
  </si>
  <si>
    <t>93h 15m 32s</t>
  </si>
  <si>
    <t>DJAMOLIDINE ABDOUJAPAROV</t>
  </si>
  <si>
    <t>93h 16m 08s</t>
  </si>
  <si>
    <t>93h 18m 15s</t>
  </si>
  <si>
    <t>93h 18m 31s</t>
  </si>
  <si>
    <t>VASSILI JDANOV</t>
  </si>
  <si>
    <t>93h 26m 13s</t>
  </si>
  <si>
    <t>93h 27m 00s</t>
  </si>
  <si>
    <t>HENDRIK REDANT</t>
  </si>
  <si>
    <t>93h 31m 13s</t>
  </si>
  <si>
    <t>NIKOLAI GOLOVATENKO</t>
  </si>
  <si>
    <t>93h 32m 28s</t>
  </si>
  <si>
    <t>JÃ‰SUS ROSADO</t>
  </si>
  <si>
    <t>93h 39m 31s</t>
  </si>
  <si>
    <t>93h 42m 49s</t>
  </si>
  <si>
    <t>MAXIMILIAN SCIANDRI</t>
  </si>
  <si>
    <t>93h 43m 31s</t>
  </si>
  <si>
    <t>ANTONIO ESPEJO</t>
  </si>
  <si>
    <t>93h 56m 47s</t>
  </si>
  <si>
    <t>RODOLFO MASSI</t>
  </si>
  <si>
    <t>93h 59m 46s</t>
  </si>
  <si>
    <t>101h 01m 20s</t>
  </si>
  <si>
    <t>GATORADE-CHATEAU D'AX</t>
  </si>
  <si>
    <t>101h 04m 56s</t>
  </si>
  <si>
    <t>101h 07m 16s</t>
  </si>
  <si>
    <t>RMO-MAVIC</t>
  </si>
  <si>
    <t>101h 08m 57s</t>
  </si>
  <si>
    <t>CASTORAMA</t>
  </si>
  <si>
    <t>101h 11m 30s</t>
  </si>
  <si>
    <t>101h 12m 47s</t>
  </si>
  <si>
    <t>Z</t>
  </si>
  <si>
    <t>101h 14m 33s</t>
  </si>
  <si>
    <t>MOTOROLA</t>
  </si>
  <si>
    <t>101h 15m 00s</t>
  </si>
  <si>
    <t>101h 21m 30s</t>
  </si>
  <si>
    <t>HELVETIA</t>
  </si>
  <si>
    <t>101h 21m 33s</t>
  </si>
  <si>
    <t>101h 22m 20s</t>
  </si>
  <si>
    <t>101h 28m 07s</t>
  </si>
  <si>
    <t>101h 28m 30s</t>
  </si>
  <si>
    <t>101h 30m 17s</t>
  </si>
  <si>
    <t>MAURIZIO FONDRIEST</t>
  </si>
  <si>
    <t>101h 31m 29s</t>
  </si>
  <si>
    <t>101h 32m 00s</t>
  </si>
  <si>
    <t>101h 33m 59s</t>
  </si>
  <si>
    <t>101h 34m 14s</t>
  </si>
  <si>
    <t>101h 35m 12s</t>
  </si>
  <si>
    <t>101h 38m 03s</t>
  </si>
  <si>
    <t>101h 40m 03s</t>
  </si>
  <si>
    <t>AMAYA SEGUROS</t>
  </si>
  <si>
    <t>101h 40m 31s</t>
  </si>
  <si>
    <t>101h 40m 34s</t>
  </si>
  <si>
    <t>101h 43m 16s</t>
  </si>
  <si>
    <t>THIERRY BOURGUIGNON</t>
  </si>
  <si>
    <t>101h 43m 52s</t>
  </si>
  <si>
    <t>101h 46m 09s</t>
  </si>
  <si>
    <t>101h 47m 34s</t>
  </si>
  <si>
    <t>TDF 1991 ARI</t>
  </si>
  <si>
    <t>101h 48m 01s</t>
  </si>
  <si>
    <t>MARCO GIOVANNETTI</t>
  </si>
  <si>
    <t>101h 48m 26s</t>
  </si>
  <si>
    <t>101h 49m 18s</t>
  </si>
  <si>
    <t>UWE AMPLER</t>
  </si>
  <si>
    <t>101h 50m 31s</t>
  </si>
  <si>
    <t>CLAS-CAJASTUR</t>
  </si>
  <si>
    <t>101h 54m 41s</t>
  </si>
  <si>
    <t>101h 56m 07s</t>
  </si>
  <si>
    <t>LOTTO-SUPERCLUB-MBK</t>
  </si>
  <si>
    <t>101h 58m 48s</t>
  </si>
  <si>
    <t>102h 00m 00s</t>
  </si>
  <si>
    <t>102h 00m 40s</t>
  </si>
  <si>
    <t>102h 01m 11s</t>
  </si>
  <si>
    <t>ALBERTO LEANIZBARRUTIA</t>
  </si>
  <si>
    <t>102h 04m 29s</t>
  </si>
  <si>
    <t>102h 05m 12s</t>
  </si>
  <si>
    <t>102h 07m 24s</t>
  </si>
  <si>
    <t>102h 07m 37s</t>
  </si>
  <si>
    <t>HENRY CARDENAS ORDUZ</t>
  </si>
  <si>
    <t>102h 08m 43s</t>
  </si>
  <si>
    <t>102h 08m 51s</t>
  </si>
  <si>
    <t>102h 09m 33s</t>
  </si>
  <si>
    <t>102h 10m 05s</t>
  </si>
  <si>
    <t>MAURO RIBEIRO</t>
  </si>
  <si>
    <t>102h 11m 05s</t>
  </si>
  <si>
    <t>102h 12m 24s</t>
  </si>
  <si>
    <t>102h 12m 36s</t>
  </si>
  <si>
    <t>DIDIER VIRVALEIX</t>
  </si>
  <si>
    <t>102h 13m 25s</t>
  </si>
  <si>
    <t>TONTON TAPIS-CORONA</t>
  </si>
  <si>
    <t>102h 13m 47s</t>
  </si>
  <si>
    <t>102h 18m 16s</t>
  </si>
  <si>
    <t>102h 19m 28s</t>
  </si>
  <si>
    <t>102h 20m 19s</t>
  </si>
  <si>
    <t>FRANCISCO JAVIER MAULEON</t>
  </si>
  <si>
    <t>102h 21m 48s</t>
  </si>
  <si>
    <t>102h 22m 02s</t>
  </si>
  <si>
    <t>102h 23m 37s</t>
  </si>
  <si>
    <t>102h 24m 35s</t>
  </si>
  <si>
    <t>MORENO ARGENTIN</t>
  </si>
  <si>
    <t>102h 24m 41s</t>
  </si>
  <si>
    <t>JOSÃ‰-MANUEL OLIVEIRA</t>
  </si>
  <si>
    <t>102h 28m 17s</t>
  </si>
  <si>
    <t>102h 30m 03s</t>
  </si>
  <si>
    <t>102h 30m 30s</t>
  </si>
  <si>
    <t>DOMINIK KRIEGER</t>
  </si>
  <si>
    <t>102h 30m 41s</t>
  </si>
  <si>
    <t>102h 30m 45s</t>
  </si>
  <si>
    <t>102h 30m 58s</t>
  </si>
  <si>
    <t>FRANCISCO ESPINOSA</t>
  </si>
  <si>
    <t>102h 32m 15s</t>
  </si>
  <si>
    <t>102h 34m 12s</t>
  </si>
  <si>
    <t>DOMINIQUE ARNOULD</t>
  </si>
  <si>
    <t>102h 34m 40s</t>
  </si>
  <si>
    <t>102h 35m 55s</t>
  </si>
  <si>
    <t>102h 35m 58s</t>
  </si>
  <si>
    <t>LAURENT JALABERT</t>
  </si>
  <si>
    <t>102h 37m 25s</t>
  </si>
  <si>
    <t>102h 37m 26s</t>
  </si>
  <si>
    <t>OLAF LURVIK</t>
  </si>
  <si>
    <t>102h 40m 51s</t>
  </si>
  <si>
    <t>JÃ‰SUS MONTOYA</t>
  </si>
  <si>
    <t>102h 42m 41s</t>
  </si>
  <si>
    <t>102h 43m 33s</t>
  </si>
  <si>
    <t>102h 43m 34s</t>
  </si>
  <si>
    <t>102h 43m 52s</t>
  </si>
  <si>
    <t>102h 45m 05s</t>
  </si>
  <si>
    <t>102h 45m 07s</t>
  </si>
  <si>
    <t>102h 46m 14s</t>
  </si>
  <si>
    <t>102h 46m 19s</t>
  </si>
  <si>
    <t>PATRICK JACOBS</t>
  </si>
  <si>
    <t>102h 47m 15s</t>
  </si>
  <si>
    <t>ROLF JAERMANN</t>
  </si>
  <si>
    <t>WEINMANN-EDDY MERCKX</t>
  </si>
  <si>
    <t>102h 48m 05s</t>
  </si>
  <si>
    <t>102h 50m 25s</t>
  </si>
  <si>
    <t>DIMITRI ZHDANOV</t>
  </si>
  <si>
    <t>102h 50m 52s</t>
  </si>
  <si>
    <t>VLADIMIR POULNIKOV</t>
  </si>
  <si>
    <t>102h 52m 10s</t>
  </si>
  <si>
    <t>102h 54m 21s</t>
  </si>
  <si>
    <t>FRANCK VAN DEN ABEELE</t>
  </si>
  <si>
    <t>102h 54m 47s</t>
  </si>
  <si>
    <t>102h 56m 55s</t>
  </si>
  <si>
    <t>102h 57m 36s</t>
  </si>
  <si>
    <t>ENRICO ZAINA</t>
  </si>
  <si>
    <t>102h 58m 58s</t>
  </si>
  <si>
    <t>102h 59m 23s</t>
  </si>
  <si>
    <t>103h 00m 12s</t>
  </si>
  <si>
    <t>103h 01m 49s</t>
  </si>
  <si>
    <t>103h 02m 17s</t>
  </si>
  <si>
    <t>103h 03m 23s</t>
  </si>
  <si>
    <t>103h 04m 55s</t>
  </si>
  <si>
    <t>103h 05m 41s</t>
  </si>
  <si>
    <t>103h 05m 50s</t>
  </si>
  <si>
    <t>103h 07m 27s</t>
  </si>
  <si>
    <t>103h 08m 03s</t>
  </si>
  <si>
    <t>ARSENIO CHAPARRO CARDOSO</t>
  </si>
  <si>
    <t>103h 08m 08s</t>
  </si>
  <si>
    <t>103h 08m 23s</t>
  </si>
  <si>
    <t>103h 08m 46s</t>
  </si>
  <si>
    <t>103h 09m 21s</t>
  </si>
  <si>
    <t>103h 09m 23s</t>
  </si>
  <si>
    <t>RUDY VERDONCK</t>
  </si>
  <si>
    <t>103h 11m 14s</t>
  </si>
  <si>
    <t>103h 12m 42s</t>
  </si>
  <si>
    <t>103h 03m 57s</t>
  </si>
  <si>
    <t>103h 13m 58s</t>
  </si>
  <si>
    <t>WERNER STUTZ</t>
  </si>
  <si>
    <t>103h 14m 08s</t>
  </si>
  <si>
    <t>103h 14m 14s</t>
  </si>
  <si>
    <t>103h 14m 42s</t>
  </si>
  <si>
    <t>103h 15m 18s</t>
  </si>
  <si>
    <t>103h 16m 25s</t>
  </si>
  <si>
    <t>103h 16m 52s</t>
  </si>
  <si>
    <t>JAVIER LUKIN</t>
  </si>
  <si>
    <t>103h 17m 43s</t>
  </si>
  <si>
    <t>103h 18m 07s</t>
  </si>
  <si>
    <t>103h 18m 12s</t>
  </si>
  <si>
    <t>JAVIER DUCH</t>
  </si>
  <si>
    <t>103h 18m 24s</t>
  </si>
  <si>
    <t>103h 21m 04s</t>
  </si>
  <si>
    <t>103h 21m 36s</t>
  </si>
  <si>
    <t>103h 21m 41s</t>
  </si>
  <si>
    <t>103h 21m 50s</t>
  </si>
  <si>
    <t>103h 22m 03s</t>
  </si>
  <si>
    <t>103h 22m 25s</t>
  </si>
  <si>
    <t>103h 22m 51s</t>
  </si>
  <si>
    <t>103h 25m 09s</t>
  </si>
  <si>
    <t>103h 26m 50s</t>
  </si>
  <si>
    <t>FRANCIS MOREAU</t>
  </si>
  <si>
    <t>103h 27m 26s</t>
  </si>
  <si>
    <t>103h 28m 07s</t>
  </si>
  <si>
    <t>103h 28m 16s</t>
  </si>
  <si>
    <t>103h 29m 31s</t>
  </si>
  <si>
    <t>SERGEI USLAMINE</t>
  </si>
  <si>
    <t>103h 30m 41s</t>
  </si>
  <si>
    <t>103h 30m 46s</t>
  </si>
  <si>
    <t>103h 32m 44s</t>
  </si>
  <si>
    <t>103h 33m 05s</t>
  </si>
  <si>
    <t>103h 33m 31s</t>
  </si>
  <si>
    <t>103h 33m 47s</t>
  </si>
  <si>
    <t>103h 39m 45s</t>
  </si>
  <si>
    <t>ENRIQUE GUERRIKAGOÃTIA</t>
  </si>
  <si>
    <t>103h 41m 08s</t>
  </si>
  <si>
    <t>103h 44m 54s</t>
  </si>
  <si>
    <t>103h 45m 58s</t>
  </si>
  <si>
    <t>103h 46m 18s</t>
  </si>
  <si>
    <t>103h 46m 24s</t>
  </si>
  <si>
    <t>103h 49m 31s</t>
  </si>
  <si>
    <t>LUDWIG WILLEMS</t>
  </si>
  <si>
    <t>103h 59m 30s</t>
  </si>
  <si>
    <t>104h 00m 07s</t>
  </si>
  <si>
    <t>EDDY SCHURER</t>
  </si>
  <si>
    <t>104h 00m 15s</t>
  </si>
  <si>
    <t>LAWRENCE ROCHE</t>
  </si>
  <si>
    <t>104h 00m 45s</t>
  </si>
  <si>
    <t>104h 01m 35s</t>
  </si>
  <si>
    <t>104h 01m 46s</t>
  </si>
  <si>
    <t>THOMAS BARTH</t>
  </si>
  <si>
    <t>104h 06m 53s</t>
  </si>
  <si>
    <t>WIEBREN VEENSTRA</t>
  </si>
  <si>
    <t>104h 25m 18s</t>
  </si>
  <si>
    <t>ROB HARMELING</t>
  </si>
  <si>
    <t>104h 27m 11s</t>
  </si>
  <si>
    <t>100h 49m 30s</t>
  </si>
  <si>
    <t>CARRERA JEANS-TASSONI</t>
  </si>
  <si>
    <t>100h 54m 05s</t>
  </si>
  <si>
    <t>101h 00m 19s</t>
  </si>
  <si>
    <t>101h 03m 10s</t>
  </si>
  <si>
    <t>101h 04m 07s</t>
  </si>
  <si>
    <t>101h 04m 46s</t>
  </si>
  <si>
    <t>PDM-CONCORDE</t>
  </si>
  <si>
    <t>101h 08m 21s</t>
  </si>
  <si>
    <t>101h 08m 46s</t>
  </si>
  <si>
    <t>101h 09m 53s</t>
  </si>
  <si>
    <t>JENS HEPPNER</t>
  </si>
  <si>
    <t>TELECOM</t>
  </si>
  <si>
    <t>FRANCO VONA</t>
  </si>
  <si>
    <t>GB-MG-MAGLIFICIO</t>
  </si>
  <si>
    <t>101h 15m 13s</t>
  </si>
  <si>
    <t>101h 15m 46s</t>
  </si>
  <si>
    <t>101h 16m 37s</t>
  </si>
  <si>
    <t>EDDY BOUWMANS</t>
  </si>
  <si>
    <t>101h 18m 05s</t>
  </si>
  <si>
    <t>101h 18m 18s</t>
  </si>
  <si>
    <t>FRANCO CHIOCCIOLI</t>
  </si>
  <si>
    <t>101h 20m 01s</t>
  </si>
  <si>
    <t>101h 20m 39s</t>
  </si>
  <si>
    <t>101h 20m 49s</t>
  </si>
  <si>
    <t>101h 20m 57s</t>
  </si>
  <si>
    <t>101h 21m 21s</t>
  </si>
  <si>
    <t>101h 22m 50s</t>
  </si>
  <si>
    <t>101h 26m 13s</t>
  </si>
  <si>
    <t>101h 31m 21s</t>
  </si>
  <si>
    <t>101h 32m 49s</t>
  </si>
  <si>
    <t>RICHARD VIRENQUE</t>
  </si>
  <si>
    <t>101h 35m 31s</t>
  </si>
  <si>
    <t>101h 36m 00s</t>
  </si>
  <si>
    <t>101h 42m 18s</t>
  </si>
  <si>
    <t>101h 43m 59s</t>
  </si>
  <si>
    <t>101h 49m 20s</t>
  </si>
  <si>
    <t>JIM VAN DE LAER</t>
  </si>
  <si>
    <t>TULIP-COMPUTERS</t>
  </si>
  <si>
    <t>101h 49m 59s</t>
  </si>
  <si>
    <t>ENRIQUE ALONSO</t>
  </si>
  <si>
    <t>FESTINA</t>
  </si>
  <si>
    <t>101h 54m 04s</t>
  </si>
  <si>
    <t>ARTURAS CEPELE</t>
  </si>
  <si>
    <t>101h 58m 30s</t>
  </si>
  <si>
    <t>101h 58m 45s</t>
  </si>
  <si>
    <t>101h 59m 38s</t>
  </si>
  <si>
    <t>UDO BÃ–LTS</t>
  </si>
  <si>
    <t>102h 02m 10s</t>
  </si>
  <si>
    <t>102h 03m 32s</t>
  </si>
  <si>
    <t>102h 03m 54s</t>
  </si>
  <si>
    <t>102h 06m 34s</t>
  </si>
  <si>
    <t>102h 06m 50s</t>
  </si>
  <si>
    <t>102h 07m 17s</t>
  </si>
  <si>
    <t>102h 07m 22s</t>
  </si>
  <si>
    <t>YVON LEDANOIS</t>
  </si>
  <si>
    <t>102h 09m 13s</t>
  </si>
  <si>
    <t>102h 11m 07s</t>
  </si>
  <si>
    <t>JEAN-CYRIL ROBIN</t>
  </si>
  <si>
    <t>102h 15m 52s</t>
  </si>
  <si>
    <t>FERNANDO ESCARTIN</t>
  </si>
  <si>
    <t>102h 18m 45s</t>
  </si>
  <si>
    <t>102h 20m 15s</t>
  </si>
  <si>
    <t>102h 22m 56s</t>
  </si>
  <si>
    <t>102h 25m 04s</t>
  </si>
  <si>
    <t>102h 25m 10s</t>
  </si>
  <si>
    <t>102h 25m 26s</t>
  </si>
  <si>
    <t>LOTTO-BELGACOM</t>
  </si>
  <si>
    <t>102h 25m 55s</t>
  </si>
  <si>
    <t>102h 27m 24s</t>
  </si>
  <si>
    <t>HELVETIA-COMMODORE</t>
  </si>
  <si>
    <t>102h 27m 47s</t>
  </si>
  <si>
    <t>102h 32m 54s</t>
  </si>
  <si>
    <t>102h 34m 02s</t>
  </si>
  <si>
    <t>102h 35m 59s</t>
  </si>
  <si>
    <t>102h 48m 17s</t>
  </si>
  <si>
    <t>102h 50m 21s</t>
  </si>
  <si>
    <t>FLAVIO VANZELLA</t>
  </si>
  <si>
    <t>102h 51m 39s</t>
  </si>
  <si>
    <t>FERNANDO PINERO</t>
  </si>
  <si>
    <t>102h 52m 31s</t>
  </si>
  <si>
    <t>102h 53m 50s</t>
  </si>
  <si>
    <t>102h 56m 23s</t>
  </si>
  <si>
    <t>JOSÃ‰-RAMON URIARTE</t>
  </si>
  <si>
    <t>102h 56m 31s</t>
  </si>
  <si>
    <t>JUAN-CARLOS MARTIN</t>
  </si>
  <si>
    <t>102h 56m 51s</t>
  </si>
  <si>
    <t>102h 58m 02s</t>
  </si>
  <si>
    <t>102h 59m 25s</t>
  </si>
  <si>
    <t>102h 59m 44s</t>
  </si>
  <si>
    <t>103h 00m 39s</t>
  </si>
  <si>
    <t>103h 00m 47s</t>
  </si>
  <si>
    <t>103h 02m 03s</t>
  </si>
  <si>
    <t>ARTURAS KASPUTIS</t>
  </si>
  <si>
    <t>103h 02m 05s</t>
  </si>
  <si>
    <t>103h 03m 36s</t>
  </si>
  <si>
    <t>NEIL STEPHENS</t>
  </si>
  <si>
    <t>103h 05m 12s</t>
  </si>
  <si>
    <t>103h 05m 38s</t>
  </si>
  <si>
    <t>103h 05m 48s</t>
  </si>
  <si>
    <t>103h 07m 36s</t>
  </si>
  <si>
    <t>103h 09m 30s</t>
  </si>
  <si>
    <t>103h 09m 49s</t>
  </si>
  <si>
    <t>103h 10m 55s</t>
  </si>
  <si>
    <t>103h 13m 00s</t>
  </si>
  <si>
    <t>RAMON GONZALEZ-ARRIETA</t>
  </si>
  <si>
    <t>103h 13m 48s</t>
  </si>
  <si>
    <t>103h 16m 28s</t>
  </si>
  <si>
    <t>103h 18m 36s</t>
  </si>
  <si>
    <t>103h 19m 47s</t>
  </si>
  <si>
    <t>103h 22m 08s</t>
  </si>
  <si>
    <t>103h 22m 20s</t>
  </si>
  <si>
    <t>103h 24m 05s</t>
  </si>
  <si>
    <t>FABIO ROSCIOLI</t>
  </si>
  <si>
    <t>103h 24m 25s</t>
  </si>
  <si>
    <t>103h 24m 57s</t>
  </si>
  <si>
    <t>MAARTEN DEN BAKKER</t>
  </si>
  <si>
    <t>103h 25m 25s</t>
  </si>
  <si>
    <t>103h 26m 25s</t>
  </si>
  <si>
    <t>103h 27m 37s</t>
  </si>
  <si>
    <t>103h 35m 55s</t>
  </si>
  <si>
    <t>103h 36m 47s</t>
  </si>
  <si>
    <t>103h 37m 14s</t>
  </si>
  <si>
    <t>103h 39m 02s</t>
  </si>
  <si>
    <t>103h 40m 03s</t>
  </si>
  <si>
    <t>SAMMIE MOREELS</t>
  </si>
  <si>
    <t>103h 41m 46s</t>
  </si>
  <si>
    <t>103h 41m 52s</t>
  </si>
  <si>
    <t>103h 43m 27s</t>
  </si>
  <si>
    <t>103h 48m 23s</t>
  </si>
  <si>
    <t>103h 48m 58s</t>
  </si>
  <si>
    <t>CHRISTOPHE MANIN</t>
  </si>
  <si>
    <t>103h 49m 30s</t>
  </si>
  <si>
    <t>103h 53m 13s</t>
  </si>
  <si>
    <t>MARIO SCIREA</t>
  </si>
  <si>
    <t>103h 53m 57s</t>
  </si>
  <si>
    <t>AITOR GARMENDIA</t>
  </si>
  <si>
    <t>103h 56m 06s</t>
  </si>
  <si>
    <t>103h 58m 17s</t>
  </si>
  <si>
    <t>FRANKIE ANDREU</t>
  </si>
  <si>
    <t>104h 02m 07s</t>
  </si>
  <si>
    <t>ANDREA CHIURATO</t>
  </si>
  <si>
    <t>104h 02m 28s</t>
  </si>
  <si>
    <t>104h 03m 10s</t>
  </si>
  <si>
    <t>104h 03m 48s</t>
  </si>
  <si>
    <t>FRANCO BALLERINI</t>
  </si>
  <si>
    <t>104h 03m 56s</t>
  </si>
  <si>
    <t>XAVIER ALDANONDO LUZURIAQA</t>
  </si>
  <si>
    <t>104h 06m 26s</t>
  </si>
  <si>
    <t>MARIO CHIESA</t>
  </si>
  <si>
    <t>104h 07m 13s</t>
  </si>
  <si>
    <t>MARTIN KOKKELKOREN</t>
  </si>
  <si>
    <t>104h 10m 57s</t>
  </si>
  <si>
    <t>JACKY DURAND</t>
  </si>
  <si>
    <t>104h 13m 14s</t>
  </si>
  <si>
    <t>104h 16m 10s</t>
  </si>
  <si>
    <t>104h 17m 46s</t>
  </si>
  <si>
    <t>104h 22m 21s</t>
  </si>
  <si>
    <t>104h 23m 43s</t>
  </si>
  <si>
    <t>104h 27m 27s</t>
  </si>
  <si>
    <t>JULIO-CESAR ORTEGON</t>
  </si>
  <si>
    <t>104h 28m 58s</t>
  </si>
  <si>
    <t>104h 29m 51s</t>
  </si>
  <si>
    <t>104h 32m 53s</t>
  </si>
  <si>
    <t>104h 37m 15s</t>
  </si>
  <si>
    <t>104h 47m 23s</t>
  </si>
  <si>
    <t>FERNANDO QUEVEDO</t>
  </si>
  <si>
    <t>105h 01m 41s</t>
  </si>
  <si>
    <t>95h 57m 09s</t>
  </si>
  <si>
    <t>96h 02m 08s</t>
  </si>
  <si>
    <t>ZENON JASKULA</t>
  </si>
  <si>
    <t>96h 02m 57s</t>
  </si>
  <si>
    <t>96h 04m 38s</t>
  </si>
  <si>
    <t>TDF 1993 ARI</t>
  </si>
  <si>
    <t>96h 13m 35s</t>
  </si>
  <si>
    <t>96h 14m 27s</t>
  </si>
  <si>
    <t>96h 15m 13s</t>
  </si>
  <si>
    <t>96h 17m 23s</t>
  </si>
  <si>
    <t>96h 21m 06s</t>
  </si>
  <si>
    <t>96h 22m 38s</t>
  </si>
  <si>
    <t>GIANNI FARESIN</t>
  </si>
  <si>
    <t>ZG MOBILI-SIDI</t>
  </si>
  <si>
    <t>96h 26m 14s</t>
  </si>
  <si>
    <t>ANTONIO MARTIN</t>
  </si>
  <si>
    <t>96h 27m 00s</t>
  </si>
  <si>
    <t>96h 27m 02s</t>
  </si>
  <si>
    <t>96h 27m 14s</t>
  </si>
  <si>
    <t>JEAN-PHILIPPE DOJWA</t>
  </si>
  <si>
    <t>96h 27m 33s</t>
  </si>
  <si>
    <t>OLIVERIO RINCON</t>
  </si>
  <si>
    <t>96h 30m 28s</t>
  </si>
  <si>
    <t>96h 30m 38s</t>
  </si>
  <si>
    <t>96h 35m 18s</t>
  </si>
  <si>
    <t>96h 35m 21s</t>
  </si>
  <si>
    <t>GATORADE-MEGA DRIVE</t>
  </si>
  <si>
    <t>96h 37m 17s</t>
  </si>
  <si>
    <t>96h 37m 48s</t>
  </si>
  <si>
    <t>LAURENT MADOUAS</t>
  </si>
  <si>
    <t>96h 38m 35s</t>
  </si>
  <si>
    <t>96h 39m 34s</t>
  </si>
  <si>
    <t>TVM-BISON</t>
  </si>
  <si>
    <t>96h 41m 29s</t>
  </si>
  <si>
    <t>96h 41m 44s</t>
  </si>
  <si>
    <t>96h 42m 27s</t>
  </si>
  <si>
    <t>WORDPERFECT</t>
  </si>
  <si>
    <t>96h 44m 49s</t>
  </si>
  <si>
    <t>GAN</t>
  </si>
  <si>
    <t>96h 46m 30s</t>
  </si>
  <si>
    <t>96h 49m 11s</t>
  </si>
  <si>
    <t>96h 50m 18s</t>
  </si>
  <si>
    <t>BO HAMBURGER</t>
  </si>
  <si>
    <t>96h 50m 51s</t>
  </si>
  <si>
    <t>153h 54m 09s</t>
  </si>
  <si>
    <t>96h 57m 24s</t>
  </si>
  <si>
    <t>ROBERTO SIERRA</t>
  </si>
  <si>
    <t>96h 58m 44s</t>
  </si>
  <si>
    <t>NOVEMAIL-LASER COMPUTER</t>
  </si>
  <si>
    <t>97h 03m 52s</t>
  </si>
  <si>
    <t>97h 06m 05s</t>
  </si>
  <si>
    <t>CHAZAL-VETTA MBK</t>
  </si>
  <si>
    <t>97h 11m 06s</t>
  </si>
  <si>
    <t>97h 11m 55s</t>
  </si>
  <si>
    <t>97h 12m 26s</t>
  </si>
  <si>
    <t>97h 13m 24s</t>
  </si>
  <si>
    <t>ALEX ZULLE</t>
  </si>
  <si>
    <t>97h 16m 07s</t>
  </si>
  <si>
    <t>97h 16m 35s</t>
  </si>
  <si>
    <t>97h 17m 02s</t>
  </si>
  <si>
    <t>LAURENT BROCHARD</t>
  </si>
  <si>
    <t>97h 17m 26s</t>
  </si>
  <si>
    <t>97h 20m 21s</t>
  </si>
  <si>
    <t>97h 22m 43s</t>
  </si>
  <si>
    <t>97h 30m 44s</t>
  </si>
  <si>
    <t>97h 31m 13s</t>
  </si>
  <si>
    <t>97h 31m 57s</t>
  </si>
  <si>
    <t>97h 32m 54s</t>
  </si>
  <si>
    <t>97h 32m 59s</t>
  </si>
  <si>
    <t>97h 33m 46s</t>
  </si>
  <si>
    <t>97h 33m 52s</t>
  </si>
  <si>
    <t>97h 34m 32s</t>
  </si>
  <si>
    <t>97h 34m 33s</t>
  </si>
  <si>
    <t>ROLF ALDAG</t>
  </si>
  <si>
    <t>97h 34m 45s</t>
  </si>
  <si>
    <t>FRANÃ‡OIS SIMON</t>
  </si>
  <si>
    <t>97h 38m 32s</t>
  </si>
  <si>
    <t>97h 40m 12s</t>
  </si>
  <si>
    <t>97h 40m 29s</t>
  </si>
  <si>
    <t>STEFANO COLAGE</t>
  </si>
  <si>
    <t>97h 44m 17s</t>
  </si>
  <si>
    <t>97h 46m 34s</t>
  </si>
  <si>
    <t>97h 48m 41s</t>
  </si>
  <si>
    <t>97h 49m 21s</t>
  </si>
  <si>
    <t>97h 49m 28s</t>
  </si>
  <si>
    <t>97h 49m 33s</t>
  </si>
  <si>
    <t>97h 49m 51s</t>
  </si>
  <si>
    <t>97h 50m 49s</t>
  </si>
  <si>
    <t>97h 51m 52s</t>
  </si>
  <si>
    <t>97h 52m 30s</t>
  </si>
  <si>
    <t>ROLF SORENSEN</t>
  </si>
  <si>
    <t>97h 53m 59s</t>
  </si>
  <si>
    <t>97h 54m 23s</t>
  </si>
  <si>
    <t>97h 55m 13s</t>
  </si>
  <si>
    <t>GIANLUCA BORTOLAMI</t>
  </si>
  <si>
    <t>LAMPRE-POLTI</t>
  </si>
  <si>
    <t>97h 56m 23s</t>
  </si>
  <si>
    <t>97h 57m 31s</t>
  </si>
  <si>
    <t>PASCAL CHANTEUR</t>
  </si>
  <si>
    <t>97h 57m 51s</t>
  </si>
  <si>
    <t>98h 00m 42s</t>
  </si>
  <si>
    <t>98h 02m 04s</t>
  </si>
  <si>
    <t>98h 02m 41s</t>
  </si>
  <si>
    <t>FABIAN JEKER</t>
  </si>
  <si>
    <t>98h 04m 21s</t>
  </si>
  <si>
    <t>JOHN VAN DEN AKKER</t>
  </si>
  <si>
    <t>98h 04m 26s</t>
  </si>
  <si>
    <t>98h 04m 49s</t>
  </si>
  <si>
    <t>98h 06m 02s</t>
  </si>
  <si>
    <t>98h 06m 25s</t>
  </si>
  <si>
    <t>98h 07m 54s</t>
  </si>
  <si>
    <t>98h 08m 40s</t>
  </si>
  <si>
    <t>98h 09m 04s</t>
  </si>
  <si>
    <t>CHRISTIAN HENN</t>
  </si>
  <si>
    <t>98h 09m 22s</t>
  </si>
  <si>
    <t>98h 13m 47s</t>
  </si>
  <si>
    <t>98h 14m 19s</t>
  </si>
  <si>
    <t>98h 14m 49s</t>
  </si>
  <si>
    <t>98h 15m 41s</t>
  </si>
  <si>
    <t>98h 15m 51s</t>
  </si>
  <si>
    <t>98h 16m 04s</t>
  </si>
  <si>
    <t>98h 16m 53s</t>
  </si>
  <si>
    <t>98h 17m 02s</t>
  </si>
  <si>
    <t>DAVIDE BRAMATI</t>
  </si>
  <si>
    <t>98h 19m 27s</t>
  </si>
  <si>
    <t>SERGUEI OUTSCHAKOV</t>
  </si>
  <si>
    <t>98h 20m 17s</t>
  </si>
  <si>
    <t>98h 20m 33s</t>
  </si>
  <si>
    <t>GERD AUDEHM</t>
  </si>
  <si>
    <t>98h 21m 18s</t>
  </si>
  <si>
    <t>98h 21m 22s</t>
  </si>
  <si>
    <t>98h 22m 55s</t>
  </si>
  <si>
    <t>98h 23m 06s</t>
  </si>
  <si>
    <t>98h 24m 08s</t>
  </si>
  <si>
    <t>98h 24m 46s</t>
  </si>
  <si>
    <t>98h 26m 04s</t>
  </si>
  <si>
    <t>MARC WAUTERS</t>
  </si>
  <si>
    <t>98h 27m 42s</t>
  </si>
  <si>
    <t>JEAN-PIERRE DELPHIS</t>
  </si>
  <si>
    <t>98h 29m 59s</t>
  </si>
  <si>
    <t>LAURENT DESBIENS</t>
  </si>
  <si>
    <t>98h 30m 14s</t>
  </si>
  <si>
    <t>SERGE BAGUET</t>
  </si>
  <si>
    <t>98h 31m 54s</t>
  </si>
  <si>
    <t>98h 32m 31s</t>
  </si>
  <si>
    <t>FRÃ‰DÃ‰RIC MONCASSIN</t>
  </si>
  <si>
    <t>98h 32m 44s</t>
  </si>
  <si>
    <t>98h 34m 03s</t>
  </si>
  <si>
    <t>98h 34m 07s</t>
  </si>
  <si>
    <t>CHRISTOPHE CAPELLE</t>
  </si>
  <si>
    <t>98h 34m 32s</t>
  </si>
  <si>
    <t>98h 34m 46s</t>
  </si>
  <si>
    <t>98h 35m 19s</t>
  </si>
  <si>
    <t>TOM CORDES</t>
  </si>
  <si>
    <t>98h 37m 21s</t>
  </si>
  <si>
    <t>98h 37m 56s</t>
  </si>
  <si>
    <t>98h 38m 02s</t>
  </si>
  <si>
    <t>98h 38m 06s</t>
  </si>
  <si>
    <t>98h 39m 20s</t>
  </si>
  <si>
    <t>98h 40m 11s</t>
  </si>
  <si>
    <t>JEAN-PIERRE BOURGEOT</t>
  </si>
  <si>
    <t>98h 41m 14s</t>
  </si>
  <si>
    <t>98h 42m 40s</t>
  </si>
  <si>
    <t>PRUDENCIO INDURAIN</t>
  </si>
  <si>
    <t>98h 50m 58s</t>
  </si>
  <si>
    <t>98h 52m 57s</t>
  </si>
  <si>
    <t>ANDREA TAFI</t>
  </si>
  <si>
    <t>98h 53m 27s</t>
  </si>
  <si>
    <t>98h 54m 01s</t>
  </si>
  <si>
    <t>DANNY NELISSEN</t>
  </si>
  <si>
    <t>98h 57m 18s</t>
  </si>
  <si>
    <t>DIETER RUNKEL</t>
  </si>
  <si>
    <t>98h 59m 08s</t>
  </si>
  <si>
    <t>99h 02m 30s</t>
  </si>
  <si>
    <t>99h 02m 49s</t>
  </si>
  <si>
    <t>ROB MULDERS</t>
  </si>
  <si>
    <t>99h 03m 15s</t>
  </si>
  <si>
    <t>PETER FARAZIJN</t>
  </si>
  <si>
    <t>99h 08m 52s</t>
  </si>
  <si>
    <t>99h 27m 24s</t>
  </si>
  <si>
    <t>103h 38m 38s</t>
  </si>
  <si>
    <t>GEWISS-BALLAN</t>
  </si>
  <si>
    <t>103h 44m 17s</t>
  </si>
  <si>
    <t>MARCO PANTANI</t>
  </si>
  <si>
    <t>103h 45m 57s</t>
  </si>
  <si>
    <t>FESTINA-ANDORRA</t>
  </si>
  <si>
    <t>103h 48m 41s</t>
  </si>
  <si>
    <t>103h 48m 48s</t>
  </si>
  <si>
    <t>LAMPRE-PANARIA</t>
  </si>
  <si>
    <t>103h 51m 07s</t>
  </si>
  <si>
    <t>GB-MG TECHNOGYM</t>
  </si>
  <si>
    <t>103h 58m 55s</t>
  </si>
  <si>
    <t>103h 59m 13s</t>
  </si>
  <si>
    <t>104h 03m 57s</t>
  </si>
  <si>
    <t>104h 04m 06s</t>
  </si>
  <si>
    <t>104h 04m 39s</t>
  </si>
  <si>
    <t>MAPEI-CLAS</t>
  </si>
  <si>
    <t>104h 09m 16s</t>
  </si>
  <si>
    <t>104h 11m 13s</t>
  </si>
  <si>
    <t>104h 12m 10s</t>
  </si>
  <si>
    <t>OSCAR PELLICIOLI</t>
  </si>
  <si>
    <t>TEAM POLTI</t>
  </si>
  <si>
    <t>104h 13m 33s</t>
  </si>
  <si>
    <t>ZG MOBILI-SELLE ITALIA</t>
  </si>
  <si>
    <t>104h 13m 56s</t>
  </si>
  <si>
    <t>104h 15m 22s</t>
  </si>
  <si>
    <t>HERNÃN BUENAHORA GUTIERREZ</t>
  </si>
  <si>
    <t>KELME-AVIANCA</t>
  </si>
  <si>
    <t>104h 16m 38s</t>
  </si>
  <si>
    <t>104h 21m 17s</t>
  </si>
  <si>
    <t>104h 22m 22s</t>
  </si>
  <si>
    <t>THOMAS DAVY</t>
  </si>
  <si>
    <t>104h 25m 19s</t>
  </si>
  <si>
    <t>CHAZAL-MBK-KONIG</t>
  </si>
  <si>
    <t>104h 25m 57s</t>
  </si>
  <si>
    <t>FEDERICO MUNOZ</t>
  </si>
  <si>
    <t>LOTTO-VETTA-CALOÃ</t>
  </si>
  <si>
    <t>104h 27m 13s</t>
  </si>
  <si>
    <t>104h 30m 08s</t>
  </si>
  <si>
    <t>104h 30m 22s</t>
  </si>
  <si>
    <t>BEAT ZBERG</t>
  </si>
  <si>
    <t>104h 35m 44s</t>
  </si>
  <si>
    <t>104h 36m 22s</t>
  </si>
  <si>
    <t>104h 38m 33s</t>
  </si>
  <si>
    <t>ABRAHAM OLANO</t>
  </si>
  <si>
    <t>104h 40m 07s</t>
  </si>
  <si>
    <t>104h 40m 21s</t>
  </si>
  <si>
    <t>104h 41m 18s</t>
  </si>
  <si>
    <t>PASCAL HERVE</t>
  </si>
  <si>
    <t>104h 45m 54s</t>
  </si>
  <si>
    <t>104h 46m 23s</t>
  </si>
  <si>
    <t>LAURENT DUFAUX</t>
  </si>
  <si>
    <t>104h 48m 08s</t>
  </si>
  <si>
    <t>104h 48m 28s</t>
  </si>
  <si>
    <t>104h 49m 19s</t>
  </si>
  <si>
    <t>104h 49m 37s</t>
  </si>
  <si>
    <t>104h 50m 54s</t>
  </si>
  <si>
    <t>104h 51m 19s</t>
  </si>
  <si>
    <t>105h 02m 43s</t>
  </si>
  <si>
    <t>MERCATONE UNO-MEDEGHINI</t>
  </si>
  <si>
    <t>105h 05m 30s</t>
  </si>
  <si>
    <t>105h 09m 28s</t>
  </si>
  <si>
    <t>105h 16m 24s</t>
  </si>
  <si>
    <t>105h 19m 59s</t>
  </si>
  <si>
    <t>ANDREA PERON</t>
  </si>
  <si>
    <t>105h 21m 43s</t>
  </si>
  <si>
    <t>105h 22m 44s</t>
  </si>
  <si>
    <t>MIGUEL ARROYO</t>
  </si>
  <si>
    <t>105h 22m 49s</t>
  </si>
  <si>
    <t>105h 23m 29s</t>
  </si>
  <si>
    <t>105h 24m 32s</t>
  </si>
  <si>
    <t>EDDY SEIGNEUR</t>
  </si>
  <si>
    <t>105h 25m 53s</t>
  </si>
  <si>
    <t>105h 26m 37s</t>
  </si>
  <si>
    <t>105h 27m 25s</t>
  </si>
  <si>
    <t>105h 28m 45s</t>
  </si>
  <si>
    <t>ANGEL YESID CAMARGO OCHOA</t>
  </si>
  <si>
    <t>105h 28m 46s</t>
  </si>
  <si>
    <t>105h 30m 06s</t>
  </si>
  <si>
    <t>105h 30m 12s</t>
  </si>
  <si>
    <t>GIORGIO FURLAN</t>
  </si>
  <si>
    <t>105h 30m 56s</t>
  </si>
  <si>
    <t>105h 30m 57s</t>
  </si>
  <si>
    <t>105h 32m 24s</t>
  </si>
  <si>
    <t>VLADISLAV BOBRIK</t>
  </si>
  <si>
    <t>105h 33m 50s</t>
  </si>
  <si>
    <t>105h 36m 09s</t>
  </si>
  <si>
    <t>105h 36m 40s</t>
  </si>
  <si>
    <t>105h 36m 47s</t>
  </si>
  <si>
    <t>105h 37m 40s</t>
  </si>
  <si>
    <t>VICENTE APARICIO VILA</t>
  </si>
  <si>
    <t>105h 38m 12s</t>
  </si>
  <si>
    <t>105h 39m 21s</t>
  </si>
  <si>
    <t>105h 39m 51s</t>
  </si>
  <si>
    <t>105h 43m 19s</t>
  </si>
  <si>
    <t>105h 43m 23s</t>
  </si>
  <si>
    <t>105h 46m 58s</t>
  </si>
  <si>
    <t>105h 49m 24s</t>
  </si>
  <si>
    <t>105h 50m 48s</t>
  </si>
  <si>
    <t>105h 51m 27s</t>
  </si>
  <si>
    <t>105h 51m 33s</t>
  </si>
  <si>
    <t>105h 53m 31s</t>
  </si>
  <si>
    <t>THIERRY GOUVENOU</t>
  </si>
  <si>
    <t>105h 54m 01s</t>
  </si>
  <si>
    <t>105h 56m 04s</t>
  </si>
  <si>
    <t>105h 56m 14s</t>
  </si>
  <si>
    <t>106h 00m 21s</t>
  </si>
  <si>
    <t>106h 02m 28s</t>
  </si>
  <si>
    <t>106h 03m 16s</t>
  </si>
  <si>
    <t>106h 03m 30s</t>
  </si>
  <si>
    <t>MARCO ZEN</t>
  </si>
  <si>
    <t>106h 03m 51s</t>
  </si>
  <si>
    <t>FRANCISCO CABELLO</t>
  </si>
  <si>
    <t>106h 04m 13s</t>
  </si>
  <si>
    <t>106h 04m 30s</t>
  </si>
  <si>
    <t>106h 05m 02s</t>
  </si>
  <si>
    <t>106h 05m 05s</t>
  </si>
  <si>
    <t>BRUNO THIBOUT</t>
  </si>
  <si>
    <t>106h 05m 20s</t>
  </si>
  <si>
    <t>106h 07m 16s</t>
  </si>
  <si>
    <t>106h 07m 35s</t>
  </si>
  <si>
    <t>SILVIO MARTINELLO</t>
  </si>
  <si>
    <t>106h 07m 42s</t>
  </si>
  <si>
    <t>106h 08m 58s</t>
  </si>
  <si>
    <t>ANGEL EDO ALSINA</t>
  </si>
  <si>
    <t>106h 09m 39s</t>
  </si>
  <si>
    <t>106h 10m 20s</t>
  </si>
  <si>
    <t>106h 11m 02s</t>
  </si>
  <si>
    <t>ERWIN NIJBOER</t>
  </si>
  <si>
    <t>106h 13m 05s</t>
  </si>
  <si>
    <t>CESARY ZAMANA</t>
  </si>
  <si>
    <t>106h 13m 21s</t>
  </si>
  <si>
    <t>ERIK DEKKER</t>
  </si>
  <si>
    <t>106h 13m 30s</t>
  </si>
  <si>
    <t>106h 14m 43s</t>
  </si>
  <si>
    <t>JAN SVORADA</t>
  </si>
  <si>
    <t>106h 15m 03s</t>
  </si>
  <si>
    <t>106h 15m 09s</t>
  </si>
  <si>
    <t>106h 16m 26s</t>
  </si>
  <si>
    <t>DARIO BOTTARO</t>
  </si>
  <si>
    <t>106h 17m 55s</t>
  </si>
  <si>
    <t>106h 20m 10s</t>
  </si>
  <si>
    <t>106h 20m 44s</t>
  </si>
  <si>
    <t>106h 21m 25s</t>
  </si>
  <si>
    <t>REMO ROSSI</t>
  </si>
  <si>
    <t>106h 22m 29s</t>
  </si>
  <si>
    <t>STEPHEN SWART</t>
  </si>
  <si>
    <t>106h 23m 16s</t>
  </si>
  <si>
    <t>106h 29m 51s</t>
  </si>
  <si>
    <t>106h 30m 40s</t>
  </si>
  <si>
    <t>EROS POLI</t>
  </si>
  <si>
    <t>106h 31m 19s</t>
  </si>
  <si>
    <t>106h 47m 10s</t>
  </si>
  <si>
    <t>107h 17m 41s</t>
  </si>
  <si>
    <t>92h 44m 59s</t>
  </si>
  <si>
    <t>92h 49m 34s</t>
  </si>
  <si>
    <t>92h 51m 46s</t>
  </si>
  <si>
    <t>IVAN GOTTI</t>
  </si>
  <si>
    <t>92h 56m 32s</t>
  </si>
  <si>
    <t>93h 00m 19s</t>
  </si>
  <si>
    <t>MAPEI-GB</t>
  </si>
  <si>
    <t>93h 00m 48s</t>
  </si>
  <si>
    <t>FESTINA WATCHES</t>
  </si>
  <si>
    <t>93h 02m 30s</t>
  </si>
  <si>
    <t>93h 03m 49s</t>
  </si>
  <si>
    <t>CARRERA-TASSONI</t>
  </si>
  <si>
    <t>93h 03m 54s</t>
  </si>
  <si>
    <t>93h 05m 36s</t>
  </si>
  <si>
    <t>93h 11m 19s</t>
  </si>
  <si>
    <t>PAOLO LANFRANCHI</t>
  </si>
  <si>
    <t>BRESCIALAT</t>
  </si>
  <si>
    <t>93h 14m 40s</t>
  </si>
  <si>
    <t>93h 14m 54s</t>
  </si>
  <si>
    <t>93h 18m 39s</t>
  </si>
  <si>
    <t>TVM-POLIS DIRECT</t>
  </si>
  <si>
    <t>93h 19m 48s</t>
  </si>
  <si>
    <t>NOVELL</t>
  </si>
  <si>
    <t>93h 24m 50s</t>
  </si>
  <si>
    <t>93h 30m 54s</t>
  </si>
  <si>
    <t>93h 32m 26s</t>
  </si>
  <si>
    <t>93h 37m 53s</t>
  </si>
  <si>
    <t>93h 41m 00s</t>
  </si>
  <si>
    <t>93h 41m 17s</t>
  </si>
  <si>
    <t>93h 46m 02s</t>
  </si>
  <si>
    <t>TELECOM-ZG-SELLE ITALIA</t>
  </si>
  <si>
    <t>93h 46m 30s</t>
  </si>
  <si>
    <t>MASSIMO PODENZANA</t>
  </si>
  <si>
    <t>93h 46m 53s</t>
  </si>
  <si>
    <t>93h 47m 44s</t>
  </si>
  <si>
    <t>93h 52m 07s</t>
  </si>
  <si>
    <t>93h 59m 03s</t>
  </si>
  <si>
    <t>94h 03m 13s</t>
  </si>
  <si>
    <t>94h 05m 12s</t>
  </si>
  <si>
    <t>MG-TECHNOGYM</t>
  </si>
  <si>
    <t>94h 06m 33s</t>
  </si>
  <si>
    <t>94h 08m 10s</t>
  </si>
  <si>
    <t>94h 08m 26s</t>
  </si>
  <si>
    <t>LANCE ARMSTRONG</t>
  </si>
  <si>
    <t>94h 13m 05s</t>
  </si>
  <si>
    <t>GEORG TOTSCHNIG</t>
  </si>
  <si>
    <t>94h 15m 46s</t>
  </si>
  <si>
    <t>94h 16m 15s</t>
  </si>
  <si>
    <t>94h 21m 48s</t>
  </si>
  <si>
    <t>94h 23m 03s</t>
  </si>
  <si>
    <t>94h 23m 10s</t>
  </si>
  <si>
    <t>94h 23m 27s</t>
  </si>
  <si>
    <t>MASSIMILIANO LELLI</t>
  </si>
  <si>
    <t>MERCATONE UNO-SAECO</t>
  </si>
  <si>
    <t>94h 24m 42s</t>
  </si>
  <si>
    <t>94h 27m 17s</t>
  </si>
  <si>
    <t>94h 29m 08s</t>
  </si>
  <si>
    <t>AKI-GIPIEMME</t>
  </si>
  <si>
    <t>94h 38m 45s</t>
  </si>
  <si>
    <t>94h 40m 09s</t>
  </si>
  <si>
    <t>94h 40m 34s</t>
  </si>
  <si>
    <t>94h 40m 42s</t>
  </si>
  <si>
    <t>LEONARDO SIERRA</t>
  </si>
  <si>
    <t>94h 41m 16s</t>
  </si>
  <si>
    <t>GABRIELE COLOMBO</t>
  </si>
  <si>
    <t>94h 42m 13s</t>
  </si>
  <si>
    <t>94h 43m 24s</t>
  </si>
  <si>
    <t>94h 43m 46s</t>
  </si>
  <si>
    <t>ANDREA FERRIGATO</t>
  </si>
  <si>
    <t>94h 49m 50s</t>
  </si>
  <si>
    <t>DIDIER ROUS</t>
  </si>
  <si>
    <t>94h 52m 38s</t>
  </si>
  <si>
    <t>94h 53m 54s</t>
  </si>
  <si>
    <t>CARMELO MIRANDA</t>
  </si>
  <si>
    <t>94h 58m 40s</t>
  </si>
  <si>
    <t>95h 00m 15s</t>
  </si>
  <si>
    <t>95h 01m 00s</t>
  </si>
  <si>
    <t>95h 04m 05s</t>
  </si>
  <si>
    <t>ARMAND DE LAS CUEVAS</t>
  </si>
  <si>
    <t>95h 04m 22s</t>
  </si>
  <si>
    <t>GILLES BOUVARD</t>
  </si>
  <si>
    <t>95h 09m 17s</t>
  </si>
  <si>
    <t>95h 13m 16s</t>
  </si>
  <si>
    <t>95h 13m 42s</t>
  </si>
  <si>
    <t>95h 15m 46s</t>
  </si>
  <si>
    <t>95h 17m 13s</t>
  </si>
  <si>
    <t>95h 23m 20s</t>
  </si>
  <si>
    <t>95h 23m 21s</t>
  </si>
  <si>
    <t>95h 23m 27s</t>
  </si>
  <si>
    <t>ANDREI TCHMIL</t>
  </si>
  <si>
    <t>LOTTO-ISOGLASS</t>
  </si>
  <si>
    <t>95h 24m 01s</t>
  </si>
  <si>
    <t>MASSIMO DONATI</t>
  </si>
  <si>
    <t>95h 25m 03s</t>
  </si>
  <si>
    <t>95h 26m 53s</t>
  </si>
  <si>
    <t>95h 27m 06s</t>
  </si>
  <si>
    <t>95h 30m 49s</t>
  </si>
  <si>
    <t>95h 30m 51s</t>
  </si>
  <si>
    <t>FRANCESCO FRATTINI</t>
  </si>
  <si>
    <t>95h 31m 10s</t>
  </si>
  <si>
    <t>95h 32m 24s</t>
  </si>
  <si>
    <t>95h 32m 25s</t>
  </si>
  <si>
    <t>DAVIDE PERONA</t>
  </si>
  <si>
    <t>95h 36m 33s</t>
  </si>
  <si>
    <t>95h 37m 14s</t>
  </si>
  <si>
    <t>ALESSIO GALETTI</t>
  </si>
  <si>
    <t>95h 37m 21s</t>
  </si>
  <si>
    <t>95h 38m 15s</t>
  </si>
  <si>
    <t>MARCO MILESI</t>
  </si>
  <si>
    <t>95h 39m 09s</t>
  </si>
  <si>
    <t>95h 39m 17s</t>
  </si>
  <si>
    <t>95h 39m 37s</t>
  </si>
  <si>
    <t>95h 40m 27s</t>
  </si>
  <si>
    <t>ERIK ZABEL</t>
  </si>
  <si>
    <t>95h 41m 47s</t>
  </si>
  <si>
    <t>ARVIS PIZIKS</t>
  </si>
  <si>
    <t>95h 42m 54s</t>
  </si>
  <si>
    <t>95h 43m 25s</t>
  </si>
  <si>
    <t>JOSÃ‰ ANGEL VIDAL</t>
  </si>
  <si>
    <t>95h 43m 37s</t>
  </si>
  <si>
    <t>95h 43m 53s</t>
  </si>
  <si>
    <t>95h 44m 42s</t>
  </si>
  <si>
    <t>ALEXANDER GONTCHENKOV</t>
  </si>
  <si>
    <t>95h 45m 24s</t>
  </si>
  <si>
    <t>95h 46m 42s</t>
  </si>
  <si>
    <t>95h 46m 54s</t>
  </si>
  <si>
    <t>MAURO BETTIN</t>
  </si>
  <si>
    <t>95h 48m 59s</t>
  </si>
  <si>
    <t>NICOLA LODA</t>
  </si>
  <si>
    <t>95h 49m 44s</t>
  </si>
  <si>
    <t>95h 50m 32s</t>
  </si>
  <si>
    <t>ROSSANO BRASI</t>
  </si>
  <si>
    <t>95h 51m 22s</t>
  </si>
  <si>
    <t>GIUSEPPE LOMBARDI</t>
  </si>
  <si>
    <t>95h 51m 39s</t>
  </si>
  <si>
    <t>GILLES TALMANT</t>
  </si>
  <si>
    <t>95h 52m 18s</t>
  </si>
  <si>
    <t>95h 54m 31s</t>
  </si>
  <si>
    <t>95h 55m 03s</t>
  </si>
  <si>
    <t>GIAN MATTEO FAGNINI</t>
  </si>
  <si>
    <t>95h 57m 10s</t>
  </si>
  <si>
    <t>95h 57m 19s</t>
  </si>
  <si>
    <t>95h 59m 14s</t>
  </si>
  <si>
    <t>GIANLUCA GORINI</t>
  </si>
  <si>
    <t>95h 59m 19s</t>
  </si>
  <si>
    <t>MARCO SERPELLINI</t>
  </si>
  <si>
    <t>96h 01m 04s</t>
  </si>
  <si>
    <t>96h 01m 50s</t>
  </si>
  <si>
    <t>BART VOSKAMP</t>
  </si>
  <si>
    <t>96h 02m 40s</t>
  </si>
  <si>
    <t>96h 06m 25s</t>
  </si>
  <si>
    <t>96h 21m 25s</t>
  </si>
  <si>
    <t>TEAM DEUTSCHE TELEKOM</t>
  </si>
  <si>
    <t>95h 57m 16s</t>
  </si>
  <si>
    <t>JAN ULLRICH</t>
  </si>
  <si>
    <t>95h 58m 57s</t>
  </si>
  <si>
    <t>96h 01m 53s</t>
  </si>
  <si>
    <t>96h 03m 09s</t>
  </si>
  <si>
    <t>PETER LÃœTTENBERGER</t>
  </si>
  <si>
    <t>CARRERA BLUE JEANS-LONGONI</t>
  </si>
  <si>
    <t>96h 04m 23s</t>
  </si>
  <si>
    <t>96h 07m 19s</t>
  </si>
  <si>
    <t>ROSLOTTO-ZG MOBILI</t>
  </si>
  <si>
    <t>96h 07m 20s</t>
  </si>
  <si>
    <t>KELME-ARTIACH-COSTA BLANCA</t>
  </si>
  <si>
    <t>96h 07m 42s</t>
  </si>
  <si>
    <t>96h 08m 16s</t>
  </si>
  <si>
    <t>96h 09m 09s</t>
  </si>
  <si>
    <t>96h 11m 30s</t>
  </si>
  <si>
    <t>PATRICK JONKER</t>
  </si>
  <si>
    <t>96h 16m 14s</t>
  </si>
  <si>
    <t>96h 19m 35s</t>
  </si>
  <si>
    <t>96h 23m 12s</t>
  </si>
  <si>
    <t>96h 23m 34s</t>
  </si>
  <si>
    <t>MANUEL FERNANDEZ GINES</t>
  </si>
  <si>
    <t>96h 23m 44s</t>
  </si>
  <si>
    <t>LEONARDO PIEPOLI</t>
  </si>
  <si>
    <t>CERAMICHE REFIN-MOBILVETTA</t>
  </si>
  <si>
    <t>96h 24m 52s</t>
  </si>
  <si>
    <t>96h 29m 27s</t>
  </si>
  <si>
    <t>MICHELE BARTOLI</t>
  </si>
  <si>
    <t>96h 34m 34s</t>
  </si>
  <si>
    <t>EVGUENI BERZIN</t>
  </si>
  <si>
    <t>GEWISS-PLAYBUS</t>
  </si>
  <si>
    <t>96h 35m 16s</t>
  </si>
  <si>
    <t>RABOBANK</t>
  </si>
  <si>
    <t>96h 41m 14s</t>
  </si>
  <si>
    <t>STEFANO CATTAI</t>
  </si>
  <si>
    <t>96h 45m 19s</t>
  </si>
  <si>
    <t>96h 50m 31s</t>
  </si>
  <si>
    <t>96h 52m 44s</t>
  </si>
  <si>
    <t>SAECO</t>
  </si>
  <si>
    <t>96h 52m 51s</t>
  </si>
  <si>
    <t>96h 54m 03s</t>
  </si>
  <si>
    <t>GIUSEPPE GUERINI</t>
  </si>
  <si>
    <t>97h 02m 28s</t>
  </si>
  <si>
    <t>97h 08m 44s</t>
  </si>
  <si>
    <t>97h 08m 52s</t>
  </si>
  <si>
    <t>MARCO FINCATO</t>
  </si>
  <si>
    <t>97h 09m 07s</t>
  </si>
  <si>
    <t>MICHAEL BOOGERD</t>
  </si>
  <si>
    <t>97h 11m 01s</t>
  </si>
  <si>
    <t>JOSÃ‰ LUIS ARRIETA</t>
  </si>
  <si>
    <t>97h 11m 04s</t>
  </si>
  <si>
    <t>PAOLO SAVOLDELLI</t>
  </si>
  <si>
    <t>97h 12m 36s</t>
  </si>
  <si>
    <t>97h 17m 19s</t>
  </si>
  <si>
    <t>97h 17m 58s</t>
  </si>
  <si>
    <t>OSCAR CAMENZIND</t>
  </si>
  <si>
    <t>CERAMICHE PANARIA-VINAVIL</t>
  </si>
  <si>
    <t>97h 24m 39s</t>
  </si>
  <si>
    <t>97h 24m 44s</t>
  </si>
  <si>
    <t>CHRIS BOARDMAN</t>
  </si>
  <si>
    <t>97h 25m 00s</t>
  </si>
  <si>
    <t>97h 26m 41s</t>
  </si>
  <si>
    <t>97h 27m 27s</t>
  </si>
  <si>
    <t>97h 30m 17s</t>
  </si>
  <si>
    <t>MIRCO GUALDI</t>
  </si>
  <si>
    <t>97h 32m 15s</t>
  </si>
  <si>
    <t>LAURENT ROUX</t>
  </si>
  <si>
    <t>97h 33m 27s</t>
  </si>
  <si>
    <t>97h 36m 10s</t>
  </si>
  <si>
    <t>97h 36m 39s</t>
  </si>
  <si>
    <t>97h 38m 12s</t>
  </si>
  <si>
    <t>FELIX MANUEL GARCIA CASAS</t>
  </si>
  <si>
    <t>97h 39m 29s</t>
  </si>
  <si>
    <t>97h 40m 49s</t>
  </si>
  <si>
    <t>97h 40m 56s</t>
  </si>
  <si>
    <t>97h 43m 00s</t>
  </si>
  <si>
    <t>VALENTINO FOIS</t>
  </si>
  <si>
    <t>97h 43m 14s</t>
  </si>
  <si>
    <t>97h 44m 24s</t>
  </si>
  <si>
    <t>ORLANDO RODRIGUES</t>
  </si>
  <si>
    <t>97h 44m 31s</t>
  </si>
  <si>
    <t>97h 46m 18s</t>
  </si>
  <si>
    <t>97h 46m 35s</t>
  </si>
  <si>
    <t>JOSÃ‰ MARIA JIMENEZ</t>
  </si>
  <si>
    <t>97h 48m 46s</t>
  </si>
  <si>
    <t>97h 49m 46s</t>
  </si>
  <si>
    <t>97h 51m 58s</t>
  </si>
  <si>
    <t>97h 52m 08s</t>
  </si>
  <si>
    <t>97h 52m 34s</t>
  </si>
  <si>
    <t>AUBERVILLIERS 93-PEUGEOT</t>
  </si>
  <si>
    <t>97h 53m 54s</t>
  </si>
  <si>
    <t>FABIO BALDATO</t>
  </si>
  <si>
    <t>97h 54m 24s</t>
  </si>
  <si>
    <t>97h 55m 41s</t>
  </si>
  <si>
    <t>97h 58m 08s</t>
  </si>
  <si>
    <t>97h 58m 11s</t>
  </si>
  <si>
    <t>AGRIGEL-LA CREUSE-FENIOUX</t>
  </si>
  <si>
    <t>97h 58m 38s</t>
  </si>
  <si>
    <t>WLADIMIR BELLI</t>
  </si>
  <si>
    <t>97h 58m 58s</t>
  </si>
  <si>
    <t>CÃ‰DRIC VASSEUR</t>
  </si>
  <si>
    <t>97h 59m 21s</t>
  </si>
  <si>
    <t>98h 00m 09s</t>
  </si>
  <si>
    <t>JOSÃ‰ JOAQUIM CASTELBLANCO</t>
  </si>
  <si>
    <t>98h 00m 17s</t>
  </si>
  <si>
    <t>MARCO SALIGARI</t>
  </si>
  <si>
    <t>98h 00m 25s</t>
  </si>
  <si>
    <t>98h 01m 19s</t>
  </si>
  <si>
    <t>98h 02m 19s</t>
  </si>
  <si>
    <t>CHRISTOPHE MOREAU</t>
  </si>
  <si>
    <t>98h 04m 36s</t>
  </si>
  <si>
    <t>98h 06m 54s</t>
  </si>
  <si>
    <t>98h 07m 18s</t>
  </si>
  <si>
    <t>PAOLO FORNACIARI</t>
  </si>
  <si>
    <t>98h 07m 20s</t>
  </si>
  <si>
    <t>BRUNO BOSCARDIN</t>
  </si>
  <si>
    <t>98h 07m 28s</t>
  </si>
  <si>
    <t>JUAN-CÃ‰SAR AGUIRE</t>
  </si>
  <si>
    <t>98h 07m 39s</t>
  </si>
  <si>
    <t>98h 07m 42s</t>
  </si>
  <si>
    <t>98h 09m 32s</t>
  </si>
  <si>
    <t>98h 09m 41s</t>
  </si>
  <si>
    <t>98h 10m 30s</t>
  </si>
  <si>
    <t>98h 13m 35s</t>
  </si>
  <si>
    <t>98h 13m 46s</t>
  </si>
  <si>
    <t>98h 14m 33s</t>
  </si>
  <si>
    <t>98h 14m 41s</t>
  </si>
  <si>
    <t>98h 17m 44s</t>
  </si>
  <si>
    <t>98h 18m 31s</t>
  </si>
  <si>
    <t>98h 21m 15s</t>
  </si>
  <si>
    <t>MARIANO PICCOLI</t>
  </si>
  <si>
    <t>98h 21m 45s</t>
  </si>
  <si>
    <t>CRISTIAN SALVATO</t>
  </si>
  <si>
    <t>98h 24m 15s</t>
  </si>
  <si>
    <t>CHEPE GONZALEZ PICO</t>
  </si>
  <si>
    <t>98h 26m 29s</t>
  </si>
  <si>
    <t>98h 27m 36s</t>
  </si>
  <si>
    <t>98h 28m 22s</t>
  </si>
  <si>
    <t>98h 28m 47s</t>
  </si>
  <si>
    <t>98h 29m 22s</t>
  </si>
  <si>
    <t>SCOTT SUNDERLAND</t>
  </si>
  <si>
    <t>98h 30m 10s</t>
  </si>
  <si>
    <t>98h 33m 38s</t>
  </si>
  <si>
    <t>CHRISTIANO FRATTINI</t>
  </si>
  <si>
    <t>98h 35m 12s</t>
  </si>
  <si>
    <t>98h 35m 13s</t>
  </si>
  <si>
    <t>OMAR PUMAR</t>
  </si>
  <si>
    <t>98h 35m 26s</t>
  </si>
  <si>
    <t>98h 36m 13s</t>
  </si>
  <si>
    <t>98h 37m 07s</t>
  </si>
  <si>
    <t>FRÃ‰DÃ‰RIC GUESDON</t>
  </si>
  <si>
    <t>98h 40m 05s</t>
  </si>
  <si>
    <t>98h 40m 14s</t>
  </si>
  <si>
    <t>98h 44m 03s</t>
  </si>
  <si>
    <t>98h 46m 02s</t>
  </si>
  <si>
    <t>ALESSANDRO BARONTI</t>
  </si>
  <si>
    <t>98h 49m 53s</t>
  </si>
  <si>
    <t>TOBIAS STEINHAUSER</t>
  </si>
  <si>
    <t>98h 51m 50s</t>
  </si>
  <si>
    <t>98h 51m 51s</t>
  </si>
  <si>
    <t>98h 51m 55s</t>
  </si>
  <si>
    <t>PETER VAN PETEGEM</t>
  </si>
  <si>
    <t>98h 53m 26s</t>
  </si>
  <si>
    <t>98h 53m 54s</t>
  </si>
  <si>
    <t>98h 54m 51s</t>
  </si>
  <si>
    <t>99h 02m 01s</t>
  </si>
  <si>
    <t>PAUL VAN HYFTE</t>
  </si>
  <si>
    <t>99h 03m 59s</t>
  </si>
  <si>
    <t>IVAN CERIOLI</t>
  </si>
  <si>
    <t>99h 05m 06s</t>
  </si>
  <si>
    <t>99h 11m 22s</t>
  </si>
  <si>
    <t>NICO MATTAN</t>
  </si>
  <si>
    <t>99h 12m 05s</t>
  </si>
  <si>
    <t>99h 13m 02s</t>
  </si>
  <si>
    <t>99h 15m 18s</t>
  </si>
  <si>
    <t>SIMONE BIASCI</t>
  </si>
  <si>
    <t>99h 19m 32s</t>
  </si>
  <si>
    <t>99h 31m 54s</t>
  </si>
  <si>
    <t>JEROEN BLIJLEVENS</t>
  </si>
  <si>
    <t>99h 32m 28s</t>
  </si>
  <si>
    <t>JEAN-LUC MASDUPUY</t>
  </si>
  <si>
    <t>99h 37m 08s</t>
  </si>
  <si>
    <t>100h 30m 35s</t>
  </si>
  <si>
    <t>FESTINA Watches</t>
  </si>
  <si>
    <t>100h 39m 44s</t>
  </si>
  <si>
    <t>MERCATONE-UNO</t>
  </si>
  <si>
    <t>00h 23m 12s</t>
  </si>
  <si>
    <t>00h 25m 04s</t>
  </si>
  <si>
    <t>KELME-COSTA BLANCA-EUROSPORT</t>
  </si>
  <si>
    <t>00h 29m 41s</t>
  </si>
  <si>
    <t>FRANCESCO CASAGRANDE</t>
  </si>
  <si>
    <t>SAECO-ESTRO</t>
  </si>
  <si>
    <t>00h 31m 56s</t>
  </si>
  <si>
    <t>00h 35m 43s</t>
  </si>
  <si>
    <t>00h 40m 26s</t>
  </si>
  <si>
    <t>00h 41m 04s</t>
  </si>
  <si>
    <t>00h 41m 35s</t>
  </si>
  <si>
    <t>00h 44m 50s</t>
  </si>
  <si>
    <t>00h 45m 01s</t>
  </si>
  <si>
    <t>00h 54m 48s</t>
  </si>
  <si>
    <t>MANUEL BELTRAN</t>
  </si>
  <si>
    <t>00h 58m 43s</t>
  </si>
  <si>
    <t>U.S POSTAL SERVICE</t>
  </si>
  <si>
    <t>01h 07m 44s</t>
  </si>
  <si>
    <t>01h 09m 42s</t>
  </si>
  <si>
    <t>BOBBY JULICH</t>
  </si>
  <si>
    <t>COFIDIS</t>
  </si>
  <si>
    <t>01h 10m 19s</t>
  </si>
  <si>
    <t>DANIELE NARDELLO</t>
  </si>
  <si>
    <t>01h 10m 39s</t>
  </si>
  <si>
    <t>01h 11m 57s</t>
  </si>
  <si>
    <t>STÃ‰PHANE HEULOT</t>
  </si>
  <si>
    <t>LA FRANCAISE DES JEUX</t>
  </si>
  <si>
    <t>01h 15m 22s</t>
  </si>
  <si>
    <t>01h 18m 11s</t>
  </si>
  <si>
    <t>01h 22m 57s</t>
  </si>
  <si>
    <t>01h 26m 53s</t>
  </si>
  <si>
    <t>01h 30m 05s</t>
  </si>
  <si>
    <t>LOTTO-MOBISTAR-ISOGLASS</t>
  </si>
  <si>
    <t>01h 34m 07s</t>
  </si>
  <si>
    <t>CASINO "C'est votre Ã©quipe"</t>
  </si>
  <si>
    <t>01h 34m 57s</t>
  </si>
  <si>
    <t>SANTIAGO BLANCO</t>
  </si>
  <si>
    <t>01h 38m 27s</t>
  </si>
  <si>
    <t>BIG.MAT-AUBER</t>
  </si>
  <si>
    <t>01h 38m 44s</t>
  </si>
  <si>
    <t>ANGEL CASERO MORENO</t>
  </si>
  <si>
    <t>01h 44m 20s</t>
  </si>
  <si>
    <t>01h 46m 32s</t>
  </si>
  <si>
    <t>01h 48m 24s</t>
  </si>
  <si>
    <t>01h 49m 49s</t>
  </si>
  <si>
    <t>01h 51m 42s</t>
  </si>
  <si>
    <t>01h 51m 58s</t>
  </si>
  <si>
    <t>JOONA LAUKKA</t>
  </si>
  <si>
    <t>01h 52m 14s</t>
  </si>
  <si>
    <t>01h 53m 13s</t>
  </si>
  <si>
    <t>JAVIER PASCUAL RODRIGUEZ</t>
  </si>
  <si>
    <t>01h 55m 01s</t>
  </si>
  <si>
    <t>KEVIN LIVINGSTON</t>
  </si>
  <si>
    <t>01h 55m 32s</t>
  </si>
  <si>
    <t>01h 57m 03s</t>
  </si>
  <si>
    <t>02h 03m 11s</t>
  </si>
  <si>
    <t>02h 05m 14s</t>
  </si>
  <si>
    <t>FABRICE GOUGOT</t>
  </si>
  <si>
    <t>02h 05m 24s</t>
  </si>
  <si>
    <t>02h 07m 41s</t>
  </si>
  <si>
    <t>02h 10m 32s</t>
  </si>
  <si>
    <t>02h 10m 55s</t>
  </si>
  <si>
    <t>02h 12m 44s</t>
  </si>
  <si>
    <t>02h 14m 35s</t>
  </si>
  <si>
    <t>CHRISTOPHE MENGIN</t>
  </si>
  <si>
    <t>02h 16m 06s</t>
  </si>
  <si>
    <t>PETER MEINERT-NIELSEN</t>
  </si>
  <si>
    <t>02h 16m 47s</t>
  </si>
  <si>
    <t>FRANK VANDENBROUCKE</t>
  </si>
  <si>
    <t>02h 18m 43s</t>
  </si>
  <si>
    <t>02h 19m 45s</t>
  </si>
  <si>
    <t>02h 22m 53s</t>
  </si>
  <si>
    <t>Team POLTI</t>
  </si>
  <si>
    <t>02h 23m 30s</t>
  </si>
  <si>
    <t>02h 32m 49s</t>
  </si>
  <si>
    <t>JOSÃ‰ DE LOS ANGELES</t>
  </si>
  <si>
    <t>02h 33m 21s</t>
  </si>
  <si>
    <t>02h 33m 57s</t>
  </si>
  <si>
    <t>02h 35m 02s</t>
  </si>
  <si>
    <t>DAVIDE REBELLIN</t>
  </si>
  <si>
    <t>02h 39m 03s</t>
  </si>
  <si>
    <t>02h 39m 24s</t>
  </si>
  <si>
    <t>02h 40m 21s</t>
  </si>
  <si>
    <t>02h 41m 34s</t>
  </si>
  <si>
    <t>02h 42m 47s</t>
  </si>
  <si>
    <t>02h 44m 39s</t>
  </si>
  <si>
    <t>02h 47m 39s</t>
  </si>
  <si>
    <t>JON ODRIOZOLA</t>
  </si>
  <si>
    <t>BATIK-DEL MONTE</t>
  </si>
  <si>
    <t>02h 49m 17s</t>
  </si>
  <si>
    <t>02h 50m 25s</t>
  </si>
  <si>
    <t>02h 51m 33s</t>
  </si>
  <si>
    <t>02h 52m 56s</t>
  </si>
  <si>
    <t>TYLER HAMILTON</t>
  </si>
  <si>
    <t>02h 57m 00s</t>
  </si>
  <si>
    <t>INIGO CUESTA</t>
  </si>
  <si>
    <t>02h 59m 11s</t>
  </si>
  <si>
    <t>FRANCISCO BENITEZ</t>
  </si>
  <si>
    <t>03h 02m 46s</t>
  </si>
  <si>
    <t>DANIELE SGNAOLIN</t>
  </si>
  <si>
    <t>03h 03m 09s</t>
  </si>
  <si>
    <t>03h 03m 38s</t>
  </si>
  <si>
    <t>03h 05m 30s</t>
  </si>
  <si>
    <t>03h 06m 13s</t>
  </si>
  <si>
    <t>03h 13m 14s</t>
  </si>
  <si>
    <t>03h 13m 36s</t>
  </si>
  <si>
    <t>03h 14m 07s</t>
  </si>
  <si>
    <t>03h 14m 09s</t>
  </si>
  <si>
    <t>03h 16m 18s</t>
  </si>
  <si>
    <t>03h 16m 26s</t>
  </si>
  <si>
    <t>03h 16m 59s</t>
  </si>
  <si>
    <t>DOMINIQUE RAULT</t>
  </si>
  <si>
    <t>LA MUTUELLE DE SEINE ET MARNE</t>
  </si>
  <si>
    <t>03h 19m 07s</t>
  </si>
  <si>
    <t>03h 19m 10s</t>
  </si>
  <si>
    <t>03h 20m 09s</t>
  </si>
  <si>
    <t>GIANLUCA VALOTI</t>
  </si>
  <si>
    <t>03h 21m 06s</t>
  </si>
  <si>
    <t>DARIUSZ BARANOWSKI</t>
  </si>
  <si>
    <t>03h 21m 54s</t>
  </si>
  <si>
    <t>03h 22m 01s</t>
  </si>
  <si>
    <t>03h 22m 42s</t>
  </si>
  <si>
    <t>03h 27m 20s</t>
  </si>
  <si>
    <t>MARCO ARTUNGHI</t>
  </si>
  <si>
    <t>03h 27m 38s</t>
  </si>
  <si>
    <t>IÃ‘IGO CHAURREAU</t>
  </si>
  <si>
    <t>03h 29m 37s</t>
  </si>
  <si>
    <t>03h 31m 10s</t>
  </si>
  <si>
    <t>CHRISTOPHE AGNOLUTTO</t>
  </si>
  <si>
    <t>03h 32m 06s</t>
  </si>
  <si>
    <t>03h 32m 45s</t>
  </si>
  <si>
    <t>MARTY JEMISON</t>
  </si>
  <si>
    <t>03h 34m 30s</t>
  </si>
  <si>
    <t>GIUSEPPE TARTAGGIA</t>
  </si>
  <si>
    <t>03h 35m 03s</t>
  </si>
  <si>
    <t>03h 35m 36s</t>
  </si>
  <si>
    <t>HENK VOGELS</t>
  </si>
  <si>
    <t>03h 35m 55s</t>
  </si>
  <si>
    <t>MARIO TRAVERSONI</t>
  </si>
  <si>
    <t>03h 36m 39s</t>
  </si>
  <si>
    <t>LAURENT GENTY</t>
  </si>
  <si>
    <t>03h 37m 05s</t>
  </si>
  <si>
    <t>03h 38m 29s</t>
  </si>
  <si>
    <t>03h 38m 43s</t>
  </si>
  <si>
    <t>GEORGE HINCAPIE</t>
  </si>
  <si>
    <t>03h 40m 17s</t>
  </si>
  <si>
    <t>ARNAUD PRETOT</t>
  </si>
  <si>
    <t>03h 41m 16s</t>
  </si>
  <si>
    <t>03h 42m 01s</t>
  </si>
  <si>
    <t>SERVAIS KNAVEN</t>
  </si>
  <si>
    <t>03h 44m 01s</t>
  </si>
  <si>
    <t>03h 44m 51s</t>
  </si>
  <si>
    <t>STUART OGRADY</t>
  </si>
  <si>
    <t>03h 45m 05s</t>
  </si>
  <si>
    <t>MG.TECHNOGYM</t>
  </si>
  <si>
    <t>03h 48m 19s</t>
  </si>
  <si>
    <t>03h 50m 13s</t>
  </si>
  <si>
    <t>03h 50m 15s</t>
  </si>
  <si>
    <t>03h 51m 57s</t>
  </si>
  <si>
    <t>03h 54m 12s</t>
  </si>
  <si>
    <t>CHRISTOPHE RINERO</t>
  </si>
  <si>
    <t>03h 54m 23s</t>
  </si>
  <si>
    <t>GILBERTO SIMONI</t>
  </si>
  <si>
    <t>03h 54m 42s</t>
  </si>
  <si>
    <t>ROBBIE MC EWEN</t>
  </si>
  <si>
    <t>03h 54m 56s</t>
  </si>
  <si>
    <t>GIOVANNI LOMBARDI</t>
  </si>
  <si>
    <t>03h 55m 08s</t>
  </si>
  <si>
    <t>03h 56m 04s</t>
  </si>
  <si>
    <t>LUCA SCINTO</t>
  </si>
  <si>
    <t>03h 57m 13s</t>
  </si>
  <si>
    <t>MARCELINO GARCIA</t>
  </si>
  <si>
    <t>03h 58m 42s</t>
  </si>
  <si>
    <t>NICOLA MINALI</t>
  </si>
  <si>
    <t>04h 00m 35s</t>
  </si>
  <si>
    <t>MIRCO CREPALDI</t>
  </si>
  <si>
    <t>04h 00m 58s</t>
  </si>
  <si>
    <t>LAURI AUS</t>
  </si>
  <si>
    <t>04h 01m 40s</t>
  </si>
  <si>
    <t>04h 03m 14s</t>
  </si>
  <si>
    <t>04h 03m 19s</t>
  </si>
  <si>
    <t>04h 03m 41s</t>
  </si>
  <si>
    <t>TRISTAN HOFFMAN</t>
  </si>
  <si>
    <t>04h 03m 58s</t>
  </si>
  <si>
    <t>CARLO FINCO</t>
  </si>
  <si>
    <t>04h 06m 36s</t>
  </si>
  <si>
    <t>04h 11m 20s</t>
  </si>
  <si>
    <t>PASCAL DERAME</t>
  </si>
  <si>
    <t>04h 14m 06s</t>
  </si>
  <si>
    <t>MATTEO TOSATTO</t>
  </si>
  <si>
    <t>04h 15m 14s</t>
  </si>
  <si>
    <t>GIANLUCA PIEROBON</t>
  </si>
  <si>
    <t>04h 16m 02s</t>
  </si>
  <si>
    <t>04h 20m 31s</t>
  </si>
  <si>
    <t>NICOLAS JALABERT</t>
  </si>
  <si>
    <t>04h 20m 40s</t>
  </si>
  <si>
    <t>TORSTEN SCHMIDT</t>
  </si>
  <si>
    <t>04h 24m 57s</t>
  </si>
  <si>
    <t>PHILIPP BUSCHOR</t>
  </si>
  <si>
    <t>04h 26m 44s</t>
  </si>
  <si>
    <t>STÃ‰PHANE CUEFF</t>
  </si>
  <si>
    <t>04h 27m 27s</t>
  </si>
  <si>
    <t>PHILIPPE GAUMONT</t>
  </si>
  <si>
    <t>04h 35m 18s</t>
  </si>
  <si>
    <t>MERCATONE UNO - BIANCHI</t>
  </si>
  <si>
    <t>92h 49m 46s</t>
  </si>
  <si>
    <t>92h 53m 07s</t>
  </si>
  <si>
    <t>COFIDIS . LE CREDIT PAR TELEPHONE</t>
  </si>
  <si>
    <t>92h 53m 54s</t>
  </si>
  <si>
    <t>92h 59m 02s</t>
  </si>
  <si>
    <t>93h 01m 12s</t>
  </si>
  <si>
    <t>US POSTAL SERVICE</t>
  </si>
  <si>
    <t>93h 04m 43s</t>
  </si>
  <si>
    <t>ROLAND MEIER</t>
  </si>
  <si>
    <t>93h 04m 59s</t>
  </si>
  <si>
    <t>MAPEI - BRICOBI</t>
  </si>
  <si>
    <t>93h 05m 53s</t>
  </si>
  <si>
    <t>GIUSEPPE DI GRANDE</t>
  </si>
  <si>
    <t>93h 07m 21s</t>
  </si>
  <si>
    <t>AXEL MERCKX</t>
  </si>
  <si>
    <t>93h 07m 25s</t>
  </si>
  <si>
    <t>93h 08m 56s</t>
  </si>
  <si>
    <t>93h 09m 44s</t>
  </si>
  <si>
    <t>93h 10m 43s</t>
  </si>
  <si>
    <t>SAECO MACCHINE DA CAFFE - CANNONDALE</t>
  </si>
  <si>
    <t>93h 12m 31s</t>
  </si>
  <si>
    <t>CASINO</t>
  </si>
  <si>
    <t>93h 16m 25s</t>
  </si>
  <si>
    <t>KURT VAN DE WOUWER</t>
  </si>
  <si>
    <t>LOTTO - MOBISTAR</t>
  </si>
  <si>
    <t>93h 17m 06s</t>
  </si>
  <si>
    <t>93h 23m 49s</t>
  </si>
  <si>
    <t>JÃ–RG JAKSCHE</t>
  </si>
  <si>
    <t>93h 25m 27s</t>
  </si>
  <si>
    <t>93h 25m 56s</t>
  </si>
  <si>
    <t>ANDREJ TETERIOUK</t>
  </si>
  <si>
    <t>93h 26m 49s</t>
  </si>
  <si>
    <t>93h 27m 11s</t>
  </si>
  <si>
    <t>93h 29m 40s</t>
  </si>
  <si>
    <t>GEERT VERHEYEN</t>
  </si>
  <si>
    <t>93h 31m 09s</t>
  </si>
  <si>
    <t>93h 32m 00s</t>
  </si>
  <si>
    <t>93h 32m 37s</t>
  </si>
  <si>
    <t>BIG.MAT - AUBER</t>
  </si>
  <si>
    <t>93h 33m 39s</t>
  </si>
  <si>
    <t>93h 39m 59s</t>
  </si>
  <si>
    <t>BENOIT SALMON</t>
  </si>
  <si>
    <t>93h 41m 04s</t>
  </si>
  <si>
    <t>93h 49m 59s</t>
  </si>
  <si>
    <t>PHILIPPE BORDENAVE</t>
  </si>
  <si>
    <t>93h 55m 41s</t>
  </si>
  <si>
    <t>94h 00m 49s</t>
  </si>
  <si>
    <t>OSCAR POZZI</t>
  </si>
  <si>
    <t>ASICS - CGA</t>
  </si>
  <si>
    <t>94h 04m 40s</t>
  </si>
  <si>
    <t>94h 06m 07s</t>
  </si>
  <si>
    <t>94h 06m 35s</t>
  </si>
  <si>
    <t>94h 09m 18s</t>
  </si>
  <si>
    <t>94h 10m 01s</t>
  </si>
  <si>
    <t>94h 10m 33s</t>
  </si>
  <si>
    <t>94h 12m 26s</t>
  </si>
  <si>
    <t>DENIS LEPROUX</t>
  </si>
  <si>
    <t>94h 14m 51s</t>
  </si>
  <si>
    <t>94h 15m 54s</t>
  </si>
  <si>
    <t>LYLIAN LEBRETON</t>
  </si>
  <si>
    <t>94h 18m 05s</t>
  </si>
  <si>
    <t>94h 19m 08s</t>
  </si>
  <si>
    <t>94h 19m 13s</t>
  </si>
  <si>
    <t>KOOS MOERENHOUT</t>
  </si>
  <si>
    <t>94h 19m 23s</t>
  </si>
  <si>
    <t>94h 19m 38s</t>
  </si>
  <si>
    <t>RICCARDO FORCONI</t>
  </si>
  <si>
    <t>94h 20m 19s</t>
  </si>
  <si>
    <t>FABIO SACCHI</t>
  </si>
  <si>
    <t>94h 21m 39s</t>
  </si>
  <si>
    <t>94h 24m 13s</t>
  </si>
  <si>
    <t>94h 28m 31s</t>
  </si>
  <si>
    <t>94h 28m 45s</t>
  </si>
  <si>
    <t>94h 29m 39s</t>
  </si>
  <si>
    <t>SIMONE BORGHERESI</t>
  </si>
  <si>
    <t>94h 29m 50s</t>
  </si>
  <si>
    <t>94h 30m 25s</t>
  </si>
  <si>
    <t>94h 35m 50s</t>
  </si>
  <si>
    <t>FILIPPO SIMEONI</t>
  </si>
  <si>
    <t>94h 40m 29s</t>
  </si>
  <si>
    <t>94h 42m 27s</t>
  </si>
  <si>
    <t>94h 43m 30s</t>
  </si>
  <si>
    <t>94h 45m 06s</t>
  </si>
  <si>
    <t>94h 45m 19s</t>
  </si>
  <si>
    <t>94h 46m 14s</t>
  </si>
  <si>
    <t>94h 46m 43s</t>
  </si>
  <si>
    <t>94h 47m 16s</t>
  </si>
  <si>
    <t>94h 47m 48s</t>
  </si>
  <si>
    <t>94h 49m 28s</t>
  </si>
  <si>
    <t>94h 50m 21s</t>
  </si>
  <si>
    <t>94h 54m 54s</t>
  </si>
  <si>
    <t>94h 56m 02s</t>
  </si>
  <si>
    <t>RIK VERBRUGGHE</t>
  </si>
  <si>
    <t>94h 56m 03s</t>
  </si>
  <si>
    <t>MAGNUS BACKSTEDT</t>
  </si>
  <si>
    <t>94h 58m 16s</t>
  </si>
  <si>
    <t>EDDY MAZZOLENI</t>
  </si>
  <si>
    <t>95h 00m 05s</t>
  </si>
  <si>
    <t>FABIANO FONTANELLI</t>
  </si>
  <si>
    <t>95h 01m 23s</t>
  </si>
  <si>
    <t>STEFANO ZANINI</t>
  </si>
  <si>
    <t>95h 01m 57s</t>
  </si>
  <si>
    <t>ALAIN TURICCHIA</t>
  </si>
  <si>
    <t>95h 03m 58s</t>
  </si>
  <si>
    <t>95h 04m 51s</t>
  </si>
  <si>
    <t>DIEGO FERRARI</t>
  </si>
  <si>
    <t>95h 05m 32s</t>
  </si>
  <si>
    <t>XAVIER JAN</t>
  </si>
  <si>
    <t>95h 05m 37s</t>
  </si>
  <si>
    <t>95h 05m 59s</t>
  </si>
  <si>
    <t>95h 07m 39s</t>
  </si>
  <si>
    <t>95h 09m 38s</t>
  </si>
  <si>
    <t>VIATCHESLAV DJAVANIAN</t>
  </si>
  <si>
    <t>95h 11m 17s</t>
  </si>
  <si>
    <t>95h 11m 56s</t>
  </si>
  <si>
    <t>JENS VOIGT</t>
  </si>
  <si>
    <t>95h 15m 00s</t>
  </si>
  <si>
    <t>95h 16m 11s</t>
  </si>
  <si>
    <t>TOM STEELS</t>
  </si>
  <si>
    <t>95h 16m 16s</t>
  </si>
  <si>
    <t>95h 21m 42s</t>
  </si>
  <si>
    <t>ALEXEI SIVAKOV</t>
  </si>
  <si>
    <t>95h 23m 05s</t>
  </si>
  <si>
    <t>AART VIERHOUTEN</t>
  </si>
  <si>
    <t>95h 24m 52s</t>
  </si>
  <si>
    <t>LEON VAN BON</t>
  </si>
  <si>
    <t>95h 26m 18s</t>
  </si>
  <si>
    <t>95h 27m 36s</t>
  </si>
  <si>
    <t>MASSIMILIANO MORI</t>
  </si>
  <si>
    <t>95h 27m 58s</t>
  </si>
  <si>
    <t>BART LEYSEN</t>
  </si>
  <si>
    <t>95h 29m 29s</t>
  </si>
  <si>
    <t>95h 33m 02s</t>
  </si>
  <si>
    <t>FRANCK BOUYER</t>
  </si>
  <si>
    <t>95h 33m 31s</t>
  </si>
  <si>
    <t>95h 34m 28s</t>
  </si>
  <si>
    <t>DAMIEN NAZON</t>
  </si>
  <si>
    <t>96h 02m 01s</t>
  </si>
  <si>
    <t>91h 39m 53s</t>
  </si>
  <si>
    <t>KELME - COSTA BLANCA</t>
  </si>
  <si>
    <t>91h 42m 42s</t>
  </si>
  <si>
    <t>SAECO - CANNONDALE</t>
  </si>
  <si>
    <t>91h 46m 59s</t>
  </si>
  <si>
    <t>VITALICIO SEGUROS - G . GENERALI</t>
  </si>
  <si>
    <t>91h 47m 27s</t>
  </si>
  <si>
    <t>O.N.C.E - DEUTSCHE BANK</t>
  </si>
  <si>
    <t>91h 49m 03s</t>
  </si>
  <si>
    <t>MAPEI - QUICK STEP</t>
  </si>
  <si>
    <t>91h 49m 18s</t>
  </si>
  <si>
    <t>91h 49m 44s</t>
  </si>
  <si>
    <t>91h 49m 53s</t>
  </si>
  <si>
    <t>91h 55m 26s</t>
  </si>
  <si>
    <t>91h 55m 48s</t>
  </si>
  <si>
    <t>DAVID ETXEBARRIA</t>
  </si>
  <si>
    <t>91h 58m 57s</t>
  </si>
  <si>
    <t>91h 59m 09s</t>
  </si>
  <si>
    <t>FRANCAISE DES JEUX</t>
  </si>
  <si>
    <t>92h 00m 14s</t>
  </si>
  <si>
    <t>COFIDIS.LE CREDIT PAR TELEPHONE</t>
  </si>
  <si>
    <t>92h 01m 00s</t>
  </si>
  <si>
    <t>92h 01m 15s</t>
  </si>
  <si>
    <t>92h 05m 55s</t>
  </si>
  <si>
    <t>CARLOS ALBERTO CONTRERAS</t>
  </si>
  <si>
    <t>92h 07m 09s</t>
  </si>
  <si>
    <t>92h 09m 26s</t>
  </si>
  <si>
    <t>MARIO AERTS</t>
  </si>
  <si>
    <t>92h 11m 37s</t>
  </si>
  <si>
    <t>92h 11m 45s</t>
  </si>
  <si>
    <t>92h 12m 44s</t>
  </si>
  <si>
    <t>ALVARO GONZALEZ GALDEANO</t>
  </si>
  <si>
    <t>92h 15m 55s</t>
  </si>
  <si>
    <t>MARCOS ANTONIO SERRANO RODRIGUEZ</t>
  </si>
  <si>
    <t>92h 17m 19s</t>
  </si>
  <si>
    <t>FRANCISCO TOMAS GARCIA</t>
  </si>
  <si>
    <t>92h 17m 47s</t>
  </si>
  <si>
    <t>92h 17m 50s</t>
  </si>
  <si>
    <t>FRANCISCO MANCEBO</t>
  </si>
  <si>
    <t>92h 22m 47s</t>
  </si>
  <si>
    <t>LUIS PEREZ RODRIGUEZ</t>
  </si>
  <si>
    <t>92h 25m 09s</t>
  </si>
  <si>
    <t>CREDIT AGRICOLE</t>
  </si>
  <si>
    <t>92h 25m 37s</t>
  </si>
  <si>
    <t>ARMIN MEIER</t>
  </si>
  <si>
    <t>92h 32m 26s</t>
  </si>
  <si>
    <t>STEFANO GARZELLI</t>
  </si>
  <si>
    <t>92h 33m 01s</t>
  </si>
  <si>
    <t>92h 33m 36s</t>
  </si>
  <si>
    <t>92h 33m 43s</t>
  </si>
  <si>
    <t>ALEXANDRE VINOKOUROV</t>
  </si>
  <si>
    <t>92h 34m 39s</t>
  </si>
  <si>
    <t>92h 38m 26s</t>
  </si>
  <si>
    <t>SALVATORE COMMESSO</t>
  </si>
  <si>
    <t>92h 41m 31s</t>
  </si>
  <si>
    <t>CÃ‰SAR SOLAUN</t>
  </si>
  <si>
    <t>92h 42m 17s</t>
  </si>
  <si>
    <t>92h 44m 07s</t>
  </si>
  <si>
    <t>STEVE DE WOLF</t>
  </si>
  <si>
    <t>92h 44m 10s</t>
  </si>
  <si>
    <t>FRÃ‰DÃ‰RIC BESSY</t>
  </si>
  <si>
    <t>92h 47m 42s</t>
  </si>
  <si>
    <t>MIGUEL ANGEL PENA</t>
  </si>
  <si>
    <t>92h 51m 42s</t>
  </si>
  <si>
    <t>92h 52m 58s</t>
  </si>
  <si>
    <t>92h 55m 40s</t>
  </si>
  <si>
    <t>92h 56m 45s</t>
  </si>
  <si>
    <t>FRANCISCO JAVIER CEREZO PERALES</t>
  </si>
  <si>
    <t>92h 59m 59s</t>
  </si>
  <si>
    <t>93h 02m 36s</t>
  </si>
  <si>
    <t>LAMPRE - DAIKIN</t>
  </si>
  <si>
    <t>93h 03m 37s</t>
  </si>
  <si>
    <t>93h 05m 07s</t>
  </si>
  <si>
    <t>93h 05m 30s</t>
  </si>
  <si>
    <t>93h 09m 13s</t>
  </si>
  <si>
    <t>93h 14m 11s</t>
  </si>
  <si>
    <t>93h 14m 20s</t>
  </si>
  <si>
    <t>93h 14m 38s</t>
  </si>
  <si>
    <t>93h 14m 41s</t>
  </si>
  <si>
    <t>RAFAEL DIAZ JUSTO</t>
  </si>
  <si>
    <t>93h 15m 52s</t>
  </si>
  <si>
    <t>JOSÃ‰-JAVIER GOMEZ</t>
  </si>
  <si>
    <t>93h 18m 06s</t>
  </si>
  <si>
    <t>93h 20m 03s</t>
  </si>
  <si>
    <t>SANTOS GONZALEZ</t>
  </si>
  <si>
    <t>93h 20m 37s</t>
  </si>
  <si>
    <t>93h 21m 26s</t>
  </si>
  <si>
    <t>93h 27m 17s</t>
  </si>
  <si>
    <t>93h 27m 49s</t>
  </si>
  <si>
    <t>93h 31m 17s</t>
  </si>
  <si>
    <t>93h 32m 05s</t>
  </si>
  <si>
    <t>CHRISTOPHE ORIOL</t>
  </si>
  <si>
    <t>93h 33m 22s</t>
  </si>
  <si>
    <t>VICENTE GARCIA ACOSTA</t>
  </si>
  <si>
    <t>93h 34m 02s</t>
  </si>
  <si>
    <t>93h 34m 21s</t>
  </si>
  <si>
    <t>93h 36m 19s</t>
  </si>
  <si>
    <t>93h 36m 47s</t>
  </si>
  <si>
    <t>MARC LOTZ</t>
  </si>
  <si>
    <t>93h 40m 24s</t>
  </si>
  <si>
    <t>STEFFEN WESEMANN</t>
  </si>
  <si>
    <t>93h 41m 38s</t>
  </si>
  <si>
    <t>STEPHANE GOUBERT</t>
  </si>
  <si>
    <t>93h 43m 14s</t>
  </si>
  <si>
    <t>JOSÃ‰ LUIS REBOLLO</t>
  </si>
  <si>
    <t>93h 45m 13s</t>
  </si>
  <si>
    <t>93h 46m 31s</t>
  </si>
  <si>
    <t>93h 46m 58s</t>
  </si>
  <si>
    <t>93h 48m 51s</t>
  </si>
  <si>
    <t>93h 49m 00s</t>
  </si>
  <si>
    <t>GIANPAOLO MONDINI</t>
  </si>
  <si>
    <t>CANTINA TOLLO-ALEXIA ALLUMINIO</t>
  </si>
  <si>
    <t>93h 49m 50s</t>
  </si>
  <si>
    <t>GILLES MAIGNAN</t>
  </si>
  <si>
    <t>93h 50m 18s</t>
  </si>
  <si>
    <t>93h 50m 39s</t>
  </si>
  <si>
    <t>93h 51m 19s</t>
  </si>
  <si>
    <t>CHRISTIAN VANDE VELDE</t>
  </si>
  <si>
    <t>93h 56m 14s</t>
  </si>
  <si>
    <t>JAVIER OTXOA</t>
  </si>
  <si>
    <t>93h 56m 30s</t>
  </si>
  <si>
    <t>93h 57m 18s</t>
  </si>
  <si>
    <t>LAURENT LEFEVRE</t>
  </si>
  <si>
    <t>93h 57m 24s</t>
  </si>
  <si>
    <t>93h 58m 17s</t>
  </si>
  <si>
    <t>93h 59m 33s</t>
  </si>
  <si>
    <t>94h 00m 16s</t>
  </si>
  <si>
    <t>ELIO AGGIANO</t>
  </si>
  <si>
    <t>94h 01m 56s</t>
  </si>
  <si>
    <t>MASSIMO GIUNTI</t>
  </si>
  <si>
    <t>94h 02m 41s</t>
  </si>
  <si>
    <t>94h 04m 27s</t>
  </si>
  <si>
    <t>94h 04m 36s</t>
  </si>
  <si>
    <t>DAVID NAVAS</t>
  </si>
  <si>
    <t>94h 05m 47s</t>
  </si>
  <si>
    <t>94h 05m 55s</t>
  </si>
  <si>
    <t>94h 06m 17s</t>
  </si>
  <si>
    <t>94h 06m 38s</t>
  </si>
  <si>
    <t>JAIME HERNANDEZ</t>
  </si>
  <si>
    <t>94h 08m 20s</t>
  </si>
  <si>
    <t>94h 08m 31s</t>
  </si>
  <si>
    <t>ANTHONY MORIN</t>
  </si>
  <si>
    <t>94h 08m 53s</t>
  </si>
  <si>
    <t>94h 09m 43s</t>
  </si>
  <si>
    <t>94h 10m 21s</t>
  </si>
  <si>
    <t>FABIAN DE WAELE</t>
  </si>
  <si>
    <t>94h 11m 37s</t>
  </si>
  <si>
    <t>94h 11m 45s</t>
  </si>
  <si>
    <t>KAI HUNDERTMARCK</t>
  </si>
  <si>
    <t>94h 11m 48s</t>
  </si>
  <si>
    <t>LUDOVIC AUGER</t>
  </si>
  <si>
    <t>94h 11m 54s</t>
  </si>
  <si>
    <t>PETER WUYTS</t>
  </si>
  <si>
    <t>94h 12m 06s</t>
  </si>
  <si>
    <t>MARCO PINOTTI</t>
  </si>
  <si>
    <t>94h 12m 16s</t>
  </si>
  <si>
    <t>94h 15m 30s</t>
  </si>
  <si>
    <t>94h 17m 33s</t>
  </si>
  <si>
    <t>LARS MICHAELSEN</t>
  </si>
  <si>
    <t>CLAUDE LAMOUR</t>
  </si>
  <si>
    <t>94h 18m 42s</t>
  </si>
  <si>
    <t>ROLF HUSER</t>
  </si>
  <si>
    <t>94h 19m 43s</t>
  </si>
  <si>
    <t>94h 20m 04s</t>
  </si>
  <si>
    <t>94h 21m 30s</t>
  </si>
  <si>
    <t>94h 21m 33s</t>
  </si>
  <si>
    <t>SÃ‰BASTIEN HINAULT</t>
  </si>
  <si>
    <t>94h 23m 19s</t>
  </si>
  <si>
    <t>SERGIO BARBERO</t>
  </si>
  <si>
    <t>94h 23m 25s</t>
  </si>
  <si>
    <t>94h 23m 59s</t>
  </si>
  <si>
    <t>CARLOS DA CRUZ</t>
  </si>
  <si>
    <t>94h 24m 04s</t>
  </si>
  <si>
    <t>94h 24m 17s</t>
  </si>
  <si>
    <t>THIERRY MARICHAL</t>
  </si>
  <si>
    <t>94h 26m 22s</t>
  </si>
  <si>
    <t>94h 26m 56s</t>
  </si>
  <si>
    <t>SÃ‰BASTIEN DEMARBAIX</t>
  </si>
  <si>
    <t>94h 30m 48s</t>
  </si>
  <si>
    <t>MARCUS LJUNGQVIST</t>
  </si>
  <si>
    <t>94h 32m 25s</t>
  </si>
  <si>
    <t>ANTHONY LANGELLA</t>
  </si>
  <si>
    <t>94h 34m 36s</t>
  </si>
  <si>
    <t>MASSIMILIANO NAPOLITANO</t>
  </si>
  <si>
    <t>94h 37m 25s</t>
  </si>
  <si>
    <t>PEDRO HORILLO</t>
  </si>
  <si>
    <t>94h 37m 47s</t>
  </si>
  <si>
    <t>JAN SCHAFFRATH</t>
  </si>
  <si>
    <t>94h 37m 57s</t>
  </si>
  <si>
    <t>LUCA MAZZANTI</t>
  </si>
  <si>
    <t>94h 38m 44s</t>
  </si>
  <si>
    <t>94h 39m 23s</t>
  </si>
  <si>
    <t>THIERRY LODER</t>
  </si>
  <si>
    <t>94h 44m 11s</t>
  </si>
  <si>
    <t>94h 46m 35s</t>
  </si>
  <si>
    <t>94h 51m 25s</t>
  </si>
  <si>
    <t>92h 39m 10s</t>
  </si>
  <si>
    <t>JOSEBA BELOKI</t>
  </si>
  <si>
    <t>92h 43m 12s</t>
  </si>
  <si>
    <t>92h 43m 42s</t>
  </si>
  <si>
    <t>ROBERTO HERAS</t>
  </si>
  <si>
    <t>92h 44m 58s</t>
  </si>
  <si>
    <t>92h 46m 34s</t>
  </si>
  <si>
    <t>SANTIAGO BOTERO</t>
  </si>
  <si>
    <t>92h 47m 26s</t>
  </si>
  <si>
    <t>92h 50m 29s</t>
  </si>
  <si>
    <t>92h 51m 17s</t>
  </si>
  <si>
    <t>92h 51m 33s</t>
  </si>
  <si>
    <t>92h 54m 19s</t>
  </si>
  <si>
    <t>92h 56m 21s</t>
  </si>
  <si>
    <t>92h 58m 08s</t>
  </si>
  <si>
    <t>93h 05m 12s</t>
  </si>
  <si>
    <t>93h 05m 34s</t>
  </si>
  <si>
    <t>VINI CALDIROLA - SIDERMEC</t>
  </si>
  <si>
    <t>93h 07m 26s</t>
  </si>
  <si>
    <t>LOTTO - ADECCO</t>
  </si>
  <si>
    <t>93h 07m 37s</t>
  </si>
  <si>
    <t>GUIDO TRENTIN</t>
  </si>
  <si>
    <t>93h 09m 05s</t>
  </si>
  <si>
    <t>BONJOUR</t>
  </si>
  <si>
    <t>93h 16m 20s</t>
  </si>
  <si>
    <t>93h 19m 32s</t>
  </si>
  <si>
    <t>93h 21m 35s</t>
  </si>
  <si>
    <t>COFIDIS . CREDIT PAR TELEPHONE</t>
  </si>
  <si>
    <t>93h 23m 17s</t>
  </si>
  <si>
    <t>93h 24m 53s</t>
  </si>
  <si>
    <t>GRISCHA NIERMANN</t>
  </si>
  <si>
    <t>93h 25m 14s</t>
  </si>
  <si>
    <t>93h 29m 38s</t>
  </si>
  <si>
    <t>93h 32m 41s</t>
  </si>
  <si>
    <t>93h 39m 13s</t>
  </si>
  <si>
    <t>93h 39m 52s</t>
  </si>
  <si>
    <t>DANIEL ATIENZA</t>
  </si>
  <si>
    <t>SAECO - VALLI &amp; VALLI</t>
  </si>
  <si>
    <t>93h 42m 27s</t>
  </si>
  <si>
    <t>JAVIER PASCUAL LLORENTE</t>
  </si>
  <si>
    <t>93h 49m 41s</t>
  </si>
  <si>
    <t>ANDREI KIVILEV</t>
  </si>
  <si>
    <t>AG2R PREVOYANCE</t>
  </si>
  <si>
    <t>93h 50m 36s</t>
  </si>
  <si>
    <t>DAVID CAÃ‘ADA GRACIA</t>
  </si>
  <si>
    <t>93h 50m 52s</t>
  </si>
  <si>
    <t>93h 52m 52s</t>
  </si>
  <si>
    <t>93h 53m 48s</t>
  </si>
  <si>
    <t>MEMORY CARD TECHNOLOGY-JACK &amp; JONES</t>
  </si>
  <si>
    <t>93h 54m 41s</t>
  </si>
  <si>
    <t>93h 56m 21s</t>
  </si>
  <si>
    <t>MERCATONE UNO - ALBACOM</t>
  </si>
  <si>
    <t>93h 56m 41s</t>
  </si>
  <si>
    <t>MARCO VELO</t>
  </si>
  <si>
    <t>93h 57m 29s</t>
  </si>
  <si>
    <t>94h 02m 59s</t>
  </si>
  <si>
    <t>94h 05m 08s</t>
  </si>
  <si>
    <t>94h 05m 41s</t>
  </si>
  <si>
    <t>94h 06m 42s</t>
  </si>
  <si>
    <t>94h 09m 05s</t>
  </si>
  <si>
    <t>94h 13m 03s</t>
  </si>
  <si>
    <t>94h 15m 08s</t>
  </si>
  <si>
    <t>94h 16m 30s</t>
  </si>
  <si>
    <t>94h 17m 23s</t>
  </si>
  <si>
    <t>94h 19m 25s</t>
  </si>
  <si>
    <t>94h 24m 07s</t>
  </si>
  <si>
    <t>94h 24m 35s</t>
  </si>
  <si>
    <t>94h 28m 33s</t>
  </si>
  <si>
    <t>94h 31m 55s</t>
  </si>
  <si>
    <t>94h 33m 05s</t>
  </si>
  <si>
    <t>94h 35m 12s</t>
  </si>
  <si>
    <t>94h 37m 29s</t>
  </si>
  <si>
    <t>94h 43m 16s</t>
  </si>
  <si>
    <t>ERMANNO BRIGNOLI</t>
  </si>
  <si>
    <t>94h 43m 36s</t>
  </si>
  <si>
    <t>94h 43m 45s</t>
  </si>
  <si>
    <t>94h 44m 15s</t>
  </si>
  <si>
    <t>DAVID MILLAR</t>
  </si>
  <si>
    <t>94h 46m 11s</t>
  </si>
  <si>
    <t>TONI TAULER</t>
  </si>
  <si>
    <t>94h 49m 13s</t>
  </si>
  <si>
    <t>94h 50m 48s</t>
  </si>
  <si>
    <t>94h 53m 39s</t>
  </si>
  <si>
    <t>94h 56m 15s</t>
  </si>
  <si>
    <t>94h 57m 13s</t>
  </si>
  <si>
    <t>MARKUS ZBERG</t>
  </si>
  <si>
    <t>94h 59m 48s</t>
  </si>
  <si>
    <t>95h 00m 27s</t>
  </si>
  <si>
    <t>95h 01m 22s</t>
  </si>
  <si>
    <t>WALTER BENETEAU</t>
  </si>
  <si>
    <t>95h 01m 25s</t>
  </si>
  <si>
    <t>95h 01m 56s</t>
  </si>
  <si>
    <t>95h 02m 25s</t>
  </si>
  <si>
    <t>95h 04m 56s</t>
  </si>
  <si>
    <t>DAVID MONCOUTIE</t>
  </si>
  <si>
    <t>95h 05m 34s</t>
  </si>
  <si>
    <t>95h 07m 03s</t>
  </si>
  <si>
    <t>FARM FRITES</t>
  </si>
  <si>
    <t>MICHEL LAFIS</t>
  </si>
  <si>
    <t>95h 09m 00s</t>
  </si>
  <si>
    <t>95h 09m 11s</t>
  </si>
  <si>
    <t>95h 09m 15s</t>
  </si>
  <si>
    <t>95h 09m 20s</t>
  </si>
  <si>
    <t>ROMANS VAINSTEINS</t>
  </si>
  <si>
    <t>95h 11m 18s</t>
  </si>
  <si>
    <t>DAVID DELRIEU</t>
  </si>
  <si>
    <t>95h 13m 20s</t>
  </si>
  <si>
    <t>PAVEL PADRNOS</t>
  </si>
  <si>
    <t>95h 13m 27s</t>
  </si>
  <si>
    <t>FRED RODRIGUEZ</t>
  </si>
  <si>
    <t>95h 13m 39s</t>
  </si>
  <si>
    <t>95h 14m 27s</t>
  </si>
  <si>
    <t>STEFFEN KJAERGAARD</t>
  </si>
  <si>
    <t>95h 17m 09s</t>
  </si>
  <si>
    <t>95h 17m 10s</t>
  </si>
  <si>
    <t>GLENN MAGNUSSON</t>
  </si>
  <si>
    <t>95h 18m 54s</t>
  </si>
  <si>
    <t>BENOIT JOACHIM</t>
  </si>
  <si>
    <t>95h 19m 04s</t>
  </si>
  <si>
    <t>95h 19m 14s</t>
  </si>
  <si>
    <t>95h 21m 38s</t>
  </si>
  <si>
    <t>95h 23m 29s</t>
  </si>
  <si>
    <t>MAURO RADAELLI</t>
  </si>
  <si>
    <t>95h 24m 09s</t>
  </si>
  <si>
    <t>95h 24m 22s</t>
  </si>
  <si>
    <t>EMMANUEL MAGNIEN</t>
  </si>
  <si>
    <t>95h 24m 29s</t>
  </si>
  <si>
    <t>NICOLAY BO LARSEN</t>
  </si>
  <si>
    <t>95h 25m 22s</t>
  </si>
  <si>
    <t>FRANK HOJ</t>
  </si>
  <si>
    <t>95h 25m 54s</t>
  </si>
  <si>
    <t>95h 26m 00s</t>
  </si>
  <si>
    <t>MASSIMO APOLLONIO</t>
  </si>
  <si>
    <t>95h 27m 08s</t>
  </si>
  <si>
    <t>MAX VAN HEESWIJK</t>
  </si>
  <si>
    <t>95h 28m 53s</t>
  </si>
  <si>
    <t>ANDREAS KLIER</t>
  </si>
  <si>
    <t>95h 31m 12s</t>
  </si>
  <si>
    <t>GRÃ‰GORY GWIAZDOWSKI</t>
  </si>
  <si>
    <t>95h 31m 13s</t>
  </si>
  <si>
    <t>95h 33m 07s</t>
  </si>
  <si>
    <t>MARTIN RITTSEL</t>
  </si>
  <si>
    <t>95h 33m 55s</t>
  </si>
  <si>
    <t>95h 35m 17s</t>
  </si>
  <si>
    <t>95h 35m 23s</t>
  </si>
  <si>
    <t>95h 36m 38s</t>
  </si>
  <si>
    <t>95h 36m 46s</t>
  </si>
  <si>
    <t>95h 37m 36s</t>
  </si>
  <si>
    <t>95h 38m 25s</t>
  </si>
  <si>
    <t>95h 40m 24s</t>
  </si>
  <si>
    <t>95h 40m 25s</t>
  </si>
  <si>
    <t>GEERT VAN BONDT</t>
  </si>
  <si>
    <t>95h 40m 47s</t>
  </si>
  <si>
    <t>ALLAN JOHANSEN</t>
  </si>
  <si>
    <t>95h 41m 30s</t>
  </si>
  <si>
    <t>95h 46m 48s</t>
  </si>
  <si>
    <t>95h 50m 23s</t>
  </si>
  <si>
    <t>95h 51m 45s</t>
  </si>
  <si>
    <t>95h 53m 35s</t>
  </si>
  <si>
    <t>95h 53m 53s</t>
  </si>
  <si>
    <t>FRANCISCO LEON</t>
  </si>
  <si>
    <t>95h 56m 00s</t>
  </si>
  <si>
    <t>96h 14m 10s</t>
  </si>
  <si>
    <t>96h 16m 21s</t>
  </si>
  <si>
    <t>OLIVIER PERRAUDEAU</t>
  </si>
  <si>
    <t>96h 19m 45s</t>
  </si>
  <si>
    <t>86h 24m 12s</t>
  </si>
  <si>
    <t>O.N.C.E. - EROSKI</t>
  </si>
  <si>
    <t>86h 26m 33s</t>
  </si>
  <si>
    <t>86h 27m 21s</t>
  </si>
  <si>
    <t>IGOR GONZALEZ GALDEANO</t>
  </si>
  <si>
    <t>86h 30m 56s</t>
  </si>
  <si>
    <t>86h 34m 50s</t>
  </si>
  <si>
    <t>OSCAR SEVILLA</t>
  </si>
  <si>
    <t>86h 35m 58s</t>
  </si>
  <si>
    <t>86h 38m 23s</t>
  </si>
  <si>
    <t>86h 39m 13s</t>
  </si>
  <si>
    <t>86h 40m 06s</t>
  </si>
  <si>
    <t>86h 41m 50s</t>
  </si>
  <si>
    <t>EUSKALTEL - EUSKADI</t>
  </si>
  <si>
    <t>86h 45m 37s</t>
  </si>
  <si>
    <t>IBANESTO.COM</t>
  </si>
  <si>
    <t>86h 46m 01s</t>
  </si>
  <si>
    <t>86h 46m 28s</t>
  </si>
  <si>
    <t>86h 48m 12s</t>
  </si>
  <si>
    <t>86h 51m 23s</t>
  </si>
  <si>
    <t>ALEXANDRE BOTCHAROV</t>
  </si>
  <si>
    <t>86h 58m 43s</t>
  </si>
  <si>
    <t>87h 05m 32s</t>
  </si>
  <si>
    <t>CSC - TISCALI</t>
  </si>
  <si>
    <t>87h 07m 34s</t>
  </si>
  <si>
    <t>CARLOS SASTRE</t>
  </si>
  <si>
    <t>87h 07m 48s</t>
  </si>
  <si>
    <t>THOMASZ BROZYNA</t>
  </si>
  <si>
    <t>87h 11m 03s</t>
  </si>
  <si>
    <t>DOMO - FARM FRITES</t>
  </si>
  <si>
    <t>87h 12m 57s</t>
  </si>
  <si>
    <t>JEAN DELATOUR</t>
  </si>
  <si>
    <t>87h 13m 29s</t>
  </si>
  <si>
    <t>FASSA BORTOLO</t>
  </si>
  <si>
    <t>87h 14m 57s</t>
  </si>
  <si>
    <t>JOSÃ‰ ENRIQUE GUTIERREZ</t>
  </si>
  <si>
    <t>87h 16m 45s</t>
  </si>
  <si>
    <t>ANDREAS KLÃ–DEN</t>
  </si>
  <si>
    <t>87h 17m 21s</t>
  </si>
  <si>
    <t>87h 17m 34s</t>
  </si>
  <si>
    <t>ROBERTO LAISEKA</t>
  </si>
  <si>
    <t>87h 19m 43s</t>
  </si>
  <si>
    <t>87h 23m 30s</t>
  </si>
  <si>
    <t>87h 24m 38s</t>
  </si>
  <si>
    <t>87h 26m 08s</t>
  </si>
  <si>
    <t>87h 28m 35s</t>
  </si>
  <si>
    <t>87h 30m 33s</t>
  </si>
  <si>
    <t>87h 33m 25s</t>
  </si>
  <si>
    <t>87h 34m 35s</t>
  </si>
  <si>
    <t>STEVE VERMAUT</t>
  </si>
  <si>
    <t>87h 37m 41s</t>
  </si>
  <si>
    <t>87h 38m 01s</t>
  </si>
  <si>
    <t>JOSÃ‰ LUIS RUBIERA</t>
  </si>
  <si>
    <t>87h 39m 16s</t>
  </si>
  <si>
    <t>87h 39m 29s</t>
  </si>
  <si>
    <t>87h 39m 30s</t>
  </si>
  <si>
    <t>87h 40m 05s</t>
  </si>
  <si>
    <t>87h 41m 56s</t>
  </si>
  <si>
    <t>87h 41m 59s</t>
  </si>
  <si>
    <t>87h 43m 49s</t>
  </si>
  <si>
    <t>87h 47m 08s</t>
  </si>
  <si>
    <t>87h 47m 30s</t>
  </si>
  <si>
    <t>DENIS MENCHOV</t>
  </si>
  <si>
    <t>87h 49m 18s</t>
  </si>
  <si>
    <t>87h 49m 37s</t>
  </si>
  <si>
    <t>NICKI SORENSEN</t>
  </si>
  <si>
    <t>87h 50m 42s</t>
  </si>
  <si>
    <t>87h 50m 54s</t>
  </si>
  <si>
    <t>87h 51m 38s</t>
  </si>
  <si>
    <t>87h 51m 57s</t>
  </si>
  <si>
    <t>87h 53m 03s</t>
  </si>
  <si>
    <t>87h 53m 48s</t>
  </si>
  <si>
    <t>PATRICE HALGAND</t>
  </si>
  <si>
    <t>87h 56m 06s</t>
  </si>
  <si>
    <t>87h 57m 01s</t>
  </si>
  <si>
    <t>87h 59m 17s</t>
  </si>
  <si>
    <t>88h 02m 08s</t>
  </si>
  <si>
    <t>GUENNADI MIKHAILOV</t>
  </si>
  <si>
    <t>88h 03m 51s</t>
  </si>
  <si>
    <t>88h 07m 35s</t>
  </si>
  <si>
    <t>FÃ‰LIX RAFEL CÃRDENAS RAVALO</t>
  </si>
  <si>
    <t>88h 12m 53s</t>
  </si>
  <si>
    <t>MIKEL PRADERA</t>
  </si>
  <si>
    <t>88h 14m 37s</t>
  </si>
  <si>
    <t>88h 15m 59s</t>
  </si>
  <si>
    <t>JOSÃ‰ IVAN GUTIERREZ PALACIOS</t>
  </si>
  <si>
    <t>88h 16m 40s</t>
  </si>
  <si>
    <t>SYLVAIN CHAVANEL</t>
  </si>
  <si>
    <t>88h 17m 08s</t>
  </si>
  <si>
    <t>DANIEL SCHNIDER</t>
  </si>
  <si>
    <t>88h 18m 11s</t>
  </si>
  <si>
    <t>88h 18m 54s</t>
  </si>
  <si>
    <t>PIOTR WADECKI</t>
  </si>
  <si>
    <t>88h 19m 31s</t>
  </si>
  <si>
    <t>88h 22m 51s</t>
  </si>
  <si>
    <t>PAOLO BETTINI</t>
  </si>
  <si>
    <t>88h 23m 06s</t>
  </si>
  <si>
    <t>88h 23m 14s</t>
  </si>
  <si>
    <t>88h 23m 21s</t>
  </si>
  <si>
    <t>HAIMAR ZUBELDIA AGIRRE</t>
  </si>
  <si>
    <t>88h 23m 45s</t>
  </si>
  <si>
    <t>88h 24m 29s</t>
  </si>
  <si>
    <t>88h 25m 10s</t>
  </si>
  <si>
    <t>88h 25m 39s</t>
  </si>
  <si>
    <t>ALBERTO LOPEZ MUNAIN</t>
  </si>
  <si>
    <t>88h 25m 47s</t>
  </si>
  <si>
    <t>LUDOVIC TURPIN</t>
  </si>
  <si>
    <t>88h 26m 49s</t>
  </si>
  <si>
    <t>VICTOR HUGO PENA</t>
  </si>
  <si>
    <t>88h 27m 33s</t>
  </si>
  <si>
    <t>SVEN TEUTENBERG</t>
  </si>
  <si>
    <t>88h 28m 50s</t>
  </si>
  <si>
    <t>88h 29m 18s</t>
  </si>
  <si>
    <t>88h 34m 32s</t>
  </si>
  <si>
    <t>BRADLEY MC GEE</t>
  </si>
  <si>
    <t>88h 35m 22s</t>
  </si>
  <si>
    <t>MICHAÃ‹L BLAUDZUN</t>
  </si>
  <si>
    <t>88h 39m 56s</t>
  </si>
  <si>
    <t>88h 40m 18s</t>
  </si>
  <si>
    <t>88h 40m 37s</t>
  </si>
  <si>
    <t>88h 41m 37s</t>
  </si>
  <si>
    <t>UNAI ETXEBARRIA</t>
  </si>
  <si>
    <t>88h 43m 32s</t>
  </si>
  <si>
    <t>NICOLAS VOGONDY</t>
  </si>
  <si>
    <t>88h 45m 05s</t>
  </si>
  <si>
    <t>88h 45m 19s</t>
  </si>
  <si>
    <t>88h 46m 44s</t>
  </si>
  <si>
    <t>88h 47m 25s</t>
  </si>
  <si>
    <t>88h 48m 30s</t>
  </si>
  <si>
    <t>88h 49m 03s</t>
  </si>
  <si>
    <t>88h 51m 47s</t>
  </si>
  <si>
    <t>88h 51m 56s</t>
  </si>
  <si>
    <t>ALESSANDRO PETACCHI</t>
  </si>
  <si>
    <t>88h 52m 36s</t>
  </si>
  <si>
    <t>88h 53m 07s</t>
  </si>
  <si>
    <t>88h 53m 19s</t>
  </si>
  <si>
    <t>FLORENT BRARD</t>
  </si>
  <si>
    <t>88h 54m 33s</t>
  </si>
  <si>
    <t>88h 54m 52s</t>
  </si>
  <si>
    <t>88h 57m 56s</t>
  </si>
  <si>
    <t>ANGEL CASTRESANA DEL VAL</t>
  </si>
  <si>
    <t>89h 00m 09s</t>
  </si>
  <si>
    <t>89h 00m 30s</t>
  </si>
  <si>
    <t>ELADIO JIMENEZ</t>
  </si>
  <si>
    <t>89h 00m 36s</t>
  </si>
  <si>
    <t>JÃ‰RÃ”ME BERNARD</t>
  </si>
  <si>
    <t>89h 01m 37s</t>
  </si>
  <si>
    <t>89h 04m 16s</t>
  </si>
  <si>
    <t>89h 04m 47s</t>
  </si>
  <si>
    <t>89h 05m 38s</t>
  </si>
  <si>
    <t>RAIVIS BELOHVOSCIKS</t>
  </si>
  <si>
    <t>89h 05m 42s</t>
  </si>
  <si>
    <t>89h 06m 28s</t>
  </si>
  <si>
    <t>89h 06m 45s</t>
  </si>
  <si>
    <t>89h 07m 35s</t>
  </si>
  <si>
    <t>89h 07m 54s</t>
  </si>
  <si>
    <t>89h 07m 59s</t>
  </si>
  <si>
    <t>FRANCK RENIER</t>
  </si>
  <si>
    <t>89h 13m 28s</t>
  </si>
  <si>
    <t>JAKOB PIIL</t>
  </si>
  <si>
    <t>89h 15m 34s</t>
  </si>
  <si>
    <t>89h 17m 25s</t>
  </si>
  <si>
    <t>89h 18m 30s</t>
  </si>
  <si>
    <t>89h 18m 52s</t>
  </si>
  <si>
    <t>89h 18m 55s</t>
  </si>
  <si>
    <t>89h 22m 33s</t>
  </si>
  <si>
    <t>89h 24m 40s</t>
  </si>
  <si>
    <t>89h 25m 15s</t>
  </si>
  <si>
    <t>SÃ‰BASTIEN TALABARDON</t>
  </si>
  <si>
    <t>89h 26m 30s</t>
  </si>
  <si>
    <t>89h 27m 26s</t>
  </si>
  <si>
    <t>MATTEO FRUTTI</t>
  </si>
  <si>
    <t>89h 30m 29s</t>
  </si>
  <si>
    <t>89h 35m 06s</t>
  </si>
  <si>
    <t>JOHAN VERSTREPEN</t>
  </si>
  <si>
    <t>89h 38m 54s</t>
  </si>
  <si>
    <t>89h 41m 51s</t>
  </si>
  <si>
    <t>89h 42m 24s</t>
  </si>
  <si>
    <t>89h 43m 30s</t>
  </si>
  <si>
    <t>89h 44m 50s</t>
  </si>
  <si>
    <t>STÃ‰PHANE BERGES</t>
  </si>
  <si>
    <t>89h 47m 21s</t>
  </si>
  <si>
    <t>GUILLAUME AUGER</t>
  </si>
  <si>
    <t>89h 48m 12s</t>
  </si>
  <si>
    <t>89h 50m 49s</t>
  </si>
  <si>
    <t>89h 55m 28s</t>
  </si>
  <si>
    <t>CHRISTOPHER JENNER</t>
  </si>
  <si>
    <t>89h 55m 49s</t>
  </si>
  <si>
    <t>RUBENS BERTOGLIATI</t>
  </si>
  <si>
    <t>89h 56m 33s</t>
  </si>
  <si>
    <t>89h 58m 04s</t>
  </si>
  <si>
    <t>89h 58m 42s</t>
  </si>
  <si>
    <t>ENRICO CASSANI</t>
  </si>
  <si>
    <t>89h 59m 14s</t>
  </si>
  <si>
    <t>JIMMY CASPER</t>
  </si>
  <si>
    <t>90h 09m 45s</t>
  </si>
  <si>
    <t>ONCE - EROSKI</t>
  </si>
  <si>
    <t>82h 12m 29s</t>
  </si>
  <si>
    <t>RAIMONDAS RUMSAS</t>
  </si>
  <si>
    <t>82h 13m 29s</t>
  </si>
  <si>
    <t>82h 18m 22s</t>
  </si>
  <si>
    <t>82h 19m 06s</t>
  </si>
  <si>
    <t>JOSÃ‰ AZEVEDO</t>
  </si>
  <si>
    <t>82h 20m 56s</t>
  </si>
  <si>
    <t>82h 21m 17s</t>
  </si>
  <si>
    <t>82h 22m 24s</t>
  </si>
  <si>
    <t>TEAM CSC TISCALI</t>
  </si>
  <si>
    <t>82h 24m 17s</t>
  </si>
  <si>
    <t>IVAN BASSO</t>
  </si>
  <si>
    <t>82h 24m 30s</t>
  </si>
  <si>
    <t>82h 25m 45s</t>
  </si>
  <si>
    <t>COFIDIS CREDIT PAR TELEPHONE</t>
  </si>
  <si>
    <t>82h 26m 20s</t>
  </si>
  <si>
    <t>82h 33m 03s</t>
  </si>
  <si>
    <t>82h 33m 48s</t>
  </si>
  <si>
    <t>82h 33m 54s</t>
  </si>
  <si>
    <t>82h 35m 03s</t>
  </si>
  <si>
    <t>UNAI OSA</t>
  </si>
  <si>
    <t>82h 35m 29s</t>
  </si>
  <si>
    <t>FDJeux.com</t>
  </si>
  <si>
    <t>82h 37m 56s</t>
  </si>
  <si>
    <t>82h 38m 08s</t>
  </si>
  <si>
    <t>82h 38m 53s</t>
  </si>
  <si>
    <t>82h 41m 55s</t>
  </si>
  <si>
    <t>ALESSIO</t>
  </si>
  <si>
    <t>82h 45m 28s</t>
  </si>
  <si>
    <t>82h 48m 16s</t>
  </si>
  <si>
    <t>DARIO FRIGO</t>
  </si>
  <si>
    <t>TACCONI SPORT</t>
  </si>
  <si>
    <t>82h 48m 27s</t>
  </si>
  <si>
    <t>82h 49m 14s</t>
  </si>
  <si>
    <t>82h 49m 41s</t>
  </si>
  <si>
    <t>82h 50m 51s</t>
  </si>
  <si>
    <t>82h 56m 11s</t>
  </si>
  <si>
    <t>82h 57m 04s</t>
  </si>
  <si>
    <t>83h 01m 17s</t>
  </si>
  <si>
    <t>83h 02m 47s</t>
  </si>
  <si>
    <t>83h 06m 04s</t>
  </si>
  <si>
    <t>83h 12m 12s</t>
  </si>
  <si>
    <t>CHRISTOPHE BRANDT</t>
  </si>
  <si>
    <t>83h 13m 02s</t>
  </si>
  <si>
    <t>83h 14m 38s</t>
  </si>
  <si>
    <t>TEAM TELEKOM</t>
  </si>
  <si>
    <t>83h 18m 23s</t>
  </si>
  <si>
    <t>ISIDRO NOZAL</t>
  </si>
  <si>
    <t>83h 18m 39s</t>
  </si>
  <si>
    <t>83h 20m 51s</t>
  </si>
  <si>
    <t>VOLODYMIR GUSTOV</t>
  </si>
  <si>
    <t>83h 22m 38s</t>
  </si>
  <si>
    <t>83h 22m 49s</t>
  </si>
  <si>
    <t>83h 23m 00s</t>
  </si>
  <si>
    <t>83h 23m 24s</t>
  </si>
  <si>
    <t>83h 23m 54s</t>
  </si>
  <si>
    <t>83h 24m 53s</t>
  </si>
  <si>
    <t>83h 25m 20s</t>
  </si>
  <si>
    <t>MARZIO BRUSEGHIN</t>
  </si>
  <si>
    <t>83h 32m 09s</t>
  </si>
  <si>
    <t>83h 34m 44s</t>
  </si>
  <si>
    <t>83h 35m 11s</t>
  </si>
  <si>
    <t>83h 36m 29s</t>
  </si>
  <si>
    <t>83h 38m 15s</t>
  </si>
  <si>
    <t>83h 40m 50s</t>
  </si>
  <si>
    <t>83h 44m 54s</t>
  </si>
  <si>
    <t>83h 44m 58s</t>
  </si>
  <si>
    <t>83h 46m 04s</t>
  </si>
  <si>
    <t>83h 50m 03s</t>
  </si>
  <si>
    <t>83h 50m 21s</t>
  </si>
  <si>
    <t>83h 51m 03s</t>
  </si>
  <si>
    <t>83h 52m 47s</t>
  </si>
  <si>
    <t>83h 53m 31s</t>
  </si>
  <si>
    <t>FLOYD LANDIS</t>
  </si>
  <si>
    <t>83h 53m 43s</t>
  </si>
  <si>
    <t>LASZLO BODROGI</t>
  </si>
  <si>
    <t>83h 55m 17s</t>
  </si>
  <si>
    <t>GERHARD TRAMPUSCH</t>
  </si>
  <si>
    <t>83h 56m 42s</t>
  </si>
  <si>
    <t>SERHIY HONCHAR</t>
  </si>
  <si>
    <t>83h 58m 11s</t>
  </si>
  <si>
    <t>TOMAS KONECNY</t>
  </si>
  <si>
    <t>83h 58m 38s</t>
  </si>
  <si>
    <t>CRISTIAN MORENI</t>
  </si>
  <si>
    <t>83h 59m 29s</t>
  </si>
  <si>
    <t>84h 04m 10s</t>
  </si>
  <si>
    <t>84h 05m 03s</t>
  </si>
  <si>
    <t>84h 08m 22s</t>
  </si>
  <si>
    <t>84h 08m 58s</t>
  </si>
  <si>
    <t>84h 10m 02s</t>
  </si>
  <si>
    <t>84h 10m 08s</t>
  </si>
  <si>
    <t>84h 10m 36s</t>
  </si>
  <si>
    <t>84h 11m 07s</t>
  </si>
  <si>
    <t>84h 12m 09s</t>
  </si>
  <si>
    <t>84h 12m 12s</t>
  </si>
  <si>
    <t>84h 12m 14s</t>
  </si>
  <si>
    <t>84h 13m 37s</t>
  </si>
  <si>
    <t>BINGEN FERNANDEZ</t>
  </si>
  <si>
    <t>84h 13m 41s</t>
  </si>
  <si>
    <t>84h 14m 38s</t>
  </si>
  <si>
    <t>SERGUEI IVANOV</t>
  </si>
  <si>
    <t>84h 15m 19s</t>
  </si>
  <si>
    <t>84h 15m 45s</t>
  </si>
  <si>
    <t>SANDY CASAR</t>
  </si>
  <si>
    <t>84h 17m 34s</t>
  </si>
  <si>
    <t>DAVID LATASA</t>
  </si>
  <si>
    <t>84h 18m 13s</t>
  </si>
  <si>
    <t>84h 20m 20s</t>
  </si>
  <si>
    <t>84h 21m 59s</t>
  </si>
  <si>
    <t>JÃ‰RÃ”ME PINEAU</t>
  </si>
  <si>
    <t>84h 23m 36s</t>
  </si>
  <si>
    <t>IBAN MAYO</t>
  </si>
  <si>
    <t>84h 23m 39s</t>
  </si>
  <si>
    <t>84h 24m 39s</t>
  </si>
  <si>
    <t>84h 25m 07s</t>
  </si>
  <si>
    <t>84h 25m 42s</t>
  </si>
  <si>
    <t>84h 25m 51s</t>
  </si>
  <si>
    <t>84h 26m 43s</t>
  </si>
  <si>
    <t>ADDY ENGELS</t>
  </si>
  <si>
    <t>84h 26m 49s</t>
  </si>
  <si>
    <t>JAVIER PASCUAL</t>
  </si>
  <si>
    <t>84h 27m 23s</t>
  </si>
  <si>
    <t>84h 27m 51s</t>
  </si>
  <si>
    <t>ROBERT HUNTER</t>
  </si>
  <si>
    <t>84h 30m 44s</t>
  </si>
  <si>
    <t>84h 30m 47s</t>
  </si>
  <si>
    <t>84h 35m 33s</t>
  </si>
  <si>
    <t>CHRISTOPHE EDALEINE</t>
  </si>
  <si>
    <t>84h 36m 15s</t>
  </si>
  <si>
    <t>84h 37m 12s</t>
  </si>
  <si>
    <t>84h 37m 31s</t>
  </si>
  <si>
    <t>ANDY FLICKINGER</t>
  </si>
  <si>
    <t>84h 38m 25s</t>
  </si>
  <si>
    <t>DANILO HONDO</t>
  </si>
  <si>
    <t>84h 39m 33s</t>
  </si>
  <si>
    <t>84h 39m 36s</t>
  </si>
  <si>
    <t>84h 39m 46s</t>
  </si>
  <si>
    <t>84h 40m 44s</t>
  </si>
  <si>
    <t>LUDO DIERCKXSENS</t>
  </si>
  <si>
    <t>84h 43m 56s</t>
  </si>
  <si>
    <t>84h 44m 14s</t>
  </si>
  <si>
    <t>84h 44m 47s</t>
  </si>
  <si>
    <t>84h 45m 25s</t>
  </si>
  <si>
    <t>THOR HUSHOVD</t>
  </si>
  <si>
    <t>84h 45m 55s</t>
  </si>
  <si>
    <t>CYRIL DESSEL</t>
  </si>
  <si>
    <t>84h 46m 36s</t>
  </si>
  <si>
    <t>84h 46m 54s</t>
  </si>
  <si>
    <t>STÃ‰PHANE AUGE</t>
  </si>
  <si>
    <t>84h 48m 26s</t>
  </si>
  <si>
    <t>CONSTANTINO ZABALLA</t>
  </si>
  <si>
    <t>84h 49m 42s</t>
  </si>
  <si>
    <t>84h 50m 27s</t>
  </si>
  <si>
    <t>84h 51m 42s</t>
  </si>
  <si>
    <t>ANDREA BROGNARA</t>
  </si>
  <si>
    <t>84h 52m 22s</t>
  </si>
  <si>
    <t>84h 54m 32s</t>
  </si>
  <si>
    <t>84h 54m 34s</t>
  </si>
  <si>
    <t>84h 57m 56s</t>
  </si>
  <si>
    <t>85h 00m 22s</t>
  </si>
  <si>
    <t>85h 00m 36s</t>
  </si>
  <si>
    <t>85h 00m 44s</t>
  </si>
  <si>
    <t>85h 05m 13s</t>
  </si>
  <si>
    <t>BADEN COOKE</t>
  </si>
  <si>
    <t>85h 05m 34s</t>
  </si>
  <si>
    <t>MARTIN HVASTIJA</t>
  </si>
  <si>
    <t>85h 05m 50s</t>
  </si>
  <si>
    <t>85h 07m 58s</t>
  </si>
  <si>
    <t>85h 08m 42s</t>
  </si>
  <si>
    <t>85h 09m 19s</t>
  </si>
  <si>
    <t>BRAM DE GROOT</t>
  </si>
  <si>
    <t>85h 09m 56s</t>
  </si>
  <si>
    <t>85h 11m 49s</t>
  </si>
  <si>
    <t>85h 11m 55s</t>
  </si>
  <si>
    <t>85h 13m 08s</t>
  </si>
  <si>
    <t>85h 15m 09s</t>
  </si>
  <si>
    <t>85h 15m 22s</t>
  </si>
  <si>
    <t>85h 15m 23s</t>
  </si>
  <si>
    <t>ALESSANDRO CORTINOVIS</t>
  </si>
  <si>
    <t>85h 16m 22s</t>
  </si>
  <si>
    <t>85h 16m 30s</t>
  </si>
  <si>
    <t>GORKA ARRIZABALAGA</t>
  </si>
  <si>
    <t>85h 17m 57s</t>
  </si>
  <si>
    <t>85h 18m 27s</t>
  </si>
  <si>
    <t>HANS DE CLERCQ</t>
  </si>
  <si>
    <t>85h 19m 26s</t>
  </si>
  <si>
    <t>KARSTEN KROON</t>
  </si>
  <si>
    <t>85h 20m 03s</t>
  </si>
  <si>
    <t>85h 20m 22s</t>
  </si>
  <si>
    <t>85h 22m 06s</t>
  </si>
  <si>
    <t>DAVIDE CASAROTTO</t>
  </si>
  <si>
    <t>85h 22m 08s</t>
  </si>
  <si>
    <t>85h 25m 56s</t>
  </si>
  <si>
    <t>85h 27m 37s</t>
  </si>
  <si>
    <t>85h 40m 09s</t>
  </si>
  <si>
    <t>IGOR FLORES</t>
  </si>
  <si>
    <t>85h 41m 04s</t>
  </si>
  <si>
    <t>TEAM BIANCHI</t>
  </si>
  <si>
    <t>83h 42m 13s</t>
  </si>
  <si>
    <t>83h 45m 26s</t>
  </si>
  <si>
    <t>TEAM CSC</t>
  </si>
  <si>
    <t>83h 47m 29s</t>
  </si>
  <si>
    <t>83h 48m 03s</t>
  </si>
  <si>
    <t>83h 48m 18s</t>
  </si>
  <si>
    <t>83h 51m 24s</t>
  </si>
  <si>
    <t>83h 53m 40s</t>
  </si>
  <si>
    <t>84h 00m 01s</t>
  </si>
  <si>
    <t>84h 00m 27s</t>
  </si>
  <si>
    <t>84h 00m 56s</t>
  </si>
  <si>
    <t>GEROLSTEINER</t>
  </si>
  <si>
    <t>84h 02m 44s</t>
  </si>
  <si>
    <t>84h 03m 28s</t>
  </si>
  <si>
    <t>US POSTAL - BERRY FLOOR</t>
  </si>
  <si>
    <t>84h 04m 15s</t>
  </si>
  <si>
    <t>84h 05m 12s</t>
  </si>
  <si>
    <t>QUICK STEP - DAVITAMON</t>
  </si>
  <si>
    <t>84h 06m 43s</t>
  </si>
  <si>
    <t>84h 08m 34s</t>
  </si>
  <si>
    <t>84h 10m 27s</t>
  </si>
  <si>
    <t>84h 10m 49s</t>
  </si>
  <si>
    <t>BRIOCHES LA BOULANGERE</t>
  </si>
  <si>
    <t>84h 11m 26s</t>
  </si>
  <si>
    <t>84h 14m 29s</t>
  </si>
  <si>
    <t>DAVID PLAZA</t>
  </si>
  <si>
    <t>84h 27m 07s</t>
  </si>
  <si>
    <t>84h 28m 19s</t>
  </si>
  <si>
    <t>84h 30m 59s</t>
  </si>
  <si>
    <t>84h 34m 26s</t>
  </si>
  <si>
    <t>84h 35m 43s</t>
  </si>
  <si>
    <t>84h 38m 12s</t>
  </si>
  <si>
    <t>84h 41m 44s</t>
  </si>
  <si>
    <t>MIKEL ASTARLOZA</t>
  </si>
  <si>
    <t>84h 43m 25s</t>
  </si>
  <si>
    <t>84h 46m 50s</t>
  </si>
  <si>
    <t>84h 49m 07s</t>
  </si>
  <si>
    <t>84h 50m 47s</t>
  </si>
  <si>
    <t>84h 55m 29s</t>
  </si>
  <si>
    <t>84h 57m 55s</t>
  </si>
  <si>
    <t>JUAN MIGUEL MERCADO</t>
  </si>
  <si>
    <t>85h 03m 44s</t>
  </si>
  <si>
    <t>85h 06m 13s</t>
  </si>
  <si>
    <t>JORG LUDEWIG</t>
  </si>
  <si>
    <t>SAECO - MACCHINE PER CAFFE</t>
  </si>
  <si>
    <t>85h 06m 25s</t>
  </si>
  <si>
    <t>85h 10m 05s</t>
  </si>
  <si>
    <t>85h 11m 54s</t>
  </si>
  <si>
    <t>85h 17m 03s</t>
  </si>
  <si>
    <t>MICHAEL ROGERS</t>
  </si>
  <si>
    <t>85h 18m 40s</t>
  </si>
  <si>
    <t>85h 20m 01s</t>
  </si>
  <si>
    <t>85h 21m 06s</t>
  </si>
  <si>
    <t>85h 22m 21s</t>
  </si>
  <si>
    <t>IVAN RAMIRO PARRA</t>
  </si>
  <si>
    <t>85h 25m 13s</t>
  </si>
  <si>
    <t>85h 25m 23s</t>
  </si>
  <si>
    <t>85h 26m 21s</t>
  </si>
  <si>
    <t>MATTHIAS KESSLER</t>
  </si>
  <si>
    <t>85h 26m 29s</t>
  </si>
  <si>
    <t>VLADIMIR MIHOJLEVIC</t>
  </si>
  <si>
    <t>85h 27m 11s</t>
  </si>
  <si>
    <t>XABIER ZANDIO ECHAIDE</t>
  </si>
  <si>
    <t>85h 30m 05s</t>
  </si>
  <si>
    <t>LOTTO - DOMO</t>
  </si>
  <si>
    <t>85h 31m 45s</t>
  </si>
  <si>
    <t>EVGENI PETROV</t>
  </si>
  <si>
    <t>85h 33m 15s</t>
  </si>
  <si>
    <t>85h 34m 57s</t>
  </si>
  <si>
    <t>85h 35m 50s</t>
  </si>
  <si>
    <t>85h 39m 13s</t>
  </si>
  <si>
    <t>85h 39m 44s</t>
  </si>
  <si>
    <t>85h 40m 49s</t>
  </si>
  <si>
    <t>85h 41m 21s</t>
  </si>
  <si>
    <t>85h 42m 08s</t>
  </si>
  <si>
    <t>85h 42m 50s</t>
  </si>
  <si>
    <t>85h 43m 13s</t>
  </si>
  <si>
    <t>85h 43m 14s</t>
  </si>
  <si>
    <t>GERRIT GLOMSER</t>
  </si>
  <si>
    <t>85h 43m 23s</t>
  </si>
  <si>
    <t>85h 44m 51s</t>
  </si>
  <si>
    <t>85h 47m 12s</t>
  </si>
  <si>
    <t>PABLO LASTRAS GARCIA</t>
  </si>
  <si>
    <t>85h 47m 42s</t>
  </si>
  <si>
    <t>85h 48m 38s</t>
  </si>
  <si>
    <t>LUCA PAOLINI</t>
  </si>
  <si>
    <t>85h 51m 42s</t>
  </si>
  <si>
    <t>85h 51m 53s</t>
  </si>
  <si>
    <t>85h 52m 45s</t>
  </si>
  <si>
    <t>85h 53m 26s</t>
  </si>
  <si>
    <t>85h 54m 10s</t>
  </si>
  <si>
    <t>ANDREA NOE</t>
  </si>
  <si>
    <t>85h 59m 10s</t>
  </si>
  <si>
    <t>FRANCO PELLIZOTTI</t>
  </si>
  <si>
    <t>86h 02m 04s</t>
  </si>
  <si>
    <t>86h 03m 05s</t>
  </si>
  <si>
    <t>86h 06m 31s</t>
  </si>
  <si>
    <t>NICOLAS FRITSCH</t>
  </si>
  <si>
    <t>FDJEUX.COM</t>
  </si>
  <si>
    <t>86h 08m 10s</t>
  </si>
  <si>
    <t>DARIO DAVID CIONI</t>
  </si>
  <si>
    <t>86h 12m 49s</t>
  </si>
  <si>
    <t>MIKEL ARTETXE</t>
  </si>
  <si>
    <t>86h 15m 22s</t>
  </si>
  <si>
    <t>86h 15m 59s</t>
  </si>
  <si>
    <t>NICOLAS PORTAL</t>
  </si>
  <si>
    <t>86h 16m 16s</t>
  </si>
  <si>
    <t>RENÃ‰ ANDRLE</t>
  </si>
  <si>
    <t>86h 16m 29s</t>
  </si>
  <si>
    <t>86h 16m 59s</t>
  </si>
  <si>
    <t>YURIY KRIVTSOV</t>
  </si>
  <si>
    <t>86h 17m 13s</t>
  </si>
  <si>
    <t>86h 18m 32s</t>
  </si>
  <si>
    <t>STEVE ZAMPIERI</t>
  </si>
  <si>
    <t>CALDIROLA - SO.DI</t>
  </si>
  <si>
    <t>86h 21m 40s</t>
  </si>
  <si>
    <t>86h 22m 01s</t>
  </si>
  <si>
    <t>86h 22m 02s</t>
  </si>
  <si>
    <t>86h 22m 36s</t>
  </si>
  <si>
    <t>86h 24m 56s</t>
  </si>
  <si>
    <t>86h 28m 19s</t>
  </si>
  <si>
    <t>86h 29m 06s</t>
  </si>
  <si>
    <t>86h 29m 46s</t>
  </si>
  <si>
    <t>86h 30m 06s</t>
  </si>
  <si>
    <t>OSCAR FREIRE</t>
  </si>
  <si>
    <t>86h 32m 30s</t>
  </si>
  <si>
    <t>86h 33m 10s</t>
  </si>
  <si>
    <t>86h 33m 57s</t>
  </si>
  <si>
    <t>86h 37m 47s</t>
  </si>
  <si>
    <t>VLADIMIR KARPETS</t>
  </si>
  <si>
    <t>86h 38m 21s</t>
  </si>
  <si>
    <t>INIGO LANDALUZE</t>
  </si>
  <si>
    <t>86h 43m 49s</t>
  </si>
  <si>
    <t>86h 46m 46s</t>
  </si>
  <si>
    <t>FABRIZIO GUIDI</t>
  </si>
  <si>
    <t>86h 47m 35s</t>
  </si>
  <si>
    <t>JUAN ANTONIO FLECHA GIANNONI</t>
  </si>
  <si>
    <t>86h 50m 19s</t>
  </si>
  <si>
    <t>MÃ‰DÃ‰RIC CLAIN</t>
  </si>
  <si>
    <t>86h 50m 34s</t>
  </si>
  <si>
    <t>86h 52m 48s</t>
  </si>
  <si>
    <t>86h 52m 51s</t>
  </si>
  <si>
    <t>86h 53m 32s</t>
  </si>
  <si>
    <t>BENOIT POILVET</t>
  </si>
  <si>
    <t>86h 55m 23s</t>
  </si>
  <si>
    <t>86h 55m 59s</t>
  </si>
  <si>
    <t>87h 00m 55s</t>
  </si>
  <si>
    <t>87h 01m 26s</t>
  </si>
  <si>
    <t>87h 02m 09s</t>
  </si>
  <si>
    <t>ANTHONY GESLIN</t>
  </si>
  <si>
    <t>87h 02m 13s</t>
  </si>
  <si>
    <t>87h 02m 55s</t>
  </si>
  <si>
    <t>87h 04m 55s</t>
  </si>
  <si>
    <t>87h 06m 34s</t>
  </si>
  <si>
    <t>87h 06m 45s</t>
  </si>
  <si>
    <t>THOMAS VOECKLER</t>
  </si>
  <si>
    <t>87h 09m 30s</t>
  </si>
  <si>
    <t>BEKIM CHRISTENSEN</t>
  </si>
  <si>
    <t>87h 09m 35s</t>
  </si>
  <si>
    <t>87h 10m 47s</t>
  </si>
  <si>
    <t>87h 13m 49s</t>
  </si>
  <si>
    <t>87h 16m 09s</t>
  </si>
  <si>
    <t>87h 16m 22s</t>
  </si>
  <si>
    <t>87h 17m 22s</t>
  </si>
  <si>
    <t>87h 18m 24s</t>
  </si>
  <si>
    <t>87h 19m 50s</t>
  </si>
  <si>
    <t>87h 21m 10s</t>
  </si>
  <si>
    <t>MARYAN HARY</t>
  </si>
  <si>
    <t>87h 22m 07s</t>
  </si>
  <si>
    <t>87h 26m 30s</t>
  </si>
  <si>
    <t>87h 33m 08s</t>
  </si>
  <si>
    <t>87h 34m 01s</t>
  </si>
  <si>
    <t>PAOLO BOSSONI</t>
  </si>
  <si>
    <t>87h 35m 51s</t>
  </si>
  <si>
    <t>JEAN-PATRICK NAZON</t>
  </si>
  <si>
    <t>87h 37m 50s</t>
  </si>
  <si>
    <t>THOMAS LIESE</t>
  </si>
  <si>
    <t>FRÃ‰DÃ‰RIC FINOT</t>
  </si>
  <si>
    <t>87h 39m 05s</t>
  </si>
  <si>
    <t>87h 41m 38s</t>
  </si>
  <si>
    <t>DAVID MUNOZ</t>
  </si>
  <si>
    <t>87h 44m 52s</t>
  </si>
  <si>
    <t>87h 45m 22s</t>
  </si>
  <si>
    <t>SAMUEL DUMOULIN</t>
  </si>
  <si>
    <t>87h 46m 11s</t>
  </si>
  <si>
    <t>JULIAN USANO</t>
  </si>
  <si>
    <t>87h 46m 58s</t>
  </si>
  <si>
    <t>87h 54m 40s</t>
  </si>
  <si>
    <t>DARIO ANDRIOTTO</t>
  </si>
  <si>
    <t>87h 56m 00s</t>
  </si>
  <si>
    <t>DANIEL BECKE</t>
  </si>
  <si>
    <t>88h 07m 20s</t>
  </si>
  <si>
    <t>ALESSANDRO BERTOLINI</t>
  </si>
  <si>
    <t>88h 09m 11s</t>
  </si>
  <si>
    <t>88h 29m 47s</t>
  </si>
  <si>
    <t>T-MOBILE TEAM</t>
  </si>
  <si>
    <t>83h 42m 21s</t>
  </si>
  <si>
    <t>83h 42m 42s</t>
  </si>
  <si>
    <t>83h 44m 52s</t>
  </si>
  <si>
    <t>83h 50m 32s</t>
  </si>
  <si>
    <t>ILLES BALEARS - B. SANTANDER</t>
  </si>
  <si>
    <t>83h 54m 03s</t>
  </si>
  <si>
    <t>83h 54m 29s</t>
  </si>
  <si>
    <t>83h 55m 53s</t>
  </si>
  <si>
    <t>OSCAR PEREIRO SIO</t>
  </si>
  <si>
    <t>PHONAK HEARING SYSTEMS</t>
  </si>
  <si>
    <t>83h 58m 56s</t>
  </si>
  <si>
    <t>PIETRO CAUCCHIOLI</t>
  </si>
  <si>
    <t>ALESSIO - BIANCHI</t>
  </si>
  <si>
    <t>84h 00m 23s</t>
  </si>
  <si>
    <t>84h 00m 38s</t>
  </si>
  <si>
    <t>84h 01m 13s</t>
  </si>
  <si>
    <t>MICHAEL RASMUSSEN</t>
  </si>
  <si>
    <t>84h 03m 18s</t>
  </si>
  <si>
    <t>84h 04m 13s</t>
  </si>
  <si>
    <t>84h 04m 55s</t>
  </si>
  <si>
    <t>84h 05m 02s</t>
  </si>
  <si>
    <t>84h 07m 14s</t>
  </si>
  <si>
    <t>84h 08m 52s</t>
  </si>
  <si>
    <t>84h 13m 13s</t>
  </si>
  <si>
    <t>84h 15m 56s</t>
  </si>
  <si>
    <t>84h 17m 41s</t>
  </si>
  <si>
    <t>84h 18m 57s</t>
  </si>
  <si>
    <t>84h 21m 21s</t>
  </si>
  <si>
    <t>84h 23m 09s</t>
  </si>
  <si>
    <t>IKER CAMANO</t>
  </si>
  <si>
    <t>84h 23m 16s</t>
  </si>
  <si>
    <t>84h 23m 45s</t>
  </si>
  <si>
    <t>84h 26m 41s</t>
  </si>
  <si>
    <t>84h 27m 37s</t>
  </si>
  <si>
    <t>84h 30m 45s</t>
  </si>
  <si>
    <t>84h 37m 03s</t>
  </si>
  <si>
    <t>MICHELE SCARPONI</t>
  </si>
  <si>
    <t>DOMINA VACANZE</t>
  </si>
  <si>
    <t>84h 39m 03s</t>
  </si>
  <si>
    <t>84h 40m 39s</t>
  </si>
  <si>
    <t>84h 43m 09s</t>
  </si>
  <si>
    <t>84h 46m 56s</t>
  </si>
  <si>
    <t>84h 47m 33s</t>
  </si>
  <si>
    <t>84h 48m 44s</t>
  </si>
  <si>
    <t>EGOI MARTINEZ</t>
  </si>
  <si>
    <t>84h 51m 12s</t>
  </si>
  <si>
    <t>MARIUS SABALIAUSKAS</t>
  </si>
  <si>
    <t>84h 51m 17s</t>
  </si>
  <si>
    <t>84h 52m 44s</t>
  </si>
  <si>
    <t>LIBERTY SEGUROS</t>
  </si>
  <si>
    <t>84h 52m 47s</t>
  </si>
  <si>
    <t>AÃTOR GONZALEZ</t>
  </si>
  <si>
    <t>84h 53m 25s</t>
  </si>
  <si>
    <t>85h 02m 30s</t>
  </si>
  <si>
    <t>85h 08m 08s</t>
  </si>
  <si>
    <t>85h 11m 28s</t>
  </si>
  <si>
    <t>SANTIAGO PEREZ</t>
  </si>
  <si>
    <t>85h 11m 56s</t>
  </si>
  <si>
    <t>AITOR OSA</t>
  </si>
  <si>
    <t>85h 14m 40s</t>
  </si>
  <si>
    <t>85h 15m 18s</t>
  </si>
  <si>
    <t>85h 15m 54s</t>
  </si>
  <si>
    <t>RONNY SCHOLZ</t>
  </si>
  <si>
    <t>85h 18m 46s</t>
  </si>
  <si>
    <t>85h 18m 55s</t>
  </si>
  <si>
    <t>85h 20m 59s</t>
  </si>
  <si>
    <t>85h 25m 53s</t>
  </si>
  <si>
    <t>85h 26m 12s</t>
  </si>
  <si>
    <t>85h 26m 23s</t>
  </si>
  <si>
    <t>IKER FLORES</t>
  </si>
  <si>
    <t>85h 26m 51s</t>
  </si>
  <si>
    <t>85h 27m 43s</t>
  </si>
  <si>
    <t>85h 31m 06s</t>
  </si>
  <si>
    <t>KIM KIRCHEN</t>
  </si>
  <si>
    <t>85h 31m 54s</t>
  </si>
  <si>
    <t>85h 32m 31s</t>
  </si>
  <si>
    <t>85h 33m 27s</t>
  </si>
  <si>
    <t>BENJAMIN NOVAL GONZALEZ</t>
  </si>
  <si>
    <t>85h 33m 43s</t>
  </si>
  <si>
    <t>85h 34m 24s</t>
  </si>
  <si>
    <t>85h 35m 23s</t>
  </si>
  <si>
    <t>85h 38m 57s</t>
  </si>
  <si>
    <t>CLAUS MICHAEL MOLLER</t>
  </si>
  <si>
    <t>85h 40m 03s</t>
  </si>
  <si>
    <t>SYLVAIN CALZATI</t>
  </si>
  <si>
    <t>R.A.G.T. SEMENCES - MG ROVER</t>
  </si>
  <si>
    <t>85h 45m 36s</t>
  </si>
  <si>
    <t>85h 45m 47s</t>
  </si>
  <si>
    <t>85h 46m 35s</t>
  </si>
  <si>
    <t>85h 46m 41s</t>
  </si>
  <si>
    <t>85h 48m 34s</t>
  </si>
  <si>
    <t>PIERRICK FEDRIGO</t>
  </si>
  <si>
    <t>85h 49m 16s</t>
  </si>
  <si>
    <t>85h 50m 44s</t>
  </si>
  <si>
    <t>SEBASTIAN LANG</t>
  </si>
  <si>
    <t>85h 51m 33s</t>
  </si>
  <si>
    <t>85h 52m 21s</t>
  </si>
  <si>
    <t>85h 52m 46s</t>
  </si>
  <si>
    <t>BERT GRABSCH</t>
  </si>
  <si>
    <t>85h 53m 16s</t>
  </si>
  <si>
    <t>85h 54m 44s</t>
  </si>
  <si>
    <t>86h 00m 51s</t>
  </si>
  <si>
    <t>86h 01m 10s</t>
  </si>
  <si>
    <t>86h 01m 45s</t>
  </si>
  <si>
    <t>86h 02m 16s</t>
  </si>
  <si>
    <t>DMITRIY FOFONOV</t>
  </si>
  <si>
    <t>86h 02m 24s</t>
  </si>
  <si>
    <t>86h 03m 41s</t>
  </si>
  <si>
    <t>MARK SCANLON</t>
  </si>
  <si>
    <t>86h 03m 51s</t>
  </si>
  <si>
    <t>86h 05m 50s</t>
  </si>
  <si>
    <t>86h 06m 39s</t>
  </si>
  <si>
    <t>86h 07m 36s</t>
  </si>
  <si>
    <t>86h 09m 40s</t>
  </si>
  <si>
    <t>86h 09m 56s</t>
  </si>
  <si>
    <t>86h 10m 18s</t>
  </si>
  <si>
    <t>86h 11m 22s</t>
  </si>
  <si>
    <t>86h 11m 50s</t>
  </si>
  <si>
    <t>ALLAN DAVIS</t>
  </si>
  <si>
    <t>86h 12m 18s</t>
  </si>
  <si>
    <t>86h 12m 38s</t>
  </si>
  <si>
    <t>86h 12m 50s</t>
  </si>
  <si>
    <t>86h 14m 00s</t>
  </si>
  <si>
    <t>86h 14m 38s</t>
  </si>
  <si>
    <t>ANTHONY CHARTEAU</t>
  </si>
  <si>
    <t>86h 17m 33s</t>
  </si>
  <si>
    <t>86h 18m 47s</t>
  </si>
  <si>
    <t>DAVID LOOSLI</t>
  </si>
  <si>
    <t>86h 20m 26s</t>
  </si>
  <si>
    <t>86h 22m 56s</t>
  </si>
  <si>
    <t>86h 22m 58s</t>
  </si>
  <si>
    <t>MARTIN ELMIGER</t>
  </si>
  <si>
    <t>86h 23m 24s</t>
  </si>
  <si>
    <t>FABIAN CANCELLARA</t>
  </si>
  <si>
    <t>86h 24m 44s</t>
  </si>
  <si>
    <t>86h 25m 08s</t>
  </si>
  <si>
    <t>86h 25m 35s</t>
  </si>
  <si>
    <t>86h 26m 18s</t>
  </si>
  <si>
    <t>PETER WROLICH</t>
  </si>
  <si>
    <t>86h 27m 08s</t>
  </si>
  <si>
    <t>86h 29m 18s</t>
  </si>
  <si>
    <t>FILIPPO POZZATO</t>
  </si>
  <si>
    <t>86h 30m 57s</t>
  </si>
  <si>
    <t>JAN HRUSKA</t>
  </si>
  <si>
    <t>86h 32m 03s</t>
  </si>
  <si>
    <t>86h 32m 32s</t>
  </si>
  <si>
    <t>LUDOVIC MARTIN</t>
  </si>
  <si>
    <t>86h 35m 02s</t>
  </si>
  <si>
    <t>TOM BOONEN</t>
  </si>
  <si>
    <t>86h 35m 09s</t>
  </si>
  <si>
    <t>86h 35m 14s</t>
  </si>
  <si>
    <t>86h 35m 20s</t>
  </si>
  <si>
    <t>KURT-ASLE ARVESEN</t>
  </si>
  <si>
    <t>86h 36m 37s</t>
  </si>
  <si>
    <t>86h 37m 23s</t>
  </si>
  <si>
    <t>UWE PESCHEL</t>
  </si>
  <si>
    <t>86h 37m 38s</t>
  </si>
  <si>
    <t>86h 37m 41s</t>
  </si>
  <si>
    <t>JULIAN DEAN</t>
  </si>
  <si>
    <t>86h 38m 11s</t>
  </si>
  <si>
    <t>86h 39m 30s</t>
  </si>
  <si>
    <t>86h 39m 42s</t>
  </si>
  <si>
    <t>PIERRE BOURQUENOUD</t>
  </si>
  <si>
    <t>86h 40m 49s</t>
  </si>
  <si>
    <t>BERNHARD EISEL</t>
  </si>
  <si>
    <t>86h 41m 46s</t>
  </si>
  <si>
    <t>86h 43m 53s</t>
  </si>
  <si>
    <t>86h 43m 56s</t>
  </si>
  <si>
    <t>CHRISTOPHE LAURENT</t>
  </si>
  <si>
    <t>86h 45m 40s</t>
  </si>
  <si>
    <t>86h 46m 48s</t>
  </si>
  <si>
    <t>86h 47m 12s</t>
  </si>
  <si>
    <t>86h 49m 12s</t>
  </si>
  <si>
    <t>JIMMY ENGOULVENT</t>
  </si>
  <si>
    <t>86h 49m 57s</t>
  </si>
  <si>
    <t>86h 51m 47s</t>
  </si>
  <si>
    <t>WIM VANSEVENANT</t>
  </si>
  <si>
    <t>86h 58m 17s</t>
  </si>
  <si>
    <t>86h 58m 41s</t>
  </si>
  <si>
    <t>86h 59m 09s</t>
  </si>
  <si>
    <t>FRANCESCO SECCHIARI</t>
  </si>
  <si>
    <t>87h 01m 39s</t>
  </si>
  <si>
    <t>MATTHEW WILSON</t>
  </si>
  <si>
    <t>87h 12m 33s</t>
  </si>
  <si>
    <t>87h 15m 23s</t>
  </si>
  <si>
    <t>SÃ‰BASTIEN JOLY</t>
  </si>
  <si>
    <t>87h 19m 20s</t>
  </si>
  <si>
    <t>87h 31m 51s</t>
  </si>
  <si>
    <t>86h 19m 42s</t>
  </si>
  <si>
    <t>86h 21m 23s</t>
  </si>
  <si>
    <t>ILLES BALEARS-CAISSE D EPARGNE</t>
  </si>
  <si>
    <t>86h 25m 01s</t>
  </si>
  <si>
    <t>86h 26m 03s</t>
  </si>
  <si>
    <t>86h 26m 35s</t>
  </si>
  <si>
    <t>CADEL EVANS</t>
  </si>
  <si>
    <t>DAVITAMON - LOTTO</t>
  </si>
  <si>
    <t>86h 26m 57s</t>
  </si>
  <si>
    <t>86h 27m 46s</t>
  </si>
  <si>
    <t>86h 31m 06s</t>
  </si>
  <si>
    <t>86h 31m 28s</t>
  </si>
  <si>
    <t>YAROSLAV POPOVYCH</t>
  </si>
  <si>
    <t>DISCOVERY CHANNEL TEAM</t>
  </si>
  <si>
    <t>86h 34m 04s</t>
  </si>
  <si>
    <t>LAMPRE - CAFFITA</t>
  </si>
  <si>
    <t>86h 36m 08s</t>
  </si>
  <si>
    <t>86h 38m 45s</t>
  </si>
  <si>
    <t>LIBERTY SEGUROS - WÃœRTH TEAM</t>
  </si>
  <si>
    <t>86h 39m 10s</t>
  </si>
  <si>
    <t>86h 42m 47s</t>
  </si>
  <si>
    <t>ANDREY KASHECHKIN</t>
  </si>
  <si>
    <t>86h 43m 06s</t>
  </si>
  <si>
    <t>86h 48m 04s</t>
  </si>
  <si>
    <t>86h 49m 26s</t>
  </si>
  <si>
    <t>86h 51m 22s</t>
  </si>
  <si>
    <t>SAUNIER DUVAL - PRODIR</t>
  </si>
  <si>
    <t>86h 53m 31s</t>
  </si>
  <si>
    <t>86h 59m 32s</t>
  </si>
  <si>
    <t>87h 04m 16s</t>
  </si>
  <si>
    <t>87h 09m 05s</t>
  </si>
  <si>
    <t>BOUYGUES TELECOM</t>
  </si>
  <si>
    <t>87h 10m 31s</t>
  </si>
  <si>
    <t>87h 11m 49s</t>
  </si>
  <si>
    <t>87h 14m 50s</t>
  </si>
  <si>
    <t>ALBERTO CONTADOR</t>
  </si>
  <si>
    <t>87h 18m 27s</t>
  </si>
  <si>
    <t>LIQUIGAS - BIANCHI</t>
  </si>
  <si>
    <t>87h 19m 51s</t>
  </si>
  <si>
    <t>CHRISTOPHER HORNER</t>
  </si>
  <si>
    <t>87h 22m 59s</t>
  </si>
  <si>
    <t>87h 25m 55s</t>
  </si>
  <si>
    <t>87h 26m 50s</t>
  </si>
  <si>
    <t>87h 31m 23s</t>
  </si>
  <si>
    <t>MAXIM IGLINSKIY</t>
  </si>
  <si>
    <t>87h 33m 46s</t>
  </si>
  <si>
    <t>87h 34m 07s</t>
  </si>
  <si>
    <t>87h 35m 17s</t>
  </si>
  <si>
    <t>87h 36m 33s</t>
  </si>
  <si>
    <t>QUICK STEP - INNERGETIC</t>
  </si>
  <si>
    <t>87h 39m 34s</t>
  </si>
  <si>
    <t>ALEXANDRE MOOS</t>
  </si>
  <si>
    <t>87h 40m 37s</t>
  </si>
  <si>
    <t>87h 46m 40s</t>
  </si>
  <si>
    <t>87h 48m 19s</t>
  </si>
  <si>
    <t>87h 53m 35s</t>
  </si>
  <si>
    <t>87h 56m 16s</t>
  </si>
  <si>
    <t>87h 56m 40s</t>
  </si>
  <si>
    <t>87h 57m 31s</t>
  </si>
  <si>
    <t>87h 57m 37s</t>
  </si>
  <si>
    <t>87h 58m 47s</t>
  </si>
  <si>
    <t>88h 04m 24s</t>
  </si>
  <si>
    <t>88h 08m 28s</t>
  </si>
  <si>
    <t>88h 09m 14s</t>
  </si>
  <si>
    <t>88h 15m 41s</t>
  </si>
  <si>
    <t>88h 17m 25s</t>
  </si>
  <si>
    <t>88h 18m 12s</t>
  </si>
  <si>
    <t>88h 18m 58s</t>
  </si>
  <si>
    <t>88h 20m 22s</t>
  </si>
  <si>
    <t>PATRIK SINKEWITZ</t>
  </si>
  <si>
    <t>88h 22m 50s</t>
  </si>
  <si>
    <t>THOMAS LÃ–VKVIST</t>
  </si>
  <si>
    <t>LORENZO BERNUCCI</t>
  </si>
  <si>
    <t>88h 23m 39s</t>
  </si>
  <si>
    <t>88h 23m 58s</t>
  </si>
  <si>
    <t>ANGEL VICIOSO ARCOS</t>
  </si>
  <si>
    <t>88h 24m 39s</t>
  </si>
  <si>
    <t>88h 26m 20s</t>
  </si>
  <si>
    <t>JUAN MANUEL GARATE</t>
  </si>
  <si>
    <t>88h 30m 19s</t>
  </si>
  <si>
    <t>88h 30m 25s</t>
  </si>
  <si>
    <t>88h 32m 08s</t>
  </si>
  <si>
    <t>88h 37m 43s</t>
  </si>
  <si>
    <t>PHILIPPE GILBERT</t>
  </si>
  <si>
    <t>88h 39m 02s</t>
  </si>
  <si>
    <t>88h 39m 10s</t>
  </si>
  <si>
    <t>PIETER WEENING</t>
  </si>
  <si>
    <t>88h 39m 18s</t>
  </si>
  <si>
    <t>88h 39m 23s</t>
  </si>
  <si>
    <t>88h 40m 29s</t>
  </si>
  <si>
    <t>88h 41m 28s</t>
  </si>
  <si>
    <t>88h 41m 51s</t>
  </si>
  <si>
    <t>88h 42m 21s</t>
  </si>
  <si>
    <t>ANDREY GRIVKO</t>
  </si>
  <si>
    <t>88h 43m 10s</t>
  </si>
  <si>
    <t>FABIAN WEGMANN</t>
  </si>
  <si>
    <t>88h 44m 34s</t>
  </si>
  <si>
    <t>88h 44m 36s</t>
  </si>
  <si>
    <t>88h 46m 04s</t>
  </si>
  <si>
    <t>88h 48m 12s</t>
  </si>
  <si>
    <t>JOOST POSTHUMA</t>
  </si>
  <si>
    <t>88h 49m 01s</t>
  </si>
  <si>
    <t>88h 49m 42s</t>
  </si>
  <si>
    <t>88h 50m 02s</t>
  </si>
  <si>
    <t>STEPHAN SCHRECK</t>
  </si>
  <si>
    <t>88h 50m 54s</t>
  </si>
  <si>
    <t>GORAZD STANGELJ</t>
  </si>
  <si>
    <t>88h 51m 15s</t>
  </si>
  <si>
    <t>88h 53m 03s</t>
  </si>
  <si>
    <t>88h 54m 29s</t>
  </si>
  <si>
    <t>88h 54m 53s</t>
  </si>
  <si>
    <t>88h 58m 05s</t>
  </si>
  <si>
    <t>89h 00m 05s</t>
  </si>
  <si>
    <t>89h 01m 26s</t>
  </si>
  <si>
    <t>FRANCIS MOUREY</t>
  </si>
  <si>
    <t>89h 02m 16s</t>
  </si>
  <si>
    <t>89h 04m 55s</t>
  </si>
  <si>
    <t>89h 06m 30s</t>
  </si>
  <si>
    <t>89h 07m 00s</t>
  </si>
  <si>
    <t>89h 07m 04s</t>
  </si>
  <si>
    <t>89h 07m 43s</t>
  </si>
  <si>
    <t>89h 08m 48s</t>
  </si>
  <si>
    <t>LUKE ROBERTS</t>
  </si>
  <si>
    <t>89h 09m 14s</t>
  </si>
  <si>
    <t>89h 09m 37s</t>
  </si>
  <si>
    <t>89h 09m 58s</t>
  </si>
  <si>
    <t>89h 11m 01s</t>
  </si>
  <si>
    <t>89h 11m 12s</t>
  </si>
  <si>
    <t>89h 16m 01s</t>
  </si>
  <si>
    <t>LUIS LEÃ“N SANCHEZ</t>
  </si>
  <si>
    <t>89h 18m 21s</t>
  </si>
  <si>
    <t>89h 18m 38s</t>
  </si>
  <si>
    <t>DANIELE RIGHI</t>
  </si>
  <si>
    <t>89h 19m 19s</t>
  </si>
  <si>
    <t>BRAM TANKINK</t>
  </si>
  <si>
    <t>89h 20m 14s</t>
  </si>
  <si>
    <t>89h 22m 32s</t>
  </si>
  <si>
    <t>89h 24m 15s</t>
  </si>
  <si>
    <t>89h 26m 04s</t>
  </si>
  <si>
    <t>89h 29m 35s</t>
  </si>
  <si>
    <t>89h 30m 42s</t>
  </si>
  <si>
    <t>89h 31m 08s</t>
  </si>
  <si>
    <t>89h 33m 23s</t>
  </si>
  <si>
    <t>89h 33m 46s</t>
  </si>
  <si>
    <t>MATTHIEU SPRICK</t>
  </si>
  <si>
    <t>89h 35m 49s</t>
  </si>
  <si>
    <t>89h 36m 32s</t>
  </si>
  <si>
    <t>INAKI ISASI</t>
  </si>
  <si>
    <t>89h 36m 52s</t>
  </si>
  <si>
    <t>MATTHEW WHITE</t>
  </si>
  <si>
    <t>89h 38m 43s</t>
  </si>
  <si>
    <t>89h 40m 34s</t>
  </si>
  <si>
    <t>89h 40m 38s</t>
  </si>
  <si>
    <t>SIMON GERRANS</t>
  </si>
  <si>
    <t>89h 42m 05s</t>
  </si>
  <si>
    <t>89h 46m 01s</t>
  </si>
  <si>
    <t>89h 47m 42s</t>
  </si>
  <si>
    <t>89h 50m 01s</t>
  </si>
  <si>
    <t>MICHAEL RICH</t>
  </si>
  <si>
    <t>89h 52m 15s</t>
  </si>
  <si>
    <t>MANUEL QUINZIATO</t>
  </si>
  <si>
    <t>89h 52m 33s</t>
  </si>
  <si>
    <t>89h 53m 00s</t>
  </si>
  <si>
    <t>ALESSANDRO VANOTTI</t>
  </si>
  <si>
    <t>89h 53m 45s</t>
  </si>
  <si>
    <t>89h 56m 54s</t>
  </si>
  <si>
    <t>89h 57m 05s</t>
  </si>
  <si>
    <t>JOHAN VAN SUMMEREN</t>
  </si>
  <si>
    <t>89h 58m 07s</t>
  </si>
  <si>
    <t>MAURO GEROSA</t>
  </si>
  <si>
    <t>89h 59m 24s</t>
  </si>
  <si>
    <t>89h 59m 28s</t>
  </si>
  <si>
    <t>GUIDO TRENTI</t>
  </si>
  <si>
    <t>90h 01m 26s</t>
  </si>
  <si>
    <t>90h 01m 56s</t>
  </si>
  <si>
    <t>KJELL CARLSTRÃ–M</t>
  </si>
  <si>
    <t>90h 02m 04s</t>
  </si>
  <si>
    <t>90h 02m 19s</t>
  </si>
  <si>
    <t>90h 02m 37s</t>
  </si>
  <si>
    <t>MAURO FACCI</t>
  </si>
  <si>
    <t>90h 04m 32s</t>
  </si>
  <si>
    <t>MICHAEL ALBASINI</t>
  </si>
  <si>
    <t>90h 06m 05s</t>
  </si>
  <si>
    <t>90h 06m 52s</t>
  </si>
  <si>
    <t>RAFAEL NURITDINOV</t>
  </si>
  <si>
    <t>90h 09m 16s</t>
  </si>
  <si>
    <t>90h 11m 36s</t>
  </si>
  <si>
    <t>90h 14m 09s</t>
  </si>
  <si>
    <t>90h 15m 26s</t>
  </si>
  <si>
    <t>90h 16m 42s</t>
  </si>
  <si>
    <t>90h 17m 18s</t>
  </si>
  <si>
    <t>JANECK TOMBAK</t>
  </si>
  <si>
    <t>90h 18m 11s</t>
  </si>
  <si>
    <t>90h 24m 27s</t>
  </si>
  <si>
    <t>90h 35m 26s</t>
  </si>
  <si>
    <t>CAISSE D'EPARGNE-ILLES BALEARS</t>
  </si>
  <si>
    <t>89h 40m 27s</t>
  </si>
  <si>
    <t>00h 00m 32s</t>
  </si>
  <si>
    <t>00h 02m 16s</t>
  </si>
  <si>
    <t>00h 04m 11s</t>
  </si>
  <si>
    <t>00h 06m 09s</t>
  </si>
  <si>
    <t>00h 07m 44s</t>
  </si>
  <si>
    <t>00h 08m 40s</t>
  </si>
  <si>
    <t>00h 11m 08s</t>
  </si>
  <si>
    <t>00h 14m 10s</t>
  </si>
  <si>
    <t>FRANK SCHLECK</t>
  </si>
  <si>
    <t>00h 16m 49s</t>
  </si>
  <si>
    <t>DAMIANO CUNEGO</t>
  </si>
  <si>
    <t>LAMPRE-FONDITAL</t>
  </si>
  <si>
    <t>00h 18m 22s</t>
  </si>
  <si>
    <t>00h 18m 49s</t>
  </si>
  <si>
    <t>MARKUS FOTHEN</t>
  </si>
  <si>
    <t>00h 19m 00s</t>
  </si>
  <si>
    <t>00h 20m 15s</t>
  </si>
  <si>
    <t>TADEJ VALJAVEC</t>
  </si>
  <si>
    <t>00h 25m 28s</t>
  </si>
  <si>
    <t>00h 27m 36s</t>
  </si>
  <si>
    <t>00h 37m 11s</t>
  </si>
  <si>
    <t>00h 42m 08s</t>
  </si>
  <si>
    <t>00h 43m 03s</t>
  </si>
  <si>
    <t>PATXI VILA ERRANDONEA</t>
  </si>
  <si>
    <t>00h 43m 31s</t>
  </si>
  <si>
    <t>00h 48m 04s</t>
  </si>
  <si>
    <t>00h 49m 22s</t>
  </si>
  <si>
    <t>00h 51m 05s</t>
  </si>
  <si>
    <t>00h 57m 02s</t>
  </si>
  <si>
    <t>01h 01m 43s</t>
  </si>
  <si>
    <t>01h 02m 03s</t>
  </si>
  <si>
    <t>01h 04m 30s</t>
  </si>
  <si>
    <t>01h 06m 21s</t>
  </si>
  <si>
    <t>01h 08m 31s</t>
  </si>
  <si>
    <t>01h 15m 50s</t>
  </si>
  <si>
    <t>01h 19m 29s</t>
  </si>
  <si>
    <t>01h 20m 37s</t>
  </si>
  <si>
    <t>01h 23m 29s</t>
  </si>
  <si>
    <t>01h 27m 36s</t>
  </si>
  <si>
    <t>01h 29m 27s</t>
  </si>
  <si>
    <t>AGRITUBEL</t>
  </si>
  <si>
    <t>01h 29m 58s</t>
  </si>
  <si>
    <t>01h 33m 27s</t>
  </si>
  <si>
    <t>01h 34m 02s</t>
  </si>
  <si>
    <t>01h 34m 15s</t>
  </si>
  <si>
    <t>01h 36m 12s</t>
  </si>
  <si>
    <t>01h 37m 10s</t>
  </si>
  <si>
    <t>01h 39m 08s</t>
  </si>
  <si>
    <t>RUBEN LOBATO ELVIRA</t>
  </si>
  <si>
    <t>01h 39m 55s</t>
  </si>
  <si>
    <t>01h 41m 58s</t>
  </si>
  <si>
    <t>01h 42m 06s</t>
  </si>
  <si>
    <t>01h 43m 49s</t>
  </si>
  <si>
    <t>01h 47m 25s</t>
  </si>
  <si>
    <t>01h 47m 34s</t>
  </si>
  <si>
    <t>01h 48m 25s</t>
  </si>
  <si>
    <t>01h 49m 44s</t>
  </si>
  <si>
    <t>01h 51m 06s</t>
  </si>
  <si>
    <t>LIQUIGAS</t>
  </si>
  <si>
    <t>01h 52m 58s</t>
  </si>
  <si>
    <t>DAVID DE LA FUENTE</t>
  </si>
  <si>
    <t>01h 54m 22s</t>
  </si>
  <si>
    <t>01h 55m 58s</t>
  </si>
  <si>
    <t>02h 02m 13s</t>
  </si>
  <si>
    <t>02h 03m 13s</t>
  </si>
  <si>
    <t>02h 06m 21s</t>
  </si>
  <si>
    <t>MOISES DUENAS NEVADA</t>
  </si>
  <si>
    <t>02h 07m 02s</t>
  </si>
  <si>
    <t>02h 08m 06s</t>
  </si>
  <si>
    <t>02h 11m 16s</t>
  </si>
  <si>
    <t>02h 11m 28s</t>
  </si>
  <si>
    <t>02h 15m 48s</t>
  </si>
  <si>
    <t>02h 24m 18s</t>
  </si>
  <si>
    <t>ALESSANDRO BALLAN</t>
  </si>
  <si>
    <t>02h 25m 37s</t>
  </si>
  <si>
    <t>02h 26m 20s</t>
  </si>
  <si>
    <t>02h 27m 37s</t>
  </si>
  <si>
    <t>PAOLO TIRALONGO</t>
  </si>
  <si>
    <t>02h 31m 11s</t>
  </si>
  <si>
    <t>02h 31m 39s</t>
  </si>
  <si>
    <t>02h 31m 50s</t>
  </si>
  <si>
    <t>02h 31m 57s</t>
  </si>
  <si>
    <t>GORKA VERDUGO</t>
  </si>
  <si>
    <t>02h 32m 55s</t>
  </si>
  <si>
    <t>CHRISTOPHE LE MEVEL</t>
  </si>
  <si>
    <t>02h 33m 27s</t>
  </si>
  <si>
    <t>02h 39m 04s</t>
  </si>
  <si>
    <t>FRANCISCO VENTOSO</t>
  </si>
  <si>
    <t>02h 40m 25s</t>
  </si>
  <si>
    <t>02h 45m 36s</t>
  </si>
  <si>
    <t>02h 46m 36s</t>
  </si>
  <si>
    <t>BJÃ–RN SCHRÃ–DER</t>
  </si>
  <si>
    <t>TEAM MILRAM</t>
  </si>
  <si>
    <t>02h 46m 51s</t>
  </si>
  <si>
    <t>02h 48m 56s</t>
  </si>
  <si>
    <t>02h 50m 36s</t>
  </si>
  <si>
    <t>02h 51m 03s</t>
  </si>
  <si>
    <t>02h 51m 16s</t>
  </si>
  <si>
    <t>BENOÃŽT VAUGRENARD</t>
  </si>
  <si>
    <t>02h 51m 34s</t>
  </si>
  <si>
    <t>02h 52m 00s</t>
  </si>
  <si>
    <t>MANUEL CALVENTE</t>
  </si>
  <si>
    <t>02h 52m 30s</t>
  </si>
  <si>
    <t>02h 54m 28s</t>
  </si>
  <si>
    <t>02h 54m 47s</t>
  </si>
  <si>
    <t>02h 55m 06s</t>
  </si>
  <si>
    <t>02h 56m 05s</t>
  </si>
  <si>
    <t>02h 57m 58s</t>
  </si>
  <si>
    <t>02h 59m 51s</t>
  </si>
  <si>
    <t>03h 00m 37s</t>
  </si>
  <si>
    <t>RICCARDO RICCO</t>
  </si>
  <si>
    <t>03h 00m 40s</t>
  </si>
  <si>
    <t>03h 01m 12s</t>
  </si>
  <si>
    <t>03h 01m 23s</t>
  </si>
  <si>
    <t>03h 03m 21s</t>
  </si>
  <si>
    <t>RALF GRABSCH</t>
  </si>
  <si>
    <t>03h 03m 24s</t>
  </si>
  <si>
    <t>03h 04m 08s</t>
  </si>
  <si>
    <t>CHRISTIAN KNEES</t>
  </si>
  <si>
    <t>03h 05m 01s</t>
  </si>
  <si>
    <t>GUSTAV LARSSON</t>
  </si>
  <si>
    <t>03h 05m 17s</t>
  </si>
  <si>
    <t>03h 05m 29s</t>
  </si>
  <si>
    <t>03h 07m 26s</t>
  </si>
  <si>
    <t>03h 08m 02s</t>
  </si>
  <si>
    <t>03h 11m 54s</t>
  </si>
  <si>
    <t>03h 12m 06s</t>
  </si>
  <si>
    <t>03h 14m 44s</t>
  </si>
  <si>
    <t>03h 17m 47s</t>
  </si>
  <si>
    <t>03h 18m 18s</t>
  </si>
  <si>
    <t>03h 19m 32s</t>
  </si>
  <si>
    <t>03h 19m 35s</t>
  </si>
  <si>
    <t>03h 20m 04s</t>
  </si>
  <si>
    <t>EDUARDO GONZALO RAMIREZ</t>
  </si>
  <si>
    <t>03h 20m 30s</t>
  </si>
  <si>
    <t>03h 20m 37s</t>
  </si>
  <si>
    <t>MATEJ MUGERLI</t>
  </si>
  <si>
    <t>03h 20m 51s</t>
  </si>
  <si>
    <t>03h 21m 18s</t>
  </si>
  <si>
    <t>03h 22m 55s</t>
  </si>
  <si>
    <t>03h 23m 39s</t>
  </si>
  <si>
    <t>03h 24m 22s</t>
  </si>
  <si>
    <t>BRADLEY WIGGINS</t>
  </si>
  <si>
    <t>03h 24m 35s</t>
  </si>
  <si>
    <t>03h 24m 57s</t>
  </si>
  <si>
    <t>03h 25m 26s</t>
  </si>
  <si>
    <t>03h 29m 15s</t>
  </si>
  <si>
    <t>03h 29m 36s</t>
  </si>
  <si>
    <t>PATRICK CALCAGNI</t>
  </si>
  <si>
    <t>03h 32m 31s</t>
  </si>
  <si>
    <t>ARNAUD COYOT</t>
  </si>
  <si>
    <t>03h 34m 37s</t>
  </si>
  <si>
    <t>03h 34m 55s</t>
  </si>
  <si>
    <t>03h 34m 56s</t>
  </si>
  <si>
    <t>03h 36m 09s</t>
  </si>
  <si>
    <t>CÃ‰DRIC COUTOULY</t>
  </si>
  <si>
    <t>03h 38m 03s</t>
  </si>
  <si>
    <t>03h 38m 23s</t>
  </si>
  <si>
    <t>AITOR HERNANDEZ</t>
  </si>
  <si>
    <t>03h 49m 19s</t>
  </si>
  <si>
    <t>GERT STEEGMANS</t>
  </si>
  <si>
    <t>03h 58m 19s</t>
  </si>
  <si>
    <t>03h 59m 08s</t>
  </si>
  <si>
    <t>04h 01m 04s</t>
  </si>
  <si>
    <t>91h 00m 26s</t>
  </si>
  <si>
    <t>PREDICTOR - LOTTO</t>
  </si>
  <si>
    <t>91h 00m 49s</t>
  </si>
  <si>
    <t>91h 07m 34s</t>
  </si>
  <si>
    <t>91h 08m 43s</t>
  </si>
  <si>
    <t>CAISSE D'EPARGNE</t>
  </si>
  <si>
    <t>91h 12m 03s</t>
  </si>
  <si>
    <t>91h 12m 44s</t>
  </si>
  <si>
    <t>91h 12m 51s</t>
  </si>
  <si>
    <t>91h 14m 40s</t>
  </si>
  <si>
    <t>91h 14m 51s</t>
  </si>
  <si>
    <t>JUAN MAURICIO SOLER HERNANDEZ</t>
  </si>
  <si>
    <t>BARLOWORLD</t>
  </si>
  <si>
    <t>91h 17m 17s</t>
  </si>
  <si>
    <t>91h 21m 41s</t>
  </si>
  <si>
    <t>91h 22m 15s</t>
  </si>
  <si>
    <t>91h 24m 41s</t>
  </si>
  <si>
    <t>91h 25m 45s</t>
  </si>
  <si>
    <t>91h 27m 35s</t>
  </si>
  <si>
    <t>91h 32m 14s</t>
  </si>
  <si>
    <t>91h 34m 40s</t>
  </si>
  <si>
    <t>91h 37m 34s</t>
  </si>
  <si>
    <t>JUAN JOSE COBO ACEBO</t>
  </si>
  <si>
    <t>91h 37m 40s</t>
  </si>
  <si>
    <t>91h 38m 42s</t>
  </si>
  <si>
    <t>91h 46m 08s</t>
  </si>
  <si>
    <t>AMETS TXURRUKA ANSOLA</t>
  </si>
  <si>
    <t>91h 50m 00s</t>
  </si>
  <si>
    <t>91h 55m 16s</t>
  </si>
  <si>
    <t>91h 56m 16s</t>
  </si>
  <si>
    <t>91h 56m 49s</t>
  </si>
  <si>
    <t>92h 06m 56s</t>
  </si>
  <si>
    <t>92h 08m 48s</t>
  </si>
  <si>
    <t>92h 10m 03s</t>
  </si>
  <si>
    <t>92h 13m 11s</t>
  </si>
  <si>
    <t>BERNHARD KOHL</t>
  </si>
  <si>
    <t>92h 13m 53s</t>
  </si>
  <si>
    <t>KANSTANTSIN SIUTSOU</t>
  </si>
  <si>
    <t>92h 15m 42s</t>
  </si>
  <si>
    <t>92h 22m 51s</t>
  </si>
  <si>
    <t>92h 30m 38s</t>
  </si>
  <si>
    <t>THOMAS DEKKER</t>
  </si>
  <si>
    <t>92h 31m 00s</t>
  </si>
  <si>
    <t>LINUS GERDEMANN</t>
  </si>
  <si>
    <t>92h 31m 13s</t>
  </si>
  <si>
    <t>92h 33m 32s</t>
  </si>
  <si>
    <t>VLADIMIR GUSEV</t>
  </si>
  <si>
    <t>92h 34m 16s</t>
  </si>
  <si>
    <t>92h 36m 59s</t>
  </si>
  <si>
    <t>92h 37m 10s</t>
  </si>
  <si>
    <t>CARLOS BARREDO</t>
  </si>
  <si>
    <t>92h 37m 12s</t>
  </si>
  <si>
    <t>92h 37m 16s</t>
  </si>
  <si>
    <t>92h 45m 20s</t>
  </si>
  <si>
    <t>CHARLES WEGELIUS</t>
  </si>
  <si>
    <t>92h 46m 51s</t>
  </si>
  <si>
    <t>XAVIER FLORENCIO</t>
  </si>
  <si>
    <t>92h 52m 45s</t>
  </si>
  <si>
    <t>92h 53m 49s</t>
  </si>
  <si>
    <t>92h 53m 58s</t>
  </si>
  <si>
    <t>92h 55m 16s</t>
  </si>
  <si>
    <t>RUBEN PEREZ MORENO</t>
  </si>
  <si>
    <t>92h 56m 41s</t>
  </si>
  <si>
    <t>92h 59m 11s</t>
  </si>
  <si>
    <t>93h 00m 33s</t>
  </si>
  <si>
    <t>93h 05m 43s</t>
  </si>
  <si>
    <t>JOHN GADRET</t>
  </si>
  <si>
    <t>93h 07m 16s</t>
  </si>
  <si>
    <t>93h 08m 40s</t>
  </si>
  <si>
    <t>93h 11m 08s</t>
  </si>
  <si>
    <t>93h 15m 40s</t>
  </si>
  <si>
    <t>93h 15m 43s</t>
  </si>
  <si>
    <t>93h 19m 01s</t>
  </si>
  <si>
    <t>93h 20m 02s</t>
  </si>
  <si>
    <t>93h 20m 42s</t>
  </si>
  <si>
    <t>93h 22m 23s</t>
  </si>
  <si>
    <t>93h 23m 16s</t>
  </si>
  <si>
    <t>SERGIO MIGUEL MOREIRA PAULINHO</t>
  </si>
  <si>
    <t>93h 23m 57s</t>
  </si>
  <si>
    <t>93h 25m 00s</t>
  </si>
  <si>
    <t>93h 25m 02s</t>
  </si>
  <si>
    <t>93h 25m 25s</t>
  </si>
  <si>
    <t>93h 32m 33s</t>
  </si>
  <si>
    <t>93h 33m 24s</t>
  </si>
  <si>
    <t>93h 34m 12s</t>
  </si>
  <si>
    <t>FRANCISCO PEREZ SANCHEZ</t>
  </si>
  <si>
    <t>93h 37m 51s</t>
  </si>
  <si>
    <t>FREDERIK WILLEMS</t>
  </si>
  <si>
    <t>93h 37m 56s</t>
  </si>
  <si>
    <t>93h 38m 07s</t>
  </si>
  <si>
    <t>DANIELE BENNATI</t>
  </si>
  <si>
    <t>93h 38m 56s</t>
  </si>
  <si>
    <t>93h 40m 00s</t>
  </si>
  <si>
    <t>93h 41m 25s</t>
  </si>
  <si>
    <t>93h 42m 07s</t>
  </si>
  <si>
    <t>93h 42m 54s</t>
  </si>
  <si>
    <t>93h 44m 53s</t>
  </si>
  <si>
    <t>93h 45m 05s</t>
  </si>
  <si>
    <t>JORGE AZANZA SOTO</t>
  </si>
  <si>
    <t>93h 50m 56s</t>
  </si>
  <si>
    <t>93h 51m 20s</t>
  </si>
  <si>
    <t>93h 54m 08s</t>
  </si>
  <si>
    <t>93h 56m 24s</t>
  </si>
  <si>
    <t>93h 56m 35s</t>
  </si>
  <si>
    <t>STEFAN SCHUMACHER</t>
  </si>
  <si>
    <t>93h 56m 56s</t>
  </si>
  <si>
    <t>93h 57m 31s</t>
  </si>
  <si>
    <t>ALIAKSANDR KUSCHYNSKI</t>
  </si>
  <si>
    <t>93h 59m 12s</t>
  </si>
  <si>
    <t>94h 01m 04s</t>
  </si>
  <si>
    <t>94h 01m 16s</t>
  </si>
  <si>
    <t>JOHANN TSCHOPP</t>
  </si>
  <si>
    <t>94h 07m 45s</t>
  </si>
  <si>
    <t>94h 09m 45s</t>
  </si>
  <si>
    <t>94h 10m 22s</t>
  </si>
  <si>
    <t>94h 11m 01s</t>
  </si>
  <si>
    <t>LILIAN JEGOU</t>
  </si>
  <si>
    <t>94h 14m 37s</t>
  </si>
  <si>
    <t>ALEXANDER EFIMKIN</t>
  </si>
  <si>
    <t>94h 14m 45s</t>
  </si>
  <si>
    <t>94h 16m 14s</t>
  </si>
  <si>
    <t>MURILO ANTONIO FISCHER</t>
  </si>
  <si>
    <t>94h 16m 34s</t>
  </si>
  <si>
    <t>FREDDY BICHOT</t>
  </si>
  <si>
    <t>94h 17m 24s</t>
  </si>
  <si>
    <t>94h 17m 45s</t>
  </si>
  <si>
    <t>SÃ‰BASTIEN ROSSELER</t>
  </si>
  <si>
    <t>94h 18m 51s</t>
  </si>
  <si>
    <t>94h 20m 24s</t>
  </si>
  <si>
    <t>94h 22m 23s</t>
  </si>
  <si>
    <t>94h 22m 40s</t>
  </si>
  <si>
    <t>WILLIAM BONNET</t>
  </si>
  <si>
    <t>LEIF HOSTE</t>
  </si>
  <si>
    <t>GIANPAOLO CHEULA</t>
  </si>
  <si>
    <t>94h 23m 37s</t>
  </si>
  <si>
    <t>MATTHIEU LADAGNOUS</t>
  </si>
  <si>
    <t>94h 23m 43s</t>
  </si>
  <si>
    <t>94h 24m 08s</t>
  </si>
  <si>
    <t>94h 24m 28s</t>
  </si>
  <si>
    <t>94h 24m 39s</t>
  </si>
  <si>
    <t>94h 25m 01s</t>
  </si>
  <si>
    <t>MICKAEL DELAGE</t>
  </si>
  <si>
    <t>94h 25m 12s</t>
  </si>
  <si>
    <t>94h 26m 38s</t>
  </si>
  <si>
    <t>94h 26m 45s</t>
  </si>
  <si>
    <t>MARCEL SIEBERG</t>
  </si>
  <si>
    <t>94h 27m 14s</t>
  </si>
  <si>
    <t>94h 27m 23s</t>
  </si>
  <si>
    <t>94h 27m 30s</t>
  </si>
  <si>
    <t>STEVEN DE JONGH</t>
  </si>
  <si>
    <t>94h 28m 11s</t>
  </si>
  <si>
    <t>PAOLO LONGO BORGHINI</t>
  </si>
  <si>
    <t>94h 28m 14s</t>
  </si>
  <si>
    <t>94h 29m 25s</t>
  </si>
  <si>
    <t>CLAUDIO CORIONI</t>
  </si>
  <si>
    <t>94h 29m 52s</t>
  </si>
  <si>
    <t>MARCUS BURGHARDT</t>
  </si>
  <si>
    <t>94h 30m 03s</t>
  </si>
  <si>
    <t>94h 32m 15s</t>
  </si>
  <si>
    <t>HEINRICH HAUSSLER</t>
  </si>
  <si>
    <t>94h 32m 56s</t>
  </si>
  <si>
    <t>SÃ‰BASTIEN CHAVANEL</t>
  </si>
  <si>
    <t>94h 35m 51s</t>
  </si>
  <si>
    <t>ENRICO POITSCHKE</t>
  </si>
  <si>
    <t>94h 35m 54s</t>
  </si>
  <si>
    <t>94h 36m 03s</t>
  </si>
  <si>
    <t>94h 36m 31s</t>
  </si>
  <si>
    <t>94h 38m 12s</t>
  </si>
  <si>
    <t>94h 40m 36s</t>
  </si>
  <si>
    <t>94h 41m 10s</t>
  </si>
  <si>
    <t>SVEN KRAUSS</t>
  </si>
  <si>
    <t>94h 41m 17s</t>
  </si>
  <si>
    <t>94h 42m 04s</t>
  </si>
  <si>
    <t>94h 42m 23s</t>
  </si>
  <si>
    <t>94h 47m 17s</t>
  </si>
  <si>
    <t>94h 53m 20s</t>
  </si>
  <si>
    <t>TEAM CSC SAXO BANK</t>
  </si>
  <si>
    <t>87h 52m 52s</t>
  </si>
  <si>
    <t>SILENCE - LOTTO</t>
  </si>
  <si>
    <t>87h 53m 50s</t>
  </si>
  <si>
    <t>87h 54m 05s</t>
  </si>
  <si>
    <t>87h 55m 02s</t>
  </si>
  <si>
    <t>GARMIN CHIPOTLE</t>
  </si>
  <si>
    <t>87h 55m 57s</t>
  </si>
  <si>
    <t>87h 57m 20s</t>
  </si>
  <si>
    <t>SAMUEL SANCHEZ</t>
  </si>
  <si>
    <t>TEAM COLUMBIA</t>
  </si>
  <si>
    <t>87h 59m 47s</t>
  </si>
  <si>
    <t>88h 00m 04s</t>
  </si>
  <si>
    <t>AG2R-LA MONDIALE</t>
  </si>
  <si>
    <t>88h 01m 57s</t>
  </si>
  <si>
    <t>VLADIMIR EFIMKIN</t>
  </si>
  <si>
    <t>ANDY SCHLECK</t>
  </si>
  <si>
    <t>88h 05m 51s</t>
  </si>
  <si>
    <t>88h 12m 15s</t>
  </si>
  <si>
    <t>AMAEL MOINARD</t>
  </si>
  <si>
    <t>88h 16m 23s</t>
  </si>
  <si>
    <t>88h 16m 32s</t>
  </si>
  <si>
    <t>88h 17m 47s</t>
  </si>
  <si>
    <t>88h 20m 03s</t>
  </si>
  <si>
    <t>88h 21m 23s</t>
  </si>
  <si>
    <t>88h 21m 25s</t>
  </si>
  <si>
    <t>88h 24m 42s</t>
  </si>
  <si>
    <t>LAURENS TEN DAM</t>
  </si>
  <si>
    <t>88h 25m 51s</t>
  </si>
  <si>
    <t>MAXIME MONFORT</t>
  </si>
  <si>
    <t>88h 28m 33s</t>
  </si>
  <si>
    <t>88h 29m 16s</t>
  </si>
  <si>
    <t>88h 30m 12s</t>
  </si>
  <si>
    <t>SYLVESTER SZMYD</t>
  </si>
  <si>
    <t>LAMPRE</t>
  </si>
  <si>
    <t>88h 37m 35s</t>
  </si>
  <si>
    <t>88h 38m 11s</t>
  </si>
  <si>
    <t>88h 40m 35s</t>
  </si>
  <si>
    <t>88h 41m 15s</t>
  </si>
  <si>
    <t>88h 41m 50s</t>
  </si>
  <si>
    <t>88h 43m 11s</t>
  </si>
  <si>
    <t>88h 53m 56s</t>
  </si>
  <si>
    <t>88h 58m 30s</t>
  </si>
  <si>
    <t>89h 01m 07s</t>
  </si>
  <si>
    <t>MATTEO CARRARA</t>
  </si>
  <si>
    <t>QUICK STEP</t>
  </si>
  <si>
    <t>89h 02m 17s</t>
  </si>
  <si>
    <t>89h 05m 50s</t>
  </si>
  <si>
    <t>89h 12m 58s</t>
  </si>
  <si>
    <t>89h 13m 16s</t>
  </si>
  <si>
    <t>89h 18m 19s</t>
  </si>
  <si>
    <t>89h 19m 14s</t>
  </si>
  <si>
    <t>89h 19m 32s</t>
  </si>
  <si>
    <t>89h 19m 34s</t>
  </si>
  <si>
    <t>89h 19m 52s</t>
  </si>
  <si>
    <t>89h 22m 51s</t>
  </si>
  <si>
    <t>RYDER HESJEDAL</t>
  </si>
  <si>
    <t>89h 26m 14s</t>
  </si>
  <si>
    <t>JOHN-LEE AUGUSTYN</t>
  </si>
  <si>
    <t>89h 29m 13s</t>
  </si>
  <si>
    <t>89h 29m 49s</t>
  </si>
  <si>
    <t>89h 29m 52s</t>
  </si>
  <si>
    <t>DAVID LOPEZ GARCIA</t>
  </si>
  <si>
    <t>89h 32m 29s</t>
  </si>
  <si>
    <t>89h 34m 51s</t>
  </si>
  <si>
    <t>LEONARDO DUQUE</t>
  </si>
  <si>
    <t>89h 37m 16s</t>
  </si>
  <si>
    <t>89h 40m 14s</t>
  </si>
  <si>
    <t>HUBERT DUPONT</t>
  </si>
  <si>
    <t>89h 40m 16s</t>
  </si>
  <si>
    <t>89h 41m 19s</t>
  </si>
  <si>
    <t>89h 42m 32s</t>
  </si>
  <si>
    <t>PETER VELITS</t>
  </si>
  <si>
    <t>89h 42m 41s</t>
  </si>
  <si>
    <t>RÃ‰MY DI GREGORIO</t>
  </si>
  <si>
    <t>89h 42m 46s</t>
  </si>
  <si>
    <t>89h 43m 16s</t>
  </si>
  <si>
    <t>89h 47m 17s</t>
  </si>
  <si>
    <t>89h 48m 31s</t>
  </si>
  <si>
    <t>89h 48m 44s</t>
  </si>
  <si>
    <t>89h 48m 56s</t>
  </si>
  <si>
    <t>89h 51m 08s</t>
  </si>
  <si>
    <t>89h 52m 05s</t>
  </si>
  <si>
    <t>89h 52m 31s</t>
  </si>
  <si>
    <t>89h 58m 02s</t>
  </si>
  <si>
    <t>89h 58m 38s</t>
  </si>
  <si>
    <t>89h 59m 13s</t>
  </si>
  <si>
    <t>90h 00m 25s</t>
  </si>
  <si>
    <t>90h 01m 15s</t>
  </si>
  <si>
    <t>YOANN LE BOULANGER</t>
  </si>
  <si>
    <t>90h 01m 42s</t>
  </si>
  <si>
    <t>90h 02m 15s</t>
  </si>
  <si>
    <t>90h 05m 55s</t>
  </si>
  <si>
    <t>TRENT LOWE</t>
  </si>
  <si>
    <t>90h 06m 33s</t>
  </si>
  <si>
    <t>JURGEN VAN DE WALLE</t>
  </si>
  <si>
    <t>90h 06m 42s</t>
  </si>
  <si>
    <t>90h 07m 17s</t>
  </si>
  <si>
    <t>RÃ‰MI PAURIOL</t>
  </si>
  <si>
    <t>90h 09m 25s</t>
  </si>
  <si>
    <t>DAVID LE LAY</t>
  </si>
  <si>
    <t>90h 09m 35s</t>
  </si>
  <si>
    <t>90h 12m 25s</t>
  </si>
  <si>
    <t>90h 13m 41s</t>
  </si>
  <si>
    <t>90h 15m 25s</t>
  </si>
  <si>
    <t>GEOFFROY LEQUATRE</t>
  </si>
  <si>
    <t>90h 15m 56s</t>
  </si>
  <si>
    <t>90h 16m 08s</t>
  </si>
  <si>
    <t>90h 19m 56s</t>
  </si>
  <si>
    <t>90h 23m 04s</t>
  </si>
  <si>
    <t>90h 23m 28s</t>
  </si>
  <si>
    <t>90h 25m 11s</t>
  </si>
  <si>
    <t>90h 26m 47s</t>
  </si>
  <si>
    <t>MARCO MARZANO</t>
  </si>
  <si>
    <t>90h 27m 00s</t>
  </si>
  <si>
    <t>90h 27m 04s</t>
  </si>
  <si>
    <t>90h 28m 00s</t>
  </si>
  <si>
    <t>DANNY PATE</t>
  </si>
  <si>
    <t>90h 29m 21s</t>
  </si>
  <si>
    <t>90h 30m 59s</t>
  </si>
  <si>
    <t>90h 31m 05s</t>
  </si>
  <si>
    <t>90h 32m 50s</t>
  </si>
  <si>
    <t>90h 38m 12s</t>
  </si>
  <si>
    <t>90h 41m 25s</t>
  </si>
  <si>
    <t>90h 46m 43s</t>
  </si>
  <si>
    <t>JUAN JOSÃ‰ OROZ UGALDE</t>
  </si>
  <si>
    <t>90h 49m 04s</t>
  </si>
  <si>
    <t>90h 50m 36s</t>
  </si>
  <si>
    <t>90h 51m 23s</t>
  </si>
  <si>
    <t>GERALD CIOLEK</t>
  </si>
  <si>
    <t>90h 51m 26s</t>
  </si>
  <si>
    <t>90h 56m 54s</t>
  </si>
  <si>
    <t>ADAM JAMES HANSEN</t>
  </si>
  <si>
    <t>90h 57m 44s</t>
  </si>
  <si>
    <t>91h 00m 38s</t>
  </si>
  <si>
    <t>91h 01m 15s</t>
  </si>
  <si>
    <t>91h 02m 48s</t>
  </si>
  <si>
    <t>91h 06m 30s</t>
  </si>
  <si>
    <t>91h 07m 29s</t>
  </si>
  <si>
    <t>91h 08m 45s</t>
  </si>
  <si>
    <t>91h 09m 03s</t>
  </si>
  <si>
    <t>MATTEO BONO</t>
  </si>
  <si>
    <t>91h 09m 28s</t>
  </si>
  <si>
    <t>91h 09m 53s</t>
  </si>
  <si>
    <t>91h 10m 37s</t>
  </si>
  <si>
    <t>91h 13m 20s</t>
  </si>
  <si>
    <t>JÃ‰RÃ‰MY ROY</t>
  </si>
  <si>
    <t>91h 14m 24s</t>
  </si>
  <si>
    <t>91h 15m 28s</t>
  </si>
  <si>
    <t>91h 16m 09s</t>
  </si>
  <si>
    <t>91h 16m 45s</t>
  </si>
  <si>
    <t>91h 17m 00s</t>
  </si>
  <si>
    <t>91h 18m 26s</t>
  </si>
  <si>
    <t>91h 19m 08s</t>
  </si>
  <si>
    <t>91h 19m 39s</t>
  </si>
  <si>
    <t>BRETT DANIEL LANCASTER</t>
  </si>
  <si>
    <t>91h 20m 21s</t>
  </si>
  <si>
    <t>91h 20m 55s</t>
  </si>
  <si>
    <t>SEBASTIAN LANGEVELD</t>
  </si>
  <si>
    <t>91h 20m 59s</t>
  </si>
  <si>
    <t>ARNAUD GERARD</t>
  </si>
  <si>
    <t>91h 22m 52s</t>
  </si>
  <si>
    <t>WILLIAM FRISCHKORN</t>
  </si>
  <si>
    <t>91h 23m 39s</t>
  </si>
  <si>
    <t>MARTIJN MAASKANT</t>
  </si>
  <si>
    <t>91h 24m 22s</t>
  </si>
  <si>
    <t>91h 25m 17s</t>
  </si>
  <si>
    <t>NIKI TERPSTRA</t>
  </si>
  <si>
    <t>91h 26m 32s</t>
  </si>
  <si>
    <t>CHRISTOPHE RIBLON</t>
  </si>
  <si>
    <t>91h 28m 16s</t>
  </si>
  <si>
    <t>91h 28m 22s</t>
  </si>
  <si>
    <t>91h 28m 44s</t>
  </si>
  <si>
    <t>91h 30m 14s</t>
  </si>
  <si>
    <t>91h 32m 40s</t>
  </si>
  <si>
    <t>91h 41m 10s</t>
  </si>
  <si>
    <t>91h 44m 47s</t>
  </si>
  <si>
    <t>91h 47m 44s</t>
  </si>
  <si>
    <t>91h 48m 37s</t>
  </si>
  <si>
    <t>ASTANA</t>
  </si>
  <si>
    <t>85h 48m 35s</t>
  </si>
  <si>
    <t>TEAM SAXO BANK</t>
  </si>
  <si>
    <t>GARMIN - SLIPSTREAM</t>
  </si>
  <si>
    <t>85h 54m 36s</t>
  </si>
  <si>
    <t>85h 54m 39s</t>
  </si>
  <si>
    <t>85h 55m 17s</t>
  </si>
  <si>
    <t>85h 56m 10s</t>
  </si>
  <si>
    <t>86h 00m 39s</t>
  </si>
  <si>
    <t>86h 02m 51s</t>
  </si>
  <si>
    <t>86h 03m 00s</t>
  </si>
  <si>
    <t>86h 03m 19s</t>
  </si>
  <si>
    <t>86h 05m 54s</t>
  </si>
  <si>
    <t>86h 07m 09s</t>
  </si>
  <si>
    <t>RINALDO NOCENTINI</t>
  </si>
  <si>
    <t>86h 09m 20s</t>
  </si>
  <si>
    <t>JURGEN VAN DEN BROECK</t>
  </si>
  <si>
    <t>86h 09m 25s</t>
  </si>
  <si>
    <t>86h 11m 04s</t>
  </si>
  <si>
    <t>CERVELO TEST TEAM</t>
  </si>
  <si>
    <t>86h 14m 56s</t>
  </si>
  <si>
    <t>86h 18m 08s</t>
  </si>
  <si>
    <t>TEAM COLUMBIA - HTC</t>
  </si>
  <si>
    <t>86h 22m 44s</t>
  </si>
  <si>
    <t>86h 23m 23s</t>
  </si>
  <si>
    <t>BBOX BOUYGUES TELECOM</t>
  </si>
  <si>
    <t>86h 26m 19s</t>
  </si>
  <si>
    <t>86h 26m 55s</t>
  </si>
  <si>
    <t>86h 27m 10s</t>
  </si>
  <si>
    <t>BRICE FEILLU</t>
  </si>
  <si>
    <t>86h 29m 49s</t>
  </si>
  <si>
    <t>CAISSE Dâ€™EPARGNE</t>
  </si>
  <si>
    <t>86h 30m 02s</t>
  </si>
  <si>
    <t>86h 32m 09s</t>
  </si>
  <si>
    <t>86h 32m 29s</t>
  </si>
  <si>
    <t>86h 33m 08s</t>
  </si>
  <si>
    <t>86h 33m 59s</t>
  </si>
  <si>
    <t>86h 35m 10s</t>
  </si>
  <si>
    <t>86h 38m 18s</t>
  </si>
  <si>
    <t>CHRIS ANKER SORENSEN</t>
  </si>
  <si>
    <t>86h 42m 35s</t>
  </si>
  <si>
    <t>TONY MARTIN</t>
  </si>
  <si>
    <t>86h 43m 39s</t>
  </si>
  <si>
    <t>86h 44m 54s</t>
  </si>
  <si>
    <t>SÃ‰BASTIEN MINARD</t>
  </si>
  <si>
    <t>COFIDIS LE CREDIT EN LIGNE</t>
  </si>
  <si>
    <t>86h 46m 12s</t>
  </si>
  <si>
    <t>LUIS PASAMONTES</t>
  </si>
  <si>
    <t>86h 46m 22s</t>
  </si>
  <si>
    <t>86h 48m 56s</t>
  </si>
  <si>
    <t>86h 49m 43s</t>
  </si>
  <si>
    <t>86h 50m 04s</t>
  </si>
  <si>
    <t>86h 51m 39s</t>
  </si>
  <si>
    <t>86h 55m 55s</t>
  </si>
  <si>
    <t>86h 56m 50s</t>
  </si>
  <si>
    <t>MATTHEW LLOYD</t>
  </si>
  <si>
    <t>86h 57m 40s</t>
  </si>
  <si>
    <t>YURY TROFIMOV</t>
  </si>
  <si>
    <t>86h 57m 58s</t>
  </si>
  <si>
    <t>87h 02m 38s</t>
  </si>
  <si>
    <t>87h 03m 57s</t>
  </si>
  <si>
    <t>87h 08m 55s</t>
  </si>
  <si>
    <t>LAMPRE - N.G.C</t>
  </si>
  <si>
    <t>87h 10m 34s</t>
  </si>
  <si>
    <t>87h 14m 22s</t>
  </si>
  <si>
    <t>87h 14m 42s</t>
  </si>
  <si>
    <t>87h 15m 27s</t>
  </si>
  <si>
    <t>87h 17m 10s</t>
  </si>
  <si>
    <t>87h 18m 12s</t>
  </si>
  <si>
    <t>87h 23m 32s</t>
  </si>
  <si>
    <t>87h 24m 24s</t>
  </si>
  <si>
    <t>87h 25m 54s</t>
  </si>
  <si>
    <t>87h 27m 05s</t>
  </si>
  <si>
    <t>87h 28m 44s</t>
  </si>
  <si>
    <t>87h 31m 03s</t>
  </si>
  <si>
    <t>IGOR ANTON HERNANDEZ</t>
  </si>
  <si>
    <t>87h 33m 14s</t>
  </si>
  <si>
    <t>87h 36m 15s</t>
  </si>
  <si>
    <t>87h 39m 44s</t>
  </si>
  <si>
    <t>87h 40m 27s</t>
  </si>
  <si>
    <t>MAXIME BOUET</t>
  </si>
  <si>
    <t>87h 41m 39s</t>
  </si>
  <si>
    <t>87h 42m 43s</t>
  </si>
  <si>
    <t>87h 46m 04s</t>
  </si>
  <si>
    <t>87h 47m 00s</t>
  </si>
  <si>
    <t>JOAN HORRACH</t>
  </si>
  <si>
    <t>87h 47m 27s</t>
  </si>
  <si>
    <t>CHRISTOPHE KERN</t>
  </si>
  <si>
    <t>87h 47m 55s</t>
  </si>
  <si>
    <t>87h 49m 27s</t>
  </si>
  <si>
    <t>DAVID ZABRISKIE</t>
  </si>
  <si>
    <t>87h 51m 11s</t>
  </si>
  <si>
    <t>JOHANNES FRÃ–HLINGER</t>
  </si>
  <si>
    <t>87h 53m 28s</t>
  </si>
  <si>
    <t>HAYDEN ROULSTON</t>
  </si>
  <si>
    <t>87h 56m 33s</t>
  </si>
  <si>
    <t>87h 57m 17s</t>
  </si>
  <si>
    <t>88h 01m 18s</t>
  </si>
  <si>
    <t>STIJN DEVOLDER</t>
  </si>
  <si>
    <t>88h 02m 31s</t>
  </si>
  <si>
    <t>JOSÃ‰ ROJAS</t>
  </si>
  <si>
    <t>88h 02m 51s</t>
  </si>
  <si>
    <t>88h 03m 39s</t>
  </si>
  <si>
    <t>88h 04m 46s</t>
  </si>
  <si>
    <t>88h 05m 14s</t>
  </si>
  <si>
    <t>88h 06m 11s</t>
  </si>
  <si>
    <t>GREG VAN AVERMAET</t>
  </si>
  <si>
    <t>88h 08m 49s</t>
  </si>
  <si>
    <t>THIERRY HUPOND</t>
  </si>
  <si>
    <t>SKIL-SHIMANO</t>
  </si>
  <si>
    <t>88h 11m 33s</t>
  </si>
  <si>
    <t>88h 12m 30s</t>
  </si>
  <si>
    <t>88h 12m 33s</t>
  </si>
  <si>
    <t>88h 14m 13s</t>
  </si>
  <si>
    <t>88h 14m 27s</t>
  </si>
  <si>
    <t>88h 14m 57s</t>
  </si>
  <si>
    <t>STIJN VANDENBERGH</t>
  </si>
  <si>
    <t>88h 15m 09s</t>
  </si>
  <si>
    <t>88h 18m 28s</t>
  </si>
  <si>
    <t>88h 28m 00s</t>
  </si>
  <si>
    <t>88h 28m 14s</t>
  </si>
  <si>
    <t>88h 30m 55s</t>
  </si>
  <si>
    <t>88h 31m 20s</t>
  </si>
  <si>
    <t>88h 31m 32s</t>
  </si>
  <si>
    <t>88h 31m 57s</t>
  </si>
  <si>
    <t>88h 34m 03s</t>
  </si>
  <si>
    <t>88h 34m 35s</t>
  </si>
  <si>
    <t>88h 34m 52s</t>
  </si>
  <si>
    <t>JUSSI VEIKKANEN</t>
  </si>
  <si>
    <t>88h 35m 56s</t>
  </si>
  <si>
    <t>SIMON SPILAK</t>
  </si>
  <si>
    <t>88h 40m 59s</t>
  </si>
  <si>
    <t>88h 41m 19s</t>
  </si>
  <si>
    <t>KOEN DE KORT</t>
  </si>
  <si>
    <t>88h 42m 00s</t>
  </si>
  <si>
    <t>FUMIYUKI BEPPU</t>
  </si>
  <si>
    <t>88h 43m 56s</t>
  </si>
  <si>
    <t>SIMON GESCHKE</t>
  </si>
  <si>
    <t>88h 44m 03s</t>
  </si>
  <si>
    <t>88h 47m 03s</t>
  </si>
  <si>
    <t>88h 47m 45s</t>
  </si>
  <si>
    <t>BRIAN VANDBORG</t>
  </si>
  <si>
    <t>88h 48m 32s</t>
  </si>
  <si>
    <t>ALEXANDRE PICHOT</t>
  </si>
  <si>
    <t>88h 50m 36s</t>
  </si>
  <si>
    <t>88h 50m 46s</t>
  </si>
  <si>
    <t>88h 51m 01s</t>
  </si>
  <si>
    <t>88h 52m 35s</t>
  </si>
  <si>
    <t>88h 53m 16s</t>
  </si>
  <si>
    <t>NIKOLAY TRUSSOV</t>
  </si>
  <si>
    <t>88h 53m 45s</t>
  </si>
  <si>
    <t>STAF SCHEIRLINCKX</t>
  </si>
  <si>
    <t>88h 53m 46s</t>
  </si>
  <si>
    <t>88h 57m 14s</t>
  </si>
  <si>
    <t>89h 01m 20s</t>
  </si>
  <si>
    <t>89h 03m 47s</t>
  </si>
  <si>
    <t>89h 04m 08s</t>
  </si>
  <si>
    <t>89h 05m 04s</t>
  </si>
  <si>
    <t>YUKIYA ARASHIRO</t>
  </si>
  <si>
    <t>89h 05m 19s</t>
  </si>
  <si>
    <t>ALBERT TIMMER</t>
  </si>
  <si>
    <t>89h 05m 25s</t>
  </si>
  <si>
    <t>MARK CAVENDISH</t>
  </si>
  <si>
    <t>89h 10m 29s</t>
  </si>
  <si>
    <t>MAURO SANTAMBROGIO</t>
  </si>
  <si>
    <t>LLOYD MONDORY</t>
  </si>
  <si>
    <t>89h 14m 14s</t>
  </si>
  <si>
    <t>89h 15m 41s</t>
  </si>
  <si>
    <t>89h 15m 49s</t>
  </si>
  <si>
    <t>89h 15m 53s</t>
  </si>
  <si>
    <t>89h 18m 29s</t>
  </si>
  <si>
    <t>GREGORY RAST</t>
  </si>
  <si>
    <t>89h 18m 42s</t>
  </si>
  <si>
    <t>89h 18m 58s</t>
  </si>
  <si>
    <t>MIKHAIL IGNATYEV</t>
  </si>
  <si>
    <t>89h 20m 44s</t>
  </si>
  <si>
    <t>89h 21m 14s</t>
  </si>
  <si>
    <t>89h 23m 10s</t>
  </si>
  <si>
    <t>SAÃD HADDOU</t>
  </si>
  <si>
    <t>89h 23m 30s</t>
  </si>
  <si>
    <t>CYRIL LEMOINE</t>
  </si>
  <si>
    <t>89h 24m 49s</t>
  </si>
  <si>
    <t>MARCO BANDIERA</t>
  </si>
  <si>
    <t>89h 27m 49s</t>
  </si>
  <si>
    <t>MARCIN SAPA</t>
  </si>
  <si>
    <t>89h 30m 21s</t>
  </si>
  <si>
    <t>FABIO SABATINI</t>
  </si>
  <si>
    <t>89h 30m 46s</t>
  </si>
  <si>
    <t>DMITRIY MURAVYEV</t>
  </si>
  <si>
    <t>89h 31m 50s</t>
  </si>
  <si>
    <t>MARK RENSHAW</t>
  </si>
  <si>
    <t>89h 34m 55s</t>
  </si>
  <si>
    <t>89h 36m 18s</t>
  </si>
  <si>
    <t>TYLER FARRAR</t>
  </si>
  <si>
    <t>89h 36m 48s</t>
  </si>
  <si>
    <t>89h 37m 13s</t>
  </si>
  <si>
    <t>89h 37m 56s</t>
  </si>
  <si>
    <t>JONATHAN HIVERT</t>
  </si>
  <si>
    <t>89h 38m 14s</t>
  </si>
  <si>
    <t>89h 42m 43s</t>
  </si>
  <si>
    <t>YAUHENI HUTAROVICH</t>
  </si>
  <si>
    <t>90h 05m 02s</t>
  </si>
  <si>
    <t>91h 59m 27s</t>
  </si>
  <si>
    <t>92h 02m 28s</t>
  </si>
  <si>
    <t>OMEGA PHARMA - LOTTO</t>
  </si>
  <si>
    <t>92h 05m 42s</t>
  </si>
  <si>
    <t>ROBERT GESINK</t>
  </si>
  <si>
    <t>92h 08m 19s</t>
  </si>
  <si>
    <t>GARMIN - TRANSITIONS</t>
  </si>
  <si>
    <t>92h 09m 03s</t>
  </si>
  <si>
    <t>KATUSHA TEAM</t>
  </si>
  <si>
    <t>92h 10m 25s</t>
  </si>
  <si>
    <t>LIQUIGAS-DOIMO</t>
  </si>
  <si>
    <t>92h 10m 42s</t>
  </si>
  <si>
    <t>TEAM RADIOSHACK</t>
  </si>
  <si>
    <t>92h 10m 50s</t>
  </si>
  <si>
    <t>92h 13m 09s</t>
  </si>
  <si>
    <t>RUBEN PLAZA MOLINA</t>
  </si>
  <si>
    <t>92h 13m 17s</t>
  </si>
  <si>
    <t>LEVI LEIPHEIMER</t>
  </si>
  <si>
    <t>92h 13m 28s</t>
  </si>
  <si>
    <t>92h 15m 24s</t>
  </si>
  <si>
    <t>92h 15m 47s</t>
  </si>
  <si>
    <t>92h 16m 34s</t>
  </si>
  <si>
    <t>SKY PRO CYCLING</t>
  </si>
  <si>
    <t>92h 19m 34s</t>
  </si>
  <si>
    <t>KEVIN DE WEERT</t>
  </si>
  <si>
    <t>92h 20m 42s</t>
  </si>
  <si>
    <t>92h 22m 52s</t>
  </si>
  <si>
    <t>92h 25m 25s</t>
  </si>
  <si>
    <t>DANIEL MORENO FERNANDEZ</t>
  </si>
  <si>
    <t>92h 28m 26s</t>
  </si>
  <si>
    <t>92h 32m 49s</t>
  </si>
  <si>
    <t>92h 38m 12s</t>
  </si>
  <si>
    <t>92h 44m 40s</t>
  </si>
  <si>
    <t>92h 49m 15s</t>
  </si>
  <si>
    <t>JULIEN EL FARES</t>
  </si>
  <si>
    <t>92h 52m 10s</t>
  </si>
  <si>
    <t>92h 54m 01s</t>
  </si>
  <si>
    <t>LAMPRE - FARNESE</t>
  </si>
  <si>
    <t>92h 55m 41s</t>
  </si>
  <si>
    <t>92h 57m 41s</t>
  </si>
  <si>
    <t>92h 58m 21s</t>
  </si>
  <si>
    <t>93h 01m 24s</t>
  </si>
  <si>
    <t>93h 08m 39s</t>
  </si>
  <si>
    <t>93h 08m 51s</t>
  </si>
  <si>
    <t>93h 08m 57s</t>
  </si>
  <si>
    <t>TEAM HTC - COLUMBIA</t>
  </si>
  <si>
    <t>93h 08m 59s</t>
  </si>
  <si>
    <t>93h 09m 40s</t>
  </si>
  <si>
    <t>93h 12m 07s</t>
  </si>
  <si>
    <t>93h 17m 57s</t>
  </si>
  <si>
    <t>93h 18m 59s</t>
  </si>
  <si>
    <t>JANEZ BRAJKOVIC</t>
  </si>
  <si>
    <t>93h 22m 14s</t>
  </si>
  <si>
    <t>93h 23m 00s</t>
  </si>
  <si>
    <t>CYRIL GAUTIER</t>
  </si>
  <si>
    <t>93h 24m 00s</t>
  </si>
  <si>
    <t>93h 24m 31s</t>
  </si>
  <si>
    <t>93h 28m 50s</t>
  </si>
  <si>
    <t>93h 37m 14s</t>
  </si>
  <si>
    <t>DANIEL NAVARRO GARCIA</t>
  </si>
  <si>
    <t>93h 37m 18s</t>
  </si>
  <si>
    <t>JAKOB FUGLSANG</t>
  </si>
  <si>
    <t>93h 37m 20s</t>
  </si>
  <si>
    <t>STEVE MORABITO</t>
  </si>
  <si>
    <t>93h 37m 59s</t>
  </si>
  <si>
    <t>93h 39m 33s</t>
  </si>
  <si>
    <t>RAFAEL VALLS FERRI</t>
  </si>
  <si>
    <t>FOOTON-SERVETTO</t>
  </si>
  <si>
    <t>93h 41m 15s</t>
  </si>
  <si>
    <t>93h 43m 49s</t>
  </si>
  <si>
    <t>93h 45m 20s</t>
  </si>
  <si>
    <t>93h 45m 25s</t>
  </si>
  <si>
    <t>93h 45m 30s</t>
  </si>
  <si>
    <t>93h 45m 38s</t>
  </si>
  <si>
    <t>VASILI KIRYIENKA</t>
  </si>
  <si>
    <t>93h 46m 42s</t>
  </si>
  <si>
    <t>93h 46m 50s</t>
  </si>
  <si>
    <t>IVAN VELASCO</t>
  </si>
  <si>
    <t>93h 48m 45s</t>
  </si>
  <si>
    <t>93h 50m 21s</t>
  </si>
  <si>
    <t>MATHIEU PERGET</t>
  </si>
  <si>
    <t>93h 52m 27s</t>
  </si>
  <si>
    <t>ALEXANDR KOLOBNEV</t>
  </si>
  <si>
    <t>93h 54m 01s</t>
  </si>
  <si>
    <t>93h 56m 46s</t>
  </si>
  <si>
    <t>93h 58m 53s</t>
  </si>
  <si>
    <t>94h 00m 46s</t>
  </si>
  <si>
    <t>94h 03m 34s</t>
  </si>
  <si>
    <t>94h 03m 58s</t>
  </si>
  <si>
    <t>DAMIEN MONIER</t>
  </si>
  <si>
    <t>94h 08m 21s</t>
  </si>
  <si>
    <t>FRANCIS DE GREEF</t>
  </si>
  <si>
    <t>94h 11m 10s</t>
  </si>
  <si>
    <t>RUI ALBERTO FARIA DA COSTA</t>
  </si>
  <si>
    <t>94h 11m 16s</t>
  </si>
  <si>
    <t>THOMAS ROHREGGER</t>
  </si>
  <si>
    <t>94h 14m 21s</t>
  </si>
  <si>
    <t>94h 14m 55s</t>
  </si>
  <si>
    <t>94h 18m 03s</t>
  </si>
  <si>
    <t>94h 20m 22s</t>
  </si>
  <si>
    <t>EDUARD VORGANOV</t>
  </si>
  <si>
    <t>94h 26m 07s</t>
  </si>
  <si>
    <t>94h 28m 26s</t>
  </si>
  <si>
    <t>ARKAITZ DURAN AROCA</t>
  </si>
  <si>
    <t>94h 28m 37s</t>
  </si>
  <si>
    <t>AITOR PEREZ ARRIETA</t>
  </si>
  <si>
    <t>94h 31m 05s</t>
  </si>
  <si>
    <t>EROS CAPECCHI</t>
  </si>
  <si>
    <t>94h 33m 26s</t>
  </si>
  <si>
    <t>94h 35m 03s</t>
  </si>
  <si>
    <t>94h 36m 44s</t>
  </si>
  <si>
    <t>94h 38m 28s</t>
  </si>
  <si>
    <t>94h 41m 26s</t>
  </si>
  <si>
    <t>94h 41m 30s</t>
  </si>
  <si>
    <t>94h 42m 28s</t>
  </si>
  <si>
    <t>94h 48m 11s</t>
  </si>
  <si>
    <t>94h 52m 26s</t>
  </si>
  <si>
    <t>94h 53m 18s</t>
  </si>
  <si>
    <t>94h 54m 24s</t>
  </si>
  <si>
    <t>KRISTIJAN KOREN</t>
  </si>
  <si>
    <t>94h 55m 59s</t>
  </si>
  <si>
    <t>94h 56m 05s</t>
  </si>
  <si>
    <t>94h 56m 53s</t>
  </si>
  <si>
    <t>94h 57m 22s</t>
  </si>
  <si>
    <t>94h 59m 57s</t>
  </si>
  <si>
    <t>MICHAÃ‹L BARRY</t>
  </si>
  <si>
    <t>95h 00m 22s</t>
  </si>
  <si>
    <t>95h 00m 28s</t>
  </si>
  <si>
    <t>95h 00m 36s</t>
  </si>
  <si>
    <t>PAVEL BRUTT</t>
  </si>
  <si>
    <t>95h 02m 00s</t>
  </si>
  <si>
    <t>95h 02m 55s</t>
  </si>
  <si>
    <t>95h 04m 10s</t>
  </si>
  <si>
    <t>FRANCESCO GAVAZZI</t>
  </si>
  <si>
    <t>95h 06m 28s</t>
  </si>
  <si>
    <t>SERGE PAUWELS</t>
  </si>
  <si>
    <t>95h 07m 36s</t>
  </si>
  <si>
    <t>ALEXANDR PLIUSCHIN</t>
  </si>
  <si>
    <t>95h 07m 53s</t>
  </si>
  <si>
    <t>95h 07m 58s</t>
  </si>
  <si>
    <t>95h 09m 52s</t>
  </si>
  <si>
    <t>95h 11m 45s</t>
  </si>
  <si>
    <t>95h 12m 08s</t>
  </si>
  <si>
    <t>SÃ‰BASTIEN TURGOT</t>
  </si>
  <si>
    <t>95h 12m 53s</t>
  </si>
  <si>
    <t>95h 12m 59s</t>
  </si>
  <si>
    <t>95h 13m 18s</t>
  </si>
  <si>
    <t>EDVALD BOASSON HAGEN</t>
  </si>
  <si>
    <t>95h 13m 45s</t>
  </si>
  <si>
    <t>MAARTEN WYNANTS</t>
  </si>
  <si>
    <t>95h 14m 07s</t>
  </si>
  <si>
    <t>95h 15m 08s</t>
  </si>
  <si>
    <t>95h 16m 41s</t>
  </si>
  <si>
    <t>JURGEN ROELANDTS</t>
  </si>
  <si>
    <t>95h 17m 15s</t>
  </si>
  <si>
    <t>95h 18m 31s</t>
  </si>
  <si>
    <t>FRANCESCO BELLOTTI</t>
  </si>
  <si>
    <t>MAURO DA DALTO</t>
  </si>
  <si>
    <t>95h 20m 37s</t>
  </si>
  <si>
    <t>DANIEL OSS</t>
  </si>
  <si>
    <t>95h 21m 07s</t>
  </si>
  <si>
    <t>GREGA BOLE</t>
  </si>
  <si>
    <t>95h 21m 55s</t>
  </si>
  <si>
    <t>95h 22m 19s</t>
  </si>
  <si>
    <t>IGNATAS KONOVALOVAS</t>
  </si>
  <si>
    <t>95h 22m 24s</t>
  </si>
  <si>
    <t>ALAN PEREZ LEZAUN</t>
  </si>
  <si>
    <t>95h 23m 38s</t>
  </si>
  <si>
    <t>LARS BOOM</t>
  </si>
  <si>
    <t>95h 25m 06s</t>
  </si>
  <si>
    <t>95h 25m 16s</t>
  </si>
  <si>
    <t>MAARTEN TJALLINGII</t>
  </si>
  <si>
    <t>95h 26m 24s</t>
  </si>
  <si>
    <t>KEVIN SEELDRAYERS</t>
  </si>
  <si>
    <t>95h 27m 49s</t>
  </si>
  <si>
    <t>95h 28m 00s</t>
  </si>
  <si>
    <t>95h 28m 54s</t>
  </si>
  <si>
    <t>95h 29m 58s</t>
  </si>
  <si>
    <t>95h 30m 26s</t>
  </si>
  <si>
    <t>95h 30m 44s</t>
  </si>
  <si>
    <t>JESUS ALBERTO HERNANDEZ BLAZQUEZ</t>
  </si>
  <si>
    <t>95h 30m 50s</t>
  </si>
  <si>
    <t>95h 32m 33s</t>
  </si>
  <si>
    <t>MATTI BRESCHEL</t>
  </si>
  <si>
    <t>95h 34m 19s</t>
  </si>
  <si>
    <t>95h 36m 45s</t>
  </si>
  <si>
    <t>DRIES DEVENYNS</t>
  </si>
  <si>
    <t>95h 37m 24s</t>
  </si>
  <si>
    <t>JOSÃ‰-ALBERTO BENITEZ</t>
  </si>
  <si>
    <t>95h 38m 00s</t>
  </si>
  <si>
    <t>BRENT BOOKWALTER</t>
  </si>
  <si>
    <t>95h 40m 35s</t>
  </si>
  <si>
    <t>95h 41m 27s</t>
  </si>
  <si>
    <t>95h 43m 26s</t>
  </si>
  <si>
    <t>STEPHEN CUMMINGS</t>
  </si>
  <si>
    <t>95h 44m 35s</t>
  </si>
  <si>
    <t>WESLEY SULZBERGER</t>
  </si>
  <si>
    <t>95h 45m 47s</t>
  </si>
  <si>
    <t>95h 48m 38s</t>
  </si>
  <si>
    <t>95h 50m 11s</t>
  </si>
  <si>
    <t>95h 53m 00s</t>
  </si>
  <si>
    <t>95h 53m 04s</t>
  </si>
  <si>
    <t>95h 55m 01s</t>
  </si>
  <si>
    <t>95h 55m 34s</t>
  </si>
  <si>
    <t>95h 55m 48s</t>
  </si>
  <si>
    <t>DIMITRI CHAMPION</t>
  </si>
  <si>
    <t>95h 58m 33s</t>
  </si>
  <si>
    <t>95h 59m 35s</t>
  </si>
  <si>
    <t>95h 59m 50s</t>
  </si>
  <si>
    <t>JÃ‰RÃ‰MY HUNT</t>
  </si>
  <si>
    <t>96h 01m 09s</t>
  </si>
  <si>
    <t>DANIEL LLOYD</t>
  </si>
  <si>
    <t>96h 01m 47s</t>
  </si>
  <si>
    <t>96h 07m 16s</t>
  </si>
  <si>
    <t>MIRCO LORENZETTO</t>
  </si>
  <si>
    <t>96h 08m 00s</t>
  </si>
  <si>
    <t>ANTHONY ROUX</t>
  </si>
  <si>
    <t>96h 12m 25s</t>
  </si>
  <si>
    <t>96h 16m 04s</t>
  </si>
  <si>
    <t>96h 21m 49s</t>
  </si>
  <si>
    <t>96h 25m 51s</t>
  </si>
  <si>
    <t>86h 12m 22s</t>
  </si>
  <si>
    <t>TEAM LEOPARD-TREK</t>
  </si>
  <si>
    <t>86h 13m 56s</t>
  </si>
  <si>
    <t>86h 14m 52s</t>
  </si>
  <si>
    <t>TEAM EUROPCAR</t>
  </si>
  <si>
    <t>86h 15m 42s</t>
  </si>
  <si>
    <t>86h 17m 17s</t>
  </si>
  <si>
    <t>LAMPRE - ISD</t>
  </si>
  <si>
    <t>86h 18m 27s</t>
  </si>
  <si>
    <t>86h 19m 45s</t>
  </si>
  <si>
    <t>THOMAS DANIELSON</t>
  </si>
  <si>
    <t>TEAM GARMIN - CERVELO</t>
  </si>
  <si>
    <t>86h 20m 37s</t>
  </si>
  <si>
    <t>JEAN-CHRISTOPHE PÃ‰RAUD</t>
  </si>
  <si>
    <t>86h 22m 33s</t>
  </si>
  <si>
    <t>86h 23m 05s</t>
  </si>
  <si>
    <t>REIN TAARAMÃ„E</t>
  </si>
  <si>
    <t>86h 23m 51s</t>
  </si>
  <si>
    <t>QUICK STEP CYCLING TEAM</t>
  </si>
  <si>
    <t>86h 28m 51s</t>
  </si>
  <si>
    <t>JÃ‰RÃ”ME COPPEL</t>
  </si>
  <si>
    <t>SAUR-SOJASUN</t>
  </si>
  <si>
    <t>86h 30m 58s</t>
  </si>
  <si>
    <t>ARNOLD JEANNESSON</t>
  </si>
  <si>
    <t>86h 33m 42s</t>
  </si>
  <si>
    <t>86h 39m 34s</t>
  </si>
  <si>
    <t>86h 39m 36s</t>
  </si>
  <si>
    <t>HTC - HIGHROAD</t>
  </si>
  <si>
    <t>86h 41m 16s</t>
  </si>
  <si>
    <t>JELLE VANENDERT</t>
  </si>
  <si>
    <t>86h 45m 03s</t>
  </si>
  <si>
    <t>ROB RUIJGH</t>
  </si>
  <si>
    <t>VACANSOLEIL-DCM</t>
  </si>
  <si>
    <t>86h 45m 26s</t>
  </si>
  <si>
    <t>86h 49m 16s</t>
  </si>
  <si>
    <t>86h 54m 48s</t>
  </si>
  <si>
    <t>SKY PROCYCLING</t>
  </si>
  <si>
    <t>86h 55m 10s</t>
  </si>
  <si>
    <t>86h 55m 28s</t>
  </si>
  <si>
    <t>86h 58m 45s</t>
  </si>
  <si>
    <t>87h 02m 50s</t>
  </si>
  <si>
    <t>87h 04m 47s</t>
  </si>
  <si>
    <t>87h 05m 38s</t>
  </si>
  <si>
    <t>87h 09m 08s</t>
  </si>
  <si>
    <t>87h 13m 10s</t>
  </si>
  <si>
    <t>87h 16m 20s</t>
  </si>
  <si>
    <t>RABOBANK CYCLING TEAM</t>
  </si>
  <si>
    <t>87h 17m 31s</t>
  </si>
  <si>
    <t>87h 20m 50s</t>
  </si>
  <si>
    <t>87h 25m 20s</t>
  </si>
  <si>
    <t>87h 27m 02s</t>
  </si>
  <si>
    <t>SAXO BANK SUNGARD</t>
  </si>
  <si>
    <t>87h 27m 04s</t>
  </si>
  <si>
    <t>87h 27m 13s</t>
  </si>
  <si>
    <t>PRO TEAM ASTANA</t>
  </si>
  <si>
    <t>87h 34m 26s</t>
  </si>
  <si>
    <t>87h 36m 43s</t>
  </si>
  <si>
    <t>87h 37m 47s</t>
  </si>
  <si>
    <t>87h 37m 59s</t>
  </si>
  <si>
    <t>87h 43m 18s</t>
  </si>
  <si>
    <t>ANDREY ZEITS</t>
  </si>
  <si>
    <t>87h 44m 10s</t>
  </si>
  <si>
    <t>87h 46m 28s</t>
  </si>
  <si>
    <t>YANNICK TALABARDON</t>
  </si>
  <si>
    <t>87h 47m 13s</t>
  </si>
  <si>
    <t>87h 47m 40s</t>
  </si>
  <si>
    <t>87h 50m 19s</t>
  </si>
  <si>
    <t>87h 52m 20s</t>
  </si>
  <si>
    <t>87h 56m 09s</t>
  </si>
  <si>
    <t>87h 56m 11s</t>
  </si>
  <si>
    <t>87h 57m 03s</t>
  </si>
  <si>
    <t>87h 57m 07s</t>
  </si>
  <si>
    <t>87h 57m 38s</t>
  </si>
  <si>
    <t>87h 58m 31s</t>
  </si>
  <si>
    <t>87h 59m 24s</t>
  </si>
  <si>
    <t>88h 03m 30s</t>
  </si>
  <si>
    <t>88h 03m 41s</t>
  </si>
  <si>
    <t>88h 04m 43s</t>
  </si>
  <si>
    <t>88h 05m 44s</t>
  </si>
  <si>
    <t>THOMAS DE GENDT</t>
  </si>
  <si>
    <t>88h 06m 33s</t>
  </si>
  <si>
    <t>88h 08m 34s</t>
  </si>
  <si>
    <t>88h 11m 05s</t>
  </si>
  <si>
    <t>88h 12m 09s</t>
  </si>
  <si>
    <t>88h 12m 18s</t>
  </si>
  <si>
    <t>88h 15m 37s</t>
  </si>
  <si>
    <t>MACIEJ PATERSKI</t>
  </si>
  <si>
    <t>88h 16m 18s</t>
  </si>
  <si>
    <t>88h 18m 57s</t>
  </si>
  <si>
    <t>88h 19m 48s</t>
  </si>
  <si>
    <t>88h 21m 46s</t>
  </si>
  <si>
    <t>EGOR SILIN</t>
  </si>
  <si>
    <t>88h 22m 27s</t>
  </si>
  <si>
    <t>JOHNNY HOOGERLAND</t>
  </si>
  <si>
    <t>88h 24m 13s</t>
  </si>
  <si>
    <t>88h 24m 50s</t>
  </si>
  <si>
    <t>88h 27m 18s</t>
  </si>
  <si>
    <t>GIANNI MEERSMAN</t>
  </si>
  <si>
    <t>88h 29m 49s</t>
  </si>
  <si>
    <t>88h 30m 20s</t>
  </si>
  <si>
    <t>TONY GALLOPIN</t>
  </si>
  <si>
    <t>88h 30m 41s</t>
  </si>
  <si>
    <t>88h 35m 16s</t>
  </si>
  <si>
    <t>88h 36m 51s</t>
  </si>
  <si>
    <t>TEJAY VAN GARDEREN</t>
  </si>
  <si>
    <t>IVAN SANTAROMITA</t>
  </si>
  <si>
    <t>88h 39m 34s</t>
  </si>
  <si>
    <t>MARKEL IRIZAR ARRANBURU</t>
  </si>
  <si>
    <t>88h 39m 35s</t>
  </si>
  <si>
    <t>88h 39m 50s</t>
  </si>
  <si>
    <t>88h 40m 49s</t>
  </si>
  <si>
    <t>88h 41m 46s</t>
  </si>
  <si>
    <t>88h 42m 09s</t>
  </si>
  <si>
    <t>MARCO MARCATO</t>
  </si>
  <si>
    <t>88h 42m 31s</t>
  </si>
  <si>
    <t>88h 44m 09s</t>
  </si>
  <si>
    <t>88h 44m 22s</t>
  </si>
  <si>
    <t>88h 48m 07s</t>
  </si>
  <si>
    <t>88h 48m 36s</t>
  </si>
  <si>
    <t>88h 48m 48s</t>
  </si>
  <si>
    <t>88h 49m 47s</t>
  </si>
  <si>
    <t>88h 49m 59s</t>
  </si>
  <si>
    <t>88h 53m 26s</t>
  </si>
  <si>
    <t>88h 54m 03s</t>
  </si>
  <si>
    <t>88h 59m 29s</t>
  </si>
  <si>
    <t>89h 00m 11s</t>
  </si>
  <si>
    <t>89h 01m 45s</t>
  </si>
  <si>
    <t>MICHAEL SCHÃ„R</t>
  </si>
  <si>
    <t>89h 01m 59s</t>
  </si>
  <si>
    <t>ARTHUR VICHOT</t>
  </si>
  <si>
    <t>89h 02m 11s</t>
  </si>
  <si>
    <t>89h 06m 21s</t>
  </si>
  <si>
    <t>89h 06m 42s</t>
  </si>
  <si>
    <t>89h 07m 47s</t>
  </si>
  <si>
    <t>89h 12m 22s</t>
  </si>
  <si>
    <t>89h 12m 26s</t>
  </si>
  <si>
    <t>89h 13m 06s</t>
  </si>
  <si>
    <t>89h 13m 21s</t>
  </si>
  <si>
    <t>89h 14m 13s</t>
  </si>
  <si>
    <t>89h 16m 09s</t>
  </si>
  <si>
    <t>89h 17m 09s</t>
  </si>
  <si>
    <t>89h 18m 51s</t>
  </si>
  <si>
    <t>BLEL KADRI</t>
  </si>
  <si>
    <t>89h 19m 29s</t>
  </si>
  <si>
    <t>TRISTAN VALENTIN</t>
  </si>
  <si>
    <t>89h 19m 53s</t>
  </si>
  <si>
    <t>89h 20m 56s</t>
  </si>
  <si>
    <t>LAURENT MANGEL</t>
  </si>
  <si>
    <t>89h 22m 41s</t>
  </si>
  <si>
    <t>89h 22m 58s</t>
  </si>
  <si>
    <t>FABRICE JEANDESBOZ</t>
  </si>
  <si>
    <t>89h 24m 09s</t>
  </si>
  <si>
    <t>89h 26m 05s</t>
  </si>
  <si>
    <t>89h 26m 06s</t>
  </si>
  <si>
    <t>89h 26m 37s</t>
  </si>
  <si>
    <t>LIEUWE WESTRA</t>
  </si>
  <si>
    <t>89h 26m 51s</t>
  </si>
  <si>
    <t>89h 27m 27s</t>
  </si>
  <si>
    <t>MICKAÃ‹L BUFFAZ</t>
  </si>
  <si>
    <t>89h 27m 34s</t>
  </si>
  <si>
    <t>89h 28m 01s</t>
  </si>
  <si>
    <t>89h 28m 22s</t>
  </si>
  <si>
    <t>89h 29m 00s</t>
  </si>
  <si>
    <t>ANTHONY DELAPLACE</t>
  </si>
  <si>
    <t>89h 29m 20s</t>
  </si>
  <si>
    <t>BORUT BOZIC</t>
  </si>
  <si>
    <t>89h 29m 33s</t>
  </si>
  <si>
    <t>BEN SWIFT</t>
  </si>
  <si>
    <t>JEREMIE GALLAND</t>
  </si>
  <si>
    <t>89h 32m 08s</t>
  </si>
  <si>
    <t>89h 32m 24s</t>
  </si>
  <si>
    <t>TOMAS VAITKUS</t>
  </si>
  <si>
    <t>89h 34m 01s</t>
  </si>
  <si>
    <t>MATTHEW HARLEY GOSS</t>
  </si>
  <si>
    <t>89h 34m 54s</t>
  </si>
  <si>
    <t>MACIEJ BODNAR</t>
  </si>
  <si>
    <t>89h 35m 52s</t>
  </si>
  <si>
    <t>89h 38m 44s</t>
  </si>
  <si>
    <t>89h 40m 22s</t>
  </si>
  <si>
    <t>89h 41m 26s</t>
  </si>
  <si>
    <t>89h 41m 29s</t>
  </si>
  <si>
    <t>89h 41m 42s</t>
  </si>
  <si>
    <t>PABLO URTASUN PEREZ</t>
  </si>
  <si>
    <t>89h 42m 39s</t>
  </si>
  <si>
    <t>89h 42m 44s</t>
  </si>
  <si>
    <t>PERRIG QUEMENEUR</t>
  </si>
  <si>
    <t>89h 42m 57s</t>
  </si>
  <si>
    <t>ROMAIN ZINGLE</t>
  </si>
  <si>
    <t>89h 43m 52s</t>
  </si>
  <si>
    <t>DENYS KOSTYUK</t>
  </si>
  <si>
    <t>89h 44m 04s</t>
  </si>
  <si>
    <t>LARS BAK YTTING</t>
  </si>
  <si>
    <t>89h 45m 47s</t>
  </si>
  <si>
    <t>VINCENT JEROME</t>
  </si>
  <si>
    <t>89h 46m 59s</t>
  </si>
  <si>
    <t>ANDRÃ‰ GREIPEL</t>
  </si>
  <si>
    <t>89h 47m 26s</t>
  </si>
  <si>
    <t>RAMUNAS NAVARDAUSKAS</t>
  </si>
  <si>
    <t>89h 49m 15s</t>
  </si>
  <si>
    <t>YOHANN GENE</t>
  </si>
  <si>
    <t>89h 50m 35s</t>
  </si>
  <si>
    <t>89h 50m 54s</t>
  </si>
  <si>
    <t>89h 50m 56s</t>
  </si>
  <si>
    <t>89h 52m 18s</t>
  </si>
  <si>
    <t>89h 55m 39s</t>
  </si>
  <si>
    <t>89h 56m 22s</t>
  </si>
  <si>
    <t>89h 56m 30s</t>
  </si>
  <si>
    <t>89h 57m 48s</t>
  </si>
  <si>
    <t>ANDREY AMADOR</t>
  </si>
  <si>
    <t>90h 06m 57s</t>
  </si>
  <si>
    <t>90h 10m 05s</t>
  </si>
  <si>
    <t>87h 34m 47s</t>
  </si>
  <si>
    <t>87h 38m 08s</t>
  </si>
  <si>
    <t>87h 41m 06s</t>
  </si>
  <si>
    <t>LOTTO-BELISOL TEAM</t>
  </si>
  <si>
    <t>87h 45m 02s</t>
  </si>
  <si>
    <t>87h 45m 51s</t>
  </si>
  <si>
    <t>RADIOSHACK-NISSAN</t>
  </si>
  <si>
    <t>87h 50m 28s</t>
  </si>
  <si>
    <t>87h 50m 36s</t>
  </si>
  <si>
    <t>87h 51m 13s</t>
  </si>
  <si>
    <t>87h 51m 20s</t>
  </si>
  <si>
    <t>THIBAUT PINOT</t>
  </si>
  <si>
    <t>FDJ-BIGMAT</t>
  </si>
  <si>
    <t>87h 52m 04s</t>
  </si>
  <si>
    <t>87h 52m 41s</t>
  </si>
  <si>
    <t>87h 54m 20s</t>
  </si>
  <si>
    <t>87h 54m 42s</t>
  </si>
  <si>
    <t>TEAM SAXO BANK-TINKOFF BANK</t>
  </si>
  <si>
    <t>88h 00m 14s</t>
  </si>
  <si>
    <t>88h 03m 17s</t>
  </si>
  <si>
    <t>88h 11m 50s</t>
  </si>
  <si>
    <t>88h 13m 03s</t>
  </si>
  <si>
    <t>88h 17m 13s</t>
  </si>
  <si>
    <t>88h 20m 30s</t>
  </si>
  <si>
    <t>88h 21m 39s</t>
  </si>
  <si>
    <t>88h 29m 39s</t>
  </si>
  <si>
    <t>88h 33m 24s</t>
  </si>
  <si>
    <t>88h 34m 31s</t>
  </si>
  <si>
    <t>88h 39m 28s</t>
  </si>
  <si>
    <t>OMEGA PHARMA-QUICK STEP</t>
  </si>
  <si>
    <t>88h 39m 57s</t>
  </si>
  <si>
    <t>88h 40m 26s</t>
  </si>
  <si>
    <t>88h 43m 13s</t>
  </si>
  <si>
    <t>88h 44m 06s</t>
  </si>
  <si>
    <t>88h 50m 08s</t>
  </si>
  <si>
    <t>88h 51m 16s</t>
  </si>
  <si>
    <t>STEVEN KRUIJSWIJK</t>
  </si>
  <si>
    <t>88h 51m 39s</t>
  </si>
  <si>
    <t>88h 55m 36s</t>
  </si>
  <si>
    <t>GARMIN-SHARP</t>
  </si>
  <si>
    <t>89h 00m 10s</t>
  </si>
  <si>
    <t>89h 02m 39s</t>
  </si>
  <si>
    <t>GIANPAOLO CARUSO</t>
  </si>
  <si>
    <t>89h 03m 19s</t>
  </si>
  <si>
    <t>89h 07m 06s</t>
  </si>
  <si>
    <t>FREDRIK KESSIAKOFF</t>
  </si>
  <si>
    <t>89h 09m 20s</t>
  </si>
  <si>
    <t>89h 12m 44s</t>
  </si>
  <si>
    <t>PETER SAGAN</t>
  </si>
  <si>
    <t>89h 13m 24s</t>
  </si>
  <si>
    <t>89h 15m 31s</t>
  </si>
  <si>
    <t>89h 15m 47s</t>
  </si>
  <si>
    <t>89h 16m 22s</t>
  </si>
  <si>
    <t>DOMINIK NERZ</t>
  </si>
  <si>
    <t>89h 16m 59s</t>
  </si>
  <si>
    <t>89h 17m 26s</t>
  </si>
  <si>
    <t>89h 18m 40s</t>
  </si>
  <si>
    <t>89h 22m 18s</t>
  </si>
  <si>
    <t>89h 25m 28s</t>
  </si>
  <si>
    <t>89h 27m 15s</t>
  </si>
  <si>
    <t>89h 27m 17s</t>
  </si>
  <si>
    <t>89h 27m 21s</t>
  </si>
  <si>
    <t>89h 30m 17s</t>
  </si>
  <si>
    <t>89h 32m 26s</t>
  </si>
  <si>
    <t>DAVIDE MALACARNE</t>
  </si>
  <si>
    <t>89h 32m 32s</t>
  </si>
  <si>
    <t>89h 33m 25s</t>
  </si>
  <si>
    <t>89h 33m 42s</t>
  </si>
  <si>
    <t>MIKAEL CHEREL</t>
  </si>
  <si>
    <t>89h 34m 40s</t>
  </si>
  <si>
    <t>89h 38m 42s</t>
  </si>
  <si>
    <t>89h 40m 30s</t>
  </si>
  <si>
    <t>89h 45m 04s</t>
  </si>
  <si>
    <t>89h 46m 23s</t>
  </si>
  <si>
    <t>89h 47m 09s</t>
  </si>
  <si>
    <t>SIMONE STORTONI</t>
  </si>
  <si>
    <t>89h 48m 26s</t>
  </si>
  <si>
    <t>89h 48m 36s</t>
  </si>
  <si>
    <t>ORICA GREENEDGE</t>
  </si>
  <si>
    <t>89h 52m 17s</t>
  </si>
  <si>
    <t>GUILLAUME LEVARLET</t>
  </si>
  <si>
    <t>89h 54m 30s</t>
  </si>
  <si>
    <t>89h 56m 43s</t>
  </si>
  <si>
    <t>89h 56m 49s</t>
  </si>
  <si>
    <t>89h 57m 56s</t>
  </si>
  <si>
    <t>89h 59m 22s</t>
  </si>
  <si>
    <t>89h 59m 33s</t>
  </si>
  <si>
    <t>90h 00m 16s</t>
  </si>
  <si>
    <t>90h 01m 30s</t>
  </si>
  <si>
    <t>90h 03m 48s</t>
  </si>
  <si>
    <t>90h 04m 00s</t>
  </si>
  <si>
    <t>90h 08m 01s</t>
  </si>
  <si>
    <t>90h 12m 42s</t>
  </si>
  <si>
    <t>90h 12m 43s</t>
  </si>
  <si>
    <t>MARTIN VELITS</t>
  </si>
  <si>
    <t>90h 15m 34s</t>
  </si>
  <si>
    <t>90h 16m 01s</t>
  </si>
  <si>
    <t>90h 16m 31s</t>
  </si>
  <si>
    <t>90h 16m 37s</t>
  </si>
  <si>
    <t>JULIEN SIMON</t>
  </si>
  <si>
    <t>90h 20m 51s</t>
  </si>
  <si>
    <t>MICHAEL MÃ˜RKÃ˜V</t>
  </si>
  <si>
    <t>90h 21m 01s</t>
  </si>
  <si>
    <t>90h 21m 38s</t>
  </si>
  <si>
    <t>90h 21m 50s</t>
  </si>
  <si>
    <t>90h 22m 52s</t>
  </si>
  <si>
    <t>90h 25m 18s</t>
  </si>
  <si>
    <t>90h 26m 21s</t>
  </si>
  <si>
    <t>90h 27m 58s</t>
  </si>
  <si>
    <t>90h 28m 13s</t>
  </si>
  <si>
    <t>90h 28m 22s</t>
  </si>
  <si>
    <t>90h 28m 39s</t>
  </si>
  <si>
    <t>TEAM ARGOS-SHIMANO</t>
  </si>
  <si>
    <t>90h 29m 00s</t>
  </si>
  <si>
    <t>90h 29m 51s</t>
  </si>
  <si>
    <t>90h 30m 11s</t>
  </si>
  <si>
    <t>90h 30m 49s</t>
  </si>
  <si>
    <t>90h 31m 08s</t>
  </si>
  <si>
    <t>90h 31m 14s</t>
  </si>
  <si>
    <t>90h 32m 07s</t>
  </si>
  <si>
    <t>DARYL IMPEY</t>
  </si>
  <si>
    <t>90h 32m 16s</t>
  </si>
  <si>
    <t>90h 32m 45s</t>
  </si>
  <si>
    <t>90h 33m 02s</t>
  </si>
  <si>
    <t>FEDERICO CANUTI</t>
  </si>
  <si>
    <t>90h 33m 28s</t>
  </si>
  <si>
    <t>KRIS BOECKMANS</t>
  </si>
  <si>
    <t>90h 37m 44s</t>
  </si>
  <si>
    <t>90h 38m 25s</t>
  </si>
  <si>
    <t>90h 39m 17s</t>
  </si>
  <si>
    <t>90h 39m 26s</t>
  </si>
  <si>
    <t>90h 41m 14s</t>
  </si>
  <si>
    <t>90h 41m 42s</t>
  </si>
  <si>
    <t>NICK NUYENS</t>
  </si>
  <si>
    <t>90h 43m 16s</t>
  </si>
  <si>
    <t>90h 43m 44s</t>
  </si>
  <si>
    <t>90h 43m 49s</t>
  </si>
  <si>
    <t>GREGORY HENDERSON</t>
  </si>
  <si>
    <t>90h 47m 53s</t>
  </si>
  <si>
    <t>90h 51m 25s</t>
  </si>
  <si>
    <t>ANDERS LUND</t>
  </si>
  <si>
    <t>90h 51m 54s</t>
  </si>
  <si>
    <t>NICOLAS EDET</t>
  </si>
  <si>
    <t>90h 52m 03s</t>
  </si>
  <si>
    <t>90h 52m 31s</t>
  </si>
  <si>
    <t>LUIS ANGEL MATE MARDONES</t>
  </si>
  <si>
    <t>90h 52m 58s</t>
  </si>
  <si>
    <t>JEAN MARC MARINO</t>
  </si>
  <si>
    <t>90h 53m 07s</t>
  </si>
  <si>
    <t>90h 54m 23s</t>
  </si>
  <si>
    <t>CEDRIC PINEAU</t>
  </si>
  <si>
    <t>90h 55m 11s</t>
  </si>
  <si>
    <t>90h 56m 21s</t>
  </si>
  <si>
    <t>ROY CURVERS</t>
  </si>
  <si>
    <t>90h 58m 31s</t>
  </si>
  <si>
    <t>90h 58m 42s</t>
  </si>
  <si>
    <t>JONATHAN CANTWELL</t>
  </si>
  <si>
    <t>90h 59m 55s</t>
  </si>
  <si>
    <t>YANN HUGUET</t>
  </si>
  <si>
    <t>91h 01m 30s</t>
  </si>
  <si>
    <t>91h 01m 45s</t>
  </si>
  <si>
    <t>JUAN JOSE HAEDO</t>
  </si>
  <si>
    <t>91h 02m 15s</t>
  </si>
  <si>
    <t>PATRICK GRETSCH</t>
  </si>
  <si>
    <t>91h 02m 36s</t>
  </si>
  <si>
    <t>91h 03m 23s</t>
  </si>
  <si>
    <t>91h 03m 43s</t>
  </si>
  <si>
    <t>91h 06m 11s</t>
  </si>
  <si>
    <t>ALIAKSANDR KUCHYNSKI</t>
  </si>
  <si>
    <t>91h 13m 11s</t>
  </si>
  <si>
    <t>91h 13m 35s</t>
  </si>
  <si>
    <t>91h 14m 48s</t>
  </si>
  <si>
    <t>91h 15m 24s</t>
  </si>
  <si>
    <t>JULIEN FOUCHARD</t>
  </si>
  <si>
    <t>91h 17m 18s</t>
  </si>
  <si>
    <t>91h 24m 59s</t>
  </si>
  <si>
    <t>91h 29m 32s</t>
  </si>
  <si>
    <t>JAN GHYSELINCK</t>
  </si>
  <si>
    <t>91h 31m 51s</t>
  </si>
  <si>
    <t>91h 32m 23s</t>
  </si>
  <si>
    <t>83h 56m 40s</t>
  </si>
  <si>
    <t>NAIRO QUINTANA</t>
  </si>
  <si>
    <t>84h 01m 00s</t>
  </si>
  <si>
    <t>84h 01m 44s</t>
  </si>
  <si>
    <t>TEAM SAXO-TINKOFF</t>
  </si>
  <si>
    <t>84h 03m 07s</t>
  </si>
  <si>
    <t>84h 04m 07s</t>
  </si>
  <si>
    <t>BELKIN PRO CYCLING</t>
  </si>
  <si>
    <t>84h 08m 57s</t>
  </si>
  <si>
    <t>84h 12m 06s</t>
  </si>
  <si>
    <t>COFIDIS SOLUTIONS CREDITS</t>
  </si>
  <si>
    <t>84h 12m 32s</t>
  </si>
  <si>
    <t>ANDREW TALANSKY</t>
  </si>
  <si>
    <t>GARMIN - SHARP</t>
  </si>
  <si>
    <t>84h 14m 19s</t>
  </si>
  <si>
    <t>MICHAL KWIATKOWSKI</t>
  </si>
  <si>
    <t>84h 15m 39s</t>
  </si>
  <si>
    <t>84h 16m 41s</t>
  </si>
  <si>
    <t>84h 18m 19s</t>
  </si>
  <si>
    <t>RADIOSHACK LEOPARD</t>
  </si>
  <si>
    <t>84h 20m 18s</t>
  </si>
  <si>
    <t>84h 23m 22s</t>
  </si>
  <si>
    <t>84h 23m 31s</t>
  </si>
  <si>
    <t>84h 29m 14s</t>
  </si>
  <si>
    <t>JAN BAKELANTS</t>
  </si>
  <si>
    <t>84h 32m 31s</t>
  </si>
  <si>
    <t>84h 36m 21s</t>
  </si>
  <si>
    <t>84h 38m 26s</t>
  </si>
  <si>
    <t>JOSÃ‰ SERPA</t>
  </si>
  <si>
    <t>84h 41m 48s</t>
  </si>
  <si>
    <t>84h 42m 40s</t>
  </si>
  <si>
    <t>84h 48m 55s</t>
  </si>
  <si>
    <t>84h 50m 40s</t>
  </si>
  <si>
    <t>84h 51m 05s</t>
  </si>
  <si>
    <t>84h 51m 14s</t>
  </si>
  <si>
    <t>84h 53m 13s</t>
  </si>
  <si>
    <t>FDJ.FR</t>
  </si>
  <si>
    <t>84h 53m 46s</t>
  </si>
  <si>
    <t>84h 59m 23s</t>
  </si>
  <si>
    <t>85h 00m 21s</t>
  </si>
  <si>
    <t>85h 09m 22s</t>
  </si>
  <si>
    <t>85h 09m 48s</t>
  </si>
  <si>
    <t>85h 11m 39s</t>
  </si>
  <si>
    <t>85h 17m 19s</t>
  </si>
  <si>
    <t>85h 21m 02s</t>
  </si>
  <si>
    <t>85h 24m 37s</t>
  </si>
  <si>
    <t>BART DE CLERCQ</t>
  </si>
  <si>
    <t>LOTTO-BELISOL</t>
  </si>
  <si>
    <t>85h 24m 46s</t>
  </si>
  <si>
    <t>85h 26m 54s</t>
  </si>
  <si>
    <t>85h 30m 57s</t>
  </si>
  <si>
    <t>TOM DUMOULIN</t>
  </si>
  <si>
    <t>85h 31m 10s</t>
  </si>
  <si>
    <t>85h 33m 07s</t>
  </si>
  <si>
    <t>85h 33m 20s</t>
  </si>
  <si>
    <t>ALEXANDRE GENIEZ</t>
  </si>
  <si>
    <t>85h 34m 46s</t>
  </si>
  <si>
    <t>85h 35m 37s</t>
  </si>
  <si>
    <t>SOJASUN</t>
  </si>
  <si>
    <t>85h 36m 45s</t>
  </si>
  <si>
    <t>85h 37m 15s</t>
  </si>
  <si>
    <t>85h 39m 21s</t>
  </si>
  <si>
    <t>85h 41m 30s</t>
  </si>
  <si>
    <t>LARS PETTER NORDHAUG</t>
  </si>
  <si>
    <t>85h 46m 22s</t>
  </si>
  <si>
    <t>85h 46m 34s</t>
  </si>
  <si>
    <t>MAXIME MEDEREL</t>
  </si>
  <si>
    <t>85h 49m 41s</t>
  </si>
  <si>
    <t>LAURENT DIDIER</t>
  </si>
  <si>
    <t>85h 55m 33s</t>
  </si>
  <si>
    <t>85h 55m 39s</t>
  </si>
  <si>
    <t>85h 56m 18s</t>
  </si>
  <si>
    <t>85h 56m 43s</t>
  </si>
  <si>
    <t>PRZEMYSLAW NIEMIEC</t>
  </si>
  <si>
    <t>85h 57m 08s</t>
  </si>
  <si>
    <t>85h 59m 39s</t>
  </si>
  <si>
    <t>86h 00m 59s</t>
  </si>
  <si>
    <t>86h 02m 08s</t>
  </si>
  <si>
    <t>86h 05m 53s</t>
  </si>
  <si>
    <t>86h 06m 52s</t>
  </si>
  <si>
    <t>86h 09m 28s</t>
  </si>
  <si>
    <t>86h 11m 46s</t>
  </si>
  <si>
    <t>86h 11m 49s</t>
  </si>
  <si>
    <t>SIMON CLARKE</t>
  </si>
  <si>
    <t>86h 16m 54s</t>
  </si>
  <si>
    <t>JON IZAGUIRRE INSAUSTI</t>
  </si>
  <si>
    <t>86h 18m 12s</t>
  </si>
  <si>
    <t>86h 18m 21s</t>
  </si>
  <si>
    <t>ALESSANDRO DE MARCHI</t>
  </si>
  <si>
    <t>CANNONDALE</t>
  </si>
  <si>
    <t>86h 19m 55s</t>
  </si>
  <si>
    <t>RUDY MOLARD</t>
  </si>
  <si>
    <t>86h 22m 05s</t>
  </si>
  <si>
    <t>86h 23m 17s</t>
  </si>
  <si>
    <t>86h 24m 22s</t>
  </si>
  <si>
    <t>MANUELE MORI</t>
  </si>
  <si>
    <t>86h 24m 59s</t>
  </si>
  <si>
    <t>PETER KENNAUGH</t>
  </si>
  <si>
    <t>86h 30m 26s</t>
  </si>
  <si>
    <t>86h 30m 35s</t>
  </si>
  <si>
    <t>86h 31m 16s</t>
  </si>
  <si>
    <t>86h 35m 31s</t>
  </si>
  <si>
    <t>SERGEY LAGUTIN</t>
  </si>
  <si>
    <t>86h 35m 35s</t>
  </si>
  <si>
    <t>86h 35m 48s</t>
  </si>
  <si>
    <t>86h 36m 14s</t>
  </si>
  <si>
    <t>86h 37m 02s</t>
  </si>
  <si>
    <t>86h 38m 04s</t>
  </si>
  <si>
    <t>86h 40m 08s</t>
  </si>
  <si>
    <t>86h 40m 53s</t>
  </si>
  <si>
    <t>86h 41m 23s</t>
  </si>
  <si>
    <t>86h 41m 45s</t>
  </si>
  <si>
    <t>86h 44m 19s</t>
  </si>
  <si>
    <t>86h 44m 43s</t>
  </si>
  <si>
    <t>MORENO MOSER</t>
  </si>
  <si>
    <t>86h 50m 07s</t>
  </si>
  <si>
    <t>ENRICO GASPAROTTO</t>
  </si>
  <si>
    <t>86h 50m 16s</t>
  </si>
  <si>
    <t>86h 50m 21s</t>
  </si>
  <si>
    <t>JONATHAN CASTROVIEJO</t>
  </si>
  <si>
    <t>86h 50m 41s</t>
  </si>
  <si>
    <t>86h 51m 33s</t>
  </si>
  <si>
    <t>86h 53m 43s</t>
  </si>
  <si>
    <t>86h 54m 39s</t>
  </si>
  <si>
    <t>86h 55m 49s</t>
  </si>
  <si>
    <t>86h 56m 19s</t>
  </si>
  <si>
    <t>86h 56m 25s</t>
  </si>
  <si>
    <t>87h 02m 05s</t>
  </si>
  <si>
    <t>87h 02m 35s</t>
  </si>
  <si>
    <t>87h 03m 52s</t>
  </si>
  <si>
    <t>ALBERTO LOSADA ALGUACIL</t>
  </si>
  <si>
    <t>87h 04m 06s</t>
  </si>
  <si>
    <t>87h 06m 27s</t>
  </si>
  <si>
    <t>ALAN MARANGONI</t>
  </si>
  <si>
    <t>87h 06m 41s</t>
  </si>
  <si>
    <t>87h 08m 18s</t>
  </si>
  <si>
    <t>87h 11m 05s</t>
  </si>
  <si>
    <t>87h 11m 55s</t>
  </si>
  <si>
    <t>EGOITZ GARCIA ECHEGUIBEL</t>
  </si>
  <si>
    <t>87h 13m 08s</t>
  </si>
  <si>
    <t>87h 15m 20s</t>
  </si>
  <si>
    <t>87h 15m 52s</t>
  </si>
  <si>
    <t>GATIS SMUKULIS</t>
  </si>
  <si>
    <t>87h 17m 46s</t>
  </si>
  <si>
    <t>87h 18m 09s</t>
  </si>
  <si>
    <t>JOHN DEGENKOLB</t>
  </si>
  <si>
    <t>87h 20m 03s</t>
  </si>
  <si>
    <t>ROMAIN SICARD</t>
  </si>
  <si>
    <t>87h 20m 34s</t>
  </si>
  <si>
    <t>DAVID VEILLEUX</t>
  </si>
  <si>
    <t>87h 20m 56s</t>
  </si>
  <si>
    <t>87h 21m 08s</t>
  </si>
  <si>
    <t>87h 23m 57s</t>
  </si>
  <si>
    <t>87h 25m 19s</t>
  </si>
  <si>
    <t>87h 25m 27s</t>
  </si>
  <si>
    <t>ELIA FAVILLI</t>
  </si>
  <si>
    <t>87h 27m 59s</t>
  </si>
  <si>
    <t>87h 28m 47s</t>
  </si>
  <si>
    <t>CAMERON MEYER</t>
  </si>
  <si>
    <t>87h 28m 54s</t>
  </si>
  <si>
    <t>SEP VANMARCKE</t>
  </si>
  <si>
    <t>87h 31m 13s</t>
  </si>
  <si>
    <t>87h 34m 28s</t>
  </si>
  <si>
    <t>KÃ‰VIN REZA</t>
  </si>
  <si>
    <t>87h 35m 11s</t>
  </si>
  <si>
    <t>87h 35m 29s</t>
  </si>
  <si>
    <t>87h 35m 38s</t>
  </si>
  <si>
    <t>DAVIDE CIMOLAI</t>
  </si>
  <si>
    <t>87h 37m 11s</t>
  </si>
  <si>
    <t>87h 37m 35s</t>
  </si>
  <si>
    <t>87h 39m 55s</t>
  </si>
  <si>
    <t>87h 40m 14s</t>
  </si>
  <si>
    <t>87h 41m 42s</t>
  </si>
  <si>
    <t>MATTEO TRENTIN</t>
  </si>
  <si>
    <t>87h 42m 10s</t>
  </si>
  <si>
    <t>87h 43m 51s</t>
  </si>
  <si>
    <t>BOY VAN POPPEL</t>
  </si>
  <si>
    <t>87h 44m 55s</t>
  </si>
  <si>
    <t>87h 45m 10s</t>
  </si>
  <si>
    <t>87h 45m 42s</t>
  </si>
  <si>
    <t>ALEXANDER KRISTOFF</t>
  </si>
  <si>
    <t>87h 46m 30s</t>
  </si>
  <si>
    <t>87h 48m 44s</t>
  </si>
  <si>
    <t>87h 48m 45s</t>
  </si>
  <si>
    <t>THOMAS LEEZER</t>
  </si>
  <si>
    <t>87h 50m 35s</t>
  </si>
  <si>
    <t>87h 53m 49s</t>
  </si>
  <si>
    <t>87h 54m 04s</t>
  </si>
  <si>
    <t>87h 55m 54s</t>
  </si>
  <si>
    <t>87h 56m 59s</t>
  </si>
  <si>
    <t>JEROME COUSIN</t>
  </si>
  <si>
    <t>87h 57m 50s</t>
  </si>
  <si>
    <t>ROBERTO FERRARI</t>
  </si>
  <si>
    <t>87h 58m 49s</t>
  </si>
  <si>
    <t>87h 59m 46s</t>
  </si>
  <si>
    <t>87h 59m 51s</t>
  </si>
  <si>
    <t>87h 59m 58s</t>
  </si>
  <si>
    <t>88h 00m 07s</t>
  </si>
  <si>
    <t>88h 01m 06s</t>
  </si>
  <si>
    <t>88h 01m 58s</t>
  </si>
  <si>
    <t>88h 03m 59s</t>
  </si>
  <si>
    <t>JUAN JOSÃ‰ LOBATO DEL VALLE</t>
  </si>
  <si>
    <t>88h 04m 39s</t>
  </si>
  <si>
    <t>MARCEL KITTEL</t>
  </si>
  <si>
    <t>88h 06m 48s</t>
  </si>
  <si>
    <t>88h 18m 26s</t>
  </si>
  <si>
    <t>ASSAN BAZAYEV</t>
  </si>
  <si>
    <t>88h 21m 32s</t>
  </si>
  <si>
    <t>SVEIN TUFT</t>
  </si>
  <si>
    <t>88h 24m 35s</t>
  </si>
  <si>
    <t>89h 59m 06s</t>
  </si>
  <si>
    <t>90h 06m 43s</t>
  </si>
  <si>
    <t>90h 07m 21s</t>
  </si>
  <si>
    <t>90h 08m 46s</t>
  </si>
  <si>
    <t>90h 10m 30s</t>
  </si>
  <si>
    <t>90h 10m 32s</t>
  </si>
  <si>
    <t>TEAM NETAPP-ENDURA</t>
  </si>
  <si>
    <t>90h 13m 38s</t>
  </si>
  <si>
    <t>TREK FACTORY RACING</t>
  </si>
  <si>
    <t>90h 17m 03s</t>
  </si>
  <si>
    <t>90h 17m 17s</t>
  </si>
  <si>
    <t>90h 20m 21s</t>
  </si>
  <si>
    <t>90h 22m 13s</t>
  </si>
  <si>
    <t>90h 24m 54s</t>
  </si>
  <si>
    <t>90h 33m 07s</t>
  </si>
  <si>
    <t>90h 35m 47s</t>
  </si>
  <si>
    <t>90h 37m 21s</t>
  </si>
  <si>
    <t>BRETAGNE - SECHE ENVIRONNEMENT</t>
  </si>
  <si>
    <t>90h 43m 05s</t>
  </si>
  <si>
    <t>90h 43m 37s</t>
  </si>
  <si>
    <t>90h 45m 37s</t>
  </si>
  <si>
    <t>90h 46m 36s</t>
  </si>
  <si>
    <t>TANEL KANGERT</t>
  </si>
  <si>
    <t>90h 51m 17s</t>
  </si>
  <si>
    <t>BEN GASTAUER</t>
  </si>
  <si>
    <t>90h 57m 06s</t>
  </si>
  <si>
    <t>90h 58m 20s</t>
  </si>
  <si>
    <t>91h 00m 14s</t>
  </si>
  <si>
    <t>91h 05m 34s</t>
  </si>
  <si>
    <t>91h 07m 53s</t>
  </si>
  <si>
    <t>91h 16m 59s</t>
  </si>
  <si>
    <t>91h 18m 44s</t>
  </si>
  <si>
    <t>91h 21m 01s</t>
  </si>
  <si>
    <t>91h 28m 30s</t>
  </si>
  <si>
    <t>91h 32m 33s</t>
  </si>
  <si>
    <t>91h 35m 58s</t>
  </si>
  <si>
    <t>MARCEL WYSS</t>
  </si>
  <si>
    <t>91h 37m 33s</t>
  </si>
  <si>
    <t>TEAM GIANT-SHIMANO</t>
  </si>
  <si>
    <t>91h 47m 06s</t>
  </si>
  <si>
    <t>91h 47m 19s</t>
  </si>
  <si>
    <t>PETER STETINA</t>
  </si>
  <si>
    <t>91h 51m 42s</t>
  </si>
  <si>
    <t>91h 53m 56s</t>
  </si>
  <si>
    <t>GIOVANNI VISCONTI</t>
  </si>
  <si>
    <t>91h 55m 34s</t>
  </si>
  <si>
    <t>91h 55m 40s</t>
  </si>
  <si>
    <t>91h 57m 51s</t>
  </si>
  <si>
    <t>91h 58m 08s</t>
  </si>
  <si>
    <t>91h 59m 56s</t>
  </si>
  <si>
    <t>92h 07m 44s</t>
  </si>
  <si>
    <t>92h 08m 49s</t>
  </si>
  <si>
    <t>RAFAL MAJKA</t>
  </si>
  <si>
    <t>92h 16m 59s</t>
  </si>
  <si>
    <t>92h 18m 19s</t>
  </si>
  <si>
    <t>KRISTIJAN ÃURASEK</t>
  </si>
  <si>
    <t>92h 20m 24s</t>
  </si>
  <si>
    <t>92h 24m 41s</t>
  </si>
  <si>
    <t>92h 28m 12s</t>
  </si>
  <si>
    <t>92h 30m 46s</t>
  </si>
  <si>
    <t>PAUL VOSS</t>
  </si>
  <si>
    <t>92h 33m 28s</t>
  </si>
  <si>
    <t>92h 34m 00s</t>
  </si>
  <si>
    <t>BENJAMIN KING</t>
  </si>
  <si>
    <t>92h 41m 05s</t>
  </si>
  <si>
    <t>JOAQUIM RODRIGUEZ</t>
  </si>
  <si>
    <t>92h 44m 23s</t>
  </si>
  <si>
    <t>MICHAL GOLAS</t>
  </si>
  <si>
    <t>92h 48m 09s</t>
  </si>
  <si>
    <t>TOM-JELTE SLAGTER</t>
  </si>
  <si>
    <t>92h 48m 26s</t>
  </si>
  <si>
    <t>92h 48m 34s</t>
  </si>
  <si>
    <t>92h 50m 52s</t>
  </si>
  <si>
    <t>92h 51m 06s</t>
  </si>
  <si>
    <t>92h 51m 58s</t>
  </si>
  <si>
    <t>JESUS HERRADA</t>
  </si>
  <si>
    <t>92h 52m 24s</t>
  </si>
  <si>
    <t>FLORIAN GUILLOU</t>
  </si>
  <si>
    <t>92h 52m 26s</t>
  </si>
  <si>
    <t>92h 52m 50s</t>
  </si>
  <si>
    <t>92h 53m 24s</t>
  </si>
  <si>
    <t>92h 54m 33s</t>
  </si>
  <si>
    <t>MATTEO MONTAGUTI</t>
  </si>
  <si>
    <t>92h 54m 53s</t>
  </si>
  <si>
    <t>JENS KEUKELEIRE</t>
  </si>
  <si>
    <t>92h 55m 18s</t>
  </si>
  <si>
    <t>BARTOSZ HUZARSKI</t>
  </si>
  <si>
    <t>92h 57m 06s</t>
  </si>
  <si>
    <t>92h 57m 47s</t>
  </si>
  <si>
    <t>93h 04m 57s</t>
  </si>
  <si>
    <t>JAN BARTA</t>
  </si>
  <si>
    <t>93h 06m 24s</t>
  </si>
  <si>
    <t>TIAGO MACHADO</t>
  </si>
  <si>
    <t>93h 07m 09s</t>
  </si>
  <si>
    <t>93h 07m 18s</t>
  </si>
  <si>
    <t>93h 07m 46s</t>
  </si>
  <si>
    <t>93h 11m 16s</t>
  </si>
  <si>
    <t>93h 13m 47s</t>
  </si>
  <si>
    <t>93h 18m 40s</t>
  </si>
  <si>
    <t>93h 19m 54s</t>
  </si>
  <si>
    <t>93h 20m 10s</t>
  </si>
  <si>
    <t>93h 20m 22s</t>
  </si>
  <si>
    <t>93h 21m 54s</t>
  </si>
  <si>
    <t>93h 22m 47s</t>
  </si>
  <si>
    <t>93h 24m 52s</t>
  </si>
  <si>
    <t>93h 25m 29s</t>
  </si>
  <si>
    <t>93h 26m 58s</t>
  </si>
  <si>
    <t>93h 29m 29s</t>
  </si>
  <si>
    <t>NELSON OLIVEIRA</t>
  </si>
  <si>
    <t>93h 29m 42s</t>
  </si>
  <si>
    <t>93h 34m 07s</t>
  </si>
  <si>
    <t>93h 35m 39s</t>
  </si>
  <si>
    <t>93h 37m 10s</t>
  </si>
  <si>
    <t>93h 37m 33s</t>
  </si>
  <si>
    <t>93h 37m 58s</t>
  </si>
  <si>
    <t>93h 38m 02s</t>
  </si>
  <si>
    <t>93h 38m 10s</t>
  </si>
  <si>
    <t>93h 38m 34s</t>
  </si>
  <si>
    <t>93h 40m 30s</t>
  </si>
  <si>
    <t>MATTHEW BUSCHE</t>
  </si>
  <si>
    <t>93h 41m 29s</t>
  </si>
  <si>
    <t>93h 42m 31s</t>
  </si>
  <si>
    <t>93h 42m 43s</t>
  </si>
  <si>
    <t>93h 43m 28s</t>
  </si>
  <si>
    <t>FLORIAN VACHON</t>
  </si>
  <si>
    <t>93h 43m 46s</t>
  </si>
  <si>
    <t>BRYAN COQUARD</t>
  </si>
  <si>
    <t>93h 43m 51s</t>
  </si>
  <si>
    <t>93h 44m 19s</t>
  </si>
  <si>
    <t>93h 45m 00s</t>
  </si>
  <si>
    <t>93h 45m 41s</t>
  </si>
  <si>
    <t>93h 45m 43s</t>
  </si>
  <si>
    <t>93h 46m 22s</t>
  </si>
  <si>
    <t>93h 51m 45s</t>
  </si>
  <si>
    <t>93h 51m 58s</t>
  </si>
  <si>
    <t>93h 54m 44s</t>
  </si>
  <si>
    <t>BENAT INTXAUSTI ELORRIAGA</t>
  </si>
  <si>
    <t>93h 54m 59s</t>
  </si>
  <si>
    <t>JEAN-MARC BIDEAU</t>
  </si>
  <si>
    <t>93h 57m 14s</t>
  </si>
  <si>
    <t>94h 00m 15s</t>
  </si>
  <si>
    <t>94h 00m 27s</t>
  </si>
  <si>
    <t>94h 00m 59s</t>
  </si>
  <si>
    <t>94h 03m 06s</t>
  </si>
  <si>
    <t>CHRISTIAN MEIER</t>
  </si>
  <si>
    <t>94h 04m 19s</t>
  </si>
  <si>
    <t>LUKE DURBRIDGE</t>
  </si>
  <si>
    <t>94h 05m 05s</t>
  </si>
  <si>
    <t>94h 05m 48s</t>
  </si>
  <si>
    <t>JOSÃ‰ PIMENTA COSTA MENDES</t>
  </si>
  <si>
    <t>94h 06m 40s</t>
  </si>
  <si>
    <t>94h 10m 52s</t>
  </si>
  <si>
    <t>94h 12m 27s</t>
  </si>
  <si>
    <t>ALEX HOWES</t>
  </si>
  <si>
    <t>94h 17m 49s</t>
  </si>
  <si>
    <t>94h 18m 17s</t>
  </si>
  <si>
    <t>94h 21m 13s</t>
  </si>
  <si>
    <t>DMITRIY GRUZDEV</t>
  </si>
  <si>
    <t>94h 21m 58s</t>
  </si>
  <si>
    <t>94h 23m 21s</t>
  </si>
  <si>
    <t>94h 25m 35s</t>
  </si>
  <si>
    <t>94h 28m 20s</t>
  </si>
  <si>
    <t>94h 28m 49s</t>
  </si>
  <si>
    <t>JACK BAUER</t>
  </si>
  <si>
    <t>94h 29m 03s</t>
  </si>
  <si>
    <t>ARMINDO FONSECA</t>
  </si>
  <si>
    <t>94h 29m 58s</t>
  </si>
  <si>
    <t>ROGER KLUGE</t>
  </si>
  <si>
    <t>94h 32m 51s</t>
  </si>
  <si>
    <t>94h 33m 35s</t>
  </si>
  <si>
    <t>94h 36m 48s</t>
  </si>
  <si>
    <t>94h 38m 09s</t>
  </si>
  <si>
    <t>94h 38m 46s</t>
  </si>
  <si>
    <t>ANDREAS SCHILLINGER</t>
  </si>
  <si>
    <t>94h 39m 12s</t>
  </si>
  <si>
    <t>94h 40m 27s</t>
  </si>
  <si>
    <t>94h 41m 34s</t>
  </si>
  <si>
    <t>94h 41m 54s</t>
  </si>
  <si>
    <t>94h 43m 53s</t>
  </si>
  <si>
    <t>94h 44m 00s</t>
  </si>
  <si>
    <t>ROMAIN FEILLU</t>
  </si>
  <si>
    <t>94h 44m 10s</t>
  </si>
  <si>
    <t>ZAKKARI DEMPSTER</t>
  </si>
  <si>
    <t>BENOIT JARRIER</t>
  </si>
  <si>
    <t>94h 45m 34s</t>
  </si>
  <si>
    <t>94h 46m 58s</t>
  </si>
  <si>
    <t>94h 47m 46s</t>
  </si>
  <si>
    <t>TOM VEELERS</t>
  </si>
  <si>
    <t>94h 52m 29s</t>
  </si>
  <si>
    <t>ADRIEN PETIT</t>
  </si>
  <si>
    <t>94h 57m 26s</t>
  </si>
  <si>
    <t>VLADIMIR ISAICHEV</t>
  </si>
  <si>
    <t>94h 57m 36s</t>
  </si>
  <si>
    <t>94h 59m 03s</t>
  </si>
  <si>
    <t>ARNAUD DEMARE</t>
  </si>
  <si>
    <t>94h 59m 35s</t>
  </si>
  <si>
    <t>95h 02m 52s</t>
  </si>
  <si>
    <t>95h 05m 33s</t>
  </si>
  <si>
    <t>ELIA VIVIANI</t>
  </si>
  <si>
    <t>95h 09m 46s</t>
  </si>
  <si>
    <t>95h 11m 04s</t>
  </si>
  <si>
    <t>CHENG JI</t>
  </si>
  <si>
    <t>96h 01m 30s</t>
  </si>
  <si>
    <t>84h 46m 14s</t>
  </si>
  <si>
    <t>84h 47m 26s</t>
  </si>
  <si>
    <t>84h 54m 50s</t>
  </si>
  <si>
    <t>84h 56m 02s</t>
  </si>
  <si>
    <t>TEAM LOTTO NL - JUMBO</t>
  </si>
  <si>
    <t>84h 57m 01s</t>
  </si>
  <si>
    <t>85h 01m 28s</t>
  </si>
  <si>
    <t>MATHIAS FRANK</t>
  </si>
  <si>
    <t>85h 01m 53s</t>
  </si>
  <si>
    <t>85h 02m 14s</t>
  </si>
  <si>
    <t>TEAM CANNONDALE-GARMIN</t>
  </si>
  <si>
    <t>85h 08m 20s</t>
  </si>
  <si>
    <t>85h 09m 04s</t>
  </si>
  <si>
    <t>MTN-QHUBEKA</t>
  </si>
  <si>
    <t>WARREN BARGUIL</t>
  </si>
  <si>
    <t>TEAM GIANT-ALPECIN</t>
  </si>
  <si>
    <t>85h 17m 29s</t>
  </si>
  <si>
    <t>85h 17m 53s</t>
  </si>
  <si>
    <t>85h 25m 06s</t>
  </si>
  <si>
    <t>85h 49m 05s</t>
  </si>
  <si>
    <t>85h 51m 14s</t>
  </si>
  <si>
    <t>JARLINSON PANTANO GOMEZ</t>
  </si>
  <si>
    <t>85h 55m 22s</t>
  </si>
  <si>
    <t>86h 02m 50s</t>
  </si>
  <si>
    <t>86h 07m 41s</t>
  </si>
  <si>
    <t>86h 11m 12s</t>
  </si>
  <si>
    <t>86h 11m 37s</t>
  </si>
  <si>
    <t>86h 12m 19s</t>
  </si>
  <si>
    <t>BORA-ARGON</t>
  </si>
  <si>
    <t>86h 13m 10s</t>
  </si>
  <si>
    <t>86h 14m 43s</t>
  </si>
  <si>
    <t>BOB JUNGELS</t>
  </si>
  <si>
    <t>86h 19m 35s</t>
  </si>
  <si>
    <t>86h 21m 20s</t>
  </si>
  <si>
    <t>86h 22m 21s</t>
  </si>
  <si>
    <t>86h 24m 36s</t>
  </si>
  <si>
    <t>LOTTO-SOUDAL</t>
  </si>
  <si>
    <t>86h 26m 58s</t>
  </si>
  <si>
    <t>86h 27m 48s</t>
  </si>
  <si>
    <t>86h 37m 46s</t>
  </si>
  <si>
    <t>86h 38m 05s</t>
  </si>
  <si>
    <t>86h 40m 22s</t>
  </si>
  <si>
    <t>86h 42m 27s</t>
  </si>
  <si>
    <t>86h 43m 11s</t>
  </si>
  <si>
    <t>86h 44m 28s</t>
  </si>
  <si>
    <t>86h 49m 51s</t>
  </si>
  <si>
    <t>86h 50m 51s</t>
  </si>
  <si>
    <t>86h 51m 17s</t>
  </si>
  <si>
    <t>86h 54m 34s</t>
  </si>
  <si>
    <t>86h 56m 26s</t>
  </si>
  <si>
    <t>86h 58m 58s</t>
  </si>
  <si>
    <t>87h 00m 22s</t>
  </si>
  <si>
    <t>87h 01m 09s</t>
  </si>
  <si>
    <t>87h 01m 46s</t>
  </si>
  <si>
    <t>87h 02m 19s</t>
  </si>
  <si>
    <t>DANIEL TEKLEHAIMANOT</t>
  </si>
  <si>
    <t>87h 02m 29s</t>
  </si>
  <si>
    <t>JACQUES WILLEM JANSE VAN RENSBURG</t>
  </si>
  <si>
    <t>87h 04m 30s</t>
  </si>
  <si>
    <t>DAMIANO CARUSO</t>
  </si>
  <si>
    <t>87h 12m 46s</t>
  </si>
  <si>
    <t>87h 15m 42s</t>
  </si>
  <si>
    <t>87h 16m 26s</t>
  </si>
  <si>
    <t>87h 17m 27s</t>
  </si>
  <si>
    <t>87h 17m 28s</t>
  </si>
  <si>
    <t>87h 18m 44s</t>
  </si>
  <si>
    <t>87h 19m 56s</t>
  </si>
  <si>
    <t>87h 20m 52s</t>
  </si>
  <si>
    <t>87h 21m 24s</t>
  </si>
  <si>
    <t>87h 23m 04s</t>
  </si>
  <si>
    <t>DANILO WYSS</t>
  </si>
  <si>
    <t>87h 23m 31s</t>
  </si>
  <si>
    <t>87h 24m 20s</t>
  </si>
  <si>
    <t>87h 26m 20s</t>
  </si>
  <si>
    <t>87h 29m 48s</t>
  </si>
  <si>
    <t>87h 34m 16s</t>
  </si>
  <si>
    <t>87h 34m 33s</t>
  </si>
  <si>
    <t>87h 37m 58s</t>
  </si>
  <si>
    <t>87h 39m 23s</t>
  </si>
  <si>
    <t>87h 39m 36s</t>
  </si>
  <si>
    <t>87h 40m 45s</t>
  </si>
  <si>
    <t>87h 43m 19s</t>
  </si>
  <si>
    <t>87h 43m 33s</t>
  </si>
  <si>
    <t>RETO HOLLENSTEIN</t>
  </si>
  <si>
    <t>87h 44m 44s</t>
  </si>
  <si>
    <t>87h 48m 28s</t>
  </si>
  <si>
    <t>87h 49m 23s</t>
  </si>
  <si>
    <t>87h 49m 25s</t>
  </si>
  <si>
    <t>WILCO KELDERMAN</t>
  </si>
  <si>
    <t>87h 50m 21s</t>
  </si>
  <si>
    <t>PAUL MARTENS</t>
  </si>
  <si>
    <t>87h 51m 06s</t>
  </si>
  <si>
    <t>PIERRE-LUC PERICHON</t>
  </si>
  <si>
    <t>87h 52m 02s</t>
  </si>
  <si>
    <t>87h 54m 16s</t>
  </si>
  <si>
    <t>EMANUEL BUCHMANN</t>
  </si>
  <si>
    <t>87h 55m 01s</t>
  </si>
  <si>
    <t>MERHAWI KUDUS GHEBREMEDHIN</t>
  </si>
  <si>
    <t>87h 56m 50s</t>
  </si>
  <si>
    <t>87h 57m 42s</t>
  </si>
  <si>
    <t>87h 58m 37s</t>
  </si>
  <si>
    <t>GEORG PREIDLER</t>
  </si>
  <si>
    <t>88h 00m 28s</t>
  </si>
  <si>
    <t>88h 01m 15s</t>
  </si>
  <si>
    <t>88h 02m 18s</t>
  </si>
  <si>
    <t>ANGELO TULIK</t>
  </si>
  <si>
    <t>88h 04m 38s</t>
  </si>
  <si>
    <t>88h 04m 57s</t>
  </si>
  <si>
    <t>88h 05m 58s</t>
  </si>
  <si>
    <t>88h 06m 07s</t>
  </si>
  <si>
    <t>88h 07m 31s</t>
  </si>
  <si>
    <t>REINARDT JANSE VAN RENSBURG</t>
  </si>
  <si>
    <t>88h 07m 44s</t>
  </si>
  <si>
    <t>88h 09m 25s</t>
  </si>
  <si>
    <t>88h 11m 07s</t>
  </si>
  <si>
    <t>88h 13m 01s</t>
  </si>
  <si>
    <t>ROHAN DENNIS</t>
  </si>
  <si>
    <t>88h 13m 48s</t>
  </si>
  <si>
    <t>88h 15m 14s</t>
  </si>
  <si>
    <t>ZDENEK STYBAR</t>
  </si>
  <si>
    <t>88h 16m 27s</t>
  </si>
  <si>
    <t>88h 17m 29s</t>
  </si>
  <si>
    <t>88h 21m 54s</t>
  </si>
  <si>
    <t>88h 23m 42s</t>
  </si>
  <si>
    <t>88h 24m 20s</t>
  </si>
  <si>
    <t>88h 25m 57s</t>
  </si>
  <si>
    <t>88h 28m 56s</t>
  </si>
  <si>
    <t>88h 29m 11s</t>
  </si>
  <si>
    <t>88h 29m 22s</t>
  </si>
  <si>
    <t>88h 33m 28s</t>
  </si>
  <si>
    <t>JULIEN VERMOTE</t>
  </si>
  <si>
    <t>88h 36m 46s</t>
  </si>
  <si>
    <t>88h 37m 13s</t>
  </si>
  <si>
    <t>88h 38m 31s</t>
  </si>
  <si>
    <t>88h 39m 27s</t>
  </si>
  <si>
    <t>JOS VAN EMDEN</t>
  </si>
  <si>
    <t>88h 40m 33s</t>
  </si>
  <si>
    <t>JOSÃ‰ SERPA SANTANDER</t>
  </si>
  <si>
    <t>88h 40m 39s</t>
  </si>
  <si>
    <t>GEOFFREY SOUPE</t>
  </si>
  <si>
    <t>88h 41m 49s</t>
  </si>
  <si>
    <t>JULIAN ARREDONDO MORENO</t>
  </si>
  <si>
    <t>88h 43m 03s</t>
  </si>
  <si>
    <t>MARCO HALLER</t>
  </si>
  <si>
    <t>88h 45m 18s</t>
  </si>
  <si>
    <t>CHRISTOPHE LAPORTE</t>
  </si>
  <si>
    <t>88h 45m 24s</t>
  </si>
  <si>
    <t>88h 45m 51s</t>
  </si>
  <si>
    <t>TIM WELLENS</t>
  </si>
  <si>
    <t>88h 45m 53s</t>
  </si>
  <si>
    <t>88h 47m 20s</t>
  </si>
  <si>
    <t>88h 47m 26s</t>
  </si>
  <si>
    <t>88h 47m 29s</t>
  </si>
  <si>
    <t>88h 48m 20s</t>
  </si>
  <si>
    <t>FLORIAN SENECHAL</t>
  </si>
  <si>
    <t>88h 50m 20s</t>
  </si>
  <si>
    <t>LUKE ROWE</t>
  </si>
  <si>
    <t>88h 50m 59s</t>
  </si>
  <si>
    <t>88h 51m 10s</t>
  </si>
  <si>
    <t>88h 51m 42s</t>
  </si>
  <si>
    <t>88h 51m 44s</t>
  </si>
  <si>
    <t>JOSÃ‰ JOAO PIMANTA COSTA MENDES</t>
  </si>
  <si>
    <t>88h 54m 01s</t>
  </si>
  <si>
    <t>88h 56m 46s</t>
  </si>
  <si>
    <t>88h 58m 19s</t>
  </si>
  <si>
    <t>89h 00m 54s</t>
  </si>
  <si>
    <t>89h 01m 34s</t>
  </si>
  <si>
    <t>89h 02m 20s</t>
  </si>
  <si>
    <t>DAMIEN GAUDIN</t>
  </si>
  <si>
    <t>89h 02m 27s</t>
  </si>
  <si>
    <t>DYLAN VAN BAARLE</t>
  </si>
  <si>
    <t>89h 04m 54s</t>
  </si>
  <si>
    <t>89h 07m 45s</t>
  </si>
  <si>
    <t>JACOPO GUARNIERI</t>
  </si>
  <si>
    <t>89h 08m 34s</t>
  </si>
  <si>
    <t>89h 11m 06s</t>
  </si>
  <si>
    <t>89h 11m 17s</t>
  </si>
  <si>
    <t>MICHAEL MATTHEWS</t>
  </si>
  <si>
    <t>89h 12m 47s</t>
  </si>
  <si>
    <t>89h 13m 01s</t>
  </si>
  <si>
    <t>89h 18m 46s</t>
  </si>
  <si>
    <t>89h 19m 35s</t>
  </si>
  <si>
    <t>MATTHIAS BRÃ„NDLE</t>
  </si>
  <si>
    <t>89h 23m 50s</t>
  </si>
  <si>
    <t>BRYAN NAULLEAU</t>
  </si>
  <si>
    <t>89h 26m 26s</t>
  </si>
  <si>
    <t>KENNETH VANBILSEN</t>
  </si>
  <si>
    <t>89h 27m 41s</t>
  </si>
  <si>
    <t>89h 34m 22s</t>
  </si>
  <si>
    <t>89h 43m 13s</t>
  </si>
  <si>
    <t>89h 04m 48s</t>
  </si>
  <si>
    <t>89h 08m 53s</t>
  </si>
  <si>
    <t>89h 09m 09s</t>
  </si>
  <si>
    <t>89h 09m 30s</t>
  </si>
  <si>
    <t>89h 10m 05s</t>
  </si>
  <si>
    <t>89h 11m 04s</t>
  </si>
  <si>
    <t>89h 11m 46s</t>
  </si>
  <si>
    <t>89h 11m 52s</t>
  </si>
  <si>
    <t>89h 11m 59s</t>
  </si>
  <si>
    <t>89h 18m 01s</t>
  </si>
  <si>
    <t>89h 23m 39s</t>
  </si>
  <si>
    <t>89h 24m 08s</t>
  </si>
  <si>
    <t>89h 29m 47s</t>
  </si>
  <si>
    <t>89h 33m 19s</t>
  </si>
  <si>
    <t>89h 35m 30s</t>
  </si>
  <si>
    <t>89h 43m 18s</t>
  </si>
  <si>
    <t>89h 43m 45s</t>
  </si>
  <si>
    <t>89h 43m 47s</t>
  </si>
  <si>
    <t>89h 47m 16s</t>
  </si>
  <si>
    <t>89h 52m 28s</t>
  </si>
  <si>
    <t>89h 53m 11s</t>
  </si>
  <si>
    <t>89h 57m 02s</t>
  </si>
  <si>
    <t>HAIMAR ZUBELDIA</t>
  </si>
  <si>
    <t>89h 57m 54s</t>
  </si>
  <si>
    <t>ILNUR ZAKARIN</t>
  </si>
  <si>
    <t>90h 01m 21s</t>
  </si>
  <si>
    <t>90h 08m 47s</t>
  </si>
  <si>
    <t>90h 09m 13s</t>
  </si>
  <si>
    <t>90h 11m 45s</t>
  </si>
  <si>
    <t>90h 16m 54s</t>
  </si>
  <si>
    <t>90h 24m 47s</t>
  </si>
  <si>
    <t>90h 25m 48s</t>
  </si>
  <si>
    <t>90h 29m 26s</t>
  </si>
  <si>
    <t>DOMENICO POZZOVIVO</t>
  </si>
  <si>
    <t>90h 30m 02s</t>
  </si>
  <si>
    <t>90h 32m 27s</t>
  </si>
  <si>
    <t>MIKEL LANDA MEANA</t>
  </si>
  <si>
    <t>90h 37m 07s</t>
  </si>
  <si>
    <t>90h 43m 18s</t>
  </si>
  <si>
    <t>DIEGO ROSA</t>
  </si>
  <si>
    <t>90h 51m 24s</t>
  </si>
  <si>
    <t>90h 55m 39s</t>
  </si>
  <si>
    <t>91h 00m 16s</t>
  </si>
  <si>
    <t>LOTTO SOUDAL</t>
  </si>
  <si>
    <t>91h 03m 33s</t>
  </si>
  <si>
    <t>JULIAN ALAPHILIPPE</t>
  </si>
  <si>
    <t>91h 04m 57s</t>
  </si>
  <si>
    <t>TEAM DIMENSION DATA</t>
  </si>
  <si>
    <t>91h 05m 26s</t>
  </si>
  <si>
    <t>DIRECT ENERGIE</t>
  </si>
  <si>
    <t>91h 07m 41s</t>
  </si>
  <si>
    <t>91h 11m 01s</t>
  </si>
  <si>
    <t>91h 11m 24s</t>
  </si>
  <si>
    <t>91h 12m 10s</t>
  </si>
  <si>
    <t>91h 14m 37s</t>
  </si>
  <si>
    <t>91h 15m 13s</t>
  </si>
  <si>
    <t>91h 16m 30s</t>
  </si>
  <si>
    <t>91h 18m 35s</t>
  </si>
  <si>
    <t>91h 20m 04s</t>
  </si>
  <si>
    <t>91h 22m 04s</t>
  </si>
  <si>
    <t>GEORGE BENNETT</t>
  </si>
  <si>
    <t>91h 22m 53s</t>
  </si>
  <si>
    <t>JAN POLANC</t>
  </si>
  <si>
    <t>91h 23m 12s</t>
  </si>
  <si>
    <t>91h 26m 05s</t>
  </si>
  <si>
    <t>91h 30m 33s</t>
  </si>
  <si>
    <t>ROBERT KIÅ ERLOVSKI</t>
  </si>
  <si>
    <t>91h 32m 54s</t>
  </si>
  <si>
    <t>EDUARDO SEPULVEDA</t>
  </si>
  <si>
    <t>FORTUNEO - VITAL CONCEPT</t>
  </si>
  <si>
    <t>91h 33m 15s</t>
  </si>
  <si>
    <t>91h 44m 05s</t>
  </si>
  <si>
    <t>91h 45m 53s</t>
  </si>
  <si>
    <t>ALEXEY LUTSENKO</t>
  </si>
  <si>
    <t>91h 46m 40s</t>
  </si>
  <si>
    <t>91h 48m 39s</t>
  </si>
  <si>
    <t>91h 48m 49s</t>
  </si>
  <si>
    <t>PATRICK KONRAD</t>
  </si>
  <si>
    <t>91h 51m 20s</t>
  </si>
  <si>
    <t>91h 52m 20s</t>
  </si>
  <si>
    <t>91h 52m 50s</t>
  </si>
  <si>
    <t>91h 54m 37s</t>
  </si>
  <si>
    <t>91h 55m 11s</t>
  </si>
  <si>
    <t>91h 55m 37s</t>
  </si>
  <si>
    <t>91h 56m 11s</t>
  </si>
  <si>
    <t>91h 57m 58s</t>
  </si>
  <si>
    <t>91h 58m 10s</t>
  </si>
  <si>
    <t>92h 03m 00s</t>
  </si>
  <si>
    <t>92h 03m 36s</t>
  </si>
  <si>
    <t>MICHAEL VALGREN ANDERSEN</t>
  </si>
  <si>
    <t>92h 06m 10s</t>
  </si>
  <si>
    <t>92h 07m 23s</t>
  </si>
  <si>
    <t>92h 09m 41s</t>
  </si>
  <si>
    <t>92h 13m 59s</t>
  </si>
  <si>
    <t>92h 14m 07s</t>
  </si>
  <si>
    <t>OLIVER NAESEN</t>
  </si>
  <si>
    <t>92h 16m 16s</t>
  </si>
  <si>
    <t>92h 17m 40s</t>
  </si>
  <si>
    <t>92h 18m 55s</t>
  </si>
  <si>
    <t>92h 19m 19s</t>
  </si>
  <si>
    <t>92h 23m 02s</t>
  </si>
  <si>
    <t>92h 24m 32s</t>
  </si>
  <si>
    <t>92h 25m 10s</t>
  </si>
  <si>
    <t>92h 25m 57s</t>
  </si>
  <si>
    <t>92h 28m 03s</t>
  </si>
  <si>
    <t>TSGABU GEBREMARYAM GRMAY</t>
  </si>
  <si>
    <t>92h 28m 05s</t>
  </si>
  <si>
    <t>92h 29m 24s</t>
  </si>
  <si>
    <t>BERT JAN LINDEMAN</t>
  </si>
  <si>
    <t>92h 31m 07s</t>
  </si>
  <si>
    <t>92h 31m 57s</t>
  </si>
  <si>
    <t>92h 32m 03s</t>
  </si>
  <si>
    <t>92h 33m 21s</t>
  </si>
  <si>
    <t>92h 38m 17s</t>
  </si>
  <si>
    <t>JASPER STUYVEN</t>
  </si>
  <si>
    <t>92h 39m 14s</t>
  </si>
  <si>
    <t>92h 41m 13s</t>
  </si>
  <si>
    <t>LUKA PIBERNIK</t>
  </si>
  <si>
    <t>92h 43m 05s</t>
  </si>
  <si>
    <t>92h 43m 29s</t>
  </si>
  <si>
    <t>92h 44m 50s</t>
  </si>
  <si>
    <t>92h 44m 57s</t>
  </si>
  <si>
    <t>92h 47m 30s</t>
  </si>
  <si>
    <t>ANTOINE DUCHESNE</t>
  </si>
  <si>
    <t>92h 49m 42s</t>
  </si>
  <si>
    <t>92h 52m 17s</t>
  </si>
  <si>
    <t>92h 52m 28s</t>
  </si>
  <si>
    <t>TIMO ROOSEN</t>
  </si>
  <si>
    <t>92h 55m 31s</t>
  </si>
  <si>
    <t>92h 56m 43s</t>
  </si>
  <si>
    <t>92h 57m 38s</t>
  </si>
  <si>
    <t>93h 01m 18s</t>
  </si>
  <si>
    <t>93h 01m 54s</t>
  </si>
  <si>
    <t>93h 02m 37s</t>
  </si>
  <si>
    <t>PETR VAKOC</t>
  </si>
  <si>
    <t>93h 02m 46s</t>
  </si>
  <si>
    <t>CHRISTOPHER JUUL-JENSEN</t>
  </si>
  <si>
    <t>93h 03m 24s</t>
  </si>
  <si>
    <t>93h 08m 04s</t>
  </si>
  <si>
    <t>93h 08m 32s</t>
  </si>
  <si>
    <t>LAWSON CRADDOCK</t>
  </si>
  <si>
    <t>NATNAEL BERHANE</t>
  </si>
  <si>
    <t>93h 09m 15s</t>
  </si>
  <si>
    <t>93h 10m 10s</t>
  </si>
  <si>
    <t>93h 11m 06s</t>
  </si>
  <si>
    <t>CESARE BENEDETTI</t>
  </si>
  <si>
    <t>93h 11m 11s</t>
  </si>
  <si>
    <t>ANGEL VICIOSO</t>
  </si>
  <si>
    <t>93h 12m 55s</t>
  </si>
  <si>
    <t>93h 12m 56s</t>
  </si>
  <si>
    <t>93h 13m 10s</t>
  </si>
  <si>
    <t>93h 13m 52s</t>
  </si>
  <si>
    <t>93h 13m 55s</t>
  </si>
  <si>
    <t>93h 14m 28s</t>
  </si>
  <si>
    <t>MATHEW HAYMAN</t>
  </si>
  <si>
    <t>93h 15m 21s</t>
  </si>
  <si>
    <t>93h 17m 41s</t>
  </si>
  <si>
    <t>93h 18m 37s</t>
  </si>
  <si>
    <t>93h 21m 41s</t>
  </si>
  <si>
    <t>ILJO KEISSE</t>
  </si>
  <si>
    <t>93h 21m 45s</t>
  </si>
  <si>
    <t>93h 21m 51s</t>
  </si>
  <si>
    <t>SONDRE HOLST ENGER</t>
  </si>
  <si>
    <t>93h 22m 20s</t>
  </si>
  <si>
    <t>93h 23m 03s</t>
  </si>
  <si>
    <t>RAMON SINKELDAM</t>
  </si>
  <si>
    <t>MAXIMILIANO ARIEL RICHEZE</t>
  </si>
  <si>
    <t>93h 26m 50s</t>
  </si>
  <si>
    <t>93h 26m 53s</t>
  </si>
  <si>
    <t>ALEXIS GOUGEARD</t>
  </si>
  <si>
    <t>93h 28m 30s</t>
  </si>
  <si>
    <t>93h 29m 12s</t>
  </si>
  <si>
    <t>93h 31m 27s</t>
  </si>
  <si>
    <t>93h 32m 49s</t>
  </si>
  <si>
    <t>93h 32m 59s</t>
  </si>
  <si>
    <t>93h 33m 21s</t>
  </si>
  <si>
    <t>93h 34m 10s</t>
  </si>
  <si>
    <t>OSCAR GATTO</t>
  </si>
  <si>
    <t>93h 34m 26s</t>
  </si>
  <si>
    <t>93h 34m 35s</t>
  </si>
  <si>
    <t>93h 34m 50s</t>
  </si>
  <si>
    <t>93h 35m 18s</t>
  </si>
  <si>
    <t>DYLAN GROENEWEGEN</t>
  </si>
  <si>
    <t>93h 35m 22s</t>
  </si>
  <si>
    <t>93h 36m 22s</t>
  </si>
  <si>
    <t>93h 36m 28s</t>
  </si>
  <si>
    <t>ROBERT WAGNER</t>
  </si>
  <si>
    <t>93h 36m 57s</t>
  </si>
  <si>
    <t>93h 37m 13s</t>
  </si>
  <si>
    <t>93h 39m 54s</t>
  </si>
  <si>
    <t>VEGARD BREEN</t>
  </si>
  <si>
    <t>93h 43m 15s</t>
  </si>
  <si>
    <t>93h 44m 25s</t>
  </si>
  <si>
    <t>93h 45m 12s</t>
  </si>
  <si>
    <t>DANIEL MC LAY</t>
  </si>
  <si>
    <t>93h 55m 02s</t>
  </si>
  <si>
    <t>93h 55m 55s</t>
  </si>
  <si>
    <t>LEIGH HOWARD</t>
  </si>
  <si>
    <t>94h 00m 01s</t>
  </si>
  <si>
    <t>94h 06m 06s</t>
  </si>
  <si>
    <t>SAM BENNETT</t>
  </si>
  <si>
    <t>94h 22m 02s</t>
  </si>
  <si>
    <t>86h 20m 55s</t>
  </si>
  <si>
    <t>RIGOBERTO URAN</t>
  </si>
  <si>
    <t>CANNONDALE DRAPAC PROFESSIONAL CYCLING TEAM</t>
  </si>
  <si>
    <t>86h 21m 49s</t>
  </si>
  <si>
    <t>86h 23m 15s</t>
  </si>
  <si>
    <t>86h 23m 16s</t>
  </si>
  <si>
    <t>86h 24m 00s</t>
  </si>
  <si>
    <t>QUICK - STEP FLOORS</t>
  </si>
  <si>
    <t>86h 25m 37s</t>
  </si>
  <si>
    <t>ORICA - SCOTT</t>
  </si>
  <si>
    <t>86h 27m 09s</t>
  </si>
  <si>
    <t>UAE TEAM EMIRATES</t>
  </si>
  <si>
    <t>86h 29m 15s</t>
  </si>
  <si>
    <t>86h 29m 44s</t>
  </si>
  <si>
    <t>TEAM SUNWEB</t>
  </si>
  <si>
    <t>86h 30m 20s</t>
  </si>
  <si>
    <t>86h 35m 43s</t>
  </si>
  <si>
    <t>86h 36m 23s</t>
  </si>
  <si>
    <t>86h 45m 33s</t>
  </si>
  <si>
    <t>86h 46m 23s</t>
  </si>
  <si>
    <t>BORA - HANSGROHE</t>
  </si>
  <si>
    <t>86h 54m 16s</t>
  </si>
  <si>
    <t>TEAM FORTUNEO - OSCARO</t>
  </si>
  <si>
    <t>86h 57m 41s</t>
  </si>
  <si>
    <t>86h 58m 38s</t>
  </si>
  <si>
    <t>CARLOS ALBERTO BETANCUR GOMEZ</t>
  </si>
  <si>
    <t>86h 58m 42s</t>
  </si>
  <si>
    <t>87h 00m 31s</t>
  </si>
  <si>
    <t>TIESJ BENOOT</t>
  </si>
  <si>
    <t>87h 02m 59s</t>
  </si>
  <si>
    <t>87h 03m 34s</t>
  </si>
  <si>
    <t>87h 10m 59s</t>
  </si>
  <si>
    <t>GUILLAUME MARTIN</t>
  </si>
  <si>
    <t>WANTY - GROUPE GOBERT</t>
  </si>
  <si>
    <t>87h 14m 47s</t>
  </si>
  <si>
    <t>87h 20m 53s</t>
  </si>
  <si>
    <t>87h 25m 17s</t>
  </si>
  <si>
    <t>ROMAIN HARDY</t>
  </si>
  <si>
    <t>DANIEL NAVARRO</t>
  </si>
  <si>
    <t>COFIDIS SOLUTIONS CRÃ‰DITS</t>
  </si>
  <si>
    <t>87h 36m 21s</t>
  </si>
  <si>
    <t>87h 37m 27s</t>
  </si>
  <si>
    <t>PIERRE ROGER LATOUR</t>
  </si>
  <si>
    <t>87h 39m 40s</t>
  </si>
  <si>
    <t>87h 42m 11s</t>
  </si>
  <si>
    <t>TEAM KATUSHA ALPECIN</t>
  </si>
  <si>
    <t>87h 46m 20s</t>
  </si>
  <si>
    <t>87h 52m 57s</t>
  </si>
  <si>
    <t>87h 53m 30s</t>
  </si>
  <si>
    <t>THOMAS DEGAND</t>
  </si>
  <si>
    <t>87h 54m 57s</t>
  </si>
  <si>
    <t>LILIAN CALMEJANE</t>
  </si>
  <si>
    <t>87h 59m 28s</t>
  </si>
  <si>
    <t>PRIMOÅ½ ROGLIC</t>
  </si>
  <si>
    <t>88h 05m 36s</t>
  </si>
  <si>
    <t>DIEGO ULISSI</t>
  </si>
  <si>
    <t>88h 06m 18s</t>
  </si>
  <si>
    <t>MARCO MINNAARD</t>
  </si>
  <si>
    <t>88h 09m 06s</t>
  </si>
  <si>
    <t>JOHN DARWIN ATAPUMA HURTADO</t>
  </si>
  <si>
    <t>88h 11m 26s</t>
  </si>
  <si>
    <t>88h 18m 24s</t>
  </si>
  <si>
    <t>NATHAN BROWN</t>
  </si>
  <si>
    <t>88h 18m 47s</t>
  </si>
  <si>
    <t>88h 20m 04s</t>
  </si>
  <si>
    <t>BAHRAIN - MERIDA</t>
  </si>
  <si>
    <t>88h 21m 33s</t>
  </si>
  <si>
    <t>88h 22m 25s</t>
  </si>
  <si>
    <t>88h 22m 54s</t>
  </si>
  <si>
    <t>88h 24m 19s</t>
  </si>
  <si>
    <t>88h 24m 22s</t>
  </si>
  <si>
    <t>88h 25m 48s</t>
  </si>
  <si>
    <t>88h 26m 31s</t>
  </si>
  <si>
    <t>88h 27m 25s</t>
  </si>
  <si>
    <t>GIANLUCA BRAMBILLA</t>
  </si>
  <si>
    <t>88h 27m 52s</t>
  </si>
  <si>
    <t>88h 32m 49s</t>
  </si>
  <si>
    <t>88h 34m 18s</t>
  </si>
  <si>
    <t>88h 36m 23s</t>
  </si>
  <si>
    <t>88h 38m 43s</t>
  </si>
  <si>
    <t>88h 40m 09s</t>
  </si>
  <si>
    <t>88h 43m 21s</t>
  </si>
  <si>
    <t>88h 43m 39s</t>
  </si>
  <si>
    <t>88h 46m 31s</t>
  </si>
  <si>
    <t>JOHAN ESTEBAN CHAVES RUBIO</t>
  </si>
  <si>
    <t>88h 48m 29s</t>
  </si>
  <si>
    <t>88h 48m 57s</t>
  </si>
  <si>
    <t>88h 49m 52s</t>
  </si>
  <si>
    <t>88h 52m 00s</t>
  </si>
  <si>
    <t>88h 54m 19s</t>
  </si>
  <si>
    <t>88h 55m 51s</t>
  </si>
  <si>
    <t>AXEL DOMONT</t>
  </si>
  <si>
    <t>88h 56m 28s</t>
  </si>
  <si>
    <t>88h 57m 31s</t>
  </si>
  <si>
    <t>88h 59m 28s</t>
  </si>
  <si>
    <t>89h 02m 49s</t>
  </si>
  <si>
    <t>89h 03m 10s</t>
  </si>
  <si>
    <t>89h 04m 31s</t>
  </si>
  <si>
    <t>MAURITS LAMMERTINK</t>
  </si>
  <si>
    <t>89h 04m 56s</t>
  </si>
  <si>
    <t>89h 06m 06s</t>
  </si>
  <si>
    <t>89h 08m 06s</t>
  </si>
  <si>
    <t>89h 09m 07s</t>
  </si>
  <si>
    <t>STEFAN KÃœNG</t>
  </si>
  <si>
    <t>89h 10m 12s</t>
  </si>
  <si>
    <t>PAWEL POLJANSKI</t>
  </si>
  <si>
    <t>89h 14m 37s</t>
  </si>
  <si>
    <t>89h 14m 46s</t>
  </si>
  <si>
    <t>89h 15m 09s</t>
  </si>
  <si>
    <t>89h 15m 43s</t>
  </si>
  <si>
    <t>NIKIAS ARNDT</t>
  </si>
  <si>
    <t>ELIE GESBERT</t>
  </si>
  <si>
    <t>89h 16m 08s</t>
  </si>
  <si>
    <t>89h 17m 38s</t>
  </si>
  <si>
    <t>DAMIEN HOWSON</t>
  </si>
  <si>
    <t>89h 17m 52s</t>
  </si>
  <si>
    <t>89h 18m 00s</t>
  </si>
  <si>
    <t>ALBERTO BETTIOL</t>
  </si>
  <si>
    <t>89h 19m 46s</t>
  </si>
  <si>
    <t>89h 21m 16s</t>
  </si>
  <si>
    <t>BAKHTIYAR KOZHATAYEV</t>
  </si>
  <si>
    <t>89h 25m 06s</t>
  </si>
  <si>
    <t>JAY MC CARTHY</t>
  </si>
  <si>
    <t>89h 26m 08s</t>
  </si>
  <si>
    <t>NILS POLITT</t>
  </si>
  <si>
    <t>89h 26m 47s</t>
  </si>
  <si>
    <t>89h 26m 48s</t>
  </si>
  <si>
    <t>89h 27m 00s</t>
  </si>
  <si>
    <t>89h 27m 50s</t>
  </si>
  <si>
    <t>89h 28m 20s</t>
  </si>
  <si>
    <t>PIETER VANSPEYBROUCK</t>
  </si>
  <si>
    <t>89h 30m 33s</t>
  </si>
  <si>
    <t>89h 31m 13s</t>
  </si>
  <si>
    <t>89h 33m 07s</t>
  </si>
  <si>
    <t>89h 34m 05s</t>
  </si>
  <si>
    <t>89h 34m 39s</t>
  </si>
  <si>
    <t>89h 36m 08s</t>
  </si>
  <si>
    <t>89h 36m 35s</t>
  </si>
  <si>
    <t>SCOTT THWAITES</t>
  </si>
  <si>
    <t>89h 37m 23s</t>
  </si>
  <si>
    <t>JASHA SÃœTTERLIN</t>
  </si>
  <si>
    <t>89h 38m 48s</t>
  </si>
  <si>
    <t>89h 39m 11s</t>
  </si>
  <si>
    <t>YOANN OFFREDO</t>
  </si>
  <si>
    <t>89h 41m 54s</t>
  </si>
  <si>
    <t>89h 42m 10s</t>
  </si>
  <si>
    <t>89h 43m 26s</t>
  </si>
  <si>
    <t>PATRICK BEVIN</t>
  </si>
  <si>
    <t>89h 43m 55s</t>
  </si>
  <si>
    <t>89h 45m 37s</t>
  </si>
  <si>
    <t>89h 47m 53s</t>
  </si>
  <si>
    <t>89h 50m 16s</t>
  </si>
  <si>
    <t>89h 51m 49s</t>
  </si>
  <si>
    <t>JAVIER MORENO BAZAN</t>
  </si>
  <si>
    <t>89h 53m 01s</t>
  </si>
  <si>
    <t>89h 53m 09s</t>
  </si>
  <si>
    <t>89h 56m 09s</t>
  </si>
  <si>
    <t>SONNY COLBRELLI</t>
  </si>
  <si>
    <t>89h 57m 17s</t>
  </si>
  <si>
    <t>89h 57m 59s</t>
  </si>
  <si>
    <t>DION SMITH</t>
  </si>
  <si>
    <t>90h 00m 19s</t>
  </si>
  <si>
    <t>LAURENT PICHON</t>
  </si>
  <si>
    <t>90h 00m 40s</t>
  </si>
  <si>
    <t>90h 02m 29s</t>
  </si>
  <si>
    <t>VEGARD STAKE LAENGEN</t>
  </si>
  <si>
    <t>90h 02m 47s</t>
  </si>
  <si>
    <t>90h 04m 40s</t>
  </si>
  <si>
    <t>MIKE TEUNISSEN</t>
  </si>
  <si>
    <t>90h 04m 47s</t>
  </si>
  <si>
    <t>FREDERIK BACKAERT</t>
  </si>
  <si>
    <t>90h 07m 31s</t>
  </si>
  <si>
    <t>90h 07m 42s</t>
  </si>
  <si>
    <t>90h 08m 03s</t>
  </si>
  <si>
    <t>90h 08m 05s</t>
  </si>
  <si>
    <t>90h 08m 15s</t>
  </si>
  <si>
    <t>ANDREA PASQUALON</t>
  </si>
  <si>
    <t>90h 12m 13s</t>
  </si>
  <si>
    <t>NACER BOUHANNI</t>
  </si>
  <si>
    <t>90h 12m 24s</t>
  </si>
  <si>
    <t>90h 13m 49s</t>
  </si>
  <si>
    <t>THOMAS BOUDAT</t>
  </si>
  <si>
    <t>90h 14m 03s</t>
  </si>
  <si>
    <t>90h 14m 05s</t>
  </si>
  <si>
    <t>90h 14m 33s</t>
  </si>
  <si>
    <t>90h 16m 24s</t>
  </si>
  <si>
    <t>90h 16m 26s</t>
  </si>
  <si>
    <t>RICK ZABEL</t>
  </si>
  <si>
    <t>90h 16m 43s</t>
  </si>
  <si>
    <t>MICHAEL GOGL</t>
  </si>
  <si>
    <t>90h 20m 01s</t>
  </si>
  <si>
    <t>GUILLAUME VAN KEIRSBULCK</t>
  </si>
  <si>
    <t>90h 20m 43s</t>
  </si>
  <si>
    <t>90h 22m 49s</t>
  </si>
  <si>
    <t>90h 23m 49s</t>
  </si>
  <si>
    <t>90h 24m 40s</t>
  </si>
  <si>
    <t>90h 26m 12s</t>
  </si>
  <si>
    <t>90h 27m 10s</t>
  </si>
  <si>
    <t>90h 31m 13s</t>
  </si>
  <si>
    <t>90h 31m 20s</t>
  </si>
  <si>
    <t>90h 34m 45s</t>
  </si>
  <si>
    <t>90h 36m 57s</t>
  </si>
  <si>
    <t>90h 37m 16s</t>
  </si>
  <si>
    <t>OLIVIER LE GAC</t>
  </si>
  <si>
    <t>90h 38m 16s</t>
  </si>
  <si>
    <t>TAYLOR PHINNEY</t>
  </si>
  <si>
    <t>90h 39m 10s</t>
  </si>
  <si>
    <t>90h 40m 12s</t>
  </si>
  <si>
    <t>JACOBUS VENTER</t>
  </si>
  <si>
    <t>90h 41m 11s</t>
  </si>
  <si>
    <t>DIMITRI CLAEYS</t>
  </si>
  <si>
    <t>90h 45m 56s</t>
  </si>
  <si>
    <t>90h 46m 07s</t>
  </si>
  <si>
    <t>RÃœDIGER SELIG</t>
  </si>
  <si>
    <t>90h 47m 38s</t>
  </si>
  <si>
    <t>90h 53m 16s</t>
  </si>
  <si>
    <t>90h 56m 47s</t>
  </si>
  <si>
    <t>83h 17m 13s</t>
  </si>
  <si>
    <t>83h 19m 04s</t>
  </si>
  <si>
    <t>83h 19m 37s</t>
  </si>
  <si>
    <t>PRIMOŽ ROGLIC</t>
  </si>
  <si>
    <t>83h 20m 35s</t>
  </si>
  <si>
    <t>83h 23m 21s</t>
  </si>
  <si>
    <t>83h 24m 10s</t>
  </si>
  <si>
    <t>83h 24m 50s</t>
  </si>
  <si>
    <t>83h 26m 18s</t>
  </si>
  <si>
    <t>83h 29m 50s</t>
  </si>
  <si>
    <t>83h 31m 31s</t>
  </si>
  <si>
    <t>83h 33m 45s</t>
  </si>
  <si>
    <t>83h 36m 59s</t>
  </si>
  <si>
    <t>PIERRE LATOUR</t>
  </si>
  <si>
    <t>83h 39m 26s</t>
  </si>
  <si>
    <t>83h 44m 39s</t>
  </si>
  <si>
    <t>EGAN BERNAL</t>
  </si>
  <si>
    <t>83h 45m 05s</t>
  </si>
  <si>
    <t>83h 52m 05s</t>
  </si>
  <si>
    <t>TEAM FORTUNEO - SAMSIC</t>
  </si>
  <si>
    <t>83h 54m 19s</t>
  </si>
  <si>
    <t>83h 56m 21s</t>
  </si>
  <si>
    <t>83h 57m 10s</t>
  </si>
  <si>
    <t>83h 59m 44s</t>
  </si>
  <si>
    <t>84h 01m 31s</t>
  </si>
  <si>
    <t>84h 03m 49s</t>
  </si>
  <si>
    <t>MITCHELTON - SCOTT</t>
  </si>
  <si>
    <t>84h 06m 32s</t>
  </si>
  <si>
    <t>84h 07m 15s</t>
  </si>
  <si>
    <t>84h 07m 28s</t>
  </si>
  <si>
    <t>84h 23m 46s</t>
  </si>
  <si>
    <t>TEAM EF EDUCATION FIRST - DRAPAC P/B CANNONDALE</t>
  </si>
  <si>
    <t>84h 26m 22s</t>
  </si>
  <si>
    <t>84h 27m 27s</t>
  </si>
  <si>
    <t>84h 34m 48s</t>
  </si>
  <si>
    <t>84h 35m 22s</t>
  </si>
  <si>
    <t>84h 40m 18s</t>
  </si>
  <si>
    <t>84h 45m 21s</t>
  </si>
  <si>
    <t>DAVID GAUDU</t>
  </si>
  <si>
    <t>GROUPAMA - FDJ</t>
  </si>
  <si>
    <t>84h 47m 14s</t>
  </si>
  <si>
    <t>JULIEN BERNARD</t>
  </si>
  <si>
    <t>84h 51m 25s</t>
  </si>
  <si>
    <t>DANIEL FELIPE MARTINEZ POVEDA</t>
  </si>
  <si>
    <t>84h 55m 51s</t>
  </si>
  <si>
    <t>ANTWAN TOLHOEK</t>
  </si>
  <si>
    <t>84h 56m 14s</t>
  </si>
  <si>
    <t>85h 04m 49s</t>
  </si>
  <si>
    <t>85h 05m 00s</t>
  </si>
  <si>
    <t>KRISTIJAN ÐURASEK</t>
  </si>
  <si>
    <t>85h 05m 19s</t>
  </si>
  <si>
    <t>85h 08m 32s</t>
  </si>
  <si>
    <t>85h 15m 21s</t>
  </si>
  <si>
    <t>COFIDIS, SOLUTIONS CREDITS</t>
  </si>
  <si>
    <t>MICHAEL VALGREN</t>
  </si>
  <si>
    <t>85h 16m 33s</t>
  </si>
  <si>
    <t>85h 17m 45s</t>
  </si>
  <si>
    <t>85h 18m 06s</t>
  </si>
  <si>
    <t>85h 19m 05s</t>
  </si>
  <si>
    <t>85h 20m 33s</t>
  </si>
  <si>
    <t>85h 22m 42s</t>
  </si>
  <si>
    <t>85h 22m 51s</t>
  </si>
  <si>
    <t>85h 23m 35s</t>
  </si>
  <si>
    <t>SØREN KRAGH ANDERSEN</t>
  </si>
  <si>
    <t>85h 23m 36s</t>
  </si>
  <si>
    <t>STEFAN KÜNG</t>
  </si>
  <si>
    <t>85h 24m 27s</t>
  </si>
  <si>
    <t>85h 27m 07s</t>
  </si>
  <si>
    <t>85h 27m 42s</t>
  </si>
  <si>
    <t>JESPER HANSEN</t>
  </si>
  <si>
    <t>85h 27m 46s</t>
  </si>
  <si>
    <t>OMAR FRAILE MATARRANZ</t>
  </si>
  <si>
    <t>85h 28m 12s</t>
  </si>
  <si>
    <t>85h 30m 36s</t>
  </si>
  <si>
    <t>85h 31m 11s</t>
  </si>
  <si>
    <t>85h 34m 45s</t>
  </si>
  <si>
    <t>PAVEL KOCHETKOV</t>
  </si>
  <si>
    <t>85h 35m 05s</t>
  </si>
  <si>
    <t>85h 36m 04s</t>
  </si>
  <si>
    <t>85h 37m 37s</t>
  </si>
  <si>
    <t>85h 37m 44s</t>
  </si>
  <si>
    <t>85h 41m 54s</t>
  </si>
  <si>
    <t>85h 46m 49s</t>
  </si>
  <si>
    <t>85h 49m 15s</t>
  </si>
  <si>
    <t>MAGNUS CORT NIELSEN</t>
  </si>
  <si>
    <t>85h 49m 39s</t>
  </si>
  <si>
    <t>JHON DARWIN ATAPUMA HURTADO</t>
  </si>
  <si>
    <t>85h 53m 00s</t>
  </si>
  <si>
    <t>85h 53m 19s</t>
  </si>
  <si>
    <t>85h 55m 21s</t>
  </si>
  <si>
    <t>CHAD HAGA</t>
  </si>
  <si>
    <t>85h 56m 53s</t>
  </si>
  <si>
    <t>86h 00m 06s</t>
  </si>
  <si>
    <t>TOBIAS LUDVIGSSON</t>
  </si>
  <si>
    <t>86h 02m 53s</t>
  </si>
  <si>
    <t>86h 03m 10s</t>
  </si>
  <si>
    <t>GREGOR MÜHLBERGER</t>
  </si>
  <si>
    <t>86h 03m 26s</t>
  </si>
  <si>
    <t>86h 04m 59s</t>
  </si>
  <si>
    <t>86h 05m 42s</t>
  </si>
  <si>
    <t>IAN BOSWELL</t>
  </si>
  <si>
    <t>86h 09m 00s</t>
  </si>
  <si>
    <t>YVES LAMPAERT</t>
  </si>
  <si>
    <t>86h 09m 50s</t>
  </si>
  <si>
    <t>86h 09m 59s</t>
  </si>
  <si>
    <t>TOMS SKUJINS</t>
  </si>
  <si>
    <t>86h 10m 54s</t>
  </si>
  <si>
    <t>SILVAN DILLIER</t>
  </si>
  <si>
    <t>86h 12m 28s</t>
  </si>
  <si>
    <t>86h 14m 13s</t>
  </si>
  <si>
    <t>ANTHONY PEREZ</t>
  </si>
  <si>
    <t>86h 16m 09s</t>
  </si>
  <si>
    <t>86h 18m 01s</t>
  </si>
  <si>
    <t>86h 18m 07s</t>
  </si>
  <si>
    <t>EDWARD THEUNS</t>
  </si>
  <si>
    <t>86h 19m 28s</t>
  </si>
  <si>
    <t>MICHAEL SCHÄR</t>
  </si>
  <si>
    <t>86h 21m 27s</t>
  </si>
  <si>
    <t>86h 22m 47s</t>
  </si>
  <si>
    <t>86h 24m 27s</t>
  </si>
  <si>
    <t>86h 26m 47s</t>
  </si>
  <si>
    <t>KEVIN LEDANOIS</t>
  </si>
  <si>
    <t>86h 29m 08s</t>
  </si>
  <si>
    <t>86h 29m 37s</t>
  </si>
  <si>
    <t>86h 29m 59s</t>
  </si>
  <si>
    <t>86h 31m 00s</t>
  </si>
  <si>
    <t>86h 32m 53s</t>
  </si>
  <si>
    <t>86h 34m 07s</t>
  </si>
  <si>
    <t>TOMASZ MARCZYNSKI</t>
  </si>
  <si>
    <t>86h 36m 35s</t>
  </si>
  <si>
    <t>RORY SUTHERLAND</t>
  </si>
  <si>
    <t>86h 38m 35s</t>
  </si>
  <si>
    <t>86h 38m 50s</t>
  </si>
  <si>
    <t>86h 39m 08s</t>
  </si>
  <si>
    <t>86h 41m 38s</t>
  </si>
  <si>
    <t>86h 43m 48s</t>
  </si>
  <si>
    <t>86h 49m 42s</t>
  </si>
  <si>
    <t>86h 50m 46s</t>
  </si>
  <si>
    <t>86h 51m 30s</t>
  </si>
  <si>
    <t>ANTHONY TURGIS</t>
  </si>
  <si>
    <t>86h 53m 24s</t>
  </si>
  <si>
    <t>MICHAEL HEPBURN</t>
  </si>
  <si>
    <t>86h 54m 44s</t>
  </si>
  <si>
    <t>FABIEN GRELLIER</t>
  </si>
  <si>
    <t>86h 55m 09s</t>
  </si>
  <si>
    <t>86h 56m 15s</t>
  </si>
  <si>
    <t>86h 56m 33s</t>
  </si>
  <si>
    <t>86h 57m 43s</t>
  </si>
  <si>
    <t>86h 59m 08s</t>
  </si>
  <si>
    <t>86h 59m 37s</t>
  </si>
  <si>
    <t>87h 00m 07s</t>
  </si>
  <si>
    <t>87h 08m 08s</t>
  </si>
  <si>
    <t>TOM SCULLY</t>
  </si>
  <si>
    <t>87h 08m 12s</t>
  </si>
  <si>
    <t>87h 08m 28s</t>
  </si>
  <si>
    <t>TIMOTHY DUPONT</t>
  </si>
  <si>
    <t>87h 08m 29s</t>
  </si>
  <si>
    <t>LUKAS PÖSTLBERGER</t>
  </si>
  <si>
    <t>87h 14m 06s</t>
  </si>
  <si>
    <t>OLIVIERO TROIA</t>
  </si>
  <si>
    <t>87h 14m 15s</t>
  </si>
  <si>
    <t>87h 15m 14s</t>
  </si>
  <si>
    <t>MAXIMILIANO RICHEZE</t>
  </si>
  <si>
    <t>87h 16m 11s</t>
  </si>
  <si>
    <t>87h 18m 18s</t>
  </si>
  <si>
    <t>87h 18m 47s</t>
  </si>
  <si>
    <t>AMUND JANSEN</t>
  </si>
  <si>
    <t>87h 19m 17s</t>
  </si>
  <si>
    <t>87h 25m 31s</t>
  </si>
  <si>
    <t>JASPER DE BUYST</t>
  </si>
  <si>
    <t>87h 26m 07s</t>
  </si>
  <si>
    <t>JAY ROBERT THOMSON</t>
  </si>
  <si>
    <t>87h 29m 42s</t>
  </si>
  <si>
    <t>87h 51m 32s</t>
  </si>
  <si>
    <t>RIDER CODE</t>
  </si>
  <si>
    <t>SÃ‰BASTIEN  REICHENBACH</t>
  </si>
  <si>
    <t>G LAWSON CRADDOCK</t>
  </si>
  <si>
    <t>חיסוני קורונה (35 נק')</t>
  </si>
  <si>
    <t>שאלה 1- (8 נק')</t>
  </si>
  <si>
    <t>לשם כך תוכלו להיעזר בעמודת עזר F בגיליון "vaccinated per day".</t>
  </si>
  <si>
    <t>תאריכי חיסון</t>
  </si>
  <si>
    <t>בהתאם לכל תאריך בטבלה ובהתאם לכל קבוצת גיל, כמה מנות חיסון ראשון ניתנו?</t>
  </si>
  <si>
    <t>0-19</t>
  </si>
  <si>
    <t>20-29</t>
  </si>
  <si>
    <t>30-39</t>
  </si>
  <si>
    <t>40-49</t>
  </si>
  <si>
    <t>50-59</t>
  </si>
  <si>
    <t>60-69</t>
  </si>
  <si>
    <t>70-79</t>
  </si>
  <si>
    <t>80-89</t>
  </si>
  <si>
    <t xml:space="preserve">לדוגמא אם תאריך יום הולדכתם חל ב1.1.2021, הנוסחה תחזיר 0, בהתאם לנתונים. </t>
  </si>
  <si>
    <t xml:space="preserve">כאשר מספר החיסונים נמוך מ-15 (&lt;15) יש להתייחס אליו בחישוב כשווה ל-15. </t>
  </si>
  <si>
    <t>לשם כך תוכלו להיעזר בעמודת עזר G בגיליון "vaccinated per day".</t>
  </si>
  <si>
    <r>
      <t xml:space="preserve">ג. מהו הסכום של ממוצע מספר המתחסנים במנה השלישית בקרב גילאי 50-59 בחודש </t>
    </r>
    <r>
      <rPr>
        <b/>
        <sz val="11"/>
        <color theme="1"/>
        <rFont val="David"/>
        <family val="2"/>
      </rPr>
      <t xml:space="preserve">מאי </t>
    </r>
    <r>
      <rPr>
        <sz val="11"/>
        <color theme="1"/>
        <rFont val="David"/>
        <family val="2"/>
      </rPr>
      <t xml:space="preserve">ושל ממוצע מספר המתחסנים במנה השלישית בקרב גילאי 50-59 בחודש </t>
    </r>
    <r>
      <rPr>
        <b/>
        <sz val="11"/>
        <color theme="1"/>
        <rFont val="David"/>
        <family val="2"/>
      </rPr>
      <t>אוגוסט</t>
    </r>
    <r>
      <rPr>
        <sz val="11"/>
        <color theme="1"/>
        <rFont val="David"/>
        <family val="2"/>
      </rPr>
      <t>? (2 נק')</t>
    </r>
  </si>
  <si>
    <t>שאלה 2- (8 נקודות)</t>
  </si>
  <si>
    <t xml:space="preserve">כחלק מתפקידכם, עליכם לבצע סקר אודות נתוני מתחסנים באיזור הדרום. כדי למנוע הזנת נתונים שגויה, עליכם לשבץ את הנתונים בהתאם לתנאים ולהוראות מטה באמצעות הגדרת אימות נתונים.  </t>
  </si>
  <si>
    <t>תעודת זהות</t>
  </si>
  <si>
    <t>תאריך חיסון ושעת חיסון</t>
  </si>
  <si>
    <t>ישוב</t>
  </si>
  <si>
    <t>נייד</t>
  </si>
  <si>
    <t>א (1 נק')</t>
  </si>
  <si>
    <r>
      <t xml:space="preserve">בעמודת "תעודת זהות" יש לאפשר הזנה של </t>
    </r>
    <r>
      <rPr>
        <b/>
        <sz val="11"/>
        <color theme="1"/>
        <rFont val="David"/>
        <family val="2"/>
      </rPr>
      <t>תשע ספרות</t>
    </r>
    <r>
      <rPr>
        <sz val="11"/>
        <color theme="1"/>
        <rFont val="David"/>
        <family val="2"/>
      </rPr>
      <t xml:space="preserve"> בלבד.</t>
    </r>
  </si>
  <si>
    <t>לצורך שאלה זו יש להניח שמס' תעודת זהות אינו מתחיל ב-0.</t>
  </si>
  <si>
    <t>יש לרשום הודעת קלט עם הכותרת: "שימו לב!" ועם התוכן: "הזנת תשע ספרות בלבד".</t>
  </si>
  <si>
    <t>ב (2 נק')</t>
  </si>
  <si>
    <t>בעמודת "תאריך חיסון ושעת חיסון" יש לאפשר הזנה בתנאים הבאים:</t>
  </si>
  <si>
    <t>1. יש להזין תאריך עד היום הנוכחי וכן, תאריך רק בימי שני, שלישי וחמישי (המרפאה לא עובדת בשאר ימות השבוע).</t>
  </si>
  <si>
    <t>2. לאחר מכן יופיע מקף.</t>
  </si>
  <si>
    <t xml:space="preserve">3. לאחר המקף יש לאפשר הזנה רק של שעות בין 08:00-17:00 (שעות פתיחת המרפאה). </t>
  </si>
  <si>
    <r>
      <t xml:space="preserve">לדוגמא- 05/10/2021-08:30. </t>
    </r>
    <r>
      <rPr>
        <b/>
        <sz val="11"/>
        <color theme="1"/>
        <rFont val="David"/>
        <family val="2"/>
      </rPr>
      <t>בצד שמאל יופיע התאריך ובצד ימין תופיע השעה.</t>
    </r>
  </si>
  <si>
    <t>בתא המסומן בכחול רשמו את הנוסחה אותה הזנתם לאימות הנתונים.</t>
  </si>
  <si>
    <t>ג (2 נק')</t>
  </si>
  <si>
    <t>בעמודת "ישוב" יש לאפשר רשימה נפתחת של הישובים: באר שבע, אופקים, נתיבות, אשדוד, אשקלון.</t>
  </si>
  <si>
    <t>אין להתשמש בתאי עזר.</t>
  </si>
  <si>
    <t>יש להזין התראת שגיאה מסוג עצור במידה שהישוב המוזן שונה מהרשימה הנ"ל. כותרת ההתראה תהיה: "אין להמשיך!"</t>
  </si>
  <si>
    <t>תוכן ההתראה: "יש להזין רק ישובים מהרשימה".</t>
  </si>
  <si>
    <t>ד (3 נק')</t>
  </si>
  <si>
    <t>בעמודת "נייד" יש לוודא שהמספר שיוזן יעמוד בתנאים הבאים:</t>
  </si>
  <si>
    <t>1. הקידומת תהיה אחת מבין הקידומות שברשימת הקידומות (הנמצאת מתחת לסעיף זה).</t>
  </si>
  <si>
    <t>2. לאחר הקידומת יופיע הסימן "מקף" (-).</t>
  </si>
  <si>
    <t>3. לאחר המקף יש לאפשר הזנה של מספר בין 1000000-9999999</t>
  </si>
  <si>
    <t>4. שימו לב שאורכו הכולל של מס' הפלאפון הינו 11 בשל תוספת המקף.</t>
  </si>
  <si>
    <t>רשימת קידומות</t>
  </si>
  <si>
    <t>050</t>
  </si>
  <si>
    <t>052</t>
  </si>
  <si>
    <t>053</t>
  </si>
  <si>
    <t>054</t>
  </si>
  <si>
    <t>055</t>
  </si>
  <si>
    <t>שאלה 3- חולי קורונה מאומתים (9 נק')</t>
  </si>
  <si>
    <t>לצורך מענה על שאלה זו יש להיעזר בגיליון "פילוח מדדים".</t>
  </si>
  <si>
    <r>
      <t>חלק א-</t>
    </r>
    <r>
      <rPr>
        <sz val="12"/>
        <color theme="1"/>
        <rFont val="David"/>
        <family val="2"/>
      </rPr>
      <t xml:space="preserve"> </t>
    </r>
    <r>
      <rPr>
        <sz val="11"/>
        <color theme="1"/>
        <rFont val="David"/>
        <family val="2"/>
      </rPr>
      <t>(6 נק')</t>
    </r>
  </si>
  <si>
    <r>
      <t xml:space="preserve">עליכם לערוך בדיקה מקיפה הנוגעת למספר המאומתים בנגיף הקורונה ולכן בחלק זה עליכם למצוא, </t>
    </r>
    <r>
      <rPr>
        <b/>
        <u/>
        <sz val="11"/>
        <color theme="1"/>
        <rFont val="David"/>
        <family val="2"/>
      </rPr>
      <t>באמצעות נוסחה נגררת אחת לכל סעיף</t>
    </r>
    <r>
      <rPr>
        <sz val="11"/>
        <color theme="1"/>
        <rFont val="David"/>
        <family val="2"/>
      </rPr>
      <t xml:space="preserve">, את מספר המאומתים המתאים, לפי כל תנאי המצויין בעמודה. </t>
    </r>
  </si>
  <si>
    <t>אין להשתמש בתאי עזר.</t>
  </si>
  <si>
    <r>
      <t xml:space="preserve">סעיף 1: </t>
    </r>
    <r>
      <rPr>
        <sz val="11"/>
        <color theme="1"/>
        <rFont val="David"/>
        <family val="2"/>
      </rPr>
      <t>(3 נק')</t>
    </r>
  </si>
  <si>
    <t xml:space="preserve">מספר המאומתים הכי גדול </t>
  </si>
  <si>
    <t>מספר המאומתים הכי קטן</t>
  </si>
  <si>
    <t>מספר המאומתים החמישי הכי גדול</t>
  </si>
  <si>
    <t>מספר המאומתים השני הכי קטן</t>
  </si>
  <si>
    <t>מספר המאומתות (נשים) בקרב גילאי 20-29</t>
  </si>
  <si>
    <t>מספר המאומתות (נשים) בקרב גילאי 40-49</t>
  </si>
  <si>
    <t>מספר המאומתות (נשים) בקרב גילאי 60-69</t>
  </si>
  <si>
    <r>
      <t xml:space="preserve">חלק ב- </t>
    </r>
    <r>
      <rPr>
        <sz val="11"/>
        <color theme="1"/>
        <rFont val="David"/>
        <family val="2"/>
      </rPr>
      <t>(3 נק')</t>
    </r>
  </si>
  <si>
    <t>על מנת להגיע לתוצאות מדויקות במחקר, עליכם לבחון את ההבדלים במספר המאומתים בין גברים ונשים וכן, את ההבדלים במספר המאומתים בין גילאים שונים.</t>
  </si>
  <si>
    <t xml:space="preserve">ב. חשבו מהו שיעור המאומתים בקרב הגילאים השונים בטבלה מטה. </t>
  </si>
  <si>
    <t xml:space="preserve">יש להציג את התשובות בפורמט של אחוז, עם שלוש ספרות לאחר הנקודה. לדוגמא- 55.523%. יש להציג זאת באמצעות נוסחה. </t>
  </si>
  <si>
    <t>בסעיף זה יש להשתמש בין היתר בפונק' ROUND לפתרון השאלה.</t>
  </si>
  <si>
    <t>נשים</t>
  </si>
  <si>
    <t>גברים</t>
  </si>
  <si>
    <t>0-9</t>
  </si>
  <si>
    <t>10-19</t>
  </si>
  <si>
    <t>90+</t>
  </si>
  <si>
    <t>שאלה 4- רכישת חיסונים (6 נק')</t>
  </si>
  <si>
    <t>א. כיום יש מחסור בחיסוני קורונה. על מנת לרכוש מנות חיסון נוספות יש להשיג סכום של 1,000,000 $.</t>
  </si>
  <si>
    <t>ברשות החברה הרוכשת את מנות החיסון סכום של 554,897$.</t>
  </si>
  <si>
    <t>סכום הקיים ברשות החברה</t>
  </si>
  <si>
    <t>סכום ההלוואה</t>
  </si>
  <si>
    <t>סכום מספק לרכישת החיסונים</t>
  </si>
  <si>
    <t>את ההשפעה היא מעוניינת לבדוק עבור הריביות הבאות: 3%,4%,5%,6%,7%,8%,9%,10%,11%.</t>
  </si>
  <si>
    <t>עבור מי שלא הצליח לפתור את סעיף א-</t>
  </si>
  <si>
    <t>סכום ההלוואה הינו:</t>
  </si>
  <si>
    <t xml:space="preserve">הניחו כי כיום הריבית במשק הינה: </t>
  </si>
  <si>
    <t>תשלום ריבית</t>
  </si>
  <si>
    <t>יש לכפול את הריבית במשק כיום בסכום ההלוואה.</t>
  </si>
  <si>
    <t>סכום החזר סופי</t>
  </si>
  <si>
    <t>יש לחבר את תשלום הריבית ואת סכום ההלוואה.</t>
  </si>
  <si>
    <t>כעת, עליכם לבצע את ניתוח הרגישות, באמצעות טבלת נתונים, עבור הריביות שצוינו לעיל.</t>
  </si>
  <si>
    <t>סכום הלוואה+תשלום ריבית</t>
  </si>
  <si>
    <t>ריבית</t>
  </si>
  <si>
    <t>שאלה 5- ניתוח ממוצע המתחסנים (4 נק')</t>
  </si>
  <si>
    <t>לצורך מענה על שאלה זו יש להשתמש בגיליון "vaccinated per day".</t>
  </si>
  <si>
    <t>א. כל שורה תתייחס לקבוצת גיל שונה.</t>
  </si>
  <si>
    <t>ג. הנתונים יסוננו כך שיוצגו רק הנתונים עבור חיסונים שבוצעו בעשרת הימים האחרונים הקיימים בטבלת הנתונים.</t>
  </si>
  <si>
    <t>ד. יש להציג סכומים כוללים עבור העמודות בלבד.</t>
  </si>
  <si>
    <t>VaccinationDate</t>
  </si>
  <si>
    <t>age_group</t>
  </si>
  <si>
    <t>First_dose</t>
  </si>
  <si>
    <t>Second_dose</t>
  </si>
  <si>
    <t>Third_dose</t>
  </si>
  <si>
    <t>&lt;15</t>
  </si>
  <si>
    <t>פילוח מדדים לפי גיל ולפי מין</t>
  </si>
  <si>
    <t>תקופה</t>
  </si>
  <si>
    <t>קבוצת גיל</t>
  </si>
  <si>
    <t>מין</t>
  </si>
  <si>
    <t>מספר מאומתים</t>
  </si>
  <si>
    <t>מתחילת קורונה</t>
  </si>
  <si>
    <t>סעיף ב' (3 נק')</t>
  </si>
  <si>
    <r>
      <t>הנחיות:</t>
    </r>
    <r>
      <rPr>
        <b/>
        <sz val="12"/>
        <color theme="0"/>
        <rFont val="David"/>
        <family val="2"/>
      </rPr>
      <t xml:space="preserve"> הנכם עוזרי מחקר בפקולטה למדעי הבריאות באוניברסיטת "בן גוריון" ועליכם לבחון ולחקור נתונים הנוגעים לחיסונים הניתנים בכל יום בקרב כלל אוכלוסיית ישראל בשנת 2021.  לשימושכם מצורף גיליון "vaccinated per day". 
המידע מוצג בגליון באופן הבא:  
כל רשומה (שורה) מתייחסת לתאריך וקבוצת גיל מסויימים. עמודה A מציגה את התאריכים השונים בהם ניתנו מנות חיסון, עמודה B מציגה את קבוצות גיל המתחסנים ועמודות C,D,E מציגות את כמות מנות החיסון שניתנו לאותה קבוצת גיל (מנה ראשונה, מנה שניה ומנה שלישית, בהתאמה). 
בנוסף, לשימושכם מצורף גיליון "פילוח מדדים" ובו נתונים אודות מספר חולי קורונה מאומתים (עמודה D) בפילוח לפי תקופה (עמודה A), קבוצת גיל (עמודה B) ומין (עמודה C).
דגשים:
1. יש למלא כל אזור צבוע בנוסחה נגררת אחת בלבד. 
2. אין להשתמש בתאי עזר/ עמודות עזר, אלא אם נאמר במפורש אחרת. שימוש בעמודות עזר שלא לצורך יגרור הורדה חלקית של נקודות!
3. אין לשנות את מבנה גיליון זה בכל אופן שהוא.
4. יש להקפיד לענות תוך שימוש בנוסחאות ולא להקליד תשובות שחושבו ידנית. 
5. לפני העלאת המטלה למודל יש לשנות את שם הקובץ למספר תעודת הזהות שלכם בלבד.</t>
    </r>
    <r>
      <rPr>
        <b/>
        <u/>
        <sz val="12"/>
        <color theme="0"/>
        <rFont val="David"/>
        <family val="2"/>
      </rPr>
      <t xml:space="preserve"> </t>
    </r>
  </si>
  <si>
    <t>א. השלימו את הטבלה. עליכם לשלוף את הנתונים המתאימים מגיליון "vaccinated per day" באמצעות נוסחה נגררת אחת. (3 נק')</t>
  </si>
  <si>
    <r>
      <t xml:space="preserve">ב. כמה מנות חיסון </t>
    </r>
    <r>
      <rPr>
        <b/>
        <sz val="11"/>
        <color theme="1"/>
        <rFont val="David"/>
        <family val="2"/>
      </rPr>
      <t>שני</t>
    </r>
    <r>
      <rPr>
        <sz val="11"/>
        <color theme="1"/>
        <rFont val="David"/>
        <family val="2"/>
      </rPr>
      <t xml:space="preserve"> קיבלו גילאי 20-29 ו 40-49 בתאריך שבו חל יום הולדכתם בשנת 2021? (3 נק')</t>
    </r>
  </si>
  <si>
    <t>שימו לב- הנוסחה צריכה להיות כתובה כך שבמידה שתאריך יום ההולדת אינו קיים בנתונים יש להחזיר תא ריק.</t>
  </si>
  <si>
    <r>
      <t xml:space="preserve">סעיף 2: </t>
    </r>
    <r>
      <rPr>
        <sz val="11"/>
        <color theme="1"/>
        <rFont val="David"/>
        <family val="2"/>
      </rPr>
      <t>(3 נק')</t>
    </r>
  </si>
  <si>
    <t>א. חשבו את שיעור הנשים המאומתות ואת שיעור הגברים המאומתים מתוך סך המאומתים.</t>
  </si>
  <si>
    <t>אחוז מסך המאומתים</t>
  </si>
  <si>
    <t>הוטל עליכם תפקיד נוסף: עזרו לחברה למצוא את סכום הכסף שעליה ללוות על מנת לרכוש את החיסונים. בשאלה זו יש להשתמש בכלי "חתירה למטרה". (3 נק')</t>
  </si>
  <si>
    <t>ב. לצורך ניתוחי רגישות, החברה הרוכשת את מנות החיסון רוצה לבדוק את השפעת שינויי הריבית על: 1. תשלומי הריבית על ההלוואה 2. סכום ההחזר הסופי של ההלוואה. (3 נק')</t>
  </si>
  <si>
    <t>במידה שהחברה לוקחת את ההלוואה היום, בריבית הנוכחית, עליכם לחשב את הערכים בתאים B141 ו- B142:</t>
  </si>
  <si>
    <t>צרו ניתוח של ממוצע מספר המתחסנים ביום לפי מס' מנות חיסון ובהתאם לקבוצות הגיל, תוך שימוש ב- Pivot Table. (את הפתרון יש להציג מטה באיזור האפור המיועד לכך).</t>
  </si>
  <si>
    <t>ב. כל עמודה תתייחס לסוג מנות החיסון שהתקבלו- מנה ראשונה, מנה שניה או מנה שלישית.</t>
  </si>
  <si>
    <r>
      <t xml:space="preserve">ב. </t>
    </r>
    <r>
      <rPr>
        <b/>
        <sz val="12"/>
        <color theme="1"/>
        <rFont val="David"/>
        <family val="2"/>
      </rPr>
      <t>עבור כל שאר הקבוצות אשר לא מופיעות בקריטריון א'</t>
    </r>
    <r>
      <rPr>
        <sz val="12"/>
        <color theme="1"/>
        <rFont val="David"/>
        <family val="2"/>
      </rPr>
      <t>, יש להציג רק את הרוכבים המדורגים 1-20 בכל אחת מהשנים 2014-2018 .</t>
    </r>
  </si>
  <si>
    <t>ג. לעוז חשוב מאוד לכלול את הרוכב האהוב עליו ולכן יש להציג גם את הרוכב PETER SAGAN בטבלה בכל השנים שבהן רכב וללא קשר לדירוג שקיבל.</t>
  </si>
  <si>
    <t>קוד הרוכב יורכב משתי האותיות הראשונות של שמו הפרטי של הרוכב, האות הראשונה של שם משפחתו של הרוכב לאחר מכן מקף (-) ואז 4 הספרות הראשונות לאחר הנקודה אשר נגזרות מהממוצע של הרוכב המופיע בעמודה M.</t>
  </si>
  <si>
    <r>
      <t>הנחיות:</t>
    </r>
    <r>
      <rPr>
        <b/>
        <sz val="12"/>
        <color theme="0"/>
        <rFont val="David"/>
        <family val="2"/>
      </rPr>
      <t xml:space="preserve"> עוז הינו חובב אופניים מושבע ולאחר שזכה בכסף רב מהשקעותיו בשוק ההון והביא את המכה בקריפטו, החליט לממש את החלום ולהקים קבוצת אופניים אשר תתחרה בטור דה פרנס הבא. עוז שכר אתכם להיות חלק מהצוות להקמת הקבוצה, והשלב הראשון הינו מציאת רוכבים מתאימים. בלשונית TDF Results since 1913 ישנם נתונים של כל הרוכבים בטור דה פראנס משנת 1913 ועד 2018. כאשר עמודה A  מתארת את שנת המירוץ, עמודה B את דירוג הרוכב באותה השנה, עמודה C את שם הרוכב, עמודה D את מספר הרוכב עבור השנה המתאימה, עמודה E מתארת את שם הקבוצה אליה הרוכב השתייך באותה השנה, עמודה F מתארת את תוצאת הרוכב כטקסט ועמודה M מציגה את קצב הרכיבה הממוצע של רוכב.                                                                                                                                                                                                                                                                                                                                                                                                                            
דגשים:
1. יש למלא כל אזור צבוע בנוסחה נגררת אחת בלבד. 
2. אין להשתמש בתאי עזר/ עמודות עזר, אלא אם נאמר במפורש אחרת. שימוש בעמודות עזר שלא לצורך יגרור הורדה חלקית של נקודות!
3. אין לשנות את מבנה גיליון זה בכל אופן שהוא.
4. יש להקפיד לענות תוך שימוש בנוסחאות ולא להקליד תשובות שחושבו ידנית.   
5. לפני העלאת המטלה למודל יש לשנות את שם הקובץ למספר תעודת הזהות שלכם בלבד. </t>
    </r>
  </si>
  <si>
    <t>הקוד האישי של רוכב עשוי להיות שונה משנה לשנה ואין עם כך בעיה.</t>
  </si>
  <si>
    <t>שימו לב- אם לרוכב יש יותר מ-2 שמות יש להתייחס אל 2 השמות הראשונים המופיעים כשם פרטי ושם משפחה.</t>
  </si>
  <si>
    <t xml:space="preserve"> לכל אחד מחברי הצוות להקמת הקבוצה, דעה שונה על איזה רוכבים יש לצרף ואתם נדרשים לחשב את סך המשכורות עבור הקרטריונים של הרוכב שתואמים את ההנחיות עבור הת.ז שלכם. </t>
  </si>
  <si>
    <r>
      <t xml:space="preserve">אם הרוכב אינו עומד באף אחד משני הקרטריונים הוא </t>
    </r>
    <r>
      <rPr>
        <b/>
        <sz val="12"/>
        <color theme="1"/>
        <rFont val="David"/>
        <family val="2"/>
      </rPr>
      <t xml:space="preserve">לא יקבל הצעה. </t>
    </r>
    <r>
      <rPr>
        <sz val="12"/>
        <color theme="1"/>
        <rFont val="David"/>
        <family val="2"/>
      </rPr>
      <t xml:space="preserve"> </t>
    </r>
    <r>
      <rPr>
        <b/>
        <sz val="12"/>
        <color theme="1"/>
        <rFont val="David"/>
        <family val="2"/>
      </rPr>
      <t>*הערה - אין אף רוכב שעומד ביותר מקריטריון אחד (אין חפיפה בין הקריטריונים)</t>
    </r>
  </si>
  <si>
    <t>לאחר שליחת ההצעות, דנה שמה לב לכך שאין בקבוצה ספרינטר רציני, לכן החליטה לשלוח הצעה לרוכב האגדי אנדריה גרייפל (ANDRÃ‰ GREIPEL) הידוע בכינויו "הגורילה",</t>
  </si>
  <si>
    <t>סה"כ תוספת</t>
  </si>
  <si>
    <t>יש ליצור טבלה המכילה את ממוצע קצב הרכיבה עבור השנים 2009-2018 של הקבוצות הבאות :</t>
  </si>
  <si>
    <t>עוז שוקל להביא רוכב חיזוק נוסף ולשם כך מבקש שתייצרו עבורו את התרשים הבא.</t>
  </si>
  <si>
    <t xml:space="preserve">יש לייצר תרשים המתאר את המהירות הממוצעת של כל רוכב על ציר ה - Y ושנים על ציר ה- X, הערך המינמאלי יהיה 37 והערך המקסמלי 42 עם קפיצות של 0.4  (כפי שמופיע בדוגמה מצד שמאל).  </t>
  </si>
  <si>
    <t>אם הספרה האחרונה שלכם בת.ז הינה 4-6 כולל הספרה 6 הרוכב הינו ALBERTO CONTADOR ויש לצבוע את הגרף (הקו) בירוק</t>
  </si>
  <si>
    <t>אם הספרה האחרונה שלכם בת.ז הינה 0-3 כולל הספרה 3, הרוכב הינו PETER SAGAN ויש לצבוע את הגרף (הקו) בורוד</t>
  </si>
  <si>
    <t>אם הספרה האחרונה שלכם בת.ז הינה 7-9 כולל הספרה 7, הרוכב הינו NAIRO QUINTANA יש לצבוע את הגרף (הקו) בכחול</t>
  </si>
  <si>
    <t xml:space="preserve">השלימו את הטבלה מטה בטווח התאים  A32:D36, כאשר לכל צבע יש להתאים נוסחא אחת בלבד: </t>
  </si>
  <si>
    <t>יש לכתוב נוסחא בתא D34 (צבע ירוק) שתחזיר את שם הרוכב אשר שמו מופיע הכי הרבה פעמים -2 נק'</t>
  </si>
  <si>
    <r>
      <t xml:space="preserve">יש לכתוב נוסחא בתא D33 (צבע אדום) שתחזיר את שם הרוכב אשר שמו מופיע </t>
    </r>
    <r>
      <rPr>
        <b/>
        <sz val="12"/>
        <color theme="1"/>
        <rFont val="David"/>
        <family val="2"/>
      </rPr>
      <t>שני</t>
    </r>
    <r>
      <rPr>
        <sz val="12"/>
        <color theme="1"/>
        <rFont val="David"/>
        <family val="2"/>
      </rPr>
      <t xml:space="preserve"> הכי הרבה פעמים -3 נק'</t>
    </r>
  </si>
  <si>
    <t>יש לכתוב נוסחא בתא D35 (צבע כחול) שתחזיר את שם הרוכב עם ה personalavgpace המהיר ביותר-2 נק'</t>
  </si>
  <si>
    <t xml:space="preserve"> יש לכתוב נוסחא בתא D36 (צבע אפור) שתחזיר את שם הרוכב עם הדירוג הראשון במרוץ של שנת 2017 - 2 נק'</t>
  </si>
  <si>
    <r>
      <t>את הטווח בצבע ורוד  A33:C36 יש להשלים באמצעות נוסחת</t>
    </r>
    <r>
      <rPr>
        <b/>
        <sz val="12"/>
        <color theme="1"/>
        <rFont val="David"/>
        <family val="2"/>
      </rPr>
      <t xml:space="preserve"> חיפוש והתאמה אחת</t>
    </r>
    <r>
      <rPr>
        <sz val="12"/>
        <color theme="1"/>
        <rFont val="David"/>
        <family val="2"/>
      </rPr>
      <t xml:space="preserve"> על מנת לקבל את הערכים התואמים - 2 נק'</t>
    </r>
  </si>
  <si>
    <t xml:space="preserve">לבסוף עוז הגיע לרשימה המצומצמת המופיעה בטבלה הבאה: </t>
  </si>
  <si>
    <t>כיוון שהרוכבים ברשימה כבר שייכים לקבוצות אחרות ועל מנת לשכנע אותם לעבור מקבוצתם הנוכחית לקבוצה של עוז  יש להציע להם העלאה בשכר בהתאם לותק שלהם בקבוצה הנוכחית לפי מכפלי השכר הבאים:</t>
  </si>
  <si>
    <t xml:space="preserve">בעמודה B43:B72, כתבו נוסחא שתחזיר מכפיל שכר של 7% כלומר את הערך "1.07" - אם הרוכב נמצא בקבוצה הנוכחית מתחת ל5 שנים, </t>
  </si>
  <si>
    <t>מכפיל שכר של 10% כלומר את הערך "1.1" - אם הרוכב נמצא בקבוצה הנוכחית מעל 5 שנים ופחות מ-10 שנים ומכפיל שכר של 12% כלומר את הערך "1.12" אם הרוכב נמצא בקבוצה הנוכחית מעל 10 שנים.</t>
  </si>
  <si>
    <t>בפתרון יש להיעזר בטבלה לעיל מסעיף ד'.יש לרשום באמצעות נוסחא אחת בלבד ללא תאי עזר בתוך התא עם המסגרת השחורה בשורה המתאימה להנחיות עבור הת.ז שלכם.</t>
  </si>
  <si>
    <t>סעיף ה' (4 נק')</t>
  </si>
  <si>
    <t>למשל אם הרוכב ADRIANO MALORI יקבל הצעה הנוסחא תחזיר את שמו כ - Adriano Malori. עבור רוכב שמקבל הצעה לשנה הבאה הנוסחא תחזיר "Next year" ועבור רוכב שלא יקבל הצעה הנוסחא תחזיר "No offer".</t>
  </si>
  <si>
    <r>
      <t xml:space="preserve"> אם הרוכב מדורג בין המקום ה-11-20 (כולל) וגם שכרו נמוך מ-30 אלף יורו בחודש הרוכב יקבל הצעה </t>
    </r>
    <r>
      <rPr>
        <b/>
        <sz val="12"/>
        <color theme="1"/>
        <rFont val="David"/>
        <family val="2"/>
      </rPr>
      <t>לשנה הבאה</t>
    </r>
  </si>
  <si>
    <r>
      <t xml:space="preserve">אם הרוכב מדורג באחד מ- 10 המקומות הראשונים וגם שכרו החודשי נמוך מ- 40 אלף יורו לחודש או אם הוא שייך כעת לקבוצת TEAM SKY ושכרו נמוך מ-20 אלף יורו בחודש הרוכב יקבל </t>
    </r>
    <r>
      <rPr>
        <b/>
        <sz val="12"/>
        <color theme="1"/>
        <rFont val="David"/>
        <family val="2"/>
      </rPr>
      <t xml:space="preserve">הצעה מיידית. </t>
    </r>
  </si>
  <si>
    <t xml:space="preserve">בטבלה לעיל בעמודה A43:A72 ,כתבו נוסחה עבור כל רוכב, אשר תשקף את סטטוס ההצעה שלו (הצעה מיידית\הצעה בשנה הבאה\לא ייקבל הצעה כלל) </t>
  </si>
  <si>
    <t xml:space="preserve">שימו לב! אם רוכב מקבל הצעה מיידית הנוסחא תחזיר את שמו אך בצורה שבה רק האות הראשונה בשם הפרטי והאות הראשונה בשם המשפחה יהיו באותיות גדולות. </t>
  </si>
  <si>
    <t>במידה ולרוכב קיים שם אמצעי, אז גם בשם האמצעי רק האות הראשונה תהיה גדולה.</t>
  </si>
  <si>
    <t>סעיף ו' (3 נק')</t>
  </si>
  <si>
    <t>ש לחשב את סך המשכורות השנתיות בש"ח  עבור הרוכבים PETER SAGAN, ADRIANO MALORI ו- PIERRE ROLLAND</t>
  </si>
  <si>
    <t>סעיף ז' (5 נק')</t>
  </si>
  <si>
    <r>
      <t xml:space="preserve"> לכן עוז ביקש שתחשבו בעזרת נוסחא אחת כמה כסף ביורו כל אחד מהרוכבים עתיד להרוויח (כמובן שיש להתחשב במכפיל שכר שאותו רוכב דרש שחישבתם בסעיף ד')-</t>
    </r>
    <r>
      <rPr>
        <b/>
        <sz val="12"/>
        <color theme="1"/>
        <rFont val="David"/>
        <family val="2"/>
      </rPr>
      <t xml:space="preserve"> 4 נק'</t>
    </r>
  </si>
  <si>
    <t>סעיף ח' (7 נק')</t>
  </si>
  <si>
    <t>סעיף ט' -תוספת שכר (7 נק')</t>
  </si>
  <si>
    <r>
      <t>עוז רוצה לראות מבחינה ויזואלית בתרשים עוגה, כמה אחוז מסך המשכורות כל רוכב מקבל. (כפי שמופיע בגרף מצד שמאל) - אך יש לצבוע את הגרף בגוונים של ירוק -</t>
    </r>
    <r>
      <rPr>
        <b/>
        <sz val="12"/>
        <color theme="1"/>
        <rFont val="David"/>
        <family val="2"/>
      </rPr>
      <t xml:space="preserve"> 3 נק'</t>
    </r>
  </si>
  <si>
    <r>
      <t>סוכנו של גרייפל נפגש עם דנה ואמר כי גרייפל יהיה מוכן לחזור לרכב עבור שכר בסיס של</t>
    </r>
    <r>
      <rPr>
        <b/>
        <sz val="12"/>
        <color theme="1"/>
        <rFont val="David"/>
        <family val="2"/>
      </rPr>
      <t xml:space="preserve"> 17 אלף יורו</t>
    </r>
    <r>
      <rPr>
        <sz val="12"/>
        <color theme="1"/>
        <rFont val="David"/>
        <family val="2"/>
      </rPr>
      <t xml:space="preserve"> בחודש.</t>
    </r>
  </si>
  <si>
    <t>יחד עם זאת הסוכן הבהיר כי גרייפל דורש כמה תנאים אם יצטרף לקבוצה:</t>
  </si>
  <si>
    <t xml:space="preserve">גרייפל ידרוש את תוספות שכר לפי זמן (ככל שמחנה האימונים ארוך יותר, הוא ידרוש יותר כסף) ולפי המרחק מגרמניה (ככל שהמדינה שבה מתקיים מחנה האימונים רחוקה יותר מגרמניה, הוא ידרוש יותר כסף). </t>
  </si>
  <si>
    <t>נוסף לכך, סוכנו של גרייפל דרש תוספת נוספת, הנקראת "סעיף מאמץ", שאומר כי גרייפל זכאי לתוספת שכר של 0.3% משכרו החודשי עבור כל יום במחנה האימונים מתחת ל-30 יום, 0.7% עבור כל יום של מחנה אימונים בין 31-71 יום ותוספת של 1% מהשכר החודשי עבור כל יום בין 72-120 יום.</t>
  </si>
  <si>
    <t xml:space="preserve">לקראת בניית תקציב הקבוצה ותוכנית האימונים, נרצה לבדוק את העלויות הנוספות שנצטרך לשלם לגרייפל לקיום מחנה אימונים במצבים שונים. </t>
  </si>
  <si>
    <t>סה"כ</t>
  </si>
  <si>
    <t>שימו לב!</t>
  </si>
  <si>
    <t>בחלק זה של השאלה תשעה סעיפים, הקפידו לענות על כולם במקום המיועד לכך.</t>
  </si>
  <si>
    <t>No offer</t>
  </si>
  <si>
    <t>Next year</t>
  </si>
  <si>
    <t>Wout Poels</t>
  </si>
  <si>
    <t>Nairo   Quintana</t>
  </si>
  <si>
    <t>Louis Meintjes</t>
  </si>
  <si>
    <t>לבסוף נשלחו הצעות ל- 5 הרוכבים שבטבלה מטה. לאחר שדנה שלחה את הצעות השכר לרוכבים, עוז חשש מכך שפערי השכר בין הרוכבים יהיו גדולים מידי וזה ייצור מתח בין הרוכבים בקבוצה.</t>
  </si>
  <si>
    <r>
      <t>הנחיות:</t>
    </r>
    <r>
      <rPr>
        <b/>
        <sz val="12"/>
        <color theme="0"/>
        <rFont val="David"/>
        <family val="2"/>
      </rPr>
      <t xml:space="preserve">  לאחר שבנינו את צוות הקבוצה וביצענו הערכת תקציב משוערת, עוז רוצה לראות כיצד יהיו הביצועים של הקבוצה שלנו ביחס לקובוצות ורוכבים אחרים וביקש לראות זאת באמצעות טבלאות וגרפים.                                                                                                                                                                                                                                                                                                                                                                                                                   
דגשים:
1. בחלק זה של השאלה רצוי להשתמש  בטלאות ציר ואת הנתונים לקחת מלשונית TDF2 
2. בחלק זה של השאלה 4 סעיפים, הקפידו לענות כל כולם במקום המיועד לכך.
3. אין לשנות את מבנה גיליון זה בכל אופן שהוא.
</t>
    </r>
  </si>
  <si>
    <t>באותו תרשים עבור כל שנה יש לשים שתי עמודות שונות האחת עבור המהירות הממוצעת בכל שנה של הרוכב ANDRÃ‰ GREIPEL (יש לצבוע בצבע צהוב) והשניה של המהירות הממוצעת של קבוצת TEAM SKY בכל שנה (יש לצבוע בצבע ירוק)</t>
  </si>
  <si>
    <t xml:space="preserve">בסעיף זה אין חובה להשתמש בטבלת PIVOT אך מומלץ לעשות זאת. </t>
  </si>
  <si>
    <t>כמו כן, ניתן לשלב את הנתונים מ-2 טבלאות PIVOT על מנת ליצור את הגרף.</t>
  </si>
  <si>
    <t>צרו סיכום ביניים מלשונית TDF2 אשר יראה את ממוצע הרכיבה של כל הרוכבים עבור כל שנה ובנוסף את ממוצע הרכיבה של כל הרוכבים המשתייכים לאותה הקבוצה בכל שנה. דוגמה לשנת 1913 מופיעה למטה.</t>
  </si>
  <si>
    <t>בשלב הראשון בטבלה שהכותרת שלה "חישוב סה"כ תוספת שכר" (A195:B202), השלימו את הנדרש מתוך טבלת הנתונים שמימין,על מנת למצוא את סה"כ תוספת השכר לגרייפל.</t>
  </si>
  <si>
    <t>שימו לב,מי שלא הצליח בפתרון סעיף ד', יכול להיעזר בפתירת סעיף זה בטבלה מטה שבעמודות A114:G144.</t>
  </si>
  <si>
    <t xml:space="preserve">בשלב השני ובהתאם לחישובים מטבלת תוספות השכר, בצעו ניתוח רגישות עבור התוספת שגרייפל ידרוש במצבים השונים, כפי שמופיע בטבלה מטה,(4 נק'): </t>
  </si>
  <si>
    <t>סעיף ג' (11 נק')</t>
  </si>
  <si>
    <t xml:space="preserve"> יש לחשב את סך המשכורות השנתיות בש"ח עבור כל הרוכבים של קבוצת moviestar שמשכורתם החודשית נמוכה מ-44 אלף יורו בחודש </t>
  </si>
  <si>
    <t>שימו לב לכך ששגיאות בבניית טבלת הנתונים יכולות להוביל לקובץ להיתקע ולא לעבוד. מומלץ לשמור מבעוד מועד את כל הספק המטלה עד כה. כמו כן, עדיף לפתור את הטבלה בגיליון נפרד כדי לבדוק שהפתרון אכן עובד.</t>
  </si>
  <si>
    <t>עבור מי שלא הצליח את הסעיף הקודם, קוד הרוכב מופיע בעמודה I בלשונית Potential Riders</t>
  </si>
  <si>
    <t>DAA-5091</t>
  </si>
  <si>
    <t>JOR-9763</t>
  </si>
  <si>
    <t>IME-9233</t>
  </si>
  <si>
    <t>RUA-9096</t>
  </si>
  <si>
    <t>JOI-7731</t>
  </si>
  <si>
    <t>FRV-5405</t>
  </si>
  <si>
    <t>ANA-2814</t>
  </si>
  <si>
    <t>RUA-6497</t>
  </si>
  <si>
    <t>ALV-6094</t>
  </si>
  <si>
    <t>JUJ-4094</t>
  </si>
  <si>
    <t>VLK-0981</t>
  </si>
  <si>
    <t>VAK-8784</t>
  </si>
  <si>
    <t>RUP-6525</t>
  </si>
  <si>
    <t>NAQ-5157</t>
  </si>
  <si>
    <t>ALV-4267</t>
  </si>
  <si>
    <t>RUA-1160</t>
  </si>
  <si>
    <t>RUP-7566</t>
  </si>
  <si>
    <t>ANA-6147</t>
  </si>
  <si>
    <t>JOR-3469</t>
  </si>
  <si>
    <t>PES-3108</t>
  </si>
  <si>
    <t>JOC-1989</t>
  </si>
  <si>
    <t>IME-0078</t>
  </si>
  <si>
    <t>JEP-6050</t>
  </si>
  <si>
    <t>THP-6002</t>
  </si>
  <si>
    <t>ALV-5896</t>
  </si>
  <si>
    <t>TEV-5766</t>
  </si>
  <si>
    <t>ROB-5764</t>
  </si>
  <si>
    <t>LEK-5531</t>
  </si>
  <si>
    <t>HAZ-5275</t>
  </si>
  <si>
    <t>LAT-5258</t>
  </si>
  <si>
    <t>BAM-5029</t>
  </si>
  <si>
    <t>PIR-4889</t>
  </si>
  <si>
    <t>FRS-4689</t>
  </si>
  <si>
    <t>JUV-4077</t>
  </si>
  <si>
    <t>YUT-3879</t>
  </si>
  <si>
    <t>STK-3762</t>
  </si>
  <si>
    <t>BRF-3337</t>
  </si>
  <si>
    <t>CHH-3298</t>
  </si>
  <si>
    <t>MIN-3149</t>
  </si>
  <si>
    <t>JOG-3077</t>
  </si>
  <si>
    <t>TAK-2730</t>
  </si>
  <si>
    <t>GET-2210</t>
  </si>
  <si>
    <t>RIP-2070</t>
  </si>
  <si>
    <t>GIV-8037</t>
  </si>
  <si>
    <t>JOI-7722</t>
  </si>
  <si>
    <t>PES-4008</t>
  </si>
  <si>
    <t>JEH-3977</t>
  </si>
  <si>
    <t>IME-1902</t>
  </si>
  <si>
    <t>VAK-1372</t>
  </si>
  <si>
    <t>RUP-0810</t>
  </si>
  <si>
    <t>DAL-0340</t>
  </si>
  <si>
    <t>BEI-9601</t>
  </si>
  <si>
    <t>BEE-8397</t>
  </si>
  <si>
    <t>DAP-6040</t>
  </si>
  <si>
    <t>CHF-5656</t>
  </si>
  <si>
    <t>NAQ-5562</t>
  </si>
  <si>
    <t>ALV-5235</t>
  </si>
  <si>
    <t>VIN-4988</t>
  </si>
  <si>
    <t>ROG-4819</t>
  </si>
  <si>
    <t>BAM-4474</t>
  </si>
  <si>
    <t>MAF-4442</t>
  </si>
  <si>
    <t>ROB-4415</t>
  </si>
  <si>
    <t>PIR-4299</t>
  </si>
  <si>
    <t>ANT-3944</t>
  </si>
  <si>
    <t>SAS-3887</t>
  </si>
  <si>
    <t>SEP-3255</t>
  </si>
  <si>
    <t>WAB-3240</t>
  </si>
  <si>
    <t>GET-3209</t>
  </si>
  <si>
    <t>THP-2655</t>
  </si>
  <si>
    <t>ROK-0826</t>
  </si>
  <si>
    <t>MIC-0663</t>
  </si>
  <si>
    <t>JAP-0350</t>
  </si>
  <si>
    <t>JAB-9785</t>
  </si>
  <si>
    <t>JOC-9071</t>
  </si>
  <si>
    <t>PES-5432</t>
  </si>
  <si>
    <t>IME-8735</t>
  </si>
  <si>
    <t>LUR-7491</t>
  </si>
  <si>
    <t>CHF-5711</t>
  </si>
  <si>
    <t>RIP-5320</t>
  </si>
  <si>
    <t>ALV-5248</t>
  </si>
  <si>
    <t>WOP-0816</t>
  </si>
  <si>
    <t>DAM-9804</t>
  </si>
  <si>
    <t>MIL-8992</t>
  </si>
  <si>
    <t>JOI-6328</t>
  </si>
  <si>
    <t>WIA-3486</t>
  </si>
  <si>
    <t>NEO-2481</t>
  </si>
  <si>
    <t>PES-0947</t>
  </si>
  <si>
    <t>VAK-0157</t>
  </si>
  <si>
    <t>IME-9610</t>
  </si>
  <si>
    <t>LUR-6829</t>
  </si>
  <si>
    <t>IAS-6577</t>
  </si>
  <si>
    <t>CHF-9966</t>
  </si>
  <si>
    <t>RIU-9894</t>
  </si>
  <si>
    <t>ROB-9781</t>
  </si>
  <si>
    <t>MIL-9780</t>
  </si>
  <si>
    <t>FAA-9722</t>
  </si>
  <si>
    <t>DAM-9594</t>
  </si>
  <si>
    <t>ADY-9473</t>
  </si>
  <si>
    <t>LOM-9307</t>
  </si>
  <si>
    <t>ALC-9269</t>
  </si>
  <si>
    <t>WAB-9222</t>
  </si>
  <si>
    <t>DAC-8798</t>
  </si>
  <si>
    <t>NAQ-8745</t>
  </si>
  <si>
    <t>ALV-8026</t>
  </si>
  <si>
    <t>MIN-7960</t>
  </si>
  <si>
    <t>EMB-7343</t>
  </si>
  <si>
    <t>BRF-7077</t>
  </si>
  <si>
    <t>BAM-7003</t>
  </si>
  <si>
    <t>CAA-6997</t>
  </si>
  <si>
    <t>SEP-6856</t>
  </si>
  <si>
    <t>TIB-6664</t>
  </si>
  <si>
    <t>SEL-3998</t>
  </si>
  <si>
    <t>MIK-9344</t>
  </si>
  <si>
    <t>JOC-8974</t>
  </si>
  <si>
    <t>ANA-6443</t>
  </si>
  <si>
    <t>IME-6175</t>
  </si>
  <si>
    <t>JEH-5751</t>
  </si>
  <si>
    <t>DAB-5188</t>
  </si>
  <si>
    <t>JAS-4883</t>
  </si>
  <si>
    <t>VAK-4636</t>
  </si>
  <si>
    <t>CHK-2139</t>
  </si>
  <si>
    <t>LUR-9240</t>
  </si>
  <si>
    <t>GET-2343</t>
  </si>
  <si>
    <t>TOD-2195</t>
  </si>
  <si>
    <t>CHF-2150</t>
  </si>
  <si>
    <t>PRR-2073</t>
  </si>
  <si>
    <t>STK-1850</t>
  </si>
  <si>
    <t>ROB-1785</t>
  </si>
  <si>
    <t>MIL-1731</t>
  </si>
  <si>
    <t>DAM-1613</t>
  </si>
  <si>
    <t>ILZ-1330</t>
  </si>
  <si>
    <t>NAQ-1195</t>
  </si>
  <si>
    <t>BOJ-1017</t>
  </si>
  <si>
    <t>JAF-0758</t>
  </si>
  <si>
    <t>PIL-0563</t>
  </si>
  <si>
    <t>ALV-0147</t>
  </si>
  <si>
    <t>EGB-0112</t>
  </si>
  <si>
    <t>TAK-9556</t>
  </si>
  <si>
    <t>WAB-9378</t>
  </si>
  <si>
    <t>DOP-9217</t>
  </si>
  <si>
    <t>RAM-9152</t>
  </si>
  <si>
    <t>DAC-8949</t>
  </si>
  <si>
    <t>MIK-2488</t>
  </si>
  <si>
    <t>ANA-2476</t>
  </si>
  <si>
    <t>WOP-1883</t>
  </si>
  <si>
    <t>JOC-0156</t>
  </si>
  <si>
    <t>PES-0002</t>
  </si>
  <si>
    <t>IME-9275</t>
  </si>
  <si>
    <t>DAB-6908</t>
  </si>
  <si>
    <t>LUR-4573</t>
  </si>
  <si>
    <t>אם הספרה האחרונה שלכם בת.ז הינה 7-9 כולל הספרה 7 ההנחיות הינם בשורה 107 (כחול)</t>
  </si>
  <si>
    <t>אם הספרה האחרונה שלכם בת.ז הינה 4-6 כולל הספרה 6 ההנחיות הינם בשורה 109 (ירוק)</t>
  </si>
  <si>
    <t>אם הספרה האחרונה שלכם בת.ז הינה 0-3 כולל הספרה 3 ההנחיות הינם בשורה 111 (סגול)</t>
  </si>
  <si>
    <t>בתא C91 (אפור) חשבו לכמה רוכבים הוגשה הצעה מיידית</t>
  </si>
  <si>
    <t>בטבלה נתונים השכר החודשי של כל רוכב (בעמודה D43:D72), ותאריך תחילת החוזה בקבוצה הנוכחית (בעמודה C43:C72).</t>
  </si>
  <si>
    <t>תוויות עמודה</t>
  </si>
  <si>
    <t>סכום כולל</t>
  </si>
  <si>
    <t>תוויות שורה</t>
  </si>
  <si>
    <t>ממוצע של personalavgpace</t>
  </si>
  <si>
    <t>ממוצע של First_dose</t>
  </si>
  <si>
    <t>ממוצע של Second_dose</t>
  </si>
  <si>
    <t>ממוצע של Third_dose</t>
  </si>
  <si>
    <t>עזר 1</t>
  </si>
  <si>
    <t>עזר 2</t>
  </si>
  <si>
    <t>סכום של personalavgpace</t>
  </si>
  <si>
    <t>זה עבד לי באקסל במחשב אחר, אני לא מבין למה זה לא עובד כאן, כנראה שהגרסה של האקסל שלי לא מתקדמת אבל הנוסחא נכונה</t>
  </si>
  <si>
    <t>&lt;=20</t>
  </si>
  <si>
    <t>1913 ממוצע</t>
  </si>
  <si>
    <t>1914 ממוצע</t>
  </si>
  <si>
    <t>1919 ממוצע</t>
  </si>
  <si>
    <t>1920 ממוצע</t>
  </si>
  <si>
    <t>1921 ממוצע</t>
  </si>
  <si>
    <t>1922 ממוצע</t>
  </si>
  <si>
    <t>1923 ממוצע</t>
  </si>
  <si>
    <t>1924 ממוצע</t>
  </si>
  <si>
    <t>1925 ממוצע</t>
  </si>
  <si>
    <t>1926 ממוצע</t>
  </si>
  <si>
    <t>1927 ממוצע</t>
  </si>
  <si>
    <t>1928 ממוצע</t>
  </si>
  <si>
    <t>1929 ממוצע</t>
  </si>
  <si>
    <t>1930 ממוצע</t>
  </si>
  <si>
    <t>1931 ממוצע</t>
  </si>
  <si>
    <t>1932 ממוצע</t>
  </si>
  <si>
    <t>1933 ממוצע</t>
  </si>
  <si>
    <t>1934 ממוצע</t>
  </si>
  <si>
    <t>1935 ממוצע</t>
  </si>
  <si>
    <t>1936 ממוצע</t>
  </si>
  <si>
    <t>1937 ממוצע</t>
  </si>
  <si>
    <t>1938 ממוצע</t>
  </si>
  <si>
    <t>1939 ממוצע</t>
  </si>
  <si>
    <t>1947 ממוצע</t>
  </si>
  <si>
    <t>1948 ממוצע</t>
  </si>
  <si>
    <t>1949 ממוצע</t>
  </si>
  <si>
    <t>1950 ממוצע</t>
  </si>
  <si>
    <t>1951 ממוצע</t>
  </si>
  <si>
    <t>1952 ממוצע</t>
  </si>
  <si>
    <t>1953 ממוצע</t>
  </si>
  <si>
    <t>1954 ממוצע</t>
  </si>
  <si>
    <t>1955 ממוצע</t>
  </si>
  <si>
    <t>1956 ממוצע</t>
  </si>
  <si>
    <t>1957 ממוצע</t>
  </si>
  <si>
    <t>1958 ממוצע</t>
  </si>
  <si>
    <t>1959 ממוצע</t>
  </si>
  <si>
    <t>1960 ממוצע</t>
  </si>
  <si>
    <t>1961 ממוצע</t>
  </si>
  <si>
    <t>1962 ממוצע</t>
  </si>
  <si>
    <t>1963 ממוצע</t>
  </si>
  <si>
    <t>1964 ממוצע</t>
  </si>
  <si>
    <t>1965 ממוצע</t>
  </si>
  <si>
    <t>1966 ממוצע</t>
  </si>
  <si>
    <t>1967 ממוצע</t>
  </si>
  <si>
    <t>1968 ממוצע</t>
  </si>
  <si>
    <t>1969 ממוצע</t>
  </si>
  <si>
    <t>1970 ממוצע</t>
  </si>
  <si>
    <t>1971 ממוצע</t>
  </si>
  <si>
    <t>1972 ממוצע</t>
  </si>
  <si>
    <t>1973 ממוצע</t>
  </si>
  <si>
    <t>1974 ממוצע</t>
  </si>
  <si>
    <t>1975 ממוצע</t>
  </si>
  <si>
    <t>1976 ממוצע</t>
  </si>
  <si>
    <t>1977 ממוצע</t>
  </si>
  <si>
    <t>1978 ממוצע</t>
  </si>
  <si>
    <t>1979 ממוצע</t>
  </si>
  <si>
    <t>1980 ממוצע</t>
  </si>
  <si>
    <t>1981 ממוצע</t>
  </si>
  <si>
    <t>1982 ממוצע</t>
  </si>
  <si>
    <t>1983 ממוצע</t>
  </si>
  <si>
    <t>1984 ממוצע</t>
  </si>
  <si>
    <t>1985 ממוצע</t>
  </si>
  <si>
    <t>1986 ממוצע</t>
  </si>
  <si>
    <t>1987 ממוצע</t>
  </si>
  <si>
    <t>1988 ממוצע</t>
  </si>
  <si>
    <t>1989 ממוצע</t>
  </si>
  <si>
    <t>1990 ממוצע</t>
  </si>
  <si>
    <t>1991 ממוצע</t>
  </si>
  <si>
    <t>1992 ממוצע</t>
  </si>
  <si>
    <t>1993 ממוצע</t>
  </si>
  <si>
    <t>1994 ממוצע</t>
  </si>
  <si>
    <t>1995 ממוצע</t>
  </si>
  <si>
    <t>1996 ממוצע</t>
  </si>
  <si>
    <t>1997 ממוצע</t>
  </si>
  <si>
    <t>1998 ממוצע</t>
  </si>
  <si>
    <t>1999 ממוצע</t>
  </si>
  <si>
    <t>2000 ממוצע</t>
  </si>
  <si>
    <t>2001 ממוצע</t>
  </si>
  <si>
    <t>2002 ממוצע</t>
  </si>
  <si>
    <t>2003 ממוצע</t>
  </si>
  <si>
    <t>2004 ממוצע</t>
  </si>
  <si>
    <t>2005 ממוצע</t>
  </si>
  <si>
    <t>2006 ממוצע</t>
  </si>
  <si>
    <t>2007 ממוצע</t>
  </si>
  <si>
    <t>2008 ממוצע</t>
  </si>
  <si>
    <t>2009 ממוצע</t>
  </si>
  <si>
    <t>2010 ממוצע</t>
  </si>
  <si>
    <t>2011 ממוצע</t>
  </si>
  <si>
    <t>2012 ממוצע</t>
  </si>
  <si>
    <t>2013 ממוצע</t>
  </si>
  <si>
    <t>2014 ממוצע</t>
  </si>
  <si>
    <t>2015 ממוצע</t>
  </si>
  <si>
    <t>2016 ממוצע</t>
  </si>
  <si>
    <t>2017 ממוצע</t>
  </si>
  <si>
    <t>2018 ממוצע</t>
  </si>
  <si>
    <t>ממוצע כולל</t>
  </si>
  <si>
    <t>AUTOMOTO ממוצע</t>
  </si>
  <si>
    <t>GRIFFON ממוצע</t>
  </si>
  <si>
    <t>ISOLES ממוצע</t>
  </si>
  <si>
    <t>JB LOUVET ממוצע</t>
  </si>
  <si>
    <t>PEUGEOT ממוצע</t>
  </si>
  <si>
    <t>ALCYON-SOLY ממוצע</t>
  </si>
  <si>
    <t>ALLELUIA-CONTINENTAL ממוצע</t>
  </si>
  <si>
    <t>ARMOR-SOLY ממוצע</t>
  </si>
  <si>
    <t>AUTOMOTO-CONTINENTAL ממוצע</t>
  </si>
  <si>
    <t>CLEMENT-DUNLOP ממוצע</t>
  </si>
  <si>
    <t>DEL ממוצע</t>
  </si>
  <si>
    <t>GLADIATOR-DUNLOP ממוצע</t>
  </si>
  <si>
    <t>J.B. LOUVET-CONTINENTAL ממוצע</t>
  </si>
  <si>
    <t>PEUGEOT-WOLBER ממוצע</t>
  </si>
  <si>
    <t>PHEBUS-DUNLOP ממוצע</t>
  </si>
  <si>
    <t>THOMANN-JOLY ממוצע</t>
  </si>
  <si>
    <t>TDF 1919 ממוצע</t>
  </si>
  <si>
    <t>TDF 1920 ממוצע</t>
  </si>
  <si>
    <t>TDF 1921 ממוצע</t>
  </si>
  <si>
    <t>TDF 1922 ממוצע</t>
  </si>
  <si>
    <t>TDF 1923 ממוצע</t>
  </si>
  <si>
    <t>DEUXIEME CLASSE ממוצע</t>
  </si>
  <si>
    <t>PREMIERE CLASSE ממוצע</t>
  </si>
  <si>
    <t>TOURISTES ROUTIERS ממוצע</t>
  </si>
  <si>
    <t>ALCYON-DUNLOP ממוצע</t>
  </si>
  <si>
    <t>ARMOR-DUNLOP ממוצע</t>
  </si>
  <si>
    <t>AUTOMOTO-HUTCHINSON ממוצע</t>
  </si>
  <si>
    <t>CHRISTOPHE-HUTCHINSON ממוצע</t>
  </si>
  <si>
    <t>J.ALAVOINE-DUNLOP ממוצע</t>
  </si>
  <si>
    <t>J.B.LOUVET-POUCHOIS ממוצע</t>
  </si>
  <si>
    <t>LABOR-DUNLOP ממוצע</t>
  </si>
  <si>
    <t>METEORE-WOLBER ממוצע</t>
  </si>
  <si>
    <t>THOMANN-DUNLOP ממוצע</t>
  </si>
  <si>
    <t>J.B.LOUVET-WOLBER ממוצע</t>
  </si>
  <si>
    <t>JEAN LOUVET-HUTCHINSON ממוצע</t>
  </si>
  <si>
    <t>ALLELUIA-WOLBER ממוצע</t>
  </si>
  <si>
    <t>J.B.LOUVET ממוצע</t>
  </si>
  <si>
    <t>ALSACE-LORRAINE ממוצע</t>
  </si>
  <si>
    <t>CÃ”TE D'AZUR ממוצע</t>
  </si>
  <si>
    <t>CHAMPAGNE ממוצע</t>
  </si>
  <si>
    <t>ELWISH-WOLBER ממוצע</t>
  </si>
  <si>
    <t>FONTAN-WOLBER ממוצע</t>
  </si>
  <si>
    <t>J.B. LOUVET-HUTCHINSON ממוצע</t>
  </si>
  <si>
    <t>NORD ממוצע</t>
  </si>
  <si>
    <t>NORMANDIE ממוצע</t>
  </si>
  <si>
    <t>RAVAT-WONDER-DUNLOP ממוצע</t>
  </si>
  <si>
    <t>SUD-EST ממוצע</t>
  </si>
  <si>
    <t>AS ממוצע</t>
  </si>
  <si>
    <t>TOURISTES-ROUTIERS ממוצע</t>
  </si>
  <si>
    <t>ALLEMAGNE ממוצע</t>
  </si>
  <si>
    <t>BELGIQUE ממוצע</t>
  </si>
  <si>
    <t>ESPAGNE ממוצע</t>
  </si>
  <si>
    <t>FRANCE ממוצע</t>
  </si>
  <si>
    <t>ITALIE ממוצע</t>
  </si>
  <si>
    <t>AUSTRALIE/SUISSE ממוצע</t>
  </si>
  <si>
    <t>INCONNUE ממוצע</t>
  </si>
  <si>
    <t>ALLEMAGNE-AUTRICHE ממוצע</t>
  </si>
  <si>
    <t>SUISSE ממוצע</t>
  </si>
  <si>
    <t>SUISSE-ESPAGNE ממוצע</t>
  </si>
  <si>
    <t>ESPAGNE-LUXEMBOURG ממוצע</t>
  </si>
  <si>
    <t>PAYS-BAS ממוצע</t>
  </si>
  <si>
    <t>LUXEMBOURG ממוצע</t>
  </si>
  <si>
    <t>BLEUETS ממוצע</t>
  </si>
  <si>
    <t>CADETS ממוצע</t>
  </si>
  <si>
    <t>NORD EST-ILE DE FRANCE ממוצע</t>
  </si>
  <si>
    <t>OUEST ממוצע</t>
  </si>
  <si>
    <t>SUD-OUEST ממוצע</t>
  </si>
  <si>
    <t>CENTRE-SUD OUEST ממוצע</t>
  </si>
  <si>
    <t>ILE DE FRANCE ממוצע</t>
  </si>
  <si>
    <t>NORD-EST ממוצע</t>
  </si>
  <si>
    <t>PAYS-BAS/ETRANGERS DE FRANCE ממוצע</t>
  </si>
  <si>
    <t>SUISSE/LUXEMBOURG ממוצע</t>
  </si>
  <si>
    <t>BELGIQUE B ממוצע</t>
  </si>
  <si>
    <t>ILE DE FRANCE-NORD EST ממוצע</t>
  </si>
  <si>
    <t>INTERNATIONAUX ממוצע</t>
  </si>
  <si>
    <t>ITALIE B ממוצע</t>
  </si>
  <si>
    <t>PARIS ממוצע</t>
  </si>
  <si>
    <t>PAYS-BAS/LUXEMBOURG ממוצע</t>
  </si>
  <si>
    <t>OUEST-NORD ממוצע</t>
  </si>
  <si>
    <t>NORD AFRIQUE ממוצע</t>
  </si>
  <si>
    <t>AFRIQUE DU NORD ממוצע</t>
  </si>
  <si>
    <t>EST-SUD EST ממוצע</t>
  </si>
  <si>
    <t>OUEST-SUD OUEST ממוצע</t>
  </si>
  <si>
    <t>NORD EST-CENTRE ממוצע</t>
  </si>
  <si>
    <t>SUD EST ממוצע</t>
  </si>
  <si>
    <t>LUXEMBOURG MIXTE ממוצע</t>
  </si>
  <si>
    <t>GRANDE BRETAGNE ממוצע</t>
  </si>
  <si>
    <t>TDF 195 FRA ממוצע</t>
  </si>
  <si>
    <t>CENTRE-MIDI ממוצע</t>
  </si>
  <si>
    <t>INTERNATIONS ממוצע</t>
  </si>
  <si>
    <t>PARIS-NORD EST ממוצע</t>
  </si>
  <si>
    <t>PAYS BAS-LUXEMBOURG ממוצע</t>
  </si>
  <si>
    <t>SUISSE-ALLEMAGNE ממוצע</t>
  </si>
  <si>
    <t>GRANDE-BRETAGNE ממוצע</t>
  </si>
  <si>
    <t>PARIS-NORD ממוצע</t>
  </si>
  <si>
    <t>PAYS BAS ממוצע</t>
  </si>
  <si>
    <t>SUISSE-LUXEMBOURG ממוצע</t>
  </si>
  <si>
    <t>PARIS-NORD-EST ממוצע</t>
  </si>
  <si>
    <t>ACBB-SAINT RAPHAEL-HELYETT-HUTCHINSON ממוצע</t>
  </si>
  <si>
    <t>CARPANO ממוצע</t>
  </si>
  <si>
    <t>FAEMA-FLANDRIA-CLEMENT ממוצע</t>
  </si>
  <si>
    <t>G.S. GAZZOLA-FIORELLI-HUTCHINSON ממוצע</t>
  </si>
  <si>
    <t>G.S. GHIZZI ממוצע</t>
  </si>
  <si>
    <t>G.S. PHILCO ממוצע</t>
  </si>
  <si>
    <t>LEGNANO-PIRELLI ממוצע</t>
  </si>
  <si>
    <t>LIBERIA-GRAMMONT-CLEMENT ממוצע</t>
  </si>
  <si>
    <t>MARGNAT-PALOMA-D'ALESSANDRO ממוצע</t>
  </si>
  <si>
    <t>MERCIER-BP-HUTCHINSON ממוצע</t>
  </si>
  <si>
    <t>MOSCHETTIERI-IGNIS ממוצע</t>
  </si>
  <si>
    <t>PELFORTH-SAUVAGE-LEJEUNE ממוצע</t>
  </si>
  <si>
    <t>PEUGEOT-BP-DUNLOP ממוצע</t>
  </si>
  <si>
    <t>V.C. XII-LEROUX-GITANE-DUNLOP ממוצע</t>
  </si>
  <si>
    <t>WIELS-GROENE LOEW ממוצע</t>
  </si>
  <si>
    <t>FAEMA-FLANDRIA ממוצע</t>
  </si>
  <si>
    <t>FERRYS ממוצע</t>
  </si>
  <si>
    <t>G.B.C-LIBERTAS ממוצע</t>
  </si>
  <si>
    <t>I.B.A.C-MOLTENI ממוצע</t>
  </si>
  <si>
    <t>KAS ממוצע</t>
  </si>
  <si>
    <t>MARGNAT-PALOMA-MOTUL-DUNLOP ממוצע</t>
  </si>
  <si>
    <t>PELFORTH-SAUVAGE-LEJEUNE-WOLBER ממוצע</t>
  </si>
  <si>
    <t>PEUGEOT-BP-ENGLEBERT ממוצע</t>
  </si>
  <si>
    <t>SOLO-TERROT-ENGLEBERT ממוצע</t>
  </si>
  <si>
    <t>V.C. XII-SAINT RAPHAEL-GITANE-DUNLOP ממוצע</t>
  </si>
  <si>
    <t>WIELS-GROENE LEEUW ממוצע</t>
  </si>
  <si>
    <t>FLANDRIA-ROMEO ממוצע</t>
  </si>
  <si>
    <t>KAS-KASKOL ממוצע</t>
  </si>
  <si>
    <t>MARGNAT-PALOMA-DUNLOP ממוצע</t>
  </si>
  <si>
    <t>SALVARANI ממוצע</t>
  </si>
  <si>
    <t>SOLO-SUPERIA ממוצע</t>
  </si>
  <si>
    <t>TELEVIZIER ממוצע</t>
  </si>
  <si>
    <t>V.C. XII-SAINT RAPHAEL-GITANE-CAMPAGNOLO ממוצע</t>
  </si>
  <si>
    <t>FORD-FRANCE-GITANE-DUNLOP ממוצע</t>
  </si>
  <si>
    <t>MARGNAT-PALOMA-INURI-DUNLOP ממוצע</t>
  </si>
  <si>
    <t>MOLTENI-IGNIS ממוצע</t>
  </si>
  <si>
    <t>PEUGEOT-BP-MICHELIN ממוצע</t>
  </si>
  <si>
    <t>FORD-FRANCE-HUTCHINSON ממוצע</t>
  </si>
  <si>
    <t>BLEUETS DE FRANCE ממוצע</t>
  </si>
  <si>
    <t>COQS DE FRANCE ממוצע</t>
  </si>
  <si>
    <t>DEUTSCHLAND ממוצע</t>
  </si>
  <si>
    <t>DIABLES ROUGES ממוצע</t>
  </si>
  <si>
    <t>ESPANA ממוצע</t>
  </si>
  <si>
    <t>ESPERANZA ממוצע</t>
  </si>
  <si>
    <t>GREAT BRITAIN ממוצע</t>
  </si>
  <si>
    <t>ITALIA ממוצע</t>
  </si>
  <si>
    <t>NEDERLAND ממוצע</t>
  </si>
  <si>
    <t>PRIMAVERA ממוצע</t>
  </si>
  <si>
    <t>BELGIQUE A ממוצע</t>
  </si>
  <si>
    <t>FRANCE A ממוצע</t>
  </si>
  <si>
    <t>FRANCE B ממוצע</t>
  </si>
  <si>
    <t>FRANCE C ממוצע</t>
  </si>
  <si>
    <t>BIC ממוצע</t>
  </si>
  <si>
    <t>FAEMA ממוצע</t>
  </si>
  <si>
    <t>FAGOR ממוצע</t>
  </si>
  <si>
    <t>FLANDRIA-DE CLERCK-KRUGER ממוצע</t>
  </si>
  <si>
    <t>FRIMATIC-DE GRIBALDY-VIVA-WOLBER ממוצע</t>
  </si>
  <si>
    <t>MANN-GRUNDIG ממוצע</t>
  </si>
  <si>
    <t>MOLTENI ממוצע</t>
  </si>
  <si>
    <t>SONOLOR-LEJEUNE-WOLBER ממוצע</t>
  </si>
  <si>
    <t>WILLEM II-GAZELLE ממוצע</t>
  </si>
  <si>
    <t>CABALLERO-LAURENS ממוצע</t>
  </si>
  <si>
    <t>FAEMA-FAEMINO ממוצע</t>
  </si>
  <si>
    <t>FAGOR-MERCIER-HUTCHINSON ממוצע</t>
  </si>
  <si>
    <t>FERRETTI ממוצע</t>
  </si>
  <si>
    <t>SCIC ממוצע</t>
  </si>
  <si>
    <t>FAGOR-MERCIER ממוצע</t>
  </si>
  <si>
    <t>GOUDSMIT ממוצע</t>
  </si>
  <si>
    <t>HOOVER-DE GRIBALDY ממוצע</t>
  </si>
  <si>
    <t>MARS-FLANDRIA ממוצע</t>
  </si>
  <si>
    <t>SONOLOR-LEJEUNE ממוצע</t>
  </si>
  <si>
    <t>WERNER ממוצע</t>
  </si>
  <si>
    <t>BEAULIEU-FLANDRIA ממוצע</t>
  </si>
  <si>
    <t>DE GRIBALDY-MAGNIFLEX-VAN CAUTER ממוצע</t>
  </si>
  <si>
    <t>GAN-MERCIER-HUTCHINSON ממוצע</t>
  </si>
  <si>
    <t>GITANE ממוצע</t>
  </si>
  <si>
    <t>GOUDSMIT-HOFF ממוצע</t>
  </si>
  <si>
    <t>ROKADO ממוצע</t>
  </si>
  <si>
    <t>SONOLOR ממוצע</t>
  </si>
  <si>
    <t>WATNEY-AVIA ממוצע</t>
  </si>
  <si>
    <t>CANADA DRY-GAZELLE ממוצע</t>
  </si>
  <si>
    <t>CARPENTER-SHIMANO-FLANDRIA ממוצע</t>
  </si>
  <si>
    <t>DE KOVA-LEJEUNE ממוצע</t>
  </si>
  <si>
    <t>GAN-MERCIER ממוצע</t>
  </si>
  <si>
    <t>GITANE-FRIGECREME ממוצע</t>
  </si>
  <si>
    <t>LA CASERA-BAHAMONTES ממוצע</t>
  </si>
  <si>
    <t>PEUGEOT-BP ממוצע</t>
  </si>
  <si>
    <t>BROOKLYN ממוצע</t>
  </si>
  <si>
    <t>CARPENTER-CONFORTLUXE ממוצע</t>
  </si>
  <si>
    <t>FLANDRIA-SHIMANO-MERLIN PLAGE ממוצע</t>
  </si>
  <si>
    <t>FRISOL ממוצע</t>
  </si>
  <si>
    <t>LEJEUNE-JOBO ממוצע</t>
  </si>
  <si>
    <t>MIC-DE GRIBALDY-LUDO ממוצע</t>
  </si>
  <si>
    <t>SONOLOR-GITANE ממוצע</t>
  </si>
  <si>
    <t xml:space="preserve"> MOLTENI ממוצע</t>
  </si>
  <si>
    <t>BIANCHI ממוצע</t>
  </si>
  <si>
    <t>FILOTEX ממוצע</t>
  </si>
  <si>
    <t>FLANDRIA-CARPENTER-CONFORTLUXE ממוצע</t>
  </si>
  <si>
    <t>JOBO-SABLIERE-WOLBER ממוצע</t>
  </si>
  <si>
    <t>MIKO-DE GRIBALDY ממוצע</t>
  </si>
  <si>
    <t>SPORTING-SOTTO-MAYOR-LEJEUNE ממוצע</t>
  </si>
  <si>
    <t>SUPER SER ממוצע</t>
  </si>
  <si>
    <t>BROOKLYN-GIOS ממוצע</t>
  </si>
  <si>
    <t>FLANDRIA-VELDA-VLEESBDRIJF ממוצע</t>
  </si>
  <si>
    <t>GITANE-CAMPAGNOLO ממוצע</t>
  </si>
  <si>
    <t>JOBO-WOLBER-LA FRANCE ממוצע</t>
  </si>
  <si>
    <t>JOLLYCERAMICA ממוצע</t>
  </si>
  <si>
    <t>KAS-CAMPAGNOLO ממוצע</t>
  </si>
  <si>
    <t>LEJEUNE-BP ממוצע</t>
  </si>
  <si>
    <t>MIKO-DE GRIBALDY-SUPERIA ממוצע</t>
  </si>
  <si>
    <t>PEUGEOT-ESSO-MICHELIN ממוצע</t>
  </si>
  <si>
    <t>SCIC-FIAT-COLNAGO ממוצע</t>
  </si>
  <si>
    <t>TI-RALEIGH-CAMPAGNOLO ממוצע</t>
  </si>
  <si>
    <t>BIANCHI-CAMPAGNOLO ממוצע</t>
  </si>
  <si>
    <t>FIAT ממוצע</t>
  </si>
  <si>
    <t>FRISOL-GAZELLE-THIRION ממוצע</t>
  </si>
  <si>
    <t>MIKO-MERCIER ממוצע</t>
  </si>
  <si>
    <t>TEKA ממוצע</t>
  </si>
  <si>
    <t>TI-RALEIGH ממוצע</t>
  </si>
  <si>
    <t>C &amp; A ממוצע</t>
  </si>
  <si>
    <t>FIAT-LA FRANCE ממוצע</t>
  </si>
  <si>
    <t>JOBO-SUPERIA ממוצע</t>
  </si>
  <si>
    <t>RENAULT-GITANE ממוצע</t>
  </si>
  <si>
    <t>TI-RALEIGH-McGREGOR ממוצע</t>
  </si>
  <si>
    <t>VELDA-LANO-FLANDRIA ממוצע</t>
  </si>
  <si>
    <t>BIANCHI-FAEMA ממוצע</t>
  </si>
  <si>
    <t>DAF TRUCKS ממוצע</t>
  </si>
  <si>
    <t>FLANDRIA-CA VA SEUL ממוצע</t>
  </si>
  <si>
    <t>IJSBOERKE-WARNCKE ממוצע</t>
  </si>
  <si>
    <t>INOXPRAN ממוצע</t>
  </si>
  <si>
    <t>LA REDOUTE-MOTOBECANE ממוצע</t>
  </si>
  <si>
    <t>PEUGEOT-ESSO ממוצע</t>
  </si>
  <si>
    <t>RALEIGH-McGREGOR ממוצע</t>
  </si>
  <si>
    <t>SPLENDOR-EURO SOAP ממוצע</t>
  </si>
  <si>
    <t>BOSTON-MAVIC-AMIS DU TOUR ממוצע</t>
  </si>
  <si>
    <t>DAF TRUCKS-LEJEUNE ממוצע</t>
  </si>
  <si>
    <t>IJSBOERKE-WARNCKE-KOGA MIYATA ממוצע</t>
  </si>
  <si>
    <t>KELME ממוצע</t>
  </si>
  <si>
    <t>MARC-IWC-VRD ממוצע</t>
  </si>
  <si>
    <t>MIKO-MERCIER-VIVAGEL ממוצע</t>
  </si>
  <si>
    <t>PUCH-SEM ממוצע</t>
  </si>
  <si>
    <t>SPLENDOR-ADMIRAL-TV EKSPRES ממוצע</t>
  </si>
  <si>
    <t>TI-RALEIGH-CREDA ממוצע</t>
  </si>
  <si>
    <t>BOSTON-MAVIC ממוצע</t>
  </si>
  <si>
    <t>CAPRI SONNE- KOGA MIYATA ממוצע</t>
  </si>
  <si>
    <t>DAF TRUCKS-COTE D'OR ממוצע</t>
  </si>
  <si>
    <t>PUCH-WOLBER ממוצע</t>
  </si>
  <si>
    <t>SEM-FRANCE-LOIRE ממוצע</t>
  </si>
  <si>
    <t>SUNAIR-COLNAGO ממוצע</t>
  </si>
  <si>
    <t>VERMEER THIJS-GIOS ממוצע</t>
  </si>
  <si>
    <t>WICKES-SPLENDOR-EUROP DECOR ממוצע</t>
  </si>
  <si>
    <t>CAPRI SONNE-CAMPAGNOLO-MERCKX ממוצע</t>
  </si>
  <si>
    <t>CILO-AUFINA ממוצע</t>
  </si>
  <si>
    <t>COOP-MERCIER-MAVIC ממוצע</t>
  </si>
  <si>
    <t>DAF TRUCKS-TEVE BLAD-ROSSIN ממוצע</t>
  </si>
  <si>
    <t>HOONVED-BOTTECCHIA ממוצע</t>
  </si>
  <si>
    <t>INOXPRAN-PENTOLE-POSATE ממוצע</t>
  </si>
  <si>
    <t>PEUGEOT-SHELL-MICHELIN ממוצע</t>
  </si>
  <si>
    <t>PUCH-EOROTEX-CAMPAGNOLO ממוצע</t>
  </si>
  <si>
    <t>SEM-FRANCE LOIRE-CAMPAGNOLO ממוצע</t>
  </si>
  <si>
    <t>SPLENDOR- WICKES-BOUWMARKT ממוצע</t>
  </si>
  <si>
    <t>SUNAIR-COLNAGO-CAMPAGNOLO ממוצע</t>
  </si>
  <si>
    <t>WOLBER-SPIDEL ממוצע</t>
  </si>
  <si>
    <t>AERNOUDT-HOONVED-ZEEP MARC ממוצע</t>
  </si>
  <si>
    <t>BOULE D'OR-COLNAGO-CAMPAGNOLO ממוצע</t>
  </si>
  <si>
    <t>METAUROBILI-PINARELLO ממוצע</t>
  </si>
  <si>
    <t>RENAULT-ELF-GITANE ממוצע</t>
  </si>
  <si>
    <t>REYNOLDS ממוצע</t>
  </si>
  <si>
    <t>SEM-MAVIC-REYDEL ממוצע</t>
  </si>
  <si>
    <t>SPLENDOR- EURO SHOP-MONDIAL MOQUETTE ממוצע</t>
  </si>
  <si>
    <t>VARTA ממוצע</t>
  </si>
  <si>
    <t>WOLBER ממוצע</t>
  </si>
  <si>
    <t>BOULE D'OR-EUROP DECOR-EDDY MERCKX ממוצע</t>
  </si>
  <si>
    <t>CARRERA-INOXPRAN ממוצע</t>
  </si>
  <si>
    <t>COOP-HOONVED-ROSSIN ממוצע</t>
  </si>
  <si>
    <t>KWANTUM HALLEN-DECOSOL ממוצע</t>
  </si>
  <si>
    <t>LA REDOUTE ממוצע</t>
  </si>
  <si>
    <t>LA VIE CLAIRE-TERRAILLON ממוצע</t>
  </si>
  <si>
    <t>PANASONIC-RALEIGH ממוצע</t>
  </si>
  <si>
    <t>RENAULT-ELF ממוצע</t>
  </si>
  <si>
    <t>REYNOLDS-PAPEL ALUMINIO ממוצע</t>
  </si>
  <si>
    <t>SKIL-REYDEL-SEM ממוצע</t>
  </si>
  <si>
    <t>SPLENDOR-MONDIAL MOQUETTE ממוצע</t>
  </si>
  <si>
    <t>SPORTING LISBONNE-RAPOSEIRA ממוצע</t>
  </si>
  <si>
    <t>SYSTEME U ממוצע</t>
  </si>
  <si>
    <t>CAFÃ‰ DE COLOMBIA-VARTA-MAVIC ממוצע</t>
  </si>
  <si>
    <t>CARRERA JEANS-INOXPRAN ממוצע</t>
  </si>
  <si>
    <t>HITACHI-SUNAIR-SPLENDOR ממוצע</t>
  </si>
  <si>
    <t>LA VIE CLAIRE-WONDER-RADAR ממוצע</t>
  </si>
  <si>
    <t>LOTTO-EDDY MERCKX-CAMPAGNOLO ממוצע</t>
  </si>
  <si>
    <t>REYNOLDS-TS BATTERIES ממוצע</t>
  </si>
  <si>
    <t>SANTINI-SELLE ITALIA-CONTI-GALLI ממוצע</t>
  </si>
  <si>
    <t>SEAT-ORBEA ממוצע</t>
  </si>
  <si>
    <t>SKIL-SEM-KAS-MIKO ממוצע</t>
  </si>
  <si>
    <t>TDF 198 TON ממוצע</t>
  </si>
  <si>
    <t>VERANDALUX-NISSAN-DRIES-ROSSIN ממוצע</t>
  </si>
  <si>
    <t>ZOR ממוצע</t>
  </si>
  <si>
    <t>CAFÃ‰ DE COLOMBIA-PILAS VARTA ממוצע</t>
  </si>
  <si>
    <t>CARRERA JEANS ממוצע</t>
  </si>
  <si>
    <t>GIS-GELATI ממוצע</t>
  </si>
  <si>
    <t>HITACHI-MARC-SPLENDOR ממוצע</t>
  </si>
  <si>
    <t>JOKER-EMERXIL-EDDY MERCKX ממוצע</t>
  </si>
  <si>
    <t>KAS-MAVIC ממוצע</t>
  </si>
  <si>
    <t>MALVOR-BOTTECCHIA-SIDI ממוצע</t>
  </si>
  <si>
    <t>PANASONIC ממוצע</t>
  </si>
  <si>
    <t>PDM ממוצע</t>
  </si>
  <si>
    <t>PEUGEOT-SHELL ממוצע</t>
  </si>
  <si>
    <t>POSTOBON ממוצע</t>
  </si>
  <si>
    <t>RMO-MERAL-MAVIC ממוצע</t>
  </si>
  <si>
    <t>SEVEN ELEVEN-HOONVED ממוצע</t>
  </si>
  <si>
    <t>ZOR-BH ממוצע</t>
  </si>
  <si>
    <t>A.N.C-HALFORDS-LYCRA ממוצע</t>
  </si>
  <si>
    <t>B.H. ממוצע</t>
  </si>
  <si>
    <t>CAFÃ‰ DE COLOMBIA ממוצע</t>
  </si>
  <si>
    <t>CAJA RURAL-ORBEA ממוצע</t>
  </si>
  <si>
    <t>DEL TONGO-COLNAGO ממוצע</t>
  </si>
  <si>
    <t>HITACHI-MARC-ROSSIN-MAVIC ממוצע</t>
  </si>
  <si>
    <t>KAS-MIKO-MAVIC ממוצע</t>
  </si>
  <si>
    <t>PANASONIC-ISOSTAR ממוצע</t>
  </si>
  <si>
    <t>REYNOLDS-SEUR-SADA ממוצע</t>
  </si>
  <si>
    <t>ROLAND-SKALA-CHIORI-COLNAGO ממוצע</t>
  </si>
  <si>
    <t>RYALCAO-MANZANA-POSTOBON ממוצע</t>
  </si>
  <si>
    <t>SUPERCONFEX-KWANTUM-YOKO-COLNAGO ממוצע</t>
  </si>
  <si>
    <t>SUPERMERCATI BRIANZOLI-CHATEAU D'AX ממוצע</t>
  </si>
  <si>
    <t>TOSHIBA-LOOK-LA VIE CLAIRE ממוצע</t>
  </si>
  <si>
    <t>Z-PEUGEOT ממוצע</t>
  </si>
  <si>
    <t>A.D.R. - I.O.C. ממוצע</t>
  </si>
  <si>
    <t>CARRERA JEANS-VAGABOND ממוצע</t>
  </si>
  <si>
    <t>CHATEAU D'AX ממוצע</t>
  </si>
  <si>
    <t>HITACHI-BOSAL-B.C.E ממוצע</t>
  </si>
  <si>
    <t>KAS-CANAL 10-MAVIC ממוצע</t>
  </si>
  <si>
    <t>P.D.M ממוצע</t>
  </si>
  <si>
    <t>RMO-LIBERIA-MAVIC ממוצע</t>
  </si>
  <si>
    <t>SIGMA-FINA-DIAMANT ממוצע</t>
  </si>
  <si>
    <t>SUPERCONFEX-YOKO-OPEL ממוצע</t>
  </si>
  <si>
    <t>TOSHIBA ממוצע</t>
  </si>
  <si>
    <t>WEINMANN-LA SUISSE-S.M.M. USTER ממוצע</t>
  </si>
  <si>
    <t>ADR-AGRIGEL-BOTTECCHIA ממוצע</t>
  </si>
  <si>
    <t>DOMEX-WEINMANN-EDDY MERCKX ממוצע</t>
  </si>
  <si>
    <t>HELVETIA-LA SUISSE ממוצע</t>
  </si>
  <si>
    <t>HISTOR-SIGMA-FINA ממוצע</t>
  </si>
  <si>
    <t>HITACHI-VTM ממוצע</t>
  </si>
  <si>
    <t>PATERNINA-MARCOS-EQUIZABAL ממוצע</t>
  </si>
  <si>
    <t>REYNOLDS-BANESTO ממוצע</t>
  </si>
  <si>
    <t>RMO- MAVIC-LIBERIA ממוצע</t>
  </si>
  <si>
    <t>SEVEN ELEVEN-AMERICAN AIRLINES ממוצע</t>
  </si>
  <si>
    <t>SUPER U ממוצע</t>
  </si>
  <si>
    <t>TVM ממוצע</t>
  </si>
  <si>
    <t>ALFA LUM ממוצע</t>
  </si>
  <si>
    <t>ARIOSTEA ממוצע</t>
  </si>
  <si>
    <t>BANESTO ממוצע</t>
  </si>
  <si>
    <t>BUCKLER ממוצע</t>
  </si>
  <si>
    <t>CASTORAMA-RALEIGH ממוצע</t>
  </si>
  <si>
    <t>HISTOR-SIGMA ממוצע</t>
  </si>
  <si>
    <t>LOTTO-SUPERCLUB ממוצע</t>
  </si>
  <si>
    <t>ONCE ממוצע</t>
  </si>
  <si>
    <t>PANASONIC-SPORTLIFE ממוצע</t>
  </si>
  <si>
    <t>RYALCAO-POSTOBON ממוצע</t>
  </si>
  <si>
    <t>SEUR ממוצע</t>
  </si>
  <si>
    <t>WEINMANN-S.M.M. USTER ממוצע</t>
  </si>
  <si>
    <t>AMAYA SEGUROS ממוצע</t>
  </si>
  <si>
    <t>CASTORAMA ממוצע</t>
  </si>
  <si>
    <t>CLAS-CAJASTUR ממוצע</t>
  </si>
  <si>
    <t>GATORADE-CHATEAU D'AX ממוצע</t>
  </si>
  <si>
    <t>HELVETIA ממוצע</t>
  </si>
  <si>
    <t>LOTTO-SUPERCLUB-MBK ממוצע</t>
  </si>
  <si>
    <t>MOTOROLA ממוצע</t>
  </si>
  <si>
    <t>RMO-MAVIC ממוצע</t>
  </si>
  <si>
    <t>TDF 1991 ARI ממוצע</t>
  </si>
  <si>
    <t>TONTON TAPIS-CORONA ממוצע</t>
  </si>
  <si>
    <t>WEINMANN-EDDY MERCKX ממוצע</t>
  </si>
  <si>
    <t>Z ממוצע</t>
  </si>
  <si>
    <t>CARRERA JEANS-TASSONI ממוצע</t>
  </si>
  <si>
    <t>FESTINA ממוצע</t>
  </si>
  <si>
    <t>GB-MG-MAGLIFICIO ממוצע</t>
  </si>
  <si>
    <t>HELVETIA-COMMODORE ממוצע</t>
  </si>
  <si>
    <t>LOTTO-BELGACOM ממוצע</t>
  </si>
  <si>
    <t>PDM-CONCORDE ממוצע</t>
  </si>
  <si>
    <t>TELECOM ממוצע</t>
  </si>
  <si>
    <t>TULIP-COMPUTERS ממוצע</t>
  </si>
  <si>
    <t>CHAZAL-VETTA MBK ממוצע</t>
  </si>
  <si>
    <t>GAN ממוצע</t>
  </si>
  <si>
    <t>GATORADE-MEGA DRIVE ממוצע</t>
  </si>
  <si>
    <t>LAMPRE-POLTI ממוצע</t>
  </si>
  <si>
    <t>NOVEMAIL-LASER COMPUTER ממוצע</t>
  </si>
  <si>
    <t>TDF 1993 ARI ממוצע</t>
  </si>
  <si>
    <t>TVM-BISON ממוצע</t>
  </si>
  <si>
    <t>WORDPERFECT ממוצע</t>
  </si>
  <si>
    <t>ZG MOBILI-SIDI ממוצע</t>
  </si>
  <si>
    <t>CHAZAL-MBK-KONIG ממוצע</t>
  </si>
  <si>
    <t>FESTINA-ANDORRA ממוצע</t>
  </si>
  <si>
    <t>GB-MG TECHNOGYM ממוצע</t>
  </si>
  <si>
    <t>GEWISS-BALLAN ממוצע</t>
  </si>
  <si>
    <t>KELME-AVIANCA ממוצע</t>
  </si>
  <si>
    <t>LAMPRE-PANARIA ממוצע</t>
  </si>
  <si>
    <t>LOTTO-VETTA-CALOÃ ממוצע</t>
  </si>
  <si>
    <t>MAPEI-CLAS ממוצע</t>
  </si>
  <si>
    <t>MERCATONE UNO-MEDEGHINI ממוצע</t>
  </si>
  <si>
    <t>TEAM POLTI ממוצע</t>
  </si>
  <si>
    <t>ZG MOBILI-SELLE ITALIA ממוצע</t>
  </si>
  <si>
    <t>AKI-GIPIEMME ממוצע</t>
  </si>
  <si>
    <t>BRESCIALAT ממוצע</t>
  </si>
  <si>
    <t>CARRERA-TASSONI ממוצע</t>
  </si>
  <si>
    <t>FESTINA WATCHES ממוצע</t>
  </si>
  <si>
    <t>LOTTO-ISOGLASS ממוצע</t>
  </si>
  <si>
    <t>MAPEI-GB ממוצע</t>
  </si>
  <si>
    <t>MERCATONE UNO-SAECO ממוצע</t>
  </si>
  <si>
    <t>MG-TECHNOGYM ממוצע</t>
  </si>
  <si>
    <t>NOVELL ממוצע</t>
  </si>
  <si>
    <t>TELECOM-ZG-SELLE ITALIA ממוצע</t>
  </si>
  <si>
    <t>TVM-POLIS DIRECT ממוצע</t>
  </si>
  <si>
    <t>AGRIGEL-LA CREUSE-FENIOUX ממוצע</t>
  </si>
  <si>
    <t>AUBERVILLIERS 93-PEUGEOT ממוצע</t>
  </si>
  <si>
    <t>CARRERA BLUE JEANS-LONGONI ממוצע</t>
  </si>
  <si>
    <t>CERAMICHE PANARIA-VINAVIL ממוצע</t>
  </si>
  <si>
    <t>CERAMICHE REFIN-MOBILVETTA ממוצע</t>
  </si>
  <si>
    <t>GEWISS-PLAYBUS ממוצע</t>
  </si>
  <si>
    <t>KELME-ARTIACH-COSTA BLANCA ממוצע</t>
  </si>
  <si>
    <t>RABOBANK ממוצע</t>
  </si>
  <si>
    <t>ROSLOTTO-ZG MOBILI ממוצע</t>
  </si>
  <si>
    <t>SAECO ממוצע</t>
  </si>
  <si>
    <t>TEAM DEUTSCHE TELEKOM ממוצע</t>
  </si>
  <si>
    <t>BATIK-DEL MONTE ממוצע</t>
  </si>
  <si>
    <t>BIG.MAT-AUBER ממוצע</t>
  </si>
  <si>
    <t>CASINO "C'est votre Ã©quipe" ממוצע</t>
  </si>
  <si>
    <t>COFIDIS ממוצע</t>
  </si>
  <si>
    <t>FESTINA Watches ממוצע</t>
  </si>
  <si>
    <t>KELME-COSTA BLANCA-EUROSPORT ממוצע</t>
  </si>
  <si>
    <t>LA FRANCAISE DES JEUX ממוצע</t>
  </si>
  <si>
    <t>LA MUTUELLE DE SEINE ET MARNE ממוצע</t>
  </si>
  <si>
    <t>LOTTO-MOBISTAR-ISOGLASS ממוצע</t>
  </si>
  <si>
    <t>MERCATONE-UNO ממוצע</t>
  </si>
  <si>
    <t>MG.TECHNOGYM ממוצע</t>
  </si>
  <si>
    <t>SAECO-ESTRO ממוצע</t>
  </si>
  <si>
    <t>Team POLTI ממוצע</t>
  </si>
  <si>
    <t>U.S POSTAL SERVICE ממוצע</t>
  </si>
  <si>
    <t>ASICS - CGA ממוצע</t>
  </si>
  <si>
    <t>BIG.MAT - AUBER ממוצע</t>
  </si>
  <si>
    <t>CASINO ממוצע</t>
  </si>
  <si>
    <t>COFIDIS . LE CREDIT PAR TELEPHONE ממוצע</t>
  </si>
  <si>
    <t>LOTTO - MOBISTAR ממוצע</t>
  </si>
  <si>
    <t>MAPEI - BRICOBI ממוצע</t>
  </si>
  <si>
    <t>MERCATONE UNO - BIANCHI ממוצע</t>
  </si>
  <si>
    <t>SAECO MACCHINE DA CAFFE - CANNONDALE ממוצע</t>
  </si>
  <si>
    <t>US POSTAL SERVICE ממוצע</t>
  </si>
  <si>
    <t>CANTINA TOLLO-ALEXIA ALLUMINIO ממוצע</t>
  </si>
  <si>
    <t>COFIDIS.LE CREDIT PAR TELEPHONE ממוצע</t>
  </si>
  <si>
    <t>CREDIT AGRICOLE ממוצע</t>
  </si>
  <si>
    <t>FRANCAISE DES JEUX ממוצע</t>
  </si>
  <si>
    <t>KELME - COSTA BLANCA ממוצע</t>
  </si>
  <si>
    <t>LAMPRE - DAIKIN ממוצע</t>
  </si>
  <si>
    <t>MAPEI - QUICK STEP ממוצע</t>
  </si>
  <si>
    <t>O.N.C.E - DEUTSCHE BANK ממוצע</t>
  </si>
  <si>
    <t>SAECO - CANNONDALE ממוצע</t>
  </si>
  <si>
    <t>VITALICIO SEGUROS - G . GENERALI ממוצע</t>
  </si>
  <si>
    <t>AG2R PREVOYANCE ממוצע</t>
  </si>
  <si>
    <t>BONJOUR ממוצע</t>
  </si>
  <si>
    <t>COFIDIS . CREDIT PAR TELEPHONE ממוצע</t>
  </si>
  <si>
    <t>FARM FRITES ממוצע</t>
  </si>
  <si>
    <t>LOTTO - ADECCO ממוצע</t>
  </si>
  <si>
    <t>MEMORY CARD TECHNOLOGY-JACK &amp; JONES ממוצע</t>
  </si>
  <si>
    <t>MERCATONE UNO - ALBACOM ממוצע</t>
  </si>
  <si>
    <t>SAECO - VALLI &amp; VALLI ממוצע</t>
  </si>
  <si>
    <t>VINI CALDIROLA - SIDERMEC ממוצע</t>
  </si>
  <si>
    <t>CSC - TISCALI ממוצע</t>
  </si>
  <si>
    <t>DOMO - FARM FRITES ממוצע</t>
  </si>
  <si>
    <t>EUSKALTEL - EUSKADI ממוצע</t>
  </si>
  <si>
    <t>FASSA BORTOLO ממוצע</t>
  </si>
  <si>
    <t>IBANESTO.COM ממוצע</t>
  </si>
  <si>
    <t>JEAN DELATOUR ממוצע</t>
  </si>
  <si>
    <t>O.N.C.E. - EROSKI ממוצע</t>
  </si>
  <si>
    <t>ALESSIO ממוצע</t>
  </si>
  <si>
    <t>COFIDIS CREDIT PAR TELEPHONE ממוצע</t>
  </si>
  <si>
    <t>FDJeux.com ממוצע</t>
  </si>
  <si>
    <t>ONCE - EROSKI ממוצע</t>
  </si>
  <si>
    <t>TACCONI SPORT ממוצע</t>
  </si>
  <si>
    <t>TEAM CSC TISCALI ממוצע</t>
  </si>
  <si>
    <t>TEAM TELEKOM ממוצע</t>
  </si>
  <si>
    <t>BRIOCHES LA BOULANGERE ממוצע</t>
  </si>
  <si>
    <t>CALDIROLA - SO.DI ממוצע</t>
  </si>
  <si>
    <t>FDJEUX.COM ממוצע</t>
  </si>
  <si>
    <t>GEROLSTEINER ממוצע</t>
  </si>
  <si>
    <t>LOTTO - DOMO ממוצע</t>
  </si>
  <si>
    <t>QUICK STEP - DAVITAMON ממוצע</t>
  </si>
  <si>
    <t>SAECO - MACCHINE PER CAFFE ממוצע</t>
  </si>
  <si>
    <t>TEAM BIANCHI ממוצע</t>
  </si>
  <si>
    <t>TEAM CSC ממוצע</t>
  </si>
  <si>
    <t>US POSTAL - BERRY FLOOR ממוצע</t>
  </si>
  <si>
    <t>ALESSIO - BIANCHI ממוצע</t>
  </si>
  <si>
    <t>DOMINA VACANZE ממוצע</t>
  </si>
  <si>
    <t>ILLES BALEARS - B. SANTANDER ממוצע</t>
  </si>
  <si>
    <t>LIBERTY SEGUROS ממוצע</t>
  </si>
  <si>
    <t>PHONAK HEARING SYSTEMS ממוצע</t>
  </si>
  <si>
    <t>R.A.G.T. SEMENCES - MG ROVER ממוצע</t>
  </si>
  <si>
    <t>T-MOBILE TEAM ממוצע</t>
  </si>
  <si>
    <t>BOUYGUES TELECOM ממוצע</t>
  </si>
  <si>
    <t>DAVITAMON - LOTTO ממוצע</t>
  </si>
  <si>
    <t>DISCOVERY CHANNEL TEAM ממוצע</t>
  </si>
  <si>
    <t>ILLES BALEARS-CAISSE D EPARGNE ממוצע</t>
  </si>
  <si>
    <t>LAMPRE - CAFFITA ממוצע</t>
  </si>
  <si>
    <t>LIBERTY SEGUROS - WÃœRTH TEAM ממוצע</t>
  </si>
  <si>
    <t>LIQUIGAS - BIANCHI ממוצע</t>
  </si>
  <si>
    <t>QUICK STEP - INNERGETIC ממוצע</t>
  </si>
  <si>
    <t>SAUNIER DUVAL - PRODIR ממוצע</t>
  </si>
  <si>
    <t>AGRITUBEL ממוצע</t>
  </si>
  <si>
    <t>CAISSE D'EPARGNE-ILLES BALEARS ממוצע</t>
  </si>
  <si>
    <t>LAMPRE-FONDITAL ממוצע</t>
  </si>
  <si>
    <t>LIQUIGAS ממוצע</t>
  </si>
  <si>
    <t>TEAM MILRAM ממוצע</t>
  </si>
  <si>
    <t>BARLOWORLD ממוצע</t>
  </si>
  <si>
    <t>CAISSE D'EPARGNE ממוצע</t>
  </si>
  <si>
    <t>PREDICTOR - LOTTO ממוצע</t>
  </si>
  <si>
    <t>AG2R-LA MONDIALE ממוצע</t>
  </si>
  <si>
    <t>GARMIN CHIPOTLE ממוצע</t>
  </si>
  <si>
    <t>LAMPRE ממוצע</t>
  </si>
  <si>
    <t>QUICK STEP ממוצע</t>
  </si>
  <si>
    <t>SILENCE - LOTTO ממוצע</t>
  </si>
  <si>
    <t>TEAM COLUMBIA ממוצע</t>
  </si>
  <si>
    <t>TEAM CSC SAXO BANK ממוצע</t>
  </si>
  <si>
    <t>AG2R LA MONDIALE ממוצע</t>
  </si>
  <si>
    <t>ASTANA ממוצע</t>
  </si>
  <si>
    <t>BBOX BOUYGUES TELECOM ממוצע</t>
  </si>
  <si>
    <t>CAISSE Dâ€™EPARGNE ממוצע</t>
  </si>
  <si>
    <t>CERVELO TEST TEAM ממוצע</t>
  </si>
  <si>
    <t>COFIDIS LE CREDIT EN LIGNE ממוצע</t>
  </si>
  <si>
    <t>GARMIN - SLIPSTREAM ממוצע</t>
  </si>
  <si>
    <t>LAMPRE - N.G.C ממוצע</t>
  </si>
  <si>
    <t>SKIL-SHIMANO ממוצע</t>
  </si>
  <si>
    <t>TEAM COLUMBIA - HTC ממוצע</t>
  </si>
  <si>
    <t>TEAM KATUSHA ממוצע</t>
  </si>
  <si>
    <t>TEAM SAXO BANK ממוצע</t>
  </si>
  <si>
    <t>BMC RACING TEAM ממוצע</t>
  </si>
  <si>
    <t>FDJ ממוצע</t>
  </si>
  <si>
    <t>FOOTON-SERVETTO ממוצע</t>
  </si>
  <si>
    <t>GARMIN - TRANSITIONS ממוצע</t>
  </si>
  <si>
    <t>KATUSHA TEAM ממוצע</t>
  </si>
  <si>
    <t>LAMPRE - FARNESE ממוצע</t>
  </si>
  <si>
    <t>LIQUIGAS-DOIMO ממוצע</t>
  </si>
  <si>
    <t>OMEGA PHARMA - LOTTO ממוצע</t>
  </si>
  <si>
    <t>SKY PRO CYCLING ממוצע</t>
  </si>
  <si>
    <t>TEAM HTC - COLUMBIA ממוצע</t>
  </si>
  <si>
    <t>TEAM RADIOSHACK ממוצע</t>
  </si>
  <si>
    <t>HTC - HIGHROAD ממוצע</t>
  </si>
  <si>
    <t>LAMPRE - ISD ממוצע</t>
  </si>
  <si>
    <t>LIQUIGAS-CANNONDALE ממוצע</t>
  </si>
  <si>
    <t>MOVISTAR TEAM ממוצע</t>
  </si>
  <si>
    <t>PRO TEAM ASTANA ממוצע</t>
  </si>
  <si>
    <t>QUICK STEP CYCLING TEAM ממוצע</t>
  </si>
  <si>
    <t>RABOBANK CYCLING TEAM ממוצע</t>
  </si>
  <si>
    <t>SAUR-SOJASUN ממוצע</t>
  </si>
  <si>
    <t>SAXO BANK SUNGARD ממוצע</t>
  </si>
  <si>
    <t>SKY PROCYCLING ממוצע</t>
  </si>
  <si>
    <t>TEAM EUROPCAR ממוצע</t>
  </si>
  <si>
    <t>TEAM GARMIN - CERVELO ממוצע</t>
  </si>
  <si>
    <t>TEAM LEOPARD-TREK ממוצע</t>
  </si>
  <si>
    <t>VACANSOLEIL-DCM ממוצע</t>
  </si>
  <si>
    <t>ASTANA PRO TEAM ממוצע</t>
  </si>
  <si>
    <t>FDJ-BIGMAT ממוצע</t>
  </si>
  <si>
    <t>GARMIN-SHARP ממוצע</t>
  </si>
  <si>
    <t>LOTTO-BELISOL TEAM ממוצע</t>
  </si>
  <si>
    <t>OMEGA PHARMA-QUICK STEP ממוצע</t>
  </si>
  <si>
    <t>ORICA GREENEDGE ממוצע</t>
  </si>
  <si>
    <t>RADIOSHACK-NISSAN ממוצע</t>
  </si>
  <si>
    <t>TEAM ARGOS-SHIMANO ממוצע</t>
  </si>
  <si>
    <t>TEAM SAXO BANK-TINKOFF BANK ממוצע</t>
  </si>
  <si>
    <t>BELKIN PRO CYCLING ממוצע</t>
  </si>
  <si>
    <t>CANNONDALE ממוצע</t>
  </si>
  <si>
    <t>COFIDIS SOLUTIONS CREDITS ממוצע</t>
  </si>
  <si>
    <t>FDJ.FR ממוצע</t>
  </si>
  <si>
    <t>GARMIN - SHARP ממוצע</t>
  </si>
  <si>
    <t>LAMPRE - MERIDA ממוצע</t>
  </si>
  <si>
    <t>LOTTO-BELISOL ממוצע</t>
  </si>
  <si>
    <t>RADIOSHACK LEOPARD ממוצע</t>
  </si>
  <si>
    <t>SOJASUN ממוצע</t>
  </si>
  <si>
    <t>TEAM SAXO-TINKOFF ממוצע</t>
  </si>
  <si>
    <t>BRETAGNE - SECHE ENVIRONNEMENT ממוצע</t>
  </si>
  <si>
    <t>IAM CYCLING ממוצע</t>
  </si>
  <si>
    <t>TEAM GIANT-SHIMANO ממוצע</t>
  </si>
  <si>
    <t>TEAM NETAPP-ENDURA ממוצע</t>
  </si>
  <si>
    <t>TEAM SKY ממוצע</t>
  </si>
  <si>
    <t>TINKOFF-SAXO ממוצע</t>
  </si>
  <si>
    <t>TREK FACTORY RACING ממוצע</t>
  </si>
  <si>
    <t>BORA-ARGON ממוצע</t>
  </si>
  <si>
    <t>ETIXX-QUICK STEP ממוצע</t>
  </si>
  <si>
    <t>LOTTO-SOUDAL ממוצע</t>
  </si>
  <si>
    <t>MTN-QHUBEKA ממוצע</t>
  </si>
  <si>
    <t>TEAM CANNONDALE-GARMIN ממוצע</t>
  </si>
  <si>
    <t>TEAM GIANT-ALPECIN ממוצע</t>
  </si>
  <si>
    <t>TEAM LOTTO NL - JUMBO ממוצע</t>
  </si>
  <si>
    <t>CANNONDALE DRAPAC TEAM ממוצע</t>
  </si>
  <si>
    <t>DIRECT ENERGIE ממוצע</t>
  </si>
  <si>
    <t>FORTUNEO - VITAL CONCEPT ממוצע</t>
  </si>
  <si>
    <t>LOTTO SOUDAL ממוצע</t>
  </si>
  <si>
    <t>ORICA-BIKEEXCHANGE ממוצע</t>
  </si>
  <si>
    <t>TEAM DIMENSION DATA ממוצע</t>
  </si>
  <si>
    <t>TINKOFF ממוצע</t>
  </si>
  <si>
    <t>TREK - SEGAFREDO ממוצע</t>
  </si>
  <si>
    <t>BAHRAIN - MERIDA ממוצע</t>
  </si>
  <si>
    <t>BORA - HANSGROHE ממוצע</t>
  </si>
  <si>
    <t>CANNONDALE DRAPAC PROFESSIONAL CYCLING TEAM ממוצע</t>
  </si>
  <si>
    <t>COFIDIS SOLUTIONS CRÃ‰DITS ממוצע</t>
  </si>
  <si>
    <t>ORICA - SCOTT ממוצע</t>
  </si>
  <si>
    <t>QUICK - STEP FLOORS ממוצע</t>
  </si>
  <si>
    <t>TEAM FORTUNEO - OSCARO ממוצע</t>
  </si>
  <si>
    <t>TEAM KATUSHA ALPECIN ממוצע</t>
  </si>
  <si>
    <t>TEAM SUNWEB ממוצע</t>
  </si>
  <si>
    <t>UAE TEAM EMIRATES ממוצע</t>
  </si>
  <si>
    <t>WANTY - GROUPE GOBERT ממוצע</t>
  </si>
  <si>
    <t>COFIDIS, SOLUTIONS CREDITS ממוצע</t>
  </si>
  <si>
    <t>GROUPAMA - FDJ ממוצע</t>
  </si>
  <si>
    <t>MITCHELTON - SCOTT ממוצע</t>
  </si>
  <si>
    <t>TEAM EF EDUCATION FIRST - DRAPAC P/B CANNONDALE ממוצע</t>
  </si>
  <si>
    <t>TEAM FORTUNEO - SAMSIC ממוצע</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</si>
</sst>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quot;₪&quot;\ * #,##0.00_ ;_ &quot;₪&quot;\ * \-#,##0.00_ ;_ &quot;₪&quot;\ * &quot;-&quot;??_ ;_ @_ "/>
    <numFmt numFmtId="43" formatCode="_ * #,##0.00_ ;_ * \-#,##0.00_ ;_ * &quot;-&quot;??_ ;_ @_ "/>
    <numFmt numFmtId="164" formatCode="_-* #,##0.00_-;\-* #,##0.00_-;_-* &quot;-&quot;??_-;_-@_-"/>
    <numFmt numFmtId="165" formatCode="&quot;£&quot;#,##0"/>
    <numFmt numFmtId="166" formatCode="&quot;£&quot;#,##0.00"/>
    <numFmt numFmtId="167" formatCode="_-[$$-409]* #,##0.00_ ;_-[$$-409]* \-#,##0.00\ ;_-[$$-409]* &quot;-&quot;??_ ;_-@_ "/>
  </numFmts>
  <fonts count="31" x14ac:knownFonts="1">
    <font>
      <sz val="11"/>
      <color theme="1"/>
      <name val="Arial"/>
      <family val="2"/>
      <scheme val="minor"/>
    </font>
    <font>
      <sz val="11"/>
      <color theme="1"/>
      <name val="Arial"/>
      <family val="2"/>
      <charset val="177"/>
      <scheme val="minor"/>
    </font>
    <font>
      <b/>
      <u/>
      <sz val="16"/>
      <color theme="0"/>
      <name val="David"/>
      <family val="2"/>
    </font>
    <font>
      <sz val="11"/>
      <color theme="1"/>
      <name val="Arial"/>
      <family val="2"/>
      <scheme val="minor"/>
    </font>
    <font>
      <b/>
      <u/>
      <sz val="12"/>
      <color theme="0"/>
      <name val="David"/>
      <family val="2"/>
    </font>
    <font>
      <b/>
      <sz val="12"/>
      <color theme="0"/>
      <name val="David"/>
      <family val="2"/>
    </font>
    <font>
      <b/>
      <sz val="16"/>
      <color theme="1"/>
      <name val="David"/>
      <family val="2"/>
    </font>
    <font>
      <b/>
      <sz val="11"/>
      <color theme="1"/>
      <name val="Arial"/>
      <family val="2"/>
      <scheme val="minor"/>
    </font>
    <font>
      <b/>
      <u/>
      <sz val="12"/>
      <color theme="1"/>
      <name val="David"/>
      <family val="2"/>
    </font>
    <font>
      <sz val="12"/>
      <color theme="1"/>
      <name val="David"/>
      <family val="2"/>
    </font>
    <font>
      <b/>
      <i/>
      <sz val="12"/>
      <color theme="1"/>
      <name val="David"/>
      <family val="2"/>
    </font>
    <font>
      <b/>
      <sz val="12"/>
      <color theme="1"/>
      <name val="David"/>
      <family val="2"/>
    </font>
    <font>
      <i/>
      <sz val="12"/>
      <color theme="1"/>
      <name val="David"/>
      <family val="2"/>
    </font>
    <font>
      <b/>
      <sz val="12"/>
      <color theme="1"/>
      <name val="Arial"/>
      <family val="2"/>
      <scheme val="minor"/>
    </font>
    <font>
      <b/>
      <sz val="10"/>
      <color theme="1"/>
      <name val="David"/>
      <family val="2"/>
    </font>
    <font>
      <b/>
      <sz val="11"/>
      <color theme="1"/>
      <name val="David"/>
      <family val="2"/>
    </font>
    <font>
      <b/>
      <sz val="14"/>
      <color rgb="FFFF0000"/>
      <name val="David"/>
      <family val="2"/>
    </font>
    <font>
      <sz val="11"/>
      <color rgb="FF444444"/>
      <name val="Arial"/>
      <family val="2"/>
    </font>
    <font>
      <sz val="11"/>
      <color theme="1"/>
      <name val="David"/>
      <family val="2"/>
    </font>
    <font>
      <b/>
      <sz val="11"/>
      <color theme="0"/>
      <name val="David"/>
      <family val="2"/>
    </font>
    <font>
      <sz val="12"/>
      <color rgb="FF222222"/>
      <name val="Arial"/>
      <family val="2"/>
      <scheme val="minor"/>
    </font>
    <font>
      <u/>
      <sz val="11"/>
      <color theme="1"/>
      <name val="David"/>
      <family val="2"/>
    </font>
    <font>
      <sz val="11"/>
      <name val="David"/>
      <family val="2"/>
    </font>
    <font>
      <b/>
      <i/>
      <u/>
      <sz val="11"/>
      <color theme="1"/>
      <name val="David"/>
      <family val="2"/>
    </font>
    <font>
      <b/>
      <u/>
      <sz val="11"/>
      <color theme="1"/>
      <name val="David"/>
      <family val="2"/>
    </font>
    <font>
      <sz val="11"/>
      <color rgb="FF222222"/>
      <name val="David"/>
      <family val="2"/>
    </font>
    <font>
      <sz val="10"/>
      <color theme="1"/>
      <name val="David"/>
      <family val="2"/>
    </font>
    <font>
      <u/>
      <sz val="12"/>
      <color theme="1"/>
      <name val="David"/>
      <family val="2"/>
    </font>
    <font>
      <b/>
      <sz val="11"/>
      <color rgb="FFFF0000"/>
      <name val="Arial"/>
      <family val="2"/>
      <scheme val="minor"/>
    </font>
    <font>
      <b/>
      <sz val="14"/>
      <color theme="1"/>
      <name val="David"/>
      <family val="2"/>
    </font>
    <font>
      <sz val="11"/>
      <color rgb="FFFF0000"/>
      <name val="Arial"/>
      <family val="2"/>
      <scheme val="minor"/>
    </font>
  </fonts>
  <fills count="28">
    <fill>
      <patternFill patternType="none"/>
    </fill>
    <fill>
      <patternFill patternType="gray125"/>
    </fill>
    <fill>
      <patternFill patternType="solid">
        <fgColor theme="5" tint="-0.249977111117893"/>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rgb="FFFF0000"/>
        <bgColor indexed="64"/>
      </patternFill>
    </fill>
    <fill>
      <patternFill patternType="solid">
        <fgColor theme="0"/>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FFC000"/>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3" tint="-0.499984740745262"/>
        <bgColor indexed="64"/>
      </patternFill>
    </fill>
    <fill>
      <patternFill patternType="solid">
        <fgColor theme="4" tint="-0.499984740745262"/>
        <bgColor indexed="64"/>
      </patternFill>
    </fill>
    <fill>
      <patternFill patternType="solid">
        <fgColor theme="9" tint="-0.499984740745262"/>
        <bgColor indexed="64"/>
      </patternFill>
    </fill>
    <fill>
      <patternFill patternType="solid">
        <fgColor rgb="FFFFFF00"/>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ECBAE6"/>
        <bgColor indexed="64"/>
      </patternFill>
    </fill>
  </fills>
  <borders count="29">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auto="1"/>
      </left>
      <right/>
      <top style="medium">
        <color auto="1"/>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8">
    <xf numFmtId="0" fontId="0" fillId="0" borderId="0"/>
    <xf numFmtId="164" fontId="3" fillId="0" borderId="0" applyFont="0" applyFill="0" applyBorder="0" applyAlignment="0" applyProtection="0"/>
    <xf numFmtId="0" fontId="1" fillId="0" borderId="0"/>
    <xf numFmtId="0" fontId="3"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87">
    <xf numFmtId="0" fontId="0" fillId="0" borderId="0" xfId="0"/>
    <xf numFmtId="0" fontId="6" fillId="0" borderId="0" xfId="3" applyFont="1"/>
    <xf numFmtId="0" fontId="7" fillId="0" borderId="0" xfId="4" applyFont="1"/>
    <xf numFmtId="0" fontId="1" fillId="0" borderId="0" xfId="4"/>
    <xf numFmtId="0" fontId="8" fillId="4" borderId="0" xfId="3" applyFont="1" applyFill="1"/>
    <xf numFmtId="0" fontId="9" fillId="0" borderId="0" xfId="0" applyFont="1"/>
    <xf numFmtId="0" fontId="10" fillId="0" borderId="0" xfId="0" applyFont="1"/>
    <xf numFmtId="0" fontId="11" fillId="0" borderId="0" xfId="0" applyFont="1"/>
    <xf numFmtId="0" fontId="0" fillId="0" borderId="0" xfId="0" quotePrefix="1"/>
    <xf numFmtId="0" fontId="12" fillId="0" borderId="0" xfId="0" applyFont="1"/>
    <xf numFmtId="0" fontId="7" fillId="0" borderId="0" xfId="0" applyFont="1"/>
    <xf numFmtId="2" fontId="0" fillId="5" borderId="2" xfId="0" applyNumberFormat="1" applyFill="1" applyBorder="1"/>
    <xf numFmtId="14" fontId="0" fillId="0" borderId="2" xfId="0" applyNumberFormat="1" applyBorder="1"/>
    <xf numFmtId="165" fontId="0" fillId="0" borderId="2" xfId="0" applyNumberFormat="1" applyBorder="1"/>
    <xf numFmtId="165" fontId="0" fillId="0" borderId="0" xfId="0" applyNumberFormat="1"/>
    <xf numFmtId="165" fontId="0" fillId="8" borderId="2" xfId="0" applyNumberFormat="1" applyFill="1" applyBorder="1"/>
    <xf numFmtId="0" fontId="0" fillId="9" borderId="0" xfId="0" applyFill="1"/>
    <xf numFmtId="0" fontId="9" fillId="10" borderId="0" xfId="0" applyFont="1" applyFill="1"/>
    <xf numFmtId="0" fontId="0" fillId="10" borderId="0" xfId="0" applyFill="1"/>
    <xf numFmtId="164" fontId="0" fillId="10" borderId="3" xfId="0" applyNumberFormat="1" applyFill="1" applyBorder="1"/>
    <xf numFmtId="164" fontId="0" fillId="0" borderId="0" xfId="0" applyNumberFormat="1"/>
    <xf numFmtId="0" fontId="9" fillId="9" borderId="0" xfId="0" applyFont="1" applyFill="1"/>
    <xf numFmtId="164" fontId="0" fillId="9" borderId="3" xfId="0" applyNumberFormat="1" applyFill="1" applyBorder="1"/>
    <xf numFmtId="0" fontId="0" fillId="12" borderId="2" xfId="0" applyFill="1" applyBorder="1"/>
    <xf numFmtId="0" fontId="0" fillId="13" borderId="2" xfId="0" applyFill="1" applyBorder="1"/>
    <xf numFmtId="0" fontId="8" fillId="0" borderId="0" xfId="3" applyFont="1"/>
    <xf numFmtId="0" fontId="7" fillId="6" borderId="2" xfId="0" applyFont="1" applyFill="1" applyBorder="1"/>
    <xf numFmtId="0" fontId="7" fillId="14" borderId="2" xfId="0" applyFont="1" applyFill="1" applyBorder="1"/>
    <xf numFmtId="0" fontId="7" fillId="6" borderId="2" xfId="0" applyFont="1" applyFill="1" applyBorder="1" applyAlignment="1">
      <alignment horizontal="right"/>
    </xf>
    <xf numFmtId="166" fontId="0" fillId="0" borderId="0" xfId="0" applyNumberFormat="1"/>
    <xf numFmtId="166" fontId="7" fillId="14" borderId="2" xfId="0" applyNumberFormat="1" applyFont="1" applyFill="1" applyBorder="1"/>
    <xf numFmtId="166" fontId="7" fillId="6" borderId="2" xfId="0" applyNumberFormat="1" applyFont="1" applyFill="1" applyBorder="1"/>
    <xf numFmtId="0" fontId="7" fillId="5" borderId="2" xfId="0" applyFont="1" applyFill="1" applyBorder="1"/>
    <xf numFmtId="0" fontId="7" fillId="15" borderId="2" xfId="0" applyFont="1" applyFill="1" applyBorder="1"/>
    <xf numFmtId="166" fontId="7" fillId="15" borderId="2" xfId="0" applyNumberFormat="1" applyFont="1" applyFill="1" applyBorder="1"/>
    <xf numFmtId="0" fontId="7" fillId="16" borderId="7" xfId="0" applyFont="1" applyFill="1" applyBorder="1"/>
    <xf numFmtId="166" fontId="7" fillId="0" borderId="0" xfId="0" applyNumberFormat="1" applyFont="1"/>
    <xf numFmtId="0" fontId="7" fillId="14" borderId="8" xfId="0" applyFont="1" applyFill="1" applyBorder="1"/>
    <xf numFmtId="0" fontId="7" fillId="14" borderId="9" xfId="0" applyFont="1" applyFill="1" applyBorder="1"/>
    <xf numFmtId="0" fontId="7" fillId="14" borderId="10" xfId="0" applyFont="1" applyFill="1" applyBorder="1"/>
    <xf numFmtId="0" fontId="7" fillId="14" borderId="11" xfId="0" applyFont="1" applyFill="1" applyBorder="1" applyAlignment="1">
      <alignment horizontal="center"/>
    </xf>
    <xf numFmtId="0" fontId="0" fillId="15" borderId="5" xfId="0" applyFill="1" applyBorder="1"/>
    <xf numFmtId="0" fontId="7" fillId="14" borderId="12" xfId="0" applyFont="1" applyFill="1" applyBorder="1" applyAlignment="1">
      <alignment horizontal="center"/>
    </xf>
    <xf numFmtId="0" fontId="8" fillId="6" borderId="0" xfId="3" applyFont="1" applyFill="1"/>
    <xf numFmtId="0" fontId="13" fillId="17" borderId="2" xfId="0" quotePrefix="1" applyFont="1" applyFill="1" applyBorder="1"/>
    <xf numFmtId="0" fontId="11" fillId="0" borderId="2" xfId="0" applyFont="1" applyBorder="1"/>
    <xf numFmtId="0" fontId="11" fillId="6" borderId="0" xfId="3" applyFont="1" applyFill="1"/>
    <xf numFmtId="0" fontId="11" fillId="0" borderId="0" xfId="3" applyFont="1"/>
    <xf numFmtId="0" fontId="9" fillId="0" borderId="0" xfId="3" applyFont="1"/>
    <xf numFmtId="0" fontId="14" fillId="0" borderId="0" xfId="3" applyFont="1"/>
    <xf numFmtId="0" fontId="15" fillId="0" borderId="0" xfId="3" applyFont="1"/>
    <xf numFmtId="0" fontId="17" fillId="0" borderId="0" xfId="0" applyFont="1" applyAlignment="1">
      <alignment horizontal="center" vertical="center" wrapText="1"/>
    </xf>
    <xf numFmtId="0" fontId="17" fillId="0" borderId="0" xfId="0" applyFont="1" applyAlignment="1">
      <alignment horizontal="left" vertical="center" wrapText="1" indent="1"/>
    </xf>
    <xf numFmtId="0" fontId="2" fillId="0" borderId="0" xfId="2" applyFont="1" applyAlignment="1">
      <alignment horizontal="center" readingOrder="2"/>
    </xf>
    <xf numFmtId="0" fontId="1" fillId="0" borderId="0" xfId="2"/>
    <xf numFmtId="0" fontId="4" fillId="0" borderId="0" xfId="2" applyFont="1" applyAlignment="1">
      <alignment horizontal="right" vertical="center" wrapText="1" readingOrder="2"/>
    </xf>
    <xf numFmtId="0" fontId="18" fillId="0" borderId="0" xfId="2" applyFont="1"/>
    <xf numFmtId="0" fontId="11" fillId="9" borderId="0" xfId="2" applyFont="1" applyFill="1"/>
    <xf numFmtId="0" fontId="19" fillId="21" borderId="2" xfId="3" applyFont="1" applyFill="1" applyBorder="1" applyAlignment="1">
      <alignment horizontal="center" vertical="center" wrapText="1"/>
    </xf>
    <xf numFmtId="0" fontId="19" fillId="21" borderId="2" xfId="2" applyFont="1" applyFill="1" applyBorder="1" applyAlignment="1">
      <alignment horizontal="center"/>
    </xf>
    <xf numFmtId="14" fontId="19" fillId="21" borderId="2" xfId="3" applyNumberFormat="1" applyFont="1" applyFill="1" applyBorder="1" applyAlignment="1">
      <alignment horizontal="center"/>
    </xf>
    <xf numFmtId="0" fontId="18" fillId="6" borderId="2" xfId="3" applyFont="1" applyFill="1" applyBorder="1"/>
    <xf numFmtId="0" fontId="20" fillId="0" borderId="0" xfId="2" applyFont="1"/>
    <xf numFmtId="0" fontId="18" fillId="22" borderId="0" xfId="2" applyFont="1" applyFill="1"/>
    <xf numFmtId="0" fontId="21" fillId="0" borderId="0" xfId="2" applyFont="1"/>
    <xf numFmtId="2" fontId="18" fillId="0" borderId="0" xfId="2" applyNumberFormat="1" applyFont="1"/>
    <xf numFmtId="0" fontId="11" fillId="0" borderId="0" xfId="2" applyFont="1"/>
    <xf numFmtId="0" fontId="22" fillId="23" borderId="14" xfId="2" applyFont="1" applyFill="1" applyBorder="1"/>
    <xf numFmtId="0" fontId="22" fillId="23" borderId="9" xfId="2" applyFont="1" applyFill="1" applyBorder="1"/>
    <xf numFmtId="0" fontId="22" fillId="23" borderId="15" xfId="2" applyFont="1" applyFill="1" applyBorder="1"/>
    <xf numFmtId="0" fontId="22" fillId="0" borderId="0" xfId="2" applyFont="1"/>
    <xf numFmtId="0" fontId="18" fillId="0" borderId="16" xfId="2" applyFont="1" applyBorder="1"/>
    <xf numFmtId="0" fontId="18" fillId="0" borderId="4" xfId="2" applyFont="1" applyBorder="1"/>
    <xf numFmtId="20" fontId="18" fillId="0" borderId="4" xfId="2" applyNumberFormat="1" applyFont="1" applyBorder="1"/>
    <xf numFmtId="17" fontId="18" fillId="0" borderId="0" xfId="2" applyNumberFormat="1" applyFont="1"/>
    <xf numFmtId="0" fontId="18" fillId="0" borderId="17" xfId="2" applyFont="1" applyBorder="1"/>
    <xf numFmtId="14" fontId="18" fillId="0" borderId="2" xfId="2" applyNumberFormat="1" applyFont="1" applyBorder="1"/>
    <xf numFmtId="20" fontId="18" fillId="0" borderId="2" xfId="2" applyNumberFormat="1" applyFont="1" applyBorder="1"/>
    <xf numFmtId="0" fontId="18" fillId="0" borderId="2" xfId="2" applyFont="1" applyBorder="1"/>
    <xf numFmtId="0" fontId="18" fillId="0" borderId="18" xfId="2" applyFont="1" applyBorder="1"/>
    <xf numFmtId="0" fontId="18" fillId="0" borderId="19" xfId="2" applyFont="1" applyBorder="1"/>
    <xf numFmtId="14" fontId="18" fillId="0" borderId="19" xfId="2" applyNumberFormat="1" applyFont="1" applyBorder="1"/>
    <xf numFmtId="43" fontId="18" fillId="0" borderId="0" xfId="5" applyFont="1"/>
    <xf numFmtId="0" fontId="18" fillId="0" borderId="0" xfId="5" applyNumberFormat="1" applyFont="1" applyAlignment="1">
      <alignment horizontal="right"/>
    </xf>
    <xf numFmtId="43" fontId="18" fillId="0" borderId="0" xfId="5" applyFont="1" applyFill="1"/>
    <xf numFmtId="43" fontId="0" fillId="0" borderId="0" xfId="5" applyFont="1"/>
    <xf numFmtId="43" fontId="18" fillId="0" borderId="0" xfId="5" applyFont="1" applyFill="1" applyBorder="1"/>
    <xf numFmtId="0" fontId="18" fillId="0" borderId="0" xfId="5" applyNumberFormat="1" applyFont="1" applyAlignment="1">
      <alignment horizontal="right" readingOrder="2"/>
    </xf>
    <xf numFmtId="14" fontId="18" fillId="0" borderId="0" xfId="5" applyNumberFormat="1" applyFont="1" applyFill="1"/>
    <xf numFmtId="20" fontId="18" fillId="0" borderId="0" xfId="5" applyNumberFormat="1" applyFont="1" applyFill="1"/>
    <xf numFmtId="0" fontId="18" fillId="0" borderId="0" xfId="5" applyNumberFormat="1" applyFont="1"/>
    <xf numFmtId="0" fontId="15" fillId="0" borderId="0" xfId="5" applyNumberFormat="1" applyFont="1" applyAlignment="1">
      <alignment horizontal="right" readingOrder="2"/>
    </xf>
    <xf numFmtId="43" fontId="18" fillId="24" borderId="0" xfId="5" applyFont="1" applyFill="1"/>
    <xf numFmtId="0" fontId="18" fillId="8" borderId="0" xfId="2" applyFont="1" applyFill="1"/>
    <xf numFmtId="0" fontId="18" fillId="0" borderId="0" xfId="2" applyFont="1" applyAlignment="1">
      <alignment horizontal="right" readingOrder="2"/>
    </xf>
    <xf numFmtId="0" fontId="15" fillId="0" borderId="0" xfId="2" applyFont="1" applyAlignment="1">
      <alignment horizontal="right" readingOrder="2"/>
    </xf>
    <xf numFmtId="0" fontId="18" fillId="24" borderId="0" xfId="2" applyFont="1" applyFill="1"/>
    <xf numFmtId="0" fontId="23" fillId="0" borderId="2" xfId="2" applyFont="1" applyBorder="1" applyAlignment="1">
      <alignment horizontal="right" readingOrder="2"/>
    </xf>
    <xf numFmtId="49" fontId="18" fillId="0" borderId="2" xfId="2" applyNumberFormat="1" applyFont="1" applyBorder="1"/>
    <xf numFmtId="49" fontId="18" fillId="0" borderId="0" xfId="2" applyNumberFormat="1" applyFont="1"/>
    <xf numFmtId="20" fontId="18" fillId="0" borderId="0" xfId="2" applyNumberFormat="1" applyFont="1"/>
    <xf numFmtId="49" fontId="18" fillId="9" borderId="0" xfId="2" applyNumberFormat="1" applyFont="1" applyFill="1"/>
    <xf numFmtId="0" fontId="15" fillId="0" borderId="0" xfId="2" applyFont="1" applyAlignment="1">
      <alignment readingOrder="2"/>
    </xf>
    <xf numFmtId="0" fontId="19" fillId="21" borderId="2" xfId="2" applyFont="1" applyFill="1" applyBorder="1" applyAlignment="1">
      <alignment horizontal="right"/>
    </xf>
    <xf numFmtId="0" fontId="18" fillId="6" borderId="2" xfId="2" applyFont="1" applyFill="1" applyBorder="1"/>
    <xf numFmtId="0" fontId="19" fillId="21" borderId="2" xfId="2" applyFont="1" applyFill="1" applyBorder="1"/>
    <xf numFmtId="0" fontId="18" fillId="6" borderId="2" xfId="2" applyFont="1" applyFill="1" applyBorder="1" applyAlignment="1">
      <alignment horizontal="center"/>
    </xf>
    <xf numFmtId="0" fontId="19" fillId="0" borderId="0" xfId="2" applyFont="1" applyAlignment="1">
      <alignment horizontal="right"/>
    </xf>
    <xf numFmtId="14" fontId="1" fillId="0" borderId="0" xfId="2" applyNumberFormat="1"/>
    <xf numFmtId="0" fontId="25" fillId="0" borderId="0" xfId="2" applyFont="1"/>
    <xf numFmtId="167" fontId="18" fillId="0" borderId="2" xfId="2" applyNumberFormat="1" applyFont="1" applyBorder="1"/>
    <xf numFmtId="167" fontId="18" fillId="6" borderId="2" xfId="2" applyNumberFormat="1" applyFont="1" applyFill="1" applyBorder="1"/>
    <xf numFmtId="0" fontId="18" fillId="8" borderId="2" xfId="2" applyFont="1" applyFill="1" applyBorder="1"/>
    <xf numFmtId="167" fontId="18" fillId="25" borderId="2" xfId="2" applyNumberFormat="1" applyFont="1" applyFill="1" applyBorder="1"/>
    <xf numFmtId="9" fontId="18" fillId="0" borderId="0" xfId="6" applyFont="1"/>
    <xf numFmtId="167" fontId="15" fillId="0" borderId="0" xfId="7" applyNumberFormat="1" applyFont="1"/>
    <xf numFmtId="9" fontId="24" fillId="0" borderId="0" xfId="6" applyFont="1"/>
    <xf numFmtId="0" fontId="15" fillId="0" borderId="2" xfId="2" applyFont="1" applyBorder="1"/>
    <xf numFmtId="167" fontId="18" fillId="6" borderId="2" xfId="6" applyNumberFormat="1" applyFont="1" applyFill="1" applyBorder="1"/>
    <xf numFmtId="0" fontId="15" fillId="0" borderId="0" xfId="2" applyFont="1"/>
    <xf numFmtId="167" fontId="18" fillId="0" borderId="0" xfId="6" applyNumberFormat="1" applyFont="1" applyFill="1" applyBorder="1"/>
    <xf numFmtId="0" fontId="26" fillId="0" borderId="0" xfId="2" applyFont="1"/>
    <xf numFmtId="0" fontId="14" fillId="16" borderId="3" xfId="2" applyFont="1" applyFill="1" applyBorder="1"/>
    <xf numFmtId="167" fontId="14" fillId="26" borderId="3" xfId="2" applyNumberFormat="1" applyFont="1" applyFill="1" applyBorder="1"/>
    <xf numFmtId="0" fontId="14" fillId="16" borderId="0" xfId="2" applyFont="1" applyFill="1" applyAlignment="1">
      <alignment horizontal="center" wrapText="1"/>
    </xf>
    <xf numFmtId="0" fontId="26" fillId="16" borderId="0" xfId="2" applyFont="1" applyFill="1" applyAlignment="1">
      <alignment horizontal="center" wrapText="1"/>
    </xf>
    <xf numFmtId="0" fontId="18" fillId="0" borderId="0" xfId="3" applyFont="1"/>
    <xf numFmtId="0" fontId="7" fillId="18" borderId="0" xfId="2" applyFont="1" applyFill="1"/>
    <xf numFmtId="0" fontId="1" fillId="18" borderId="0" xfId="2" applyFill="1" applyAlignment="1">
      <alignment horizontal="center"/>
    </xf>
    <xf numFmtId="0" fontId="1" fillId="18" borderId="0" xfId="2" applyFill="1"/>
    <xf numFmtId="0" fontId="28" fillId="0" borderId="0" xfId="2" applyFont="1"/>
    <xf numFmtId="0" fontId="29" fillId="0" borderId="0" xfId="2" applyFont="1"/>
    <xf numFmtId="0" fontId="18" fillId="0" borderId="0" xfId="2" applyFont="1" applyFill="1" applyBorder="1"/>
    <xf numFmtId="0" fontId="26" fillId="0" borderId="0" xfId="2" applyFont="1" applyFill="1" applyBorder="1"/>
    <xf numFmtId="0" fontId="14" fillId="0" borderId="0" xfId="2" applyFont="1" applyFill="1" applyBorder="1"/>
    <xf numFmtId="167" fontId="14" fillId="0" borderId="0" xfId="2" applyNumberFormat="1" applyFont="1" applyFill="1" applyBorder="1"/>
    <xf numFmtId="0" fontId="14" fillId="0" borderId="0" xfId="2" applyFont="1" applyFill="1" applyBorder="1" applyAlignment="1">
      <alignment horizontal="center" wrapText="1"/>
    </xf>
    <xf numFmtId="9" fontId="26" fillId="0" borderId="0" xfId="6" applyFont="1" applyFill="1" applyBorder="1"/>
    <xf numFmtId="167" fontId="26" fillId="0" borderId="0" xfId="5" applyNumberFormat="1" applyFont="1" applyFill="1" applyBorder="1"/>
    <xf numFmtId="0" fontId="26" fillId="0" borderId="0" xfId="2" applyFont="1" applyFill="1" applyBorder="1" applyAlignment="1">
      <alignment horizontal="center" wrapText="1"/>
    </xf>
    <xf numFmtId="0" fontId="1" fillId="0" borderId="0" xfId="2" applyFill="1" applyBorder="1"/>
    <xf numFmtId="0" fontId="0" fillId="27" borderId="2" xfId="0" applyFill="1" applyBorder="1"/>
    <xf numFmtId="0" fontId="9" fillId="27" borderId="0" xfId="0" applyFont="1" applyFill="1"/>
    <xf numFmtId="0" fontId="0" fillId="27" borderId="0" xfId="0" applyFill="1"/>
    <xf numFmtId="164" fontId="0" fillId="27" borderId="3" xfId="1" applyFont="1" applyFill="1" applyBorder="1"/>
    <xf numFmtId="0" fontId="7" fillId="0" borderId="2" xfId="0" applyFont="1" applyBorder="1" applyAlignment="1">
      <alignment horizontal="center" vertical="center"/>
    </xf>
    <xf numFmtId="0" fontId="7" fillId="7" borderId="2" xfId="0" applyFont="1" applyFill="1" applyBorder="1"/>
    <xf numFmtId="0" fontId="0" fillId="9" borderId="2" xfId="0" applyFill="1" applyBorder="1"/>
    <xf numFmtId="0" fontId="0" fillId="5" borderId="2" xfId="0" applyFill="1" applyBorder="1"/>
    <xf numFmtId="0" fontId="0" fillId="11" borderId="2" xfId="0" applyFill="1" applyBorder="1"/>
    <xf numFmtId="1" fontId="0" fillId="0" borderId="2" xfId="0" applyNumberFormat="1" applyBorder="1"/>
    <xf numFmtId="0" fontId="7" fillId="0" borderId="2" xfId="0" applyFont="1" applyBorder="1"/>
    <xf numFmtId="0" fontId="9" fillId="0" borderId="0" xfId="0" applyFont="1" applyAlignment="1">
      <alignment horizontal="right"/>
    </xf>
    <xf numFmtId="0" fontId="9" fillId="0" borderId="0" xfId="3" applyFont="1" applyFill="1"/>
    <xf numFmtId="0" fontId="18" fillId="18" borderId="0" xfId="2" applyFont="1" applyFill="1"/>
    <xf numFmtId="0" fontId="27" fillId="18" borderId="0" xfId="3" applyFont="1" applyFill="1" applyAlignment="1">
      <alignment horizontal="right" readingOrder="2"/>
    </xf>
    <xf numFmtId="0" fontId="18" fillId="18" borderId="0" xfId="3" applyFont="1" applyFill="1"/>
    <xf numFmtId="0" fontId="9" fillId="18" borderId="0" xfId="3" applyFont="1" applyFill="1"/>
    <xf numFmtId="0" fontId="8" fillId="0" borderId="0" xfId="3" applyFont="1" applyFill="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0" xfId="0" pivotButton="1"/>
    <xf numFmtId="0" fontId="0" fillId="0" borderId="0" xfId="0" applyAlignment="1">
      <alignment horizontal="right"/>
    </xf>
    <xf numFmtId="0" fontId="0" fillId="0" borderId="0" xfId="0" applyNumberFormat="1"/>
    <xf numFmtId="0" fontId="0" fillId="0" borderId="0" xfId="0" applyAlignment="1">
      <alignment horizontal="right" indent="1"/>
    </xf>
    <xf numFmtId="14" fontId="0" fillId="0" borderId="0" xfId="0" applyNumberFormat="1" applyAlignment="1">
      <alignment horizontal="right"/>
    </xf>
    <xf numFmtId="9" fontId="26" fillId="0" borderId="7" xfId="2" applyNumberFormat="1" applyFont="1" applyBorder="1"/>
    <xf numFmtId="0" fontId="30" fillId="0" borderId="0" xfId="0" applyFont="1"/>
    <xf numFmtId="0" fontId="2" fillId="19" borderId="1" xfId="2" applyFont="1" applyFill="1" applyBorder="1" applyAlignment="1">
      <alignment horizontal="center" readingOrder="2"/>
    </xf>
    <xf numFmtId="0" fontId="2" fillId="19" borderId="0" xfId="2" applyFont="1" applyFill="1" applyAlignment="1">
      <alignment horizontal="center" readingOrder="2"/>
    </xf>
    <xf numFmtId="0" fontId="4" fillId="20" borderId="1" xfId="2" applyFont="1" applyFill="1" applyBorder="1" applyAlignment="1">
      <alignment horizontal="right" vertical="center" wrapText="1" readingOrder="2"/>
    </xf>
    <xf numFmtId="0" fontId="4" fillId="20" borderId="0" xfId="2" applyFont="1" applyFill="1" applyAlignment="1">
      <alignment horizontal="right" vertical="center" wrapText="1" readingOrder="2"/>
    </xf>
    <xf numFmtId="0" fontId="19" fillId="21" borderId="7" xfId="3" applyFont="1" applyFill="1" applyBorder="1" applyAlignment="1">
      <alignment horizontal="center" vertical="center"/>
    </xf>
    <xf numFmtId="0" fontId="19" fillId="21" borderId="13" xfId="3" applyFont="1" applyFill="1" applyBorder="1" applyAlignment="1">
      <alignment horizontal="center" vertical="center"/>
    </xf>
    <xf numFmtId="0" fontId="19" fillId="21" borderId="6" xfId="3" applyFont="1" applyFill="1" applyBorder="1" applyAlignment="1">
      <alignment horizontal="center" vertical="center"/>
    </xf>
    <xf numFmtId="0" fontId="18" fillId="0" borderId="0" xfId="2" applyFont="1" applyAlignment="1">
      <alignment horizontal="right" vertical="top" wrapText="1"/>
    </xf>
    <xf numFmtId="0" fontId="2" fillId="2" borderId="1" xfId="2" applyFont="1" applyFill="1" applyBorder="1" applyAlignment="1">
      <alignment horizontal="center" readingOrder="2"/>
    </xf>
    <xf numFmtId="0" fontId="2" fillId="2" borderId="0" xfId="2" applyFont="1" applyFill="1" applyAlignment="1">
      <alignment horizontal="center" readingOrder="2"/>
    </xf>
    <xf numFmtId="0" fontId="4" fillId="3" borderId="1" xfId="2" applyFont="1" applyFill="1" applyBorder="1" applyAlignment="1">
      <alignment horizontal="right" vertical="center" wrapText="1" readingOrder="2"/>
    </xf>
    <xf numFmtId="0" fontId="4" fillId="3" borderId="0" xfId="2" applyFont="1" applyFill="1" applyAlignment="1">
      <alignment horizontal="right" vertical="center" wrapText="1" readingOrder="2"/>
    </xf>
  </cellXfs>
  <cellStyles count="8">
    <cellStyle name="Comma" xfId="1" builtinId="3"/>
    <cellStyle name="Comma 2" xfId="5"/>
    <cellStyle name="Currency 2" xfId="7"/>
    <cellStyle name="Normal" xfId="0" builtinId="0"/>
    <cellStyle name="Normal 10 2" xfId="2"/>
    <cellStyle name="Normal 11" xfId="4"/>
    <cellStyle name="Normal 2" xfId="3"/>
    <cellStyle name="Percent 2" xfId="6"/>
  </cellStyles>
  <dxfs count="5">
    <dxf>
      <fill>
        <patternFill>
          <bgColor rgb="FFFFFF00"/>
        </patternFill>
      </fill>
    </dxf>
    <dxf>
      <fill>
        <patternFill>
          <bgColor rgb="FFFFFF00"/>
        </patternFill>
      </fill>
    </dxf>
    <dxf>
      <fill>
        <patternFill>
          <bgColor rgb="FFFFFF00"/>
        </patternFill>
      </fill>
    </dxf>
    <dxf>
      <alignment horizontal="right" readingOrder="0"/>
    </dxf>
    <dxf>
      <alignment horizontal="right" readingOrder="0"/>
    </dxf>
  </dxfs>
  <tableStyles count="0" defaultTableStyle="TableStyleMedium2" defaultPivotStyle="PivotStyleLight16"/>
  <colors>
    <mruColors>
      <color rgb="FFECBA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he-IL"/>
  <c:roundedCorners val="0"/>
  <mc:AlternateContent xmlns:mc="http://schemas.openxmlformats.org/markup-compatibility/2006">
    <mc:Choice xmlns:c14="http://schemas.microsoft.com/office/drawing/2007/8/2/chart" Requires="c14">
      <c14:style val="108"/>
    </mc:Choice>
    <mc:Fallback>
      <c:style val="8"/>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pieChart>
        <c:varyColors val="1"/>
        <c:ser>
          <c:idx val="0"/>
          <c:order val="0"/>
          <c:tx>
            <c:v>Salary percantage</c:v>
          </c:tx>
          <c:dPt>
            <c:idx val="0"/>
            <c:bubble3D val="0"/>
            <c:spPr>
              <a:solidFill>
                <a:schemeClr val="accent6">
                  <a:shade val="53000"/>
                </a:schemeClr>
              </a:solidFill>
              <a:ln w="19050">
                <a:solidFill>
                  <a:schemeClr val="lt1"/>
                </a:solidFill>
              </a:ln>
              <a:effectLst/>
            </c:spPr>
          </c:dPt>
          <c:dPt>
            <c:idx val="1"/>
            <c:bubble3D val="0"/>
            <c:spPr>
              <a:solidFill>
                <a:schemeClr val="accent6">
                  <a:shade val="76000"/>
                </a:schemeClr>
              </a:solidFill>
              <a:ln w="19050">
                <a:solidFill>
                  <a:schemeClr val="lt1"/>
                </a:solidFill>
              </a:ln>
              <a:effectLst/>
            </c:spPr>
          </c:dPt>
          <c:dPt>
            <c:idx val="2"/>
            <c:bubble3D val="0"/>
            <c:spPr>
              <a:solidFill>
                <a:schemeClr val="accent6"/>
              </a:solidFill>
              <a:ln w="19050">
                <a:solidFill>
                  <a:schemeClr val="lt1"/>
                </a:solidFill>
              </a:ln>
              <a:effectLst/>
            </c:spPr>
          </c:dPt>
          <c:dPt>
            <c:idx val="3"/>
            <c:bubble3D val="0"/>
            <c:spPr>
              <a:solidFill>
                <a:schemeClr val="accent6">
                  <a:tint val="77000"/>
                </a:schemeClr>
              </a:solidFill>
              <a:ln w="19050">
                <a:solidFill>
                  <a:schemeClr val="lt1"/>
                </a:solidFill>
              </a:ln>
              <a:effectLst/>
            </c:spPr>
          </c:dPt>
          <c:dPt>
            <c:idx val="4"/>
            <c:bubble3D val="0"/>
            <c:spPr>
              <a:solidFill>
                <a:schemeClr val="accent6">
                  <a:tint val="54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e-IL"/>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'Q2- חלק א'!$B$153:$B$157</c:f>
              <c:strCache>
                <c:ptCount val="5"/>
                <c:pt idx="0">
                  <c:v>Romain Bardet</c:v>
                </c:pt>
                <c:pt idx="1">
                  <c:v>Adam Yates</c:v>
                </c:pt>
                <c:pt idx="2">
                  <c:v>Joaquin Rodriguez Oliver</c:v>
                </c:pt>
                <c:pt idx="3">
                  <c:v>Roman Kreuziger</c:v>
                </c:pt>
                <c:pt idx="4">
                  <c:v>Geraint Thomas</c:v>
                </c:pt>
              </c:strCache>
            </c:strRef>
          </c:cat>
          <c:val>
            <c:numRef>
              <c:f>'Q2- חלק א'!$A$153:$A$157</c:f>
              <c:numCache>
                <c:formatCode>General</c:formatCode>
                <c:ptCount val="5"/>
                <c:pt idx="0">
                  <c:v>246013.44</c:v>
                </c:pt>
                <c:pt idx="1">
                  <c:v>246013.2</c:v>
                </c:pt>
                <c:pt idx="2">
                  <c:v>336013.2</c:v>
                </c:pt>
                <c:pt idx="3">
                  <c:v>331212.84000000003</c:v>
                </c:pt>
                <c:pt idx="4">
                  <c:v>201613.2</c:v>
                </c:pt>
              </c:numCache>
            </c:numRef>
          </c:val>
        </c:ser>
        <c:dLbls>
          <c:showLegendKey val="0"/>
          <c:showVal val="0"/>
          <c:showCatName val="0"/>
          <c:showSerName val="0"/>
          <c:showPercent val="0"/>
          <c:showBubbleSize val="0"/>
          <c:showLeaderLines val="1"/>
        </c:dLbls>
        <c:firstSliceAng val="36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GORILLA VS SKY</a:t>
            </a:r>
          </a:p>
        </c:rich>
      </c:tx>
      <c:layout>
        <c:manualLayout>
          <c:xMode val="edge"/>
          <c:yMode val="edge"/>
          <c:x val="0.382513779527559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manualLayout>
          <c:layoutTarget val="inner"/>
          <c:xMode val="edge"/>
          <c:yMode val="edge"/>
          <c:x val="0.11700260339099432"/>
          <c:y val="0.13702897159882832"/>
          <c:w val="0.88299739660900567"/>
          <c:h val="0.68423958895763115"/>
        </c:manualLayout>
      </c:layout>
      <c:barChart>
        <c:barDir val="col"/>
        <c:grouping val="clustered"/>
        <c:varyColors val="0"/>
        <c:ser>
          <c:idx val="1"/>
          <c:order val="0"/>
          <c:tx>
            <c:strRef>
              <c:f>'[1]Q2 סעיף ג'!$C$12</c:f>
              <c:strCache>
                <c:ptCount val="1"/>
                <c:pt idx="0">
                  <c:v>TEAM SKY</c:v>
                </c:pt>
              </c:strCache>
            </c:strRef>
          </c:tx>
          <c:spPr>
            <a:solidFill>
              <a:srgbClr val="00B050"/>
            </a:solidFill>
            <a:ln>
              <a:noFill/>
            </a:ln>
            <a:effectLst/>
          </c:spPr>
          <c:invertIfNegative val="0"/>
          <c:cat>
            <c:strRef>
              <c:f>'[1]Q2 סעיף ג'!$A$13:$A$17</c:f>
              <c:strCache>
                <c:ptCount val="5"/>
                <c:pt idx="0">
                  <c:v>2014</c:v>
                </c:pt>
                <c:pt idx="1">
                  <c:v>2015</c:v>
                </c:pt>
                <c:pt idx="2">
                  <c:v>2016</c:v>
                </c:pt>
                <c:pt idx="3">
                  <c:v>2017</c:v>
                </c:pt>
                <c:pt idx="4">
                  <c:v>TOTAL AVG</c:v>
                </c:pt>
              </c:strCache>
            </c:strRef>
          </c:cat>
          <c:val>
            <c:numRef>
              <c:f>'[1]Q2 סעיף ג'!$C$13:$C$17</c:f>
              <c:numCache>
                <c:formatCode>General</c:formatCode>
                <c:ptCount val="5"/>
                <c:pt idx="0">
                  <c:v>39.479765615355248</c:v>
                </c:pt>
                <c:pt idx="1">
                  <c:v>38.559438860989914</c:v>
                </c:pt>
                <c:pt idx="2">
                  <c:v>38.776670883333622</c:v>
                </c:pt>
                <c:pt idx="3">
                  <c:v>40.088330779134303</c:v>
                </c:pt>
                <c:pt idx="4">
                  <c:v>39.2040798243276</c:v>
                </c:pt>
              </c:numCache>
            </c:numRef>
          </c:val>
          <c:extLst xmlns:c16r2="http://schemas.microsoft.com/office/drawing/2015/06/chart">
            <c:ext xmlns:c16="http://schemas.microsoft.com/office/drawing/2014/chart" uri="{C3380CC4-5D6E-409C-BE32-E72D297353CC}">
              <c16:uniqueId val="{00000000-89E9-41C4-94E0-EE31AEA96ED7}"/>
            </c:ext>
          </c:extLst>
        </c:ser>
        <c:ser>
          <c:idx val="0"/>
          <c:order val="1"/>
          <c:tx>
            <c:strRef>
              <c:f>'[1]Q2 סעיף ג'!$B$12</c:f>
              <c:strCache>
                <c:ptCount val="1"/>
                <c:pt idx="0">
                  <c:v>ANDRÃ‰ GREIPEL</c:v>
                </c:pt>
              </c:strCache>
            </c:strRef>
          </c:tx>
          <c:spPr>
            <a:solidFill>
              <a:srgbClr val="FFFF00"/>
            </a:solidFill>
            <a:ln>
              <a:noFill/>
            </a:ln>
            <a:effectLst/>
          </c:spPr>
          <c:invertIfNegative val="0"/>
          <c:cat>
            <c:strRef>
              <c:f>'[1]Q2 סעיף ג'!$A$13:$A$17</c:f>
              <c:strCache>
                <c:ptCount val="5"/>
                <c:pt idx="0">
                  <c:v>2014</c:v>
                </c:pt>
                <c:pt idx="1">
                  <c:v>2015</c:v>
                </c:pt>
                <c:pt idx="2">
                  <c:v>2016</c:v>
                </c:pt>
                <c:pt idx="3">
                  <c:v>2017</c:v>
                </c:pt>
                <c:pt idx="4">
                  <c:v>TOTAL AVG</c:v>
                </c:pt>
              </c:strCache>
            </c:strRef>
          </c:cat>
          <c:val>
            <c:numRef>
              <c:f>'[1]Q2 סעיף ג'!$B$13:$B$17</c:f>
              <c:numCache>
                <c:formatCode>General</c:formatCode>
                <c:ptCount val="5"/>
                <c:pt idx="0">
                  <c:v>38.624208304011198</c:v>
                </c:pt>
                <c:pt idx="1">
                  <c:v>37.758222789275102</c:v>
                </c:pt>
                <c:pt idx="2">
                  <c:v>37.808929342887303</c:v>
                </c:pt>
                <c:pt idx="3">
                  <c:v>39.160615679610601</c:v>
                </c:pt>
                <c:pt idx="4">
                  <c:v>38.337994028946049</c:v>
                </c:pt>
              </c:numCache>
            </c:numRef>
          </c:val>
          <c:extLst xmlns:c16r2="http://schemas.microsoft.com/office/drawing/2015/06/chart">
            <c:ext xmlns:c16="http://schemas.microsoft.com/office/drawing/2014/chart" uri="{C3380CC4-5D6E-409C-BE32-E72D297353CC}">
              <c16:uniqueId val="{00000001-89E9-41C4-94E0-EE31AEA96ED7}"/>
            </c:ext>
          </c:extLst>
        </c:ser>
        <c:dLbls>
          <c:showLegendKey val="0"/>
          <c:showVal val="0"/>
          <c:showCatName val="0"/>
          <c:showSerName val="0"/>
          <c:showPercent val="0"/>
          <c:showBubbleSize val="0"/>
        </c:dLbls>
        <c:gapWidth val="219"/>
        <c:overlap val="-27"/>
        <c:axId val="1178079584"/>
        <c:axId val="1178081152"/>
      </c:barChart>
      <c:catAx>
        <c:axId val="11780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178081152"/>
        <c:crosses val="autoZero"/>
        <c:auto val="1"/>
        <c:lblAlgn val="ctr"/>
        <c:lblOffset val="100"/>
        <c:noMultiLvlLbl val="0"/>
      </c:catAx>
      <c:valAx>
        <c:axId val="1178081152"/>
        <c:scaling>
          <c:orientation val="minMax"/>
          <c:max val="41"/>
          <c:min val="3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1780795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PETER SAGAN AVG SPEED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lineChart>
        <c:grouping val="standard"/>
        <c:varyColors val="0"/>
        <c:ser>
          <c:idx val="0"/>
          <c:order val="0"/>
          <c:tx>
            <c:v>ggg</c:v>
          </c:tx>
          <c:spPr>
            <a:ln w="28575" cap="rnd">
              <a:solidFill>
                <a:srgbClr val="ECBAE6"/>
              </a:solidFill>
              <a:round/>
            </a:ln>
            <a:effectLst/>
          </c:spPr>
          <c:marker>
            <c:symbol val="none"/>
          </c:marker>
          <c:cat>
            <c:numRef>
              <c:f>'Q2- חלק ב'!$O$53:$O$58</c:f>
              <c:numCache>
                <c:formatCode>General</c:formatCode>
                <c:ptCount val="6"/>
                <c:pt idx="0">
                  <c:v>2012</c:v>
                </c:pt>
                <c:pt idx="1">
                  <c:v>2013</c:v>
                </c:pt>
                <c:pt idx="2">
                  <c:v>2014</c:v>
                </c:pt>
                <c:pt idx="3">
                  <c:v>2015</c:v>
                </c:pt>
                <c:pt idx="4">
                  <c:v>2016</c:v>
                </c:pt>
                <c:pt idx="5">
                  <c:v>2018</c:v>
                </c:pt>
              </c:numCache>
            </c:numRef>
          </c:cat>
          <c:val>
            <c:numRef>
              <c:f>'Q2- חלק ב'!$P$53:$P$58</c:f>
              <c:numCache>
                <c:formatCode>General</c:formatCode>
                <c:ptCount val="6"/>
                <c:pt idx="0">
                  <c:v>39.193783389995097</c:v>
                </c:pt>
                <c:pt idx="1">
                  <c:v>39.310816056150898</c:v>
                </c:pt>
                <c:pt idx="2">
                  <c:v>39.400810007238597</c:v>
                </c:pt>
                <c:pt idx="3">
                  <c:v>38.543232812694498</c:v>
                </c:pt>
                <c:pt idx="4">
                  <c:v>38.094723475535602</c:v>
                </c:pt>
                <c:pt idx="5">
                  <c:v>39.000261863888973</c:v>
                </c:pt>
              </c:numCache>
            </c:numRef>
          </c:val>
          <c:smooth val="0"/>
        </c:ser>
        <c:dLbls>
          <c:showLegendKey val="0"/>
          <c:showVal val="0"/>
          <c:showCatName val="0"/>
          <c:showSerName val="0"/>
          <c:showPercent val="0"/>
          <c:showBubbleSize val="0"/>
        </c:dLbls>
        <c:smooth val="0"/>
        <c:axId val="1178082328"/>
        <c:axId val="1178083504"/>
      </c:lineChart>
      <c:catAx>
        <c:axId val="1178082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endParaRPr lang="he-IL"/>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he-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178083504"/>
        <c:crosses val="autoZero"/>
        <c:auto val="1"/>
        <c:lblAlgn val="ctr"/>
        <c:lblOffset val="100"/>
        <c:noMultiLvlLbl val="0"/>
      </c:catAx>
      <c:valAx>
        <c:axId val="1178083504"/>
        <c:scaling>
          <c:orientation val="minMax"/>
          <c:max val="42"/>
          <c:min val="3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speed</a:t>
                </a:r>
                <a:endParaRPr lang="he-IL"/>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he-I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178082328"/>
        <c:crosses val="autoZero"/>
        <c:crossBetween val="between"/>
        <c:majorUnit val="0.4"/>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he-IL"/>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lineChart>
        <c:grouping val="standard"/>
        <c:varyColors val="0"/>
        <c:ser>
          <c:idx val="0"/>
          <c:order val="0"/>
          <c:tx>
            <c:strRef>
              <c:f>'TDF2 '!$M$1</c:f>
              <c:strCache>
                <c:ptCount val="1"/>
                <c:pt idx="0">
                  <c:v>personalavgpace</c:v>
                </c:pt>
              </c:strCache>
            </c:strRef>
          </c:tx>
          <c:spPr>
            <a:ln w="28575" cap="rnd">
              <a:solidFill>
                <a:srgbClr val="ECBAE6"/>
              </a:solidFill>
              <a:round/>
            </a:ln>
            <a:effectLst/>
          </c:spPr>
          <c:marker>
            <c:symbol val="none"/>
          </c:marker>
          <c:cat>
            <c:strRef>
              <c:f>'TDF2 '!$A$2:$A$10141</c:f>
              <c:strCache>
                <c:ptCount val="1375"/>
                <c:pt idx="5">
                  <c:v>1913 ממוצע</c:v>
                </c:pt>
                <c:pt idx="18">
                  <c:v>1914 ממוצע</c:v>
                </c:pt>
                <c:pt idx="20">
                  <c:v>1919 ממוצע</c:v>
                </c:pt>
                <c:pt idx="22">
                  <c:v>1920 ממוצע</c:v>
                </c:pt>
                <c:pt idx="24">
                  <c:v>1921 ממוצע</c:v>
                </c:pt>
                <c:pt idx="26">
                  <c:v>1922 ממוצע</c:v>
                </c:pt>
                <c:pt idx="28">
                  <c:v>1923 ממוצע</c:v>
                </c:pt>
                <c:pt idx="32">
                  <c:v>1924 ממוצע</c:v>
                </c:pt>
                <c:pt idx="43">
                  <c:v>1925 ממוצע</c:v>
                </c:pt>
                <c:pt idx="54">
                  <c:v>1926 ממוצע</c:v>
                </c:pt>
                <c:pt idx="62">
                  <c:v>1927 ממוצע</c:v>
                </c:pt>
                <c:pt idx="77">
                  <c:v>1928 ממוצע</c:v>
                </c:pt>
                <c:pt idx="80">
                  <c:v>1929 ממוצע</c:v>
                </c:pt>
                <c:pt idx="87">
                  <c:v>1930 ממוצע</c:v>
                </c:pt>
                <c:pt idx="94">
                  <c:v>1931 ממוצע</c:v>
                </c:pt>
                <c:pt idx="101">
                  <c:v>1932 ממוצע</c:v>
                </c:pt>
                <c:pt idx="108">
                  <c:v>1933 ממוצע</c:v>
                </c:pt>
                <c:pt idx="115">
                  <c:v>1934 ממוצע</c:v>
                </c:pt>
                <c:pt idx="123">
                  <c:v>1935 ממוצע</c:v>
                </c:pt>
                <c:pt idx="130">
                  <c:v>1936 ממוצע</c:v>
                </c:pt>
                <c:pt idx="139">
                  <c:v>1937 ממוצע</c:v>
                </c:pt>
                <c:pt idx="150">
                  <c:v>1938 ממוצע</c:v>
                </c:pt>
                <c:pt idx="160">
                  <c:v>1939 ממוצע</c:v>
                </c:pt>
                <c:pt idx="171">
                  <c:v>1947 ממוצע</c:v>
                </c:pt>
                <c:pt idx="183">
                  <c:v>1948 ממוצע</c:v>
                </c:pt>
                <c:pt idx="195">
                  <c:v>1949 ממוצע</c:v>
                </c:pt>
                <c:pt idx="208">
                  <c:v>1950 ממוצע</c:v>
                </c:pt>
                <c:pt idx="220">
                  <c:v>1951 ממוצע</c:v>
                </c:pt>
                <c:pt idx="233">
                  <c:v>1952 ממוצע</c:v>
                </c:pt>
                <c:pt idx="246">
                  <c:v>1953 ממוצע</c:v>
                </c:pt>
                <c:pt idx="258">
                  <c:v>1954 ממוצע</c:v>
                </c:pt>
                <c:pt idx="272">
                  <c:v>1955 ממוצע</c:v>
                </c:pt>
                <c:pt idx="285">
                  <c:v>1956 ממוצע</c:v>
                </c:pt>
                <c:pt idx="287">
                  <c:v>1957 ממוצע</c:v>
                </c:pt>
                <c:pt idx="298">
                  <c:v>1958 ממוצע</c:v>
                </c:pt>
                <c:pt idx="309">
                  <c:v>1959 ממוצע</c:v>
                </c:pt>
                <c:pt idx="323">
                  <c:v>1960 ממוצע</c:v>
                </c:pt>
                <c:pt idx="335">
                  <c:v>1961 ממוצע</c:v>
                </c:pt>
                <c:pt idx="351">
                  <c:v>1962 ממוצע</c:v>
                </c:pt>
                <c:pt idx="365">
                  <c:v>1963 ממוצע</c:v>
                </c:pt>
                <c:pt idx="378">
                  <c:v>1964 ממוצע</c:v>
                </c:pt>
                <c:pt idx="392">
                  <c:v>1965 ממוצע</c:v>
                </c:pt>
                <c:pt idx="396">
                  <c:v>1966 ממוצע</c:v>
                </c:pt>
                <c:pt idx="410">
                  <c:v>1967 ממוצע</c:v>
                </c:pt>
                <c:pt idx="422">
                  <c:v>1968 ממוצע</c:v>
                </c:pt>
                <c:pt idx="436">
                  <c:v>1969 ממוצע</c:v>
                </c:pt>
                <c:pt idx="452">
                  <c:v>1970 ממוצע</c:v>
                </c:pt>
                <c:pt idx="466">
                  <c:v>1971 ממוצע</c:v>
                </c:pt>
                <c:pt idx="479">
                  <c:v>1972 ממוצע</c:v>
                </c:pt>
                <c:pt idx="491">
                  <c:v>1973 ממוצע</c:v>
                </c:pt>
                <c:pt idx="505">
                  <c:v>1974 ממוצע</c:v>
                </c:pt>
                <c:pt idx="520">
                  <c:v>1975 ממוצע</c:v>
                </c:pt>
                <c:pt idx="534">
                  <c:v>1976 ממוצע</c:v>
                </c:pt>
                <c:pt idx="545">
                  <c:v>1977 ממוצע</c:v>
                </c:pt>
                <c:pt idx="557">
                  <c:v>1978 ממוצע</c:v>
                </c:pt>
                <c:pt idx="572">
                  <c:v>1979 ממוצע</c:v>
                </c:pt>
                <c:pt idx="586">
                  <c:v>1980 ממוצע</c:v>
                </c:pt>
                <c:pt idx="602">
                  <c:v>1981 ממוצע</c:v>
                </c:pt>
                <c:pt idx="620">
                  <c:v>1982 ממוצע</c:v>
                </c:pt>
                <c:pt idx="635">
                  <c:v>1983 ממוצע</c:v>
                </c:pt>
                <c:pt idx="653">
                  <c:v>1984 ממוצע</c:v>
                </c:pt>
                <c:pt idx="672">
                  <c:v>1985 ממוצע</c:v>
                </c:pt>
                <c:pt idx="694">
                  <c:v>1986 ממוצע</c:v>
                </c:pt>
                <c:pt idx="718">
                  <c:v>1987 ממוצע</c:v>
                </c:pt>
                <c:pt idx="741">
                  <c:v>1988 ממוצע</c:v>
                </c:pt>
                <c:pt idx="763">
                  <c:v>1989 ממוצע</c:v>
                </c:pt>
                <c:pt idx="786">
                  <c:v>1990 ממוצע</c:v>
                </c:pt>
                <c:pt idx="808">
                  <c:v>1991 ממוצע</c:v>
                </c:pt>
                <c:pt idx="831">
                  <c:v>1992 ממוצע</c:v>
                </c:pt>
                <c:pt idx="852">
                  <c:v>1993 ממוצע</c:v>
                </c:pt>
                <c:pt idx="872">
                  <c:v>1994 ממוצע</c:v>
                </c:pt>
                <c:pt idx="894">
                  <c:v>1995 ממוצע</c:v>
                </c:pt>
                <c:pt idx="917">
                  <c:v>1996 ממוצע</c:v>
                </c:pt>
                <c:pt idx="940">
                  <c:v>1997 ממוצע</c:v>
                </c:pt>
                <c:pt idx="955">
                  <c:v>1998 ממוצע</c:v>
                </c:pt>
                <c:pt idx="976">
                  <c:v>1999 ממוצע</c:v>
                </c:pt>
                <c:pt idx="997">
                  <c:v>2000 ממוצע</c:v>
                </c:pt>
                <c:pt idx="1019">
                  <c:v>2001 ממוצע</c:v>
                </c:pt>
                <c:pt idx="1041">
                  <c:v>2002 ממוצע</c:v>
                </c:pt>
                <c:pt idx="1064">
                  <c:v>2003 ממוצע</c:v>
                </c:pt>
                <c:pt idx="1086">
                  <c:v>2004 ממוצע</c:v>
                </c:pt>
                <c:pt idx="1108">
                  <c:v>2005 ממוצע</c:v>
                </c:pt>
                <c:pt idx="1129">
                  <c:v>2006 ממוצע</c:v>
                </c:pt>
                <c:pt idx="1149">
                  <c:v>2007 ממוצע</c:v>
                </c:pt>
                <c:pt idx="1169">
                  <c:v>2008 ממוצע</c:v>
                </c:pt>
                <c:pt idx="1190">
                  <c:v>2009 ממוצע</c:v>
                </c:pt>
                <c:pt idx="1213">
                  <c:v>2010 ממוצע</c:v>
                </c:pt>
                <c:pt idx="1236">
                  <c:v>2011 ממוצע</c:v>
                </c:pt>
                <c:pt idx="1259">
                  <c:v>2012 ממוצע</c:v>
                </c:pt>
                <c:pt idx="1282">
                  <c:v>2013 ממוצע</c:v>
                </c:pt>
                <c:pt idx="1305">
                  <c:v>2014 ממוצע</c:v>
                </c:pt>
                <c:pt idx="1328">
                  <c:v>2015 ממוצע</c:v>
                </c:pt>
                <c:pt idx="1351">
                  <c:v>2016 ממוצע</c:v>
                </c:pt>
                <c:pt idx="1374">
                  <c:v>2017 ממוצע</c:v>
                </c:pt>
              </c:strCache>
            </c:strRef>
          </c:cat>
          <c:val>
            <c:numRef>
              <c:f>'TDF2 '!$M$2:$M$10141</c:f>
              <c:numCache>
                <c:formatCode>General</c:formatCode>
                <c:ptCount val="1379"/>
                <c:pt idx="0">
                  <c:v>24.343426333547299</c:v>
                </c:pt>
                <c:pt idx="1">
                  <c:v>26.158698744511099</c:v>
                </c:pt>
                <c:pt idx="2">
                  <c:v>22.44733162046758</c:v>
                </c:pt>
                <c:pt idx="3">
                  <c:v>24.790502542105301</c:v>
                </c:pt>
                <c:pt idx="4">
                  <c:v>25.27096281581985</c:v>
                </c:pt>
                <c:pt idx="5">
                  <c:v>23.950099423927266</c:v>
                </c:pt>
                <c:pt idx="6">
                  <c:v>26.5769060298894</c:v>
                </c:pt>
                <c:pt idx="7">
                  <c:v>24.263767323529432</c:v>
                </c:pt>
                <c:pt idx="8">
                  <c:v>25.157755545799098</c:v>
                </c:pt>
                <c:pt idx="9">
                  <c:v>24.314868753939734</c:v>
                </c:pt>
                <c:pt idx="10">
                  <c:v>24.932127920044099</c:v>
                </c:pt>
                <c:pt idx="11">
                  <c:v>24.735527186018398</c:v>
                </c:pt>
                <c:pt idx="12">
                  <c:v>24.692479292273038</c:v>
                </c:pt>
                <c:pt idx="13">
                  <c:v>22.209319843851684</c:v>
                </c:pt>
                <c:pt idx="14">
                  <c:v>25.281726097956533</c:v>
                </c:pt>
                <c:pt idx="15">
                  <c:v>26.117377808801951</c:v>
                </c:pt>
                <c:pt idx="16">
                  <c:v>25.289752406259851</c:v>
                </c:pt>
                <c:pt idx="17">
                  <c:v>25.411783608502752</c:v>
                </c:pt>
                <c:pt idx="18">
                  <c:v>24.281227292439123</c:v>
                </c:pt>
                <c:pt idx="19">
                  <c:v>23.055209224520276</c:v>
                </c:pt>
                <c:pt idx="20">
                  <c:v>23.055209224520276</c:v>
                </c:pt>
                <c:pt idx="21">
                  <c:v>21.930596481946296</c:v>
                </c:pt>
                <c:pt idx="22">
                  <c:v>21.930596481946296</c:v>
                </c:pt>
                <c:pt idx="23">
                  <c:v>22.430920257841535</c:v>
                </c:pt>
                <c:pt idx="24">
                  <c:v>22.430920257841535</c:v>
                </c:pt>
                <c:pt idx="25">
                  <c:v>22.522413595185785</c:v>
                </c:pt>
                <c:pt idx="26">
                  <c:v>22.522413595185785</c:v>
                </c:pt>
                <c:pt idx="27">
                  <c:v>23.647489699607277</c:v>
                </c:pt>
                <c:pt idx="28">
                  <c:v>23.647489699607277</c:v>
                </c:pt>
                <c:pt idx="29">
                  <c:v>23.320228586648064</c:v>
                </c:pt>
                <c:pt idx="30">
                  <c:v>23.619100440342041</c:v>
                </c:pt>
                <c:pt idx="31">
                  <c:v>21.617926827644979</c:v>
                </c:pt>
                <c:pt idx="32">
                  <c:v>22.326784497826075</c:v>
                </c:pt>
                <c:pt idx="33">
                  <c:v>24.28121800537723</c:v>
                </c:pt>
                <c:pt idx="34">
                  <c:v>24.534097685396301</c:v>
                </c:pt>
                <c:pt idx="35">
                  <c:v>24.597608458741803</c:v>
                </c:pt>
                <c:pt idx="36">
                  <c:v>24.226540655973</c:v>
                </c:pt>
                <c:pt idx="37">
                  <c:v>24.303616503227801</c:v>
                </c:pt>
                <c:pt idx="38">
                  <c:v>24.370372856171731</c:v>
                </c:pt>
                <c:pt idx="39">
                  <c:v>23.610388607391897</c:v>
                </c:pt>
                <c:pt idx="40">
                  <c:v>23.548617238088923</c:v>
                </c:pt>
                <c:pt idx="41">
                  <c:v>24.429407138652</c:v>
                </c:pt>
                <c:pt idx="42">
                  <c:v>22.943960104689335</c:v>
                </c:pt>
                <c:pt idx="43">
                  <c:v>23.572197777357843</c:v>
                </c:pt>
                <c:pt idx="44">
                  <c:v>23.800524098879777</c:v>
                </c:pt>
                <c:pt idx="45">
                  <c:v>23.534191259215348</c:v>
                </c:pt>
                <c:pt idx="46">
                  <c:v>23.797055120754276</c:v>
                </c:pt>
                <c:pt idx="47">
                  <c:v>23.50219271673685</c:v>
                </c:pt>
                <c:pt idx="48">
                  <c:v>23.74730809799243</c:v>
                </c:pt>
                <c:pt idx="49">
                  <c:v>23.605027288075952</c:v>
                </c:pt>
                <c:pt idx="50">
                  <c:v>23.04369530581495</c:v>
                </c:pt>
                <c:pt idx="51">
                  <c:v>23.080544758089371</c:v>
                </c:pt>
                <c:pt idx="52">
                  <c:v>23.431612991625251</c:v>
                </c:pt>
                <c:pt idx="53">
                  <c:v>22.593418242965086</c:v>
                </c:pt>
                <c:pt idx="54">
                  <c:v>23.20158465006331</c:v>
                </c:pt>
                <c:pt idx="55">
                  <c:v>26.540574679423003</c:v>
                </c:pt>
                <c:pt idx="56">
                  <c:v>25.881570733616098</c:v>
                </c:pt>
                <c:pt idx="57">
                  <c:v>26.502333305289447</c:v>
                </c:pt>
                <c:pt idx="58">
                  <c:v>26.043454841382999</c:v>
                </c:pt>
                <c:pt idx="59">
                  <c:v>26.235753707371551</c:v>
                </c:pt>
                <c:pt idx="60">
                  <c:v>26.8139589114245</c:v>
                </c:pt>
                <c:pt idx="61">
                  <c:v>24.581214129584801</c:v>
                </c:pt>
                <c:pt idx="62">
                  <c:v>25.330881171257918</c:v>
                </c:pt>
                <c:pt idx="63">
                  <c:v>27.914999412478778</c:v>
                </c:pt>
                <c:pt idx="64">
                  <c:v>27.505237500765933</c:v>
                </c:pt>
                <c:pt idx="65">
                  <c:v>25.671469862903898</c:v>
                </c:pt>
                <c:pt idx="66">
                  <c:v>27.741680207425933</c:v>
                </c:pt>
                <c:pt idx="67">
                  <c:v>25.5997506720168</c:v>
                </c:pt>
                <c:pt idx="68">
                  <c:v>25.525814559435126</c:v>
                </c:pt>
                <c:pt idx="69">
                  <c:v>27.036177706667569</c:v>
                </c:pt>
                <c:pt idx="70">
                  <c:v>26.383183496137072</c:v>
                </c:pt>
                <c:pt idx="71">
                  <c:v>26.835799247980201</c:v>
                </c:pt>
                <c:pt idx="72">
                  <c:v>25.872292173584299</c:v>
                </c:pt>
                <c:pt idx="73">
                  <c:v>26.171668600529401</c:v>
                </c:pt>
                <c:pt idx="74">
                  <c:v>26.263831840786299</c:v>
                </c:pt>
                <c:pt idx="75">
                  <c:v>26.240925173110501</c:v>
                </c:pt>
                <c:pt idx="76">
                  <c:v>28.206771822989399</c:v>
                </c:pt>
                <c:pt idx="77">
                  <c:v>26.824520699046417</c:v>
                </c:pt>
                <c:pt idx="78">
                  <c:v>27.759122957857151</c:v>
                </c:pt>
                <c:pt idx="79">
                  <c:v>26.104192346715998</c:v>
                </c:pt>
                <c:pt idx="80">
                  <c:v>26.833483802473111</c:v>
                </c:pt>
                <c:pt idx="81">
                  <c:v>27.74125644993395</c:v>
                </c:pt>
                <c:pt idx="82">
                  <c:v>27.665127791824599</c:v>
                </c:pt>
                <c:pt idx="83">
                  <c:v>27.388013785359135</c:v>
                </c:pt>
                <c:pt idx="84">
                  <c:v>27.853497042342084</c:v>
                </c:pt>
                <c:pt idx="85">
                  <c:v>27.604333931018164</c:v>
                </c:pt>
                <c:pt idx="86">
                  <c:v>26.781925235375976</c:v>
                </c:pt>
                <c:pt idx="87">
                  <c:v>27.155541242712982</c:v>
                </c:pt>
                <c:pt idx="88">
                  <c:v>28.397752092918616</c:v>
                </c:pt>
                <c:pt idx="89">
                  <c:v>28.261481652736023</c:v>
                </c:pt>
                <c:pt idx="90">
                  <c:v>28.566629281080402</c:v>
                </c:pt>
                <c:pt idx="91">
                  <c:v>28.402646309022042</c:v>
                </c:pt>
                <c:pt idx="92">
                  <c:v>28.108381572441335</c:v>
                </c:pt>
                <c:pt idx="93">
                  <c:v>28.322567964299303</c:v>
                </c:pt>
                <c:pt idx="94">
                  <c:v>28.332548179047382</c:v>
                </c:pt>
                <c:pt idx="95">
                  <c:v>28.572347990059288</c:v>
                </c:pt>
                <c:pt idx="96">
                  <c:v>28.797023980285189</c:v>
                </c:pt>
                <c:pt idx="97">
                  <c:v>28.644788627417039</c:v>
                </c:pt>
                <c:pt idx="98">
                  <c:v>28.789233939593544</c:v>
                </c:pt>
                <c:pt idx="99">
                  <c:v>28.495383083816336</c:v>
                </c:pt>
                <c:pt idx="100">
                  <c:v>28.478007744428883</c:v>
                </c:pt>
                <c:pt idx="101">
                  <c:v>28.58100336034245</c:v>
                </c:pt>
                <c:pt idx="102">
                  <c:v>29.479150634026269</c:v>
                </c:pt>
                <c:pt idx="103">
                  <c:v>29.473175274456924</c:v>
                </c:pt>
                <c:pt idx="104">
                  <c:v>29.450039070966273</c:v>
                </c:pt>
                <c:pt idx="105">
                  <c:v>29.310631879642568</c:v>
                </c:pt>
                <c:pt idx="106">
                  <c:v>29.29370612755978</c:v>
                </c:pt>
                <c:pt idx="107">
                  <c:v>29.311813664372675</c:v>
                </c:pt>
                <c:pt idx="108">
                  <c:v>29.366371508554739</c:v>
                </c:pt>
                <c:pt idx="109">
                  <c:v>29.547953912733476</c:v>
                </c:pt>
                <c:pt idx="110">
                  <c:v>29.635371448242601</c:v>
                </c:pt>
                <c:pt idx="111">
                  <c:v>30.048068175999717</c:v>
                </c:pt>
                <c:pt idx="112">
                  <c:v>29.747650457195601</c:v>
                </c:pt>
                <c:pt idx="113">
                  <c:v>29.834119742624381</c:v>
                </c:pt>
                <c:pt idx="114">
                  <c:v>29.686373289686141</c:v>
                </c:pt>
                <c:pt idx="115">
                  <c:v>29.75736379865717</c:v>
                </c:pt>
                <c:pt idx="116">
                  <c:v>29.483282238147581</c:v>
                </c:pt>
                <c:pt idx="117">
                  <c:v>30.306944138112282</c:v>
                </c:pt>
                <c:pt idx="118">
                  <c:v>29.649979760799834</c:v>
                </c:pt>
                <c:pt idx="119">
                  <c:v>30.117659178887287</c:v>
                </c:pt>
                <c:pt idx="120">
                  <c:v>30.166772684250553</c:v>
                </c:pt>
                <c:pt idx="121">
                  <c:v>29.67256215644397</c:v>
                </c:pt>
                <c:pt idx="122">
                  <c:v>29.77205842232717</c:v>
                </c:pt>
                <c:pt idx="123">
                  <c:v>29.866975095886506</c:v>
                </c:pt>
                <c:pt idx="124">
                  <c:v>30.717499818713925</c:v>
                </c:pt>
                <c:pt idx="125">
                  <c:v>30.808019422186913</c:v>
                </c:pt>
                <c:pt idx="126">
                  <c:v>30.676608311466413</c:v>
                </c:pt>
                <c:pt idx="127">
                  <c:v>30.580503397790835</c:v>
                </c:pt>
                <c:pt idx="128">
                  <c:v>30.823141642813699</c:v>
                </c:pt>
                <c:pt idx="129">
                  <c:v>30.438764705439887</c:v>
                </c:pt>
                <c:pt idx="130">
                  <c:v>30.601797893038952</c:v>
                </c:pt>
                <c:pt idx="131">
                  <c:v>31.005825755025768</c:v>
                </c:pt>
                <c:pt idx="132">
                  <c:v>31.299475416434902</c:v>
                </c:pt>
                <c:pt idx="133">
                  <c:v>31.319193437263284</c:v>
                </c:pt>
                <c:pt idx="134">
                  <c:v>31.324077809663248</c:v>
                </c:pt>
                <c:pt idx="135">
                  <c:v>30.850638499283303</c:v>
                </c:pt>
                <c:pt idx="136">
                  <c:v>31.121684729932099</c:v>
                </c:pt>
                <c:pt idx="137">
                  <c:v>31.225762071474925</c:v>
                </c:pt>
                <c:pt idx="138">
                  <c:v>31.32911607325795</c:v>
                </c:pt>
                <c:pt idx="139">
                  <c:v>31.232196888823168</c:v>
                </c:pt>
                <c:pt idx="140">
                  <c:v>30.952033159406199</c:v>
                </c:pt>
                <c:pt idx="141">
                  <c:v>31.293106381286567</c:v>
                </c:pt>
                <c:pt idx="142">
                  <c:v>31.138088838115998</c:v>
                </c:pt>
                <c:pt idx="143">
                  <c:v>31.184251615486442</c:v>
                </c:pt>
                <c:pt idx="144">
                  <c:v>31.263756351758463</c:v>
                </c:pt>
                <c:pt idx="145">
                  <c:v>31.312365379727783</c:v>
                </c:pt>
                <c:pt idx="146">
                  <c:v>31.159904751077381</c:v>
                </c:pt>
                <c:pt idx="147">
                  <c:v>31.166979721998025</c:v>
                </c:pt>
                <c:pt idx="148">
                  <c:v>30.8089850264777</c:v>
                </c:pt>
                <c:pt idx="149">
                  <c:v>31.1917867387283</c:v>
                </c:pt>
                <c:pt idx="150">
                  <c:v>31.175255904200331</c:v>
                </c:pt>
                <c:pt idx="151">
                  <c:v>32.027136856400816</c:v>
                </c:pt>
                <c:pt idx="152">
                  <c:v>31.628231417326141</c:v>
                </c:pt>
                <c:pt idx="153">
                  <c:v>31.603359839095148</c:v>
                </c:pt>
                <c:pt idx="154">
                  <c:v>31.489052758562583</c:v>
                </c:pt>
                <c:pt idx="155">
                  <c:v>31.25386716378592</c:v>
                </c:pt>
                <c:pt idx="156">
                  <c:v>31.464115564364665</c:v>
                </c:pt>
                <c:pt idx="157">
                  <c:v>31.722214006786338</c:v>
                </c:pt>
                <c:pt idx="158">
                  <c:v>31.681465926880101</c:v>
                </c:pt>
                <c:pt idx="159">
                  <c:v>31.324446500385864</c:v>
                </c:pt>
                <c:pt idx="160">
                  <c:v>31.649038037723315</c:v>
                </c:pt>
                <c:pt idx="161">
                  <c:v>30.613946124957259</c:v>
                </c:pt>
                <c:pt idx="162">
                  <c:v>30.624010602842425</c:v>
                </c:pt>
                <c:pt idx="163">
                  <c:v>30.97328224220518</c:v>
                </c:pt>
                <c:pt idx="164">
                  <c:v>30.452862881055637</c:v>
                </c:pt>
                <c:pt idx="165">
                  <c:v>30.98400151775158</c:v>
                </c:pt>
                <c:pt idx="166">
                  <c:v>30.316369278550376</c:v>
                </c:pt>
                <c:pt idx="167">
                  <c:v>30.739179417679335</c:v>
                </c:pt>
                <c:pt idx="168">
                  <c:v>30.639338744821423</c:v>
                </c:pt>
                <c:pt idx="169">
                  <c:v>30.70779188138053</c:v>
                </c:pt>
                <c:pt idx="170">
                  <c:v>30.532403213675888</c:v>
                </c:pt>
                <c:pt idx="171">
                  <c:v>30.664297647327583</c:v>
                </c:pt>
                <c:pt idx="172">
                  <c:v>33.128641549954523</c:v>
                </c:pt>
                <c:pt idx="173">
                  <c:v>32.965979450829899</c:v>
                </c:pt>
                <c:pt idx="174">
                  <c:v>33.079415521011065</c:v>
                </c:pt>
                <c:pt idx="175">
                  <c:v>33.097139788441318</c:v>
                </c:pt>
                <c:pt idx="176">
                  <c:v>32.683675045355166</c:v>
                </c:pt>
                <c:pt idx="177">
                  <c:v>33.056701089507328</c:v>
                </c:pt>
                <c:pt idx="178">
                  <c:v>32.881386800342987</c:v>
                </c:pt>
                <c:pt idx="179">
                  <c:v>32.611438998309055</c:v>
                </c:pt>
                <c:pt idx="180">
                  <c:v>33.088251356666824</c:v>
                </c:pt>
                <c:pt idx="181">
                  <c:v>32.856083652856732</c:v>
                </c:pt>
                <c:pt idx="182">
                  <c:v>32.728077017444377</c:v>
                </c:pt>
                <c:pt idx="183">
                  <c:v>32.951168174261461</c:v>
                </c:pt>
                <c:pt idx="184">
                  <c:v>31.637518887864616</c:v>
                </c:pt>
                <c:pt idx="185">
                  <c:v>31.747300496938848</c:v>
                </c:pt>
                <c:pt idx="186">
                  <c:v>31.284339390941131</c:v>
                </c:pt>
                <c:pt idx="187">
                  <c:v>31.700189621672617</c:v>
                </c:pt>
                <c:pt idx="188">
                  <c:v>31.696078171835325</c:v>
                </c:pt>
                <c:pt idx="189">
                  <c:v>31.443771350284607</c:v>
                </c:pt>
                <c:pt idx="190">
                  <c:v>31.678859274627051</c:v>
                </c:pt>
                <c:pt idx="191">
                  <c:v>31.848285785084766</c:v>
                </c:pt>
                <c:pt idx="192">
                  <c:v>31.673773463934602</c:v>
                </c:pt>
                <c:pt idx="193">
                  <c:v>31.468144850806404</c:v>
                </c:pt>
                <c:pt idx="194">
                  <c:v>31.546785678167502</c:v>
                </c:pt>
                <c:pt idx="195">
                  <c:v>31.571537475036955</c:v>
                </c:pt>
                <c:pt idx="196">
                  <c:v>32.518377900364513</c:v>
                </c:pt>
                <c:pt idx="197">
                  <c:v>32.474501244677704</c:v>
                </c:pt>
                <c:pt idx="198">
                  <c:v>32.399796704082604</c:v>
                </c:pt>
                <c:pt idx="199">
                  <c:v>32.3375728835031</c:v>
                </c:pt>
                <c:pt idx="200">
                  <c:v>32.376960130522782</c:v>
                </c:pt>
                <c:pt idx="201">
                  <c:v>32.533878963648</c:v>
                </c:pt>
                <c:pt idx="202">
                  <c:v>32.334112386952498</c:v>
                </c:pt>
                <c:pt idx="203">
                  <c:v>32.292556678719237</c:v>
                </c:pt>
                <c:pt idx="204">
                  <c:v>32.194533406519497</c:v>
                </c:pt>
                <c:pt idx="205">
                  <c:v>32.327907344275602</c:v>
                </c:pt>
                <c:pt idx="206">
                  <c:v>32.389819213749803</c:v>
                </c:pt>
                <c:pt idx="207">
                  <c:v>32.18653714130906</c:v>
                </c:pt>
                <c:pt idx="208">
                  <c:v>32.366309679216869</c:v>
                </c:pt>
                <c:pt idx="209">
                  <c:v>31.854650599293649</c:v>
                </c:pt>
                <c:pt idx="210">
                  <c:v>32.527888204529049</c:v>
                </c:pt>
                <c:pt idx="211">
                  <c:v>32.356863709642099</c:v>
                </c:pt>
                <c:pt idx="212">
                  <c:v>32.396268194688631</c:v>
                </c:pt>
                <c:pt idx="213">
                  <c:v>32.555108236466815</c:v>
                </c:pt>
                <c:pt idx="214">
                  <c:v>32.318852778503469</c:v>
                </c:pt>
                <c:pt idx="215">
                  <c:v>32.527903687431916</c:v>
                </c:pt>
                <c:pt idx="216">
                  <c:v>32.46812546589625</c:v>
                </c:pt>
                <c:pt idx="217">
                  <c:v>32.485265962791011</c:v>
                </c:pt>
                <c:pt idx="218">
                  <c:v>32.276330257882897</c:v>
                </c:pt>
                <c:pt idx="219">
                  <c:v>32.474253764120014</c:v>
                </c:pt>
                <c:pt idx="220">
                  <c:v>32.449808214967192</c:v>
                </c:pt>
                <c:pt idx="221">
                  <c:v>31.304817473162462</c:v>
                </c:pt>
                <c:pt idx="222">
                  <c:v>31.89025140274547</c:v>
                </c:pt>
                <c:pt idx="223">
                  <c:v>31.802685591266918</c:v>
                </c:pt>
                <c:pt idx="224">
                  <c:v>31.727245297710351</c:v>
                </c:pt>
                <c:pt idx="225">
                  <c:v>31.75048177509758</c:v>
                </c:pt>
                <c:pt idx="226">
                  <c:v>31.664465974385848</c:v>
                </c:pt>
                <c:pt idx="227">
                  <c:v>31.598058116996601</c:v>
                </c:pt>
                <c:pt idx="228">
                  <c:v>31.400447371828598</c:v>
                </c:pt>
                <c:pt idx="229">
                  <c:v>31.623608774824703</c:v>
                </c:pt>
                <c:pt idx="230">
                  <c:v>31.598572760959861</c:v>
                </c:pt>
                <c:pt idx="231">
                  <c:v>31.45729253113107</c:v>
                </c:pt>
                <c:pt idx="232">
                  <c:v>31.577066303238528</c:v>
                </c:pt>
                <c:pt idx="233">
                  <c:v>31.634514417474612</c:v>
                </c:pt>
                <c:pt idx="234">
                  <c:v>34.228685889531313</c:v>
                </c:pt>
                <c:pt idx="235">
                  <c:v>34.038154435095386</c:v>
                </c:pt>
                <c:pt idx="236">
                  <c:v>34.261578829839571</c:v>
                </c:pt>
                <c:pt idx="237">
                  <c:v>34.039172376715399</c:v>
                </c:pt>
                <c:pt idx="238">
                  <c:v>34.245033360246737</c:v>
                </c:pt>
                <c:pt idx="239">
                  <c:v>33.976540781677393</c:v>
                </c:pt>
                <c:pt idx="240">
                  <c:v>34.175607629616238</c:v>
                </c:pt>
                <c:pt idx="241">
                  <c:v>34.052706652773644</c:v>
                </c:pt>
                <c:pt idx="242">
                  <c:v>34.322647833085341</c:v>
                </c:pt>
                <c:pt idx="243">
                  <c:v>34.111294949841081</c:v>
                </c:pt>
                <c:pt idx="244">
                  <c:v>34.050751077381427</c:v>
                </c:pt>
                <c:pt idx="245">
                  <c:v>34.076932020687558</c:v>
                </c:pt>
                <c:pt idx="246">
                  <c:v>34.153119986325386</c:v>
                </c:pt>
                <c:pt idx="247">
                  <c:v>32.768765445449588</c:v>
                </c:pt>
                <c:pt idx="248">
                  <c:v>32.618387977987872</c:v>
                </c:pt>
                <c:pt idx="249">
                  <c:v>32.78796141425952</c:v>
                </c:pt>
                <c:pt idx="250">
                  <c:v>32.597028454886193</c:v>
                </c:pt>
                <c:pt idx="251">
                  <c:v>32.165838141073699</c:v>
                </c:pt>
                <c:pt idx="252">
                  <c:v>32.530365445921959</c:v>
                </c:pt>
                <c:pt idx="253">
                  <c:v>32.545261208868418</c:v>
                </c:pt>
                <c:pt idx="254">
                  <c:v>32.864324673411588</c:v>
                </c:pt>
                <c:pt idx="255">
                  <c:v>32.802162910152013</c:v>
                </c:pt>
                <c:pt idx="256">
                  <c:v>32.481672301086583</c:v>
                </c:pt>
                <c:pt idx="257">
                  <c:v>32.840053837605559</c:v>
                </c:pt>
                <c:pt idx="258">
                  <c:v>32.66133739139979</c:v>
                </c:pt>
                <c:pt idx="259">
                  <c:v>34.148075123848272</c:v>
                </c:pt>
                <c:pt idx="260">
                  <c:v>33.814236892835218</c:v>
                </c:pt>
                <c:pt idx="261">
                  <c:v>34.120258720262889</c:v>
                </c:pt>
                <c:pt idx="262">
                  <c:v>33.423773610882506</c:v>
                </c:pt>
                <c:pt idx="263">
                  <c:v>33.751079794576981</c:v>
                </c:pt>
                <c:pt idx="264">
                  <c:v>34.046871888689196</c:v>
                </c:pt>
                <c:pt idx="265">
                  <c:v>33.735159452828363</c:v>
                </c:pt>
                <c:pt idx="266">
                  <c:v>33.767299965999783</c:v>
                </c:pt>
                <c:pt idx="267">
                  <c:v>33.713992362602127</c:v>
                </c:pt>
                <c:pt idx="268">
                  <c:v>33.993268514002217</c:v>
                </c:pt>
                <c:pt idx="269">
                  <c:v>33.681102408406964</c:v>
                </c:pt>
                <c:pt idx="270">
                  <c:v>33.605437476213254</c:v>
                </c:pt>
                <c:pt idx="271">
                  <c:v>33.514928002588377</c:v>
                </c:pt>
                <c:pt idx="272">
                  <c:v>33.862999308606582</c:v>
                </c:pt>
                <c:pt idx="273">
                  <c:v>35.974953783017945</c:v>
                </c:pt>
                <c:pt idx="274">
                  <c:v>35.599275657092399</c:v>
                </c:pt>
                <c:pt idx="275">
                  <c:v>35.926748901639812</c:v>
                </c:pt>
                <c:pt idx="276">
                  <c:v>35.648055261511679</c:v>
                </c:pt>
                <c:pt idx="277">
                  <c:v>35.889254093347027</c:v>
                </c:pt>
                <c:pt idx="278">
                  <c:v>35.801918531611584</c:v>
                </c:pt>
                <c:pt idx="279">
                  <c:v>35.630839857748562</c:v>
                </c:pt>
                <c:pt idx="280">
                  <c:v>35.701797319095384</c:v>
                </c:pt>
                <c:pt idx="281">
                  <c:v>35.891626927467016</c:v>
                </c:pt>
                <c:pt idx="282">
                  <c:v>35.632188549690532</c:v>
                </c:pt>
                <c:pt idx="283">
                  <c:v>35.431149876716276</c:v>
                </c:pt>
                <c:pt idx="284">
                  <c:v>35.498363338060145</c:v>
                </c:pt>
                <c:pt idx="285">
                  <c:v>35.736037399964658</c:v>
                </c:pt>
                <c:pt idx="286">
                  <c:v>33.942406836712678</c:v>
                </c:pt>
                <c:pt idx="287">
                  <c:v>33.942406836712678</c:v>
                </c:pt>
                <c:pt idx="288">
                  <c:v>36.509765526255869</c:v>
                </c:pt>
                <c:pt idx="289">
                  <c:v>36.295669468631615</c:v>
                </c:pt>
                <c:pt idx="290">
                  <c:v>36.157718365606897</c:v>
                </c:pt>
                <c:pt idx="291">
                  <c:v>36.298444598104822</c:v>
                </c:pt>
                <c:pt idx="292">
                  <c:v>36.073395894533384</c:v>
                </c:pt>
                <c:pt idx="293">
                  <c:v>36.343128950380198</c:v>
                </c:pt>
                <c:pt idx="294">
                  <c:v>36.242667888063046</c:v>
                </c:pt>
                <c:pt idx="295">
                  <c:v>36.22376447160692</c:v>
                </c:pt>
                <c:pt idx="296">
                  <c:v>36.379354841274846</c:v>
                </c:pt>
                <c:pt idx="297">
                  <c:v>36.133471209049574</c:v>
                </c:pt>
                <c:pt idx="298">
                  <c:v>36.275239446833744</c:v>
                </c:pt>
                <c:pt idx="299">
                  <c:v>34.861987642704634</c:v>
                </c:pt>
                <c:pt idx="300">
                  <c:v>34.706916479060943</c:v>
                </c:pt>
                <c:pt idx="301">
                  <c:v>34.740710495543489</c:v>
                </c:pt>
                <c:pt idx="302">
                  <c:v>34.892795167641047</c:v>
                </c:pt>
                <c:pt idx="303">
                  <c:v>34.714435600985496</c:v>
                </c:pt>
                <c:pt idx="304">
                  <c:v>34.624065882719236</c:v>
                </c:pt>
                <c:pt idx="305">
                  <c:v>34.694951829568318</c:v>
                </c:pt>
                <c:pt idx="306">
                  <c:v>34.698678460653269</c:v>
                </c:pt>
                <c:pt idx="307">
                  <c:v>34.725587906927963</c:v>
                </c:pt>
                <c:pt idx="308">
                  <c:v>34.68669567716023</c:v>
                </c:pt>
                <c:pt idx="309">
                  <c:v>34.740467233833719</c:v>
                </c:pt>
                <c:pt idx="310">
                  <c:v>36.747469435300268</c:v>
                </c:pt>
                <c:pt idx="311">
                  <c:v>36.797948915760195</c:v>
                </c:pt>
                <c:pt idx="312">
                  <c:v>36.549515228176197</c:v>
                </c:pt>
                <c:pt idx="313">
                  <c:v>36.607669196922501</c:v>
                </c:pt>
                <c:pt idx="314">
                  <c:v>36.296675423224279</c:v>
                </c:pt>
                <c:pt idx="315">
                  <c:v>36.978671287078619</c:v>
                </c:pt>
                <c:pt idx="316">
                  <c:v>36.857778896705952</c:v>
                </c:pt>
                <c:pt idx="317">
                  <c:v>36.352197300953101</c:v>
                </c:pt>
                <c:pt idx="318">
                  <c:v>36.621472436250421</c:v>
                </c:pt>
                <c:pt idx="319">
                  <c:v>36.517744979743377</c:v>
                </c:pt>
                <c:pt idx="320">
                  <c:v>36.69628802220452</c:v>
                </c:pt>
                <c:pt idx="321">
                  <c:v>36.802494011796568</c:v>
                </c:pt>
                <c:pt idx="322">
                  <c:v>36.431824902723527</c:v>
                </c:pt>
                <c:pt idx="323">
                  <c:v>36.658648168561001</c:v>
                </c:pt>
                <c:pt idx="324">
                  <c:v>35.684251445868753</c:v>
                </c:pt>
                <c:pt idx="325">
                  <c:v>35.761666905203313</c:v>
                </c:pt>
                <c:pt idx="326">
                  <c:v>35.602682044069361</c:v>
                </c:pt>
                <c:pt idx="327">
                  <c:v>35.542495852325189</c:v>
                </c:pt>
                <c:pt idx="328">
                  <c:v>35.624583560436079</c:v>
                </c:pt>
                <c:pt idx="329">
                  <c:v>35.387250806744866</c:v>
                </c:pt>
                <c:pt idx="330">
                  <c:v>35.661228374678416</c:v>
                </c:pt>
                <c:pt idx="331">
                  <c:v>35.671084960298153</c:v>
                </c:pt>
                <c:pt idx="332">
                  <c:v>35.332032234145956</c:v>
                </c:pt>
                <c:pt idx="333">
                  <c:v>35.325938321241175</c:v>
                </c:pt>
                <c:pt idx="334">
                  <c:v>35.555934939577817</c:v>
                </c:pt>
                <c:pt idx="335">
                  <c:v>35.578836670045192</c:v>
                </c:pt>
                <c:pt idx="336">
                  <c:v>36.816210627049571</c:v>
                </c:pt>
                <c:pt idx="337">
                  <c:v>36.683378321593231</c:v>
                </c:pt>
                <c:pt idx="338">
                  <c:v>36.871809430778811</c:v>
                </c:pt>
                <c:pt idx="339">
                  <c:v>36.656313625119623</c:v>
                </c:pt>
                <c:pt idx="340">
                  <c:v>36.45655352582358</c:v>
                </c:pt>
                <c:pt idx="341">
                  <c:v>36.805265639318165</c:v>
                </c:pt>
                <c:pt idx="342">
                  <c:v>36.596524869492619</c:v>
                </c:pt>
                <c:pt idx="343">
                  <c:v>36.582353327676188</c:v>
                </c:pt>
                <c:pt idx="344">
                  <c:v>37.033771699444536</c:v>
                </c:pt>
                <c:pt idx="345">
                  <c:v>36.905785527232105</c:v>
                </c:pt>
                <c:pt idx="346">
                  <c:v>36.452437343435307</c:v>
                </c:pt>
                <c:pt idx="347">
                  <c:v>36.728523987844603</c:v>
                </c:pt>
                <c:pt idx="348">
                  <c:v>36.509617297262636</c:v>
                </c:pt>
                <c:pt idx="349">
                  <c:v>36.88348133992708</c:v>
                </c:pt>
                <c:pt idx="350">
                  <c:v>36.811769399876347</c:v>
                </c:pt>
                <c:pt idx="351">
                  <c:v>36.721244549534887</c:v>
                </c:pt>
                <c:pt idx="352">
                  <c:v>35.95685824351245</c:v>
                </c:pt>
                <c:pt idx="353">
                  <c:v>36.175608940932982</c:v>
                </c:pt>
                <c:pt idx="354">
                  <c:v>36.103129034582309</c:v>
                </c:pt>
                <c:pt idx="355">
                  <c:v>35.996266903979603</c:v>
                </c:pt>
                <c:pt idx="356">
                  <c:v>36.330921178051902</c:v>
                </c:pt>
                <c:pt idx="357">
                  <c:v>36.167494773039977</c:v>
                </c:pt>
                <c:pt idx="358">
                  <c:v>36.030236584643475</c:v>
                </c:pt>
                <c:pt idx="359">
                  <c:v>36.043996585838137</c:v>
                </c:pt>
                <c:pt idx="360">
                  <c:v>36.086493952332646</c:v>
                </c:pt>
                <c:pt idx="361">
                  <c:v>35.999982398585935</c:v>
                </c:pt>
                <c:pt idx="362">
                  <c:v>35.848364990314003</c:v>
                </c:pt>
                <c:pt idx="363">
                  <c:v>36.1122799246291</c:v>
                </c:pt>
                <c:pt idx="364">
                  <c:v>36.194067766167834</c:v>
                </c:pt>
                <c:pt idx="365">
                  <c:v>36.076299563926916</c:v>
                </c:pt>
                <c:pt idx="366">
                  <c:v>34.909407537333102</c:v>
                </c:pt>
                <c:pt idx="367">
                  <c:v>34.823043623944002</c:v>
                </c:pt>
                <c:pt idx="368">
                  <c:v>35.044764697814976</c:v>
                </c:pt>
                <c:pt idx="369">
                  <c:v>35.044375187945164</c:v>
                </c:pt>
                <c:pt idx="370">
                  <c:v>34.950401456057726</c:v>
                </c:pt>
                <c:pt idx="371">
                  <c:v>35.058325729535376</c:v>
                </c:pt>
                <c:pt idx="372">
                  <c:v>34.959724874463724</c:v>
                </c:pt>
                <c:pt idx="373">
                  <c:v>34.984797108707987</c:v>
                </c:pt>
                <c:pt idx="374">
                  <c:v>34.759967469846032</c:v>
                </c:pt>
                <c:pt idx="375">
                  <c:v>34.767210082565676</c:v>
                </c:pt>
                <c:pt idx="376">
                  <c:v>35.039693322060145</c:v>
                </c:pt>
                <c:pt idx="377">
                  <c:v>35.00236258548216</c:v>
                </c:pt>
                <c:pt idx="378">
                  <c:v>34.970319759646266</c:v>
                </c:pt>
                <c:pt idx="379">
                  <c:v>35.522453400663636</c:v>
                </c:pt>
                <c:pt idx="380">
                  <c:v>35.56428980618039</c:v>
                </c:pt>
                <c:pt idx="381">
                  <c:v>35.533420298650199</c:v>
                </c:pt>
                <c:pt idx="382">
                  <c:v>35.668191239085679</c:v>
                </c:pt>
                <c:pt idx="383">
                  <c:v>35.459104870853551</c:v>
                </c:pt>
                <c:pt idx="384">
                  <c:v>35.578616928032588</c:v>
                </c:pt>
                <c:pt idx="385">
                  <c:v>35.574818740315905</c:v>
                </c:pt>
                <c:pt idx="386">
                  <c:v>35.538171729285352</c:v>
                </c:pt>
                <c:pt idx="387">
                  <c:v>35.743683290733124</c:v>
                </c:pt>
                <c:pt idx="388">
                  <c:v>35.51132618347706</c:v>
                </c:pt>
                <c:pt idx="389">
                  <c:v>35.524104721858947</c:v>
                </c:pt>
                <c:pt idx="390">
                  <c:v>35.532416805312927</c:v>
                </c:pt>
                <c:pt idx="391">
                  <c:v>35.636848340699046</c:v>
                </c:pt>
                <c:pt idx="392">
                  <c:v>35.562889102389811</c:v>
                </c:pt>
                <c:pt idx="393">
                  <c:v>36.819834570158797</c:v>
                </c:pt>
                <c:pt idx="394">
                  <c:v>36.809224744498401</c:v>
                </c:pt>
                <c:pt idx="395">
                  <c:v>36.814007105601299</c:v>
                </c:pt>
                <c:pt idx="396">
                  <c:v>36.814355473419504</c:v>
                </c:pt>
                <c:pt idx="397">
                  <c:v>34.729315647873115</c:v>
                </c:pt>
                <c:pt idx="398">
                  <c:v>34.766239429481232</c:v>
                </c:pt>
                <c:pt idx="399">
                  <c:v>34.728011746213447</c:v>
                </c:pt>
                <c:pt idx="400">
                  <c:v>34.688691291247252</c:v>
                </c:pt>
                <c:pt idx="401">
                  <c:v>34.648141668475631</c:v>
                </c:pt>
                <c:pt idx="402">
                  <c:v>34.755190122040254</c:v>
                </c:pt>
                <c:pt idx="403">
                  <c:v>34.647667267842522</c:v>
                </c:pt>
                <c:pt idx="404">
                  <c:v>34.662979829834519</c:v>
                </c:pt>
                <c:pt idx="405">
                  <c:v>34.517454144522368</c:v>
                </c:pt>
                <c:pt idx="406">
                  <c:v>34.627060060203988</c:v>
                </c:pt>
                <c:pt idx="407">
                  <c:v>34.658138566349386</c:v>
                </c:pt>
                <c:pt idx="408">
                  <c:v>34.694181048792629</c:v>
                </c:pt>
                <c:pt idx="409">
                  <c:v>34.574106955733541</c:v>
                </c:pt>
                <c:pt idx="410">
                  <c:v>34.675396448280459</c:v>
                </c:pt>
                <c:pt idx="411">
                  <c:v>33.510001910365744</c:v>
                </c:pt>
                <c:pt idx="412">
                  <c:v>33.317820274225774</c:v>
                </c:pt>
                <c:pt idx="413">
                  <c:v>33.397650070986501</c:v>
                </c:pt>
                <c:pt idx="414">
                  <c:v>33.638172130902589</c:v>
                </c:pt>
                <c:pt idx="415">
                  <c:v>33.346914123058653</c:v>
                </c:pt>
                <c:pt idx="416">
                  <c:v>33.345375079906724</c:v>
                </c:pt>
                <c:pt idx="417">
                  <c:v>33.339577782880326</c:v>
                </c:pt>
                <c:pt idx="418">
                  <c:v>33.169253794984101</c:v>
                </c:pt>
                <c:pt idx="419">
                  <c:v>33.446610332196414</c:v>
                </c:pt>
                <c:pt idx="420">
                  <c:v>33.643366818652723</c:v>
                </c:pt>
                <c:pt idx="421">
                  <c:v>33.349088901395447</c:v>
                </c:pt>
                <c:pt idx="422">
                  <c:v>33.431380041669783</c:v>
                </c:pt>
                <c:pt idx="423">
                  <c:v>34.764529649369763</c:v>
                </c:pt>
                <c:pt idx="424">
                  <c:v>34.839119588974626</c:v>
                </c:pt>
                <c:pt idx="425">
                  <c:v>34.908617134800124</c:v>
                </c:pt>
                <c:pt idx="426">
                  <c:v>34.580844788384383</c:v>
                </c:pt>
                <c:pt idx="427">
                  <c:v>34.748661885647898</c:v>
                </c:pt>
                <c:pt idx="428">
                  <c:v>34.867424383736214</c:v>
                </c:pt>
                <c:pt idx="429">
                  <c:v>34.683874382601552</c:v>
                </c:pt>
                <c:pt idx="430">
                  <c:v>34.798829098037828</c:v>
                </c:pt>
                <c:pt idx="431">
                  <c:v>34.870303579842719</c:v>
                </c:pt>
                <c:pt idx="432">
                  <c:v>34.920353946286113</c:v>
                </c:pt>
                <c:pt idx="433">
                  <c:v>34.781376392562464</c:v>
                </c:pt>
                <c:pt idx="434">
                  <c:v>34.745367725577637</c:v>
                </c:pt>
                <c:pt idx="435">
                  <c:v>34.698135653146316</c:v>
                </c:pt>
                <c:pt idx="436">
                  <c:v>34.796390592300753</c:v>
                </c:pt>
                <c:pt idx="437">
                  <c:v>35.099106191369479</c:v>
                </c:pt>
                <c:pt idx="438">
                  <c:v>34.992598675930907</c:v>
                </c:pt>
                <c:pt idx="439">
                  <c:v>35.199883407966709</c:v>
                </c:pt>
                <c:pt idx="440">
                  <c:v>35.081556002953405</c:v>
                </c:pt>
                <c:pt idx="441">
                  <c:v>35.161021397779379</c:v>
                </c:pt>
                <c:pt idx="442">
                  <c:v>34.928925924407928</c:v>
                </c:pt>
                <c:pt idx="443">
                  <c:v>35.129364030948615</c:v>
                </c:pt>
                <c:pt idx="444">
                  <c:v>35.256707800878381</c:v>
                </c:pt>
                <c:pt idx="445">
                  <c:v>35.103293124265882</c:v>
                </c:pt>
                <c:pt idx="446">
                  <c:v>35.18741937644316</c:v>
                </c:pt>
                <c:pt idx="447">
                  <c:v>35.177008379149392</c:v>
                </c:pt>
                <c:pt idx="448">
                  <c:v>35.219962042713526</c:v>
                </c:pt>
                <c:pt idx="449">
                  <c:v>34.862896062635137</c:v>
                </c:pt>
                <c:pt idx="450">
                  <c:v>35.192028982493561</c:v>
                </c:pt>
                <c:pt idx="451">
                  <c:v>35.030555002699515</c:v>
                </c:pt>
                <c:pt idx="452">
                  <c:v>35.122826959509588</c:v>
                </c:pt>
                <c:pt idx="453">
                  <c:v>36.822661131479258</c:v>
                </c:pt>
                <c:pt idx="454">
                  <c:v>36.519635645579299</c:v>
                </c:pt>
                <c:pt idx="455">
                  <c:v>36.562171534300077</c:v>
                </c:pt>
                <c:pt idx="456">
                  <c:v>36.529025984855622</c:v>
                </c:pt>
                <c:pt idx="457">
                  <c:v>36.698229244028255</c:v>
                </c:pt>
                <c:pt idx="458">
                  <c:v>36.710610201342675</c:v>
                </c:pt>
                <c:pt idx="459">
                  <c:v>36.550615947441585</c:v>
                </c:pt>
                <c:pt idx="460">
                  <c:v>36.780555127202902</c:v>
                </c:pt>
                <c:pt idx="461">
                  <c:v>36.725329430711696</c:v>
                </c:pt>
                <c:pt idx="462">
                  <c:v>36.747588387083482</c:v>
                </c:pt>
                <c:pt idx="463">
                  <c:v>36.451704277958505</c:v>
                </c:pt>
                <c:pt idx="464">
                  <c:v>36.74371586616089</c:v>
                </c:pt>
                <c:pt idx="465">
                  <c:v>36.774935057399873</c:v>
                </c:pt>
                <c:pt idx="466">
                  <c:v>36.681681715692434</c:v>
                </c:pt>
                <c:pt idx="467">
                  <c:v>34.923642168887703</c:v>
                </c:pt>
                <c:pt idx="468">
                  <c:v>34.975619853190217</c:v>
                </c:pt>
                <c:pt idx="469">
                  <c:v>35.027690538018838</c:v>
                </c:pt>
                <c:pt idx="470">
                  <c:v>35.159125717950332</c:v>
                </c:pt>
                <c:pt idx="471">
                  <c:v>34.683990841234014</c:v>
                </c:pt>
                <c:pt idx="472">
                  <c:v>34.822248903433852</c:v>
                </c:pt>
                <c:pt idx="473">
                  <c:v>35.237658677174792</c:v>
                </c:pt>
                <c:pt idx="474">
                  <c:v>35.027729040027694</c:v>
                </c:pt>
                <c:pt idx="475">
                  <c:v>34.964565179334052</c:v>
                </c:pt>
                <c:pt idx="476">
                  <c:v>35.04371312081426</c:v>
                </c:pt>
                <c:pt idx="477">
                  <c:v>34.964201267397904</c:v>
                </c:pt>
                <c:pt idx="478">
                  <c:v>34.795065999272268</c:v>
                </c:pt>
                <c:pt idx="479">
                  <c:v>34.98628755805106</c:v>
                </c:pt>
                <c:pt idx="480">
                  <c:v>33.205352695665241</c:v>
                </c:pt>
                <c:pt idx="481">
                  <c:v>32.785761080808271</c:v>
                </c:pt>
                <c:pt idx="482">
                  <c:v>32.848467664016908</c:v>
                </c:pt>
                <c:pt idx="483">
                  <c:v>32.664881867962265</c:v>
                </c:pt>
                <c:pt idx="484">
                  <c:v>32.852333061382716</c:v>
                </c:pt>
                <c:pt idx="485">
                  <c:v>32.845022195414764</c:v>
                </c:pt>
                <c:pt idx="486">
                  <c:v>33.129339830357928</c:v>
                </c:pt>
                <c:pt idx="487">
                  <c:v>32.974321407134155</c:v>
                </c:pt>
                <c:pt idx="488">
                  <c:v>33.085096918435092</c:v>
                </c:pt>
                <c:pt idx="489">
                  <c:v>32.903991203109278</c:v>
                </c:pt>
                <c:pt idx="490">
                  <c:v>32.783641595200407</c:v>
                </c:pt>
                <c:pt idx="491">
                  <c:v>32.944553003197463</c:v>
                </c:pt>
                <c:pt idx="492">
                  <c:v>34.859255667940403</c:v>
                </c:pt>
                <c:pt idx="493">
                  <c:v>34.784127278549796</c:v>
                </c:pt>
                <c:pt idx="494">
                  <c:v>34.721331498676832</c:v>
                </c:pt>
                <c:pt idx="495">
                  <c:v>34.678912928433398</c:v>
                </c:pt>
                <c:pt idx="496">
                  <c:v>34.493502366517966</c:v>
                </c:pt>
                <c:pt idx="497">
                  <c:v>34.881451843117013</c:v>
                </c:pt>
                <c:pt idx="498">
                  <c:v>34.953425252381194</c:v>
                </c:pt>
                <c:pt idx="499">
                  <c:v>34.831028522526296</c:v>
                </c:pt>
                <c:pt idx="500">
                  <c:v>34.706100358026227</c:v>
                </c:pt>
                <c:pt idx="501">
                  <c:v>34.759109465040858</c:v>
                </c:pt>
                <c:pt idx="502">
                  <c:v>34.878781770978939</c:v>
                </c:pt>
                <c:pt idx="503">
                  <c:v>34.813621422436263</c:v>
                </c:pt>
                <c:pt idx="504">
                  <c:v>34.833587587757151</c:v>
                </c:pt>
                <c:pt idx="505">
                  <c:v>34.794361075517074</c:v>
                </c:pt>
                <c:pt idx="506">
                  <c:v>34.892342584650201</c:v>
                </c:pt>
                <c:pt idx="507">
                  <c:v>34.327806273844004</c:v>
                </c:pt>
                <c:pt idx="508">
                  <c:v>34.466127523240921</c:v>
                </c:pt>
                <c:pt idx="509">
                  <c:v>34.316891736897567</c:v>
                </c:pt>
                <c:pt idx="510">
                  <c:v>34.211226935946463</c:v>
                </c:pt>
                <c:pt idx="511">
                  <c:v>34.34964705344499</c:v>
                </c:pt>
                <c:pt idx="512">
                  <c:v>34.351096994014107</c:v>
                </c:pt>
                <c:pt idx="513">
                  <c:v>34.188499831265958</c:v>
                </c:pt>
                <c:pt idx="514">
                  <c:v>34.547866992628599</c:v>
                </c:pt>
                <c:pt idx="515">
                  <c:v>34.269128288706902</c:v>
                </c:pt>
                <c:pt idx="516">
                  <c:v>34.340970654156457</c:v>
                </c:pt>
                <c:pt idx="517">
                  <c:v>34.430515298550056</c:v>
                </c:pt>
                <c:pt idx="518">
                  <c:v>34.327271396883859</c:v>
                </c:pt>
                <c:pt idx="519">
                  <c:v>34.47652488776852</c:v>
                </c:pt>
                <c:pt idx="520">
                  <c:v>34.357910699819818</c:v>
                </c:pt>
                <c:pt idx="521">
                  <c:v>34.078338610624499</c:v>
                </c:pt>
                <c:pt idx="522">
                  <c:v>34.116630388828298</c:v>
                </c:pt>
                <c:pt idx="523">
                  <c:v>34.316132661760115</c:v>
                </c:pt>
                <c:pt idx="524">
                  <c:v>34.192574955118666</c:v>
                </c:pt>
                <c:pt idx="525">
                  <c:v>34.131686878765251</c:v>
                </c:pt>
                <c:pt idx="526">
                  <c:v>34.103964117943853</c:v>
                </c:pt>
                <c:pt idx="527">
                  <c:v>34.268508871436815</c:v>
                </c:pt>
                <c:pt idx="528">
                  <c:v>33.989764673280789</c:v>
                </c:pt>
                <c:pt idx="529">
                  <c:v>33.957441940252835</c:v>
                </c:pt>
                <c:pt idx="530">
                  <c:v>34.124728996446237</c:v>
                </c:pt>
                <c:pt idx="531">
                  <c:v>34.197872859042953</c:v>
                </c:pt>
                <c:pt idx="532">
                  <c:v>34.056333880341647</c:v>
                </c:pt>
                <c:pt idx="533">
                  <c:v>33.826662330609459</c:v>
                </c:pt>
                <c:pt idx="534">
                  <c:v>34.135783354778567</c:v>
                </c:pt>
                <c:pt idx="535">
                  <c:v>34.8904440183506</c:v>
                </c:pt>
                <c:pt idx="536">
                  <c:v>34.977615109023255</c:v>
                </c:pt>
                <c:pt idx="537">
                  <c:v>34.963079340164704</c:v>
                </c:pt>
                <c:pt idx="538">
                  <c:v>35.111756684256221</c:v>
                </c:pt>
                <c:pt idx="539">
                  <c:v>35.138124876384865</c:v>
                </c:pt>
                <c:pt idx="540">
                  <c:v>35.245615111384915</c:v>
                </c:pt>
                <c:pt idx="541">
                  <c:v>35.192608874926485</c:v>
                </c:pt>
                <c:pt idx="542">
                  <c:v>35.251431886187241</c:v>
                </c:pt>
                <c:pt idx="543">
                  <c:v>35.064701443687319</c:v>
                </c:pt>
                <c:pt idx="544">
                  <c:v>35.228819305616248</c:v>
                </c:pt>
                <c:pt idx="545">
                  <c:v>35.135028550704284</c:v>
                </c:pt>
                <c:pt idx="546">
                  <c:v>35.760904143376003</c:v>
                </c:pt>
                <c:pt idx="547">
                  <c:v>35.369546332453282</c:v>
                </c:pt>
                <c:pt idx="548">
                  <c:v>35.512557798144073</c:v>
                </c:pt>
                <c:pt idx="549">
                  <c:v>35.849740400096195</c:v>
                </c:pt>
                <c:pt idx="550">
                  <c:v>35.500465713092886</c:v>
                </c:pt>
                <c:pt idx="551">
                  <c:v>35.774383743875312</c:v>
                </c:pt>
                <c:pt idx="552">
                  <c:v>35.551606749535416</c:v>
                </c:pt>
                <c:pt idx="553">
                  <c:v>35.574772298072006</c:v>
                </c:pt>
                <c:pt idx="554">
                  <c:v>35.673753496184418</c:v>
                </c:pt>
                <c:pt idx="555">
                  <c:v>35.693983894916116</c:v>
                </c:pt>
                <c:pt idx="556">
                  <c:v>35.663911868117253</c:v>
                </c:pt>
                <c:pt idx="557">
                  <c:v>35.62011419098873</c:v>
                </c:pt>
                <c:pt idx="558">
                  <c:v>35.693484882636128</c:v>
                </c:pt>
                <c:pt idx="559">
                  <c:v>35.720349805457062</c:v>
                </c:pt>
                <c:pt idx="560">
                  <c:v>35.657191290686747</c:v>
                </c:pt>
                <c:pt idx="561">
                  <c:v>35.88079278486731</c:v>
                </c:pt>
                <c:pt idx="562">
                  <c:v>35.933872916425088</c:v>
                </c:pt>
                <c:pt idx="563">
                  <c:v>35.804565504666463</c:v>
                </c:pt>
                <c:pt idx="564">
                  <c:v>35.878771200154993</c:v>
                </c:pt>
                <c:pt idx="565">
                  <c:v>35.810011466561981</c:v>
                </c:pt>
                <c:pt idx="566">
                  <c:v>35.891357468698104</c:v>
                </c:pt>
                <c:pt idx="567">
                  <c:v>35.77964897537332</c:v>
                </c:pt>
                <c:pt idx="568">
                  <c:v>35.9776863539347</c:v>
                </c:pt>
                <c:pt idx="569">
                  <c:v>35.964240683673765</c:v>
                </c:pt>
                <c:pt idx="570">
                  <c:v>35.678809473081898</c:v>
                </c:pt>
                <c:pt idx="571">
                  <c:v>35.383656359479467</c:v>
                </c:pt>
                <c:pt idx="572">
                  <c:v>35.822209922308346</c:v>
                </c:pt>
                <c:pt idx="573">
                  <c:v>34.728407705262853</c:v>
                </c:pt>
                <c:pt idx="574">
                  <c:v>34.732709292800884</c:v>
                </c:pt>
                <c:pt idx="575">
                  <c:v>34.746318410736109</c:v>
                </c:pt>
                <c:pt idx="576">
                  <c:v>34.760850331309534</c:v>
                </c:pt>
                <c:pt idx="577">
                  <c:v>34.86276506557963</c:v>
                </c:pt>
                <c:pt idx="578">
                  <c:v>34.704104547442768</c:v>
                </c:pt>
                <c:pt idx="579">
                  <c:v>34.8428854380942</c:v>
                </c:pt>
                <c:pt idx="580">
                  <c:v>34.736990497344891</c:v>
                </c:pt>
                <c:pt idx="581">
                  <c:v>34.842566949703588</c:v>
                </c:pt>
                <c:pt idx="582">
                  <c:v>34.64028029367114</c:v>
                </c:pt>
                <c:pt idx="583">
                  <c:v>34.830320370019798</c:v>
                </c:pt>
                <c:pt idx="584">
                  <c:v>34.812672561321946</c:v>
                </c:pt>
                <c:pt idx="585">
                  <c:v>34.885618710294139</c:v>
                </c:pt>
                <c:pt idx="586">
                  <c:v>34.78471505861328</c:v>
                </c:pt>
                <c:pt idx="587">
                  <c:v>39.925842786239009</c:v>
                </c:pt>
                <c:pt idx="588">
                  <c:v>40.285274858467865</c:v>
                </c:pt>
                <c:pt idx="589">
                  <c:v>40.170593259188088</c:v>
                </c:pt>
                <c:pt idx="590">
                  <c:v>40.064451374557038</c:v>
                </c:pt>
                <c:pt idx="591">
                  <c:v>40.344667476855335</c:v>
                </c:pt>
                <c:pt idx="592">
                  <c:v>40.290739403583316</c:v>
                </c:pt>
                <c:pt idx="593">
                  <c:v>40.48546086615049</c:v>
                </c:pt>
                <c:pt idx="594">
                  <c:v>40.289495877658211</c:v>
                </c:pt>
                <c:pt idx="595">
                  <c:v>40.447991123032239</c:v>
                </c:pt>
                <c:pt idx="596">
                  <c:v>40.244173884531563</c:v>
                </c:pt>
                <c:pt idx="597">
                  <c:v>40.089525803584628</c:v>
                </c:pt>
                <c:pt idx="598">
                  <c:v>40.010185554299987</c:v>
                </c:pt>
                <c:pt idx="599">
                  <c:v>40.27239958641298</c:v>
                </c:pt>
                <c:pt idx="600">
                  <c:v>40.145817631507789</c:v>
                </c:pt>
                <c:pt idx="601">
                  <c:v>40.362174673424015</c:v>
                </c:pt>
                <c:pt idx="602">
                  <c:v>40.238529829985417</c:v>
                </c:pt>
                <c:pt idx="603">
                  <c:v>37.461728242193615</c:v>
                </c:pt>
                <c:pt idx="604">
                  <c:v>37.322147103630655</c:v>
                </c:pt>
                <c:pt idx="605">
                  <c:v>37.600122488530964</c:v>
                </c:pt>
                <c:pt idx="606">
                  <c:v>37.490388802131143</c:v>
                </c:pt>
                <c:pt idx="607">
                  <c:v>37.215910745797679</c:v>
                </c:pt>
                <c:pt idx="608">
                  <c:v>37.192754239970739</c:v>
                </c:pt>
                <c:pt idx="609">
                  <c:v>37.601664649768466</c:v>
                </c:pt>
                <c:pt idx="610">
                  <c:v>37.613915645887637</c:v>
                </c:pt>
                <c:pt idx="611">
                  <c:v>37.371057098840033</c:v>
                </c:pt>
                <c:pt idx="612">
                  <c:v>37.71231002200971</c:v>
                </c:pt>
                <c:pt idx="613">
                  <c:v>37.505818312284106</c:v>
                </c:pt>
                <c:pt idx="614">
                  <c:v>37.245137984085964</c:v>
                </c:pt>
                <c:pt idx="615">
                  <c:v>37.2244216428548</c:v>
                </c:pt>
                <c:pt idx="616">
                  <c:v>37.434333297836709</c:v>
                </c:pt>
                <c:pt idx="617">
                  <c:v>37.659323551196699</c:v>
                </c:pt>
                <c:pt idx="618">
                  <c:v>37.390124684628631</c:v>
                </c:pt>
                <c:pt idx="619">
                  <c:v>37.526164214250691</c:v>
                </c:pt>
                <c:pt idx="620">
                  <c:v>37.474814270529585</c:v>
                </c:pt>
                <c:pt idx="621">
                  <c:v>35.317985767219724</c:v>
                </c:pt>
                <c:pt idx="622">
                  <c:v>35.445811621369202</c:v>
                </c:pt>
                <c:pt idx="623">
                  <c:v>35.427495513796657</c:v>
                </c:pt>
                <c:pt idx="624">
                  <c:v>35.77860902790966</c:v>
                </c:pt>
                <c:pt idx="625">
                  <c:v>35.627632570608803</c:v>
                </c:pt>
                <c:pt idx="626">
                  <c:v>35.860051341656707</c:v>
                </c:pt>
                <c:pt idx="627">
                  <c:v>35.729853660216456</c:v>
                </c:pt>
                <c:pt idx="628">
                  <c:v>35.741772476879184</c:v>
                </c:pt>
                <c:pt idx="629">
                  <c:v>35.718139034040995</c:v>
                </c:pt>
                <c:pt idx="630">
                  <c:v>35.914496591812032</c:v>
                </c:pt>
                <c:pt idx="631">
                  <c:v>35.718048540997636</c:v>
                </c:pt>
                <c:pt idx="632">
                  <c:v>35.824033825060901</c:v>
                </c:pt>
                <c:pt idx="633">
                  <c:v>35.769287764543137</c:v>
                </c:pt>
                <c:pt idx="634">
                  <c:v>35.78761311427975</c:v>
                </c:pt>
                <c:pt idx="635">
                  <c:v>35.689817194912266</c:v>
                </c:pt>
                <c:pt idx="636">
                  <c:v>35.111062739860479</c:v>
                </c:pt>
                <c:pt idx="637">
                  <c:v>35.220753785086153</c:v>
                </c:pt>
                <c:pt idx="638">
                  <c:v>35.167366203256577</c:v>
                </c:pt>
                <c:pt idx="639">
                  <c:v>35.289523024884616</c:v>
                </c:pt>
                <c:pt idx="640">
                  <c:v>35.178569239009697</c:v>
                </c:pt>
                <c:pt idx="641">
                  <c:v>35.157033657241186</c:v>
                </c:pt>
                <c:pt idx="642">
                  <c:v>35.434357120552065</c:v>
                </c:pt>
                <c:pt idx="643">
                  <c:v>35.446027305645288</c:v>
                </c:pt>
                <c:pt idx="644">
                  <c:v>35.249242138051102</c:v>
                </c:pt>
                <c:pt idx="645">
                  <c:v>35.437347079627088</c:v>
                </c:pt>
                <c:pt idx="646">
                  <c:v>35.409941601779614</c:v>
                </c:pt>
                <c:pt idx="647">
                  <c:v>35.493730490546938</c:v>
                </c:pt>
                <c:pt idx="648">
                  <c:v>35.427812549304676</c:v>
                </c:pt>
                <c:pt idx="649">
                  <c:v>34.948548225578833</c:v>
                </c:pt>
                <c:pt idx="650">
                  <c:v>35.304061506775604</c:v>
                </c:pt>
                <c:pt idx="651">
                  <c:v>35.328501477176765</c:v>
                </c:pt>
                <c:pt idx="652">
                  <c:v>35.529354357456825</c:v>
                </c:pt>
                <c:pt idx="653">
                  <c:v>35.306714848794826</c:v>
                </c:pt>
                <c:pt idx="654">
                  <c:v>35.885001190742067</c:v>
                </c:pt>
                <c:pt idx="655">
                  <c:v>35.71824731005573</c:v>
                </c:pt>
                <c:pt idx="656">
                  <c:v>35.645005558925298</c:v>
                </c:pt>
                <c:pt idx="657">
                  <c:v>35.710374328915321</c:v>
                </c:pt>
                <c:pt idx="658">
                  <c:v>35.714726126275721</c:v>
                </c:pt>
                <c:pt idx="659">
                  <c:v>35.6918463297824</c:v>
                </c:pt>
                <c:pt idx="660">
                  <c:v>36.00084904971979</c:v>
                </c:pt>
                <c:pt idx="661">
                  <c:v>35.589408818569133</c:v>
                </c:pt>
                <c:pt idx="662">
                  <c:v>35.796405197019737</c:v>
                </c:pt>
                <c:pt idx="663">
                  <c:v>35.763870373895507</c:v>
                </c:pt>
                <c:pt idx="664">
                  <c:v>35.848374517678387</c:v>
                </c:pt>
                <c:pt idx="665">
                  <c:v>35.90070410798409</c:v>
                </c:pt>
                <c:pt idx="666">
                  <c:v>35.405538037992152</c:v>
                </c:pt>
                <c:pt idx="667">
                  <c:v>35.690934518138285</c:v>
                </c:pt>
                <c:pt idx="668">
                  <c:v>35.863209231656114</c:v>
                </c:pt>
                <c:pt idx="669">
                  <c:v>35.617601072504037</c:v>
                </c:pt>
                <c:pt idx="670">
                  <c:v>35.429302225235062</c:v>
                </c:pt>
                <c:pt idx="671">
                  <c:v>35.770674212279538</c:v>
                </c:pt>
                <c:pt idx="672">
                  <c:v>35.735310771535083</c:v>
                </c:pt>
                <c:pt idx="673">
                  <c:v>36.609069577869107</c:v>
                </c:pt>
                <c:pt idx="674">
                  <c:v>36.489270916496352</c:v>
                </c:pt>
                <c:pt idx="675">
                  <c:v>36.5805898470378</c:v>
                </c:pt>
                <c:pt idx="676">
                  <c:v>36.353817327962524</c:v>
                </c:pt>
                <c:pt idx="677">
                  <c:v>36.387851318690998</c:v>
                </c:pt>
                <c:pt idx="678">
                  <c:v>36.340340812644193</c:v>
                </c:pt>
                <c:pt idx="679">
                  <c:v>36.395465363957733</c:v>
                </c:pt>
                <c:pt idx="680">
                  <c:v>36.408698956674669</c:v>
                </c:pt>
                <c:pt idx="681">
                  <c:v>36.672357260499162</c:v>
                </c:pt>
                <c:pt idx="682">
                  <c:v>36.49046431069695</c:v>
                </c:pt>
                <c:pt idx="683">
                  <c:v>36.426350556758301</c:v>
                </c:pt>
                <c:pt idx="684">
                  <c:v>36.527721288454941</c:v>
                </c:pt>
                <c:pt idx="685">
                  <c:v>36.534713552152184</c:v>
                </c:pt>
                <c:pt idx="686">
                  <c:v>36.479286473303659</c:v>
                </c:pt>
                <c:pt idx="687">
                  <c:v>36.407917636840473</c:v>
                </c:pt>
                <c:pt idx="688">
                  <c:v>36.371471787633944</c:v>
                </c:pt>
                <c:pt idx="689">
                  <c:v>36.474216830283133</c:v>
                </c:pt>
                <c:pt idx="690">
                  <c:v>36.338204752340957</c:v>
                </c:pt>
                <c:pt idx="691">
                  <c:v>36.477795900614126</c:v>
                </c:pt>
                <c:pt idx="692">
                  <c:v>36.589619696329727</c:v>
                </c:pt>
                <c:pt idx="693">
                  <c:v>36.540754932194318</c:v>
                </c:pt>
                <c:pt idx="694">
                  <c:v>36.476804466700273</c:v>
                </c:pt>
                <c:pt idx="695">
                  <c:v>35.681284607775332</c:v>
                </c:pt>
                <c:pt idx="696">
                  <c:v>36.011092076865182</c:v>
                </c:pt>
                <c:pt idx="697">
                  <c:v>36.223392839311856</c:v>
                </c:pt>
                <c:pt idx="698">
                  <c:v>35.931277400174558</c:v>
                </c:pt>
                <c:pt idx="699">
                  <c:v>35.915072330236377</c:v>
                </c:pt>
                <c:pt idx="700">
                  <c:v>35.97935190605893</c:v>
                </c:pt>
                <c:pt idx="701">
                  <c:v>36.241665429825957</c:v>
                </c:pt>
                <c:pt idx="702">
                  <c:v>35.951951412662709</c:v>
                </c:pt>
                <c:pt idx="703">
                  <c:v>35.695268535990706</c:v>
                </c:pt>
                <c:pt idx="704">
                  <c:v>35.930667907493628</c:v>
                </c:pt>
                <c:pt idx="705">
                  <c:v>36.044135489854582</c:v>
                </c:pt>
                <c:pt idx="706">
                  <c:v>36.029316322818481</c:v>
                </c:pt>
                <c:pt idx="707">
                  <c:v>35.78358974705332</c:v>
                </c:pt>
                <c:pt idx="708">
                  <c:v>35.915954818531496</c:v>
                </c:pt>
                <c:pt idx="709">
                  <c:v>35.751046166438684</c:v>
                </c:pt>
                <c:pt idx="710">
                  <c:v>36.122536611861548</c:v>
                </c:pt>
                <c:pt idx="711">
                  <c:v>36.081251391375837</c:v>
                </c:pt>
                <c:pt idx="712">
                  <c:v>35.701428470004359</c:v>
                </c:pt>
                <c:pt idx="713">
                  <c:v>35.991124387066499</c:v>
                </c:pt>
                <c:pt idx="714">
                  <c:v>36.137396087298534</c:v>
                </c:pt>
                <c:pt idx="715">
                  <c:v>35.878311979907572</c:v>
                </c:pt>
                <c:pt idx="716">
                  <c:v>36.036653997400045</c:v>
                </c:pt>
                <c:pt idx="717">
                  <c:v>35.963088370389897</c:v>
                </c:pt>
                <c:pt idx="718">
                  <c:v>35.977548938157291</c:v>
                </c:pt>
                <c:pt idx="719">
                  <c:v>37.890396362304912</c:v>
                </c:pt>
                <c:pt idx="720">
                  <c:v>38.430594334478222</c:v>
                </c:pt>
                <c:pt idx="721">
                  <c:v>38.461894285119961</c:v>
                </c:pt>
                <c:pt idx="722">
                  <c:v>38.125684522565756</c:v>
                </c:pt>
                <c:pt idx="723">
                  <c:v>38.003617936110523</c:v>
                </c:pt>
                <c:pt idx="724">
                  <c:v>38.072350538524084</c:v>
                </c:pt>
                <c:pt idx="725">
                  <c:v>38.33745241720392</c:v>
                </c:pt>
                <c:pt idx="726">
                  <c:v>38.380648364542466</c:v>
                </c:pt>
                <c:pt idx="727">
                  <c:v>38.226702034129083</c:v>
                </c:pt>
                <c:pt idx="728">
                  <c:v>38.272129219338936</c:v>
                </c:pt>
                <c:pt idx="729">
                  <c:v>38.388837344527786</c:v>
                </c:pt>
                <c:pt idx="730">
                  <c:v>38.341486550332519</c:v>
                </c:pt>
                <c:pt idx="731">
                  <c:v>38.359409229256244</c:v>
                </c:pt>
                <c:pt idx="732">
                  <c:v>38.100656005169874</c:v>
                </c:pt>
                <c:pt idx="733">
                  <c:v>38.258416602968801</c:v>
                </c:pt>
                <c:pt idx="734">
                  <c:v>37.990346661693238</c:v>
                </c:pt>
                <c:pt idx="735">
                  <c:v>37.864129399564021</c:v>
                </c:pt>
                <c:pt idx="736">
                  <c:v>38.298022868523852</c:v>
                </c:pt>
                <c:pt idx="737">
                  <c:v>38.200609726812374</c:v>
                </c:pt>
                <c:pt idx="738">
                  <c:v>38.073681251139611</c:v>
                </c:pt>
                <c:pt idx="739">
                  <c:v>38.516335849004086</c:v>
                </c:pt>
                <c:pt idx="740">
                  <c:v>38.4500278410082</c:v>
                </c:pt>
                <c:pt idx="741">
                  <c:v>38.221073290255752</c:v>
                </c:pt>
                <c:pt idx="742">
                  <c:v>36.775732257770372</c:v>
                </c:pt>
                <c:pt idx="743">
                  <c:v>36.765157437439385</c:v>
                </c:pt>
                <c:pt idx="744">
                  <c:v>36.896126567394553</c:v>
                </c:pt>
                <c:pt idx="745">
                  <c:v>36.634064046771776</c:v>
                </c:pt>
                <c:pt idx="746">
                  <c:v>36.64113392992968</c:v>
                </c:pt>
                <c:pt idx="747">
                  <c:v>36.693212676021709</c:v>
                </c:pt>
                <c:pt idx="748">
                  <c:v>36.809457669779647</c:v>
                </c:pt>
                <c:pt idx="749">
                  <c:v>36.85519666191891</c:v>
                </c:pt>
                <c:pt idx="750">
                  <c:v>36.67122686632564</c:v>
                </c:pt>
                <c:pt idx="751">
                  <c:v>36.770352563242</c:v>
                </c:pt>
                <c:pt idx="752">
                  <c:v>36.505138107590902</c:v>
                </c:pt>
                <c:pt idx="753">
                  <c:v>36.695133017652061</c:v>
                </c:pt>
                <c:pt idx="754">
                  <c:v>37.076219553474608</c:v>
                </c:pt>
                <c:pt idx="755">
                  <c:v>37.066539455569171</c:v>
                </c:pt>
                <c:pt idx="756">
                  <c:v>36.894615769172731</c:v>
                </c:pt>
                <c:pt idx="757">
                  <c:v>36.852096224803262</c:v>
                </c:pt>
                <c:pt idx="758">
                  <c:v>36.921817009077699</c:v>
                </c:pt>
                <c:pt idx="759">
                  <c:v>36.48755469856313</c:v>
                </c:pt>
                <c:pt idx="760">
                  <c:v>36.875751600547822</c:v>
                </c:pt>
                <c:pt idx="761">
                  <c:v>36.647778924415469</c:v>
                </c:pt>
                <c:pt idx="762">
                  <c:v>36.956067927425096</c:v>
                </c:pt>
                <c:pt idx="763">
                  <c:v>36.798945688866375</c:v>
                </c:pt>
                <c:pt idx="764">
                  <c:v>37.806303789439248</c:v>
                </c:pt>
                <c:pt idx="765">
                  <c:v>37.873516837705814</c:v>
                </c:pt>
                <c:pt idx="766">
                  <c:v>38.222600161845044</c:v>
                </c:pt>
                <c:pt idx="767">
                  <c:v>37.843334188260371</c:v>
                </c:pt>
                <c:pt idx="768">
                  <c:v>37.876186892122419</c:v>
                </c:pt>
                <c:pt idx="769">
                  <c:v>38.042629701261596</c:v>
                </c:pt>
                <c:pt idx="770">
                  <c:v>37.927259503631888</c:v>
                </c:pt>
                <c:pt idx="771">
                  <c:v>37.996484805575975</c:v>
                </c:pt>
                <c:pt idx="772">
                  <c:v>37.935793486294379</c:v>
                </c:pt>
                <c:pt idx="773">
                  <c:v>37.826187855934869</c:v>
                </c:pt>
                <c:pt idx="774">
                  <c:v>37.953762357447012</c:v>
                </c:pt>
                <c:pt idx="775">
                  <c:v>38.32637588380895</c:v>
                </c:pt>
                <c:pt idx="776">
                  <c:v>37.947397545844005</c:v>
                </c:pt>
                <c:pt idx="777">
                  <c:v>38.139459060609433</c:v>
                </c:pt>
                <c:pt idx="778">
                  <c:v>38.07308524560122</c:v>
                </c:pt>
                <c:pt idx="779">
                  <c:v>38.188750737195853</c:v>
                </c:pt>
                <c:pt idx="780">
                  <c:v>37.896648078739673</c:v>
                </c:pt>
                <c:pt idx="781">
                  <c:v>37.905814774513061</c:v>
                </c:pt>
                <c:pt idx="782">
                  <c:v>37.893542069218761</c:v>
                </c:pt>
                <c:pt idx="783">
                  <c:v>37.93731654156916</c:v>
                </c:pt>
                <c:pt idx="784">
                  <c:v>37.955912619292377</c:v>
                </c:pt>
                <c:pt idx="785">
                  <c:v>38.313274648300279</c:v>
                </c:pt>
                <c:pt idx="786">
                  <c:v>38.001293893362927</c:v>
                </c:pt>
                <c:pt idx="787">
                  <c:v>38.127576850360974</c:v>
                </c:pt>
                <c:pt idx="788">
                  <c:v>38.310810210334608</c:v>
                </c:pt>
                <c:pt idx="789">
                  <c:v>37.929656908991689</c:v>
                </c:pt>
                <c:pt idx="790">
                  <c:v>38.080782314087088</c:v>
                </c:pt>
                <c:pt idx="791">
                  <c:v>38.283081601185231</c:v>
                </c:pt>
                <c:pt idx="792">
                  <c:v>38.203771528503232</c:v>
                </c:pt>
                <c:pt idx="793">
                  <c:v>38.005310028868905</c:v>
                </c:pt>
                <c:pt idx="794">
                  <c:v>38.18070062667465</c:v>
                </c:pt>
                <c:pt idx="795">
                  <c:v>38.105605425053334</c:v>
                </c:pt>
                <c:pt idx="796">
                  <c:v>37.937014118719347</c:v>
                </c:pt>
                <c:pt idx="797">
                  <c:v>38.087947254544169</c:v>
                </c:pt>
                <c:pt idx="798">
                  <c:v>38.253168805841547</c:v>
                </c:pt>
                <c:pt idx="799">
                  <c:v>38.172070111662798</c:v>
                </c:pt>
                <c:pt idx="800">
                  <c:v>38.237932852365084</c:v>
                </c:pt>
                <c:pt idx="801">
                  <c:v>38.247619927123225</c:v>
                </c:pt>
                <c:pt idx="802">
                  <c:v>38.154358735266399</c:v>
                </c:pt>
                <c:pt idx="803">
                  <c:v>37.982374802367602</c:v>
                </c:pt>
                <c:pt idx="804">
                  <c:v>38.17897113705417</c:v>
                </c:pt>
                <c:pt idx="805">
                  <c:v>37.868146857192713</c:v>
                </c:pt>
                <c:pt idx="806">
                  <c:v>37.835331871160278</c:v>
                </c:pt>
                <c:pt idx="807">
                  <c:v>38.274975723890996</c:v>
                </c:pt>
                <c:pt idx="808">
                  <c:v>38.122600911064225</c:v>
                </c:pt>
                <c:pt idx="809">
                  <c:v>38.647461133255128</c:v>
                </c:pt>
                <c:pt idx="810">
                  <c:v>38.803723356766831</c:v>
                </c:pt>
                <c:pt idx="811">
                  <c:v>38.894054227372308</c:v>
                </c:pt>
                <c:pt idx="812">
                  <c:v>38.581442871131756</c:v>
                </c:pt>
                <c:pt idx="813">
                  <c:v>38.947591434650512</c:v>
                </c:pt>
                <c:pt idx="814">
                  <c:v>38.821998009466881</c:v>
                </c:pt>
                <c:pt idx="815">
                  <c:v>39.163797232865633</c:v>
                </c:pt>
                <c:pt idx="816">
                  <c:v>38.804304217246319</c:v>
                </c:pt>
                <c:pt idx="817">
                  <c:v>38.711301228173902</c:v>
                </c:pt>
                <c:pt idx="818">
                  <c:v>38.833903095054964</c:v>
                </c:pt>
                <c:pt idx="819">
                  <c:v>38.527561795227747</c:v>
                </c:pt>
                <c:pt idx="820">
                  <c:v>38.368028493413767</c:v>
                </c:pt>
                <c:pt idx="821">
                  <c:v>38.642587769385962</c:v>
                </c:pt>
                <c:pt idx="822">
                  <c:v>38.555498567635794</c:v>
                </c:pt>
                <c:pt idx="823">
                  <c:v>38.8092849405705</c:v>
                </c:pt>
                <c:pt idx="824">
                  <c:v>38.73867524676951</c:v>
                </c:pt>
                <c:pt idx="825">
                  <c:v>38.914177316683485</c:v>
                </c:pt>
                <c:pt idx="826">
                  <c:v>38.668569097581923</c:v>
                </c:pt>
                <c:pt idx="827">
                  <c:v>38.662007399275865</c:v>
                </c:pt>
                <c:pt idx="828">
                  <c:v>38.513685757149084</c:v>
                </c:pt>
                <c:pt idx="829">
                  <c:v>39.149738607804267</c:v>
                </c:pt>
                <c:pt idx="830">
                  <c:v>38.875677172232848</c:v>
                </c:pt>
                <c:pt idx="831">
                  <c:v>38.747793447545796</c:v>
                </c:pt>
                <c:pt idx="832">
                  <c:v>38.021266177755763</c:v>
                </c:pt>
                <c:pt idx="833">
                  <c:v>38.084610663607734</c:v>
                </c:pt>
                <c:pt idx="834">
                  <c:v>38.109306226288822</c:v>
                </c:pt>
                <c:pt idx="835">
                  <c:v>37.998105940020174</c:v>
                </c:pt>
                <c:pt idx="836">
                  <c:v>37.808587482085521</c:v>
                </c:pt>
                <c:pt idx="837">
                  <c:v>38.322014700952586</c:v>
                </c:pt>
                <c:pt idx="838">
                  <c:v>35.750573030581911</c:v>
                </c:pt>
                <c:pt idx="839">
                  <c:v>37.876258081874461</c:v>
                </c:pt>
                <c:pt idx="840">
                  <c:v>37.864260120919852</c:v>
                </c:pt>
                <c:pt idx="841">
                  <c:v>38.148161747585043</c:v>
                </c:pt>
                <c:pt idx="842">
                  <c:v>37.83885560089675</c:v>
                </c:pt>
                <c:pt idx="843">
                  <c:v>37.651386535615117</c:v>
                </c:pt>
                <c:pt idx="844">
                  <c:v>38.006258756610606</c:v>
                </c:pt>
                <c:pt idx="845">
                  <c:v>38.112718866227773</c:v>
                </c:pt>
                <c:pt idx="846">
                  <c:v>38.102024632976438</c:v>
                </c:pt>
                <c:pt idx="847">
                  <c:v>38.303905039638913</c:v>
                </c:pt>
                <c:pt idx="848">
                  <c:v>37.922582213905514</c:v>
                </c:pt>
                <c:pt idx="849">
                  <c:v>37.958482175116842</c:v>
                </c:pt>
                <c:pt idx="850">
                  <c:v>37.674113580989442</c:v>
                </c:pt>
                <c:pt idx="851">
                  <c:v>38.157785783191777</c:v>
                </c:pt>
                <c:pt idx="852">
                  <c:v>37.9040170301936</c:v>
                </c:pt>
                <c:pt idx="853">
                  <c:v>37.821331793668527</c:v>
                </c:pt>
                <c:pt idx="854">
                  <c:v>37.867545932784921</c:v>
                </c:pt>
                <c:pt idx="855">
                  <c:v>37.785681330174903</c:v>
                </c:pt>
                <c:pt idx="856">
                  <c:v>37.768993747925641</c:v>
                </c:pt>
                <c:pt idx="857">
                  <c:v>38.015622551661153</c:v>
                </c:pt>
                <c:pt idx="858">
                  <c:v>37.549109786620761</c:v>
                </c:pt>
                <c:pt idx="859">
                  <c:v>37.790808083901481</c:v>
                </c:pt>
                <c:pt idx="860">
                  <c:v>37.854249363259804</c:v>
                </c:pt>
                <c:pt idx="861">
                  <c:v>37.696878974643667</c:v>
                </c:pt>
                <c:pt idx="862">
                  <c:v>37.749945045728531</c:v>
                </c:pt>
                <c:pt idx="863">
                  <c:v>37.680996652613175</c:v>
                </c:pt>
                <c:pt idx="864">
                  <c:v>37.997766096535486</c:v>
                </c:pt>
                <c:pt idx="865">
                  <c:v>37.438864181589395</c:v>
                </c:pt>
                <c:pt idx="866">
                  <c:v>37.60495706132447</c:v>
                </c:pt>
                <c:pt idx="867">
                  <c:v>37.800251308674355</c:v>
                </c:pt>
                <c:pt idx="868">
                  <c:v>37.717489929635164</c:v>
                </c:pt>
                <c:pt idx="869">
                  <c:v>37.716876277835652</c:v>
                </c:pt>
                <c:pt idx="870">
                  <c:v>37.872687161596929</c:v>
                </c:pt>
                <c:pt idx="871">
                  <c:v>37.645874319255995</c:v>
                </c:pt>
                <c:pt idx="872">
                  <c:v>37.756672099585174</c:v>
                </c:pt>
                <c:pt idx="873">
                  <c:v>38.070852611881868</c:v>
                </c:pt>
                <c:pt idx="874">
                  <c:v>38.432759935834284</c:v>
                </c:pt>
                <c:pt idx="875">
                  <c:v>38.436828763463645</c:v>
                </c:pt>
                <c:pt idx="876">
                  <c:v>38.616250008517362</c:v>
                </c:pt>
                <c:pt idx="877">
                  <c:v>38.285655542433048</c:v>
                </c:pt>
                <c:pt idx="878">
                  <c:v>38.166545820673136</c:v>
                </c:pt>
                <c:pt idx="879">
                  <c:v>38.629364185362952</c:v>
                </c:pt>
                <c:pt idx="880">
                  <c:v>38.321104242364804</c:v>
                </c:pt>
                <c:pt idx="881">
                  <c:v>38.485718161289469</c:v>
                </c:pt>
                <c:pt idx="882">
                  <c:v>38.638668635110548</c:v>
                </c:pt>
                <c:pt idx="883">
                  <c:v>37.962952216362652</c:v>
                </c:pt>
                <c:pt idx="884">
                  <c:v>38.001638979806856</c:v>
                </c:pt>
                <c:pt idx="885">
                  <c:v>38.592844748213444</c:v>
                </c:pt>
                <c:pt idx="886">
                  <c:v>38.075750434161129</c:v>
                </c:pt>
                <c:pt idx="887">
                  <c:v>38.215441518990289</c:v>
                </c:pt>
                <c:pt idx="888">
                  <c:v>38.305327014495496</c:v>
                </c:pt>
                <c:pt idx="889">
                  <c:v>38.287402247060768</c:v>
                </c:pt>
                <c:pt idx="890">
                  <c:v>38.821815870303524</c:v>
                </c:pt>
                <c:pt idx="891">
                  <c:v>38.136172244434441</c:v>
                </c:pt>
                <c:pt idx="892">
                  <c:v>38.280746627134668</c:v>
                </c:pt>
                <c:pt idx="893">
                  <c:v>38.324027010261446</c:v>
                </c:pt>
                <c:pt idx="894">
                  <c:v>38.367076490609684</c:v>
                </c:pt>
                <c:pt idx="895">
                  <c:v>38.123275832331302</c:v>
                </c:pt>
                <c:pt idx="896">
                  <c:v>38.201374305214436</c:v>
                </c:pt>
                <c:pt idx="897">
                  <c:v>38.584098045348988</c:v>
                </c:pt>
                <c:pt idx="898">
                  <c:v>38.218257603702305</c:v>
                </c:pt>
                <c:pt idx="899">
                  <c:v>38.503284387139693</c:v>
                </c:pt>
                <c:pt idx="900">
                  <c:v>38.428013864838348</c:v>
                </c:pt>
                <c:pt idx="901">
                  <c:v>38.387779750592252</c:v>
                </c:pt>
                <c:pt idx="902">
                  <c:v>38.763839531965928</c:v>
                </c:pt>
                <c:pt idx="903">
                  <c:v>38.376360813547365</c:v>
                </c:pt>
                <c:pt idx="904">
                  <c:v>38.387364768380046</c:v>
                </c:pt>
                <c:pt idx="905">
                  <c:v>38.411040091969021</c:v>
                </c:pt>
                <c:pt idx="906">
                  <c:v>38.076372267940179</c:v>
                </c:pt>
                <c:pt idx="907">
                  <c:v>38.700310713377895</c:v>
                </c:pt>
                <c:pt idx="908">
                  <c:v>38.629759818700016</c:v>
                </c:pt>
                <c:pt idx="909">
                  <c:v>38.493909882324097</c:v>
                </c:pt>
                <c:pt idx="910">
                  <c:v>38.714964523142008</c:v>
                </c:pt>
                <c:pt idx="911">
                  <c:v>38.649183329635129</c:v>
                </c:pt>
                <c:pt idx="912">
                  <c:v>38.725266704090004</c:v>
                </c:pt>
                <c:pt idx="913">
                  <c:v>38.27657721445582</c:v>
                </c:pt>
                <c:pt idx="914">
                  <c:v>38.64210364658588</c:v>
                </c:pt>
                <c:pt idx="915">
                  <c:v>38.497007387111239</c:v>
                </c:pt>
                <c:pt idx="916">
                  <c:v>38.429664323640971</c:v>
                </c:pt>
                <c:pt idx="917">
                  <c:v>38.498687074231938</c:v>
                </c:pt>
                <c:pt idx="918">
                  <c:v>38.729979059632484</c:v>
                </c:pt>
                <c:pt idx="919">
                  <c:v>37.959283939887875</c:v>
                </c:pt>
                <c:pt idx="920">
                  <c:v>38.232900029969628</c:v>
                </c:pt>
                <c:pt idx="921">
                  <c:v>38.268985573413133</c:v>
                </c:pt>
                <c:pt idx="922">
                  <c:v>38.104503147997626</c:v>
                </c:pt>
                <c:pt idx="923">
                  <c:v>38.731194038716808</c:v>
                </c:pt>
                <c:pt idx="924">
                  <c:v>38.105738110789787</c:v>
                </c:pt>
                <c:pt idx="925">
                  <c:v>38.467187566046569</c:v>
                </c:pt>
                <c:pt idx="926">
                  <c:v>38.317982801347981</c:v>
                </c:pt>
                <c:pt idx="927">
                  <c:v>37.892535310114155</c:v>
                </c:pt>
                <c:pt idx="928">
                  <c:v>38.470606813214168</c:v>
                </c:pt>
                <c:pt idx="929">
                  <c:v>38.539458955807582</c:v>
                </c:pt>
                <c:pt idx="930">
                  <c:v>38.607460104007409</c:v>
                </c:pt>
                <c:pt idx="931">
                  <c:v>37.848346151440879</c:v>
                </c:pt>
                <c:pt idx="932">
                  <c:v>38.192986200161386</c:v>
                </c:pt>
                <c:pt idx="933">
                  <c:v>38.4202629878652</c:v>
                </c:pt>
                <c:pt idx="934">
                  <c:v>38.030898433167572</c:v>
                </c:pt>
                <c:pt idx="935">
                  <c:v>38.300698383547598</c:v>
                </c:pt>
                <c:pt idx="936">
                  <c:v>38.553711828674558</c:v>
                </c:pt>
                <c:pt idx="937">
                  <c:v>37.989133731905717</c:v>
                </c:pt>
                <c:pt idx="938">
                  <c:v>38.09882983762563</c:v>
                </c:pt>
                <c:pt idx="939">
                  <c:v>38.207232780323835</c:v>
                </c:pt>
                <c:pt idx="940">
                  <c:v>38.315060842191166</c:v>
                </c:pt>
                <c:pt idx="941">
                  <c:v>40.877855607940276</c:v>
                </c:pt>
                <c:pt idx="942">
                  <c:v>40.981951098631299</c:v>
                </c:pt>
                <c:pt idx="943">
                  <c:v>41.240235344283512</c:v>
                </c:pt>
                <c:pt idx="944">
                  <c:v>41.365684331997954</c:v>
                </c:pt>
                <c:pt idx="945">
                  <c:v>40.904458490391953</c:v>
                </c:pt>
                <c:pt idx="946">
                  <c:v>40.906682814996522</c:v>
                </c:pt>
                <c:pt idx="947">
                  <c:v>41.293865333254153</c:v>
                </c:pt>
                <c:pt idx="948">
                  <c:v>41.023577763346204</c:v>
                </c:pt>
                <c:pt idx="949">
                  <c:v>41.027186042030557</c:v>
                </c:pt>
                <c:pt idx="950">
                  <c:v>41.037094683068247</c:v>
                </c:pt>
                <c:pt idx="951">
                  <c:v>40.9119721839051</c:v>
                </c:pt>
                <c:pt idx="952">
                  <c:v>41.14733189974033</c:v>
                </c:pt>
                <c:pt idx="953">
                  <c:v>41.122733900638401</c:v>
                </c:pt>
                <c:pt idx="954">
                  <c:v>41.11976218618036</c:v>
                </c:pt>
                <c:pt idx="955">
                  <c:v>41.076105817674296</c:v>
                </c:pt>
                <c:pt idx="956">
                  <c:v>41.645619696079322</c:v>
                </c:pt>
                <c:pt idx="957">
                  <c:v>41.222059501499288</c:v>
                </c:pt>
                <c:pt idx="958">
                  <c:v>41.016688754373796</c:v>
                </c:pt>
                <c:pt idx="959">
                  <c:v>41.528086300307123</c:v>
                </c:pt>
                <c:pt idx="960">
                  <c:v>41.40871242810443</c:v>
                </c:pt>
                <c:pt idx="961">
                  <c:v>41.210483918497935</c:v>
                </c:pt>
                <c:pt idx="962">
                  <c:v>41.479044087773687</c:v>
                </c:pt>
                <c:pt idx="963">
                  <c:v>41.369824935428085</c:v>
                </c:pt>
                <c:pt idx="964">
                  <c:v>41.568684186596364</c:v>
                </c:pt>
                <c:pt idx="965">
                  <c:v>41.391033268872427</c:v>
                </c:pt>
                <c:pt idx="966">
                  <c:v>41.32788273949437</c:v>
                </c:pt>
                <c:pt idx="967">
                  <c:v>41.550334306072834</c:v>
                </c:pt>
                <c:pt idx="968">
                  <c:v>41.316977979615778</c:v>
                </c:pt>
                <c:pt idx="969">
                  <c:v>41.795404625407663</c:v>
                </c:pt>
                <c:pt idx="970">
                  <c:v>41.197200259218057</c:v>
                </c:pt>
                <c:pt idx="971">
                  <c:v>41.911783005791669</c:v>
                </c:pt>
                <c:pt idx="972">
                  <c:v>41.493180237944003</c:v>
                </c:pt>
                <c:pt idx="973">
                  <c:v>41.286228914486045</c:v>
                </c:pt>
                <c:pt idx="974">
                  <c:v>41.418235274814826</c:v>
                </c:pt>
                <c:pt idx="975">
                  <c:v>41.548869019064036</c:v>
                </c:pt>
                <c:pt idx="976">
                  <c:v>41.428516753222162</c:v>
                </c:pt>
                <c:pt idx="977">
                  <c:v>38.569952224177548</c:v>
                </c:pt>
                <c:pt idx="978">
                  <c:v>38.924378578997057</c:v>
                </c:pt>
                <c:pt idx="979">
                  <c:v>38.48533674063782</c:v>
                </c:pt>
                <c:pt idx="980">
                  <c:v>38.871971559169403</c:v>
                </c:pt>
                <c:pt idx="981">
                  <c:v>38.400169116672913</c:v>
                </c:pt>
                <c:pt idx="982">
                  <c:v>38.374043686709392</c:v>
                </c:pt>
                <c:pt idx="983">
                  <c:v>39.001761380596456</c:v>
                </c:pt>
                <c:pt idx="984">
                  <c:v>38.376326256317185</c:v>
                </c:pt>
                <c:pt idx="985">
                  <c:v>39.049282580600135</c:v>
                </c:pt>
                <c:pt idx="986">
                  <c:v>38.711240349555588</c:v>
                </c:pt>
                <c:pt idx="987">
                  <c:v>38.830650994106477</c:v>
                </c:pt>
                <c:pt idx="988">
                  <c:v>38.442098820251083</c:v>
                </c:pt>
                <c:pt idx="989">
                  <c:v>38.690131079366203</c:v>
                </c:pt>
                <c:pt idx="990">
                  <c:v>38.997567422598479</c:v>
                </c:pt>
                <c:pt idx="991">
                  <c:v>38.831168137464729</c:v>
                </c:pt>
                <c:pt idx="992">
                  <c:v>38.711638708229444</c:v>
                </c:pt>
                <c:pt idx="993">
                  <c:v>38.91596890516594</c:v>
                </c:pt>
                <c:pt idx="994">
                  <c:v>38.726747509755782</c:v>
                </c:pt>
                <c:pt idx="995">
                  <c:v>38.674127076307315</c:v>
                </c:pt>
                <c:pt idx="996">
                  <c:v>38.771378371032796</c:v>
                </c:pt>
                <c:pt idx="997">
                  <c:v>38.71350651305621</c:v>
                </c:pt>
                <c:pt idx="998">
                  <c:v>39.014976771321699</c:v>
                </c:pt>
                <c:pt idx="999">
                  <c:v>38.749833816591384</c:v>
                </c:pt>
                <c:pt idx="1000">
                  <c:v>39.208865704965802</c:v>
                </c:pt>
                <c:pt idx="1001">
                  <c:v>39.365472462380481</c:v>
                </c:pt>
                <c:pt idx="1002">
                  <c:v>38.988254755319289</c:v>
                </c:pt>
                <c:pt idx="1003">
                  <c:v>38.930744539623745</c:v>
                </c:pt>
                <c:pt idx="1004">
                  <c:v>38.877757620115752</c:v>
                </c:pt>
                <c:pt idx="1005">
                  <c:v>39.285679133853371</c:v>
                </c:pt>
                <c:pt idx="1006">
                  <c:v>39.152356717090242</c:v>
                </c:pt>
                <c:pt idx="1007">
                  <c:v>39.125127022671649</c:v>
                </c:pt>
                <c:pt idx="1008">
                  <c:v>38.813596605986632</c:v>
                </c:pt>
                <c:pt idx="1009">
                  <c:v>39.389786770521027</c:v>
                </c:pt>
                <c:pt idx="1010">
                  <c:v>39.223977098597402</c:v>
                </c:pt>
                <c:pt idx="1011">
                  <c:v>39.434817979521803</c:v>
                </c:pt>
                <c:pt idx="1012">
                  <c:v>38.727481743946797</c:v>
                </c:pt>
                <c:pt idx="1013">
                  <c:v>39.181878852572581</c:v>
                </c:pt>
                <c:pt idx="1014">
                  <c:v>39.244570322701939</c:v>
                </c:pt>
                <c:pt idx="1015">
                  <c:v>39.642109258754836</c:v>
                </c:pt>
                <c:pt idx="1016">
                  <c:v>39.203841537530273</c:v>
                </c:pt>
                <c:pt idx="1017">
                  <c:v>39.514168673985516</c:v>
                </c:pt>
                <c:pt idx="1018">
                  <c:v>39.195362238045014</c:v>
                </c:pt>
                <c:pt idx="1019">
                  <c:v>39.153107457250485</c:v>
                </c:pt>
                <c:pt idx="1020">
                  <c:v>38.869741328792763</c:v>
                </c:pt>
                <c:pt idx="1021">
                  <c:v>38.835720709950905</c:v>
                </c:pt>
                <c:pt idx="1022">
                  <c:v>38.793519279190299</c:v>
                </c:pt>
                <c:pt idx="1023">
                  <c:v>39.243442688951305</c:v>
                </c:pt>
                <c:pt idx="1024">
                  <c:v>38.7017752521242</c:v>
                </c:pt>
                <c:pt idx="1025">
                  <c:v>39.018229076196171</c:v>
                </c:pt>
                <c:pt idx="1026">
                  <c:v>38.809351796320001</c:v>
                </c:pt>
                <c:pt idx="1027">
                  <c:v>39.071834599849929</c:v>
                </c:pt>
                <c:pt idx="1028">
                  <c:v>39.015204800185153</c:v>
                </c:pt>
                <c:pt idx="1029">
                  <c:v>39.168214871544237</c:v>
                </c:pt>
                <c:pt idx="1030">
                  <c:v>39.007872163665155</c:v>
                </c:pt>
                <c:pt idx="1031">
                  <c:v>39.028960989494784</c:v>
                </c:pt>
                <c:pt idx="1032">
                  <c:v>38.78680875183607</c:v>
                </c:pt>
                <c:pt idx="1033">
                  <c:v>38.797791589440131</c:v>
                </c:pt>
                <c:pt idx="1034">
                  <c:v>38.938605609094651</c:v>
                </c:pt>
                <c:pt idx="1035">
                  <c:v>39.453285873121885</c:v>
                </c:pt>
                <c:pt idx="1036">
                  <c:v>38.943570306027112</c:v>
                </c:pt>
                <c:pt idx="1037">
                  <c:v>38.878757881590317</c:v>
                </c:pt>
                <c:pt idx="1038">
                  <c:v>39.129062068735536</c:v>
                </c:pt>
                <c:pt idx="1039">
                  <c:v>38.95967438965689</c:v>
                </c:pt>
                <c:pt idx="1040">
                  <c:v>39.176597592229427</c:v>
                </c:pt>
                <c:pt idx="1041">
                  <c:v>38.994998528034934</c:v>
                </c:pt>
                <c:pt idx="1042">
                  <c:v>40.094372110620576</c:v>
                </c:pt>
                <c:pt idx="1043">
                  <c:v>39.869666111356942</c:v>
                </c:pt>
                <c:pt idx="1044">
                  <c:v>39.737725940217402</c:v>
                </c:pt>
                <c:pt idx="1045">
                  <c:v>39.282694572593272</c:v>
                </c:pt>
                <c:pt idx="1046">
                  <c:v>39.813611840119037</c:v>
                </c:pt>
                <c:pt idx="1047">
                  <c:v>39.673748857963162</c:v>
                </c:pt>
                <c:pt idx="1048">
                  <c:v>40.22208746866967</c:v>
                </c:pt>
                <c:pt idx="1049">
                  <c:v>40.188463262762468</c:v>
                </c:pt>
                <c:pt idx="1050">
                  <c:v>39.392108800530977</c:v>
                </c:pt>
                <c:pt idx="1051">
                  <c:v>40.129569441475802</c:v>
                </c:pt>
                <c:pt idx="1052">
                  <c:v>40.026724551438967</c:v>
                </c:pt>
                <c:pt idx="1053">
                  <c:v>39.596365834274636</c:v>
                </c:pt>
                <c:pt idx="1054">
                  <c:v>39.796986456875253</c:v>
                </c:pt>
                <c:pt idx="1055">
                  <c:v>39.310964560742086</c:v>
                </c:pt>
                <c:pt idx="1056">
                  <c:v>40.011664821174143</c:v>
                </c:pt>
                <c:pt idx="1057">
                  <c:v>39.878267914478158</c:v>
                </c:pt>
                <c:pt idx="1058">
                  <c:v>39.878768170330524</c:v>
                </c:pt>
                <c:pt idx="1059">
                  <c:v>39.842623786919212</c:v>
                </c:pt>
                <c:pt idx="1060">
                  <c:v>39.936066729916071</c:v>
                </c:pt>
                <c:pt idx="1061">
                  <c:v>40.104573912787913</c:v>
                </c:pt>
                <c:pt idx="1062">
                  <c:v>40.089237471322527</c:v>
                </c:pt>
                <c:pt idx="1063">
                  <c:v>40.092364948617963</c:v>
                </c:pt>
                <c:pt idx="1064">
                  <c:v>39.867607712126429</c:v>
                </c:pt>
                <c:pt idx="1065">
                  <c:v>39.630619510554439</c:v>
                </c:pt>
                <c:pt idx="1066">
                  <c:v>39.466715731645166</c:v>
                </c:pt>
                <c:pt idx="1067">
                  <c:v>39.73967515500852</c:v>
                </c:pt>
                <c:pt idx="1068">
                  <c:v>39.310232248961874</c:v>
                </c:pt>
                <c:pt idx="1069">
                  <c:v>39.56781662569189</c:v>
                </c:pt>
                <c:pt idx="1070">
                  <c:v>39.342343975323075</c:v>
                </c:pt>
                <c:pt idx="1071">
                  <c:v>39.747097702736959</c:v>
                </c:pt>
                <c:pt idx="1072">
                  <c:v>39.46342006328657</c:v>
                </c:pt>
                <c:pt idx="1073">
                  <c:v>39.395411094389516</c:v>
                </c:pt>
                <c:pt idx="1074">
                  <c:v>39.546754502867948</c:v>
                </c:pt>
                <c:pt idx="1075">
                  <c:v>39.84725209775435</c:v>
                </c:pt>
                <c:pt idx="1076">
                  <c:v>39.51802260294545</c:v>
                </c:pt>
                <c:pt idx="1077">
                  <c:v>39.500120377681533</c:v>
                </c:pt>
                <c:pt idx="1078">
                  <c:v>39.851592795382899</c:v>
                </c:pt>
                <c:pt idx="1079">
                  <c:v>39.645396507268622</c:v>
                </c:pt>
                <c:pt idx="1080">
                  <c:v>39.16853160050804</c:v>
                </c:pt>
                <c:pt idx="1081">
                  <c:v>39.458116901761521</c:v>
                </c:pt>
                <c:pt idx="1082">
                  <c:v>39.737995508293402</c:v>
                </c:pt>
                <c:pt idx="1083">
                  <c:v>39.873546119666756</c:v>
                </c:pt>
                <c:pt idx="1084">
                  <c:v>39.935205693190255</c:v>
                </c:pt>
                <c:pt idx="1085">
                  <c:v>39.920291100025956</c:v>
                </c:pt>
                <c:pt idx="1086">
                  <c:v>39.605276300824485</c:v>
                </c:pt>
                <c:pt idx="1087">
                  <c:v>40.529477044442785</c:v>
                </c:pt>
                <c:pt idx="1088">
                  <c:v>40.519206730814773</c:v>
                </c:pt>
                <c:pt idx="1089">
                  <c:v>40.29778206261237</c:v>
                </c:pt>
                <c:pt idx="1090">
                  <c:v>40.683354585311264</c:v>
                </c:pt>
                <c:pt idx="1091">
                  <c:v>40.383954271667797</c:v>
                </c:pt>
                <c:pt idx="1092">
                  <c:v>40.94346208092157</c:v>
                </c:pt>
                <c:pt idx="1093">
                  <c:v>40.412940087943298</c:v>
                </c:pt>
                <c:pt idx="1094">
                  <c:v>40.423380967487383</c:v>
                </c:pt>
                <c:pt idx="1095">
                  <c:v>40.309993067321898</c:v>
                </c:pt>
                <c:pt idx="1096">
                  <c:v>40.418377418853559</c:v>
                </c:pt>
                <c:pt idx="1097">
                  <c:v>40.346917999185287</c:v>
                </c:pt>
                <c:pt idx="1098">
                  <c:v>40.670320254278586</c:v>
                </c:pt>
                <c:pt idx="1099">
                  <c:v>40.553553086892244</c:v>
                </c:pt>
                <c:pt idx="1100">
                  <c:v>40.792665484552387</c:v>
                </c:pt>
                <c:pt idx="1101">
                  <c:v>40.354740913155787</c:v>
                </c:pt>
                <c:pt idx="1102">
                  <c:v>40.84744629736916</c:v>
                </c:pt>
                <c:pt idx="1103">
                  <c:v>40.317963525069942</c:v>
                </c:pt>
                <c:pt idx="1104">
                  <c:v>40.553179880054024</c:v>
                </c:pt>
                <c:pt idx="1105">
                  <c:v>40.679018785005688</c:v>
                </c:pt>
                <c:pt idx="1106">
                  <c:v>40.832806519357767</c:v>
                </c:pt>
                <c:pt idx="1107">
                  <c:v>41.037457879257992</c:v>
                </c:pt>
                <c:pt idx="1108">
                  <c:v>40.565485207282485</c:v>
                </c:pt>
                <c:pt idx="1109">
                  <c:v>40.137531506965686</c:v>
                </c:pt>
                <c:pt idx="1110">
                  <c:v>39.54240881083107</c:v>
                </c:pt>
                <c:pt idx="1111">
                  <c:v>39.747314262643059</c:v>
                </c:pt>
                <c:pt idx="1112">
                  <c:v>40.085000305638097</c:v>
                </c:pt>
                <c:pt idx="1113">
                  <c:v>39.609838462068836</c:v>
                </c:pt>
                <c:pt idx="1114">
                  <c:v>39.6891982178389</c:v>
                </c:pt>
                <c:pt idx="1115">
                  <c:v>39.60021657278925</c:v>
                </c:pt>
                <c:pt idx="1116">
                  <c:v>39.963331793328678</c:v>
                </c:pt>
                <c:pt idx="1117">
                  <c:v>39.791969027533753</c:v>
                </c:pt>
                <c:pt idx="1118">
                  <c:v>39.506185808672058</c:v>
                </c:pt>
                <c:pt idx="1119">
                  <c:v>39.788202060807357</c:v>
                </c:pt>
                <c:pt idx="1120">
                  <c:v>40.102360148363651</c:v>
                </c:pt>
                <c:pt idx="1121">
                  <c:v>39.429995004457389</c:v>
                </c:pt>
                <c:pt idx="1122">
                  <c:v>39.615109072186712</c:v>
                </c:pt>
                <c:pt idx="1123">
                  <c:v>39.423234613668384</c:v>
                </c:pt>
                <c:pt idx="1124">
                  <c:v>40.084289619208484</c:v>
                </c:pt>
                <c:pt idx="1125">
                  <c:v>39.831399556187556</c:v>
                </c:pt>
                <c:pt idx="1126">
                  <c:v>40.258787812573999</c:v>
                </c:pt>
                <c:pt idx="1127">
                  <c:v>39.478319048555207</c:v>
                </c:pt>
                <c:pt idx="1128">
                  <c:v>40.353403172598846</c:v>
                </c:pt>
                <c:pt idx="1129">
                  <c:v>39.801928033379021</c:v>
                </c:pt>
                <c:pt idx="1130">
                  <c:v>38.367755998655682</c:v>
                </c:pt>
                <c:pt idx="1131">
                  <c:v>38.009223406372286</c:v>
                </c:pt>
                <c:pt idx="1132">
                  <c:v>38.074485386734395</c:v>
                </c:pt>
                <c:pt idx="1133">
                  <c:v>38.138602277451618</c:v>
                </c:pt>
                <c:pt idx="1134">
                  <c:v>38.709525494687512</c:v>
                </c:pt>
                <c:pt idx="1135">
                  <c:v>38.121222771969265</c:v>
                </c:pt>
                <c:pt idx="1136">
                  <c:v>38.578660917218563</c:v>
                </c:pt>
                <c:pt idx="1137">
                  <c:v>38.571205780252406</c:v>
                </c:pt>
                <c:pt idx="1138">
                  <c:v>37.952427860295245</c:v>
                </c:pt>
                <c:pt idx="1139">
                  <c:v>38.058718462507528</c:v>
                </c:pt>
                <c:pt idx="1140">
                  <c:v>38.243787903598701</c:v>
                </c:pt>
                <c:pt idx="1141">
                  <c:v>38.203504832096883</c:v>
                </c:pt>
                <c:pt idx="1142">
                  <c:v>38.345558566225542</c:v>
                </c:pt>
                <c:pt idx="1143">
                  <c:v>38.148604292739435</c:v>
                </c:pt>
                <c:pt idx="1144">
                  <c:v>38.192328305553453</c:v>
                </c:pt>
                <c:pt idx="1145">
                  <c:v>38.413053434883444</c:v>
                </c:pt>
                <c:pt idx="1146">
                  <c:v>38.604041636687498</c:v>
                </c:pt>
                <c:pt idx="1147">
                  <c:v>37.966230499202631</c:v>
                </c:pt>
                <c:pt idx="1148">
                  <c:v>38.230058821793968</c:v>
                </c:pt>
                <c:pt idx="1149">
                  <c:v>38.26006959777569</c:v>
                </c:pt>
                <c:pt idx="1150">
                  <c:v>39.867282588591998</c:v>
                </c:pt>
                <c:pt idx="1151">
                  <c:v>39.469933614408959</c:v>
                </c:pt>
                <c:pt idx="1152">
                  <c:v>39.427846545592928</c:v>
                </c:pt>
                <c:pt idx="1153">
                  <c:v>39.484762215633573</c:v>
                </c:pt>
                <c:pt idx="1154">
                  <c:v>39.645483088181301</c:v>
                </c:pt>
                <c:pt idx="1155">
                  <c:v>39.591740082991549</c:v>
                </c:pt>
                <c:pt idx="1156">
                  <c:v>39.599327961275506</c:v>
                </c:pt>
                <c:pt idx="1157">
                  <c:v>39.705805994078155</c:v>
                </c:pt>
                <c:pt idx="1158">
                  <c:v>39.435711330514259</c:v>
                </c:pt>
                <c:pt idx="1159">
                  <c:v>39.459427546288865</c:v>
                </c:pt>
                <c:pt idx="1160">
                  <c:v>39.553294615543024</c:v>
                </c:pt>
                <c:pt idx="1161">
                  <c:v>39.459383616427239</c:v>
                </c:pt>
                <c:pt idx="1162">
                  <c:v>39.539364799037223</c:v>
                </c:pt>
                <c:pt idx="1163">
                  <c:v>39.364884822649607</c:v>
                </c:pt>
                <c:pt idx="1164">
                  <c:v>39.761920103372709</c:v>
                </c:pt>
                <c:pt idx="1165">
                  <c:v>39.554238029230753</c:v>
                </c:pt>
                <c:pt idx="1166">
                  <c:v>39.583472022960308</c:v>
                </c:pt>
                <c:pt idx="1167">
                  <c:v>39.841934569424559</c:v>
                </c:pt>
                <c:pt idx="1168">
                  <c:v>39.420809485648505</c:v>
                </c:pt>
                <c:pt idx="1169">
                  <c:v>39.576830250525219</c:v>
                </c:pt>
                <c:pt idx="1170">
                  <c:v>39.666504453380625</c:v>
                </c:pt>
                <c:pt idx="1171">
                  <c:v>39.685937124786783</c:v>
                </c:pt>
                <c:pt idx="1172">
                  <c:v>39.673315476862641</c:v>
                </c:pt>
                <c:pt idx="1173">
                  <c:v>39.34917209547141</c:v>
                </c:pt>
                <c:pt idx="1174">
                  <c:v>39.535810031959905</c:v>
                </c:pt>
                <c:pt idx="1175">
                  <c:v>39.275145789870813</c:v>
                </c:pt>
                <c:pt idx="1176">
                  <c:v>39.341053888469247</c:v>
                </c:pt>
                <c:pt idx="1177">
                  <c:v>39.599003799914932</c:v>
                </c:pt>
                <c:pt idx="1178">
                  <c:v>39.327549102638081</c:v>
                </c:pt>
                <c:pt idx="1179">
                  <c:v>39.374068658781447</c:v>
                </c:pt>
                <c:pt idx="1180">
                  <c:v>39.04804800767446</c:v>
                </c:pt>
                <c:pt idx="1181">
                  <c:v>39.352423391263024</c:v>
                </c:pt>
                <c:pt idx="1182">
                  <c:v>39.2639081453082</c:v>
                </c:pt>
                <c:pt idx="1183">
                  <c:v>39.344447726280698</c:v>
                </c:pt>
                <c:pt idx="1184">
                  <c:v>39.49130009295942</c:v>
                </c:pt>
                <c:pt idx="1185">
                  <c:v>38.908638052878395</c:v>
                </c:pt>
                <c:pt idx="1186">
                  <c:v>39.275057081458868</c:v>
                </c:pt>
                <c:pt idx="1187">
                  <c:v>39.437221496316688</c:v>
                </c:pt>
                <c:pt idx="1188">
                  <c:v>39.308155309478202</c:v>
                </c:pt>
                <c:pt idx="1189">
                  <c:v>39.760176959632666</c:v>
                </c:pt>
                <c:pt idx="1190">
                  <c:v>39.391352836968522</c:v>
                </c:pt>
                <c:pt idx="1191">
                  <c:v>38.695046093539027</c:v>
                </c:pt>
                <c:pt idx="1192">
                  <c:v>38.530880791976003</c:v>
                </c:pt>
                <c:pt idx="1193">
                  <c:v>38.625270531686247</c:v>
                </c:pt>
                <c:pt idx="1194">
                  <c:v>38.511366003616089</c:v>
                </c:pt>
                <c:pt idx="1195">
                  <c:v>38.988924765943388</c:v>
                </c:pt>
                <c:pt idx="1196">
                  <c:v>38.325473184111807</c:v>
                </c:pt>
                <c:pt idx="1197">
                  <c:v>38.637685106257585</c:v>
                </c:pt>
                <c:pt idx="1198">
                  <c:v>38.759290974611815</c:v>
                </c:pt>
                <c:pt idx="1199">
                  <c:v>38.408553469825591</c:v>
                </c:pt>
                <c:pt idx="1200">
                  <c:v>38.510927894207114</c:v>
                </c:pt>
                <c:pt idx="1201">
                  <c:v>38.516806872875357</c:v>
                </c:pt>
                <c:pt idx="1202">
                  <c:v>38.52066299927867</c:v>
                </c:pt>
                <c:pt idx="1203">
                  <c:v>38.216150747433112</c:v>
                </c:pt>
                <c:pt idx="1204">
                  <c:v>38.543194816236991</c:v>
                </c:pt>
                <c:pt idx="1205">
                  <c:v>38.925897311840274</c:v>
                </c:pt>
                <c:pt idx="1206">
                  <c:v>38.712505543958351</c:v>
                </c:pt>
                <c:pt idx="1207">
                  <c:v>38.686678434735029</c:v>
                </c:pt>
                <c:pt idx="1208">
                  <c:v>38.6091959681997</c:v>
                </c:pt>
                <c:pt idx="1209">
                  <c:v>38.421020225281417</c:v>
                </c:pt>
                <c:pt idx="1210">
                  <c:v>38.382300029173457</c:v>
                </c:pt>
                <c:pt idx="1211">
                  <c:v>38.910276583779414</c:v>
                </c:pt>
                <c:pt idx="1212">
                  <c:v>38.470413051551866</c:v>
                </c:pt>
                <c:pt idx="1213">
                  <c:v>38.589358181266299</c:v>
                </c:pt>
                <c:pt idx="1214">
                  <c:v>41.267405578245672</c:v>
                </c:pt>
                <c:pt idx="1215">
                  <c:v>41.028866365690611</c:v>
                </c:pt>
                <c:pt idx="1216">
                  <c:v>40.94945700512374</c:v>
                </c:pt>
                <c:pt idx="1217">
                  <c:v>41.27662658873254</c:v>
                </c:pt>
                <c:pt idx="1218">
                  <c:v>41.102494966003825</c:v>
                </c:pt>
                <c:pt idx="1219">
                  <c:v>40.761081537995395</c:v>
                </c:pt>
                <c:pt idx="1220">
                  <c:v>41.330081794384945</c:v>
                </c:pt>
                <c:pt idx="1221">
                  <c:v>40.941452795306432</c:v>
                </c:pt>
                <c:pt idx="1222">
                  <c:v>40.915838979643212</c:v>
                </c:pt>
                <c:pt idx="1223">
                  <c:v>40.844796673633866</c:v>
                </c:pt>
                <c:pt idx="1224">
                  <c:v>40.987801522273998</c:v>
                </c:pt>
                <c:pt idx="1225">
                  <c:v>40.859941894484436</c:v>
                </c:pt>
                <c:pt idx="1226">
                  <c:v>41.045468500436314</c:v>
                </c:pt>
                <c:pt idx="1227">
                  <c:v>41.236268928421097</c:v>
                </c:pt>
                <c:pt idx="1228">
                  <c:v>40.818396516696872</c:v>
                </c:pt>
                <c:pt idx="1229">
                  <c:v>40.927060769274675</c:v>
                </c:pt>
                <c:pt idx="1230">
                  <c:v>41.180186561952041</c:v>
                </c:pt>
                <c:pt idx="1231">
                  <c:v>41.088941576419678</c:v>
                </c:pt>
                <c:pt idx="1232">
                  <c:v>41.159894690285789</c:v>
                </c:pt>
                <c:pt idx="1233">
                  <c:v>41.324992375545506</c:v>
                </c:pt>
                <c:pt idx="1234">
                  <c:v>41.195660501183696</c:v>
                </c:pt>
                <c:pt idx="1235">
                  <c:v>41.028039798290365</c:v>
                </c:pt>
                <c:pt idx="1236">
                  <c:v>41.048133572658706</c:v>
                </c:pt>
                <c:pt idx="1237">
                  <c:v>39.034534283657237</c:v>
                </c:pt>
                <c:pt idx="1238">
                  <c:v>39.065995956090177</c:v>
                </c:pt>
                <c:pt idx="1239">
                  <c:v>39.199672499556691</c:v>
                </c:pt>
                <c:pt idx="1240">
                  <c:v>38.588633653664829</c:v>
                </c:pt>
                <c:pt idx="1241">
                  <c:v>39.009697564493685</c:v>
                </c:pt>
                <c:pt idx="1242">
                  <c:v>38.994053365455684</c:v>
                </c:pt>
                <c:pt idx="1243">
                  <c:v>38.696393995270078</c:v>
                </c:pt>
                <c:pt idx="1244">
                  <c:v>38.927846300565079</c:v>
                </c:pt>
                <c:pt idx="1245">
                  <c:v>39.012745658912678</c:v>
                </c:pt>
                <c:pt idx="1246">
                  <c:v>39.015558238404928</c:v>
                </c:pt>
                <c:pt idx="1247">
                  <c:v>38.847822970311611</c:v>
                </c:pt>
                <c:pt idx="1248">
                  <c:v>39.216304464881084</c:v>
                </c:pt>
                <c:pt idx="1249">
                  <c:v>38.937421336217014</c:v>
                </c:pt>
                <c:pt idx="1250">
                  <c:v>38.635311670293788</c:v>
                </c:pt>
                <c:pt idx="1251">
                  <c:v>39.042946323072876</c:v>
                </c:pt>
                <c:pt idx="1252">
                  <c:v>39.513606010601627</c:v>
                </c:pt>
                <c:pt idx="1253">
                  <c:v>38.766502822992514</c:v>
                </c:pt>
                <c:pt idx="1254">
                  <c:v>39.168644682642565</c:v>
                </c:pt>
                <c:pt idx="1255">
                  <c:v>38.475851975362069</c:v>
                </c:pt>
                <c:pt idx="1256">
                  <c:v>39.059980829808957</c:v>
                </c:pt>
                <c:pt idx="1257">
                  <c:v>38.72273978190745</c:v>
                </c:pt>
                <c:pt idx="1258">
                  <c:v>38.952235279863203</c:v>
                </c:pt>
                <c:pt idx="1259">
                  <c:v>38.944440445713568</c:v>
                </c:pt>
                <c:pt idx="1260">
                  <c:v>39.57825899241832</c:v>
                </c:pt>
                <c:pt idx="1261">
                  <c:v>39.206424751375408</c:v>
                </c:pt>
                <c:pt idx="1262">
                  <c:v>39.535070390021239</c:v>
                </c:pt>
                <c:pt idx="1263">
                  <c:v>39.555223029224912</c:v>
                </c:pt>
                <c:pt idx="1264">
                  <c:v>39.118003939966812</c:v>
                </c:pt>
                <c:pt idx="1265">
                  <c:v>39.48392306034448</c:v>
                </c:pt>
                <c:pt idx="1266">
                  <c:v>39.448292637917</c:v>
                </c:pt>
                <c:pt idx="1267">
                  <c:v>39.457424233343168</c:v>
                </c:pt>
                <c:pt idx="1268">
                  <c:v>39.569975317690727</c:v>
                </c:pt>
                <c:pt idx="1269">
                  <c:v>39.443340180530399</c:v>
                </c:pt>
                <c:pt idx="1270">
                  <c:v>39.321764525698086</c:v>
                </c:pt>
                <c:pt idx="1271">
                  <c:v>39.045045302547273</c:v>
                </c:pt>
                <c:pt idx="1272">
                  <c:v>39.747962150219024</c:v>
                </c:pt>
                <c:pt idx="1273">
                  <c:v>39.267848877129055</c:v>
                </c:pt>
                <c:pt idx="1274">
                  <c:v>39.002434787441466</c:v>
                </c:pt>
                <c:pt idx="1275">
                  <c:v>39.846838818964677</c:v>
                </c:pt>
                <c:pt idx="1276">
                  <c:v>39.432299842741202</c:v>
                </c:pt>
                <c:pt idx="1277">
                  <c:v>39.253853742516263</c:v>
                </c:pt>
                <c:pt idx="1278">
                  <c:v>38.98562886543295</c:v>
                </c:pt>
                <c:pt idx="1279">
                  <c:v>39.305155035723118</c:v>
                </c:pt>
                <c:pt idx="1280">
                  <c:v>39.766274952660915</c:v>
                </c:pt>
                <c:pt idx="1281">
                  <c:v>39.301692257312084</c:v>
                </c:pt>
                <c:pt idx="1282">
                  <c:v>39.395844247145007</c:v>
                </c:pt>
                <c:pt idx="1283">
                  <c:v>39.60062575438544</c:v>
                </c:pt>
                <c:pt idx="1284">
                  <c:v>39.419272373322769</c:v>
                </c:pt>
                <c:pt idx="1285">
                  <c:v>39.621040724770985</c:v>
                </c:pt>
                <c:pt idx="1286">
                  <c:v>39.698681261102941</c:v>
                </c:pt>
                <c:pt idx="1287">
                  <c:v>39.071061652489476</c:v>
                </c:pt>
                <c:pt idx="1288">
                  <c:v>38.963857655372522</c:v>
                </c:pt>
                <c:pt idx="1289">
                  <c:v>39.195825955777117</c:v>
                </c:pt>
                <c:pt idx="1290">
                  <c:v>39.247925021438988</c:v>
                </c:pt>
                <c:pt idx="1291">
                  <c:v>39.012924004994282</c:v>
                </c:pt>
                <c:pt idx="1292">
                  <c:v>39.387644459480669</c:v>
                </c:pt>
                <c:pt idx="1293">
                  <c:v>39.420326208387017</c:v>
                </c:pt>
                <c:pt idx="1294">
                  <c:v>39.319661222878899</c:v>
                </c:pt>
                <c:pt idx="1295">
                  <c:v>39.637825313390124</c:v>
                </c:pt>
                <c:pt idx="1296">
                  <c:v>39.336061768908714</c:v>
                </c:pt>
                <c:pt idx="1297">
                  <c:v>39.034856379125102</c:v>
                </c:pt>
                <c:pt idx="1298">
                  <c:v>39.451368750577537</c:v>
                </c:pt>
                <c:pt idx="1299">
                  <c:v>38.820241461455552</c:v>
                </c:pt>
                <c:pt idx="1300">
                  <c:v>39.166558693429181</c:v>
                </c:pt>
                <c:pt idx="1301">
                  <c:v>39.276648412517588</c:v>
                </c:pt>
                <c:pt idx="1302">
                  <c:v>39.479765615355255</c:v>
                </c:pt>
                <c:pt idx="1303">
                  <c:v>39.335557512383069</c:v>
                </c:pt>
                <c:pt idx="1304">
                  <c:v>39.586235480800212</c:v>
                </c:pt>
                <c:pt idx="1305">
                  <c:v>39.324748481873783</c:v>
                </c:pt>
                <c:pt idx="1306">
                  <c:v>38.676610985464585</c:v>
                </c:pt>
                <c:pt idx="1307">
                  <c:v>38.611505323099223</c:v>
                </c:pt>
                <c:pt idx="1308">
                  <c:v>38.363642473586651</c:v>
                </c:pt>
                <c:pt idx="1309">
                  <c:v>38.150079599504622</c:v>
                </c:pt>
                <c:pt idx="1310">
                  <c:v>38.030421949665843</c:v>
                </c:pt>
                <c:pt idx="1311">
                  <c:v>37.966757824623876</c:v>
                </c:pt>
                <c:pt idx="1312">
                  <c:v>38.006804266438067</c:v>
                </c:pt>
                <c:pt idx="1313">
                  <c:v>38.063135939422743</c:v>
                </c:pt>
                <c:pt idx="1314">
                  <c:v>38.435092112719282</c:v>
                </c:pt>
                <c:pt idx="1315">
                  <c:v>38.092909298626317</c:v>
                </c:pt>
                <c:pt idx="1316">
                  <c:v>38.060111282061413</c:v>
                </c:pt>
                <c:pt idx="1317">
                  <c:v>38.672030317037859</c:v>
                </c:pt>
                <c:pt idx="1318">
                  <c:v>38.300497163766224</c:v>
                </c:pt>
                <c:pt idx="1319">
                  <c:v>37.82465506795819</c:v>
                </c:pt>
                <c:pt idx="1320">
                  <c:v>38.3739903900317</c:v>
                </c:pt>
                <c:pt idx="1321">
                  <c:v>38.319675721612512</c:v>
                </c:pt>
                <c:pt idx="1322">
                  <c:v>38.28039681394403</c:v>
                </c:pt>
                <c:pt idx="1323">
                  <c:v>38.111167415306682</c:v>
                </c:pt>
                <c:pt idx="1324">
                  <c:v>38.299864982657049</c:v>
                </c:pt>
                <c:pt idx="1325">
                  <c:v>38.559438860989914</c:v>
                </c:pt>
                <c:pt idx="1326">
                  <c:v>38.735097805831195</c:v>
                </c:pt>
                <c:pt idx="1327">
                  <c:v>38.313274432522277</c:v>
                </c:pt>
                <c:pt idx="1328">
                  <c:v>38.286535960480364</c:v>
                </c:pt>
                <c:pt idx="1329">
                  <c:v>38.572676247858894</c:v>
                </c:pt>
                <c:pt idx="1330">
                  <c:v>38.712185417762456</c:v>
                </c:pt>
                <c:pt idx="1331">
                  <c:v>38.676129047137323</c:v>
                </c:pt>
                <c:pt idx="1332">
                  <c:v>38.170958855649687</c:v>
                </c:pt>
                <c:pt idx="1333">
                  <c:v>38.118619673038424</c:v>
                </c:pt>
                <c:pt idx="1334">
                  <c:v>37.967259078516221</c:v>
                </c:pt>
                <c:pt idx="1335">
                  <c:v>38.101137789705035</c:v>
                </c:pt>
                <c:pt idx="1336">
                  <c:v>38.103331295457032</c:v>
                </c:pt>
                <c:pt idx="1337">
                  <c:v>38.470877957059955</c:v>
                </c:pt>
                <c:pt idx="1338">
                  <c:v>38.017145590802016</c:v>
                </c:pt>
                <c:pt idx="1339">
                  <c:v>38.34906854341807</c:v>
                </c:pt>
                <c:pt idx="1340">
                  <c:v>38.302608175360255</c:v>
                </c:pt>
                <c:pt idx="1341">
                  <c:v>37.933945163878363</c:v>
                </c:pt>
                <c:pt idx="1342">
                  <c:v>38.747849139894548</c:v>
                </c:pt>
                <c:pt idx="1343">
                  <c:v>38.25056194948511</c:v>
                </c:pt>
                <c:pt idx="1344">
                  <c:v>37.9793258726163</c:v>
                </c:pt>
                <c:pt idx="1345">
                  <c:v>38.170560310620289</c:v>
                </c:pt>
                <c:pt idx="1346">
                  <c:v>38.265251242087061</c:v>
                </c:pt>
                <c:pt idx="1347">
                  <c:v>38.07731407158596</c:v>
                </c:pt>
                <c:pt idx="1348">
                  <c:v>38.776670883333622</c:v>
                </c:pt>
                <c:pt idx="1349">
                  <c:v>38.318329350028286</c:v>
                </c:pt>
                <c:pt idx="1350">
                  <c:v>38.573896291339032</c:v>
                </c:pt>
                <c:pt idx="1351">
                  <c:v>38.30523137211587</c:v>
                </c:pt>
                <c:pt idx="1352">
                  <c:v>40.34053406561948</c:v>
                </c:pt>
                <c:pt idx="1353">
                  <c:v>39.872669391072591</c:v>
                </c:pt>
                <c:pt idx="1354">
                  <c:v>39.471376316130609</c:v>
                </c:pt>
                <c:pt idx="1355">
                  <c:v>40.005766918595931</c:v>
                </c:pt>
                <c:pt idx="1356">
                  <c:v>39.612875234602384</c:v>
                </c:pt>
                <c:pt idx="1357">
                  <c:v>39.844502258740981</c:v>
                </c:pt>
                <c:pt idx="1358">
                  <c:v>39.484297096414693</c:v>
                </c:pt>
                <c:pt idx="1359">
                  <c:v>39.684860125028727</c:v>
                </c:pt>
                <c:pt idx="1360">
                  <c:v>39.481472917708629</c:v>
                </c:pt>
                <c:pt idx="1361">
                  <c:v>39.798699194649785</c:v>
                </c:pt>
                <c:pt idx="1362">
                  <c:v>39.914510250238067</c:v>
                </c:pt>
                <c:pt idx="1363">
                  <c:v>39.955556099965953</c:v>
                </c:pt>
                <c:pt idx="1364">
                  <c:v>39.72549565794278</c:v>
                </c:pt>
                <c:pt idx="1365">
                  <c:v>39.522688342435927</c:v>
                </c:pt>
                <c:pt idx="1366">
                  <c:v>39.941624482828587</c:v>
                </c:pt>
                <c:pt idx="1367">
                  <c:v>39.518499254170706</c:v>
                </c:pt>
                <c:pt idx="1368">
                  <c:v>39.372565061818918</c:v>
                </c:pt>
                <c:pt idx="1369">
                  <c:v>40.088330779134303</c:v>
                </c:pt>
                <c:pt idx="1370">
                  <c:v>39.64318807276738</c:v>
                </c:pt>
                <c:pt idx="1371">
                  <c:v>39.913401271490642</c:v>
                </c:pt>
                <c:pt idx="1372">
                  <c:v>39.912002343427396</c:v>
                </c:pt>
                <c:pt idx="1373">
                  <c:v>39.672397065451158</c:v>
                </c:pt>
                <c:pt idx="1374">
                  <c:v>39.781673896626963</c:v>
                </c:pt>
                <c:pt idx="1375">
                  <c:v>39.476304175159122</c:v>
                </c:pt>
                <c:pt idx="1376">
                  <c:v>39.464620922543141</c:v>
                </c:pt>
                <c:pt idx="1377">
                  <c:v>39.239685676827968</c:v>
                </c:pt>
                <c:pt idx="1378">
                  <c:v>39.310238805525039</c:v>
                </c:pt>
              </c:numCache>
            </c:numRef>
          </c:val>
          <c:smooth val="0"/>
        </c:ser>
        <c:dLbls>
          <c:showLegendKey val="0"/>
          <c:showVal val="0"/>
          <c:showCatName val="0"/>
          <c:showSerName val="0"/>
          <c:showPercent val="0"/>
          <c:showBubbleSize val="0"/>
        </c:dLbls>
        <c:smooth val="0"/>
        <c:axId val="1200900952"/>
        <c:axId val="1200904480"/>
      </c:lineChart>
      <c:catAx>
        <c:axId val="1200900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200904480"/>
        <c:crosses val="autoZero"/>
        <c:auto val="1"/>
        <c:lblAlgn val="ctr"/>
        <c:lblOffset val="100"/>
        <c:noMultiLvlLbl val="0"/>
      </c:catAx>
      <c:valAx>
        <c:axId val="1200904480"/>
        <c:scaling>
          <c:orientation val="minMax"/>
          <c:max val="42"/>
          <c:min val="3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200900952"/>
        <c:crosses val="autoZero"/>
        <c:crossBetween val="between"/>
        <c:majorUnit val="0.4"/>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emf"/><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1209675</xdr:colOff>
      <xdr:row>159</xdr:row>
      <xdr:rowOff>152400</xdr:rowOff>
    </xdr:from>
    <xdr:to>
      <xdr:col>6</xdr:col>
      <xdr:colOff>1175381</xdr:colOff>
      <xdr:row>176</xdr:row>
      <xdr:rowOff>95648</xdr:rowOff>
    </xdr:to>
    <xdr:pic>
      <xdr:nvPicPr>
        <xdr:cNvPr id="4" name="תמונה 3">
          <a:extLst>
            <a:ext uri="{FF2B5EF4-FFF2-40B4-BE49-F238E27FC236}">
              <a16:creationId xmlns=""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10928355719" y="26650950"/>
          <a:ext cx="4525006" cy="2857899"/>
        </a:xfrm>
        <a:prstGeom prst="rect">
          <a:avLst/>
        </a:prstGeom>
      </xdr:spPr>
    </xdr:pic>
    <xdr:clientData/>
  </xdr:twoCellAnchor>
  <xdr:twoCellAnchor>
    <xdr:from>
      <xdr:col>0</xdr:col>
      <xdr:colOff>538530</xdr:colOff>
      <xdr:row>161</xdr:row>
      <xdr:rowOff>38833</xdr:rowOff>
    </xdr:from>
    <xdr:to>
      <xdr:col>3</xdr:col>
      <xdr:colOff>406645</xdr:colOff>
      <xdr:row>176</xdr:row>
      <xdr:rowOff>27109</xdr:rowOff>
    </xdr:to>
    <xdr:graphicFrame macro="">
      <xdr:nvGraphicFramePr>
        <xdr:cNvPr id="5" name="תרשים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29265</xdr:colOff>
      <xdr:row>4</xdr:row>
      <xdr:rowOff>112368</xdr:rowOff>
    </xdr:from>
    <xdr:to>
      <xdr:col>10</xdr:col>
      <xdr:colOff>404422</xdr:colOff>
      <xdr:row>14</xdr:row>
      <xdr:rowOff>113151</xdr:rowOff>
    </xdr:to>
    <xdr:pic>
      <xdr:nvPicPr>
        <xdr:cNvPr id="2" name="תמונה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03345143" y="2713107"/>
          <a:ext cx="8044853" cy="19720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1341783</xdr:colOff>
      <xdr:row>25</xdr:row>
      <xdr:rowOff>107675</xdr:rowOff>
    </xdr:from>
    <xdr:to>
      <xdr:col>12</xdr:col>
      <xdr:colOff>719925</xdr:colOff>
      <xdr:row>41</xdr:row>
      <xdr:rowOff>184065</xdr:rowOff>
    </xdr:to>
    <xdr:pic>
      <xdr:nvPicPr>
        <xdr:cNvPr id="3" name="תמונה 2">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4765357488" y="6684066"/>
          <a:ext cx="4596185" cy="2768238"/>
        </a:xfrm>
        <a:prstGeom prst="rect">
          <a:avLst/>
        </a:prstGeom>
      </xdr:spPr>
    </xdr:pic>
    <xdr:clientData/>
  </xdr:twoCellAnchor>
  <xdr:twoCellAnchor editAs="oneCell">
    <xdr:from>
      <xdr:col>4</xdr:col>
      <xdr:colOff>218248</xdr:colOff>
      <xdr:row>93</xdr:row>
      <xdr:rowOff>96378</xdr:rowOff>
    </xdr:from>
    <xdr:to>
      <xdr:col>11</xdr:col>
      <xdr:colOff>47765</xdr:colOff>
      <xdr:row>98</xdr:row>
      <xdr:rowOff>65292</xdr:rowOff>
    </xdr:to>
    <xdr:pic>
      <xdr:nvPicPr>
        <xdr:cNvPr id="4" name="תמונה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1789798452" y="19113248"/>
          <a:ext cx="9089473" cy="880001"/>
        </a:xfrm>
        <a:prstGeom prst="rect">
          <a:avLst/>
        </a:prstGeom>
      </xdr:spPr>
    </xdr:pic>
    <xdr:clientData/>
  </xdr:twoCellAnchor>
  <xdr:twoCellAnchor editAs="oneCell">
    <xdr:from>
      <xdr:col>6</xdr:col>
      <xdr:colOff>1308656</xdr:colOff>
      <xdr:row>66</xdr:row>
      <xdr:rowOff>61660</xdr:rowOff>
    </xdr:from>
    <xdr:to>
      <xdr:col>11</xdr:col>
      <xdr:colOff>103634</xdr:colOff>
      <xdr:row>84</xdr:row>
      <xdr:rowOff>60280</xdr:rowOff>
    </xdr:to>
    <xdr:pic>
      <xdr:nvPicPr>
        <xdr:cNvPr id="6" name="תמונה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stretch>
          <a:fillRect/>
        </a:stretch>
      </xdr:blipFill>
      <xdr:spPr>
        <a:xfrm>
          <a:off x="11789742583" y="14108964"/>
          <a:ext cx="5487326" cy="3295099"/>
        </a:xfrm>
        <a:prstGeom prst="rect">
          <a:avLst/>
        </a:prstGeom>
      </xdr:spPr>
    </xdr:pic>
    <xdr:clientData/>
  </xdr:twoCellAnchor>
  <xdr:twoCellAnchor>
    <xdr:from>
      <xdr:col>2</xdr:col>
      <xdr:colOff>389282</xdr:colOff>
      <xdr:row>67</xdr:row>
      <xdr:rowOff>16566</xdr:rowOff>
    </xdr:from>
    <xdr:to>
      <xdr:col>6</xdr:col>
      <xdr:colOff>1153699</xdr:colOff>
      <xdr:row>85</xdr:row>
      <xdr:rowOff>81515</xdr:rowOff>
    </xdr:to>
    <xdr:graphicFrame macro="">
      <xdr:nvGraphicFramePr>
        <xdr:cNvPr id="8" name="תרשים 7">
          <a:extLst>
            <a:ext uri="{FF2B5EF4-FFF2-40B4-BE49-F238E27FC236}">
              <a16:creationId xmlns="" xmlns:a16="http://schemas.microsoft.com/office/drawing/2014/main" id="{F5CFCDE0-F10B-4BDD-ACBF-3922EED36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1610967</xdr:colOff>
      <xdr:row>44</xdr:row>
      <xdr:rowOff>131692</xdr:rowOff>
    </xdr:from>
    <xdr:to>
      <xdr:col>13</xdr:col>
      <xdr:colOff>62119</xdr:colOff>
      <xdr:row>59</xdr:row>
      <xdr:rowOff>108501</xdr:rowOff>
    </xdr:to>
    <xdr:graphicFrame macro="">
      <xdr:nvGraphicFramePr>
        <xdr:cNvPr id="5" name="תרשים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661458</xdr:colOff>
      <xdr:row>9196</xdr:row>
      <xdr:rowOff>147108</xdr:rowOff>
    </xdr:from>
    <xdr:to>
      <xdr:col>23</xdr:col>
      <xdr:colOff>418042</xdr:colOff>
      <xdr:row>10291</xdr:row>
      <xdr:rowOff>11641</xdr:rowOff>
    </xdr:to>
    <xdr:graphicFrame macro="">
      <xdr:nvGraphicFramePr>
        <xdr:cNvPr id="4" name="תרשים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492;&#1493;&#1512;&#1491;&#1493;&#1514;/&#1502;&#1496;&#1500;&#1492;%20&#1502;&#1505;%202%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גיליון1"/>
      <sheetName val="Q1"/>
      <sheetName val="vaccinated-per-day"/>
      <sheetName val="פילוח מדדים"/>
      <sheetName val="Q2- חלק א"/>
      <sheetName val="Q2- חלק ב"/>
      <sheetName val="גיליון2"/>
      <sheetName val="TDF Results Since 1913"/>
      <sheetName val="Potential Riders"/>
      <sheetName val="TDF2 "/>
      <sheetName val="Q2 סעיף ב"/>
      <sheetName val="Q2 סעיף ג"/>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2">
          <cell r="B12" t="str">
            <v>ANDRÃ‰ GREIPEL</v>
          </cell>
          <cell r="C12" t="str">
            <v>TEAM SKY</v>
          </cell>
        </row>
        <row r="13">
          <cell r="A13">
            <v>2014</v>
          </cell>
          <cell r="B13">
            <v>38.624208304011198</v>
          </cell>
          <cell r="C13">
            <v>39.479765615355248</v>
          </cell>
        </row>
        <row r="14">
          <cell r="A14">
            <v>2015</v>
          </cell>
          <cell r="B14">
            <v>37.758222789275102</v>
          </cell>
          <cell r="C14">
            <v>38.559438860989914</v>
          </cell>
        </row>
        <row r="15">
          <cell r="A15">
            <v>2016</v>
          </cell>
          <cell r="B15">
            <v>37.808929342887303</v>
          </cell>
          <cell r="C15">
            <v>38.776670883333622</v>
          </cell>
        </row>
        <row r="16">
          <cell r="A16">
            <v>2017</v>
          </cell>
          <cell r="B16">
            <v>39.160615679610601</v>
          </cell>
          <cell r="C16">
            <v>40.088330779134303</v>
          </cell>
        </row>
        <row r="17">
          <cell r="A17" t="str">
            <v>TOTAL AVG</v>
          </cell>
          <cell r="B17">
            <v>38.337994028946049</v>
          </cell>
          <cell r="C17">
            <v>39.2040798243276</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נועם סעדון" refreshedDate="44564.954234375" createdVersion="5" refreshedVersion="5" minRefreshableVersion="3" recordCount="8878">
  <cacheSource type="worksheet">
    <worksheetSource ref="A1:M10277" sheet="TDF2 "/>
  </cacheSource>
  <cacheFields count="13">
    <cacheField name="year" numFmtId="0">
      <sharedItems containsSemiMixedTypes="0" containsString="0" containsNumber="1" containsInteger="1" minValue="1913" maxValue="2018" count="95">
        <n v="1913"/>
        <n v="1914"/>
        <n v="1919"/>
        <n v="1920"/>
        <n v="1921"/>
        <n v="1922"/>
        <n v="1923"/>
        <n v="1924"/>
        <n v="1925"/>
        <n v="1926"/>
        <n v="1927"/>
        <n v="1928"/>
        <n v="1929"/>
        <n v="1930"/>
        <n v="1931"/>
        <n v="1932"/>
        <n v="1933"/>
        <n v="1934"/>
        <n v="1935"/>
        <n v="1936"/>
        <n v="1937"/>
        <n v="1938"/>
        <n v="1939"/>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sharedItems>
    </cacheField>
    <cacheField name="rank" numFmtId="0">
      <sharedItems containsSemiMixedTypes="0" containsString="0" containsNumber="1" containsInteger="1" minValue="1" maxValue="174" count="174">
        <n v="14"/>
        <n v="4"/>
        <n v="8"/>
        <n v="12"/>
        <n v="15"/>
        <n v="16"/>
        <n v="18"/>
        <n v="20"/>
        <n v="21"/>
        <n v="22"/>
        <n v="23"/>
        <n v="24"/>
        <n v="25"/>
        <n v="6"/>
        <n v="9"/>
        <n v="11"/>
        <n v="13"/>
        <n v="1"/>
        <n v="2"/>
        <n v="3"/>
        <n v="5"/>
        <n v="7"/>
        <n v="10"/>
        <n v="17"/>
        <n v="19"/>
        <n v="37"/>
        <n v="41"/>
        <n v="31"/>
        <n v="38"/>
        <n v="40"/>
        <n v="26"/>
        <n v="42"/>
        <n v="30"/>
        <n v="34"/>
        <n v="35"/>
        <n v="32"/>
        <n v="33"/>
        <n v="36"/>
        <n v="39"/>
        <n v="43"/>
        <n v="44"/>
        <n v="46"/>
        <n v="47"/>
        <n v="48"/>
        <n v="49"/>
        <n v="50"/>
        <n v="51"/>
        <n v="52"/>
        <n v="53"/>
        <n v="54"/>
        <n v="27"/>
        <n v="28"/>
        <n v="29"/>
        <n v="45"/>
        <n v="55"/>
        <n v="56"/>
        <n v="57"/>
        <n v="58"/>
        <n v="59"/>
        <n v="60"/>
        <n v="65"/>
        <n v="66"/>
        <n v="62"/>
        <n v="64"/>
        <n v="61"/>
        <n v="63"/>
        <n v="77"/>
        <n v="78"/>
        <n v="70"/>
        <n v="73"/>
        <n v="74"/>
        <n v="75"/>
        <n v="69"/>
        <n v="76"/>
        <n v="67"/>
        <n v="68"/>
        <n v="71"/>
        <n v="72"/>
        <n v="81"/>
        <n v="83"/>
        <n v="80"/>
        <n v="82"/>
        <n v="87"/>
        <n v="88"/>
        <n v="79"/>
        <n v="84"/>
        <n v="85"/>
        <n v="86"/>
        <n v="92"/>
        <n v="90"/>
        <n v="91"/>
        <n v="89"/>
        <n v="93"/>
        <n v="94"/>
        <n v="95"/>
        <n v="96"/>
        <n v="98"/>
        <n v="97"/>
        <n v="99"/>
        <n v="100"/>
        <n v="101"/>
        <n v="102"/>
        <n v="103"/>
        <n v="105"/>
        <n v="104"/>
        <n v="111"/>
        <n v="114"/>
        <n v="116"/>
        <n v="120"/>
        <n v="107"/>
        <n v="106"/>
        <n v="110"/>
        <n v="112"/>
        <n v="109"/>
        <n v="117"/>
        <n v="119"/>
        <n v="118"/>
        <n v="121"/>
        <n v="115"/>
        <n v="108"/>
        <n v="113"/>
        <n v="124"/>
        <n v="123"/>
        <n v="125"/>
        <n v="122"/>
        <n v="133"/>
        <n v="138"/>
        <n v="135"/>
        <n v="141"/>
        <n v="127"/>
        <n v="130"/>
        <n v="136"/>
        <n v="142"/>
        <n v="126"/>
        <n v="132"/>
        <n v="139"/>
        <n v="143"/>
        <n v="144"/>
        <n v="128"/>
        <n v="129"/>
        <n v="131"/>
        <n v="137"/>
        <n v="140"/>
        <n v="134"/>
        <n v="149"/>
        <n v="151"/>
        <n v="147"/>
        <n v="146"/>
        <n v="150"/>
        <n v="148"/>
        <n v="145"/>
        <n v="156"/>
        <n v="154"/>
        <n v="152"/>
        <n v="155"/>
        <n v="153"/>
        <n v="157"/>
        <n v="158"/>
        <n v="160"/>
        <n v="161"/>
        <n v="159"/>
        <n v="163"/>
        <n v="164"/>
        <n v="168"/>
        <n v="167"/>
        <n v="165"/>
        <n v="166"/>
        <n v="170"/>
        <n v="162"/>
        <n v="169"/>
        <n v="174"/>
        <n v="172"/>
        <n v="173"/>
        <n v="171"/>
      </sharedItems>
    </cacheField>
    <cacheField name="name" numFmtId="0">
      <sharedItems count="3170">
        <s v="PAUL DEMAN"/>
        <s v="FIRMIN LAMBOT"/>
        <s v="CAMILLO BERTARELLI"/>
        <s v="JULES DELOFFRE"/>
        <s v="VINCENT DHULST"/>
        <s v="LOUIS PETITJEAN"/>
        <s v="MAURICE LELIAERT"/>
        <s v="GIUSEPPE CONTESINI"/>
        <s v="LOUIS COLSAET"/>
        <s v="LUC DE SMET"/>
        <s v="CHARLES DUMONT"/>
        <s v="CELIDONIO MORINI"/>
        <s v="HENRI ALAVOINE"/>
        <s v="ALFONS SPIESSENS"/>
        <s v="JOSEPH VAN DAELE"/>
        <s v="LOUIS TROUSSELIER"/>
        <s v="CLEMENTE CANEPARI"/>
        <s v="PHILIPPE THYS"/>
        <s v="GUSTAVE GARRIGOU"/>
        <s v="MARCEL BUYSSE"/>
        <s v="FRANÃ‡OIS FABER"/>
        <s v="EUGÃˆNE CHRISTOPHE"/>
        <s v="EMILE ENGEL"/>
        <s v="PAUL HOSTEIN"/>
        <s v="JEAN ALAVOINE"/>
        <s v="JEAN ROSSIUS"/>
        <s v="ANGELO ERBA"/>
        <s v="RAYMOND HARQUET"/>
        <s v="HENRI DEVROYE"/>
        <s v="PAUL DUBOC"/>
        <s v="GASTON DEGY"/>
        <s v="VICENZO BORGARELLO"/>
        <s v="ERNEST DIT FABER ERNEST PAUL"/>
        <s v="CHARLES CHARRON"/>
        <s v="LOUIS ENGEL"/>
        <s v="CHARLES KIPPERT"/>
        <s v="MAURICE BROCCO"/>
        <s v="MARCEL GODIVIER"/>
        <s v="CONSTANT MENAGER"/>
        <s v="CHARLES CRUCHON"/>
        <s v="CAMILLE BOTTE"/>
        <s v="JULIEN TUYTTEN"/>
        <s v="PIERRE EVERAERT"/>
        <s v="OTTAVIO PRATESI"/>
        <s v="ADRIEN ALPINI"/>
        <s v="EMILE GUYON"/>
        <s v="MARIO SPINELLI"/>
        <s v="RENÃ‰ COTTREL"/>
        <s v="SANTE GOI"/>
        <s v="EDUARDO CUCHETTI"/>
        <s v="GASTON NEBOUX"/>
        <s v="HENRY ALLARD"/>
        <s v="MARCEL ROTTIE"/>
        <s v="HENRI LECLERC"/>
        <s v="JULES NEMPON"/>
        <s v="RENÃ‰ VANDENBERGHE"/>
        <s v="HENRI PELISSIER"/>
        <s v="EMILE GEORGET"/>
        <s v="LOUIS HEUSGHEM"/>
        <s v="OSCAR EGG"/>
        <s v="MARCEL BAUMLER"/>
        <s v="DON KIRKHAM"/>
        <s v="IVOR MUNRO"/>
        <s v="LÃ‰ON SCIEUR"/>
        <s v="JACQUES COOMANS"/>
        <s v="HONORÃ‰ BARTHELEMY"/>
        <s v="LUIGI LUCOTTI"/>
        <s v="ALFRED STEUX"/>
        <s v="HECTOR HEUSGHEM"/>
        <s v="EMILE SENIOR MASSON"/>
        <s v="FÃ‰LIX GOETHALS"/>
        <s v="EUGÃˆNE DHERS"/>
        <s v="JOSÃ‰ PELLETIER"/>
        <s v="THÃ‰O WYNSDAU"/>
        <s v="NOÃ‹L AMENC"/>
        <s v="JOSEPH MULLER"/>
        <s v="HENRI FERRARA"/>
        <s v="GUILLAUME CECHERELLI"/>
        <s v="MARIUS MATHERON"/>
        <s v="ETIENNE DORFEUILLE"/>
        <s v="PIERRE HUDSYN"/>
        <s v="ANDRÃ‰ COUTTE"/>
        <s v="CHARLES RABOISON"/>
        <s v="HECTOR TIBERGHEN"/>
        <s v="VICTOR LEENAERTS"/>
        <s v="LÃ‰ON DESPONTIN"/>
        <s v="CAMILLE LEROY"/>
        <s v="LOUIS MOTTIAT"/>
        <s v="FÃ‰LIX SELLIER"/>
        <s v="HENRI COLLE"/>
        <s v="ENRICO SALA"/>
        <s v="AUGUSTE MEYER"/>
        <s v="BENJAMIN JAVAUX"/>
        <s v="JOSEPH NORMAND"/>
        <s v="EDGARD ROY"/>
        <s v="CHARLES PAREL"/>
        <s v="PAUL COPPENS"/>
        <s v="JEAN KIENLEN"/>
        <s v="LUCIEN POTHIER"/>
        <s v="LUCIEN ROQUEBERT"/>
        <s v="ROBERT CONSTANTIN"/>
        <s v="CHARLES CENTO"/>
        <s v="GEORGES KAMM"/>
        <s v="HENRI CATELAN"/>
        <s v="FEDERICO GAY"/>
        <s v="ARSÃˆNE ALANCOURT"/>
        <s v="GIUSEPPE SANTHIA"/>
        <s v="THÃ‰OPHILE BEECKMAN"/>
        <s v="ALFONS STANDAERT"/>
        <s v="JOSEPH MARCHAND"/>
        <s v="JULES MATTON"/>
        <s v="LÃ‰ON VAN AKEN"/>
        <s v="ANGE-MARIE AUBRY"/>
        <s v="CHARLES LOEW"/>
        <s v="JULES BRUN"/>
        <s v="EMMANUELLE LUIGI"/>
        <s v="LAURENT DEVALLE"/>
        <s v="CHARLES HENNUYER"/>
        <s v="DANIEL MASSON"/>
        <s v="OTTAVIO BOTTECCHIA"/>
        <s v="ROMAIN BELLENGER"/>
        <s v="LUCIEN BUYSSE"/>
        <s v="MARCEL HUOT"/>
        <s v="LUCIEN RICH"/>
        <s v="ROGER DUBOC"/>
        <s v="GEORGES CUVELIER"/>
        <s v="BENJAMIN MORTIER"/>
        <s v="FRANCIS PELISSIER"/>
        <s v="HENRI TOUZARD"/>
        <s v="ROBERT JACQUINOT"/>
        <s v="CHARLES LONGONI"/>
        <s v="JOSEPH MOTTIAT"/>
        <s v="GIOVANNI ROSSIGNOLI"/>
        <s v="OMER HUYSE"/>
        <s v="EMILE HARDY"/>
        <s v="NICOLAS FRANTZ"/>
        <s v="BARTOLOMEO AIMO"/>
        <s v="ERMANO VALAZZA"/>
        <s v="RAYMOND ENGLEBERT"/>
        <s v="MAURICE ARNOULT"/>
        <s v="RENÃ‰ WENDELS"/>
        <s v="JAIME JANER"/>
        <s v="GIUSEPPE RUFFONI"/>
        <s v="JEAN MARTINET"/>
        <s v="LUIGI VERTEMATI"/>
        <s v="ANTOINE RIERE"/>
        <s v="PAUL DENIS"/>
        <s v="JEAN GARBY"/>
        <s v="VICTORINO OTERO"/>
        <s v="ROBERT LORET"/>
        <s v="PASCAL RICHARD"/>
        <s v="VINCENZO BIANCO"/>
        <s v="HENRI RUBERT"/>
        <s v="MAURIVE PROTIN"/>
        <s v="MOÃSE ARROSIO"/>
        <s v="LUCIEN PRUDHOMME"/>
        <s v="AUGUSTO RHO"/>
        <s v="FELICE DI GAETANO"/>
        <s v="ALFRED HERSARD"/>
        <s v="HENRI MIEGE"/>
        <s v="ADRIEN TOUSSAINT"/>
        <s v="FRANÃ‡OIS CHEVALIER"/>
        <s v="LOUIS MILLO"/>
        <s v="VICTOR LAFOSSE"/>
        <s v="JULES BUYSSE"/>
        <s v="AUGUST VERDYCK"/>
        <s v="ALFONSO PICCIN"/>
        <s v="ALBERT DEJONGHE"/>
        <s v="HECTOR MARTIN"/>
        <s v="ANGELO GREMO"/>
        <s v="ARTURO BRESCIANI"/>
        <s v="ROGER LACOLLE"/>
        <s v="ADELIN BENOIT"/>
        <s v="MICHELE GORDINI"/>
        <s v="GIOVANNI CANOVA"/>
        <s v="CHARLES MARTINET"/>
        <s v="UMBERTO BERNI"/>
        <s v="CHARLES ROUX"/>
        <s v="CHARLES KRIER"/>
        <s v="EDOUARD TEISSEIRE"/>
        <s v="EDOUARD PETRE"/>
        <s v="ARTHUR HENDRYCKX"/>
        <s v="FERNAND BESNIER"/>
        <s v="JOSEPH VAN DAM"/>
        <s v="AIMÃ‰ DOSSCHE"/>
        <s v="ODILE TAILLEU"/>
        <s v="CAMILLE VAN DE CASTEELE"/>
        <s v="LÃ‰ON PARMENTIER"/>
        <s v="TIM MERTENS"/>
        <s v="LOUIS DE LANNOY"/>
        <s v="GEORGES DETREILLE"/>
        <s v="OMER VERMEULEN"/>
        <s v="RENÃ‰ FAURE"/>
        <s v="FERNAND SAIVE"/>
        <s v="FERNAND MOULET"/>
        <s v="MARCEL BIDOT"/>
        <s v="LÃ‰ON DEVOS"/>
        <s v="JULES GILLARD"/>
        <s v="ANDRÃ‰ DROBECQ"/>
        <s v="JENS DEBUSSCHERE"/>
        <s v="MARIUS GALLORINI"/>
        <s v="JULIEN MOINEAU"/>
        <s v="PIERRE MAGNE"/>
        <s v="ANDRÃ‰ DEVAUCHELLE"/>
        <s v="JULIEN VERVAECKE"/>
        <s v="LOUIS MULLER"/>
        <s v="PÃ‰ VERHAEGEN"/>
        <s v="MAURICE GELDHOF"/>
        <s v="RAYMOND DECORTE"/>
        <s v="GUSTAAF VAN SLEMBROUCK"/>
        <s v="JOSEPH HEMELSOET"/>
        <s v="MAURICE DE WAELE"/>
        <s v="ANDRÃ‰ LEDUCQ"/>
        <s v="SECONDO MARTINETTO"/>
        <s v="ALBERT JORDENS"/>
        <s v="JOSEPH RIVELLA"/>
        <s v="MARCEL GENDRIN"/>
        <s v="OMER MAHY"/>
        <s v="CAMILLE SEGERS"/>
        <s v="ARMAND GOUBERT"/>
        <s v="JACQUES PFISTER"/>
        <s v="PIERRE CLAES"/>
        <s v="GASTON REBRY"/>
        <s v="DÃ‰SIRÃ‰ LOUESSE"/>
        <s v="ANTONIN MAGNE"/>
        <s v="JEAN BIDOT"/>
        <s v="MARCEL COLLEU"/>
        <s v="LUCIEN LANGE"/>
        <s v="JOSEPH MAUCLAIR"/>
        <s v="FRANÃ‡OIS MENTA"/>
        <s v="PAUL DELBART"/>
        <s v="FRANÃ‡OIS HENRI"/>
        <s v="EDOUARD PERSIN"/>
        <s v="VICTOR FONTAN"/>
        <s v="SALVADOR CARDONA BALBASTRE"/>
        <s v="LUCIEN LAVAL"/>
        <s v="JEAN MOUVEROUX"/>
        <s v="MARCEL AUTAA"/>
        <s v="RAPHAÃ‹L CALMETTE"/>
        <s v="RAPHAÃ‹L DUPAU"/>
        <s v="RENÃ‰ HAMEL"/>
        <s v="HUBERT OPPERMAN"/>
        <s v="HARRY WATSON"/>
        <s v="PERCY OSBORNE"/>
        <s v="PAUL FILLIAT"/>
        <s v="GIUSEPPE PANCERA"/>
        <s v="JEF DEMUYSERE"/>
        <s v="FRANS BONDUEL"/>
        <s v="BERNARD VAN RYSSELBERGHE"/>
        <s v="ARMAND VAN BRUAENE"/>
        <s v="LUC GOVAERTS"/>
        <s v="FRANCIS BOUILLET"/>
        <s v="ERNEST NEUHARD"/>
        <s v="LÃ‰ON CHENE"/>
        <s v="JULES MERVIEL"/>
        <s v="MARIO POMPOSI"/>
        <s v="SETTIMO INNOCENTI"/>
        <s v="JULIEN PERRAIN"/>
        <s v="CHARLES PELISSIER"/>
        <s v="ROGER GREGOIRE"/>
        <s v="OMER TAVERNE"/>
        <s v="GEORGES LALOUP"/>
        <s v="RENÃ‰ BERTON"/>
        <s v="HECTOR DENIS"/>
        <s v="AUGUSTE ENCRINE"/>
        <s v="ADRIEN PLAUTIN"/>
        <s v="JEAN PREUSS"/>
        <s v="FRANÃ‡OIS MOREELS"/>
        <s v="ROGER LEBAS"/>
        <s v="MARCEL MAZEYRAT"/>
        <s v="GUY BARIFFI"/>
        <s v="HENRI THOMAS"/>
        <s v="ROBERT RECORDON"/>
        <s v="EUGÃˆNE GREAU"/>
        <s v="BATTISTA BERARDI"/>
        <s v="GEORGES PETIT"/>
        <s v="LAURE WERNER"/>
        <s v="MARCEL MASSON"/>
        <s v="HENRI PREVOST"/>
        <s v="FRANÃ‡OIS ONDET"/>
        <s v="CHARLES COTTALORDA"/>
        <s v="EMILE FAILLU"/>
        <s v="MARCEL ILPIDE"/>
        <s v="ANDRÃ‰ LEGER"/>
        <s v="ALFRED SIEGEL"/>
        <s v="ADOLF SCHOEN"/>
        <s v="OSKAR THIERBACH"/>
        <s v="FÃ‰LIX MANTHEY"/>
        <s v="VALERANIO RIERA"/>
        <s v="VICENTE TRUEBA"/>
        <s v="FRANCISCO CEPEDA"/>
        <s v="JEAN MATEU"/>
        <s v="LEARCO GUERRA"/>
        <s v="MARIO GIUNTELLI"/>
        <s v="LOUIS PEGLION"/>
        <s v="JEAN GOULEME"/>
        <s v="LOUIS BAJARD"/>
        <s v="PIERRE JOUEL"/>
        <s v="LÃ‰OPOLD BOISSELLE"/>
        <s v="FERNAND ROBACHE"/>
        <s v="HENRI GOTTRAND"/>
        <s v="MARCEL TISSIER"/>
        <s v="JEAN-BAPTISTE AMPURIAS"/>
        <s v="PAULIN LANTERI"/>
        <s v="PIERRE BOBO"/>
        <s v="ERICH METZE"/>
        <s v="KURT STOEPEL"/>
        <s v="LUDWIG GEYER"/>
        <s v="HERBERT SIERONSKI"/>
        <s v="HERMANN BUSE"/>
        <s v="ALBERT BÃœCHI"/>
        <s v="ROGER PIPOZ"/>
        <s v="RICHARD LAMB"/>
        <s v="ALFONS SCHEPERS"/>
        <s v="JEAN MARECHAL"/>
        <s v="MAX BULLA"/>
        <s v="MARIUS GUIRAMAND"/>
        <s v="ANDRÃ‰ VAN VIERST"/>
        <s v="FERNAND FAYOLLE"/>
        <s v="LAZARE VENOT"/>
        <s v="JULES GOETHUYS"/>
        <s v="ANTONIO PESENTI"/>
        <s v="RAFAÃ‹LE DI PACO"/>
        <s v="MICHELE ORECCHIA"/>
        <s v="FABIO BATTESINI"/>
        <s v="GEORG UMBENHAUER"/>
        <s v="RUDOLPH RISCH"/>
        <s v="GEORGES RONSSE"/>
        <s v="JEAN AERTS"/>
        <s v="GEORGES LEMAIRE"/>
        <s v="GÃ‰RARD LONCKE"/>
        <s v="GEORGES SPEICHER"/>
        <s v="MAURICE ARCHAMBAUD"/>
        <s v="ROGER LAPEBIE"/>
        <s v="ALBERT BARTHELEMY"/>
        <s v="FRANCESCO CAMUSSO"/>
        <s v="LUIGI MARCHISIO"/>
        <s v="GEORGES ANTENEN"/>
        <s v="ALFRED BÃœCHI"/>
        <s v="ALFRED BULA"/>
        <s v="AUGUST ERNE"/>
        <s v="LUIGI BARRAL"/>
        <s v="JEAN WAUTERS"/>
        <s v="RENÃ‰ BERNARD"/>
        <s v="AUGUSTO ZANZI"/>
        <s v="AMULIO VIARENGO"/>
        <s v="ALEARDO SIMONI"/>
        <s v="EMILE DECROIX"/>
        <s v="KARL ALTENBURGER"/>
        <s v="MARTIN MÃœLLER"/>
        <s v="FRANÃ‡OIS HAAS"/>
        <s v="ROBERT BRUGERE"/>
        <s v="FERNAND CORNEZ"/>
        <s v="GUSTAAF DELOOR"/>
        <s v="LÃ‰ON LE CALVEZ"/>
        <s v="RENÃ‰ LE GREVES"/>
        <s v="LUIGI GIACCOBBE"/>
        <s v="VASCO BERGAMASCHI"/>
        <s v="WALTER BLATTMANN"/>
        <s v="GIUSEPPE MARTANO"/>
        <s v="LÃ‰ON LEVEL"/>
        <s v="GASPARD RINALDI"/>
        <s v="EUGÃˆNE LE GOFF"/>
        <s v="DECIMO BETTINI"/>
        <s v="ANTOINE DIGNEEF"/>
        <s v="LÃ‰ON LOUYET"/>
        <s v="ANDRÃ‰ GAILLOT"/>
        <s v="PIERRE PASTORELLI"/>
        <s v="PIERRE-MARIE CLOAREC"/>
        <s v="WILLI KUTZBACH"/>
        <s v="ROMAIN GIJSSELS"/>
        <s v="RENÃ‰ VIETTO"/>
        <s v="RAYMOND LOUVIOT"/>
        <s v="EUGENIO GESTRI"/>
        <s v="ADRIANO VIGNOLI"/>
        <s v="GIOVANNI CAZZULANI"/>
        <s v="GIOVANNI GOTTI"/>
        <s v="ANTONIO FOLCO"/>
        <s v="MARIANO CANARDO"/>
        <s v="FÃ‰DÃ‰RICO EZQUERRA"/>
        <s v="LUCIANO MONTERO"/>
        <s v="FÃ‰LICIEN VERVAECKE"/>
        <s v="AMBROGIO MORELLI"/>
        <s v="SYLVÃˆRE MAES"/>
        <s v="EDUARDO MOLINAR"/>
        <s v="DANTE FRANZIL"/>
        <s v="THÃ‰O HERCKENRATH"/>
        <s v="VINCENT SALAZARD"/>
        <s v="MARCEL RENAUD"/>
        <s v="ETTORE MEINI"/>
        <s v="YVES LE GOFF"/>
        <s v="SYLVAIN MARCAILLOU"/>
        <s v="FABIEN GALATEAU"/>
        <s v="BRUNO ROTH"/>
        <s v="GEORGES HAENDEL"/>
        <s v="OTTO WECKERLING"/>
        <s v="FERDI ICKES"/>
        <s v="ROMAIN MAES"/>
        <s v="JULES LOWIE"/>
        <s v="ANTONIO PRIOR"/>
        <s v="VICENTE BACHERO"/>
        <s v="EUGÃˆNE ARCHAMBAULT"/>
        <s v="JEAN FONTENAY"/>
        <s v="ORLANDO TEANI"/>
        <s v="LÃ‰O AMBERG"/>
        <s v="FRITZ HARTMANN"/>
        <s v="KURT STETTLER"/>
        <s v="GABY RUOZZI"/>
        <s v="PIERRE COGAN"/>
        <s v="DANTE GIANELLO"/>
        <s v="HONORÃ‰ GRANIER"/>
        <s v="PAUL CHOCQUE"/>
        <s v="ALDO BERTOCCO"/>
        <s v="ORESTE BERNARDONI"/>
        <s v="LOUIS THIETARD"/>
        <s v="CHARLES BERTY"/>
        <s v="GEORGES LACHAT"/>
        <s v="MANUEL GARCIA"/>
        <s v="THÃ‰ODORE LADRON"/>
        <s v="GEORGES HUBATZ"/>
        <s v="MARCEL KINT"/>
        <s v="FRANÃ‡OIS NEUVILLE"/>
        <s v="CYRIEL VAN OVERBERGHE"/>
        <s v="ALBERT HENDRICKX"/>
        <s v="ELOI MEULENBERG"/>
        <s v="PIERRE CLEMENS"/>
        <s v="ARSÃˆNE MERSCH"/>
        <s v="MATHIAS CLEMENS"/>
        <s v="JULIAN BERRENDERO"/>
        <s v="EMILIANO ALVAREZ"/>
        <s v="RAOUL LESUEUR"/>
        <s v="ROBERT TANNEVEAU"/>
        <s v="ARTHUR DEBRUYCKER"/>
        <s v="PAUL MAYE"/>
        <s v="ALBERT VAN SCHENDEL"/>
        <s v="THÃ‰O MIDDELKAMP"/>
        <s v="ANTOON VAN SCHENDEL"/>
        <s v="YVAN MARIE"/>
        <s v="ALPHONSE ANTOINE"/>
        <s v="FERNAND LEMAY"/>
        <s v="JEAN-MARIE GOASMAT"/>
        <s v="MARCEL WALLE"/>
        <s v="RAYMOND PASSAT"/>
        <s v="SAUVEUR DUCAZEAUX"/>
        <s v="EDMOND PAGES"/>
        <s v="GABRIEL DUBOIS"/>
        <s v="ANTOINE LATORRE"/>
        <s v="ABDEL-KADER ABBES"/>
        <s v="ERICH BAUTZ"/>
        <s v="HEINZ WENGLER"/>
        <s v="HERBERT HAUSWALD"/>
        <s v="REINHOLD WENDEL"/>
        <s v="EMILE GAMARD"/>
        <s v="AUGUSTO INTROZZI"/>
        <s v="CARLO ROMANATTI"/>
        <s v="FRANÃ‡OIS NEUENS"/>
        <s v="ALOÃSE KLENSCH"/>
        <s v="PAUL EGLI"/>
        <s v="ROBERT ZIMMERMANN"/>
        <s v="RENÃ‰ PEDROLI"/>
        <s v="MARIO VICINI"/>
        <s v="EDWARD VISSERS"/>
        <s v="PIERRE GALLIEN"/>
        <s v="JEAN FRECHAUT"/>
        <s v="RODOLPHE MULLER"/>
        <s v="MARCEL LAURENT"/>
        <s v="VICTOR COSSON"/>
        <s v="ROBERT OUBRON"/>
        <s v="ADOLPHE BRAECKEVELDT"/>
        <s v="HENRI PUPPO"/>
        <s v="JEAN GOUJON"/>
        <s v="RAYMOND LEMARIE"/>
        <s v="BRUNO CARINI"/>
        <s v="JOSEF ARENTS"/>
        <s v="ALBERTIN DISSEAUX"/>
        <s v="EMILE JUNIOR MASSON"/>
        <s v="STAN LAUWERS"/>
        <s v="RENÃ‰ WALSCHOT"/>
        <s v="ALBERT BOURLON"/>
        <s v="LUCIEN LE GUEVEL"/>
        <s v="CAMILLE LEROY II"/>
        <s v="RAFAÃ‹L RAMOS"/>
        <s v="PIERRE JAMINET"/>
        <s v="GINO BARTALI"/>
        <s v="GLAUCO SERVADEI"/>
        <s v="GIORDANO COTTUR"/>
        <s v="ENRICO MOLLO"/>
        <s v="ALDO BINI"/>
        <s v="NELLO TROGGI"/>
        <s v="JEAN MAJERUS"/>
        <s v="JANUS HELLEMONS"/>
        <s v="LUCIEN VLAEMYNCK"/>
        <s v="ALBERT RITSERVELDT"/>
        <s v="ALBERT PERIKEL"/>
        <s v="AUGUSTE MALLET"/>
        <s v="GEORGES NAISSE"/>
        <s v="CHRISTOPHE DIDIER"/>
        <s v="VICTOR CODRON"/>
        <s v="AMÃ‰DÃ‰E FOURNIER"/>
        <s v="ELOI TASSIN"/>
        <s v="ARMAND LE MOAL"/>
        <s v="JAN LAMBRICHTS"/>
        <s v="ANDRÃ‰ DE KORVER"/>
        <s v="JEF DOMINICUS"/>
        <s v="TRINO YELAMOS"/>
        <s v="JOSEPH AUREILLE"/>
        <s v="JOSEPH SOFFIETTI"/>
        <s v="JOSEF WAGNER"/>
        <s v="THÃ‰O PERRET"/>
        <s v="RAYMOND IMPANIS"/>
        <s v="BRIK SCHOTTE"/>
        <s v="FLORENT MATHIEU"/>
        <s v="RENÃ‰ OREEL"/>
        <s v="MAURICE MOLLIN"/>
        <s v="ROGER GYSELINCK"/>
        <s v="JEAN BREUER"/>
        <s v="ROGER LEVEQUE"/>
        <s v="JOSEPH NERI"/>
        <s v="EDOUARD FACHLEITNER"/>
        <s v="LUCIEN TEISSEIRE"/>
        <s v="KLEBER PIOT"/>
        <s v="HENRI MASSAL"/>
        <s v="DANIEL THUAYRE"/>
        <s v="EDOUARD MULLER"/>
        <s v="RENÃ‰ BARRET"/>
        <s v="RAYMOND LUCAS"/>
        <s v="MAURICE DIOT"/>
        <s v="PIERRE BRAMBILLA"/>
        <s v="ALDO RONCONI"/>
        <s v="PRIMO VOLPI"/>
        <s v="EGIDIO FERUGLIO"/>
        <s v="LOUIS DEPREZ"/>
        <s v="JEAN DE GRIBALDY"/>
        <s v="ALEXANDRE PAWLISIAK"/>
        <s v="GASTON AUDIER"/>
        <s v="JEAN ROBIC"/>
        <s v="ANGE LE STRAT"/>
        <s v="GASTON ROUSSEAU"/>
        <s v="FERMO CAMELLINI"/>
        <s v="JAAN KIRSIPUU"/>
        <s v="VICTOR JOLY"/>
        <s v="JEAN-APO LAZARIDES"/>
        <s v="PAUL GIGUET"/>
        <s v="BERNARD GAUTHIER"/>
        <s v="RAOUL REMY"/>
        <s v="MARIUS BONNET"/>
        <s v="PASCAL GNAZZO"/>
        <s v="JEAN DIEDERICH"/>
        <s v="GOTTFRIED WEILENMANN"/>
        <s v="JEAN KIRCHEN"/>
        <s v="JEAN GOLDSCHMIT"/>
        <s v="LÃ‰O WEILENMANN"/>
        <s v="PIETRO TARCHINI"/>
        <s v="STAN OCKERS"/>
        <s v="EDWARD VAN DIJCK"/>
        <s v="MARCEL DUPONT"/>
        <s v="JEAN ENGELS"/>
        <s v="GUY LAPEBIE"/>
        <s v="RAPHAÃ‹L GEMINIANI"/>
        <s v="GEORGES RAMOULUX"/>
        <s v="LOUISON BOBET"/>
        <s v="ALPHONSE DEVREESE"/>
        <s v="PIERRE BARATIN"/>
        <s v="ROGER LAMBRECHT"/>
        <s v="PAUL NERI"/>
        <s v="BRUNO PASQUINI"/>
        <s v="GIOVANNI CORRIERI"/>
        <s v="ANTONIO BEVILACQUA"/>
        <s v="SERIFANO BIAGIONI"/>
        <s v="ATTILIO LAMBERTINI"/>
        <s v="VITTORIO SEGHEZZI"/>
        <s v="ANDRÃ‰ BRULE"/>
        <s v="ROBERT CHAPATTE"/>
        <s v="JEF JANSSEN"/>
        <s v="WIM DE RUYTER"/>
        <s v="GEORGES MARTIN"/>
        <s v="JEAN REY"/>
        <s v="RIK VAN STEENBERGEN"/>
        <s v="DÃ‰SIRÃ‰ KETELEER"/>
        <s v="MARCEL DEMULDER"/>
        <s v="MARCEL HENDRICKX"/>
        <s v="JACQUES GEUS"/>
        <s v="PAUL PINEAU"/>
        <s v="ALBERT DOLHATS"/>
        <s v="JEAN BLANC"/>
        <s v="CUSTODIO DOS REIS"/>
        <s v="LUCIEN LAZARIDES"/>
        <s v="JACQUES MARINELLI"/>
        <s v="PIERRE TACCA"/>
        <s v="FAUSTO COPPI"/>
        <s v="GINO SCIARDIS"/>
        <s v="VINCENZO ROSSELLO"/>
        <s v="MARIO RICCI"/>
        <s v="LUCIANO PEZZI"/>
        <s v="ETTORE MILANO"/>
        <s v="ANGELO BRIGNOLE"/>
        <s v="GUIDO DE SANTI"/>
        <s v="VITTORIO MAGNI"/>
        <s v="GIUSEPPE AUSENDA"/>
        <s v="MARCEL ERNZER"/>
        <s v="ANDRÃ‰ MAHE"/>
        <s v="NELLO LAUREDI"/>
        <s v="ANTONIN ROLLAND"/>
        <s v="GEORGES AESCHLIMANN"/>
        <s v="MARCEL VERSCHUEREN"/>
        <s v="ARMAND BAEYENS"/>
        <s v="GEORGES MEUNIER"/>
        <s v="MARCEL DUSSAULT"/>
        <s v="NOÃ‹L LAJOIE"/>
        <s v="PIERRE MOLINERIS"/>
        <s v="ROBERT DESBATS"/>
        <s v="EMILE BAFFERT"/>
        <s v="ATTILIO REDOLFI"/>
        <s v="MAURICE DEMUER"/>
        <s v="GILBERT BAUVIN"/>
        <s v="WILLY KEMP"/>
        <s v="ROGER CRETON"/>
        <s v="ROBERT BONNAVENTURE"/>
        <s v="JEAN BALDASSARI"/>
        <s v="SERGE BLUSSON"/>
        <s v="JOSÃ‰ BEYAERT"/>
        <s v="ROBERT CASTELLIN"/>
        <s v="ROBERT KALLERT"/>
        <s v="FERDI KUBLER"/>
        <s v="EMILIO CROCI-TORTI"/>
        <s v="FRITZ ZBINDEN"/>
        <s v="JEAN MAYEN"/>
        <s v="ABDEL-KADER ZAAF"/>
        <s v="EDWARD VAN ENDE"/>
        <s v="ROGER DECOCK"/>
        <s v="ALOIS DE HERTOG"/>
        <s v="ANDRÃ‰ ROSSEEL"/>
        <s v="HILAIRE COUVREUR"/>
        <s v="GERMAIN DE RIJCKE"/>
        <s v="ALOIS VAN STEENKISTE"/>
        <s v="BERNARDO RUIZ"/>
        <s v="MANUEL RODRIGUEZ"/>
        <s v="DALMACIO LANGARICA"/>
        <s v="FRANCISCO MASSIP"/>
        <s v="JEAN DOTTO"/>
        <s v="ADOLPHE DELEDDA"/>
        <s v="VINCENT VITETTA"/>
        <s v="ROGER BUCHONNET"/>
        <s v="JOSEPH MIRANDO"/>
        <s v="ANGELO COLINELLI"/>
        <s v="PIERRE BARBOTIN"/>
        <s v="JEAN GUEGUEN"/>
        <s v="ANDRÃ‰ LABEYLIE"/>
        <s v="FRANCO FRANCHI"/>
        <s v="ANDRÃ‰A CARREA"/>
        <s v="VIRGILIO SALIMBENI"/>
        <s v="JOSEPH MORVAN"/>
        <s v="ROGER WALKOWIAK"/>
        <s v="LOUIS CAPUT"/>
        <s v="JEAN CARLE"/>
        <s v="HUGO KOBLET"/>
        <s v="HANS SOMMERS"/>
        <s v="MARCEL HUBER"/>
        <s v="MARCEL ZELASCO"/>
        <s v="AHMED KEBAILI"/>
        <s v="MANUEL FERNANDEZ"/>
        <s v="VINCENT SOLER"/>
        <s v="HENRI PARET"/>
        <s v="ALEXANDRE CLOSE"/>
        <s v="MAURICE NEYT"/>
        <s v="ANTONIO GELABERT"/>
        <s v="JOSÃ‰ SERRA"/>
        <s v="ANDRÃˆS TROBAT"/>
        <s v="JOSÃ‰ GIL"/>
        <s v="MAURICE QUENTIN"/>
        <s v="MARIO BARONI"/>
        <s v="ALFREDO MARTINI"/>
        <s v="FIORENZO CRIPPA"/>
        <s v="GIULIO BRESCI"/>
        <s v="JOHNNY GOEDERT"/>
        <s v="PIERRE PARDOEN"/>
        <s v="ROGER ROSSINELLI"/>
        <s v="JEAN LE GUILLY"/>
        <s v="JEAN MALLEJAC"/>
        <s v="JACQUES VIVIER"/>
        <s v="TINO SABBADINI"/>
        <s v="JEAN DELAHAYE"/>
        <s v="RAYMOND SCARDIN"/>
        <s v="ANDRÃ‰ BERNARD"/>
        <s v="GEORGES DECAUX"/>
        <s v="JACQUES RENAUD"/>
        <s v="EUGÃˆNE TELOTTE"/>
        <s v="JAN NOLTEN"/>
        <s v="WIM VAN EST"/>
        <s v="GERRIT VOORTING"/>
        <s v="WOUT WAGTMANS"/>
        <s v="MATHIEU THIJS ROKS"/>
        <s v="HANS DEKKERS"/>
        <s v="HEIN VAN BREENEN"/>
        <s v="HENK FAANHOF"/>
        <s v="SIRO BIANCHI"/>
        <s v="RENÃ‰ ROTTA"/>
        <s v="JEAN BERTAINA"/>
        <s v="ADOLPHE PEZZULI"/>
        <s v="WALTER DIGGELMANN"/>
        <s v="CARLO LAFRANCHI"/>
        <s v="HEINRICH SPÃœHLER"/>
        <s v="MARTIN VAN GENEUGDEN"/>
        <s v="RICHARD VAN GENECHTEN"/>
        <s v="RENÃ‰ DE SMET"/>
        <s v="JEAN ADRIAENSSENS"/>
        <s v="FRED DE BRUYNE"/>
        <s v="JÃ‰SUS LORONO"/>
        <s v="JOSÃ‰ VIDAL PORCAR"/>
        <s v="STANISLAS BOBER"/>
        <s v="ALFRED TONELLO"/>
        <s v="CLAUDE ROUER"/>
        <s v="GIANCARLO ASTRUA"/>
        <s v="LIVIO ISOTI"/>
        <s v="UMBERTO DREI"/>
        <s v="JEAN SCHMIT"/>
        <s v="UGO ANZILE"/>
        <s v="JEAN FORESTIER"/>
        <s v="JEAN DACQUAY"/>
        <s v="BERNARD QUENNEHEN"/>
        <s v="FRANÃ‡OIS MAHE"/>
        <s v="ROGER PONTET"/>
        <s v="ARMAND AUDAIRE"/>
        <s v="BERNARD BULTEL"/>
        <s v="NORBERT ESNAULT"/>
        <s v="ADRI SUYKERBUYK"/>
        <s v="ANDRÃ‰ DARRIGADE"/>
        <s v="CLAUDE COLETTE"/>
        <s v="FRITZ SCHAER"/>
        <s v="MAX SCHELLENBERG"/>
        <s v="MARTIN METZGER"/>
        <s v="JEAN BRANKART"/>
        <s v="FEDERICO BAHAMONTES"/>
        <s v="FRANCISCO ALOMAR FLORIT"/>
        <s v="EMILIO RODRIGUEZ"/>
        <s v="LUIS PEREZ"/>
        <s v="SALVADOR BOTELLA"/>
        <s v="DOMINIQUE FORLINI"/>
        <s v="RAYMOND HOORELBEKE"/>
        <s v="KURT SCHNEIDER"/>
        <s v="MARCEL DIERKSENS"/>
        <s v="JEAN-MARIE CIELESKA"/>
        <s v="JEAN BELLAY"/>
        <s v="ROBERT VARNAJO"/>
        <s v="GEORGES GILLES"/>
        <s v="ALBERT BOUVET"/>
        <s v="EMILE GUERINEL"/>
        <s v="FRANCIS SIGUENZA"/>
        <s v="LOUIS BERGAUD"/>
        <s v="RENÃ‰ PRIVAT"/>
        <s v="MARCEL GUITARD"/>
        <s v="PHILIPPE AGUT"/>
        <s v="CARLO CLERICI"/>
        <s v="REMO PIANEZZI"/>
        <s v="MIGUEL POBLET"/>
        <s v="GABRIEL COMPANY"/>
        <s v="JOSE MATEO"/>
        <s v="JEAN BOBET"/>
        <s v="BRIAN ROBINSON"/>
        <s v="TONY HOAR"/>
        <s v="NICOLAS BARONE"/>
        <s v="PASQUALE FORNARA"/>
        <s v="AGOSTINO COLETTO"/>
        <s v="BRUNO MONTI"/>
        <s v="ALESSANDRO FANTINI"/>
        <s v="PIETRO GIUDICI"/>
        <s v="DENILO BAROZZI"/>
        <s v="RINO BENEDETTI"/>
        <s v="CHARLY GAUL"/>
        <s v="GUNTHER PANKOKE"/>
        <s v="RUSSEL MOCKRIDGE"/>
        <s v="JEAN STABLINSKI"/>
        <s v="MAX COHEN"/>
        <s v="PIERRE RUBY"/>
        <s v="HENRI SITEK"/>
        <s v="DAAN DE GROOT"/>
        <s v="JOS HINSEN"/>
        <s v="RENÃ‰ GENIN"/>
        <s v="ARMAND DI CARO"/>
        <s v="GEORGES GAY"/>
        <s v="HANS HOLLENSTEIN"/>
        <s v="JACKY BOVAY"/>
        <s v="ERNST RUDOLF"/>
        <s v="GILBERT DESMET"/>
        <s v="MARCEL JANSSENS"/>
        <s v="RENÃ‰ MARIGIL"/>
        <s v="MIGUEL BOVER"/>
        <s v="CARMELO MORALES"/>
        <s v="ANTONIN ROSTOLLAN"/>
        <s v="JEAN-CLAUDE SKERL"/>
        <s v="NINO DEFILIPPIS"/>
        <s v="GASTONE NENCINI"/>
        <s v="ARIGO PADOVAN"/>
        <s v="ANGELO CONTERNO"/>
        <s v="PIERINO BAFFI"/>
        <s v="ANTONIO BARBOSA ALVES"/>
        <s v="JEAN-PIERRE SCHMITZ"/>
        <s v="NICOLAS MORIN"/>
        <s v="MARIO BERTOLO"/>
        <s v="PIERRE SCRIBANTE"/>
        <s v="CAMILLE HUYGHE"/>
        <s v="ROGER CHUPIN"/>
        <s v="FERNAND PICOT"/>
        <s v="JOSEPH THOMIN"/>
        <s v="ROGER HASSENFORDER"/>
        <s v="CLAUDE LE BER"/>
        <s v="LÃ‰O VAN DER PLUYM"/>
        <s v="JEF LAHAYE"/>
        <s v="JEAN LERDA"/>
        <s v="RAYMOND MEYZENCQ"/>
        <s v="ROGER CHAUSSABEL"/>
        <s v="PIERRE BEUFFEUIL"/>
        <s v="VALENTIN HUOT"/>
        <s v="MAURICE LAMPRE"/>
        <s v="ROBERT GIBANEL"/>
        <s v="JEAN-CLAUDE GRET"/>
        <s v="CLAUDE FREI"/>
        <s v="WERNER ARNOLD"/>
        <s v="JACQUES ANQUETIL"/>
        <s v="ADOLF CHRISTIAN"/>
        <s v="PIET VAN EST"/>
        <s v="MARCEL ROHRBACH"/>
        <s v="JO PLANCKAERT"/>
        <s v="MARIO TOSATO"/>
        <s v="JOSÃ‰ DA SILVA"/>
        <s v="HENRI ANGLADE"/>
        <s v="MARCEL QUEHEILLE"/>
        <s v="PIET DE JONGH"/>
        <s v="ANDRÃ‰ LE DISSEZ"/>
        <s v="GIUSEPPE PINO CERAMI"/>
        <s v="JEAN BOURLES"/>
        <s v="ANDRÃ‰ DUPRE"/>
        <s v="JOSEPH GROUSSARD"/>
        <s v="MICHEL STOLKER"/>
        <s v="JOOP KERSTEN"/>
        <s v="FRANCIS PIPELIN"/>
        <s v="PIERRE POULINGUE"/>
        <s v="WALTER HOLENWEGER"/>
        <s v="WALTER FAVRE"/>
        <s v="TONY GRAESER"/>
        <s v="GUY MILLION"/>
        <s v="JOS HOEVENAERS"/>
        <s v="ARMAND DESMET"/>
        <s v="HENDRYCK LUYTEN"/>
        <s v="JEAN GRACZYK"/>
        <s v="EMMANUEL BUSTO"/>
        <s v="PIERE POLO"/>
        <s v="FERNANDO MANZANEQUE"/>
        <s v="LUIS OTANO"/>
        <s v="JÃ‰SUS GALDEANO"/>
        <s v="ANTONIO SUAREZ"/>
        <s v="FRANCISCO MORENO"/>
        <s v="SEAMUS ELLIOTT"/>
        <s v="HANS ANDRESEN"/>
        <s v="STANLEY ARTHUR BRITTAIN"/>
        <s v="VITO FAVERO"/>
        <s v="ANTONINO CATALANO"/>
        <s v="GIANNI FERLENGHI"/>
        <s v="PIETRO NASCIMBENE"/>
        <s v="EMILIO BOTTECCHIA"/>
        <s v="RIZZARDO BRENIOLI"/>
        <s v="GILBERTO DALLANTONIA"/>
        <s v="GIUSEPPE PINTARELLI"/>
        <s v="JEAN GAINCHE"/>
        <s v="CAMILLE LE MENN"/>
        <s v="EDOUARD DELBERGHE"/>
        <s v="JEAN-CLAUDE ANNAERT"/>
        <s v="FERNAND LAMY"/>
        <s v="SERGE DAVID"/>
        <s v="PIET DAMEN"/>
        <s v="ALDO BOLZAN"/>
        <s v="LOTHAR FRIEDICH"/>
        <s v="FRANS REITZ"/>
        <s v="ERNST TRAXEL"/>
        <s v="HORST TUELLER"/>
        <s v="ERNEST ECUYER"/>
        <s v="EDDY PAUWELS"/>
        <s v="MICHEL VAN AERDE"/>
        <s v="KAMIEL BUYSSE"/>
        <s v="LOUIS ROSTOLLAN"/>
        <s v="LOUIS BISILLIAT"/>
        <s v="JULIO SAN EMETERIO"/>
        <s v="JOSÃ‰ GOMEZ DEL MORAL"/>
        <s v="JUAN CAMPILLO GARCIA"/>
        <s v="ROGER RIVIERE"/>
        <s v="ROBERT CAZALA"/>
        <s v="VICTOR SUTTON"/>
        <s v="ERCOLE BALDINI"/>
        <s v="MICHELE GISMONDI"/>
        <s v="ERNESTO BONO"/>
        <s v="AURELIO CESTARI"/>
        <s v="NELLO FABBRI"/>
        <s v="WLADIMIRO BARTOLOZZI"/>
        <s v="DINO BRUNI"/>
        <s v="GÃ‰RARD SAINT"/>
        <s v="FÃ‰LIX LE BUHOTEL"/>
        <s v="MAX BLENEAU"/>
        <s v="MICHEL VERMEULIN"/>
        <s v="ROLF GRAF"/>
        <s v="HANS JUNKERMANN"/>
        <s v="EMIL REINECKE"/>
        <s v="ANDRÃ‰ MESSELIS"/>
        <s v="YVO MOLENAERS"/>
        <s v="MANUEL ROHRBACH"/>
        <s v="MIGUEL PACHECO"/>
        <s v="JOSÃ‰ BERRENDERO"/>
        <s v="JEAN MILESI"/>
        <s v="PIERRE MOREL"/>
        <s v="RAYMOND MASTROTTO"/>
        <s v="RENÃ‰ PAVARD"/>
        <s v="TOM SIMPSON"/>
        <s v="GRAZIANO BATTISTINI"/>
        <s v="ARNALDO PAMBIANCO"/>
        <s v="IMERIO MASSIGNAN"/>
        <s v="ALFREDO SABBADIN"/>
        <s v="ROBERTO FALASCHI"/>
        <s v="VITTORIO CASATI"/>
        <s v="FERNANDO BRANDOLINI"/>
        <s v="EDOUARD BIHOUEE"/>
        <s v="STÃ‰PHAN LACH"/>
        <s v="JOSEPH WASKO"/>
        <s v="BERNARD VIOT"/>
        <s v="ALBERTUS GELDERMANS"/>
        <s v="MARTIN VAN DEN BORGH"/>
        <s v="KURT GIMMI"/>
        <s v="RENÃ‰ STREHLER"/>
        <s v="HANS SCHLEUNIGER"/>
        <s v="DIETER PUSCHEL"/>
        <s v="FRANS AERENHOUTS"/>
        <s v="JEAN-BAPTISTE CLAES"/>
        <s v="CLAUDE MATTIO"/>
        <s v="GÃ‰RARD THIELIN"/>
        <s v="ANTOINE ABATE"/>
        <s v="JOSÃ‰ PEREZ-FRANCES"/>
        <s v="ANTONIO ITURAT"/>
        <s v="KENNETH LAIDLAW"/>
        <s v="GUIDO CARLESI"/>
        <s v="ADRIANO ZAMBONI"/>
        <s v="RENZO ACCORDI"/>
        <s v="MARIO MINIERI"/>
        <s v="ARMANDO PELLEGRINI"/>
        <s v="ANDRÃ‰ FOUCHER"/>
        <s v="GEORGES GROUSSARD"/>
        <s v="GUY IGNOLIN"/>
        <s v="ELIO GERUSSI"/>
        <s v="JEAN-CLAUDE LEFEBVRE"/>
        <s v="ANDRÃ‰ GENESTE"/>
        <s v="ANTOON VAN DER STEEN"/>
        <s v="JAN WESTDORP"/>
        <s v="ALFRED RÃœEGG"/>
        <s v="FRITZ GALATI"/>
        <s v="SERGE RUCHET"/>
        <s v="RUDI ALTIG"/>
        <s v="JEAN LE LAN"/>
        <s v="CARLO AZZINI"/>
        <s v="GERMANO BARALE"/>
        <s v="GIUSEPPE SARTORE"/>
        <s v="ANTONIO BAILETTI"/>
        <s v="ROGER BAENS"/>
        <s v="GUILLAUME VAN TONGERLOO"/>
        <s v="MARCEL ONGENAE"/>
        <s v="EDGARD SORGELOOS"/>
        <s v="BRUNO MARTINATO"/>
        <s v="ARTURO SABBADIN"/>
        <s v="GUIDO BONI"/>
        <s v="FRANCO MAGNANI"/>
        <s v="LUIGI SARTI"/>
        <s v="EMILE DAEMS"/>
        <s v="CARLO BRUGNAMI"/>
        <s v="GIORGIO ZANCANARO"/>
        <s v="RENZO FONTONA"/>
        <s v="GIANCARLO MANZONI"/>
        <s v="PEPPINO DANTE"/>
        <s v="GIOVANNI BETTINELLI"/>
        <s v="EMILIO CIOLLI"/>
        <s v="JACQUES DE BOEVER"/>
        <s v="MARC HUIART"/>
        <s v="JEAN SELIC"/>
        <s v="RAYMOND POULIDOR"/>
        <s v="VICTOR VAN SCHIL"/>
        <s v="WILLY VANDEN BERGHEN"/>
        <s v="ITALO MAZZACURATI"/>
        <s v="GIUSEPPE TONUCCI"/>
        <s v="CARLO GUARGUAGLINI"/>
        <s v="AUGUSTO MARCALETTI"/>
        <s v="ALAN RAMSBOTTOM"/>
        <s v="JEAN-CLAUDE LEBAUBE"/>
        <s v="ROLF WOLFSHOHL"/>
        <s v="BAAS MALIEPAARD"/>
        <s v="ANATOLE NOVAK"/>
        <s v="DANIEL DOOM"/>
        <s v="WILLY VANNITSEN"/>
        <s v="LORIS GUERNIERI"/>
        <s v="ANGELINO SOLER"/>
        <s v="FRANS BRANDS"/>
        <s v="ANTONIO GOMEZ DEL MORAL"/>
        <s v="ROGELIO HERNANDEZ"/>
        <s v="ESTEBAN MARTIN"/>
        <s v="ANTONIO BERTRAN PANADES"/>
        <s v="GABRIEL MAS"/>
        <s v="EMILIO CRUZ DIAZ"/>
        <s v="ANTONIO KARMANY"/>
        <s v="RAUL REY"/>
        <s v="RIK VAN LOOY"/>
        <s v="LUDO JANSSENS"/>
        <s v="WILLY DERBOVEN"/>
        <s v="FRANCISCO GABICA"/>
        <s v="SÃ‰BASTIEN ELORZA"/>
        <s v="VALENTIN URIONA"/>
        <s v="ALPHONSE HELLEMANS"/>
        <s v="AUGUSTE VERHAEGEN"/>
        <s v="DICK ENTHOVEN"/>
        <s v="GUY EPAUD"/>
        <s v="FERDINAND BRACKE"/>
        <s v="HENRI DUEZ"/>
        <s v="JEAN PAUL SIMON"/>
        <s v="HENRI DEWOLF"/>
        <s v="LOUIS PROOST"/>
        <s v="ROBERT LELANGUE"/>
        <s v="ROGER DE BREUKER"/>
        <s v="GILBERT DE SMET"/>
        <s v="BENONI BEHEYT"/>
        <s v="SALVADOR HONRUBIA"/>
        <s v="HUBERTUS ZILVERBERG"/>
        <s v="CAMILLE VYNCKE"/>
        <s v="JULIO JIMENEZ"/>
        <s v="JOAQUIM GALERA"/>
        <s v="JUAN-MARIA URIBEZUBIA"/>
        <s v="MIGUEL MARTIN PINERA"/>
        <s v="ANTONIO BARRUTIA"/>
        <s v="JOSEPH NOVALES"/>
        <s v="JOSÃ‰ SEGU"/>
        <s v="PAUL VERMEULEN"/>
        <s v="ROBERT POULOT"/>
        <s v="BARRY HOBAN"/>
        <s v="JEAN-PIERRE GENET"/>
        <s v="JAN JANSSEN"/>
        <s v="WILLY MONTY"/>
        <s v="HUBERT FERRER"/>
        <s v="FRANÃ‡OIS HAMON"/>
        <s v="VITTORIO ADORNI"/>
        <s v="BATTISTA BABINI"/>
        <s v="ANTONIO FRANCHI"/>
        <s v="BRUNO FANTINATO"/>
        <s v="EDWARD SELS"/>
        <s v="BERNARD VAN DE KERKHOVE"/>
        <s v="VIC DENSON"/>
        <s v="CEES HAAST"/>
        <s v="JO DE HAAN"/>
        <s v="HENK NIJDAM"/>
        <s v="ANDRÃ‰ ZIMMERMANN"/>
        <s v="JOHAN DE ROO"/>
        <s v="KARL-HEINZ KUNDE"/>
        <s v="MICHAÃ‹L WRIGHT"/>
        <s v="EDUARDO CASTELLO"/>
        <s v="WALTER BOUCQUET"/>
        <s v="GEORGES VANDENBERGHE"/>
        <s v="GUIDO REYBROECK"/>
        <s v="ROLAND VAN DE RYSE"/>
        <s v="KEES LUTE"/>
        <s v="MICHEL GRAIN"/>
        <s v="JOSÃ‰-ANTONIO MOMENE"/>
        <s v="JUAN SAGARDUY"/>
        <s v="CARLOS ECHEVARRIA"/>
        <s v="GINES GARCIA"/>
        <s v="JACQUES BACHELOT"/>
        <s v="FRANÃ‡OIS LE HER"/>
        <s v="JEAN-LOUIS BODIN"/>
        <s v="ROGER SWERTS"/>
        <s v="GIANNI MOTTA"/>
        <s v="GUIDO DE ROSSO"/>
        <s v="GIUSEPPE FEZZARDI"/>
        <s v="RENÃ‰ BINGGELI"/>
        <s v="AMBROGIO PORTALUPI"/>
        <s v="ADRIANO DURANTE"/>
        <s v="REMO STEFANONI"/>
        <s v="AMBROGIO COLOMBO"/>
        <s v="GIACOMO FORCONI"/>
        <s v="JOHNNY SCHLECK"/>
        <s v="RAYMOND PINGEON"/>
        <s v="FELICE GIMONDI"/>
        <s v="PIETRO PARTESOTTI"/>
        <s v="GILBERTO VENDEMIATI"/>
        <s v="DIEGO RONCHINI"/>
        <s v="NOÃ‹L DEPAUW"/>
        <s v="RIK WOUTERS"/>
        <s v="HUUB HARINGS"/>
        <s v="GERBEN KARSTENS"/>
        <s v="LÃ‰O VAN DONGEN"/>
        <s v="JOSEPH TIMMERMANN"/>
        <s v="LUCIEN AIMAR"/>
        <s v="JOSEPH HUYSMANS"/>
        <s v="HERMAN VANSPRINGEL"/>
        <s v="JOSEPH SPRUYT"/>
        <s v="MARTIN VAN DEN BOSSCHE"/>
        <s v="DÃ‰SIRÃ‰ LETORT"/>
        <s v="JOSÃ‰ SAMYN"/>
        <s v="HENRI RABAUTE"/>
        <s v="GEORGES CHAPPE"/>
        <s v="MAURICE IZIER"/>
        <s v="CHRISTIAN RAYMOND"/>
        <s v="ROGER MILLIOT"/>
        <s v="ANDRÃ‰ BAYSSIERE"/>
        <s v="RAYMOND DELISLE"/>
        <s v="JEAN-CLAUDE THEILLIERE"/>
        <s v="JEAN DUMONT"/>
        <s v="DIETER WIEDEMANN"/>
        <s v="HERBERT WILDE"/>
        <s v="NOÃ‹L VAN CLOOSTER"/>
        <s v="WILLY INT VEN"/>
        <s v="JEAN MONTEYNE"/>
        <s v="WALTER GODEFROOT"/>
        <s v="MICHEL JACQUEMIN"/>
        <s v="JOSÃ‰ LOPEZ CANO"/>
        <s v="MARIANO DIAZ"/>
        <s v="LUIS-PEDRO SANTAMARINA"/>
        <s v="RAMON SAEZ"/>
        <s v="ANGEL IBANEZ"/>
        <s v="JÃ‰SUS ARANZABAL"/>
        <s v="JORGE MARINE"/>
        <s v="JOSÃ‰-MANUEL LASA"/>
        <s v="ROGER PINGEON"/>
        <s v="RAYMOND RIOTTE"/>
        <s v="PAUL LEMETAYER"/>
        <s v="ARTHUR METCALFE"/>
        <s v="COLIN LEWIS"/>
        <s v="ROBERTO POGGIALI"/>
        <s v="FLAVIANO VICENTINI"/>
        <s v="UGO COLOMBO"/>
        <s v="LUCIANO DALLA BONA"/>
        <s v="GIANCARLO FERRETTI"/>
        <s v="WIM SCHEPERS"/>
        <s v="JOS VAN DER VLEUTEN"/>
        <s v="FRANCO BALMAMION"/>
        <s v="FRANCO BODRERO"/>
        <s v="GIANCARLO POLIDORI"/>
        <s v="PIETRO SCANDELLI"/>
        <s v="CLAUDIO MICHELOTTO"/>
        <s v="MARINO BASSO"/>
        <s v="LOUIS PFENNINGER"/>
        <s v="BERNARD VIFIAN"/>
        <s v="WILLY SPUHLER"/>
        <s v="FRANCIS BLANC"/>
        <s v="GEORGES PINTENS"/>
        <s v="ANDRÃ‰ POPPE"/>
        <s v="JEAN-PAUL VAN POPPEL"/>
        <s v="MARCEL MAES"/>
        <s v="EDOUARD WECKX"/>
        <s v="TONY HOUBRECHTS"/>
        <s v="ERIC DE VLAEMINCK"/>
        <s v="ERIC LEMAN"/>
        <s v="VICTOR NUELANT"/>
        <s v="RÃ‰MY VAN VRECKHOM"/>
        <s v="GREGORIO SAN MIGUEL"/>
        <s v="ANDRES GANDARIAS"/>
        <s v="AURELIO GONZALEZ"/>
        <s v="VICENTE LOPEZ-CARRIL"/>
        <s v="BERNARD GUYOT"/>
        <s v="CHARLY GROSSKOST"/>
        <s v="JEAN-PIERRE DUCASSE"/>
        <s v="GILBERT BELLONE"/>
        <s v="SERGE BOLLEY"/>
        <s v="JEAN-MARIE LEBLANC"/>
        <s v="JOHN CLAREY"/>
        <s v="FRANCO BITOSSI"/>
        <s v="SILVANO SCHIAVON"/>
        <s v="ADRIANO PASSUELLO"/>
        <s v="CARLO CHIAPPANO"/>
        <s v="MINO DENTI"/>
        <s v="ARIE DEN HARTOG"/>
        <s v="EDDY BEUGELS"/>
        <s v="EVERT DOLMAN"/>
        <s v="ROLAND BERLAND"/>
        <s v="EDDY MERCKX"/>
        <s v="JULIEN STEVENS"/>
        <s v="FRANS MINTJENS"/>
        <s v="DOMINGO PERURENA"/>
        <s v="MANUEL GALERA"/>
        <s v="WILFRIED DAVID"/>
        <s v="MICHEL COULON"/>
        <s v="MARC DE BLOCK"/>
        <s v="JOAQUIM AGOSTINHO"/>
        <s v="PAUL GUTTY"/>
        <s v="DEREK HARRISSON"/>
        <s v="FRANCIS RIGON"/>
        <s v="PIERRE MATIGNON"/>
        <s v="FRANCISCO GALDOS"/>
        <s v="SANTIAGO LAZCANO"/>
        <s v="JOSÃ‰ GOMEZ-LUCAS"/>
        <s v="NEMESIO JIMENEZ"/>
        <s v="ROGER COOREMAN"/>
        <s v="BERNARD LABOURDETTE"/>
        <s v="JEAN VIDAMENT"/>
        <s v="FRANCO VIANELLI"/>
        <s v="EDDY SCHUTZ"/>
        <s v="MICHELE DANCELLI"/>
        <s v="MARIO ANNI"/>
        <s v="GIACINTO SANTAMBROGIO"/>
        <s v="ROBERT BOULOUX"/>
        <s v="WLADIMIRO PANIZZA"/>
        <s v="DINO ZANDEGU"/>
        <s v="WILFRIED PEFFGEN"/>
        <s v="PIETRO GUERRA"/>
        <s v="LUCIEN VAN IMPE"/>
        <s v="STÃ‰PHANE ABRAHAMIAN"/>
        <s v="JOSÃ‰ CATIEAU"/>
        <s v="ANDRÃ‰ WILHELM"/>
        <s v="MARINUS RINI WAGTMANS"/>
        <s v="JULES VAN DER FLAES"/>
        <s v="HARM OTTENBROS"/>
        <s v="LUIS OCANA"/>
        <s v="ALAIN VASSEUR"/>
        <s v="SYLVAIN VASSEUR"/>
        <s v="HARRY STEEVENS"/>
        <s v="GÃ‰RARD VIANEN"/>
        <s v="CEES ZOONTJENS"/>
        <s v="CEES RENTMEESTER"/>
        <s v="ITALO ZILIOLI"/>
        <s v="JOSEPH BRUYERE"/>
        <s v="ETIENNE ANTHEUNIS"/>
        <s v="CYRILLE GUIMARD"/>
        <s v="MICHEL PERIN"/>
        <s v="GOSTA PETTERSSON"/>
        <s v="THOMAS PETTERSON"/>
        <s v="FLORENT VAN VLIERBERGHE"/>
        <s v="ROMANO TUMELLERO"/>
        <s v="JOOP ZOETEMELK"/>
        <s v="GÃ‰RARD DAVID"/>
        <s v="PIETER NASSEN"/>
        <s v="MARC LIEVENS"/>
        <s v="PIERRE GAUTIER"/>
        <s v="MORGENS FREY"/>
        <s v="PIERRE GHISELINI"/>
        <s v="LUIS ZUBERO"/>
        <s v="JOSÃ‰-ANTONIO GONZALEZ-LINARES"/>
        <s v="GABRIEL MASCARO"/>
        <s v="WILLY VAN NESTE"/>
        <s v="RONALD DE WITTE"/>
        <s v="JOS DE SCHOENMACKER"/>
        <s v="EDDY REYNIERS"/>
        <s v="RENÃ‰ DE BIE"/>
        <s v="GUERRINO TOSELLO"/>
        <s v="FRANCO MORI"/>
        <s v="BERNARD THEVENET"/>
        <s v="JEAN-PIERRE PARENTEAU"/>
        <s v="JEAN-PIERRE DANGUILLAUME"/>
        <s v="PRIMO MORI"/>
        <s v="ATTILIO BENFATTO"/>
        <s v="WALTER RICCI"/>
        <s v="JAN VAN KATWIJK"/>
        <s v="FRITS HOOGERHEIDE"/>
        <s v="LEIF MORTENSEN"/>
        <s v="FRANCIS DUCREUX"/>
        <s v="JEAN-CLAUDE GENTY"/>
        <s v="FRANÃ‡OIS COQUERY"/>
        <s v="RENÃ‰ GRELIN"/>
        <s v="EDDY PEELMAN"/>
        <s v="MAURO SIMONETTI"/>
        <s v="WILMO FRANCIONI"/>
        <s v="SANDRO QUINTARELLI"/>
        <s v="ROBERTO BALLINI"/>
        <s v="JAN KREKELS"/>
        <s v="WIM PRINSEN"/>
        <s v="MATHIJS DE KONING"/>
        <s v="HENK BENJAMINS"/>
        <s v="MARIANO MARTINEZ"/>
        <s v="JEAN-CLAUDE DAUNAT"/>
        <s v="KURT RUB"/>
        <s v="YVES RAVALEU"/>
        <s v="JOSÃ‰-LUIS URIBEZUBIA"/>
        <s v="JÃ‰SUS MANZANEQUE"/>
        <s v="JOSE-MANUEL FUENTE"/>
        <s v="FRANCISCO GALDEANO"/>
        <s v="PIERRE MARTELOZZO"/>
        <s v="VIRGINIO LEVATI"/>
        <s v="OTTAVIO CREPALDI"/>
        <s v="SILVANO DAVO"/>
        <s v="LUCIANO ARMANI"/>
        <s v="ADRIANO PELLA"/>
        <s v="CELESTINO VERCELLI"/>
        <s v="JEAN JACQUES SANQUER"/>
        <s v="WILLY TEIRLINCK"/>
        <s v="ROBERT MINTKIEWICZ"/>
        <s v="ANTONIO MARTOS"/>
        <s v="AUGUSTIN TAMAMES"/>
        <s v="VENTURA DIAZ"/>
        <s v="LUIS BALAGUE"/>
        <s v="FRANCISCO JULIA"/>
        <s v="RONNY VAN MARCKE"/>
        <s v="GUY SANTY"/>
        <s v="JOÃ‹L MILLARD"/>
        <s v="JEAN-CLAUDE LARGEAU"/>
        <s v="LUDO VAN STAEYEN"/>
        <s v="WILLY ABBELOOS"/>
        <s v="RIK VAN LINDEN"/>
        <s v="GÃ‰RARD MONEYRON"/>
        <s v="JACKY MOURIOUX"/>
        <s v="RÃ‰GIS DELEPINE"/>
        <s v="RENÃ‰ GRENIER"/>
        <s v="LÃ‰ON-PAUL MENARD"/>
        <s v="ALAIN BELLOUIS"/>
        <s v="TINO TABAK"/>
        <s v="JÃœRGEN TSCHAN"/>
        <s v="KARL-HEINZ MUDDEMAN"/>
        <s v="PIETRO CAMPAGNARI"/>
        <s v="LUIGI CASTELLETTI"/>
        <s v="YVES HEZARD"/>
        <s v="MATHIEU PUSTJENS"/>
        <s v="FRANS VEERBECK"/>
        <s v="EDDY VERSTRAETEN"/>
        <s v="MARC SOHET"/>
        <s v="PAUL AERTS"/>
        <s v="ALAIN SANTY"/>
        <s v="JOSÃ‰ MARTINS FREITAS"/>
        <s v="HERCULANO OLIVEIRA"/>
        <s v="THÃ‰O VAN DER LEEUW"/>
        <s v="FERNANDO MENDES"/>
        <s v="MICHEL POLLENTIER"/>
        <s v="DANIEL DUCREUX"/>
        <s v="MARC DEMEYER"/>
        <s v="MARCEL BOISHARDY"/>
        <s v="CHRISTIAN BLAIN"/>
        <s v="CHARLES GENTHON"/>
        <s v="NOÃ‹L GENESTE"/>
        <s v="JEAN-CLAUDE BAUD"/>
        <s v="JEAN-CLAUDE BLOCHER"/>
        <s v="JACQUES HOCHART"/>
        <s v="RAYMOND MARTIN"/>
        <s v="FERDINAND JULIEN"/>
        <s v="ALAIN NOGUES"/>
        <s v="JOAQUIM ANDRADE"/>
        <s v="FRANCIS CAMPANER"/>
        <s v="ANTONIO MENENDEZ"/>
        <s v="CARLOS MELERO"/>
        <s v="JOSÃ‰ GRANDE"/>
        <s v="PEDRO TORRES"/>
        <s v="DAMASO TORRES"/>
        <s v="JÃ‰SUS ESPERANZA"/>
        <s v="RÃ‰GIS OVION"/>
        <s v="CHARLY ROUXEL"/>
        <s v="JACQUES ESCLASSAN"/>
        <s v="ANDRÃ‰ MOLLET"/>
        <s v="ALBERT VAN VLIERBERGHE"/>
        <s v="GUSTAVE VAN ROESBROECK"/>
        <s v="ALFRED GAIDA"/>
        <s v="CLAUDE TOLLET"/>
        <s v="MICHEL ROQUES"/>
        <s v="GÃ‰RARD BESNARD"/>
        <s v="JACQUES BOTHEREL"/>
        <s v="BERNARD CROYET"/>
        <s v="FAUSTO BERTOGLIO"/>
        <s v="GIANCARLO BELLINI"/>
        <s v="ARTHURO PECCHELIAN"/>
        <s v="VALERIO LUALDI"/>
        <s v="PATRICK SERCU"/>
        <s v="GIANNI DI LORENZO"/>
        <s v="ALDO PARECCHINI"/>
        <s v="ARTHUR VAN DE VIJVER"/>
        <s v="FRANS VAN LOOY"/>
        <s v="DANIEL VERPLANCKE"/>
        <s v="WILFRIED MISAC"/>
        <s v="ANDRÃ‰ DIERICKX"/>
        <s v="DANIEL REBILLARD"/>
        <s v="MICHEL COROLLER"/>
        <s v="FEDOR DEN HERTOG"/>
        <s v="HENK PRINSEN"/>
        <s v="PIET VAN KATWIJK"/>
        <s v="DONALD JOHN ALLAN"/>
        <s v="LORENZO ALAIMO"/>
        <s v="GERRIE KNETEMANN"/>
        <s v="GONZALO AJA"/>
        <s v="MIGUEL-MARIA LASA"/>
        <s v="JOSÃ‰ PESARRODONA"/>
        <s v="JUAN ZURANO"/>
        <s v="ANDRES OLIVA"/>
        <s v="JOSE-LUIS ABILLEIRA"/>
        <s v="FERNANDO PLAZA"/>
        <s v="ANDRÃ‰ ROMERO"/>
        <s v="CLAUDE MAGNI"/>
        <s v="JEAN-PIERRE GUILLEMOT"/>
        <s v="ALAIN CIGANA"/>
        <s v="BERNARD MASSON"/>
        <s v="JAN VAN DE WIELE"/>
        <s v="WILFRIED WESEMAEL"/>
        <s v="DIRK BAERT"/>
        <s v="LUDO DELCROIX"/>
        <s v="BERNARD BOURREAU"/>
        <s v="GUY SIBILLE"/>
        <s v="EDDY MERCKX "/>
        <s v="MARTIN RODRIGUEZ"/>
        <s v="FABRIZIO FABBRI"/>
        <s v="SIMONE FRACCARO"/>
        <s v="GIOVANNI CAVALCANTI"/>
        <s v="SERGIO PARSANI"/>
        <s v="FRANCESCO MOSER"/>
        <s v="JOSEPH FUCHS"/>
        <s v="RENATO MARCHETTI"/>
        <s v="SIGFRIDO FONTANELLI"/>
        <s v="OLE RITTER"/>
        <s v="MARCO SIMONETTI"/>
        <s v="HENNIE KUIPER"/>
        <s v="JOSÃ‰ DE CAUWER"/>
        <s v="GÃ‰RARD KAMPER"/>
        <s v="GEORGES TALBOURDET"/>
        <s v="JEAN-CLAUDE MISAC"/>
        <s v="GUY LELEU"/>
        <s v="RENÃ‰ DILLEN"/>
        <s v="MAURICE LE GUILLOUX"/>
        <s v="RICHARD PIANARO"/>
        <s v="ROGER LEGEAY"/>
        <s v="JOÃ‹L HAUVIEUX"/>
        <s v="ANDRÃ‰ BOULAS"/>
        <s v="HUBERT MATHIS"/>
        <s v="ANDRÃ‰ DOYEN"/>
        <s v="KAREL ROTTIERS"/>
        <s v="PATRICK BEON"/>
        <s v="FERNANDO FERREIRA"/>
        <s v="JOSÃ‰ AMARO"/>
        <s v="JOSÃ‰-LUIS VIEJO"/>
        <s v="JOSÃ‰ CASAS GARCIA"/>
        <s v="HERMAN VANDERSLAGMOLEN"/>
        <s v="MARCELLO OSLER"/>
        <s v="FREDDY MAERTENS"/>
        <s v="IWAN SCHMID"/>
        <s v="CHRISTIAN SEZNEC"/>
        <s v="ALAIN MESLET"/>
        <s v="HUBERT ARBES"/>
        <s v="ANDRÃ‰ CHALMEL"/>
        <s v="GUY MAINGON"/>
        <s v="DONATO GIULIANI"/>
        <s v="EMMANUELE BERGAMO"/>
        <s v="ALESSIO ANTONINI"/>
        <s v="PIERINO GAVAZZI"/>
        <s v="KNUT KNUDSEN"/>
        <s v="ENRIQUE MARTINEZ-HEREDIA"/>
        <s v="MICHEL LE DEMMAT"/>
        <s v="ROLAND SMET"/>
        <s v="ERIC LALOUETTE"/>
        <s v="PAUL WELLENS"/>
        <s v="ROGER LOYSCH"/>
        <s v="WALTER RICCOMI"/>
        <s v="ATTILIO ROTA"/>
        <s v="LUCIANO CONATI"/>
        <s v="ARNALDO CAVERZASI"/>
        <s v="ENRICO PAOLINI"/>
        <s v="BERT PRONK"/>
        <s v="JAN RAAS"/>
        <s v="AAD VAN DEN HOEK"/>
        <s v="WILLY SINGER"/>
        <s v="CEES BAL"/>
        <s v="PIERRE-RAYMOND VILLEMIANE"/>
        <s v="JOSÃ‰-ENRIQUE CIMA PRADO"/>
        <s v="EUGÃˆNE PLET"/>
        <s v="BERNARD VALLET"/>
        <s v="MICHEL LAURENT"/>
        <s v="DIETRICH THURAU"/>
        <s v="HENK LUBBERDING"/>
        <s v="RENÃ‰ MARTENS"/>
        <s v="MARCEL LAURENS"/>
        <s v="GILBERT LE LAY"/>
        <s v="ALAIN DE CARVALHO"/>
        <s v="DOMINIQUE SANDERS"/>
        <s v="SERGE BEUCHERIE"/>
        <s v="PAUL SHERWEN"/>
        <s v="ALAIN BUDET"/>
        <s v="JEAN-JACQUES FUSSIEN"/>
        <s v="PHILIPPE TESNIERES"/>
        <s v="ALAIN PATRITTI"/>
        <s v="PHILIPPE DUREL"/>
        <s v="DINO BERTOLO"/>
        <s v="DANTE COCCOLO"/>
        <s v="JUAN PUJOL"/>
        <s v="PIERRE BAZZO"/>
        <s v="JEAN-LOUIS GAUTHIER"/>
        <s v="DANIEL GISIGER"/>
        <s v="SVEN-AKE NILSSON"/>
        <s v="PATRICK PERRET"/>
        <s v="JEAN-LUC VANDENBROUCKE"/>
        <s v="BERNARD HINAULT"/>
        <s v="GILBERT CHAUMAZ"/>
        <s v="LUCIEN DIDIER"/>
        <s v="BERNARD QUILFEN"/>
        <s v="JACQUES BOSSIS"/>
        <s v="YVON BERTIN"/>
        <s v="PEDRO VILARDEBO"/>
        <s v="BERNARDO ALFONSEL"/>
        <s v="KLAUS-PETER THALER"/>
        <s v="RENÃ‰ BITTINGER"/>
        <s v="SEAN KELLY"/>
        <s v="CHRISTIAN MUSELET"/>
        <s v="MARCEL TINAZZI"/>
        <s v="ALESSANDRO POZZI"/>
        <s v="GLAUCO SANTONI"/>
        <s v="ALEX VAN LINDEN"/>
        <s v="JO MAAS"/>
        <s v="EDDY SCHEPERS"/>
        <s v="GUIDO VAN CALSTER"/>
        <s v="MAURIZIO BELLET"/>
        <s v="GERHARD SCHONBACHER"/>
        <s v="ROBERT ALBAN"/>
        <s v="MICHEL BALBUENA"/>
        <s v="HENDRIK DEVOS"/>
        <s v="JACQUES MICHAUD"/>
        <s v="PATRICK BONNET"/>
        <s v="PATRICE THEVENARD"/>
        <s v="POL VERSCHUERE"/>
        <s v="RUDY PEVENAGE"/>
        <s v="LUDO PEETERS"/>
        <s v="JOS JACOBS"/>
        <s v="GIOVANNI BATTAGLIN"/>
        <s v="DORINO VANZO"/>
        <s v="BRUNO LEALI"/>
        <s v="CLAUDE CRIQUIELION"/>
        <s v="JOSEPH BORGUET"/>
        <s v="DIDIER VANOVERSCHEDE"/>
        <s v="CHRISTIAN JOURDAN"/>
        <s v="JEAN-MARIE MICHEL"/>
        <s v="JEAN-FRANÃ‡OIS PESCHEUX"/>
        <s v="CHRISTIAN LEVAVASSEUR"/>
        <s v="PATRICK FRIOU"/>
        <s v="JOÃ‹L GALLOPIN"/>
        <s v="GILBERT DUCLOS-LASSALLE"/>
        <s v="JOHAN VAN DER VELDE"/>
        <s v="STEFAN MUTTER"/>
        <s v="JEAN-RENÃ‰ BERNAUDEAU"/>
        <s v="JEAN CHASSANG"/>
        <s v="BERNARD BECAAS"/>
        <s v="WIM MYNGHEER"/>
        <s v="EULALIO GARCIA"/>
        <s v="ALAIN VIGNERON"/>
        <s v="JAN JONKERS"/>
        <s v="PATRICK PEVENAGE"/>
        <s v="WILLIAM TACKAERT"/>
        <s v="GERRY VERLINDEN"/>
        <s v="DIRK WAYENBERG"/>
        <s v="LUDWIG WIJNANTS"/>
        <s v="ETRIC VAN DE WIELE"/>
        <s v="VICENTE BELDA"/>
        <s v="JORGE FORTIA"/>
        <s v="FERDI VAN DEN HAUTE"/>
        <s v="LUDO LOOS"/>
        <s v="JOS SCHIPPER"/>
        <s v="DIDIER LEBAUD"/>
        <s v="PASCAL SIMON"/>
        <s v="HUBERT LINARD"/>
        <s v="GRAHAM JONES"/>
        <s v="FRÃ‰DERIC BRUN"/>
        <s v="JOSTEIN WILMANN"/>
        <s v="PATRICK BUSOLINI"/>
        <s v="MARCO ANTONIO CHAGAS MARTINS"/>
        <s v="JEAN TOSO"/>
        <s v="HANS-PETER JAKST"/>
        <s v="JOHAN DE MUYNCK"/>
        <s v="DANIEL PLUMMER"/>
        <s v="ISMAÃ‹L LEJARETTA"/>
        <s v="ALBERTO FERNANDEZ DE LA PUEBLA RAMOS"/>
        <s v="JOSÃ‰-LUIS MAYOZ"/>
        <s v="BERT OOSTERBOSCH"/>
        <s v="LÃ‰O VAN VLIET"/>
        <s v="ROGER DE CNIJF"/>
        <s v="LUC DE GRAUWE"/>
        <s v="PETER WINNEN"/>
        <s v="THÃ‰O DE ROOY"/>
        <s v="RONNY CLAES"/>
        <s v="GUY NULENS"/>
        <s v="HENNIE STAMSNIJDER"/>
        <s v="MARC DIERICKX"/>
        <s v="JUAN FERNANDEZ"/>
        <s v="JÃ‰SUS GUZMAN"/>
        <s v="JAIME VILAMAJO"/>
        <s v="FRANCISCO-RAMON ALBEDA"/>
        <s v="IMANOL MURGA"/>
        <s v="JÃ‰SUS SUAREZ-CUEVAS"/>
        <s v="MARC DURANT"/>
        <s v="RÃ‰GIS CLERE"/>
        <s v="PHIL ANDERSON"/>
        <s v="DOMINIQUE ARNAUD"/>
        <s v="JEAN-FRANÃ‡OIS RODRIGUEZ"/>
        <s v="CHARLY BERARD"/>
        <s v="JONATHAN BOYER"/>
        <s v="PATRICK MOERLEN"/>
        <s v="PATRICK HOSOTTE"/>
        <s v="JEAN-PAUL HOSOTTE"/>
        <s v="ALBERT ZWEIFEL"/>
        <s v="FRITS PIRARD"/>
        <s v="LÃ‰O WELLENS"/>
        <s v="JOHAN WELLENS"/>
        <s v="ALAIN DE ROO"/>
        <s v="MARINO LEJARETTA"/>
        <s v="PAULINO MARTINEZ"/>
        <s v="JORGE RUIZ-CABESTANY"/>
        <s v="FAUSTINO CUELI ARCE"/>
        <s v="FRANK HOSTE"/>
        <s v="FONS DE WOLF"/>
        <s v="LOUIS LUYTEN"/>
        <s v="ADRI VAN HOUWELINGEN"/>
        <s v="FRANKY DE GENDT"/>
        <s v="RUDY COLMAN"/>
        <s v="EUGÃˆNE URBANY"/>
        <s v="JOHNNY BROERS"/>
        <s v="ERIC McKENZIE"/>
        <s v="BEAT BREU"/>
        <s v="ANTONIO FERRETTI"/>
        <s v="SERGE DEMIERRE"/>
        <s v="CEDRIC ROSSIER"/>
        <s v="JULIUS THALMAN"/>
        <s v="GILBERT GLAUS"/>
        <s v="THIERRY BOLLE"/>
        <s v="MARCEL RUSSENBERGER"/>
        <s v="KIM ANDERSEN"/>
        <s v="PIERRE-HENRI MENTHEOUR"/>
        <s v="PIERRE LE BIGAULT"/>
        <s v="ADRI VAN DER POEL"/>
        <s v="MARIO BECCIA"/>
        <s v="FIORENZO ALIVERTI"/>
        <s v="ENZO SERPELLONI"/>
        <s v="LUCIANO LORO"/>
        <s v="ALFREDO CHINETTI"/>
        <s v="CARLO TONON"/>
        <s v="GIULIANO BIATTA"/>
        <s v="PASCAL GUYOT"/>
        <s v="JOSEPH WEHRLI"/>
        <s v="HARALD MAIER"/>
        <s v="MIKE GUTMAN"/>
        <s v="ERWIN LIENHARD"/>
        <s v="SIEGFRIED HEKIMI"/>
        <s v="MARC MADIOT"/>
        <s v="PASCAL POISSON"/>
        <s v="JEAN-FRANÃ‡OIS CHAURIN"/>
        <s v="DOMINIQUE GARDE"/>
        <s v="PATRICK CLERC"/>
        <s v="HUBERT GRAIGNIC"/>
        <s v="ANDRÃ‰ CHAPPUIS"/>
        <s v="JEAN-PHILIPPE VANDENBRANDE"/>
        <s v="BENNY VAN BRABANT"/>
        <s v="DANIEL WILLEMS"/>
        <s v="PATRICK VERSLUYS"/>
        <s v="GUY JANISZEWSKI"/>
        <s v="FRANS VAN VLIERBERGHE"/>
        <s v="WERNER DEVOS"/>
        <s v="ANTONIO COLL PONTANILLA"/>
        <s v="FELIPE YANEZ"/>
        <s v="JUAN-CARLOS ALONSO-DETEANO"/>
        <s v="GÃ‰RARD VELDSCHOLTEN"/>
        <s v="AD WIJNANDS"/>
        <s v="LUDO DE KEULENAER"/>
        <s v="DANNY SCHOONBAERT"/>
        <s v="JAN VAN HOUWELINGEN"/>
        <s v="MARC GOMEZ"/>
        <s v="JEAN-FRNÃ‡OIS RAULT"/>
        <s v="CLAUDE VINCENDEAU"/>
        <s v="RUDY ROGIERS"/>
        <s v="HENRI MANDERS"/>
        <s v="JAN WIJNANTS"/>
        <s v="BERNARD GAVILLET"/>
        <s v="ERICH MAECHLER"/>
        <s v="CLAUDE MOREAU"/>
        <s v="LAURENT BIONDI"/>
        <s v="GUY GALLOPIN"/>
        <s v="ALFIO VANDI"/>
        <s v="STEPHEN ROCHE"/>
        <s v="ROBERT MILLAR"/>
        <s v="LAURENT FIGNON"/>
        <s v="PHILIPPE CHEVALLIER"/>
        <s v="PASCAL JULES"/>
        <s v="DOMINIQUE GAIGNE"/>
        <s v="ANGEL ARROYO"/>
        <s v="PEDRO DELGADO"/>
        <s v="CELESTINO PRIETO"/>
        <s v="ANASTASIO GRECIANO"/>
        <s v="JÃ‰SUS HERNANDEZ-UBEDA"/>
        <s v="CARLOS HERNANDEZ"/>
        <s v="ERIC CARITOUX"/>
        <s v="ERIC DALLARMELINA"/>
        <s v="PAUL HAGHEDOOREN"/>
        <s v="JOHAN LAMMERTS"/>
        <s v="EDGAR CORREDOR"/>
        <s v="PATROCINIO JIMENEZ"/>
        <s v="ABELARDO RIOS"/>
        <s v="SAMUEL CABRERA"/>
        <s v="ALFONSO LOPEZ"/>
        <s v="PHILIPPE LELEU"/>
        <s v="MARC SERGEANT"/>
        <s v="GIANCARLO PERINI"/>
        <s v="CZESLAW LANG"/>
        <s v="URS ZIMMERMANN"/>
        <s v="JACQUES HANEGRAAF"/>
        <s v="JÃ‰RÃ”ME SIMON"/>
        <s v="ALAIN BONDUE"/>
        <s v="RÃ‰GIS SIMON"/>
        <s v="NIKI RUTTIMAN"/>
        <s v="ERIC VANDERAERDEN"/>
        <s v="SEAN YATES"/>
        <s v="ALAN PEIPER"/>
        <s v="FRANCIS CASTAING"/>
        <s v="GREG LEMOND"/>
        <s v="VINCENT BARTEAU"/>
        <s v="YVON MADIOT"/>
        <s v="JOSÃ‰-LUIS LAGUIA"/>
        <s v="JULIAN GOROSPE"/>
        <s v="JEAN-MARY GREZET"/>
        <s v="FRÃ‰DÃ‰RIC VICHOT"/>
        <s v="GILLES MAS"/>
        <s v="FRANCISCO RODRIGUEZ"/>
        <s v="ALAIN DITHURBIDE"/>
        <s v="MANUEL ZEFERINO"/>
        <s v="MICHEL CHARREARD"/>
        <s v="EDUARDO MANUEL CORREIA"/>
        <s v="JOSÃ‰ XAVIER"/>
        <s v="CARLOS MARTA"/>
        <s v="YVAN FREBERT"/>
        <s v="PEDRO MUNOZ"/>
        <s v="FEDERICO ECHAVE"/>
        <s v="RAIMUND DIETZEN"/>
        <s v="MODESTO URRUTIBEASCOA"/>
        <s v="RAFAÃ‹L ACEVEDO PORRAS"/>
        <s v="ISRAÃ‹L CORREDOR"/>
        <s v="JOSÃ‰ ANTONIO AGUDELO GOMEZ"/>
        <s v="LUIS LUCHO HERRERA"/>
        <s v="HERMAN LOAIZA"/>
        <s v="FABIO PARRA"/>
        <s v="REYNEL MONTOYA"/>
        <s v="CARLOS JARAMILLO"/>
        <s v="NESTOR MORA"/>
        <s v="ROBERTO VISENTINI"/>
        <s v="JORGEN PEDERSEN"/>
        <s v="GUIDO BONTEMPI"/>
        <s v="MARTIN EARLEY"/>
        <s v="JEAN-CLAUDE BAGOT"/>
        <s v="FRANÃ‡OIS LEMARCHAND"/>
        <s v="MICHEL BIBOLLET"/>
        <s v="PHILIPPE LAURAIRE"/>
        <s v="RUDY DHAENENS"/>
        <s v="PATRICK TOELEN"/>
        <s v="JEAN-MARIE WAMPERS"/>
        <s v="RUDY MATTHIJS"/>
        <s v="MAARTEN DUCROT"/>
        <s v="GERRIT SOLLEVELD"/>
        <s v="JELLE NIJDAM"/>
        <s v="THIERRY CLAVEYROLAT"/>
        <s v="WIM VAN EYNDE"/>
        <s v="MICHEL DERNIES"/>
        <s v="JOS LIECKENS"/>
        <s v="JAN BAEYENS"/>
        <s v="PATRICK ONNOCKX"/>
        <s v="STEVEN ROOKS"/>
        <s v="ROBERT FÃ–RSTER"/>
        <s v="CHARLY MOTTET"/>
        <s v="DENIS ROUX"/>
        <s v="THIERRY MARIE"/>
        <s v="EDUARDO CHOZAS OLMO"/>
        <s v="INAKI GASTON"/>
        <s v="ELIO FESTA"/>
        <s v="CLAUDIO FASOLO"/>
        <s v="GIULIANO PAVANELLO"/>
        <s v="ROBERTO BRESSAN"/>
        <s v="MANRICO RONCHIATO"/>
        <s v="JOKIN MUJIKA"/>
        <s v="PELLO RUIZ-CABESTANY"/>
        <s v="VICENTE OTIN"/>
        <s v="JOSÃ‰ DEL RAMO"/>
        <s v="JOSÃ‰-SALVADOR SANCHIS"/>
        <s v="JACQUES VAN MEER"/>
        <s v="JOÃ‹L PELIER"/>
        <s v="PHILIPPE POISSONNIER"/>
        <s v="ALOIS WOUTERS"/>
        <s v="RUDY PATRY"/>
        <s v="BERTRAM SEGER"/>
        <s v="ANDRÃ‰ LURQUIN"/>
        <s v="ETIENNE DE BEULE"/>
        <s v="JAN BOGAERT"/>
        <s v="ALVARO PINO"/>
        <s v="JÃ‰SUS RODRIGUEZ-MAGRO"/>
        <s v="FAUSTINO RUPEREZ"/>
        <s v="ANSELMO FUERTE"/>
        <s v="PETER PIETERS"/>
        <s v="ALFONSO FLORES"/>
        <s v="MARCO-ANTONIO LEON"/>
        <s v="FRANCESCO ROSSIGNOLI"/>
        <s v="MARTIN RAMIREZ"/>
        <s v="SILVANO CONTINI"/>
        <s v="ENNIO VANOTTI"/>
        <s v="ENNIO SALVADOR"/>
        <s v="DIRK DE WOLF"/>
        <s v="JOS HAEX"/>
        <s v="JAN NEVENS"/>
        <s v="JEAN-CLAUDE LECLERCQ"/>
        <s v="JEAN-CLAUDE GARDE"/>
        <s v="JÃ–RG MULLER"/>
        <s v="TWAN POELS"/>
        <s v="NICO EMONDS"/>
        <s v="LUC ROOSEN"/>
        <s v="ANDREW ANDY HAMPSTEN"/>
        <s v="JEAN-FRANÃ‡OIS BERNARD"/>
        <s v="STEVE BAUER"/>
        <s v="GUIDO WINTERBERG"/>
        <s v="PRIMOZ CERIN"/>
        <s v="ACACIO DA SILVA"/>
        <s v="ERIC VAN LANCKER"/>
        <s v="PETER STEVENHAAGEN"/>
        <s v="JAN VAN WIJK"/>
        <s v="RONAN PENSEC"/>
        <s v="DAG OTTO LAURITZEN"/>
        <s v="ERIC LOUVEL"/>
        <s v="RIGOBERTO URAN URAN"/>
        <s v="PAUL KIMMAGE"/>
        <s v="VICENTE RIDAURA"/>
        <s v="ANTONIO ESPARZA"/>
        <s v="BOB ROLL"/>
        <s v="JEFF PIERCE"/>
        <s v="RON KIEFEL"/>
        <s v="RAÃšL ALCALÃ"/>
        <s v="ALEX STIEDA"/>
        <s v="CHRISTOPHE LAVAINNE"/>
        <s v="ERIC BOYER"/>
        <s v="JÃ‰SUS BLANCO-VILLAR"/>
        <s v="ENRIQUE ALBERTO AJA CAGIGAS"/>
        <s v="MANUEL CARDENAS ESPEITIA"/>
        <s v="JUAN-CARLOS ROZAS"/>
        <s v="FRANCISCO-JOSÃ‰ ANTEQUERA"/>
        <s v="ADRIAN TIMMIS"/>
        <s v="KVETOSLAV PALOV"/>
        <s v="PHILIPPE BOUVATIER"/>
        <s v="JOSÃ‰-LUIS NAVARRO"/>
        <s v="MANUEL-JORGE DOMINGUEZ"/>
        <s v="JUAN-CARLOS CASTILLO"/>
        <s v="JULIO-CÃ‰SAR CADENA"/>
        <s v="ARGEMIRO BOHORQUEZ"/>
        <s v="CHRISTOBAL PEREZ"/>
        <s v="ROQUE DE LA CRUZ"/>
        <s v="ROLAND LE CLERC"/>
        <s v="MATHIEU HERMANS"/>
        <s v="MASSIMO GHIROTTO"/>
        <s v="DAVIDE CASSANI"/>
        <s v="ALESSANDRO PIOVANI"/>
        <s v="FABIAN FUCHS"/>
        <s v="STEFAN MORJEAN"/>
        <s v="NICO BREU"/>
        <s v="JAN GOESSENS"/>
        <s v="GILLES SANDERS"/>
        <s v="ALFRED ACHERMANN"/>
        <s v="ERIK BREUKINK"/>
        <s v="TEUN VAN VLIET"/>
        <s v="GERT-JAN THEUNISSE"/>
        <s v="ANGEL OCANA"/>
        <s v="MIGUEL INDURAIN"/>
        <s v="JESPER SKIBBY"/>
        <s v="BRIAN SÃ–RENSEN"/>
        <s v="HERMAN FRISON"/>
        <s v="PATRICK VERSCHUEREN"/>
        <s v="OMAR HERNANDEZ"/>
        <s v="ROLF GOLZ"/>
        <s v="GÃ‰RARD ZADROBILEK"/>
        <s v="STEFANO ALLOCCHIO"/>
        <s v="MARTIAL GAYANT"/>
        <s v="PETER HILSE"/>
        <s v="BRUNO CORNILLET"/>
        <s v="JAANUSZ KUUM"/>
        <s v="FRANK DE WOLF"/>
        <s v="EDDY PLANCKAERT"/>
        <s v="DIRK DEMOL"/>
        <s v="LAUDELINO CUBINO GONZALEZ"/>
        <s v="JAVIER MURGUIALDAY"/>
        <s v="MARCO BERGAMO"/>
        <s v="WALTER MAGNAGO"/>
        <s v="MARCO TABAI"/>
        <s v="GIANNI BUGNO"/>
        <s v="TONY ROMINGER"/>
        <s v="MILAN JURCO"/>
        <s v="STEFANO ZANATTA"/>
        <s v="JOHNNY WELTZ"/>
        <s v="MALCOLM ELLIOTT"/>
        <s v="JON UNZAGA"/>
        <s v="JUAN MARTINEZ-OLIVER"/>
        <s v="MARC VAN ORSOUW"/>
        <s v="ANDY BISHOP"/>
        <s v="JOHN TALEN"/>
        <s v="LUIS-JAVIER LUKIN"/>
        <s v="HERMINIO DIAZ ZABALA"/>
        <s v="JEAN-CLAUDE COLOTTI"/>
        <s v="PATRICE ESNAULT"/>
        <s v="DANTE REZZE"/>
        <s v="MICHEL VERMOTE"/>
        <s v="HARTMUT BÃ–LTS"/>
        <s v="DAVIS PHINNEY"/>
        <s v="JENS VEGGERBY"/>
        <s v="WILLEM WIJNANT"/>
        <s v="SOREN LILHOLT"/>
        <s v="ETIENNE DE WILDE"/>
        <s v="RIK VAN SLIJCKE"/>
        <s v="JEAN-PIERRE HEYNDERICKX"/>
        <s v="FRANS MAASSEN"/>
        <s v="NICO VERHOEVEN"/>
        <s v="GERT JAKOBS"/>
        <s v="JACQUES DECRION"/>
        <s v="MARIANO SANCHEZ"/>
        <s v="ARSENIO GONZALEZ"/>
        <s v="ANGEL CAMARILLO LLORENS"/>
        <s v="FRÃ‰DÃ‰RIC GARNIER"/>
        <s v="ANDRÃ‰AS KAPPES"/>
        <s v="MICHAÃ‹L WILSON"/>
        <s v="HENRI ABADIE"/>
        <s v="PHILIPPE CASADO"/>
        <s v="JOHAN MUSEEUW"/>
        <s v="EDDY LAMMERTS"/>
        <s v="JUAN JUSDADO"/>
        <s v="ALBERTO LUIS CAMARGO"/>
        <s v="BERNARD RICHARD"/>
        <s v="JESPER WORRE"/>
        <s v="JURE PAVLIC"/>
        <s v="CLAUDIO CHIAPPUCCI"/>
        <s v="CAMILLO PASSERA"/>
        <s v="VALERIO TEBALDI"/>
        <s v="GIOVANNI FIDANZA"/>
        <s v="PATRICK ROBEET"/>
        <s v="THOMAS WEGMULLER"/>
        <s v="CARLO BOMANS"/>
        <s v="JOHN CARLSEN"/>
        <s v="VINCENT LAVENU"/>
        <s v="CHRISTIAN CHAUBET"/>
        <s v="MAURO GIANETTI"/>
        <s v="WILFRIED PEETERS"/>
        <s v="HELMUT WECHSELBERGER"/>
        <s v="STEPHEN HODGE"/>
        <s v="RENÃ‰ BEUKER"/>
        <s v="JOHANNES DRAAIJER"/>
        <s v="WILLIAM PALACIO"/>
        <s v="ABELARDO RONDON"/>
        <s v="MELCHOR MAURI"/>
        <s v="FRANK PINEAU"/>
        <s v="PER PEDERSEN"/>
        <s v="GÃ‰RARD RUE"/>
        <s v="BJARNE RIIS"/>
        <s v="PATRICK TOLHOEK"/>
        <s v="EDWIG VAN HOOYDONCK"/>
        <s v="FABRICE PHILIPOT"/>
        <s v="LAURENT BEZAULT"/>
        <s v="JAN SIEMONS"/>
        <s v="ATLE KVALSVOLL"/>
        <s v="PHILIPPE LOUVIOT"/>
        <s v="DIMITRI KONYSHEV"/>
        <s v="PIOTR UGRUMOV"/>
        <s v="ALEXANDRE TROBINE"/>
        <s v="DJAMOLIDINE ABDOUJAPAROV"/>
        <s v="VASSILI JDANOV"/>
        <s v="NIKOLAI GOLOVATENKO"/>
        <s v="ROBERTO CONTI"/>
        <s v="ALBERTO ELLI"/>
        <s v="MARCELLO SIBONI"/>
        <s v="BRUNO CENGHIALTA"/>
        <s v="VALERIO PIVA"/>
        <s v="ADRIANO BAFFI"/>
        <s v="RODOLFO MASSI"/>
        <s v="MARINO ALONSO"/>
        <s v="GERRIT DE VRIES"/>
        <s v="ALESSANDRO GIANELLI"/>
        <s v="MAXIMILIAN SCIANDRI"/>
        <s v="LUC LEBLANC"/>
        <s v="ALBERTO VOLPI"/>
        <s v="ROBERTO GUSMEROLI"/>
        <s v="MARIO KUMMER"/>
        <s v="JAN SCHUR"/>
        <s v="GUISEPPE CALCATERRA"/>
        <s v="MAURO-ANTONIO SANTAROMITA"/>
        <s v="GILLES DELION"/>
        <s v="BRIAN HOLM"/>
        <s v="LAURENT PILLON"/>
        <s v="NELSON RODRIGUEZ"/>
        <s v="GIUSEPPE SARONNI"/>
        <s v="ANTONIO-MIGUEL DIAZ"/>
        <s v="JÃ‰SUS ROSADO"/>
        <s v="ANTONIO ESPEJO"/>
        <s v="JOHAN BRUYNEEL"/>
        <s v="PETER ROES"/>
        <s v="PETER DECLERCQ"/>
        <s v="HENDRIK REDANT"/>
        <s v="MIGUEL MARTINEZ"/>
        <s v="VJATCESLAV EKIMOV"/>
        <s v="OLAF LUDWIG"/>
        <s v="UWE RAAB"/>
        <s v="JOS VAN AERT"/>
        <s v="PASCAL LINO"/>
        <s v="THIERRY LAURENT"/>
        <s v="OSCAR DE JÃ‰SUS VARGAS"/>
        <s v="GÃ‰RARDO MONCADA"/>
        <s v="ALVARO MEJIA"/>
        <s v="WILLIAM PULIDO"/>
        <s v="JOSÃ‰ UREA"/>
        <s v="JOSÃ‰ RODRIGUEZ"/>
        <s v="PABLO MORENO"/>
        <s v="NORMAN AILVIS"/>
        <s v="PASCAL LANCE"/>
        <s v="MARTIN SCHALKERS"/>
        <s v="KURT STEINMANN"/>
        <s v="JÃ‰SUS MONTOYA"/>
        <s v="ENRIQUE GUERRIKAGOÃTIA"/>
        <s v="JAVIER LUKIN"/>
        <s v="WIEBREN VEENSTRA"/>
        <s v="VLADIMIR POULNIKOV"/>
        <s v="ENRICO ZAINA"/>
        <s v="DOMINIQUE ARNOULD"/>
        <s v="ALBERTO LEANIZBARRUTIA"/>
        <s v="FRANCISCO JAVIER MAULEON"/>
        <s v="JOSÃ‰-MANUEL OLIVEIRA"/>
        <s v="FRANCISCO ESPINOSA"/>
        <s v="JAVIER DUCH"/>
        <s v="MARCO GIOVANNETTI"/>
        <s v="DOMINIK KRIEGER"/>
        <s v="UWE AMPLER"/>
        <s v="DIDIER VIRVALEIX"/>
        <s v="FRANCK VAN DEN ABEELE"/>
        <s v="MAURIZIO FONDRIEST"/>
        <s v="DIMITRI ZHDANOV"/>
        <s v="MAURO RIBEIRO"/>
        <s v="HENRY CARDENAS ORDUZ"/>
        <s v="ARSENIO CHAPARRO CARDOSO"/>
        <s v="MORENO ARGENTIN"/>
        <s v="PATRICK JACOBS"/>
        <s v="FRANCIS MOREAU"/>
        <s v="LAWRENCE ROCHE"/>
        <s v="THIERRY BOURGUIGNON"/>
        <s v="LAURENT JALABERT"/>
        <s v="OLAF LURVIK"/>
        <s v="SERGEI USLAMINE"/>
        <s v="EDDY SCHURER"/>
        <s v="THOMAS BARTH"/>
        <s v="ROB HARMELING"/>
        <s v="ROLF JAERMANN"/>
        <s v="RUDY VERDONCK"/>
        <s v="WERNER STUTZ"/>
        <s v="LUDWIG WILLEMS"/>
        <s v="JUAN-CARLOS MARTIN"/>
        <s v="FERNANDO QUEVEDO"/>
        <s v="JOSÃ‰-RAMON URIARTE"/>
        <s v="AITOR GARMENDIA"/>
        <s v="MARTIN KOKKELKOREN"/>
        <s v="FABIO ROSCIOLI"/>
        <s v="MARIO CHIESA"/>
        <s v="YVON LEDANOIS"/>
        <s v="JEAN-CYRIL ROBIN"/>
        <s v="JACKY DURAND"/>
        <s v="FERNANDO ESCARTIN"/>
        <s v="ENRIQUE ALONSO"/>
        <s v="FERNANDO PINERO"/>
        <s v="RAMON GONZALEZ-ARRIETA"/>
        <s v="MARIO SCIREA"/>
        <s v="ANDREA CHIURATO"/>
        <s v="FRANCO VONA"/>
        <s v="FRANCO CHIOCCIOLI"/>
        <s v="FLAVIO VANZELLA"/>
        <s v="FRANCO BALLERINI"/>
        <s v="SAMMIE MOREELS"/>
        <s v="FRANKIE ANDREU"/>
        <s v="NEIL STEPHENS"/>
        <s v="XAVIER ALDANONDO LUZURIAQA"/>
        <s v="EDDY BOUWMANS"/>
        <s v="MAARTEN DEN BAKKER"/>
        <s v="RICHARD VIRENQUE"/>
        <s v="CHRISTOPHE MANIN"/>
        <s v="ARTURAS CEPELE"/>
        <s v="ARTURAS KASPUTIS"/>
        <s v="JULIO-CESAR ORTEGON"/>
        <s v="JENS HEPPNER"/>
        <s v="UDO BÃ–LTS"/>
        <s v="JIM VAN DE LAER"/>
        <s v="ANTONIO MARTIN"/>
        <s v="OLIVERIO RINCON"/>
        <s v="TOM CORDES"/>
        <s v="PRUDENCIO INDURAIN"/>
        <s v="ROLF SORENSEN"/>
        <s v="ANDREA TAFI"/>
        <s v="LAURENT MADOUAS"/>
        <s v="LAURENT BROCHARD"/>
        <s v="FRANÃ‡OIS SIMON"/>
        <s v="FABIAN JEKER"/>
        <s v="LAURENT DESBIENS"/>
        <s v="PASCAL CHANTEUR"/>
        <s v="JEAN-PIERRE DELPHIS"/>
        <s v="JEAN-PIERRE BOURGEOT"/>
        <s v="JEAN-PHILIPPE DOJWA"/>
        <s v="CHRISTOPHE CAPELLE"/>
        <s v="ZENON JASKULA"/>
        <s v="GIANLUCA BORTOLAMI"/>
        <s v="DAVIDE BRAMATI"/>
        <s v="SERGUEI OUTSCHAKOV"/>
        <s v="MARC WAUTERS"/>
        <s v="SERGE BAGUET"/>
        <s v="PETER FARAZIJN"/>
        <s v="ALEX ZULLE"/>
        <s v="ROLF ALDAG"/>
        <s v="CHRISTIAN HENN"/>
        <s v="GERD AUDEHM"/>
        <s v="BO HAMBURGER"/>
        <s v="DANNY NELISSEN"/>
        <s v="FRÃ‰DÃ‰RIC MONCASSIN"/>
        <s v="DIETER RUNKEL"/>
        <s v="ROB MULDERS"/>
        <s v="GIANNI FARESIN"/>
        <s v="ROBERTO SIERRA"/>
        <s v="STEFANO COLAGE"/>
        <s v="JOHN VAN DEN AKKER"/>
        <s v="VICENTE APARICIO VILA"/>
        <s v="ERWIN NIJBOER"/>
        <s v="MARCO PANTANI"/>
        <s v="BEAT ZBERG"/>
        <s v="REMO ROSSI"/>
        <s v="THOMAS DAVY"/>
        <s v="BRUNO THIBOUT"/>
        <s v="MIGUEL ARROYO"/>
        <s v="PASCAL HERVE"/>
        <s v="EDDY SEIGNEUR"/>
        <s v="THIERRY GOUVENOU"/>
        <s v="GIORGIO FURLAN"/>
        <s v="VLADISLAV BOBRIK"/>
        <s v="DARIO BOTTARO"/>
        <s v="HERNÃN BUENAHORA GUTIERREZ"/>
        <s v="FEDERICO MUNOZ"/>
        <s v="ANGEL YESID CAMARGO OCHOA"/>
        <s v="FRANCISCO CABELLO"/>
        <s v="ANGEL EDO ALSINA"/>
        <s v="CESARY ZAMANA"/>
        <s v="MARCO ZEN"/>
        <s v="JAN SVORADA"/>
        <s v="ABRAHAM OLANO"/>
        <s v="SILVIO MARTINELLO"/>
        <s v="EROS POLI"/>
        <s v="STEPHEN SWART"/>
        <s v="LAURENT DUFAUX"/>
        <s v="OSCAR PELLICIOLI"/>
        <s v="ANDREA PERON"/>
        <s v="ERIK DEKKER"/>
        <s v="MAURO BETTIN"/>
        <s v="GIANLUCA GORINI"/>
        <s v="CARMELO MIRANDA"/>
        <s v="PAOLO LANFRANCHI"/>
        <s v="MASSIMO PODENZANA"/>
        <s v="MARCO MILESI"/>
        <s v="LEONARDO SIERRA"/>
        <s v="ARMAND DE LAS CUEVAS"/>
        <s v="GILLES TALMANT"/>
        <s v="GILLES BOUVARD"/>
        <s v="DIDIER ROUS"/>
        <s v="IVAN GOTTI"/>
        <s v="GABRIELE COLOMBO"/>
        <s v="FRANCESCO FRATTINI"/>
        <s v="JOSÃ‰ ANGEL VIDAL"/>
        <s v="DAVIDE PERONA"/>
        <s v="ALESSIO GALETTI"/>
        <s v="ALEXANDER GONTCHENKOV"/>
        <s v="MARCO SERPELLINI"/>
        <s v="ANDREI TCHMIL"/>
        <s v="MASSIMILIANO LELLI"/>
        <s v="MASSIMO DONATI"/>
        <s v="GIAN MATTEO FAGNINI"/>
        <s v="NICOLA LODA"/>
        <s v="LANCE ARMSTRONG"/>
        <s v="ARVIS PIZIKS"/>
        <s v="GEORG TOTSCHNIG"/>
        <s v="ROSSANO BRASI"/>
        <s v="GIUSEPPE LOMBARDI"/>
        <s v="ANDREA FERRIGATO"/>
        <s v="ERIK ZABEL"/>
        <s v="BART VOSKAMP"/>
        <s v="JEAN-LUC MASDUPUY"/>
        <s v="JOSÃ‰ LUIS ARRIETA"/>
        <s v="ORLANDO RODRIGUES"/>
        <s v="JOSÃ‰ MARIA JIMENEZ"/>
        <s v="MARIANO PICCOLI"/>
        <s v="CHRISTIANO FRATTINI"/>
        <s v="OMAR PUMAR"/>
        <s v="PETER LÃœTTENBERGER"/>
        <s v="OSCAR CAMENZIND"/>
        <s v="VALENTINO FOIS"/>
        <s v="WLADIMIR BELLI"/>
        <s v="ALESSANDRO BARONTI"/>
        <s v="LEONARDO PIEPOLI"/>
        <s v="CRISTIAN SALVATO"/>
        <s v="TOBIAS STEINHAUSER"/>
        <s v="FELIX MANUEL GARCIA CASAS"/>
        <s v="CHRISTOPHE MOREAU"/>
        <s v="BRUNO BOSCARDIN"/>
        <s v="CHRIS BOARDMAN"/>
        <s v="CÃ‰DRIC VASSEUR"/>
        <s v="EVGUENI BERZIN"/>
        <s v="IVAN CERIOLI"/>
        <s v="JOSÃ‰ JOAQUIM CASTELBLANCO"/>
        <s v="JUAN-CÃ‰SAR AGUIRE"/>
        <s v="CHEPE GONZALEZ PICO"/>
        <s v="SCOTT SUNDERLAND"/>
        <s v="PAUL VAN HYFTE"/>
        <s v="NICO MATTAN"/>
        <s v="MANUEL FERNANDEZ GINES"/>
        <s v="MICHELE BARTOLI"/>
        <s v="FABIO BALDATO"/>
        <s v="MARCO SALIGARI"/>
        <s v="PATRICK JONKER"/>
        <s v="MICHAEL BOOGERD"/>
        <s v="STEFANO CATTAI"/>
        <s v="MARCO FINCATO"/>
        <s v="PAOLO SAVOLDELLI"/>
        <s v="PAOLO FORNACIARI"/>
        <s v="SIMONE BIASCI"/>
        <s v="JAN ULLRICH"/>
        <s v="GIUSEPPE GUERINI"/>
        <s v="MIRCO GUALDI"/>
        <s v="FRÃ‰DÃ‰RIC GUESDON"/>
        <s v="LAURENT ROUX"/>
        <s v="PETER VAN PETEGEM"/>
        <s v="JEROEN BLIJLEVENS"/>
        <s v="MANUEL BELTRAN"/>
        <s v="SANTIAGO BLANCO"/>
        <s v="ANGEL CASERO MORENO"/>
        <s v="JON ODRIOZOLA"/>
        <s v="GIUSEPPE TARTAGGIA"/>
        <s v="NICOLA MINALI"/>
        <s v="GIANLUCA PIEROBON"/>
        <s v="LAURENT GENTY"/>
        <s v="FABRICE GOUGOT"/>
        <s v="CHRISTOPHE AGNOLUTTO"/>
        <s v="LAURI AUS"/>
        <s v="BOBBY JULICH"/>
        <s v="KEVIN LIVINGSTON"/>
        <s v="CHRISTOPHE RINERO"/>
        <s v="NICOLAS JALABERT"/>
        <s v="PHILIPPE GAUMONT"/>
        <s v="JOONA LAUKKA"/>
        <s v="HENK VOGELS"/>
        <s v="ARNAUD PRETOT"/>
        <s v="STUART OGRADY"/>
        <s v="JAVIER PASCUAL RODRIGUEZ"/>
        <s v="JOSÃ‰ DE LOS ANGELES"/>
        <s v="FRANCISCO BENITEZ"/>
        <s v="STÃ‰PHANE HEULOT"/>
        <s v="CHRISTOPHE MENGIN"/>
        <s v="DAVIDE REBELLIN"/>
        <s v="DOMINIQUE RAULT"/>
        <s v="STÃ‰PHANE CUEFF"/>
        <s v="DANIELE NARDELLO"/>
        <s v="FRANK VANDENBROUCKE"/>
        <s v="MARCO ARTUNGHI"/>
        <s v="MARIO TRAVERSONI"/>
        <s v="GILBERTO SIMONI"/>
        <s v="LUCA SCINTO"/>
        <s v="CARLO FINCO"/>
        <s v="MATTEO TOSATTO"/>
        <s v="INIGO CUESTA"/>
        <s v="MARCELINO GARCIA"/>
        <s v="ROBBIE MC EWEN"/>
        <s v="DANIELE SGNAOLIN"/>
        <s v="TORSTEN SCHMIDT"/>
        <s v="FRANCESCO CASAGRANDE"/>
        <s v="PHILIPP BUSCHOR"/>
        <s v="GIOVANNI LOMBARDI"/>
        <s v="GIANLUCA VALOTI"/>
        <s v="IÃ‘IGO CHAURREAU"/>
        <s v="MIRCO CREPALDI"/>
        <s v="SERVAIS KNAVEN"/>
        <s v="TRISTAN HOFFMAN"/>
        <s v="PETER MEINERT-NIELSEN"/>
        <s v="TYLER HAMILTON"/>
        <s v="DARIUSZ BARANOWSKI"/>
        <s v="MARTY JEMISON"/>
        <s v="GEORGE HINCAPIE"/>
        <s v="PASCAL DERAME"/>
        <s v="OSCAR POZZI"/>
        <s v="FILIPPO SIMEONI"/>
        <s v="ALAIN TURICCHIA"/>
        <s v="DIEGO FERRARI"/>
        <s v="PHILIPPE BORDENAVE"/>
        <s v="DENIS LEPROUX"/>
        <s v="LYLIAN LEBRETON"/>
        <s v="VIATCHESLAV DJAVANIAN"/>
        <s v="ALEXEI SIVAKOV"/>
        <s v="BENOIT SALMON"/>
        <s v="ROLAND MEIER"/>
        <s v="MAGNUS BACKSTEDT"/>
        <s v="JENS VOIGT"/>
        <s v="XAVIER JAN"/>
        <s v="FRANCK BOUYER"/>
        <s v="DAMIEN NAZON"/>
        <s v="KURT VAN DE WOUWER"/>
        <s v="ANDREJ TETERIOUK"/>
        <s v="GEERT VERHEYEN"/>
        <s v="RIK VERBRUGGHE"/>
        <s v="GIUSEPPE DI GRANDE"/>
        <s v="STEFANO ZANINI"/>
        <s v="TOM STEELS"/>
        <s v="BART LEYSEN"/>
        <s v="RICCARDO FORCONI"/>
        <s v="SIMONE BORGHERESI"/>
        <s v="FABIANO FONTANELLI"/>
        <s v="KOOS MOERENHOUT"/>
        <s v="AART VIERHOUTEN"/>
        <s v="LEON VAN BON"/>
        <s v="EDDY MAZZOLENI"/>
        <s v="MASSIMILIANO MORI"/>
        <s v="AXEL MERCKX"/>
        <s v="JÃ–RG JAKSCHE"/>
        <s v="FABIO SACCHI"/>
        <s v="FRANCISCO MANCEBO"/>
        <s v="CÃ‰SAR SOLAUN"/>
        <s v="MIGUEL ANGEL PENA"/>
        <s v="VICENTE GARCIA ACOSTA"/>
        <s v="DAVID NAVAS"/>
        <s v="LUDOVIC AUGER"/>
        <s v="CARLOS DA CRUZ"/>
        <s v="GIANPAOLO MONDINI"/>
        <s v="MASSIMO GIUNTI"/>
        <s v="MARCUS LJUNGQVIST"/>
        <s v="LUCA MAZZANTI"/>
        <s v="ALEXANDRE VINOKOUROV"/>
        <s v="FRÃ‰DÃ‰RIC BESSY"/>
        <s v="CHRISTOPHE ORIOL"/>
        <s v="GILLES MAIGNAN"/>
        <s v="STEVE DE WOLF"/>
        <s v="CLAUDE LAMOUR"/>
        <s v="THIERRY LODER"/>
        <s v="SÃ‰BASTIEN HINAULT"/>
        <s v="ANTHONY LANGELLA"/>
        <s v="LAURENT LEFEVRE"/>
        <s v="JAIME HERNANDEZ"/>
        <s v="ROLF HUSER"/>
        <s v="ANTHONY MORIN"/>
        <s v="LARS MICHAELSEN"/>
        <s v="CARLOS ALBERTO CONTRERAS"/>
        <s v="JOSÃ‰-JAVIER GOMEZ"/>
        <s v="JAVIER OTXOA"/>
        <s v="MARCO PINOTTI"/>
        <s v="MARIO AERTS"/>
        <s v="FABIAN DE WAELE"/>
        <s v="PETER WUYTS"/>
        <s v="THIERRY MARICHAL"/>
        <s v="SÃ‰BASTIEN DEMARBAIX"/>
        <s v="STEFANO GARZELLI"/>
        <s v="SERGIO BARBERO"/>
        <s v="MASSIMILIANO NAPOLITANO"/>
        <s v="DAVID ETXEBARRIA"/>
        <s v="MARCOS ANTONIO SERRANO RODRIGUEZ"/>
        <s v="LUIS PEREZ RODRIGUEZ"/>
        <s v="RAFAEL DIAZ JUSTO"/>
        <s v="SANTOS GONZALEZ"/>
        <s v="JOSÃ‰ LUIS REBOLLO"/>
        <s v="MARC LOTZ"/>
        <s v="ARMIN MEIER"/>
        <s v="SALVATORE COMMESSO"/>
        <s v="STEFFEN WESEMANN"/>
        <s v="KAI HUNDERTMARCK"/>
        <s v="JAN SCHAFFRATH"/>
        <s v="STEPHANE GOUBERT"/>
        <s v="CHRISTIAN VANDE VELDE"/>
        <s v="ALVARO GONZALEZ GALDEANO"/>
        <s v="FRANCISCO TOMAS GARCIA"/>
        <s v="FRANCISCO JAVIER CEREZO PERALES"/>
        <s v="ELIO AGGIANO"/>
        <s v="PEDRO HORILLO"/>
        <s v="ANDREI KIVILEV"/>
        <s v="DAVID DELRIEU"/>
        <s v="WALTER BENETEAU"/>
        <s v="OLIVIER PERRAUDEAU"/>
        <s v="DAVID MILLAR"/>
        <s v="DAVID MONCOUTIE"/>
        <s v="MICHEL LAFIS"/>
        <s v="GLENN MAGNUSSON"/>
        <s v="ANDREAS KLIER"/>
        <s v="GEERT VAN BONDT"/>
        <s v="JOSEBA BELOKI"/>
        <s v="EMMANUEL MAGNIEN"/>
        <s v="FRANK HOJ"/>
        <s v="GRÃ‰GORY GWIAZDOWSKI"/>
        <s v="ROBERTO HERAS"/>
        <s v="SANTIAGO BOTERO"/>
        <s v="JAVIER PASCUAL LLORENTE"/>
        <s v="TONI TAULER"/>
        <s v="FRANCISCO LEON"/>
        <s v="FRED RODRIGUEZ"/>
        <s v="MAX VAN HEESWIJK"/>
        <s v="NICOLAY BO LARSEN"/>
        <s v="MARTIN RITTSEL"/>
        <s v="ALLAN JOHANSEN"/>
        <s v="MARCO VELO"/>
        <s v="ERMANNO BRIGNOLI"/>
        <s v="DAVID CAÃ‘ADA GRACIA"/>
        <s v="GRISCHA NIERMANN"/>
        <s v="MARKUS ZBERG"/>
        <s v="DANIEL ATIENZA"/>
        <s v="PAVEL PADRNOS"/>
        <s v="STEFFEN KJAERGAARD"/>
        <s v="BENOIT JOACHIM"/>
        <s v="GUIDO TRENTIN"/>
        <s v="ROMANS VAINSTEINS"/>
        <s v="MAURO RADAELLI"/>
        <s v="MASSIMO APOLLONIO"/>
        <s v="ALEXANDRE BOTCHAROV"/>
        <s v="LUDOVIC TURPIN"/>
        <s v="STÃ‰PHANE BERGES"/>
        <s v="SÃ‰BASTIEN TALABARDON"/>
        <s v="GUILLAUME AUGER"/>
        <s v="SYLVAIN CHAVANEL"/>
        <s v="FRANCK RENIER"/>
        <s v="CHRISTOPHER JENNER"/>
        <s v="NICKI SORENSEN"/>
        <s v="MICHAÃ‹L BLAUDZUN"/>
        <s v="JAKOB PIIL"/>
        <s v="PIOTR WADECKI"/>
        <s v="ENRICO CASSANI"/>
        <s v="ROBERTO LAISEKA"/>
        <s v="HAIMAR ZUBELDIA AGIRRE"/>
        <s v="ALBERTO LOPEZ MUNAIN"/>
        <s v="UNAI ETXEBARRIA"/>
        <s v="ANGEL CASTRESANA DEL VAL"/>
        <s v="ALESSANDRO PETACCHI"/>
        <s v="SVEN TEUTENBERG"/>
        <s v="FLORENT BRARD"/>
        <s v="DANIEL SCHNIDER"/>
        <s v="BRADLEY MC GEE"/>
        <s v="NICOLAS VOGONDY"/>
        <s v="JIMMY CASPER"/>
        <s v="THOMASZ BROZYNA"/>
        <s v="DENIS MENCHOV"/>
        <s v="ELADIO JIMENEZ"/>
        <s v="PATRICE HALGAND"/>
        <s v="JÃ‰RÃ”ME BERNARD"/>
        <s v="OSCAR SEVILLA"/>
        <s v="JOSÃ‰ ENRIQUE GUTIERREZ"/>
        <s v="FÃ‰LIX RAFEL CÃRDENAS RAVALO"/>
        <s v="RAIVIS BELOHVOSCIKS"/>
        <s v="MATTEO FRUTTI"/>
        <s v="JOHAN VERSTREPEN"/>
        <s v="RUBENS BERTOGLIATI"/>
        <s v="STEVE VERMAUT"/>
        <s v="GUENNADI MIKHAILOV"/>
        <s v="PAOLO BETTINI"/>
        <s v="IGOR GONZALEZ GALDEANO"/>
        <s v="CARLOS SASTRE"/>
        <s v="MIKEL PRADERA"/>
        <s v="JOSÃ‰ IVAN GUTIERREZ PALACIOS"/>
        <s v="ANDREAS KLÃ–DEN"/>
        <s v="JOSÃ‰ LUIS RUBIERA"/>
        <s v="VICTOR HUGO PENA"/>
        <s v="ANDY FLICKINGER"/>
        <s v="CRISTIAN MORENI"/>
        <s v="ANDREA BROGNARA"/>
        <s v="MARTIN HVASTIJA"/>
        <s v="DAVIDE CASAROTTO"/>
        <s v="JÃ‰RÃ”ME PINEAU"/>
        <s v="BINGEN FERNANDEZ"/>
        <s v="THOR HUSHOVD"/>
        <s v="TOMAS KONECNY"/>
        <s v="IBAN MAYO"/>
        <s v="GORKA ARRIZABALAGA"/>
        <s v="IGOR FLORES"/>
        <s v="IVAN BASSO"/>
        <s v="VOLODYMIR GUSTOV"/>
        <s v="SERHIY HONCHAR"/>
        <s v="SERGUEI IVANOV"/>
        <s v="SANDY CASAR"/>
        <s v="BADEN COOKE"/>
        <s v="UNAI OSA"/>
        <s v="MARZIO BRUSEGHIN"/>
        <s v="DAVID LATASA"/>
        <s v="JAVIER PASCUAL"/>
        <s v="CHRISTOPHE EDALEINE"/>
        <s v="CYRIL DESSEL"/>
        <s v="STÃ‰PHANE AUGE"/>
        <s v="CONSTANTINO ZABALLA"/>
        <s v="RAIMONDAS RUMSAS"/>
        <s v="LUDO DIERCKXSENS"/>
        <s v="ALESSANDRO CORTINOVIS"/>
        <s v="CHRISTOPHE BRANDT"/>
        <s v="HANS DE CLERCQ"/>
        <s v="LASZLO BODROGI"/>
        <s v="GERHARD TRAMPUSCH"/>
        <s v="ROBERT HUNTER"/>
        <s v="JOSÃ‰ AZEVEDO"/>
        <s v="ISIDRO NOZAL"/>
        <s v="ADDY ENGELS"/>
        <s v="BRAM DE GROOT"/>
        <s v="KARSTEN KROON"/>
        <s v="DARIO FRIGO"/>
        <s v="DANILO HONDO"/>
        <s v="FLOYD LANDIS"/>
        <s v="MIKEL ASTARLOZA"/>
        <s v="NICOLAS PORTAL"/>
        <s v="VLADIMIR MIHOJLEVIC"/>
        <s v="ANDREA NOE"/>
        <s v="FRANCO PELLIZOTTI"/>
        <s v="ALESSANDRO BERTOLINI"/>
        <s v="ANTHONY GESLIN"/>
        <s v="THOMAS VOECKLER"/>
        <s v="MARYAN HARY"/>
        <s v="STEVE ZAMPIERI"/>
        <s v="PAOLO BOSSONI"/>
        <s v="DARIO ANDRIOTTO"/>
        <s v="MÃ‰DÃ‰RIC CLAIN"/>
        <s v="BENOIT POILVET"/>
        <s v="MIKEL ARTETXE"/>
        <s v="INIGO LANDALUZE"/>
        <s v="DARIO DAVID CIONI"/>
        <s v="NICOLAS FRITSCH"/>
        <s v="JUAN MIGUEL MERCADO"/>
        <s v="XABIER ZANDIO ECHAIDE"/>
        <s v="EVGENI PETROV"/>
        <s v="PABLO LASTRAS GARCIA"/>
        <s v="VLADIMIR KARPETS"/>
        <s v="JUAN ANTONIO FLECHA GIANNONI"/>
        <s v="YURIY KRIVTSOV"/>
        <s v="JEAN-PATRICK NAZON"/>
        <s v="FRÃ‰DÃ‰RIC FINOT"/>
        <s v="SAMUEL DUMOULIN"/>
        <s v="IVAN RAMIRO PARRA"/>
        <s v="DAVID MUNOZ"/>
        <s v="JULIAN USANO"/>
        <s v="RENÃ‰ ANDRLE"/>
        <s v="MICHAEL ROGERS"/>
        <s v="LUCA PAOLINI"/>
        <s v="OSCAR FREIRE"/>
        <s v="JORG LUDEWIG"/>
        <s v="GERRIT GLOMSER"/>
        <s v="DAVID PLAZA"/>
        <s v="FABRIZIO GUIDI"/>
        <s v="THOMAS LIESE"/>
        <s v="DANIEL BECKE"/>
        <s v="BEKIM CHRISTENSEN"/>
        <s v="MATTHIAS KESSLER"/>
        <s v="MARK SCANLON"/>
        <s v="PIETRO CAUCCHIOLI"/>
        <s v="CLAUS MICHAEL MOLLER"/>
        <s v="ANTHONY CHARTEAU"/>
        <s v="DMITRIY FOFONOV"/>
        <s v="JIMMY ENGOULVENT"/>
        <s v="PIERRICK FEDRIGO"/>
        <s v="JULIAN DEAN"/>
        <s v="SÃ‰BASTIEN JOLY"/>
        <s v="MICHELE SCARPONI"/>
        <s v="FRANCESCO SECCHIARI"/>
        <s v="IKER CAMANO"/>
        <s v="EGOI MARTINEZ"/>
        <s v="IKER FLORES"/>
        <s v="AÃTOR GONZALEZ"/>
        <s v="KIM KIRCHEN"/>
        <s v="FABIAN CANCELLARA"/>
        <s v="FILIPPO POZZATO"/>
        <s v="BERNHARD EISEL"/>
        <s v="MATTHEW WILSON"/>
        <s v="RONNY SCHOLZ"/>
        <s v="SEBASTIAN LANG"/>
        <s v="PETER WROLICH"/>
        <s v="UWE PESCHEL"/>
        <s v="AITOR OSA"/>
        <s v="ALLAN DAVIS"/>
        <s v="JAN HRUSKA"/>
        <s v="WIM VANSEVENANT"/>
        <s v="OSCAR PEREIRO SIO"/>
        <s v="SANTIAGO PEREZ"/>
        <s v="BERT GRABSCH"/>
        <s v="MARTIN ELMIGER"/>
        <s v="TOM BOONEN"/>
        <s v="SYLVAIN CALZATI"/>
        <s v="LUDOVIC MARTIN"/>
        <s v="PIERRE BOURQUENOUD"/>
        <s v="CHRISTOPHE LAURENT"/>
        <s v="MICHAEL RASMUSSEN"/>
        <s v="MARIUS SABALIAUSKAS"/>
        <s v="DAVID LOOSLI"/>
        <s v="KURT-ASLE ARVESEN"/>
        <s v="BENJAMIN NOVAL GONZALEZ"/>
        <s v="SIMON GERRANS"/>
        <s v="MATTHIEU SPRICK"/>
        <s v="MATTHEW WHITE"/>
        <s v="JANECK TOMBAK"/>
        <s v="ANDREY KASHECHKIN"/>
        <s v="CADEL EVANS"/>
        <s v="JOHAN VAN SUMMEREN"/>
        <s v="YAROSLAV POPOVYCH"/>
        <s v="MAXIM IGLINSKIY"/>
        <s v="ANDREY GRIVKO"/>
        <s v="ALESSANDRO VANOTTI"/>
        <s v="RAFAEL NURITDINOV"/>
        <s v="INAKI ISASI"/>
        <s v="LORENZO BERNUCCI"/>
        <s v="MAURO FACCI"/>
        <s v="THOMAS LÃ–VKVIST"/>
        <s v="PHILIPPE GILBERT"/>
        <s v="FRANCIS MOUREY"/>
        <s v="FABIAN WEGMANN"/>
        <s v="MICHAEL RICH"/>
        <s v="DAVID ARROYO DURAN"/>
        <s v="GORAZD STANGELJ"/>
        <s v="DANIELE RIGHI"/>
        <s v="ALBERTO CONTADOR"/>
        <s v="ANGEL VICIOSO ARCOS"/>
        <s v="LUIS LEÃ“N SANCHEZ"/>
        <s v="MAURO GEROSA"/>
        <s v="KJELL CARLSTRÃ–M"/>
        <s v="MICHAEL ALBASINI"/>
        <s v="ALEXANDRE MOOS"/>
        <s v="PATRIK SINKEWITZ"/>
        <s v="BRAM TANKINK"/>
        <s v="GUIDO TRENTI"/>
        <s v="PIETER WEENING"/>
        <s v="JOOST POSTHUMA"/>
        <s v="CHRISTOPHER HORNER"/>
        <s v="JUAN MANUEL GARATE"/>
        <s v="MANUEL QUINZIATO"/>
        <s v="LUKE ROBERTS"/>
        <s v="STEPHAN SCHRECK"/>
        <s v="MOISES DUENAS NEVADA"/>
        <s v="MANUEL CALVENTE"/>
        <s v="EDUARDO GONZALO RAMIREZ"/>
        <s v="CÃ‰DRIC COUTOULY"/>
        <s v="BRADLEY WIGGINS"/>
        <s v="ARNAUD COYOT"/>
        <s v="CHRISTOPHE LE MEVEL"/>
        <s v="GERT STEEGMANS"/>
        <s v="GORKA VERDUGO"/>
        <s v="AITOR HERNANDEZ"/>
        <s v="BENOÃŽT VAUGRENARD"/>
        <s v="GUSTAV LARSSON"/>
        <s v="MARKUS FOTHEN"/>
        <s v="DAMIANO CUNEGO"/>
        <s v="TADEJ VALJAVEC"/>
        <s v="PATXI VILA ERRANDONEA"/>
        <s v="ALESSANDRO BALLAN"/>
        <s v="PAOLO TIRALONGO"/>
        <s v="MATEJ MUGERLI"/>
        <s v="PATRICK CALCAGNI"/>
        <s v="RUBEN LOBATO ELVIRA"/>
        <s v="DAVID DE LA FUENTE"/>
        <s v="FRANCISCO VENTOSO"/>
        <s v="RICCARDO RICCO"/>
        <s v="FRANK SCHLECK"/>
        <s v="BJÃ–RN SCHRÃ–DER"/>
        <s v="RALF GRABSCH"/>
        <s v="CHRISTIAN KNEES"/>
        <s v="JOHN GADRET"/>
        <s v="FREDDY BICHOT"/>
        <s v="JUAN MAURICIO SOLER HERNANDEZ"/>
        <s v="KANSTANTSIN SIUTSOU"/>
        <s v="ALEXANDER EFIMKIN"/>
        <s v="GIANPAOLO CHEULA"/>
        <s v="PAOLO LONGO BORGHINI"/>
        <s v="GERAINT THOMAS"/>
        <s v="XAVIER FLORENCIO"/>
        <s v="JOHANN TSCHOPP"/>
        <s v="ALEJANDRO VALVERDE"/>
        <s v="FRANCISCO PEREZ SANCHEZ"/>
        <s v="WILLIAM BONNET"/>
        <s v="VLADIMIR GUSEV"/>
        <s v="SERGIO MIGUEL MOREIRA PAULINHO"/>
        <s v="AMETS TXURRUKA ANSOLA"/>
        <s v="RUBEN PEREZ MORENO"/>
        <s v="JORGE AZANZA SOTO"/>
        <s v="LILIAN JEGOU"/>
        <s v="MATTHIEU LADAGNOUS"/>
        <s v="MICKAEL DELAGE"/>
        <s v="SÃ‰BASTIEN CHAVANEL"/>
        <s v="BERNHARD KOHL"/>
        <s v="STEFAN SCHUMACHER"/>
        <s v="HEINRICH HAUSSLER"/>
        <s v="SVEN KRAUSS"/>
        <s v="DANIELE BENNATI"/>
        <s v="CLAUDIO CORIONI"/>
        <s v="CHARLES WEGELIUS"/>
        <s v="FREDERIK WILLEMS"/>
        <s v="ALIAKSANDR KUSCHYNSKI"/>
        <s v="MURILO ANTONIO FISCHER"/>
        <s v="LEIF HOSTE"/>
        <s v="CARLOS BARREDO"/>
        <s v="SÃ‰BASTIEN ROSSELER"/>
        <s v="STEVEN DE JONGH"/>
        <s v="THOMAS DEKKER"/>
        <s v="JUAN JOSE COBO ACEBO"/>
        <s v="MARCEL SIEBERG"/>
        <s v="ENRICO POITSCHKE"/>
        <s v="LINUS GERDEMANN"/>
        <s v="MARCUS BURGHARDT"/>
        <s v="VLADIMIR EFIMKIN"/>
        <s v="HUBERT DUPONT"/>
        <s v="CHRISTOPHE RIBLON"/>
        <s v="DAVID LE LAY"/>
        <s v="GEOFFROY LEQUATRE"/>
        <s v="JOHN-LEE AUGUSTYN"/>
        <s v="CHRIS FROOME"/>
        <s v="STEF CLEMENT"/>
        <s v="DAVID LOPEZ GARCIA"/>
        <s v="AMAEL MOINARD"/>
        <s v="MAXIME MONFORT"/>
        <s v="LEONARDO DUQUE"/>
        <s v="RÃ‰MI PAURIOL"/>
        <s v="SAMUEL SANCHEZ"/>
        <s v="JUAN JOSÃ‰ OROZ UGALDE"/>
        <s v="RÃ‰MY DI GREGORIO"/>
        <s v="YOANN LE BOULANGER"/>
        <s v="JÃ‰RÃ‰MY ROY"/>
        <s v="ARNAUD GERARD"/>
        <s v="RYDER HESJEDAL"/>
        <s v="TRENT LOWE"/>
        <s v="DANNY PATE"/>
        <s v="WILLIAM FRISCHKORN"/>
        <s v="MARTIJN MAASKANT"/>
        <s v="SYLVESTER SZMYD"/>
        <s v="MARCO MARZANO"/>
        <s v="MATTEO BONO"/>
        <s v="ROMAN KREUZIGER"/>
        <s v="VINCENZO NIBALI"/>
        <s v="MATTEO CARRARA"/>
        <s v="JURGEN VAN DE WALLE"/>
        <s v="LAURENS TEN DAM"/>
        <s v="SEBASTIAN LANGEVELD"/>
        <s v="GERALD CIOLEK"/>
        <s v="ADAM JAMES HANSEN"/>
        <s v="ANDY SCHLECK"/>
        <s v="PETER VELITS"/>
        <s v="BRETT DANIEL LANCASTER"/>
        <s v="NIKI TERPSTRA"/>
        <s v="RINALDO NOCENTINI"/>
        <s v="NICOLAS ROCHE"/>
        <s v="LLOYD MONDORY"/>
        <s v="BRICE FEILLU"/>
        <s v="MAXIME BOUET"/>
        <s v="GREGORY RAST"/>
        <s v="DMITRIY MURAVYEV"/>
        <s v="PIERRE ROLLAND"/>
        <s v="YURY TROFIMOV"/>
        <s v="ALEXANDRE PICHOT"/>
        <s v="YUKIYA ARASHIRO"/>
        <s v="SAÃD HADDOU"/>
        <s v="LUIS PASAMONTES"/>
        <s v="JOSÃ‰ ROJAS"/>
        <s v="HAYDEN ROULSTON"/>
        <s v="SÃ‰BASTIEN MINARD"/>
        <s v="CHRISTOPHE KERN"/>
        <s v="IGOR ANTON HERNANDEZ"/>
        <s v="JUSSI VEIKKANEN"/>
        <s v="YAUHENI HUTAROVICH"/>
        <s v="DAVID ZABRISKIE"/>
        <s v="TYLER FARRAR"/>
        <s v="SIMON SPILAK"/>
        <s v="MAURO SANTAMBROGIO"/>
        <s v="MARCO BANDIERA"/>
        <s v="MARCIN SAPA"/>
        <s v="BRIAN VANDBORG"/>
        <s v="FABIO SABATINI"/>
        <s v="STIJN DEVOLDER"/>
        <s v="JURGEN VAN DEN BROECK"/>
        <s v="MATTHEW LLOYD"/>
        <s v="GREG VAN AVERMAET"/>
        <s v="STAF SCHEIRLINCKX"/>
        <s v="THIERRY HUPOND"/>
        <s v="KOEN DE KORT"/>
        <s v="FUMIYUKI BEPPU"/>
        <s v="SIMON GESCHKE"/>
        <s v="ALBERT TIMMER"/>
        <s v="CYRIL LEMOINE"/>
        <s v="JONATHAN HIVERT"/>
        <s v="TONY MARTIN"/>
        <s v="MARK CAVENDISH"/>
        <s v="MARK RENSHAW"/>
        <s v="JOAN HORRACH"/>
        <s v="STIJN VANDENBERGH"/>
        <s v="NIKOLAY TRUSSOV"/>
        <s v="MIKHAIL IGNATYEV"/>
        <s v="JOHANNES FRÃ–HLINGER"/>
        <s v="CHRIS ANKER SORENSEN"/>
        <s v="DIMITRI CHAMPION"/>
        <s v="DANIEL NAVARRO GARCIA"/>
        <s v="JESUS ALBERTO HERNANDEZ BLAZQUEZ"/>
        <s v="CYRIL GAUTIER"/>
        <s v="SÃ‰BASTIEN TURGOT"/>
        <s v="STEVE MORABITO"/>
        <s v="BRENT BOOKWALTER"/>
        <s v="RUBEN PLAZA MOLINA"/>
        <s v="VASILI KIRYIENKA"/>
        <s v="MATHIEU PERGET"/>
        <s v="RUI ALBERTO FARIA DA COSTA"/>
        <s v="IMANOL ERVITI"/>
        <s v="IGNATAS KONOVALOVAS"/>
        <s v="JÃ‰RÃ‰MY HUNT"/>
        <s v="DANIEL LLOYD"/>
        <s v="JULIEN EL FARES"/>
        <s v="DAMIEN MONIER"/>
        <s v="IVAN VELASCO"/>
        <s v="ALAN PEREZ LEZAUN"/>
        <s v="WESLEY SULZBERGER"/>
        <s v="ANTHONY ROUX"/>
        <s v="RAFAEL VALLS FERRI"/>
        <s v="ARKAITZ DURAN AROCA"/>
        <s v="AITOR PEREZ ARRIETA"/>
        <s v="EROS CAPECCHI"/>
        <s v="JOSÃ‰-ALBERTO BENITEZ"/>
        <s v="JOAQUIN RODRIGUEZ OLIVER"/>
        <s v="ALEXANDR KOLOBNEV"/>
        <s v="EDUARD VORGANOV"/>
        <s v="PAVEL BRUTT"/>
        <s v="ALEXANDR PLIUSCHIN"/>
        <s v="FRANCESCO GAVAZZI"/>
        <s v="MAURO DA DALTO"/>
        <s v="GREGA BOLE"/>
        <s v="MIRCO LORENZETTO"/>
        <s v="ADRIANO MALORI"/>
        <s v="KRISTIJAN KOREN"/>
        <s v="FRANCESCO BELLOTTI"/>
        <s v="DANIEL OSS"/>
        <s v="DANIEL MORENO FERNANDEZ"/>
        <s v="FRANCIS DE GREEF"/>
        <s v="JURGEN ROELANDTS"/>
        <s v="KEVIN DE WEERT"/>
        <s v="MAARTEN WYNANTS"/>
        <s v="KEVIN SEELDRAYERS"/>
        <s v="DRIES DEVENYNS"/>
        <s v="ROBERT GESINK"/>
        <s v="LARS BOOM"/>
        <s v="MAARTEN TJALLINGII"/>
        <s v="MICHAÃ‹L BARRY"/>
        <s v="SERGE PAUWELS"/>
        <s v="EDVALD BOASSON HAGEN"/>
        <s v="STEPHEN CUMMINGS"/>
        <s v="THOMAS ROHREGGER"/>
        <s v="LEVI LEIPHEIMER"/>
        <s v="JANEZ BRAJKOVIC"/>
        <s v="JAKOB FUGLSANG"/>
        <s v="MATTI BRESCHEL"/>
        <s v="JEAN-CHRISTOPHE PÃ‰RAUD"/>
        <s v="BLEL KADRI"/>
        <s v="IVAN SANTAROMITA"/>
        <s v="MICHAEL SCHÃ„R"/>
        <s v="REIN TAARAMÃ„E"/>
        <s v="TONY GALLOPIN"/>
        <s v="TRISTAN VALENTIN"/>
        <s v="MICKAÃ‹L BUFFAZ"/>
        <s v="ROMAIN ZINGLE"/>
        <s v="GORKA IZAGUIRRE INSAUSTI"/>
        <s v="PABLO URTASUN PEREZ"/>
        <s v="ARNOLD JEANNESSON"/>
        <s v="GIANNI MEERSMAN"/>
        <s v="ARTHUR VICHOT"/>
        <s v="TEJAY VAN GARDEREN"/>
        <s v="MATTHEW HARLEY GOSS"/>
        <s v="LARS BAK YTTING"/>
        <s v="EGOR SILIN"/>
        <s v="DENYS KOSTYUK"/>
        <s v="MACIEJ PATERSKI"/>
        <s v="MACIEJ BODNAR"/>
        <s v="ANDREY AMADOR"/>
        <s v="JELLE VANENDERT"/>
        <s v="ANDRÃ‰ GREIPEL"/>
        <s v="ANDREY ZEITS"/>
        <s v="TOMAS VAITKUS"/>
        <s v="BAUKE MOLLEMA"/>
        <s v="JÃ‰RÃ”ME COPPEL"/>
        <s v="YANNICK TALABARDON"/>
        <s v="LAURENT MANGEL"/>
        <s v="FABRICE JEANDESBOZ"/>
        <s v="ANTHONY DELAPLACE"/>
        <s v="JEREMIE GALLAND"/>
        <s v="RICHIE PORTE"/>
        <s v="BEN SWIFT"/>
        <s v="PERRIG QUEMENEUR"/>
        <s v="VINCENT JEROME"/>
        <s v="YOHANN GENE"/>
        <s v="THOMAS DANIELSON"/>
        <s v="RAMUNAS NAVARDAUSKAS"/>
        <s v="MARKEL IRIZAR ARRANBURU"/>
        <s v="ROB RUIJGH"/>
        <s v="THOMAS DE GENDT"/>
        <s v="JOHNNY HOOGERLAND"/>
        <s v="MARCO MARCATO"/>
        <s v="LIEUWE WESTRA"/>
        <s v="BORUT BOZIC"/>
        <s v="MIKAEL CHEREL"/>
        <s v="FREDRIK KESSIAKOFF"/>
        <s v="NICOLAS EDET"/>
        <s v="LUIS ANGEL MATE MARDONES"/>
        <s v="JULIEN FOUCHARD"/>
        <s v="JAN GHYSELINCK"/>
        <s v="THIBAUT PINOT"/>
        <s v="CEDRIC PINEAU"/>
        <s v="DANIEL MARTIN"/>
        <s v="GIANPAOLO CARUSO"/>
        <s v="ALIAKSANDR KUCHYNSKI"/>
        <s v="SIMONE STORTONI"/>
        <s v="PETER SAGAN"/>
        <s v="DOMINIK NERZ"/>
        <s v="FEDERICO CANUTI"/>
        <s v="GREGORY HENDERSON"/>
        <s v="MARTIN VELITS"/>
        <s v="DARYL IMPEY"/>
        <s v="STEVEN KRUIJSWIJK"/>
        <s v="GUILLAUME LEVARLET"/>
        <s v="JULIEN SIMON"/>
        <s v="JEAN MARC MARINO"/>
        <s v="ROY CURVERS"/>
        <s v="YANN HUGUET"/>
        <s v="PATRICK GRETSCH"/>
        <s v="DAVIDE MALACARNE"/>
        <s v="MICHAEL MÃ˜RKÃ˜V"/>
        <s v="NICK NUYENS"/>
        <s v="ANDERS LUND"/>
        <s v="JONATHAN CANTWELL"/>
        <s v="JUAN JOSE HAEDO"/>
        <s v="KRIS BOECKMANS"/>
        <s v="ROMAIN BARDET"/>
        <s v="ENRICO GASPAROTTO"/>
        <s v="ASSAN BAZAYEV"/>
        <s v="LARS PETTER NORDHAUG"/>
        <s v="SEP VANMARCKE"/>
        <s v="THOMAS LEEZER"/>
        <s v="ALESSANDRO DE MARCHI"/>
        <s v="MORENO MOSER"/>
        <s v="ALAN MARANGONI"/>
        <s v="RUDY MOLARD"/>
        <s v="EGOITZ GARCIA ECHEGUIBEL"/>
        <s v="MIKEL NIEVE ITURRALDE"/>
        <s v="JON IZAGUIRRE INSAUSTI"/>
        <s v="ROMAIN SICARD"/>
        <s v="JUAN JOSÃ‰ LOBATO DEL VALLE"/>
        <s v="ALEXANDRE GENIEZ"/>
        <s v="ANDREW TALANSKY"/>
        <s v="ALBERTO LOSADA ALGUACIL"/>
        <s v="GATIS SMUKULIS"/>
        <s v="ALEXANDER KRISTOFF"/>
        <s v="JOSÃ‰ SERPA"/>
        <s v="PRZEMYSLAW NIEMIEC"/>
        <s v="MANUELE MORI"/>
        <s v="ELIA FAVILLI"/>
        <s v="DAVIDE CIMOLAI"/>
        <s v="ROBERTO FERRARI"/>
        <s v="BART DE CLERCQ"/>
        <s v="NAIRO QUINTANA"/>
        <s v="JONATHAN CASTROVIEJO"/>
        <s v="MICHAL KWIATKOWSKI"/>
        <s v="MATTEO TRENTIN"/>
        <s v="SIMON CLARKE"/>
        <s v="CAMERON MEYER"/>
        <s v="SVEIN TUFT"/>
        <s v="JAN BAKELANTS"/>
        <s v="LAURENT DIDIER"/>
        <s v="PETER KENNAUGH"/>
        <s v="IAN STANNARD"/>
        <s v="ALEXIS VUILLERMOZ"/>
        <s v="MAXIME MEDEREL"/>
        <s v="TOM DUMOULIN"/>
        <s v="JOHN DEGENKOLB"/>
        <s v="MARCEL KITTEL"/>
        <s v="DAVID VEILLEUX"/>
        <s v="KÃ‰VIN REZA"/>
        <s v="JEROME COUSIN"/>
        <s v="WOUT POELS"/>
        <s v="SERGEY LAGUTIN"/>
        <s v="BOY VAN POPPEL"/>
        <s v="BEN GASTAUER"/>
        <s v="MATTEO MONTAGUTI"/>
        <s v="TANEL KANGERT"/>
        <s v="DMITRIY GRUZDEV"/>
        <s v="PETER STETINA"/>
        <s v="FLORIAN GUILLOU"/>
        <s v="FLORIAN VACHON"/>
        <s v="JEAN-MARC BIDEAU"/>
        <s v="ARMINDO FONSECA"/>
        <s v="ROMAIN FEILLU"/>
        <s v="BENOIT JARRIER"/>
        <s v="ELIA VIVIANI"/>
        <s v="ADRIEN PETIT"/>
        <s v="ARNAUD DEMARE"/>
        <s v="BENJAMIN KING"/>
        <s v="TOM-JELTE SLAGTER"/>
        <s v="ALEX HOWES"/>
        <s v="JACK BAUER"/>
        <s v="MARCEL WYSS"/>
        <s v="SÃ‰BASTIEN REICHENBACH"/>
        <s v="ROGER KLUGE"/>
        <s v="KRISTIJAN ÃURASEK"/>
        <s v="NELSON OLIVEIRA"/>
        <s v="GIOVANNI VISCONTI"/>
        <s v="JESUS HERRADA"/>
        <s v="BENAT INTXAUSTI ELORRIAGA"/>
        <s v="MICHAL GOLAS"/>
        <s v="JENS KEUKELEIRE"/>
        <s v="CHRISTIAN MEIER"/>
        <s v="LUKE DURBRIDGE"/>
        <s v="BRYAN COQUARD"/>
        <s v="TOM VEELERS"/>
        <s v="CHENG JI"/>
        <s v="JOAQUIM RODRIGUEZ"/>
        <s v="VLADIMIR ISAICHEV"/>
        <s v="LEOPOLD KONIG"/>
        <s v="PAUL VOSS"/>
        <s v="BARTOSZ HUZARSKI"/>
        <s v="JAN BARTA"/>
        <s v="TIAGO MACHADO"/>
        <s v="JOSÃ‰ PIMENTA COSTA MENDES"/>
        <s v="ANDREAS SCHILLINGER"/>
        <s v="ZAKKARI DEMPSTER"/>
        <s v="RAFAL MAJKA"/>
        <s v="MATTHEW BUSCHE"/>
        <s v="DAMIEN GAUDIN"/>
        <s v="DAMIANO CARUSO"/>
        <s v="DANILO WYSS"/>
        <s v="ROHAN DENNIS"/>
        <s v="EMANUEL BUCHMANN"/>
        <s v="JOSÃ‰ JOAO PIMANTA COSTA MENDES"/>
        <s v="PIERRE-LUC PERICHON"/>
        <s v="GEOFFREY SOUPE"/>
        <s v="CHRISTOPHE LAPORTE"/>
        <s v="FLORIAN SENECHAL"/>
        <s v="KENNETH VANBILSEN"/>
        <s v="ZDENEK STYBAR"/>
        <s v="JULIEN VERMOTE"/>
        <s v="MATHIAS FRANK"/>
        <s v="JARLINSON PANTANO GOMEZ"/>
        <s v="RETO HOLLENSTEIN"/>
        <s v="MATTHIAS BRÃ„NDLE"/>
        <s v="JOSÃ‰ SERPA SANTANDER"/>
        <s v="TIM WELLENS"/>
        <s v="WINNER ANDREW ANACONA GOMEZ"/>
        <s v="JOSE HERRADA LOPEZ"/>
        <s v="DANIEL TEKLEHAIMANOT"/>
        <s v="JACQUES WILLEM JANSE VAN RENSBURG"/>
        <s v="MERHAWI KUDUS GHEBREMEDHIN"/>
        <s v="REINARDT JANSE VAN RENSBURG"/>
        <s v="ADAM YATES"/>
        <s v="MICHAEL MATTHEWS"/>
        <s v="DYLAN VAN BAARLE"/>
        <s v="ANGELO TULIK"/>
        <s v="BRYAN NAULLEAU"/>
        <s v="WARREN BARGUIL"/>
        <s v="GEORG PREIDLER"/>
        <s v="MARCO HALLER"/>
        <s v="JACOPO GUARNIERI"/>
        <s v="WILCO KELDERMAN"/>
        <s v="PAUL MARTENS"/>
        <s v="JOS VAN EMDEN"/>
        <s v="LUKE ROWE"/>
        <s v="BOB JUNGELS"/>
        <s v="JULIAN ARREDONDO MORENO"/>
        <s v="DOMENICO POZZOVIVO"/>
        <s v="ALEXIS GOUGEARD"/>
        <s v="FABIO ARU"/>
        <s v="DIEGO ROSA"/>
        <s v="ALEXEY LUTSENKO"/>
        <s v="PATRICK KONRAD"/>
        <s v="CESARE BENEDETTI"/>
        <s v="SAM BENNETT"/>
        <s v="LAWSON CRADDOCK"/>
        <s v="ANTOINE DUCHESNE"/>
        <s v="JULIAN ALAPHILIPPE"/>
        <s v="PETR VAKOC"/>
        <s v="ILJO KEISSE"/>
        <s v="MAXIMILIANO ARIEL RICHEZE"/>
        <s v="EDUARDO SEPULVEDA"/>
        <s v="VEGARD BREEN"/>
        <s v="DANIEL MC LAY"/>
        <s v="JARLINSON PANTANO"/>
        <s v="OLIVER NAESEN"/>
        <s v="SONDRE HOLST ENGER"/>
        <s v="LEIGH HOWARD"/>
        <s v="LOUIS MEINTJES"/>
        <s v="JAN POLANC"/>
        <s v="TSGABU GEBREMARYAM GRMAY"/>
        <s v="LUKA PIBERNIK"/>
        <s v="CHRISTOPHER JUUL-JENSEN"/>
        <s v="MATHEW HAYMAN"/>
        <s v="NATNAEL BERHANE"/>
        <s v="RAMON SINKELDAM"/>
        <s v="ILNUR ZAKARIN"/>
        <s v="ANGEL VICIOSO"/>
        <s v="GEORGE BENNETT"/>
        <s v="BERT JAN LINDEMAN"/>
        <s v="TIMO ROOSEN"/>
        <s v="DYLAN GROENEWEGEN"/>
        <s v="ROBERT WAGNER"/>
        <s v="SERGIO LUIS HENAO MONTOYA"/>
        <s v="MIKEL LANDA MEANA"/>
        <s v="ROBERT KIÅ ERLOVSKI"/>
        <s v="MICHAEL VALGREN ANDERSEN"/>
        <s v="OSCAR GATTO"/>
        <s v="HAIMAR ZUBELDIA"/>
        <s v="JASPER STUYVEN"/>
        <s v="PIERRE ROGER LATOUR"/>
        <s v="AXEL DOMONT"/>
        <s v="BAKHTIYAR KOZHATAYEV"/>
        <s v="JAVIER MORENO BAZAN"/>
        <s v="SONNY COLBRELLI"/>
        <s v="STEFAN KÃœNG"/>
        <s v="PAWEL POLJANSKI"/>
        <s v="JAY MC CARTHY"/>
        <s v="RÃœDIGER SELIG"/>
        <s v="RIGOBERTO URAN"/>
        <s v="NATHAN BROWN"/>
        <s v="ALBERTO BETTIOL"/>
        <s v="PATRICK BEVIN"/>
        <s v="TAYLOR PHINNEY"/>
        <s v="DANIEL NAVARRO"/>
        <s v="NACER BOUHANNI"/>
        <s v="DIMITRI CLAEYS"/>
        <s v="LILIAN CALMEJANE"/>
        <s v="THOMAS BOUDAT"/>
        <s v="OLIVIER LE GAC"/>
        <s v="TIESJ BENOOT"/>
        <s v="CARLOS ALBERTO BETANCUR GOMEZ"/>
        <s v="JASHA SÃœTTERLIN"/>
        <s v="JOHAN ESTEBAN CHAVES RUBIO"/>
        <s v="DAMIEN HOWSON"/>
        <s v="GIANLUCA BRAMBILLA"/>
        <s v="SCOTT THWAITES"/>
        <s v="JACOBUS VENTER"/>
        <s v="ROMAIN HARDY"/>
        <s v="ELIE GESBERT"/>
        <s v="LAURENT PICHON"/>
        <s v="MAURITS LAMMERTINK"/>
        <s v="NILS POLITT"/>
        <s v="RICK ZABEL"/>
        <s v="PRIMOÅ½ ROGLIC"/>
        <s v="NIKIAS ARNDT"/>
        <s v="MIKE TEUNISSEN"/>
        <s v="MICHAEL GOGL"/>
        <s v="DIEGO ULISSI"/>
        <s v="JOHN DARWIN ATAPUMA HURTADO"/>
        <s v="VEGARD STAKE LAENGEN"/>
        <s v="GUILLAUME MARTIN"/>
        <s v="THOMAS DEGAND"/>
        <s v="MARCO MINNAARD"/>
        <s v="PIETER VANSPEYBROUCK"/>
        <s v="YOANN OFFREDO"/>
        <s v="DION SMITH"/>
        <s v="FREDERIK BACKAERT"/>
        <s v="ANDREA PASQUALON"/>
        <s v="GUILLAUME VAN KEIRSBULCK"/>
        <s v="PIERRE LATOUR"/>
        <s v="SILVAN DILLIER"/>
        <s v="MICHAEL VALGREN"/>
        <s v="JESPER HANSEN"/>
        <s v="OMAR FRAILE MATARRANZ"/>
        <s v="MAGNUS CORT NIELSEN"/>
        <s v="STEFAN KÜNG"/>
        <s v="MICHAEL SCHÄR"/>
        <s v="GREGOR MÜHLBERGER"/>
        <s v="LUKAS PÖSTLBERGER"/>
        <s v="ANTHONY PEREZ"/>
        <s v="ANTHONY TURGIS"/>
        <s v="FABIEN GRELLIER"/>
        <s v="DAVID GAUDU"/>
        <s v="TOBIAS LUDVIGSSON"/>
        <s v="TOMASZ MARCZYNSKI"/>
        <s v="JASPER DE BUYST"/>
        <s v="MICHAEL HEPBURN"/>
        <s v="MARC SOLER"/>
        <s v="YVES LAMPAERT"/>
        <s v="MAXIMILIANO RICHEZE"/>
        <s v="JAY ROBERT THOMSON"/>
        <s v="DANIEL FELIPE MARTINEZ POVEDA"/>
        <s v="TOM SCULLY"/>
        <s v="G LAWSON CRADDOCK"/>
        <s v="KEVIN LEDANOIS"/>
        <s v="PAVEL KOCHETKOV"/>
        <s v="IAN BOSWELL"/>
        <s v="PRIMOŽ ROGLIC"/>
        <s v="ANTWAN TOLHOEK"/>
        <s v="AMUND JANSEN"/>
        <s v="EGAN BERNAL"/>
        <s v="SØREN KRAGH ANDERSEN"/>
        <s v="CHAD HAGA"/>
        <s v="EDWARD THEUNS"/>
        <s v="JULIEN BERNARD"/>
        <s v="TOMS SKUJINS"/>
        <s v="KRISTIJAN ÐURASEK"/>
        <s v="JHON DARWIN ATAPUMA HURTADO"/>
        <s v="RORY SUTHERLAND"/>
        <s v="OLIVIERO TROIA"/>
        <s v="TIMOTHY DUPONT"/>
      </sharedItems>
    </cacheField>
    <cacheField name="id" numFmtId="0">
      <sharedItems containsSemiMixedTypes="0" containsString="0" containsNumber="1" containsInteger="1" minValue="1" maxValue="321"/>
    </cacheField>
    <cacheField name="team" numFmtId="0">
      <sharedItems count="608">
        <s v="AUTOMOTO"/>
        <s v="GRIFFON"/>
        <s v="ISOLES"/>
        <s v="JB LOUVET"/>
        <s v="PEUGEOT"/>
        <s v="ALCYON-SOLY"/>
        <s v="ALLELUIA-CONTINENTAL"/>
        <s v="ARMOR-SOLY"/>
        <s v="AUTOMOTO-CONTINENTAL"/>
        <s v="CLEMENT-DUNLOP"/>
        <s v="DEL"/>
        <s v="GLADIATOR-DUNLOP"/>
        <s v="J.B. LOUVET-CONTINENTAL"/>
        <s v="PEUGEOT-WOLBER"/>
        <s v="PHEBUS-DUNLOP"/>
        <s v="THOMANN-JOLY"/>
        <s v="TDF 1919"/>
        <s v="TDF 1920"/>
        <s v="TDF 1921"/>
        <s v="TDF 1922"/>
        <s v="TDF 1923"/>
        <s v="DEUXIEME CLASSE"/>
        <s v="PREMIERE CLASSE"/>
        <s v="TOURISTES ROUTIERS"/>
        <s v="ALCYON-DUNLOP"/>
        <s v="ARMOR-DUNLOP"/>
        <s v="AUTOMOTO-HUTCHINSON"/>
        <s v="CHRISTOPHE-HUTCHINSON"/>
        <s v="J.ALAVOINE-DUNLOP"/>
        <s v="J.B.LOUVET-POUCHOIS"/>
        <s v="LABOR-DUNLOP"/>
        <s v="METEORE-WOLBER"/>
        <s v="THOMANN-DUNLOP"/>
        <s v="J.B.LOUVET-WOLBER"/>
        <s v="JEAN LOUVET-HUTCHINSON"/>
        <s v="ALLELUIA-WOLBER"/>
        <s v="J.B.LOUVET"/>
        <s v="ALSACE-LORRAINE"/>
        <s v="CÃ”TE D'AZUR"/>
        <s v="CHAMPAGNE"/>
        <s v="ELWISH-WOLBER"/>
        <s v="FONTAN-WOLBER"/>
        <s v="J.B. LOUVET-HUTCHINSON"/>
        <s v="NORD"/>
        <s v="NORMANDIE"/>
        <s v="RAVAT-WONDER-DUNLOP"/>
        <s v="SUD-EST"/>
        <s v="AS"/>
        <s v="TOURISTES-ROUTIERS"/>
        <s v="ALLEMAGNE"/>
        <s v="BELGIQUE"/>
        <s v="ESPAGNE"/>
        <s v="FRANCE"/>
        <s v="ITALIE"/>
        <s v="AUSTRALIE/SUISSE"/>
        <s v="INCONNUE"/>
        <s v="ALLEMAGNE-AUTRICHE"/>
        <s v="SUISSE"/>
        <s v="SUISSE-ESPAGNE"/>
        <s v="ESPAGNE-LUXEMBOURG"/>
        <s v="PAYS-BAS"/>
        <s v="LUXEMBOURG"/>
        <s v="BLEUETS"/>
        <s v="CADETS"/>
        <s v="NORD EST-ILE DE FRANCE"/>
        <s v="OUEST"/>
        <s v="SUD-OUEST"/>
        <s v="CENTRE-SUD OUEST"/>
        <s v="ILE DE FRANCE"/>
        <s v="NORD-EST"/>
        <s v="PAYS-BAS/ETRANGERS DE FRANCE"/>
        <s v="SUISSE/LUXEMBOURG"/>
        <s v="BELGIQUE B"/>
        <s v="ILE DE FRANCE-NORD EST"/>
        <s v="INTERNATIONAUX"/>
        <s v="ITALIE B"/>
        <s v="PARIS"/>
        <s v="PAYS-BAS/LUXEMBOURG"/>
        <s v="OUEST-NORD"/>
        <s v="NORD AFRIQUE"/>
        <s v="AFRIQUE DU NORD"/>
        <s v="EST-SUD EST"/>
        <s v="OUEST-SUD OUEST"/>
        <s v="NORD EST-CENTRE"/>
        <s v="SUD EST"/>
        <s v="LUXEMBOURG MIXTE"/>
        <s v="GRANDE BRETAGNE"/>
        <s v="TDF 195 FRA"/>
        <s v="CENTRE-MIDI"/>
        <s v="INTERNATIONS"/>
        <s v="PARIS-NORD EST"/>
        <s v="PAYS BAS-LUXEMBOURG"/>
        <s v="SUISSE-ALLEMAGNE"/>
        <s v="GRANDE-BRETAGNE"/>
        <s v="PARIS-NORD"/>
        <s v="PAYS BAS"/>
        <s v="SUISSE-LUXEMBOURG"/>
        <s v="PARIS-NORD-EST"/>
        <s v="ACBB-SAINT RAPHAEL-HELYETT-HUTCHINSON"/>
        <s v="CARPANO"/>
        <s v="FAEMA-FLANDRIA-CLEMENT"/>
        <s v="G.S. GAZZOLA-FIORELLI-HUTCHINSON"/>
        <s v="G.S. GHIZZI"/>
        <s v="G.S. PHILCO"/>
        <s v="LEGNANO-PIRELLI"/>
        <s v="LIBERIA-GRAMMONT-CLEMENT"/>
        <s v="MARGNAT-PALOMA-D'ALESSANDRO"/>
        <s v="MERCIER-BP-HUTCHINSON"/>
        <s v="MOSCHETTIERI-IGNIS"/>
        <s v="PELFORTH-SAUVAGE-LEJEUNE"/>
        <s v="PEUGEOT-BP-DUNLOP"/>
        <s v="V.C. XII-LEROUX-GITANE-DUNLOP"/>
        <s v="WIELS-GROENE LOEW"/>
        <s v="FAEMA-FLANDRIA"/>
        <s v="FERRYS"/>
        <s v="G.B.C-LIBERTAS"/>
        <s v="I.B.A.C-MOLTENI"/>
        <s v="KAS"/>
        <s v="MARGNAT-PALOMA-MOTUL-DUNLOP"/>
        <s v="PELFORTH-SAUVAGE-LEJEUNE-WOLBER"/>
        <s v="PEUGEOT-BP-ENGLEBERT"/>
        <s v="SOLO-TERROT-ENGLEBERT"/>
        <s v="V.C. XII-SAINT RAPHAEL-GITANE-DUNLOP"/>
        <s v="WIELS-GROENE LEEUW"/>
        <s v="FLANDRIA-ROMEO"/>
        <s v="KAS-KASKOL"/>
        <s v="MARGNAT-PALOMA-DUNLOP"/>
        <s v="SALVARANI"/>
        <s v="SOLO-SUPERIA"/>
        <s v="TELEVIZIER"/>
        <s v="V.C. XII-SAINT RAPHAEL-GITANE-CAMPAGNOLO"/>
        <s v="FORD-FRANCE-GITANE-DUNLOP"/>
        <s v="MARGNAT-PALOMA-INURI-DUNLOP"/>
        <s v="MOLTENI-IGNIS"/>
        <s v="PEUGEOT-BP-MICHELIN"/>
        <s v="FORD-FRANCE-HUTCHINSON"/>
        <s v="BLEUETS DE FRANCE"/>
        <s v="COQS DE FRANCE"/>
        <s v="DEUTSCHLAND"/>
        <s v="DIABLES ROUGES"/>
        <s v="ESPANA"/>
        <s v="ESPERANZA"/>
        <s v="GREAT BRITAIN"/>
        <s v="ITALIA"/>
        <s v="NEDERLAND"/>
        <s v="PRIMAVERA"/>
        <s v="BELGIQUE A"/>
        <s v="FRANCE A"/>
        <s v="FRANCE B"/>
        <s v="FRANCE C"/>
        <s v="BIC"/>
        <s v="FAEMA"/>
        <s v="FAGOR"/>
        <s v="FLANDRIA-DE CLERCK-KRUGER"/>
        <s v="FRIMATIC-DE GRIBALDY-VIVA-WOLBER"/>
        <s v="MANN-GRUNDIG"/>
        <s v="MOLTENI"/>
        <s v="SONOLOR-LEJEUNE-WOLBER"/>
        <s v="WILLEM II-GAZELLE"/>
        <s v="CABALLERO-LAURENS"/>
        <s v="FAEMA-FAEMINO"/>
        <s v="FAGOR-MERCIER-HUTCHINSON"/>
        <s v="FERRETTI"/>
        <s v="SCIC"/>
        <s v="FAGOR-MERCIER"/>
        <s v="GOUDSMIT"/>
        <s v="HOOVER-DE GRIBALDY"/>
        <s v="MARS-FLANDRIA"/>
        <s v="SONOLOR-LEJEUNE"/>
        <s v="WERNER"/>
        <s v="BEAULIEU-FLANDRIA"/>
        <s v="DE GRIBALDY-MAGNIFLEX-VAN CAUTER"/>
        <s v="GAN-MERCIER-HUTCHINSON"/>
        <s v="GITANE"/>
        <s v="GOUDSMIT-HOFF"/>
        <s v="ROKADO"/>
        <s v="SONOLOR"/>
        <s v="WATNEY-AVIA"/>
        <s v="CANADA DRY-GAZELLE"/>
        <s v="CARPENTER-SHIMANO-FLANDRIA"/>
        <s v="DE KOVA-LEJEUNE"/>
        <s v="GAN-MERCIER"/>
        <s v="GITANE-FRIGECREME"/>
        <s v="LA CASERA-BAHAMONTES"/>
        <s v="PEUGEOT-BP"/>
        <s v="BROOKLYN"/>
        <s v="CARPENTER-CONFORTLUXE"/>
        <s v="FLANDRIA-SHIMANO-MERLIN PLAGE"/>
        <s v="FRISOL"/>
        <s v="LEJEUNE-JOBO"/>
        <s v="MIC-DE GRIBALDY-LUDO"/>
        <s v="SONOLOR-GITANE"/>
        <s v=" MOLTENI"/>
        <s v="BIANCHI"/>
        <s v="FILOTEX"/>
        <s v="FLANDRIA-CARPENTER-CONFORTLUXE"/>
        <s v="JOBO-SABLIERE-WOLBER"/>
        <s v="MIKO-DE GRIBALDY"/>
        <s v="SPORTING-SOTTO-MAYOR-LEJEUNE"/>
        <s v="SUPER SER"/>
        <s v="BROOKLYN-GIOS"/>
        <s v="FLANDRIA-VELDA-VLEESBDRIJF"/>
        <s v="GITANE-CAMPAGNOLO"/>
        <s v="JOBO-WOLBER-LA FRANCE"/>
        <s v="JOLLYCERAMICA"/>
        <s v="KAS-CAMPAGNOLO"/>
        <s v="LEJEUNE-BP"/>
        <s v="MIKO-DE GRIBALDY-SUPERIA"/>
        <s v="PEUGEOT-ESSO-MICHELIN"/>
        <s v="SCIC-FIAT-COLNAGO"/>
        <s v="TI-RALEIGH-CAMPAGNOLO"/>
        <s v="BIANCHI-CAMPAGNOLO"/>
        <s v="FIAT"/>
        <s v="FRISOL-GAZELLE-THIRION"/>
        <s v="MIKO-MERCIER"/>
        <s v="TEKA"/>
        <s v="TI-RALEIGH"/>
        <s v="C &amp; A"/>
        <s v="FIAT-LA FRANCE"/>
        <s v="JOBO-SUPERIA"/>
        <s v="RENAULT-GITANE"/>
        <s v="TI-RALEIGH-McGREGOR"/>
        <s v="VELDA-LANO-FLANDRIA"/>
        <s v="BIANCHI-FAEMA"/>
        <s v="DAF TRUCKS"/>
        <s v="FLANDRIA-CA VA SEUL"/>
        <s v="IJSBOERKE-WARNCKE"/>
        <s v="INOXPRAN"/>
        <s v="LA REDOUTE-MOTOBECANE"/>
        <s v="PEUGEOT-ESSO"/>
        <s v="RALEIGH-McGREGOR"/>
        <s v="SPLENDOR-EURO SOAP"/>
        <s v="BOSTON-MAVIC-AMIS DU TOUR"/>
        <s v="DAF TRUCKS-LEJEUNE"/>
        <s v="IJSBOERKE-WARNCKE-KOGA MIYATA"/>
        <s v="KELME"/>
        <s v="MARC-IWC-VRD"/>
        <s v="MIKO-MERCIER-VIVAGEL"/>
        <s v="PUCH-SEM"/>
        <s v="SPLENDOR-ADMIRAL-TV EKSPRES"/>
        <s v="TI-RALEIGH-CREDA"/>
        <s v="BOSTON-MAVIC"/>
        <s v="CAPRI SONNE- KOGA MIYATA"/>
        <s v="DAF TRUCKS-COTE D'OR"/>
        <s v="PUCH-WOLBER"/>
        <s v="SEM-FRANCE-LOIRE"/>
        <s v="SUNAIR-COLNAGO"/>
        <s v="VERMEER THIJS-GIOS"/>
        <s v="WICKES-SPLENDOR-EUROP DECOR"/>
        <s v="CAPRI SONNE-CAMPAGNOLO-MERCKX"/>
        <s v="CILO-AUFINA"/>
        <s v="COOP-MERCIER-MAVIC"/>
        <s v="DAF TRUCKS-TEVE BLAD-ROSSIN"/>
        <s v="HOONVED-BOTTECCHIA"/>
        <s v="INOXPRAN-PENTOLE-POSATE"/>
        <s v="PEUGEOT-SHELL-MICHELIN"/>
        <s v="PUCH-EOROTEX-CAMPAGNOLO"/>
        <s v="SEM-FRANCE LOIRE-CAMPAGNOLO"/>
        <s v="SPLENDOR- WICKES-BOUWMARKT"/>
        <s v="SUNAIR-COLNAGO-CAMPAGNOLO"/>
        <s v="WOLBER-SPIDEL"/>
        <s v="AERNOUDT-HOONVED-ZEEP MARC"/>
        <s v="BOULE D'OR-COLNAGO-CAMPAGNOLO"/>
        <s v="METAUROBILI-PINARELLO"/>
        <s v="RENAULT-ELF-GITANE"/>
        <s v="REYNOLDS"/>
        <s v="SEM-MAVIC-REYDEL"/>
        <s v="SPLENDOR- EURO SHOP-MONDIAL MOQUETTE"/>
        <s v="VARTA"/>
        <s v="WOLBER"/>
        <s v="BOULE D'OR-EUROP DECOR-EDDY MERCKX"/>
        <s v="CARRERA-INOXPRAN"/>
        <s v="COOP-HOONVED-ROSSIN"/>
        <s v="KWANTUM HALLEN-DECOSOL"/>
        <s v="LA REDOUTE"/>
        <s v="LA VIE CLAIRE-TERRAILLON"/>
        <s v="PANASONIC-RALEIGH"/>
        <s v="RENAULT-ELF"/>
        <s v="REYNOLDS-PAPEL ALUMINIO"/>
        <s v="SKIL-REYDEL-SEM"/>
        <s v="SPLENDOR-MONDIAL MOQUETTE"/>
        <s v="SPORTING LISBONNE-RAPOSEIRA"/>
        <s v="SYSTEME U"/>
        <s v="CAFÃ‰ DE COLOMBIA-VARTA-MAVIC"/>
        <s v="CARRERA JEANS-INOXPRAN"/>
        <s v="HITACHI-SUNAIR-SPLENDOR"/>
        <s v="LA VIE CLAIRE-WONDER-RADAR"/>
        <s v="LOTTO-EDDY MERCKX-CAMPAGNOLO"/>
        <s v="REYNOLDS-TS BATTERIES"/>
        <s v="SANTINI-SELLE ITALIA-CONTI-GALLI"/>
        <s v="SEAT-ORBEA"/>
        <s v="SKIL-SEM-KAS-MIKO"/>
        <s v="TDF 198 TON"/>
        <s v="VERANDALUX-NISSAN-DRIES-ROSSIN"/>
        <s v="ZOR"/>
        <s v="CAFÃ‰ DE COLOMBIA-PILAS VARTA"/>
        <s v="CARRERA JEANS"/>
        <s v="GIS-GELATI"/>
        <s v="HITACHI-MARC-SPLENDOR"/>
        <s v="JOKER-EMERXIL-EDDY MERCKX"/>
        <s v="KAS-MAVIC"/>
        <s v="MALVOR-BOTTECCHIA-SIDI"/>
        <s v="PANASONIC"/>
        <s v="PDM"/>
        <s v="PEUGEOT-SHELL"/>
        <s v="POSTOBON"/>
        <s v="RMO-MERAL-MAVIC"/>
        <s v="SEVEN ELEVEN-HOONVED"/>
        <s v="ZOR-BH"/>
        <s v="A.N.C-HALFORDS-LYCRA"/>
        <s v="B.H."/>
        <s v="CAFÃ‰ DE COLOMBIA"/>
        <s v="CAJA RURAL-ORBEA"/>
        <s v="DEL TONGO-COLNAGO"/>
        <s v="HITACHI-MARC-ROSSIN-MAVIC"/>
        <s v="KAS-MIKO-MAVIC"/>
        <s v="PANASONIC-ISOSTAR"/>
        <s v="REYNOLDS-SEUR-SADA"/>
        <s v="ROLAND-SKALA-CHIORI-COLNAGO"/>
        <s v="RYALCAO-MANZANA-POSTOBON"/>
        <s v="SUPERCONFEX-KWANTUM-YOKO-COLNAGO"/>
        <s v="SUPERMERCATI BRIANZOLI-CHATEAU D'AX"/>
        <s v="TOSHIBA-LOOK-LA VIE CLAIRE"/>
        <s v="Z-PEUGEOT"/>
        <s v="A.D.R. - I.O.C."/>
        <s v="CARRERA JEANS-VAGABOND"/>
        <s v="CHATEAU D'AX"/>
        <s v="HITACHI-BOSAL-B.C.E"/>
        <s v="KAS-CANAL 10-MAVIC"/>
        <s v="P.D.M"/>
        <s v="RMO-LIBERIA-MAVIC"/>
        <s v="SIGMA-FINA-DIAMANT"/>
        <s v="SUPERCONFEX-YOKO-OPEL"/>
        <s v="TOSHIBA"/>
        <s v="WEINMANN-LA SUISSE-S.M.M. USTER"/>
        <s v="ADR-AGRIGEL-BOTTECCHIA"/>
        <s v="DOMEX-WEINMANN-EDDY MERCKX"/>
        <s v="HELVETIA-LA SUISSE"/>
        <s v="HISTOR-SIGMA-FINA"/>
        <s v="HITACHI-VTM"/>
        <s v="PATERNINA-MARCOS-EQUIZABAL"/>
        <s v="REYNOLDS-BANESTO"/>
        <s v="RMO- MAVIC-LIBERIA"/>
        <s v="SEVEN ELEVEN-AMERICAN AIRLINES"/>
        <s v="SUPER U"/>
        <s v="TVM"/>
        <s v="ALFA LUM"/>
        <s v="ARIOSTEA"/>
        <s v="BANESTO"/>
        <s v="BUCKLER"/>
        <s v="CASTORAMA-RALEIGH"/>
        <s v="HISTOR-SIGMA"/>
        <s v="LOTTO-SUPERCLUB"/>
        <s v="ONCE"/>
        <s v="PANASONIC-SPORTLIFE"/>
        <s v="RYALCAO-POSTOBON"/>
        <s v="SEUR"/>
        <s v="WEINMANN-S.M.M. USTER"/>
        <s v="AMAYA SEGUROS"/>
        <s v="CASTORAMA"/>
        <s v="CLAS-CAJASTUR"/>
        <s v="GATORADE-CHATEAU D'AX"/>
        <s v="HELVETIA"/>
        <s v="LOTTO-SUPERCLUB-MBK"/>
        <s v="MOTOROLA"/>
        <s v="RMO-MAVIC"/>
        <s v="TDF 1991 ARI"/>
        <s v="TONTON TAPIS-CORONA"/>
        <s v="WEINMANN-EDDY MERCKX"/>
        <s v="Z"/>
        <s v="CARRERA JEANS-TASSONI"/>
        <s v="FESTINA"/>
        <s v="GB-MG-MAGLIFICIO"/>
        <s v="HELVETIA-COMMODORE"/>
        <s v="LOTTO-BELGACOM"/>
        <s v="PDM-CONCORDE"/>
        <s v="TELECOM"/>
        <s v="TULIP-COMPUTERS"/>
        <s v="CHAZAL-VETTA MBK"/>
        <s v="GAN"/>
        <s v="GATORADE-MEGA DRIVE"/>
        <s v="LAMPRE-POLTI"/>
        <s v="NOVEMAIL-LASER COMPUTER"/>
        <s v="TDF 1993 ARI"/>
        <s v="TVM-BISON"/>
        <s v="WORDPERFECT"/>
        <s v="ZG MOBILI-SIDI"/>
        <s v="CHAZAL-MBK-KONIG"/>
        <s v="FESTINA-ANDORRA"/>
        <s v="GB-MG TECHNOGYM"/>
        <s v="GEWISS-BALLAN"/>
        <s v="KELME-AVIANCA"/>
        <s v="LAMPRE-PANARIA"/>
        <s v="LOTTO-VETTA-CALOÃ"/>
        <s v="MAPEI-CLAS"/>
        <s v="MERCATONE UNO-MEDEGHINI"/>
        <s v="TEAM POLTI"/>
        <s v="ZG MOBILI-SELLE ITALIA"/>
        <s v="AKI-GIPIEMME"/>
        <s v="BRESCIALAT"/>
        <s v="CARRERA-TASSONI"/>
        <s v="FESTINA WATCHES"/>
        <s v="LOTTO-ISOGLASS"/>
        <s v="MAPEI-GB"/>
        <s v="MERCATONE UNO-SAECO"/>
        <s v="MG-TECHNOGYM"/>
        <s v="NOVELL"/>
        <s v="TELECOM-ZG-SELLE ITALIA"/>
        <s v="TVM-POLIS DIRECT"/>
        <s v="AGRIGEL-LA CREUSE-FENIOUX"/>
        <s v="AUBERVILLIERS 93-PEUGEOT"/>
        <s v="CARRERA BLUE JEANS-LONGONI"/>
        <s v="CERAMICHE PANARIA-VINAVIL"/>
        <s v="CERAMICHE REFIN-MOBILVETTA"/>
        <s v="GEWISS-PLAYBUS"/>
        <s v="KELME-ARTIACH-COSTA BLANCA"/>
        <s v="RABOBANK"/>
        <s v="ROSLOTTO-ZG MOBILI"/>
        <s v="SAECO"/>
        <s v="TEAM DEUTSCHE TELEKOM"/>
        <s v="BATIK-DEL MONTE"/>
        <s v="BIG.MAT-AUBER"/>
        <s v="CASINO &quot;C'est votre Ã©quipe&quot;"/>
        <s v="COFIDIS"/>
        <s v="KELME-COSTA BLANCA-EUROSPORT"/>
        <s v="LA FRANCAISE DES JEUX"/>
        <s v="LA MUTUELLE DE SEINE ET MARNE"/>
        <s v="LOTTO-MOBISTAR-ISOGLASS"/>
        <s v="MERCATONE-UNO"/>
        <s v="MG.TECHNOGYM"/>
        <s v="SAECO-ESTRO"/>
        <s v="U.S POSTAL SERVICE"/>
        <s v="ASICS - CGA"/>
        <s v="BIG.MAT - AUBER"/>
        <s v="CASINO"/>
        <s v="COFIDIS . LE CREDIT PAR TELEPHONE"/>
        <s v="LOTTO - MOBISTAR"/>
        <s v="MAPEI - BRICOBI"/>
        <s v="MERCATONE UNO - BIANCHI"/>
        <s v="SAECO MACCHINE DA CAFFE - CANNONDALE"/>
        <s v="US POSTAL SERVICE"/>
        <s v="CANTINA TOLLO-ALEXIA ALLUMINIO"/>
        <s v="COFIDIS.LE CREDIT PAR TELEPHONE"/>
        <s v="CREDIT AGRICOLE"/>
        <s v="FRANCAISE DES JEUX"/>
        <s v="KELME - COSTA BLANCA"/>
        <s v="LAMPRE - DAIKIN"/>
        <s v="MAPEI - QUICK STEP"/>
        <s v="O.N.C.E - DEUTSCHE BANK"/>
        <s v="SAECO - CANNONDALE"/>
        <s v="VITALICIO SEGUROS - G . GENERALI"/>
        <s v="AG2R PREVOYANCE"/>
        <s v="BONJOUR"/>
        <s v="COFIDIS . CREDIT PAR TELEPHONE"/>
        <s v="FARM FRITES"/>
        <s v="LOTTO - ADECCO"/>
        <s v="MEMORY CARD TECHNOLOGY-JACK &amp; JONES"/>
        <s v="MERCATONE UNO - ALBACOM"/>
        <s v="SAECO - VALLI &amp; VALLI"/>
        <s v="VINI CALDIROLA - SIDERMEC"/>
        <s v="CSC - TISCALI"/>
        <s v="DOMO - FARM FRITES"/>
        <s v="EUSKALTEL - EUSKADI"/>
        <s v="FASSA BORTOLO"/>
        <s v="IBANESTO.COM"/>
        <s v="JEAN DELATOUR"/>
        <s v="O.N.C.E. - EROSKI"/>
        <s v="ALESSIO"/>
        <s v="COFIDIS CREDIT PAR TELEPHONE"/>
        <s v="FDJeux.com"/>
        <s v="ONCE - EROSKI"/>
        <s v="TACCONI SPORT"/>
        <s v="TEAM CSC TISCALI"/>
        <s v="TEAM TELEKOM"/>
        <s v="BRIOCHES LA BOULANGERE"/>
        <s v="CALDIROLA - SO.DI"/>
        <s v="GEROLSTEINER"/>
        <s v="LOTTO - DOMO"/>
        <s v="QUICK STEP - DAVITAMON"/>
        <s v="SAECO - MACCHINE PER CAFFE"/>
        <s v="TEAM BIANCHI"/>
        <s v="TEAM CSC"/>
        <s v="US POSTAL - BERRY FLOOR"/>
        <s v="ALESSIO - BIANCHI"/>
        <s v="DOMINA VACANZE"/>
        <s v="ILLES BALEARS - B. SANTANDER"/>
        <s v="LIBERTY SEGUROS"/>
        <s v="PHONAK HEARING SYSTEMS"/>
        <s v="R.A.G.T. SEMENCES - MG ROVER"/>
        <s v="T-MOBILE TEAM"/>
        <s v="BOUYGUES TELECOM"/>
        <s v="DAVITAMON - LOTTO"/>
        <s v="DISCOVERY CHANNEL TEAM"/>
        <s v="ILLES BALEARS-CAISSE D EPARGNE"/>
        <s v="LAMPRE - CAFFITA"/>
        <s v="LIBERTY SEGUROS - WÃœRTH TEAM"/>
        <s v="LIQUIGAS - BIANCHI"/>
        <s v="QUICK STEP - INNERGETIC"/>
        <s v="SAUNIER DUVAL - PRODIR"/>
        <s v="AGRITUBEL"/>
        <s v="CAISSE D'EPARGNE-ILLES BALEARS"/>
        <s v="LAMPRE-FONDITAL"/>
        <s v="LIQUIGAS"/>
        <s v="TEAM MILRAM"/>
        <s v="BARLOWORLD"/>
        <s v="CAISSE D'EPARGNE"/>
        <s v="PREDICTOR - LOTTO"/>
        <s v="AG2R-LA MONDIALE"/>
        <s v="GARMIN CHIPOTLE"/>
        <s v="LAMPRE"/>
        <s v="QUICK STEP"/>
        <s v="SILENCE - LOTTO"/>
        <s v="TEAM COLUMBIA"/>
        <s v="TEAM CSC SAXO BANK"/>
        <s v="AG2R LA MONDIALE"/>
        <s v="ASTANA"/>
        <s v="BBOX BOUYGUES TELECOM"/>
        <s v="CAISSE Dâ€™EPARGNE"/>
        <s v="CERVELO TEST TEAM"/>
        <s v="COFIDIS LE CREDIT EN LIGNE"/>
        <s v="GARMIN - SLIPSTREAM"/>
        <s v="LAMPRE - N.G.C"/>
        <s v="SKIL-SHIMANO"/>
        <s v="TEAM COLUMBIA - HTC"/>
        <s v="TEAM KATUSHA"/>
        <s v="TEAM SAXO BANK"/>
        <s v="BMC RACING TEAM"/>
        <s v="FDJ"/>
        <s v="FOOTON-SERVETTO"/>
        <s v="GARMIN - TRANSITIONS"/>
        <s v="KATUSHA TEAM"/>
        <s v="LAMPRE - FARNESE"/>
        <s v="LIQUIGAS-DOIMO"/>
        <s v="OMEGA PHARMA - LOTTO"/>
        <s v="SKY PRO CYCLING"/>
        <s v="TEAM HTC - COLUMBIA"/>
        <s v="TEAM RADIOSHACK"/>
        <s v="HTC - HIGHROAD"/>
        <s v="LAMPRE - ISD"/>
        <s v="LIQUIGAS-CANNONDALE"/>
        <s v="MOVISTAR TEAM"/>
        <s v="PRO TEAM ASTANA"/>
        <s v="QUICK STEP CYCLING TEAM"/>
        <s v="RABOBANK CYCLING TEAM"/>
        <s v="SAUR-SOJASUN"/>
        <s v="SAXO BANK SUNGARD"/>
        <s v="SKY PROCYCLING"/>
        <s v="TEAM EUROPCAR"/>
        <s v="TEAM GARMIN - CERVELO"/>
        <s v="TEAM LEOPARD-TREK"/>
        <s v="VACANSOLEIL-DCM"/>
        <s v="ASTANA PRO TEAM"/>
        <s v="FDJ-BIGMAT"/>
        <s v="GARMIN-SHARP"/>
        <s v="LOTTO-BELISOL TEAM"/>
        <s v="OMEGA PHARMA-QUICK STEP"/>
        <s v="ORICA GREENEDGE"/>
        <s v="RADIOSHACK-NISSAN"/>
        <s v="TEAM ARGOS-SHIMANO"/>
        <s v="TEAM SAXO BANK-TINKOFF BANK"/>
        <s v="BELKIN PRO CYCLING"/>
        <s v="CANNONDALE"/>
        <s v="COFIDIS SOLUTIONS CREDITS"/>
        <s v="FDJ.FR"/>
        <s v="GARMIN - SHARP"/>
        <s v="LAMPRE - MERIDA"/>
        <s v="LOTTO-BELISOL"/>
        <s v="RADIOSHACK LEOPARD"/>
        <s v="SOJASUN"/>
        <s v="TEAM SAXO-TINKOFF"/>
        <s v="BRETAGNE - SECHE ENVIRONNEMENT"/>
        <s v="IAM CYCLING"/>
        <s v="TEAM GIANT-SHIMANO"/>
        <s v="TEAM NETAPP-ENDURA"/>
        <s v="TEAM SKY"/>
        <s v="TINKOFF-SAXO"/>
        <s v="TREK FACTORY RACING"/>
        <s v="BORA-ARGON"/>
        <s v="ETIXX-QUICK STEP"/>
        <s v="LOTTO-SOUDAL"/>
        <s v="MTN-QHUBEKA"/>
        <s v="TEAM CANNONDALE-GARMIN"/>
        <s v="TEAM GIANT-ALPECIN"/>
        <s v="TEAM LOTTO NL - JUMBO"/>
        <s v="CANNONDALE DRAPAC TEAM"/>
        <s v="DIRECT ENERGIE"/>
        <s v="FORTUNEO - VITAL CONCEPT"/>
        <s v="LOTTO SOUDAL"/>
        <s v="ORICA-BIKEEXCHANGE"/>
        <s v="TEAM DIMENSION DATA"/>
        <s v="TINKOFF"/>
        <s v="TREK - SEGAFREDO"/>
        <s v="BAHRAIN - MERIDA"/>
        <s v="BORA - HANSGROHE"/>
        <s v="CANNONDALE DRAPAC PROFESSIONAL CYCLING TEAM"/>
        <s v="COFIDIS SOLUTIONS CRÃ‰DITS"/>
        <s v="ORICA - SCOTT"/>
        <s v="QUICK - STEP FLOORS"/>
        <s v="TEAM FORTUNEO - OSCARO"/>
        <s v="TEAM KATUSHA ALPECIN"/>
        <s v="TEAM SUNWEB"/>
        <s v="UAE TEAM EMIRATES"/>
        <s v="WANTY - GROUPE GOBERT"/>
        <s v="COFIDIS, SOLUTIONS CREDITS"/>
        <s v="GROUPAMA - FDJ"/>
        <s v="MITCHELTON - SCOTT"/>
        <s v="TEAM EF EDUCATION FIRST - DRAPAC P/B CANNONDALE"/>
        <s v="TEAM FORTUNEO - SAMSIC"/>
      </sharedItems>
    </cacheField>
    <cacheField name="resultstring" numFmtId="0">
      <sharedItems/>
    </cacheField>
    <cacheField name="resulttype" numFmtId="0">
      <sharedItems/>
    </cacheField>
    <cacheField name="h" numFmtId="0">
      <sharedItems containsSemiMixedTypes="0" containsString="0" containsNumber="1" containsInteger="1" minValue="82" maxValue="299"/>
    </cacheField>
    <cacheField name="m" numFmtId="0">
      <sharedItems containsSemiMixedTypes="0" containsString="0" containsNumber="1" containsInteger="1" minValue="0" maxValue="59"/>
    </cacheField>
    <cacheField name="s" numFmtId="0">
      <sharedItems containsSemiMixedTypes="0" containsString="0" containsNumber="1" containsInteger="1" minValue="0" maxValue="59"/>
    </cacheField>
    <cacheField name="distance" numFmtId="0">
      <sharedItems containsSemiMixedTypes="0" containsString="0" containsNumber="1" containsInteger="1" minValue="3278" maxValue="5745"/>
    </cacheField>
    <cacheField name="stages" numFmtId="0">
      <sharedItems containsSemiMixedTypes="0" containsString="0" containsNumber="1" containsInteger="1" minValue="15" maxValue="25"/>
    </cacheField>
    <cacheField name="personalavgpace" numFmtId="0">
      <sharedItems containsSemiMixedTypes="0" containsString="0" containsNumber="1" minValue="17.959724150209599" maxValue="42.21907737436850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נועם סעדון" refreshedDate="44566.529300000002" createdVersion="5" refreshedVersion="5" minRefreshableVersion="3" recordCount="2524">
  <cacheSource type="worksheet">
    <worksheetSource ref="A1:G2525" sheet="vaccinated-per-day"/>
  </cacheSource>
  <cacheFields count="7">
    <cacheField name="VaccinationDate" numFmtId="14">
      <sharedItems containsSemiMixedTypes="0" containsNonDate="0" containsDate="1" containsString="0" minDate="2021-01-01T00:00:00" maxDate="2021-10-10T00:00:00" count="282">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sharedItems>
    </cacheField>
    <cacheField name="age_group" numFmtId="0">
      <sharedItems count="9">
        <s v="0-19"/>
        <s v="20-29"/>
        <s v="30-39"/>
        <s v="40-49"/>
        <s v="50-59"/>
        <s v="60-69"/>
        <s v="70-79"/>
        <s v="80-89"/>
        <s v="90+"/>
      </sharedItems>
    </cacheField>
    <cacheField name="First_dose" numFmtId="0">
      <sharedItems containsMixedTypes="1" containsNumber="1" containsInteger="1" minValue="0" maxValue="35342" count="1351">
        <n v="821"/>
        <n v="859"/>
        <n v="2144"/>
        <n v="2268"/>
        <n v="1830"/>
        <n v="1681"/>
        <n v="1957"/>
        <n v="1914"/>
        <n v="1019"/>
        <n v="738"/>
        <n v="310"/>
        <n v="351"/>
        <n v="695"/>
        <n v="1047"/>
        <n v="542"/>
        <n v="2686"/>
        <n v="3837"/>
        <n v="3127"/>
        <n v="2926"/>
        <n v="2273"/>
        <n v="1219"/>
        <n v="6650"/>
        <n v="12145"/>
        <n v="14690"/>
        <n v="14416"/>
        <n v="15707"/>
        <n v="13348"/>
        <n v="5621"/>
        <n v="4974"/>
        <n v="9523"/>
        <n v="10314"/>
        <n v="8605"/>
        <n v="6671"/>
        <n v="6542"/>
        <n v="2749"/>
        <n v="1943"/>
        <n v="4635"/>
        <n v="4302"/>
        <n v="5148"/>
        <n v="5398"/>
        <n v="6393"/>
        <n v="3086"/>
        <n v="2471"/>
        <n v="6879"/>
        <n v="7488"/>
        <n v="8481"/>
        <n v="6343"/>
        <n v="7290"/>
        <n v="4218"/>
        <n v="3900"/>
        <n v="8550"/>
        <n v="8639"/>
        <n v="8441"/>
        <n v="6831"/>
        <n v="5391"/>
        <n v="2644"/>
        <n v="2525"/>
        <n v="4824"/>
        <n v="5063"/>
        <n v="4275"/>
        <n v="4849"/>
        <n v="4452"/>
        <n v="1759"/>
        <n v="1443"/>
        <n v="3870"/>
        <n v="3345"/>
        <n v="3342"/>
        <n v="3453"/>
        <n v="3087"/>
        <n v="1425"/>
        <n v="1120"/>
        <n v="2970"/>
        <n v="2600"/>
        <n v="2558"/>
        <n v="2335"/>
        <n v="2037"/>
        <n v="808"/>
        <n v="716"/>
        <n v="1751"/>
        <n v="311"/>
        <n v="1370"/>
        <n v="1248"/>
        <n v="449"/>
        <n v="253"/>
        <n v="284"/>
        <n v="902"/>
        <n v="1106"/>
        <n v="996"/>
        <n v="1104"/>
        <n v="319"/>
        <n v="206"/>
        <n v="1274"/>
        <n v="1488"/>
        <n v="1166"/>
        <n v="1195"/>
        <n v="1216"/>
        <n v="444"/>
        <n v="193"/>
        <n v="1271"/>
        <n v="1339"/>
        <n v="652"/>
        <n v="373"/>
        <n v="42"/>
        <n v="430"/>
        <n v="80"/>
        <n v="1081"/>
        <n v="947"/>
        <n v="819"/>
        <n v="815"/>
        <n v="751"/>
        <n v="398"/>
        <n v="109"/>
        <n v="611"/>
        <n v="856"/>
        <n v="638"/>
        <n v="643"/>
        <n v="561"/>
        <n v="241"/>
        <n v="47"/>
        <n v="511"/>
        <n v="525"/>
        <n v="438"/>
        <n v="497"/>
        <n v="552"/>
        <n v="25"/>
        <n v="434"/>
        <n v="388"/>
        <n v="198"/>
        <n v="301"/>
        <n v="135"/>
        <s v="&lt;15"/>
        <n v="62"/>
        <n v="19"/>
        <n v="309"/>
        <n v="302"/>
        <n v="366"/>
        <n v="164"/>
        <n v="360"/>
        <n v="329"/>
        <n v="231"/>
        <n v="211"/>
        <n v="260"/>
        <n v="97"/>
        <n v="226"/>
        <n v="178"/>
        <n v="188"/>
        <n v="195"/>
        <n v="491"/>
        <n v="517"/>
        <n v="23"/>
        <n v="3266"/>
        <n v="3032"/>
        <n v="2740"/>
        <n v="2522"/>
        <n v="2239"/>
        <n v="939"/>
        <n v="57"/>
        <n v="2123"/>
        <n v="1884"/>
        <n v="1686"/>
        <n v="1522"/>
        <n v="59"/>
        <n v="2141"/>
        <n v="3511"/>
        <n v="5332"/>
        <n v="8791"/>
        <n v="9883"/>
        <n v="5974"/>
        <n v="1949"/>
        <n v="11007"/>
        <n v="11747"/>
        <n v="13540"/>
        <n v="13316"/>
        <n v="13510"/>
        <n v="8011"/>
        <n v="2053"/>
        <n v="14329"/>
        <n v="14036"/>
        <n v="13874"/>
        <n v="11984"/>
        <n v="12649"/>
        <n v="8644"/>
        <n v="3791"/>
        <n v="503"/>
        <n v="1161"/>
        <n v="1502"/>
        <n v="1455"/>
        <n v="1660"/>
        <n v="678"/>
        <n v="1205"/>
        <n v="1838"/>
        <n v="1493"/>
        <n v="1352"/>
        <n v="1639"/>
        <n v="1258"/>
        <n v="390"/>
        <n v="2804"/>
        <n v="3381"/>
        <n v="3528"/>
        <n v="2455"/>
        <n v="2928"/>
        <n v="1640"/>
        <n v="992"/>
        <n v="2104"/>
        <n v="2075"/>
        <n v="2185"/>
        <n v="2365"/>
        <n v="2986"/>
        <n v="1734"/>
        <n v="687"/>
        <n v="3479"/>
        <n v="3665"/>
        <n v="3525"/>
        <n v="3567"/>
        <n v="4720"/>
        <n v="2693"/>
        <n v="1497"/>
        <n v="4707"/>
        <n v="4235"/>
        <n v="4654"/>
        <n v="5594"/>
        <n v="3217"/>
        <n v="2622"/>
        <n v="6370"/>
        <n v="7189"/>
        <n v="7822"/>
        <n v="5774"/>
        <n v="6165"/>
        <n v="2854"/>
        <n v="2742"/>
        <n v="6581"/>
        <n v="7413"/>
        <n v="7636"/>
        <n v="4486"/>
        <n v="4135"/>
        <n v="2169"/>
        <n v="1832"/>
        <n v="3552"/>
        <n v="1509"/>
        <n v="760"/>
        <n v="857"/>
        <n v="3663"/>
        <n v="1819"/>
        <n v="1434"/>
        <n v="3090"/>
        <n v="2661"/>
        <n v="2601"/>
        <n v="865"/>
        <n v="162"/>
        <n v="1848"/>
        <n v="1476"/>
        <n v="2639"/>
        <n v="829"/>
        <n v="1989"/>
        <n v="1912"/>
        <n v="1564"/>
        <n v="1409"/>
        <n v="2687"/>
        <n v="724"/>
        <n v="3815"/>
        <n v="3558"/>
        <n v="1563"/>
        <n v="967"/>
        <n v="3593"/>
        <n v="2963"/>
        <n v="2734"/>
        <n v="2339"/>
        <n v="1970"/>
        <n v="897"/>
        <n v="492"/>
        <n v="3330"/>
        <n v="9804"/>
        <n v="11304"/>
        <n v="8664"/>
        <n v="7917"/>
        <n v="8776"/>
        <n v="5752"/>
        <n v="3448"/>
        <n v="3256"/>
        <n v="1775"/>
        <n v="2424"/>
        <n v="3818"/>
        <n v="5531"/>
        <n v="3190"/>
        <n v="2100"/>
        <n v="10397"/>
        <n v="15022"/>
        <n v="13995"/>
        <n v="12029"/>
        <n v="9588"/>
        <n v="3863"/>
        <n v="3473"/>
        <n v="11028"/>
        <n v="15485"/>
        <n v="15537"/>
        <n v="14341"/>
        <n v="15965"/>
        <n v="5968"/>
        <n v="5157"/>
        <n v="13325"/>
        <n v="19526"/>
        <n v="15756"/>
        <n v="14704"/>
        <n v="22652"/>
        <n v="9919"/>
        <n v="6979"/>
        <n v="16772"/>
        <n v="19917"/>
        <n v="22782"/>
        <n v="24086"/>
        <n v="27383"/>
        <n v="12973"/>
        <n v="9117"/>
        <n v="23312"/>
        <n v="25093"/>
        <n v="26533"/>
        <n v="20641"/>
        <n v="21861"/>
        <n v="12680"/>
        <n v="10145"/>
        <n v="23852"/>
        <n v="25463"/>
        <n v="23933"/>
        <n v="18766"/>
        <n v="15257"/>
        <n v="7506"/>
        <n v="5740"/>
        <n v="11362"/>
        <n v="13026"/>
        <n v="11466"/>
        <n v="11577"/>
        <n v="10904"/>
        <n v="3230"/>
        <n v="8760"/>
        <n v="8073"/>
        <n v="7705"/>
        <n v="6714"/>
        <n v="6693"/>
        <n v="3400"/>
        <n v="2543"/>
        <n v="6304"/>
        <n v="6133"/>
        <n v="5665"/>
        <n v="5217"/>
        <n v="4599"/>
        <n v="1929"/>
        <n v="1762"/>
        <n v="3991"/>
        <n v="4191"/>
        <n v="822"/>
        <n v="3496"/>
        <n v="3102"/>
        <n v="1193"/>
        <n v="585"/>
        <n v="728"/>
        <n v="1868"/>
        <n v="2231"/>
        <n v="2296"/>
        <n v="2286"/>
        <n v="824"/>
        <n v="473"/>
        <n v="2841"/>
        <n v="2932"/>
        <n v="2400"/>
        <n v="2490"/>
        <n v="2565"/>
        <n v="935"/>
        <n v="510"/>
        <n v="2555"/>
        <n v="2468"/>
        <n v="1524"/>
        <n v="881"/>
        <n v="122"/>
        <n v="964"/>
        <n v="264"/>
        <n v="2063"/>
        <n v="1859"/>
        <n v="1702"/>
        <n v="1714"/>
        <n v="1601"/>
        <n v="692"/>
        <n v="243"/>
        <n v="1392"/>
        <n v="1613"/>
        <n v="1121"/>
        <n v="1279"/>
        <n v="1067"/>
        <n v="415"/>
        <n v="148"/>
        <n v="901"/>
        <n v="930"/>
        <n v="971"/>
        <n v="796"/>
        <n v="899"/>
        <n v="418"/>
        <n v="746"/>
        <n v="706"/>
        <n v="685"/>
        <n v="464"/>
        <n v="201"/>
        <n v="132"/>
        <n v="445"/>
        <n v="290"/>
        <n v="51"/>
        <n v="614"/>
        <n v="514"/>
        <n v="401"/>
        <n v="339"/>
        <n v="477"/>
        <n v="168"/>
        <n v="26"/>
        <n v="486"/>
        <n v="349"/>
        <n v="442"/>
        <n v="98"/>
        <n v="35"/>
        <n v="300"/>
        <n v="451"/>
        <n v="315"/>
        <n v="340"/>
        <n v="95"/>
        <n v="33"/>
        <n v="292"/>
        <n v="334"/>
        <n v="278"/>
        <n v="356"/>
        <n v="117"/>
        <n v="38"/>
        <n v="355"/>
        <n v="605"/>
        <n v="559"/>
        <n v="622"/>
        <n v="246"/>
        <n v="76"/>
        <n v="805"/>
        <n v="880"/>
        <n v="955"/>
        <n v="887"/>
        <n v="502"/>
        <n v="179"/>
        <n v="1009"/>
        <n v="1188"/>
        <n v="1327"/>
        <n v="1034"/>
        <n v="1236"/>
        <n v="735"/>
        <n v="299"/>
        <n v="448"/>
        <n v="537"/>
        <n v="447"/>
        <n v="182"/>
        <n v="52"/>
        <n v="268"/>
        <n v="482"/>
        <n v="367"/>
        <n v="305"/>
        <n v="384"/>
        <n v="208"/>
        <n v="70"/>
        <n v="532"/>
        <n v="583"/>
        <n v="462"/>
        <n v="516"/>
        <n v="133"/>
        <n v="276"/>
        <n v="331"/>
        <n v="379"/>
        <n v="322"/>
        <n v="467"/>
        <n v="152"/>
        <n v="86"/>
        <n v="476"/>
        <n v="613"/>
        <n v="563"/>
        <n v="543"/>
        <n v="191"/>
        <n v="642"/>
        <n v="727"/>
        <n v="702"/>
        <n v="782"/>
        <n v="871"/>
        <n v="352"/>
        <n v="919"/>
        <n v="959"/>
        <n v="1039"/>
        <n v="1044"/>
        <n v="1127"/>
        <n v="247"/>
        <n v="1189"/>
        <n v="1604"/>
        <n v="1475"/>
        <n v="1817"/>
        <n v="1852"/>
        <n v="526"/>
        <n v="255"/>
        <n v="1294"/>
        <n v="436"/>
        <n v="1220"/>
        <n v="443"/>
        <n v="216"/>
        <n v="1088"/>
        <n v="267"/>
        <n v="60"/>
        <n v="601"/>
        <n v="235"/>
        <n v="1262"/>
        <n v="487"/>
        <n v="183"/>
        <n v="792"/>
        <n v="222"/>
        <n v="943"/>
        <n v="814"/>
        <n v="233"/>
        <n v="1888"/>
        <n v="2482"/>
        <n v="1029"/>
        <n v="590"/>
        <n v="2819"/>
        <n v="2642"/>
        <n v="2046"/>
        <n v="1933"/>
        <n v="1892"/>
        <n v="826"/>
        <n v="328"/>
        <n v="5767"/>
        <n v="5582"/>
        <n v="12660"/>
        <n v="14125"/>
        <n v="11066"/>
        <n v="9097"/>
        <n v="11934"/>
        <n v="8978"/>
        <n v="6897"/>
        <n v="5820"/>
        <n v="3344"/>
        <n v="2929"/>
        <n v="5161"/>
        <n v="7245"/>
        <n v="4740"/>
        <n v="3375"/>
        <n v="6823"/>
        <n v="7324"/>
        <n v="9131"/>
        <n v="12681"/>
        <n v="13684"/>
        <n v="8121"/>
        <n v="6357"/>
        <n v="10556"/>
        <n v="13362"/>
        <n v="14171"/>
        <n v="13634"/>
        <n v="20209"/>
        <n v="10679"/>
        <n v="10584"/>
        <n v="21651"/>
        <n v="24203"/>
        <n v="19974"/>
        <n v="17069"/>
        <n v="23212"/>
        <n v="11292"/>
        <n v="6932"/>
        <n v="16497"/>
        <n v="18054"/>
        <n v="19093"/>
        <n v="20606"/>
        <n v="23177"/>
        <n v="11141"/>
        <n v="7332"/>
        <n v="19906"/>
        <n v="21526"/>
        <n v="21421"/>
        <n v="15895"/>
        <n v="17965"/>
        <n v="10572"/>
        <n v="7627"/>
        <n v="20585"/>
        <n v="22727"/>
        <n v="19659"/>
        <n v="15156"/>
        <n v="12907"/>
        <n v="6695"/>
        <n v="4157"/>
        <n v="9889"/>
        <n v="11131"/>
        <n v="9494"/>
        <n v="9289"/>
        <n v="9021"/>
        <n v="4025"/>
        <n v="2138"/>
        <n v="6710"/>
        <n v="5954"/>
        <n v="5836"/>
        <n v="4921"/>
        <n v="5233"/>
        <n v="2540"/>
        <n v="1679"/>
        <n v="4560"/>
        <n v="4528"/>
        <n v="4041"/>
        <n v="3950"/>
        <n v="3598"/>
        <n v="1720"/>
        <n v="1037"/>
        <n v="2941"/>
        <n v="3033"/>
        <n v="560"/>
        <n v="2334"/>
        <n v="2265"/>
        <n v="987"/>
        <n v="387"/>
        <n v="437"/>
        <n v="1416"/>
        <n v="1591"/>
        <n v="1665"/>
        <n v="1606"/>
        <n v="663"/>
        <n v="251"/>
        <n v="2099"/>
        <n v="2182"/>
        <n v="1921"/>
        <n v="1808"/>
        <n v="2008"/>
        <n v="888"/>
        <n v="335"/>
        <n v="1976"/>
        <n v="1739"/>
        <n v="1259"/>
        <n v="811"/>
        <n v="83"/>
        <n v="737"/>
        <n v="175"/>
        <n v="1419"/>
        <n v="1273"/>
        <n v="1353"/>
        <n v="1337"/>
        <n v="1242"/>
        <n v="635"/>
        <n v="1180"/>
        <n v="940"/>
        <n v="950"/>
        <n v="432"/>
        <n v="89"/>
        <n v="704"/>
        <n v="780"/>
        <n v="754"/>
        <n v="759"/>
        <n v="43"/>
        <n v="625"/>
        <n v="639"/>
        <n v="555"/>
        <n v="475"/>
        <n v="392"/>
        <n v="172"/>
        <n v="30"/>
        <n v="37"/>
        <n v="426"/>
        <n v="466"/>
        <n v="259"/>
        <n v="29"/>
        <n v="455"/>
        <n v="378"/>
        <n v="250"/>
        <n v="140"/>
        <n v="440"/>
        <n v="227"/>
        <n v="326"/>
        <n v="262"/>
        <n v="240"/>
        <n v="28"/>
        <n v="252"/>
        <n v="279"/>
        <n v="269"/>
        <n v="239"/>
        <n v="134"/>
        <n v="295"/>
        <n v="375"/>
        <n v="474"/>
        <n v="499"/>
        <n v="55"/>
        <n v="732"/>
        <n v="633"/>
        <n v="763"/>
        <n v="791"/>
        <n v="800"/>
        <n v="137"/>
        <n v="928"/>
        <n v="841"/>
        <n v="621"/>
        <n v="273"/>
        <n v="237"/>
        <n v="263"/>
        <n v="342"/>
        <n v="258"/>
        <n v="286"/>
        <n v="121"/>
        <n v="221"/>
        <n v="219"/>
        <n v="202"/>
        <n v="50"/>
        <n v="374"/>
        <n v="460"/>
        <n v="386"/>
        <n v="452"/>
        <n v="232"/>
        <n v="100"/>
        <n v="196"/>
        <n v="249"/>
        <n v="149"/>
        <n v="69"/>
        <n v="454"/>
        <n v="439"/>
        <n v="557"/>
        <n v="143"/>
        <n v="564"/>
        <n v="580"/>
        <n v="677"/>
        <n v="715"/>
        <n v="348"/>
        <n v="776"/>
        <n v="905"/>
        <n v="1008"/>
        <n v="1099"/>
        <n v="1124"/>
        <n v="409"/>
        <n v="1407"/>
        <n v="1286"/>
        <n v="1158"/>
        <n v="1191"/>
        <n v="882"/>
        <n v="333"/>
        <n v="118"/>
        <n v="115"/>
        <n v="879"/>
        <n v="399"/>
        <n v="799"/>
        <n v="757"/>
        <n v="616"/>
        <n v="257"/>
        <n v="39"/>
        <n v="869"/>
        <n v="125"/>
        <n v="567"/>
        <n v="640"/>
        <n v="419"/>
        <n v="167"/>
        <n v="753"/>
        <n v="668"/>
        <n v="207"/>
        <n v="1565"/>
        <n v="2016"/>
        <n v="1026"/>
        <n v="513"/>
        <n v="2098"/>
        <n v="1863"/>
        <n v="1464"/>
        <n v="1412"/>
        <n v="1243"/>
        <n v="598"/>
        <n v="197"/>
        <n v="9382"/>
        <n v="11779"/>
        <n v="19287"/>
        <n v="22900"/>
        <n v="17392"/>
        <n v="13741"/>
        <n v="19131"/>
        <n v="16221"/>
        <n v="12805"/>
        <n v="9156"/>
        <n v="5255"/>
        <n v="4482"/>
        <n v="8025"/>
        <n v="10358"/>
        <n v="5928"/>
        <n v="8261"/>
        <n v="18400"/>
        <n v="20613"/>
        <n v="25345"/>
        <n v="29700"/>
        <n v="26036"/>
        <n v="15355"/>
        <n v="14567"/>
        <n v="19953"/>
        <n v="20479"/>
        <n v="19414"/>
        <n v="19637"/>
        <n v="16964"/>
        <n v="8738"/>
        <n v="8811"/>
        <n v="16118"/>
        <n v="14855"/>
        <n v="13311"/>
        <n v="10638"/>
        <n v="10511"/>
        <n v="5211"/>
        <n v="3078"/>
        <n v="7774"/>
        <n v="7830"/>
        <n v="9101"/>
        <n v="9819"/>
        <n v="11890"/>
        <n v="5891"/>
        <n v="4284"/>
        <n v="11640"/>
        <n v="12783"/>
        <n v="12697"/>
        <n v="9755"/>
        <n v="11164"/>
        <n v="6391"/>
        <n v="5223"/>
        <n v="12456"/>
        <n v="13002"/>
        <n v="11648"/>
        <n v="9281"/>
        <n v="8285"/>
        <n v="4283"/>
        <n v="2868"/>
        <n v="6388"/>
        <n v="7138"/>
        <n v="6480"/>
        <n v="6527"/>
        <n v="6399"/>
        <n v="2946"/>
        <n v="1685"/>
        <n v="4760"/>
        <n v="4008"/>
        <n v="4003"/>
        <n v="3456"/>
        <n v="3581"/>
        <n v="1761"/>
        <n v="2981"/>
        <n v="2786"/>
        <n v="2633"/>
        <n v="2422"/>
        <n v="1112"/>
        <n v="766"/>
        <n v="1897"/>
        <n v="1631"/>
        <n v="1487"/>
        <n v="620"/>
        <n v="238"/>
        <n v="288"/>
        <n v="1057"/>
        <n v="1175"/>
        <n v="1215"/>
        <n v="184"/>
        <n v="1367"/>
        <n v="1413"/>
        <n v="1263"/>
        <n v="1198"/>
        <n v="1382"/>
        <n v="209"/>
        <n v="1204"/>
        <n v="1153"/>
        <n v="818"/>
        <n v="529"/>
        <n v="101"/>
        <n v="963"/>
        <n v="846"/>
        <n v="892"/>
        <n v="866"/>
        <n v="397"/>
        <n v="104"/>
        <n v="682"/>
        <n v="726"/>
        <n v="626"/>
        <n v="694"/>
        <n v="318"/>
        <n v="414"/>
        <n v="496"/>
        <n v="481"/>
        <n v="489"/>
        <n v="281"/>
        <n v="406"/>
        <n v="435"/>
        <n v="285"/>
        <n v="265"/>
        <n v="105"/>
        <n v="34"/>
        <n v="139"/>
        <n v="17"/>
        <n v="176"/>
        <n v="230"/>
        <n v="99"/>
        <n v="24"/>
        <n v="228"/>
        <n v="185"/>
        <n v="103"/>
        <n v="186"/>
        <n v="159"/>
        <n v="161"/>
        <n v="67"/>
        <n v="15"/>
        <n v="180"/>
        <n v="200"/>
        <n v="79"/>
        <n v="358"/>
        <n v="223"/>
        <n v="61"/>
        <n v="545"/>
        <n v="566"/>
        <n v="608"/>
        <n v="332"/>
        <n v="703"/>
        <n v="680"/>
        <n v="699"/>
        <n v="689"/>
        <n v="494"/>
        <n v="173"/>
        <n v="214"/>
        <n v="85"/>
        <n v="210"/>
        <n v="130"/>
        <n v="40"/>
        <n v="270"/>
        <n v="303"/>
        <n v="338"/>
        <n v="160"/>
        <n v="170"/>
        <n v="110"/>
        <n v="272"/>
        <n v="330"/>
        <n v="343"/>
        <n v="189"/>
        <n v="124"/>
        <n v="422"/>
        <n v="539"/>
        <n v="637"/>
        <n v="314"/>
        <n v="229"/>
        <n v="894"/>
        <n v="873"/>
        <n v="851"/>
        <n v="353"/>
        <n v="254"/>
        <n v="891"/>
        <n v="774"/>
        <n v="177"/>
        <n v="96"/>
        <n v="636"/>
        <n v="291"/>
        <n v="129"/>
        <n v="576"/>
        <n v="31"/>
        <n v="416"/>
        <n v="604"/>
        <n v="77"/>
        <n v="424"/>
        <n v="490"/>
        <n v="371"/>
        <n v="154"/>
        <n v="591"/>
        <n v="146"/>
        <n v="1203"/>
        <n v="1499"/>
        <n v="842"/>
        <n v="427"/>
        <n v="1617"/>
        <n v="1405"/>
        <n v="1066"/>
        <n v="933"/>
        <n v="446"/>
        <n v="165"/>
        <n v="14368"/>
        <n v="18336"/>
        <n v="28669"/>
        <n v="30968"/>
        <n v="23766"/>
        <n v="18777"/>
        <n v="14579"/>
        <n v="9760"/>
        <n v="7450"/>
        <n v="5092"/>
        <n v="7795"/>
        <n v="23382"/>
        <n v="23366"/>
        <n v="11825"/>
        <n v="12242"/>
        <n v="21987"/>
        <n v="15889"/>
        <n v="14166"/>
        <n v="12888"/>
        <n v="11076"/>
        <n v="5597"/>
        <n v="5960"/>
        <n v="8486"/>
        <n v="9564"/>
        <n v="8398"/>
        <n v="8422"/>
        <n v="7567"/>
        <n v="3477"/>
        <n v="3140"/>
        <n v="7222"/>
        <n v="7589"/>
        <n v="6559"/>
        <n v="5256"/>
        <n v="2700"/>
        <n v="1626"/>
        <n v="4362"/>
        <n v="4485"/>
        <n v="5423"/>
        <n v="5744"/>
        <n v="6826"/>
        <n v="3468"/>
        <n v="2592"/>
        <n v="6969"/>
        <n v="7852"/>
        <n v="7603"/>
        <n v="5395"/>
        <n v="6349"/>
        <n v="3538"/>
        <n v="2937"/>
        <n v="7309"/>
        <n v="7700"/>
        <n v="6983"/>
        <n v="5506"/>
        <n v="5087"/>
        <n v="2595"/>
        <n v="1726"/>
        <n v="3826"/>
        <n v="4495"/>
        <n v="4368"/>
        <n v="4433"/>
        <n v="4350"/>
        <n v="1975"/>
        <n v="1163"/>
        <n v="3131"/>
        <n v="2747"/>
        <n v="2647"/>
        <n v="2165"/>
        <n v="2195"/>
        <n v="1023"/>
        <n v="1918"/>
        <n v="1651"/>
        <n v="1662"/>
        <n v="1537"/>
        <n v="461"/>
        <n v="275"/>
        <n v="906"/>
        <n v="932"/>
        <n v="389"/>
        <n v="721"/>
        <n v="797"/>
        <n v="785"/>
        <n v="307"/>
        <n v="867"/>
        <n v="849"/>
        <n v="845"/>
        <n v="770"/>
        <n v="852"/>
        <n v="385"/>
        <n v="75"/>
        <n v="294"/>
        <n v="634"/>
        <n v="572"/>
        <n v="588"/>
        <n v="661"/>
        <n v="266"/>
        <n v="56"/>
        <n v="433"/>
        <n v="453"/>
        <n v="383"/>
        <n v="181"/>
        <n v="293"/>
        <n v="308"/>
        <n v="327"/>
        <n v="369"/>
        <n v="174"/>
        <n v="277"/>
        <n v="220"/>
        <n v="87"/>
        <n v="192"/>
        <n v="171"/>
        <n v="190"/>
        <n v="225"/>
        <n v="151"/>
        <n v="157"/>
        <n v="78"/>
        <n v="158"/>
        <n v="120"/>
        <n v="114"/>
        <n v="119"/>
        <n v="136"/>
        <n v="287"/>
        <n v="395"/>
        <n v="468"/>
        <n v="377"/>
        <n v="412"/>
        <n v="297"/>
        <n v="102"/>
        <n v="84"/>
        <n v="116"/>
        <n v="18"/>
        <n v="187"/>
        <n v="81"/>
        <n v="107"/>
        <n v="145"/>
        <n v="65"/>
        <n v="215"/>
        <n v="298"/>
        <n v="131"/>
        <n v="344"/>
        <n v="493"/>
        <n v="509"/>
        <n v="261"/>
        <n v="531"/>
        <n v="549"/>
        <n v="457"/>
        <n v="578"/>
        <n v="147"/>
        <n v="49"/>
        <n v="54"/>
        <n v="363"/>
        <n v="74"/>
        <n v="321"/>
        <n v="90"/>
        <n v="199"/>
        <n v="323"/>
        <n v="394"/>
        <n v="93"/>
        <n v="778"/>
        <n v="938"/>
        <n v="934"/>
        <n v="670"/>
        <n v="547"/>
        <n v="17555"/>
        <n v="14321"/>
        <n v="35342"/>
        <n v="32210"/>
        <n v="28954"/>
        <n v="24557"/>
        <n v="23634"/>
        <n v="9675"/>
        <n v="5419"/>
        <n v="5580"/>
        <n v="2508"/>
        <n v="3139"/>
        <n v="5993"/>
        <n v="5106"/>
        <n v="2414"/>
        <n v="1678"/>
        <n v="4484"/>
        <n v="3954"/>
        <n v="3901"/>
        <n v="3641"/>
        <n v="3848"/>
        <n v="2067"/>
        <n v="1573"/>
        <n v="3629"/>
        <n v="3867"/>
        <n v="3484"/>
        <n v="3209"/>
        <n v="2973"/>
        <n v="1239"/>
        <n v="990"/>
        <n v="2955"/>
        <n v="3057"/>
        <n v="2890"/>
        <n v="2611"/>
        <n v="2298"/>
        <n v="1077"/>
        <n v="558"/>
        <n v="2090"/>
        <n v="2102"/>
        <n v="3134"/>
        <n v="1458"/>
        <n v="1020"/>
        <n v="3536"/>
        <n v="3854"/>
        <n v="3830"/>
        <n v="2386"/>
        <n v="2872"/>
        <n v="1484"/>
        <n v="1131"/>
        <n v="3804"/>
        <n v="4173"/>
        <n v="3680"/>
        <n v="2947"/>
        <n v="2646"/>
        <n v="1190"/>
        <n v="740"/>
        <n v="2150"/>
        <n v="2606"/>
        <n v="2798"/>
        <n v="2830"/>
        <n v="2538"/>
        <n v="584"/>
        <n v="2015"/>
        <n v="1632"/>
        <n v="1687"/>
        <n v="1311"/>
        <n v="1176"/>
        <n v="1054"/>
        <n v="1000"/>
        <n v="982"/>
        <n v="918"/>
        <n v="312"/>
        <n v="742"/>
        <n v="546"/>
        <n v="82"/>
        <n v="68"/>
        <n v="456"/>
        <n v="480"/>
        <n v="128"/>
        <n v="581"/>
        <n v="587"/>
        <n v="577"/>
        <n v="166"/>
        <n v="565"/>
        <n v="556"/>
        <n v="32"/>
        <n v="22"/>
        <n v="244"/>
        <n v="203"/>
        <n v="205"/>
        <n v="106"/>
        <n v="127"/>
        <n v="112"/>
        <n v="73"/>
        <n v="94"/>
        <n v="66"/>
        <n v="63"/>
        <n v="64"/>
        <n v="71"/>
        <n v="48"/>
        <n v="72"/>
        <n v="53"/>
        <n v="20"/>
        <n v="92"/>
        <n v="234"/>
        <n v="242"/>
        <n v="44"/>
        <n v="27"/>
        <n v="304"/>
        <n v="408"/>
        <n v="364"/>
        <n v="316"/>
        <n v="248"/>
        <n v="12479"/>
        <n v="10362"/>
        <n v="25684"/>
        <n v="23442"/>
        <n v="20579"/>
        <n v="16449"/>
        <n v="15380"/>
        <n v="5801"/>
        <n v="3237"/>
        <n v="3445"/>
        <n v="3147"/>
        <n v="2392"/>
        <n v="1187"/>
        <n v="748"/>
        <n v="2267"/>
        <n v="1945"/>
        <n v="1801"/>
        <n v="2041"/>
        <n v="920"/>
        <n v="801"/>
        <n v="1955"/>
        <n v="2069"/>
        <n v="1942"/>
        <n v="1724"/>
        <n v="1503"/>
        <n v="1551"/>
        <n v="1728"/>
        <n v="1682"/>
        <n v="538"/>
        <n v="1116"/>
        <n v="1245"/>
        <n v="1295"/>
        <n v="1401"/>
        <n v="1750"/>
        <n v="1813"/>
        <n v="1049"/>
        <n v="478"/>
        <n v="1833"/>
        <n v="2119"/>
        <n v="1856"/>
        <n v="1566"/>
        <n v="1231"/>
        <n v="1331"/>
        <n v="1435"/>
        <n v="484"/>
        <n v="1083"/>
        <n v="803"/>
        <n v="710"/>
        <n v="138"/>
        <n v="573"/>
        <n v="512"/>
        <n v="523"/>
        <n v="459"/>
        <n v="410"/>
        <n v="36"/>
        <n v="362"/>
        <n v="368"/>
        <n v="306"/>
        <n v="141"/>
        <n v="204"/>
        <n v="0"/>
        <n v="58"/>
        <n v="41"/>
        <n v="21"/>
        <n v="126"/>
        <n v="142"/>
        <n v="156"/>
        <n v="46"/>
        <n v="88"/>
        <n v="16"/>
        <n v="6123"/>
        <n v="5430"/>
        <n v="12984"/>
        <n v="12095"/>
        <n v="10418"/>
        <n v="8824"/>
        <n v="7969"/>
        <n v="2799"/>
        <n v="1754"/>
        <n v="868"/>
        <n v="863"/>
        <n v="548"/>
        <n v="1055"/>
        <n v="1003"/>
        <n v="923"/>
        <n v="669"/>
        <n v="256"/>
        <n v="681"/>
        <n v="844"/>
        <n v="893"/>
        <n v="562"/>
        <n v="568"/>
        <n v="628"/>
        <n v="718"/>
        <n v="812"/>
        <n v="370"/>
        <n v="708"/>
        <n v="618"/>
        <n v="541"/>
        <n v="571"/>
        <n v="337"/>
        <n v="224"/>
        <n v="45"/>
        <n v="1478"/>
        <n v="1629"/>
        <n v="2965"/>
        <n v="2665"/>
        <n v="2288"/>
        <n v="2115"/>
        <n v="1758"/>
        <n v="361"/>
        <n v="213"/>
        <n v="113"/>
      </sharedItems>
    </cacheField>
    <cacheField name="Second_dose" numFmtId="0">
      <sharedItems containsMixedTypes="1" containsNumber="1" containsInteger="1" minValue="0" maxValue="41932"/>
    </cacheField>
    <cacheField name="Third_dose" numFmtId="0">
      <sharedItems containsMixedTypes="1" containsNumber="1" containsInteger="1" minValue="0" maxValue="51273"/>
    </cacheField>
    <cacheField name="Auxiliary for Q1.א" numFmtId="0">
      <sharedItems/>
    </cacheField>
    <cacheField name="Auxiliary for Q1.ב" numFmtId="0">
      <sharedItems containsSemiMixedTypes="0" containsString="0" containsNumber="1" containsInteger="1" minValue="0" maxValue="4193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878">
  <r>
    <x v="0"/>
    <x v="0"/>
    <x v="0"/>
    <n v="19"/>
    <x v="0"/>
    <s v="217h 11m 02s"/>
    <s v="time"/>
    <n v="217"/>
    <n v="11"/>
    <n v="2"/>
    <n v="5287"/>
    <n v="15"/>
    <n v="24.343426333547299"/>
  </r>
  <r>
    <x v="0"/>
    <x v="1"/>
    <x v="1"/>
    <n v="38"/>
    <x v="1"/>
    <s v="202h 06m 45s"/>
    <s v="time"/>
    <n v="202"/>
    <n v="6"/>
    <n v="45"/>
    <n v="5287"/>
    <n v="15"/>
    <n v="26.158698744511099"/>
  </r>
  <r>
    <x v="0"/>
    <x v="2"/>
    <x v="2"/>
    <n v="169"/>
    <x v="2"/>
    <s v="214h 15m 38s"/>
    <s v="time"/>
    <n v="214"/>
    <n v="15"/>
    <n v="38"/>
    <n v="5287"/>
    <n v="15"/>
    <n v="24.675563760634098"/>
  </r>
  <r>
    <x v="0"/>
    <x v="3"/>
    <x v="3"/>
    <n v="151"/>
    <x v="2"/>
    <s v="216h 15m 31s"/>
    <s v="time"/>
    <n v="216"/>
    <n v="15"/>
    <n v="31"/>
    <n v="5287"/>
    <n v="15"/>
    <n v="24.447581406520701"/>
  </r>
  <r>
    <x v="0"/>
    <x v="4"/>
    <x v="4"/>
    <n v="116"/>
    <x v="2"/>
    <s v="218h 04m 12s"/>
    <s v="time"/>
    <n v="218"/>
    <n v="4"/>
    <n v="12"/>
    <n v="5287"/>
    <n v="15"/>
    <n v="24.244508644013301"/>
  </r>
  <r>
    <x v="0"/>
    <x v="5"/>
    <x v="5"/>
    <n v="199"/>
    <x v="2"/>
    <s v="219h 54m 27s"/>
    <s v="time"/>
    <n v="219"/>
    <n v="54"/>
    <n v="27"/>
    <n v="5287"/>
    <n v="15"/>
    <n v="24.041926719188702"/>
  </r>
  <r>
    <x v="0"/>
    <x v="6"/>
    <x v="6"/>
    <n v="113"/>
    <x v="2"/>
    <s v="224h 12m 25s"/>
    <s v="time"/>
    <n v="224"/>
    <n v="12"/>
    <n v="25"/>
    <n v="5287"/>
    <n v="15"/>
    <n v="23.580893148071201"/>
  </r>
  <r>
    <x v="0"/>
    <x v="7"/>
    <x v="7"/>
    <n v="175"/>
    <x v="2"/>
    <s v="227h 31m 34s"/>
    <s v="time"/>
    <n v="227"/>
    <n v="31"/>
    <n v="34"/>
    <n v="5287"/>
    <n v="15"/>
    <n v="23.236893445685102"/>
  </r>
  <r>
    <x v="0"/>
    <x v="8"/>
    <x v="8"/>
    <n v="128"/>
    <x v="2"/>
    <s v="228h 40m 50s"/>
    <s v="time"/>
    <n v="228"/>
    <n v="40"/>
    <n v="50"/>
    <n v="5287"/>
    <n v="15"/>
    <n v="23.119587002732999"/>
  </r>
  <r>
    <x v="0"/>
    <x v="9"/>
    <x v="9"/>
    <n v="129"/>
    <x v="2"/>
    <s v="252h 38m 07s"/>
    <s v="time"/>
    <n v="252"/>
    <n v="38"/>
    <n v="7"/>
    <n v="5287"/>
    <n v="15"/>
    <n v="20.927401930978601"/>
  </r>
  <r>
    <x v="0"/>
    <x v="10"/>
    <x v="10"/>
    <n v="133"/>
    <x v="2"/>
    <s v="262h 27m 55s"/>
    <s v="time"/>
    <n v="262"/>
    <n v="27"/>
    <n v="55"/>
    <n v="5287"/>
    <n v="15"/>
    <n v="20.1436168805397"/>
  </r>
  <r>
    <x v="0"/>
    <x v="11"/>
    <x v="11"/>
    <n v="143"/>
    <x v="2"/>
    <s v="274h 25m 47s"/>
    <s v="time"/>
    <n v="274"/>
    <n v="25"/>
    <n v="47"/>
    <n v="5287"/>
    <n v="15"/>
    <n v="19.265405937767898"/>
  </r>
  <r>
    <x v="0"/>
    <x v="12"/>
    <x v="12"/>
    <n v="107"/>
    <x v="2"/>
    <s v="274h 49m 52s"/>
    <s v="time"/>
    <n v="274"/>
    <n v="49"/>
    <n v="52"/>
    <n v="5287"/>
    <n v="15"/>
    <n v="19.237268949011099"/>
  </r>
  <r>
    <x v="0"/>
    <x v="13"/>
    <x v="13"/>
    <n v="42"/>
    <x v="3"/>
    <s v="205h 51m 52s"/>
    <s v="time"/>
    <n v="205"/>
    <n v="51"/>
    <n v="52"/>
    <n v="5287"/>
    <n v="15"/>
    <n v="25.6819482075583"/>
  </r>
  <r>
    <x v="0"/>
    <x v="14"/>
    <x v="14"/>
    <n v="41"/>
    <x v="3"/>
    <s v="214h 33m 53s"/>
    <s v="time"/>
    <n v="214"/>
    <n v="33"/>
    <n v="53"/>
    <n v="5287"/>
    <n v="15"/>
    <n v="24.640583714056699"/>
  </r>
  <r>
    <x v="0"/>
    <x v="15"/>
    <x v="15"/>
    <n v="47"/>
    <x v="3"/>
    <s v="216h 05m 30s"/>
    <s v="time"/>
    <n v="216"/>
    <n v="5"/>
    <n v="30"/>
    <n v="5287"/>
    <n v="15"/>
    <n v="24.466468705410499"/>
  </r>
  <r>
    <x v="0"/>
    <x v="16"/>
    <x v="16"/>
    <n v="45"/>
    <x v="3"/>
    <s v="216h 55m 13s"/>
    <s v="time"/>
    <n v="216"/>
    <n v="55"/>
    <n v="13"/>
    <n v="5287"/>
    <n v="15"/>
    <n v="24.3730095413957"/>
  </r>
  <r>
    <x v="0"/>
    <x v="17"/>
    <x v="17"/>
    <n v="15"/>
    <x v="4"/>
    <s v="197h 54m 00s"/>
    <s v="time"/>
    <n v="197"/>
    <n v="54"/>
    <n v="0"/>
    <n v="5287"/>
    <n v="15"/>
    <n v="26.715512885295599"/>
  </r>
  <r>
    <x v="0"/>
    <x v="18"/>
    <x v="18"/>
    <n v="14"/>
    <x v="4"/>
    <s v="198h 02m 37s"/>
    <s v="time"/>
    <n v="198"/>
    <n v="2"/>
    <n v="37"/>
    <n v="5287"/>
    <n v="15"/>
    <n v="26.696140159925399"/>
  </r>
  <r>
    <x v="0"/>
    <x v="19"/>
    <x v="19"/>
    <n v="12"/>
    <x v="4"/>
    <s v="201h 24m 55s"/>
    <s v="time"/>
    <n v="201"/>
    <n v="24"/>
    <n v="55"/>
    <n v="5287"/>
    <n v="15"/>
    <n v="26.249250098262898"/>
  </r>
  <r>
    <x v="0"/>
    <x v="20"/>
    <x v="20"/>
    <n v="9"/>
    <x v="4"/>
    <s v="204h 20m 04s"/>
    <s v="time"/>
    <n v="204"/>
    <n v="20"/>
    <n v="4"/>
    <n v="5287"/>
    <n v="15"/>
    <n v="25.874247557109499"/>
  </r>
  <r>
    <x v="0"/>
    <x v="21"/>
    <x v="21"/>
    <n v="11"/>
    <x v="4"/>
    <s v="212h 00m 35s"/>
    <s v="time"/>
    <n v="212"/>
    <n v="0"/>
    <n v="35"/>
    <n v="5287"/>
    <n v="15"/>
    <n v="24.937535621401"/>
  </r>
  <r>
    <x v="0"/>
    <x v="22"/>
    <x v="22"/>
    <n v="16"/>
    <x v="4"/>
    <s v="214h 46m 34s"/>
    <s v="time"/>
    <n v="214"/>
    <n v="46"/>
    <n v="34"/>
    <n v="5287"/>
    <n v="15"/>
    <n v="24.616331735631601"/>
  </r>
  <r>
    <x v="0"/>
    <x v="23"/>
    <x v="23"/>
    <n v="13"/>
    <x v="4"/>
    <s v="223h 35m 06s"/>
    <s v="time"/>
    <n v="223"/>
    <n v="35"/>
    <n v="6"/>
    <n v="5287"/>
    <n v="15"/>
    <n v="23.646487912874299"/>
  </r>
  <r>
    <x v="0"/>
    <x v="24"/>
    <x v="24"/>
    <n v="10"/>
    <x v="4"/>
    <s v="225h 37m 47s"/>
    <s v="time"/>
    <n v="225"/>
    <n v="37"/>
    <n v="47"/>
    <n v="5287"/>
    <n v="15"/>
    <n v="23.4321965560585"/>
  </r>
  <r>
    <x v="1"/>
    <x v="1"/>
    <x v="25"/>
    <n v="5"/>
    <x v="5"/>
    <s v="202h 25m 53s"/>
    <s v="time"/>
    <n v="202"/>
    <n v="25"/>
    <n v="53"/>
    <n v="5380"/>
    <n v="15"/>
    <n v="26.5769060298894"/>
  </r>
  <r>
    <x v="1"/>
    <x v="5"/>
    <x v="26"/>
    <n v="60"/>
    <x v="6"/>
    <s v="211h 50m 10s"/>
    <s v="time"/>
    <n v="211"/>
    <n v="50"/>
    <n v="10"/>
    <n v="5380"/>
    <n v="15"/>
    <n v="25.396991909363798"/>
  </r>
  <r>
    <x v="1"/>
    <x v="25"/>
    <x v="2"/>
    <n v="57"/>
    <x v="6"/>
    <s v="223h 37m 14s"/>
    <s v="time"/>
    <n v="223"/>
    <n v="37"/>
    <n v="14"/>
    <n v="5380"/>
    <n v="15"/>
    <n v="24.058611189092598"/>
  </r>
  <r>
    <x v="1"/>
    <x v="26"/>
    <x v="27"/>
    <n v="59"/>
    <x v="6"/>
    <s v="230h 32m 53s"/>
    <s v="time"/>
    <n v="230"/>
    <n v="32"/>
    <n v="53"/>
    <n v="5380"/>
    <n v="15"/>
    <n v="23.3356988721319"/>
  </r>
  <r>
    <x v="1"/>
    <x v="9"/>
    <x v="28"/>
    <n v="41"/>
    <x v="7"/>
    <s v="213h 51m 02s"/>
    <s v="time"/>
    <n v="213"/>
    <n v="51"/>
    <n v="2"/>
    <n v="5380"/>
    <n v="15"/>
    <n v="25.157755545799098"/>
  </r>
  <r>
    <x v="1"/>
    <x v="27"/>
    <x v="29"/>
    <n v="27"/>
    <x v="8"/>
    <s v="219h 02m 20s"/>
    <s v="time"/>
    <n v="219"/>
    <n v="2"/>
    <n v="20"/>
    <n v="5380"/>
    <n v="15"/>
    <n v="24.561848479468299"/>
  </r>
  <r>
    <x v="1"/>
    <x v="28"/>
    <x v="15"/>
    <n v="28"/>
    <x v="8"/>
    <s v="224h 14m 18s"/>
    <s v="time"/>
    <n v="224"/>
    <n v="14"/>
    <n v="18"/>
    <n v="5380"/>
    <n v="15"/>
    <n v="23.992329589796501"/>
  </r>
  <r>
    <x v="1"/>
    <x v="29"/>
    <x v="30"/>
    <n v="26"/>
    <x v="8"/>
    <s v="220h 34m 42s"/>
    <s v="time"/>
    <n v="220"/>
    <n v="34"/>
    <n v="42"/>
    <n v="5380"/>
    <n v="15"/>
    <n v="24.390428192554399"/>
  </r>
  <r>
    <x v="1"/>
    <x v="12"/>
    <x v="31"/>
    <n v="42"/>
    <x v="9"/>
    <s v="215h 47m 09s"/>
    <s v="time"/>
    <n v="215"/>
    <n v="47"/>
    <n v="9"/>
    <n v="5380"/>
    <n v="15"/>
    <n v="24.932127920044099"/>
  </r>
  <r>
    <x v="1"/>
    <x v="3"/>
    <x v="32"/>
    <n v="38"/>
    <x v="10"/>
    <s v="210h 11m 39s"/>
    <s v="time"/>
    <n v="210"/>
    <n v="11"/>
    <n v="39"/>
    <n v="5380"/>
    <n v="15"/>
    <n v="25.595382047551201"/>
  </r>
  <r>
    <x v="1"/>
    <x v="8"/>
    <x v="33"/>
    <n v="40"/>
    <x v="10"/>
    <s v="213h 28m 11s"/>
    <s v="time"/>
    <n v="213"/>
    <n v="28"/>
    <n v="11"/>
    <n v="5380"/>
    <n v="15"/>
    <n v="25.202637376364802"/>
  </r>
  <r>
    <x v="1"/>
    <x v="30"/>
    <x v="5"/>
    <n v="39"/>
    <x v="10"/>
    <s v="216h 07m 32s"/>
    <s v="time"/>
    <n v="216"/>
    <n v="7"/>
    <n v="32"/>
    <n v="5380"/>
    <n v="15"/>
    <n v="24.892937747091398"/>
  </r>
  <r>
    <x v="1"/>
    <x v="31"/>
    <x v="34"/>
    <n v="37"/>
    <x v="10"/>
    <s v="231h 23m 11s"/>
    <s v="time"/>
    <n v="231"/>
    <n v="23"/>
    <n v="11"/>
    <n v="5380"/>
    <n v="15"/>
    <n v="23.251151573066199"/>
  </r>
  <r>
    <x v="1"/>
    <x v="6"/>
    <x v="35"/>
    <n v="35"/>
    <x v="11"/>
    <s v="212h 54m 09s"/>
    <s v="time"/>
    <n v="212"/>
    <n v="54"/>
    <n v="9"/>
    <n v="5380"/>
    <n v="15"/>
    <n v="25.269783116684799"/>
  </r>
  <r>
    <x v="1"/>
    <x v="10"/>
    <x v="36"/>
    <n v="31"/>
    <x v="11"/>
    <s v="215h 01m 24s"/>
    <s v="time"/>
    <n v="215"/>
    <n v="1"/>
    <n v="24"/>
    <n v="5380"/>
    <n v="15"/>
    <n v="25.0205404064675"/>
  </r>
  <r>
    <x v="1"/>
    <x v="32"/>
    <x v="37"/>
    <n v="32"/>
    <x v="11"/>
    <s v="218h 45m 45s"/>
    <s v="time"/>
    <n v="218"/>
    <n v="45"/>
    <n v="45"/>
    <n v="5380"/>
    <n v="15"/>
    <n v="24.5928804068338"/>
  </r>
  <r>
    <x v="1"/>
    <x v="33"/>
    <x v="38"/>
    <n v="33"/>
    <x v="11"/>
    <s v="221h 25m 33s"/>
    <s v="time"/>
    <n v="221"/>
    <n v="25"/>
    <n v="33"/>
    <n v="5380"/>
    <n v="15"/>
    <n v="24.297074641245501"/>
  </r>
  <r>
    <x v="1"/>
    <x v="34"/>
    <x v="39"/>
    <n v="34"/>
    <x v="11"/>
    <s v="221h 33m 44s"/>
    <s v="time"/>
    <n v="221"/>
    <n v="33"/>
    <n v="44"/>
    <n v="5380"/>
    <n v="15"/>
    <n v="24.282117890133598"/>
  </r>
  <r>
    <x v="1"/>
    <x v="4"/>
    <x v="40"/>
    <n v="151"/>
    <x v="2"/>
    <s v="210h 43m 21s"/>
    <s v="time"/>
    <n v="210"/>
    <n v="43"/>
    <n v="21"/>
    <n v="5380"/>
    <n v="15"/>
    <n v="25.531208105446701"/>
  </r>
  <r>
    <x v="1"/>
    <x v="11"/>
    <x v="41"/>
    <n v="173"/>
    <x v="2"/>
    <s v="215h 05m 02s"/>
    <s v="time"/>
    <n v="215"/>
    <n v="5"/>
    <n v="2"/>
    <n v="5380"/>
    <n v="15"/>
    <n v="25.013496026098299"/>
  </r>
  <r>
    <x v="1"/>
    <x v="35"/>
    <x v="42"/>
    <n v="154"/>
    <x v="2"/>
    <s v="219h 47m 52s"/>
    <s v="time"/>
    <n v="219"/>
    <n v="47"/>
    <n v="52"/>
    <n v="5380"/>
    <n v="15"/>
    <n v="24.477044556107099"/>
  </r>
  <r>
    <x v="1"/>
    <x v="36"/>
    <x v="43"/>
    <n v="197"/>
    <x v="2"/>
    <s v="220h 58m 28s"/>
    <s v="time"/>
    <n v="220"/>
    <n v="58"/>
    <n v="28"/>
    <n v="5380"/>
    <n v="15"/>
    <n v="24.346706758448601"/>
  </r>
  <r>
    <x v="1"/>
    <x v="37"/>
    <x v="3"/>
    <n v="124"/>
    <x v="2"/>
    <s v="222h 32m 03s"/>
    <s v="time"/>
    <n v="222"/>
    <n v="32"/>
    <n v="3"/>
    <n v="5380"/>
    <n v="15"/>
    <n v="24.1760628517718"/>
  </r>
  <r>
    <x v="1"/>
    <x v="38"/>
    <x v="44"/>
    <n v="110"/>
    <x v="2"/>
    <s v="226h 41m 10s"/>
    <s v="time"/>
    <n v="226"/>
    <n v="41"/>
    <n v="10"/>
    <n v="5380"/>
    <n v="15"/>
    <n v="23.733258176381899"/>
  </r>
  <r>
    <x v="1"/>
    <x v="39"/>
    <x v="45"/>
    <n v="123"/>
    <x v="2"/>
    <s v="231h 23m 53s"/>
    <s v="time"/>
    <n v="231"/>
    <n v="23"/>
    <n v="53"/>
    <n v="5380"/>
    <n v="15"/>
    <n v="23.249979292536999"/>
  </r>
  <r>
    <x v="1"/>
    <x v="40"/>
    <x v="46"/>
    <n v="179"/>
    <x v="2"/>
    <s v="235h 42m 23s"/>
    <s v="time"/>
    <n v="235"/>
    <n v="42"/>
    <n v="23"/>
    <n v="5380"/>
    <n v="15"/>
    <n v="22.8250071004062"/>
  </r>
  <r>
    <x v="1"/>
    <x v="41"/>
    <x v="10"/>
    <n v="113"/>
    <x v="2"/>
    <s v="238h 11m 19s"/>
    <s v="time"/>
    <n v="238"/>
    <n v="11"/>
    <n v="19"/>
    <n v="5380"/>
    <n v="15"/>
    <n v="22.587142075782602"/>
  </r>
  <r>
    <x v="1"/>
    <x v="42"/>
    <x v="47"/>
    <n v="135"/>
    <x v="2"/>
    <s v="247h 57m 54s"/>
    <s v="time"/>
    <n v="247"/>
    <n v="57"/>
    <n v="54"/>
    <n v="5380"/>
    <n v="15"/>
    <n v="21.696610408727"/>
  </r>
  <r>
    <x v="1"/>
    <x v="43"/>
    <x v="48"/>
    <n v="189"/>
    <x v="2"/>
    <s v="252h 44m 20s"/>
    <s v="time"/>
    <n v="252"/>
    <n v="44"/>
    <n v="20"/>
    <n v="5380"/>
    <n v="15"/>
    <n v="21.286791374497099"/>
  </r>
  <r>
    <x v="1"/>
    <x v="44"/>
    <x v="49"/>
    <n v="161"/>
    <x v="2"/>
    <s v="250h 49m 04s"/>
    <s v="time"/>
    <n v="250"/>
    <n v="49"/>
    <n v="4"/>
    <n v="5380"/>
    <n v="15"/>
    <n v="21.449835205726998"/>
  </r>
  <r>
    <x v="1"/>
    <x v="45"/>
    <x v="50"/>
    <n v="165"/>
    <x v="2"/>
    <s v="260h 27m 49s"/>
    <s v="time"/>
    <n v="260"/>
    <n v="27"/>
    <n v="49"/>
    <n v="5380"/>
    <n v="15"/>
    <n v="20.655476506101799"/>
  </r>
  <r>
    <x v="1"/>
    <x v="46"/>
    <x v="51"/>
    <n v="141"/>
    <x v="2"/>
    <s v="268h 15m 12s"/>
    <s v="time"/>
    <n v="268"/>
    <n v="15"/>
    <n v="12"/>
    <n v="5380"/>
    <n v="15"/>
    <n v="20.0556687708136"/>
  </r>
  <r>
    <x v="1"/>
    <x v="47"/>
    <x v="12"/>
    <n v="104"/>
    <x v="2"/>
    <s v="274h 24m 09s"/>
    <s v="time"/>
    <n v="274"/>
    <n v="24"/>
    <n v="9"/>
    <n v="5380"/>
    <n v="15"/>
    <n v="19.606235365931401"/>
  </r>
  <r>
    <x v="1"/>
    <x v="48"/>
    <x v="52"/>
    <n v="114"/>
    <x v="2"/>
    <s v="284h 31m 58s"/>
    <s v="time"/>
    <n v="284"/>
    <n v="31"/>
    <n v="58"/>
    <n v="5380"/>
    <n v="15"/>
    <n v="18.908190620490899"/>
  </r>
  <r>
    <x v="1"/>
    <x v="49"/>
    <x v="53"/>
    <n v="138"/>
    <x v="2"/>
    <s v="299h 33m 33s"/>
    <s v="time"/>
    <n v="299"/>
    <n v="33"/>
    <n v="33"/>
    <n v="5380"/>
    <n v="15"/>
    <n v="17.959724150209599"/>
  </r>
  <r>
    <x v="1"/>
    <x v="13"/>
    <x v="13"/>
    <n v="51"/>
    <x v="12"/>
    <s v="204h 22m 43s"/>
    <s v="time"/>
    <n v="204"/>
    <n v="22"/>
    <n v="43"/>
    <n v="5380"/>
    <n v="15"/>
    <n v="26.323693906869401"/>
  </r>
  <r>
    <x v="1"/>
    <x v="50"/>
    <x v="54"/>
    <n v="55"/>
    <x v="12"/>
    <s v="217h 01m 43s"/>
    <s v="time"/>
    <n v="217"/>
    <n v="1"/>
    <n v="43"/>
    <n v="5380"/>
    <n v="15"/>
    <n v="24.789358289933599"/>
  </r>
  <r>
    <x v="1"/>
    <x v="51"/>
    <x v="55"/>
    <n v="50"/>
    <x v="12"/>
    <s v="217h 31m 51s"/>
    <s v="time"/>
    <n v="217"/>
    <n v="31"/>
    <n v="51"/>
    <n v="5380"/>
    <n v="15"/>
    <n v="24.732126097066601"/>
  </r>
  <r>
    <x v="1"/>
    <x v="17"/>
    <x v="17"/>
    <n v="15"/>
    <x v="13"/>
    <s v="200h 28m 48s"/>
    <s v="time"/>
    <n v="200"/>
    <n v="28"/>
    <n v="48"/>
    <n v="5380"/>
    <n v="15"/>
    <n v="26.8355945730247"/>
  </r>
  <r>
    <x v="1"/>
    <x v="18"/>
    <x v="56"/>
    <n v="18"/>
    <x v="13"/>
    <s v="200h 30m 38s"/>
    <s v="time"/>
    <n v="200"/>
    <n v="30"/>
    <n v="38"/>
    <n v="5380"/>
    <n v="15"/>
    <n v="26.831505129959901"/>
  </r>
  <r>
    <x v="1"/>
    <x v="19"/>
    <x v="24"/>
    <n v="16"/>
    <x v="13"/>
    <s v="201h 05m 41s"/>
    <s v="time"/>
    <n v="201"/>
    <n v="5"/>
    <n v="41"/>
    <n v="5380"/>
    <n v="15"/>
    <n v="26.753561409009802"/>
  </r>
  <r>
    <x v="1"/>
    <x v="20"/>
    <x v="18"/>
    <n v="10"/>
    <x v="13"/>
    <s v="203h 29m 09s"/>
    <s v="time"/>
    <n v="203"/>
    <n v="29"/>
    <n v="9"/>
    <n v="5380"/>
    <n v="15"/>
    <n v="26.439187003190199"/>
  </r>
  <r>
    <x v="1"/>
    <x v="21"/>
    <x v="57"/>
    <n v="11"/>
    <x v="13"/>
    <s v="204h 49m 47s"/>
    <s v="time"/>
    <n v="204"/>
    <n v="49"/>
    <n v="47"/>
    <n v="5380"/>
    <n v="15"/>
    <n v="26.265719357677799"/>
  </r>
  <r>
    <x v="1"/>
    <x v="2"/>
    <x v="1"/>
    <n v="17"/>
    <x v="13"/>
    <s v="205h 37m 32s"/>
    <s v="time"/>
    <n v="205"/>
    <n v="37"/>
    <n v="32"/>
    <n v="5380"/>
    <n v="15"/>
    <n v="26.164063048799498"/>
  </r>
  <r>
    <x v="1"/>
    <x v="14"/>
    <x v="20"/>
    <n v="9"/>
    <x v="13"/>
    <s v="206h 44m 41s"/>
    <s v="time"/>
    <n v="206"/>
    <n v="44"/>
    <n v="41"/>
    <n v="5380"/>
    <n v="15"/>
    <n v="26.022429700610299"/>
  </r>
  <r>
    <x v="1"/>
    <x v="22"/>
    <x v="58"/>
    <n v="19"/>
    <x v="13"/>
    <s v="207h 17m 50s"/>
    <s v="time"/>
    <n v="207"/>
    <n v="17"/>
    <n v="50"/>
    <n v="5380"/>
    <n v="15"/>
    <n v="25.953073284468001"/>
  </r>
  <r>
    <x v="1"/>
    <x v="15"/>
    <x v="21"/>
    <n v="14"/>
    <x v="13"/>
    <s v="209h 00m 46s"/>
    <s v="time"/>
    <n v="209"/>
    <n v="0"/>
    <n v="46"/>
    <n v="5380"/>
    <n v="15"/>
    <n v="25.740053106801"/>
  </r>
  <r>
    <x v="1"/>
    <x v="16"/>
    <x v="59"/>
    <n v="13"/>
    <x v="13"/>
    <s v="210h 29m 28s"/>
    <s v="time"/>
    <n v="210"/>
    <n v="29"/>
    <n v="28"/>
    <n v="5380"/>
    <n v="15"/>
    <n v="25.5592740786098"/>
  </r>
  <r>
    <x v="1"/>
    <x v="52"/>
    <x v="60"/>
    <n v="20"/>
    <x v="13"/>
    <s v="217h 34m 43s"/>
    <s v="time"/>
    <n v="217"/>
    <n v="34"/>
    <n v="43"/>
    <n v="5380"/>
    <n v="15"/>
    <n v="24.726695204670499"/>
  </r>
  <r>
    <x v="1"/>
    <x v="23"/>
    <x v="61"/>
    <n v="48"/>
    <x v="14"/>
    <s v="212h 22m 27s"/>
    <s v="time"/>
    <n v="212"/>
    <n v="22"/>
    <n v="27"/>
    <n v="5380"/>
    <n v="15"/>
    <n v="25.3326479601646"/>
  </r>
  <r>
    <x v="1"/>
    <x v="7"/>
    <x v="62"/>
    <n v="49"/>
    <x v="14"/>
    <s v="213h 05m 45s"/>
    <s v="time"/>
    <n v="213"/>
    <n v="5"/>
    <n v="45"/>
    <n v="5380"/>
    <n v="15"/>
    <n v="25.246856852355101"/>
  </r>
  <r>
    <x v="1"/>
    <x v="0"/>
    <x v="63"/>
    <n v="70"/>
    <x v="15"/>
    <s v="210h 31m 18s"/>
    <s v="time"/>
    <n v="210"/>
    <n v="31"/>
    <n v="18"/>
    <n v="5380"/>
    <n v="15"/>
    <n v="25.555564352046101"/>
  </r>
  <r>
    <x v="1"/>
    <x v="24"/>
    <x v="64"/>
    <n v="71"/>
    <x v="15"/>
    <s v="212h 55m 03s"/>
    <s v="time"/>
    <n v="212"/>
    <n v="55"/>
    <n v="3"/>
    <n v="5380"/>
    <n v="15"/>
    <n v="25.268002864959399"/>
  </r>
  <r>
    <x v="2"/>
    <x v="17"/>
    <x v="1"/>
    <n v="45"/>
    <x v="16"/>
    <s v="231h 07m 15s"/>
    <s v="time"/>
    <n v="231"/>
    <n v="7"/>
    <n v="15"/>
    <n v="5560"/>
    <n v="15"/>
    <n v="24.056680307919699"/>
  </r>
  <r>
    <x v="2"/>
    <x v="18"/>
    <x v="24"/>
    <n v="42"/>
    <x v="16"/>
    <s v="232h 50m 09s"/>
    <s v="time"/>
    <n v="232"/>
    <n v="50"/>
    <n v="9"/>
    <n v="5560"/>
    <n v="15"/>
    <n v="23.879485903873601"/>
  </r>
  <r>
    <x v="2"/>
    <x v="19"/>
    <x v="21"/>
    <n v="46"/>
    <x v="16"/>
    <s v="233h 33m 46s"/>
    <s v="time"/>
    <n v="233"/>
    <n v="33"/>
    <n v="46"/>
    <n v="5560"/>
    <n v="15"/>
    <n v="23.8051630182701"/>
  </r>
  <r>
    <x v="2"/>
    <x v="1"/>
    <x v="63"/>
    <n v="57"/>
    <x v="16"/>
    <s v="233h 59m 30s"/>
    <s v="time"/>
    <n v="233"/>
    <n v="59"/>
    <n v="30"/>
    <n v="5560"/>
    <n v="15"/>
    <n v="23.7615299690159"/>
  </r>
  <r>
    <x v="2"/>
    <x v="20"/>
    <x v="65"/>
    <n v="49"/>
    <x v="16"/>
    <s v="235h 21m 37s"/>
    <s v="time"/>
    <n v="235"/>
    <n v="21"/>
    <n v="37"/>
    <n v="5560"/>
    <n v="15"/>
    <n v="23.623357571193999"/>
  </r>
  <r>
    <x v="2"/>
    <x v="13"/>
    <x v="64"/>
    <n v="63"/>
    <x v="16"/>
    <s v="246h 28m 49s"/>
    <s v="time"/>
    <n v="246"/>
    <n v="28"/>
    <n v="49"/>
    <n v="5560"/>
    <n v="15"/>
    <n v="22.557585743281201"/>
  </r>
  <r>
    <x v="2"/>
    <x v="21"/>
    <x v="66"/>
    <n v="19"/>
    <x v="16"/>
    <s v="247h 08m 27s"/>
    <s v="time"/>
    <n v="247"/>
    <n v="8"/>
    <n v="27"/>
    <n v="5560"/>
    <n v="15"/>
    <n v="22.4972940529859"/>
  </r>
  <r>
    <x v="2"/>
    <x v="2"/>
    <x v="14"/>
    <n v="55"/>
    <x v="16"/>
    <s v="249h 30m 17s"/>
    <s v="time"/>
    <n v="249"/>
    <n v="30"/>
    <n v="17"/>
    <n v="5560"/>
    <n v="15"/>
    <n v="22.284147371960199"/>
  </r>
  <r>
    <x v="2"/>
    <x v="14"/>
    <x v="67"/>
    <n v="56"/>
    <x v="16"/>
    <s v="251h 36m 16s"/>
    <s v="time"/>
    <n v="251"/>
    <n v="36"/>
    <n v="16"/>
    <n v="5560"/>
    <n v="15"/>
    <n v="22.098178799173301"/>
  </r>
  <r>
    <x v="2"/>
    <x v="22"/>
    <x v="54"/>
    <n v="151"/>
    <x v="16"/>
    <s v="252h 51m 27s"/>
    <s v="time"/>
    <n v="252"/>
    <n v="51"/>
    <n v="27"/>
    <n v="5560"/>
    <n v="15"/>
    <n v="21.9886695075289"/>
  </r>
  <r>
    <x v="3"/>
    <x v="17"/>
    <x v="17"/>
    <n v="15"/>
    <x v="17"/>
    <s v="228h 36m 13s"/>
    <s v="time"/>
    <n v="228"/>
    <n v="36"/>
    <n v="13"/>
    <n v="5503"/>
    <n v="15"/>
    <n v="24.0722356626523"/>
  </r>
  <r>
    <x v="3"/>
    <x v="18"/>
    <x v="68"/>
    <n v="30"/>
    <x v="17"/>
    <s v="229h 33m 34s"/>
    <s v="time"/>
    <n v="229"/>
    <n v="33"/>
    <n v="34"/>
    <n v="5503"/>
    <n v="15"/>
    <n v="23.972004346489701"/>
  </r>
  <r>
    <x v="3"/>
    <x v="19"/>
    <x v="1"/>
    <n v="2"/>
    <x v="17"/>
    <s v="230h 10m 43s"/>
    <s v="time"/>
    <n v="230"/>
    <n v="10"/>
    <n v="43"/>
    <n v="5503"/>
    <n v="15"/>
    <n v="23.9075210917125"/>
  </r>
  <r>
    <x v="3"/>
    <x v="1"/>
    <x v="63"/>
    <n v="13"/>
    <x v="17"/>
    <s v="230h 16m 06s"/>
    <s v="time"/>
    <n v="230"/>
    <n v="16"/>
    <n v="6"/>
    <n v="5503"/>
    <n v="15"/>
    <n v="23.898205716519101"/>
  </r>
  <r>
    <x v="3"/>
    <x v="20"/>
    <x v="69"/>
    <n v="14"/>
    <x v="17"/>
    <s v="231h 28m 00s"/>
    <s v="time"/>
    <n v="231"/>
    <n v="28"/>
    <n v="0"/>
    <n v="5503"/>
    <n v="15"/>
    <n v="23.774481566820199"/>
  </r>
  <r>
    <x v="3"/>
    <x v="13"/>
    <x v="58"/>
    <n v="6"/>
    <x v="17"/>
    <s v="232h 17m 00s"/>
    <s v="time"/>
    <n v="232"/>
    <n v="17"/>
    <n v="0"/>
    <n v="5503"/>
    <n v="15"/>
    <n v="23.6908947406185"/>
  </r>
  <r>
    <x v="3"/>
    <x v="21"/>
    <x v="25"/>
    <n v="11"/>
    <x v="17"/>
    <s v="232h 26m 08s"/>
    <s v="time"/>
    <n v="232"/>
    <n v="26"/>
    <n v="8"/>
    <n v="5503"/>
    <n v="15"/>
    <n v="23.6753795556235"/>
  </r>
  <r>
    <x v="3"/>
    <x v="2"/>
    <x v="65"/>
    <n v="3"/>
    <x v="17"/>
    <s v="234h 11m 32s"/>
    <s v="time"/>
    <n v="234"/>
    <n v="11"/>
    <n v="32"/>
    <n v="5503"/>
    <n v="15"/>
    <n v="23.497791462853399"/>
  </r>
  <r>
    <x v="3"/>
    <x v="14"/>
    <x v="70"/>
    <n v="24"/>
    <x v="17"/>
    <s v="237h 59m 20s"/>
    <s v="time"/>
    <n v="237"/>
    <n v="59"/>
    <n v="20"/>
    <n v="5503"/>
    <n v="15"/>
    <n v="23.122928241281102"/>
  </r>
  <r>
    <x v="3"/>
    <x v="22"/>
    <x v="14"/>
    <n v="8"/>
    <x v="17"/>
    <s v="239h 21m 54s"/>
    <s v="time"/>
    <n v="239"/>
    <n v="21"/>
    <n v="54"/>
    <n v="5503"/>
    <n v="15"/>
    <n v="22.989994360077699"/>
  </r>
  <r>
    <x v="3"/>
    <x v="15"/>
    <x v="71"/>
    <n v="32"/>
    <x v="17"/>
    <s v="239h 51m 22s"/>
    <s v="time"/>
    <n v="239"/>
    <n v="51"/>
    <n v="22"/>
    <n v="5503"/>
    <n v="15"/>
    <n v="22.9429217980224"/>
  </r>
  <r>
    <x v="3"/>
    <x v="3"/>
    <x v="72"/>
    <n v="145"/>
    <x v="17"/>
    <s v="248h 40m 45s"/>
    <s v="time"/>
    <n v="248"/>
    <n v="40"/>
    <n v="45"/>
    <n v="5503"/>
    <n v="15"/>
    <n v="22.128914431245001"/>
  </r>
  <r>
    <x v="3"/>
    <x v="16"/>
    <x v="73"/>
    <n v="201"/>
    <x v="17"/>
    <s v="253h 50m 15s"/>
    <s v="time"/>
    <n v="253"/>
    <n v="50"/>
    <n v="15"/>
    <n v="5503"/>
    <n v="15"/>
    <n v="21.679223912936401"/>
  </r>
  <r>
    <x v="3"/>
    <x v="0"/>
    <x v="74"/>
    <n v="162"/>
    <x v="17"/>
    <s v="262h 02m 00s"/>
    <s v="time"/>
    <n v="262"/>
    <n v="2"/>
    <n v="0"/>
    <n v="5503"/>
    <n v="15"/>
    <n v="21.001144892507298"/>
  </r>
  <r>
    <x v="3"/>
    <x v="4"/>
    <x v="75"/>
    <n v="118"/>
    <x v="17"/>
    <s v="262h 25m 06s"/>
    <s v="time"/>
    <n v="262"/>
    <n v="25"/>
    <n v="6"/>
    <n v="5503"/>
    <n v="15"/>
    <n v="20.970333627604699"/>
  </r>
  <r>
    <x v="3"/>
    <x v="5"/>
    <x v="76"/>
    <n v="161"/>
    <x v="17"/>
    <s v="263h 08m 40s"/>
    <s v="time"/>
    <n v="263"/>
    <n v="8"/>
    <n v="40"/>
    <n v="5503"/>
    <n v="15"/>
    <n v="20.9124688595194"/>
  </r>
  <r>
    <x v="3"/>
    <x v="23"/>
    <x v="77"/>
    <n v="115"/>
    <x v="17"/>
    <s v="277h 16m 48s"/>
    <s v="time"/>
    <n v="277"/>
    <n v="16"/>
    <n v="48"/>
    <n v="5503"/>
    <n v="15"/>
    <n v="19.846364685516399"/>
  </r>
  <r>
    <x v="3"/>
    <x v="6"/>
    <x v="78"/>
    <n v="143"/>
    <x v="17"/>
    <s v="279h 47m 17s"/>
    <s v="time"/>
    <n v="279"/>
    <n v="47"/>
    <n v="17"/>
    <n v="5503"/>
    <n v="15"/>
    <n v="19.668459359614399"/>
  </r>
  <r>
    <x v="3"/>
    <x v="24"/>
    <x v="79"/>
    <n v="112"/>
    <x v="17"/>
    <s v="281h 46m 13s"/>
    <s v="time"/>
    <n v="281"/>
    <n v="46"/>
    <n v="13"/>
    <n v="5503"/>
    <n v="15"/>
    <n v="19.5300939595198"/>
  </r>
  <r>
    <x v="3"/>
    <x v="7"/>
    <x v="80"/>
    <n v="188"/>
    <x v="17"/>
    <s v="284h 12m 25s"/>
    <s v="time"/>
    <n v="284"/>
    <n v="12"/>
    <n v="25"/>
    <n v="5503"/>
    <n v="15"/>
    <n v="19.3626514325926"/>
  </r>
  <r>
    <x v="3"/>
    <x v="8"/>
    <x v="81"/>
    <n v="190"/>
    <x v="17"/>
    <s v="284h 34m 01s"/>
    <s v="time"/>
    <n v="284"/>
    <n v="34"/>
    <n v="1"/>
    <n v="5503"/>
    <n v="15"/>
    <n v="19.338156126121401"/>
  </r>
  <r>
    <x v="3"/>
    <x v="9"/>
    <x v="82"/>
    <n v="138"/>
    <x v="17"/>
    <s v="297h 36m 18s"/>
    <s v="time"/>
    <n v="297"/>
    <n v="36"/>
    <n v="18"/>
    <n v="5503"/>
    <n v="15"/>
    <n v="18.4909527729708"/>
  </r>
  <r>
    <x v="4"/>
    <x v="17"/>
    <x v="63"/>
    <n v="19"/>
    <x v="18"/>
    <s v="221h 50m 26s"/>
    <s v="time"/>
    <n v="221"/>
    <n v="50"/>
    <n v="26"/>
    <n v="5485"/>
    <n v="15"/>
    <n v="24.724965127606598"/>
  </r>
  <r>
    <x v="4"/>
    <x v="18"/>
    <x v="68"/>
    <n v="3"/>
    <x v="18"/>
    <s v="222h 09m 02s"/>
    <s v="time"/>
    <n v="222"/>
    <n v="9"/>
    <n v="2"/>
    <n v="5485"/>
    <n v="15"/>
    <n v="24.690462674212402"/>
  </r>
  <r>
    <x v="4"/>
    <x v="1"/>
    <x v="66"/>
    <n v="25"/>
    <x v="18"/>
    <s v="224h 29m 44s"/>
    <s v="time"/>
    <n v="224"/>
    <n v="29"/>
    <n v="44"/>
    <n v="5485"/>
    <n v="15"/>
    <n v="24.432554962731199"/>
  </r>
  <r>
    <x v="4"/>
    <x v="20"/>
    <x v="83"/>
    <n v="12"/>
    <x v="18"/>
    <s v="226h 23m 45s"/>
    <s v="time"/>
    <n v="226"/>
    <n v="23"/>
    <n v="45"/>
    <n v="5485"/>
    <n v="15"/>
    <n v="24.2274776847335"/>
  </r>
  <r>
    <x v="4"/>
    <x v="13"/>
    <x v="84"/>
    <n v="139"/>
    <x v="18"/>
    <s v="226h 43m 49s"/>
    <s v="time"/>
    <n v="226"/>
    <n v="43"/>
    <n v="49"/>
    <n v="5485"/>
    <n v="15"/>
    <n v="24.191740308173301"/>
  </r>
  <r>
    <x v="4"/>
    <x v="21"/>
    <x v="85"/>
    <n v="126"/>
    <x v="18"/>
    <s v="226h 52m 20s"/>
    <s v="time"/>
    <n v="226"/>
    <n v="52"/>
    <n v="20"/>
    <n v="5485"/>
    <n v="15"/>
    <n v="24.176604549795499"/>
  </r>
  <r>
    <x v="4"/>
    <x v="2"/>
    <x v="86"/>
    <n v="181"/>
    <x v="18"/>
    <s v="229h 46m 53s"/>
    <s v="time"/>
    <n v="229"/>
    <n v="46"/>
    <n v="53"/>
    <n v="5485"/>
    <n v="15"/>
    <n v="23.870514607483202"/>
  </r>
  <r>
    <x v="4"/>
    <x v="14"/>
    <x v="1"/>
    <n v="4"/>
    <x v="18"/>
    <s v="230h 16m 51s"/>
    <s v="time"/>
    <n v="230"/>
    <n v="16"/>
    <n v="51"/>
    <n v="5485"/>
    <n v="15"/>
    <n v="23.8187430564853"/>
  </r>
  <r>
    <x v="4"/>
    <x v="22"/>
    <x v="70"/>
    <n v="10"/>
    <x v="18"/>
    <s v="230h 32m 52s"/>
    <s v="time"/>
    <n v="230"/>
    <n v="32"/>
    <n v="52"/>
    <n v="5485"/>
    <n v="15"/>
    <n v="23.7911640392687"/>
  </r>
  <r>
    <x v="4"/>
    <x v="15"/>
    <x v="87"/>
    <n v="7"/>
    <x v="18"/>
    <s v="230h 41m 50s"/>
    <s v="time"/>
    <n v="230"/>
    <n v="41"/>
    <n v="50"/>
    <n v="5485"/>
    <n v="15"/>
    <n v="23.7757522486183"/>
  </r>
  <r>
    <x v="4"/>
    <x v="3"/>
    <x v="71"/>
    <n v="105"/>
    <x v="18"/>
    <s v="231h 35m 02s"/>
    <s v="time"/>
    <n v="231"/>
    <n v="35"/>
    <n v="2"/>
    <n v="5485"/>
    <n v="15"/>
    <n v="23.684721879040701"/>
  </r>
  <r>
    <x v="4"/>
    <x v="16"/>
    <x v="76"/>
    <n v="140"/>
    <x v="18"/>
    <s v="233h 49m 00s"/>
    <s v="time"/>
    <n v="233"/>
    <n v="49"/>
    <n v="0"/>
    <n v="5485"/>
    <n v="15"/>
    <n v="23.458550146125798"/>
  </r>
  <r>
    <x v="4"/>
    <x v="0"/>
    <x v="74"/>
    <n v="141"/>
    <x v="18"/>
    <s v="234h 27m 49s"/>
    <s v="time"/>
    <n v="234"/>
    <n v="27"/>
    <n v="49"/>
    <n v="5485"/>
    <n v="15"/>
    <n v="23.393822069048799"/>
  </r>
  <r>
    <x v="4"/>
    <x v="4"/>
    <x v="75"/>
    <n v="210"/>
    <x v="18"/>
    <s v="234h 27m 49s"/>
    <s v="time"/>
    <n v="234"/>
    <n v="27"/>
    <n v="49"/>
    <n v="5485"/>
    <n v="15"/>
    <n v="23.393822069048799"/>
  </r>
  <r>
    <x v="4"/>
    <x v="5"/>
    <x v="88"/>
    <n v="110"/>
    <x v="18"/>
    <s v="235h 47m 11s"/>
    <s v="time"/>
    <n v="235"/>
    <n v="47"/>
    <n v="11"/>
    <n v="5485"/>
    <n v="15"/>
    <n v="23.262581126278299"/>
  </r>
  <r>
    <x v="4"/>
    <x v="23"/>
    <x v="89"/>
    <n v="218"/>
    <x v="18"/>
    <s v="236h 52m 48s"/>
    <s v="time"/>
    <n v="236"/>
    <n v="52"/>
    <n v="48"/>
    <n v="5485"/>
    <n v="15"/>
    <n v="23.1551840594393"/>
  </r>
  <r>
    <x v="4"/>
    <x v="6"/>
    <x v="90"/>
    <n v="186"/>
    <x v="18"/>
    <s v="240h 59m 44s"/>
    <s v="time"/>
    <n v="240"/>
    <n v="59"/>
    <n v="44"/>
    <n v="5485"/>
    <n v="15"/>
    <n v="22.759755827677701"/>
  </r>
  <r>
    <x v="4"/>
    <x v="24"/>
    <x v="77"/>
    <n v="133"/>
    <x v="18"/>
    <s v="244h 39m 38s"/>
    <s v="time"/>
    <n v="244"/>
    <n v="39"/>
    <n v="38"/>
    <n v="5485"/>
    <n v="15"/>
    <n v="22.418816092136701"/>
  </r>
  <r>
    <x v="4"/>
    <x v="7"/>
    <x v="91"/>
    <n v="173"/>
    <x v="18"/>
    <s v="244h 44m 10s"/>
    <s v="time"/>
    <n v="244"/>
    <n v="44"/>
    <n v="10"/>
    <n v="5485"/>
    <n v="15"/>
    <n v="22.4118948981329"/>
  </r>
  <r>
    <x v="4"/>
    <x v="8"/>
    <x v="92"/>
    <n v="174"/>
    <x v="18"/>
    <s v="247h 16m 00s"/>
    <s v="time"/>
    <n v="247"/>
    <n v="16"/>
    <n v="0"/>
    <n v="5485"/>
    <n v="15"/>
    <n v="22.1825289835535"/>
  </r>
  <r>
    <x v="4"/>
    <x v="9"/>
    <x v="80"/>
    <n v="117"/>
    <x v="18"/>
    <s v="248h 44m 10s"/>
    <s v="time"/>
    <n v="248"/>
    <n v="44"/>
    <n v="10"/>
    <n v="5485"/>
    <n v="15"/>
    <n v="22.051482494835"/>
  </r>
  <r>
    <x v="4"/>
    <x v="10"/>
    <x v="93"/>
    <n v="162"/>
    <x v="18"/>
    <s v="249h 56m 06s"/>
    <s v="time"/>
    <n v="249"/>
    <n v="56"/>
    <n v="6"/>
    <n v="5485"/>
    <n v="15"/>
    <n v="21.945705883529701"/>
  </r>
  <r>
    <x v="4"/>
    <x v="11"/>
    <x v="79"/>
    <n v="138"/>
    <x v="18"/>
    <s v="249h 58m 10s"/>
    <s v="time"/>
    <n v="249"/>
    <n v="58"/>
    <n v="10"/>
    <n v="5485"/>
    <n v="15"/>
    <n v="21.942681883341201"/>
  </r>
  <r>
    <x v="4"/>
    <x v="12"/>
    <x v="82"/>
    <n v="183"/>
    <x v="18"/>
    <s v="250h 48m 58s"/>
    <s v="time"/>
    <n v="250"/>
    <n v="48"/>
    <n v="58"/>
    <n v="5485"/>
    <n v="15"/>
    <n v="21.8686111338763"/>
  </r>
  <r>
    <x v="4"/>
    <x v="30"/>
    <x v="3"/>
    <n v="123"/>
    <x v="18"/>
    <s v="254h 01m 14s"/>
    <s v="time"/>
    <n v="254"/>
    <n v="1"/>
    <n v="14"/>
    <n v="5485"/>
    <n v="15"/>
    <n v="21.592740744952799"/>
  </r>
  <r>
    <x v="4"/>
    <x v="50"/>
    <x v="32"/>
    <n v="159"/>
    <x v="18"/>
    <s v="255h 18m 00s"/>
    <s v="time"/>
    <n v="255"/>
    <n v="18"/>
    <n v="0"/>
    <n v="5485"/>
    <n v="15"/>
    <n v="21.484528006267102"/>
  </r>
  <r>
    <x v="4"/>
    <x v="51"/>
    <x v="94"/>
    <n v="111"/>
    <x v="18"/>
    <s v="255h 34m 41s"/>
    <s v="time"/>
    <n v="255"/>
    <n v="34"/>
    <n v="41"/>
    <n v="5485"/>
    <n v="15"/>
    <n v="21.461153963618401"/>
  </r>
  <r>
    <x v="4"/>
    <x v="52"/>
    <x v="95"/>
    <n v="200"/>
    <x v="18"/>
    <s v="256h 19m 34s"/>
    <s v="time"/>
    <n v="256"/>
    <n v="19"/>
    <n v="34"/>
    <n v="5485"/>
    <n v="15"/>
    <n v="21.398522281728699"/>
  </r>
  <r>
    <x v="4"/>
    <x v="32"/>
    <x v="96"/>
    <n v="103"/>
    <x v="18"/>
    <s v="223h 48m 11s"/>
    <s v="time"/>
    <n v="223"/>
    <n v="48"/>
    <n v="11"/>
    <n v="5485"/>
    <n v="15"/>
    <n v="24.508155111575"/>
  </r>
  <r>
    <x v="4"/>
    <x v="27"/>
    <x v="97"/>
    <n v="128"/>
    <x v="18"/>
    <s v="258h 08m 32s"/>
    <s v="time"/>
    <n v="258"/>
    <n v="8"/>
    <n v="32"/>
    <n v="5485"/>
    <n v="15"/>
    <n v="21.247976998037199"/>
  </r>
  <r>
    <x v="4"/>
    <x v="35"/>
    <x v="98"/>
    <n v="124"/>
    <x v="18"/>
    <s v="263h 35m 37s"/>
    <s v="time"/>
    <n v="263"/>
    <n v="35"/>
    <n v="37"/>
    <n v="5485"/>
    <n v="15"/>
    <n v="20.808546826607"/>
  </r>
  <r>
    <x v="4"/>
    <x v="36"/>
    <x v="99"/>
    <n v="146"/>
    <x v="18"/>
    <s v="271h 27m 51s"/>
    <s v="time"/>
    <n v="271"/>
    <n v="27"/>
    <n v="51"/>
    <n v="5485"/>
    <n v="15"/>
    <n v="20.205245013921399"/>
  </r>
  <r>
    <x v="4"/>
    <x v="33"/>
    <x v="100"/>
    <n v="109"/>
    <x v="18"/>
    <s v="278h 58m 05s"/>
    <s v="time"/>
    <n v="278"/>
    <n v="58"/>
    <n v="5"/>
    <n v="5485"/>
    <n v="15"/>
    <n v="19.661749403804599"/>
  </r>
  <r>
    <x v="4"/>
    <x v="34"/>
    <x v="101"/>
    <n v="115"/>
    <x v="18"/>
    <s v="279h 31m 51s"/>
    <s v="time"/>
    <n v="279"/>
    <n v="31"/>
    <n v="51"/>
    <n v="5485"/>
    <n v="15"/>
    <n v="19.622164519716002"/>
  </r>
  <r>
    <x v="4"/>
    <x v="37"/>
    <x v="102"/>
    <n v="154"/>
    <x v="18"/>
    <s v="279h 50m 35s"/>
    <s v="time"/>
    <n v="279"/>
    <n v="50"/>
    <n v="35"/>
    <n v="5485"/>
    <n v="15"/>
    <n v="19.600271977844699"/>
  </r>
  <r>
    <x v="4"/>
    <x v="25"/>
    <x v="44"/>
    <n v="144"/>
    <x v="18"/>
    <s v="282h 25m 22s"/>
    <s v="time"/>
    <n v="282"/>
    <n v="25"/>
    <n v="22"/>
    <n v="5485"/>
    <n v="15"/>
    <n v="19.421238057207301"/>
  </r>
  <r>
    <x v="4"/>
    <x v="28"/>
    <x v="103"/>
    <n v="104"/>
    <x v="18"/>
    <s v="284h 10m 23s"/>
    <s v="time"/>
    <n v="284"/>
    <n v="10"/>
    <n v="23"/>
    <n v="5485"/>
    <n v="15"/>
    <n v="19.301618829684099"/>
  </r>
  <r>
    <x v="5"/>
    <x v="17"/>
    <x v="1"/>
    <n v="13"/>
    <x v="19"/>
    <s v="222h 08m 06s"/>
    <s v="time"/>
    <n v="222"/>
    <n v="8"/>
    <n v="6"/>
    <n v="5375"/>
    <n v="15"/>
    <n v="24.196997321448599"/>
  </r>
  <r>
    <x v="5"/>
    <x v="18"/>
    <x v="24"/>
    <n v="9"/>
    <x v="19"/>
    <s v="222h 49m 21s"/>
    <s v="time"/>
    <n v="222"/>
    <n v="49"/>
    <n v="21"/>
    <n v="5375"/>
    <n v="15"/>
    <n v="24.122339530343599"/>
  </r>
  <r>
    <x v="5"/>
    <x v="19"/>
    <x v="88"/>
    <n v="22"/>
    <x v="19"/>
    <s v="222h 50m 08s"/>
    <s v="time"/>
    <n v="222"/>
    <n v="50"/>
    <n v="8"/>
    <n v="5375"/>
    <n v="15"/>
    <n v="24.120926243567698"/>
  </r>
  <r>
    <x v="5"/>
    <x v="1"/>
    <x v="68"/>
    <n v="23"/>
    <x v="19"/>
    <s v="222h 52m 02s"/>
    <s v="time"/>
    <n v="222"/>
    <n v="52"/>
    <n v="2"/>
    <n v="5375"/>
    <n v="15"/>
    <n v="24.117498959270701"/>
  </r>
  <r>
    <x v="5"/>
    <x v="20"/>
    <x v="84"/>
    <n v="8"/>
    <x v="19"/>
    <s v="222h 53m 38s"/>
    <s v="time"/>
    <n v="222"/>
    <n v="53"/>
    <n v="38"/>
    <n v="5375"/>
    <n v="15"/>
    <n v="24.114613580453"/>
  </r>
  <r>
    <x v="5"/>
    <x v="13"/>
    <x v="83"/>
    <n v="12"/>
    <x v="19"/>
    <s v="223h 29m 41s"/>
    <s v="time"/>
    <n v="223"/>
    <n v="29"/>
    <n v="41"/>
    <n v="5375"/>
    <n v="15"/>
    <n v="24.049784919106902"/>
  </r>
  <r>
    <x v="5"/>
    <x v="21"/>
    <x v="85"/>
    <n v="14"/>
    <x v="19"/>
    <s v="224h 32m 35s"/>
    <s v="time"/>
    <n v="224"/>
    <n v="32"/>
    <n v="35"/>
    <n v="5375"/>
    <n v="15"/>
    <n v="23.937502706113001"/>
  </r>
  <r>
    <x v="5"/>
    <x v="2"/>
    <x v="21"/>
    <n v="5"/>
    <x v="19"/>
    <s v="225h 33m 45s"/>
    <s v="time"/>
    <n v="225"/>
    <n v="33"/>
    <n v="45"/>
    <n v="5375"/>
    <n v="15"/>
    <n v="23.8293155998891"/>
  </r>
  <r>
    <x v="5"/>
    <x v="14"/>
    <x v="25"/>
    <n v="2"/>
    <x v="19"/>
    <s v="225h 34m 12s"/>
    <s v="time"/>
    <n v="225"/>
    <n v="34"/>
    <n v="12"/>
    <n v="5375"/>
    <n v="15"/>
    <n v="23.8285232965376"/>
  </r>
  <r>
    <x v="5"/>
    <x v="22"/>
    <x v="104"/>
    <n v="27"/>
    <x v="19"/>
    <s v="226h 00m 05s"/>
    <s v="time"/>
    <n v="226"/>
    <n v="0"/>
    <n v="5"/>
    <n v="5375"/>
    <n v="15"/>
    <n v="23.783039681417801"/>
  </r>
  <r>
    <x v="5"/>
    <x v="15"/>
    <x v="69"/>
    <n v="21"/>
    <x v="19"/>
    <s v="226h 08m 27s"/>
    <s v="time"/>
    <n v="226"/>
    <n v="8"/>
    <n v="27"/>
    <n v="5375"/>
    <n v="15"/>
    <n v="23.768374427440101"/>
  </r>
  <r>
    <x v="5"/>
    <x v="3"/>
    <x v="30"/>
    <n v="17"/>
    <x v="19"/>
    <s v="226h 57m 19s"/>
    <s v="time"/>
    <n v="226"/>
    <n v="57"/>
    <n v="19"/>
    <n v="5375"/>
    <n v="15"/>
    <n v="23.683079999853099"/>
  </r>
  <r>
    <x v="5"/>
    <x v="16"/>
    <x v="105"/>
    <n v="28"/>
    <x v="19"/>
    <s v="227h 29m 02s"/>
    <s v="time"/>
    <n v="227"/>
    <n v="29"/>
    <n v="2"/>
    <n v="5375"/>
    <n v="15"/>
    <n v="23.628046919073601"/>
  </r>
  <r>
    <x v="5"/>
    <x v="0"/>
    <x v="17"/>
    <n v="15"/>
    <x v="19"/>
    <s v="227h 57m 04s"/>
    <s v="time"/>
    <n v="227"/>
    <n v="57"/>
    <n v="4"/>
    <n v="5375"/>
    <n v="15"/>
    <n v="23.579617461833902"/>
  </r>
  <r>
    <x v="5"/>
    <x v="4"/>
    <x v="72"/>
    <n v="110"/>
    <x v="19"/>
    <s v="228h 01m 35s"/>
    <s v="time"/>
    <n v="228"/>
    <n v="1"/>
    <n v="35"/>
    <n v="5375"/>
    <n v="15"/>
    <n v="23.571833182075601"/>
  </r>
  <r>
    <x v="5"/>
    <x v="5"/>
    <x v="75"/>
    <n v="19"/>
    <x v="19"/>
    <s v="229h 59m 29s"/>
    <s v="time"/>
    <n v="229"/>
    <n v="59"/>
    <n v="29"/>
    <n v="5375"/>
    <n v="15"/>
    <n v="23.3704401976402"/>
  </r>
  <r>
    <x v="5"/>
    <x v="23"/>
    <x v="106"/>
    <n v="190"/>
    <x v="19"/>
    <s v="230h 05m 29s"/>
    <s v="time"/>
    <n v="230"/>
    <n v="5"/>
    <n v="29"/>
    <n v="5375"/>
    <n v="15"/>
    <n v="23.360283172507501"/>
  </r>
  <r>
    <x v="5"/>
    <x v="6"/>
    <x v="107"/>
    <n v="166"/>
    <x v="19"/>
    <s v="231h 11m 41s"/>
    <s v="time"/>
    <n v="231"/>
    <n v="11"/>
    <n v="41"/>
    <n v="5375"/>
    <n v="15"/>
    <n v="23.2488006142008"/>
  </r>
  <r>
    <x v="5"/>
    <x v="24"/>
    <x v="58"/>
    <n v="18"/>
    <x v="19"/>
    <s v="231h 58m 40s"/>
    <s v="time"/>
    <n v="231"/>
    <n v="58"/>
    <n v="40"/>
    <n v="5375"/>
    <n v="15"/>
    <n v="23.170322827856999"/>
  </r>
  <r>
    <x v="5"/>
    <x v="7"/>
    <x v="54"/>
    <n v="124"/>
    <x v="19"/>
    <s v="233h 20m 02s"/>
    <s v="time"/>
    <n v="233"/>
    <n v="20"/>
    <n v="2"/>
    <n v="5375"/>
    <n v="15"/>
    <n v="23.035659438905999"/>
  </r>
  <r>
    <x v="5"/>
    <x v="8"/>
    <x v="108"/>
    <n v="187"/>
    <x v="19"/>
    <s v="233h 36m 52s"/>
    <s v="time"/>
    <n v="233"/>
    <n v="36"/>
    <n v="52"/>
    <n v="5375"/>
    <n v="15"/>
    <n v="23.007995129677099"/>
  </r>
  <r>
    <x v="5"/>
    <x v="9"/>
    <x v="94"/>
    <n v="105"/>
    <x v="19"/>
    <s v="236h 37m 07s"/>
    <s v="time"/>
    <n v="236"/>
    <n v="37"/>
    <n v="7"/>
    <n v="5375"/>
    <n v="15"/>
    <n v="22.715880102415099"/>
  </r>
  <r>
    <x v="5"/>
    <x v="10"/>
    <x v="109"/>
    <n v="165"/>
    <x v="19"/>
    <s v="237h 06m 20s"/>
    <s v="time"/>
    <n v="237"/>
    <n v="6"/>
    <n v="20"/>
    <n v="5375"/>
    <n v="15"/>
    <n v="22.669228426158"/>
  </r>
  <r>
    <x v="5"/>
    <x v="11"/>
    <x v="90"/>
    <n v="208"/>
    <x v="19"/>
    <s v="238h 35m 27s"/>
    <s v="time"/>
    <n v="238"/>
    <n v="35"/>
    <n v="27"/>
    <n v="5375"/>
    <n v="15"/>
    <n v="22.5281077437314"/>
  </r>
  <r>
    <x v="5"/>
    <x v="12"/>
    <x v="110"/>
    <n v="168"/>
    <x v="19"/>
    <s v="239h 45m 45s"/>
    <s v="time"/>
    <n v="239"/>
    <n v="45"/>
    <n v="45"/>
    <n v="5375"/>
    <n v="15"/>
    <n v="22.4180178301444"/>
  </r>
  <r>
    <x v="5"/>
    <x v="30"/>
    <x v="80"/>
    <n v="178"/>
    <x v="19"/>
    <s v="242h 38m 23s"/>
    <s v="time"/>
    <n v="242"/>
    <n v="38"/>
    <n v="23"/>
    <n v="5375"/>
    <n v="15"/>
    <n v="22.1521849381169"/>
  </r>
  <r>
    <x v="5"/>
    <x v="50"/>
    <x v="95"/>
    <n v="163"/>
    <x v="19"/>
    <s v="244h 26m 15s"/>
    <s v="time"/>
    <n v="244"/>
    <n v="26"/>
    <n v="15"/>
    <n v="5375"/>
    <n v="15"/>
    <n v="21.989261058552799"/>
  </r>
  <r>
    <x v="5"/>
    <x v="51"/>
    <x v="111"/>
    <n v="164"/>
    <x v="19"/>
    <s v="246h 08m 30s"/>
    <s v="time"/>
    <n v="246"/>
    <n v="8"/>
    <n v="30"/>
    <n v="5375"/>
    <n v="15"/>
    <n v="21.837017977452"/>
  </r>
  <r>
    <x v="5"/>
    <x v="52"/>
    <x v="112"/>
    <n v="161"/>
    <x v="19"/>
    <s v="249h 28m 42s"/>
    <s v="time"/>
    <n v="249"/>
    <n v="28"/>
    <n v="42"/>
    <n v="5375"/>
    <n v="15"/>
    <n v="21.544957143906899"/>
  </r>
  <r>
    <x v="5"/>
    <x v="32"/>
    <x v="32"/>
    <n v="184"/>
    <x v="19"/>
    <s v="250h 43m 14s"/>
    <s v="time"/>
    <n v="250"/>
    <n v="43"/>
    <n v="14"/>
    <n v="5375"/>
    <n v="15"/>
    <n v="21.438210313828801"/>
  </r>
  <r>
    <x v="5"/>
    <x v="27"/>
    <x v="102"/>
    <n v="127"/>
    <x v="19"/>
    <s v="254h 31m 03s"/>
    <s v="time"/>
    <n v="254"/>
    <n v="31"/>
    <n v="3"/>
    <n v="5375"/>
    <n v="15"/>
    <n v="21.118390680405"/>
  </r>
  <r>
    <x v="5"/>
    <x v="35"/>
    <x v="113"/>
    <n v="169"/>
    <x v="19"/>
    <s v="248h 28m 25s"/>
    <s v="time"/>
    <n v="248"/>
    <n v="28"/>
    <n v="25"/>
    <n v="5375"/>
    <n v="15"/>
    <n v="21.632075840828101"/>
  </r>
  <r>
    <x v="5"/>
    <x v="36"/>
    <x v="114"/>
    <n v="156"/>
    <x v="19"/>
    <s v="268h 45m 05s"/>
    <s v="time"/>
    <n v="268"/>
    <n v="45"/>
    <n v="5"/>
    <n v="5375"/>
    <n v="15"/>
    <n v="19.999896641361001"/>
  </r>
  <r>
    <x v="5"/>
    <x v="33"/>
    <x v="115"/>
    <n v="121"/>
    <x v="19"/>
    <s v="269h 31m 19s"/>
    <s v="time"/>
    <n v="269"/>
    <n v="31"/>
    <n v="19"/>
    <n v="5375"/>
    <n v="15"/>
    <n v="19.942717507026298"/>
  </r>
  <r>
    <x v="5"/>
    <x v="34"/>
    <x v="116"/>
    <n v="125"/>
    <x v="19"/>
    <s v="276h 32m 26s"/>
    <s v="time"/>
    <n v="276"/>
    <n v="32"/>
    <n v="26"/>
    <n v="5375"/>
    <n v="15"/>
    <n v="19.436570484939899"/>
  </r>
  <r>
    <x v="5"/>
    <x v="37"/>
    <x v="100"/>
    <n v="160"/>
    <x v="19"/>
    <s v="277h 01m 35s"/>
    <s v="time"/>
    <n v="277"/>
    <n v="1"/>
    <n v="35"/>
    <n v="5375"/>
    <n v="15"/>
    <n v="19.402483718458399"/>
  </r>
  <r>
    <x v="5"/>
    <x v="25"/>
    <x v="117"/>
    <n v="151"/>
    <x v="19"/>
    <s v="283h 21m 18s"/>
    <s v="time"/>
    <n v="283"/>
    <n v="21"/>
    <n v="18"/>
    <n v="5375"/>
    <n v="15"/>
    <n v="18.969137654179299"/>
  </r>
  <r>
    <x v="5"/>
    <x v="28"/>
    <x v="118"/>
    <n v="179"/>
    <x v="19"/>
    <s v="290h 01m 47s"/>
    <s v="time"/>
    <n v="290"/>
    <n v="1"/>
    <n v="47"/>
    <n v="5375"/>
    <n v="15"/>
    <n v="18.5325833463428"/>
  </r>
  <r>
    <x v="6"/>
    <x v="17"/>
    <x v="56"/>
    <n v="23"/>
    <x v="20"/>
    <s v="222h 15m 30s"/>
    <s v="time"/>
    <n v="222"/>
    <n v="15"/>
    <n v="30"/>
    <n v="5386"/>
    <n v="15"/>
    <n v="24.2330621274042"/>
  </r>
  <r>
    <x v="6"/>
    <x v="18"/>
    <x v="119"/>
    <n v="26"/>
    <x v="20"/>
    <s v="222h 46m 11s"/>
    <s v="time"/>
    <n v="222"/>
    <n v="46"/>
    <n v="11"/>
    <n v="5386"/>
    <n v="15"/>
    <n v="24.177432849816199"/>
  </r>
  <r>
    <x v="6"/>
    <x v="19"/>
    <x v="120"/>
    <n v="5"/>
    <x v="20"/>
    <s v="223h 20m 13s"/>
    <s v="time"/>
    <n v="223"/>
    <n v="20"/>
    <n v="13"/>
    <n v="5386"/>
    <n v="15"/>
    <n v="24.116027974672001"/>
  </r>
  <r>
    <x v="6"/>
    <x v="1"/>
    <x v="83"/>
    <n v="6"/>
    <x v="20"/>
    <s v="223h 44m 46s"/>
    <s v="time"/>
    <n v="223"/>
    <n v="44"/>
    <n v="46"/>
    <n v="5386"/>
    <n v="15"/>
    <n v="24.071926762227999"/>
  </r>
  <r>
    <x v="6"/>
    <x v="20"/>
    <x v="105"/>
    <n v="30"/>
    <x v="20"/>
    <s v="224h 22m 10s"/>
    <s v="time"/>
    <n v="224"/>
    <n v="22"/>
    <n v="10"/>
    <n v="5386"/>
    <n v="15"/>
    <n v="24.005051192848999"/>
  </r>
  <r>
    <x v="6"/>
    <x v="13"/>
    <x v="89"/>
    <n v="102"/>
    <x v="20"/>
    <s v="224h 44m 13s"/>
    <s v="time"/>
    <n v="224"/>
    <n v="44"/>
    <n v="13"/>
    <n v="5386"/>
    <n v="15"/>
    <n v="23.965797049142601"/>
  </r>
  <r>
    <x v="6"/>
    <x v="21"/>
    <x v="85"/>
    <n v="8"/>
    <x v="20"/>
    <s v="224h 55m 19s"/>
    <s v="time"/>
    <n v="224"/>
    <n v="55"/>
    <n v="19"/>
    <n v="5386"/>
    <n v="15"/>
    <n v="23.946084999857899"/>
  </r>
  <r>
    <x v="6"/>
    <x v="2"/>
    <x v="121"/>
    <n v="25"/>
    <x v="20"/>
    <s v="224h 55m 41s"/>
    <s v="time"/>
    <n v="224"/>
    <n v="55"/>
    <n v="41"/>
    <n v="5386"/>
    <n v="15"/>
    <n v="23.9454344043342"/>
  </r>
  <r>
    <x v="6"/>
    <x v="14"/>
    <x v="71"/>
    <n v="101"/>
    <x v="20"/>
    <s v="225h 14m 39s"/>
    <s v="time"/>
    <n v="225"/>
    <n v="14"/>
    <n v="39"/>
    <n v="5386"/>
    <n v="15"/>
    <n v="23.911829015179801"/>
  </r>
  <r>
    <x v="6"/>
    <x v="22"/>
    <x v="122"/>
    <n v="19"/>
    <x v="20"/>
    <s v="225h 32m 26s"/>
    <s v="time"/>
    <n v="225"/>
    <n v="32"/>
    <n v="26"/>
    <n v="5386"/>
    <n v="15"/>
    <n v="23.880405839797199"/>
  </r>
  <r>
    <x v="6"/>
    <x v="15"/>
    <x v="75"/>
    <n v="10"/>
    <x v="20"/>
    <s v="225h 42m 16s"/>
    <s v="time"/>
    <n v="225"/>
    <n v="42"/>
    <n v="16"/>
    <n v="5386"/>
    <n v="15"/>
    <n v="23.863065759547801"/>
  </r>
  <r>
    <x v="6"/>
    <x v="3"/>
    <x v="43"/>
    <n v="299"/>
    <x v="20"/>
    <s v="225h 50m 36s"/>
    <s v="time"/>
    <n v="225"/>
    <n v="50"/>
    <n v="36"/>
    <n v="5386"/>
    <n v="15"/>
    <n v="23.848390477174402"/>
  </r>
  <r>
    <x v="6"/>
    <x v="16"/>
    <x v="70"/>
    <n v="29"/>
    <x v="20"/>
    <s v="226h 37m 08s"/>
    <s v="time"/>
    <n v="226"/>
    <n v="37"/>
    <n v="8"/>
    <n v="5386"/>
    <n v="15"/>
    <n v="23.7667743691072"/>
  </r>
  <r>
    <x v="6"/>
    <x v="0"/>
    <x v="107"/>
    <n v="18"/>
    <x v="20"/>
    <s v="227h 15m 34s"/>
    <s v="time"/>
    <n v="227"/>
    <n v="15"/>
    <n v="34"/>
    <n v="5386"/>
    <n v="15"/>
    <n v="23.699785120774798"/>
  </r>
  <r>
    <x v="6"/>
    <x v="4"/>
    <x v="93"/>
    <n v="112"/>
    <x v="20"/>
    <s v="227h 25m 29s"/>
    <s v="time"/>
    <n v="227"/>
    <n v="25"/>
    <n v="29"/>
    <n v="5386"/>
    <n v="15"/>
    <n v="23.682561629061599"/>
  </r>
  <r>
    <x v="6"/>
    <x v="5"/>
    <x v="30"/>
    <n v="7"/>
    <x v="20"/>
    <s v="227h 51m 27s"/>
    <s v="time"/>
    <n v="227"/>
    <n v="51"/>
    <n v="27"/>
    <n v="5386"/>
    <n v="15"/>
    <n v="23.637580505359701"/>
  </r>
  <r>
    <x v="6"/>
    <x v="23"/>
    <x v="123"/>
    <n v="107"/>
    <x v="20"/>
    <s v="228h 50m 36s"/>
    <s v="time"/>
    <n v="228"/>
    <n v="50"/>
    <n v="36"/>
    <n v="5386"/>
    <n v="15"/>
    <n v="23.535752261372402"/>
  </r>
  <r>
    <x v="6"/>
    <x v="6"/>
    <x v="124"/>
    <n v="126"/>
    <x v="20"/>
    <s v="229h 12m 11s"/>
    <s v="time"/>
    <n v="229"/>
    <n v="12"/>
    <n v="11"/>
    <n v="5386"/>
    <n v="15"/>
    <n v="23.498814127696001"/>
  </r>
  <r>
    <x v="6"/>
    <x v="24"/>
    <x v="40"/>
    <n v="220"/>
    <x v="20"/>
    <s v="229h 29m 26s"/>
    <s v="time"/>
    <n v="229"/>
    <n v="29"/>
    <n v="26"/>
    <n v="5386"/>
    <n v="15"/>
    <n v="23.4693754039745"/>
  </r>
  <r>
    <x v="6"/>
    <x v="7"/>
    <x v="125"/>
    <n v="104"/>
    <x v="20"/>
    <s v="223h 13m 17s"/>
    <s v="time"/>
    <n v="223"/>
    <n v="13"/>
    <n v="17"/>
    <n v="5386"/>
    <n v="15"/>
    <n v="24.1285121771236"/>
  </r>
  <r>
    <x v="6"/>
    <x v="8"/>
    <x v="126"/>
    <n v="108"/>
    <x v="20"/>
    <s v="230h 19m 13s"/>
    <s v="time"/>
    <n v="230"/>
    <n v="19"/>
    <n v="13"/>
    <n v="5386"/>
    <n v="15"/>
    <n v="23.384827649420501"/>
  </r>
  <r>
    <x v="6"/>
    <x v="9"/>
    <x v="108"/>
    <n v="114"/>
    <x v="20"/>
    <s v="230h 33m 08s"/>
    <s v="time"/>
    <n v="230"/>
    <n v="33"/>
    <n v="8"/>
    <n v="5386"/>
    <n v="15"/>
    <n v="23.361301609179801"/>
  </r>
  <r>
    <x v="6"/>
    <x v="10"/>
    <x v="127"/>
    <n v="24"/>
    <x v="20"/>
    <s v="231h 58m 42s"/>
    <s v="time"/>
    <n v="231"/>
    <n v="58"/>
    <n v="42"/>
    <n v="5386"/>
    <n v="15"/>
    <n v="23.217685559714599"/>
  </r>
  <r>
    <x v="6"/>
    <x v="11"/>
    <x v="128"/>
    <n v="292"/>
    <x v="20"/>
    <s v="232h 15m 30s"/>
    <s v="time"/>
    <n v="232"/>
    <n v="15"/>
    <n v="30"/>
    <n v="5386"/>
    <n v="15"/>
    <n v="23.189695382297"/>
  </r>
  <r>
    <x v="6"/>
    <x v="12"/>
    <x v="129"/>
    <n v="2"/>
    <x v="20"/>
    <s v="232h 57m 22s"/>
    <s v="time"/>
    <n v="232"/>
    <n v="57"/>
    <n v="22"/>
    <n v="5386"/>
    <n v="15"/>
    <n v="23.120234855874099"/>
  </r>
  <r>
    <x v="6"/>
    <x v="30"/>
    <x v="130"/>
    <n v="106"/>
    <x v="20"/>
    <s v="233h 16m 17s"/>
    <s v="time"/>
    <n v="233"/>
    <n v="16"/>
    <n v="17"/>
    <n v="5386"/>
    <n v="15"/>
    <n v="23.088986719093199"/>
  </r>
  <r>
    <x v="6"/>
    <x v="50"/>
    <x v="95"/>
    <n v="239"/>
    <x v="20"/>
    <s v="233h 21m 23s"/>
    <s v="time"/>
    <n v="233"/>
    <n v="21"/>
    <n v="23"/>
    <n v="5386"/>
    <n v="15"/>
    <n v="23.080576562077699"/>
  </r>
  <r>
    <x v="6"/>
    <x v="51"/>
    <x v="131"/>
    <n v="11"/>
    <x v="20"/>
    <s v="234h 17m 27s"/>
    <s v="time"/>
    <n v="234"/>
    <n v="17"/>
    <n v="27"/>
    <n v="5386"/>
    <n v="15"/>
    <n v="22.988522100380901"/>
  </r>
  <r>
    <x v="6"/>
    <x v="52"/>
    <x v="132"/>
    <n v="301"/>
    <x v="20"/>
    <s v="234h 33m 52s"/>
    <s v="time"/>
    <n v="234"/>
    <n v="33"/>
    <n v="52"/>
    <n v="5386"/>
    <n v="15"/>
    <n v="22.961706804100199"/>
  </r>
  <r>
    <x v="7"/>
    <x v="14"/>
    <x v="133"/>
    <n v="111"/>
    <x v="21"/>
    <s v="229h 16m 34s"/>
    <s v="time"/>
    <n v="229"/>
    <n v="16"/>
    <n v="34"/>
    <n v="5425"/>
    <n v="15"/>
    <n v="23.661427148731299"/>
  </r>
  <r>
    <x v="7"/>
    <x v="4"/>
    <x v="30"/>
    <n v="101"/>
    <x v="21"/>
    <s v="231h 30m 15s"/>
    <s v="time"/>
    <n v="231"/>
    <n v="30"/>
    <n v="15"/>
    <n v="5425"/>
    <n v="15"/>
    <n v="23.433703497057198"/>
  </r>
  <r>
    <x v="7"/>
    <x v="23"/>
    <x v="108"/>
    <n v="106"/>
    <x v="21"/>
    <s v="232h 00m 15s"/>
    <s v="time"/>
    <n v="232"/>
    <n v="0"/>
    <n v="15"/>
    <n v="5425"/>
    <n v="15"/>
    <n v="23.383200732745401"/>
  </r>
  <r>
    <x v="7"/>
    <x v="8"/>
    <x v="134"/>
    <n v="112"/>
    <x v="21"/>
    <s v="233h 01m 34s"/>
    <s v="time"/>
    <n v="233"/>
    <n v="1"/>
    <n v="34"/>
    <n v="5425"/>
    <n v="15"/>
    <n v="23.280652859598401"/>
  </r>
  <r>
    <x v="7"/>
    <x v="10"/>
    <x v="71"/>
    <n v="109"/>
    <x v="21"/>
    <s v="237h 29m 58s"/>
    <s v="time"/>
    <n v="237"/>
    <n v="29"/>
    <n v="58"/>
    <n v="5425"/>
    <n v="15"/>
    <n v="22.842158695108001"/>
  </r>
  <r>
    <x v="7"/>
    <x v="17"/>
    <x v="119"/>
    <n v="2"/>
    <x v="22"/>
    <s v="226h 18m 21s"/>
    <s v="time"/>
    <n v="226"/>
    <n v="18"/>
    <n v="21"/>
    <n v="5425"/>
    <n v="15"/>
    <n v="23.971984814060601"/>
  </r>
  <r>
    <x v="7"/>
    <x v="18"/>
    <x v="135"/>
    <n v="42"/>
    <x v="22"/>
    <s v="226h 53m 57s"/>
    <s v="time"/>
    <n v="226"/>
    <n v="53"/>
    <n v="57"/>
    <n v="5425"/>
    <n v="15"/>
    <n v="23.909298917654301"/>
  </r>
  <r>
    <x v="7"/>
    <x v="19"/>
    <x v="121"/>
    <n v="7"/>
    <x v="22"/>
    <s v="227h 50m 34s"/>
    <s v="time"/>
    <n v="227"/>
    <n v="50"/>
    <n v="34"/>
    <n v="5425"/>
    <n v="15"/>
    <n v="23.810278530272999"/>
  </r>
  <r>
    <x v="7"/>
    <x v="1"/>
    <x v="136"/>
    <n v="31"/>
    <x v="22"/>
    <s v="227h 51m 08s"/>
    <s v="time"/>
    <n v="227"/>
    <n v="51"/>
    <n v="8"/>
    <n v="5425"/>
    <n v="15"/>
    <n v="23.809291597380302"/>
  </r>
  <r>
    <x v="7"/>
    <x v="20"/>
    <x v="107"/>
    <n v="36"/>
    <x v="22"/>
    <s v="228h 29m 33s"/>
    <s v="time"/>
    <n v="228"/>
    <n v="29"/>
    <n v="33"/>
    <n v="5425"/>
    <n v="15"/>
    <n v="23.742573607448801"/>
  </r>
  <r>
    <x v="7"/>
    <x v="13"/>
    <x v="75"/>
    <n v="18"/>
    <x v="22"/>
    <s v="228h 53m 54s"/>
    <s v="time"/>
    <n v="228"/>
    <n v="53"/>
    <n v="54"/>
    <n v="5425"/>
    <n v="15"/>
    <n v="23.7004783783193"/>
  </r>
  <r>
    <x v="7"/>
    <x v="21"/>
    <x v="105"/>
    <n v="38"/>
    <x v="22"/>
    <s v="228h 59m 52s"/>
    <s v="time"/>
    <n v="228"/>
    <n v="59"/>
    <n v="52"/>
    <n v="5425"/>
    <n v="15"/>
    <n v="23.690186222088499"/>
  </r>
  <r>
    <x v="7"/>
    <x v="2"/>
    <x v="120"/>
    <n v="14"/>
    <x v="22"/>
    <s v="229h 09m 30s"/>
    <s v="time"/>
    <n v="229"/>
    <n v="9"/>
    <n v="30"/>
    <n v="5425"/>
    <n v="15"/>
    <n v="23.673588130477398"/>
  </r>
  <r>
    <x v="7"/>
    <x v="22"/>
    <x v="83"/>
    <n v="19"/>
    <x v="22"/>
    <s v="229h 23m 25s"/>
    <s v="time"/>
    <n v="229"/>
    <n v="23"/>
    <n v="25"/>
    <n v="5425"/>
    <n v="15"/>
    <n v="23.649650946651999"/>
  </r>
  <r>
    <x v="7"/>
    <x v="15"/>
    <x v="17"/>
    <n v="15"/>
    <x v="22"/>
    <s v="229h 33m 45s"/>
    <s v="time"/>
    <n v="229"/>
    <n v="33"/>
    <n v="45"/>
    <n v="5425"/>
    <n v="15"/>
    <n v="23.631908521644402"/>
  </r>
  <r>
    <x v="7"/>
    <x v="3"/>
    <x v="125"/>
    <n v="37"/>
    <x v="22"/>
    <s v="229h 40m 06s"/>
    <s v="time"/>
    <n v="229"/>
    <n v="40"/>
    <n v="6"/>
    <n v="5425"/>
    <n v="15"/>
    <n v="23.621018715393902"/>
  </r>
  <r>
    <x v="7"/>
    <x v="16"/>
    <x v="137"/>
    <n v="35"/>
    <x v="22"/>
    <s v="230h 06m 45s"/>
    <s v="time"/>
    <n v="230"/>
    <n v="6"/>
    <n v="45"/>
    <n v="5425"/>
    <n v="15"/>
    <n v="23.575425063827399"/>
  </r>
  <r>
    <x v="7"/>
    <x v="0"/>
    <x v="24"/>
    <n v="13"/>
    <x v="22"/>
    <s v="230h 54m 06s"/>
    <s v="time"/>
    <n v="230"/>
    <n v="54"/>
    <n v="6"/>
    <n v="5425"/>
    <n v="15"/>
    <n v="23.4948499000295"/>
  </r>
  <r>
    <x v="7"/>
    <x v="5"/>
    <x v="138"/>
    <n v="12"/>
    <x v="22"/>
    <s v="231h 38m 38s"/>
    <s v="time"/>
    <n v="231"/>
    <n v="38"/>
    <n v="38"/>
    <n v="5425"/>
    <n v="15"/>
    <n v="23.419568830508499"/>
  </r>
  <r>
    <x v="7"/>
    <x v="6"/>
    <x v="87"/>
    <n v="10"/>
    <x v="22"/>
    <s v="232h 12m 40s"/>
    <s v="time"/>
    <n v="232"/>
    <n v="12"/>
    <n v="40"/>
    <n v="5425"/>
    <n v="15"/>
    <n v="23.3623618354945"/>
  </r>
  <r>
    <x v="7"/>
    <x v="7"/>
    <x v="123"/>
    <n v="25"/>
    <x v="22"/>
    <s v="232h 44m 42s"/>
    <s v="time"/>
    <n v="232"/>
    <n v="44"/>
    <n v="42"/>
    <n v="5425"/>
    <n v="15"/>
    <n v="23.308771402178301"/>
  </r>
  <r>
    <x v="7"/>
    <x v="12"/>
    <x v="70"/>
    <n v="45"/>
    <x v="22"/>
    <s v="234h 18m 22s"/>
    <s v="time"/>
    <n v="234"/>
    <n v="18"/>
    <n v="22"/>
    <n v="5425"/>
    <n v="15"/>
    <n v="23.153472072383899"/>
  </r>
  <r>
    <x v="7"/>
    <x v="24"/>
    <x v="43"/>
    <n v="257"/>
    <x v="23"/>
    <s v="232h 18m 25s"/>
    <s v="time"/>
    <n v="232"/>
    <n v="18"/>
    <n v="25"/>
    <n v="5425"/>
    <n v="15"/>
    <n v="23.352724185554301"/>
  </r>
  <r>
    <x v="7"/>
    <x v="9"/>
    <x v="128"/>
    <n v="203"/>
    <x v="23"/>
    <s v="233h 08m 47s"/>
    <s v="time"/>
    <n v="233"/>
    <n v="8"/>
    <n v="47"/>
    <n v="5425"/>
    <n v="15"/>
    <n v="23.268642614856901"/>
  </r>
  <r>
    <x v="7"/>
    <x v="11"/>
    <x v="76"/>
    <n v="265"/>
    <x v="23"/>
    <s v="238h 07m 56s"/>
    <s v="time"/>
    <n v="238"/>
    <n v="7"/>
    <n v="56"/>
    <n v="5425"/>
    <n v="15"/>
    <n v="22.781461279681199"/>
  </r>
  <r>
    <x v="7"/>
    <x v="30"/>
    <x v="139"/>
    <n v="219"/>
    <x v="23"/>
    <s v="238h 48m 07s"/>
    <s v="time"/>
    <n v="238"/>
    <n v="48"/>
    <n v="7"/>
    <n v="5425"/>
    <n v="15"/>
    <n v="22.717570464599302"/>
  </r>
  <r>
    <x v="7"/>
    <x v="50"/>
    <x v="140"/>
    <n v="218"/>
    <x v="23"/>
    <s v="239h 33m 35s"/>
    <s v="time"/>
    <n v="239"/>
    <n v="33"/>
    <n v="35"/>
    <n v="5425"/>
    <n v="15"/>
    <n v="22.6457100120011"/>
  </r>
  <r>
    <x v="7"/>
    <x v="51"/>
    <x v="95"/>
    <n v="221"/>
    <x v="23"/>
    <s v="241h 08m 49s"/>
    <s v="time"/>
    <n v="241"/>
    <n v="8"/>
    <n v="49"/>
    <n v="5425"/>
    <n v="15"/>
    <n v="22.496656602878101"/>
  </r>
  <r>
    <x v="7"/>
    <x v="52"/>
    <x v="101"/>
    <n v="215"/>
    <x v="23"/>
    <s v="241h 34m 39s"/>
    <s v="time"/>
    <n v="241"/>
    <n v="34"/>
    <n v="39"/>
    <n v="5425"/>
    <n v="15"/>
    <n v="22.456561558920001"/>
  </r>
  <r>
    <x v="7"/>
    <x v="32"/>
    <x v="141"/>
    <n v="256"/>
    <x v="23"/>
    <s v="241h 42m 29s"/>
    <s v="time"/>
    <n v="241"/>
    <n v="42"/>
    <n v="29"/>
    <n v="5425"/>
    <n v="15"/>
    <n v="22.444431930623299"/>
  </r>
  <r>
    <x v="7"/>
    <x v="27"/>
    <x v="142"/>
    <n v="300"/>
    <x v="23"/>
    <s v="242h 30m 13s"/>
    <s v="time"/>
    <n v="242"/>
    <n v="30"/>
    <n v="13"/>
    <n v="5425"/>
    <n v="15"/>
    <n v="22.370800892999299"/>
  </r>
  <r>
    <x v="7"/>
    <x v="35"/>
    <x v="112"/>
    <n v="225"/>
    <x v="23"/>
    <s v="243h 00m 59s"/>
    <s v="time"/>
    <n v="243"/>
    <n v="0"/>
    <n v="59"/>
    <n v="5425"/>
    <n v="15"/>
    <n v="22.323597288248699"/>
  </r>
  <r>
    <x v="7"/>
    <x v="36"/>
    <x v="132"/>
    <n v="239"/>
    <x v="23"/>
    <s v="243h 13m 17s"/>
    <s v="time"/>
    <n v="243"/>
    <n v="13"/>
    <n v="17"/>
    <n v="5425"/>
    <n v="15"/>
    <n v="22.304781766040701"/>
  </r>
  <r>
    <x v="7"/>
    <x v="33"/>
    <x v="143"/>
    <n v="246"/>
    <x v="23"/>
    <s v="244h 30m 00s"/>
    <s v="time"/>
    <n v="244"/>
    <n v="30"/>
    <n v="0"/>
    <n v="5425"/>
    <n v="15"/>
    <n v="22.188139059304699"/>
  </r>
  <r>
    <x v="7"/>
    <x v="34"/>
    <x v="90"/>
    <n v="321"/>
    <x v="23"/>
    <s v="244h 25m 50s"/>
    <s v="time"/>
    <n v="244"/>
    <n v="25"/>
    <n v="50"/>
    <n v="5425"/>
    <n v="15"/>
    <n v="22.194442866071899"/>
  </r>
  <r>
    <x v="7"/>
    <x v="37"/>
    <x v="144"/>
    <n v="302"/>
    <x v="23"/>
    <s v="244h 47m 39s"/>
    <s v="time"/>
    <n v="244"/>
    <n v="47"/>
    <n v="39"/>
    <n v="5425"/>
    <n v="15"/>
    <n v="22.1614757976939"/>
  </r>
  <r>
    <x v="7"/>
    <x v="25"/>
    <x v="145"/>
    <n v="210"/>
    <x v="23"/>
    <s v="247h 23m 48s"/>
    <s v="time"/>
    <n v="247"/>
    <n v="23"/>
    <n v="48"/>
    <n v="5425"/>
    <n v="15"/>
    <n v="21.928347188725201"/>
  </r>
  <r>
    <x v="7"/>
    <x v="28"/>
    <x v="146"/>
    <n v="250"/>
    <x v="23"/>
    <s v="248h 30m 01s"/>
    <s v="time"/>
    <n v="248"/>
    <n v="30"/>
    <n v="1"/>
    <n v="5425"/>
    <n v="15"/>
    <n v="21.830961512450799"/>
  </r>
  <r>
    <x v="7"/>
    <x v="38"/>
    <x v="147"/>
    <n v="207"/>
    <x v="23"/>
    <s v="248h 47m 38s"/>
    <s v="time"/>
    <n v="248"/>
    <n v="47"/>
    <n v="38"/>
    <n v="5425"/>
    <n v="15"/>
    <n v="21.805197966187901"/>
  </r>
  <r>
    <x v="7"/>
    <x v="29"/>
    <x v="103"/>
    <n v="249"/>
    <x v="23"/>
    <s v="248h 47m 42s"/>
    <s v="time"/>
    <n v="248"/>
    <n v="47"/>
    <n v="42"/>
    <n v="5425"/>
    <n v="15"/>
    <n v="21.805100584818799"/>
  </r>
  <r>
    <x v="7"/>
    <x v="26"/>
    <x v="26"/>
    <n v="234"/>
    <x v="23"/>
    <s v="249h 40m 27s"/>
    <s v="time"/>
    <n v="249"/>
    <n v="40"/>
    <n v="27"/>
    <n v="5425"/>
    <n v="15"/>
    <n v="21.728319242746299"/>
  </r>
  <r>
    <x v="7"/>
    <x v="31"/>
    <x v="148"/>
    <n v="217"/>
    <x v="23"/>
    <s v="250h 28m 50s"/>
    <s v="time"/>
    <n v="250"/>
    <n v="28"/>
    <n v="50"/>
    <n v="5425"/>
    <n v="15"/>
    <n v="21.658367804109801"/>
  </r>
  <r>
    <x v="7"/>
    <x v="39"/>
    <x v="149"/>
    <n v="220"/>
    <x v="23"/>
    <s v="253h 45m 11s"/>
    <s v="time"/>
    <n v="253"/>
    <n v="45"/>
    <n v="11"/>
    <n v="5425"/>
    <n v="15"/>
    <n v="21.379052906861499"/>
  </r>
  <r>
    <x v="7"/>
    <x v="40"/>
    <x v="150"/>
    <n v="231"/>
    <x v="23"/>
    <s v="253h 48m 42s"/>
    <s v="time"/>
    <n v="253"/>
    <n v="48"/>
    <n v="42"/>
    <n v="5425"/>
    <n v="15"/>
    <n v="21.3741159783829"/>
  </r>
  <r>
    <x v="7"/>
    <x v="53"/>
    <x v="151"/>
    <n v="298"/>
    <x v="23"/>
    <s v="254h 10m 35s"/>
    <s v="time"/>
    <n v="254"/>
    <n v="10"/>
    <n v="35"/>
    <n v="5425"/>
    <n v="15"/>
    <n v="21.343445879119301"/>
  </r>
  <r>
    <x v="7"/>
    <x v="41"/>
    <x v="152"/>
    <n v="236"/>
    <x v="23"/>
    <s v="254h 27m 34s"/>
    <s v="time"/>
    <n v="254"/>
    <n v="27"/>
    <n v="34"/>
    <n v="5425"/>
    <n v="15"/>
    <n v="21.319703860252702"/>
  </r>
  <r>
    <x v="7"/>
    <x v="42"/>
    <x v="115"/>
    <n v="270"/>
    <x v="23"/>
    <s v="254h 42m 38s"/>
    <s v="time"/>
    <n v="254"/>
    <n v="42"/>
    <n v="38"/>
    <n v="5425"/>
    <n v="15"/>
    <n v="21.2986854359741"/>
  </r>
  <r>
    <x v="7"/>
    <x v="43"/>
    <x v="153"/>
    <n v="253"/>
    <x v="23"/>
    <s v="255h 24m 24s"/>
    <s v="time"/>
    <n v="255"/>
    <n v="24"/>
    <n v="24"/>
    <n v="5425"/>
    <n v="15"/>
    <n v="21.240635848711801"/>
  </r>
  <r>
    <x v="7"/>
    <x v="44"/>
    <x v="102"/>
    <n v="310"/>
    <x v="23"/>
    <s v="255h 26m 51s"/>
    <s v="time"/>
    <n v="255"/>
    <n v="26"/>
    <n v="51"/>
    <n v="5425"/>
    <n v="15"/>
    <n v="21.237240528875699"/>
  </r>
  <r>
    <x v="7"/>
    <x v="45"/>
    <x v="154"/>
    <n v="284"/>
    <x v="23"/>
    <s v="256h 17m 16s"/>
    <s v="time"/>
    <n v="256"/>
    <n v="17"/>
    <n v="16"/>
    <n v="5425"/>
    <n v="15"/>
    <n v="21.167611062217301"/>
  </r>
  <r>
    <x v="7"/>
    <x v="46"/>
    <x v="155"/>
    <n v="267"/>
    <x v="23"/>
    <s v="256h 56m 08s"/>
    <s v="time"/>
    <n v="256"/>
    <n v="56"/>
    <n v="8"/>
    <n v="5425"/>
    <n v="15"/>
    <n v="21.114243952223202"/>
  </r>
  <r>
    <x v="7"/>
    <x v="47"/>
    <x v="156"/>
    <n v="268"/>
    <x v="23"/>
    <s v="259h 50m 28s"/>
    <s v="time"/>
    <n v="259"/>
    <n v="50"/>
    <n v="28"/>
    <n v="5425"/>
    <n v="15"/>
    <n v="20.8781434808451"/>
  </r>
  <r>
    <x v="7"/>
    <x v="48"/>
    <x v="157"/>
    <n v="285"/>
    <x v="23"/>
    <s v="262h 41m 56s"/>
    <s v="time"/>
    <n v="262"/>
    <n v="41"/>
    <n v="56"/>
    <n v="5425"/>
    <n v="15"/>
    <n v="20.6510199679396"/>
  </r>
  <r>
    <x v="7"/>
    <x v="49"/>
    <x v="158"/>
    <n v="254"/>
    <x v="23"/>
    <s v="262h 57m 06s"/>
    <s v="time"/>
    <n v="262"/>
    <n v="57"/>
    <n v="6"/>
    <n v="5425"/>
    <n v="15"/>
    <n v="20.6311679586235"/>
  </r>
  <r>
    <x v="7"/>
    <x v="54"/>
    <x v="116"/>
    <n v="288"/>
    <x v="23"/>
    <s v="263h 00m 58s"/>
    <s v="time"/>
    <n v="263"/>
    <n v="0"/>
    <n v="58"/>
    <n v="5425"/>
    <n v="15"/>
    <n v="20.626112891267699"/>
  </r>
  <r>
    <x v="7"/>
    <x v="55"/>
    <x v="159"/>
    <n v="208"/>
    <x v="23"/>
    <s v="264h 19m 56s"/>
    <s v="time"/>
    <n v="264"/>
    <n v="19"/>
    <n v="56"/>
    <n v="5425"/>
    <n v="15"/>
    <n v="20.5234153989718"/>
  </r>
  <r>
    <x v="7"/>
    <x v="56"/>
    <x v="160"/>
    <n v="280"/>
    <x v="23"/>
    <s v="267h 49m 10s"/>
    <s v="time"/>
    <n v="267"/>
    <n v="49"/>
    <n v="10"/>
    <n v="5425"/>
    <n v="15"/>
    <n v="20.256184203702698"/>
  </r>
  <r>
    <x v="7"/>
    <x v="57"/>
    <x v="161"/>
    <n v="201"/>
    <x v="23"/>
    <s v="269h 35m 35s"/>
    <s v="time"/>
    <n v="269"/>
    <n v="35"/>
    <n v="35"/>
    <n v="5425"/>
    <n v="15"/>
    <n v="20.1229218935947"/>
  </r>
  <r>
    <x v="7"/>
    <x v="58"/>
    <x v="162"/>
    <n v="238"/>
    <x v="23"/>
    <s v="271h 59m 39s"/>
    <s v="time"/>
    <n v="271"/>
    <n v="59"/>
    <n v="39"/>
    <n v="5425"/>
    <n v="15"/>
    <n v="19.945280689230401"/>
  </r>
  <r>
    <x v="7"/>
    <x v="59"/>
    <x v="163"/>
    <n v="227"/>
    <x v="23"/>
    <s v="272h 29m 26s"/>
    <s v="time"/>
    <n v="272"/>
    <n v="29"/>
    <n v="26"/>
    <n v="5425"/>
    <n v="15"/>
    <n v="19.9089468952033"/>
  </r>
  <r>
    <x v="8"/>
    <x v="19"/>
    <x v="136"/>
    <n v="16"/>
    <x v="24"/>
    <s v="220h 06m 55s"/>
    <s v="time"/>
    <n v="220"/>
    <n v="6"/>
    <n v="55"/>
    <n v="5440"/>
    <n v="18"/>
    <n v="24.714322671832299"/>
  </r>
  <r>
    <x v="8"/>
    <x v="1"/>
    <x v="135"/>
    <n v="20"/>
    <x v="24"/>
    <s v="220h 21m 42s"/>
    <s v="time"/>
    <n v="220"/>
    <n v="21"/>
    <n v="42"/>
    <n v="5440"/>
    <n v="18"/>
    <n v="24.686689306216199"/>
  </r>
  <r>
    <x v="8"/>
    <x v="14"/>
    <x v="88"/>
    <n v="15"/>
    <x v="24"/>
    <s v="221h 56m 17s"/>
    <s v="time"/>
    <n v="221"/>
    <n v="56"/>
    <n v="17"/>
    <n v="5440"/>
    <n v="18"/>
    <n v="24.511343880987798"/>
  </r>
  <r>
    <x v="8"/>
    <x v="15"/>
    <x v="120"/>
    <n v="19"/>
    <x v="24"/>
    <s v="223h 36m 28s"/>
    <s v="time"/>
    <n v="223"/>
    <n v="36"/>
    <n v="28"/>
    <n v="5440"/>
    <n v="18"/>
    <n v="24.3283129686405"/>
  </r>
  <r>
    <x v="8"/>
    <x v="9"/>
    <x v="69"/>
    <n v="18"/>
    <x v="24"/>
    <s v="226h 05m 36s"/>
    <s v="time"/>
    <n v="226"/>
    <n v="5"/>
    <n v="36"/>
    <n v="5440"/>
    <n v="18"/>
    <n v="24.060859821902401"/>
  </r>
  <r>
    <x v="8"/>
    <x v="27"/>
    <x v="87"/>
    <n v="17"/>
    <x v="24"/>
    <s v="232h 37m 12s"/>
    <s v="time"/>
    <n v="232"/>
    <n v="37"/>
    <n v="12"/>
    <n v="5440"/>
    <n v="18"/>
    <n v="23.385779382684198"/>
  </r>
  <r>
    <x v="8"/>
    <x v="21"/>
    <x v="133"/>
    <n v="36"/>
    <x v="25"/>
    <s v="221h 43m 56s"/>
    <s v="time"/>
    <n v="221"/>
    <n v="43"/>
    <n v="56"/>
    <n v="5440"/>
    <n v="18"/>
    <n v="24.534097685396301"/>
  </r>
  <r>
    <x v="8"/>
    <x v="17"/>
    <x v="119"/>
    <n v="1"/>
    <x v="26"/>
    <s v="219h 10m 18s"/>
    <s v="time"/>
    <n v="219"/>
    <n v="10"/>
    <n v="18"/>
    <n v="5440"/>
    <n v="18"/>
    <n v="24.820726523349201"/>
  </r>
  <r>
    <x v="8"/>
    <x v="18"/>
    <x v="121"/>
    <n v="3"/>
    <x v="26"/>
    <s v="220h 04m 38s"/>
    <s v="time"/>
    <n v="220"/>
    <n v="4"/>
    <n v="38"/>
    <n v="5440"/>
    <n v="18"/>
    <n v="24.718596250306"/>
  </r>
  <r>
    <x v="8"/>
    <x v="4"/>
    <x v="164"/>
    <n v="4"/>
    <x v="26"/>
    <s v="224h 17m 51s"/>
    <s v="time"/>
    <n v="224"/>
    <n v="17"/>
    <n v="51"/>
    <n v="5440"/>
    <n v="18"/>
    <n v="24.253502602570201"/>
  </r>
  <r>
    <x v="8"/>
    <x v="2"/>
    <x v="165"/>
    <n v="33"/>
    <x v="27"/>
    <s v="221h 54m 54s"/>
    <s v="time"/>
    <n v="221"/>
    <n v="54"/>
    <n v="54"/>
    <n v="5440"/>
    <n v="18"/>
    <n v="24.513890453552001"/>
  </r>
  <r>
    <x v="8"/>
    <x v="23"/>
    <x v="134"/>
    <n v="35"/>
    <x v="27"/>
    <s v="224h 49m 19s"/>
    <s v="time"/>
    <n v="224"/>
    <n v="49"/>
    <n v="19"/>
    <n v="5440"/>
    <n v="18"/>
    <n v="24.196926209506501"/>
  </r>
  <r>
    <x v="8"/>
    <x v="12"/>
    <x v="166"/>
    <n v="34"/>
    <x v="27"/>
    <s v="226h 57m 42s"/>
    <s v="time"/>
    <n v="226"/>
    <n v="57"/>
    <n v="42"/>
    <n v="5440"/>
    <n v="18"/>
    <n v="23.968805304860499"/>
  </r>
  <r>
    <x v="8"/>
    <x v="16"/>
    <x v="24"/>
    <n v="38"/>
    <x v="28"/>
    <s v="223h 50m 06s"/>
    <s v="time"/>
    <n v="223"/>
    <n v="50"/>
    <n v="6"/>
    <n v="5440"/>
    <n v="18"/>
    <n v="24.303616503227801"/>
  </r>
  <r>
    <x v="8"/>
    <x v="20"/>
    <x v="167"/>
    <n v="14"/>
    <x v="29"/>
    <s v="220h 38m 00s"/>
    <s v="time"/>
    <n v="220"/>
    <n v="38"/>
    <n v="0"/>
    <n v="5440"/>
    <n v="18"/>
    <n v="24.656292491312801"/>
  </r>
  <r>
    <x v="8"/>
    <x v="0"/>
    <x v="168"/>
    <n v="8"/>
    <x v="29"/>
    <s v="223h 59m 02s"/>
    <s v="time"/>
    <n v="223"/>
    <n v="59"/>
    <n v="2"/>
    <n v="5440"/>
    <n v="18"/>
    <n v="24.2874611517197"/>
  </r>
  <r>
    <x v="8"/>
    <x v="6"/>
    <x v="21"/>
    <n v="7"/>
    <x v="29"/>
    <s v="225h 05m 49s"/>
    <s v="time"/>
    <n v="225"/>
    <n v="5"/>
    <n v="49"/>
    <n v="5440"/>
    <n v="18"/>
    <n v="24.167364925482701"/>
  </r>
  <r>
    <x v="8"/>
    <x v="7"/>
    <x v="138"/>
    <n v="21"/>
    <x v="30"/>
    <s v="225h 40m 24s"/>
    <s v="time"/>
    <n v="225"/>
    <n v="40"/>
    <n v="24"/>
    <n v="5440"/>
    <n v="18"/>
    <n v="24.105639419810299"/>
  </r>
  <r>
    <x v="8"/>
    <x v="34"/>
    <x v="108"/>
    <n v="22"/>
    <x v="30"/>
    <s v="235h 20m 37s"/>
    <s v="time"/>
    <n v="235"/>
    <n v="20"/>
    <n v="37"/>
    <n v="5440"/>
    <n v="18"/>
    <n v="23.115137794973499"/>
  </r>
  <r>
    <x v="8"/>
    <x v="22"/>
    <x v="104"/>
    <n v="26"/>
    <x v="31"/>
    <s v="223h 16m 21s"/>
    <s v="time"/>
    <n v="223"/>
    <n v="16"/>
    <n v="21"/>
    <n v="5440"/>
    <n v="18"/>
    <n v="24.364845648254899"/>
  </r>
  <r>
    <x v="8"/>
    <x v="30"/>
    <x v="169"/>
    <n v="25"/>
    <x v="31"/>
    <s v="229h 05m 30s"/>
    <s v="time"/>
    <n v="229"/>
    <n v="5"/>
    <n v="30"/>
    <n v="5440"/>
    <n v="18"/>
    <n v="23.745953221054101"/>
  </r>
  <r>
    <x v="8"/>
    <x v="51"/>
    <x v="170"/>
    <n v="28"/>
    <x v="31"/>
    <s v="229h 49m 01s"/>
    <s v="time"/>
    <n v="229"/>
    <n v="49"/>
    <n v="1"/>
    <n v="5440"/>
    <n v="18"/>
    <n v="23.6710135240487"/>
  </r>
  <r>
    <x v="8"/>
    <x v="31"/>
    <x v="171"/>
    <n v="30"/>
    <x v="31"/>
    <s v="242h 43m 12s"/>
    <s v="time"/>
    <n v="242"/>
    <n v="43"/>
    <n v="12"/>
    <n v="5440"/>
    <n v="18"/>
    <n v="22.412656558997998"/>
  </r>
  <r>
    <x v="8"/>
    <x v="13"/>
    <x v="107"/>
    <n v="23"/>
    <x v="32"/>
    <s v="221h 35m 01s"/>
    <s v="time"/>
    <n v="221"/>
    <n v="35"/>
    <n v="1"/>
    <n v="5440"/>
    <n v="18"/>
    <n v="24.550552149238801"/>
  </r>
  <r>
    <x v="8"/>
    <x v="3"/>
    <x v="172"/>
    <n v="24"/>
    <x v="32"/>
    <s v="223h 47m 32s"/>
    <s v="time"/>
    <n v="223"/>
    <n v="47"/>
    <n v="32"/>
    <n v="5440"/>
    <n v="18"/>
    <n v="24.308262128065198"/>
  </r>
  <r>
    <x v="8"/>
    <x v="5"/>
    <x v="85"/>
    <n v="195"/>
    <x v="23"/>
    <s v="224h 38m 25s"/>
    <s v="time"/>
    <n v="224"/>
    <n v="38"/>
    <n v="25"/>
    <n v="5440"/>
    <n v="18"/>
    <n v="24.216494271706001"/>
  </r>
  <r>
    <x v="8"/>
    <x v="24"/>
    <x v="132"/>
    <n v="208"/>
    <x v="23"/>
    <s v="225h 28m 31s"/>
    <s v="time"/>
    <n v="225"/>
    <n v="28"/>
    <n v="31"/>
    <n v="5440"/>
    <n v="18"/>
    <n v="24.126813607306001"/>
  </r>
  <r>
    <x v="8"/>
    <x v="8"/>
    <x v="173"/>
    <n v="205"/>
    <x v="23"/>
    <s v="225h 41m 58s"/>
    <s v="time"/>
    <n v="225"/>
    <n v="41"/>
    <n v="58"/>
    <n v="5440"/>
    <n v="18"/>
    <n v="24.102850644539501"/>
  </r>
  <r>
    <x v="8"/>
    <x v="10"/>
    <x v="71"/>
    <n v="140"/>
    <x v="23"/>
    <s v="226h 44m 34s"/>
    <s v="time"/>
    <n v="226"/>
    <n v="44"/>
    <n v="34"/>
    <n v="5440"/>
    <n v="18"/>
    <n v="23.9919438815887"/>
  </r>
  <r>
    <x v="8"/>
    <x v="11"/>
    <x v="128"/>
    <n v="161"/>
    <x v="23"/>
    <s v="226h 48m 24s"/>
    <s v="time"/>
    <n v="226"/>
    <n v="48"/>
    <n v="24"/>
    <n v="5440"/>
    <n v="18"/>
    <n v="23.985185620646"/>
  </r>
  <r>
    <x v="8"/>
    <x v="50"/>
    <x v="174"/>
    <n v="126"/>
    <x v="23"/>
    <s v="229h 35m 08s"/>
    <s v="time"/>
    <n v="229"/>
    <n v="35"/>
    <n v="8"/>
    <n v="5440"/>
    <n v="18"/>
    <n v="23.6948704670735"/>
  </r>
  <r>
    <x v="8"/>
    <x v="52"/>
    <x v="175"/>
    <n v="129"/>
    <x v="23"/>
    <s v="231h 02m 11s"/>
    <s v="time"/>
    <n v="231"/>
    <n v="2"/>
    <n v="11"/>
    <n v="5440"/>
    <n v="18"/>
    <n v="23.546074391840602"/>
  </r>
  <r>
    <x v="8"/>
    <x v="32"/>
    <x v="139"/>
    <n v="165"/>
    <x v="23"/>
    <s v="231h 36m 22s"/>
    <s v="time"/>
    <n v="231"/>
    <n v="36"/>
    <n v="22"/>
    <n v="5440"/>
    <n v="18"/>
    <n v="23.4881539778983"/>
  </r>
  <r>
    <x v="8"/>
    <x v="35"/>
    <x v="154"/>
    <n v="135"/>
    <x v="23"/>
    <s v="234h 33m 35s"/>
    <s v="time"/>
    <n v="234"/>
    <n v="33"/>
    <n v="35"/>
    <n v="5440"/>
    <n v="18"/>
    <n v="23.192387629305401"/>
  </r>
  <r>
    <x v="8"/>
    <x v="36"/>
    <x v="176"/>
    <n v="193"/>
    <x v="23"/>
    <s v="234h 59m 37s"/>
    <s v="time"/>
    <n v="234"/>
    <n v="59"/>
    <n v="37"/>
    <n v="5440"/>
    <n v="18"/>
    <n v="23.1495655319234"/>
  </r>
  <r>
    <x v="8"/>
    <x v="33"/>
    <x v="177"/>
    <n v="110"/>
    <x v="23"/>
    <s v="235h 09m 56s"/>
    <s v="time"/>
    <n v="235"/>
    <n v="9"/>
    <n v="56"/>
    <n v="5440"/>
    <n v="18"/>
    <n v="23.132639417148201"/>
  </r>
  <r>
    <x v="8"/>
    <x v="37"/>
    <x v="151"/>
    <n v="201"/>
    <x v="23"/>
    <s v="235h 23m 34s"/>
    <s v="time"/>
    <n v="235"/>
    <n v="23"/>
    <n v="34"/>
    <n v="5440"/>
    <n v="18"/>
    <n v="23.110309718744301"/>
  </r>
  <r>
    <x v="8"/>
    <x v="25"/>
    <x v="113"/>
    <n v="120"/>
    <x v="23"/>
    <s v="238h 10m 28s"/>
    <s v="time"/>
    <n v="238"/>
    <n v="10"/>
    <n v="28"/>
    <n v="5440"/>
    <n v="18"/>
    <n v="22.8404017596812"/>
  </r>
  <r>
    <x v="8"/>
    <x v="28"/>
    <x v="145"/>
    <n v="112"/>
    <x v="23"/>
    <s v="238h 27m 50s"/>
    <s v="time"/>
    <n v="238"/>
    <n v="27"/>
    <n v="50"/>
    <n v="5440"/>
    <n v="18"/>
    <n v="22.812678369657601"/>
  </r>
  <r>
    <x v="8"/>
    <x v="38"/>
    <x v="152"/>
    <n v="134"/>
    <x v="23"/>
    <s v="238h 49m 49s"/>
    <s v="time"/>
    <n v="238"/>
    <n v="49"/>
    <n v="49"/>
    <n v="5440"/>
    <n v="18"/>
    <n v="22.777681500926299"/>
  </r>
  <r>
    <x v="8"/>
    <x v="29"/>
    <x v="178"/>
    <n v="138"/>
    <x v="23"/>
    <s v="240h 30m 58s"/>
    <s v="time"/>
    <n v="240"/>
    <n v="30"/>
    <n v="58"/>
    <n v="5440"/>
    <n v="18"/>
    <n v="22.618027436369399"/>
  </r>
  <r>
    <x v="8"/>
    <x v="26"/>
    <x v="101"/>
    <n v="125"/>
    <x v="23"/>
    <s v="242h 15m 12s"/>
    <s v="time"/>
    <n v="242"/>
    <n v="15"/>
    <n v="12"/>
    <n v="5440"/>
    <n v="18"/>
    <n v="22.4558313611095"/>
  </r>
  <r>
    <x v="8"/>
    <x v="39"/>
    <x v="179"/>
    <n v="136"/>
    <x v="23"/>
    <s v="244h 32m 36s"/>
    <s v="time"/>
    <n v="244"/>
    <n v="32"/>
    <n v="36"/>
    <n v="5440"/>
    <n v="18"/>
    <n v="22.245546119978702"/>
  </r>
  <r>
    <x v="8"/>
    <x v="40"/>
    <x v="159"/>
    <n v="133"/>
    <x v="23"/>
    <s v="245h 01m 14s"/>
    <s v="time"/>
    <n v="245"/>
    <n v="1"/>
    <n v="14"/>
    <n v="5440"/>
    <n v="18"/>
    <n v="22.202218861456"/>
  </r>
  <r>
    <x v="8"/>
    <x v="53"/>
    <x v="180"/>
    <n v="181"/>
    <x v="23"/>
    <s v="246h 23m 59s"/>
    <s v="time"/>
    <n v="246"/>
    <n v="23"/>
    <n v="59"/>
    <n v="5440"/>
    <n v="18"/>
    <n v="22.077946967382399"/>
  </r>
  <r>
    <x v="8"/>
    <x v="41"/>
    <x v="155"/>
    <n v="148"/>
    <x v="23"/>
    <s v="246h 28m 03s"/>
    <s v="time"/>
    <n v="246"/>
    <n v="28"/>
    <n v="3"/>
    <n v="5440"/>
    <n v="18"/>
    <n v="22.071875602259901"/>
  </r>
  <r>
    <x v="8"/>
    <x v="42"/>
    <x v="181"/>
    <n v="142"/>
    <x v="23"/>
    <s v="246h 36m 34s"/>
    <s v="time"/>
    <n v="246"/>
    <n v="36"/>
    <n v="34"/>
    <n v="5440"/>
    <n v="18"/>
    <n v="22.059171384352599"/>
  </r>
  <r>
    <x v="8"/>
    <x v="43"/>
    <x v="161"/>
    <n v="105"/>
    <x v="23"/>
    <s v="253h 35m 02s"/>
    <s v="time"/>
    <n v="253"/>
    <n v="35"/>
    <n v="2"/>
    <n v="5440"/>
    <n v="18"/>
    <n v="21.4524669679768"/>
  </r>
  <r>
    <x v="8"/>
    <x v="44"/>
    <x v="182"/>
    <n v="143"/>
    <x v="23"/>
    <s v="255h 21m 08s"/>
    <s v="time"/>
    <n v="255"/>
    <n v="21"/>
    <n v="8"/>
    <n v="5440"/>
    <n v="18"/>
    <n v="21.303907021673702"/>
  </r>
  <r>
    <x v="9"/>
    <x v="18"/>
    <x v="135"/>
    <n v="21"/>
    <x v="24"/>
    <s v="240h 06m 50s"/>
    <s v="time"/>
    <n v="240"/>
    <n v="6"/>
    <n v="50"/>
    <n v="5745"/>
    <n v="17"/>
    <n v="23.926146157494699"/>
  </r>
  <r>
    <x v="9"/>
    <x v="19"/>
    <x v="136"/>
    <n v="22"/>
    <x v="24"/>
    <s v="240h 07m 16s"/>
    <s v="time"/>
    <n v="240"/>
    <n v="7"/>
    <n v="16"/>
    <n v="5745"/>
    <n v="17"/>
    <n v="23.925426520876002"/>
  </r>
  <r>
    <x v="9"/>
    <x v="20"/>
    <x v="88"/>
    <n v="24"/>
    <x v="24"/>
    <s v="240h 33m 38s"/>
    <s v="time"/>
    <n v="240"/>
    <n v="33"/>
    <n v="38"/>
    <n v="5745"/>
    <n v="17"/>
    <n v="23.881720703264801"/>
  </r>
  <r>
    <x v="9"/>
    <x v="23"/>
    <x v="138"/>
    <n v="26"/>
    <x v="24"/>
    <s v="244h 47m 35s"/>
    <s v="time"/>
    <n v="244"/>
    <n v="47"/>
    <n v="35"/>
    <n v="5745"/>
    <n v="17"/>
    <n v="23.468803013883601"/>
  </r>
  <r>
    <x v="9"/>
    <x v="1"/>
    <x v="107"/>
    <n v="27"/>
    <x v="25"/>
    <s v="240h 28m 19s"/>
    <s v="time"/>
    <n v="240"/>
    <n v="28"/>
    <n v="19"/>
    <n v="5745"/>
    <n v="17"/>
    <n v="23.8905208392293"/>
  </r>
  <r>
    <x v="9"/>
    <x v="9"/>
    <x v="108"/>
    <n v="28"/>
    <x v="25"/>
    <s v="247h 51m 57s"/>
    <s v="time"/>
    <n v="247"/>
    <n v="51"/>
    <n v="57"/>
    <n v="5745"/>
    <n v="17"/>
    <n v="23.177861679201399"/>
  </r>
  <r>
    <x v="9"/>
    <x v="17"/>
    <x v="121"/>
    <n v="2"/>
    <x v="26"/>
    <s v="238h 44m 25s"/>
    <s v="time"/>
    <n v="238"/>
    <n v="44"/>
    <n v="25"/>
    <n v="5745"/>
    <n v="17"/>
    <n v="24.063807135834502"/>
  </r>
  <r>
    <x v="9"/>
    <x v="14"/>
    <x v="164"/>
    <n v="3"/>
    <x v="26"/>
    <s v="241h 21m 28s"/>
    <s v="time"/>
    <n v="241"/>
    <n v="21"/>
    <n v="28"/>
    <n v="5745"/>
    <n v="17"/>
    <n v="23.802837649961699"/>
  </r>
  <r>
    <x v="9"/>
    <x v="3"/>
    <x v="183"/>
    <n v="6"/>
    <x v="26"/>
    <s v="242h 45m 00s"/>
    <s v="time"/>
    <n v="242"/>
    <n v="45"/>
    <n v="0"/>
    <n v="5745"/>
    <n v="17"/>
    <n v="23.666323377960801"/>
  </r>
  <r>
    <x v="9"/>
    <x v="16"/>
    <x v="133"/>
    <n v="5"/>
    <x v="26"/>
    <s v="242h 51m 49s"/>
    <s v="time"/>
    <n v="242"/>
    <n v="51"/>
    <n v="49"/>
    <n v="5745"/>
    <n v="17"/>
    <n v="23.6552523192601"/>
  </r>
  <r>
    <x v="9"/>
    <x v="4"/>
    <x v="184"/>
    <n v="9"/>
    <x v="27"/>
    <s v="244h 07m 34s"/>
    <s v="time"/>
    <n v="244"/>
    <n v="7"/>
    <n v="34"/>
    <n v="5745"/>
    <n v="17"/>
    <n v="23.532919005887202"/>
  </r>
  <r>
    <x v="9"/>
    <x v="5"/>
    <x v="134"/>
    <n v="7"/>
    <x v="27"/>
    <s v="244h 45m 55s"/>
    <s v="time"/>
    <n v="244"/>
    <n v="45"/>
    <n v="55"/>
    <n v="5745"/>
    <n v="17"/>
    <n v="23.471466427586499"/>
  </r>
  <r>
    <x v="9"/>
    <x v="13"/>
    <x v="167"/>
    <n v="13"/>
    <x v="33"/>
    <s v="240h 40m 40s"/>
    <s v="time"/>
    <n v="240"/>
    <n v="40"/>
    <n v="40"/>
    <n v="5745"/>
    <n v="17"/>
    <n v="23.870089100226199"/>
  </r>
  <r>
    <x v="9"/>
    <x v="15"/>
    <x v="185"/>
    <n v="19"/>
    <x v="33"/>
    <s v="241h 53m 33s"/>
    <s v="time"/>
    <n v="241"/>
    <n v="53"/>
    <n v="33"/>
    <n v="5745"/>
    <n v="17"/>
    <n v="23.750219622352901"/>
  </r>
  <r>
    <x v="9"/>
    <x v="0"/>
    <x v="186"/>
    <n v="14"/>
    <x v="33"/>
    <s v="243h 12m 34s"/>
    <s v="time"/>
    <n v="243"/>
    <n v="12"/>
    <n v="34"/>
    <n v="5745"/>
    <n v="17"/>
    <n v="23.621615571398198"/>
  </r>
  <r>
    <x v="9"/>
    <x v="21"/>
    <x v="187"/>
    <n v="12"/>
    <x v="34"/>
    <s v="240h 53m 45s"/>
    <s v="time"/>
    <n v="240"/>
    <n v="53"/>
    <n v="45"/>
    <n v="5745"/>
    <n v="17"/>
    <n v="23.8484822277955"/>
  </r>
  <r>
    <x v="9"/>
    <x v="6"/>
    <x v="89"/>
    <n v="11"/>
    <x v="34"/>
    <s v="245h 55m 00s"/>
    <s v="time"/>
    <n v="245"/>
    <n v="55"/>
    <n v="0"/>
    <n v="5745"/>
    <n v="17"/>
    <n v="23.3615723483564"/>
  </r>
  <r>
    <x v="9"/>
    <x v="30"/>
    <x v="188"/>
    <n v="29"/>
    <x v="30"/>
    <s v="249h 11m 30s"/>
    <s v="time"/>
    <n v="249"/>
    <n v="11"/>
    <n v="30"/>
    <n v="5745"/>
    <n v="17"/>
    <n v="23.054543022439201"/>
  </r>
  <r>
    <x v="9"/>
    <x v="51"/>
    <x v="189"/>
    <n v="30"/>
    <x v="30"/>
    <s v="249h 25m 35s"/>
    <s v="time"/>
    <n v="249"/>
    <n v="25"/>
    <n v="35"/>
    <n v="5745"/>
    <n v="17"/>
    <n v="23.032847589190698"/>
  </r>
  <r>
    <x v="9"/>
    <x v="2"/>
    <x v="125"/>
    <n v="33"/>
    <x v="31"/>
    <s v="241h 12m 57s"/>
    <s v="time"/>
    <n v="241"/>
    <n v="12"/>
    <n v="57"/>
    <n v="5745"/>
    <n v="17"/>
    <n v="23.8168445272042"/>
  </r>
  <r>
    <x v="9"/>
    <x v="24"/>
    <x v="190"/>
    <n v="34"/>
    <x v="31"/>
    <s v="246h 32m 42s"/>
    <s v="time"/>
    <n v="246"/>
    <n v="32"/>
    <n v="42"/>
    <n v="5745"/>
    <n v="17"/>
    <n v="23.3020341114198"/>
  </r>
  <r>
    <x v="9"/>
    <x v="7"/>
    <x v="191"/>
    <n v="41"/>
    <x v="31"/>
    <s v="247h 29m 09s"/>
    <s v="time"/>
    <n v="247"/>
    <n v="29"/>
    <n v="9"/>
    <n v="5745"/>
    <n v="17"/>
    <n v="23.2134499281103"/>
  </r>
  <r>
    <x v="9"/>
    <x v="10"/>
    <x v="192"/>
    <n v="36"/>
    <x v="31"/>
    <s v="248h 20m 09s"/>
    <s v="time"/>
    <n v="248"/>
    <n v="20"/>
    <n v="9"/>
    <n v="5745"/>
    <n v="17"/>
    <n v="23.133995295349301"/>
  </r>
  <r>
    <x v="9"/>
    <x v="35"/>
    <x v="193"/>
    <n v="39"/>
    <x v="31"/>
    <s v="253h 44m 24s"/>
    <s v="time"/>
    <n v="253"/>
    <n v="44"/>
    <n v="24"/>
    <n v="5745"/>
    <n v="17"/>
    <n v="22.641286356112499"/>
  </r>
  <r>
    <x v="9"/>
    <x v="37"/>
    <x v="194"/>
    <n v="40"/>
    <x v="31"/>
    <s v="256h 45m 08s"/>
    <s v="time"/>
    <n v="256"/>
    <n v="45"/>
    <n v="8"/>
    <n v="5745"/>
    <n v="17"/>
    <n v="22.375658330340102"/>
  </r>
  <r>
    <x v="9"/>
    <x v="22"/>
    <x v="195"/>
    <n v="31"/>
    <x v="32"/>
    <s v="241h 38m 19s"/>
    <s v="time"/>
    <n v="241"/>
    <n v="38"/>
    <n v="19"/>
    <n v="5745"/>
    <n v="17"/>
    <n v="23.775173899498601"/>
  </r>
  <r>
    <x v="9"/>
    <x v="12"/>
    <x v="196"/>
    <n v="32"/>
    <x v="32"/>
    <s v="248h 49m 48s"/>
    <s v="time"/>
    <n v="248"/>
    <n v="49"/>
    <n v="48"/>
    <n v="5745"/>
    <n v="17"/>
    <n v="23.088052083751901"/>
  </r>
  <r>
    <x v="9"/>
    <x v="8"/>
    <x v="132"/>
    <n v="172"/>
    <x v="23"/>
    <s v="247h 07m 54s"/>
    <s v="time"/>
    <n v="247"/>
    <n v="7"/>
    <n v="54"/>
    <n v="5745"/>
    <n v="17"/>
    <n v="23.246717336912099"/>
  </r>
  <r>
    <x v="9"/>
    <x v="11"/>
    <x v="128"/>
    <n v="154"/>
    <x v="23"/>
    <s v="248h 20m 59s"/>
    <s v="time"/>
    <n v="248"/>
    <n v="20"/>
    <n v="59"/>
    <n v="5745"/>
    <n v="17"/>
    <n v="23.132701533120201"/>
  </r>
  <r>
    <x v="9"/>
    <x v="50"/>
    <x v="29"/>
    <n v="192"/>
    <x v="23"/>
    <s v="249h 15m 12s"/>
    <s v="time"/>
    <n v="249"/>
    <n v="15"/>
    <n v="12"/>
    <n v="5745"/>
    <n v="17"/>
    <n v="23.048839199743199"/>
  </r>
  <r>
    <x v="9"/>
    <x v="52"/>
    <x v="71"/>
    <n v="163"/>
    <x v="23"/>
    <s v="250h 10m 41s"/>
    <s v="time"/>
    <n v="250"/>
    <n v="10"/>
    <n v="41"/>
    <n v="5745"/>
    <n v="17"/>
    <n v="22.963644781883101"/>
  </r>
  <r>
    <x v="9"/>
    <x v="32"/>
    <x v="130"/>
    <n v="152"/>
    <x v="23"/>
    <s v="250h 35m 21s"/>
    <s v="time"/>
    <n v="250"/>
    <n v="35"/>
    <n v="21"/>
    <n v="5745"/>
    <n v="17"/>
    <n v="22.9259711280415"/>
  </r>
  <r>
    <x v="9"/>
    <x v="27"/>
    <x v="175"/>
    <n v="145"/>
    <x v="23"/>
    <s v="252h 40m 58s"/>
    <s v="time"/>
    <n v="252"/>
    <n v="40"/>
    <n v="58"/>
    <n v="5745"/>
    <n v="17"/>
    <n v="22.7360172724254"/>
  </r>
  <r>
    <x v="9"/>
    <x v="36"/>
    <x v="139"/>
    <n v="153"/>
    <x v="23"/>
    <s v="254h 09m 17s"/>
    <s v="time"/>
    <n v="254"/>
    <n v="9"/>
    <n v="17"/>
    <n v="5745"/>
    <n v="17"/>
    <n v="22.604340969029099"/>
  </r>
  <r>
    <x v="9"/>
    <x v="33"/>
    <x v="103"/>
    <n v="178"/>
    <x v="23"/>
    <s v="255h 37m 57s"/>
    <s v="time"/>
    <n v="255"/>
    <n v="37"/>
    <n v="57"/>
    <n v="5745"/>
    <n v="17"/>
    <n v="22.473668254232098"/>
  </r>
  <r>
    <x v="9"/>
    <x v="34"/>
    <x v="154"/>
    <n v="202"/>
    <x v="23"/>
    <s v="255h 56m 55s"/>
    <s v="time"/>
    <n v="255"/>
    <n v="56"/>
    <n v="55"/>
    <n v="5745"/>
    <n v="17"/>
    <n v="22.445911994052601"/>
  </r>
  <r>
    <x v="9"/>
    <x v="28"/>
    <x v="179"/>
    <n v="162"/>
    <x v="23"/>
    <s v="257h 58m 42s"/>
    <s v="time"/>
    <n v="257"/>
    <n v="58"/>
    <n v="42"/>
    <n v="5745"/>
    <n v="17"/>
    <n v="22.269312022327401"/>
  </r>
  <r>
    <x v="9"/>
    <x v="38"/>
    <x v="76"/>
    <n v="131"/>
    <x v="23"/>
    <s v="259h 44m 47s"/>
    <s v="time"/>
    <n v="259"/>
    <n v="44"/>
    <n v="47"/>
    <n v="5745"/>
    <n v="17"/>
    <n v="22.117728083055301"/>
  </r>
  <r>
    <x v="9"/>
    <x v="29"/>
    <x v="197"/>
    <n v="112"/>
    <x v="23"/>
    <s v="261h 31m 59s"/>
    <s v="time"/>
    <n v="261"/>
    <n v="31"/>
    <n v="59"/>
    <n v="5745"/>
    <n v="17"/>
    <n v="21.9666305194053"/>
  </r>
  <r>
    <x v="9"/>
    <x v="26"/>
    <x v="198"/>
    <n v="119"/>
    <x v="23"/>
    <s v="263h 44m 18s"/>
    <s v="time"/>
    <n v="263"/>
    <n v="44"/>
    <n v="18"/>
    <n v="5745"/>
    <n v="17"/>
    <n v="21.782954064318801"/>
  </r>
  <r>
    <x v="10"/>
    <x v="17"/>
    <x v="135"/>
    <n v="1"/>
    <x v="24"/>
    <s v="198h 16m 42s"/>
    <s v="time"/>
    <n v="198"/>
    <n v="16"/>
    <n v="42"/>
    <n v="5398"/>
    <n v="24"/>
    <n v="27.224356334109402"/>
  </r>
  <r>
    <x v="10"/>
    <x v="20"/>
    <x v="172"/>
    <n v="3"/>
    <x v="24"/>
    <s v="203h 01m 43s"/>
    <s v="time"/>
    <n v="203"/>
    <n v="1"/>
    <n v="43"/>
    <n v="5398"/>
    <n v="24"/>
    <n v="26.587385740652302"/>
  </r>
  <r>
    <x v="10"/>
    <x v="16"/>
    <x v="199"/>
    <n v="5"/>
    <x v="24"/>
    <s v="209h 08m 38s"/>
    <s v="time"/>
    <n v="209"/>
    <n v="8"/>
    <n v="38"/>
    <n v="5398"/>
    <n v="24"/>
    <n v="25.809981963507301"/>
  </r>
  <r>
    <x v="10"/>
    <x v="13"/>
    <x v="200"/>
    <n v="26"/>
    <x v="35"/>
    <s v="203h 05m 05s"/>
    <s v="time"/>
    <n v="203"/>
    <n v="5"/>
    <n v="5"/>
    <n v="5398"/>
    <n v="24"/>
    <n v="26.580039802764301"/>
  </r>
  <r>
    <x v="10"/>
    <x v="2"/>
    <x v="201"/>
    <n v="25"/>
    <x v="35"/>
    <s v="204h 52m 59s"/>
    <s v="time"/>
    <n v="204"/>
    <n v="52"/>
    <n v="59"/>
    <n v="5398"/>
    <n v="24"/>
    <n v="26.346737095280599"/>
  </r>
  <r>
    <x v="10"/>
    <x v="4"/>
    <x v="202"/>
    <n v="28"/>
    <x v="35"/>
    <s v="210h 29m 19s"/>
    <s v="time"/>
    <n v="210"/>
    <n v="29"/>
    <n v="19"/>
    <n v="5398"/>
    <n v="24"/>
    <n v="25.645092964913601"/>
  </r>
  <r>
    <x v="10"/>
    <x v="30"/>
    <x v="203"/>
    <n v="29"/>
    <x v="35"/>
    <s v="216h 18m 52s"/>
    <s v="time"/>
    <n v="216"/>
    <n v="18"/>
    <n v="52"/>
    <n v="5398"/>
    <n v="24"/>
    <n v="24.9544130715059"/>
  </r>
  <r>
    <x v="10"/>
    <x v="19"/>
    <x v="204"/>
    <n v="9"/>
    <x v="25"/>
    <s v="200h 42m 28s"/>
    <s v="time"/>
    <n v="200"/>
    <n v="42"/>
    <n v="28"/>
    <n v="5398"/>
    <n v="24"/>
    <n v="26.894822212503499"/>
  </r>
  <r>
    <x v="10"/>
    <x v="3"/>
    <x v="205"/>
    <n v="10"/>
    <x v="25"/>
    <s v="206h 44m 31s"/>
    <s v="time"/>
    <n v="206"/>
    <n v="44"/>
    <n v="31"/>
    <n v="5398"/>
    <n v="24"/>
    <n v="26.109844398075399"/>
  </r>
  <r>
    <x v="10"/>
    <x v="21"/>
    <x v="206"/>
    <n v="17"/>
    <x v="36"/>
    <s v="204h 35m 18s"/>
    <s v="time"/>
    <n v="204"/>
    <n v="35"/>
    <n v="18"/>
    <n v="5398"/>
    <n v="24"/>
    <n v="26.384691209176101"/>
  </r>
  <r>
    <x v="10"/>
    <x v="14"/>
    <x v="168"/>
    <n v="14"/>
    <x v="36"/>
    <s v="205h 24m 16s"/>
    <s v="time"/>
    <n v="205"/>
    <n v="24"/>
    <n v="16"/>
    <n v="5398"/>
    <n v="24"/>
    <n v="26.279859788817699"/>
  </r>
  <r>
    <x v="10"/>
    <x v="22"/>
    <x v="207"/>
    <n v="20"/>
    <x v="36"/>
    <s v="205h 32m 44s"/>
    <s v="time"/>
    <n v="205"/>
    <n v="32"/>
    <n v="44"/>
    <n v="5398"/>
    <n v="24"/>
    <n v="26.2618181425042"/>
  </r>
  <r>
    <x v="10"/>
    <x v="15"/>
    <x v="208"/>
    <n v="19"/>
    <x v="36"/>
    <s v="206h 33m 54s"/>
    <s v="time"/>
    <n v="206"/>
    <n v="33"/>
    <n v="54"/>
    <n v="5398"/>
    <n v="24"/>
    <n v="26.132210200179099"/>
  </r>
  <r>
    <x v="10"/>
    <x v="0"/>
    <x v="209"/>
    <n v="13"/>
    <x v="36"/>
    <s v="209h 18m 36s"/>
    <s v="time"/>
    <n v="209"/>
    <n v="18"/>
    <n v="36"/>
    <n v="5398"/>
    <n v="24"/>
    <n v="25.7894988294873"/>
  </r>
  <r>
    <x v="10"/>
    <x v="23"/>
    <x v="210"/>
    <n v="23"/>
    <x v="36"/>
    <s v="212h 24m 50s"/>
    <s v="time"/>
    <n v="212"/>
    <n v="24"/>
    <n v="50"/>
    <n v="5398"/>
    <n v="24"/>
    <n v="25.412650878133601"/>
  </r>
  <r>
    <x v="10"/>
    <x v="18"/>
    <x v="211"/>
    <n v="11"/>
    <x v="30"/>
    <s v="200h 05m 03s"/>
    <s v="time"/>
    <n v="200"/>
    <n v="5"/>
    <n v="3"/>
    <n v="5398"/>
    <n v="24"/>
    <n v="26.9786464862703"/>
  </r>
  <r>
    <x v="10"/>
    <x v="5"/>
    <x v="189"/>
    <n v="12"/>
    <x v="30"/>
    <s v="211h 44m 44s"/>
    <s v="time"/>
    <n v="211"/>
    <n v="44"/>
    <n v="44"/>
    <n v="5398"/>
    <n v="24"/>
    <n v="25.492860928472801"/>
  </r>
  <r>
    <x v="10"/>
    <x v="1"/>
    <x v="212"/>
    <n v="7"/>
    <x v="32"/>
    <s v="201h 18m 47s"/>
    <s v="time"/>
    <n v="201"/>
    <n v="18"/>
    <n v="47"/>
    <n v="5398"/>
    <n v="24"/>
    <n v="26.8139589114245"/>
  </r>
  <r>
    <x v="10"/>
    <x v="6"/>
    <x v="213"/>
    <n v="241"/>
    <x v="23"/>
    <s v="212h 53m 44s"/>
    <s v="time"/>
    <n v="212"/>
    <n v="53"/>
    <n v="44"/>
    <n v="5398"/>
    <n v="24"/>
    <n v="25.355155892821699"/>
  </r>
  <r>
    <x v="10"/>
    <x v="24"/>
    <x v="128"/>
    <n v="150"/>
    <x v="23"/>
    <s v="213h 24m 45s"/>
    <s v="time"/>
    <n v="213"/>
    <n v="24"/>
    <n v="45"/>
    <n v="5398"/>
    <n v="24"/>
    <n v="25.2937386516722"/>
  </r>
  <r>
    <x v="10"/>
    <x v="7"/>
    <x v="72"/>
    <n v="228"/>
    <x v="23"/>
    <s v="214h 09m 10s"/>
    <s v="time"/>
    <n v="214"/>
    <n v="9"/>
    <n v="10"/>
    <n v="5398"/>
    <n v="24"/>
    <n v="25.206303910759399"/>
  </r>
  <r>
    <x v="10"/>
    <x v="8"/>
    <x v="139"/>
    <n v="148"/>
    <x v="23"/>
    <s v="214h 21m 43s"/>
    <s v="time"/>
    <n v="214"/>
    <n v="21"/>
    <n v="43"/>
    <n v="5398"/>
    <n v="24"/>
    <n v="25.181708507029199"/>
  </r>
  <r>
    <x v="10"/>
    <x v="9"/>
    <x v="175"/>
    <n v="171"/>
    <x v="23"/>
    <s v="215h 10m 18s"/>
    <s v="time"/>
    <n v="215"/>
    <n v="10"/>
    <n v="18"/>
    <n v="5398"/>
    <n v="24"/>
    <n v="25.086946081810598"/>
  </r>
  <r>
    <x v="10"/>
    <x v="10"/>
    <x v="214"/>
    <n v="216"/>
    <x v="23"/>
    <s v="215h 35m 30s"/>
    <s v="time"/>
    <n v="215"/>
    <n v="35"/>
    <n v="30"/>
    <n v="5398"/>
    <n v="24"/>
    <n v="25.038073518611501"/>
  </r>
  <r>
    <x v="10"/>
    <x v="11"/>
    <x v="173"/>
    <n v="244"/>
    <x v="23"/>
    <s v="215h 37m 53s"/>
    <s v="time"/>
    <n v="215"/>
    <n v="37"/>
    <n v="53"/>
    <n v="5398"/>
    <n v="24"/>
    <n v="25.033461166367999"/>
  </r>
  <r>
    <x v="10"/>
    <x v="12"/>
    <x v="174"/>
    <n v="164"/>
    <x v="23"/>
    <s v="216h 09m 34s"/>
    <s v="time"/>
    <n v="216"/>
    <n v="9"/>
    <n v="34"/>
    <n v="5398"/>
    <n v="24"/>
    <n v="24.972306964766201"/>
  </r>
  <r>
    <x v="10"/>
    <x v="50"/>
    <x v="178"/>
    <n v="199"/>
    <x v="23"/>
    <s v="218h 59m 14s"/>
    <s v="time"/>
    <n v="218"/>
    <n v="59"/>
    <n v="14"/>
    <n v="5398"/>
    <n v="24"/>
    <n v="24.649840046476498"/>
  </r>
  <r>
    <x v="10"/>
    <x v="51"/>
    <x v="85"/>
    <n v="205"/>
    <x v="23"/>
    <s v="219h 31m 44s"/>
    <s v="time"/>
    <n v="219"/>
    <n v="31"/>
    <n v="44"/>
    <n v="5398"/>
    <n v="24"/>
    <n v="24.589018909179199"/>
  </r>
  <r>
    <x v="10"/>
    <x v="52"/>
    <x v="215"/>
    <n v="227"/>
    <x v="23"/>
    <s v="220h 32m 08s"/>
    <s v="time"/>
    <n v="220"/>
    <n v="32"/>
    <n v="8"/>
    <n v="5398"/>
    <n v="24"/>
    <n v="24.476778750717902"/>
  </r>
  <r>
    <x v="10"/>
    <x v="32"/>
    <x v="216"/>
    <n v="159"/>
    <x v="23"/>
    <s v="220h 38m 17s"/>
    <s v="time"/>
    <n v="220"/>
    <n v="38"/>
    <n v="17"/>
    <n v="5398"/>
    <n v="24"/>
    <n v="24.465407775680799"/>
  </r>
  <r>
    <x v="10"/>
    <x v="27"/>
    <x v="217"/>
    <n v="192"/>
    <x v="23"/>
    <s v="220h 45m 31s"/>
    <s v="time"/>
    <n v="220"/>
    <n v="45"/>
    <n v="31"/>
    <n v="5398"/>
    <n v="24"/>
    <n v="24.452047296506599"/>
  </r>
  <r>
    <x v="10"/>
    <x v="35"/>
    <x v="132"/>
    <n v="163"/>
    <x v="23"/>
    <s v="220h 49m 00s"/>
    <s v="time"/>
    <n v="220"/>
    <n v="49"/>
    <n v="0"/>
    <n v="5398"/>
    <n v="24"/>
    <n v="24.445618537247999"/>
  </r>
  <r>
    <x v="10"/>
    <x v="36"/>
    <x v="218"/>
    <n v="225"/>
    <x v="23"/>
    <s v="221h 10m 17s"/>
    <s v="time"/>
    <n v="221"/>
    <n v="10"/>
    <n v="17"/>
    <n v="5398"/>
    <n v="24"/>
    <n v="24.4064118198933"/>
  </r>
  <r>
    <x v="10"/>
    <x v="33"/>
    <x v="179"/>
    <n v="177"/>
    <x v="23"/>
    <s v="222h 16m 41s"/>
    <s v="time"/>
    <n v="222"/>
    <n v="16"/>
    <n v="41"/>
    <n v="5398"/>
    <n v="24"/>
    <n v="24.2848984192721"/>
  </r>
  <r>
    <x v="10"/>
    <x v="34"/>
    <x v="54"/>
    <n v="161"/>
    <x v="23"/>
    <s v="223h 55m 47s"/>
    <s v="time"/>
    <n v="223"/>
    <n v="55"/>
    <n v="47"/>
    <n v="5398"/>
    <n v="24"/>
    <n v="24.105777234176799"/>
  </r>
  <r>
    <x v="10"/>
    <x v="37"/>
    <x v="219"/>
    <n v="194"/>
    <x v="23"/>
    <s v="225h 21m 09s"/>
    <s v="time"/>
    <n v="225"/>
    <n v="21"/>
    <n v="9"/>
    <n v="5398"/>
    <n v="24"/>
    <n v="23.953583829777699"/>
  </r>
  <r>
    <x v="10"/>
    <x v="25"/>
    <x v="198"/>
    <n v="103"/>
    <x v="23"/>
    <s v="225h 27m 02s"/>
    <s v="time"/>
    <n v="225"/>
    <n v="27"/>
    <n v="2"/>
    <n v="5398"/>
    <n v="24"/>
    <n v="23.943165660861801"/>
  </r>
  <r>
    <x v="10"/>
    <x v="28"/>
    <x v="220"/>
    <n v="142"/>
    <x v="23"/>
    <s v="228h 20m 33s"/>
    <s v="time"/>
    <n v="228"/>
    <n v="20"/>
    <n v="33"/>
    <n v="5398"/>
    <n v="24"/>
    <n v="23.639926864249901"/>
  </r>
  <r>
    <x v="10"/>
    <x v="38"/>
    <x v="221"/>
    <n v="238"/>
    <x v="23"/>
    <s v="228h 29m 01s"/>
    <s v="time"/>
    <n v="228"/>
    <n v="29"/>
    <n v="1"/>
    <n v="5398"/>
    <n v="24"/>
    <n v="23.625326883401499"/>
  </r>
  <r>
    <x v="11"/>
    <x v="17"/>
    <x v="135"/>
    <n v="1"/>
    <x v="24"/>
    <s v="192h 48m 58s"/>
    <s v="time"/>
    <n v="192"/>
    <n v="48"/>
    <n v="58"/>
    <n v="5476"/>
    <n v="22"/>
    <n v="28.4001164033664"/>
  </r>
  <r>
    <x v="11"/>
    <x v="18"/>
    <x v="212"/>
    <n v="2"/>
    <x v="24"/>
    <s v="193h 39m 05s"/>
    <s v="time"/>
    <n v="193"/>
    <n v="39"/>
    <n v="5"/>
    <n v="5476"/>
    <n v="22"/>
    <n v="28.277617999124999"/>
  </r>
  <r>
    <x v="11"/>
    <x v="19"/>
    <x v="211"/>
    <n v="3"/>
    <x v="24"/>
    <s v="193h 45m 14s"/>
    <s v="time"/>
    <n v="193"/>
    <n v="45"/>
    <n v="14"/>
    <n v="5476"/>
    <n v="22"/>
    <n v="28.262658527284"/>
  </r>
  <r>
    <x v="11"/>
    <x v="3"/>
    <x v="222"/>
    <n v="4"/>
    <x v="24"/>
    <s v="198h 40m 42s"/>
    <s v="time"/>
    <n v="198"/>
    <n v="40"/>
    <n v="42"/>
    <n v="5476"/>
    <n v="22"/>
    <n v="27.562139807226"/>
  </r>
  <r>
    <x v="11"/>
    <x v="24"/>
    <x v="223"/>
    <n v="6"/>
    <x v="24"/>
    <s v="202h 16m 19s"/>
    <s v="time"/>
    <n v="202"/>
    <n v="16"/>
    <n v="19"/>
    <n v="5476"/>
    <n v="22"/>
    <n v="27.072464325392499"/>
  </r>
  <r>
    <x v="11"/>
    <x v="13"/>
    <x v="224"/>
    <n v="21"/>
    <x v="35"/>
    <s v="195h 03m 00s"/>
    <s v="time"/>
    <n v="195"/>
    <n v="3"/>
    <n v="0"/>
    <n v="5476"/>
    <n v="22"/>
    <n v="28.0748526018969"/>
  </r>
  <r>
    <x v="11"/>
    <x v="2"/>
    <x v="195"/>
    <n v="23"/>
    <x v="35"/>
    <s v="198h 07m 26s"/>
    <s v="time"/>
    <n v="198"/>
    <n v="7"/>
    <n v="26"/>
    <n v="5476"/>
    <n v="22"/>
    <n v="27.639271723921301"/>
  </r>
  <r>
    <x v="11"/>
    <x v="14"/>
    <x v="122"/>
    <n v="27"/>
    <x v="35"/>
    <s v="198h 26m 31s"/>
    <s v="time"/>
    <n v="198"/>
    <n v="26"/>
    <n v="31"/>
    <n v="5476"/>
    <n v="22"/>
    <n v="27.594972501053299"/>
  </r>
  <r>
    <x v="11"/>
    <x v="22"/>
    <x v="202"/>
    <n v="25"/>
    <x v="35"/>
    <s v="198h 30m 18s"/>
    <s v="time"/>
    <n v="198"/>
    <n v="30"/>
    <n v="18"/>
    <n v="5476"/>
    <n v="22"/>
    <n v="27.586206896551701"/>
  </r>
  <r>
    <x v="11"/>
    <x v="23"/>
    <x v="201"/>
    <n v="22"/>
    <x v="35"/>
    <s v="200h 52m 21s"/>
    <s v="time"/>
    <n v="200"/>
    <n v="52"/>
    <n v="21"/>
    <n v="5476"/>
    <n v="22"/>
    <n v="27.261073566565798"/>
  </r>
  <r>
    <x v="11"/>
    <x v="9"/>
    <x v="225"/>
    <n v="24"/>
    <x v="35"/>
    <s v="203h 45m 28s"/>
    <s v="time"/>
    <n v="203"/>
    <n v="45"/>
    <n v="28"/>
    <n v="5476"/>
    <n v="22"/>
    <n v="26.875047714606598"/>
  </r>
  <r>
    <x v="11"/>
    <x v="32"/>
    <x v="226"/>
    <n v="102"/>
    <x v="37"/>
    <s v="209h 52m 59s"/>
    <s v="time"/>
    <n v="209"/>
    <n v="52"/>
    <n v="59"/>
    <n v="5476"/>
    <n v="22"/>
    <n v="26.090719832075798"/>
  </r>
  <r>
    <x v="11"/>
    <x v="38"/>
    <x v="227"/>
    <n v="104"/>
    <x v="37"/>
    <s v="216h 51m 08s"/>
    <s v="time"/>
    <n v="216"/>
    <n v="51"/>
    <n v="8"/>
    <n v="5476"/>
    <n v="22"/>
    <n v="25.252219893732001"/>
  </r>
  <r>
    <x v="11"/>
    <x v="20"/>
    <x v="204"/>
    <n v="7"/>
    <x v="25"/>
    <s v="194h 42m 30s"/>
    <s v="time"/>
    <n v="194"/>
    <n v="42"/>
    <n v="30"/>
    <n v="5476"/>
    <n v="22"/>
    <n v="28.124117269420001"/>
  </r>
  <r>
    <x v="11"/>
    <x v="15"/>
    <x v="228"/>
    <n v="9"/>
    <x v="25"/>
    <s v="198h 32m 59s"/>
    <s v="time"/>
    <n v="198"/>
    <n v="32"/>
    <n v="59"/>
    <n v="5476"/>
    <n v="22"/>
    <n v="27.579993256656898"/>
  </r>
  <r>
    <x v="11"/>
    <x v="16"/>
    <x v="189"/>
    <n v="8"/>
    <x v="25"/>
    <s v="198h 58m 33s"/>
    <s v="time"/>
    <n v="198"/>
    <n v="58"/>
    <n v="33"/>
    <n v="5476"/>
    <n v="22"/>
    <n v="27.5209300962009"/>
  </r>
  <r>
    <x v="11"/>
    <x v="25"/>
    <x v="229"/>
    <n v="141"/>
    <x v="38"/>
    <s v="213h 54m 30s"/>
    <s v="time"/>
    <n v="213"/>
    <n v="54"/>
    <n v="30"/>
    <n v="5476"/>
    <n v="22"/>
    <n v="25.5997506720168"/>
  </r>
  <r>
    <x v="11"/>
    <x v="36"/>
    <x v="230"/>
    <n v="107"/>
    <x v="39"/>
    <s v="212h 40m 15s"/>
    <s v="time"/>
    <n v="212"/>
    <n v="40"/>
    <n v="15"/>
    <n v="5476"/>
    <n v="22"/>
    <n v="25.748711819909399"/>
  </r>
  <r>
    <x v="11"/>
    <x v="33"/>
    <x v="231"/>
    <n v="108"/>
    <x v="39"/>
    <s v="212h 51m 44s"/>
    <s v="time"/>
    <n v="212"/>
    <n v="51"/>
    <n v="44"/>
    <n v="5476"/>
    <n v="22"/>
    <n v="25.725560613020399"/>
  </r>
  <r>
    <x v="11"/>
    <x v="34"/>
    <x v="194"/>
    <n v="110"/>
    <x v="39"/>
    <s v="212h 59m 19s"/>
    <s v="time"/>
    <n v="212"/>
    <n v="59"/>
    <n v="19"/>
    <n v="5476"/>
    <n v="22"/>
    <n v="25.710294890571799"/>
  </r>
  <r>
    <x v="11"/>
    <x v="26"/>
    <x v="232"/>
    <n v="106"/>
    <x v="39"/>
    <s v="219h 45m 17s"/>
    <s v="time"/>
    <n v="219"/>
    <n v="45"/>
    <n v="17"/>
    <n v="5476"/>
    <n v="22"/>
    <n v="24.918690914238901"/>
  </r>
  <r>
    <x v="11"/>
    <x v="21"/>
    <x v="233"/>
    <n v="41"/>
    <x v="40"/>
    <s v="197h 56m 45s"/>
    <s v="time"/>
    <n v="197"/>
    <n v="56"/>
    <n v="45"/>
    <n v="5476"/>
    <n v="22"/>
    <n v="27.664133706611601"/>
  </r>
  <r>
    <x v="11"/>
    <x v="4"/>
    <x v="234"/>
    <n v="44"/>
    <x v="40"/>
    <s v="200h 20m 45s"/>
    <s v="time"/>
    <n v="200"/>
    <n v="20"/>
    <n v="45"/>
    <n v="5476"/>
    <n v="22"/>
    <n v="27.332737142025199"/>
  </r>
  <r>
    <x v="11"/>
    <x v="52"/>
    <x v="235"/>
    <n v="43"/>
    <x v="40"/>
    <s v="209h 42m 53s"/>
    <s v="time"/>
    <n v="209"/>
    <n v="42"/>
    <n v="53"/>
    <n v="5476"/>
    <n v="22"/>
    <n v="26.111662271365901"/>
  </r>
  <r>
    <x v="11"/>
    <x v="8"/>
    <x v="236"/>
    <n v="45"/>
    <x v="41"/>
    <s v="203h 38m 51s"/>
    <s v="time"/>
    <n v="203"/>
    <n v="38"/>
    <n v="51"/>
    <n v="5476"/>
    <n v="22"/>
    <n v="26.889600903521998"/>
  </r>
  <r>
    <x v="11"/>
    <x v="10"/>
    <x v="237"/>
    <n v="47"/>
    <x v="41"/>
    <s v="204h 31m 38s"/>
    <s v="time"/>
    <n v="204"/>
    <n v="31"/>
    <n v="38"/>
    <n v="5476"/>
    <n v="22"/>
    <n v="26.773942072367401"/>
  </r>
  <r>
    <x v="11"/>
    <x v="30"/>
    <x v="238"/>
    <n v="48"/>
    <x v="41"/>
    <s v="208h 44m 06s"/>
    <s v="time"/>
    <n v="208"/>
    <n v="44"/>
    <n v="6"/>
    <n v="5476"/>
    <n v="22"/>
    <n v="26.2342204230244"/>
  </r>
  <r>
    <x v="11"/>
    <x v="37"/>
    <x v="239"/>
    <n v="46"/>
    <x v="41"/>
    <s v="213h 36m 52s"/>
    <s v="time"/>
    <n v="213"/>
    <n v="36"/>
    <n v="52"/>
    <n v="5476"/>
    <n v="22"/>
    <n v="25.634970585634498"/>
  </r>
  <r>
    <x v="11"/>
    <x v="0"/>
    <x v="186"/>
    <n v="18"/>
    <x v="42"/>
    <s v="199h 50m 00s"/>
    <s v="time"/>
    <n v="199"/>
    <n v="50"/>
    <n v="0"/>
    <n v="5476"/>
    <n v="22"/>
    <n v="27.4028356964136"/>
  </r>
  <r>
    <x v="11"/>
    <x v="5"/>
    <x v="206"/>
    <n v="12"/>
    <x v="42"/>
    <s v="200h 26m 54s"/>
    <s v="time"/>
    <n v="200"/>
    <n v="26"/>
    <n v="54"/>
    <n v="5476"/>
    <n v="22"/>
    <n v="27.318760445334998"/>
  </r>
  <r>
    <x v="11"/>
    <x v="7"/>
    <x v="185"/>
    <n v="15"/>
    <x v="42"/>
    <s v="203h 12m 16s"/>
    <s v="time"/>
    <n v="203"/>
    <n v="12"/>
    <n v="16"/>
    <n v="5476"/>
    <n v="22"/>
    <n v="26.948229478795302"/>
  </r>
  <r>
    <x v="11"/>
    <x v="11"/>
    <x v="208"/>
    <n v="14"/>
    <x v="42"/>
    <s v="205h 16m 00s"/>
    <s v="time"/>
    <n v="205"/>
    <n v="16"/>
    <n v="0"/>
    <n v="5476"/>
    <n v="22"/>
    <n v="26.677492692432601"/>
  </r>
  <r>
    <x v="11"/>
    <x v="35"/>
    <x v="240"/>
    <n v="20"/>
    <x v="42"/>
    <s v="211h 59m 16s"/>
    <s v="time"/>
    <n v="211"/>
    <n v="59"/>
    <n v="16"/>
    <n v="5476"/>
    <n v="22"/>
    <n v="25.831677926924499"/>
  </r>
  <r>
    <x v="11"/>
    <x v="27"/>
    <x v="219"/>
    <n v="133"/>
    <x v="43"/>
    <s v="211h 39m 18s"/>
    <s v="time"/>
    <n v="211"/>
    <n v="39"/>
    <n v="18"/>
    <n v="5476"/>
    <n v="22"/>
    <n v="25.872292173584299"/>
  </r>
  <r>
    <x v="11"/>
    <x v="50"/>
    <x v="139"/>
    <n v="111"/>
    <x v="44"/>
    <s v="209h 14m 02s"/>
    <s v="time"/>
    <n v="209"/>
    <n v="14"/>
    <n v="2"/>
    <n v="5476"/>
    <n v="22"/>
    <n v="26.171668600529401"/>
  </r>
  <r>
    <x v="11"/>
    <x v="6"/>
    <x v="241"/>
    <n v="31"/>
    <x v="45"/>
    <s v="201h 23m 23s"/>
    <s v="time"/>
    <n v="201"/>
    <n v="23"/>
    <n v="23"/>
    <n v="5476"/>
    <n v="22"/>
    <n v="27.191059899062399"/>
  </r>
  <r>
    <x v="11"/>
    <x v="51"/>
    <x v="242"/>
    <n v="32"/>
    <x v="45"/>
    <s v="209h 42m 30s"/>
    <s v="time"/>
    <n v="209"/>
    <n v="42"/>
    <n v="30"/>
    <n v="5476"/>
    <n v="22"/>
    <n v="26.112457778660801"/>
  </r>
  <r>
    <x v="11"/>
    <x v="28"/>
    <x v="243"/>
    <n v="33"/>
    <x v="45"/>
    <s v="214h 50m 47s"/>
    <s v="time"/>
    <n v="214"/>
    <n v="50"/>
    <n v="47"/>
    <n v="5476"/>
    <n v="22"/>
    <n v="25.487977844635701"/>
  </r>
  <r>
    <x v="11"/>
    <x v="12"/>
    <x v="244"/>
    <n v="122"/>
    <x v="46"/>
    <s v="208h 40m 54s"/>
    <s v="time"/>
    <n v="208"/>
    <n v="40"/>
    <n v="54"/>
    <n v="5476"/>
    <n v="22"/>
    <n v="26.240925173110501"/>
  </r>
  <r>
    <x v="11"/>
    <x v="1"/>
    <x v="188"/>
    <n v="10"/>
    <x v="32"/>
    <s v="194h 08m 16s"/>
    <s v="time"/>
    <n v="194"/>
    <n v="8"/>
    <n v="16"/>
    <n v="5476"/>
    <n v="22"/>
    <n v="28.206771822989399"/>
  </r>
  <r>
    <x v="12"/>
    <x v="17"/>
    <x v="211"/>
    <n v="31"/>
    <x v="47"/>
    <s v="186h 39m 15s"/>
    <s v="time"/>
    <n v="186"/>
    <n v="39"/>
    <n v="15"/>
    <n v="5286"/>
    <n v="22"/>
    <n v="28.319753554925502"/>
  </r>
  <r>
    <x v="12"/>
    <x v="18"/>
    <x v="245"/>
    <n v="6"/>
    <x v="47"/>
    <s v="187h 23m 38s"/>
    <s v="time"/>
    <n v="187"/>
    <n v="23"/>
    <n v="38"/>
    <n v="5286"/>
    <n v="22"/>
    <n v="28.2079636179289"/>
  </r>
  <r>
    <x v="12"/>
    <x v="19"/>
    <x v="246"/>
    <n v="5"/>
    <x v="47"/>
    <s v="187h 36m 25s"/>
    <s v="time"/>
    <n v="187"/>
    <n v="36"/>
    <n v="25"/>
    <n v="5286"/>
    <n v="22"/>
    <n v="28.175929284778299"/>
  </r>
  <r>
    <x v="12"/>
    <x v="1"/>
    <x v="234"/>
    <n v="21"/>
    <x v="47"/>
    <s v="187h 37m 01s"/>
    <s v="time"/>
    <n v="187"/>
    <n v="37"/>
    <n v="1"/>
    <n v="5286"/>
    <n v="22"/>
    <n v="28.174427505215199"/>
  </r>
  <r>
    <x v="12"/>
    <x v="20"/>
    <x v="135"/>
    <n v="1"/>
    <x v="47"/>
    <s v="187h 37m 15s"/>
    <s v="time"/>
    <n v="187"/>
    <n v="37"/>
    <n v="15"/>
    <n v="5286"/>
    <n v="22"/>
    <n v="28.173843523062899"/>
  </r>
  <r>
    <x v="12"/>
    <x v="13"/>
    <x v="189"/>
    <n v="19"/>
    <x v="47"/>
    <s v="187h 45m 24s"/>
    <s v="time"/>
    <n v="187"/>
    <n v="45"/>
    <n v="24"/>
    <n v="5286"/>
    <n v="22"/>
    <n v="28.153461039998501"/>
  </r>
  <r>
    <x v="12"/>
    <x v="21"/>
    <x v="224"/>
    <n v="2"/>
    <x v="47"/>
    <s v="187h 47m 15s"/>
    <s v="time"/>
    <n v="187"/>
    <n v="47"/>
    <n v="15"/>
    <n v="5286"/>
    <n v="22"/>
    <n v="28.148838447713501"/>
  </r>
  <r>
    <x v="12"/>
    <x v="2"/>
    <x v="204"/>
    <n v="37"/>
    <x v="47"/>
    <s v="188h 40m 52s"/>
    <s v="time"/>
    <n v="188"/>
    <n v="40"/>
    <n v="52"/>
    <n v="5286"/>
    <n v="22"/>
    <n v="28.015522957606301"/>
  </r>
  <r>
    <x v="12"/>
    <x v="14"/>
    <x v="202"/>
    <n v="26"/>
    <x v="47"/>
    <s v="188h 42m 15s"/>
    <s v="time"/>
    <n v="188"/>
    <n v="42"/>
    <n v="15"/>
    <n v="5286"/>
    <n v="22"/>
    <n v="28.0121000684492"/>
  </r>
  <r>
    <x v="12"/>
    <x v="22"/>
    <x v="222"/>
    <n v="43"/>
    <x v="47"/>
    <s v="188h 57m 04s"/>
    <s v="time"/>
    <n v="188"/>
    <n v="57"/>
    <n v="4"/>
    <n v="5286"/>
    <n v="22"/>
    <n v="27.975490426682899"/>
  </r>
  <r>
    <x v="12"/>
    <x v="15"/>
    <x v="212"/>
    <n v="13"/>
    <x v="47"/>
    <s v="189h 04m 06s"/>
    <s v="time"/>
    <n v="189"/>
    <n v="4"/>
    <n v="6"/>
    <n v="5286"/>
    <n v="22"/>
    <n v="27.958145643991099"/>
  </r>
  <r>
    <x v="12"/>
    <x v="3"/>
    <x v="247"/>
    <n v="34"/>
    <x v="47"/>
    <s v="189h 31m 50s"/>
    <s v="time"/>
    <n v="189"/>
    <n v="31"/>
    <n v="50"/>
    <n v="5286"/>
    <n v="22"/>
    <n v="27.8899620407146"/>
  </r>
  <r>
    <x v="12"/>
    <x v="16"/>
    <x v="223"/>
    <n v="33"/>
    <x v="47"/>
    <s v="189h 42m 15s"/>
    <s v="time"/>
    <n v="189"/>
    <n v="42"/>
    <n v="15"/>
    <n v="5286"/>
    <n v="22"/>
    <n v="27.8644380504733"/>
  </r>
  <r>
    <x v="12"/>
    <x v="0"/>
    <x v="248"/>
    <n v="40"/>
    <x v="47"/>
    <s v="189h 45m 38s"/>
    <s v="time"/>
    <n v="189"/>
    <n v="45"/>
    <n v="38"/>
    <n v="5286"/>
    <n v="22"/>
    <n v="27.856157906601499"/>
  </r>
  <r>
    <x v="12"/>
    <x v="5"/>
    <x v="195"/>
    <n v="7"/>
    <x v="47"/>
    <s v="190h 20m 04s"/>
    <s v="time"/>
    <n v="190"/>
    <n v="20"/>
    <n v="4"/>
    <n v="5286"/>
    <n v="22"/>
    <n v="27.772167121032499"/>
  </r>
  <r>
    <x v="12"/>
    <x v="23"/>
    <x v="249"/>
    <n v="32"/>
    <x v="47"/>
    <s v="190h 51m 09s"/>
    <s v="time"/>
    <n v="190"/>
    <n v="51"/>
    <n v="9"/>
    <n v="5286"/>
    <n v="22"/>
    <n v="27.696781545958199"/>
  </r>
  <r>
    <x v="12"/>
    <x v="6"/>
    <x v="250"/>
    <n v="27"/>
    <x v="47"/>
    <s v="190h 53m 39s"/>
    <s v="time"/>
    <n v="190"/>
    <n v="53"/>
    <n v="39"/>
    <n v="5286"/>
    <n v="22"/>
    <n v="27.690736140880801"/>
  </r>
  <r>
    <x v="12"/>
    <x v="24"/>
    <x v="251"/>
    <n v="41"/>
    <x v="47"/>
    <s v="191h 47m 06s"/>
    <s v="time"/>
    <n v="191"/>
    <n v="47"/>
    <n v="6"/>
    <n v="5286"/>
    <n v="22"/>
    <n v="27.562113825377299"/>
  </r>
  <r>
    <x v="12"/>
    <x v="7"/>
    <x v="252"/>
    <n v="20"/>
    <x v="47"/>
    <s v="192h 24m 27s"/>
    <s v="time"/>
    <n v="192"/>
    <n v="24"/>
    <n v="27"/>
    <n v="5286"/>
    <n v="22"/>
    <n v="27.472941543339001"/>
  </r>
  <r>
    <x v="12"/>
    <x v="9"/>
    <x v="253"/>
    <n v="38"/>
    <x v="47"/>
    <s v="192h 39m 22s"/>
    <s v="time"/>
    <n v="192"/>
    <n v="39"/>
    <n v="22"/>
    <n v="5286"/>
    <n v="22"/>
    <n v="27.4374893664877"/>
  </r>
  <r>
    <x v="12"/>
    <x v="10"/>
    <x v="254"/>
    <n v="28"/>
    <x v="47"/>
    <s v="192h 44m 17s"/>
    <s v="time"/>
    <n v="192"/>
    <n v="44"/>
    <n v="17"/>
    <n v="5286"/>
    <n v="22"/>
    <n v="27.425824053082899"/>
  </r>
  <r>
    <x v="12"/>
    <x v="11"/>
    <x v="255"/>
    <n v="12"/>
    <x v="47"/>
    <s v="192h 53m 24s"/>
    <s v="time"/>
    <n v="192"/>
    <n v="53"/>
    <n v="24"/>
    <n v="5286"/>
    <n v="22"/>
    <n v="27.404220021774002"/>
  </r>
  <r>
    <x v="12"/>
    <x v="30"/>
    <x v="256"/>
    <n v="18"/>
    <x v="47"/>
    <s v="193h 23m 08s"/>
    <s v="time"/>
    <n v="193"/>
    <n v="23"/>
    <n v="8"/>
    <n v="5286"/>
    <n v="22"/>
    <n v="27.333995989588999"/>
  </r>
  <r>
    <x v="12"/>
    <x v="50"/>
    <x v="257"/>
    <n v="15"/>
    <x v="47"/>
    <s v="195h 11m 00s"/>
    <s v="time"/>
    <n v="195"/>
    <n v="11"/>
    <n v="0"/>
    <n v="5286"/>
    <n v="22"/>
    <n v="27.082230381692401"/>
  </r>
  <r>
    <x v="12"/>
    <x v="51"/>
    <x v="258"/>
    <n v="49"/>
    <x v="47"/>
    <s v="195h 33m 18s"/>
    <s v="time"/>
    <n v="195"/>
    <n v="33"/>
    <n v="18"/>
    <n v="5286"/>
    <n v="22"/>
    <n v="27.030758610109601"/>
  </r>
  <r>
    <x v="12"/>
    <x v="32"/>
    <x v="259"/>
    <n v="47"/>
    <x v="47"/>
    <s v="196h 29m 30s"/>
    <s v="time"/>
    <n v="196"/>
    <n v="29"/>
    <n v="30"/>
    <n v="5286"/>
    <n v="22"/>
    <n v="26.901904236820901"/>
  </r>
  <r>
    <x v="12"/>
    <x v="4"/>
    <x v="192"/>
    <n v="203"/>
    <x v="48"/>
    <s v="190h 12m 44s"/>
    <s v="time"/>
    <n v="190"/>
    <n v="12"/>
    <n v="44"/>
    <n v="5286"/>
    <n v="22"/>
    <n v="27.790012325414299"/>
  </r>
  <r>
    <x v="12"/>
    <x v="8"/>
    <x v="260"/>
    <n v="173"/>
    <x v="48"/>
    <s v="192h 28m 54s"/>
    <s v="time"/>
    <n v="192"/>
    <n v="28"/>
    <n v="54"/>
    <n v="5286"/>
    <n v="22"/>
    <n v="27.462355722189901"/>
  </r>
  <r>
    <x v="12"/>
    <x v="12"/>
    <x v="261"/>
    <n v="189"/>
    <x v="48"/>
    <s v="193h 10m 00s"/>
    <s v="time"/>
    <n v="193"/>
    <n v="10"/>
    <n v="0"/>
    <n v="5286"/>
    <n v="22"/>
    <n v="27.364969801552999"/>
  </r>
  <r>
    <x v="12"/>
    <x v="52"/>
    <x v="262"/>
    <n v="216"/>
    <x v="48"/>
    <s v="195h 35m 05s"/>
    <s v="time"/>
    <n v="195"/>
    <n v="35"/>
    <n v="5"/>
    <n v="5286"/>
    <n v="22"/>
    <n v="27.026650854631001"/>
  </r>
  <r>
    <x v="12"/>
    <x v="27"/>
    <x v="263"/>
    <n v="145"/>
    <x v="48"/>
    <s v="197h 04m 40s"/>
    <s v="time"/>
    <n v="197"/>
    <n v="4"/>
    <n v="40"/>
    <n v="5286"/>
    <n v="22"/>
    <n v="26.821897727913399"/>
  </r>
  <r>
    <x v="12"/>
    <x v="35"/>
    <x v="175"/>
    <n v="187"/>
    <x v="48"/>
    <s v="197h 11m 15s"/>
    <s v="time"/>
    <n v="197"/>
    <n v="11"/>
    <n v="15"/>
    <n v="5286"/>
    <n v="22"/>
    <n v="26.806973058636999"/>
  </r>
  <r>
    <x v="12"/>
    <x v="36"/>
    <x v="264"/>
    <n v="138"/>
    <x v="48"/>
    <s v="198h 10m 32s"/>
    <s v="time"/>
    <n v="198"/>
    <n v="10"/>
    <n v="32"/>
    <n v="5286"/>
    <n v="22"/>
    <n v="26.673319952006601"/>
  </r>
  <r>
    <x v="12"/>
    <x v="33"/>
    <x v="214"/>
    <n v="164"/>
    <x v="48"/>
    <s v="198h 13m 25s"/>
    <s v="time"/>
    <n v="198"/>
    <n v="13"/>
    <n v="25"/>
    <n v="5286"/>
    <n v="22"/>
    <n v="26.666853511396301"/>
  </r>
  <r>
    <x v="12"/>
    <x v="34"/>
    <x v="265"/>
    <n v="118"/>
    <x v="48"/>
    <s v="198h 16m 06s"/>
    <s v="time"/>
    <n v="198"/>
    <n v="16"/>
    <n v="6"/>
    <n v="5286"/>
    <n v="22"/>
    <n v="26.660838426038701"/>
  </r>
  <r>
    <x v="12"/>
    <x v="37"/>
    <x v="266"/>
    <n v="121"/>
    <x v="48"/>
    <s v="198h 55m 11s"/>
    <s v="time"/>
    <n v="198"/>
    <n v="55"/>
    <n v="11"/>
    <n v="5286"/>
    <n v="22"/>
    <n v="26.573533991238701"/>
  </r>
  <r>
    <x v="12"/>
    <x v="25"/>
    <x v="158"/>
    <n v="148"/>
    <x v="48"/>
    <s v="199h 01m 53s"/>
    <s v="time"/>
    <n v="199"/>
    <n v="1"/>
    <n v="53"/>
    <n v="5286"/>
    <n v="22"/>
    <n v="26.5586248958497"/>
  </r>
  <r>
    <x v="12"/>
    <x v="28"/>
    <x v="267"/>
    <n v="182"/>
    <x v="48"/>
    <s v="199h 17m 00s"/>
    <s v="time"/>
    <n v="199"/>
    <n v="17"/>
    <n v="0"/>
    <n v="5286"/>
    <n v="22"/>
    <n v="26.5250480889855"/>
  </r>
  <r>
    <x v="12"/>
    <x v="38"/>
    <x v="128"/>
    <n v="111"/>
    <x v="48"/>
    <s v="199h 20m 50s"/>
    <s v="time"/>
    <n v="199"/>
    <n v="20"/>
    <n v="50"/>
    <n v="5286"/>
    <n v="22"/>
    <n v="26.5165470633317"/>
  </r>
  <r>
    <x v="12"/>
    <x v="29"/>
    <x v="268"/>
    <n v="168"/>
    <x v="48"/>
    <s v="199h 47m 48s"/>
    <s v="time"/>
    <n v="199"/>
    <n v="47"/>
    <n v="48"/>
    <n v="5286"/>
    <n v="22"/>
    <n v="26.456897846143502"/>
  </r>
  <r>
    <x v="12"/>
    <x v="26"/>
    <x v="269"/>
    <n v="204"/>
    <x v="48"/>
    <s v="200h 06m 05s"/>
    <s v="time"/>
    <n v="200"/>
    <n v="6"/>
    <n v="5"/>
    <n v="5286"/>
    <n v="22"/>
    <n v="26.416608247208"/>
  </r>
  <r>
    <x v="12"/>
    <x v="31"/>
    <x v="179"/>
    <n v="153"/>
    <x v="48"/>
    <s v="200h 29m 04s"/>
    <s v="time"/>
    <n v="200"/>
    <n v="29"/>
    <n v="4"/>
    <n v="5286"/>
    <n v="22"/>
    <n v="26.3661353610144"/>
  </r>
  <r>
    <x v="12"/>
    <x v="39"/>
    <x v="270"/>
    <n v="175"/>
    <x v="48"/>
    <s v="200h 46m 49s"/>
    <s v="time"/>
    <n v="200"/>
    <n v="46"/>
    <n v="49"/>
    <n v="5286"/>
    <n v="22"/>
    <n v="26.327287014965201"/>
  </r>
  <r>
    <x v="12"/>
    <x v="40"/>
    <x v="230"/>
    <n v="165"/>
    <x v="48"/>
    <s v="201h 45m 31s"/>
    <s v="time"/>
    <n v="201"/>
    <n v="45"/>
    <n v="31"/>
    <n v="5286"/>
    <n v="22"/>
    <n v="26.199625239732299"/>
  </r>
  <r>
    <x v="12"/>
    <x v="53"/>
    <x v="271"/>
    <n v="191"/>
    <x v="48"/>
    <s v="203h 05m 53s"/>
    <s v="time"/>
    <n v="203"/>
    <n v="5"/>
    <n v="53"/>
    <n v="5286"/>
    <n v="22"/>
    <n v="26.026837064198599"/>
  </r>
  <r>
    <x v="12"/>
    <x v="41"/>
    <x v="272"/>
    <n v="123"/>
    <x v="48"/>
    <s v="203h 16m 05s"/>
    <s v="time"/>
    <n v="203"/>
    <n v="16"/>
    <n v="5"/>
    <n v="5286"/>
    <n v="22"/>
    <n v="26.005069933653498"/>
  </r>
  <r>
    <x v="12"/>
    <x v="42"/>
    <x v="273"/>
    <n v="179"/>
    <x v="48"/>
    <s v="203h 29m 02s"/>
    <s v="time"/>
    <n v="203"/>
    <n v="29"/>
    <n v="2"/>
    <n v="5286"/>
    <n v="22"/>
    <n v="25.977486615101899"/>
  </r>
  <r>
    <x v="12"/>
    <x v="44"/>
    <x v="274"/>
    <n v="127"/>
    <x v="48"/>
    <s v="204h 43m 31s"/>
    <s v="time"/>
    <n v="204"/>
    <n v="43"/>
    <n v="31"/>
    <n v="5286"/>
    <n v="22"/>
    <n v="25.819967408898901"/>
  </r>
  <r>
    <x v="12"/>
    <x v="45"/>
    <x v="275"/>
    <n v="183"/>
    <x v="48"/>
    <s v="206h 37m 14s"/>
    <s v="time"/>
    <n v="206"/>
    <n v="37"/>
    <n v="14"/>
    <n v="5286"/>
    <n v="22"/>
    <n v="25.5831274182142"/>
  </r>
  <r>
    <x v="12"/>
    <x v="46"/>
    <x v="276"/>
    <n v="110"/>
    <x v="48"/>
    <s v="207h 59m 32s"/>
    <s v="time"/>
    <n v="207"/>
    <n v="59"/>
    <n v="32"/>
    <n v="5286"/>
    <n v="22"/>
    <n v="25.414411863691399"/>
  </r>
  <r>
    <x v="12"/>
    <x v="47"/>
    <x v="277"/>
    <n v="149"/>
    <x v="48"/>
    <s v="208h 32m 10s"/>
    <s v="time"/>
    <n v="208"/>
    <n v="32"/>
    <n v="10"/>
    <n v="5286"/>
    <n v="22"/>
    <n v="25.348127822253002"/>
  </r>
  <r>
    <x v="12"/>
    <x v="48"/>
    <x v="278"/>
    <n v="122"/>
    <x v="48"/>
    <s v="208h 54m 07s"/>
    <s v="time"/>
    <n v="208"/>
    <n v="54"/>
    <n v="7"/>
    <n v="5286"/>
    <n v="22"/>
    <n v="25.303737665332001"/>
  </r>
  <r>
    <x v="12"/>
    <x v="49"/>
    <x v="216"/>
    <n v="160"/>
    <x v="48"/>
    <s v="209h 04m 08s"/>
    <s v="time"/>
    <n v="209"/>
    <n v="4"/>
    <n v="8"/>
    <n v="5286"/>
    <n v="22"/>
    <n v="25.283532275379699"/>
  </r>
  <r>
    <x v="12"/>
    <x v="54"/>
    <x v="279"/>
    <n v="132"/>
    <x v="48"/>
    <s v="209h 09m 15s"/>
    <s v="time"/>
    <n v="209"/>
    <n v="9"/>
    <n v="15"/>
    <n v="5286"/>
    <n v="22"/>
    <n v="25.2732234994123"/>
  </r>
  <r>
    <x v="12"/>
    <x v="55"/>
    <x v="280"/>
    <n v="209"/>
    <x v="48"/>
    <s v="209h 45m 28s"/>
    <s v="time"/>
    <n v="209"/>
    <n v="45"/>
    <n v="28"/>
    <n v="5286"/>
    <n v="22"/>
    <n v="25.200495809981799"/>
  </r>
  <r>
    <x v="12"/>
    <x v="56"/>
    <x v="281"/>
    <n v="210"/>
    <x v="48"/>
    <s v="211h 30m 06s"/>
    <s v="time"/>
    <n v="211"/>
    <n v="30"/>
    <n v="6"/>
    <n v="5286"/>
    <n v="22"/>
    <n v="24.992710853342299"/>
  </r>
  <r>
    <x v="12"/>
    <x v="57"/>
    <x v="146"/>
    <n v="193"/>
    <x v="48"/>
    <s v="211h 57m 12s"/>
    <s v="time"/>
    <n v="211"/>
    <n v="57"/>
    <n v="12"/>
    <n v="5286"/>
    <n v="22"/>
    <n v="24.9394520806466"/>
  </r>
  <r>
    <x v="12"/>
    <x v="58"/>
    <x v="282"/>
    <n v="143"/>
    <x v="48"/>
    <s v="212h 48m 05s"/>
    <s v="time"/>
    <n v="212"/>
    <n v="48"/>
    <n v="5"/>
    <n v="5286"/>
    <n v="22"/>
    <n v="24.8400634394355"/>
  </r>
  <r>
    <x v="12"/>
    <x v="59"/>
    <x v="283"/>
    <n v="137"/>
    <x v="48"/>
    <s v="218h 17m 10s"/>
    <s v="time"/>
    <n v="218"/>
    <n v="17"/>
    <n v="10"/>
    <n v="5286"/>
    <n v="22"/>
    <n v="24.2159245638369"/>
  </r>
  <r>
    <x v="13"/>
    <x v="1"/>
    <x v="284"/>
    <n v="30"/>
    <x v="49"/>
    <s v="172h 33m 48s"/>
    <s v="time"/>
    <n v="172"/>
    <n v="33"/>
    <n v="48"/>
    <n v="4822"/>
    <n v="21"/>
    <n v="27.9433637891402"/>
  </r>
  <r>
    <x v="13"/>
    <x v="22"/>
    <x v="285"/>
    <n v="28"/>
    <x v="49"/>
    <s v="173h 33m 53s"/>
    <s v="time"/>
    <n v="173"/>
    <n v="33"/>
    <n v="53"/>
    <n v="4822"/>
    <n v="21"/>
    <n v="27.782143388713401"/>
  </r>
  <r>
    <x v="13"/>
    <x v="16"/>
    <x v="286"/>
    <n v="29"/>
    <x v="49"/>
    <s v="173h 47m 48s"/>
    <s v="time"/>
    <n v="173"/>
    <n v="47"/>
    <n v="48"/>
    <n v="4822"/>
    <n v="21"/>
    <n v="27.745066073380698"/>
  </r>
  <r>
    <x v="13"/>
    <x v="9"/>
    <x v="287"/>
    <n v="25"/>
    <x v="49"/>
    <s v="175h 22m 51s"/>
    <s v="time"/>
    <n v="175"/>
    <n v="22"/>
    <n v="51"/>
    <n v="4822"/>
    <n v="21"/>
    <n v="27.494452548501499"/>
  </r>
  <r>
    <x v="13"/>
    <x v="21"/>
    <x v="247"/>
    <n v="5"/>
    <x v="50"/>
    <s v="173h 08m 33s"/>
    <s v="time"/>
    <n v="173"/>
    <n v="8"/>
    <n v="33"/>
    <n v="4822"/>
    <n v="21"/>
    <n v="27.849892429646101"/>
  </r>
  <r>
    <x v="13"/>
    <x v="15"/>
    <x v="189"/>
    <n v="6"/>
    <x v="50"/>
    <s v="173h 39m 37s"/>
    <s v="time"/>
    <n v="173"/>
    <n v="39"/>
    <n v="37"/>
    <n v="4822"/>
    <n v="21"/>
    <n v="27.766856426259999"/>
  </r>
  <r>
    <x v="13"/>
    <x v="3"/>
    <x v="184"/>
    <n v="2"/>
    <x v="50"/>
    <s v="173h 40m 28s"/>
    <s v="time"/>
    <n v="173"/>
    <n v="40"/>
    <n v="28"/>
    <n v="4822"/>
    <n v="21"/>
    <n v="27.7645914770291"/>
  </r>
  <r>
    <x v="13"/>
    <x v="4"/>
    <x v="188"/>
    <n v="4"/>
    <x v="50"/>
    <s v="174h 01m 38s"/>
    <s v="time"/>
    <n v="174"/>
    <n v="1"/>
    <n v="38"/>
    <n v="4822"/>
    <n v="21"/>
    <n v="27.708308725646301"/>
  </r>
  <r>
    <x v="13"/>
    <x v="24"/>
    <x v="261"/>
    <n v="7"/>
    <x v="50"/>
    <s v="174h 43m 51s"/>
    <s v="time"/>
    <n v="174"/>
    <n v="43"/>
    <n v="51"/>
    <n v="4822"/>
    <n v="21"/>
    <n v="27.596732116541101"/>
  </r>
  <r>
    <x v="13"/>
    <x v="32"/>
    <x v="260"/>
    <n v="8"/>
    <x v="50"/>
    <s v="176h 36m 06s"/>
    <s v="time"/>
    <n v="176"/>
    <n v="36"/>
    <n v="6"/>
    <n v="4822"/>
    <n v="21"/>
    <n v="27.304385575824998"/>
  </r>
  <r>
    <x v="13"/>
    <x v="5"/>
    <x v="234"/>
    <n v="17"/>
    <x v="51"/>
    <s v="174h 11m 57s"/>
    <s v="time"/>
    <n v="174"/>
    <n v="11"/>
    <n v="57"/>
    <n v="4822"/>
    <n v="21"/>
    <n v="27.6809590554872"/>
  </r>
  <r>
    <x v="13"/>
    <x v="23"/>
    <x v="288"/>
    <n v="19"/>
    <x v="51"/>
    <s v="174h 35m 23s"/>
    <s v="time"/>
    <n v="174"/>
    <n v="35"/>
    <n v="23"/>
    <n v="4822"/>
    <n v="21"/>
    <n v="27.619037012169802"/>
  </r>
  <r>
    <x v="13"/>
    <x v="11"/>
    <x v="289"/>
    <n v="21"/>
    <x v="51"/>
    <s v="175h 29m 33s"/>
    <s v="time"/>
    <n v="175"/>
    <n v="29"/>
    <n v="33"/>
    <n v="4822"/>
    <n v="21"/>
    <n v="27.4769577047452"/>
  </r>
  <r>
    <x v="13"/>
    <x v="50"/>
    <x v="290"/>
    <n v="20"/>
    <x v="51"/>
    <s v="176h 07m 01s"/>
    <s v="time"/>
    <n v="176"/>
    <n v="7"/>
    <n v="1"/>
    <n v="4822"/>
    <n v="21"/>
    <n v="27.379534747271698"/>
  </r>
  <r>
    <x v="13"/>
    <x v="33"/>
    <x v="291"/>
    <n v="22"/>
    <x v="51"/>
    <s v="177h 23m 29s"/>
    <s v="time"/>
    <n v="177"/>
    <n v="23"/>
    <n v="29"/>
    <n v="4822"/>
    <n v="21"/>
    <n v="27.182830182474699"/>
  </r>
  <r>
    <x v="13"/>
    <x v="37"/>
    <x v="289"/>
    <n v="18"/>
    <x v="51"/>
    <s v="178h 40m 01s"/>
    <s v="time"/>
    <n v="178"/>
    <n v="40"/>
    <n v="1"/>
    <n v="4822"/>
    <n v="21"/>
    <n v="26.9887640100062"/>
  </r>
  <r>
    <x v="13"/>
    <x v="17"/>
    <x v="212"/>
    <n v="38"/>
    <x v="52"/>
    <s v="172h 12m 16s"/>
    <s v="time"/>
    <n v="172"/>
    <n v="12"/>
    <n v="16"/>
    <n v="4822"/>
    <n v="21"/>
    <n v="28.001600165178299"/>
  </r>
  <r>
    <x v="13"/>
    <x v="19"/>
    <x v="224"/>
    <n v="37"/>
    <x v="52"/>
    <s v="172h 28m 19s"/>
    <s v="time"/>
    <n v="172"/>
    <n v="28"/>
    <n v="19"/>
    <n v="4822"/>
    <n v="21"/>
    <n v="27.958170330440201"/>
  </r>
  <r>
    <x v="13"/>
    <x v="20"/>
    <x v="195"/>
    <n v="36"/>
    <x v="52"/>
    <s v="172h 53m 32s"/>
    <s v="time"/>
    <n v="172"/>
    <n v="53"/>
    <n v="32"/>
    <n v="4822"/>
    <n v="21"/>
    <n v="27.8902077723437"/>
  </r>
  <r>
    <x v="13"/>
    <x v="13"/>
    <x v="202"/>
    <n v="39"/>
    <x v="52"/>
    <s v="172h 57m 56s"/>
    <s v="time"/>
    <n v="172"/>
    <n v="57"/>
    <n v="56"/>
    <n v="4822"/>
    <n v="21"/>
    <n v="27.8783829792701"/>
  </r>
  <r>
    <x v="13"/>
    <x v="14"/>
    <x v="258"/>
    <n v="33"/>
    <x v="52"/>
    <s v="173h 16m 51s"/>
    <s v="time"/>
    <n v="173"/>
    <n v="16"/>
    <n v="51"/>
    <n v="4822"/>
    <n v="21"/>
    <n v="27.827659339126701"/>
  </r>
  <r>
    <x v="13"/>
    <x v="8"/>
    <x v="254"/>
    <n v="35"/>
    <x v="52"/>
    <s v="174h 55m 56s"/>
    <s v="time"/>
    <n v="174"/>
    <n v="55"/>
    <n v="56"/>
    <n v="4822"/>
    <n v="21"/>
    <n v="27.564961667693499"/>
  </r>
  <r>
    <x v="13"/>
    <x v="18"/>
    <x v="292"/>
    <n v="12"/>
    <x v="53"/>
    <s v="172h 26m 29s"/>
    <s v="time"/>
    <n v="172"/>
    <n v="26"/>
    <n v="29"/>
    <n v="4822"/>
    <n v="21"/>
    <n v="27.963124346597599"/>
  </r>
  <r>
    <x v="13"/>
    <x v="7"/>
    <x v="245"/>
    <n v="13"/>
    <x v="53"/>
    <s v="174h 46m 05s"/>
    <s v="time"/>
    <n v="174"/>
    <n v="46"/>
    <n v="5"/>
    <n v="4822"/>
    <n v="21"/>
    <n v="27.590854545309998"/>
  </r>
  <r>
    <x v="13"/>
    <x v="27"/>
    <x v="293"/>
    <n v="16"/>
    <x v="53"/>
    <s v="176h 53m 44s"/>
    <s v="time"/>
    <n v="176"/>
    <n v="53"/>
    <n v="44"/>
    <n v="4822"/>
    <n v="21"/>
    <n v="27.259022901146899"/>
  </r>
  <r>
    <x v="13"/>
    <x v="2"/>
    <x v="192"/>
    <n v="122"/>
    <x v="48"/>
    <s v="173h 10m 48s"/>
    <s v="time"/>
    <n v="173"/>
    <n v="10"/>
    <n v="48"/>
    <n v="4822"/>
    <n v="21"/>
    <n v="27.843861877814899"/>
  </r>
  <r>
    <x v="13"/>
    <x v="0"/>
    <x v="294"/>
    <n v="130"/>
    <x v="48"/>
    <s v="173h 56m 28s"/>
    <s v="time"/>
    <n v="173"/>
    <n v="56"/>
    <n v="28"/>
    <n v="4822"/>
    <n v="21"/>
    <n v="27.722025973030402"/>
  </r>
  <r>
    <x v="13"/>
    <x v="6"/>
    <x v="269"/>
    <n v="132"/>
    <x v="48"/>
    <s v="174h 37m 37s"/>
    <s v="time"/>
    <n v="174"/>
    <n v="37"/>
    <n v="37"/>
    <n v="4822"/>
    <n v="21"/>
    <n v="27.6131499370881"/>
  </r>
  <r>
    <x v="13"/>
    <x v="10"/>
    <x v="262"/>
    <n v="114"/>
    <x v="48"/>
    <s v="175h 29m 25s"/>
    <s v="time"/>
    <n v="175"/>
    <n v="29"/>
    <n v="25"/>
    <n v="4822"/>
    <n v="21"/>
    <n v="27.477305643712398"/>
  </r>
  <r>
    <x v="13"/>
    <x v="12"/>
    <x v="267"/>
    <n v="108"/>
    <x v="48"/>
    <s v="175h 32m 44s"/>
    <s v="time"/>
    <n v="175"/>
    <n v="32"/>
    <n v="44"/>
    <n v="4822"/>
    <n v="21"/>
    <n v="27.4686532777183"/>
  </r>
  <r>
    <x v="13"/>
    <x v="30"/>
    <x v="295"/>
    <n v="149"/>
    <x v="48"/>
    <s v="175h 48m 45s"/>
    <s v="time"/>
    <n v="175"/>
    <n v="48"/>
    <n v="45"/>
    <n v="4822"/>
    <n v="21"/>
    <n v="27.4269463206541"/>
  </r>
  <r>
    <x v="13"/>
    <x v="51"/>
    <x v="279"/>
    <n v="150"/>
    <x v="48"/>
    <s v="176h 18m 54s"/>
    <s v="time"/>
    <n v="176"/>
    <n v="18"/>
    <n v="54"/>
    <n v="4822"/>
    <n v="21"/>
    <n v="27.348779173638"/>
  </r>
  <r>
    <x v="13"/>
    <x v="52"/>
    <x v="296"/>
    <n v="147"/>
    <x v="48"/>
    <s v="176h 21m 23s"/>
    <s v="time"/>
    <n v="176"/>
    <n v="21"/>
    <n v="23"/>
    <n v="4822"/>
    <n v="21"/>
    <n v="27.3423607184315"/>
  </r>
  <r>
    <x v="13"/>
    <x v="35"/>
    <x v="264"/>
    <n v="125"/>
    <x v="48"/>
    <s v="177h 04m 48s"/>
    <s v="time"/>
    <n v="177"/>
    <n v="4"/>
    <n v="48"/>
    <n v="4822"/>
    <n v="21"/>
    <n v="27.230630223627699"/>
  </r>
  <r>
    <x v="13"/>
    <x v="34"/>
    <x v="235"/>
    <n v="169"/>
    <x v="48"/>
    <s v="177h 53m 56s"/>
    <s v="time"/>
    <n v="177"/>
    <n v="53"/>
    <n v="56"/>
    <n v="4822"/>
    <n v="21"/>
    <n v="27.105284524917401"/>
  </r>
  <r>
    <x v="13"/>
    <x v="25"/>
    <x v="128"/>
    <n v="142"/>
    <x v="48"/>
    <s v="178h 56m 57s"/>
    <s v="time"/>
    <n v="178"/>
    <n v="56"/>
    <n v="57"/>
    <n v="4822"/>
    <n v="21"/>
    <n v="26.946199805345"/>
  </r>
  <r>
    <x v="13"/>
    <x v="28"/>
    <x v="297"/>
    <n v="128"/>
    <x v="48"/>
    <s v="179h 03m 27s"/>
    <s v="time"/>
    <n v="179"/>
    <n v="3"/>
    <n v="27"/>
    <n v="4822"/>
    <n v="21"/>
    <n v="26.9298968208536"/>
  </r>
  <r>
    <x v="13"/>
    <x v="38"/>
    <x v="265"/>
    <n v="131"/>
    <x v="48"/>
    <s v="179h 08m 48s"/>
    <s v="time"/>
    <n v="179"/>
    <n v="8"/>
    <n v="48"/>
    <n v="4822"/>
    <n v="21"/>
    <n v="26.916493003870102"/>
  </r>
  <r>
    <x v="13"/>
    <x v="29"/>
    <x v="298"/>
    <n v="102"/>
    <x v="48"/>
    <s v="179h 22m 11s"/>
    <s v="time"/>
    <n v="179"/>
    <n v="22"/>
    <n v="11"/>
    <n v="4822"/>
    <n v="21"/>
    <n v="26.883020948351501"/>
  </r>
  <r>
    <x v="13"/>
    <x v="26"/>
    <x v="299"/>
    <n v="168"/>
    <x v="48"/>
    <s v="180h 00m 17s"/>
    <s v="time"/>
    <n v="180"/>
    <n v="0"/>
    <n v="17"/>
    <n v="4822"/>
    <n v="21"/>
    <n v="26.788186112401299"/>
  </r>
  <r>
    <x v="13"/>
    <x v="31"/>
    <x v="300"/>
    <n v="112"/>
    <x v="48"/>
    <s v="180h 11m 12s"/>
    <s v="time"/>
    <n v="180"/>
    <n v="11"/>
    <n v="12"/>
    <n v="4822"/>
    <n v="21"/>
    <n v="26.761136599082398"/>
  </r>
  <r>
    <x v="13"/>
    <x v="39"/>
    <x v="219"/>
    <n v="109"/>
    <x v="48"/>
    <s v="180h 23m 09s"/>
    <s v="time"/>
    <n v="180"/>
    <n v="23"/>
    <n v="9"/>
    <n v="4822"/>
    <n v="21"/>
    <n v="26.7315892323399"/>
  </r>
  <r>
    <x v="13"/>
    <x v="40"/>
    <x v="230"/>
    <n v="135"/>
    <x v="48"/>
    <s v="180h 23m 26s"/>
    <s v="time"/>
    <n v="180"/>
    <n v="23"/>
    <n v="26"/>
    <n v="4822"/>
    <n v="21"/>
    <n v="26.730889458982499"/>
  </r>
  <r>
    <x v="13"/>
    <x v="53"/>
    <x v="143"/>
    <n v="136"/>
    <x v="48"/>
    <s v="180h 36m 07s"/>
    <s v="time"/>
    <n v="180"/>
    <n v="36"/>
    <n v="7"/>
    <n v="4822"/>
    <n v="21"/>
    <n v="26.699601794615798"/>
  </r>
  <r>
    <x v="13"/>
    <x v="41"/>
    <x v="278"/>
    <n v="111"/>
    <x v="48"/>
    <s v="180h 36m 10s"/>
    <s v="time"/>
    <n v="180"/>
    <n v="36"/>
    <n v="10"/>
    <n v="4822"/>
    <n v="21"/>
    <n v="26.699478597905099"/>
  </r>
  <r>
    <x v="13"/>
    <x v="42"/>
    <x v="301"/>
    <n v="152"/>
    <x v="48"/>
    <s v="181h 07m 05s"/>
    <s v="time"/>
    <n v="181"/>
    <n v="7"/>
    <n v="5"/>
    <n v="4822"/>
    <n v="21"/>
    <n v="26.623519036846702"/>
  </r>
  <r>
    <x v="13"/>
    <x v="43"/>
    <x v="274"/>
    <n v="105"/>
    <x v="48"/>
    <s v="181h 22m 45s"/>
    <s v="time"/>
    <n v="181"/>
    <n v="22"/>
    <n v="45"/>
    <n v="4822"/>
    <n v="21"/>
    <n v="26.585192161907599"/>
  </r>
  <r>
    <x v="13"/>
    <x v="44"/>
    <x v="270"/>
    <n v="129"/>
    <x v="48"/>
    <s v="181h 31m 50s"/>
    <s v="time"/>
    <n v="181"/>
    <n v="31"/>
    <n v="50"/>
    <n v="4822"/>
    <n v="21"/>
    <n v="26.563021223852701"/>
  </r>
  <r>
    <x v="13"/>
    <x v="45"/>
    <x v="227"/>
    <n v="118"/>
    <x v="48"/>
    <s v="182h 33m 10s"/>
    <s v="time"/>
    <n v="182"/>
    <n v="33"/>
    <n v="10"/>
    <n v="4822"/>
    <n v="21"/>
    <n v="26.414278975638702"/>
  </r>
  <r>
    <x v="13"/>
    <x v="46"/>
    <x v="277"/>
    <n v="101"/>
    <x v="48"/>
    <s v="182h 33m 40s"/>
    <s v="time"/>
    <n v="182"/>
    <n v="33"/>
    <n v="40"/>
    <n v="4822"/>
    <n v="21"/>
    <n v="26.413073247922998"/>
  </r>
  <r>
    <x v="13"/>
    <x v="47"/>
    <x v="179"/>
    <n v="116"/>
    <x v="48"/>
    <s v="182h 35m 40s"/>
    <s v="time"/>
    <n v="182"/>
    <n v="35"/>
    <n v="40"/>
    <n v="4822"/>
    <n v="21"/>
    <n v="26.408251437612101"/>
  </r>
  <r>
    <x v="13"/>
    <x v="48"/>
    <x v="302"/>
    <n v="124"/>
    <x v="48"/>
    <s v="182h 53m 07s"/>
    <s v="time"/>
    <n v="182"/>
    <n v="53"/>
    <n v="7"/>
    <n v="4822"/>
    <n v="21"/>
    <n v="26.366255712825399"/>
  </r>
  <r>
    <x v="13"/>
    <x v="49"/>
    <x v="280"/>
    <n v="104"/>
    <x v="48"/>
    <s v="184h 01m 45s"/>
    <s v="time"/>
    <n v="184"/>
    <n v="1"/>
    <n v="45"/>
    <n v="4822"/>
    <n v="21"/>
    <n v="26.202368284012898"/>
  </r>
  <r>
    <x v="13"/>
    <x v="54"/>
    <x v="303"/>
    <n v="117"/>
    <x v="48"/>
    <s v="184h 07m 40s"/>
    <s v="time"/>
    <n v="184"/>
    <n v="7"/>
    <n v="40"/>
    <n v="4822"/>
    <n v="21"/>
    <n v="26.188335395106002"/>
  </r>
  <r>
    <x v="13"/>
    <x v="55"/>
    <x v="281"/>
    <n v="120"/>
    <x v="48"/>
    <s v="185h 09m 51s"/>
    <s v="time"/>
    <n v="185"/>
    <n v="9"/>
    <n v="51"/>
    <n v="4822"/>
    <n v="21"/>
    <n v="26.0417557392764"/>
  </r>
  <r>
    <x v="13"/>
    <x v="56"/>
    <x v="275"/>
    <n v="103"/>
    <x v="48"/>
    <s v="186h 26m 30s"/>
    <s v="time"/>
    <n v="186"/>
    <n v="26"/>
    <n v="30"/>
    <n v="4822"/>
    <n v="21"/>
    <n v="25.863317391498601"/>
  </r>
  <r>
    <x v="13"/>
    <x v="57"/>
    <x v="304"/>
    <n v="115"/>
    <x v="48"/>
    <s v="187h 22m 34s"/>
    <s v="time"/>
    <n v="187"/>
    <n v="22"/>
    <n v="34"/>
    <n v="4822"/>
    <n v="21"/>
    <n v="25.734337058263598"/>
  </r>
  <r>
    <x v="13"/>
    <x v="58"/>
    <x v="282"/>
    <n v="127"/>
    <x v="48"/>
    <s v="187h 22m 34s"/>
    <s v="time"/>
    <n v="187"/>
    <n v="22"/>
    <n v="34"/>
    <n v="4822"/>
    <n v="21"/>
    <n v="25.734337058263598"/>
  </r>
  <r>
    <x v="14"/>
    <x v="2"/>
    <x v="305"/>
    <n v="27"/>
    <x v="49"/>
    <s v="178h 31m 02s"/>
    <s v="time"/>
    <n v="178"/>
    <n v="31"/>
    <n v="2"/>
    <n v="5091"/>
    <n v="24"/>
    <n v="28.518256875309199"/>
  </r>
  <r>
    <x v="14"/>
    <x v="15"/>
    <x v="286"/>
    <n v="25"/>
    <x v="49"/>
    <s v="178h 44m 06s"/>
    <s v="time"/>
    <n v="178"/>
    <n v="44"/>
    <n v="6"/>
    <n v="5091"/>
    <n v="24"/>
    <n v="28.483509105659198"/>
  </r>
  <r>
    <x v="14"/>
    <x v="5"/>
    <x v="306"/>
    <n v="29"/>
    <x v="49"/>
    <s v="179h 16m 01s"/>
    <s v="time"/>
    <n v="179"/>
    <n v="16"/>
    <n v="1"/>
    <n v="5091"/>
    <n v="24"/>
    <n v="28.3989890929262"/>
  </r>
  <r>
    <x v="14"/>
    <x v="24"/>
    <x v="307"/>
    <n v="28"/>
    <x v="49"/>
    <s v="179h 26m 25s"/>
    <s v="time"/>
    <n v="179"/>
    <n v="26"/>
    <n v="25"/>
    <n v="5091"/>
    <n v="24"/>
    <n v="28.371556615091599"/>
  </r>
  <r>
    <x v="14"/>
    <x v="7"/>
    <x v="308"/>
    <n v="31"/>
    <x v="49"/>
    <s v="179h 33m 43s"/>
    <s v="time"/>
    <n v="179"/>
    <n v="33"/>
    <n v="43"/>
    <n v="5091"/>
    <n v="24"/>
    <n v="28.352332760437001"/>
  </r>
  <r>
    <x v="14"/>
    <x v="9"/>
    <x v="309"/>
    <n v="30"/>
    <x v="49"/>
    <s v="179h 38m 25s"/>
    <s v="time"/>
    <n v="179"/>
    <n v="38"/>
    <n v="25"/>
    <n v="5091"/>
    <n v="24"/>
    <n v="28.339969537888202"/>
  </r>
  <r>
    <x v="14"/>
    <x v="10"/>
    <x v="284"/>
    <n v="26"/>
    <x v="49"/>
    <s v="179h 46m 09s"/>
    <s v="time"/>
    <n v="179"/>
    <n v="46"/>
    <n v="9"/>
    <n v="5091"/>
    <n v="24"/>
    <n v="28.3196506631189"/>
  </r>
  <r>
    <x v="14"/>
    <x v="14"/>
    <x v="310"/>
    <n v="24"/>
    <x v="54"/>
    <s v="178h 39m 32s"/>
    <s v="time"/>
    <n v="178"/>
    <n v="39"/>
    <n v="32"/>
    <n v="5091"/>
    <n v="24"/>
    <n v="28.495643467066301"/>
  </r>
  <r>
    <x v="14"/>
    <x v="3"/>
    <x v="241"/>
    <n v="17"/>
    <x v="54"/>
    <s v="178h 46m 46s"/>
    <s v="time"/>
    <n v="178"/>
    <n v="46"/>
    <n v="46"/>
    <n v="5091"/>
    <n v="24"/>
    <n v="28.476428125281601"/>
  </r>
  <r>
    <x v="14"/>
    <x v="8"/>
    <x v="311"/>
    <n v="22"/>
    <x v="54"/>
    <s v="179h 35m 22s"/>
    <s v="time"/>
    <n v="179"/>
    <n v="35"/>
    <n v="22"/>
    <n v="5091"/>
    <n v="24"/>
    <n v="28.347991251651099"/>
  </r>
  <r>
    <x v="14"/>
    <x v="34"/>
    <x v="312"/>
    <n v="18"/>
    <x v="54"/>
    <s v="183h 37m 09s"/>
    <s v="time"/>
    <n v="183"/>
    <n v="37"/>
    <n v="9"/>
    <n v="5091"/>
    <n v="24"/>
    <n v="27.7258637669451"/>
  </r>
  <r>
    <x v="14"/>
    <x v="18"/>
    <x v="246"/>
    <n v="4"/>
    <x v="50"/>
    <s v="177h 22m 59s"/>
    <s v="time"/>
    <n v="177"/>
    <n v="22"/>
    <n v="59"/>
    <n v="5091"/>
    <n v="24"/>
    <n v="28.700599299381899"/>
  </r>
  <r>
    <x v="14"/>
    <x v="1"/>
    <x v="222"/>
    <n v="2"/>
    <x v="50"/>
    <s v="177h 56m 43s"/>
    <s v="time"/>
    <n v="177"/>
    <n v="56"/>
    <n v="43"/>
    <n v="5091"/>
    <n v="24"/>
    <n v="28.609919091855598"/>
  </r>
  <r>
    <x v="14"/>
    <x v="20"/>
    <x v="211"/>
    <n v="8"/>
    <x v="50"/>
    <s v="177h 59m 49s"/>
    <s v="time"/>
    <n v="177"/>
    <n v="59"/>
    <n v="49"/>
    <n v="5091"/>
    <n v="24"/>
    <n v="28.601614572035398"/>
  </r>
  <r>
    <x v="14"/>
    <x v="13"/>
    <x v="204"/>
    <n v="5"/>
    <x v="50"/>
    <s v="178h 20m 14s"/>
    <s v="time"/>
    <n v="178"/>
    <n v="20"/>
    <n v="14"/>
    <n v="5091"/>
    <n v="24"/>
    <n v="28.547041030257901"/>
  </r>
  <r>
    <x v="14"/>
    <x v="6"/>
    <x v="313"/>
    <n v="6"/>
    <x v="50"/>
    <s v="179h 25m 30s"/>
    <s v="time"/>
    <n v="179"/>
    <n v="25"/>
    <n v="30"/>
    <n v="5091"/>
    <n v="24"/>
    <n v="28.3739724118712"/>
  </r>
  <r>
    <x v="14"/>
    <x v="17"/>
    <x v="224"/>
    <n v="33"/>
    <x v="52"/>
    <s v="177h 10m 03s"/>
    <s v="time"/>
    <n v="177"/>
    <n v="10"/>
    <n v="3"/>
    <n v="5091"/>
    <n v="24"/>
    <n v="28.7355186476074"/>
  </r>
  <r>
    <x v="14"/>
    <x v="21"/>
    <x v="294"/>
    <n v="40"/>
    <x v="52"/>
    <s v="178h 26m 36s"/>
    <s v="time"/>
    <n v="178"/>
    <n v="26"/>
    <n v="36"/>
    <n v="5091"/>
    <n v="24"/>
    <n v="28.5300655670334"/>
  </r>
  <r>
    <x v="14"/>
    <x v="22"/>
    <x v="212"/>
    <n v="35"/>
    <x v="52"/>
    <s v="178h 40m 11s"/>
    <s v="time"/>
    <n v="178"/>
    <n v="40"/>
    <n v="11"/>
    <n v="5091"/>
    <n v="24"/>
    <n v="28.493915682412101"/>
  </r>
  <r>
    <x v="14"/>
    <x v="16"/>
    <x v="192"/>
    <n v="34"/>
    <x v="52"/>
    <s v="178h 50m 41s"/>
    <s v="time"/>
    <n v="178"/>
    <n v="50"/>
    <n v="41"/>
    <n v="5091"/>
    <n v="24"/>
    <n v="28.4660343159258"/>
  </r>
  <r>
    <x v="14"/>
    <x v="0"/>
    <x v="258"/>
    <n v="37"/>
    <x v="52"/>
    <s v="178h 55m 14s"/>
    <s v="time"/>
    <n v="178"/>
    <n v="55"/>
    <n v="14"/>
    <n v="5091"/>
    <n v="24"/>
    <n v="28.4539693284108"/>
  </r>
  <r>
    <x v="14"/>
    <x v="50"/>
    <x v="228"/>
    <n v="38"/>
    <x v="52"/>
    <s v="180h 51m 25s"/>
    <s v="time"/>
    <n v="180"/>
    <n v="51"/>
    <n v="25"/>
    <n v="5091"/>
    <n v="24"/>
    <n v="28.149319981262"/>
  </r>
  <r>
    <x v="14"/>
    <x v="35"/>
    <x v="314"/>
    <n v="36"/>
    <x v="52"/>
    <s v="181h 53m 18s"/>
    <s v="time"/>
    <n v="181"/>
    <n v="53"/>
    <n v="18"/>
    <n v="5091"/>
    <n v="24"/>
    <n v="27.9897006405028"/>
  </r>
  <r>
    <x v="14"/>
    <x v="4"/>
    <x v="315"/>
    <n v="115"/>
    <x v="55"/>
    <s v="179h 01m 35s"/>
    <s v="time"/>
    <n v="179"/>
    <n v="1"/>
    <n v="35"/>
    <n v="5091"/>
    <n v="24"/>
    <n v="28.4371484650773"/>
  </r>
  <r>
    <x v="14"/>
    <x v="11"/>
    <x v="316"/>
    <n v="130"/>
    <x v="55"/>
    <s v="180h 15m 42s"/>
    <s v="time"/>
    <n v="180"/>
    <n v="15"/>
    <n v="42"/>
    <n v="5091"/>
    <n v="24"/>
    <n v="28.2422774300322"/>
  </r>
  <r>
    <x v="14"/>
    <x v="30"/>
    <x v="317"/>
    <n v="139"/>
    <x v="55"/>
    <s v="180h 43m 47s"/>
    <s v="time"/>
    <n v="180"/>
    <n v="43"/>
    <n v="47"/>
    <n v="5091"/>
    <n v="24"/>
    <n v="28.1691353110153"/>
  </r>
  <r>
    <x v="14"/>
    <x v="51"/>
    <x v="296"/>
    <n v="122"/>
    <x v="55"/>
    <s v="181h 16m 05s"/>
    <s v="time"/>
    <n v="181"/>
    <n v="16"/>
    <n v="5"/>
    <n v="5091"/>
    <n v="24"/>
    <n v="28.085478074981001"/>
  </r>
  <r>
    <x v="14"/>
    <x v="52"/>
    <x v="318"/>
    <n v="127"/>
    <x v="55"/>
    <s v="181h 31m 01s"/>
    <s v="time"/>
    <n v="181"/>
    <n v="31"/>
    <n v="1"/>
    <n v="5091"/>
    <n v="24"/>
    <n v="28.046968373016899"/>
  </r>
  <r>
    <x v="14"/>
    <x v="27"/>
    <x v="319"/>
    <n v="140"/>
    <x v="55"/>
    <s v="181h 52m 07s"/>
    <s v="time"/>
    <n v="181"/>
    <n v="52"/>
    <n v="7"/>
    <n v="5091"/>
    <n v="24"/>
    <n v="27.992735903666699"/>
  </r>
  <r>
    <x v="14"/>
    <x v="36"/>
    <x v="320"/>
    <n v="101"/>
    <x v="55"/>
    <s v="181h 57m 12s"/>
    <s v="time"/>
    <n v="181"/>
    <n v="57"/>
    <n v="12"/>
    <n v="5091"/>
    <n v="24"/>
    <n v="27.979701755028699"/>
  </r>
  <r>
    <x v="14"/>
    <x v="33"/>
    <x v="231"/>
    <n v="132"/>
    <x v="55"/>
    <s v="182h 23m 03s"/>
    <s v="time"/>
    <n v="182"/>
    <n v="23"/>
    <n v="3"/>
    <n v="5091"/>
    <n v="24"/>
    <n v="27.913607266712599"/>
  </r>
  <r>
    <x v="14"/>
    <x v="19"/>
    <x v="321"/>
    <n v="16"/>
    <x v="53"/>
    <s v="177h 32m 54s"/>
    <s v="time"/>
    <n v="177"/>
    <n v="32"/>
    <n v="54"/>
    <n v="5091"/>
    <n v="24"/>
    <n v="28.673882229252101"/>
  </r>
  <r>
    <x v="14"/>
    <x v="23"/>
    <x v="322"/>
    <n v="10"/>
    <x v="53"/>
    <s v="179h 21m 14s"/>
    <s v="time"/>
    <n v="179"/>
    <n v="21"/>
    <n v="14"/>
    <n v="5091"/>
    <n v="24"/>
    <n v="28.385222263866901"/>
  </r>
  <r>
    <x v="14"/>
    <x v="12"/>
    <x v="323"/>
    <n v="15"/>
    <x v="53"/>
    <s v="180h 19m 29s"/>
    <s v="time"/>
    <n v="180"/>
    <n v="19"/>
    <n v="29"/>
    <n v="5091"/>
    <n v="24"/>
    <n v="28.232401732060499"/>
  </r>
  <r>
    <x v="14"/>
    <x v="32"/>
    <x v="324"/>
    <n v="11"/>
    <x v="53"/>
    <s v="181h 49m 46s"/>
    <s v="time"/>
    <n v="181"/>
    <n v="49"/>
    <n v="46"/>
    <n v="5091"/>
    <n v="24"/>
    <n v="27.998765632017701"/>
  </r>
  <r>
    <x v="15"/>
    <x v="18"/>
    <x v="306"/>
    <n v="31"/>
    <x v="56"/>
    <s v="154h 35m 52s"/>
    <s v="time"/>
    <n v="154"/>
    <n v="35"/>
    <n v="52"/>
    <n v="4479"/>
    <n v="21"/>
    <n v="28.9719558998979"/>
  </r>
  <r>
    <x v="15"/>
    <x v="21"/>
    <x v="286"/>
    <n v="28"/>
    <x v="56"/>
    <s v="155h 10m 33s"/>
    <s v="time"/>
    <n v="155"/>
    <n v="10"/>
    <n v="33"/>
    <n v="4479"/>
    <n v="21"/>
    <n v="28.864030588955501"/>
  </r>
  <r>
    <x v="15"/>
    <x v="24"/>
    <x v="315"/>
    <n v="27"/>
    <x v="56"/>
    <s v="155h 50m 12s"/>
    <s v="time"/>
    <n v="155"/>
    <n v="50"/>
    <n v="12"/>
    <n v="4479"/>
    <n v="21"/>
    <n v="28.741631195054602"/>
  </r>
  <r>
    <x v="15"/>
    <x v="9"/>
    <x v="307"/>
    <n v="30"/>
    <x v="56"/>
    <s v="156h 01m 37s"/>
    <s v="time"/>
    <n v="156"/>
    <n v="1"/>
    <n v="37"/>
    <n v="4479"/>
    <n v="21"/>
    <n v="28.7065802380999"/>
  </r>
  <r>
    <x v="15"/>
    <x v="38"/>
    <x v="308"/>
    <n v="29"/>
    <x v="56"/>
    <s v="157h 25m 02s"/>
    <s v="time"/>
    <n v="157"/>
    <n v="25"/>
    <n v="2"/>
    <n v="4479"/>
    <n v="21"/>
    <n v="28.453049398096301"/>
  </r>
  <r>
    <x v="15"/>
    <x v="55"/>
    <x v="325"/>
    <n v="26"/>
    <x v="56"/>
    <s v="159h 10m 50s"/>
    <s v="time"/>
    <n v="159"/>
    <n v="10"/>
    <n v="50"/>
    <n v="4479"/>
    <n v="21"/>
    <n v="28.137858825582398"/>
  </r>
  <r>
    <x v="15"/>
    <x v="56"/>
    <x v="326"/>
    <n v="32"/>
    <x v="56"/>
    <s v="159h 13m 03s"/>
    <s v="time"/>
    <n v="159"/>
    <n v="13"/>
    <n v="3"/>
    <n v="4479"/>
    <n v="21"/>
    <n v="28.131329784728401"/>
  </r>
  <r>
    <x v="15"/>
    <x v="20"/>
    <x v="327"/>
    <n v="3"/>
    <x v="50"/>
    <s v="154h 52m 53s"/>
    <s v="time"/>
    <n v="154"/>
    <n v="52"/>
    <n v="53"/>
    <n v="4479"/>
    <n v="21"/>
    <n v="28.918903892405101"/>
  </r>
  <r>
    <x v="15"/>
    <x v="13"/>
    <x v="247"/>
    <n v="7"/>
    <x v="50"/>
    <s v="154h 57m 02s"/>
    <s v="time"/>
    <n v="154"/>
    <n v="57"/>
    <n v="2"/>
    <n v="4479"/>
    <n v="21"/>
    <n v="28.905995102380299"/>
  </r>
  <r>
    <x v="15"/>
    <x v="2"/>
    <x v="246"/>
    <n v="1"/>
    <x v="50"/>
    <s v="155h 15m 13s"/>
    <s v="time"/>
    <n v="155"/>
    <n v="15"/>
    <n v="13"/>
    <n v="4479"/>
    <n v="21"/>
    <n v="28.849570505606401"/>
  </r>
  <r>
    <x v="15"/>
    <x v="16"/>
    <x v="328"/>
    <n v="6"/>
    <x v="50"/>
    <s v="155h 28m 13s"/>
    <s v="time"/>
    <n v="155"/>
    <n v="28"/>
    <n v="13"/>
    <n v="4479"/>
    <n v="21"/>
    <n v="28.8093651341003"/>
  </r>
  <r>
    <x v="15"/>
    <x v="4"/>
    <x v="329"/>
    <n v="4"/>
    <x v="50"/>
    <s v="155h 31m 07s"/>
    <s v="time"/>
    <n v="155"/>
    <n v="31"/>
    <n v="7"/>
    <n v="4479"/>
    <n v="21"/>
    <n v="28.800411526308899"/>
  </r>
  <r>
    <x v="15"/>
    <x v="7"/>
    <x v="222"/>
    <n v="8"/>
    <x v="50"/>
    <s v="155h 50m 50s"/>
    <s v="time"/>
    <n v="155"/>
    <n v="50"/>
    <n v="50"/>
    <n v="4479"/>
    <n v="21"/>
    <n v="28.739684520096201"/>
  </r>
  <r>
    <x v="15"/>
    <x v="33"/>
    <x v="330"/>
    <n v="5"/>
    <x v="50"/>
    <s v="156h 51m 14s"/>
    <s v="time"/>
    <n v="156"/>
    <n v="51"/>
    <n v="14"/>
    <n v="4479"/>
    <n v="21"/>
    <n v="28.555237181099098"/>
  </r>
  <r>
    <x v="15"/>
    <x v="17"/>
    <x v="212"/>
    <n v="33"/>
    <x v="52"/>
    <s v="154h 11m 49s"/>
    <s v="time"/>
    <n v="154"/>
    <n v="11"/>
    <n v="49"/>
    <n v="4479"/>
    <n v="21"/>
    <n v="29.0472681941744"/>
  </r>
  <r>
    <x v="15"/>
    <x v="22"/>
    <x v="331"/>
    <n v="39"/>
    <x v="52"/>
    <s v="155h 20m 26s"/>
    <s v="time"/>
    <n v="155"/>
    <n v="20"/>
    <n v="26"/>
    <n v="4479"/>
    <n v="21"/>
    <n v="28.8334233386859"/>
  </r>
  <r>
    <x v="15"/>
    <x v="5"/>
    <x v="332"/>
    <n v="38"/>
    <x v="52"/>
    <s v="155h 37m 16s"/>
    <s v="time"/>
    <n v="155"/>
    <n v="37"/>
    <n v="16"/>
    <n v="4479"/>
    <n v="21"/>
    <n v="28.781442106540801"/>
  </r>
  <r>
    <x v="15"/>
    <x v="10"/>
    <x v="333"/>
    <n v="40"/>
    <x v="52"/>
    <s v="156h 07m 16s"/>
    <s v="time"/>
    <n v="156"/>
    <n v="7"/>
    <n v="16"/>
    <n v="4479"/>
    <n v="21"/>
    <n v="28.689265456305201"/>
  </r>
  <r>
    <x v="15"/>
    <x v="12"/>
    <x v="201"/>
    <n v="35"/>
    <x v="52"/>
    <s v="156h 10m 05s"/>
    <s v="time"/>
    <n v="156"/>
    <n v="10"/>
    <n v="5"/>
    <n v="4479"/>
    <n v="21"/>
    <n v="28.680641403046899"/>
  </r>
  <r>
    <x v="15"/>
    <x v="32"/>
    <x v="195"/>
    <n v="37"/>
    <x v="52"/>
    <s v="156h 38m 51s"/>
    <s v="time"/>
    <n v="156"/>
    <n v="38"/>
    <n v="51"/>
    <n v="4479"/>
    <n v="21"/>
    <n v="28.592859764758401"/>
  </r>
  <r>
    <x v="15"/>
    <x v="42"/>
    <x v="294"/>
    <n v="36"/>
    <x v="52"/>
    <s v="158h 23m 42s"/>
    <s v="time"/>
    <n v="158"/>
    <n v="23"/>
    <n v="42"/>
    <n v="4479"/>
    <n v="21"/>
    <n v="28.2774077464566"/>
  </r>
  <r>
    <x v="15"/>
    <x v="44"/>
    <x v="334"/>
    <n v="34"/>
    <x v="52"/>
    <s v="158h 30m 54s"/>
    <s v="time"/>
    <n v="158"/>
    <n v="30"/>
    <n v="54"/>
    <n v="4479"/>
    <n v="21"/>
    <n v="28.256001009368099"/>
  </r>
  <r>
    <x v="15"/>
    <x v="19"/>
    <x v="335"/>
    <n v="14"/>
    <x v="53"/>
    <s v="154h 38m 10s"/>
    <s v="time"/>
    <n v="154"/>
    <n v="38"/>
    <n v="10"/>
    <n v="4479"/>
    <n v="21"/>
    <n v="28.964773931631601"/>
  </r>
  <r>
    <x v="15"/>
    <x v="1"/>
    <x v="321"/>
    <n v="10"/>
    <x v="53"/>
    <s v="154h 48m 57s"/>
    <s v="time"/>
    <n v="154"/>
    <n v="48"/>
    <n v="57"/>
    <n v="4479"/>
    <n v="21"/>
    <n v="28.9311493764096"/>
  </r>
  <r>
    <x v="15"/>
    <x v="0"/>
    <x v="323"/>
    <n v="15"/>
    <x v="53"/>
    <s v="155h 30m 34s"/>
    <s v="time"/>
    <n v="155"/>
    <n v="30"/>
    <n v="34"/>
    <n v="4479"/>
    <n v="21"/>
    <n v="28.802109196654701"/>
  </r>
  <r>
    <x v="15"/>
    <x v="30"/>
    <x v="336"/>
    <n v="16"/>
    <x v="53"/>
    <s v="156h 11m 36s"/>
    <s v="time"/>
    <n v="156"/>
    <n v="11"/>
    <n v="36"/>
    <n v="4479"/>
    <n v="21"/>
    <n v="28.675999829271401"/>
  </r>
  <r>
    <x v="15"/>
    <x v="36"/>
    <x v="322"/>
    <n v="9"/>
    <x v="53"/>
    <s v="156h 45m 40s"/>
    <s v="time"/>
    <n v="156"/>
    <n v="45"/>
    <n v="40"/>
    <n v="4479"/>
    <n v="21"/>
    <n v="28.572137364000401"/>
  </r>
  <r>
    <x v="15"/>
    <x v="15"/>
    <x v="310"/>
    <n v="17"/>
    <x v="57"/>
    <s v="155h 25m 22s"/>
    <s v="time"/>
    <n v="155"/>
    <n v="25"/>
    <n v="22"/>
    <n v="4479"/>
    <n v="21"/>
    <n v="28.8181697949321"/>
  </r>
  <r>
    <x v="15"/>
    <x v="52"/>
    <x v="337"/>
    <n v="24"/>
    <x v="57"/>
    <s v="156h 36m 28s"/>
    <s v="time"/>
    <n v="156"/>
    <n v="36"/>
    <n v="28"/>
    <n v="4479"/>
    <n v="21"/>
    <n v="28.600112098874"/>
  </r>
  <r>
    <x v="15"/>
    <x v="37"/>
    <x v="338"/>
    <n v="22"/>
    <x v="57"/>
    <s v="157h 09m 26s"/>
    <s v="time"/>
    <n v="157"/>
    <n v="9"/>
    <n v="26"/>
    <n v="4479"/>
    <n v="21"/>
    <n v="28.500121958548199"/>
  </r>
  <r>
    <x v="15"/>
    <x v="26"/>
    <x v="339"/>
    <n v="19"/>
    <x v="57"/>
    <s v="157h 43m 55s"/>
    <s v="time"/>
    <n v="157"/>
    <n v="43"/>
    <n v="55"/>
    <n v="4479"/>
    <n v="21"/>
    <n v="28.396277087534202"/>
  </r>
  <r>
    <x v="15"/>
    <x v="54"/>
    <x v="340"/>
    <n v="20"/>
    <x v="57"/>
    <s v="159h 02m 34s"/>
    <s v="time"/>
    <n v="159"/>
    <n v="2"/>
    <n v="34"/>
    <n v="4479"/>
    <n v="21"/>
    <n v="28.162234479193199"/>
  </r>
  <r>
    <x v="15"/>
    <x v="14"/>
    <x v="341"/>
    <n v="128"/>
    <x v="48"/>
    <s v="155h 18m 46s"/>
    <s v="time"/>
    <n v="155"/>
    <n v="18"/>
    <n v="46"/>
    <n v="4479"/>
    <n v="21"/>
    <n v="28.838580212688999"/>
  </r>
  <r>
    <x v="15"/>
    <x v="3"/>
    <x v="192"/>
    <n v="102"/>
    <x v="48"/>
    <s v="155h 26m 01s"/>
    <s v="time"/>
    <n v="155"/>
    <n v="26"/>
    <n v="1"/>
    <n v="4479"/>
    <n v="21"/>
    <n v="28.8161612406868"/>
  </r>
  <r>
    <x v="15"/>
    <x v="23"/>
    <x v="342"/>
    <n v="120"/>
    <x v="48"/>
    <s v="155h 41m 10s"/>
    <s v="time"/>
    <n v="155"/>
    <n v="41"/>
    <n v="10"/>
    <n v="4479"/>
    <n v="21"/>
    <n v="28.769425660606199"/>
  </r>
  <r>
    <x v="15"/>
    <x v="6"/>
    <x v="343"/>
    <n v="110"/>
    <x v="48"/>
    <s v="155h 47m 17s"/>
    <s v="time"/>
    <n v="155"/>
    <n v="47"/>
    <n v="17"/>
    <n v="4479"/>
    <n v="21"/>
    <n v="28.750599550314899"/>
  </r>
  <r>
    <x v="15"/>
    <x v="8"/>
    <x v="344"/>
    <n v="126"/>
    <x v="48"/>
    <s v="155h 57m 45s"/>
    <s v="time"/>
    <n v="155"/>
    <n v="57"/>
    <n v="45"/>
    <n v="4479"/>
    <n v="21"/>
    <n v="28.718441933156999"/>
  </r>
  <r>
    <x v="15"/>
    <x v="11"/>
    <x v="269"/>
    <n v="115"/>
    <x v="48"/>
    <s v="156h 08m 42s"/>
    <s v="time"/>
    <n v="156"/>
    <n v="8"/>
    <n v="42"/>
    <n v="4479"/>
    <n v="21"/>
    <n v="28.684876236831101"/>
  </r>
  <r>
    <x v="15"/>
    <x v="50"/>
    <x v="289"/>
    <n v="137"/>
    <x v="48"/>
    <s v="156h 12m 29s"/>
    <s v="time"/>
    <n v="156"/>
    <n v="12"/>
    <n v="29"/>
    <n v="4479"/>
    <n v="21"/>
    <n v="28.673297187333802"/>
  </r>
  <r>
    <x v="15"/>
    <x v="51"/>
    <x v="252"/>
    <n v="104"/>
    <x v="48"/>
    <s v="156h 34m 10s"/>
    <s v="time"/>
    <n v="156"/>
    <n v="34"/>
    <n v="10"/>
    <n v="4479"/>
    <n v="21"/>
    <n v="28.607114344007801"/>
  </r>
  <r>
    <x v="15"/>
    <x v="27"/>
    <x v="316"/>
    <n v="109"/>
    <x v="48"/>
    <s v="156h 39m 20s"/>
    <s v="time"/>
    <n v="156"/>
    <n v="39"/>
    <n v="20"/>
    <n v="4479"/>
    <n v="21"/>
    <n v="28.591389460245399"/>
  </r>
  <r>
    <x v="15"/>
    <x v="35"/>
    <x v="245"/>
    <n v="130"/>
    <x v="48"/>
    <s v="156h 40m 01s"/>
    <s v="time"/>
    <n v="156"/>
    <n v="40"/>
    <n v="1"/>
    <n v="4479"/>
    <n v="21"/>
    <n v="28.589311011859898"/>
  </r>
  <r>
    <x v="15"/>
    <x v="34"/>
    <x v="318"/>
    <n v="107"/>
    <x v="48"/>
    <s v="156h 54m 22s"/>
    <s v="time"/>
    <n v="156"/>
    <n v="54"/>
    <n v="22"/>
    <n v="4479"/>
    <n v="21"/>
    <n v="28.545733294149699"/>
  </r>
  <r>
    <x v="15"/>
    <x v="25"/>
    <x v="319"/>
    <n v="112"/>
    <x v="48"/>
    <s v="157h 14m 20s"/>
    <s v="time"/>
    <n v="157"/>
    <n v="14"/>
    <n v="20"/>
    <n v="4479"/>
    <n v="21"/>
    <n v="28.485319577429902"/>
  </r>
  <r>
    <x v="15"/>
    <x v="28"/>
    <x v="345"/>
    <n v="129"/>
    <x v="48"/>
    <s v="157h 20m 16s"/>
    <s v="time"/>
    <n v="157"/>
    <n v="20"/>
    <n v="16"/>
    <n v="4479"/>
    <n v="21"/>
    <n v="28.467416174684299"/>
  </r>
  <r>
    <x v="15"/>
    <x v="29"/>
    <x v="164"/>
    <n v="119"/>
    <x v="48"/>
    <s v="157h 42m 14s"/>
    <s v="time"/>
    <n v="157"/>
    <n v="42"/>
    <n v="14"/>
    <n v="4479"/>
    <n v="21"/>
    <n v="28.401328791300099"/>
  </r>
  <r>
    <x v="15"/>
    <x v="31"/>
    <x v="346"/>
    <n v="132"/>
    <x v="48"/>
    <s v="157h 48m 07s"/>
    <s v="time"/>
    <n v="157"/>
    <n v="48"/>
    <n v="7"/>
    <n v="4479"/>
    <n v="21"/>
    <n v="28.3836806686299"/>
  </r>
  <r>
    <x v="15"/>
    <x v="39"/>
    <x v="347"/>
    <n v="122"/>
    <x v="48"/>
    <s v="157h 53m 09s"/>
    <s v="time"/>
    <n v="157"/>
    <n v="53"/>
    <n v="9"/>
    <n v="4479"/>
    <n v="21"/>
    <n v="28.368599673814899"/>
  </r>
  <r>
    <x v="15"/>
    <x v="40"/>
    <x v="267"/>
    <n v="117"/>
    <x v="48"/>
    <s v="158h 05m 21s"/>
    <s v="time"/>
    <n v="158"/>
    <n v="5"/>
    <n v="21"/>
    <n v="4479"/>
    <n v="21"/>
    <n v="28.332112151897402"/>
  </r>
  <r>
    <x v="15"/>
    <x v="53"/>
    <x v="135"/>
    <n v="134"/>
    <x v="48"/>
    <s v="158h 10m 06s"/>
    <s v="time"/>
    <n v="158"/>
    <n v="10"/>
    <n v="6"/>
    <n v="4479"/>
    <n v="21"/>
    <n v="28.317931317899699"/>
  </r>
  <r>
    <x v="15"/>
    <x v="41"/>
    <x v="295"/>
    <n v="118"/>
    <x v="48"/>
    <s v="158h 15m 51s"/>
    <s v="time"/>
    <n v="158"/>
    <n v="15"/>
    <n v="51"/>
    <n v="4479"/>
    <n v="21"/>
    <n v="28.300784026706399"/>
  </r>
  <r>
    <x v="15"/>
    <x v="43"/>
    <x v="348"/>
    <n v="139"/>
    <x v="48"/>
    <s v="158h 30m 30s"/>
    <s v="time"/>
    <n v="158"/>
    <n v="30"/>
    <n v="30"/>
    <n v="4479"/>
    <n v="21"/>
    <n v="28.2571894222175"/>
  </r>
  <r>
    <x v="15"/>
    <x v="45"/>
    <x v="349"/>
    <n v="135"/>
    <x v="48"/>
    <s v="158h 31m 04s"/>
    <s v="time"/>
    <n v="158"/>
    <n v="31"/>
    <n v="4"/>
    <n v="4479"/>
    <n v="21"/>
    <n v="28.255505866849798"/>
  </r>
  <r>
    <x v="15"/>
    <x v="46"/>
    <x v="350"/>
    <n v="111"/>
    <x v="48"/>
    <s v="158h 42m 18s"/>
    <s v="time"/>
    <n v="158"/>
    <n v="42"/>
    <n v="18"/>
    <n v="4479"/>
    <n v="21"/>
    <n v="28.222173214454401"/>
  </r>
  <r>
    <x v="15"/>
    <x v="47"/>
    <x v="351"/>
    <n v="114"/>
    <x v="48"/>
    <s v="158h 48m 24s"/>
    <s v="time"/>
    <n v="158"/>
    <n v="48"/>
    <n v="24"/>
    <n v="4479"/>
    <n v="21"/>
    <n v="28.204105621090601"/>
  </r>
  <r>
    <x v="15"/>
    <x v="48"/>
    <x v="251"/>
    <n v="133"/>
    <x v="48"/>
    <s v="158h 54m 54s"/>
    <s v="time"/>
    <n v="158"/>
    <n v="54"/>
    <n v="54"/>
    <n v="4479"/>
    <n v="21"/>
    <n v="28.1848787087436"/>
  </r>
  <r>
    <x v="15"/>
    <x v="49"/>
    <x v="352"/>
    <n v="136"/>
    <x v="48"/>
    <s v="158h 55m 07s"/>
    <s v="time"/>
    <n v="158"/>
    <n v="55"/>
    <n v="7"/>
    <n v="4479"/>
    <n v="21"/>
    <n v="28.184238263122101"/>
  </r>
  <r>
    <x v="16"/>
    <x v="22"/>
    <x v="306"/>
    <n v="25"/>
    <x v="56"/>
    <s v="148h 38m 05s"/>
    <s v="time"/>
    <n v="148"/>
    <n v="38"/>
    <n v="5"/>
    <n v="4395"/>
    <n v="23"/>
    <n v="29.569133875926202"/>
  </r>
  <r>
    <x v="16"/>
    <x v="3"/>
    <x v="307"/>
    <n v="27"/>
    <x v="56"/>
    <s v="148h 49m 41s"/>
    <s v="time"/>
    <n v="148"/>
    <n v="49"/>
    <n v="41"/>
    <n v="4395"/>
    <n v="23"/>
    <n v="29.5307224406987"/>
  </r>
  <r>
    <x v="16"/>
    <x v="10"/>
    <x v="286"/>
    <n v="26"/>
    <x v="56"/>
    <s v="149h 48m 28s"/>
    <s v="time"/>
    <n v="149"/>
    <n v="48"/>
    <n v="28"/>
    <n v="4395"/>
    <n v="23"/>
    <n v="29.337595585453901"/>
  </r>
  <r>
    <x v="16"/>
    <x v="1"/>
    <x v="329"/>
    <n v="3"/>
    <x v="50"/>
    <s v="148h 07m 22s"/>
    <s v="time"/>
    <n v="148"/>
    <n v="7"/>
    <n v="22"/>
    <n v="4395"/>
    <n v="23"/>
    <n v="29.671331215470602"/>
  </r>
  <r>
    <x v="16"/>
    <x v="14"/>
    <x v="328"/>
    <n v="2"/>
    <x v="50"/>
    <s v="148h 35m 30s"/>
    <s v="time"/>
    <n v="148"/>
    <n v="35"/>
    <n v="30"/>
    <n v="4395"/>
    <n v="23"/>
    <n v="29.577701755369802"/>
  </r>
  <r>
    <x v="16"/>
    <x v="0"/>
    <x v="222"/>
    <n v="5"/>
    <x v="50"/>
    <s v="149h 12m 53s"/>
    <s v="time"/>
    <n v="149"/>
    <n v="12"/>
    <n v="53"/>
    <n v="4395"/>
    <n v="23"/>
    <n v="29.454198181963701"/>
  </r>
  <r>
    <x v="16"/>
    <x v="6"/>
    <x v="313"/>
    <n v="4"/>
    <x v="50"/>
    <s v="149h 32m 26s"/>
    <s v="time"/>
    <n v="149"/>
    <n v="32"/>
    <n v="26"/>
    <n v="4395"/>
    <n v="23"/>
    <n v="29.390020544408198"/>
  </r>
  <r>
    <x v="16"/>
    <x v="50"/>
    <x v="353"/>
    <n v="7"/>
    <x v="50"/>
    <s v="150h 08m 25s"/>
    <s v="time"/>
    <n v="150"/>
    <n v="8"/>
    <n v="25"/>
    <n v="4395"/>
    <n v="23"/>
    <n v="29.272624675072301"/>
  </r>
  <r>
    <x v="16"/>
    <x v="17"/>
    <x v="331"/>
    <n v="36"/>
    <x v="52"/>
    <s v="147h 51m 37s"/>
    <s v="time"/>
    <n v="147"/>
    <n v="51"/>
    <n v="37"/>
    <n v="4395"/>
    <n v="23"/>
    <n v="29.724007461999499"/>
  </r>
  <r>
    <x v="16"/>
    <x v="20"/>
    <x v="332"/>
    <n v="35"/>
    <x v="52"/>
    <s v="148h 12m 59s"/>
    <s v="time"/>
    <n v="148"/>
    <n v="12"/>
    <n v="59"/>
    <n v="4395"/>
    <n v="23"/>
    <n v="29.652591275143799"/>
  </r>
  <r>
    <x v="16"/>
    <x v="2"/>
    <x v="224"/>
    <n v="37"/>
    <x v="52"/>
    <s v="148h 29m 14s"/>
    <s v="time"/>
    <n v="148"/>
    <n v="29"/>
    <n v="14"/>
    <n v="4395"/>
    <n v="23"/>
    <n v="29.598506418434798"/>
  </r>
  <r>
    <x v="16"/>
    <x v="23"/>
    <x v="354"/>
    <n v="38"/>
    <x v="52"/>
    <s v="149h 31m 21s"/>
    <s v="time"/>
    <n v="149"/>
    <n v="31"/>
    <n v="21"/>
    <n v="4395"/>
    <n v="23"/>
    <n v="29.393569529669399"/>
  </r>
  <r>
    <x v="16"/>
    <x v="24"/>
    <x v="355"/>
    <n v="40"/>
    <x v="52"/>
    <s v="149h 41m 08s"/>
    <s v="time"/>
    <n v="149"/>
    <n v="41"/>
    <n v="8"/>
    <n v="4395"/>
    <n v="23"/>
    <n v="29.361550509586699"/>
  </r>
  <r>
    <x v="16"/>
    <x v="52"/>
    <x v="333"/>
    <n v="39"/>
    <x v="52"/>
    <s v="150h 23m 14s"/>
    <s v="time"/>
    <n v="150"/>
    <n v="23"/>
    <n v="14"/>
    <n v="4395"/>
    <n v="23"/>
    <n v="29.2245573464057"/>
  </r>
  <r>
    <x v="16"/>
    <x v="27"/>
    <x v="212"/>
    <n v="34"/>
    <x v="52"/>
    <s v="150h 32m 13s"/>
    <s v="time"/>
    <n v="150"/>
    <n v="32"/>
    <n v="13"/>
    <n v="4395"/>
    <n v="23"/>
    <n v="29.195490955524001"/>
  </r>
  <r>
    <x v="16"/>
    <x v="18"/>
    <x v="292"/>
    <n v="9"/>
    <x v="53"/>
    <s v="147h 55m 38s"/>
    <s v="time"/>
    <n v="147"/>
    <n v="55"/>
    <n v="38"/>
    <n v="4395"/>
    <n v="23"/>
    <n v="29.710555866435801"/>
  </r>
  <r>
    <x v="16"/>
    <x v="51"/>
    <x v="356"/>
    <n v="15"/>
    <x v="53"/>
    <s v="150h 21m 56s"/>
    <s v="time"/>
    <n v="150"/>
    <n v="21"/>
    <n v="56"/>
    <n v="4395"/>
    <n v="23"/>
    <n v="29.228768408840601"/>
  </r>
  <r>
    <x v="16"/>
    <x v="38"/>
    <x v="357"/>
    <n v="13"/>
    <x v="53"/>
    <s v="151h 35m 26s"/>
    <s v="time"/>
    <n v="151"/>
    <n v="35"/>
    <n v="26"/>
    <n v="4395"/>
    <n v="23"/>
    <n v="28.992571363651301"/>
  </r>
  <r>
    <x v="16"/>
    <x v="16"/>
    <x v="310"/>
    <n v="17"/>
    <x v="57"/>
    <s v="149h 00m 36s"/>
    <s v="time"/>
    <n v="149"/>
    <n v="0"/>
    <n v="36"/>
    <n v="4395"/>
    <n v="23"/>
    <n v="29.494664787598101"/>
  </r>
  <r>
    <x v="16"/>
    <x v="7"/>
    <x v="338"/>
    <n v="18"/>
    <x v="57"/>
    <s v="149h 42m 36s"/>
    <s v="time"/>
    <n v="149"/>
    <n v="42"/>
    <n v="36"/>
    <n v="4395"/>
    <n v="23"/>
    <n v="29.356756395698302"/>
  </r>
  <r>
    <x v="16"/>
    <x v="12"/>
    <x v="339"/>
    <n v="23"/>
    <x v="57"/>
    <s v="150h 05m 11s"/>
    <s v="time"/>
    <n v="150"/>
    <n v="5"/>
    <n v="11"/>
    <n v="4395"/>
    <n v="23"/>
    <n v="29.283135083313098"/>
  </r>
  <r>
    <x v="16"/>
    <x v="32"/>
    <x v="358"/>
    <n v="20"/>
    <x v="57"/>
    <s v="150h 24m 12s"/>
    <s v="time"/>
    <n v="150"/>
    <n v="24"/>
    <n v="12"/>
    <n v="4395"/>
    <n v="23"/>
    <n v="29.2214268300791"/>
  </r>
  <r>
    <x v="16"/>
    <x v="37"/>
    <x v="311"/>
    <n v="21"/>
    <x v="57"/>
    <s v="150h 57m 57s"/>
    <s v="time"/>
    <n v="150"/>
    <n v="57"/>
    <n v="57"/>
    <n v="4395"/>
    <n v="23"/>
    <n v="29.112547541110299"/>
  </r>
  <r>
    <x v="16"/>
    <x v="19"/>
    <x v="359"/>
    <n v="115"/>
    <x v="48"/>
    <s v="147h 56m 45s"/>
    <s v="time"/>
    <n v="147"/>
    <n v="56"/>
    <n v="45"/>
    <n v="4395"/>
    <n v="23"/>
    <n v="29.706818373841699"/>
  </r>
  <r>
    <x v="16"/>
    <x v="13"/>
    <x v="289"/>
    <n v="119"/>
    <x v="48"/>
    <s v="148h 19m 04s"/>
    <s v="time"/>
    <n v="148"/>
    <n v="19"/>
    <n v="4"/>
    <n v="4395"/>
    <n v="23"/>
    <n v="29.632320992463601"/>
  </r>
  <r>
    <x v="16"/>
    <x v="21"/>
    <x v="360"/>
    <n v="122"/>
    <x v="48"/>
    <s v="148h 28m 00s"/>
    <s v="time"/>
    <n v="148"/>
    <n v="28"/>
    <n v="0"/>
    <n v="4395"/>
    <n v="23"/>
    <n v="29.602604400538802"/>
  </r>
  <r>
    <x v="16"/>
    <x v="15"/>
    <x v="318"/>
    <n v="129"/>
    <x v="48"/>
    <s v="148h 48m 48s"/>
    <s v="time"/>
    <n v="148"/>
    <n v="48"/>
    <n v="48"/>
    <n v="4395"/>
    <n v="23"/>
    <n v="29.533643938715102"/>
  </r>
  <r>
    <x v="16"/>
    <x v="4"/>
    <x v="361"/>
    <n v="136"/>
    <x v="48"/>
    <s v="149h 20m 49s"/>
    <s v="time"/>
    <n v="149"/>
    <n v="20"/>
    <n v="49"/>
    <n v="4395"/>
    <n v="23"/>
    <n v="29.428121320787302"/>
  </r>
  <r>
    <x v="16"/>
    <x v="5"/>
    <x v="362"/>
    <n v="139"/>
    <x v="48"/>
    <s v="149h 27m 36s"/>
    <s v="time"/>
    <n v="149"/>
    <n v="27"/>
    <n v="36"/>
    <n v="4395"/>
    <n v="23"/>
    <n v="29.4058610999598"/>
  </r>
  <r>
    <x v="16"/>
    <x v="8"/>
    <x v="363"/>
    <n v="117"/>
    <x v="48"/>
    <s v="149h 44m 28s"/>
    <s v="time"/>
    <n v="149"/>
    <n v="44"/>
    <n v="28"/>
    <n v="4395"/>
    <n v="23"/>
    <n v="29.3506570599627"/>
  </r>
  <r>
    <x v="16"/>
    <x v="9"/>
    <x v="347"/>
    <n v="105"/>
    <x v="48"/>
    <s v="149h 45m 23s"/>
    <s v="time"/>
    <n v="149"/>
    <n v="45"/>
    <n v="23"/>
    <n v="4395"/>
    <n v="23"/>
    <n v="29.347662778252801"/>
  </r>
  <r>
    <x v="16"/>
    <x v="11"/>
    <x v="351"/>
    <n v="110"/>
    <x v="48"/>
    <s v="149h 59m 21s"/>
    <s v="time"/>
    <n v="149"/>
    <n v="59"/>
    <n v="21"/>
    <n v="4395"/>
    <n v="23"/>
    <n v="29.3021162639523"/>
  </r>
  <r>
    <x v="16"/>
    <x v="30"/>
    <x v="364"/>
    <n v="101"/>
    <x v="48"/>
    <s v="150h 08m 07s"/>
    <s v="time"/>
    <n v="150"/>
    <n v="8"/>
    <n v="7"/>
    <n v="4395"/>
    <n v="23"/>
    <n v="29.273599550035399"/>
  </r>
  <r>
    <x v="16"/>
    <x v="35"/>
    <x v="365"/>
    <n v="107"/>
    <x v="48"/>
    <s v="150h 35m 11s"/>
    <s v="time"/>
    <n v="150"/>
    <n v="35"/>
    <n v="11"/>
    <n v="4395"/>
    <n v="23"/>
    <n v="29.1859047316877"/>
  </r>
  <r>
    <x v="16"/>
    <x v="36"/>
    <x v="366"/>
    <n v="113"/>
    <x v="48"/>
    <s v="150h 44m 33s"/>
    <s v="time"/>
    <n v="150"/>
    <n v="44"/>
    <n v="33"/>
    <n v="4395"/>
    <n v="23"/>
    <n v="29.155679387034098"/>
  </r>
  <r>
    <x v="16"/>
    <x v="33"/>
    <x v="343"/>
    <n v="124"/>
    <x v="48"/>
    <s v="150h 47m 02s"/>
    <s v="time"/>
    <n v="150"/>
    <n v="47"/>
    <n v="2"/>
    <n v="4395"/>
    <n v="23"/>
    <n v="29.1476764022091"/>
  </r>
  <r>
    <x v="16"/>
    <x v="34"/>
    <x v="352"/>
    <n v="127"/>
    <x v="48"/>
    <s v="150h 51m 26s"/>
    <s v="time"/>
    <n v="150"/>
    <n v="51"/>
    <n v="26"/>
    <n v="4395"/>
    <n v="23"/>
    <n v="29.133507400301198"/>
  </r>
  <r>
    <x v="16"/>
    <x v="25"/>
    <x v="367"/>
    <n v="137"/>
    <x v="48"/>
    <s v="151h 08m 19s"/>
    <s v="time"/>
    <n v="151"/>
    <n v="8"/>
    <n v="19"/>
    <n v="4395"/>
    <n v="23"/>
    <n v="29.0792668246036"/>
  </r>
  <r>
    <x v="16"/>
    <x v="28"/>
    <x v="368"/>
    <n v="133"/>
    <x v="48"/>
    <s v="151h 11m 07s"/>
    <s v="time"/>
    <n v="151"/>
    <n v="11"/>
    <n v="7"/>
    <n v="4395"/>
    <n v="23"/>
    <n v="29.0702908682687"/>
  </r>
  <r>
    <x v="16"/>
    <x v="29"/>
    <x v="252"/>
    <n v="135"/>
    <x v="48"/>
    <s v="151h 50m 21s"/>
    <s v="time"/>
    <n v="151"/>
    <n v="50"/>
    <n v="21"/>
    <n v="4395"/>
    <n v="23"/>
    <n v="28.945100901721599"/>
  </r>
  <r>
    <x v="17"/>
    <x v="21"/>
    <x v="307"/>
    <n v="26"/>
    <x v="49"/>
    <s v="148h 26m 49s"/>
    <s v="time"/>
    <n v="148"/>
    <n v="26"/>
    <n v="49"/>
    <n v="4470"/>
    <n v="23"/>
    <n v="30.1117683272549"/>
  </r>
  <r>
    <x v="17"/>
    <x v="9"/>
    <x v="306"/>
    <n v="25"/>
    <x v="49"/>
    <s v="150h 15m 01s"/>
    <s v="time"/>
    <n v="150"/>
    <n v="15"/>
    <n v="1"/>
    <n v="4470"/>
    <n v="23"/>
    <n v="29.750360971785899"/>
  </r>
  <r>
    <x v="17"/>
    <x v="25"/>
    <x v="369"/>
    <n v="28"/>
    <x v="49"/>
    <s v="152h 50m 26s"/>
    <s v="time"/>
    <n v="152"/>
    <n v="50"/>
    <n v="26"/>
    <n v="4470"/>
    <n v="23"/>
    <n v="29.2461643033953"/>
  </r>
  <r>
    <x v="17"/>
    <x v="28"/>
    <x v="326"/>
    <n v="31"/>
    <x v="49"/>
    <s v="153h 41m 43s"/>
    <s v="time"/>
    <n v="153"/>
    <n v="41"/>
    <n v="43"/>
    <n v="4470"/>
    <n v="23"/>
    <n v="29.083522048497802"/>
  </r>
  <r>
    <x v="17"/>
    <x v="6"/>
    <x v="247"/>
    <n v="5"/>
    <x v="50"/>
    <s v="149h 58m 35s"/>
    <s v="time"/>
    <n v="149"/>
    <n v="58"/>
    <n v="35"/>
    <n v="4470"/>
    <n v="23"/>
    <n v="29.804691479214299"/>
  </r>
  <r>
    <x v="17"/>
    <x v="35"/>
    <x v="370"/>
    <n v="8"/>
    <x v="50"/>
    <s v="151h 42m 00s"/>
    <s v="time"/>
    <n v="151"/>
    <n v="42"/>
    <n v="0"/>
    <n v="4470"/>
    <n v="23"/>
    <n v="29.466051417270901"/>
  </r>
  <r>
    <x v="17"/>
    <x v="17"/>
    <x v="224"/>
    <n v="36"/>
    <x v="52"/>
    <s v="147h 13m 58s"/>
    <s v="time"/>
    <n v="147"/>
    <n v="13"/>
    <n v="58"/>
    <n v="4470"/>
    <n v="23"/>
    <n v="30.3600873899607"/>
  </r>
  <r>
    <x v="17"/>
    <x v="19"/>
    <x v="333"/>
    <n v="34"/>
    <x v="52"/>
    <s v="148h 06m 13s"/>
    <s v="time"/>
    <n v="148"/>
    <n v="6"/>
    <n v="13"/>
    <n v="4470"/>
    <n v="23"/>
    <n v="30.1815733354839"/>
  </r>
  <r>
    <x v="17"/>
    <x v="20"/>
    <x v="371"/>
    <n v="38"/>
    <x v="52"/>
    <s v="148h 13m 00s"/>
    <s v="time"/>
    <n v="148"/>
    <n v="13"/>
    <n v="0"/>
    <n v="4470"/>
    <n v="23"/>
    <n v="30.158551669852599"/>
  </r>
  <r>
    <x v="17"/>
    <x v="15"/>
    <x v="331"/>
    <n v="33"/>
    <x v="52"/>
    <s v="149h 06m 19s"/>
    <s v="time"/>
    <n v="149"/>
    <n v="6"/>
    <n v="19"/>
    <n v="4470"/>
    <n v="23"/>
    <n v="29.978818098323501"/>
  </r>
  <r>
    <x v="17"/>
    <x v="3"/>
    <x v="372"/>
    <n v="35"/>
    <x v="52"/>
    <s v="149h 17m 19s"/>
    <s v="time"/>
    <n v="149"/>
    <n v="17"/>
    <n v="19"/>
    <n v="4470"/>
    <n v="23"/>
    <n v="29.9420027203087"/>
  </r>
  <r>
    <x v="17"/>
    <x v="12"/>
    <x v="355"/>
    <n v="39"/>
    <x v="52"/>
    <s v="150h 40m 14s"/>
    <s v="time"/>
    <n v="150"/>
    <n v="40"/>
    <n v="14"/>
    <n v="4470"/>
    <n v="23"/>
    <n v="29.6673758420689"/>
  </r>
  <r>
    <x v="17"/>
    <x v="18"/>
    <x v="359"/>
    <n v="9"/>
    <x v="53"/>
    <s v="147h 41m 29s"/>
    <s v="time"/>
    <n v="147"/>
    <n v="41"/>
    <n v="29"/>
    <n v="4470"/>
    <n v="23"/>
    <n v="30.265813285586098"/>
  </r>
  <r>
    <x v="17"/>
    <x v="0"/>
    <x v="373"/>
    <n v="10"/>
    <x v="53"/>
    <s v="149h 35m 07s"/>
    <s v="time"/>
    <n v="149"/>
    <n v="35"/>
    <n v="7"/>
    <n v="4470"/>
    <n v="23"/>
    <n v="29.882619910233199"/>
  </r>
  <r>
    <x v="17"/>
    <x v="4"/>
    <x v="374"/>
    <n v="15"/>
    <x v="53"/>
    <s v="149h 35m 56s"/>
    <s v="time"/>
    <n v="149"/>
    <n v="35"/>
    <n v="56"/>
    <n v="4470"/>
    <n v="23"/>
    <n v="29.879901068783902"/>
  </r>
  <r>
    <x v="17"/>
    <x v="5"/>
    <x v="375"/>
    <n v="13"/>
    <x v="53"/>
    <s v="149h 46m 36s"/>
    <s v="time"/>
    <n v="149"/>
    <n v="46"/>
    <n v="36"/>
    <n v="4470"/>
    <n v="23"/>
    <n v="29.844435047737701"/>
  </r>
  <r>
    <x v="17"/>
    <x v="11"/>
    <x v="376"/>
    <n v="12"/>
    <x v="53"/>
    <s v="150h 36m 28s"/>
    <s v="time"/>
    <n v="150"/>
    <n v="36"/>
    <n v="28"/>
    <n v="4470"/>
    <n v="23"/>
    <n v="29.6797420820822"/>
  </r>
  <r>
    <x v="17"/>
    <x v="38"/>
    <x v="377"/>
    <n v="11"/>
    <x v="53"/>
    <s v="154h 29m 34s"/>
    <s v="time"/>
    <n v="154"/>
    <n v="29"/>
    <n v="34"/>
    <n v="4470"/>
    <n v="23"/>
    <n v="28.933391348750501"/>
  </r>
  <r>
    <x v="17"/>
    <x v="14"/>
    <x v="378"/>
    <n v="23"/>
    <x v="58"/>
    <s v="148h 43m 00s"/>
    <s v="time"/>
    <n v="148"/>
    <n v="43"/>
    <n v="0"/>
    <n v="4470"/>
    <n v="23"/>
    <n v="30.057155665134999"/>
  </r>
  <r>
    <x v="17"/>
    <x v="22"/>
    <x v="289"/>
    <n v="21"/>
    <x v="58"/>
    <s v="148h 54m 37s"/>
    <s v="time"/>
    <n v="148"/>
    <n v="54"/>
    <n v="37"/>
    <n v="4470"/>
    <n v="23"/>
    <n v="30.018075761504399"/>
  </r>
  <r>
    <x v="17"/>
    <x v="23"/>
    <x v="310"/>
    <n v="17"/>
    <x v="58"/>
    <s v="149h 49m 05s"/>
    <s v="time"/>
    <n v="149"/>
    <n v="49"/>
    <n v="5"/>
    <n v="4470"/>
    <n v="23"/>
    <n v="29.836190193660801"/>
  </r>
  <r>
    <x v="17"/>
    <x v="24"/>
    <x v="379"/>
    <n v="24"/>
    <x v="58"/>
    <s v="150h 06m 51s"/>
    <s v="time"/>
    <n v="150"/>
    <n v="6"/>
    <n v="51"/>
    <n v="4470"/>
    <n v="23"/>
    <n v="29.777336138605602"/>
  </r>
  <r>
    <x v="17"/>
    <x v="7"/>
    <x v="340"/>
    <n v="20"/>
    <x v="58"/>
    <s v="150h 09m 14s"/>
    <s v="time"/>
    <n v="150"/>
    <n v="9"/>
    <n v="14"/>
    <n v="4470"/>
    <n v="23"/>
    <n v="29.769458740477301"/>
  </r>
  <r>
    <x v="17"/>
    <x v="32"/>
    <x v="380"/>
    <n v="22"/>
    <x v="58"/>
    <s v="151h 17m 13s"/>
    <s v="time"/>
    <n v="151"/>
    <n v="17"/>
    <n v="13"/>
    <n v="4470"/>
    <n v="23"/>
    <n v="29.546501956363201"/>
  </r>
  <r>
    <x v="17"/>
    <x v="1"/>
    <x v="381"/>
    <n v="104"/>
    <x v="48"/>
    <s v="148h 12m 38s"/>
    <s v="time"/>
    <n v="148"/>
    <n v="12"/>
    <n v="38"/>
    <n v="4470"/>
    <n v="23"/>
    <n v="30.159795186277702"/>
  </r>
  <r>
    <x v="17"/>
    <x v="13"/>
    <x v="382"/>
    <n v="105"/>
    <x v="48"/>
    <s v="148h 26m 00s"/>
    <s v="time"/>
    <n v="148"/>
    <n v="26"/>
    <n v="0"/>
    <n v="4470"/>
    <n v="23"/>
    <n v="30.1145295306534"/>
  </r>
  <r>
    <x v="17"/>
    <x v="2"/>
    <x v="383"/>
    <n v="102"/>
    <x v="48"/>
    <s v="148h 34m 54s"/>
    <s v="time"/>
    <n v="148"/>
    <n v="34"/>
    <n v="54"/>
    <n v="4470"/>
    <n v="23"/>
    <n v="30.084465333318299"/>
  </r>
  <r>
    <x v="17"/>
    <x v="16"/>
    <x v="384"/>
    <n v="108"/>
    <x v="48"/>
    <s v="149h 30m 50s"/>
    <s v="time"/>
    <n v="149"/>
    <n v="30"/>
    <n v="50"/>
    <n v="4470"/>
    <n v="23"/>
    <n v="29.896888063167602"/>
  </r>
  <r>
    <x v="17"/>
    <x v="8"/>
    <x v="360"/>
    <n v="109"/>
    <x v="48"/>
    <s v="150h 11m 39s"/>
    <s v="time"/>
    <n v="150"/>
    <n v="11"/>
    <n v="39"/>
    <n v="4470"/>
    <n v="23"/>
    <n v="29.761475423479599"/>
  </r>
  <r>
    <x v="17"/>
    <x v="10"/>
    <x v="385"/>
    <n v="107"/>
    <x v="48"/>
    <s v="150h 15m 36s"/>
    <s v="time"/>
    <n v="150"/>
    <n v="15"/>
    <n v="36"/>
    <n v="4470"/>
    <n v="23"/>
    <n v="29.748436044190001"/>
  </r>
  <r>
    <x v="17"/>
    <x v="30"/>
    <x v="386"/>
    <n v="103"/>
    <x v="48"/>
    <s v="150h 44m 49s"/>
    <s v="time"/>
    <n v="150"/>
    <n v="44"/>
    <n v="49"/>
    <n v="4470"/>
    <n v="23"/>
    <n v="29.6523423176073"/>
  </r>
  <r>
    <x v="17"/>
    <x v="50"/>
    <x v="387"/>
    <n v="117"/>
    <x v="48"/>
    <s v="151h 09m 27s"/>
    <s v="time"/>
    <n v="151"/>
    <n v="9"/>
    <n v="27"/>
    <n v="4470"/>
    <n v="23"/>
    <n v="29.5718042439177"/>
  </r>
  <r>
    <x v="17"/>
    <x v="51"/>
    <x v="388"/>
    <n v="113"/>
    <x v="48"/>
    <s v="151h 11m 42s"/>
    <s v="time"/>
    <n v="151"/>
    <n v="11"/>
    <n v="42"/>
    <n v="4470"/>
    <n v="23"/>
    <n v="29.5644697245279"/>
  </r>
  <r>
    <x v="17"/>
    <x v="52"/>
    <x v="389"/>
    <n v="106"/>
    <x v="48"/>
    <s v="151h 13m 57s"/>
    <s v="time"/>
    <n v="151"/>
    <n v="13"/>
    <n v="57"/>
    <n v="4470"/>
    <n v="23"/>
    <n v="29.5571388425107"/>
  </r>
  <r>
    <x v="17"/>
    <x v="27"/>
    <x v="342"/>
    <n v="101"/>
    <x v="48"/>
    <s v="151h 40m 55s"/>
    <s v="time"/>
    <n v="151"/>
    <n v="40"/>
    <n v="55"/>
    <n v="4470"/>
    <n v="23"/>
    <n v="29.469558927214202"/>
  </r>
  <r>
    <x v="17"/>
    <x v="36"/>
    <x v="390"/>
    <n v="115"/>
    <x v="48"/>
    <s v="151h 43m 28s"/>
    <s v="time"/>
    <n v="151"/>
    <n v="43"/>
    <n v="28"/>
    <n v="4470"/>
    <n v="23"/>
    <n v="29.461304118577502"/>
  </r>
  <r>
    <x v="17"/>
    <x v="33"/>
    <x v="391"/>
    <n v="111"/>
    <x v="48"/>
    <s v="151h 52m 45s"/>
    <s v="time"/>
    <n v="151"/>
    <n v="52"/>
    <n v="45"/>
    <n v="4470"/>
    <n v="23"/>
    <n v="29.431291322597399"/>
  </r>
  <r>
    <x v="17"/>
    <x v="34"/>
    <x v="225"/>
    <n v="110"/>
    <x v="48"/>
    <s v="151h 53m 25s"/>
    <s v="time"/>
    <n v="151"/>
    <n v="53"/>
    <n v="25"/>
    <n v="4470"/>
    <n v="23"/>
    <n v="29.4291383582812"/>
  </r>
  <r>
    <x v="17"/>
    <x v="37"/>
    <x v="392"/>
    <n v="118"/>
    <x v="48"/>
    <s v="152h 04m 38s"/>
    <s v="time"/>
    <n v="152"/>
    <n v="4"/>
    <n v="38"/>
    <n v="4470"/>
    <n v="23"/>
    <n v="29.3929619089716"/>
  </r>
  <r>
    <x v="18"/>
    <x v="22"/>
    <x v="286"/>
    <n v="26"/>
    <x v="49"/>
    <s v="143h 32m 04s"/>
    <s v="time"/>
    <n v="143"/>
    <n v="32"/>
    <n v="4"/>
    <n v="4338"/>
    <n v="21"/>
    <n v="30.222710770159601"/>
  </r>
  <r>
    <x v="18"/>
    <x v="10"/>
    <x v="393"/>
    <n v="64"/>
    <x v="49"/>
    <s v="145h 23m 06s"/>
    <s v="time"/>
    <n v="145"/>
    <n v="23"/>
    <n v="6"/>
    <n v="4338"/>
    <n v="21"/>
    <n v="29.838016301544101"/>
  </r>
  <r>
    <x v="18"/>
    <x v="33"/>
    <x v="394"/>
    <n v="65"/>
    <x v="49"/>
    <s v="146h 38m 16s"/>
    <s v="time"/>
    <n v="146"/>
    <n v="38"/>
    <n v="16"/>
    <n v="4338"/>
    <n v="21"/>
    <n v="29.583099701456302"/>
  </r>
  <r>
    <x v="18"/>
    <x v="31"/>
    <x v="395"/>
    <n v="29"/>
    <x v="49"/>
    <s v="147h 43m 55s"/>
    <s v="time"/>
    <n v="147"/>
    <n v="43"/>
    <n v="55"/>
    <n v="4338"/>
    <n v="21"/>
    <n v="29.363994471969601"/>
  </r>
  <r>
    <x v="18"/>
    <x v="53"/>
    <x v="396"/>
    <n v="63"/>
    <x v="49"/>
    <s v="149h 31m 19s"/>
    <s v="time"/>
    <n v="149"/>
    <n v="31"/>
    <n v="19"/>
    <n v="4338"/>
    <n v="21"/>
    <n v="29.012463796655599"/>
  </r>
  <r>
    <x v="18"/>
    <x v="41"/>
    <x v="369"/>
    <n v="27"/>
    <x v="49"/>
    <s v="150h 12m 39s"/>
    <s v="time"/>
    <n v="150"/>
    <n v="12"/>
    <n v="39"/>
    <n v="4338"/>
    <n v="21"/>
    <n v="28.879408387100298"/>
  </r>
  <r>
    <x v="18"/>
    <x v="17"/>
    <x v="397"/>
    <n v="6"/>
    <x v="50"/>
    <s v="141h 32m 00s"/>
    <s v="time"/>
    <n v="141"/>
    <n v="32"/>
    <n v="0"/>
    <n v="4338"/>
    <n v="21"/>
    <n v="30.650023551577899"/>
  </r>
  <r>
    <x v="18"/>
    <x v="19"/>
    <x v="381"/>
    <n v="8"/>
    <x v="50"/>
    <s v="141h 56m 06s"/>
    <s v="time"/>
    <n v="141"/>
    <n v="56"/>
    <n v="6"/>
    <n v="4338"/>
    <n v="21"/>
    <n v="30.563286011202301"/>
  </r>
  <r>
    <x v="18"/>
    <x v="1"/>
    <x v="383"/>
    <n v="51"/>
    <x v="50"/>
    <s v="142h 07m 24s"/>
    <s v="time"/>
    <n v="142"/>
    <n v="7"/>
    <n v="24"/>
    <n v="4338"/>
    <n v="21"/>
    <n v="30.522785374205501"/>
  </r>
  <r>
    <x v="18"/>
    <x v="20"/>
    <x v="398"/>
    <n v="53"/>
    <x v="50"/>
    <s v="142h 23m 26s"/>
    <s v="time"/>
    <n v="142"/>
    <n v="23"/>
    <n v="26"/>
    <n v="4338"/>
    <n v="21"/>
    <n v="30.465503720206101"/>
  </r>
  <r>
    <x v="18"/>
    <x v="7"/>
    <x v="364"/>
    <n v="52"/>
    <x v="50"/>
    <s v="144h 56m 52s"/>
    <s v="time"/>
    <n v="144"/>
    <n v="56"/>
    <n v="52"/>
    <n v="4338"/>
    <n v="21"/>
    <n v="29.928020053199202"/>
  </r>
  <r>
    <x v="18"/>
    <x v="52"/>
    <x v="328"/>
    <n v="1"/>
    <x v="50"/>
    <s v="146h 00m 05s"/>
    <s v="time"/>
    <n v="146"/>
    <n v="0"/>
    <n v="5"/>
    <n v="4338"/>
    <n v="21"/>
    <n v="29.7120461182827"/>
  </r>
  <r>
    <x v="18"/>
    <x v="9"/>
    <x v="234"/>
    <n v="23"/>
    <x v="51"/>
    <s v="145h 22m 59s"/>
    <s v="time"/>
    <n v="145"/>
    <n v="22"/>
    <n v="59"/>
    <n v="4338"/>
    <n v="21"/>
    <n v="29.838415373945001"/>
  </r>
  <r>
    <x v="18"/>
    <x v="35"/>
    <x v="399"/>
    <n v="20"/>
    <x v="51"/>
    <s v="146h 23m 06s"/>
    <s v="time"/>
    <n v="146"/>
    <n v="23"/>
    <n v="6"/>
    <n v="4338"/>
    <n v="21"/>
    <n v="29.634183830310398"/>
  </r>
  <r>
    <x v="18"/>
    <x v="38"/>
    <x v="400"/>
    <n v="61"/>
    <x v="51"/>
    <s v="147h 09m 50s"/>
    <s v="time"/>
    <n v="147"/>
    <n v="9"/>
    <n v="50"/>
    <n v="4338"/>
    <n v="21"/>
    <n v="29.477340078144099"/>
  </r>
  <r>
    <x v="18"/>
    <x v="13"/>
    <x v="331"/>
    <n v="34"/>
    <x v="52"/>
    <s v="142h 26m 29s"/>
    <s v="time"/>
    <n v="142"/>
    <n v="26"/>
    <n v="29"/>
    <n v="4338"/>
    <n v="21"/>
    <n v="30.454631437101799"/>
  </r>
  <r>
    <x v="18"/>
    <x v="21"/>
    <x v="401"/>
    <n v="37"/>
    <x v="52"/>
    <s v="142h 33m 28s"/>
    <s v="time"/>
    <n v="142"/>
    <n v="33"/>
    <n v="28"/>
    <n v="4338"/>
    <n v="21"/>
    <n v="30.429767267852402"/>
  </r>
  <r>
    <x v="18"/>
    <x v="2"/>
    <x v="371"/>
    <n v="38"/>
    <x v="52"/>
    <s v="142h 53m 03s"/>
    <s v="time"/>
    <n v="142"/>
    <n v="53"/>
    <n v="3"/>
    <n v="4338"/>
    <n v="21"/>
    <n v="30.360256851412199"/>
  </r>
  <r>
    <x v="18"/>
    <x v="16"/>
    <x v="258"/>
    <n v="70"/>
    <x v="52"/>
    <s v="144h 01m 21s"/>
    <s v="time"/>
    <n v="144"/>
    <n v="1"/>
    <n v="21"/>
    <n v="4338"/>
    <n v="21"/>
    <n v="30.1202937041087"/>
  </r>
  <r>
    <x v="18"/>
    <x v="4"/>
    <x v="355"/>
    <n v="35"/>
    <x v="52"/>
    <s v="144h 12m 05s"/>
    <s v="time"/>
    <n v="144"/>
    <n v="12"/>
    <n v="5"/>
    <n v="4338"/>
    <n v="21"/>
    <n v="30.082928003852601"/>
  </r>
  <r>
    <x v="18"/>
    <x v="23"/>
    <x v="212"/>
    <n v="33"/>
    <x v="52"/>
    <s v="144h 28m 14s"/>
    <s v="time"/>
    <n v="144"/>
    <n v="28"/>
    <n v="14"/>
    <n v="4338"/>
    <n v="21"/>
    <n v="30.0268797563517"/>
  </r>
  <r>
    <x v="18"/>
    <x v="12"/>
    <x v="402"/>
    <n v="67"/>
    <x v="52"/>
    <s v="145h 41m 56s"/>
    <s v="time"/>
    <n v="145"/>
    <n v="41"/>
    <n v="56"/>
    <n v="4338"/>
    <n v="21"/>
    <n v="29.773734261681199"/>
  </r>
  <r>
    <x v="18"/>
    <x v="32"/>
    <x v="201"/>
    <n v="68"/>
    <x v="52"/>
    <s v="146h 05m 46s"/>
    <s v="time"/>
    <n v="146"/>
    <n v="5"/>
    <n v="46"/>
    <n v="4338"/>
    <n v="21"/>
    <n v="29.692782148737699"/>
  </r>
  <r>
    <x v="18"/>
    <x v="18"/>
    <x v="382"/>
    <n v="56"/>
    <x v="53"/>
    <s v="141h 49m 52s"/>
    <s v="time"/>
    <n v="141"/>
    <n v="49"/>
    <n v="52"/>
    <n v="4338"/>
    <n v="21"/>
    <n v="30.585673101027801"/>
  </r>
  <r>
    <x v="18"/>
    <x v="50"/>
    <x v="403"/>
    <n v="58"/>
    <x v="53"/>
    <s v="145h 49m 32s"/>
    <s v="time"/>
    <n v="145"/>
    <n v="49"/>
    <n v="32"/>
    <n v="4338"/>
    <n v="21"/>
    <n v="29.747872267473301"/>
  </r>
  <r>
    <x v="18"/>
    <x v="11"/>
    <x v="404"/>
    <n v="71"/>
    <x v="57"/>
    <s v="145h 28m 25s"/>
    <s v="time"/>
    <n v="145"/>
    <n v="28"/>
    <n v="25"/>
    <n v="4338"/>
    <n v="21"/>
    <n v="29.819841322882102"/>
  </r>
  <r>
    <x v="18"/>
    <x v="30"/>
    <x v="405"/>
    <n v="72"/>
    <x v="57"/>
    <s v="145h 46m 37s"/>
    <s v="time"/>
    <n v="145"/>
    <n v="46"/>
    <n v="37"/>
    <n v="4338"/>
    <n v="21"/>
    <n v="29.7577920605491"/>
  </r>
  <r>
    <x v="18"/>
    <x v="29"/>
    <x v="406"/>
    <n v="74"/>
    <x v="57"/>
    <s v="147h 21m 01s"/>
    <s v="time"/>
    <n v="147"/>
    <n v="21"/>
    <n v="1"/>
    <n v="4338"/>
    <n v="21"/>
    <n v="29.440053085900701"/>
  </r>
  <r>
    <x v="18"/>
    <x v="14"/>
    <x v="407"/>
    <n v="123"/>
    <x v="23"/>
    <s v="143h 06m 02s"/>
    <s v="time"/>
    <n v="143"/>
    <n v="6"/>
    <n v="2"/>
    <n v="4338"/>
    <n v="21"/>
    <n v="30.314347719746401"/>
  </r>
  <r>
    <x v="18"/>
    <x v="15"/>
    <x v="408"/>
    <n v="119"/>
    <x v="23"/>
    <s v="143h 43m 56s"/>
    <s v="time"/>
    <n v="143"/>
    <n v="43"/>
    <n v="56"/>
    <n v="4338"/>
    <n v="21"/>
    <n v="30.181123849133002"/>
  </r>
  <r>
    <x v="18"/>
    <x v="3"/>
    <x v="192"/>
    <n v="108"/>
    <x v="23"/>
    <s v="143h 53m 01s"/>
    <s v="time"/>
    <n v="143"/>
    <n v="53"/>
    <n v="1"/>
    <n v="4338"/>
    <n v="21"/>
    <n v="30.1493684131271"/>
  </r>
  <r>
    <x v="18"/>
    <x v="0"/>
    <x v="343"/>
    <n v="124"/>
    <x v="23"/>
    <s v="144h 02m 47s"/>
    <s v="time"/>
    <n v="144"/>
    <n v="2"/>
    <n v="47"/>
    <n v="4338"/>
    <n v="21"/>
    <n v="30.115298505304001"/>
  </r>
  <r>
    <x v="18"/>
    <x v="5"/>
    <x v="318"/>
    <n v="114"/>
    <x v="23"/>
    <s v="144h 20m 07s"/>
    <s v="time"/>
    <n v="144"/>
    <n v="20"/>
    <n v="7"/>
    <n v="4338"/>
    <n v="21"/>
    <n v="30.055022353432399"/>
  </r>
  <r>
    <x v="18"/>
    <x v="6"/>
    <x v="368"/>
    <n v="125"/>
    <x v="23"/>
    <s v="144h 51m 55s"/>
    <s v="time"/>
    <n v="144"/>
    <n v="51"/>
    <n v="55"/>
    <n v="4338"/>
    <n v="21"/>
    <n v="29.945063900367199"/>
  </r>
  <r>
    <x v="18"/>
    <x v="24"/>
    <x v="228"/>
    <n v="113"/>
    <x v="23"/>
    <s v="144h 52m 36s"/>
    <s v="time"/>
    <n v="144"/>
    <n v="52"/>
    <n v="36"/>
    <n v="4338"/>
    <n v="21"/>
    <n v="29.942709891171798"/>
  </r>
  <r>
    <x v="18"/>
    <x v="8"/>
    <x v="409"/>
    <n v="116"/>
    <x v="23"/>
    <s v="145h 00m 30s"/>
    <s v="time"/>
    <n v="145"/>
    <n v="0"/>
    <n v="30"/>
    <n v="4338"/>
    <n v="21"/>
    <n v="29.9155220964312"/>
  </r>
  <r>
    <x v="18"/>
    <x v="51"/>
    <x v="410"/>
    <n v="107"/>
    <x v="23"/>
    <s v="145h 56m 36s"/>
    <s v="time"/>
    <n v="145"/>
    <n v="56"/>
    <n v="36"/>
    <n v="4338"/>
    <n v="21"/>
    <n v="29.723865427220598"/>
  </r>
  <r>
    <x v="18"/>
    <x v="27"/>
    <x v="411"/>
    <n v="128"/>
    <x v="23"/>
    <s v="146h 11m 14s"/>
    <s v="time"/>
    <n v="146"/>
    <n v="11"/>
    <n v="14"/>
    <n v="4338"/>
    <n v="21"/>
    <n v="29.6742761375253"/>
  </r>
  <r>
    <x v="18"/>
    <x v="36"/>
    <x v="412"/>
    <n v="130"/>
    <x v="23"/>
    <s v="146h 24m 33s"/>
    <s v="time"/>
    <n v="146"/>
    <n v="24"/>
    <n v="33"/>
    <n v="4338"/>
    <n v="21"/>
    <n v="29.629292337114499"/>
  </r>
  <r>
    <x v="18"/>
    <x v="34"/>
    <x v="413"/>
    <n v="102"/>
    <x v="23"/>
    <s v="146h 44m 28s"/>
    <s v="time"/>
    <n v="146"/>
    <n v="44"/>
    <n v="28"/>
    <n v="4338"/>
    <n v="21"/>
    <n v="29.562267636881199"/>
  </r>
  <r>
    <x v="18"/>
    <x v="37"/>
    <x v="414"/>
    <n v="101"/>
    <x v="23"/>
    <s v="146h 44m 47s"/>
    <s v="time"/>
    <n v="146"/>
    <n v="44"/>
    <n v="47"/>
    <n v="4338"/>
    <n v="21"/>
    <n v="29.561204421081701"/>
  </r>
  <r>
    <x v="18"/>
    <x v="25"/>
    <x v="415"/>
    <n v="110"/>
    <x v="23"/>
    <s v="146h 58m 28s"/>
    <s v="time"/>
    <n v="146"/>
    <n v="58"/>
    <n v="28"/>
    <n v="4338"/>
    <n v="21"/>
    <n v="29.5153352434663"/>
  </r>
  <r>
    <x v="18"/>
    <x v="28"/>
    <x v="416"/>
    <n v="104"/>
    <x v="23"/>
    <s v="146h 59m 50s"/>
    <s v="time"/>
    <n v="146"/>
    <n v="59"/>
    <n v="50"/>
    <n v="4338"/>
    <n v="21"/>
    <n v="29.510761730191401"/>
  </r>
  <r>
    <x v="18"/>
    <x v="26"/>
    <x v="417"/>
    <n v="121"/>
    <x v="23"/>
    <s v="147h 33m 18s"/>
    <s v="time"/>
    <n v="147"/>
    <n v="33"/>
    <n v="18"/>
    <n v="4338"/>
    <n v="21"/>
    <n v="29.399207075327801"/>
  </r>
  <r>
    <x v="18"/>
    <x v="39"/>
    <x v="418"/>
    <n v="127"/>
    <x v="23"/>
    <s v="147h 45m 39s"/>
    <s v="time"/>
    <n v="147"/>
    <n v="45"/>
    <n v="39"/>
    <n v="4338"/>
    <n v="21"/>
    <n v="29.358253483952101"/>
  </r>
  <r>
    <x v="18"/>
    <x v="40"/>
    <x v="419"/>
    <n v="117"/>
    <x v="23"/>
    <s v="147h 49m 55s"/>
    <s v="time"/>
    <n v="147"/>
    <n v="49"/>
    <n v="55"/>
    <n v="4338"/>
    <n v="21"/>
    <n v="29.344131380415"/>
  </r>
  <r>
    <x v="19"/>
    <x v="17"/>
    <x v="383"/>
    <n v="2"/>
    <x v="50"/>
    <s v="142h 47m 32s"/>
    <s v="time"/>
    <n v="142"/>
    <n v="47"/>
    <n v="32"/>
    <n v="4442"/>
    <n v="21"/>
    <n v="31.108136920000302"/>
  </r>
  <r>
    <x v="19"/>
    <x v="19"/>
    <x v="381"/>
    <n v="3"/>
    <x v="50"/>
    <s v="143h 15m 25s"/>
    <s v="time"/>
    <n v="143"/>
    <n v="15"/>
    <n v="25"/>
    <n v="4442"/>
    <n v="21"/>
    <n v="31.0072228416307"/>
  </r>
  <r>
    <x v="19"/>
    <x v="14"/>
    <x v="420"/>
    <n v="6"/>
    <x v="50"/>
    <s v="144h 09m 57s"/>
    <s v="time"/>
    <n v="144"/>
    <n v="9"/>
    <n v="57"/>
    <n v="4442"/>
    <n v="21"/>
    <n v="30.811738796177998"/>
  </r>
  <r>
    <x v="19"/>
    <x v="24"/>
    <x v="421"/>
    <n v="9"/>
    <x v="50"/>
    <s v="144h 48m 48s"/>
    <s v="time"/>
    <n v="144"/>
    <n v="48"/>
    <n v="48"/>
    <n v="4442"/>
    <n v="21"/>
    <n v="30.673971089218298"/>
  </r>
  <r>
    <x v="19"/>
    <x v="30"/>
    <x v="422"/>
    <n v="7"/>
    <x v="50"/>
    <s v="145h 17m 46s"/>
    <s v="time"/>
    <n v="145"/>
    <n v="17"/>
    <n v="46"/>
    <n v="4442"/>
    <n v="21"/>
    <n v="30.572050181047899"/>
  </r>
  <r>
    <x v="19"/>
    <x v="27"/>
    <x v="423"/>
    <n v="8"/>
    <x v="50"/>
    <s v="145h 44m 58s"/>
    <s v="time"/>
    <n v="145"/>
    <n v="44"/>
    <n v="58"/>
    <n v="4442"/>
    <n v="21"/>
    <n v="30.476960079893502"/>
  </r>
  <r>
    <x v="19"/>
    <x v="33"/>
    <x v="424"/>
    <n v="5"/>
    <x v="50"/>
    <s v="146h 15m 04s"/>
    <s v="time"/>
    <n v="146"/>
    <n v="15"/>
    <n v="4"/>
    <n v="4442"/>
    <n v="21"/>
    <n v="30.372418823028799"/>
  </r>
  <r>
    <x v="19"/>
    <x v="1"/>
    <x v="425"/>
    <n v="29"/>
    <x v="59"/>
    <s v="143h 30m 14s"/>
    <s v="time"/>
    <n v="143"/>
    <n v="30"/>
    <n v="14"/>
    <n v="4442"/>
    <n v="21"/>
    <n v="30.953864974623201"/>
  </r>
  <r>
    <x v="19"/>
    <x v="20"/>
    <x v="426"/>
    <n v="26"/>
    <x v="59"/>
    <s v="143h 40m 56s"/>
    <s v="time"/>
    <n v="143"/>
    <n v="40"/>
    <n v="56"/>
    <n v="4442"/>
    <n v="21"/>
    <n v="30.915446123389501"/>
  </r>
  <r>
    <x v="19"/>
    <x v="13"/>
    <x v="378"/>
    <n v="21"/>
    <x v="59"/>
    <s v="143h 50m 36s"/>
    <s v="time"/>
    <n v="143"/>
    <n v="50"/>
    <n v="36"/>
    <n v="4442"/>
    <n v="21"/>
    <n v="30.8808194100062"/>
  </r>
  <r>
    <x v="19"/>
    <x v="21"/>
    <x v="427"/>
    <n v="27"/>
    <x v="59"/>
    <s v="143h 58m 16s"/>
    <s v="time"/>
    <n v="143"/>
    <n v="58"/>
    <n v="16"/>
    <n v="4442"/>
    <n v="21"/>
    <n v="30.853411949928201"/>
  </r>
  <r>
    <x v="19"/>
    <x v="15"/>
    <x v="428"/>
    <n v="22"/>
    <x v="59"/>
    <s v="144h 22m 09s"/>
    <s v="time"/>
    <n v="144"/>
    <n v="22"/>
    <n v="9"/>
    <n v="4442"/>
    <n v="21"/>
    <n v="30.768342732462401"/>
  </r>
  <r>
    <x v="19"/>
    <x v="23"/>
    <x v="379"/>
    <n v="24"/>
    <x v="59"/>
    <s v="144h 42m 11s"/>
    <s v="time"/>
    <n v="144"/>
    <n v="42"/>
    <n v="11"/>
    <n v="4442"/>
    <n v="21"/>
    <n v="30.697347633371699"/>
  </r>
  <r>
    <x v="19"/>
    <x v="11"/>
    <x v="429"/>
    <n v="25"/>
    <x v="59"/>
    <s v="145h 13m 32s"/>
    <s v="time"/>
    <n v="145"/>
    <n v="13"/>
    <n v="32"/>
    <n v="4442"/>
    <n v="21"/>
    <n v="30.586903131527201"/>
  </r>
  <r>
    <x v="19"/>
    <x v="18"/>
    <x v="224"/>
    <n v="31"/>
    <x v="52"/>
    <s v="143h 14m 27s"/>
    <s v="time"/>
    <n v="143"/>
    <n v="14"/>
    <n v="27"/>
    <n v="4442"/>
    <n v="21"/>
    <n v="31.010710400316398"/>
  </r>
  <r>
    <x v="19"/>
    <x v="0"/>
    <x v="430"/>
    <n v="39"/>
    <x v="52"/>
    <s v="144h 37m 47s"/>
    <s v="time"/>
    <n v="144"/>
    <n v="37"/>
    <n v="47"/>
    <n v="4442"/>
    <n v="21"/>
    <n v="30.712912475728199"/>
  </r>
  <r>
    <x v="19"/>
    <x v="5"/>
    <x v="408"/>
    <n v="36"/>
    <x v="52"/>
    <s v="144h 40m 20s"/>
    <s v="time"/>
    <n v="144"/>
    <n v="40"/>
    <n v="20"/>
    <n v="4442"/>
    <n v="21"/>
    <n v="30.703890019584499"/>
  </r>
  <r>
    <x v="19"/>
    <x v="6"/>
    <x v="431"/>
    <n v="37"/>
    <x v="52"/>
    <s v="144h 44m 41s"/>
    <s v="time"/>
    <n v="144"/>
    <n v="44"/>
    <n v="41"/>
    <n v="4442"/>
    <n v="21"/>
    <n v="30.688510999249601"/>
  </r>
  <r>
    <x v="19"/>
    <x v="7"/>
    <x v="355"/>
    <n v="34"/>
    <x v="52"/>
    <s v="144h 55m 17s"/>
    <s v="time"/>
    <n v="144"/>
    <n v="55"/>
    <n v="17"/>
    <n v="4442"/>
    <n v="21"/>
    <n v="30.6511001174966"/>
  </r>
  <r>
    <x v="19"/>
    <x v="52"/>
    <x v="432"/>
    <n v="38"/>
    <x v="52"/>
    <s v="145h 22m 10s"/>
    <s v="time"/>
    <n v="145"/>
    <n v="22"/>
    <n v="10"/>
    <n v="4442"/>
    <n v="21"/>
    <n v="30.556627749221299"/>
  </r>
  <r>
    <x v="19"/>
    <x v="36"/>
    <x v="433"/>
    <n v="40"/>
    <x v="52"/>
    <s v="146h 03m 30s"/>
    <s v="time"/>
    <n v="146"/>
    <n v="3"/>
    <n v="30"/>
    <n v="4442"/>
    <n v="21"/>
    <n v="30.412506418668301"/>
  </r>
  <r>
    <x v="19"/>
    <x v="4"/>
    <x v="434"/>
    <n v="55"/>
    <x v="60"/>
    <s v="144h 39m 55s"/>
    <s v="time"/>
    <n v="144"/>
    <n v="39"/>
    <n v="55"/>
    <n v="4442"/>
    <n v="21"/>
    <n v="30.705363914784101"/>
  </r>
  <r>
    <x v="19"/>
    <x v="10"/>
    <x v="435"/>
    <n v="57"/>
    <x v="60"/>
    <s v="145h 04m 05s"/>
    <s v="time"/>
    <n v="145"/>
    <n v="4"/>
    <n v="5"/>
    <n v="4442"/>
    <n v="21"/>
    <n v="30.620111250466699"/>
  </r>
  <r>
    <x v="19"/>
    <x v="35"/>
    <x v="436"/>
    <n v="56"/>
    <x v="60"/>
    <s v="146h 02m 29s"/>
    <s v="time"/>
    <n v="146"/>
    <n v="2"/>
    <n v="29"/>
    <n v="4442"/>
    <n v="21"/>
    <n v="30.416035028121701"/>
  </r>
  <r>
    <x v="19"/>
    <x v="2"/>
    <x v="404"/>
    <n v="54"/>
    <x v="57"/>
    <s v="144h 06m 45s"/>
    <s v="time"/>
    <n v="144"/>
    <n v="6"/>
    <n v="45"/>
    <n v="4442"/>
    <n v="21"/>
    <n v="30.823141642813699"/>
  </r>
  <r>
    <x v="19"/>
    <x v="22"/>
    <x v="360"/>
    <n v="120"/>
    <x v="23"/>
    <s v="144h 15m 29s"/>
    <s v="time"/>
    <n v="144"/>
    <n v="15"/>
    <n v="29"/>
    <n v="4442"/>
    <n v="21"/>
    <n v="30.792041268637"/>
  </r>
  <r>
    <x v="19"/>
    <x v="3"/>
    <x v="391"/>
    <n v="121"/>
    <x v="23"/>
    <s v="144h 25m 38s"/>
    <s v="time"/>
    <n v="144"/>
    <n v="25"/>
    <n v="38"/>
    <n v="4442"/>
    <n v="21"/>
    <n v="30.755974750835598"/>
  </r>
  <r>
    <x v="19"/>
    <x v="16"/>
    <x v="414"/>
    <n v="128"/>
    <x v="23"/>
    <s v="144h 35m 19s"/>
    <s v="time"/>
    <n v="144"/>
    <n v="35"/>
    <n v="19"/>
    <n v="4442"/>
    <n v="21"/>
    <n v="30.721645127267202"/>
  </r>
  <r>
    <x v="19"/>
    <x v="8"/>
    <x v="437"/>
    <n v="122"/>
    <x v="23"/>
    <s v="144h 56m 18s"/>
    <s v="time"/>
    <n v="144"/>
    <n v="56"/>
    <n v="18"/>
    <n v="4442"/>
    <n v="21"/>
    <n v="30.647516760001299"/>
  </r>
  <r>
    <x v="19"/>
    <x v="9"/>
    <x v="368"/>
    <n v="108"/>
    <x v="23"/>
    <s v="145h 01m 25s"/>
    <s v="time"/>
    <n v="145"/>
    <n v="1"/>
    <n v="25"/>
    <n v="4442"/>
    <n v="21"/>
    <n v="30.629495197142202"/>
  </r>
  <r>
    <x v="19"/>
    <x v="12"/>
    <x v="415"/>
    <n v="104"/>
    <x v="23"/>
    <s v="145h 16m 20s"/>
    <s v="time"/>
    <n v="145"/>
    <n v="16"/>
    <n v="20"/>
    <n v="4442"/>
    <n v="21"/>
    <n v="30.577077517304598"/>
  </r>
  <r>
    <x v="19"/>
    <x v="50"/>
    <x v="438"/>
    <n v="102"/>
    <x v="23"/>
    <s v="145h 18m 59s"/>
    <s v="time"/>
    <n v="145"/>
    <n v="18"/>
    <n v="59"/>
    <n v="4442"/>
    <n v="21"/>
    <n v="30.567784087976602"/>
  </r>
  <r>
    <x v="19"/>
    <x v="51"/>
    <x v="439"/>
    <n v="117"/>
    <x v="23"/>
    <s v="145h 21m 54s"/>
    <s v="time"/>
    <n v="145"/>
    <n v="21"/>
    <n v="54"/>
    <n v="4442"/>
    <n v="21"/>
    <n v="30.557561999105602"/>
  </r>
  <r>
    <x v="19"/>
    <x v="32"/>
    <x v="440"/>
    <n v="116"/>
    <x v="23"/>
    <s v="145h 39m 21s"/>
    <s v="time"/>
    <n v="145"/>
    <n v="39"/>
    <n v="21"/>
    <n v="4442"/>
    <n v="21"/>
    <n v="30.496547226052201"/>
  </r>
  <r>
    <x v="19"/>
    <x v="34"/>
    <x v="441"/>
    <n v="110"/>
    <x v="23"/>
    <s v="146h 16m 46s"/>
    <s v="time"/>
    <n v="146"/>
    <n v="16"/>
    <n v="46"/>
    <n v="4442"/>
    <n v="21"/>
    <n v="30.366535892108999"/>
  </r>
  <r>
    <x v="19"/>
    <x v="37"/>
    <x v="442"/>
    <n v="124"/>
    <x v="23"/>
    <s v="146h 21m 30s"/>
    <s v="time"/>
    <n v="146"/>
    <n v="21"/>
    <n v="30"/>
    <n v="4442"/>
    <n v="21"/>
    <n v="30.350167966748199"/>
  </r>
  <r>
    <x v="19"/>
    <x v="25"/>
    <x v="443"/>
    <n v="112"/>
    <x v="23"/>
    <s v="146h 25m 50s"/>
    <s v="time"/>
    <n v="146"/>
    <n v="25"/>
    <n v="50"/>
    <n v="4442"/>
    <n v="21"/>
    <n v="30.335198710044502"/>
  </r>
  <r>
    <x v="19"/>
    <x v="28"/>
    <x v="444"/>
    <n v="123"/>
    <x v="23"/>
    <s v="146h 35m 58s"/>
    <s v="time"/>
    <n v="146"/>
    <n v="35"/>
    <n v="58"/>
    <n v="4442"/>
    <n v="21"/>
    <n v="30.3002512515205"/>
  </r>
  <r>
    <x v="19"/>
    <x v="38"/>
    <x v="445"/>
    <n v="111"/>
    <x v="23"/>
    <s v="146h 56m 50s"/>
    <s v="time"/>
    <n v="146"/>
    <n v="56"/>
    <n v="50"/>
    <n v="4442"/>
    <n v="21"/>
    <n v="30.2285401032116"/>
  </r>
  <r>
    <x v="19"/>
    <x v="29"/>
    <x v="392"/>
    <n v="114"/>
    <x v="23"/>
    <s v="147h 09m 07s"/>
    <s v="time"/>
    <n v="147"/>
    <n v="9"/>
    <n v="7"/>
    <n v="4442"/>
    <n v="21"/>
    <n v="30.1864852467309"/>
  </r>
  <r>
    <x v="19"/>
    <x v="26"/>
    <x v="446"/>
    <n v="118"/>
    <x v="23"/>
    <s v="147h 10m 48s"/>
    <s v="time"/>
    <n v="147"/>
    <n v="10"/>
    <n v="48"/>
    <n v="4442"/>
    <n v="21"/>
    <n v="30.180731077592"/>
  </r>
  <r>
    <x v="19"/>
    <x v="31"/>
    <x v="447"/>
    <n v="101"/>
    <x v="23"/>
    <s v="147h 31m 05s"/>
    <s v="time"/>
    <n v="147"/>
    <n v="31"/>
    <n v="5"/>
    <n v="4442"/>
    <n v="21"/>
    <n v="30.111568263771801"/>
  </r>
  <r>
    <x v="19"/>
    <x v="39"/>
    <x v="412"/>
    <n v="106"/>
    <x v="23"/>
    <s v="147h 36m 39s"/>
    <s v="time"/>
    <n v="147"/>
    <n v="36"/>
    <n v="39"/>
    <n v="4442"/>
    <n v="21"/>
    <n v="30.092642251867201"/>
  </r>
  <r>
    <x v="20"/>
    <x v="14"/>
    <x v="448"/>
    <n v="24"/>
    <x v="49"/>
    <s v="140h 06m 02s"/>
    <s v="time"/>
    <n v="140"/>
    <n v="6"/>
    <n v="2"/>
    <n v="4415"/>
    <n v="20"/>
    <n v="31.5130798910306"/>
  </r>
  <r>
    <x v="20"/>
    <x v="0"/>
    <x v="286"/>
    <n v="21"/>
    <x v="49"/>
    <s v="140h 32m 58s"/>
    <s v="time"/>
    <n v="140"/>
    <n v="32"/>
    <n v="58"/>
    <n v="4415"/>
    <n v="20"/>
    <n v="31.412432951630301"/>
  </r>
  <r>
    <x v="20"/>
    <x v="51"/>
    <x v="307"/>
    <n v="22"/>
    <x v="49"/>
    <s v="141h 15m 02s"/>
    <s v="time"/>
    <n v="141"/>
    <n v="15"/>
    <n v="2"/>
    <n v="4415"/>
    <n v="20"/>
    <n v="31.256514231998999"/>
  </r>
  <r>
    <x v="20"/>
    <x v="25"/>
    <x v="449"/>
    <n v="26"/>
    <x v="49"/>
    <s v="142h 26m 35s"/>
    <s v="time"/>
    <n v="142"/>
    <n v="26"/>
    <n v="35"/>
    <n v="4415"/>
    <n v="20"/>
    <n v="30.994841993389102"/>
  </r>
  <r>
    <x v="20"/>
    <x v="26"/>
    <x v="395"/>
    <n v="23"/>
    <x v="49"/>
    <s v="143h 17m 39s"/>
    <s v="time"/>
    <n v="143"/>
    <n v="17"/>
    <n v="39"/>
    <n v="4415"/>
    <n v="20"/>
    <n v="30.810744796543201"/>
  </r>
  <r>
    <x v="20"/>
    <x v="39"/>
    <x v="450"/>
    <n v="30"/>
    <x v="49"/>
    <s v="144h 01m 40s"/>
    <s v="time"/>
    <n v="144"/>
    <n v="1"/>
    <n v="40"/>
    <n v="4415"/>
    <n v="20"/>
    <n v="30.653809064609401"/>
  </r>
  <r>
    <x v="20"/>
    <x v="53"/>
    <x v="451"/>
    <n v="27"/>
    <x v="49"/>
    <s v="145h 14m 00s"/>
    <s v="time"/>
    <n v="145"/>
    <n v="14"/>
    <n v="0"/>
    <n v="4415"/>
    <n v="20"/>
    <n v="30.3993573559788"/>
  </r>
  <r>
    <x v="20"/>
    <x v="4"/>
    <x v="428"/>
    <n v="42"/>
    <x v="51"/>
    <s v="140h 33m 19s"/>
    <s v="time"/>
    <n v="140"/>
    <n v="33"/>
    <n v="19"/>
    <n v="4415"/>
    <n v="20"/>
    <n v="31.411129271006399"/>
  </r>
  <r>
    <x v="20"/>
    <x v="32"/>
    <x v="378"/>
    <n v="41"/>
    <x v="51"/>
    <s v="141h 33m 42s"/>
    <s v="time"/>
    <n v="141"/>
    <n v="33"/>
    <n v="42"/>
    <n v="4415"/>
    <n v="20"/>
    <n v="31.187821561863402"/>
  </r>
  <r>
    <x v="20"/>
    <x v="17"/>
    <x v="333"/>
    <n v="32"/>
    <x v="52"/>
    <s v="138h 58m 31s"/>
    <s v="time"/>
    <n v="138"/>
    <n v="58"/>
    <n v="31"/>
    <n v="4415"/>
    <n v="20"/>
    <n v="31.7682401546238"/>
  </r>
  <r>
    <x v="20"/>
    <x v="20"/>
    <x v="391"/>
    <n v="40"/>
    <x v="52"/>
    <s v="139h 34m 07s"/>
    <s v="time"/>
    <n v="139"/>
    <n v="34"/>
    <n v="7"/>
    <n v="4415"/>
    <n v="20"/>
    <n v="31.6331871819316"/>
  </r>
  <r>
    <x v="20"/>
    <x v="21"/>
    <x v="411"/>
    <n v="31"/>
    <x v="52"/>
    <s v="140h 03m 50s"/>
    <s v="time"/>
    <n v="140"/>
    <n v="3"/>
    <n v="50"/>
    <n v="4415"/>
    <n v="20"/>
    <n v="31.5213295519901"/>
  </r>
  <r>
    <x v="20"/>
    <x v="8"/>
    <x v="431"/>
    <n v="39"/>
    <x v="52"/>
    <s v="140h 45m 34s"/>
    <s v="time"/>
    <n v="140"/>
    <n v="45"/>
    <n v="34"/>
    <n v="4415"/>
    <n v="20"/>
    <n v="31.365568523130399"/>
  </r>
  <r>
    <x v="20"/>
    <x v="35"/>
    <x v="368"/>
    <n v="35"/>
    <x v="52"/>
    <s v="141h 44m 37s"/>
    <s v="time"/>
    <n v="141"/>
    <n v="44"/>
    <n v="37"/>
    <n v="4415"/>
    <n v="20"/>
    <n v="31.147788358087801"/>
  </r>
  <r>
    <x v="20"/>
    <x v="40"/>
    <x v="452"/>
    <n v="34"/>
    <x v="52"/>
    <s v="144h 51m 13s"/>
    <s v="time"/>
    <n v="144"/>
    <n v="51"/>
    <n v="13"/>
    <n v="4415"/>
    <n v="20"/>
    <n v="30.479046853816001"/>
  </r>
  <r>
    <x v="20"/>
    <x v="1"/>
    <x v="335"/>
    <n v="20"/>
    <x v="53"/>
    <s v="139h 25m 24s"/>
    <s v="time"/>
    <n v="139"/>
    <n v="25"/>
    <n v="24"/>
    <n v="4415"/>
    <n v="20"/>
    <n v="31.666148659956399"/>
  </r>
  <r>
    <x v="20"/>
    <x v="11"/>
    <x v="359"/>
    <n v="13"/>
    <x v="53"/>
    <s v="140h 57m 04s"/>
    <s v="time"/>
    <n v="140"/>
    <n v="57"/>
    <n v="4"/>
    <n v="4415"/>
    <n v="20"/>
    <n v="31.3229173235794"/>
  </r>
  <r>
    <x v="20"/>
    <x v="30"/>
    <x v="453"/>
    <n v="18"/>
    <x v="53"/>
    <s v="141h 08m 20s"/>
    <s v="time"/>
    <n v="141"/>
    <n v="8"/>
    <n v="20"/>
    <n v="4415"/>
    <n v="20"/>
    <n v="31.281243849635899"/>
  </r>
  <r>
    <x v="20"/>
    <x v="37"/>
    <x v="454"/>
    <n v="16"/>
    <x v="53"/>
    <s v="142h 18m 00s"/>
    <s v="time"/>
    <n v="142"/>
    <n v="18"/>
    <n v="0"/>
    <n v="4415"/>
    <n v="20"/>
    <n v="31.026001405481299"/>
  </r>
  <r>
    <x v="20"/>
    <x v="50"/>
    <x v="426"/>
    <n v="54"/>
    <x v="61"/>
    <s v="141h 14m 14s"/>
    <s v="time"/>
    <n v="141"/>
    <n v="14"/>
    <n v="14"/>
    <n v="4415"/>
    <n v="20"/>
    <n v="31.259464966348901"/>
  </r>
  <r>
    <x v="20"/>
    <x v="28"/>
    <x v="455"/>
    <n v="57"/>
    <x v="61"/>
    <s v="142h 31m 41s"/>
    <s v="time"/>
    <n v="142"/>
    <n v="31"/>
    <n v="41"/>
    <n v="4415"/>
    <n v="20"/>
    <n v="30.976357481275599"/>
  </r>
  <r>
    <x v="20"/>
    <x v="41"/>
    <x v="456"/>
    <n v="58"/>
    <x v="61"/>
    <s v="145h 37m 56s"/>
    <s v="time"/>
    <n v="145"/>
    <n v="37"/>
    <n v="56"/>
    <n v="4415"/>
    <n v="20"/>
    <n v="30.316093050225401"/>
  </r>
  <r>
    <x v="20"/>
    <x v="36"/>
    <x v="436"/>
    <n v="49"/>
    <x v="60"/>
    <s v="141h 51m 45s"/>
    <s v="time"/>
    <n v="141"/>
    <n v="51"/>
    <n v="45"/>
    <n v="4415"/>
    <n v="20"/>
    <n v="31.121684729932099"/>
  </r>
  <r>
    <x v="20"/>
    <x v="19"/>
    <x v="404"/>
    <n v="61"/>
    <x v="57"/>
    <s v="139h 24m 44s"/>
    <s v="time"/>
    <n v="139"/>
    <n v="24"/>
    <n v="44"/>
    <n v="4415"/>
    <n v="20"/>
    <n v="31.6686724422376"/>
  </r>
  <r>
    <x v="20"/>
    <x v="52"/>
    <x v="457"/>
    <n v="64"/>
    <x v="57"/>
    <s v="141h 27m 25s"/>
    <s v="time"/>
    <n v="141"/>
    <n v="27"/>
    <n v="25"/>
    <n v="4415"/>
    <n v="20"/>
    <n v="31.210910269123801"/>
  </r>
  <r>
    <x v="20"/>
    <x v="27"/>
    <x v="458"/>
    <n v="59"/>
    <x v="57"/>
    <s v="141h 42m 54s"/>
    <s v="time"/>
    <n v="141"/>
    <n v="42"/>
    <n v="54"/>
    <n v="4415"/>
    <n v="20"/>
    <n v="31.154076844370699"/>
  </r>
  <r>
    <x v="20"/>
    <x v="38"/>
    <x v="459"/>
    <n v="60"/>
    <x v="57"/>
    <s v="143h 01m 19s"/>
    <s v="time"/>
    <n v="143"/>
    <n v="1"/>
    <n v="19"/>
    <n v="4415"/>
    <n v="20"/>
    <n v="30.8693887301676"/>
  </r>
  <r>
    <x v="20"/>
    <x v="18"/>
    <x v="460"/>
    <n v="106"/>
    <x v="23"/>
    <s v="139h 05m 48s"/>
    <s v="time"/>
    <n v="139"/>
    <n v="5"/>
    <n v="48"/>
    <n v="4415"/>
    <n v="20"/>
    <n v="31.740516187783001"/>
  </r>
  <r>
    <x v="20"/>
    <x v="13"/>
    <x v="461"/>
    <n v="104"/>
    <x v="23"/>
    <s v="139h 36m 45s"/>
    <s v="time"/>
    <n v="139"/>
    <n v="36"/>
    <n v="45"/>
    <n v="4415"/>
    <n v="20"/>
    <n v="31.623242904467698"/>
  </r>
  <r>
    <x v="20"/>
    <x v="2"/>
    <x v="462"/>
    <n v="120"/>
    <x v="23"/>
    <s v="140h 05m 54s"/>
    <s v="time"/>
    <n v="140"/>
    <n v="5"/>
    <n v="54"/>
    <n v="4415"/>
    <n v="20"/>
    <n v="31.5135797475582"/>
  </r>
  <r>
    <x v="20"/>
    <x v="22"/>
    <x v="463"/>
    <n v="118"/>
    <x v="23"/>
    <s v="140h 23m 55s"/>
    <s v="time"/>
    <n v="140"/>
    <n v="23"/>
    <n v="55"/>
    <n v="4415"/>
    <n v="20"/>
    <n v="31.446180023148301"/>
  </r>
  <r>
    <x v="20"/>
    <x v="15"/>
    <x v="464"/>
    <n v="103"/>
    <x v="23"/>
    <s v="140h 26m 12s"/>
    <s v="time"/>
    <n v="140"/>
    <n v="26"/>
    <n v="12"/>
    <n v="4415"/>
    <n v="20"/>
    <n v="31.437658731100601"/>
  </r>
  <r>
    <x v="20"/>
    <x v="3"/>
    <x v="442"/>
    <n v="128"/>
    <x v="23"/>
    <s v="140h 27m 19s"/>
    <s v="time"/>
    <n v="140"/>
    <n v="27"/>
    <n v="19"/>
    <n v="4415"/>
    <n v="20"/>
    <n v="31.433493065210499"/>
  </r>
  <r>
    <x v="20"/>
    <x v="16"/>
    <x v="465"/>
    <n v="124"/>
    <x v="23"/>
    <s v="140h 31m 18s"/>
    <s v="time"/>
    <n v="140"/>
    <n v="31"/>
    <n v="18"/>
    <n v="4415"/>
    <n v="20"/>
    <n v="31.418642439481399"/>
  </r>
  <r>
    <x v="20"/>
    <x v="5"/>
    <x v="353"/>
    <n v="102"/>
    <x v="23"/>
    <s v="140h 34m 34s"/>
    <s v="time"/>
    <n v="140"/>
    <n v="34"/>
    <n v="34"/>
    <n v="4415"/>
    <n v="20"/>
    <n v="31.406474152001401"/>
  </r>
  <r>
    <x v="20"/>
    <x v="23"/>
    <x v="466"/>
    <n v="115"/>
    <x v="23"/>
    <s v="140h 37m 26s"/>
    <s v="time"/>
    <n v="140"/>
    <n v="37"/>
    <n v="26"/>
    <n v="4415"/>
    <n v="20"/>
    <n v="31.395803621164401"/>
  </r>
  <r>
    <x v="20"/>
    <x v="6"/>
    <x v="440"/>
    <n v="121"/>
    <x v="23"/>
    <s v="140h 38m 07s"/>
    <s v="time"/>
    <n v="140"/>
    <n v="38"/>
    <n v="7"/>
    <n v="4415"/>
    <n v="20"/>
    <n v="31.3932611344948"/>
  </r>
  <r>
    <x v="20"/>
    <x v="24"/>
    <x v="443"/>
    <n v="117"/>
    <x v="23"/>
    <s v="140h 39m 52s"/>
    <s v="time"/>
    <n v="140"/>
    <n v="39"/>
    <n v="52"/>
    <n v="4415"/>
    <n v="20"/>
    <n v="31.386751765430699"/>
  </r>
  <r>
    <x v="20"/>
    <x v="7"/>
    <x v="467"/>
    <n v="127"/>
    <x v="23"/>
    <s v="140h 44m 40s"/>
    <s v="time"/>
    <n v="140"/>
    <n v="44"/>
    <n v="40"/>
    <n v="4415"/>
    <n v="20"/>
    <n v="31.368911344438299"/>
  </r>
  <r>
    <x v="20"/>
    <x v="9"/>
    <x v="468"/>
    <n v="101"/>
    <x v="23"/>
    <s v="140h 51m 00s"/>
    <s v="time"/>
    <n v="140"/>
    <n v="51"/>
    <n v="0"/>
    <n v="4415"/>
    <n v="20"/>
    <n v="31.345402910898098"/>
  </r>
  <r>
    <x v="20"/>
    <x v="10"/>
    <x v="469"/>
    <n v="129"/>
    <x v="23"/>
    <s v="140h 55m 09s"/>
    <s v="time"/>
    <n v="140"/>
    <n v="55"/>
    <n v="9"/>
    <n v="4415"/>
    <n v="20"/>
    <n v="31.330017799802398"/>
  </r>
  <r>
    <x v="20"/>
    <x v="12"/>
    <x v="392"/>
    <n v="119"/>
    <x v="23"/>
    <s v="141h 02m 51s"/>
    <s v="time"/>
    <n v="141"/>
    <n v="2"/>
    <n v="51"/>
    <n v="4415"/>
    <n v="20"/>
    <n v="31.301511902018799"/>
  </r>
  <r>
    <x v="20"/>
    <x v="33"/>
    <x v="445"/>
    <n v="116"/>
    <x v="23"/>
    <s v="142h 10m 03s"/>
    <s v="time"/>
    <n v="142"/>
    <n v="10"/>
    <n v="3"/>
    <n v="4415"/>
    <n v="20"/>
    <n v="31.0549176147853"/>
  </r>
  <r>
    <x v="20"/>
    <x v="34"/>
    <x v="470"/>
    <n v="123"/>
    <x v="23"/>
    <s v="142h 17m 47s"/>
    <s v="time"/>
    <n v="142"/>
    <n v="17"/>
    <n v="47"/>
    <n v="4415"/>
    <n v="20"/>
    <n v="31.026788764452899"/>
  </r>
  <r>
    <x v="20"/>
    <x v="29"/>
    <x v="471"/>
    <n v="125"/>
    <x v="23"/>
    <s v="143h 06m 43s"/>
    <s v="time"/>
    <n v="143"/>
    <n v="6"/>
    <n v="43"/>
    <n v="4415"/>
    <n v="20"/>
    <n v="30.849975640669701"/>
  </r>
  <r>
    <x v="20"/>
    <x v="31"/>
    <x v="472"/>
    <n v="114"/>
    <x v="23"/>
    <s v="143h 26m 13s"/>
    <s v="time"/>
    <n v="143"/>
    <n v="26"/>
    <n v="13"/>
    <n v="4415"/>
    <n v="20"/>
    <n v="30.7800756429945"/>
  </r>
  <r>
    <x v="21"/>
    <x v="8"/>
    <x v="395"/>
    <n v="36"/>
    <x v="49"/>
    <s v="150h 11m 39s"/>
    <s v="time"/>
    <n v="150"/>
    <n v="11"/>
    <n v="39"/>
    <n v="4694"/>
    <n v="21"/>
    <n v="31.252878218750102"/>
  </r>
  <r>
    <x v="21"/>
    <x v="53"/>
    <x v="473"/>
    <n v="31"/>
    <x v="49"/>
    <s v="151h 44m 26s"/>
    <s v="time"/>
    <n v="151"/>
    <n v="44"/>
    <n v="26"/>
    <n v="4694"/>
    <n v="21"/>
    <n v="30.9343799540883"/>
  </r>
  <r>
    <x v="21"/>
    <x v="47"/>
    <x v="450"/>
    <n v="28"/>
    <x v="49"/>
    <s v="152h 19m 58s"/>
    <s v="time"/>
    <n v="152"/>
    <n v="19"/>
    <n v="58"/>
    <n v="4694"/>
    <n v="21"/>
    <n v="30.8141167546198"/>
  </r>
  <r>
    <x v="21"/>
    <x v="48"/>
    <x v="451"/>
    <n v="30"/>
    <x v="49"/>
    <s v="152h 22m 09s"/>
    <s v="time"/>
    <n v="152"/>
    <n v="22"/>
    <n v="9"/>
    <n v="4694"/>
    <n v="21"/>
    <n v="30.8067577101666"/>
  </r>
  <r>
    <x v="21"/>
    <x v="18"/>
    <x v="381"/>
    <n v="3"/>
    <x v="50"/>
    <s v="148h 47m 39s"/>
    <s v="time"/>
    <n v="148"/>
    <n v="47"/>
    <n v="39"/>
    <n v="4694"/>
    <n v="21"/>
    <n v="31.546935643758399"/>
  </r>
  <r>
    <x v="21"/>
    <x v="1"/>
    <x v="461"/>
    <n v="8"/>
    <x v="50"/>
    <s v="149h 04m 20s"/>
    <s v="time"/>
    <n v="149"/>
    <n v="4"/>
    <n v="20"/>
    <n v="4694"/>
    <n v="21"/>
    <n v="31.488093019789002"/>
  </r>
  <r>
    <x v="21"/>
    <x v="21"/>
    <x v="398"/>
    <n v="7"/>
    <x v="50"/>
    <s v="149h 18m 08s"/>
    <s v="time"/>
    <n v="149"/>
    <n v="18"/>
    <n v="8"/>
    <n v="4694"/>
    <n v="21"/>
    <n v="31.439585627958198"/>
  </r>
  <r>
    <x v="21"/>
    <x v="14"/>
    <x v="420"/>
    <n v="2"/>
    <x v="50"/>
    <s v="149h 29m 01s"/>
    <s v="time"/>
    <n v="149"/>
    <n v="29"/>
    <n v="1"/>
    <n v="4694"/>
    <n v="21"/>
    <n v="31.401435683213101"/>
  </r>
  <r>
    <x v="21"/>
    <x v="3"/>
    <x v="474"/>
    <n v="4"/>
    <x v="50"/>
    <s v="149h 41m 28s"/>
    <s v="time"/>
    <n v="149"/>
    <n v="41"/>
    <n v="28"/>
    <n v="4694"/>
    <n v="21"/>
    <n v="31.3579073944864"/>
  </r>
  <r>
    <x v="21"/>
    <x v="0"/>
    <x v="383"/>
    <n v="1"/>
    <x v="50"/>
    <s v="149h 50m 23s"/>
    <s v="time"/>
    <n v="149"/>
    <n v="50"/>
    <n v="23"/>
    <n v="4694"/>
    <n v="21"/>
    <n v="31.3268066063182"/>
  </r>
  <r>
    <x v="21"/>
    <x v="23"/>
    <x v="421"/>
    <n v="9"/>
    <x v="50"/>
    <s v="150h 04m 55s"/>
    <s v="time"/>
    <n v="150"/>
    <n v="4"/>
    <n v="55"/>
    <n v="4694"/>
    <n v="21"/>
    <n v="31.276247235306599"/>
  </r>
  <r>
    <x v="21"/>
    <x v="33"/>
    <x v="475"/>
    <n v="6"/>
    <x v="50"/>
    <s v="150h 42m 51s"/>
    <s v="time"/>
    <n v="150"/>
    <n v="42"/>
    <n v="51"/>
    <n v="4694"/>
    <n v="21"/>
    <n v="31.145048297826399"/>
  </r>
  <r>
    <x v="21"/>
    <x v="38"/>
    <x v="476"/>
    <n v="12"/>
    <x v="50"/>
    <s v="150h 55m 40s"/>
    <s v="time"/>
    <n v="150"/>
    <n v="55"/>
    <n v="40"/>
    <n v="4694"/>
    <n v="21"/>
    <n v="31.1009680862811"/>
  </r>
  <r>
    <x v="21"/>
    <x v="46"/>
    <x v="477"/>
    <n v="11"/>
    <x v="50"/>
    <s v="152h 09m 55s"/>
    <s v="time"/>
    <n v="152"/>
    <n v="9"/>
    <n v="55"/>
    <n v="4694"/>
    <n v="21"/>
    <n v="30.8480362179282"/>
  </r>
  <r>
    <x v="21"/>
    <x v="22"/>
    <x v="409"/>
    <n v="90"/>
    <x v="62"/>
    <s v="149h 35m 59s"/>
    <s v="time"/>
    <n v="149"/>
    <n v="35"/>
    <n v="59"/>
    <n v="4694"/>
    <n v="21"/>
    <n v="31.377063608629602"/>
  </r>
  <r>
    <x v="21"/>
    <x v="34"/>
    <x v="478"/>
    <n v="87"/>
    <x v="62"/>
    <s v="150h 47m 12s"/>
    <s v="time"/>
    <n v="150"/>
    <n v="47"/>
    <n v="12"/>
    <n v="4694"/>
    <n v="21"/>
    <n v="31.130073392872902"/>
  </r>
  <r>
    <x v="21"/>
    <x v="37"/>
    <x v="479"/>
    <n v="85"/>
    <x v="62"/>
    <s v="150h 51m 45s"/>
    <s v="time"/>
    <n v="150"/>
    <n v="51"/>
    <n v="45"/>
    <n v="4694"/>
    <n v="21"/>
    <n v="31.114425387356"/>
  </r>
  <r>
    <x v="21"/>
    <x v="29"/>
    <x v="413"/>
    <n v="86"/>
    <x v="62"/>
    <s v="150h 58m 46s"/>
    <s v="time"/>
    <n v="150"/>
    <n v="58"/>
    <n v="46"/>
    <n v="4694"/>
    <n v="21"/>
    <n v="31.090325025849701"/>
  </r>
  <r>
    <x v="21"/>
    <x v="31"/>
    <x v="480"/>
    <n v="92"/>
    <x v="62"/>
    <s v="151h 31m 27s"/>
    <s v="time"/>
    <n v="151"/>
    <n v="31"/>
    <n v="27"/>
    <n v="4694"/>
    <n v="21"/>
    <n v="30.978556775871802"/>
  </r>
  <r>
    <x v="21"/>
    <x v="16"/>
    <x v="431"/>
    <n v="79"/>
    <x v="63"/>
    <s v="149h 43m 06s"/>
    <s v="time"/>
    <n v="149"/>
    <n v="43"/>
    <n v="6"/>
    <n v="4694"/>
    <n v="21"/>
    <n v="31.352205808685099"/>
  </r>
  <r>
    <x v="21"/>
    <x v="9"/>
    <x v="442"/>
    <n v="83"/>
    <x v="63"/>
    <s v="150h 16m 31s"/>
    <s v="time"/>
    <n v="150"/>
    <n v="16"/>
    <n v="31"/>
    <n v="4694"/>
    <n v="21"/>
    <n v="31.2360094715069"/>
  </r>
  <r>
    <x v="21"/>
    <x v="10"/>
    <x v="437"/>
    <n v="82"/>
    <x v="63"/>
    <s v="150h 19m 01s"/>
    <s v="time"/>
    <n v="150"/>
    <n v="19"/>
    <n v="1"/>
    <n v="4694"/>
    <n v="21"/>
    <n v="31.2273510970338"/>
  </r>
  <r>
    <x v="21"/>
    <x v="11"/>
    <x v="402"/>
    <n v="81"/>
    <x v="63"/>
    <s v="150h 19m 16s"/>
    <s v="time"/>
    <n v="150"/>
    <n v="19"/>
    <n v="16"/>
    <n v="4694"/>
    <n v="21"/>
    <n v="31.226485523582799"/>
  </r>
  <r>
    <x v="21"/>
    <x v="30"/>
    <x v="372"/>
    <n v="75"/>
    <x v="63"/>
    <s v="150h 19m 33s"/>
    <s v="time"/>
    <n v="150"/>
    <n v="19"/>
    <n v="33"/>
    <n v="4694"/>
    <n v="21"/>
    <n v="31.225504598344699"/>
  </r>
  <r>
    <x v="21"/>
    <x v="51"/>
    <x v="392"/>
    <n v="78"/>
    <x v="63"/>
    <s v="150h 21m 55s"/>
    <s v="time"/>
    <n v="150"/>
    <n v="21"/>
    <n v="55"/>
    <n v="4694"/>
    <n v="21"/>
    <n v="31.217313394234399"/>
  </r>
  <r>
    <x v="21"/>
    <x v="32"/>
    <x v="212"/>
    <n v="73"/>
    <x v="63"/>
    <s v="150h 22m 54s"/>
    <s v="time"/>
    <n v="150"/>
    <n v="22"/>
    <n v="54"/>
    <n v="4694"/>
    <n v="21"/>
    <n v="31.2139112702124"/>
  </r>
  <r>
    <x v="21"/>
    <x v="26"/>
    <x v="467"/>
    <n v="80"/>
    <x v="63"/>
    <s v="151h 12m 13s"/>
    <s v="time"/>
    <n v="151"/>
    <n v="12"/>
    <n v="13"/>
    <n v="4694"/>
    <n v="21"/>
    <n v="31.044232115267601"/>
  </r>
  <r>
    <x v="21"/>
    <x v="42"/>
    <x v="472"/>
    <n v="84"/>
    <x v="63"/>
    <s v="151h 50m 04s"/>
    <s v="time"/>
    <n v="151"/>
    <n v="50"/>
    <n v="4"/>
    <n v="4694"/>
    <n v="21"/>
    <n v="30.915251260510299"/>
  </r>
  <r>
    <x v="21"/>
    <x v="5"/>
    <x v="378"/>
    <n v="49"/>
    <x v="51"/>
    <s v="149h 56m 00s"/>
    <s v="time"/>
    <n v="149"/>
    <n v="56"/>
    <n v="0"/>
    <n v="4694"/>
    <n v="21"/>
    <n v="31.307247665629099"/>
  </r>
  <r>
    <x v="21"/>
    <x v="24"/>
    <x v="481"/>
    <n v="51"/>
    <x v="51"/>
    <s v="150h 06m 52s"/>
    <s v="time"/>
    <n v="150"/>
    <n v="6"/>
    <n v="52"/>
    <n v="4694"/>
    <n v="21"/>
    <n v="31.2694758813645"/>
  </r>
  <r>
    <x v="21"/>
    <x v="52"/>
    <x v="428"/>
    <n v="50"/>
    <x v="51"/>
    <s v="150h 22m 43s"/>
    <s v="time"/>
    <n v="150"/>
    <n v="22"/>
    <n v="43"/>
    <n v="4694"/>
    <n v="21"/>
    <n v="31.214545508281802"/>
  </r>
  <r>
    <x v="21"/>
    <x v="19"/>
    <x v="466"/>
    <n v="45"/>
    <x v="52"/>
    <s v="148h 58m 38s"/>
    <s v="time"/>
    <n v="148"/>
    <n v="58"/>
    <n v="38"/>
    <n v="4694"/>
    <n v="21"/>
    <n v="31.508172390260999"/>
  </r>
  <r>
    <x v="21"/>
    <x v="2"/>
    <x v="224"/>
    <n v="37"/>
    <x v="52"/>
    <s v="149h 18m 12s"/>
    <s v="time"/>
    <n v="149"/>
    <n v="18"/>
    <n v="12"/>
    <n v="4694"/>
    <n v="21"/>
    <n v="31.439351655466499"/>
  </r>
  <r>
    <x v="21"/>
    <x v="15"/>
    <x v="440"/>
    <n v="48"/>
    <x v="52"/>
    <s v="149h 36m 46s"/>
    <s v="time"/>
    <n v="149"/>
    <n v="36"/>
    <n v="46"/>
    <n v="4694"/>
    <n v="21"/>
    <n v="31.374325573796"/>
  </r>
  <r>
    <x v="21"/>
    <x v="4"/>
    <x v="462"/>
    <n v="38"/>
    <x v="52"/>
    <s v="149h 53m 46s"/>
    <s v="time"/>
    <n v="149"/>
    <n v="53"/>
    <n v="46"/>
    <n v="4694"/>
    <n v="21"/>
    <n v="31.3150218855281"/>
  </r>
  <r>
    <x v="21"/>
    <x v="6"/>
    <x v="463"/>
    <n v="39"/>
    <x v="52"/>
    <s v="150h 06m 36s"/>
    <s v="time"/>
    <n v="150"/>
    <n v="6"/>
    <n v="36"/>
    <n v="4694"/>
    <n v="21"/>
    <n v="31.270401705415999"/>
  </r>
  <r>
    <x v="21"/>
    <x v="40"/>
    <x v="482"/>
    <n v="42"/>
    <x v="52"/>
    <s v="151h 34m 52s"/>
    <s v="time"/>
    <n v="151"/>
    <n v="34"/>
    <n v="52"/>
    <n v="4694"/>
    <n v="21"/>
    <n v="30.966919067899099"/>
  </r>
  <r>
    <x v="21"/>
    <x v="17"/>
    <x v="483"/>
    <n v="13"/>
    <x v="53"/>
    <s v="148h 29m 12s"/>
    <s v="time"/>
    <n v="148"/>
    <n v="29"/>
    <n v="12"/>
    <n v="4694"/>
    <n v="21"/>
    <n v="31.6122659722534"/>
  </r>
  <r>
    <x v="21"/>
    <x v="13"/>
    <x v="460"/>
    <n v="19"/>
    <x v="53"/>
    <s v="149h 14m 11s"/>
    <s v="time"/>
    <n v="149"/>
    <n v="14"/>
    <n v="11"/>
    <n v="4694"/>
    <n v="21"/>
    <n v="31.453454716696601"/>
  </r>
  <r>
    <x v="21"/>
    <x v="7"/>
    <x v="484"/>
    <n v="17"/>
    <x v="53"/>
    <s v="150h 10m 50s"/>
    <s v="time"/>
    <n v="150"/>
    <n v="10"/>
    <n v="50"/>
    <n v="4694"/>
    <n v="21"/>
    <n v="31.255710718579401"/>
  </r>
  <r>
    <x v="21"/>
    <x v="12"/>
    <x v="485"/>
    <n v="20"/>
    <x v="53"/>
    <s v="150h 19m 20s"/>
    <s v="time"/>
    <n v="150"/>
    <n v="19"/>
    <n v="20"/>
    <n v="4694"/>
    <n v="21"/>
    <n v="31.226254712099902"/>
  </r>
  <r>
    <x v="21"/>
    <x v="50"/>
    <x v="359"/>
    <n v="22"/>
    <x v="53"/>
    <s v="150h 21m 43s"/>
    <s v="time"/>
    <n v="150"/>
    <n v="21"/>
    <n v="43"/>
    <n v="4694"/>
    <n v="21"/>
    <n v="31.218005442423099"/>
  </r>
  <r>
    <x v="21"/>
    <x v="36"/>
    <x v="357"/>
    <n v="14"/>
    <x v="53"/>
    <s v="150h 36m 19s"/>
    <s v="time"/>
    <n v="150"/>
    <n v="36"/>
    <n v="19"/>
    <n v="4694"/>
    <n v="21"/>
    <n v="31.167566431012599"/>
  </r>
  <r>
    <x v="21"/>
    <x v="28"/>
    <x v="486"/>
    <n v="16"/>
    <x v="53"/>
    <s v="150h 53m 47s"/>
    <s v="time"/>
    <n v="150"/>
    <n v="53"/>
    <n v="47"/>
    <n v="4694"/>
    <n v="21"/>
    <n v="31.107437590546802"/>
  </r>
  <r>
    <x v="21"/>
    <x v="41"/>
    <x v="453"/>
    <n v="21"/>
    <x v="53"/>
    <s v="151h 48m 11s"/>
    <s v="time"/>
    <n v="151"/>
    <n v="48"/>
    <n v="11"/>
    <n v="4694"/>
    <n v="21"/>
    <n v="30.9216437233184"/>
  </r>
  <r>
    <x v="21"/>
    <x v="43"/>
    <x v="487"/>
    <n v="15"/>
    <x v="53"/>
    <s v="151h 50m 07s"/>
    <s v="time"/>
    <n v="151"/>
    <n v="50"/>
    <n v="7"/>
    <n v="4694"/>
    <n v="21"/>
    <n v="30.915081585124199"/>
  </r>
  <r>
    <x v="21"/>
    <x v="49"/>
    <x v="488"/>
    <n v="24"/>
    <x v="53"/>
    <s v="152h 47m 29s"/>
    <s v="time"/>
    <n v="152"/>
    <n v="47"/>
    <n v="29"/>
    <n v="4694"/>
    <n v="21"/>
    <n v="30.721626618719402"/>
  </r>
  <r>
    <x v="21"/>
    <x v="20"/>
    <x v="427"/>
    <n v="67"/>
    <x v="61"/>
    <s v="149h 11m 20s"/>
    <s v="time"/>
    <n v="149"/>
    <n v="11"/>
    <n v="20"/>
    <n v="4694"/>
    <n v="21"/>
    <n v="31.463469129366199"/>
  </r>
  <r>
    <x v="21"/>
    <x v="35"/>
    <x v="426"/>
    <n v="71"/>
    <x v="61"/>
    <s v="150h 32m 28s"/>
    <s v="time"/>
    <n v="150"/>
    <n v="32"/>
    <n v="28"/>
    <n v="4694"/>
    <n v="21"/>
    <n v="31.1808512993866"/>
  </r>
  <r>
    <x v="21"/>
    <x v="25"/>
    <x v="455"/>
    <n v="69"/>
    <x v="61"/>
    <s v="150h 52m 22s"/>
    <s v="time"/>
    <n v="150"/>
    <n v="52"/>
    <n v="22"/>
    <n v="4694"/>
    <n v="21"/>
    <n v="31.112305805848099"/>
  </r>
  <r>
    <x v="21"/>
    <x v="44"/>
    <x v="489"/>
    <n v="68"/>
    <x v="61"/>
    <s v="151h 51m 14s"/>
    <s v="time"/>
    <n v="151"/>
    <n v="51"/>
    <n v="14"/>
    <n v="4694"/>
    <n v="21"/>
    <n v="30.9112926533912"/>
  </r>
  <r>
    <x v="21"/>
    <x v="39"/>
    <x v="435"/>
    <n v="65"/>
    <x v="60"/>
    <s v="151h 31m 57s"/>
    <s v="time"/>
    <n v="151"/>
    <n v="31"/>
    <n v="57"/>
    <n v="4694"/>
    <n v="21"/>
    <n v="30.976853150314199"/>
  </r>
  <r>
    <x v="21"/>
    <x v="45"/>
    <x v="436"/>
    <n v="66"/>
    <x v="60"/>
    <s v="152h 01m 36s"/>
    <s v="time"/>
    <n v="152"/>
    <n v="1"/>
    <n v="36"/>
    <n v="4694"/>
    <n v="21"/>
    <n v="30.876162076828599"/>
  </r>
  <r>
    <x v="21"/>
    <x v="54"/>
    <x v="490"/>
    <n v="62"/>
    <x v="60"/>
    <s v="153h 31m 46s"/>
    <s v="time"/>
    <n v="153"/>
    <n v="31"/>
    <n v="46"/>
    <n v="4694"/>
    <n v="21"/>
    <n v="30.573939852290302"/>
  </r>
  <r>
    <x v="21"/>
    <x v="27"/>
    <x v="457"/>
    <n v="57"/>
    <x v="57"/>
    <s v="150h 29m 18s"/>
    <s v="time"/>
    <n v="150"/>
    <n v="29"/>
    <n v="18"/>
    <n v="4694"/>
    <n v="21"/>
    <n v="31.1917867387283"/>
  </r>
  <r>
    <x v="22"/>
    <x v="17"/>
    <x v="383"/>
    <n v="1"/>
    <x v="50"/>
    <s v="132h 03m 17s"/>
    <s v="time"/>
    <n v="132"/>
    <n v="3"/>
    <n v="17"/>
    <n v="4224"/>
    <n v="18"/>
    <n v="31.986739504035501"/>
  </r>
  <r>
    <x v="22"/>
    <x v="17"/>
    <x v="383"/>
    <n v="1"/>
    <x v="50"/>
    <s v="125h 32m 28s"/>
    <s v="time"/>
    <n v="125"/>
    <n v="32"/>
    <n v="28"/>
    <n v="4224"/>
    <n v="18"/>
    <n v="33.646348694982599"/>
  </r>
  <r>
    <x v="22"/>
    <x v="19"/>
    <x v="491"/>
    <n v="43"/>
    <x v="50"/>
    <s v="126h 02m 31s"/>
    <s v="time"/>
    <n v="126"/>
    <n v="2"/>
    <n v="31"/>
    <n v="4224"/>
    <n v="18"/>
    <n v="33.512653415639797"/>
  </r>
  <r>
    <x v="22"/>
    <x v="19"/>
    <x v="491"/>
    <n v="43"/>
    <x v="50"/>
    <s v="132h 35m 25s"/>
    <s v="time"/>
    <n v="132"/>
    <n v="35"/>
    <n v="25"/>
    <n v="4224"/>
    <n v="18"/>
    <n v="31.85753941235"/>
  </r>
  <r>
    <x v="22"/>
    <x v="20"/>
    <x v="461"/>
    <n v="3"/>
    <x v="50"/>
    <s v="132h 41m 22s"/>
    <s v="time"/>
    <n v="132"/>
    <n v="41"/>
    <n v="22"/>
    <n v="4224"/>
    <n v="18"/>
    <n v="31.833730389673399"/>
  </r>
  <r>
    <x v="22"/>
    <x v="21"/>
    <x v="474"/>
    <n v="41"/>
    <x v="50"/>
    <s v="132h 50m 11s"/>
    <s v="time"/>
    <n v="132"/>
    <n v="50"/>
    <n v="11"/>
    <n v="4224"/>
    <n v="18"/>
    <n v="31.798515717957098"/>
  </r>
  <r>
    <x v="22"/>
    <x v="14"/>
    <x v="492"/>
    <n v="44"/>
    <x v="50"/>
    <s v="132h 51m 44s"/>
    <s v="time"/>
    <n v="132"/>
    <n v="51"/>
    <n v="44"/>
    <n v="4224"/>
    <n v="18"/>
    <n v="31.792332909613901"/>
  </r>
  <r>
    <x v="22"/>
    <x v="22"/>
    <x v="422"/>
    <n v="46"/>
    <x v="50"/>
    <s v="132h 53m 01s"/>
    <s v="time"/>
    <n v="132"/>
    <n v="53"/>
    <n v="1"/>
    <n v="4224"/>
    <n v="18"/>
    <n v="31.787215629383201"/>
  </r>
  <r>
    <x v="22"/>
    <x v="8"/>
    <x v="493"/>
    <n v="47"/>
    <x v="50"/>
    <s v="133h 30m 16s"/>
    <s v="time"/>
    <n v="133"/>
    <n v="30"/>
    <n v="16"/>
    <n v="4224"/>
    <n v="18"/>
    <n v="31.639396108327599"/>
  </r>
  <r>
    <x v="22"/>
    <x v="30"/>
    <x v="423"/>
    <n v="6"/>
    <x v="50"/>
    <s v="133h 57m 59s"/>
    <s v="time"/>
    <n v="133"/>
    <n v="57"/>
    <n v="59"/>
    <n v="4224"/>
    <n v="18"/>
    <n v="31.530296778420698"/>
  </r>
  <r>
    <x v="22"/>
    <x v="50"/>
    <x v="421"/>
    <n v="7"/>
    <x v="50"/>
    <s v="134h 08m 41s"/>
    <s v="time"/>
    <n v="134"/>
    <n v="8"/>
    <n v="41"/>
    <n v="4224"/>
    <n v="18"/>
    <n v="31.4883800870121"/>
  </r>
  <r>
    <x v="22"/>
    <x v="33"/>
    <x v="420"/>
    <n v="4"/>
    <x v="50"/>
    <s v="134h 17m 52s"/>
    <s v="time"/>
    <n v="134"/>
    <n v="17"/>
    <n v="52"/>
    <n v="4224"/>
    <n v="18"/>
    <n v="31.452493629413901"/>
  </r>
  <r>
    <x v="22"/>
    <x v="13"/>
    <x v="391"/>
    <n v="37"/>
    <x v="52"/>
    <s v="132h 48m 33s"/>
    <s v="time"/>
    <n v="132"/>
    <n v="48"/>
    <n v="33"/>
    <n v="4224"/>
    <n v="18"/>
    <n v="31.805033538096598"/>
  </r>
  <r>
    <x v="22"/>
    <x v="15"/>
    <x v="409"/>
    <n v="39"/>
    <x v="52"/>
    <s v="132h 59m 12s"/>
    <s v="time"/>
    <n v="132"/>
    <n v="59"/>
    <n v="12"/>
    <n v="4224"/>
    <n v="18"/>
    <n v="31.7625827150591"/>
  </r>
  <r>
    <x v="22"/>
    <x v="16"/>
    <x v="494"/>
    <n v="33"/>
    <x v="52"/>
    <s v="133h 05m 22s"/>
    <s v="time"/>
    <n v="133"/>
    <n v="5"/>
    <n v="22"/>
    <n v="4224"/>
    <n v="18"/>
    <n v="31.738054190790599"/>
  </r>
  <r>
    <x v="22"/>
    <x v="24"/>
    <x v="495"/>
    <n v="34"/>
    <x v="52"/>
    <s v="133h 27m 10s"/>
    <s v="time"/>
    <n v="133"/>
    <n v="27"/>
    <n v="10"/>
    <n v="4224"/>
    <n v="18"/>
    <n v="31.651645400994902"/>
  </r>
  <r>
    <x v="22"/>
    <x v="12"/>
    <x v="466"/>
    <n v="36"/>
    <x v="52"/>
    <s v="133h 51m 04s"/>
    <s v="time"/>
    <n v="133"/>
    <n v="51"/>
    <n v="4"/>
    <n v="4224"/>
    <n v="18"/>
    <n v="31.557451895140499"/>
  </r>
  <r>
    <x v="22"/>
    <x v="52"/>
    <x v="372"/>
    <n v="40"/>
    <x v="52"/>
    <s v="134h 10m 15s"/>
    <s v="time"/>
    <n v="134"/>
    <n v="10"/>
    <n v="15"/>
    <n v="4224"/>
    <n v="18"/>
    <n v="31.482252103971899"/>
  </r>
  <r>
    <x v="22"/>
    <x v="34"/>
    <x v="479"/>
    <n v="35"/>
    <x v="52"/>
    <s v="134h 31m 11s"/>
    <s v="time"/>
    <n v="134"/>
    <n v="31"/>
    <n v="11"/>
    <n v="4224"/>
    <n v="18"/>
    <n v="31.400600077229399"/>
  </r>
  <r>
    <x v="22"/>
    <x v="1"/>
    <x v="427"/>
    <n v="19"/>
    <x v="61"/>
    <s v="132h 39m 26s"/>
    <s v="time"/>
    <n v="132"/>
    <n v="39"/>
    <n v="26"/>
    <n v="4224"/>
    <n v="18"/>
    <n v="31.841462750698302"/>
  </r>
  <r>
    <x v="22"/>
    <x v="6"/>
    <x v="496"/>
    <n v="23"/>
    <x v="61"/>
    <s v="133h 22m 24s"/>
    <s v="time"/>
    <n v="133"/>
    <n v="22"/>
    <n v="24"/>
    <n v="4224"/>
    <n v="18"/>
    <n v="31.670498850344799"/>
  </r>
  <r>
    <x v="22"/>
    <x v="7"/>
    <x v="425"/>
    <n v="18"/>
    <x v="61"/>
    <s v="133h 28m 05s"/>
    <s v="time"/>
    <n v="133"/>
    <n v="28"/>
    <n v="5"/>
    <n v="4224"/>
    <n v="18"/>
    <n v="31.6480223107901"/>
  </r>
  <r>
    <x v="22"/>
    <x v="31"/>
    <x v="455"/>
    <n v="20"/>
    <x v="61"/>
    <s v="135h 09m 11s"/>
    <s v="time"/>
    <n v="135"/>
    <n v="9"/>
    <n v="11"/>
    <n v="4224"/>
    <n v="18"/>
    <n v="31.253455444547399"/>
  </r>
  <r>
    <x v="22"/>
    <x v="0"/>
    <x v="332"/>
    <n v="49"/>
    <x v="64"/>
    <s v="133h 09m 41s"/>
    <s v="time"/>
    <n v="133"/>
    <n v="9"/>
    <n v="41"/>
    <n v="4224"/>
    <n v="18"/>
    <n v="31.720906752666401"/>
  </r>
  <r>
    <x v="22"/>
    <x v="5"/>
    <x v="462"/>
    <n v="52"/>
    <x v="64"/>
    <s v="133h 13m 39s"/>
    <s v="time"/>
    <n v="133"/>
    <n v="13"/>
    <n v="39"/>
    <n v="4224"/>
    <n v="18"/>
    <n v="31.705165975492999"/>
  </r>
  <r>
    <x v="22"/>
    <x v="23"/>
    <x v="414"/>
    <n v="51"/>
    <x v="64"/>
    <s v="133h 16m 50s"/>
    <s v="time"/>
    <n v="133"/>
    <n v="16"/>
    <n v="50"/>
    <n v="4224"/>
    <n v="18"/>
    <n v="31.692544965715499"/>
  </r>
  <r>
    <x v="22"/>
    <x v="29"/>
    <x v="497"/>
    <n v="56"/>
    <x v="64"/>
    <s v="135h 00m 19s"/>
    <s v="time"/>
    <n v="135"/>
    <n v="0"/>
    <n v="19"/>
    <n v="4224"/>
    <n v="18"/>
    <n v="31.2876657085422"/>
  </r>
  <r>
    <x v="22"/>
    <x v="42"/>
    <x v="498"/>
    <n v="54"/>
    <x v="64"/>
    <s v="136h 05m 13s"/>
    <s v="time"/>
    <n v="136"/>
    <n v="5"/>
    <n v="13"/>
    <n v="4224"/>
    <n v="18"/>
    <n v="31.0389803903958"/>
  </r>
  <r>
    <x v="22"/>
    <x v="27"/>
    <x v="368"/>
    <n v="58"/>
    <x v="65"/>
    <s v="134h 13m 05s"/>
    <s v="time"/>
    <n v="134"/>
    <n v="13"/>
    <n v="5"/>
    <n v="4224"/>
    <n v="18"/>
    <n v="31.471175636660899"/>
  </r>
  <r>
    <x v="22"/>
    <x v="35"/>
    <x v="499"/>
    <n v="64"/>
    <x v="65"/>
    <s v="134h 14m 36s"/>
    <s v="time"/>
    <n v="134"/>
    <n v="14"/>
    <n v="36"/>
    <n v="4224"/>
    <n v="18"/>
    <n v="31.465249670995401"/>
  </r>
  <r>
    <x v="22"/>
    <x v="39"/>
    <x v="402"/>
    <n v="60"/>
    <x v="65"/>
    <s v="135h 10m 16s"/>
    <s v="time"/>
    <n v="135"/>
    <n v="10"/>
    <n v="16"/>
    <n v="4224"/>
    <n v="18"/>
    <n v="31.2492807470366"/>
  </r>
  <r>
    <x v="22"/>
    <x v="53"/>
    <x v="355"/>
    <n v="57"/>
    <x v="65"/>
    <s v="135h 39m 10s"/>
    <s v="time"/>
    <n v="135"/>
    <n v="39"/>
    <n v="10"/>
    <n v="4224"/>
    <n v="18"/>
    <n v="31.138322924132201"/>
  </r>
  <r>
    <x v="22"/>
    <x v="44"/>
    <x v="500"/>
    <n v="61"/>
    <x v="65"/>
    <s v="136h 29m 56s"/>
    <s v="time"/>
    <n v="136"/>
    <n v="29"/>
    <n v="56"/>
    <n v="4224"/>
    <n v="18"/>
    <n v="30.9453068401045"/>
  </r>
  <r>
    <x v="22"/>
    <x v="2"/>
    <x v="501"/>
    <n v="28"/>
    <x v="60"/>
    <s v="132h 51m 18s"/>
    <s v="time"/>
    <n v="132"/>
    <n v="51"/>
    <n v="18"/>
    <n v="4224"/>
    <n v="18"/>
    <n v="31.794061194535299"/>
  </r>
  <r>
    <x v="22"/>
    <x v="4"/>
    <x v="434"/>
    <n v="25"/>
    <x v="60"/>
    <s v="133h 13m 18s"/>
    <s v="time"/>
    <n v="133"/>
    <n v="13"/>
    <n v="18"/>
    <n v="4224"/>
    <n v="18"/>
    <n v="31.706554239175301"/>
  </r>
  <r>
    <x v="22"/>
    <x v="51"/>
    <x v="502"/>
    <n v="31"/>
    <x v="60"/>
    <s v="134h 08m 51s"/>
    <s v="time"/>
    <n v="134"/>
    <n v="8"/>
    <n v="51"/>
    <n v="4224"/>
    <n v="18"/>
    <n v="31.487728060530301"/>
  </r>
  <r>
    <x v="22"/>
    <x v="28"/>
    <x v="436"/>
    <n v="26"/>
    <x v="60"/>
    <s v="134h 44m 23s"/>
    <s v="time"/>
    <n v="134"/>
    <n v="44"/>
    <n v="23"/>
    <n v="4224"/>
    <n v="18"/>
    <n v="31.3493298808608"/>
  </r>
  <r>
    <x v="22"/>
    <x v="38"/>
    <x v="503"/>
    <n v="29"/>
    <x v="60"/>
    <s v="134h 46m 36s"/>
    <s v="time"/>
    <n v="134"/>
    <n v="46"/>
    <n v="36"/>
    <n v="4224"/>
    <n v="18"/>
    <n v="31.340736527094201"/>
  </r>
  <r>
    <x v="22"/>
    <x v="41"/>
    <x v="490"/>
    <n v="27"/>
    <x v="60"/>
    <s v="135h 47m 33s"/>
    <s v="time"/>
    <n v="135"/>
    <n v="47"/>
    <n v="33"/>
    <n v="4224"/>
    <n v="18"/>
    <n v="31.106283483992101"/>
  </r>
  <r>
    <x v="22"/>
    <x v="18"/>
    <x v="371"/>
    <n v="74"/>
    <x v="46"/>
    <s v="126h 01m 01s"/>
    <s v="time"/>
    <n v="126"/>
    <n v="1"/>
    <n v="1"/>
    <n v="4224"/>
    <n v="18"/>
    <n v="33.519301857554403"/>
  </r>
  <r>
    <x v="22"/>
    <x v="18"/>
    <x v="371"/>
    <n v="74"/>
    <x v="46"/>
    <s v="132h 33m 55s"/>
    <s v="time"/>
    <n v="132"/>
    <n v="33"/>
    <n v="55"/>
    <n v="4224"/>
    <n v="18"/>
    <n v="31.863547308977701"/>
  </r>
  <r>
    <x v="22"/>
    <x v="9"/>
    <x v="392"/>
    <n v="79"/>
    <x v="46"/>
    <s v="133h 32m 16s"/>
    <s v="time"/>
    <n v="133"/>
    <n v="32"/>
    <n v="16"/>
    <n v="4224"/>
    <n v="18"/>
    <n v="31.6314983691672"/>
  </r>
  <r>
    <x v="22"/>
    <x v="11"/>
    <x v="413"/>
    <n v="73"/>
    <x v="46"/>
    <s v="133h 49m 18s"/>
    <s v="time"/>
    <n v="133"/>
    <n v="49"/>
    <n v="18"/>
    <n v="4224"/>
    <n v="18"/>
    <n v="31.564395401840699"/>
  </r>
  <r>
    <x v="22"/>
    <x v="36"/>
    <x v="415"/>
    <n v="75"/>
    <x v="46"/>
    <s v="134h 17m 02s"/>
    <s v="time"/>
    <n v="134"/>
    <n v="17"/>
    <n v="2"/>
    <n v="4224"/>
    <n v="18"/>
    <n v="31.455746738874101"/>
  </r>
  <r>
    <x v="22"/>
    <x v="37"/>
    <x v="504"/>
    <n v="78"/>
    <x v="46"/>
    <s v="134h 31m 21s"/>
    <s v="time"/>
    <n v="134"/>
    <n v="31"/>
    <n v="21"/>
    <n v="4224"/>
    <n v="18"/>
    <n v="31.399951680945499"/>
  </r>
  <r>
    <x v="22"/>
    <x v="25"/>
    <x v="505"/>
    <n v="80"/>
    <x v="46"/>
    <s v="134h 39m 32s"/>
    <s v="time"/>
    <n v="134"/>
    <n v="39"/>
    <n v="32"/>
    <n v="4224"/>
    <n v="18"/>
    <n v="31.368148325398298"/>
  </r>
  <r>
    <x v="22"/>
    <x v="43"/>
    <x v="506"/>
    <n v="76"/>
    <x v="46"/>
    <s v="136h 22m 03s"/>
    <s v="time"/>
    <n v="136"/>
    <n v="22"/>
    <n v="3"/>
    <n v="4224"/>
    <n v="18"/>
    <n v="30.975122371532802"/>
  </r>
  <r>
    <x v="22"/>
    <x v="3"/>
    <x v="442"/>
    <n v="72"/>
    <x v="66"/>
    <s v="133h 00m 40s"/>
    <s v="time"/>
    <n v="133"/>
    <n v="0"/>
    <n v="40"/>
    <n v="4224"/>
    <n v="18"/>
    <n v="31.756745468214799"/>
  </r>
  <r>
    <x v="22"/>
    <x v="10"/>
    <x v="444"/>
    <n v="68"/>
    <x v="66"/>
    <s v="133h 38m 41s"/>
    <s v="time"/>
    <n v="133"/>
    <n v="38"/>
    <n v="41"/>
    <n v="4224"/>
    <n v="18"/>
    <n v="31.606186385545399"/>
  </r>
  <r>
    <x v="22"/>
    <x v="32"/>
    <x v="507"/>
    <n v="11"/>
    <x v="57"/>
    <s v="134h 11m 55s"/>
    <s v="time"/>
    <n v="134"/>
    <n v="11"/>
    <n v="55"/>
    <n v="4224"/>
    <n v="18"/>
    <n v="31.475735590904801"/>
  </r>
  <r>
    <x v="22"/>
    <x v="26"/>
    <x v="508"/>
    <n v="13"/>
    <x v="57"/>
    <s v="135h 07m 57s"/>
    <s v="time"/>
    <n v="135"/>
    <n v="7"/>
    <n v="57"/>
    <n v="4224"/>
    <n v="18"/>
    <n v="31.2582095350859"/>
  </r>
  <r>
    <x v="22"/>
    <x v="40"/>
    <x v="459"/>
    <n v="16"/>
    <x v="57"/>
    <s v="135h 12m 50s"/>
    <s v="time"/>
    <n v="135"/>
    <n v="12"/>
    <n v="50"/>
    <n v="4224"/>
    <n v="18"/>
    <n v="31.239394375166899"/>
  </r>
  <r>
    <x v="23"/>
    <x v="13"/>
    <x v="509"/>
    <n v="4"/>
    <x v="50"/>
    <s v="148h 29m 39s"/>
    <s v="time"/>
    <n v="148"/>
    <n v="29"/>
    <n v="39"/>
    <n v="4642"/>
    <n v="21"/>
    <n v="31.260487224526202"/>
  </r>
  <r>
    <x v="23"/>
    <x v="16"/>
    <x v="510"/>
    <n v="9"/>
    <x v="50"/>
    <s v="150h 08m 12s"/>
    <s v="time"/>
    <n v="150"/>
    <n v="8"/>
    <n v="12"/>
    <n v="4642"/>
    <n v="21"/>
    <n v="30.918496480983901"/>
  </r>
  <r>
    <x v="23"/>
    <x v="50"/>
    <x v="511"/>
    <n v="5"/>
    <x v="50"/>
    <s v="151h 27m 53s"/>
    <s v="time"/>
    <n v="151"/>
    <n v="27"/>
    <n v="53"/>
    <n v="4642"/>
    <n v="21"/>
    <n v="30.6474004764585"/>
  </r>
  <r>
    <x v="23"/>
    <x v="28"/>
    <x v="512"/>
    <n v="7"/>
    <x v="50"/>
    <s v="152h 40m 31s"/>
    <s v="time"/>
    <n v="152"/>
    <n v="40"/>
    <n v="31"/>
    <n v="4642"/>
    <n v="21"/>
    <n v="30.404398587415901"/>
  </r>
  <r>
    <x v="23"/>
    <x v="31"/>
    <x v="513"/>
    <n v="6"/>
    <x v="50"/>
    <s v="152h 53m 52s"/>
    <s v="time"/>
    <n v="152"/>
    <n v="53"/>
    <n v="52"/>
    <n v="4642"/>
    <n v="21"/>
    <n v="30.360153479448801"/>
  </r>
  <r>
    <x v="23"/>
    <x v="39"/>
    <x v="514"/>
    <n v="3"/>
    <x v="50"/>
    <s v="152h 55m 12s"/>
    <s v="time"/>
    <n v="152"/>
    <n v="55"/>
    <n v="12"/>
    <n v="4642"/>
    <n v="21"/>
    <n v="30.355741564216501"/>
  </r>
  <r>
    <x v="23"/>
    <x v="53"/>
    <x v="515"/>
    <n v="1"/>
    <x v="50"/>
    <s v="152h 56m 39s"/>
    <s v="time"/>
    <n v="152"/>
    <n v="56"/>
    <n v="39"/>
    <n v="4642"/>
    <n v="21"/>
    <n v="30.350945061651"/>
  </r>
  <r>
    <x v="23"/>
    <x v="8"/>
    <x v="478"/>
    <n v="82"/>
    <x v="67"/>
    <s v="150h 49m 43s"/>
    <s v="time"/>
    <n v="150"/>
    <n v="49"/>
    <n v="43"/>
    <n v="4642"/>
    <n v="21"/>
    <n v="30.776654149393199"/>
  </r>
  <r>
    <x v="23"/>
    <x v="11"/>
    <x v="516"/>
    <n v="87"/>
    <x v="67"/>
    <s v="151h 16m 29s"/>
    <s v="time"/>
    <n v="151"/>
    <n v="16"/>
    <n v="29"/>
    <n v="4642"/>
    <n v="21"/>
    <n v="30.685893398507801"/>
  </r>
  <r>
    <x v="23"/>
    <x v="30"/>
    <x v="446"/>
    <n v="86"/>
    <x v="67"/>
    <s v="151h 26m 05s"/>
    <s v="time"/>
    <n v="151"/>
    <n v="26"/>
    <n v="5"/>
    <n v="4642"/>
    <n v="21"/>
    <n v="30.6534718846587"/>
  </r>
  <r>
    <x v="23"/>
    <x v="29"/>
    <x v="517"/>
    <n v="89"/>
    <x v="67"/>
    <s v="152h 47m 52s"/>
    <s v="time"/>
    <n v="152"/>
    <n v="47"/>
    <n v="52"/>
    <n v="4642"/>
    <n v="21"/>
    <n v="30.38002297881"/>
  </r>
  <r>
    <x v="23"/>
    <x v="18"/>
    <x v="518"/>
    <n v="43"/>
    <x v="52"/>
    <s v="148h 15m 23s"/>
    <s v="time"/>
    <n v="148"/>
    <n v="15"/>
    <n v="23"/>
    <n v="4642"/>
    <n v="21"/>
    <n v="31.310623675576998"/>
  </r>
  <r>
    <x v="23"/>
    <x v="20"/>
    <x v="371"/>
    <n v="50"/>
    <x v="52"/>
    <s v="148h 26m 48s"/>
    <s v="time"/>
    <n v="148"/>
    <n v="26"/>
    <n v="48"/>
    <n v="4642"/>
    <n v="21"/>
    <n v="31.270489962725101"/>
  </r>
  <r>
    <x v="23"/>
    <x v="15"/>
    <x v="519"/>
    <n v="48"/>
    <x v="52"/>
    <s v="149h 43m 41s"/>
    <s v="time"/>
    <n v="149"/>
    <n v="43"/>
    <n v="41"/>
    <n v="4642"/>
    <n v="21"/>
    <n v="31.002873728481799"/>
  </r>
  <r>
    <x v="23"/>
    <x v="12"/>
    <x v="520"/>
    <n v="47"/>
    <x v="52"/>
    <s v="151h 22m 13s"/>
    <s v="time"/>
    <n v="151"/>
    <n v="22"/>
    <n v="13"/>
    <n v="4642"/>
    <n v="21"/>
    <n v="30.666522306411899"/>
  </r>
  <r>
    <x v="23"/>
    <x v="32"/>
    <x v="521"/>
    <n v="46"/>
    <x v="52"/>
    <s v="151h 37m 14s"/>
    <s v="time"/>
    <n v="151"/>
    <n v="37"/>
    <n v="14"/>
    <n v="4642"/>
    <n v="21"/>
    <n v="30.615901537830101"/>
  </r>
  <r>
    <x v="23"/>
    <x v="5"/>
    <x v="522"/>
    <n v="60"/>
    <x v="68"/>
    <s v="150h 24m 29s"/>
    <s v="time"/>
    <n v="150"/>
    <n v="24"/>
    <n v="29"/>
    <n v="4642"/>
    <n v="21"/>
    <n v="30.8627086684556"/>
  </r>
  <r>
    <x v="23"/>
    <x v="37"/>
    <x v="523"/>
    <n v="59"/>
    <x v="68"/>
    <s v="152h 28m 53s"/>
    <s v="time"/>
    <n v="152"/>
    <n v="28"/>
    <n v="53"/>
    <n v="4642"/>
    <n v="21"/>
    <n v="30.443059535498801"/>
  </r>
  <r>
    <x v="23"/>
    <x v="26"/>
    <x v="524"/>
    <n v="51"/>
    <x v="68"/>
    <s v="152h 49m 56s"/>
    <s v="time"/>
    <n v="152"/>
    <n v="49"/>
    <n v="56"/>
    <n v="4642"/>
    <n v="21"/>
    <n v="30.373176104515402"/>
  </r>
  <r>
    <x v="23"/>
    <x v="40"/>
    <x v="525"/>
    <n v="57"/>
    <x v="68"/>
    <s v="152h 56m 32s"/>
    <s v="time"/>
    <n v="152"/>
    <n v="56"/>
    <n v="32"/>
    <n v="4642"/>
    <n v="21"/>
    <n v="30.3513309310705"/>
  </r>
  <r>
    <x v="23"/>
    <x v="44"/>
    <x v="526"/>
    <n v="55"/>
    <x v="68"/>
    <s v="153h 32m 08s"/>
    <s v="time"/>
    <n v="153"/>
    <n v="32"/>
    <n v="8"/>
    <n v="4642"/>
    <n v="21"/>
    <n v="30.234039165737901"/>
  </r>
  <r>
    <x v="23"/>
    <x v="19"/>
    <x v="527"/>
    <n v="23"/>
    <x v="53"/>
    <s v="148h 21m 32s"/>
    <s v="time"/>
    <n v="148"/>
    <n v="21"/>
    <n v="32"/>
    <n v="4642"/>
    <n v="21"/>
    <n v="31.2889914097196"/>
  </r>
  <r>
    <x v="23"/>
    <x v="1"/>
    <x v="528"/>
    <n v="27"/>
    <x v="53"/>
    <s v="148h 22m 25s"/>
    <s v="time"/>
    <n v="148"/>
    <n v="22"/>
    <n v="25"/>
    <n v="4642"/>
    <n v="21"/>
    <n v="31.2858867910398"/>
  </r>
  <r>
    <x v="23"/>
    <x v="2"/>
    <x v="485"/>
    <n v="25"/>
    <x v="53"/>
    <s v="149h 17m 28s"/>
    <s v="time"/>
    <n v="149"/>
    <n v="17"/>
    <n v="28"/>
    <n v="4642"/>
    <n v="21"/>
    <n v="31.093612777422099"/>
  </r>
  <r>
    <x v="23"/>
    <x v="10"/>
    <x v="529"/>
    <n v="30"/>
    <x v="53"/>
    <s v="151h 14m 13s"/>
    <s v="time"/>
    <n v="151"/>
    <n v="14"/>
    <n v="13"/>
    <n v="4642"/>
    <n v="21"/>
    <n v="30.693558488978798"/>
  </r>
  <r>
    <x v="23"/>
    <x v="27"/>
    <x v="530"/>
    <n v="26"/>
    <x v="53"/>
    <s v="151h 54m 29s"/>
    <s v="time"/>
    <n v="151"/>
    <n v="54"/>
    <n v="29"/>
    <n v="4642"/>
    <n v="21"/>
    <n v="30.557958121597601"/>
  </r>
  <r>
    <x v="23"/>
    <x v="34"/>
    <x v="531"/>
    <n v="74"/>
    <x v="69"/>
    <s v="152h 20m 54s"/>
    <s v="time"/>
    <n v="152"/>
    <n v="20"/>
    <n v="54"/>
    <n v="4642"/>
    <n v="21"/>
    <n v="30.4696474088984"/>
  </r>
  <r>
    <x v="23"/>
    <x v="41"/>
    <x v="532"/>
    <n v="78"/>
    <x v="69"/>
    <s v="153h 03m 09s"/>
    <s v="time"/>
    <n v="153"/>
    <n v="3"/>
    <n v="9"/>
    <n v="4642"/>
    <n v="21"/>
    <n v="30.329462112673699"/>
  </r>
  <r>
    <x v="23"/>
    <x v="43"/>
    <x v="533"/>
    <n v="79"/>
    <x v="69"/>
    <s v="153h 15m 31s"/>
    <s v="time"/>
    <n v="153"/>
    <n v="15"/>
    <n v="31"/>
    <n v="4642"/>
    <n v="21"/>
    <n v="30.288673284626"/>
  </r>
  <r>
    <x v="23"/>
    <x v="46"/>
    <x v="534"/>
    <n v="71"/>
    <x v="69"/>
    <s v="153h 49m 20s"/>
    <s v="time"/>
    <n v="153"/>
    <n v="49"/>
    <n v="20"/>
    <n v="4642"/>
    <n v="21"/>
    <n v="30.177694308003399"/>
  </r>
  <r>
    <x v="23"/>
    <x v="17"/>
    <x v="535"/>
    <n v="68"/>
    <x v="65"/>
    <s v="148h 11m 25s"/>
    <s v="time"/>
    <n v="148"/>
    <n v="11"/>
    <n v="25"/>
    <n v="4642"/>
    <n v="21"/>
    <n v="31.324592069130301"/>
  </r>
  <r>
    <x v="23"/>
    <x v="14"/>
    <x v="440"/>
    <n v="63"/>
    <x v="65"/>
    <s v="149h 27m 28s"/>
    <s v="time"/>
    <n v="149"/>
    <n v="27"/>
    <n v="28"/>
    <n v="4642"/>
    <n v="21"/>
    <n v="31.0589389794219"/>
  </r>
  <r>
    <x v="23"/>
    <x v="3"/>
    <x v="408"/>
    <n v="62"/>
    <x v="65"/>
    <s v="149h 56m 22s"/>
    <s v="time"/>
    <n v="149"/>
    <n v="56"/>
    <n v="22"/>
    <n v="4642"/>
    <n v="21"/>
    <n v="30.959164996239199"/>
  </r>
  <r>
    <x v="23"/>
    <x v="36"/>
    <x v="536"/>
    <n v="65"/>
    <x v="65"/>
    <s v="152h 17m 48s"/>
    <s v="time"/>
    <n v="152"/>
    <n v="17"/>
    <n v="48"/>
    <n v="4642"/>
    <n v="21"/>
    <n v="30.4799842412834"/>
  </r>
  <r>
    <x v="23"/>
    <x v="25"/>
    <x v="499"/>
    <n v="70"/>
    <x v="65"/>
    <s v="152h 35m 14s"/>
    <s v="time"/>
    <n v="152"/>
    <n v="35"/>
    <n v="14"/>
    <n v="4642"/>
    <n v="21"/>
    <n v="30.421944461637601"/>
  </r>
  <r>
    <x v="23"/>
    <x v="45"/>
    <x v="537"/>
    <n v="69"/>
    <x v="65"/>
    <s v="153h 45m 26s"/>
    <s v="time"/>
    <n v="153"/>
    <n v="45"/>
    <n v="26"/>
    <n v="4642"/>
    <n v="21"/>
    <n v="30.190451758363601"/>
  </r>
  <r>
    <x v="23"/>
    <x v="21"/>
    <x v="538"/>
    <n v="17"/>
    <x v="70"/>
    <s v="148h 35m 33s"/>
    <s v="time"/>
    <n v="148"/>
    <n v="35"/>
    <n v="33"/>
    <n v="4642"/>
    <n v="21"/>
    <n v="31.2398001245015"/>
  </r>
  <r>
    <x v="23"/>
    <x v="35"/>
    <x v="502"/>
    <n v="12"/>
    <x v="70"/>
    <s v="152h 08m 36s"/>
    <s v="time"/>
    <n v="152"/>
    <n v="8"/>
    <n v="36"/>
    <n v="4642"/>
    <n v="21"/>
    <n v="30.510702626908799"/>
  </r>
  <r>
    <x v="23"/>
    <x v="33"/>
    <x v="539"/>
    <n v="20"/>
    <x v="70"/>
    <s v="152h 18m 01s"/>
    <s v="time"/>
    <n v="152"/>
    <n v="18"/>
    <n v="1"/>
    <n v="4642"/>
    <n v="21"/>
    <n v="30.479261546542698"/>
  </r>
  <r>
    <x v="23"/>
    <x v="42"/>
    <x v="540"/>
    <n v="19"/>
    <x v="70"/>
    <s v="153h 03m 43s"/>
    <s v="time"/>
    <n v="153"/>
    <n v="3"/>
    <n v="43"/>
    <n v="4642"/>
    <n v="21"/>
    <n v="30.327590681332701"/>
  </r>
  <r>
    <x v="23"/>
    <x v="22"/>
    <x v="541"/>
    <n v="97"/>
    <x v="46"/>
    <s v="149h 30m 09s"/>
    <s v="time"/>
    <n v="149"/>
    <n v="30"/>
    <n v="9"/>
    <n v="4642"/>
    <n v="21"/>
    <n v="31.049647999197301"/>
  </r>
  <r>
    <x v="23"/>
    <x v="24"/>
    <x v="542"/>
    <n v="95"/>
    <x v="46"/>
    <s v="150h 37m 50s"/>
    <s v="time"/>
    <n v="150"/>
    <n v="37"/>
    <n v="50"/>
    <n v="4642"/>
    <n v="21"/>
    <n v="30.817120622568002"/>
  </r>
  <r>
    <x v="23"/>
    <x v="9"/>
    <x v="543"/>
    <n v="94"/>
    <x v="46"/>
    <s v="151h 04m 10s"/>
    <s v="time"/>
    <n v="151"/>
    <n v="4"/>
    <n v="10"/>
    <n v="4642"/>
    <n v="21"/>
    <n v="30.727590328215499"/>
  </r>
  <r>
    <x v="23"/>
    <x v="51"/>
    <x v="544"/>
    <n v="100"/>
    <x v="46"/>
    <s v="151h 31m 56s"/>
    <s v="time"/>
    <n v="151"/>
    <n v="31"/>
    <n v="56"/>
    <n v="4642"/>
    <n v="21"/>
    <n v="30.633748597657998"/>
  </r>
  <r>
    <x v="23"/>
    <x v="52"/>
    <x v="545"/>
    <n v="91"/>
    <x v="46"/>
    <s v="151h 32m 45s"/>
    <s v="time"/>
    <n v="151"/>
    <n v="32"/>
    <n v="45"/>
    <n v="4642"/>
    <n v="21"/>
    <n v="30.630997223062302"/>
  </r>
  <r>
    <x v="23"/>
    <x v="38"/>
    <x v="546"/>
    <n v="96"/>
    <x v="46"/>
    <s v="152h 45m 34s"/>
    <s v="time"/>
    <n v="152"/>
    <n v="45"/>
    <n v="34"/>
    <n v="4642"/>
    <n v="21"/>
    <n v="30.387646517582098"/>
  </r>
  <r>
    <x v="23"/>
    <x v="4"/>
    <x v="547"/>
    <n v="38"/>
    <x v="71"/>
    <s v="150h 22m 08s"/>
    <s v="time"/>
    <n v="150"/>
    <n v="22"/>
    <n v="8"/>
    <n v="4642"/>
    <n v="21"/>
    <n v="30.870747495049201"/>
  </r>
  <r>
    <x v="23"/>
    <x v="23"/>
    <x v="548"/>
    <n v="34"/>
    <x v="71"/>
    <s v="150h 29m 48s"/>
    <s v="time"/>
    <n v="150"/>
    <n v="29"/>
    <n v="48"/>
    <n v="4642"/>
    <n v="21"/>
    <n v="30.844536977563099"/>
  </r>
  <r>
    <x v="23"/>
    <x v="6"/>
    <x v="549"/>
    <n v="40"/>
    <x v="71"/>
    <s v="150h 31m 51s"/>
    <s v="time"/>
    <n v="150"/>
    <n v="31"/>
    <n v="51"/>
    <n v="4642"/>
    <n v="21"/>
    <n v="30.837536052968101"/>
  </r>
  <r>
    <x v="23"/>
    <x v="7"/>
    <x v="550"/>
    <n v="39"/>
    <x v="71"/>
    <s v="150h 43m 49s"/>
    <s v="time"/>
    <n v="150"/>
    <n v="43"/>
    <n v="49"/>
    <n v="4642"/>
    <n v="21"/>
    <n v="30.796732205613701"/>
  </r>
  <r>
    <x v="23"/>
    <x v="47"/>
    <x v="551"/>
    <n v="35"/>
    <x v="71"/>
    <s v="154h 16m 59s"/>
    <s v="time"/>
    <n v="154"/>
    <n v="16"/>
    <n v="59"/>
    <n v="4642"/>
    <n v="21"/>
    <n v="30.087555521146999"/>
  </r>
  <r>
    <x v="23"/>
    <x v="48"/>
    <x v="552"/>
    <n v="36"/>
    <x v="71"/>
    <s v="155h 59m 43s"/>
    <s v="time"/>
    <n v="155"/>
    <n v="59"/>
    <n v="43"/>
    <n v="4642"/>
    <n v="21"/>
    <n v="29.757311029714199"/>
  </r>
  <r>
    <x v="24"/>
    <x v="18"/>
    <x v="510"/>
    <n v="9"/>
    <x v="50"/>
    <s v="147h 37m 28s"/>
    <s v="time"/>
    <n v="147"/>
    <n v="37"/>
    <n v="28"/>
    <n v="4922"/>
    <n v="21"/>
    <n v="33.341361713657697"/>
  </r>
  <r>
    <x v="24"/>
    <x v="22"/>
    <x v="509"/>
    <n v="3"/>
    <x v="50"/>
    <s v="148h 10m 39s"/>
    <s v="time"/>
    <n v="148"/>
    <n v="10"/>
    <n v="39"/>
    <n v="4922"/>
    <n v="21"/>
    <n v="33.216918897943302"/>
  </r>
  <r>
    <x v="24"/>
    <x v="15"/>
    <x v="553"/>
    <n v="6"/>
    <x v="50"/>
    <s v="148h 10m 49s"/>
    <s v="time"/>
    <n v="148"/>
    <n v="10"/>
    <n v="49"/>
    <n v="4922"/>
    <n v="21"/>
    <n v="33.216296215758199"/>
  </r>
  <r>
    <x v="24"/>
    <x v="0"/>
    <x v="554"/>
    <n v="10"/>
    <x v="50"/>
    <s v="148h 42m 49s"/>
    <s v="time"/>
    <n v="148"/>
    <n v="42"/>
    <n v="49"/>
    <n v="4922"/>
    <n v="21"/>
    <n v="33.097172230741698"/>
  </r>
  <r>
    <x v="24"/>
    <x v="32"/>
    <x v="511"/>
    <n v="4"/>
    <x v="50"/>
    <s v="150h 11m 30s"/>
    <s v="time"/>
    <n v="150"/>
    <n v="11"/>
    <n v="30"/>
    <n v="4922"/>
    <n v="21"/>
    <n v="32.771458691671697"/>
  </r>
  <r>
    <x v="24"/>
    <x v="7"/>
    <x v="555"/>
    <n v="51"/>
    <x v="72"/>
    <s v="149h 10m 23s"/>
    <s v="time"/>
    <n v="149"/>
    <n v="10"/>
    <n v="23"/>
    <n v="4922"/>
    <n v="21"/>
    <n v="32.9952348409658"/>
  </r>
  <r>
    <x v="24"/>
    <x v="9"/>
    <x v="556"/>
    <n v="52"/>
    <x v="72"/>
    <s v="149h 26m 17s"/>
    <s v="time"/>
    <n v="149"/>
    <n v="26"/>
    <n v="17"/>
    <n v="4922"/>
    <n v="21"/>
    <n v="32.936724060693997"/>
  </r>
  <r>
    <x v="24"/>
    <x v="19"/>
    <x v="557"/>
    <n v="73"/>
    <x v="67"/>
    <s v="147h 40m 00s"/>
    <s v="time"/>
    <n v="147"/>
    <n v="40"/>
    <n v="0"/>
    <n v="4922"/>
    <n v="21"/>
    <n v="33.331828442437903"/>
  </r>
  <r>
    <x v="24"/>
    <x v="4"/>
    <x v="558"/>
    <n v="72"/>
    <x v="67"/>
    <s v="148h 50m 27s"/>
    <s v="time"/>
    <n v="148"/>
    <n v="50"/>
    <n v="27"/>
    <n v="4922"/>
    <n v="21"/>
    <n v="33.068882307162497"/>
  </r>
  <r>
    <x v="24"/>
    <x v="30"/>
    <x v="559"/>
    <n v="80"/>
    <x v="67"/>
    <s v="149h 53m 22s"/>
    <s v="time"/>
    <n v="149"/>
    <n v="53"/>
    <n v="22"/>
    <n v="4922"/>
    <n v="21"/>
    <n v="32.837535813432801"/>
  </r>
  <r>
    <x v="24"/>
    <x v="1"/>
    <x v="560"/>
    <n v="41"/>
    <x v="52"/>
    <s v="147h 43m 35s"/>
    <s v="time"/>
    <n v="147"/>
    <n v="43"/>
    <n v="35"/>
    <n v="4922"/>
    <n v="21"/>
    <n v="33.318353186728402"/>
  </r>
  <r>
    <x v="24"/>
    <x v="13"/>
    <x v="519"/>
    <n v="49"/>
    <x v="52"/>
    <s v="147h 50m 53s"/>
    <s v="time"/>
    <n v="147"/>
    <n v="50"/>
    <n v="53"/>
    <n v="4922"/>
    <n v="21"/>
    <n v="33.290934950108301"/>
  </r>
  <r>
    <x v="24"/>
    <x v="5"/>
    <x v="535"/>
    <n v="48"/>
    <x v="52"/>
    <s v="148h 49m 12s"/>
    <s v="time"/>
    <n v="148"/>
    <n v="49"/>
    <n v="12"/>
    <n v="4922"/>
    <n v="21"/>
    <n v="33.073511624781602"/>
  </r>
  <r>
    <x v="24"/>
    <x v="23"/>
    <x v="371"/>
    <n v="50"/>
    <x v="52"/>
    <s v="148h 53m 24s"/>
    <s v="time"/>
    <n v="148"/>
    <n v="53"/>
    <n v="24"/>
    <n v="4922"/>
    <n v="21"/>
    <n v="33.057962254012999"/>
  </r>
  <r>
    <x v="24"/>
    <x v="8"/>
    <x v="541"/>
    <n v="46"/>
    <x v="52"/>
    <s v="149h 12m 34s"/>
    <s v="time"/>
    <n v="149"/>
    <n v="12"/>
    <n v="34"/>
    <n v="4922"/>
    <n v="21"/>
    <n v="32.987188031737603"/>
  </r>
  <r>
    <x v="24"/>
    <x v="12"/>
    <x v="542"/>
    <n v="47"/>
    <x v="52"/>
    <s v="149h 48m 37s"/>
    <s v="time"/>
    <n v="149"/>
    <n v="48"/>
    <n v="37"/>
    <n v="4922"/>
    <n v="21"/>
    <n v="32.854888683279"/>
  </r>
  <r>
    <x v="24"/>
    <x v="35"/>
    <x v="561"/>
    <n v="86"/>
    <x v="73"/>
    <s v="150h 17m 04s"/>
    <s v="time"/>
    <n v="150"/>
    <n v="17"/>
    <n v="4"/>
    <n v="4922"/>
    <n v="21"/>
    <n v="32.751227302300798"/>
  </r>
  <r>
    <x v="24"/>
    <x v="34"/>
    <x v="562"/>
    <n v="81"/>
    <x v="73"/>
    <s v="150h 30m 20s"/>
    <s v="time"/>
    <n v="150"/>
    <n v="30"/>
    <n v="20"/>
    <n v="4922"/>
    <n v="21"/>
    <n v="32.703111734524299"/>
  </r>
  <r>
    <x v="24"/>
    <x v="29"/>
    <x v="522"/>
    <n v="90"/>
    <x v="73"/>
    <s v="150h 59m 49s"/>
    <s v="time"/>
    <n v="150"/>
    <n v="59"/>
    <n v="49"/>
    <n v="4922"/>
    <n v="21"/>
    <n v="32.596686099240401"/>
  </r>
  <r>
    <x v="24"/>
    <x v="21"/>
    <x v="563"/>
    <n v="27"/>
    <x v="74"/>
    <s v="148h 00m 32s"/>
    <s v="time"/>
    <n v="148"/>
    <n v="0"/>
    <n v="32"/>
    <n v="4922"/>
    <n v="21"/>
    <n v="33.254759473905402"/>
  </r>
  <r>
    <x v="24"/>
    <x v="2"/>
    <x v="538"/>
    <n v="24"/>
    <x v="74"/>
    <s v="148h 02m 12s"/>
    <s v="time"/>
    <n v="148"/>
    <n v="2"/>
    <n v="12"/>
    <n v="4922"/>
    <n v="21"/>
    <n v="33.248519510931899"/>
  </r>
  <r>
    <x v="24"/>
    <x v="6"/>
    <x v="539"/>
    <n v="26"/>
    <x v="74"/>
    <s v="148h 56m 06s"/>
    <s v="time"/>
    <n v="148"/>
    <n v="56"/>
    <n v="6"/>
    <n v="4922"/>
    <n v="21"/>
    <n v="33.047973948366703"/>
  </r>
  <r>
    <x v="24"/>
    <x v="25"/>
    <x v="564"/>
    <n v="28"/>
    <x v="74"/>
    <s v="150h 37m 57s"/>
    <s v="time"/>
    <n v="150"/>
    <n v="37"/>
    <n v="57"/>
    <n v="4922"/>
    <n v="21"/>
    <n v="32.675551424825301"/>
  </r>
  <r>
    <x v="24"/>
    <x v="17"/>
    <x v="483"/>
    <n v="31"/>
    <x v="53"/>
    <s v="147h 10m 36s"/>
    <s v="time"/>
    <n v="147"/>
    <n v="10"/>
    <n v="36"/>
    <n v="4922"/>
    <n v="21"/>
    <n v="33.4428011686635"/>
  </r>
  <r>
    <x v="24"/>
    <x v="24"/>
    <x v="565"/>
    <n v="38"/>
    <x v="53"/>
    <s v="148h 59m 26s"/>
    <s v="time"/>
    <n v="148"/>
    <n v="59"/>
    <n v="26"/>
    <n v="4922"/>
    <n v="21"/>
    <n v="33.035651029334403"/>
  </r>
  <r>
    <x v="24"/>
    <x v="50"/>
    <x v="529"/>
    <n v="40"/>
    <x v="53"/>
    <s v="149h 57m 24s"/>
    <s v="time"/>
    <n v="149"/>
    <n v="57"/>
    <n v="24"/>
    <n v="4922"/>
    <n v="21"/>
    <n v="32.822815480027501"/>
  </r>
  <r>
    <x v="24"/>
    <x v="52"/>
    <x v="566"/>
    <n v="34"/>
    <x v="53"/>
    <s v="150h 09m 46s"/>
    <s v="time"/>
    <n v="150"/>
    <n v="9"/>
    <n v="46"/>
    <n v="4922"/>
    <n v="21"/>
    <n v="32.777763390098798"/>
  </r>
  <r>
    <x v="24"/>
    <x v="36"/>
    <x v="567"/>
    <n v="32"/>
    <x v="53"/>
    <s v="150h 17m 32s"/>
    <s v="time"/>
    <n v="150"/>
    <n v="17"/>
    <n v="32"/>
    <n v="4922"/>
    <n v="21"/>
    <n v="32.749532392450199"/>
  </r>
  <r>
    <x v="24"/>
    <x v="33"/>
    <x v="568"/>
    <n v="33"/>
    <x v="53"/>
    <s v="150h 18m 39s"/>
    <s v="time"/>
    <n v="150"/>
    <n v="18"/>
    <n v="39"/>
    <n v="4922"/>
    <n v="21"/>
    <n v="32.745477427331103"/>
  </r>
  <r>
    <x v="24"/>
    <x v="26"/>
    <x v="530"/>
    <n v="37"/>
    <x v="53"/>
    <s v="151h 00m 06s"/>
    <s v="time"/>
    <n v="151"/>
    <n v="0"/>
    <n v="6"/>
    <n v="4922"/>
    <n v="21"/>
    <n v="32.595666714495401"/>
  </r>
  <r>
    <x v="24"/>
    <x v="27"/>
    <x v="569"/>
    <n v="65"/>
    <x v="75"/>
    <s v="150h 13m 31s"/>
    <s v="time"/>
    <n v="150"/>
    <n v="13"/>
    <n v="31"/>
    <n v="4922"/>
    <n v="21"/>
    <n v="32.764126469320999"/>
  </r>
  <r>
    <x v="24"/>
    <x v="40"/>
    <x v="570"/>
    <n v="69"/>
    <x v="75"/>
    <s v="151h 38m 19s"/>
    <s v="time"/>
    <n v="151"/>
    <n v="38"/>
    <n v="19"/>
    <n v="4922"/>
    <n v="21"/>
    <n v="32.458751527297103"/>
  </r>
  <r>
    <x v="24"/>
    <x v="14"/>
    <x v="414"/>
    <n v="110"/>
    <x v="76"/>
    <s v="148h 05m 59s"/>
    <s v="time"/>
    <n v="148"/>
    <n v="5"/>
    <n v="59"/>
    <n v="4922"/>
    <n v="21"/>
    <n v="33.234363482563303"/>
  </r>
  <r>
    <x v="24"/>
    <x v="3"/>
    <x v="571"/>
    <n v="101"/>
    <x v="76"/>
    <s v="148h 13m 06s"/>
    <s v="time"/>
    <n v="148"/>
    <n v="13"/>
    <n v="6"/>
    <n v="4922"/>
    <n v="21"/>
    <n v="33.207767819995198"/>
  </r>
  <r>
    <x v="24"/>
    <x v="16"/>
    <x v="520"/>
    <n v="109"/>
    <x v="76"/>
    <s v="148h 35m 44s"/>
    <s v="time"/>
    <n v="148"/>
    <n v="35"/>
    <n v="44"/>
    <n v="4922"/>
    <n v="21"/>
    <n v="33.123467129269599"/>
  </r>
  <r>
    <x v="24"/>
    <x v="51"/>
    <x v="572"/>
    <n v="102"/>
    <x v="76"/>
    <s v="150h 07m 07s"/>
    <s v="time"/>
    <n v="150"/>
    <n v="7"/>
    <n v="7"/>
    <n v="4922"/>
    <n v="21"/>
    <n v="32.787406994839202"/>
  </r>
  <r>
    <x v="24"/>
    <x v="20"/>
    <x v="549"/>
    <n v="20"/>
    <x v="77"/>
    <s v="147h 48m 29s"/>
    <s v="time"/>
    <n v="147"/>
    <n v="48"/>
    <n v="29"/>
    <n v="4922"/>
    <n v="21"/>
    <n v="33.299944184368201"/>
  </r>
  <r>
    <x v="24"/>
    <x v="37"/>
    <x v="573"/>
    <n v="15"/>
    <x v="77"/>
    <s v="150h 36m 35s"/>
    <s v="time"/>
    <n v="150"/>
    <n v="36"/>
    <n v="35"/>
    <n v="4922"/>
    <n v="21"/>
    <n v="32.680493180497699"/>
  </r>
  <r>
    <x v="24"/>
    <x v="31"/>
    <x v="574"/>
    <n v="13"/>
    <x v="77"/>
    <s v="151h 02m 17s"/>
    <s v="time"/>
    <n v="151"/>
    <n v="2"/>
    <n v="17"/>
    <n v="4922"/>
    <n v="21"/>
    <n v="32.587813593704297"/>
  </r>
  <r>
    <x v="24"/>
    <x v="10"/>
    <x v="544"/>
    <n v="117"/>
    <x v="46"/>
    <s v="149h 26m 35s"/>
    <s v="time"/>
    <n v="149"/>
    <n v="26"/>
    <n v="35"/>
    <n v="4922"/>
    <n v="21"/>
    <n v="32.935622078272097"/>
  </r>
  <r>
    <x v="24"/>
    <x v="11"/>
    <x v="543"/>
    <n v="112"/>
    <x v="46"/>
    <s v="149h 44m 55s"/>
    <s v="time"/>
    <n v="149"/>
    <n v="44"/>
    <n v="55"/>
    <n v="4922"/>
    <n v="21"/>
    <n v="32.868418367820098"/>
  </r>
  <r>
    <x v="24"/>
    <x v="38"/>
    <x v="575"/>
    <n v="113"/>
    <x v="46"/>
    <s v="150h 56m 49s"/>
    <s v="time"/>
    <n v="150"/>
    <n v="56"/>
    <n v="49"/>
    <n v="4922"/>
    <n v="21"/>
    <n v="32.607483497696897"/>
  </r>
  <r>
    <x v="24"/>
    <x v="39"/>
    <x v="576"/>
    <n v="118"/>
    <x v="46"/>
    <s v="151h 26m 33s"/>
    <s v="time"/>
    <n v="151"/>
    <n v="26"/>
    <n v="33"/>
    <n v="4922"/>
    <n v="21"/>
    <n v="32.500784125988403"/>
  </r>
  <r>
    <x v="25"/>
    <x v="21"/>
    <x v="553"/>
    <n v="21"/>
    <x v="50"/>
    <s v="150h 25m 24s"/>
    <s v="time"/>
    <n v="150"/>
    <n v="25"/>
    <n v="24"/>
    <n v="4808"/>
    <n v="21"/>
    <n v="31.9631262880315"/>
  </r>
  <r>
    <x v="25"/>
    <x v="15"/>
    <x v="563"/>
    <n v="19"/>
    <x v="50"/>
    <s v="150h 58m 10s"/>
    <s v="time"/>
    <n v="150"/>
    <n v="58"/>
    <n v="10"/>
    <n v="4808"/>
    <n v="21"/>
    <n v="31.8475040939115"/>
  </r>
  <r>
    <x v="25"/>
    <x v="52"/>
    <x v="577"/>
    <n v="24"/>
    <x v="50"/>
    <s v="152h 12m 02s"/>
    <s v="time"/>
    <n v="152"/>
    <n v="12"/>
    <n v="2"/>
    <n v="4808"/>
    <n v="21"/>
    <n v="31.589897832173101"/>
  </r>
  <r>
    <x v="25"/>
    <x v="36"/>
    <x v="510"/>
    <n v="22"/>
    <x v="50"/>
    <s v="152h 31m 18s"/>
    <s v="time"/>
    <n v="152"/>
    <n v="31"/>
    <n v="18"/>
    <n v="4808"/>
    <n v="21"/>
    <n v="31.523390119436499"/>
  </r>
  <r>
    <x v="25"/>
    <x v="33"/>
    <x v="578"/>
    <n v="17"/>
    <x v="50"/>
    <s v="152h 42m 29s"/>
    <s v="time"/>
    <n v="152"/>
    <n v="42"/>
    <n v="29"/>
    <n v="4808"/>
    <n v="21"/>
    <n v="31.484914024400201"/>
  </r>
  <r>
    <x v="25"/>
    <x v="25"/>
    <x v="511"/>
    <n v="20"/>
    <x v="50"/>
    <s v="153h 02m 30s"/>
    <s v="time"/>
    <n v="153"/>
    <n v="2"/>
    <n v="30"/>
    <n v="4808"/>
    <n v="21"/>
    <n v="31.416280969234901"/>
  </r>
  <r>
    <x v="25"/>
    <x v="20"/>
    <x v="555"/>
    <n v="69"/>
    <x v="72"/>
    <s v="150h 19m 48s"/>
    <s v="time"/>
    <n v="150"/>
    <n v="19"/>
    <n v="48"/>
    <n v="4808"/>
    <n v="21"/>
    <n v="31.982970797578599"/>
  </r>
  <r>
    <x v="25"/>
    <x v="8"/>
    <x v="579"/>
    <n v="68"/>
    <x v="72"/>
    <s v="151h 30m 05s"/>
    <s v="time"/>
    <n v="151"/>
    <n v="30"/>
    <n v="5"/>
    <n v="4808"/>
    <n v="21"/>
    <n v="31.735682657841402"/>
  </r>
  <r>
    <x v="25"/>
    <x v="12"/>
    <x v="580"/>
    <n v="71"/>
    <x v="72"/>
    <s v="151h 50m 58s"/>
    <s v="time"/>
    <n v="151"/>
    <n v="50"/>
    <n v="58"/>
    <n v="4808"/>
    <n v="21"/>
    <n v="31.662940997844998"/>
  </r>
  <r>
    <x v="25"/>
    <x v="50"/>
    <x v="581"/>
    <n v="70"/>
    <x v="72"/>
    <s v="152h 06m 55s"/>
    <s v="time"/>
    <n v="152"/>
    <n v="6"/>
    <n v="55"/>
    <n v="4808"/>
    <n v="21"/>
    <n v="31.607607534490398"/>
  </r>
  <r>
    <x v="25"/>
    <x v="27"/>
    <x v="516"/>
    <n v="105"/>
    <x v="67"/>
    <s v="152h 14m 18s"/>
    <s v="time"/>
    <n v="152"/>
    <n v="14"/>
    <n v="18"/>
    <n v="4808"/>
    <n v="21"/>
    <n v="31.582058833189102"/>
  </r>
  <r>
    <x v="25"/>
    <x v="38"/>
    <x v="582"/>
    <n v="107"/>
    <x v="67"/>
    <s v="153h 12m 08s"/>
    <s v="time"/>
    <n v="153"/>
    <n v="12"/>
    <n v="8"/>
    <n v="4808"/>
    <n v="21"/>
    <n v="31.383356783336399"/>
  </r>
  <r>
    <x v="25"/>
    <x v="31"/>
    <x v="583"/>
    <n v="100"/>
    <x v="67"/>
    <s v="153h 24m 27s"/>
    <s v="time"/>
    <n v="153"/>
    <n v="24"/>
    <n v="27"/>
    <n v="4808"/>
    <n v="21"/>
    <n v="31.341362058569398"/>
  </r>
  <r>
    <x v="25"/>
    <x v="41"/>
    <x v="559"/>
    <n v="108"/>
    <x v="67"/>
    <s v="153h 37m 02s"/>
    <s v="time"/>
    <n v="153"/>
    <n v="37"/>
    <n v="2"/>
    <n v="4808"/>
    <n v="21"/>
    <n v="31.298574016946802"/>
  </r>
  <r>
    <x v="25"/>
    <x v="43"/>
    <x v="584"/>
    <n v="97"/>
    <x v="67"/>
    <s v="154h 20m 40s"/>
    <s v="time"/>
    <n v="154"/>
    <n v="20"/>
    <n v="40"/>
    <n v="4808"/>
    <n v="21"/>
    <n v="31.151105032035101"/>
  </r>
  <r>
    <x v="25"/>
    <x v="49"/>
    <x v="585"/>
    <n v="101"/>
    <x v="67"/>
    <s v="155h 20m 58s"/>
    <s v="time"/>
    <n v="155"/>
    <n v="20"/>
    <n v="58"/>
    <n v="4808"/>
    <n v="21"/>
    <n v="30.949579621569999"/>
  </r>
  <r>
    <x v="25"/>
    <x v="14"/>
    <x v="541"/>
    <n v="33"/>
    <x v="52"/>
    <s v="150h 33m 17s"/>
    <s v="time"/>
    <n v="150"/>
    <n v="33"/>
    <n v="17"/>
    <n v="4808"/>
    <n v="21"/>
    <n v="31.9352321138308"/>
  </r>
  <r>
    <x v="25"/>
    <x v="0"/>
    <x v="519"/>
    <n v="35"/>
    <x v="52"/>
    <s v="151h 15m 45s"/>
    <s v="time"/>
    <n v="151"/>
    <n v="15"/>
    <n v="45"/>
    <n v="4808"/>
    <n v="21"/>
    <n v="31.785802826212699"/>
  </r>
  <r>
    <x v="25"/>
    <x v="5"/>
    <x v="572"/>
    <n v="26"/>
    <x v="52"/>
    <s v="151h 19m 29s"/>
    <s v="time"/>
    <n v="151"/>
    <n v="19"/>
    <n v="29"/>
    <n v="4808"/>
    <n v="21"/>
    <n v="31.772733029963099"/>
  </r>
  <r>
    <x v="25"/>
    <x v="51"/>
    <x v="371"/>
    <n v="36"/>
    <x v="52"/>
    <s v="152h 11m 00s"/>
    <s v="time"/>
    <n v="152"/>
    <n v="11"/>
    <n v="0"/>
    <n v="4808"/>
    <n v="21"/>
    <n v="31.593472785018001"/>
  </r>
  <r>
    <x v="25"/>
    <x v="32"/>
    <x v="531"/>
    <n v="28"/>
    <x v="52"/>
    <s v="152h 13m 45s"/>
    <s v="time"/>
    <n v="152"/>
    <n v="13"/>
    <n v="45"/>
    <n v="4808"/>
    <n v="21"/>
    <n v="31.5839605857397"/>
  </r>
  <r>
    <x v="25"/>
    <x v="35"/>
    <x v="586"/>
    <n v="34"/>
    <x v="52"/>
    <s v="152h 29m 24s"/>
    <s v="time"/>
    <n v="152"/>
    <n v="29"/>
    <n v="24"/>
    <n v="4808"/>
    <n v="21"/>
    <n v="31.529936389271398"/>
  </r>
  <r>
    <x v="25"/>
    <x v="19"/>
    <x v="587"/>
    <n v="80"/>
    <x v="68"/>
    <s v="150h 06m 02s"/>
    <s v="time"/>
    <n v="150"/>
    <n v="6"/>
    <n v="2"/>
    <n v="4808"/>
    <n v="21"/>
    <n v="32.031860123398701"/>
  </r>
  <r>
    <x v="25"/>
    <x v="7"/>
    <x v="588"/>
    <n v="83"/>
    <x v="68"/>
    <s v="151h 28m 50s"/>
    <s v="time"/>
    <n v="151"/>
    <n v="28"/>
    <n v="50"/>
    <n v="4808"/>
    <n v="21"/>
    <n v="31.740047310802598"/>
  </r>
  <r>
    <x v="25"/>
    <x v="10"/>
    <x v="571"/>
    <n v="73"/>
    <x v="68"/>
    <s v="151h 42m 07s"/>
    <s v="time"/>
    <n v="151"/>
    <n v="42"/>
    <n v="7"/>
    <n v="4808"/>
    <n v="21"/>
    <n v="31.6937269169991"/>
  </r>
  <r>
    <x v="25"/>
    <x v="40"/>
    <x v="523"/>
    <n v="81"/>
    <x v="68"/>
    <s v="153h 31m 07s"/>
    <s v="time"/>
    <n v="153"/>
    <n v="31"/>
    <n v="7"/>
    <n v="4808"/>
    <n v="21"/>
    <n v="31.318678336140898"/>
  </r>
  <r>
    <x v="25"/>
    <x v="17"/>
    <x v="589"/>
    <n v="4"/>
    <x v="53"/>
    <s v="149h 40m 49s"/>
    <s v="time"/>
    <n v="149"/>
    <n v="40"/>
    <n v="49"/>
    <n v="4808"/>
    <n v="21"/>
    <n v="32.121800355943797"/>
  </r>
  <r>
    <x v="25"/>
    <x v="18"/>
    <x v="483"/>
    <n v="1"/>
    <x v="53"/>
    <s v="149h 51m 44s"/>
    <s v="time"/>
    <n v="149"/>
    <n v="51"/>
    <n v="44"/>
    <n v="4808"/>
    <n v="21"/>
    <n v="32.082801981078902"/>
  </r>
  <r>
    <x v="25"/>
    <x v="3"/>
    <x v="590"/>
    <n v="12"/>
    <x v="53"/>
    <s v="151h 02m 50s"/>
    <s v="time"/>
    <n v="151"/>
    <n v="2"/>
    <n v="50"/>
    <n v="4808"/>
    <n v="21"/>
    <n v="31.831105062802202"/>
  </r>
  <r>
    <x v="25"/>
    <x v="23"/>
    <x v="568"/>
    <n v="2"/>
    <x v="53"/>
    <s v="151h 19m 36s"/>
    <s v="time"/>
    <n v="151"/>
    <n v="19"/>
    <n v="36"/>
    <n v="4808"/>
    <n v="21"/>
    <n v="31.772324772016301"/>
  </r>
  <r>
    <x v="25"/>
    <x v="11"/>
    <x v="565"/>
    <n v="8"/>
    <x v="53"/>
    <s v="151h 49m 33s"/>
    <s v="time"/>
    <n v="151"/>
    <n v="49"/>
    <n v="33"/>
    <n v="4808"/>
    <n v="21"/>
    <n v="31.667865042729801"/>
  </r>
  <r>
    <x v="25"/>
    <x v="37"/>
    <x v="591"/>
    <n v="10"/>
    <x v="53"/>
    <s v="152h 58m 32s"/>
    <s v="time"/>
    <n v="152"/>
    <n v="58"/>
    <n v="32"/>
    <n v="4808"/>
    <n v="21"/>
    <n v="31.429858074637899"/>
  </r>
  <r>
    <x v="25"/>
    <x v="26"/>
    <x v="592"/>
    <n v="11"/>
    <x v="53"/>
    <s v="153h 21m 40s"/>
    <s v="time"/>
    <n v="153"/>
    <n v="21"/>
    <n v="40"/>
    <n v="4808"/>
    <n v="21"/>
    <n v="31.350842238724798"/>
  </r>
  <r>
    <x v="25"/>
    <x v="45"/>
    <x v="593"/>
    <n v="9"/>
    <x v="53"/>
    <s v="154h 34m 24s"/>
    <s v="time"/>
    <n v="154"/>
    <n v="34"/>
    <n v="24"/>
    <n v="4808"/>
    <n v="21"/>
    <n v="31.104977141378399"/>
  </r>
  <r>
    <x v="25"/>
    <x v="46"/>
    <x v="594"/>
    <n v="7"/>
    <x v="53"/>
    <s v="154h 44m 40s"/>
    <s v="time"/>
    <n v="154"/>
    <n v="44"/>
    <n v="40"/>
    <n v="4808"/>
    <n v="21"/>
    <n v="31.070582322108098"/>
  </r>
  <r>
    <x v="25"/>
    <x v="47"/>
    <x v="566"/>
    <n v="5"/>
    <x v="53"/>
    <s v="154h 52m 46s"/>
    <s v="time"/>
    <n v="154"/>
    <n v="52"/>
    <n v="46"/>
    <n v="4808"/>
    <n v="21"/>
    <n v="31.0434997829853"/>
  </r>
  <r>
    <x v="25"/>
    <x v="48"/>
    <x v="595"/>
    <n v="3"/>
    <x v="53"/>
    <s v="155h 09m 17s"/>
    <s v="time"/>
    <n v="155"/>
    <n v="9"/>
    <n v="17"/>
    <n v="4808"/>
    <n v="21"/>
    <n v="30.988421951564401"/>
  </r>
  <r>
    <x v="25"/>
    <x v="54"/>
    <x v="596"/>
    <n v="6"/>
    <x v="53"/>
    <s v="155h 47m 40s"/>
    <s v="time"/>
    <n v="155"/>
    <n v="47"/>
    <n v="40"/>
    <n v="4808"/>
    <n v="21"/>
    <n v="30.861177477445299"/>
  </r>
  <r>
    <x v="25"/>
    <x v="13"/>
    <x v="597"/>
    <n v="63"/>
    <x v="75"/>
    <s v="150h 22m 59s"/>
    <s v="time"/>
    <n v="150"/>
    <n v="22"/>
    <n v="59"/>
    <n v="4808"/>
    <n v="21"/>
    <n v="31.971687117527601"/>
  </r>
  <r>
    <x v="25"/>
    <x v="28"/>
    <x v="598"/>
    <n v="61"/>
    <x v="75"/>
    <s v="153h 11m 21s"/>
    <s v="time"/>
    <n v="153"/>
    <n v="11"/>
    <n v="21"/>
    <n v="4808"/>
    <n v="21"/>
    <n v="31.386031431726501"/>
  </r>
  <r>
    <x v="25"/>
    <x v="2"/>
    <x v="599"/>
    <n v="45"/>
    <x v="61"/>
    <s v="150h 28m 13s"/>
    <s v="time"/>
    <n v="150"/>
    <n v="28"/>
    <n v="13"/>
    <n v="4808"/>
    <n v="21"/>
    <n v="31.953154277422801"/>
  </r>
  <r>
    <x v="25"/>
    <x v="16"/>
    <x v="549"/>
    <n v="48"/>
    <x v="61"/>
    <s v="151h 09m 03s"/>
    <s v="time"/>
    <n v="151"/>
    <n v="9"/>
    <n v="3"/>
    <n v="4808"/>
    <n v="21"/>
    <n v="31.8092854268087"/>
  </r>
  <r>
    <x v="25"/>
    <x v="4"/>
    <x v="547"/>
    <n v="44"/>
    <x v="61"/>
    <s v="151h 16m 43s"/>
    <s v="time"/>
    <n v="151"/>
    <n v="16"/>
    <n v="43"/>
    <n v="4808"/>
    <n v="21"/>
    <n v="31.782417651022801"/>
  </r>
  <r>
    <x v="25"/>
    <x v="1"/>
    <x v="535"/>
    <n v="95"/>
    <x v="78"/>
    <s v="150h 15m 17s"/>
    <s v="time"/>
    <n v="150"/>
    <n v="15"/>
    <n v="17"/>
    <n v="4808"/>
    <n v="21"/>
    <n v="31.998994300419401"/>
  </r>
  <r>
    <x v="25"/>
    <x v="22"/>
    <x v="408"/>
    <n v="85"/>
    <x v="78"/>
    <s v="150h 49m 44s"/>
    <s v="time"/>
    <n v="150"/>
    <n v="49"/>
    <n v="44"/>
    <n v="4808"/>
    <n v="21"/>
    <n v="31.877182384747901"/>
  </r>
  <r>
    <x v="25"/>
    <x v="9"/>
    <x v="440"/>
    <n v="86"/>
    <x v="78"/>
    <s v="151h 41m 03s"/>
    <s v="time"/>
    <n v="151"/>
    <n v="41"/>
    <n v="3"/>
    <n v="4808"/>
    <n v="21"/>
    <n v="31.6974415040022"/>
  </r>
  <r>
    <x v="25"/>
    <x v="44"/>
    <x v="600"/>
    <n v="91"/>
    <x v="78"/>
    <s v="154h 29m 29s"/>
    <s v="time"/>
    <n v="154"/>
    <n v="29"/>
    <n v="29"/>
    <n v="4808"/>
    <n v="21"/>
    <n v="31.121475666568902"/>
  </r>
  <r>
    <x v="25"/>
    <x v="6"/>
    <x v="601"/>
    <n v="114"/>
    <x v="46"/>
    <s v="151h 24m 11s"/>
    <s v="time"/>
    <n v="151"/>
    <n v="24"/>
    <n v="11"/>
    <n v="4808"/>
    <n v="21"/>
    <n v="31.7562943651144"/>
  </r>
  <r>
    <x v="25"/>
    <x v="30"/>
    <x v="527"/>
    <n v="109"/>
    <x v="46"/>
    <s v="152h 03m 22s"/>
    <s v="time"/>
    <n v="152"/>
    <n v="3"/>
    <n v="22"/>
    <n v="4808"/>
    <n v="21"/>
    <n v="31.619906394203799"/>
  </r>
  <r>
    <x v="25"/>
    <x v="34"/>
    <x v="575"/>
    <n v="115"/>
    <x v="46"/>
    <s v="152h 57m 15s"/>
    <s v="time"/>
    <n v="152"/>
    <n v="57"/>
    <n v="15"/>
    <n v="4808"/>
    <n v="21"/>
    <n v="31.434253180418899"/>
  </r>
  <r>
    <x v="25"/>
    <x v="53"/>
    <x v="602"/>
    <n v="120"/>
    <x v="46"/>
    <s v="153h 31m 35s"/>
    <s v="time"/>
    <n v="153"/>
    <n v="31"/>
    <n v="35"/>
    <n v="4808"/>
    <n v="21"/>
    <n v="31.317091705189998"/>
  </r>
  <r>
    <x v="25"/>
    <x v="42"/>
    <x v="542"/>
    <n v="113"/>
    <x v="46"/>
    <s v="154h 02m 15s"/>
    <s v="time"/>
    <n v="154"/>
    <n v="2"/>
    <n v="15"/>
    <n v="4808"/>
    <n v="21"/>
    <n v="31.213178609104901"/>
  </r>
  <r>
    <x v="25"/>
    <x v="24"/>
    <x v="603"/>
    <n v="37"/>
    <x v="57"/>
    <s v="151h 28m 41s"/>
    <s v="time"/>
    <n v="151"/>
    <n v="28"/>
    <n v="41"/>
    <n v="4808"/>
    <n v="21"/>
    <n v="31.740571149836502"/>
  </r>
  <r>
    <x v="25"/>
    <x v="29"/>
    <x v="548"/>
    <n v="42"/>
    <x v="57"/>
    <s v="153h 21m 02s"/>
    <s v="time"/>
    <n v="153"/>
    <n v="21"/>
    <n v="2"/>
    <n v="4808"/>
    <n v="21"/>
    <n v="31.3530002064985"/>
  </r>
  <r>
    <x v="26"/>
    <x v="18"/>
    <x v="553"/>
    <n v="17"/>
    <x v="50"/>
    <s v="145h 46m 26s"/>
    <s v="time"/>
    <n v="145"/>
    <n v="46"/>
    <n v="26"/>
    <n v="4773"/>
    <n v="22"/>
    <n v="32.742489319455899"/>
  </r>
  <r>
    <x v="26"/>
    <x v="2"/>
    <x v="509"/>
    <n v="15"/>
    <x v="50"/>
    <s v="146h 30m 30s"/>
    <s v="time"/>
    <n v="146"/>
    <n v="30"/>
    <n v="30"/>
    <n v="4773"/>
    <n v="22"/>
    <n v="32.5783516296001"/>
  </r>
  <r>
    <x v="26"/>
    <x v="16"/>
    <x v="563"/>
    <n v="16"/>
    <x v="50"/>
    <s v="146h 37m 25s"/>
    <s v="time"/>
    <n v="146"/>
    <n v="37"/>
    <n v="25"/>
    <n v="4773"/>
    <n v="22"/>
    <n v="32.552738019683801"/>
  </r>
  <r>
    <x v="26"/>
    <x v="9"/>
    <x v="510"/>
    <n v="18"/>
    <x v="50"/>
    <s v="147h 23m 49s"/>
    <s v="time"/>
    <n v="147"/>
    <n v="23"/>
    <n v="49"/>
    <n v="4773"/>
    <n v="22"/>
    <n v="32.381946708528901"/>
  </r>
  <r>
    <x v="26"/>
    <x v="12"/>
    <x v="580"/>
    <n v="14"/>
    <x v="50"/>
    <s v="147h 36m 17s"/>
    <s v="time"/>
    <n v="147"/>
    <n v="36"/>
    <n v="17"/>
    <n v="4773"/>
    <n v="22"/>
    <n v="32.336363824553899"/>
  </r>
  <r>
    <x v="26"/>
    <x v="4"/>
    <x v="604"/>
    <n v="60"/>
    <x v="72"/>
    <s v="146h 42m 46s"/>
    <s v="time"/>
    <n v="146"/>
    <n v="42"/>
    <n v="46"/>
    <n v="4773"/>
    <n v="22"/>
    <n v="32.5329536547221"/>
  </r>
  <r>
    <x v="26"/>
    <x v="5"/>
    <x v="579"/>
    <n v="56"/>
    <x v="72"/>
    <s v="146h 48m 34s"/>
    <s v="time"/>
    <n v="146"/>
    <n v="48"/>
    <n v="34"/>
    <n v="4773"/>
    <n v="22"/>
    <n v="32.511532334053598"/>
  </r>
  <r>
    <x v="26"/>
    <x v="10"/>
    <x v="605"/>
    <n v="55"/>
    <x v="72"/>
    <s v="147h 24m 37s"/>
    <s v="time"/>
    <n v="147"/>
    <n v="24"/>
    <n v="37"/>
    <n v="4773"/>
    <n v="22"/>
    <n v="32.3790177452574"/>
  </r>
  <r>
    <x v="26"/>
    <x v="21"/>
    <x v="408"/>
    <n v="92"/>
    <x v="67"/>
    <s v="146h 29m 38s"/>
    <s v="time"/>
    <n v="146"/>
    <n v="29"/>
    <n v="38"/>
    <n v="4773"/>
    <n v="22"/>
    <n v="32.581563887761703"/>
  </r>
  <r>
    <x v="26"/>
    <x v="14"/>
    <x v="606"/>
    <n v="97"/>
    <x v="67"/>
    <s v="146h 31m 25s"/>
    <s v="time"/>
    <n v="146"/>
    <n v="31"/>
    <n v="25"/>
    <n v="4773"/>
    <n v="22"/>
    <n v="32.574954738049399"/>
  </r>
  <r>
    <x v="26"/>
    <x v="27"/>
    <x v="607"/>
    <n v="94"/>
    <x v="67"/>
    <s v="147h 46m 54s"/>
    <s v="time"/>
    <n v="147"/>
    <n v="46"/>
    <n v="54"/>
    <n v="4773"/>
    <n v="22"/>
    <n v="32.297646302540898"/>
  </r>
  <r>
    <x v="26"/>
    <x v="53"/>
    <x v="608"/>
    <n v="96"/>
    <x v="67"/>
    <s v="148h 29m 00s"/>
    <s v="time"/>
    <n v="148"/>
    <n v="29"/>
    <n v="0"/>
    <n v="4773"/>
    <n v="22"/>
    <n v="32.145021887978402"/>
  </r>
  <r>
    <x v="26"/>
    <x v="19"/>
    <x v="560"/>
    <n v="22"/>
    <x v="52"/>
    <s v="145h 59m 15s"/>
    <s v="time"/>
    <n v="145"/>
    <n v="59"/>
    <n v="15"/>
    <n v="4773"/>
    <n v="22"/>
    <n v="32.6945800154122"/>
  </r>
  <r>
    <x v="26"/>
    <x v="1"/>
    <x v="558"/>
    <n v="26"/>
    <x v="52"/>
    <s v="146h 08m 10s"/>
    <s v="time"/>
    <n v="146"/>
    <n v="8"/>
    <n v="10"/>
    <n v="4773"/>
    <n v="22"/>
    <n v="32.661331711304101"/>
  </r>
  <r>
    <x v="26"/>
    <x v="11"/>
    <x v="542"/>
    <n v="23"/>
    <x v="52"/>
    <s v="147h 25m 03s"/>
    <s v="time"/>
    <n v="147"/>
    <n v="25"/>
    <n v="3"/>
    <n v="4773"/>
    <n v="22"/>
    <n v="32.377431444706303"/>
  </r>
  <r>
    <x v="26"/>
    <x v="51"/>
    <x v="541"/>
    <n v="28"/>
    <x v="52"/>
    <s v="147h 39m 48s"/>
    <s v="time"/>
    <n v="147"/>
    <n v="39"/>
    <n v="48"/>
    <n v="4773"/>
    <n v="22"/>
    <n v="32.323528747827197"/>
  </r>
  <r>
    <x v="26"/>
    <x v="37"/>
    <x v="609"/>
    <n v="30"/>
    <x v="52"/>
    <s v="148h 06m 27s"/>
    <s v="time"/>
    <n v="148"/>
    <n v="6"/>
    <n v="27"/>
    <n v="4773"/>
    <n v="22"/>
    <n v="32.226592171226898"/>
  </r>
  <r>
    <x v="26"/>
    <x v="25"/>
    <x v="601"/>
    <n v="27"/>
    <x v="52"/>
    <s v="147h 59m 01s"/>
    <s v="time"/>
    <n v="147"/>
    <n v="59"/>
    <n v="1"/>
    <n v="4773"/>
    <n v="22"/>
    <n v="32.253571622983699"/>
  </r>
  <r>
    <x v="26"/>
    <x v="41"/>
    <x v="610"/>
    <n v="25"/>
    <x v="52"/>
    <s v="148h 33m 23s"/>
    <s v="time"/>
    <n v="148"/>
    <n v="33"/>
    <n v="23"/>
    <n v="4773"/>
    <n v="22"/>
    <n v="32.129213934850704"/>
  </r>
  <r>
    <x v="26"/>
    <x v="43"/>
    <x v="611"/>
    <n v="21"/>
    <x v="52"/>
    <s v="148h 59m 47s"/>
    <s v="time"/>
    <n v="148"/>
    <n v="59"/>
    <n v="47"/>
    <n v="4773"/>
    <n v="22"/>
    <n v="32.034333419713697"/>
  </r>
  <r>
    <x v="26"/>
    <x v="13"/>
    <x v="520"/>
    <n v="74"/>
    <x v="73"/>
    <s v="146h 18m 31s"/>
    <s v="time"/>
    <n v="146"/>
    <n v="18"/>
    <n v="31"/>
    <n v="4773"/>
    <n v="22"/>
    <n v="32.622823521817402"/>
  </r>
  <r>
    <x v="26"/>
    <x v="0"/>
    <x v="571"/>
    <n v="72"/>
    <x v="73"/>
    <s v="146h 42m 25s"/>
    <s v="time"/>
    <n v="146"/>
    <n v="42"/>
    <n v="25"/>
    <n v="4773"/>
    <n v="22"/>
    <n v="32.534247223773697"/>
  </r>
  <r>
    <x v="26"/>
    <x v="7"/>
    <x v="612"/>
    <n v="77"/>
    <x v="73"/>
    <s v="147h 05m 55s"/>
    <s v="time"/>
    <n v="147"/>
    <n v="5"/>
    <n v="55"/>
    <n v="4773"/>
    <n v="22"/>
    <n v="32.447621115842502"/>
  </r>
  <r>
    <x v="26"/>
    <x v="35"/>
    <x v="613"/>
    <n v="73"/>
    <x v="73"/>
    <s v="147h 48m 34s"/>
    <s v="time"/>
    <n v="147"/>
    <n v="48"/>
    <n v="34"/>
    <n v="4773"/>
    <n v="22"/>
    <n v="32.291576617040697"/>
  </r>
  <r>
    <x v="26"/>
    <x v="44"/>
    <x v="614"/>
    <n v="71"/>
    <x v="73"/>
    <s v="149h 12m 35s"/>
    <s v="time"/>
    <n v="149"/>
    <n v="12"/>
    <n v="35"/>
    <n v="4773"/>
    <n v="22"/>
    <n v="31.9885321741396"/>
  </r>
  <r>
    <x v="26"/>
    <x v="20"/>
    <x v="549"/>
    <n v="42"/>
    <x v="61"/>
    <s v="146h 11m 17s"/>
    <s v="time"/>
    <n v="146"/>
    <n v="11"/>
    <n v="17"/>
    <n v="4773"/>
    <n v="22"/>
    <n v="32.649726284827103"/>
  </r>
  <r>
    <x v="26"/>
    <x v="22"/>
    <x v="550"/>
    <n v="39"/>
    <x v="61"/>
    <s v="146h 32m 17s"/>
    <s v="time"/>
    <n v="146"/>
    <n v="32"/>
    <n v="17"/>
    <n v="4773"/>
    <n v="22"/>
    <n v="32.571743782900498"/>
  </r>
  <r>
    <x v="26"/>
    <x v="6"/>
    <x v="547"/>
    <n v="37"/>
    <x v="61"/>
    <s v="146h 51m 54s"/>
    <s v="time"/>
    <n v="146"/>
    <n v="51"/>
    <n v="54"/>
    <n v="4773"/>
    <n v="22"/>
    <n v="32.499233990399297"/>
  </r>
  <r>
    <x v="26"/>
    <x v="8"/>
    <x v="615"/>
    <n v="41"/>
    <x v="61"/>
    <s v="147h 14m 51s"/>
    <s v="time"/>
    <n v="147"/>
    <n v="14"/>
    <n v="51"/>
    <n v="4773"/>
    <n v="22"/>
    <n v="32.414811796465102"/>
  </r>
  <r>
    <x v="26"/>
    <x v="30"/>
    <x v="585"/>
    <n v="112"/>
    <x v="79"/>
    <s v="147h 36m 54s"/>
    <s v="time"/>
    <n v="147"/>
    <n v="36"/>
    <n v="54"/>
    <n v="4773"/>
    <n v="22"/>
    <n v="32.334112386952498"/>
  </r>
  <r>
    <x v="26"/>
    <x v="3"/>
    <x v="535"/>
    <n v="89"/>
    <x v="65"/>
    <s v="146h 36m 41s"/>
    <s v="time"/>
    <n v="146"/>
    <n v="36"/>
    <n v="41"/>
    <n v="4773"/>
    <n v="22"/>
    <n v="32.555451770648403"/>
  </r>
  <r>
    <x v="26"/>
    <x v="36"/>
    <x v="590"/>
    <n v="90"/>
    <x v="65"/>
    <s v="147h 50m 26s"/>
    <s v="time"/>
    <n v="147"/>
    <n v="50"/>
    <n v="26"/>
    <n v="4773"/>
    <n v="22"/>
    <n v="32.284781277126598"/>
  </r>
  <r>
    <x v="26"/>
    <x v="34"/>
    <x v="440"/>
    <n v="86"/>
    <x v="65"/>
    <s v="148h 06m 10s"/>
    <s v="time"/>
    <n v="148"/>
    <n v="6"/>
    <n v="10"/>
    <n v="4773"/>
    <n v="22"/>
    <n v="32.227619708535698"/>
  </r>
  <r>
    <x v="26"/>
    <x v="38"/>
    <x v="616"/>
    <n v="84"/>
    <x v="65"/>
    <s v="148h 01m 23s"/>
    <s v="time"/>
    <n v="148"/>
    <n v="1"/>
    <n v="23"/>
    <n v="4773"/>
    <n v="22"/>
    <n v="32.2449768523296"/>
  </r>
  <r>
    <x v="26"/>
    <x v="40"/>
    <x v="617"/>
    <n v="82"/>
    <x v="65"/>
    <s v="148h 27m 38s"/>
    <s v="time"/>
    <n v="148"/>
    <n v="27"/>
    <n v="38"/>
    <n v="4773"/>
    <n v="22"/>
    <n v="32.149953784955898"/>
  </r>
  <r>
    <x v="26"/>
    <x v="32"/>
    <x v="618"/>
    <n v="61"/>
    <x v="76"/>
    <s v="147h 41m 57s"/>
    <s v="time"/>
    <n v="147"/>
    <n v="41"/>
    <n v="57"/>
    <n v="4773"/>
    <n v="22"/>
    <n v="32.315686728090299"/>
  </r>
  <r>
    <x v="26"/>
    <x v="31"/>
    <x v="619"/>
    <n v="63"/>
    <x v="76"/>
    <s v="148h 15m 09s"/>
    <s v="time"/>
    <n v="148"/>
    <n v="15"/>
    <n v="9"/>
    <n v="4773"/>
    <n v="22"/>
    <n v="32.195072595740299"/>
  </r>
  <r>
    <x v="26"/>
    <x v="42"/>
    <x v="620"/>
    <n v="62"/>
    <x v="76"/>
    <s v="148h 49m 03s"/>
    <s v="time"/>
    <n v="148"/>
    <n v="49"/>
    <n v="3"/>
    <n v="4773"/>
    <n v="22"/>
    <n v="32.0728408957279"/>
  </r>
  <r>
    <x v="26"/>
    <x v="50"/>
    <x v="574"/>
    <n v="44"/>
    <x v="60"/>
    <s v="147h 38m 36s"/>
    <s v="time"/>
    <n v="147"/>
    <n v="38"/>
    <n v="36"/>
    <n v="4773"/>
    <n v="22"/>
    <n v="32.327907344275602"/>
  </r>
  <r>
    <x v="26"/>
    <x v="15"/>
    <x v="527"/>
    <n v="102"/>
    <x v="46"/>
    <s v="146h 34m 10s"/>
    <s v="time"/>
    <n v="146"/>
    <n v="34"/>
    <n v="10"/>
    <n v="4773"/>
    <n v="22"/>
    <n v="32.564768312328198"/>
  </r>
  <r>
    <x v="26"/>
    <x v="23"/>
    <x v="543"/>
    <n v="105"/>
    <x v="46"/>
    <s v="146h 50m 25s"/>
    <s v="time"/>
    <n v="146"/>
    <n v="50"/>
    <n v="25"/>
    <n v="4773"/>
    <n v="22"/>
    <n v="32.5047056041617"/>
  </r>
  <r>
    <x v="26"/>
    <x v="24"/>
    <x v="621"/>
    <n v="104"/>
    <x v="46"/>
    <s v="147h 02m 10s"/>
    <s v="time"/>
    <n v="147"/>
    <n v="2"/>
    <n v="10"/>
    <n v="4773"/>
    <n v="22"/>
    <n v="32.461413484971501"/>
  </r>
  <r>
    <x v="26"/>
    <x v="52"/>
    <x v="602"/>
    <n v="110"/>
    <x v="46"/>
    <s v="147h 40m 24s"/>
    <s v="time"/>
    <n v="147"/>
    <n v="40"/>
    <n v="24"/>
    <n v="4773"/>
    <n v="22"/>
    <n v="32.321339894361401"/>
  </r>
  <r>
    <x v="26"/>
    <x v="33"/>
    <x v="544"/>
    <n v="108"/>
    <x v="46"/>
    <s v="148h 03m 16s"/>
    <s v="time"/>
    <n v="148"/>
    <n v="3"/>
    <n v="16"/>
    <n v="4773"/>
    <n v="22"/>
    <n v="32.238140623944602"/>
  </r>
  <r>
    <x v="26"/>
    <x v="28"/>
    <x v="622"/>
    <n v="106"/>
    <x v="46"/>
    <s v="148h 00m 24s"/>
    <s v="time"/>
    <n v="148"/>
    <n v="0"/>
    <n v="24"/>
    <n v="4773"/>
    <n v="22"/>
    <n v="32.248547362731401"/>
  </r>
  <r>
    <x v="26"/>
    <x v="17"/>
    <x v="623"/>
    <n v="33"/>
    <x v="57"/>
    <s v="145h 36m 56s"/>
    <s v="time"/>
    <n v="145"/>
    <n v="36"/>
    <n v="56"/>
    <n v="4773"/>
    <n v="22"/>
    <n v="32.778091473743601"/>
  </r>
  <r>
    <x v="26"/>
    <x v="26"/>
    <x v="603"/>
    <n v="31"/>
    <x v="57"/>
    <s v="148h 11m 00s"/>
    <s v="time"/>
    <n v="148"/>
    <n v="11"/>
    <n v="0"/>
    <n v="4773"/>
    <n v="22"/>
    <n v="32.210100101225898"/>
  </r>
  <r>
    <x v="26"/>
    <x v="39"/>
    <x v="624"/>
    <n v="32"/>
    <x v="57"/>
    <s v="148h 25m 35s"/>
    <s v="time"/>
    <n v="148"/>
    <n v="25"/>
    <n v="35"/>
    <n v="4773"/>
    <n v="22"/>
    <n v="32.157354468638502"/>
  </r>
  <r>
    <x v="26"/>
    <x v="45"/>
    <x v="548"/>
    <n v="35"/>
    <x v="57"/>
    <s v="149h 34m 46s"/>
    <s v="time"/>
    <n v="149"/>
    <n v="34"/>
    <n v="46"/>
    <n v="4773"/>
    <n v="22"/>
    <n v="31.9094646843186"/>
  </r>
  <r>
    <x v="26"/>
    <x v="46"/>
    <x v="625"/>
    <n v="36"/>
    <x v="57"/>
    <s v="149h 43m 43s"/>
    <s v="time"/>
    <n v="149"/>
    <n v="43"/>
    <n v="43"/>
    <n v="4773"/>
    <n v="22"/>
    <n v="31.8776749786187"/>
  </r>
  <r>
    <x v="27"/>
    <x v="60"/>
    <x v="626"/>
    <n v="125"/>
    <x v="80"/>
    <s v="147h 13m 13s"/>
    <s v="time"/>
    <n v="147"/>
    <n v="13"/>
    <n v="13"/>
    <n v="4690"/>
    <n v="24"/>
    <n v="31.857024526739"/>
  </r>
  <r>
    <x v="27"/>
    <x v="61"/>
    <x v="627"/>
    <n v="127"/>
    <x v="80"/>
    <s v="147h 14m 32s"/>
    <s v="time"/>
    <n v="147"/>
    <n v="14"/>
    <n v="32"/>
    <n v="4690"/>
    <n v="24"/>
    <n v="31.852276671848301"/>
  </r>
  <r>
    <x v="27"/>
    <x v="20"/>
    <x v="553"/>
    <n v="32"/>
    <x v="50"/>
    <s v="142h 53m 07s"/>
    <s v="time"/>
    <n v="142"/>
    <n v="53"/>
    <n v="7"/>
    <n v="4690"/>
    <n v="24"/>
    <n v="32.823535587019101"/>
  </r>
  <r>
    <x v="27"/>
    <x v="16"/>
    <x v="579"/>
    <n v="29"/>
    <x v="50"/>
    <s v="143h 24m 32s"/>
    <s v="time"/>
    <n v="143"/>
    <n v="24"/>
    <n v="32"/>
    <n v="4690"/>
    <n v="24"/>
    <n v="32.703691077571499"/>
  </r>
  <r>
    <x v="27"/>
    <x v="0"/>
    <x v="628"/>
    <n v="34"/>
    <x v="50"/>
    <s v="143h 27m 32s"/>
    <s v="time"/>
    <n v="143"/>
    <n v="27"/>
    <n v="32"/>
    <n v="4690"/>
    <n v="24"/>
    <n v="32.692292797781697"/>
  </r>
  <r>
    <x v="27"/>
    <x v="23"/>
    <x v="629"/>
    <n v="27"/>
    <x v="50"/>
    <s v="143h 34m 11s"/>
    <s v="time"/>
    <n v="143"/>
    <n v="34"/>
    <n v="11"/>
    <n v="4690"/>
    <n v="24"/>
    <n v="32.667054915246297"/>
  </r>
  <r>
    <x v="27"/>
    <x v="6"/>
    <x v="604"/>
    <n v="36"/>
    <x v="50"/>
    <s v="143h 34m 50s"/>
    <s v="time"/>
    <n v="143"/>
    <n v="34"/>
    <n v="50"/>
    <n v="4690"/>
    <n v="24"/>
    <n v="32.664590144905098"/>
  </r>
  <r>
    <x v="27"/>
    <x v="9"/>
    <x v="630"/>
    <n v="28"/>
    <x v="50"/>
    <s v="143h 55m 18s"/>
    <s v="time"/>
    <n v="143"/>
    <n v="55"/>
    <n v="18"/>
    <n v="4690"/>
    <n v="24"/>
    <n v="32.587171262144899"/>
  </r>
  <r>
    <x v="27"/>
    <x v="12"/>
    <x v="631"/>
    <n v="33"/>
    <x v="50"/>
    <s v="144h 02m 36s"/>
    <s v="time"/>
    <n v="144"/>
    <n v="2"/>
    <n v="36"/>
    <n v="4690"/>
    <n v="24"/>
    <n v="32.559646402702803"/>
  </r>
  <r>
    <x v="27"/>
    <x v="29"/>
    <x v="605"/>
    <n v="25"/>
    <x v="50"/>
    <s v="144h 54m 18s"/>
    <s v="time"/>
    <n v="144"/>
    <n v="54"/>
    <n v="18"/>
    <n v="4690"/>
    <n v="24"/>
    <n v="32.366032918118698"/>
  </r>
  <r>
    <x v="27"/>
    <x v="31"/>
    <x v="632"/>
    <n v="26"/>
    <x v="50"/>
    <s v="145h 03m 15s"/>
    <s v="time"/>
    <n v="145"/>
    <n v="3"/>
    <n v="15"/>
    <n v="4690"/>
    <n v="24"/>
    <n v="32.332749260333699"/>
  </r>
  <r>
    <x v="27"/>
    <x v="39"/>
    <x v="633"/>
    <n v="31"/>
    <x v="50"/>
    <s v="145h 03m 30s"/>
    <s v="time"/>
    <n v="145"/>
    <n v="3"/>
    <n v="30"/>
    <n v="4690"/>
    <n v="24"/>
    <n v="32.331820531969797"/>
  </r>
  <r>
    <x v="27"/>
    <x v="62"/>
    <x v="634"/>
    <n v="35"/>
    <x v="50"/>
    <s v="146h 12m 19s"/>
    <s v="time"/>
    <n v="146"/>
    <n v="12"/>
    <n v="19"/>
    <n v="4690"/>
    <n v="24"/>
    <n v="32.078185352025898"/>
  </r>
  <r>
    <x v="27"/>
    <x v="14"/>
    <x v="635"/>
    <n v="71"/>
    <x v="51"/>
    <s v="143h 06m 09s"/>
    <s v="time"/>
    <n v="143"/>
    <n v="6"/>
    <n v="9"/>
    <n v="4690"/>
    <n v="24"/>
    <n v="32.773711151097899"/>
  </r>
  <r>
    <x v="27"/>
    <x v="40"/>
    <x v="636"/>
    <n v="70"/>
    <x v="51"/>
    <s v="145h 05m 53s"/>
    <s v="time"/>
    <n v="145"/>
    <n v="5"/>
    <n v="53"/>
    <n v="4690"/>
    <n v="24"/>
    <n v="32.322969332998902"/>
  </r>
  <r>
    <x v="27"/>
    <x v="57"/>
    <x v="637"/>
    <n v="67"/>
    <x v="51"/>
    <s v="145h 40m 38s"/>
    <s v="time"/>
    <n v="145"/>
    <n v="40"/>
    <n v="38"/>
    <n v="4690"/>
    <n v="24"/>
    <n v="32.1944634065418"/>
  </r>
  <r>
    <x v="27"/>
    <x v="58"/>
    <x v="638"/>
    <n v="68"/>
    <x v="51"/>
    <s v="145h 56m 27s"/>
    <s v="time"/>
    <n v="145"/>
    <n v="56"/>
    <n v="27"/>
    <n v="4690"/>
    <n v="24"/>
    <n v="32.1363109479298"/>
  </r>
  <r>
    <x v="27"/>
    <x v="2"/>
    <x v="614"/>
    <n v="98"/>
    <x v="81"/>
    <s v="143h 06m 07s"/>
    <s v="time"/>
    <n v="143"/>
    <n v="6"/>
    <n v="7"/>
    <n v="4690"/>
    <n v="24"/>
    <n v="32.773838386387297"/>
  </r>
  <r>
    <x v="27"/>
    <x v="10"/>
    <x v="639"/>
    <n v="104"/>
    <x v="81"/>
    <s v="143h 56m 37s"/>
    <s v="time"/>
    <n v="143"/>
    <n v="56"/>
    <n v="37"/>
    <n v="4690"/>
    <n v="24"/>
    <n v="32.582203293342097"/>
  </r>
  <r>
    <x v="27"/>
    <x v="35"/>
    <x v="640"/>
    <n v="103"/>
    <x v="81"/>
    <s v="144h 29m 43s"/>
    <s v="time"/>
    <n v="144"/>
    <n v="29"/>
    <n v="43"/>
    <n v="4690"/>
    <n v="24"/>
    <n v="32.457808117527797"/>
  </r>
  <r>
    <x v="27"/>
    <x v="36"/>
    <x v="641"/>
    <n v="108"/>
    <x v="81"/>
    <s v="144h 29m 59s"/>
    <s v="time"/>
    <n v="144"/>
    <n v="29"/>
    <n v="59"/>
    <n v="4690"/>
    <n v="24"/>
    <n v="32.4568097977889"/>
  </r>
  <r>
    <x v="27"/>
    <x v="33"/>
    <x v="542"/>
    <n v="105"/>
    <x v="81"/>
    <s v="144h 32m 37s"/>
    <s v="time"/>
    <n v="144"/>
    <n v="32"/>
    <n v="37"/>
    <n v="4690"/>
    <n v="24"/>
    <n v="32.446954686878399"/>
  </r>
  <r>
    <x v="27"/>
    <x v="37"/>
    <x v="527"/>
    <n v="99"/>
    <x v="81"/>
    <s v="144h 38m 43s"/>
    <s v="time"/>
    <n v="144"/>
    <n v="38"/>
    <n v="43"/>
    <n v="4690"/>
    <n v="24"/>
    <n v="32.424148731667302"/>
  </r>
  <r>
    <x v="27"/>
    <x v="38"/>
    <x v="642"/>
    <n v="100"/>
    <x v="81"/>
    <s v="144h 51m 47s"/>
    <s v="time"/>
    <n v="144"/>
    <n v="51"/>
    <n v="47"/>
    <n v="4690"/>
    <n v="24"/>
    <n v="32.375404356988497"/>
  </r>
  <r>
    <x v="27"/>
    <x v="41"/>
    <x v="643"/>
    <n v="106"/>
    <x v="81"/>
    <s v="145h 10m 20s"/>
    <s v="time"/>
    <n v="145"/>
    <n v="10"/>
    <n v="20"/>
    <n v="4690"/>
    <n v="24"/>
    <n v="32.306455933565402"/>
  </r>
  <r>
    <x v="27"/>
    <x v="48"/>
    <x v="644"/>
    <n v="102"/>
    <x v="81"/>
    <s v="145h 28m 12s"/>
    <s v="time"/>
    <n v="145"/>
    <n v="28"/>
    <n v="12"/>
    <n v="4690"/>
    <n v="24"/>
    <n v="32.240324465525497"/>
  </r>
  <r>
    <x v="27"/>
    <x v="63"/>
    <x v="611"/>
    <n v="97"/>
    <x v="81"/>
    <s v="147h 01m 40s"/>
    <s v="time"/>
    <n v="147"/>
    <n v="1"/>
    <n v="40"/>
    <n v="4690"/>
    <n v="24"/>
    <n v="31.898734177215101"/>
  </r>
  <r>
    <x v="27"/>
    <x v="18"/>
    <x v="558"/>
    <n v="41"/>
    <x v="52"/>
    <s v="142h 42m 14s"/>
    <s v="time"/>
    <n v="142"/>
    <n v="42"/>
    <n v="14"/>
    <n v="4690"/>
    <n v="24"/>
    <n v="32.865257117496597"/>
  </r>
  <r>
    <x v="27"/>
    <x v="19"/>
    <x v="586"/>
    <n v="45"/>
    <x v="52"/>
    <s v="142h 44m 30s"/>
    <s v="time"/>
    <n v="142"/>
    <n v="44"/>
    <n v="30"/>
    <n v="4690"/>
    <n v="24"/>
    <n v="32.856559051900199"/>
  </r>
  <r>
    <x v="27"/>
    <x v="13"/>
    <x v="645"/>
    <n v="38"/>
    <x v="52"/>
    <s v="142h 56m 54s"/>
    <s v="time"/>
    <n v="142"/>
    <n v="56"/>
    <n v="54"/>
    <n v="4690"/>
    <n v="24"/>
    <n v="32.809056885354799"/>
  </r>
  <r>
    <x v="27"/>
    <x v="15"/>
    <x v="601"/>
    <n v="43"/>
    <x v="52"/>
    <s v="143h 17m 33s"/>
    <s v="time"/>
    <n v="143"/>
    <n v="17"/>
    <n v="33"/>
    <n v="4690"/>
    <n v="24"/>
    <n v="32.730254549261097"/>
  </r>
  <r>
    <x v="27"/>
    <x v="7"/>
    <x v="560"/>
    <n v="39"/>
    <x v="52"/>
    <s v="143h 44m 23s"/>
    <s v="time"/>
    <n v="143"/>
    <n v="44"/>
    <n v="23"/>
    <n v="4690"/>
    <n v="24"/>
    <n v="32.6284198097255"/>
  </r>
  <r>
    <x v="27"/>
    <x v="30"/>
    <x v="543"/>
    <n v="40"/>
    <x v="52"/>
    <s v="144h 11m 23s"/>
    <s v="time"/>
    <n v="144"/>
    <n v="11"/>
    <n v="23"/>
    <n v="4690"/>
    <n v="24"/>
    <n v="32.526590159955099"/>
  </r>
  <r>
    <x v="27"/>
    <x v="27"/>
    <x v="519"/>
    <n v="48"/>
    <x v="52"/>
    <s v="144h 28m 19s"/>
    <s v="time"/>
    <n v="144"/>
    <n v="28"/>
    <n v="19"/>
    <n v="4690"/>
    <n v="24"/>
    <n v="32.463050303884401"/>
  </r>
  <r>
    <x v="27"/>
    <x v="26"/>
    <x v="523"/>
    <n v="46"/>
    <x v="52"/>
    <s v="144h 55m 16s"/>
    <s v="time"/>
    <n v="144"/>
    <n v="55"/>
    <n v="16"/>
    <n v="4690"/>
    <n v="24"/>
    <n v="32.362434734606502"/>
  </r>
  <r>
    <x v="27"/>
    <x v="55"/>
    <x v="618"/>
    <n v="37"/>
    <x v="52"/>
    <s v="145h 36m 54s"/>
    <s v="time"/>
    <n v="145"/>
    <n v="36"/>
    <n v="54"/>
    <n v="4690"/>
    <n v="24"/>
    <n v="32.2082203069738"/>
  </r>
  <r>
    <x v="27"/>
    <x v="64"/>
    <x v="646"/>
    <n v="42"/>
    <x v="52"/>
    <s v="146h 06m 01s"/>
    <s v="time"/>
    <n v="146"/>
    <n v="6"/>
    <n v="1"/>
    <n v="4690"/>
    <n v="24"/>
    <n v="32.101239445510203"/>
  </r>
  <r>
    <x v="27"/>
    <x v="25"/>
    <x v="531"/>
    <n v="88"/>
    <x v="68"/>
    <s v="144h 45m 58s"/>
    <s v="time"/>
    <n v="144"/>
    <n v="45"/>
    <n v="58"/>
    <n v="4690"/>
    <n v="24"/>
    <n v="32.397084953123603"/>
  </r>
  <r>
    <x v="27"/>
    <x v="53"/>
    <x v="647"/>
    <n v="89"/>
    <x v="68"/>
    <s v="145h 09m 52s"/>
    <s v="time"/>
    <n v="145"/>
    <n v="9"/>
    <n v="52"/>
    <n v="4690"/>
    <n v="24"/>
    <n v="32.308186883840499"/>
  </r>
  <r>
    <x v="27"/>
    <x v="46"/>
    <x v="590"/>
    <n v="96"/>
    <x v="68"/>
    <s v="145h 25m 14s"/>
    <s v="time"/>
    <n v="145"/>
    <n v="25"/>
    <n v="14"/>
    <n v="4690"/>
    <n v="24"/>
    <n v="32.2512864985463"/>
  </r>
  <r>
    <x v="27"/>
    <x v="1"/>
    <x v="483"/>
    <n v="13"/>
    <x v="53"/>
    <s v="142h 49m 23s"/>
    <s v="time"/>
    <n v="142"/>
    <n v="49"/>
    <n v="23"/>
    <n v="4690"/>
    <n v="24"/>
    <n v="32.8378354724085"/>
  </r>
  <r>
    <x v="27"/>
    <x v="21"/>
    <x v="597"/>
    <n v="19"/>
    <x v="53"/>
    <s v="142h 59m 28s"/>
    <s v="time"/>
    <n v="142"/>
    <n v="59"/>
    <n v="28"/>
    <n v="4690"/>
    <n v="24"/>
    <n v="32.7992416000994"/>
  </r>
  <r>
    <x v="27"/>
    <x v="22"/>
    <x v="589"/>
    <n v="15"/>
    <x v="53"/>
    <s v="143h 07m 05s"/>
    <s v="time"/>
    <n v="143"/>
    <n v="7"/>
    <n v="5"/>
    <n v="4690"/>
    <n v="24"/>
    <n v="32.7701489640448"/>
  </r>
  <r>
    <x v="27"/>
    <x v="4"/>
    <x v="568"/>
    <n v="14"/>
    <x v="53"/>
    <s v="143h 29m 06s"/>
    <s v="time"/>
    <n v="143"/>
    <n v="29"/>
    <n v="6"/>
    <n v="4690"/>
    <n v="24"/>
    <n v="32.686343520228597"/>
  </r>
  <r>
    <x v="27"/>
    <x v="52"/>
    <x v="648"/>
    <n v="17"/>
    <x v="53"/>
    <s v="144h 19m 27s"/>
    <s v="time"/>
    <n v="144"/>
    <n v="19"/>
    <n v="27"/>
    <n v="4690"/>
    <n v="24"/>
    <n v="32.496290180092203"/>
  </r>
  <r>
    <x v="27"/>
    <x v="28"/>
    <x v="649"/>
    <n v="16"/>
    <x v="53"/>
    <s v="144h 48m 15s"/>
    <s v="time"/>
    <n v="144"/>
    <n v="48"/>
    <n v="15"/>
    <n v="4690"/>
    <n v="24"/>
    <n v="32.388570770868697"/>
  </r>
  <r>
    <x v="27"/>
    <x v="42"/>
    <x v="593"/>
    <n v="22"/>
    <x v="53"/>
    <s v="145h 14m 43s"/>
    <s v="time"/>
    <n v="145"/>
    <n v="14"/>
    <n v="43"/>
    <n v="4690"/>
    <n v="24"/>
    <n v="32.290206413289397"/>
  </r>
  <r>
    <x v="27"/>
    <x v="47"/>
    <x v="594"/>
    <n v="20"/>
    <x v="53"/>
    <s v="145h 27m 17s"/>
    <s v="time"/>
    <n v="145"/>
    <n v="27"/>
    <n v="17"/>
    <n v="4690"/>
    <n v="24"/>
    <n v="32.243710814934701"/>
  </r>
  <r>
    <x v="27"/>
    <x v="49"/>
    <x v="650"/>
    <n v="23"/>
    <x v="53"/>
    <s v="145h 28m 37s"/>
    <s v="time"/>
    <n v="145"/>
    <n v="28"/>
    <n v="37"/>
    <n v="4690"/>
    <n v="24"/>
    <n v="32.238785450921"/>
  </r>
  <r>
    <x v="27"/>
    <x v="3"/>
    <x v="547"/>
    <n v="50"/>
    <x v="61"/>
    <s v="143h 19m 43s"/>
    <s v="time"/>
    <n v="143"/>
    <n v="19"/>
    <n v="43"/>
    <n v="4690"/>
    <n v="24"/>
    <n v="32.722008283218599"/>
  </r>
  <r>
    <x v="27"/>
    <x v="54"/>
    <x v="615"/>
    <n v="54"/>
    <x v="61"/>
    <s v="145h 35m 16s"/>
    <s v="time"/>
    <n v="145"/>
    <n v="35"/>
    <n v="16"/>
    <n v="4690"/>
    <n v="24"/>
    <n v="32.214242648573901"/>
  </r>
  <r>
    <x v="27"/>
    <x v="5"/>
    <x v="606"/>
    <n v="117"/>
    <x v="82"/>
    <s v="143h 33m 50s"/>
    <s v="time"/>
    <n v="143"/>
    <n v="33"/>
    <n v="50"/>
    <n v="4690"/>
    <n v="24"/>
    <n v="32.6683822533521"/>
  </r>
  <r>
    <x v="27"/>
    <x v="24"/>
    <x v="408"/>
    <n v="111"/>
    <x v="82"/>
    <s v="143h 35m 44s"/>
    <s v="time"/>
    <n v="143"/>
    <n v="35"/>
    <n v="44"/>
    <n v="4690"/>
    <n v="24"/>
    <n v="32.661177999938097"/>
  </r>
  <r>
    <x v="27"/>
    <x v="8"/>
    <x v="440"/>
    <n v="113"/>
    <x v="82"/>
    <s v="143h 51m 41s"/>
    <s v="time"/>
    <n v="143"/>
    <n v="51"/>
    <n v="41"/>
    <n v="4690"/>
    <n v="24"/>
    <n v="32.600825254247397"/>
  </r>
  <r>
    <x v="27"/>
    <x v="32"/>
    <x v="516"/>
    <n v="115"/>
    <x v="82"/>
    <s v="144h 22m 05s"/>
    <s v="time"/>
    <n v="144"/>
    <n v="22"/>
    <n v="5"/>
    <n v="4690"/>
    <n v="24"/>
    <n v="32.486411082784102"/>
  </r>
  <r>
    <x v="27"/>
    <x v="43"/>
    <x v="651"/>
    <n v="118"/>
    <x v="82"/>
    <s v="145h 14m 52s"/>
    <s v="time"/>
    <n v="145"/>
    <n v="14"/>
    <n v="52"/>
    <n v="4690"/>
    <n v="24"/>
    <n v="32.289650635312803"/>
  </r>
  <r>
    <x v="27"/>
    <x v="56"/>
    <x v="652"/>
    <n v="120"/>
    <x v="82"/>
    <s v="145h 37m 44s"/>
    <s v="time"/>
    <n v="145"/>
    <n v="37"/>
    <n v="44"/>
    <n v="4690"/>
    <n v="24"/>
    <n v="32.205148551111598"/>
  </r>
  <r>
    <x v="27"/>
    <x v="50"/>
    <x v="535"/>
    <n v="84"/>
    <x v="76"/>
    <s v="144h 15m 49s"/>
    <s v="time"/>
    <n v="144"/>
    <n v="15"/>
    <n v="49"/>
    <n v="4690"/>
    <n v="24"/>
    <n v="32.5099307017054"/>
  </r>
  <r>
    <x v="27"/>
    <x v="44"/>
    <x v="653"/>
    <n v="75"/>
    <x v="76"/>
    <s v="145h 15m 25s"/>
    <s v="time"/>
    <n v="145"/>
    <n v="15"/>
    <n v="25"/>
    <n v="4690"/>
    <n v="24"/>
    <n v="32.287612946407201"/>
  </r>
  <r>
    <x v="27"/>
    <x v="65"/>
    <x v="654"/>
    <n v="76"/>
    <x v="76"/>
    <s v="146h 25m 07s"/>
    <s v="time"/>
    <n v="146"/>
    <n v="25"/>
    <n v="7"/>
    <n v="4690"/>
    <n v="24"/>
    <n v="32.031447125536097"/>
  </r>
  <r>
    <x v="27"/>
    <x v="17"/>
    <x v="655"/>
    <n v="3"/>
    <x v="57"/>
    <s v="142h 20m 14s"/>
    <s v="time"/>
    <n v="142"/>
    <n v="20"/>
    <n v="14"/>
    <n v="4690"/>
    <n v="24"/>
    <n v="32.949919401109199"/>
  </r>
  <r>
    <x v="27"/>
    <x v="11"/>
    <x v="603"/>
    <n v="1"/>
    <x v="57"/>
    <s v="143h 59m 59s"/>
    <s v="time"/>
    <n v="143"/>
    <n v="59"/>
    <n v="59"/>
    <n v="4690"/>
    <n v="24"/>
    <n v="32.569507271425998"/>
  </r>
  <r>
    <x v="27"/>
    <x v="51"/>
    <x v="656"/>
    <n v="6"/>
    <x v="57"/>
    <s v="144h 19m 01s"/>
    <s v="time"/>
    <n v="144"/>
    <n v="19"/>
    <n v="1"/>
    <n v="4690"/>
    <n v="24"/>
    <n v="32.497916430079599"/>
  </r>
  <r>
    <x v="27"/>
    <x v="34"/>
    <x v="657"/>
    <n v="2"/>
    <x v="57"/>
    <s v="144h 33m 50s"/>
    <s v="time"/>
    <n v="144"/>
    <n v="33"/>
    <n v="50"/>
    <n v="4690"/>
    <n v="24"/>
    <n v="32.442403397190702"/>
  </r>
  <r>
    <x v="27"/>
    <x v="45"/>
    <x v="548"/>
    <n v="7"/>
    <x v="57"/>
    <s v="145h 17m 29s"/>
    <s v="time"/>
    <n v="145"/>
    <n v="17"/>
    <n v="29"/>
    <n v="4690"/>
    <n v="24"/>
    <n v="32.279958474253803"/>
  </r>
  <r>
    <x v="27"/>
    <x v="59"/>
    <x v="551"/>
    <n v="8"/>
    <x v="57"/>
    <s v="146h 04m 46s"/>
    <s v="time"/>
    <n v="146"/>
    <n v="4"/>
    <n v="46"/>
    <n v="4690"/>
    <n v="24"/>
    <n v="32.1058176106608"/>
  </r>
  <r>
    <x v="28"/>
    <x v="6"/>
    <x v="658"/>
    <n v="124"/>
    <x v="80"/>
    <s v="153h 48m 22s"/>
    <s v="time"/>
    <n v="153"/>
    <n v="48"/>
    <n v="22"/>
    <n v="4898"/>
    <n v="23"/>
    <n v="31.8452886209549"/>
  </r>
  <r>
    <x v="28"/>
    <x v="38"/>
    <x v="659"/>
    <n v="119"/>
    <x v="80"/>
    <s v="154h 50m 08s"/>
    <s v="time"/>
    <n v="154"/>
    <n v="50"/>
    <n v="8"/>
    <n v="4898"/>
    <n v="23"/>
    <n v="31.633561054021399"/>
  </r>
  <r>
    <x v="28"/>
    <x v="49"/>
    <x v="660"/>
    <n v="118"/>
    <x v="80"/>
    <s v="155h 28m 14s"/>
    <s v="time"/>
    <n v="155"/>
    <n v="28"/>
    <n v="14"/>
    <n v="4898"/>
    <n v="23"/>
    <n v="31.5043577383355"/>
  </r>
  <r>
    <x v="28"/>
    <x v="66"/>
    <x v="661"/>
    <n v="122"/>
    <x v="80"/>
    <s v="159h 08m 56s"/>
    <s v="time"/>
    <n v="159"/>
    <n v="8"/>
    <n v="56"/>
    <n v="4898"/>
    <n v="23"/>
    <n v="30.7762123518159"/>
  </r>
  <r>
    <x v="28"/>
    <x v="67"/>
    <x v="662"/>
    <n v="121"/>
    <x v="80"/>
    <s v="159h 12m 31s"/>
    <s v="time"/>
    <n v="159"/>
    <n v="12"/>
    <n v="31"/>
    <n v="4898"/>
    <n v="23"/>
    <n v="30.7646676006846"/>
  </r>
  <r>
    <x v="28"/>
    <x v="18"/>
    <x v="553"/>
    <n v="15"/>
    <x v="50"/>
    <s v="152h 25m 37s"/>
    <s v="time"/>
    <n v="152"/>
    <n v="25"/>
    <n v="37"/>
    <n v="4898"/>
    <n v="23"/>
    <n v="32.133426395522797"/>
  </r>
  <r>
    <x v="28"/>
    <x v="21"/>
    <x v="663"/>
    <n v="10"/>
    <x v="50"/>
    <s v="152h 35m 52s"/>
    <s v="time"/>
    <n v="152"/>
    <n v="35"/>
    <n v="52"/>
    <n v="4898"/>
    <n v="23"/>
    <n v="32.097452999169903"/>
  </r>
  <r>
    <x v="28"/>
    <x v="16"/>
    <x v="630"/>
    <n v="12"/>
    <x v="50"/>
    <s v="153h 04m 35s"/>
    <s v="time"/>
    <n v="153"/>
    <n v="4"/>
    <n v="35"/>
    <n v="4898"/>
    <n v="23"/>
    <n v="31.997096583949499"/>
  </r>
  <r>
    <x v="28"/>
    <x v="0"/>
    <x v="628"/>
    <n v="18"/>
    <x v="50"/>
    <s v="153h 14m 57s"/>
    <s v="time"/>
    <n v="153"/>
    <n v="14"/>
    <n v="57"/>
    <n v="4898"/>
    <n v="23"/>
    <n v="31.961022082773699"/>
  </r>
  <r>
    <x v="28"/>
    <x v="51"/>
    <x v="631"/>
    <n v="16"/>
    <x v="50"/>
    <s v="154h 27m 19s"/>
    <s v="time"/>
    <n v="154"/>
    <n v="27"/>
    <n v="19"/>
    <n v="4898"/>
    <n v="23"/>
    <n v="31.7114447008213"/>
  </r>
  <r>
    <x v="28"/>
    <x v="52"/>
    <x v="664"/>
    <n v="14"/>
    <x v="50"/>
    <s v="154h 31m 51s"/>
    <s v="time"/>
    <n v="154"/>
    <n v="31"/>
    <n v="51"/>
    <n v="4898"/>
    <n v="23"/>
    <n v="31.695939860976999"/>
  </r>
  <r>
    <x v="28"/>
    <x v="28"/>
    <x v="629"/>
    <n v="11"/>
    <x v="50"/>
    <s v="154h 49m 36s"/>
    <s v="time"/>
    <n v="154"/>
    <n v="49"/>
    <n v="36"/>
    <n v="4898"/>
    <n v="23"/>
    <n v="31.6353771960041"/>
  </r>
  <r>
    <x v="28"/>
    <x v="19"/>
    <x v="635"/>
    <n v="57"/>
    <x v="51"/>
    <s v="152h 31m 58s"/>
    <s v="time"/>
    <n v="152"/>
    <n v="31"/>
    <n v="58"/>
    <n v="4898"/>
    <n v="23"/>
    <n v="32.111130940890597"/>
  </r>
  <r>
    <x v="28"/>
    <x v="22"/>
    <x v="665"/>
    <n v="53"/>
    <x v="51"/>
    <s v="152h 55m 36s"/>
    <s v="time"/>
    <n v="152"/>
    <n v="55"/>
    <n v="36"/>
    <n v="4898"/>
    <n v="23"/>
    <n v="32.028423209381401"/>
  </r>
  <r>
    <x v="28"/>
    <x v="10"/>
    <x v="666"/>
    <n v="58"/>
    <x v="51"/>
    <s v="154h 05m 52s"/>
    <s v="time"/>
    <n v="154"/>
    <n v="5"/>
    <n v="52"/>
    <n v="4898"/>
    <n v="23"/>
    <n v="31.785013844024"/>
  </r>
  <r>
    <x v="28"/>
    <x v="32"/>
    <x v="638"/>
    <n v="55"/>
    <x v="51"/>
    <s v="154h 38m 38s"/>
    <s v="time"/>
    <n v="154"/>
    <n v="38"/>
    <n v="38"/>
    <n v="4898"/>
    <n v="23"/>
    <n v="31.672767900445098"/>
  </r>
  <r>
    <x v="28"/>
    <x v="31"/>
    <x v="667"/>
    <n v="59"/>
    <x v="51"/>
    <s v="154h 51m 08s"/>
    <s v="time"/>
    <n v="154"/>
    <n v="51"/>
    <n v="8"/>
    <n v="4898"/>
    <n v="23"/>
    <n v="31.630156349781501"/>
  </r>
  <r>
    <x v="28"/>
    <x v="42"/>
    <x v="668"/>
    <n v="54"/>
    <x v="51"/>
    <s v="155h 03m 21s"/>
    <s v="time"/>
    <n v="155"/>
    <n v="3"/>
    <n v="21"/>
    <n v="4898"/>
    <n v="23"/>
    <n v="31.588621303078899"/>
  </r>
  <r>
    <x v="28"/>
    <x v="20"/>
    <x v="535"/>
    <n v="42"/>
    <x v="52"/>
    <s v="152h 32m 56s"/>
    <s v="time"/>
    <n v="152"/>
    <n v="32"/>
    <n v="56"/>
    <n v="4898"/>
    <n v="23"/>
    <n v="32.107739595320901"/>
  </r>
  <r>
    <x v="28"/>
    <x v="2"/>
    <x v="639"/>
    <n v="34"/>
    <x v="52"/>
    <s v="152h 45m 21s"/>
    <s v="time"/>
    <n v="152"/>
    <n v="45"/>
    <n v="21"/>
    <n v="4898"/>
    <n v="23"/>
    <n v="32.064241954753498"/>
  </r>
  <r>
    <x v="28"/>
    <x v="15"/>
    <x v="558"/>
    <n v="36"/>
    <x v="52"/>
    <s v="153h 00m 07s"/>
    <s v="time"/>
    <n v="153"/>
    <n v="0"/>
    <n v="7"/>
    <n v="4898"/>
    <n v="23"/>
    <n v="32.012665053276301"/>
  </r>
  <r>
    <x v="28"/>
    <x v="24"/>
    <x v="601"/>
    <n v="37"/>
    <x v="52"/>
    <s v="153h 57m 03s"/>
    <s v="time"/>
    <n v="153"/>
    <n v="57"/>
    <n v="3"/>
    <n v="4898"/>
    <n v="23"/>
    <n v="31.815352304036399"/>
  </r>
  <r>
    <x v="28"/>
    <x v="8"/>
    <x v="602"/>
    <n v="43"/>
    <x v="52"/>
    <s v="153h 59m 58s"/>
    <s v="time"/>
    <n v="153"/>
    <n v="59"/>
    <n v="58"/>
    <n v="4898"/>
    <n v="23"/>
    <n v="31.805309542963698"/>
  </r>
  <r>
    <x v="28"/>
    <x v="33"/>
    <x v="669"/>
    <n v="40"/>
    <x v="52"/>
    <s v="154h 46m 46s"/>
    <s v="time"/>
    <n v="154"/>
    <n v="46"/>
    <n v="46"/>
    <n v="4898"/>
    <n v="23"/>
    <n v="31.645028948001201"/>
  </r>
  <r>
    <x v="28"/>
    <x v="25"/>
    <x v="544"/>
    <n v="41"/>
    <x v="52"/>
    <s v="154h 49m 16s"/>
    <s v="time"/>
    <n v="154"/>
    <n v="49"/>
    <n v="16"/>
    <n v="4898"/>
    <n v="23"/>
    <n v="31.636512390644398"/>
  </r>
  <r>
    <x v="28"/>
    <x v="39"/>
    <x v="586"/>
    <n v="38"/>
    <x v="52"/>
    <s v="154h 51m 44s"/>
    <s v="time"/>
    <n v="154"/>
    <n v="51"/>
    <n v="44"/>
    <n v="4898"/>
    <n v="23"/>
    <n v="31.6281138790035"/>
  </r>
  <r>
    <x v="28"/>
    <x v="58"/>
    <x v="519"/>
    <n v="44"/>
    <x v="52"/>
    <s v="155h 38m 16s"/>
    <s v="time"/>
    <n v="155"/>
    <n v="38"/>
    <n v="16"/>
    <n v="4898"/>
    <n v="23"/>
    <n v="31.470508445535899"/>
  </r>
  <r>
    <x v="28"/>
    <x v="65"/>
    <x v="543"/>
    <n v="35"/>
    <x v="52"/>
    <s v="155h 54m 36s"/>
    <s v="time"/>
    <n v="155"/>
    <n v="54"/>
    <n v="36"/>
    <n v="4898"/>
    <n v="23"/>
    <n v="31.415560259123801"/>
  </r>
  <r>
    <x v="28"/>
    <x v="63"/>
    <x v="617"/>
    <n v="33"/>
    <x v="52"/>
    <s v="155h 59m 38s"/>
    <s v="time"/>
    <n v="155"/>
    <n v="59"/>
    <n v="38"/>
    <n v="4898"/>
    <n v="23"/>
    <n v="31.3986659021542"/>
  </r>
  <r>
    <x v="28"/>
    <x v="17"/>
    <x v="589"/>
    <n v="25"/>
    <x v="53"/>
    <s v="151h 57m 20s"/>
    <s v="time"/>
    <n v="151"/>
    <n v="57"/>
    <n v="20"/>
    <n v="4898"/>
    <n v="23"/>
    <n v="32.233109096226897"/>
  </r>
  <r>
    <x v="28"/>
    <x v="1"/>
    <x v="483"/>
    <n v="22"/>
    <x v="53"/>
    <s v="152h 32m 45s"/>
    <s v="time"/>
    <n v="152"/>
    <n v="32"/>
    <n v="45"/>
    <n v="4898"/>
    <n v="23"/>
    <n v="32.108382726502903"/>
  </r>
  <r>
    <x v="28"/>
    <x v="13"/>
    <x v="597"/>
    <n v="29"/>
    <x v="53"/>
    <s v="152h 35m 45s"/>
    <s v="time"/>
    <n v="152"/>
    <n v="35"/>
    <n v="45"/>
    <n v="4898"/>
    <n v="23"/>
    <n v="32.097861999289997"/>
  </r>
  <r>
    <x v="28"/>
    <x v="14"/>
    <x v="649"/>
    <n v="24"/>
    <x v="53"/>
    <s v="152h 47m 40s"/>
    <s v="time"/>
    <n v="152"/>
    <n v="47"/>
    <n v="40"/>
    <n v="4898"/>
    <n v="23"/>
    <n v="32.056139330254801"/>
  </r>
  <r>
    <x v="28"/>
    <x v="50"/>
    <x v="648"/>
    <n v="28"/>
    <x v="53"/>
    <s v="154h 21m 36s"/>
    <s v="time"/>
    <n v="154"/>
    <n v="21"/>
    <n v="36"/>
    <n v="4898"/>
    <n v="23"/>
    <n v="31.731018398548802"/>
  </r>
  <r>
    <x v="28"/>
    <x v="34"/>
    <x v="593"/>
    <n v="32"/>
    <x v="53"/>
    <s v="154h 47m 17s"/>
    <s v="time"/>
    <n v="154"/>
    <n v="47"/>
    <n v="17"/>
    <n v="4898"/>
    <n v="23"/>
    <n v="31.6432684836075"/>
  </r>
  <r>
    <x v="28"/>
    <x v="26"/>
    <x v="670"/>
    <n v="21"/>
    <x v="53"/>
    <s v="154h 50m 29s"/>
    <s v="time"/>
    <n v="154"/>
    <n v="50"/>
    <n v="29"/>
    <n v="4898"/>
    <n v="23"/>
    <n v="31.632369324165001"/>
  </r>
  <r>
    <x v="28"/>
    <x v="41"/>
    <x v="566"/>
    <n v="26"/>
    <x v="53"/>
    <s v="155h 00m 25s"/>
    <s v="time"/>
    <n v="155"/>
    <n v="0"/>
    <n v="25"/>
    <n v="4898"/>
    <n v="23"/>
    <n v="31.598584292818401"/>
  </r>
  <r>
    <x v="28"/>
    <x v="46"/>
    <x v="594"/>
    <n v="31"/>
    <x v="53"/>
    <s v="155h 25m 24s"/>
    <s v="time"/>
    <n v="155"/>
    <n v="25"/>
    <n v="24"/>
    <n v="4898"/>
    <n v="23"/>
    <n v="31.513929697385599"/>
  </r>
  <r>
    <x v="28"/>
    <x v="55"/>
    <x v="671"/>
    <n v="30"/>
    <x v="53"/>
    <s v="155h 34m 52s"/>
    <s v="time"/>
    <n v="155"/>
    <n v="34"/>
    <n v="52"/>
    <n v="4898"/>
    <n v="23"/>
    <n v="31.481970819079699"/>
  </r>
  <r>
    <x v="28"/>
    <x v="57"/>
    <x v="672"/>
    <n v="27"/>
    <x v="53"/>
    <s v="155h 38m 06s"/>
    <s v="time"/>
    <n v="155"/>
    <n v="38"/>
    <n v="6"/>
    <n v="4898"/>
    <n v="23"/>
    <n v="31.471070132039699"/>
  </r>
  <r>
    <x v="28"/>
    <x v="62"/>
    <x v="673"/>
    <n v="23"/>
    <x v="53"/>
    <s v="155h 47m 54s"/>
    <s v="time"/>
    <n v="155"/>
    <n v="47"/>
    <n v="54"/>
    <n v="4898"/>
    <n v="23"/>
    <n v="31.4380770012516"/>
  </r>
  <r>
    <x v="28"/>
    <x v="5"/>
    <x v="550"/>
    <n v="65"/>
    <x v="61"/>
    <s v="153h 47m 07s"/>
    <s v="time"/>
    <n v="153"/>
    <n v="47"/>
    <n v="7"/>
    <n v="4898"/>
    <n v="23"/>
    <n v="31.849602710850402"/>
  </r>
  <r>
    <x v="28"/>
    <x v="56"/>
    <x v="674"/>
    <n v="64"/>
    <x v="61"/>
    <s v="155h 35m 39s"/>
    <s v="time"/>
    <n v="155"/>
    <n v="35"/>
    <n v="39"/>
    <n v="4898"/>
    <n v="23"/>
    <n v="31.479329237921299"/>
  </r>
  <r>
    <x v="28"/>
    <x v="11"/>
    <x v="640"/>
    <n v="85"/>
    <x v="83"/>
    <s v="154h 07m 04s"/>
    <s v="time"/>
    <n v="154"/>
    <n v="7"/>
    <n v="4"/>
    <n v="4898"/>
    <n v="23"/>
    <n v="31.780889074733601"/>
  </r>
  <r>
    <x v="28"/>
    <x v="35"/>
    <x v="614"/>
    <n v="81"/>
    <x v="83"/>
    <s v="154h 44m 41s"/>
    <s v="time"/>
    <n v="154"/>
    <n v="44"/>
    <n v="41"/>
    <n v="4898"/>
    <n v="23"/>
    <n v="31.652129582592099"/>
  </r>
  <r>
    <x v="28"/>
    <x v="53"/>
    <x v="532"/>
    <n v="84"/>
    <x v="83"/>
    <s v="154h 59m 46s"/>
    <s v="time"/>
    <n v="154"/>
    <n v="59"/>
    <n v="46"/>
    <n v="4898"/>
    <n v="23"/>
    <n v="31.6007928514335"/>
  </r>
  <r>
    <x v="28"/>
    <x v="54"/>
    <x v="675"/>
    <n v="90"/>
    <x v="83"/>
    <s v="155h 31m 51s"/>
    <s v="time"/>
    <n v="155"/>
    <n v="31"/>
    <n v="51"/>
    <n v="4898"/>
    <n v="23"/>
    <n v="31.492147859213301"/>
  </r>
  <r>
    <x v="28"/>
    <x v="64"/>
    <x v="676"/>
    <n v="91"/>
    <x v="83"/>
    <s v="155h 40m 06s"/>
    <s v="time"/>
    <n v="155"/>
    <n v="40"/>
    <n v="6"/>
    <n v="4898"/>
    <n v="23"/>
    <n v="31.4643312170105"/>
  </r>
  <r>
    <x v="28"/>
    <x v="30"/>
    <x v="677"/>
    <n v="110"/>
    <x v="82"/>
    <s v="154h 17m 29s"/>
    <s v="time"/>
    <n v="154"/>
    <n v="17"/>
    <n v="29"/>
    <n v="4898"/>
    <n v="23"/>
    <n v="31.745128715687599"/>
  </r>
  <r>
    <x v="28"/>
    <x v="36"/>
    <x v="678"/>
    <n v="111"/>
    <x v="82"/>
    <s v="154h 45m 23s"/>
    <s v="time"/>
    <n v="154"/>
    <n v="45"/>
    <n v="23"/>
    <n v="4898"/>
    <n v="23"/>
    <n v="31.649743413931901"/>
  </r>
  <r>
    <x v="28"/>
    <x v="44"/>
    <x v="679"/>
    <n v="116"/>
    <x v="82"/>
    <s v="155h 12m 41s"/>
    <s v="time"/>
    <n v="155"/>
    <n v="12"/>
    <n v="41"/>
    <n v="4898"/>
    <n v="23"/>
    <n v="31.556962636977101"/>
  </r>
  <r>
    <x v="28"/>
    <x v="68"/>
    <x v="680"/>
    <n v="114"/>
    <x v="82"/>
    <s v="156h 31m 54s"/>
    <s v="time"/>
    <n v="156"/>
    <n v="31"/>
    <n v="54"/>
    <n v="4898"/>
    <n v="23"/>
    <n v="31.290793130250499"/>
  </r>
  <r>
    <x v="28"/>
    <x v="69"/>
    <x v="681"/>
    <n v="107"/>
    <x v="82"/>
    <s v="156h 55m 52s"/>
    <s v="time"/>
    <n v="156"/>
    <n v="55"/>
    <n v="52"/>
    <n v="4898"/>
    <n v="23"/>
    <n v="31.211147141704"/>
  </r>
  <r>
    <x v="28"/>
    <x v="70"/>
    <x v="682"/>
    <n v="115"/>
    <x v="82"/>
    <s v="156h 57m 08s"/>
    <s v="time"/>
    <n v="156"/>
    <n v="57"/>
    <n v="8"/>
    <n v="4898"/>
    <n v="23"/>
    <n v="31.206949036153901"/>
  </r>
  <r>
    <x v="28"/>
    <x v="71"/>
    <x v="683"/>
    <n v="105"/>
    <x v="82"/>
    <s v="157h 16m 39s"/>
    <s v="time"/>
    <n v="157"/>
    <n v="16"/>
    <n v="39"/>
    <n v="4898"/>
    <n v="23"/>
    <n v="31.142407528095202"/>
  </r>
  <r>
    <x v="28"/>
    <x v="27"/>
    <x v="587"/>
    <n v="76"/>
    <x v="76"/>
    <s v="154h 42m 02s"/>
    <s v="time"/>
    <n v="154"/>
    <n v="42"/>
    <n v="2"/>
    <n v="4898"/>
    <n v="23"/>
    <n v="31.661166195625199"/>
  </r>
  <r>
    <x v="28"/>
    <x v="37"/>
    <x v="684"/>
    <n v="73"/>
    <x v="76"/>
    <s v="154h 47m 55s"/>
    <s v="time"/>
    <n v="154"/>
    <n v="47"/>
    <n v="55"/>
    <n v="4898"/>
    <n v="23"/>
    <n v="31.641110762191001"/>
  </r>
  <r>
    <x v="28"/>
    <x v="29"/>
    <x v="685"/>
    <n v="78"/>
    <x v="76"/>
    <s v="154h 50m 21s"/>
    <s v="time"/>
    <n v="154"/>
    <n v="50"/>
    <n v="21"/>
    <n v="4898"/>
    <n v="23"/>
    <n v="31.632823305903401"/>
  </r>
  <r>
    <x v="28"/>
    <x v="43"/>
    <x v="686"/>
    <n v="80"/>
    <x v="76"/>
    <s v="155h 11m 59s"/>
    <s v="time"/>
    <n v="155"/>
    <n v="11"/>
    <n v="59"/>
    <n v="4898"/>
    <n v="23"/>
    <n v="31.5593348355792"/>
  </r>
  <r>
    <x v="28"/>
    <x v="4"/>
    <x v="687"/>
    <n v="47"/>
    <x v="60"/>
    <s v="153h 27m 54s"/>
    <s v="time"/>
    <n v="153"/>
    <n v="27"/>
    <n v="54"/>
    <n v="4898"/>
    <n v="23"/>
    <n v="31.916072068549799"/>
  </r>
  <r>
    <x v="28"/>
    <x v="23"/>
    <x v="688"/>
    <n v="50"/>
    <x v="60"/>
    <s v="153h 48m 14s"/>
    <s v="time"/>
    <n v="153"/>
    <n v="48"/>
    <n v="14"/>
    <n v="4898"/>
    <n v="23"/>
    <n v="31.845748734860699"/>
  </r>
  <r>
    <x v="28"/>
    <x v="9"/>
    <x v="689"/>
    <n v="51"/>
    <x v="60"/>
    <s v="154h 04m 42s"/>
    <s v="time"/>
    <n v="154"/>
    <n v="4"/>
    <n v="42"/>
    <n v="4898"/>
    <n v="23"/>
    <n v="31.789025063008999"/>
  </r>
  <r>
    <x v="28"/>
    <x v="12"/>
    <x v="690"/>
    <n v="52"/>
    <x v="60"/>
    <s v="154h 07m 05s"/>
    <s v="time"/>
    <n v="154"/>
    <n v="7"/>
    <n v="5"/>
    <n v="4898"/>
    <n v="23"/>
    <n v="31.780831793808801"/>
  </r>
  <r>
    <x v="28"/>
    <x v="48"/>
    <x v="691"/>
    <n v="48"/>
    <x v="60"/>
    <s v="155h 26m 25s"/>
    <s v="time"/>
    <n v="155"/>
    <n v="26"/>
    <n v="25"/>
    <n v="4898"/>
    <n v="23"/>
    <n v="31.510494384231102"/>
  </r>
  <r>
    <x v="28"/>
    <x v="59"/>
    <x v="692"/>
    <n v="45"/>
    <x v="60"/>
    <s v="155h 39m 15s"/>
    <s v="time"/>
    <n v="155"/>
    <n v="39"/>
    <n v="15"/>
    <n v="4898"/>
    <n v="23"/>
    <n v="31.467194903230901"/>
  </r>
  <r>
    <x v="28"/>
    <x v="72"/>
    <x v="693"/>
    <n v="49"/>
    <x v="60"/>
    <s v="156h 16m 14s"/>
    <s v="time"/>
    <n v="156"/>
    <n v="16"/>
    <n v="14"/>
    <n v="4898"/>
    <n v="23"/>
    <n v="31.343076644139199"/>
  </r>
  <r>
    <x v="28"/>
    <x v="73"/>
    <x v="694"/>
    <n v="46"/>
    <x v="60"/>
    <s v="157h 18m 33s"/>
    <s v="time"/>
    <n v="157"/>
    <n v="18"/>
    <n v="33"/>
    <n v="4898"/>
    <n v="23"/>
    <n v="31.136138495849401"/>
  </r>
  <r>
    <x v="28"/>
    <x v="7"/>
    <x v="641"/>
    <n v="104"/>
    <x v="84"/>
    <s v="153h 58m 37s"/>
    <s v="time"/>
    <n v="153"/>
    <n v="58"/>
    <n v="37"/>
    <n v="4898"/>
    <n v="23"/>
    <n v="31.809957118399701"/>
  </r>
  <r>
    <x v="28"/>
    <x v="40"/>
    <x v="695"/>
    <n v="94"/>
    <x v="84"/>
    <s v="154h 56m 26s"/>
    <s v="time"/>
    <n v="154"/>
    <n v="56"/>
    <n v="26"/>
    <n v="4898"/>
    <n v="23"/>
    <n v="31.612123645985999"/>
  </r>
  <r>
    <x v="28"/>
    <x v="60"/>
    <x v="643"/>
    <n v="100"/>
    <x v="84"/>
    <s v="156h 03m 53s"/>
    <s v="time"/>
    <n v="156"/>
    <n v="3"/>
    <n v="53"/>
    <n v="4898"/>
    <n v="23"/>
    <n v="31.384414941806501"/>
  </r>
  <r>
    <x v="28"/>
    <x v="61"/>
    <x v="542"/>
    <n v="98"/>
    <x v="84"/>
    <s v="156h 05m 55s"/>
    <s v="time"/>
    <n v="156"/>
    <n v="5"/>
    <n v="55"/>
    <n v="4898"/>
    <n v="23"/>
    <n v="31.3776014093655"/>
  </r>
  <r>
    <x v="28"/>
    <x v="74"/>
    <x v="696"/>
    <n v="103"/>
    <x v="84"/>
    <s v="156h 06m 18s"/>
    <s v="time"/>
    <n v="156"/>
    <n v="6"/>
    <n v="18"/>
    <n v="4898"/>
    <n v="23"/>
    <n v="31.376317222382301"/>
  </r>
  <r>
    <x v="28"/>
    <x v="75"/>
    <x v="697"/>
    <n v="93"/>
    <x v="84"/>
    <s v="156h 06m 50s"/>
    <s v="time"/>
    <n v="156"/>
    <n v="6"/>
    <n v="50"/>
    <n v="4898"/>
    <n v="23"/>
    <n v="31.3745307023006"/>
  </r>
  <r>
    <x v="28"/>
    <x v="76"/>
    <x v="698"/>
    <n v="102"/>
    <x v="84"/>
    <s v="156h 39m 19s"/>
    <s v="time"/>
    <n v="156"/>
    <n v="39"/>
    <n v="19"/>
    <n v="4898"/>
    <n v="23"/>
    <n v="31.266102677676901"/>
  </r>
  <r>
    <x v="28"/>
    <x v="3"/>
    <x v="548"/>
    <n v="6"/>
    <x v="57"/>
    <s v="153h 01m 39s"/>
    <s v="time"/>
    <n v="153"/>
    <n v="1"/>
    <n v="39"/>
    <n v="4898"/>
    <n v="23"/>
    <n v="32.007318945941002"/>
  </r>
  <r>
    <x v="28"/>
    <x v="45"/>
    <x v="699"/>
    <n v="2"/>
    <x v="57"/>
    <s v="155h 18m 54s"/>
    <s v="time"/>
    <n v="155"/>
    <n v="18"/>
    <n v="54"/>
    <n v="4898"/>
    <n v="23"/>
    <n v="31.5359108907703"/>
  </r>
  <r>
    <x v="28"/>
    <x v="47"/>
    <x v="700"/>
    <n v="5"/>
    <x v="57"/>
    <s v="155h 26m 02s"/>
    <s v="time"/>
    <n v="155"/>
    <n v="26"/>
    <n v="2"/>
    <n v="4898"/>
    <n v="23"/>
    <n v="31.511789578277298"/>
  </r>
  <r>
    <x v="28"/>
    <x v="77"/>
    <x v="701"/>
    <n v="1"/>
    <x v="57"/>
    <s v="156h 43m 11s"/>
    <s v="time"/>
    <n v="156"/>
    <n v="43"/>
    <n v="11"/>
    <n v="4898"/>
    <n v="23"/>
    <n v="31.253245797965501"/>
  </r>
  <r>
    <x v="29"/>
    <x v="1"/>
    <x v="663"/>
    <n v="22"/>
    <x v="50"/>
    <s v="129h 41m 00s"/>
    <s v="time"/>
    <n v="129"/>
    <n v="41"/>
    <n v="0"/>
    <n v="4476"/>
    <n v="22"/>
    <n v="34.514843850404802"/>
  </r>
  <r>
    <x v="29"/>
    <x v="10"/>
    <x v="509"/>
    <n v="27"/>
    <x v="50"/>
    <s v="130h 22m 37s"/>
    <s v="time"/>
    <n v="130"/>
    <n v="22"/>
    <n v="37"/>
    <n v="4476"/>
    <n v="22"/>
    <n v="34.331223354504097"/>
  </r>
  <r>
    <x v="29"/>
    <x v="51"/>
    <x v="632"/>
    <n v="23"/>
    <x v="50"/>
    <s v="130h 39m 29s"/>
    <s v="time"/>
    <n v="130"/>
    <n v="39"/>
    <n v="29"/>
    <n v="4476"/>
    <n v="22"/>
    <n v="34.257359647425702"/>
  </r>
  <r>
    <x v="29"/>
    <x v="36"/>
    <x v="702"/>
    <n v="29"/>
    <x v="50"/>
    <s v="130h 53m 04s"/>
    <s v="time"/>
    <n v="130"/>
    <n v="53"/>
    <n v="4"/>
    <n v="4476"/>
    <n v="22"/>
    <n v="34.198105198818297"/>
  </r>
  <r>
    <x v="29"/>
    <x v="33"/>
    <x v="703"/>
    <n v="30"/>
    <x v="50"/>
    <s v="130h 53m 42s"/>
    <s v="time"/>
    <n v="130"/>
    <n v="53"/>
    <n v="42"/>
    <n v="4476"/>
    <n v="22"/>
    <n v="34.195347415867602"/>
  </r>
  <r>
    <x v="29"/>
    <x v="39"/>
    <x v="704"/>
    <n v="26"/>
    <x v="50"/>
    <s v="131h 05m 50s"/>
    <s v="time"/>
    <n v="131"/>
    <n v="5"/>
    <n v="50"/>
    <n v="4476"/>
    <n v="22"/>
    <n v="34.142599851679201"/>
  </r>
  <r>
    <x v="29"/>
    <x v="53"/>
    <x v="705"/>
    <n v="21"/>
    <x v="50"/>
    <s v="131h 07m 28s"/>
    <s v="time"/>
    <n v="131"/>
    <n v="7"/>
    <n v="28"/>
    <n v="4476"/>
    <n v="22"/>
    <n v="34.135511642883699"/>
  </r>
  <r>
    <x v="29"/>
    <x v="47"/>
    <x v="706"/>
    <n v="24"/>
    <x v="50"/>
    <s v="131h 26m 11s"/>
    <s v="time"/>
    <n v="131"/>
    <n v="26"/>
    <n v="11"/>
    <n v="4476"/>
    <n v="22"/>
    <n v="34.054496154667099"/>
  </r>
  <r>
    <x v="29"/>
    <x v="0"/>
    <x v="666"/>
    <n v="38"/>
    <x v="51"/>
    <s v="130h 03m 57s"/>
    <s v="time"/>
    <n v="130"/>
    <n v="3"/>
    <n v="57"/>
    <n v="4476"/>
    <n v="22"/>
    <n v="34.413341961442597"/>
  </r>
  <r>
    <x v="29"/>
    <x v="11"/>
    <x v="667"/>
    <n v="39"/>
    <x v="51"/>
    <s v="130h 28m 00s"/>
    <s v="time"/>
    <n v="130"/>
    <n v="28"/>
    <n v="0"/>
    <n v="4476"/>
    <n v="22"/>
    <n v="34.307613694430202"/>
  </r>
  <r>
    <x v="29"/>
    <x v="41"/>
    <x v="638"/>
    <n v="36"/>
    <x v="51"/>
    <s v="131h 08m 56s"/>
    <s v="time"/>
    <n v="131"/>
    <n v="8"/>
    <n v="56"/>
    <n v="4476"/>
    <n v="22"/>
    <n v="34.129149228188403"/>
  </r>
  <r>
    <x v="29"/>
    <x v="43"/>
    <x v="665"/>
    <n v="33"/>
    <x v="51"/>
    <s v="131h 16m 21s"/>
    <s v="time"/>
    <n v="131"/>
    <n v="16"/>
    <n v="21"/>
    <n v="4476"/>
    <n v="22"/>
    <n v="34.097011940810098"/>
  </r>
  <r>
    <x v="29"/>
    <x v="45"/>
    <x v="707"/>
    <n v="35"/>
    <x v="51"/>
    <s v="131h 21m 28s"/>
    <s v="time"/>
    <n v="131"/>
    <n v="21"/>
    <n v="28"/>
    <n v="4476"/>
    <n v="22"/>
    <n v="34.074876080594102"/>
  </r>
  <r>
    <x v="29"/>
    <x v="69"/>
    <x v="637"/>
    <n v="37"/>
    <x v="51"/>
    <s v="133h 03m 24s"/>
    <s v="time"/>
    <n v="133"/>
    <n v="3"/>
    <n v="24"/>
    <n v="4476"/>
    <n v="22"/>
    <n v="33.639802590374998"/>
  </r>
  <r>
    <x v="29"/>
    <x v="70"/>
    <x v="708"/>
    <n v="40"/>
    <x v="51"/>
    <s v="133h 11m 36s"/>
    <s v="time"/>
    <n v="133"/>
    <n v="11"/>
    <n v="36"/>
    <n v="4476"/>
    <n v="22"/>
    <n v="33.6052855498273"/>
  </r>
  <r>
    <x v="29"/>
    <x v="17"/>
    <x v="560"/>
    <n v="61"/>
    <x v="52"/>
    <s v="129h 23m 25s"/>
    <s v="time"/>
    <n v="129"/>
    <n v="23"/>
    <n v="25"/>
    <n v="4476"/>
    <n v="22"/>
    <n v="34.593016390979002"/>
  </r>
  <r>
    <x v="29"/>
    <x v="21"/>
    <x v="602"/>
    <n v="69"/>
    <x v="52"/>
    <s v="129h 46m 28s"/>
    <s v="time"/>
    <n v="129"/>
    <n v="46"/>
    <n v="28"/>
    <n v="4476"/>
    <n v="22"/>
    <n v="34.490611916401903"/>
  </r>
  <r>
    <x v="29"/>
    <x v="2"/>
    <x v="601"/>
    <n v="66"/>
    <x v="52"/>
    <s v="129h 49m 28s"/>
    <s v="time"/>
    <n v="129"/>
    <n v="49"/>
    <n v="28"/>
    <n v="4476"/>
    <n v="22"/>
    <n v="34.477328357953397"/>
  </r>
  <r>
    <x v="29"/>
    <x v="14"/>
    <x v="558"/>
    <n v="65"/>
    <x v="52"/>
    <s v="129h 50m 43s"/>
    <s v="time"/>
    <n v="129"/>
    <n v="50"/>
    <n v="43"/>
    <n v="4476"/>
    <n v="22"/>
    <n v="34.471796561291903"/>
  </r>
  <r>
    <x v="29"/>
    <x v="30"/>
    <x v="519"/>
    <n v="70"/>
    <x v="52"/>
    <s v="130h 36m 22s"/>
    <s v="time"/>
    <n v="130"/>
    <n v="36"/>
    <n v="22"/>
    <n v="4476"/>
    <n v="22"/>
    <n v="34.2709844273068"/>
  </r>
  <r>
    <x v="29"/>
    <x v="32"/>
    <x v="677"/>
    <n v="67"/>
    <x v="52"/>
    <s v="130h 45m 40s"/>
    <s v="time"/>
    <n v="130"/>
    <n v="45"/>
    <n v="40"/>
    <n v="4476"/>
    <n v="22"/>
    <n v="34.230360708671398"/>
  </r>
  <r>
    <x v="29"/>
    <x v="34"/>
    <x v="640"/>
    <n v="62"/>
    <x v="52"/>
    <s v="131h 00m 49s"/>
    <s v="time"/>
    <n v="131"/>
    <n v="0"/>
    <n v="49"/>
    <n v="4476"/>
    <n v="22"/>
    <n v="34.164389196203103"/>
  </r>
  <r>
    <x v="29"/>
    <x v="46"/>
    <x v="544"/>
    <n v="68"/>
    <x v="52"/>
    <s v="131h 25m 32s"/>
    <s v="time"/>
    <n v="131"/>
    <n v="25"/>
    <n v="32"/>
    <n v="4476"/>
    <n v="22"/>
    <n v="34.057303247296701"/>
  </r>
  <r>
    <x v="29"/>
    <x v="71"/>
    <x v="543"/>
    <n v="64"/>
    <x v="52"/>
    <s v="133h 13m 14s"/>
    <s v="time"/>
    <n v="133"/>
    <n v="13"/>
    <n v="14"/>
    <n v="4476"/>
    <n v="22"/>
    <n v="33.598418662451898"/>
  </r>
  <r>
    <x v="29"/>
    <x v="12"/>
    <x v="709"/>
    <n v="71"/>
    <x v="68"/>
    <s v="130h 31m 41s"/>
    <s v="time"/>
    <n v="130"/>
    <n v="31"/>
    <n v="41"/>
    <n v="4476"/>
    <n v="22"/>
    <n v="34.291478417794302"/>
  </r>
  <r>
    <x v="29"/>
    <x v="27"/>
    <x v="669"/>
    <n v="75"/>
    <x v="68"/>
    <s v="130h 47m 40s"/>
    <s v="time"/>
    <n v="130"/>
    <n v="47"/>
    <n v="40"/>
    <n v="4476"/>
    <n v="22"/>
    <n v="34.221637004629798"/>
  </r>
  <r>
    <x v="29"/>
    <x v="26"/>
    <x v="685"/>
    <n v="77"/>
    <x v="68"/>
    <s v="131h 04m 07s"/>
    <s v="time"/>
    <n v="131"/>
    <n v="4"/>
    <n v="7"/>
    <n v="4476"/>
    <n v="22"/>
    <n v="34.150052877309797"/>
  </r>
  <r>
    <x v="29"/>
    <x v="44"/>
    <x v="710"/>
    <n v="80"/>
    <x v="68"/>
    <s v="131h 17m 28s"/>
    <s v="time"/>
    <n v="131"/>
    <n v="17"/>
    <n v="28"/>
    <n v="4476"/>
    <n v="22"/>
    <n v="34.092178534554201"/>
  </r>
  <r>
    <x v="29"/>
    <x v="59"/>
    <x v="526"/>
    <n v="73"/>
    <x v="68"/>
    <s v="131h 47m 34s"/>
    <s v="time"/>
    <n v="131"/>
    <n v="47"/>
    <n v="34"/>
    <n v="4476"/>
    <n v="22"/>
    <n v="33.962407314513101"/>
  </r>
  <r>
    <x v="29"/>
    <x v="73"/>
    <x v="711"/>
    <n v="78"/>
    <x v="68"/>
    <s v="133h 32m 35s"/>
    <s v="time"/>
    <n v="133"/>
    <n v="32"/>
    <n v="35"/>
    <n v="4476"/>
    <n v="22"/>
    <n v="33.517280111491203"/>
  </r>
  <r>
    <x v="29"/>
    <x v="19"/>
    <x v="712"/>
    <n v="1"/>
    <x v="53"/>
    <s v="129h 38m 26s"/>
    <s v="time"/>
    <n v="129"/>
    <n v="38"/>
    <n v="26"/>
    <n v="4476"/>
    <n v="22"/>
    <n v="34.526232788950601"/>
  </r>
  <r>
    <x v="29"/>
    <x v="15"/>
    <x v="483"/>
    <n v="3"/>
    <x v="53"/>
    <s v="129h 55m 25s"/>
    <s v="time"/>
    <n v="129"/>
    <n v="55"/>
    <n v="25"/>
    <n v="4476"/>
    <n v="22"/>
    <n v="34.451012881500802"/>
  </r>
  <r>
    <x v="29"/>
    <x v="4"/>
    <x v="597"/>
    <n v="8"/>
    <x v="53"/>
    <s v="130h 04m 12s"/>
    <s v="time"/>
    <n v="130"/>
    <n v="4"/>
    <n v="12"/>
    <n v="4476"/>
    <n v="22"/>
    <n v="34.412239563311999"/>
  </r>
  <r>
    <x v="29"/>
    <x v="9"/>
    <x v="591"/>
    <n v="10"/>
    <x v="53"/>
    <s v="130h 18m 12s"/>
    <s v="time"/>
    <n v="130"/>
    <n v="18"/>
    <n v="12"/>
    <n v="4476"/>
    <n v="22"/>
    <n v="34.350617789260902"/>
  </r>
  <r>
    <x v="29"/>
    <x v="31"/>
    <x v="713"/>
    <n v="7"/>
    <x v="53"/>
    <s v="131h 04m 28s"/>
    <s v="time"/>
    <n v="131"/>
    <n v="4"/>
    <n v="28"/>
    <n v="4476"/>
    <n v="22"/>
    <n v="34.148533064331502"/>
  </r>
  <r>
    <x v="29"/>
    <x v="48"/>
    <x v="670"/>
    <n v="2"/>
    <x v="53"/>
    <s v="131h 26m 31s"/>
    <s v="time"/>
    <n v="131"/>
    <n v="26"/>
    <n v="31"/>
    <n v="4476"/>
    <n v="22"/>
    <n v="34.053056799474199"/>
  </r>
  <r>
    <x v="29"/>
    <x v="49"/>
    <x v="714"/>
    <n v="5"/>
    <x v="53"/>
    <s v="131h 35m 50s"/>
    <s v="time"/>
    <n v="131"/>
    <n v="35"/>
    <n v="50"/>
    <n v="4476"/>
    <n v="22"/>
    <n v="34.012875989445902"/>
  </r>
  <r>
    <x v="29"/>
    <x v="55"/>
    <x v="566"/>
    <n v="4"/>
    <x v="53"/>
    <s v="131h 37m 30s"/>
    <s v="time"/>
    <n v="131"/>
    <n v="37"/>
    <n v="30"/>
    <n v="4476"/>
    <n v="22"/>
    <n v="34.005698005698001"/>
  </r>
  <r>
    <x v="29"/>
    <x v="6"/>
    <x v="599"/>
    <n v="43"/>
    <x v="61"/>
    <s v="130h 10m 06s"/>
    <s v="time"/>
    <n v="130"/>
    <n v="10"/>
    <n v="6"/>
    <n v="4476"/>
    <n v="22"/>
    <n v="34.386243453989003"/>
  </r>
  <r>
    <x v="29"/>
    <x v="61"/>
    <x v="615"/>
    <n v="48"/>
    <x v="61"/>
    <s v="132h 06m 14s"/>
    <s v="time"/>
    <n v="132"/>
    <n v="6"/>
    <n v="14"/>
    <n v="4476"/>
    <n v="22"/>
    <n v="33.882424186351599"/>
  </r>
  <r>
    <x v="29"/>
    <x v="77"/>
    <x v="715"/>
    <n v="50"/>
    <x v="61"/>
    <s v="132h 58m 23s"/>
    <s v="time"/>
    <n v="132"/>
    <n v="58"/>
    <n v="23"/>
    <n v="4476"/>
    <n v="22"/>
    <n v="33.660954704691598"/>
  </r>
  <r>
    <x v="29"/>
    <x v="5"/>
    <x v="614"/>
    <n v="82"/>
    <x v="83"/>
    <s v="130h 05m 28s"/>
    <s v="time"/>
    <n v="130"/>
    <n v="5"/>
    <n v="28"/>
    <n v="4476"/>
    <n v="22"/>
    <n v="34.406655164756302"/>
  </r>
  <r>
    <x v="29"/>
    <x v="7"/>
    <x v="716"/>
    <n v="81"/>
    <x v="83"/>
    <s v="130h 14m 03s"/>
    <s v="time"/>
    <n v="130"/>
    <n v="14"/>
    <n v="3"/>
    <n v="4476"/>
    <n v="22"/>
    <n v="34.368861217934302"/>
  </r>
  <r>
    <x v="29"/>
    <x v="50"/>
    <x v="606"/>
    <n v="88"/>
    <x v="83"/>
    <s v="130h 38m 08s"/>
    <s v="time"/>
    <n v="130"/>
    <n v="38"/>
    <n v="8"/>
    <n v="4476"/>
    <n v="22"/>
    <n v="34.263259959854302"/>
  </r>
  <r>
    <x v="29"/>
    <x v="38"/>
    <x v="717"/>
    <n v="85"/>
    <x v="83"/>
    <s v="131h 03m 40s"/>
    <s v="time"/>
    <n v="131"/>
    <n v="3"/>
    <n v="40"/>
    <n v="4476"/>
    <n v="22"/>
    <n v="34.152007121359802"/>
  </r>
  <r>
    <x v="29"/>
    <x v="42"/>
    <x v="652"/>
    <n v="90"/>
    <x v="83"/>
    <s v="131h 16m 18s"/>
    <s v="time"/>
    <n v="131"/>
    <n v="16"/>
    <n v="18"/>
    <n v="4476"/>
    <n v="22"/>
    <n v="34.097228394042801"/>
  </r>
  <r>
    <x v="29"/>
    <x v="54"/>
    <x v="718"/>
    <n v="84"/>
    <x v="83"/>
    <s v="131h 35m 58s"/>
    <s v="time"/>
    <n v="131"/>
    <n v="35"/>
    <n v="58"/>
    <n v="4476"/>
    <n v="22"/>
    <n v="34.012301639233499"/>
  </r>
  <r>
    <x v="29"/>
    <x v="63"/>
    <x v="719"/>
    <n v="89"/>
    <x v="83"/>
    <s v="131h 55m 22s"/>
    <s v="time"/>
    <n v="131"/>
    <n v="55"/>
    <n v="22"/>
    <n v="4476"/>
    <n v="22"/>
    <n v="33.928939910132598"/>
  </r>
  <r>
    <x v="29"/>
    <x v="18"/>
    <x v="678"/>
    <n v="106"/>
    <x v="65"/>
    <s v="129h 37m 43s"/>
    <s v="time"/>
    <n v="129"/>
    <n v="37"/>
    <n v="43"/>
    <n v="4476"/>
    <n v="22"/>
    <n v="34.529414159682602"/>
  </r>
  <r>
    <x v="29"/>
    <x v="22"/>
    <x v="720"/>
    <n v="105"/>
    <x v="65"/>
    <s v="129h 51m 51s"/>
    <s v="time"/>
    <n v="129"/>
    <n v="51"/>
    <n v="51"/>
    <n v="4476"/>
    <n v="22"/>
    <n v="34.466782599767697"/>
  </r>
  <r>
    <x v="29"/>
    <x v="40"/>
    <x v="721"/>
    <n v="109"/>
    <x v="65"/>
    <s v="131h 07m 08s"/>
    <s v="time"/>
    <n v="131"/>
    <n v="7"/>
    <n v="8"/>
    <n v="4476"/>
    <n v="22"/>
    <n v="34.136957977069102"/>
  </r>
  <r>
    <x v="29"/>
    <x v="62"/>
    <x v="651"/>
    <n v="108"/>
    <x v="65"/>
    <s v="131h 54m 34s"/>
    <s v="time"/>
    <n v="131"/>
    <n v="54"/>
    <n v="34"/>
    <n v="4476"/>
    <n v="22"/>
    <n v="33.932369428522001"/>
  </r>
  <r>
    <x v="29"/>
    <x v="60"/>
    <x v="722"/>
    <n v="101"/>
    <x v="65"/>
    <s v="131h 55m 24s"/>
    <s v="time"/>
    <n v="131"/>
    <n v="55"/>
    <n v="24"/>
    <n v="4476"/>
    <n v="22"/>
    <n v="33.9287970285772"/>
  </r>
  <r>
    <x v="29"/>
    <x v="68"/>
    <x v="723"/>
    <n v="107"/>
    <x v="65"/>
    <s v="132h 49m 31s"/>
    <s v="time"/>
    <n v="132"/>
    <n v="49"/>
    <n v="31"/>
    <n v="4476"/>
    <n v="22"/>
    <n v="33.698404963914498"/>
  </r>
  <r>
    <x v="29"/>
    <x v="76"/>
    <x v="724"/>
    <n v="103"/>
    <x v="65"/>
    <s v="132h 54m 46s"/>
    <s v="time"/>
    <n v="132"/>
    <n v="54"/>
    <n v="46"/>
    <n v="4476"/>
    <n v="22"/>
    <n v="33.676220411882397"/>
  </r>
  <r>
    <x v="29"/>
    <x v="20"/>
    <x v="690"/>
    <n v="58"/>
    <x v="60"/>
    <s v="129h 41m 30s"/>
    <s v="time"/>
    <n v="129"/>
    <n v="41"/>
    <n v="30"/>
    <n v="4476"/>
    <n v="22"/>
    <n v="34.512626100366198"/>
  </r>
  <r>
    <x v="29"/>
    <x v="16"/>
    <x v="688"/>
    <n v="57"/>
    <x v="60"/>
    <s v="130h 02m 25s"/>
    <s v="time"/>
    <n v="130"/>
    <n v="2"/>
    <n v="25"/>
    <n v="4476"/>
    <n v="22"/>
    <n v="34.420104882034401"/>
  </r>
  <r>
    <x v="29"/>
    <x v="23"/>
    <x v="689"/>
    <n v="60"/>
    <x v="60"/>
    <s v="130h 07m 27s"/>
    <s v="time"/>
    <n v="130"/>
    <n v="7"/>
    <n v="27"/>
    <n v="4476"/>
    <n v="22"/>
    <n v="34.397914812134502"/>
  </r>
  <r>
    <x v="29"/>
    <x v="24"/>
    <x v="687"/>
    <n v="52"/>
    <x v="60"/>
    <s v="130h 10m 54s"/>
    <s v="time"/>
    <n v="130"/>
    <n v="10"/>
    <n v="54"/>
    <n v="4476"/>
    <n v="22"/>
    <n v="34.382721581379798"/>
  </r>
  <r>
    <x v="29"/>
    <x v="52"/>
    <x v="691"/>
    <n v="53"/>
    <x v="60"/>
    <s v="130h 45m 29s"/>
    <s v="time"/>
    <n v="130"/>
    <n v="45"/>
    <n v="29"/>
    <n v="4476"/>
    <n v="22"/>
    <n v="34.231160604084302"/>
  </r>
  <r>
    <x v="29"/>
    <x v="37"/>
    <x v="693"/>
    <n v="56"/>
    <x v="60"/>
    <s v="131h 01m 06s"/>
    <s v="time"/>
    <n v="131"/>
    <n v="1"/>
    <n v="6"/>
    <n v="4476"/>
    <n v="22"/>
    <n v="34.1631578277849"/>
  </r>
  <r>
    <x v="29"/>
    <x v="29"/>
    <x v="725"/>
    <n v="55"/>
    <x v="60"/>
    <s v="131h 03m 56s"/>
    <s v="time"/>
    <n v="131"/>
    <n v="3"/>
    <n v="56"/>
    <n v="4476"/>
    <n v="22"/>
    <n v="34.150849023813301"/>
  </r>
  <r>
    <x v="29"/>
    <x v="3"/>
    <x v="643"/>
    <n v="95"/>
    <x v="84"/>
    <s v="130h 01m 46s"/>
    <s v="time"/>
    <n v="130"/>
    <n v="1"/>
    <n v="46"/>
    <n v="4476"/>
    <n v="22"/>
    <n v="34.422972574587803"/>
  </r>
  <r>
    <x v="29"/>
    <x v="8"/>
    <x v="586"/>
    <n v="93"/>
    <x v="84"/>
    <s v="130h 15m 41s"/>
    <s v="time"/>
    <n v="130"/>
    <n v="15"/>
    <n v="41"/>
    <n v="4476"/>
    <n v="22"/>
    <n v="34.361678761294002"/>
  </r>
  <r>
    <x v="29"/>
    <x v="28"/>
    <x v="609"/>
    <n v="96"/>
    <x v="84"/>
    <s v="131h 02m 41s"/>
    <s v="time"/>
    <n v="131"/>
    <n v="2"/>
    <n v="41"/>
    <n v="4476"/>
    <n v="22"/>
    <n v="34.156278284979003"/>
  </r>
  <r>
    <x v="29"/>
    <x v="58"/>
    <x v="641"/>
    <n v="99"/>
    <x v="84"/>
    <s v="131h 43m 25s"/>
    <s v="time"/>
    <n v="131"/>
    <n v="43"/>
    <n v="25"/>
    <n v="4476"/>
    <n v="22"/>
    <n v="33.980240613236802"/>
  </r>
  <r>
    <x v="29"/>
    <x v="65"/>
    <x v="696"/>
    <n v="98"/>
    <x v="84"/>
    <s v="131h 54m 49s"/>
    <s v="time"/>
    <n v="131"/>
    <n v="54"/>
    <n v="49"/>
    <n v="4476"/>
    <n v="22"/>
    <n v="33.931297629551302"/>
  </r>
  <r>
    <x v="29"/>
    <x v="72"/>
    <x v="695"/>
    <n v="94"/>
    <x v="84"/>
    <s v="132h 21m 58s"/>
    <s v="time"/>
    <n v="132"/>
    <n v="21"/>
    <n v="58"/>
    <n v="4476"/>
    <n v="22"/>
    <n v="33.815301835397598"/>
  </r>
  <r>
    <x v="29"/>
    <x v="25"/>
    <x v="726"/>
    <n v="114"/>
    <x v="66"/>
    <s v="131h 02m 34s"/>
    <s v="time"/>
    <n v="131"/>
    <n v="2"/>
    <n v="34"/>
    <n v="4476"/>
    <n v="22"/>
    <n v="34.156785104100798"/>
  </r>
  <r>
    <x v="29"/>
    <x v="56"/>
    <x v="662"/>
    <n v="117"/>
    <x v="66"/>
    <s v="131h 38m 59s"/>
    <s v="time"/>
    <n v="131"/>
    <n v="38"/>
    <n v="59"/>
    <n v="4476"/>
    <n v="22"/>
    <n v="33.999312147765799"/>
  </r>
  <r>
    <x v="29"/>
    <x v="57"/>
    <x v="727"/>
    <n v="113"/>
    <x v="66"/>
    <s v="131h 39m 43s"/>
    <s v="time"/>
    <n v="131"/>
    <n v="39"/>
    <n v="43"/>
    <n v="4476"/>
    <n v="22"/>
    <n v="33.996155980277699"/>
  </r>
  <r>
    <x v="29"/>
    <x v="13"/>
    <x v="728"/>
    <n v="19"/>
    <x v="57"/>
    <s v="129h 42m 09s"/>
    <s v="time"/>
    <n v="129"/>
    <n v="42"/>
    <n v="9"/>
    <n v="4476"/>
    <n v="22"/>
    <n v="34.509743451359803"/>
  </r>
  <r>
    <x v="29"/>
    <x v="35"/>
    <x v="657"/>
    <n v="14"/>
    <x v="57"/>
    <s v="130h 48m 27s"/>
    <s v="time"/>
    <n v="130"/>
    <n v="48"/>
    <n v="27"/>
    <n v="4476"/>
    <n v="22"/>
    <n v="34.218221432257302"/>
  </r>
  <r>
    <x v="29"/>
    <x v="64"/>
    <x v="700"/>
    <n v="13"/>
    <x v="57"/>
    <s v="131h 50m 13s"/>
    <s v="time"/>
    <n v="131"/>
    <n v="50"/>
    <n v="13"/>
    <n v="4476"/>
    <n v="22"/>
    <n v="33.9510295756753"/>
  </r>
  <r>
    <x v="29"/>
    <x v="74"/>
    <x v="729"/>
    <n v="20"/>
    <x v="57"/>
    <s v="132h 06m 57s"/>
    <s v="time"/>
    <n v="132"/>
    <n v="6"/>
    <n v="57"/>
    <n v="4476"/>
    <n v="22"/>
    <n v="33.8793609143491"/>
  </r>
  <r>
    <x v="29"/>
    <x v="75"/>
    <x v="730"/>
    <n v="16"/>
    <x v="57"/>
    <s v="132h 19m 23s"/>
    <s v="time"/>
    <n v="132"/>
    <n v="19"/>
    <n v="23"/>
    <n v="4476"/>
    <n v="22"/>
    <n v="33.826304729796298"/>
  </r>
  <r>
    <x v="30"/>
    <x v="13"/>
    <x v="553"/>
    <n v="28"/>
    <x v="50"/>
    <s v="140h 52m 07s"/>
    <s v="time"/>
    <n v="140"/>
    <n v="52"/>
    <n v="7"/>
    <n v="4656"/>
    <n v="23"/>
    <n v="33.052075712789801"/>
  </r>
  <r>
    <x v="30"/>
    <x v="14"/>
    <x v="731"/>
    <n v="21"/>
    <x v="50"/>
    <s v="140h 58m 13s"/>
    <s v="time"/>
    <n v="140"/>
    <n v="58"/>
    <n v="13"/>
    <n v="4656"/>
    <n v="23"/>
    <n v="33.028238813146103"/>
  </r>
  <r>
    <x v="30"/>
    <x v="8"/>
    <x v="579"/>
    <n v="24"/>
    <x v="50"/>
    <s v="141h 27m 13s"/>
    <s v="time"/>
    <n v="141"/>
    <n v="27"/>
    <n v="13"/>
    <n v="4656"/>
    <n v="23"/>
    <n v="32.915384509644802"/>
  </r>
  <r>
    <x v="30"/>
    <x v="9"/>
    <x v="703"/>
    <n v="30"/>
    <x v="50"/>
    <s v="141h 31m 03s"/>
    <s v="time"/>
    <n v="141"/>
    <n v="31"/>
    <n v="3"/>
    <n v="4656"/>
    <n v="23"/>
    <n v="32.900524670093802"/>
  </r>
  <r>
    <x v="30"/>
    <x v="52"/>
    <x v="663"/>
    <n v="22"/>
    <x v="50"/>
    <s v="142h 02m 05s"/>
    <s v="time"/>
    <n v="142"/>
    <n v="2"/>
    <n v="5"/>
    <n v="4656"/>
    <n v="23"/>
    <n v="32.780716765266703"/>
  </r>
  <r>
    <x v="30"/>
    <x v="33"/>
    <x v="704"/>
    <n v="26"/>
    <x v="50"/>
    <s v="142h 34m 44s"/>
    <s v="time"/>
    <n v="142"/>
    <n v="34"/>
    <n v="44"/>
    <n v="4656"/>
    <n v="23"/>
    <n v="32.655605863420597"/>
  </r>
  <r>
    <x v="30"/>
    <x v="37"/>
    <x v="706"/>
    <n v="23"/>
    <x v="50"/>
    <s v="142h 38m 06s"/>
    <s v="time"/>
    <n v="142"/>
    <n v="38"/>
    <n v="6"/>
    <n v="4656"/>
    <n v="23"/>
    <n v="32.642759491008498"/>
  </r>
  <r>
    <x v="30"/>
    <x v="63"/>
    <x v="580"/>
    <n v="27"/>
    <x v="50"/>
    <s v="144h 42m 34s"/>
    <s v="time"/>
    <n v="144"/>
    <n v="42"/>
    <n v="34"/>
    <n v="4656"/>
    <n v="23"/>
    <n v="32.174817738226402"/>
  </r>
  <r>
    <x v="30"/>
    <x v="6"/>
    <x v="635"/>
    <n v="49"/>
    <x v="51"/>
    <s v="141h 18m 33s"/>
    <s v="time"/>
    <n v="141"/>
    <n v="18"/>
    <n v="33"/>
    <n v="4656"/>
    <n v="23"/>
    <n v="32.949030199739298"/>
  </r>
  <r>
    <x v="30"/>
    <x v="12"/>
    <x v="732"/>
    <n v="42"/>
    <x v="51"/>
    <s v="141h 43m 47s"/>
    <s v="time"/>
    <n v="141"/>
    <n v="43"/>
    <n v="47"/>
    <n v="4656"/>
    <n v="23"/>
    <n v="32.851260321386299"/>
  </r>
  <r>
    <x v="30"/>
    <x v="27"/>
    <x v="733"/>
    <n v="41"/>
    <x v="51"/>
    <s v="142h 21m 07s"/>
    <s v="time"/>
    <n v="142"/>
    <n v="21"/>
    <n v="7"/>
    <n v="4656"/>
    <n v="23"/>
    <n v="32.707667030267302"/>
  </r>
  <r>
    <x v="30"/>
    <x v="25"/>
    <x v="667"/>
    <n v="50"/>
    <x v="51"/>
    <s v="142h 51m 15s"/>
    <s v="time"/>
    <n v="142"/>
    <n v="51"/>
    <n v="15"/>
    <n v="4656"/>
    <n v="23"/>
    <n v="32.5926790141461"/>
  </r>
  <r>
    <x v="30"/>
    <x v="39"/>
    <x v="734"/>
    <n v="47"/>
    <x v="51"/>
    <s v="143h 03m 23s"/>
    <s v="time"/>
    <n v="143"/>
    <n v="3"/>
    <n v="23"/>
    <n v="4656"/>
    <n v="23"/>
    <n v="32.546606524622099"/>
  </r>
  <r>
    <x v="30"/>
    <x v="40"/>
    <x v="735"/>
    <n v="46"/>
    <x v="51"/>
    <s v="143h 06m 50s"/>
    <s v="time"/>
    <n v="143"/>
    <n v="6"/>
    <n v="50"/>
    <n v="4656"/>
    <n v="23"/>
    <n v="32.533530016886303"/>
  </r>
  <r>
    <x v="30"/>
    <x v="53"/>
    <x v="636"/>
    <n v="48"/>
    <x v="51"/>
    <s v="143h 09m 30s"/>
    <s v="time"/>
    <n v="143"/>
    <n v="9"/>
    <n v="30"/>
    <n v="4656"/>
    <n v="23"/>
    <n v="32.523429768903803"/>
  </r>
  <r>
    <x v="30"/>
    <x v="49"/>
    <x v="736"/>
    <n v="43"/>
    <x v="51"/>
    <s v="143h 33m 05s"/>
    <s v="time"/>
    <n v="143"/>
    <n v="33"/>
    <n v="5"/>
    <n v="4656"/>
    <n v="23"/>
    <n v="32.434377932795996"/>
  </r>
  <r>
    <x v="30"/>
    <x v="54"/>
    <x v="638"/>
    <n v="45"/>
    <x v="51"/>
    <s v="143h 35m 04s"/>
    <s v="time"/>
    <n v="143"/>
    <n v="35"/>
    <n v="4"/>
    <n v="4656"/>
    <n v="23"/>
    <n v="32.4269109931437"/>
  </r>
  <r>
    <x v="30"/>
    <x v="17"/>
    <x v="560"/>
    <n v="1"/>
    <x v="52"/>
    <s v="140h 06m 05s"/>
    <s v="time"/>
    <n v="140"/>
    <n v="6"/>
    <n v="5"/>
    <n v="4656"/>
    <n v="23"/>
    <n v="33.233075253040901"/>
  </r>
  <r>
    <x v="30"/>
    <x v="15"/>
    <x v="601"/>
    <n v="6"/>
    <x v="52"/>
    <s v="140h 58m 47s"/>
    <s v="time"/>
    <n v="140"/>
    <n v="58"/>
    <n v="47"/>
    <n v="4656"/>
    <n v="23"/>
    <n v="33.026026201561599"/>
  </r>
  <r>
    <x v="30"/>
    <x v="24"/>
    <x v="602"/>
    <n v="9"/>
    <x v="52"/>
    <s v="141h 19m 25s"/>
    <s v="time"/>
    <n v="141"/>
    <n v="19"/>
    <n v="25"/>
    <n v="4656"/>
    <n v="23"/>
    <n v="32.945662535748298"/>
  </r>
  <r>
    <x v="30"/>
    <x v="10"/>
    <x v="519"/>
    <n v="10"/>
    <x v="52"/>
    <s v="141h 34m 57s"/>
    <s v="time"/>
    <n v="141"/>
    <n v="34"/>
    <n v="57"/>
    <n v="4656"/>
    <n v="23"/>
    <n v="32.885420161390002"/>
  </r>
  <r>
    <x v="30"/>
    <x v="30"/>
    <x v="640"/>
    <n v="3"/>
    <x v="52"/>
    <s v="141h 45m 33s"/>
    <s v="time"/>
    <n v="141"/>
    <n v="45"/>
    <n v="33"/>
    <n v="4656"/>
    <n v="23"/>
    <n v="32.844436867692202"/>
  </r>
  <r>
    <x v="30"/>
    <x v="50"/>
    <x v="717"/>
    <n v="4"/>
    <x v="52"/>
    <s v="141h 49m 53s"/>
    <s v="time"/>
    <n v="141"/>
    <n v="49"/>
    <n v="53"/>
    <n v="4656"/>
    <n v="23"/>
    <n v="32.827712091626701"/>
  </r>
  <r>
    <x v="30"/>
    <x v="28"/>
    <x v="544"/>
    <n v="8"/>
    <x v="52"/>
    <s v="142h 53m 09s"/>
    <s v="time"/>
    <n v="142"/>
    <n v="53"/>
    <n v="9"/>
    <n v="4656"/>
    <n v="23"/>
    <n v="32.5854557543026"/>
  </r>
  <r>
    <x v="30"/>
    <x v="44"/>
    <x v="726"/>
    <n v="2"/>
    <x v="52"/>
    <s v="143h 24m 01s"/>
    <s v="time"/>
    <n v="143"/>
    <n v="24"/>
    <n v="1"/>
    <n v="4656"/>
    <n v="23"/>
    <n v="32.468556352556199"/>
  </r>
  <r>
    <x v="30"/>
    <x v="58"/>
    <x v="609"/>
    <n v="7"/>
    <x v="52"/>
    <s v="144h 15m 32s"/>
    <s v="time"/>
    <n v="144"/>
    <n v="15"/>
    <n v="32"/>
    <n v="4656"/>
    <n v="23"/>
    <n v="32.2753075104172"/>
  </r>
  <r>
    <x v="30"/>
    <x v="51"/>
    <x v="669"/>
    <n v="107"/>
    <x v="68"/>
    <s v="141h 51m 19s"/>
    <s v="time"/>
    <n v="141"/>
    <n v="51"/>
    <n v="19"/>
    <n v="4656"/>
    <n v="23"/>
    <n v="32.822183798433002"/>
  </r>
  <r>
    <x v="30"/>
    <x v="35"/>
    <x v="737"/>
    <n v="104"/>
    <x v="68"/>
    <s v="142h 24m 03s"/>
    <s v="time"/>
    <n v="142"/>
    <n v="24"/>
    <n v="3"/>
    <n v="4656"/>
    <n v="23"/>
    <n v="32.696437871969302"/>
  </r>
  <r>
    <x v="30"/>
    <x v="36"/>
    <x v="677"/>
    <n v="106"/>
    <x v="68"/>
    <s v="142h 25m 53s"/>
    <s v="time"/>
    <n v="142"/>
    <n v="25"/>
    <n v="53"/>
    <n v="4656"/>
    <n v="23"/>
    <n v="32.689423562611999"/>
  </r>
  <r>
    <x v="30"/>
    <x v="34"/>
    <x v="738"/>
    <n v="105"/>
    <x v="68"/>
    <s v="142h 35m 59s"/>
    <s v="time"/>
    <n v="142"/>
    <n v="35"/>
    <n v="59"/>
    <n v="4656"/>
    <n v="23"/>
    <n v="32.650834990717897"/>
  </r>
  <r>
    <x v="30"/>
    <x v="43"/>
    <x v="654"/>
    <n v="103"/>
    <x v="68"/>
    <s v="143h 23m 13s"/>
    <s v="time"/>
    <n v="143"/>
    <n v="23"/>
    <n v="13"/>
    <n v="4656"/>
    <n v="23"/>
    <n v="32.471575554104703"/>
  </r>
  <r>
    <x v="30"/>
    <x v="46"/>
    <x v="709"/>
    <n v="102"/>
    <x v="68"/>
    <s v="143h 27m 07s"/>
    <s v="time"/>
    <n v="143"/>
    <n v="27"/>
    <n v="7"/>
    <n v="4656"/>
    <n v="23"/>
    <n v="32.456862247713602"/>
  </r>
  <r>
    <x v="30"/>
    <x v="57"/>
    <x v="710"/>
    <n v="110"/>
    <x v="68"/>
    <s v="143h 44m 23s"/>
    <s v="time"/>
    <n v="143"/>
    <n v="44"/>
    <n v="23"/>
    <n v="4656"/>
    <n v="23"/>
    <n v="32.391881158652801"/>
  </r>
  <r>
    <x v="30"/>
    <x v="32"/>
    <x v="615"/>
    <n v="64"/>
    <x v="85"/>
    <s v="142h 09m 26s"/>
    <s v="time"/>
    <n v="142"/>
    <n v="9"/>
    <n v="26"/>
    <n v="4656"/>
    <n v="23"/>
    <n v="32.7524689018027"/>
  </r>
  <r>
    <x v="30"/>
    <x v="75"/>
    <x v="739"/>
    <n v="68"/>
    <x v="85"/>
    <s v="145h 56m 17s"/>
    <s v="time"/>
    <n v="145"/>
    <n v="56"/>
    <n v="17"/>
    <n v="4656"/>
    <n v="23"/>
    <n v="31.9039470703894"/>
  </r>
  <r>
    <x v="30"/>
    <x v="72"/>
    <x v="740"/>
    <n v="61"/>
    <x v="85"/>
    <s v="146h 13m 34s"/>
    <s v="time"/>
    <n v="146"/>
    <n v="13"/>
    <n v="34"/>
    <n v="4656"/>
    <n v="23"/>
    <n v="31.841098451029001"/>
  </r>
  <r>
    <x v="30"/>
    <x v="22"/>
    <x v="614"/>
    <n v="71"/>
    <x v="83"/>
    <s v="140h 58m 26s"/>
    <s v="time"/>
    <n v="140"/>
    <n v="58"/>
    <n v="26"/>
    <n v="4656"/>
    <n v="23"/>
    <n v="33.027392779592702"/>
  </r>
  <r>
    <x v="30"/>
    <x v="38"/>
    <x v="606"/>
    <n v="77"/>
    <x v="83"/>
    <s v="142h 55m 58s"/>
    <s v="time"/>
    <n v="142"/>
    <n v="55"/>
    <n v="58"/>
    <n v="4656"/>
    <n v="23"/>
    <n v="32.574753477742"/>
  </r>
  <r>
    <x v="30"/>
    <x v="41"/>
    <x v="741"/>
    <n v="73"/>
    <x v="83"/>
    <s v="143h 12m 32s"/>
    <s v="time"/>
    <n v="143"/>
    <n v="12"/>
    <n v="32"/>
    <n v="4656"/>
    <n v="23"/>
    <n v="32.511948358264497"/>
  </r>
  <r>
    <x v="30"/>
    <x v="56"/>
    <x v="686"/>
    <n v="80"/>
    <x v="83"/>
    <s v="143h 43m 46s"/>
    <s v="time"/>
    <n v="143"/>
    <n v="43"/>
    <n v="46"/>
    <n v="4656"/>
    <n v="23"/>
    <n v="32.394197431130202"/>
  </r>
  <r>
    <x v="30"/>
    <x v="61"/>
    <x v="742"/>
    <n v="72"/>
    <x v="83"/>
    <s v="144h 51m 01s"/>
    <s v="time"/>
    <n v="144"/>
    <n v="51"/>
    <n v="1"/>
    <n v="4656"/>
    <n v="23"/>
    <n v="32.143535182880399"/>
  </r>
  <r>
    <x v="30"/>
    <x v="20"/>
    <x v="678"/>
    <n v="86"/>
    <x v="65"/>
    <s v="140h 37m 43s"/>
    <s v="time"/>
    <n v="140"/>
    <n v="37"/>
    <n v="43"/>
    <n v="4656"/>
    <n v="23"/>
    <n v="33.108483140186003"/>
  </r>
  <r>
    <x v="30"/>
    <x v="4"/>
    <x v="720"/>
    <n v="85"/>
    <x v="65"/>
    <s v="141h 15m 08s"/>
    <s v="time"/>
    <n v="141"/>
    <n v="15"/>
    <n v="8"/>
    <n v="4656"/>
    <n v="23"/>
    <n v="32.9623132772739"/>
  </r>
  <r>
    <x v="30"/>
    <x v="26"/>
    <x v="743"/>
    <n v="90"/>
    <x v="65"/>
    <s v="143h 01m 56s"/>
    <s v="time"/>
    <n v="143"/>
    <n v="1"/>
    <n v="56"/>
    <n v="4656"/>
    <n v="23"/>
    <n v="32.5521055861538"/>
  </r>
  <r>
    <x v="30"/>
    <x v="59"/>
    <x v="744"/>
    <n v="83"/>
    <x v="65"/>
    <s v="144h 21m 10s"/>
    <s v="time"/>
    <n v="144"/>
    <n v="21"/>
    <n v="10"/>
    <n v="4656"/>
    <n v="23"/>
    <n v="32.254315238516703"/>
  </r>
  <r>
    <x v="30"/>
    <x v="65"/>
    <x v="745"/>
    <n v="82"/>
    <x v="65"/>
    <s v="144h 26m 11s"/>
    <s v="time"/>
    <n v="144"/>
    <n v="26"/>
    <n v="11"/>
    <n v="4656"/>
    <n v="23"/>
    <n v="32.235643910910397"/>
  </r>
  <r>
    <x v="30"/>
    <x v="60"/>
    <x v="746"/>
    <n v="84"/>
    <x v="65"/>
    <s v="144h 46m 55s"/>
    <s v="time"/>
    <n v="144"/>
    <n v="46"/>
    <n v="55"/>
    <n v="4656"/>
    <n v="23"/>
    <n v="32.158706100169702"/>
  </r>
  <r>
    <x v="30"/>
    <x v="0"/>
    <x v="687"/>
    <n v="13"/>
    <x v="60"/>
    <s v="141h 10m 20s"/>
    <s v="time"/>
    <n v="141"/>
    <n v="10"/>
    <n v="20"/>
    <n v="4656"/>
    <n v="23"/>
    <n v="32.980992483570098"/>
  </r>
  <r>
    <x v="30"/>
    <x v="5"/>
    <x v="688"/>
    <n v="18"/>
    <x v="60"/>
    <s v="141h 15m 28s"/>
    <s v="time"/>
    <n v="141"/>
    <n v="15"/>
    <n v="28"/>
    <n v="4656"/>
    <n v="23"/>
    <n v="32.961016895824798"/>
  </r>
  <r>
    <x v="30"/>
    <x v="23"/>
    <x v="689"/>
    <n v="19"/>
    <x v="60"/>
    <s v="141h 16m 25s"/>
    <s v="time"/>
    <n v="141"/>
    <n v="16"/>
    <n v="25"/>
    <n v="4656"/>
    <n v="23"/>
    <n v="32.957322768072203"/>
  </r>
  <r>
    <x v="30"/>
    <x v="7"/>
    <x v="693"/>
    <n v="16"/>
    <x v="60"/>
    <s v="141h 25m 15s"/>
    <s v="time"/>
    <n v="141"/>
    <n v="25"/>
    <n v="15"/>
    <n v="4656"/>
    <n v="23"/>
    <n v="32.923013464541398"/>
  </r>
  <r>
    <x v="30"/>
    <x v="42"/>
    <x v="694"/>
    <n v="11"/>
    <x v="60"/>
    <s v="143h 15m 53s"/>
    <s v="time"/>
    <n v="143"/>
    <n v="15"/>
    <n v="53"/>
    <n v="4656"/>
    <n v="23"/>
    <n v="32.499277755049398"/>
  </r>
  <r>
    <x v="30"/>
    <x v="1"/>
    <x v="639"/>
    <n v="92"/>
    <x v="84"/>
    <s v="140h 34m 28s"/>
    <s v="time"/>
    <n v="140"/>
    <n v="34"/>
    <n v="28"/>
    <n v="4656"/>
    <n v="23"/>
    <n v="33.121240623789603"/>
  </r>
  <r>
    <x v="30"/>
    <x v="2"/>
    <x v="641"/>
    <n v="100"/>
    <x v="84"/>
    <s v="140h 57m 19s"/>
    <s v="time"/>
    <n v="140"/>
    <n v="57"/>
    <n v="19"/>
    <n v="4656"/>
    <n v="23"/>
    <n v="33.031753570379799"/>
  </r>
  <r>
    <x v="30"/>
    <x v="16"/>
    <x v="541"/>
    <n v="95"/>
    <x v="84"/>
    <s v="141h 10m 08s"/>
    <s v="time"/>
    <n v="141"/>
    <n v="10"/>
    <n v="8"/>
    <n v="4656"/>
    <n v="23"/>
    <n v="32.981771243270401"/>
  </r>
  <r>
    <x v="30"/>
    <x v="11"/>
    <x v="586"/>
    <n v="96"/>
    <x v="84"/>
    <s v="141h 37m 58s"/>
    <s v="time"/>
    <n v="141"/>
    <n v="37"/>
    <n v="58"/>
    <n v="4656"/>
    <n v="23"/>
    <n v="32.873746268715202"/>
  </r>
  <r>
    <x v="30"/>
    <x v="31"/>
    <x v="643"/>
    <n v="97"/>
    <x v="84"/>
    <s v="143h 02m 23s"/>
    <s v="time"/>
    <n v="143"/>
    <n v="2"/>
    <n v="23"/>
    <n v="4656"/>
    <n v="23"/>
    <n v="32.550398782001103"/>
  </r>
  <r>
    <x v="30"/>
    <x v="64"/>
    <x v="747"/>
    <n v="99"/>
    <x v="84"/>
    <s v="144h 21m 14s"/>
    <s v="time"/>
    <n v="144"/>
    <n v="21"/>
    <n v="14"/>
    <n v="4656"/>
    <n v="23"/>
    <n v="32.254066972756"/>
  </r>
  <r>
    <x v="30"/>
    <x v="21"/>
    <x v="748"/>
    <n v="112"/>
    <x v="66"/>
    <s v="140h 54m 00s"/>
    <s v="time"/>
    <n v="140"/>
    <n v="54"/>
    <n v="0"/>
    <n v="4656"/>
    <n v="23"/>
    <n v="33.044712562100699"/>
  </r>
  <r>
    <x v="30"/>
    <x v="29"/>
    <x v="679"/>
    <n v="120"/>
    <x v="66"/>
    <s v="142h 56m 26s"/>
    <s v="time"/>
    <n v="142"/>
    <n v="56"/>
    <n v="26"/>
    <n v="4656"/>
    <n v="23"/>
    <n v="32.572980998317"/>
  </r>
  <r>
    <x v="30"/>
    <x v="47"/>
    <x v="749"/>
    <n v="118"/>
    <x v="66"/>
    <s v="143h 28m 36s"/>
    <s v="time"/>
    <n v="143"/>
    <n v="28"/>
    <n v="36"/>
    <n v="4656"/>
    <n v="23"/>
    <n v="32.451269660571903"/>
  </r>
  <r>
    <x v="30"/>
    <x v="48"/>
    <x v="750"/>
    <n v="116"/>
    <x v="66"/>
    <s v="143h 30m 03s"/>
    <s v="time"/>
    <n v="143"/>
    <n v="30"/>
    <n v="3"/>
    <n v="4656"/>
    <n v="23"/>
    <n v="32.4458046120522"/>
  </r>
  <r>
    <x v="30"/>
    <x v="62"/>
    <x v="607"/>
    <n v="115"/>
    <x v="66"/>
    <s v="144h 24m 50s"/>
    <s v="time"/>
    <n v="144"/>
    <n v="24"/>
    <n v="50"/>
    <n v="4656"/>
    <n v="23"/>
    <n v="32.240666294793101"/>
  </r>
  <r>
    <x v="30"/>
    <x v="74"/>
    <x v="751"/>
    <n v="111"/>
    <x v="66"/>
    <s v="144h 53m 26s"/>
    <s v="time"/>
    <n v="144"/>
    <n v="53"/>
    <n v="26"/>
    <n v="4656"/>
    <n v="23"/>
    <n v="32.134599678684602"/>
  </r>
  <r>
    <x v="30"/>
    <x v="18"/>
    <x v="623"/>
    <n v="57"/>
    <x v="57"/>
    <s v="140h 21m 54s"/>
    <s v="time"/>
    <n v="140"/>
    <n v="21"/>
    <n v="54"/>
    <n v="4656"/>
    <n v="23"/>
    <n v="33.170662202115899"/>
  </r>
  <r>
    <x v="30"/>
    <x v="19"/>
    <x v="728"/>
    <n v="60"/>
    <x v="57"/>
    <s v="140h 27m 51s"/>
    <s v="time"/>
    <n v="140"/>
    <n v="27"/>
    <n v="51"/>
    <n v="4656"/>
    <n v="23"/>
    <n v="33.147243959016798"/>
  </r>
  <r>
    <x v="30"/>
    <x v="3"/>
    <x v="752"/>
    <n v="51"/>
    <x v="57"/>
    <s v="141h 02m 41s"/>
    <s v="time"/>
    <n v="141"/>
    <n v="2"/>
    <n v="41"/>
    <n v="4656"/>
    <n v="23"/>
    <n v="33.010806265152297"/>
  </r>
  <r>
    <x v="30"/>
    <x v="45"/>
    <x v="753"/>
    <n v="59"/>
    <x v="57"/>
    <s v="143h 26m 01s"/>
    <s v="time"/>
    <n v="143"/>
    <n v="26"/>
    <n v="1"/>
    <n v="4656"/>
    <n v="23"/>
    <n v="32.4610108044565"/>
  </r>
  <r>
    <x v="30"/>
    <x v="55"/>
    <x v="624"/>
    <n v="52"/>
    <x v="57"/>
    <s v="143h 39m 25s"/>
    <s v="time"/>
    <n v="143"/>
    <n v="39"/>
    <n v="25"/>
    <n v="4656"/>
    <n v="23"/>
    <n v="32.410545957286303"/>
  </r>
  <r>
    <x v="31"/>
    <x v="18"/>
    <x v="731"/>
    <n v="12"/>
    <x v="50"/>
    <s v="130h 34m 19s"/>
    <s v="time"/>
    <n v="130"/>
    <n v="34"/>
    <n v="19"/>
    <n v="4495"/>
    <n v="22"/>
    <n v="34.425465739407102"/>
  </r>
  <r>
    <x v="31"/>
    <x v="2"/>
    <x v="553"/>
    <n v="17"/>
    <x v="50"/>
    <s v="130h 56m 39s"/>
    <s v="time"/>
    <n v="130"/>
    <n v="56"/>
    <n v="39"/>
    <n v="4495"/>
    <n v="22"/>
    <n v="34.327607822672498"/>
  </r>
  <r>
    <x v="31"/>
    <x v="14"/>
    <x v="663"/>
    <n v="13"/>
    <x v="50"/>
    <s v="131h 00m 36s"/>
    <s v="time"/>
    <n v="131"/>
    <n v="0"/>
    <n v="36"/>
    <n v="4495"/>
    <n v="22"/>
    <n v="34.310357987939803"/>
  </r>
  <r>
    <x v="31"/>
    <x v="16"/>
    <x v="509"/>
    <n v="16"/>
    <x v="50"/>
    <s v="131h 15m 29s"/>
    <s v="time"/>
    <n v="131"/>
    <n v="15"/>
    <n v="29"/>
    <n v="4495"/>
    <n v="22"/>
    <n v="34.245517206351302"/>
  </r>
  <r>
    <x v="31"/>
    <x v="23"/>
    <x v="706"/>
    <n v="15"/>
    <x v="50"/>
    <s v="131h 34m 55s"/>
    <s v="time"/>
    <n v="131"/>
    <n v="34"/>
    <n v="55"/>
    <n v="4495"/>
    <n v="22"/>
    <n v="34.161221883279303"/>
  </r>
  <r>
    <x v="31"/>
    <x v="51"/>
    <x v="705"/>
    <n v="11"/>
    <x v="50"/>
    <s v="132h 26m 35s"/>
    <s v="time"/>
    <n v="132"/>
    <n v="26"/>
    <n v="35"/>
    <n v="4495"/>
    <n v="22"/>
    <n v="33.939114294403197"/>
  </r>
  <r>
    <x v="31"/>
    <x v="54"/>
    <x v="577"/>
    <n v="20"/>
    <x v="50"/>
    <s v="133h 40m 17s"/>
    <s v="time"/>
    <n v="133"/>
    <n v="40"/>
    <n v="17"/>
    <n v="4495"/>
    <n v="22"/>
    <n v="33.627240932884703"/>
  </r>
  <r>
    <x v="31"/>
    <x v="7"/>
    <x v="707"/>
    <n v="25"/>
    <x v="51"/>
    <s v="131h 48m 51s"/>
    <s v="time"/>
    <n v="131"/>
    <n v="48"/>
    <n v="51"/>
    <n v="4495"/>
    <n v="22"/>
    <n v="34.101038709799703"/>
  </r>
  <r>
    <x v="31"/>
    <x v="9"/>
    <x v="635"/>
    <n v="30"/>
    <x v="51"/>
    <s v="131h 55m 14s"/>
    <s v="time"/>
    <n v="131"/>
    <n v="55"/>
    <n v="14"/>
    <n v="4495"/>
    <n v="22"/>
    <n v="34.073537524688597"/>
  </r>
  <r>
    <x v="31"/>
    <x v="30"/>
    <x v="754"/>
    <n v="29"/>
    <x v="51"/>
    <s v="132h 14m 56s"/>
    <s v="time"/>
    <n v="132"/>
    <n v="14"/>
    <n v="56"/>
    <n v="4495"/>
    <n v="22"/>
    <n v="33.988943406371803"/>
  </r>
  <r>
    <x v="31"/>
    <x v="56"/>
    <x v="755"/>
    <n v="23"/>
    <x v="51"/>
    <s v="133h 48m 00s"/>
    <s v="time"/>
    <n v="133"/>
    <n v="48"/>
    <n v="0"/>
    <n v="4495"/>
    <n v="22"/>
    <n v="33.594917787742901"/>
  </r>
  <r>
    <x v="31"/>
    <x v="60"/>
    <x v="756"/>
    <n v="27"/>
    <x v="51"/>
    <s v="134h 56m 00s"/>
    <s v="time"/>
    <n v="134"/>
    <n v="56"/>
    <n v="0"/>
    <n v="4495"/>
    <n v="22"/>
    <n v="33.312747035573103"/>
  </r>
  <r>
    <x v="31"/>
    <x v="17"/>
    <x v="560"/>
    <n v="1"/>
    <x v="52"/>
    <s v="130h 29m 26s"/>
    <s v="time"/>
    <n v="130"/>
    <n v="29"/>
    <n v="26"/>
    <n v="4495"/>
    <n v="22"/>
    <n v="34.446937411392"/>
  </r>
  <r>
    <x v="31"/>
    <x v="20"/>
    <x v="602"/>
    <n v="10"/>
    <x v="52"/>
    <s v="130h 42m 44s"/>
    <s v="time"/>
    <n v="130"/>
    <n v="42"/>
    <n v="44"/>
    <n v="4495"/>
    <n v="22"/>
    <n v="34.388521008831901"/>
  </r>
  <r>
    <x v="31"/>
    <x v="13"/>
    <x v="558"/>
    <n v="7"/>
    <x v="52"/>
    <s v="130h 44m 27s"/>
    <s v="time"/>
    <n v="130"/>
    <n v="44"/>
    <n v="27"/>
    <n v="4495"/>
    <n v="22"/>
    <n v="34.380995480881303"/>
  </r>
  <r>
    <x v="31"/>
    <x v="22"/>
    <x v="720"/>
    <n v="8"/>
    <x v="52"/>
    <s v="131h 05m 53s"/>
    <s v="time"/>
    <n v="131"/>
    <n v="5"/>
    <n v="53"/>
    <n v="4495"/>
    <n v="22"/>
    <n v="34.287312507813198"/>
  </r>
  <r>
    <x v="31"/>
    <x v="0"/>
    <x v="757"/>
    <n v="2"/>
    <x v="52"/>
    <s v="131h 29m 31s"/>
    <s v="time"/>
    <n v="131"/>
    <n v="29"/>
    <n v="31"/>
    <n v="4495"/>
    <n v="22"/>
    <n v="34.184603619571099"/>
  </r>
  <r>
    <x v="31"/>
    <x v="35"/>
    <x v="717"/>
    <n v="5"/>
    <x v="52"/>
    <s v="132h 38m 46s"/>
    <s v="time"/>
    <n v="132"/>
    <n v="38"/>
    <n v="46"/>
    <n v="4495"/>
    <n v="22"/>
    <n v="33.8871600708652"/>
  </r>
  <r>
    <x v="31"/>
    <x v="41"/>
    <x v="543"/>
    <n v="6"/>
    <x v="52"/>
    <s v="133h 22m 09s"/>
    <s v="time"/>
    <n v="133"/>
    <n v="22"/>
    <n v="9"/>
    <n v="4495"/>
    <n v="22"/>
    <n v="33.7034421999087"/>
  </r>
  <r>
    <x v="31"/>
    <x v="44"/>
    <x v="726"/>
    <n v="3"/>
    <x v="52"/>
    <s v="133h 26m 59s"/>
    <s v="time"/>
    <n v="133"/>
    <n v="26"/>
    <n v="59"/>
    <n v="4495"/>
    <n v="22"/>
    <n v="33.683097462839697"/>
  </r>
  <r>
    <x v="31"/>
    <x v="52"/>
    <x v="758"/>
    <n v="38"/>
    <x v="86"/>
    <s v="132h 26m 36s"/>
    <s v="time"/>
    <n v="132"/>
    <n v="26"/>
    <n v="36"/>
    <n v="4495"/>
    <n v="22"/>
    <n v="33.939043112777703"/>
  </r>
  <r>
    <x v="31"/>
    <x v="72"/>
    <x v="759"/>
    <n v="32"/>
    <x v="86"/>
    <s v="136h 35m 27s"/>
    <s v="time"/>
    <n v="136"/>
    <n v="35"/>
    <n v="27"/>
    <n v="4495"/>
    <n v="22"/>
    <n v="32.908504108987302"/>
  </r>
  <r>
    <x v="31"/>
    <x v="27"/>
    <x v="738"/>
    <n v="87"/>
    <x v="68"/>
    <s v="132h 30m 12s"/>
    <s v="time"/>
    <n v="132"/>
    <n v="30"/>
    <n v="12"/>
    <n v="4495"/>
    <n v="22"/>
    <n v="33.923674876103703"/>
  </r>
  <r>
    <x v="31"/>
    <x v="28"/>
    <x v="718"/>
    <n v="84"/>
    <x v="68"/>
    <s v="132h 57m 09s"/>
    <s v="time"/>
    <n v="132"/>
    <n v="57"/>
    <n v="9"/>
    <n v="4495"/>
    <n v="22"/>
    <n v="33.8090671480415"/>
  </r>
  <r>
    <x v="31"/>
    <x v="40"/>
    <x v="747"/>
    <n v="88"/>
    <x v="68"/>
    <s v="133h 08m 12s"/>
    <s v="time"/>
    <n v="133"/>
    <n v="8"/>
    <n v="12"/>
    <n v="4495"/>
    <n v="22"/>
    <n v="33.762299391602603"/>
  </r>
  <r>
    <x v="31"/>
    <x v="49"/>
    <x v="653"/>
    <n v="83"/>
    <x v="68"/>
    <s v="133h 37m 20s"/>
    <s v="time"/>
    <n v="133"/>
    <n v="37"/>
    <n v="20"/>
    <n v="4495"/>
    <n v="22"/>
    <n v="33.639614169299797"/>
  </r>
  <r>
    <x v="31"/>
    <x v="55"/>
    <x v="760"/>
    <n v="81"/>
    <x v="68"/>
    <s v="133h 41m 50s"/>
    <s v="time"/>
    <n v="133"/>
    <n v="41"/>
    <n v="50"/>
    <n v="4495"/>
    <n v="22"/>
    <n v="33.620743387837301"/>
  </r>
  <r>
    <x v="31"/>
    <x v="1"/>
    <x v="761"/>
    <n v="57"/>
    <x v="53"/>
    <s v="130h 42m 10s"/>
    <s v="time"/>
    <n v="130"/>
    <n v="42"/>
    <n v="10"/>
    <n v="4495"/>
    <n v="22"/>
    <n v="34.391005886978498"/>
  </r>
  <r>
    <x v="31"/>
    <x v="21"/>
    <x v="712"/>
    <n v="51"/>
    <x v="53"/>
    <s v="130h 47m 39s"/>
    <s v="time"/>
    <n v="130"/>
    <n v="47"/>
    <n v="39"/>
    <n v="4495"/>
    <n v="22"/>
    <n v="34.3669761011258"/>
  </r>
  <r>
    <x v="31"/>
    <x v="3"/>
    <x v="762"/>
    <n v="55"/>
    <x v="53"/>
    <s v="131h 08m 40s"/>
    <s v="time"/>
    <n v="131"/>
    <n v="8"/>
    <n v="40"/>
    <n v="4495"/>
    <n v="22"/>
    <n v="34.275184275184202"/>
  </r>
  <r>
    <x v="31"/>
    <x v="10"/>
    <x v="763"/>
    <n v="59"/>
    <x v="53"/>
    <s v="132h 05m 47s"/>
    <s v="time"/>
    <n v="132"/>
    <n v="5"/>
    <n v="47"/>
    <n v="4495"/>
    <n v="22"/>
    <n v="34.028182282718603"/>
  </r>
  <r>
    <x v="31"/>
    <x v="12"/>
    <x v="764"/>
    <n v="56"/>
    <x v="53"/>
    <s v="132h 14m 11s"/>
    <s v="time"/>
    <n v="132"/>
    <n v="14"/>
    <n v="11"/>
    <n v="4495"/>
    <n v="22"/>
    <n v="33.992156302581002"/>
  </r>
  <r>
    <x v="31"/>
    <x v="32"/>
    <x v="765"/>
    <n v="58"/>
    <x v="53"/>
    <s v="132h 27m 44s"/>
    <s v="time"/>
    <n v="132"/>
    <n v="27"/>
    <n v="44"/>
    <n v="4495"/>
    <n v="22"/>
    <n v="33.934203462622399"/>
  </r>
  <r>
    <x v="31"/>
    <x v="33"/>
    <x v="593"/>
    <n v="60"/>
    <x v="53"/>
    <s v="132h 42m 56s"/>
    <s v="time"/>
    <n v="132"/>
    <n v="42"/>
    <n v="56"/>
    <n v="4495"/>
    <n v="22"/>
    <n v="33.8694283513613"/>
  </r>
  <r>
    <x v="31"/>
    <x v="29"/>
    <x v="766"/>
    <n v="52"/>
    <x v="53"/>
    <s v="133h 01m 02s"/>
    <s v="time"/>
    <n v="133"/>
    <n v="1"/>
    <n v="2"/>
    <n v="4495"/>
    <n v="22"/>
    <n v="33.7926166620028"/>
  </r>
  <r>
    <x v="31"/>
    <x v="31"/>
    <x v="767"/>
    <n v="53"/>
    <x v="53"/>
    <s v="133h 05m 53s"/>
    <s v="time"/>
    <n v="133"/>
    <n v="5"/>
    <n v="53"/>
    <n v="4495"/>
    <n v="22"/>
    <n v="33.772093673628198"/>
  </r>
  <r>
    <x v="31"/>
    <x v="19"/>
    <x v="768"/>
    <n v="61"/>
    <x v="85"/>
    <s v="130h 40m 46s"/>
    <s v="time"/>
    <n v="130"/>
    <n v="40"/>
    <n v="46"/>
    <n v="4495"/>
    <n v="22"/>
    <n v="34.397146537540898"/>
  </r>
  <r>
    <x v="31"/>
    <x v="25"/>
    <x v="769"/>
    <n v="68"/>
    <x v="85"/>
    <s v="132h 57m 41s"/>
    <s v="time"/>
    <n v="132"/>
    <n v="57"/>
    <n v="41"/>
    <n v="4495"/>
    <n v="22"/>
    <n v="33.806806905095598"/>
  </r>
  <r>
    <x v="31"/>
    <x v="45"/>
    <x v="739"/>
    <n v="66"/>
    <x v="85"/>
    <s v="133h 36m 17s"/>
    <s v="time"/>
    <n v="133"/>
    <n v="36"/>
    <n v="17"/>
    <n v="4495"/>
    <n v="22"/>
    <n v="33.644020400143802"/>
  </r>
  <r>
    <x v="31"/>
    <x v="59"/>
    <x v="615"/>
    <n v="63"/>
    <x v="85"/>
    <s v="134h 18m 49s"/>
    <s v="time"/>
    <n v="134"/>
    <n v="18"/>
    <n v="49"/>
    <n v="4495"/>
    <n v="22"/>
    <n v="33.466451857075697"/>
  </r>
  <r>
    <x v="31"/>
    <x v="63"/>
    <x v="770"/>
    <n v="70"/>
    <x v="85"/>
    <s v="134h 44m 12s"/>
    <s v="time"/>
    <n v="134"/>
    <n v="44"/>
    <n v="12"/>
    <n v="4495"/>
    <n v="22"/>
    <n v="33.361371564285797"/>
  </r>
  <r>
    <x v="31"/>
    <x v="6"/>
    <x v="614"/>
    <n v="92"/>
    <x v="83"/>
    <s v="131h 39m 24s"/>
    <s v="time"/>
    <n v="131"/>
    <n v="39"/>
    <n v="24"/>
    <n v="4495"/>
    <n v="22"/>
    <n v="34.141833556979002"/>
  </r>
  <r>
    <x v="31"/>
    <x v="36"/>
    <x v="716"/>
    <n v="91"/>
    <x v="83"/>
    <s v="132h 40m 06s"/>
    <s v="time"/>
    <n v="132"/>
    <n v="40"/>
    <n v="6"/>
    <n v="4495"/>
    <n v="22"/>
    <n v="33.881483900955999"/>
  </r>
  <r>
    <x v="31"/>
    <x v="34"/>
    <x v="771"/>
    <n v="99"/>
    <x v="83"/>
    <s v="132h 53m 13s"/>
    <s v="time"/>
    <n v="132"/>
    <n v="53"/>
    <n v="13"/>
    <n v="4495"/>
    <n v="22"/>
    <n v="33.825745778052699"/>
  </r>
  <r>
    <x v="31"/>
    <x v="42"/>
    <x v="741"/>
    <n v="94"/>
    <x v="83"/>
    <s v="133h 23m 55s"/>
    <s v="time"/>
    <n v="133"/>
    <n v="23"/>
    <n v="55"/>
    <n v="4495"/>
    <n v="22"/>
    <n v="33.696002998531903"/>
  </r>
  <r>
    <x v="31"/>
    <x v="46"/>
    <x v="642"/>
    <n v="93"/>
    <x v="83"/>
    <s v="133h 32m 32s"/>
    <s v="time"/>
    <n v="133"/>
    <n v="32"/>
    <n v="32"/>
    <n v="4495"/>
    <n v="22"/>
    <n v="33.659766366026503"/>
  </r>
  <r>
    <x v="31"/>
    <x v="65"/>
    <x v="772"/>
    <n v="95"/>
    <x v="83"/>
    <s v="134h 35m 06s"/>
    <s v="time"/>
    <n v="134"/>
    <n v="35"/>
    <n v="6"/>
    <n v="4495"/>
    <n v="22"/>
    <n v="33.398967195452599"/>
  </r>
  <r>
    <x v="31"/>
    <x v="15"/>
    <x v="669"/>
    <n v="106"/>
    <x v="65"/>
    <s v="131h 06m 18s"/>
    <s v="time"/>
    <n v="131"/>
    <n v="6"/>
    <n v="18"/>
    <n v="4495"/>
    <n v="22"/>
    <n v="34.285496357881001"/>
  </r>
  <r>
    <x v="31"/>
    <x v="11"/>
    <x v="727"/>
    <n v="103"/>
    <x v="65"/>
    <s v="132h 09m 27s"/>
    <s v="time"/>
    <n v="132"/>
    <n v="9"/>
    <n v="27"/>
    <n v="4495"/>
    <n v="22"/>
    <n v="34.012447269356599"/>
  </r>
  <r>
    <x v="31"/>
    <x v="62"/>
    <x v="773"/>
    <n v="108"/>
    <x v="65"/>
    <s v="134h 32m 18s"/>
    <s v="time"/>
    <n v="134"/>
    <n v="32"/>
    <n v="18"/>
    <n v="4495"/>
    <n v="22"/>
    <n v="33.4105521350792"/>
  </r>
  <r>
    <x v="31"/>
    <x v="75"/>
    <x v="774"/>
    <n v="109"/>
    <x v="65"/>
    <s v="135h 36m 22s"/>
    <s v="time"/>
    <n v="135"/>
    <n v="36"/>
    <n v="22"/>
    <n v="4495"/>
    <n v="22"/>
    <n v="33.147473688091701"/>
  </r>
  <r>
    <x v="31"/>
    <x v="4"/>
    <x v="688"/>
    <n v="47"/>
    <x v="60"/>
    <s v="131h 34m 16s"/>
    <s v="time"/>
    <n v="131"/>
    <n v="34"/>
    <n v="16"/>
    <n v="4495"/>
    <n v="22"/>
    <n v="34.164034658063997"/>
  </r>
  <r>
    <x v="31"/>
    <x v="24"/>
    <x v="690"/>
    <n v="50"/>
    <x v="60"/>
    <s v="131h 39m 42s"/>
    <s v="time"/>
    <n v="131"/>
    <n v="39"/>
    <n v="42"/>
    <n v="4495"/>
    <n v="22"/>
    <n v="34.140536982416997"/>
  </r>
  <r>
    <x v="31"/>
    <x v="8"/>
    <x v="687"/>
    <n v="44"/>
    <x v="60"/>
    <s v="131h 51m 11s"/>
    <s v="time"/>
    <n v="131"/>
    <n v="51"/>
    <n v="11"/>
    <n v="4495"/>
    <n v="22"/>
    <n v="34.090980910988797"/>
  </r>
  <r>
    <x v="31"/>
    <x v="50"/>
    <x v="693"/>
    <n v="45"/>
    <x v="60"/>
    <s v="132h 19m 15s"/>
    <s v="time"/>
    <n v="132"/>
    <n v="19"/>
    <n v="15"/>
    <n v="4495"/>
    <n v="22"/>
    <n v="33.970463204962599"/>
  </r>
  <r>
    <x v="31"/>
    <x v="37"/>
    <x v="775"/>
    <n v="41"/>
    <x v="60"/>
    <s v="132h 54m 24s"/>
    <s v="time"/>
    <n v="132"/>
    <n v="54"/>
    <n v="24"/>
    <n v="4495"/>
    <n v="22"/>
    <n v="33.820726324237498"/>
  </r>
  <r>
    <x v="31"/>
    <x v="26"/>
    <x v="776"/>
    <n v="43"/>
    <x v="60"/>
    <s v="133h 05m 42s"/>
    <s v="time"/>
    <n v="133"/>
    <n v="5"/>
    <n v="42"/>
    <n v="4495"/>
    <n v="22"/>
    <n v="33.772869003343402"/>
  </r>
  <r>
    <x v="31"/>
    <x v="5"/>
    <x v="641"/>
    <n v="120"/>
    <x v="84"/>
    <s v="131h 34m 44s"/>
    <s v="time"/>
    <n v="131"/>
    <n v="34"/>
    <n v="44"/>
    <n v="4495"/>
    <n v="22"/>
    <n v="34.162015183117802"/>
  </r>
  <r>
    <x v="31"/>
    <x v="38"/>
    <x v="541"/>
    <n v="114"/>
    <x v="84"/>
    <s v="133h 00m 18s"/>
    <s v="time"/>
    <n v="133"/>
    <n v="0"/>
    <n v="18"/>
    <n v="4495"/>
    <n v="22"/>
    <n v="33.795721965339602"/>
  </r>
  <r>
    <x v="31"/>
    <x v="53"/>
    <x v="519"/>
    <n v="119"/>
    <x v="84"/>
    <s v="133h 10m 33s"/>
    <s v="time"/>
    <n v="133"/>
    <n v="10"/>
    <n v="33"/>
    <n v="4495"/>
    <n v="22"/>
    <n v="33.752369987047103"/>
  </r>
  <r>
    <x v="31"/>
    <x v="57"/>
    <x v="586"/>
    <n v="115"/>
    <x v="84"/>
    <s v="133h 51m 55s"/>
    <s v="time"/>
    <n v="133"/>
    <n v="51"/>
    <n v="55"/>
    <n v="4495"/>
    <n v="22"/>
    <n v="33.578535633877301"/>
  </r>
  <r>
    <x v="31"/>
    <x v="58"/>
    <x v="777"/>
    <n v="116"/>
    <x v="84"/>
    <s v="134h 08m 33s"/>
    <s v="time"/>
    <n v="134"/>
    <n v="8"/>
    <n v="33"/>
    <n v="4495"/>
    <n v="22"/>
    <n v="33.509141398140002"/>
  </r>
  <r>
    <x v="31"/>
    <x v="61"/>
    <x v="778"/>
    <n v="112"/>
    <x v="84"/>
    <s v="135h 01m 49s"/>
    <s v="time"/>
    <n v="135"/>
    <n v="1"/>
    <n v="49"/>
    <n v="4495"/>
    <n v="22"/>
    <n v="33.288830282920003"/>
  </r>
  <r>
    <x v="31"/>
    <x v="39"/>
    <x v="779"/>
    <n v="127"/>
    <x v="66"/>
    <s v="133h 05m 59s"/>
    <s v="time"/>
    <n v="133"/>
    <n v="5"/>
    <n v="59"/>
    <n v="4495"/>
    <n v="22"/>
    <n v="33.771670781515098"/>
  </r>
  <r>
    <x v="31"/>
    <x v="47"/>
    <x v="751"/>
    <n v="121"/>
    <x v="66"/>
    <s v="134h 25m 23s"/>
    <s v="time"/>
    <n v="134"/>
    <n v="25"/>
    <n v="23"/>
    <n v="4495"/>
    <n v="22"/>
    <n v="33.439204170911403"/>
  </r>
  <r>
    <x v="31"/>
    <x v="43"/>
    <x v="780"/>
    <n v="75"/>
    <x v="57"/>
    <s v="133h 25m 09s"/>
    <s v="time"/>
    <n v="133"/>
    <n v="25"/>
    <n v="9"/>
    <n v="4495"/>
    <n v="22"/>
    <n v="33.690811540071003"/>
  </r>
  <r>
    <x v="31"/>
    <x v="48"/>
    <x v="781"/>
    <n v="71"/>
    <x v="57"/>
    <s v="133h 37m 07s"/>
    <s v="time"/>
    <n v="133"/>
    <n v="37"/>
    <n v="7"/>
    <n v="4495"/>
    <n v="22"/>
    <n v="33.640523297028999"/>
  </r>
  <r>
    <x v="31"/>
    <x v="64"/>
    <x v="729"/>
    <n v="80"/>
    <x v="57"/>
    <s v="134h 23m 37s"/>
    <s v="time"/>
    <n v="134"/>
    <n v="23"/>
    <n v="37"/>
    <n v="4495"/>
    <n v="22"/>
    <n v="33.446530403024198"/>
  </r>
  <r>
    <x v="31"/>
    <x v="74"/>
    <x v="782"/>
    <n v="79"/>
    <x v="57"/>
    <s v="135h 03m 31s"/>
    <s v="time"/>
    <n v="135"/>
    <n v="3"/>
    <n v="31"/>
    <n v="4495"/>
    <n v="22"/>
    <n v="33.281846770229301"/>
  </r>
  <r>
    <x v="32"/>
    <x v="19"/>
    <x v="705"/>
    <n v="21"/>
    <x v="50"/>
    <s v="124h 05m 00s"/>
    <s v="time"/>
    <n v="124"/>
    <n v="5"/>
    <n v="0"/>
    <n v="4498"/>
    <n v="22"/>
    <n v="36.249832102081903"/>
  </r>
  <r>
    <x v="32"/>
    <x v="2"/>
    <x v="553"/>
    <n v="28"/>
    <x v="50"/>
    <s v="124h 18m 08s"/>
    <s v="time"/>
    <n v="124"/>
    <n v="18"/>
    <n v="8"/>
    <n v="4498"/>
    <n v="22"/>
    <n v="36.185998283752802"/>
  </r>
  <r>
    <x v="32"/>
    <x v="23"/>
    <x v="663"/>
    <n v="23"/>
    <x v="50"/>
    <s v="124h 43m 03s"/>
    <s v="time"/>
    <n v="124"/>
    <n v="43"/>
    <n v="3"/>
    <n v="4498"/>
    <n v="22"/>
    <n v="36.065508048188903"/>
  </r>
  <r>
    <x v="32"/>
    <x v="7"/>
    <x v="706"/>
    <n v="24"/>
    <x v="50"/>
    <s v="124h 51m 09s"/>
    <s v="time"/>
    <n v="124"/>
    <n v="51"/>
    <n v="9"/>
    <n v="4498"/>
    <n v="22"/>
    <n v="36.026511283314299"/>
  </r>
  <r>
    <x v="32"/>
    <x v="8"/>
    <x v="783"/>
    <n v="25"/>
    <x v="50"/>
    <s v="124h 52m 12s"/>
    <s v="time"/>
    <n v="124"/>
    <n v="52"/>
    <n v="12"/>
    <n v="4498"/>
    <n v="22"/>
    <n v="36.021462320813598"/>
  </r>
  <r>
    <x v="32"/>
    <x v="35"/>
    <x v="784"/>
    <n v="27"/>
    <x v="50"/>
    <s v="125h 26m 31s"/>
    <s v="time"/>
    <n v="125"/>
    <n v="26"/>
    <n v="31"/>
    <n v="4498"/>
    <n v="22"/>
    <n v="35.857224789687997"/>
  </r>
  <r>
    <x v="32"/>
    <x v="36"/>
    <x v="509"/>
    <n v="26"/>
    <x v="50"/>
    <s v="125h 27m 15s"/>
    <s v="time"/>
    <n v="125"/>
    <n v="27"/>
    <n v="15"/>
    <n v="4498"/>
    <n v="22"/>
    <n v="35.853731442425797"/>
  </r>
  <r>
    <x v="32"/>
    <x v="38"/>
    <x v="731"/>
    <n v="22"/>
    <x v="50"/>
    <s v="125h 42m 22s"/>
    <s v="time"/>
    <n v="125"/>
    <n v="42"/>
    <n v="22"/>
    <n v="4498"/>
    <n v="22"/>
    <n v="35.7818721798197"/>
  </r>
  <r>
    <x v="32"/>
    <x v="53"/>
    <x v="703"/>
    <n v="29"/>
    <x v="50"/>
    <s v="125h 52m 48s"/>
    <s v="time"/>
    <n v="125"/>
    <n v="52"/>
    <n v="48"/>
    <n v="4498"/>
    <n v="22"/>
    <n v="35.732443597076497"/>
  </r>
  <r>
    <x v="32"/>
    <x v="1"/>
    <x v="732"/>
    <n v="41"/>
    <x v="51"/>
    <s v="124h 11m 30s"/>
    <s v="time"/>
    <n v="124"/>
    <n v="11"/>
    <n v="30"/>
    <n v="4498"/>
    <n v="22"/>
    <n v="36.218211098436498"/>
  </r>
  <r>
    <x v="32"/>
    <x v="52"/>
    <x v="707"/>
    <n v="45"/>
    <x v="51"/>
    <s v="125h 23m 40s"/>
    <s v="time"/>
    <n v="125"/>
    <n v="23"/>
    <n v="40"/>
    <n v="4498"/>
    <n v="22"/>
    <n v="35.870807673563398"/>
  </r>
  <r>
    <x v="32"/>
    <x v="57"/>
    <x v="785"/>
    <n v="46"/>
    <x v="51"/>
    <s v="126h 24m 43s"/>
    <s v="time"/>
    <n v="126"/>
    <n v="24"/>
    <n v="43"/>
    <n v="4498"/>
    <n v="22"/>
    <n v="35.582080631445201"/>
  </r>
  <r>
    <x v="32"/>
    <x v="60"/>
    <x v="736"/>
    <n v="42"/>
    <x v="51"/>
    <s v="126h 35m 48s"/>
    <s v="time"/>
    <n v="126"/>
    <n v="35"/>
    <n v="48"/>
    <n v="4498"/>
    <n v="22"/>
    <n v="35.530161404986899"/>
  </r>
  <r>
    <x v="32"/>
    <x v="68"/>
    <x v="635"/>
    <n v="49"/>
    <x v="51"/>
    <s v="126h 51m 40s"/>
    <s v="time"/>
    <n v="126"/>
    <n v="51"/>
    <n v="40"/>
    <n v="4498"/>
    <n v="22"/>
    <n v="35.456098095029503"/>
  </r>
  <r>
    <x v="32"/>
    <x v="70"/>
    <x v="786"/>
    <n v="43"/>
    <x v="51"/>
    <s v="127h 00m 32s"/>
    <s v="time"/>
    <n v="127"/>
    <n v="0"/>
    <n v="32"/>
    <n v="4498"/>
    <n v="22"/>
    <n v="35.414844105399403"/>
  </r>
  <r>
    <x v="32"/>
    <x v="66"/>
    <x v="787"/>
    <n v="47"/>
    <x v="51"/>
    <s v="127h 06m 05s"/>
    <s v="time"/>
    <n v="127"/>
    <n v="6"/>
    <n v="5"/>
    <n v="4498"/>
    <n v="22"/>
    <n v="35.389070405297602"/>
  </r>
  <r>
    <x v="32"/>
    <x v="78"/>
    <x v="666"/>
    <n v="50"/>
    <x v="51"/>
    <s v="127h 18m 12s"/>
    <s v="time"/>
    <n v="127"/>
    <n v="18"/>
    <n v="12"/>
    <n v="4498"/>
    <n v="22"/>
    <n v="35.332931842580699"/>
  </r>
  <r>
    <x v="32"/>
    <x v="18"/>
    <x v="614"/>
    <n v="2"/>
    <x v="52"/>
    <s v="124h 02m 41s"/>
    <s v="time"/>
    <n v="124"/>
    <n v="2"/>
    <n v="41"/>
    <n v="4498"/>
    <n v="22"/>
    <n v="36.261115502697201"/>
  </r>
  <r>
    <x v="32"/>
    <x v="14"/>
    <x v="749"/>
    <n v="9"/>
    <x v="52"/>
    <s v="124h 24m 15s"/>
    <s v="time"/>
    <n v="124"/>
    <n v="24"/>
    <n v="15"/>
    <n v="4498"/>
    <n v="22"/>
    <n v="36.156345245670998"/>
  </r>
  <r>
    <x v="32"/>
    <x v="3"/>
    <x v="717"/>
    <n v="5"/>
    <x v="52"/>
    <s v="124h 31m 31s"/>
    <s v="time"/>
    <n v="124"/>
    <n v="31"/>
    <n v="31"/>
    <n v="4498"/>
    <n v="22"/>
    <n v="36.121180215529598"/>
  </r>
  <r>
    <x v="32"/>
    <x v="5"/>
    <x v="726"/>
    <n v="4"/>
    <x v="52"/>
    <s v="124h 41m 07s"/>
    <s v="time"/>
    <n v="124"/>
    <n v="41"/>
    <n v="7"/>
    <n v="4498"/>
    <n v="22"/>
    <n v="36.074828401285899"/>
  </r>
  <r>
    <x v="32"/>
    <x v="33"/>
    <x v="678"/>
    <n v="8"/>
    <x v="52"/>
    <s v="125h 27m 48s"/>
    <s v="time"/>
    <n v="125"/>
    <n v="27"/>
    <n v="48"/>
    <n v="4498"/>
    <n v="22"/>
    <n v="35.851111878636502"/>
  </r>
  <r>
    <x v="32"/>
    <x v="34"/>
    <x v="788"/>
    <n v="10"/>
    <x v="52"/>
    <s v="125h 31m 08s"/>
    <s v="time"/>
    <n v="125"/>
    <n v="31"/>
    <n v="8"/>
    <n v="4498"/>
    <n v="22"/>
    <n v="35.835243920791001"/>
  </r>
  <r>
    <x v="32"/>
    <x v="41"/>
    <x v="645"/>
    <n v="1"/>
    <x v="52"/>
    <s v="125h 54m 54s"/>
    <s v="time"/>
    <n v="125"/>
    <n v="54"/>
    <n v="54"/>
    <n v="4498"/>
    <n v="22"/>
    <n v="35.722511217885"/>
  </r>
  <r>
    <x v="32"/>
    <x v="44"/>
    <x v="558"/>
    <n v="6"/>
    <x v="52"/>
    <s v="125h 58m 47s"/>
    <s v="time"/>
    <n v="125"/>
    <n v="58"/>
    <n v="47"/>
    <n v="4498"/>
    <n v="22"/>
    <n v="35.7041587380685"/>
  </r>
  <r>
    <x v="32"/>
    <x v="49"/>
    <x v="748"/>
    <n v="3"/>
    <x v="52"/>
    <s v="126h 17m 52s"/>
    <s v="time"/>
    <n v="126"/>
    <n v="17"/>
    <n v="52"/>
    <n v="4498"/>
    <n v="22"/>
    <n v="35.614244994193598"/>
  </r>
  <r>
    <x v="32"/>
    <x v="28"/>
    <x v="760"/>
    <n v="101"/>
    <x v="68"/>
    <s v="125h 41m 13s"/>
    <s v="time"/>
    <n v="125"/>
    <n v="41"/>
    <n v="13"/>
    <n v="4498"/>
    <n v="22"/>
    <n v="35.787328746687599"/>
  </r>
  <r>
    <x v="32"/>
    <x v="29"/>
    <x v="738"/>
    <n v="105"/>
    <x v="68"/>
    <s v="125h 44m 57s"/>
    <s v="time"/>
    <n v="125"/>
    <n v="44"/>
    <n v="57"/>
    <n v="4498"/>
    <n v="22"/>
    <n v="35.769620739700002"/>
  </r>
  <r>
    <x v="32"/>
    <x v="40"/>
    <x v="747"/>
    <n v="107"/>
    <x v="68"/>
    <s v="125h 50m 41s"/>
    <s v="time"/>
    <n v="125"/>
    <n v="50"/>
    <n v="41"/>
    <n v="4498"/>
    <n v="22"/>
    <n v="35.7424603954167"/>
  </r>
  <r>
    <x v="32"/>
    <x v="61"/>
    <x v="710"/>
    <n v="110"/>
    <x v="68"/>
    <s v="126h 40m 05s"/>
    <s v="time"/>
    <n v="126"/>
    <n v="40"/>
    <n v="5"/>
    <n v="4498"/>
    <n v="22"/>
    <n v="35.510136950252701"/>
  </r>
  <r>
    <x v="32"/>
    <x v="77"/>
    <x v="789"/>
    <n v="109"/>
    <x v="68"/>
    <s v="126h 57m 07s"/>
    <s v="time"/>
    <n v="126"/>
    <n v="57"/>
    <n v="7"/>
    <n v="4498"/>
    <n v="22"/>
    <n v="35.430729475501401"/>
  </r>
  <r>
    <x v="32"/>
    <x v="20"/>
    <x v="790"/>
    <n v="14"/>
    <x v="53"/>
    <s v="124h 11m 41s"/>
    <s v="time"/>
    <n v="124"/>
    <n v="11"/>
    <n v="41"/>
    <n v="4498"/>
    <n v="22"/>
    <n v="36.217320023887197"/>
  </r>
  <r>
    <x v="32"/>
    <x v="9"/>
    <x v="791"/>
    <n v="19"/>
    <x v="53"/>
    <s v="124h 56m 12s"/>
    <s v="time"/>
    <n v="124"/>
    <n v="56"/>
    <n v="12"/>
    <n v="4498"/>
    <n v="22"/>
    <n v="36.002241135508598"/>
  </r>
  <r>
    <x v="32"/>
    <x v="10"/>
    <x v="763"/>
    <n v="18"/>
    <x v="53"/>
    <s v="124h 58m 14s"/>
    <s v="time"/>
    <n v="124"/>
    <n v="58"/>
    <n v="14"/>
    <n v="4498"/>
    <n v="22"/>
    <n v="35.992478228204803"/>
  </r>
  <r>
    <x v="32"/>
    <x v="11"/>
    <x v="761"/>
    <n v="16"/>
    <x v="53"/>
    <s v="125h 01m 14s"/>
    <s v="time"/>
    <n v="125"/>
    <n v="1"/>
    <n v="14"/>
    <n v="4498"/>
    <n v="22"/>
    <n v="35.9780836040295"/>
  </r>
  <r>
    <x v="32"/>
    <x v="30"/>
    <x v="792"/>
    <n v="20"/>
    <x v="53"/>
    <s v="125h 08m 41s"/>
    <s v="time"/>
    <n v="125"/>
    <n v="8"/>
    <n v="41"/>
    <n v="4498"/>
    <n v="22"/>
    <n v="35.942386703394497"/>
  </r>
  <r>
    <x v="32"/>
    <x v="50"/>
    <x v="762"/>
    <n v="12"/>
    <x v="53"/>
    <s v="125h 10m 29s"/>
    <s v="time"/>
    <n v="125"/>
    <n v="10"/>
    <n v="29"/>
    <n v="4498"/>
    <n v="22"/>
    <n v="35.933772571228197"/>
  </r>
  <r>
    <x v="32"/>
    <x v="26"/>
    <x v="793"/>
    <n v="13"/>
    <x v="53"/>
    <s v="125h 47m 11s"/>
    <s v="time"/>
    <n v="125"/>
    <n v="47"/>
    <n v="11"/>
    <n v="4498"/>
    <n v="22"/>
    <n v="35.759035931727198"/>
  </r>
  <r>
    <x v="32"/>
    <x v="31"/>
    <x v="765"/>
    <n v="17"/>
    <x v="53"/>
    <s v="125h 48m 14s"/>
    <s v="time"/>
    <n v="125"/>
    <n v="48"/>
    <n v="14"/>
    <n v="4498"/>
    <n v="22"/>
    <n v="35.754061656811501"/>
  </r>
  <r>
    <x v="32"/>
    <x v="43"/>
    <x v="764"/>
    <n v="15"/>
    <x v="53"/>
    <s v="125h 58m 36s"/>
    <s v="time"/>
    <n v="125"/>
    <n v="58"/>
    <n v="36"/>
    <n v="4498"/>
    <n v="22"/>
    <n v="35.705024740031199"/>
  </r>
  <r>
    <x v="32"/>
    <x v="54"/>
    <x v="794"/>
    <n v="11"/>
    <x v="53"/>
    <s v="126h 19m 10s"/>
    <s v="time"/>
    <n v="126"/>
    <n v="19"/>
    <n v="10"/>
    <n v="4498"/>
    <n v="22"/>
    <n v="35.608136338647597"/>
  </r>
  <r>
    <x v="32"/>
    <x v="22"/>
    <x v="795"/>
    <n v="61"/>
    <x v="85"/>
    <s v="124h 27m 19s"/>
    <s v="time"/>
    <n v="124"/>
    <n v="27"/>
    <n v="19"/>
    <n v="4498"/>
    <n v="22"/>
    <n v="36.141496610786099"/>
  </r>
  <r>
    <x v="32"/>
    <x v="16"/>
    <x v="768"/>
    <n v="64"/>
    <x v="85"/>
    <s v="124h 33m 30s"/>
    <s v="time"/>
    <n v="124"/>
    <n v="33"/>
    <n v="30"/>
    <n v="4498"/>
    <n v="22"/>
    <n v="36.111594299859497"/>
  </r>
  <r>
    <x v="32"/>
    <x v="0"/>
    <x v="758"/>
    <n v="68"/>
    <x v="85"/>
    <s v="124h 35m 09s"/>
    <s v="time"/>
    <n v="124"/>
    <n v="35"/>
    <n v="9"/>
    <n v="4498"/>
    <n v="22"/>
    <n v="36.103623338662103"/>
  </r>
  <r>
    <x v="32"/>
    <x v="37"/>
    <x v="796"/>
    <n v="70"/>
    <x v="85"/>
    <s v="125h 34m 13s"/>
    <s v="time"/>
    <n v="125"/>
    <n v="34"/>
    <n v="13"/>
    <n v="4498"/>
    <n v="22"/>
    <n v="35.820578560478502"/>
  </r>
  <r>
    <x v="32"/>
    <x v="46"/>
    <x v="599"/>
    <n v="63"/>
    <x v="85"/>
    <s v="126h 07m 35s"/>
    <s v="time"/>
    <n v="126"/>
    <n v="7"/>
    <n v="35"/>
    <n v="4498"/>
    <n v="22"/>
    <n v="35.662639988547603"/>
  </r>
  <r>
    <x v="32"/>
    <x v="75"/>
    <x v="797"/>
    <n v="67"/>
    <x v="85"/>
    <s v="126h 48m 53s"/>
    <s v="time"/>
    <n v="126"/>
    <n v="48"/>
    <n v="53"/>
    <n v="4498"/>
    <n v="22"/>
    <n v="35.469067953466599"/>
  </r>
  <r>
    <x v="32"/>
    <x v="79"/>
    <x v="615"/>
    <n v="66"/>
    <x v="85"/>
    <s v="127h 24m 22s"/>
    <s v="time"/>
    <n v="127"/>
    <n v="24"/>
    <n v="22"/>
    <n v="4498"/>
    <n v="22"/>
    <n v="35.304428969480703"/>
  </r>
  <r>
    <x v="32"/>
    <x v="17"/>
    <x v="652"/>
    <n v="80"/>
    <x v="83"/>
    <s v="124h 01m 16s"/>
    <s v="time"/>
    <n v="124"/>
    <n v="1"/>
    <n v="16"/>
    <n v="4498"/>
    <n v="22"/>
    <n v="36.268018885673499"/>
  </r>
  <r>
    <x v="32"/>
    <x v="39"/>
    <x v="798"/>
    <n v="72"/>
    <x v="83"/>
    <s v="125h 50m 07s"/>
    <s v="time"/>
    <n v="125"/>
    <n v="50"/>
    <n v="7"/>
    <n v="4498"/>
    <n v="22"/>
    <n v="35.745143011035097"/>
  </r>
  <r>
    <x v="32"/>
    <x v="47"/>
    <x v="799"/>
    <n v="79"/>
    <x v="83"/>
    <s v="126h 11m 40s"/>
    <s v="time"/>
    <n v="126"/>
    <n v="11"/>
    <n v="40"/>
    <n v="4498"/>
    <n v="22"/>
    <n v="35.643407440017597"/>
  </r>
  <r>
    <x v="32"/>
    <x v="76"/>
    <x v="640"/>
    <n v="74"/>
    <x v="83"/>
    <s v="126h 53m 53s"/>
    <s v="time"/>
    <n v="126"/>
    <n v="53"/>
    <n v="53"/>
    <n v="4498"/>
    <n v="22"/>
    <n v="35.445775589766903"/>
  </r>
  <r>
    <x v="32"/>
    <x v="80"/>
    <x v="800"/>
    <n v="75"/>
    <x v="83"/>
    <s v="127h 12m 23s"/>
    <s v="time"/>
    <n v="127"/>
    <n v="12"/>
    <n v="23"/>
    <n v="4498"/>
    <n v="22"/>
    <n v="35.359859196450202"/>
  </r>
  <r>
    <x v="32"/>
    <x v="81"/>
    <x v="801"/>
    <n v="73"/>
    <x v="83"/>
    <s v="127h 20m 23s"/>
    <s v="time"/>
    <n v="127"/>
    <n v="20"/>
    <n v="23"/>
    <n v="4498"/>
    <n v="22"/>
    <n v="35.322835023548102"/>
  </r>
  <r>
    <x v="32"/>
    <x v="6"/>
    <x v="802"/>
    <n v="98"/>
    <x v="65"/>
    <s v="124h 43m 44s"/>
    <s v="time"/>
    <n v="124"/>
    <n v="43"/>
    <n v="44"/>
    <n v="4498"/>
    <n v="22"/>
    <n v="36.0622149372862"/>
  </r>
  <r>
    <x v="32"/>
    <x v="12"/>
    <x v="669"/>
    <n v="99"/>
    <x v="65"/>
    <s v="125h 05m 09s"/>
    <s v="time"/>
    <n v="125"/>
    <n v="5"/>
    <n v="9"/>
    <n v="4498"/>
    <n v="22"/>
    <n v="35.959307941879899"/>
  </r>
  <r>
    <x v="32"/>
    <x v="25"/>
    <x v="803"/>
    <n v="100"/>
    <x v="65"/>
    <s v="125h 35m 18s"/>
    <s v="time"/>
    <n v="125"/>
    <n v="35"/>
    <n v="18"/>
    <n v="4498"/>
    <n v="22"/>
    <n v="35.815428715512297"/>
  </r>
  <r>
    <x v="32"/>
    <x v="45"/>
    <x v="804"/>
    <n v="93"/>
    <x v="65"/>
    <s v="126h 00m 36s"/>
    <s v="time"/>
    <n v="126"/>
    <n v="0"/>
    <n v="36"/>
    <n v="4498"/>
    <n v="22"/>
    <n v="35.695579715895498"/>
  </r>
  <r>
    <x v="32"/>
    <x v="55"/>
    <x v="653"/>
    <n v="94"/>
    <x v="65"/>
    <s v="126h 22m 09s"/>
    <s v="time"/>
    <n v="126"/>
    <n v="22"/>
    <n v="9"/>
    <n v="4498"/>
    <n v="22"/>
    <n v="35.594125676753897"/>
  </r>
  <r>
    <x v="32"/>
    <x v="58"/>
    <x v="805"/>
    <n v="95"/>
    <x v="65"/>
    <s v="126h 30m 44s"/>
    <s v="time"/>
    <n v="126"/>
    <n v="30"/>
    <n v="44"/>
    <n v="4498"/>
    <n v="22"/>
    <n v="35.553877095757102"/>
  </r>
  <r>
    <x v="32"/>
    <x v="65"/>
    <x v="651"/>
    <n v="97"/>
    <x v="65"/>
    <s v="126h 33m 56s"/>
    <s v="time"/>
    <n v="126"/>
    <n v="33"/>
    <n v="56"/>
    <n v="4498"/>
    <n v="22"/>
    <n v="35.538895082917001"/>
  </r>
  <r>
    <x v="32"/>
    <x v="73"/>
    <x v="722"/>
    <n v="91"/>
    <x v="65"/>
    <s v="127h 04m 49s"/>
    <s v="time"/>
    <n v="127"/>
    <n v="4"/>
    <n v="49"/>
    <n v="4498"/>
    <n v="22"/>
    <n v="35.394949386761198"/>
  </r>
  <r>
    <x v="32"/>
    <x v="13"/>
    <x v="690"/>
    <n v="40"/>
    <x v="60"/>
    <s v="124h 12m 15s"/>
    <s v="time"/>
    <n v="124"/>
    <n v="12"/>
    <n v="15"/>
    <n v="4498"/>
    <n v="22"/>
    <n v="36.214566070649802"/>
  </r>
  <r>
    <x v="32"/>
    <x v="15"/>
    <x v="689"/>
    <n v="39"/>
    <x v="60"/>
    <s v="124h 28m 32s"/>
    <s v="time"/>
    <n v="124"/>
    <n v="28"/>
    <n v="32"/>
    <n v="4498"/>
    <n v="22"/>
    <n v="36.1356089549041"/>
  </r>
  <r>
    <x v="32"/>
    <x v="4"/>
    <x v="775"/>
    <n v="31"/>
    <x v="60"/>
    <s v="124h 39m 56s"/>
    <s v="time"/>
    <n v="124"/>
    <n v="39"/>
    <n v="56"/>
    <n v="4498"/>
    <n v="22"/>
    <n v="36.080535477143201"/>
  </r>
  <r>
    <x v="32"/>
    <x v="51"/>
    <x v="687"/>
    <n v="34"/>
    <x v="60"/>
    <s v="125h 10m 43s"/>
    <s v="time"/>
    <n v="125"/>
    <n v="10"/>
    <n v="43"/>
    <n v="4498"/>
    <n v="22"/>
    <n v="35.932656226769303"/>
  </r>
  <r>
    <x v="32"/>
    <x v="32"/>
    <x v="806"/>
    <n v="37"/>
    <x v="60"/>
    <s v="125h 25m 26s"/>
    <s v="time"/>
    <n v="125"/>
    <n v="25"/>
    <n v="26"/>
    <n v="4498"/>
    <n v="22"/>
    <n v="35.8623866621191"/>
  </r>
  <r>
    <x v="32"/>
    <x v="82"/>
    <x v="807"/>
    <n v="33"/>
    <x v="60"/>
    <s v="128h 03m 38s"/>
    <s v="time"/>
    <n v="128"/>
    <n v="3"/>
    <n v="38"/>
    <n v="4498"/>
    <n v="22"/>
    <n v="35.124008173216602"/>
  </r>
  <r>
    <x v="32"/>
    <x v="21"/>
    <x v="601"/>
    <n v="86"/>
    <x v="46"/>
    <s v="124h 15m 17s"/>
    <s v="time"/>
    <n v="124"/>
    <n v="15"/>
    <n v="17"/>
    <n v="4498"/>
    <n v="22"/>
    <n v="36.1998314394489"/>
  </r>
  <r>
    <x v="32"/>
    <x v="24"/>
    <x v="639"/>
    <n v="82"/>
    <x v="46"/>
    <s v="124h 48m 35s"/>
    <s v="time"/>
    <n v="124"/>
    <n v="48"/>
    <n v="35"/>
    <n v="4498"/>
    <n v="22"/>
    <n v="36.038859152265097"/>
  </r>
  <r>
    <x v="32"/>
    <x v="48"/>
    <x v="641"/>
    <n v="90"/>
    <x v="46"/>
    <s v="126h 12m 17s"/>
    <s v="time"/>
    <n v="126"/>
    <n v="12"/>
    <n v="17"/>
    <n v="4498"/>
    <n v="22"/>
    <n v="35.640504735471602"/>
  </r>
  <r>
    <x v="32"/>
    <x v="56"/>
    <x v="808"/>
    <n v="87"/>
    <x v="46"/>
    <s v="126h 24m 03s"/>
    <s v="time"/>
    <n v="126"/>
    <n v="24"/>
    <n v="3"/>
    <n v="4498"/>
    <n v="22"/>
    <n v="35.585208430851502"/>
  </r>
  <r>
    <x v="32"/>
    <x v="72"/>
    <x v="809"/>
    <n v="88"/>
    <x v="46"/>
    <s v="126h 49m 24s"/>
    <s v="time"/>
    <n v="126"/>
    <n v="49"/>
    <n v="24"/>
    <n v="4498"/>
    <n v="22"/>
    <n v="35.466659657791602"/>
  </r>
  <r>
    <x v="32"/>
    <x v="71"/>
    <x v="643"/>
    <n v="89"/>
    <x v="46"/>
    <s v="127h 03m 19s"/>
    <s v="time"/>
    <n v="127"/>
    <n v="3"/>
    <n v="19"/>
    <n v="4498"/>
    <n v="22"/>
    <n v="35.401913865137402"/>
  </r>
  <r>
    <x v="32"/>
    <x v="83"/>
    <x v="810"/>
    <n v="81"/>
    <x v="46"/>
    <s v="128h 10m 34s"/>
    <s v="time"/>
    <n v="128"/>
    <n v="10"/>
    <n v="34"/>
    <n v="4498"/>
    <n v="22"/>
    <n v="35.0923425668676"/>
  </r>
  <r>
    <x v="32"/>
    <x v="27"/>
    <x v="811"/>
    <n v="112"/>
    <x v="66"/>
    <s v="125h 26m 13s"/>
    <s v="time"/>
    <n v="125"/>
    <n v="26"/>
    <n v="13"/>
    <n v="4498"/>
    <n v="22"/>
    <n v="35.858654082507101"/>
  </r>
  <r>
    <x v="32"/>
    <x v="62"/>
    <x v="812"/>
    <n v="117"/>
    <x v="66"/>
    <s v="126h 32m 01s"/>
    <s v="time"/>
    <n v="126"/>
    <n v="32"/>
    <n v="1"/>
    <n v="4498"/>
    <n v="22"/>
    <n v="35.547867167485101"/>
  </r>
  <r>
    <x v="32"/>
    <x v="74"/>
    <x v="813"/>
    <n v="118"/>
    <x v="66"/>
    <s v="126h 48m 45s"/>
    <s v="time"/>
    <n v="126"/>
    <n v="48"/>
    <n v="45"/>
    <n v="4498"/>
    <n v="22"/>
    <n v="35.469689502217797"/>
  </r>
  <r>
    <x v="32"/>
    <x v="69"/>
    <x v="814"/>
    <n v="115"/>
    <x v="66"/>
    <s v="126h 58m 34s"/>
    <s v="time"/>
    <n v="126"/>
    <n v="58"/>
    <n v="34"/>
    <n v="4498"/>
    <n v="22"/>
    <n v="35.423986139124999"/>
  </r>
  <r>
    <x v="32"/>
    <x v="67"/>
    <x v="583"/>
    <n v="113"/>
    <x v="66"/>
    <s v="127h 08m 17s"/>
    <s v="time"/>
    <n v="127"/>
    <n v="8"/>
    <n v="17"/>
    <n v="4498"/>
    <n v="22"/>
    <n v="35.378864183072999"/>
  </r>
  <r>
    <x v="32"/>
    <x v="84"/>
    <x v="750"/>
    <n v="116"/>
    <x v="66"/>
    <s v="127h 10m 28s"/>
    <s v="time"/>
    <n v="127"/>
    <n v="10"/>
    <n v="28"/>
    <n v="4498"/>
    <n v="22"/>
    <n v="35.368741099277401"/>
  </r>
  <r>
    <x v="32"/>
    <x v="85"/>
    <x v="680"/>
    <n v="119"/>
    <x v="66"/>
    <s v="127h 39m 45s"/>
    <s v="time"/>
    <n v="127"/>
    <n v="39"/>
    <n v="45"/>
    <n v="4498"/>
    <n v="22"/>
    <n v="35.233525898364803"/>
  </r>
  <r>
    <x v="32"/>
    <x v="86"/>
    <x v="751"/>
    <n v="111"/>
    <x v="66"/>
    <s v="127h 54m 03s"/>
    <s v="time"/>
    <n v="127"/>
    <n v="54"/>
    <n v="3"/>
    <n v="4498"/>
    <n v="22"/>
    <n v="35.16787094168"/>
  </r>
  <r>
    <x v="32"/>
    <x v="42"/>
    <x v="729"/>
    <n v="59"/>
    <x v="57"/>
    <s v="125h 56m 56s"/>
    <s v="time"/>
    <n v="125"/>
    <n v="56"/>
    <n v="56"/>
    <n v="4498"/>
    <n v="22"/>
    <n v="35.712899412459997"/>
  </r>
  <r>
    <x v="32"/>
    <x v="59"/>
    <x v="815"/>
    <n v="54"/>
    <x v="57"/>
    <s v="126h 31m 12s"/>
    <s v="time"/>
    <n v="126"/>
    <n v="31"/>
    <n v="12"/>
    <n v="4498"/>
    <n v="22"/>
    <n v="35.551691432184597"/>
  </r>
  <r>
    <x v="32"/>
    <x v="64"/>
    <x v="753"/>
    <n v="57"/>
    <x v="57"/>
    <s v="126h 31m 23s"/>
    <s v="time"/>
    <n v="126"/>
    <n v="31"/>
    <n v="23"/>
    <n v="4498"/>
    <n v="22"/>
    <n v="35.550832852159097"/>
  </r>
  <r>
    <x v="32"/>
    <x v="63"/>
    <x v="816"/>
    <n v="53"/>
    <x v="57"/>
    <s v="126h 35m 25s"/>
    <s v="time"/>
    <n v="126"/>
    <n v="35"/>
    <n v="25"/>
    <n v="4498"/>
    <n v="22"/>
    <n v="35.531954577870401"/>
  </r>
  <r>
    <x v="32"/>
    <x v="87"/>
    <x v="817"/>
    <n v="51"/>
    <x v="57"/>
    <s v="127h 59m 10s"/>
    <s v="time"/>
    <n v="127"/>
    <n v="59"/>
    <n v="10"/>
    <n v="4498"/>
    <n v="22"/>
    <n v="35.144438415626603"/>
  </r>
  <r>
    <x v="33"/>
    <x v="17"/>
    <x v="818"/>
    <n v="2"/>
    <x v="87"/>
    <s v="135h 44m 42s"/>
    <s v="time"/>
    <n v="135"/>
    <n v="44"/>
    <n v="42"/>
    <n v="4669"/>
    <n v="22"/>
    <n v="34.395373678588498"/>
  </r>
  <r>
    <x v="33"/>
    <x v="18"/>
    <x v="784"/>
    <n v="15"/>
    <x v="87"/>
    <s v="135h 59m 38s"/>
    <s v="time"/>
    <n v="135"/>
    <n v="59"/>
    <n v="38"/>
    <n v="4669"/>
    <n v="22"/>
    <n v="34.332425068119797"/>
  </r>
  <r>
    <x v="33"/>
    <x v="19"/>
    <x v="819"/>
    <n v="62"/>
    <x v="87"/>
    <s v="136h 02m 02s"/>
    <s v="time"/>
    <n v="136"/>
    <n v="2"/>
    <n v="2"/>
    <n v="4669"/>
    <n v="22"/>
    <n v="34.322329811607297"/>
  </r>
  <r>
    <x v="33"/>
    <x v="1"/>
    <x v="717"/>
    <n v="7"/>
    <x v="87"/>
    <s v="136h 02m 44s"/>
    <s v="time"/>
    <n v="136"/>
    <n v="2"/>
    <n v="44"/>
    <n v="4669"/>
    <n v="22"/>
    <n v="34.319386480018899"/>
  </r>
  <r>
    <x v="33"/>
    <x v="20"/>
    <x v="707"/>
    <n v="45"/>
    <x v="87"/>
    <s v="136h 04m 59s"/>
    <s v="time"/>
    <n v="136"/>
    <n v="4"/>
    <n v="59"/>
    <n v="4669"/>
    <n v="22"/>
    <n v="34.309929189485899"/>
  </r>
  <r>
    <x v="33"/>
    <x v="13"/>
    <x v="791"/>
    <n v="26"/>
    <x v="87"/>
    <s v="136h 10m 45s"/>
    <s v="time"/>
    <n v="136"/>
    <n v="10"/>
    <n v="45"/>
    <n v="4669"/>
    <n v="22"/>
    <n v="34.285714285714199"/>
  </r>
  <r>
    <x v="33"/>
    <x v="21"/>
    <x v="790"/>
    <n v="24"/>
    <x v="87"/>
    <s v="136h 12m 39s"/>
    <s v="time"/>
    <n v="136"/>
    <n v="12"/>
    <n v="39"/>
    <n v="4669"/>
    <n v="22"/>
    <n v="34.277743449187199"/>
  </r>
  <r>
    <x v="33"/>
    <x v="2"/>
    <x v="820"/>
    <n v="37"/>
    <x v="87"/>
    <s v="136h 12m 52s"/>
    <s v="time"/>
    <n v="136"/>
    <n v="12"/>
    <n v="52"/>
    <n v="4669"/>
    <n v="22"/>
    <n v="34.276834729552199"/>
  </r>
  <r>
    <x v="33"/>
    <x v="14"/>
    <x v="705"/>
    <n v="11"/>
    <x v="87"/>
    <s v="136h 18m 49s"/>
    <s v="time"/>
    <n v="136"/>
    <n v="18"/>
    <n v="49"/>
    <n v="4669"/>
    <n v="22"/>
    <n v="34.251898705803001"/>
  </r>
  <r>
    <x v="33"/>
    <x v="22"/>
    <x v="639"/>
    <n v="85"/>
    <x v="87"/>
    <s v="136h 21m 03s"/>
    <s v="time"/>
    <n v="136"/>
    <n v="21"/>
    <n v="3"/>
    <n v="4669"/>
    <n v="22"/>
    <n v="34.242548328148501"/>
  </r>
  <r>
    <x v="33"/>
    <x v="15"/>
    <x v="720"/>
    <n v="8"/>
    <x v="87"/>
    <s v="136h 24m 06s"/>
    <s v="time"/>
    <n v="136"/>
    <n v="24"/>
    <n v="6"/>
    <n v="4669"/>
    <n v="22"/>
    <n v="34.229787026062702"/>
  </r>
  <r>
    <x v="33"/>
    <x v="3"/>
    <x v="821"/>
    <n v="98"/>
    <x v="87"/>
    <s v="136h 27m 30s"/>
    <s v="time"/>
    <n v="136"/>
    <n v="27"/>
    <n v="30"/>
    <n v="4669"/>
    <n v="22"/>
    <n v="34.215572519083899"/>
  </r>
  <r>
    <x v="33"/>
    <x v="16"/>
    <x v="802"/>
    <n v="77"/>
    <x v="87"/>
    <s v="136h 32m 58s"/>
    <s v="time"/>
    <n v="136"/>
    <n v="32"/>
    <n v="58"/>
    <n v="4669"/>
    <n v="22"/>
    <n v="34.1927425556066"/>
  </r>
  <r>
    <x v="33"/>
    <x v="0"/>
    <x v="614"/>
    <n v="3"/>
    <x v="87"/>
    <s v="136h 39m 20s"/>
    <s v="time"/>
    <n v="136"/>
    <n v="39"/>
    <n v="20"/>
    <n v="4669"/>
    <n v="22"/>
    <n v="34.1661923733636"/>
  </r>
  <r>
    <x v="33"/>
    <x v="4"/>
    <x v="757"/>
    <n v="115"/>
    <x v="87"/>
    <s v="136h 42m 20s"/>
    <s v="time"/>
    <n v="136"/>
    <n v="42"/>
    <n v="20"/>
    <n v="4669"/>
    <n v="22"/>
    <n v="34.153696102734997"/>
  </r>
  <r>
    <x v="33"/>
    <x v="5"/>
    <x v="822"/>
    <n v="18"/>
    <x v="87"/>
    <s v="136h 43m 24s"/>
    <s v="time"/>
    <n v="136"/>
    <n v="43"/>
    <n v="24"/>
    <n v="4669"/>
    <n v="22"/>
    <n v="34.149255186873702"/>
  </r>
  <r>
    <x v="33"/>
    <x v="23"/>
    <x v="578"/>
    <n v="17"/>
    <x v="87"/>
    <s v="136h 45m 08s"/>
    <s v="time"/>
    <n v="136"/>
    <n v="45"/>
    <n v="8"/>
    <n v="4669"/>
    <n v="22"/>
    <n v="34.142041161224199"/>
  </r>
  <r>
    <x v="33"/>
    <x v="6"/>
    <x v="803"/>
    <n v="80"/>
    <x v="87"/>
    <s v="136h 59m 10s"/>
    <s v="time"/>
    <n v="136"/>
    <n v="59"/>
    <n v="10"/>
    <n v="4669"/>
    <n v="22"/>
    <n v="34.083747338537897"/>
  </r>
  <r>
    <x v="33"/>
    <x v="24"/>
    <x v="738"/>
    <n v="117"/>
    <x v="87"/>
    <s v="137h 00m 50s"/>
    <s v="time"/>
    <n v="137"/>
    <n v="0"/>
    <n v="50"/>
    <n v="4669"/>
    <n v="22"/>
    <n v="34.076837303598502"/>
  </r>
  <r>
    <x v="33"/>
    <x v="7"/>
    <x v="792"/>
    <n v="27"/>
    <x v="87"/>
    <s v="137h 07m 49s"/>
    <s v="time"/>
    <n v="137"/>
    <n v="7"/>
    <n v="49"/>
    <n v="4669"/>
    <n v="22"/>
    <n v="34.0479146958792"/>
  </r>
  <r>
    <x v="33"/>
    <x v="8"/>
    <x v="823"/>
    <n v="30"/>
    <x v="87"/>
    <s v="137h 11m 22s"/>
    <s v="time"/>
    <n v="137"/>
    <n v="11"/>
    <n v="22"/>
    <n v="4669"/>
    <n v="22"/>
    <n v="34.033230609740698"/>
  </r>
  <r>
    <x v="33"/>
    <x v="9"/>
    <x v="779"/>
    <n v="104"/>
    <x v="87"/>
    <s v="137h 13m 43s"/>
    <s v="time"/>
    <n v="137"/>
    <n v="13"/>
    <n v="43"/>
    <n v="4669"/>
    <n v="22"/>
    <n v="34.0235171236966"/>
  </r>
  <r>
    <x v="33"/>
    <x v="10"/>
    <x v="794"/>
    <n v="22"/>
    <x v="87"/>
    <s v="137h 15m 44s"/>
    <s v="time"/>
    <n v="137"/>
    <n v="15"/>
    <n v="44"/>
    <n v="4669"/>
    <n v="22"/>
    <n v="34.0151858567543"/>
  </r>
  <r>
    <x v="33"/>
    <x v="11"/>
    <x v="635"/>
    <n v="48"/>
    <x v="87"/>
    <s v="137h 17m 27s"/>
    <s v="time"/>
    <n v="137"/>
    <n v="17"/>
    <n v="27"/>
    <n v="4669"/>
    <n v="22"/>
    <n v="34.008097165991899"/>
  </r>
  <r>
    <x v="33"/>
    <x v="12"/>
    <x v="824"/>
    <n v="53"/>
    <x v="87"/>
    <s v="137h 18m 00s"/>
    <s v="time"/>
    <n v="137"/>
    <n v="18"/>
    <n v="0"/>
    <n v="4669"/>
    <n v="22"/>
    <n v="34.005826656955499"/>
  </r>
  <r>
    <x v="33"/>
    <x v="30"/>
    <x v="748"/>
    <n v="4"/>
    <x v="87"/>
    <s v="137h 20m 43s"/>
    <s v="time"/>
    <n v="137"/>
    <n v="20"/>
    <n v="43"/>
    <n v="4669"/>
    <n v="22"/>
    <n v="33.994616164047201"/>
  </r>
  <r>
    <x v="33"/>
    <x v="50"/>
    <x v="726"/>
    <n v="6"/>
    <x v="87"/>
    <s v="137h 24m 42s"/>
    <s v="time"/>
    <n v="137"/>
    <n v="24"/>
    <n v="42"/>
    <n v="4669"/>
    <n v="22"/>
    <n v="33.978192050650698"/>
  </r>
  <r>
    <x v="33"/>
    <x v="51"/>
    <x v="825"/>
    <n v="82"/>
    <x v="87"/>
    <s v="137h 24m 42s"/>
    <s v="time"/>
    <n v="137"/>
    <n v="24"/>
    <n v="42"/>
    <n v="4669"/>
    <n v="22"/>
    <n v="33.978192050650698"/>
  </r>
  <r>
    <x v="33"/>
    <x v="52"/>
    <x v="689"/>
    <n v="38"/>
    <x v="87"/>
    <s v="137h 39m 41s"/>
    <s v="time"/>
    <n v="137"/>
    <n v="39"/>
    <n v="41"/>
    <n v="4669"/>
    <n v="22"/>
    <n v="33.916554508748298"/>
  </r>
  <r>
    <x v="33"/>
    <x v="32"/>
    <x v="826"/>
    <n v="108"/>
    <x v="87"/>
    <s v="137h 43m 45s"/>
    <s v="time"/>
    <n v="137"/>
    <n v="43"/>
    <n v="45"/>
    <n v="4669"/>
    <n v="22"/>
    <n v="33.899863863258197"/>
  </r>
  <r>
    <x v="33"/>
    <x v="27"/>
    <x v="749"/>
    <n v="9"/>
    <x v="87"/>
    <s v="137h 52m 56s"/>
    <s v="time"/>
    <n v="137"/>
    <n v="52"/>
    <n v="56"/>
    <n v="4669"/>
    <n v="22"/>
    <n v="33.862233468177301"/>
  </r>
  <r>
    <x v="33"/>
    <x v="35"/>
    <x v="688"/>
    <n v="36"/>
    <x v="87"/>
    <s v="137h 55m 56s"/>
    <s v="time"/>
    <n v="137"/>
    <n v="55"/>
    <n v="56"/>
    <n v="4669"/>
    <n v="22"/>
    <n v="33.849958514246097"/>
  </r>
  <r>
    <x v="33"/>
    <x v="36"/>
    <x v="827"/>
    <n v="32"/>
    <x v="87"/>
    <s v="137h 58m 49s"/>
    <s v="time"/>
    <n v="137"/>
    <n v="58"/>
    <n v="49"/>
    <n v="4669"/>
    <n v="22"/>
    <n v="33.838169303584003"/>
  </r>
  <r>
    <x v="33"/>
    <x v="33"/>
    <x v="828"/>
    <n v="118"/>
    <x v="87"/>
    <s v="138h 00m 17s"/>
    <s v="time"/>
    <n v="138"/>
    <n v="0"/>
    <n v="17"/>
    <n v="4669"/>
    <n v="22"/>
    <n v="33.832175630060902"/>
  </r>
  <r>
    <x v="33"/>
    <x v="34"/>
    <x v="829"/>
    <n v="12"/>
    <x v="87"/>
    <s v="138h 00m 27s"/>
    <s v="time"/>
    <n v="138"/>
    <n v="0"/>
    <n v="27"/>
    <n v="4669"/>
    <n v="22"/>
    <n v="33.831494665145001"/>
  </r>
  <r>
    <x v="33"/>
    <x v="37"/>
    <x v="830"/>
    <n v="72"/>
    <x v="87"/>
    <s v="138h 02m 31s"/>
    <s v="time"/>
    <n v="138"/>
    <n v="2"/>
    <n v="31"/>
    <n v="4669"/>
    <n v="22"/>
    <n v="33.823052977053997"/>
  </r>
  <r>
    <x v="33"/>
    <x v="25"/>
    <x v="831"/>
    <n v="103"/>
    <x v="87"/>
    <s v="138h 03m 03s"/>
    <s v="time"/>
    <n v="138"/>
    <n v="3"/>
    <n v="3"/>
    <n v="4669"/>
    <n v="22"/>
    <n v="33.820875160719702"/>
  </r>
  <r>
    <x v="33"/>
    <x v="28"/>
    <x v="813"/>
    <n v="107"/>
    <x v="87"/>
    <s v="138h 03m 58s"/>
    <s v="time"/>
    <n v="138"/>
    <n v="3"/>
    <n v="58"/>
    <n v="4669"/>
    <n v="22"/>
    <n v="33.817132694079703"/>
  </r>
  <r>
    <x v="33"/>
    <x v="38"/>
    <x v="602"/>
    <n v="99"/>
    <x v="87"/>
    <s v="138h 04m 24s"/>
    <s v="time"/>
    <n v="138"/>
    <n v="4"/>
    <n v="24"/>
    <n v="4669"/>
    <n v="22"/>
    <n v="33.815363816329402"/>
  </r>
  <r>
    <x v="33"/>
    <x v="29"/>
    <x v="760"/>
    <n v="111"/>
    <x v="87"/>
    <s v="138h 05m 05s"/>
    <s v="time"/>
    <n v="138"/>
    <n v="5"/>
    <n v="5"/>
    <n v="4669"/>
    <n v="22"/>
    <n v="33.812574808139097"/>
  </r>
  <r>
    <x v="33"/>
    <x v="26"/>
    <x v="773"/>
    <n v="100"/>
    <x v="87"/>
    <s v="138h 20m 25s"/>
    <s v="time"/>
    <n v="138"/>
    <n v="20"/>
    <n v="25"/>
    <n v="4669"/>
    <n v="22"/>
    <n v="33.7501129461372"/>
  </r>
  <r>
    <x v="33"/>
    <x v="31"/>
    <x v="832"/>
    <n v="74"/>
    <x v="87"/>
    <s v="138h 20m 40s"/>
    <s v="time"/>
    <n v="138"/>
    <n v="20"/>
    <n v="40"/>
    <n v="4669"/>
    <n v="22"/>
    <n v="33.749096458115801"/>
  </r>
  <r>
    <x v="33"/>
    <x v="39"/>
    <x v="771"/>
    <n v="10"/>
    <x v="87"/>
    <s v="138h 21m 59s"/>
    <s v="time"/>
    <n v="138"/>
    <n v="21"/>
    <n v="59"/>
    <n v="4669"/>
    <n v="22"/>
    <n v="33.743743964795499"/>
  </r>
  <r>
    <x v="33"/>
    <x v="40"/>
    <x v="833"/>
    <n v="34"/>
    <x v="87"/>
    <s v="138h 26m 00s"/>
    <s v="time"/>
    <n v="138"/>
    <n v="26"/>
    <n v="0"/>
    <n v="4669"/>
    <n v="22"/>
    <n v="33.727425957139403"/>
  </r>
  <r>
    <x v="33"/>
    <x v="53"/>
    <x v="834"/>
    <n v="33"/>
    <x v="87"/>
    <s v="138h 28m 19s"/>
    <s v="time"/>
    <n v="138"/>
    <n v="28"/>
    <n v="19"/>
    <n v="4669"/>
    <n v="22"/>
    <n v="33.718021500544602"/>
  </r>
  <r>
    <x v="33"/>
    <x v="41"/>
    <x v="835"/>
    <n v="78"/>
    <x v="87"/>
    <s v="138h 28m 37s"/>
    <s v="time"/>
    <n v="138"/>
    <n v="28"/>
    <n v="37"/>
    <n v="4669"/>
    <n v="22"/>
    <n v="33.716804040784901"/>
  </r>
  <r>
    <x v="33"/>
    <x v="42"/>
    <x v="810"/>
    <n v="90"/>
    <x v="87"/>
    <s v="138h 39m 51s"/>
    <s v="time"/>
    <n v="138"/>
    <n v="39"/>
    <n v="51"/>
    <n v="4669"/>
    <n v="22"/>
    <n v="33.671280131252303"/>
  </r>
  <r>
    <x v="33"/>
    <x v="43"/>
    <x v="836"/>
    <n v="79"/>
    <x v="87"/>
    <s v="138h 43m 44s"/>
    <s v="time"/>
    <n v="138"/>
    <n v="43"/>
    <n v="44"/>
    <n v="4669"/>
    <n v="22"/>
    <n v="33.6555712180431"/>
  </r>
  <r>
    <x v="33"/>
    <x v="44"/>
    <x v="837"/>
    <n v="67"/>
    <x v="87"/>
    <s v="138h 44m 52s"/>
    <s v="time"/>
    <n v="138"/>
    <n v="44"/>
    <n v="52"/>
    <n v="4669"/>
    <n v="22"/>
    <n v="33.650989405235698"/>
  </r>
  <r>
    <x v="33"/>
    <x v="45"/>
    <x v="745"/>
    <n v="5"/>
    <x v="87"/>
    <s v="138h 47m 13s"/>
    <s v="time"/>
    <n v="138"/>
    <n v="47"/>
    <n v="13"/>
    <n v="4669"/>
    <n v="22"/>
    <n v="33.641492855756098"/>
  </r>
  <r>
    <x v="33"/>
    <x v="46"/>
    <x v="838"/>
    <n v="64"/>
    <x v="87"/>
    <s v="138h 55m 53s"/>
    <s v="time"/>
    <n v="138"/>
    <n v="55"/>
    <n v="53"/>
    <n v="4669"/>
    <n v="22"/>
    <n v="33.606516405979697"/>
  </r>
  <r>
    <x v="33"/>
    <x v="47"/>
    <x v="747"/>
    <n v="81"/>
    <x v="87"/>
    <s v="139h 03m 17s"/>
    <s v="time"/>
    <n v="139"/>
    <n v="3"/>
    <n v="17"/>
    <n v="4669"/>
    <n v="22"/>
    <n v="33.576709408965698"/>
  </r>
  <r>
    <x v="33"/>
    <x v="48"/>
    <x v="670"/>
    <n v="23"/>
    <x v="87"/>
    <s v="139h 41m 02s"/>
    <s v="time"/>
    <n v="139"/>
    <n v="41"/>
    <n v="2"/>
    <n v="4669"/>
    <n v="22"/>
    <n v="33.425472594866903"/>
  </r>
  <r>
    <x v="33"/>
    <x v="54"/>
    <x v="839"/>
    <n v="68"/>
    <x v="87"/>
    <s v="140h 02m 45s"/>
    <s v="time"/>
    <n v="140"/>
    <n v="2"/>
    <n v="45"/>
    <n v="4669"/>
    <n v="22"/>
    <n v="33.339085418464101"/>
  </r>
  <r>
    <x v="33"/>
    <x v="55"/>
    <x v="840"/>
    <n v="120"/>
    <x v="87"/>
    <s v="140h 29m 53s"/>
    <s v="time"/>
    <n v="140"/>
    <n v="29"/>
    <n v="53"/>
    <n v="4669"/>
    <n v="22"/>
    <n v="33.231776635896502"/>
  </r>
  <r>
    <x v="34"/>
    <x v="1"/>
    <x v="705"/>
    <n v="41"/>
    <x v="50"/>
    <s v="117h 06m 21s"/>
    <s v="time"/>
    <n v="117"/>
    <n v="6"/>
    <n v="21"/>
    <n v="4319"/>
    <n v="24"/>
    <n v="36.881168743373102"/>
  </r>
  <r>
    <x v="34"/>
    <x v="13"/>
    <x v="822"/>
    <n v="50"/>
    <x v="50"/>
    <s v="117h 27m 06s"/>
    <s v="time"/>
    <n v="117"/>
    <n v="27"/>
    <n v="6"/>
    <n v="4319"/>
    <n v="24"/>
    <n v="36.772573115182098"/>
  </r>
  <r>
    <x v="34"/>
    <x v="22"/>
    <x v="841"/>
    <n v="47"/>
    <x v="50"/>
    <s v="117h 57m 31s"/>
    <s v="time"/>
    <n v="117"/>
    <n v="57"/>
    <n v="31"/>
    <n v="4319"/>
    <n v="24"/>
    <n v="36.614537584981498"/>
  </r>
  <r>
    <x v="34"/>
    <x v="50"/>
    <x v="702"/>
    <n v="51"/>
    <x v="50"/>
    <s v="118h 42m 07s"/>
    <s v="time"/>
    <n v="118"/>
    <n v="42"/>
    <n v="7"/>
    <n v="4319"/>
    <n v="24"/>
    <n v="36.385250639440002"/>
  </r>
  <r>
    <x v="34"/>
    <x v="36"/>
    <x v="842"/>
    <n v="44"/>
    <x v="50"/>
    <s v="119h 01m 49s"/>
    <s v="time"/>
    <n v="119"/>
    <n v="1"/>
    <n v="49"/>
    <n v="4319"/>
    <n v="24"/>
    <n v="36.284885498320897"/>
  </r>
  <r>
    <x v="34"/>
    <x v="47"/>
    <x v="843"/>
    <n v="49"/>
    <x v="50"/>
    <s v="119h 34m 23s"/>
    <s v="time"/>
    <n v="119"/>
    <n v="34"/>
    <n v="23"/>
    <n v="4319"/>
    <n v="24"/>
    <n v="36.120177576237602"/>
  </r>
  <r>
    <x v="34"/>
    <x v="19"/>
    <x v="558"/>
    <n v="147"/>
    <x v="88"/>
    <s v="117h 02m 46s"/>
    <s v="time"/>
    <n v="117"/>
    <n v="2"/>
    <n v="46"/>
    <n v="4319"/>
    <n v="24"/>
    <n v="36.899987184537899"/>
  </r>
  <r>
    <x v="34"/>
    <x v="0"/>
    <x v="844"/>
    <n v="148"/>
    <x v="88"/>
    <s v="118h 03m 44s"/>
    <s v="time"/>
    <n v="118"/>
    <n v="3"/>
    <n v="44"/>
    <n v="4319"/>
    <n v="24"/>
    <n v="36.582404758319498"/>
  </r>
  <r>
    <x v="34"/>
    <x v="23"/>
    <x v="825"/>
    <n v="141"/>
    <x v="88"/>
    <s v="118h 24m 02s"/>
    <s v="time"/>
    <n v="118"/>
    <n v="24"/>
    <n v="2"/>
    <n v="4319"/>
    <n v="24"/>
    <n v="36.477869379366602"/>
  </r>
  <r>
    <x v="34"/>
    <x v="30"/>
    <x v="821"/>
    <n v="150"/>
    <x v="88"/>
    <s v="118h 40m 22s"/>
    <s v="time"/>
    <n v="118"/>
    <n v="40"/>
    <n v="22"/>
    <n v="4319"/>
    <n v="24"/>
    <n v="36.394193182935297"/>
  </r>
  <r>
    <x v="34"/>
    <x v="27"/>
    <x v="845"/>
    <n v="143"/>
    <x v="88"/>
    <s v="118h 53m 01s"/>
    <s v="time"/>
    <n v="118"/>
    <n v="53"/>
    <n v="1"/>
    <n v="4319"/>
    <n v="24"/>
    <n v="36.329650148020498"/>
  </r>
  <r>
    <x v="34"/>
    <x v="38"/>
    <x v="846"/>
    <n v="149"/>
    <x v="88"/>
    <s v="119h 13m 13s"/>
    <s v="time"/>
    <n v="119"/>
    <n v="13"/>
    <n v="13"/>
    <n v="4319"/>
    <n v="24"/>
    <n v="36.227058689214402"/>
  </r>
  <r>
    <x v="34"/>
    <x v="61"/>
    <x v="602"/>
    <n v="151"/>
    <x v="88"/>
    <s v="119h 55m 52s"/>
    <s v="time"/>
    <n v="119"/>
    <n v="55"/>
    <n v="52"/>
    <n v="4319"/>
    <n v="24"/>
    <n v="36.012340417647103"/>
  </r>
  <r>
    <x v="34"/>
    <x v="68"/>
    <x v="810"/>
    <n v="152"/>
    <x v="88"/>
    <s v="120h 02m 10s"/>
    <s v="time"/>
    <n v="120"/>
    <n v="2"/>
    <n v="10"/>
    <n v="4319"/>
    <n v="24"/>
    <n v="35.980839099345097"/>
  </r>
  <r>
    <x v="34"/>
    <x v="66"/>
    <x v="798"/>
    <n v="142"/>
    <x v="88"/>
    <s v="120h 47m 19s"/>
    <s v="time"/>
    <n v="120"/>
    <n v="47"/>
    <n v="19"/>
    <n v="4319"/>
    <n v="24"/>
    <n v="35.7566823582981"/>
  </r>
  <r>
    <x v="34"/>
    <x v="2"/>
    <x v="732"/>
    <n v="61"/>
    <x v="51"/>
    <s v="117h 39m 49s"/>
    <s v="time"/>
    <n v="117"/>
    <n v="39"/>
    <n v="49"/>
    <n v="4319"/>
    <n v="24"/>
    <n v="36.706335622502003"/>
  </r>
  <r>
    <x v="34"/>
    <x v="7"/>
    <x v="847"/>
    <n v="65"/>
    <x v="51"/>
    <s v="118h 28m 35s"/>
    <s v="time"/>
    <n v="118"/>
    <n v="28"/>
    <n v="35"/>
    <n v="4319"/>
    <n v="24"/>
    <n v="36.454520942991401"/>
  </r>
  <r>
    <x v="34"/>
    <x v="54"/>
    <x v="635"/>
    <n v="70"/>
    <x v="51"/>
    <s v="119h 41m 22s"/>
    <s v="time"/>
    <n v="119"/>
    <n v="41"/>
    <n v="22"/>
    <n v="4319"/>
    <n v="24"/>
    <n v="36.0850534485079"/>
  </r>
  <r>
    <x v="34"/>
    <x v="55"/>
    <x v="848"/>
    <n v="68"/>
    <x v="51"/>
    <s v="119h 42m 04s"/>
    <s v="time"/>
    <n v="119"/>
    <n v="42"/>
    <n v="4"/>
    <n v="4319"/>
    <n v="24"/>
    <n v="36.081536419415002"/>
  </r>
  <r>
    <x v="34"/>
    <x v="58"/>
    <x v="849"/>
    <n v="64"/>
    <x v="51"/>
    <s v="119h 42m 47s"/>
    <s v="time"/>
    <n v="119"/>
    <n v="42"/>
    <n v="47"/>
    <n v="4319"/>
    <n v="24"/>
    <n v="36.077936361716702"/>
  </r>
  <r>
    <x v="34"/>
    <x v="63"/>
    <x v="850"/>
    <n v="72"/>
    <x v="51"/>
    <s v="119h 51m 47s"/>
    <s v="time"/>
    <n v="119"/>
    <n v="51"/>
    <n v="47"/>
    <n v="4319"/>
    <n v="24"/>
    <n v="36.032787417121803"/>
  </r>
  <r>
    <x v="34"/>
    <x v="76"/>
    <x v="851"/>
    <n v="67"/>
    <x v="51"/>
    <s v="120h 12m 27s"/>
    <s v="time"/>
    <n v="120"/>
    <n v="12"/>
    <n v="27"/>
    <n v="4319"/>
    <n v="24"/>
    <n v="35.929538506332797"/>
  </r>
  <r>
    <x v="34"/>
    <x v="77"/>
    <x v="786"/>
    <n v="63"/>
    <x v="51"/>
    <s v="120h 19m 35s"/>
    <s v="time"/>
    <n v="120"/>
    <n v="19"/>
    <n v="35"/>
    <n v="4319"/>
    <n v="24"/>
    <n v="35.894038206267602"/>
  </r>
  <r>
    <x v="34"/>
    <x v="21"/>
    <x v="560"/>
    <n v="4"/>
    <x v="52"/>
    <s v="117h 30m 44s"/>
    <s v="time"/>
    <n v="117"/>
    <n v="30"/>
    <n v="44"/>
    <n v="4319"/>
    <n v="24"/>
    <n v="36.753623736538003"/>
  </r>
  <r>
    <x v="34"/>
    <x v="14"/>
    <x v="748"/>
    <n v="3"/>
    <x v="52"/>
    <s v="117h 47m 38s"/>
    <s v="time"/>
    <n v="117"/>
    <n v="47"/>
    <n v="38"/>
    <n v="4319"/>
    <n v="24"/>
    <n v="36.665739120592001"/>
  </r>
  <r>
    <x v="34"/>
    <x v="4"/>
    <x v="614"/>
    <n v="2"/>
    <x v="52"/>
    <s v="118h 11m 56s"/>
    <s v="time"/>
    <n v="118"/>
    <n v="11"/>
    <n v="56"/>
    <n v="4319"/>
    <n v="24"/>
    <n v="36.5401065999868"/>
  </r>
  <r>
    <x v="34"/>
    <x v="8"/>
    <x v="726"/>
    <n v="5"/>
    <x v="52"/>
    <s v="118h 33m 27s"/>
    <s v="time"/>
    <n v="118"/>
    <n v="33"/>
    <n v="27"/>
    <n v="4319"/>
    <n v="24"/>
    <n v="36.429580583261199"/>
  </r>
  <r>
    <x v="34"/>
    <x v="12"/>
    <x v="832"/>
    <n v="7"/>
    <x v="52"/>
    <s v="118h 39m 51s"/>
    <s v="time"/>
    <n v="118"/>
    <n v="39"/>
    <n v="51"/>
    <n v="4319"/>
    <n v="24"/>
    <n v="36.396834202967703"/>
  </r>
  <r>
    <x v="34"/>
    <x v="59"/>
    <x v="749"/>
    <n v="10"/>
    <x v="52"/>
    <s v="119h 43m 09s"/>
    <s v="time"/>
    <n v="119"/>
    <n v="43"/>
    <n v="9"/>
    <n v="4319"/>
    <n v="24"/>
    <n v="36.0760947495179"/>
  </r>
  <r>
    <x v="34"/>
    <x v="64"/>
    <x v="835"/>
    <n v="9"/>
    <x v="52"/>
    <s v="119h 46m 02s"/>
    <s v="time"/>
    <n v="119"/>
    <n v="46"/>
    <n v="2"/>
    <n v="4319"/>
    <n v="24"/>
    <n v="36.061619530478097"/>
  </r>
  <r>
    <x v="34"/>
    <x v="75"/>
    <x v="771"/>
    <n v="11"/>
    <x v="52"/>
    <s v="120h 01m 37s"/>
    <s v="time"/>
    <n v="120"/>
    <n v="1"/>
    <n v="37"/>
    <n v="4319"/>
    <n v="24"/>
    <n v="35.983587018655498"/>
  </r>
  <r>
    <x v="34"/>
    <x v="71"/>
    <x v="652"/>
    <n v="12"/>
    <x v="52"/>
    <s v="120h 42m 50s"/>
    <s v="time"/>
    <n v="120"/>
    <n v="42"/>
    <n v="50"/>
    <n v="4319"/>
    <n v="24"/>
    <n v="35.778815840946201"/>
  </r>
  <r>
    <x v="34"/>
    <x v="51"/>
    <x v="819"/>
    <n v="121"/>
    <x v="89"/>
    <s v="118h 45m 24s"/>
    <s v="time"/>
    <n v="118"/>
    <n v="45"/>
    <n v="24"/>
    <n v="4319"/>
    <n v="24"/>
    <n v="36.368484576304397"/>
  </r>
  <r>
    <x v="34"/>
    <x v="43"/>
    <x v="852"/>
    <n v="125"/>
    <x v="89"/>
    <s v="119h 22m 21s"/>
    <s v="time"/>
    <n v="119"/>
    <n v="22"/>
    <n v="21"/>
    <n v="4319"/>
    <n v="24"/>
    <n v="36.180862426438203"/>
  </r>
  <r>
    <x v="34"/>
    <x v="62"/>
    <x v="853"/>
    <n v="129"/>
    <x v="89"/>
    <s v="119h 46m 41s"/>
    <s v="time"/>
    <n v="119"/>
    <n v="46"/>
    <n v="41"/>
    <n v="4319"/>
    <n v="24"/>
    <n v="36.058357935162398"/>
  </r>
  <r>
    <x v="34"/>
    <x v="75"/>
    <x v="854"/>
    <n v="126"/>
    <x v="89"/>
    <s v="120h 01m 37s"/>
    <s v="time"/>
    <n v="120"/>
    <n v="1"/>
    <n v="37"/>
    <n v="4319"/>
    <n v="24"/>
    <n v="35.983587018655498"/>
  </r>
  <r>
    <x v="34"/>
    <x v="73"/>
    <x v="795"/>
    <n v="124"/>
    <x v="89"/>
    <s v="120h 43m 28s"/>
    <s v="time"/>
    <n v="120"/>
    <n v="43"/>
    <n v="28"/>
    <n v="4319"/>
    <n v="24"/>
    <n v="35.775687516106402"/>
  </r>
  <r>
    <x v="34"/>
    <x v="18"/>
    <x v="855"/>
    <n v="27"/>
    <x v="53"/>
    <s v="117h 02m 15s"/>
    <s v="time"/>
    <n v="117"/>
    <n v="2"/>
    <n v="15"/>
    <n v="4319"/>
    <n v="24"/>
    <n v="36.902702125387101"/>
  </r>
  <r>
    <x v="34"/>
    <x v="20"/>
    <x v="791"/>
    <n v="30"/>
    <x v="53"/>
    <s v="117h 12m 38s"/>
    <s v="time"/>
    <n v="117"/>
    <n v="12"/>
    <n v="38"/>
    <n v="4319"/>
    <n v="24"/>
    <n v="36.8482171211352"/>
  </r>
  <r>
    <x v="34"/>
    <x v="24"/>
    <x v="856"/>
    <n v="24"/>
    <x v="53"/>
    <s v="118h 25m 10s"/>
    <s v="time"/>
    <n v="118"/>
    <n v="25"/>
    <n v="10"/>
    <n v="4319"/>
    <n v="24"/>
    <n v="36.472050855011602"/>
  </r>
  <r>
    <x v="34"/>
    <x v="11"/>
    <x v="857"/>
    <n v="28"/>
    <x v="53"/>
    <s v="118h 37m 03s"/>
    <s v="time"/>
    <n v="118"/>
    <n v="37"/>
    <n v="3"/>
    <n v="4319"/>
    <n v="24"/>
    <n v="36.411153497586703"/>
  </r>
  <r>
    <x v="34"/>
    <x v="33"/>
    <x v="858"/>
    <n v="29"/>
    <x v="53"/>
    <s v="119h 02m 10s"/>
    <s v="time"/>
    <n v="119"/>
    <n v="2"/>
    <n v="10"/>
    <n v="4319"/>
    <n v="24"/>
    <n v="36.283107367045403"/>
  </r>
  <r>
    <x v="34"/>
    <x v="28"/>
    <x v="859"/>
    <n v="22"/>
    <x v="53"/>
    <s v="119h 08m 31s"/>
    <s v="time"/>
    <n v="119"/>
    <n v="8"/>
    <n v="31"/>
    <n v="4319"/>
    <n v="24"/>
    <n v="36.250877221614701"/>
  </r>
  <r>
    <x v="34"/>
    <x v="39"/>
    <x v="860"/>
    <n v="23"/>
    <x v="53"/>
    <s v="119h 19m 10s"/>
    <s v="time"/>
    <n v="119"/>
    <n v="19"/>
    <n v="10"/>
    <n v="4319"/>
    <n v="24"/>
    <n v="36.196950296822202"/>
  </r>
  <r>
    <x v="34"/>
    <x v="53"/>
    <x v="792"/>
    <n v="31"/>
    <x v="53"/>
    <s v="119h 20m 25s"/>
    <s v="time"/>
    <n v="119"/>
    <n v="20"/>
    <n v="25"/>
    <n v="4319"/>
    <n v="24"/>
    <n v="36.190631364562101"/>
  </r>
  <r>
    <x v="34"/>
    <x v="45"/>
    <x v="861"/>
    <n v="25"/>
    <x v="53"/>
    <s v="119h 29m 03s"/>
    <s v="time"/>
    <n v="119"/>
    <n v="29"/>
    <n v="3"/>
    <n v="4319"/>
    <n v="24"/>
    <n v="36.147048772152502"/>
  </r>
  <r>
    <x v="34"/>
    <x v="65"/>
    <x v="794"/>
    <n v="21"/>
    <x v="53"/>
    <s v="119h 48m 41s"/>
    <s v="time"/>
    <n v="119"/>
    <n v="48"/>
    <n v="41"/>
    <n v="4319"/>
    <n v="24"/>
    <n v="36.04832595677"/>
  </r>
  <r>
    <x v="34"/>
    <x v="60"/>
    <x v="862"/>
    <n v="32"/>
    <x v="53"/>
    <s v="119h 53m 40s"/>
    <s v="time"/>
    <n v="119"/>
    <n v="53"/>
    <n v="40"/>
    <n v="4319"/>
    <n v="24"/>
    <n v="36.023353876094703"/>
  </r>
  <r>
    <x v="34"/>
    <x v="6"/>
    <x v="803"/>
    <n v="171"/>
    <x v="82"/>
    <s v="118h 24m 49s"/>
    <s v="time"/>
    <n v="118"/>
    <n v="24"/>
    <n v="49"/>
    <n v="4319"/>
    <n v="24"/>
    <n v="36.473847554123999"/>
  </r>
  <r>
    <x v="34"/>
    <x v="52"/>
    <x v="863"/>
    <n v="162"/>
    <x v="82"/>
    <s v="118h 46m 21s"/>
    <s v="time"/>
    <n v="118"/>
    <n v="46"/>
    <n v="21"/>
    <n v="4319"/>
    <n v="24"/>
    <n v="36.363636363636303"/>
  </r>
  <r>
    <x v="34"/>
    <x v="34"/>
    <x v="651"/>
    <n v="168"/>
    <x v="82"/>
    <s v="119h 04m 42s"/>
    <s v="time"/>
    <n v="119"/>
    <n v="4"/>
    <n v="42"/>
    <n v="4319"/>
    <n v="24"/>
    <n v="36.2702422774924"/>
  </r>
  <r>
    <x v="34"/>
    <x v="44"/>
    <x v="802"/>
    <n v="169"/>
    <x v="82"/>
    <s v="119h 26m 26s"/>
    <s v="time"/>
    <n v="119"/>
    <n v="26"/>
    <n v="26"/>
    <n v="4319"/>
    <n v="24"/>
    <n v="36.160247077811803"/>
  </r>
  <r>
    <x v="34"/>
    <x v="48"/>
    <x v="680"/>
    <n v="170"/>
    <x v="82"/>
    <s v="119h 38m 48s"/>
    <s v="time"/>
    <n v="119"/>
    <n v="38"/>
    <n v="48"/>
    <n v="4319"/>
    <n v="24"/>
    <n v="36.097955089987103"/>
  </r>
  <r>
    <x v="34"/>
    <x v="49"/>
    <x v="864"/>
    <n v="164"/>
    <x v="82"/>
    <s v="119h 40m 22s"/>
    <s v="time"/>
    <n v="119"/>
    <n v="40"/>
    <n v="22"/>
    <n v="4319"/>
    <n v="24"/>
    <n v="36.090078965326697"/>
  </r>
  <r>
    <x v="34"/>
    <x v="16"/>
    <x v="865"/>
    <n v="187"/>
    <x v="90"/>
    <s v="118h 01m 23s"/>
    <s v="time"/>
    <n v="118"/>
    <n v="1"/>
    <n v="23"/>
    <n v="4319"/>
    <n v="24"/>
    <n v="36.594544851170703"/>
  </r>
  <r>
    <x v="34"/>
    <x v="10"/>
    <x v="866"/>
    <n v="181"/>
    <x v="90"/>
    <s v="118h 36m 10s"/>
    <s v="time"/>
    <n v="118"/>
    <n v="36"/>
    <n v="10"/>
    <n v="4319"/>
    <n v="24"/>
    <n v="36.415673232311399"/>
  </r>
  <r>
    <x v="34"/>
    <x v="29"/>
    <x v="867"/>
    <n v="190"/>
    <x v="90"/>
    <s v="119h 13m 25s"/>
    <s v="time"/>
    <n v="119"/>
    <n v="13"/>
    <n v="25"/>
    <n v="4319"/>
    <n v="24"/>
    <n v="36.226045828916199"/>
  </r>
  <r>
    <x v="34"/>
    <x v="46"/>
    <x v="868"/>
    <n v="186"/>
    <x v="90"/>
    <s v="119h 31m 00s"/>
    <s v="time"/>
    <n v="119"/>
    <n v="31"/>
    <n v="0"/>
    <n v="4319"/>
    <n v="24"/>
    <n v="36.137219355738303"/>
  </r>
  <r>
    <x v="34"/>
    <x v="56"/>
    <x v="738"/>
    <n v="189"/>
    <x v="90"/>
    <s v="119h 42m 14s"/>
    <s v="time"/>
    <n v="119"/>
    <n v="42"/>
    <n v="14"/>
    <n v="4319"/>
    <n v="24"/>
    <n v="36.080699132581699"/>
  </r>
  <r>
    <x v="34"/>
    <x v="69"/>
    <x v="709"/>
    <n v="184"/>
    <x v="90"/>
    <s v="120h 20m 43s"/>
    <s v="time"/>
    <n v="120"/>
    <n v="20"/>
    <n v="43"/>
    <n v="4319"/>
    <n v="24"/>
    <n v="35.888404428923202"/>
  </r>
  <r>
    <x v="34"/>
    <x v="17"/>
    <x v="768"/>
    <n v="91"/>
    <x v="91"/>
    <s v="116h 59m 05s"/>
    <s v="time"/>
    <n v="116"/>
    <n v="59"/>
    <n v="5"/>
    <n v="4319"/>
    <n v="24"/>
    <n v="36.919350817414397"/>
  </r>
  <r>
    <x v="34"/>
    <x v="15"/>
    <x v="869"/>
    <n v="81"/>
    <x v="91"/>
    <s v="117h 59m 45s"/>
    <s v="time"/>
    <n v="117"/>
    <n v="59"/>
    <n v="45"/>
    <n v="4319"/>
    <n v="24"/>
    <n v="36.602987393622598"/>
  </r>
  <r>
    <x v="34"/>
    <x v="5"/>
    <x v="599"/>
    <n v="90"/>
    <x v="91"/>
    <s v="118h 15m 34s"/>
    <s v="time"/>
    <n v="118"/>
    <n v="15"/>
    <n v="34"/>
    <n v="4319"/>
    <n v="24"/>
    <n v="36.521395989044798"/>
  </r>
  <r>
    <x v="34"/>
    <x v="9"/>
    <x v="820"/>
    <n v="86"/>
    <x v="91"/>
    <s v="118h 34m 42s"/>
    <s v="time"/>
    <n v="118"/>
    <n v="34"/>
    <n v="42"/>
    <n v="4319"/>
    <n v="24"/>
    <n v="36.423180176254697"/>
  </r>
  <r>
    <x v="34"/>
    <x v="35"/>
    <x v="870"/>
    <n v="89"/>
    <x v="91"/>
    <s v="118h 57m 57s"/>
    <s v="time"/>
    <n v="118"/>
    <n v="57"/>
    <n v="57"/>
    <n v="4319"/>
    <n v="24"/>
    <n v="36.304541219817999"/>
  </r>
  <r>
    <x v="34"/>
    <x v="25"/>
    <x v="796"/>
    <n v="92"/>
    <x v="91"/>
    <s v="119h 08m 07s"/>
    <s v="time"/>
    <n v="119"/>
    <n v="8"/>
    <n v="7"/>
    <n v="4319"/>
    <n v="24"/>
    <n v="36.252905777046102"/>
  </r>
  <r>
    <x v="34"/>
    <x v="26"/>
    <x v="827"/>
    <n v="82"/>
    <x v="91"/>
    <s v="119h 17m 36s"/>
    <s v="time"/>
    <n v="119"/>
    <n v="17"/>
    <n v="36"/>
    <n v="4319"/>
    <n v="24"/>
    <n v="36.204873141835201"/>
  </r>
  <r>
    <x v="34"/>
    <x v="40"/>
    <x v="834"/>
    <n v="83"/>
    <x v="91"/>
    <s v="119h 20m 11s"/>
    <s v="time"/>
    <n v="119"/>
    <n v="20"/>
    <n v="11"/>
    <n v="4319"/>
    <n v="24"/>
    <n v="36.191810731103203"/>
  </r>
  <r>
    <x v="34"/>
    <x v="41"/>
    <x v="688"/>
    <n v="85"/>
    <x v="91"/>
    <s v="119h 21m 01s"/>
    <s v="time"/>
    <n v="119"/>
    <n v="21"/>
    <n v="1"/>
    <n v="4319"/>
    <n v="24"/>
    <n v="36.187599060654797"/>
  </r>
  <r>
    <x v="34"/>
    <x v="42"/>
    <x v="689"/>
    <n v="87"/>
    <x v="91"/>
    <s v="119h 21m 33s"/>
    <s v="time"/>
    <n v="119"/>
    <n v="21"/>
    <n v="33"/>
    <n v="4319"/>
    <n v="24"/>
    <n v="36.184904105954701"/>
  </r>
  <r>
    <x v="34"/>
    <x v="3"/>
    <x v="871"/>
    <n v="108"/>
    <x v="92"/>
    <s v="118h 01m 18s"/>
    <s v="time"/>
    <n v="118"/>
    <n v="1"/>
    <n v="18"/>
    <n v="4319"/>
    <n v="24"/>
    <n v="36.594975498849003"/>
  </r>
  <r>
    <x v="34"/>
    <x v="32"/>
    <x v="839"/>
    <n v="103"/>
    <x v="92"/>
    <s v="118h 51m 45s"/>
    <s v="time"/>
    <n v="118"/>
    <n v="51"/>
    <n v="45"/>
    <n v="4319"/>
    <n v="24"/>
    <n v="36.336102639604498"/>
  </r>
  <r>
    <x v="34"/>
    <x v="37"/>
    <x v="872"/>
    <n v="111"/>
    <x v="92"/>
    <s v="119h 08m 04s"/>
    <s v="time"/>
    <n v="119"/>
    <n v="8"/>
    <n v="4"/>
    <n v="4319"/>
    <n v="24"/>
    <n v="36.253159362438304"/>
  </r>
  <r>
    <x v="34"/>
    <x v="31"/>
    <x v="873"/>
    <n v="106"/>
    <x v="92"/>
    <s v="119h 18m 02s"/>
    <s v="time"/>
    <n v="119"/>
    <n v="18"/>
    <n v="2"/>
    <n v="4319"/>
    <n v="24"/>
    <n v="36.202681369649902"/>
  </r>
  <r>
    <x v="34"/>
    <x v="57"/>
    <x v="874"/>
    <n v="112"/>
    <x v="92"/>
    <s v="119h 42m 28s"/>
    <s v="time"/>
    <n v="119"/>
    <n v="42"/>
    <n v="28"/>
    <n v="4319"/>
    <n v="24"/>
    <n v="36.079526996296501"/>
  </r>
  <r>
    <x v="34"/>
    <x v="74"/>
    <x v="815"/>
    <n v="104"/>
    <x v="92"/>
    <s v="120h 01m 18s"/>
    <s v="time"/>
    <n v="120"/>
    <n v="1"/>
    <n v="18"/>
    <n v="4319"/>
    <n v="24"/>
    <n v="35.985169344423902"/>
  </r>
  <r>
    <x v="34"/>
    <x v="70"/>
    <x v="875"/>
    <n v="101"/>
    <x v="92"/>
    <s v="120h 25m 19s"/>
    <s v="time"/>
    <n v="120"/>
    <n v="25"/>
    <n v="19"/>
    <n v="4319"/>
    <n v="24"/>
    <n v="35.865556065593402"/>
  </r>
  <r>
    <x v="34"/>
    <x v="67"/>
    <x v="838"/>
    <n v="102"/>
    <x v="92"/>
    <s v="120h 48m 33s"/>
    <s v="time"/>
    <n v="120"/>
    <n v="48"/>
    <n v="33"/>
    <n v="4319"/>
    <n v="24"/>
    <n v="35.750598395541097"/>
  </r>
  <r>
    <x v="35"/>
    <x v="13"/>
    <x v="705"/>
    <n v="21"/>
    <x v="50"/>
    <s v="123h 57m 03s"/>
    <s v="time"/>
    <n v="123"/>
    <n v="57"/>
    <n v="3"/>
    <n v="4358"/>
    <n v="22"/>
    <n v="35.159102063318102"/>
  </r>
  <r>
    <x v="35"/>
    <x v="2"/>
    <x v="841"/>
    <n v="26"/>
    <x v="50"/>
    <s v="123h 57m 47s"/>
    <s v="time"/>
    <n v="123"/>
    <n v="57"/>
    <n v="47"/>
    <n v="4358"/>
    <n v="22"/>
    <n v="35.155635527610102"/>
  </r>
  <r>
    <x v="35"/>
    <x v="22"/>
    <x v="731"/>
    <n v="22"/>
    <x v="50"/>
    <s v="124h 07m 23s"/>
    <s v="time"/>
    <n v="124"/>
    <n v="7"/>
    <n v="23"/>
    <n v="4358"/>
    <n v="22"/>
    <n v="35.110318389232901"/>
  </r>
  <r>
    <x v="35"/>
    <x v="15"/>
    <x v="876"/>
    <n v="28"/>
    <x v="50"/>
    <s v="124h 09m 05s"/>
    <s v="time"/>
    <n v="124"/>
    <n v="9"/>
    <n v="5"/>
    <n v="4358"/>
    <n v="22"/>
    <n v="35.102305652820803"/>
  </r>
  <r>
    <x v="35"/>
    <x v="23"/>
    <x v="822"/>
    <n v="29"/>
    <x v="50"/>
    <s v="124h 51m 45s"/>
    <s v="time"/>
    <n v="124"/>
    <n v="51"/>
    <n v="45"/>
    <n v="4358"/>
    <n v="22"/>
    <n v="34.902392631894998"/>
  </r>
  <r>
    <x v="35"/>
    <x v="9"/>
    <x v="877"/>
    <n v="30"/>
    <x v="50"/>
    <s v="125h 06m 20s"/>
    <s v="time"/>
    <n v="125"/>
    <n v="6"/>
    <n v="20"/>
    <n v="4358"/>
    <n v="22"/>
    <n v="34.834584128957701"/>
  </r>
  <r>
    <x v="35"/>
    <x v="10"/>
    <x v="842"/>
    <n v="25"/>
    <x v="50"/>
    <s v="125h 09m 52s"/>
    <s v="time"/>
    <n v="125"/>
    <n v="9"/>
    <n v="52"/>
    <n v="4358"/>
    <n v="22"/>
    <n v="34.818194730487797"/>
  </r>
  <r>
    <x v="35"/>
    <x v="12"/>
    <x v="784"/>
    <n v="27"/>
    <x v="50"/>
    <s v="125h 27m 24s"/>
    <s v="time"/>
    <n v="125"/>
    <n v="27"/>
    <n v="24"/>
    <n v="4358"/>
    <n v="22"/>
    <n v="34.737093817254298"/>
  </r>
  <r>
    <x v="35"/>
    <x v="27"/>
    <x v="706"/>
    <n v="24"/>
    <x v="50"/>
    <s v="125h 35m 35s"/>
    <s v="time"/>
    <n v="125"/>
    <n v="35"/>
    <n v="35"/>
    <n v="4358"/>
    <n v="22"/>
    <n v="34.699370763156999"/>
  </r>
  <r>
    <x v="35"/>
    <x v="48"/>
    <x v="702"/>
    <n v="31"/>
    <x v="50"/>
    <s v="126h 13m 06s"/>
    <s v="time"/>
    <n v="126"/>
    <n v="13"/>
    <n v="6"/>
    <n v="4358"/>
    <n v="22"/>
    <n v="34.527472237260803"/>
  </r>
  <r>
    <x v="35"/>
    <x v="64"/>
    <x v="878"/>
    <n v="23"/>
    <x v="50"/>
    <s v="126h 33m 21s"/>
    <s v="time"/>
    <n v="126"/>
    <n v="33"/>
    <n v="21"/>
    <n v="4358"/>
    <n v="22"/>
    <n v="34.435394127756503"/>
  </r>
  <r>
    <x v="35"/>
    <x v="18"/>
    <x v="825"/>
    <n v="142"/>
    <x v="88"/>
    <s v="123h 50m 46s"/>
    <s v="time"/>
    <n v="123"/>
    <n v="50"/>
    <n v="46"/>
    <n v="4358"/>
    <n v="22"/>
    <n v="35.188832018230499"/>
  </r>
  <r>
    <x v="35"/>
    <x v="16"/>
    <x v="748"/>
    <n v="143"/>
    <x v="88"/>
    <s v="124h 23m 39s"/>
    <s v="time"/>
    <n v="124"/>
    <n v="23"/>
    <n v="39"/>
    <n v="4358"/>
    <n v="22"/>
    <n v="35.033797136789602"/>
  </r>
  <r>
    <x v="35"/>
    <x v="4"/>
    <x v="639"/>
    <n v="147"/>
    <x v="88"/>
    <s v="124h 46m 49s"/>
    <s v="time"/>
    <n v="124"/>
    <n v="46"/>
    <n v="49"/>
    <n v="4358"/>
    <n v="22"/>
    <n v="34.925391076314099"/>
  </r>
  <r>
    <x v="35"/>
    <x v="33"/>
    <x v="717"/>
    <n v="148"/>
    <x v="88"/>
    <s v="125h 37m 30s"/>
    <s v="time"/>
    <n v="125"/>
    <n v="37"/>
    <n v="30"/>
    <n v="4358"/>
    <n v="22"/>
    <n v="34.690547263681502"/>
  </r>
  <r>
    <x v="35"/>
    <x v="38"/>
    <x v="845"/>
    <n v="145"/>
    <x v="88"/>
    <s v="125h 46m 22s"/>
    <s v="time"/>
    <n v="125"/>
    <n v="46"/>
    <n v="22"/>
    <n v="4358"/>
    <n v="22"/>
    <n v="34.6497873148667"/>
  </r>
  <r>
    <x v="35"/>
    <x v="43"/>
    <x v="812"/>
    <n v="150"/>
    <x v="88"/>
    <s v="126h 07m 45s"/>
    <s v="time"/>
    <n v="126"/>
    <n v="7"/>
    <n v="45"/>
    <n v="4358"/>
    <n v="22"/>
    <n v="34.551881338574802"/>
  </r>
  <r>
    <x v="35"/>
    <x v="46"/>
    <x v="821"/>
    <n v="151"/>
    <x v="88"/>
    <s v="126h 11m 58s"/>
    <s v="time"/>
    <n v="126"/>
    <n v="11"/>
    <n v="58"/>
    <n v="4358"/>
    <n v="22"/>
    <n v="34.532640133122598"/>
  </r>
  <r>
    <x v="35"/>
    <x v="58"/>
    <x v="879"/>
    <n v="152"/>
    <x v="88"/>
    <s v="126h 25m 25s"/>
    <s v="time"/>
    <n v="126"/>
    <n v="25"/>
    <n v="25"/>
    <n v="4358"/>
    <n v="22"/>
    <n v="34.471408953584103"/>
  </r>
  <r>
    <x v="35"/>
    <x v="60"/>
    <x v="880"/>
    <n v="144"/>
    <x v="88"/>
    <s v="126h 59m 20s"/>
    <s v="time"/>
    <n v="126"/>
    <n v="59"/>
    <n v="20"/>
    <n v="4358"/>
    <n v="22"/>
    <n v="34.317963076384601"/>
  </r>
  <r>
    <x v="35"/>
    <x v="17"/>
    <x v="732"/>
    <n v="81"/>
    <x v="51"/>
    <s v="123h 46m 45s"/>
    <s v="time"/>
    <n v="123"/>
    <n v="46"/>
    <n v="45"/>
    <n v="4358"/>
    <n v="22"/>
    <n v="35.207863466523001"/>
  </r>
  <r>
    <x v="35"/>
    <x v="0"/>
    <x v="847"/>
    <n v="88"/>
    <x v="51"/>
    <s v="124h 44m 14s"/>
    <s v="time"/>
    <n v="124"/>
    <n v="44"/>
    <n v="14"/>
    <n v="4358"/>
    <n v="22"/>
    <n v="34.937446275948901"/>
  </r>
  <r>
    <x v="35"/>
    <x v="29"/>
    <x v="881"/>
    <n v="90"/>
    <x v="51"/>
    <s v="125h 48m 36s"/>
    <s v="time"/>
    <n v="125"/>
    <n v="48"/>
    <n v="36"/>
    <n v="4358"/>
    <n v="22"/>
    <n v="34.6395358079643"/>
  </r>
  <r>
    <x v="35"/>
    <x v="39"/>
    <x v="787"/>
    <n v="91"/>
    <x v="51"/>
    <s v="125h 55m 28s"/>
    <s v="time"/>
    <n v="125"/>
    <n v="55"/>
    <n v="28"/>
    <n v="4358"/>
    <n v="22"/>
    <n v="34.6080542124025"/>
  </r>
  <r>
    <x v="35"/>
    <x v="42"/>
    <x v="882"/>
    <n v="84"/>
    <x v="51"/>
    <s v="126h 06m 06s"/>
    <s v="time"/>
    <n v="126"/>
    <n v="6"/>
    <n v="6"/>
    <n v="4358"/>
    <n v="22"/>
    <n v="34.559416343955199"/>
  </r>
  <r>
    <x v="35"/>
    <x v="57"/>
    <x v="883"/>
    <n v="83"/>
    <x v="51"/>
    <s v="126h 20m 54s"/>
    <s v="time"/>
    <n v="126"/>
    <n v="20"/>
    <n v="54"/>
    <n v="4358"/>
    <n v="22"/>
    <n v="34.491946866467003"/>
  </r>
  <r>
    <x v="35"/>
    <x v="19"/>
    <x v="818"/>
    <n v="61"/>
    <x v="52"/>
    <s v="123h 51m 50s"/>
    <s v="time"/>
    <n v="123"/>
    <n v="51"/>
    <n v="50"/>
    <n v="4358"/>
    <n v="22"/>
    <n v="35.183781480567802"/>
  </r>
  <r>
    <x v="35"/>
    <x v="1"/>
    <x v="884"/>
    <n v="71"/>
    <x v="52"/>
    <s v="123h 52m 02s"/>
    <s v="time"/>
    <n v="123"/>
    <n v="52"/>
    <n v="2"/>
    <n v="4358"/>
    <n v="22"/>
    <n v="35.182834666152303"/>
  </r>
  <r>
    <x v="35"/>
    <x v="5"/>
    <x v="726"/>
    <n v="64"/>
    <x v="52"/>
    <s v="124h 49m 46s"/>
    <s v="time"/>
    <n v="124"/>
    <n v="49"/>
    <n v="46"/>
    <n v="4358"/>
    <n v="22"/>
    <n v="34.911634986403598"/>
  </r>
  <r>
    <x v="35"/>
    <x v="51"/>
    <x v="558"/>
    <n v="66"/>
    <x v="52"/>
    <s v="125h 30m 42s"/>
    <s v="time"/>
    <n v="125"/>
    <n v="30"/>
    <n v="42"/>
    <n v="4358"/>
    <n v="22"/>
    <n v="34.721871804745902"/>
  </r>
  <r>
    <x v="35"/>
    <x v="35"/>
    <x v="885"/>
    <n v="63"/>
    <x v="52"/>
    <s v="125h 36m 44s"/>
    <s v="time"/>
    <n v="125"/>
    <n v="36"/>
    <n v="44"/>
    <n v="4358"/>
    <n v="22"/>
    <n v="34.694076124934703"/>
  </r>
  <r>
    <x v="35"/>
    <x v="34"/>
    <x v="844"/>
    <n v="67"/>
    <x v="52"/>
    <s v="125h 43m 35s"/>
    <s v="time"/>
    <n v="125"/>
    <n v="43"/>
    <n v="35"/>
    <n v="4358"/>
    <n v="22"/>
    <n v="34.662571943042003"/>
  </r>
  <r>
    <x v="35"/>
    <x v="24"/>
    <x v="758"/>
    <n v="127"/>
    <x v="89"/>
    <s v="124h 58m 56s"/>
    <s v="time"/>
    <n v="124"/>
    <n v="58"/>
    <n v="56"/>
    <n v="4358"/>
    <n v="22"/>
    <n v="34.868959140855502"/>
  </r>
  <r>
    <x v="35"/>
    <x v="25"/>
    <x v="886"/>
    <n v="129"/>
    <x v="89"/>
    <s v="125h 45m 19s"/>
    <s v="time"/>
    <n v="125"/>
    <n v="45"/>
    <n v="19"/>
    <n v="4358"/>
    <n v="22"/>
    <n v="34.654609150488497"/>
  </r>
  <r>
    <x v="35"/>
    <x v="26"/>
    <x v="819"/>
    <n v="121"/>
    <x v="89"/>
    <s v="125h 52m 55s"/>
    <s v="time"/>
    <n v="125"/>
    <n v="52"/>
    <n v="55"/>
    <n v="4358"/>
    <n v="22"/>
    <n v="34.619738511612503"/>
  </r>
  <r>
    <x v="35"/>
    <x v="13"/>
    <x v="887"/>
    <n v="42"/>
    <x v="53"/>
    <s v="123h 57m 03s"/>
    <s v="time"/>
    <n v="123"/>
    <n v="57"/>
    <n v="3"/>
    <n v="4358"/>
    <n v="22"/>
    <n v="35.159102063318102"/>
  </r>
  <r>
    <x v="35"/>
    <x v="32"/>
    <x v="888"/>
    <n v="50"/>
    <x v="53"/>
    <s v="125h 32m 04s"/>
    <s v="time"/>
    <n v="125"/>
    <n v="32"/>
    <n v="4"/>
    <n v="4358"/>
    <n v="22"/>
    <n v="34.715571644789797"/>
  </r>
  <r>
    <x v="35"/>
    <x v="37"/>
    <x v="889"/>
    <n v="52"/>
    <x v="53"/>
    <s v="125h 44m 33s"/>
    <s v="time"/>
    <n v="125"/>
    <n v="44"/>
    <n v="33"/>
    <n v="4358"/>
    <n v="22"/>
    <n v="34.658130703620401"/>
  </r>
  <r>
    <x v="35"/>
    <x v="28"/>
    <x v="890"/>
    <n v="45"/>
    <x v="53"/>
    <s v="125h 46m 16s"/>
    <s v="time"/>
    <n v="125"/>
    <n v="46"/>
    <n v="16"/>
    <n v="4358"/>
    <n v="22"/>
    <n v="34.650246479495301"/>
  </r>
  <r>
    <x v="35"/>
    <x v="31"/>
    <x v="891"/>
    <n v="46"/>
    <x v="53"/>
    <s v="125h 54m 14s"/>
    <s v="time"/>
    <n v="125"/>
    <n v="54"/>
    <n v="14"/>
    <n v="4358"/>
    <n v="22"/>
    <n v="34.613704457103502"/>
  </r>
  <r>
    <x v="35"/>
    <x v="47"/>
    <x v="792"/>
    <n v="51"/>
    <x v="53"/>
    <s v="126h 12m 33s"/>
    <s v="time"/>
    <n v="126"/>
    <n v="12"/>
    <n v="33"/>
    <n v="4358"/>
    <n v="22"/>
    <n v="34.529979993529203"/>
  </r>
  <r>
    <x v="35"/>
    <x v="56"/>
    <x v="892"/>
    <n v="43"/>
    <x v="53"/>
    <s v="126h 20m 52s"/>
    <s v="time"/>
    <n v="126"/>
    <n v="20"/>
    <n v="52"/>
    <n v="4358"/>
    <n v="22"/>
    <n v="34.492098528752202"/>
  </r>
  <r>
    <x v="35"/>
    <x v="59"/>
    <x v="794"/>
    <n v="41"/>
    <x v="53"/>
    <s v="126h 30m 53s"/>
    <s v="time"/>
    <n v="126"/>
    <n v="30"/>
    <n v="53"/>
    <n v="4358"/>
    <n v="22"/>
    <n v="34.446583950484403"/>
  </r>
  <r>
    <x v="35"/>
    <x v="63"/>
    <x v="893"/>
    <n v="44"/>
    <x v="53"/>
    <s v="126h 51m 58s"/>
    <s v="time"/>
    <n v="126"/>
    <n v="51"/>
    <n v="58"/>
    <n v="4358"/>
    <n v="22"/>
    <n v="34.351175123380202"/>
  </r>
  <r>
    <x v="35"/>
    <x v="20"/>
    <x v="720"/>
    <n v="186"/>
    <x v="82"/>
    <s v="123h 55m 07s"/>
    <s v="time"/>
    <n v="123"/>
    <n v="55"/>
    <n v="7"/>
    <n v="4358"/>
    <n v="22"/>
    <n v="35.168244389798801"/>
  </r>
  <r>
    <x v="35"/>
    <x v="14"/>
    <x v="894"/>
    <n v="190"/>
    <x v="82"/>
    <s v="124h 04m 25s"/>
    <s v="time"/>
    <n v="124"/>
    <n v="4"/>
    <n v="25"/>
    <n v="4358"/>
    <n v="22"/>
    <n v="35.124310165336396"/>
  </r>
  <r>
    <x v="35"/>
    <x v="11"/>
    <x v="803"/>
    <n v="192"/>
    <x v="82"/>
    <s v="125h 20m 19s"/>
    <s v="time"/>
    <n v="125"/>
    <n v="20"/>
    <n v="19"/>
    <n v="4358"/>
    <n v="22"/>
    <n v="34.769812441408703"/>
  </r>
  <r>
    <x v="35"/>
    <x v="30"/>
    <x v="826"/>
    <n v="189"/>
    <x v="82"/>
    <s v="125h 29m 07s"/>
    <s v="time"/>
    <n v="125"/>
    <n v="29"/>
    <n v="7"/>
    <n v="4358"/>
    <n v="22"/>
    <n v="34.729173630372699"/>
  </r>
  <r>
    <x v="35"/>
    <x v="40"/>
    <x v="802"/>
    <n v="187"/>
    <x v="82"/>
    <s v="125h 58m 34s"/>
    <s v="time"/>
    <n v="125"/>
    <n v="58"/>
    <n v="34"/>
    <n v="4358"/>
    <n v="22"/>
    <n v="34.5938603879924"/>
  </r>
  <r>
    <x v="35"/>
    <x v="41"/>
    <x v="895"/>
    <n v="185"/>
    <x v="82"/>
    <s v="126h 03m 51s"/>
    <s v="time"/>
    <n v="126"/>
    <n v="3"/>
    <n v="51"/>
    <n v="4358"/>
    <n v="22"/>
    <n v="34.569696649193197"/>
  </r>
  <r>
    <x v="35"/>
    <x v="55"/>
    <x v="832"/>
    <n v="184"/>
    <x v="82"/>
    <s v="126h 20m 21s"/>
    <s v="time"/>
    <n v="126"/>
    <n v="20"/>
    <n v="21"/>
    <n v="4358"/>
    <n v="22"/>
    <n v="34.494449464734402"/>
  </r>
  <r>
    <x v="35"/>
    <x v="62"/>
    <x v="680"/>
    <n v="191"/>
    <x v="82"/>
    <s v="126h 40m 00s"/>
    <s v="time"/>
    <n v="126"/>
    <n v="40"/>
    <n v="0"/>
    <n v="4358"/>
    <n v="22"/>
    <n v="34.405263157894701"/>
  </r>
  <r>
    <x v="35"/>
    <x v="65"/>
    <x v="896"/>
    <n v="181"/>
    <x v="82"/>
    <s v="126h 41m 13s"/>
    <s v="time"/>
    <n v="126"/>
    <n v="41"/>
    <n v="13"/>
    <n v="4358"/>
    <n v="22"/>
    <n v="34.399756179383502"/>
  </r>
  <r>
    <x v="35"/>
    <x v="7"/>
    <x v="897"/>
    <n v="172"/>
    <x v="90"/>
    <s v="125h 02m 55s"/>
    <s v="time"/>
    <n v="125"/>
    <n v="2"/>
    <n v="55"/>
    <n v="4358"/>
    <n v="22"/>
    <n v="34.85044704837"/>
  </r>
  <r>
    <x v="35"/>
    <x v="52"/>
    <x v="738"/>
    <n v="165"/>
    <x v="90"/>
    <s v="125h 31m 20s"/>
    <s v="time"/>
    <n v="125"/>
    <n v="31"/>
    <n v="20"/>
    <n v="4358"/>
    <n v="22"/>
    <n v="34.718951934141799"/>
  </r>
  <r>
    <x v="35"/>
    <x v="49"/>
    <x v="865"/>
    <n v="164"/>
    <x v="90"/>
    <s v="126h 13m 17s"/>
    <s v="time"/>
    <n v="126"/>
    <n v="13"/>
    <n v="17"/>
    <n v="4358"/>
    <n v="22"/>
    <n v="34.526636399448002"/>
  </r>
  <r>
    <x v="35"/>
    <x v="3"/>
    <x v="768"/>
    <n v="1"/>
    <x v="91"/>
    <s v="124h 10m 44s"/>
    <s v="time"/>
    <n v="124"/>
    <n v="10"/>
    <n v="44"/>
    <n v="4358"/>
    <n v="22"/>
    <n v="35.094532081853202"/>
  </r>
  <r>
    <x v="35"/>
    <x v="50"/>
    <x v="869"/>
    <n v="5"/>
    <x v="91"/>
    <s v="125h 29m 11s"/>
    <s v="time"/>
    <n v="125"/>
    <n v="29"/>
    <n v="11"/>
    <n v="4358"/>
    <n v="22"/>
    <n v="34.728866123151903"/>
  </r>
  <r>
    <x v="35"/>
    <x v="36"/>
    <x v="599"/>
    <n v="3"/>
    <x v="91"/>
    <s v="125h 37m 18s"/>
    <s v="time"/>
    <n v="125"/>
    <n v="37"/>
    <n v="18"/>
    <n v="4358"/>
    <n v="22"/>
    <n v="34.691467766972202"/>
  </r>
  <r>
    <x v="35"/>
    <x v="53"/>
    <x v="870"/>
    <n v="2"/>
    <x v="91"/>
    <s v="126h 02m 05s"/>
    <s v="time"/>
    <n v="126"/>
    <n v="2"/>
    <n v="5"/>
    <n v="4358"/>
    <n v="22"/>
    <n v="34.5777728800484"/>
  </r>
  <r>
    <x v="35"/>
    <x v="45"/>
    <x v="834"/>
    <n v="8"/>
    <x v="91"/>
    <s v="126h 11m 23s"/>
    <s v="time"/>
    <n v="126"/>
    <n v="11"/>
    <n v="23"/>
    <n v="4358"/>
    <n v="22"/>
    <n v="34.5353006826141"/>
  </r>
  <r>
    <x v="35"/>
    <x v="6"/>
    <x v="871"/>
    <n v="109"/>
    <x v="92"/>
    <s v="124h 58m 36s"/>
    <s v="time"/>
    <n v="124"/>
    <n v="58"/>
    <n v="36"/>
    <n v="4358"/>
    <n v="22"/>
    <n v="34.870509161710103"/>
  </r>
  <r>
    <x v="35"/>
    <x v="8"/>
    <x v="898"/>
    <n v="102"/>
    <x v="92"/>
    <s v="125h 06m 17s"/>
    <s v="time"/>
    <n v="125"/>
    <n v="6"/>
    <n v="17"/>
    <n v="4358"/>
    <n v="22"/>
    <n v="34.834816165123797"/>
  </r>
  <r>
    <x v="35"/>
    <x v="44"/>
    <x v="872"/>
    <n v="112"/>
    <x v="92"/>
    <s v="126h 09m 07s"/>
    <s v="time"/>
    <n v="126"/>
    <n v="9"/>
    <n v="7"/>
    <n v="4358"/>
    <n v="22"/>
    <n v="34.545642710399903"/>
  </r>
  <r>
    <x v="35"/>
    <x v="54"/>
    <x v="873"/>
    <n v="107"/>
    <x v="92"/>
    <s v="126h 20m 03s"/>
    <s v="time"/>
    <n v="126"/>
    <n v="20"/>
    <n v="3"/>
    <n v="4358"/>
    <n v="22"/>
    <n v="34.495814671407103"/>
  </r>
  <r>
    <x v="36"/>
    <x v="1"/>
    <x v="899"/>
    <n v="105"/>
    <x v="49"/>
    <s v="112h 20m 03s"/>
    <s v="time"/>
    <n v="112"/>
    <n v="20"/>
    <n v="3"/>
    <n v="4173"/>
    <n v="21"/>
    <n v="37.148092373201898"/>
  </r>
  <r>
    <x v="36"/>
    <x v="46"/>
    <x v="871"/>
    <n v="103"/>
    <x v="49"/>
    <s v="114h 09m 27s"/>
    <s v="time"/>
    <n v="114"/>
    <n v="9"/>
    <n v="27"/>
    <n v="4173"/>
    <n v="21"/>
    <n v="36.554759871230502"/>
  </r>
  <r>
    <x v="36"/>
    <x v="55"/>
    <x v="900"/>
    <n v="106"/>
    <x v="49"/>
    <s v="114h 12m 18s"/>
    <s v="time"/>
    <n v="114"/>
    <n v="12"/>
    <n v="18"/>
    <n v="4173"/>
    <n v="21"/>
    <n v="36.539556061468403"/>
  </r>
  <r>
    <x v="36"/>
    <x v="19"/>
    <x v="705"/>
    <n v="21"/>
    <x v="50"/>
    <s v="112h 19m 06s"/>
    <s v="time"/>
    <n v="112"/>
    <n v="19"/>
    <n v="6"/>
    <n v="4173"/>
    <n v="21"/>
    <n v="37.153329079550602"/>
  </r>
  <r>
    <x v="36"/>
    <x v="20"/>
    <x v="822"/>
    <n v="29"/>
    <x v="50"/>
    <s v="112h 21m 47s"/>
    <s v="time"/>
    <n v="112"/>
    <n v="21"/>
    <n v="47"/>
    <n v="4173"/>
    <n v="21"/>
    <n v="37.138541483830899"/>
  </r>
  <r>
    <x v="36"/>
    <x v="11"/>
    <x v="877"/>
    <n v="33"/>
    <x v="50"/>
    <s v="113h 05m 33s"/>
    <s v="time"/>
    <n v="113"/>
    <n v="5"/>
    <n v="33"/>
    <n v="4173"/>
    <n v="21"/>
    <n v="36.898998607334697"/>
  </r>
  <r>
    <x v="36"/>
    <x v="12"/>
    <x v="876"/>
    <n v="28"/>
    <x v="50"/>
    <s v="113h 07m 47s"/>
    <s v="time"/>
    <n v="113"/>
    <n v="7"/>
    <n v="47"/>
    <n v="4173"/>
    <n v="21"/>
    <n v="36.886858007154999"/>
  </r>
  <r>
    <x v="36"/>
    <x v="39"/>
    <x v="901"/>
    <n v="26"/>
    <x v="50"/>
    <s v="114h 00m 52s"/>
    <s v="time"/>
    <n v="114"/>
    <n v="0"/>
    <n v="52"/>
    <n v="4173"/>
    <n v="21"/>
    <n v="36.600625651720499"/>
  </r>
  <r>
    <x v="36"/>
    <x v="48"/>
    <x v="842"/>
    <n v="23"/>
    <x v="50"/>
    <s v="114h 09m 47s"/>
    <s v="time"/>
    <n v="114"/>
    <n v="9"/>
    <n v="47"/>
    <n v="4173"/>
    <n v="21"/>
    <n v="36.552980994532597"/>
  </r>
  <r>
    <x v="36"/>
    <x v="63"/>
    <x v="902"/>
    <n v="27"/>
    <x v="50"/>
    <s v="114h 47m 13s"/>
    <s v="time"/>
    <n v="114"/>
    <n v="47"/>
    <n v="13"/>
    <n v="4173"/>
    <n v="21"/>
    <n v="36.354308586197099"/>
  </r>
  <r>
    <x v="36"/>
    <x v="14"/>
    <x v="903"/>
    <n v="165"/>
    <x v="88"/>
    <s v="112h 28m 44s"/>
    <s v="time"/>
    <n v="112"/>
    <n v="28"/>
    <n v="44"/>
    <n v="4173"/>
    <n v="21"/>
    <n v="37.100295364068302"/>
  </r>
  <r>
    <x v="36"/>
    <x v="27"/>
    <x v="811"/>
    <n v="161"/>
    <x v="88"/>
    <s v="113h 20m 44s"/>
    <s v="time"/>
    <n v="113"/>
    <n v="20"/>
    <n v="44"/>
    <n v="4173"/>
    <n v="21"/>
    <n v="36.816617815725699"/>
  </r>
  <r>
    <x v="36"/>
    <x v="45"/>
    <x v="826"/>
    <n v="164"/>
    <x v="88"/>
    <s v="114h 08m 19s"/>
    <s v="time"/>
    <n v="114"/>
    <n v="8"/>
    <n v="19"/>
    <n v="4173"/>
    <n v="21"/>
    <n v="36.560809347309103"/>
  </r>
  <r>
    <x v="36"/>
    <x v="59"/>
    <x v="680"/>
    <n v="167"/>
    <x v="88"/>
    <s v="114h 32m 28s"/>
    <s v="time"/>
    <n v="114"/>
    <n v="32"/>
    <n v="28"/>
    <n v="4173"/>
    <n v="21"/>
    <n v="36.432333853929201"/>
  </r>
  <r>
    <x v="36"/>
    <x v="65"/>
    <x v="773"/>
    <n v="166"/>
    <x v="88"/>
    <s v="114h 44m 51s"/>
    <s v="time"/>
    <n v="114"/>
    <n v="44"/>
    <n v="51"/>
    <n v="4173"/>
    <n v="21"/>
    <n v="36.366805377023397"/>
  </r>
  <r>
    <x v="36"/>
    <x v="61"/>
    <x v="864"/>
    <n v="163"/>
    <x v="88"/>
    <s v="114h 48m 34s"/>
    <s v="time"/>
    <n v="114"/>
    <n v="48"/>
    <n v="34"/>
    <n v="4173"/>
    <n v="21"/>
    <n v="36.347183981186198"/>
  </r>
  <r>
    <x v="36"/>
    <x v="71"/>
    <x v="845"/>
    <n v="162"/>
    <x v="88"/>
    <s v="115h 12m 16s"/>
    <s v="time"/>
    <n v="115"/>
    <n v="12"/>
    <n v="16"/>
    <n v="4173"/>
    <n v="21"/>
    <n v="36.222560857991503"/>
  </r>
  <r>
    <x v="36"/>
    <x v="15"/>
    <x v="847"/>
    <n v="7"/>
    <x v="51"/>
    <s v="112h 34m 41s"/>
    <s v="time"/>
    <n v="112"/>
    <n v="34"/>
    <n v="41"/>
    <n v="4173"/>
    <n v="21"/>
    <n v="37.067614815399601"/>
  </r>
  <r>
    <x v="36"/>
    <x v="23"/>
    <x v="850"/>
    <n v="14"/>
    <x v="51"/>
    <s v="112h 47m 57s"/>
    <s v="time"/>
    <n v="112"/>
    <n v="47"/>
    <n v="57"/>
    <n v="4173"/>
    <n v="21"/>
    <n v="36.994954158940303"/>
  </r>
  <r>
    <x v="36"/>
    <x v="7"/>
    <x v="787"/>
    <n v="10"/>
    <x v="51"/>
    <s v="112h 59m 26s"/>
    <s v="time"/>
    <n v="112"/>
    <n v="59"/>
    <n v="26"/>
    <n v="4173"/>
    <n v="21"/>
    <n v="36.932290309416203"/>
  </r>
  <r>
    <x v="36"/>
    <x v="8"/>
    <x v="707"/>
    <n v="6"/>
    <x v="51"/>
    <s v="113h 00m 52s"/>
    <s v="time"/>
    <n v="113"/>
    <n v="0"/>
    <n v="52"/>
    <n v="4173"/>
    <n v="21"/>
    <n v="36.924483596000499"/>
  </r>
  <r>
    <x v="36"/>
    <x v="31"/>
    <x v="848"/>
    <n v="11"/>
    <x v="51"/>
    <s v="113h 57m 37s"/>
    <s v="time"/>
    <n v="113"/>
    <n v="57"/>
    <n v="37"/>
    <n v="4173"/>
    <n v="21"/>
    <n v="36.6180223615928"/>
  </r>
  <r>
    <x v="36"/>
    <x v="62"/>
    <x v="785"/>
    <n v="8"/>
    <x v="51"/>
    <s v="114h 43m 33s"/>
    <s v="time"/>
    <n v="114"/>
    <n v="43"/>
    <n v="33"/>
    <n v="4173"/>
    <n v="21"/>
    <n v="36.373673467905299"/>
  </r>
  <r>
    <x v="36"/>
    <x v="72"/>
    <x v="904"/>
    <n v="12"/>
    <x v="51"/>
    <s v="114h 54m 11s"/>
    <s v="time"/>
    <n v="114"/>
    <n v="54"/>
    <n v="11"/>
    <n v="4173"/>
    <n v="21"/>
    <n v="36.317572059538101"/>
  </r>
  <r>
    <x v="36"/>
    <x v="78"/>
    <x v="905"/>
    <n v="2"/>
    <x v="51"/>
    <s v="117h 06m 41s"/>
    <s v="time"/>
    <n v="117"/>
    <n v="6"/>
    <n v="41"/>
    <n v="4173"/>
    <n v="21"/>
    <n v="35.632742806587203"/>
  </r>
  <r>
    <x v="36"/>
    <x v="54"/>
    <x v="906"/>
    <n v="146"/>
    <x v="81"/>
    <s v="114h 10m 22s"/>
    <s v="time"/>
    <n v="114"/>
    <n v="10"/>
    <n v="22"/>
    <n v="4173"/>
    <n v="21"/>
    <n v="36.549868376875203"/>
  </r>
  <r>
    <x v="36"/>
    <x v="58"/>
    <x v="602"/>
    <n v="148"/>
    <x v="81"/>
    <s v="114h 28m 51s"/>
    <s v="time"/>
    <n v="114"/>
    <n v="28"/>
    <n v="51"/>
    <n v="4173"/>
    <n v="21"/>
    <n v="36.451516629421199"/>
  </r>
  <r>
    <x v="36"/>
    <x v="70"/>
    <x v="880"/>
    <n v="142"/>
    <x v="81"/>
    <s v="115h 10m 29s"/>
    <s v="time"/>
    <n v="115"/>
    <n v="10"/>
    <n v="29"/>
    <n v="4173"/>
    <n v="21"/>
    <n v="36.231908525452802"/>
  </r>
  <r>
    <x v="36"/>
    <x v="66"/>
    <x v="907"/>
    <n v="147"/>
    <x v="81"/>
    <s v="115h 18m 07s"/>
    <s v="time"/>
    <n v="115"/>
    <n v="18"/>
    <n v="7"/>
    <n v="4173"/>
    <n v="21"/>
    <n v="36.191930848231799"/>
  </r>
  <r>
    <x v="36"/>
    <x v="84"/>
    <x v="543"/>
    <n v="145"/>
    <x v="81"/>
    <s v="115h 43m 47s"/>
    <s v="time"/>
    <n v="115"/>
    <n v="43"/>
    <n v="47"/>
    <n v="4173"/>
    <n v="21"/>
    <n v="36.0581527361404"/>
  </r>
  <r>
    <x v="36"/>
    <x v="13"/>
    <x v="908"/>
    <n v="49"/>
    <x v="52"/>
    <s v="112h 24m 54s"/>
    <s v="time"/>
    <n v="112"/>
    <n v="24"/>
    <n v="54"/>
    <n v="4173"/>
    <n v="21"/>
    <n v="37.121380598674499"/>
  </r>
  <r>
    <x v="36"/>
    <x v="2"/>
    <x v="825"/>
    <n v="41"/>
    <x v="52"/>
    <s v="112h 27m 59s"/>
    <s v="time"/>
    <n v="112"/>
    <n v="27"/>
    <n v="59"/>
    <n v="4173"/>
    <n v="21"/>
    <n v="37.104418851064104"/>
  </r>
  <r>
    <x v="36"/>
    <x v="16"/>
    <x v="844"/>
    <n v="48"/>
    <x v="52"/>
    <s v="112h 35m 37s"/>
    <s v="time"/>
    <n v="112"/>
    <n v="35"/>
    <n v="37"/>
    <n v="4173"/>
    <n v="21"/>
    <n v="37.062493678099898"/>
  </r>
  <r>
    <x v="36"/>
    <x v="0"/>
    <x v="720"/>
    <n v="50"/>
    <x v="52"/>
    <s v="112h 41m 18s"/>
    <s v="time"/>
    <n v="112"/>
    <n v="41"/>
    <n v="18"/>
    <n v="4173"/>
    <n v="21"/>
    <n v="37.031340126898598"/>
  </r>
  <r>
    <x v="36"/>
    <x v="4"/>
    <x v="879"/>
    <n v="54"/>
    <x v="52"/>
    <s v="112h 43m 00s"/>
    <s v="time"/>
    <n v="112"/>
    <n v="43"/>
    <n v="0"/>
    <n v="4173"/>
    <n v="21"/>
    <n v="37.022031642762002"/>
  </r>
  <r>
    <x v="36"/>
    <x v="5"/>
    <x v="726"/>
    <n v="44"/>
    <x v="52"/>
    <s v="112h 47m 05s"/>
    <s v="time"/>
    <n v="112"/>
    <n v="47"/>
    <n v="5"/>
    <n v="4173"/>
    <n v="21"/>
    <n v="36.999692137183601"/>
  </r>
  <r>
    <x v="36"/>
    <x v="6"/>
    <x v="865"/>
    <n v="45"/>
    <x v="52"/>
    <s v="112h 53m 07s"/>
    <s v="time"/>
    <n v="112"/>
    <n v="53"/>
    <n v="7"/>
    <n v="4173"/>
    <n v="21"/>
    <n v="36.966733679965103"/>
  </r>
  <r>
    <x v="36"/>
    <x v="24"/>
    <x v="909"/>
    <n v="51"/>
    <x v="52"/>
    <s v="112h 56m 55s"/>
    <s v="time"/>
    <n v="112"/>
    <n v="56"/>
    <n v="55"/>
    <n v="4173"/>
    <n v="21"/>
    <n v="36.946005435116703"/>
  </r>
  <r>
    <x v="36"/>
    <x v="35"/>
    <x v="42"/>
    <n v="47"/>
    <x v="52"/>
    <s v="113h 25m 55s"/>
    <s v="time"/>
    <n v="113"/>
    <n v="25"/>
    <n v="55"/>
    <n v="4173"/>
    <n v="21"/>
    <n v="36.788578565218899"/>
  </r>
  <r>
    <x v="36"/>
    <x v="34"/>
    <x v="639"/>
    <n v="46"/>
    <x v="52"/>
    <s v="113h 34m 10s"/>
    <s v="time"/>
    <n v="113"/>
    <n v="34"/>
    <n v="10"/>
    <n v="4173"/>
    <n v="21"/>
    <n v="36.744038155802798"/>
  </r>
  <r>
    <x v="36"/>
    <x v="30"/>
    <x v="758"/>
    <n v="125"/>
    <x v="93"/>
    <s v="113h 08m 34s"/>
    <s v="time"/>
    <n v="113"/>
    <n v="8"/>
    <n v="34"/>
    <n v="4173"/>
    <n v="21"/>
    <n v="36.882601629209802"/>
  </r>
  <r>
    <x v="36"/>
    <x v="52"/>
    <x v="910"/>
    <n v="127"/>
    <x v="93"/>
    <s v="113h 17m 43s"/>
    <s v="time"/>
    <n v="113"/>
    <n v="17"/>
    <n v="43"/>
    <n v="4173"/>
    <n v="21"/>
    <n v="36.832956164202102"/>
  </r>
  <r>
    <x v="36"/>
    <x v="60"/>
    <x v="795"/>
    <n v="117"/>
    <x v="89"/>
    <s v="114h 47m 37s"/>
    <s v="time"/>
    <n v="114"/>
    <n v="47"/>
    <n v="37"/>
    <n v="4173"/>
    <n v="21"/>
    <n v="36.352197300953101"/>
  </r>
  <r>
    <x v="36"/>
    <x v="17"/>
    <x v="791"/>
    <n v="72"/>
    <x v="53"/>
    <s v="112h 08m 42s"/>
    <s v="time"/>
    <n v="112"/>
    <n v="8"/>
    <n v="42"/>
    <n v="4173"/>
    <n v="21"/>
    <n v="37.210753934638099"/>
  </r>
  <r>
    <x v="36"/>
    <x v="18"/>
    <x v="911"/>
    <n v="63"/>
    <x v="53"/>
    <s v="112h 13m 44s"/>
    <s v="time"/>
    <n v="112"/>
    <n v="13"/>
    <n v="44"/>
    <n v="4173"/>
    <n v="21"/>
    <n v="37.182939627348802"/>
  </r>
  <r>
    <x v="36"/>
    <x v="21"/>
    <x v="912"/>
    <n v="73"/>
    <x v="53"/>
    <s v="112h 26m 40s"/>
    <s v="time"/>
    <n v="112"/>
    <n v="26"/>
    <n v="40"/>
    <n v="4173"/>
    <n v="21"/>
    <n v="37.111660079051298"/>
  </r>
  <r>
    <x v="36"/>
    <x v="22"/>
    <x v="913"/>
    <n v="71"/>
    <x v="53"/>
    <s v="112h 32m 10s"/>
    <s v="time"/>
    <n v="112"/>
    <n v="32"/>
    <n v="10"/>
    <n v="4173"/>
    <n v="21"/>
    <n v="37.081430651889498"/>
  </r>
  <r>
    <x v="36"/>
    <x v="36"/>
    <x v="887"/>
    <n v="62"/>
    <x v="53"/>
    <s v="113h 29m 48s"/>
    <s v="time"/>
    <n v="113"/>
    <n v="29"/>
    <n v="48"/>
    <n v="4173"/>
    <n v="21"/>
    <n v="36.767599635818897"/>
  </r>
  <r>
    <x v="36"/>
    <x v="26"/>
    <x v="914"/>
    <n v="74"/>
    <x v="53"/>
    <s v="113h 57m 29s"/>
    <s v="time"/>
    <n v="113"/>
    <n v="57"/>
    <n v="29"/>
    <n v="4173"/>
    <n v="21"/>
    <n v="36.618736425926599"/>
  </r>
  <r>
    <x v="36"/>
    <x v="44"/>
    <x v="915"/>
    <n v="69"/>
    <x v="53"/>
    <s v="114h 07m 49s"/>
    <s v="time"/>
    <n v="114"/>
    <n v="7"/>
    <n v="49"/>
    <n v="4173"/>
    <n v="21"/>
    <n v="36.563478870394199"/>
  </r>
  <r>
    <x v="36"/>
    <x v="56"/>
    <x v="916"/>
    <n v="66"/>
    <x v="53"/>
    <s v="114h 13m 20s"/>
    <s v="time"/>
    <n v="114"/>
    <n v="13"/>
    <n v="20"/>
    <n v="4173"/>
    <n v="21"/>
    <n v="36.534046692606999"/>
  </r>
  <r>
    <x v="36"/>
    <x v="74"/>
    <x v="790"/>
    <n v="67"/>
    <x v="53"/>
    <s v="114h 49m 52s"/>
    <s v="time"/>
    <n v="114"/>
    <n v="49"/>
    <n v="52"/>
    <n v="4173"/>
    <n v="21"/>
    <n v="36.340325889228602"/>
  </r>
  <r>
    <x v="36"/>
    <x v="75"/>
    <x v="794"/>
    <n v="61"/>
    <x v="53"/>
    <s v="114h 52m 21s"/>
    <s v="time"/>
    <n v="114"/>
    <n v="52"/>
    <n v="21"/>
    <n v="4173"/>
    <n v="21"/>
    <n v="36.327232366319102"/>
  </r>
  <r>
    <x v="36"/>
    <x v="76"/>
    <x v="857"/>
    <n v="70"/>
    <x v="53"/>
    <s v="114h 59m 28s"/>
    <s v="time"/>
    <n v="114"/>
    <n v="59"/>
    <n v="28"/>
    <n v="4173"/>
    <n v="21"/>
    <n v="36.289761527461003"/>
  </r>
  <r>
    <x v="36"/>
    <x v="77"/>
    <x v="893"/>
    <n v="65"/>
    <x v="53"/>
    <s v="115h 00m 33s"/>
    <s v="time"/>
    <n v="115"/>
    <n v="0"/>
    <n v="33"/>
    <n v="4173"/>
    <n v="21"/>
    <n v="36.284064313714097"/>
  </r>
  <r>
    <x v="36"/>
    <x v="73"/>
    <x v="891"/>
    <n v="68"/>
    <x v="53"/>
    <s v="115h 14m 39s"/>
    <s v="time"/>
    <n v="115"/>
    <n v="14"/>
    <n v="39"/>
    <n v="4173"/>
    <n v="21"/>
    <n v="36.210075708821101"/>
  </r>
  <r>
    <x v="36"/>
    <x v="67"/>
    <x v="917"/>
    <n v="64"/>
    <x v="53"/>
    <s v="115h 20m 41s"/>
    <s v="time"/>
    <n v="115"/>
    <n v="20"/>
    <n v="41"/>
    <n v="4173"/>
    <n v="21"/>
    <n v="36.178508384287603"/>
  </r>
  <r>
    <x v="36"/>
    <x v="37"/>
    <x v="863"/>
    <n v="134"/>
    <x v="65"/>
    <s v="113h 39m 13s"/>
    <s v="time"/>
    <n v="113"/>
    <n v="39"/>
    <n v="13"/>
    <n v="4173"/>
    <n v="21"/>
    <n v="36.7168272015602"/>
  </r>
  <r>
    <x v="36"/>
    <x v="29"/>
    <x v="895"/>
    <n v="136"/>
    <x v="65"/>
    <s v="113h 55m 40s"/>
    <s v="time"/>
    <n v="113"/>
    <n v="55"/>
    <n v="40"/>
    <n v="4173"/>
    <n v="21"/>
    <n v="36.628468327888001"/>
  </r>
  <r>
    <x v="36"/>
    <x v="41"/>
    <x v="802"/>
    <n v="137"/>
    <x v="65"/>
    <s v="114h 03m 38s"/>
    <s v="time"/>
    <n v="114"/>
    <n v="3"/>
    <n v="38"/>
    <n v="4173"/>
    <n v="21"/>
    <n v="36.585829164819799"/>
  </r>
  <r>
    <x v="36"/>
    <x v="47"/>
    <x v="832"/>
    <n v="135"/>
    <x v="65"/>
    <s v="114h 09m 31s"/>
    <s v="time"/>
    <n v="114"/>
    <n v="9"/>
    <n v="31"/>
    <n v="4173"/>
    <n v="21"/>
    <n v="36.554404082039802"/>
  </r>
  <r>
    <x v="36"/>
    <x v="57"/>
    <x v="896"/>
    <n v="132"/>
    <x v="65"/>
    <s v="114h 26m 39s"/>
    <s v="time"/>
    <n v="114"/>
    <n v="26"/>
    <n v="39"/>
    <n v="4173"/>
    <n v="21"/>
    <n v="36.463195299017698"/>
  </r>
  <r>
    <x v="36"/>
    <x v="64"/>
    <x v="918"/>
    <n v="131"/>
    <x v="65"/>
    <s v="114h 38m 55s"/>
    <s v="time"/>
    <n v="114"/>
    <n v="38"/>
    <n v="55"/>
    <n v="4173"/>
    <n v="21"/>
    <n v="36.398173161956201"/>
  </r>
  <r>
    <x v="36"/>
    <x v="69"/>
    <x v="835"/>
    <n v="138"/>
    <x v="65"/>
    <s v="115h 01m 50s"/>
    <s v="time"/>
    <n v="115"/>
    <n v="1"/>
    <n v="50"/>
    <n v="4173"/>
    <n v="21"/>
    <n v="36.277317620921899"/>
  </r>
  <r>
    <x v="36"/>
    <x v="10"/>
    <x v="919"/>
    <n v="155"/>
    <x v="94"/>
    <s v="113h 03m 44s"/>
    <s v="time"/>
    <n v="113"/>
    <n v="3"/>
    <n v="44"/>
    <n v="4173"/>
    <n v="21"/>
    <n v="36.908880066040297"/>
  </r>
  <r>
    <x v="36"/>
    <x v="32"/>
    <x v="897"/>
    <n v="157"/>
    <x v="94"/>
    <s v="113h 20m 24s"/>
    <s v="time"/>
    <n v="113"/>
    <n v="20"/>
    <n v="24"/>
    <n v="4173"/>
    <n v="21"/>
    <n v="36.818422445738399"/>
  </r>
  <r>
    <x v="36"/>
    <x v="28"/>
    <x v="920"/>
    <n v="151"/>
    <x v="94"/>
    <s v="113h 42m 16s"/>
    <s v="time"/>
    <n v="113"/>
    <n v="42"/>
    <n v="16"/>
    <n v="4173"/>
    <n v="21"/>
    <n v="36.700412375163602"/>
  </r>
  <r>
    <x v="36"/>
    <x v="40"/>
    <x v="921"/>
    <n v="158"/>
    <x v="94"/>
    <s v="114h 01m 19s"/>
    <s v="time"/>
    <n v="114"/>
    <n v="1"/>
    <n v="19"/>
    <n v="4173"/>
    <n v="21"/>
    <n v="36.598218179249102"/>
  </r>
  <r>
    <x v="36"/>
    <x v="42"/>
    <x v="828"/>
    <n v="156"/>
    <x v="94"/>
    <s v="114h 04m 55s"/>
    <s v="time"/>
    <n v="114"/>
    <n v="4"/>
    <n v="55"/>
    <n v="4173"/>
    <n v="21"/>
    <n v="36.578969795103397"/>
  </r>
  <r>
    <x v="36"/>
    <x v="43"/>
    <x v="738"/>
    <n v="154"/>
    <x v="94"/>
    <s v="114h 06m 04s"/>
    <s v="time"/>
    <n v="114"/>
    <n v="6"/>
    <n v="4"/>
    <n v="4173"/>
    <n v="21"/>
    <n v="36.572825271932302"/>
  </r>
  <r>
    <x v="36"/>
    <x v="3"/>
    <x v="922"/>
    <n v="93"/>
    <x v="95"/>
    <s v="112h 35m 15s"/>
    <s v="time"/>
    <n v="112"/>
    <n v="35"/>
    <n v="15"/>
    <n v="4173"/>
    <n v="21"/>
    <n v="37.064505384700702"/>
  </r>
  <r>
    <x v="36"/>
    <x v="50"/>
    <x v="869"/>
    <n v="91"/>
    <x v="95"/>
    <s v="113h 09m 03s"/>
    <s v="time"/>
    <n v="113"/>
    <n v="9"/>
    <n v="3"/>
    <n v="4173"/>
    <n v="21"/>
    <n v="36.8799758434537"/>
  </r>
  <r>
    <x v="36"/>
    <x v="51"/>
    <x v="820"/>
    <n v="97"/>
    <x v="95"/>
    <s v="113h 11m 30s"/>
    <s v="time"/>
    <n v="113"/>
    <n v="11"/>
    <n v="30"/>
    <n v="4173"/>
    <n v="21"/>
    <n v="36.866671574762499"/>
  </r>
  <r>
    <x v="36"/>
    <x v="33"/>
    <x v="923"/>
    <n v="96"/>
    <x v="95"/>
    <s v="113h 34m 09s"/>
    <s v="time"/>
    <n v="113"/>
    <n v="34"/>
    <n v="9"/>
    <n v="4173"/>
    <n v="21"/>
    <n v="36.744128027706999"/>
  </r>
  <r>
    <x v="36"/>
    <x v="38"/>
    <x v="688"/>
    <n v="98"/>
    <x v="95"/>
    <s v="113h 48m 52s"/>
    <s v="time"/>
    <n v="113"/>
    <n v="48"/>
    <n v="52"/>
    <n v="4173"/>
    <n v="21"/>
    <n v="36.664941962062997"/>
  </r>
  <r>
    <x v="36"/>
    <x v="53"/>
    <x v="834"/>
    <n v="94"/>
    <x v="95"/>
    <s v="114h 01m 58s"/>
    <s v="time"/>
    <n v="114"/>
    <n v="1"/>
    <n v="58"/>
    <n v="4173"/>
    <n v="21"/>
    <n v="36.594741278092499"/>
  </r>
  <r>
    <x v="36"/>
    <x v="9"/>
    <x v="924"/>
    <n v="81"/>
    <x v="96"/>
    <s v="113h 03m 22s"/>
    <s v="time"/>
    <n v="113"/>
    <n v="3"/>
    <n v="22"/>
    <n v="4173"/>
    <n v="21"/>
    <n v="36.910875130834697"/>
  </r>
  <r>
    <x v="36"/>
    <x v="25"/>
    <x v="925"/>
    <n v="85"/>
    <x v="96"/>
    <s v="113h 40m 51s"/>
    <s v="time"/>
    <n v="113"/>
    <n v="40"/>
    <n v="51"/>
    <n v="4173"/>
    <n v="21"/>
    <n v="36.708034922333702"/>
  </r>
  <r>
    <x v="36"/>
    <x v="49"/>
    <x v="870"/>
    <n v="87"/>
    <x v="96"/>
    <s v="114h 09m 51s"/>
    <s v="time"/>
    <n v="114"/>
    <n v="9"/>
    <n v="51"/>
    <n v="4173"/>
    <n v="21"/>
    <n v="36.552625239968698"/>
  </r>
  <r>
    <x v="36"/>
    <x v="68"/>
    <x v="898"/>
    <n v="82"/>
    <x v="96"/>
    <s v="114h 57m 40s"/>
    <s v="time"/>
    <n v="114"/>
    <n v="57"/>
    <n v="40"/>
    <n v="4173"/>
    <n v="21"/>
    <n v="36.299231624220702"/>
  </r>
  <r>
    <x v="36"/>
    <x v="80"/>
    <x v="926"/>
    <n v="83"/>
    <x v="96"/>
    <s v="116h 55m 44s"/>
    <s v="time"/>
    <n v="116"/>
    <n v="55"/>
    <n v="44"/>
    <n v="4173"/>
    <n v="21"/>
    <n v="35.688357596259799"/>
  </r>
  <r>
    <x v="37"/>
    <x v="20"/>
    <x v="899"/>
    <n v="65"/>
    <x v="49"/>
    <s v="122h 17m 42s"/>
    <s v="time"/>
    <n v="122"/>
    <n v="17"/>
    <n v="42"/>
    <n v="4397"/>
    <n v="21"/>
    <n v="35.954045545606903"/>
  </r>
  <r>
    <x v="37"/>
    <x v="49"/>
    <x v="927"/>
    <n v="70"/>
    <x v="49"/>
    <s v="124h 09m 30s"/>
    <s v="time"/>
    <n v="124"/>
    <n v="9"/>
    <n v="30"/>
    <n v="4397"/>
    <n v="21"/>
    <n v="35.414457346130597"/>
  </r>
  <r>
    <x v="37"/>
    <x v="14"/>
    <x v="876"/>
    <n v="30"/>
    <x v="50"/>
    <s v="122h 28m 30s"/>
    <s v="time"/>
    <n v="122"/>
    <n v="28"/>
    <n v="30"/>
    <n v="4397"/>
    <n v="21"/>
    <n v="35.901204327413701"/>
  </r>
  <r>
    <x v="37"/>
    <x v="22"/>
    <x v="705"/>
    <n v="25"/>
    <x v="50"/>
    <s v="122h 29m 38s"/>
    <s v="time"/>
    <n v="122"/>
    <n v="29"/>
    <n v="38"/>
    <n v="4397"/>
    <n v="21"/>
    <n v="35.895668264629897"/>
  </r>
  <r>
    <x v="37"/>
    <x v="15"/>
    <x v="841"/>
    <n v="29"/>
    <x v="50"/>
    <s v="122h 30m 00s"/>
    <s v="time"/>
    <n v="122"/>
    <n v="30"/>
    <n v="0"/>
    <n v="4397"/>
    <n v="21"/>
    <n v="35.893877551020402"/>
  </r>
  <r>
    <x v="37"/>
    <x v="16"/>
    <x v="877"/>
    <n v="33"/>
    <x v="50"/>
    <s v="122h 42m 07s"/>
    <s v="time"/>
    <n v="122"/>
    <n v="42"/>
    <n v="7"/>
    <n v="4397"/>
    <n v="21"/>
    <n v="35.834802943899703"/>
  </r>
  <r>
    <x v="37"/>
    <x v="4"/>
    <x v="822"/>
    <n v="31"/>
    <x v="50"/>
    <s v="122h 43m 26s"/>
    <s v="time"/>
    <n v="122"/>
    <n v="43"/>
    <n v="26"/>
    <n v="4397"/>
    <n v="21"/>
    <n v="35.8283952685115"/>
  </r>
  <r>
    <x v="37"/>
    <x v="23"/>
    <x v="928"/>
    <n v="26"/>
    <x v="50"/>
    <s v="122h 47m 25s"/>
    <s v="time"/>
    <n v="122"/>
    <n v="47"/>
    <n v="25"/>
    <n v="4397"/>
    <n v="21"/>
    <n v="35.809023968147997"/>
  </r>
  <r>
    <x v="37"/>
    <x v="37"/>
    <x v="929"/>
    <n v="27"/>
    <x v="50"/>
    <s v="123h 29m 58s"/>
    <s v="time"/>
    <n v="123"/>
    <n v="29"/>
    <n v="58"/>
    <n v="4397"/>
    <n v="21"/>
    <n v="35.603399025636598"/>
  </r>
  <r>
    <x v="37"/>
    <x v="64"/>
    <x v="702"/>
    <n v="35"/>
    <x v="50"/>
    <s v="124h 27m 57s"/>
    <s v="time"/>
    <n v="124"/>
    <n v="27"/>
    <n v="57"/>
    <n v="4397"/>
    <n v="21"/>
    <n v="35.326963892366699"/>
  </r>
  <r>
    <x v="37"/>
    <x v="2"/>
    <x v="639"/>
    <n v="116"/>
    <x v="88"/>
    <s v="122h 23m 17s"/>
    <s v="time"/>
    <n v="122"/>
    <n v="23"/>
    <n v="17"/>
    <n v="4397"/>
    <n v="21"/>
    <n v="35.926708534102502"/>
  </r>
  <r>
    <x v="37"/>
    <x v="9"/>
    <x v="930"/>
    <n v="119"/>
    <x v="88"/>
    <s v="123h 00m 15s"/>
    <s v="time"/>
    <n v="123"/>
    <n v="0"/>
    <n v="15"/>
    <n v="4397"/>
    <n v="21"/>
    <n v="35.746756546187399"/>
  </r>
  <r>
    <x v="37"/>
    <x v="33"/>
    <x v="906"/>
    <n v="120"/>
    <x v="88"/>
    <s v="123h 28m 12s"/>
    <s v="time"/>
    <n v="123"/>
    <n v="28"/>
    <n v="12"/>
    <n v="4397"/>
    <n v="21"/>
    <n v="35.611889527820502"/>
  </r>
  <r>
    <x v="37"/>
    <x v="38"/>
    <x v="812"/>
    <n v="117"/>
    <x v="88"/>
    <s v="123h 36m 23s"/>
    <s v="time"/>
    <n v="123"/>
    <n v="36"/>
    <n v="23"/>
    <n v="4397"/>
    <n v="21"/>
    <n v="35.572594908120003"/>
  </r>
  <r>
    <x v="37"/>
    <x v="26"/>
    <x v="931"/>
    <n v="124"/>
    <x v="88"/>
    <s v="123h 40m 20s"/>
    <s v="time"/>
    <n v="123"/>
    <n v="40"/>
    <n v="20"/>
    <n v="4397"/>
    <n v="21"/>
    <n v="35.553658865279999"/>
  </r>
  <r>
    <x v="37"/>
    <x v="41"/>
    <x v="748"/>
    <n v="114"/>
    <x v="88"/>
    <s v="123h 51m 36s"/>
    <s v="time"/>
    <n v="123"/>
    <n v="51"/>
    <n v="36"/>
    <n v="4397"/>
    <n v="21"/>
    <n v="35.4997577910544"/>
  </r>
  <r>
    <x v="37"/>
    <x v="43"/>
    <x v="845"/>
    <n v="115"/>
    <x v="88"/>
    <s v="123h 56m 18s"/>
    <s v="time"/>
    <n v="123"/>
    <n v="56"/>
    <n v="18"/>
    <n v="4397"/>
    <n v="21"/>
    <n v="35.477320710568399"/>
  </r>
  <r>
    <x v="37"/>
    <x v="47"/>
    <x v="932"/>
    <n v="113"/>
    <x v="88"/>
    <s v="124h 05m 39s"/>
    <s v="time"/>
    <n v="124"/>
    <n v="5"/>
    <n v="39"/>
    <n v="4397"/>
    <n v="21"/>
    <n v="35.4327694694217"/>
  </r>
  <r>
    <x v="37"/>
    <x v="13"/>
    <x v="847"/>
    <n v="42"/>
    <x v="51"/>
    <s v="122h 18m 00s"/>
    <s v="time"/>
    <n v="122"/>
    <n v="18"/>
    <n v="0"/>
    <n v="4397"/>
    <n v="21"/>
    <n v="35.952575633687601"/>
  </r>
  <r>
    <x v="37"/>
    <x v="21"/>
    <x v="933"/>
    <n v="47"/>
    <x v="51"/>
    <s v="122h 22m 14s"/>
    <s v="time"/>
    <n v="122"/>
    <n v="22"/>
    <n v="14"/>
    <n v="4397"/>
    <n v="21"/>
    <n v="35.9318463501114"/>
  </r>
  <r>
    <x v="37"/>
    <x v="28"/>
    <x v="848"/>
    <n v="45"/>
    <x v="51"/>
    <s v="123h 33m 40s"/>
    <s v="time"/>
    <n v="123"/>
    <n v="33"/>
    <n v="40"/>
    <n v="4397"/>
    <n v="21"/>
    <n v="35.585630142529503"/>
  </r>
  <r>
    <x v="37"/>
    <x v="44"/>
    <x v="881"/>
    <n v="48"/>
    <x v="51"/>
    <s v="123h 56m 28s"/>
    <s v="time"/>
    <n v="123"/>
    <n v="56"/>
    <n v="28"/>
    <n v="4397"/>
    <n v="21"/>
    <n v="35.476525590110001"/>
  </r>
  <r>
    <x v="37"/>
    <x v="54"/>
    <x v="883"/>
    <n v="39"/>
    <x v="51"/>
    <s v="124h 11m 19s"/>
    <s v="time"/>
    <n v="124"/>
    <n v="11"/>
    <n v="19"/>
    <n v="4397"/>
    <n v="21"/>
    <n v="35.405823131929701"/>
  </r>
  <r>
    <x v="37"/>
    <x v="62"/>
    <x v="785"/>
    <n v="43"/>
    <x v="51"/>
    <s v="124h 30m 42s"/>
    <s v="time"/>
    <n v="124"/>
    <n v="30"/>
    <n v="42"/>
    <n v="4397"/>
    <n v="21"/>
    <n v="35.313959869891697"/>
  </r>
  <r>
    <x v="37"/>
    <x v="72"/>
    <x v="934"/>
    <n v="41"/>
    <x v="51"/>
    <s v="125h 09m 35s"/>
    <s v="time"/>
    <n v="125"/>
    <n v="9"/>
    <n v="35"/>
    <n v="4397"/>
    <n v="21"/>
    <n v="35.131110248016398"/>
  </r>
  <r>
    <x v="37"/>
    <x v="17"/>
    <x v="818"/>
    <n v="14"/>
    <x v="52"/>
    <s v="122h 01m 33s"/>
    <s v="time"/>
    <n v="122"/>
    <n v="1"/>
    <n v="33"/>
    <n v="4397"/>
    <n v="21"/>
    <n v="36.033353593159902"/>
  </r>
  <r>
    <x v="37"/>
    <x v="6"/>
    <x v="825"/>
    <n v="13"/>
    <x v="52"/>
    <s v="122h 49m 11s"/>
    <s v="time"/>
    <n v="122"/>
    <n v="49"/>
    <n v="11"/>
    <n v="4397"/>
    <n v="21"/>
    <n v="35.8004392164667"/>
  </r>
  <r>
    <x v="37"/>
    <x v="24"/>
    <x v="908"/>
    <n v="22"/>
    <x v="52"/>
    <s v="122h 54m 52s"/>
    <s v="time"/>
    <n v="122"/>
    <n v="54"/>
    <n v="52"/>
    <n v="4397"/>
    <n v="21"/>
    <n v="35.772850130623802"/>
  </r>
  <r>
    <x v="37"/>
    <x v="27"/>
    <x v="879"/>
    <n v="23"/>
    <x v="52"/>
    <s v="123h 24m 45s"/>
    <s v="time"/>
    <n v="123"/>
    <n v="24"/>
    <n v="45"/>
    <n v="4397"/>
    <n v="21"/>
    <n v="35.6284817178162"/>
  </r>
  <r>
    <x v="37"/>
    <x v="35"/>
    <x v="726"/>
    <n v="16"/>
    <x v="52"/>
    <s v="123h 26m 24s"/>
    <s v="time"/>
    <n v="123"/>
    <n v="26"/>
    <n v="24"/>
    <n v="4397"/>
    <n v="21"/>
    <n v="35.620544394037502"/>
  </r>
  <r>
    <x v="37"/>
    <x v="34"/>
    <x v="717"/>
    <n v="18"/>
    <x v="52"/>
    <s v="123h 29m 44s"/>
    <s v="time"/>
    <n v="123"/>
    <n v="29"/>
    <n v="44"/>
    <n v="4397"/>
    <n v="21"/>
    <n v="35.604520180663201"/>
  </r>
  <r>
    <x v="37"/>
    <x v="29"/>
    <x v="885"/>
    <n v="15"/>
    <x v="52"/>
    <s v="123h 37m 56s"/>
    <s v="time"/>
    <n v="123"/>
    <n v="37"/>
    <n v="56"/>
    <n v="4397"/>
    <n v="21"/>
    <n v="35.565161904932999"/>
  </r>
  <r>
    <x v="37"/>
    <x v="31"/>
    <x v="771"/>
    <n v="24"/>
    <x v="52"/>
    <s v="123h 40m 43s"/>
    <s v="time"/>
    <n v="123"/>
    <n v="40"/>
    <n v="43"/>
    <n v="4397"/>
    <n v="21"/>
    <n v="35.551822263348299"/>
  </r>
  <r>
    <x v="37"/>
    <x v="53"/>
    <x v="832"/>
    <n v="20"/>
    <x v="52"/>
    <s v="123h 50m 33s"/>
    <s v="time"/>
    <n v="123"/>
    <n v="50"/>
    <n v="33"/>
    <n v="4397"/>
    <n v="21"/>
    <n v="35.504774209176901"/>
  </r>
  <r>
    <x v="37"/>
    <x v="75"/>
    <x v="42"/>
    <n v="17"/>
    <x v="52"/>
    <s v="125h 02m 35s"/>
    <s v="time"/>
    <n v="125"/>
    <n v="2"/>
    <n v="35"/>
    <n v="4397"/>
    <n v="21"/>
    <n v="35.163887994135301"/>
  </r>
  <r>
    <x v="37"/>
    <x v="42"/>
    <x v="852"/>
    <n v="88"/>
    <x v="93"/>
    <s v="123h 52m 38s"/>
    <s v="time"/>
    <n v="123"/>
    <n v="52"/>
    <n v="38"/>
    <n v="4397"/>
    <n v="21"/>
    <n v="35.494822382376803"/>
  </r>
  <r>
    <x v="37"/>
    <x v="48"/>
    <x v="758"/>
    <n v="95"/>
    <x v="93"/>
    <s v="124h 05m 56s"/>
    <s v="time"/>
    <n v="124"/>
    <n v="5"/>
    <n v="56"/>
    <n v="4397"/>
    <n v="21"/>
    <n v="35.431421178450798"/>
  </r>
  <r>
    <x v="37"/>
    <x v="60"/>
    <x v="935"/>
    <n v="90"/>
    <x v="93"/>
    <s v="124h 47m 20s"/>
    <s v="time"/>
    <n v="124"/>
    <n v="47"/>
    <n v="20"/>
    <n v="4397"/>
    <n v="21"/>
    <n v="35.235508859406998"/>
  </r>
  <r>
    <x v="37"/>
    <x v="18"/>
    <x v="936"/>
    <n v="5"/>
    <x v="53"/>
    <s v="122h 13m 47s"/>
    <s v="time"/>
    <n v="122"/>
    <n v="13"/>
    <n v="47"/>
    <n v="4397"/>
    <n v="21"/>
    <n v="35.9732470962009"/>
  </r>
  <r>
    <x v="37"/>
    <x v="1"/>
    <x v="913"/>
    <n v="8"/>
    <x v="53"/>
    <s v="122h 17m 32s"/>
    <s v="time"/>
    <n v="122"/>
    <n v="17"/>
    <n v="32"/>
    <n v="4397"/>
    <n v="21"/>
    <n v="35.954862215276698"/>
  </r>
  <r>
    <x v="37"/>
    <x v="5"/>
    <x v="937"/>
    <n v="12"/>
    <x v="53"/>
    <s v="122h 44m 59s"/>
    <s v="time"/>
    <n v="122"/>
    <n v="44"/>
    <n v="59"/>
    <n v="4397"/>
    <n v="21"/>
    <n v="35.820854991751503"/>
  </r>
  <r>
    <x v="37"/>
    <x v="39"/>
    <x v="938"/>
    <n v="1"/>
    <x v="53"/>
    <s v="123h 48m 16s"/>
    <s v="time"/>
    <n v="123"/>
    <n v="48"/>
    <n v="16"/>
    <n v="4397"/>
    <n v="21"/>
    <n v="35.515687823090097"/>
  </r>
  <r>
    <x v="37"/>
    <x v="40"/>
    <x v="939"/>
    <n v="9"/>
    <x v="53"/>
    <s v="123h 49m 22s"/>
    <s v="time"/>
    <n v="123"/>
    <n v="49"/>
    <n v="22"/>
    <n v="4397"/>
    <n v="21"/>
    <n v="35.510429332244499"/>
  </r>
  <r>
    <x v="37"/>
    <x v="45"/>
    <x v="915"/>
    <n v="6"/>
    <x v="53"/>
    <s v="124h 01m 55s"/>
    <s v="time"/>
    <n v="124"/>
    <n v="1"/>
    <n v="55"/>
    <n v="4397"/>
    <n v="21"/>
    <n v="35.4505447745316"/>
  </r>
  <r>
    <x v="37"/>
    <x v="55"/>
    <x v="940"/>
    <n v="10"/>
    <x v="53"/>
    <s v="124h 11m 55s"/>
    <s v="time"/>
    <n v="124"/>
    <n v="11"/>
    <n v="55"/>
    <n v="4397"/>
    <n v="21"/>
    <n v="35.402972389653598"/>
  </r>
  <r>
    <x v="37"/>
    <x v="0"/>
    <x v="863"/>
    <n v="129"/>
    <x v="82"/>
    <s v="122h 42m 59s"/>
    <s v="time"/>
    <n v="122"/>
    <n v="42"/>
    <n v="59"/>
    <n v="4397"/>
    <n v="21"/>
    <n v="35.830584975745701"/>
  </r>
  <r>
    <x v="37"/>
    <x v="7"/>
    <x v="941"/>
    <n v="128"/>
    <x v="82"/>
    <s v="122h 59m 41s"/>
    <s v="time"/>
    <n v="122"/>
    <n v="59"/>
    <n v="41"/>
    <n v="4397"/>
    <n v="21"/>
    <n v="35.749501446539"/>
  </r>
  <r>
    <x v="37"/>
    <x v="8"/>
    <x v="826"/>
    <n v="135"/>
    <x v="82"/>
    <s v="123h 00m 15s"/>
    <s v="time"/>
    <n v="123"/>
    <n v="0"/>
    <n v="15"/>
    <n v="4397"/>
    <n v="21"/>
    <n v="35.746756546187399"/>
  </r>
  <r>
    <x v="37"/>
    <x v="10"/>
    <x v="918"/>
    <n v="126"/>
    <x v="82"/>
    <s v="123h 06m 38s"/>
    <s v="time"/>
    <n v="123"/>
    <n v="6"/>
    <n v="38"/>
    <n v="4397"/>
    <n v="21"/>
    <n v="35.715865143795703"/>
  </r>
  <r>
    <x v="37"/>
    <x v="12"/>
    <x v="803"/>
    <n v="136"/>
    <x v="82"/>
    <s v="123h 08m 18s"/>
    <s v="time"/>
    <n v="123"/>
    <n v="8"/>
    <n v="18"/>
    <n v="4397"/>
    <n v="21"/>
    <n v="35.707808291487801"/>
  </r>
  <r>
    <x v="37"/>
    <x v="50"/>
    <x v="802"/>
    <n v="134"/>
    <x v="82"/>
    <s v="123h 19m 14s"/>
    <s v="time"/>
    <n v="123"/>
    <n v="19"/>
    <n v="14"/>
    <n v="4397"/>
    <n v="21"/>
    <n v="35.655045342535402"/>
  </r>
  <r>
    <x v="37"/>
    <x v="51"/>
    <x v="811"/>
    <n v="125"/>
    <x v="82"/>
    <s v="123h 20m 48s"/>
    <s v="time"/>
    <n v="123"/>
    <n v="20"/>
    <n v="48"/>
    <n v="4397"/>
    <n v="21"/>
    <n v="35.647497567830499"/>
  </r>
  <r>
    <x v="37"/>
    <x v="32"/>
    <x v="942"/>
    <n v="130"/>
    <x v="82"/>
    <s v="123h 22m 31s"/>
    <s v="time"/>
    <n v="123"/>
    <n v="22"/>
    <n v="31"/>
    <n v="4397"/>
    <n v="21"/>
    <n v="35.639230802137099"/>
  </r>
  <r>
    <x v="37"/>
    <x v="58"/>
    <x v="943"/>
    <n v="132"/>
    <x v="82"/>
    <s v="124h 23m 37s"/>
    <s v="time"/>
    <n v="124"/>
    <n v="23"/>
    <n v="37"/>
    <n v="4397"/>
    <n v="21"/>
    <n v="35.347474526424797"/>
  </r>
  <r>
    <x v="37"/>
    <x v="11"/>
    <x v="920"/>
    <n v="112"/>
    <x v="97"/>
    <s v="123h 08m 01s"/>
    <s v="time"/>
    <n v="123"/>
    <n v="8"/>
    <n v="1"/>
    <n v="4397"/>
    <n v="21"/>
    <n v="35.709177699923899"/>
  </r>
  <r>
    <x v="37"/>
    <x v="30"/>
    <x v="944"/>
    <n v="105"/>
    <x v="97"/>
    <s v="123h 09m 06s"/>
    <s v="time"/>
    <n v="123"/>
    <n v="9"/>
    <n v="6"/>
    <n v="4397"/>
    <n v="21"/>
    <n v="35.703942293377999"/>
  </r>
  <r>
    <x v="37"/>
    <x v="52"/>
    <x v="919"/>
    <n v="107"/>
    <x v="97"/>
    <s v="123h 21m 13s"/>
    <s v="time"/>
    <n v="123"/>
    <n v="21"/>
    <n v="13"/>
    <n v="4397"/>
    <n v="21"/>
    <n v="35.645490718868203"/>
  </r>
  <r>
    <x v="37"/>
    <x v="56"/>
    <x v="921"/>
    <n v="111"/>
    <x v="97"/>
    <s v="124h 21m 33s"/>
    <s v="time"/>
    <n v="124"/>
    <n v="21"/>
    <n v="33"/>
    <n v="4397"/>
    <n v="21"/>
    <n v="35.357264911446002"/>
  </r>
  <r>
    <x v="37"/>
    <x v="68"/>
    <x v="738"/>
    <n v="106"/>
    <x v="97"/>
    <s v="125h 20m 15s"/>
    <s v="time"/>
    <n v="125"/>
    <n v="20"/>
    <n v="15"/>
    <n v="4397"/>
    <n v="21"/>
    <n v="35.081280542535097"/>
  </r>
  <r>
    <x v="37"/>
    <x v="76"/>
    <x v="945"/>
    <n v="109"/>
    <x v="97"/>
    <s v="125h 38m 22s"/>
    <s v="time"/>
    <n v="125"/>
    <n v="38"/>
    <n v="22"/>
    <n v="4397"/>
    <n v="21"/>
    <n v="34.996971050315899"/>
  </r>
  <r>
    <x v="37"/>
    <x v="77"/>
    <x v="946"/>
    <n v="104"/>
    <x v="97"/>
    <s v="126h 14m 29s"/>
    <s v="time"/>
    <n v="126"/>
    <n v="14"/>
    <n v="29"/>
    <n v="4397"/>
    <n v="21"/>
    <n v="34.830098422554599"/>
  </r>
  <r>
    <x v="37"/>
    <x v="46"/>
    <x v="869"/>
    <n v="49"/>
    <x v="95"/>
    <s v="124h 04m 45s"/>
    <s v="time"/>
    <n v="124"/>
    <n v="4"/>
    <n v="45"/>
    <n v="4397"/>
    <n v="21"/>
    <n v="35.437052956781599"/>
  </r>
  <r>
    <x v="37"/>
    <x v="57"/>
    <x v="834"/>
    <n v="53"/>
    <x v="95"/>
    <s v="124h 21m 45s"/>
    <s v="time"/>
    <n v="124"/>
    <n v="21"/>
    <n v="45"/>
    <n v="4397"/>
    <n v="21"/>
    <n v="35.356317217810798"/>
  </r>
  <r>
    <x v="37"/>
    <x v="63"/>
    <x v="947"/>
    <n v="58"/>
    <x v="95"/>
    <s v="124h 33m 08s"/>
    <s v="time"/>
    <n v="124"/>
    <n v="33"/>
    <n v="8"/>
    <n v="4397"/>
    <n v="21"/>
    <n v="35.302461261229098"/>
  </r>
  <r>
    <x v="37"/>
    <x v="61"/>
    <x v="948"/>
    <n v="60"/>
    <x v="95"/>
    <s v="124h 53m 12s"/>
    <s v="time"/>
    <n v="124"/>
    <n v="53"/>
    <n v="12"/>
    <n v="4397"/>
    <n v="21"/>
    <n v="35.207921849143197"/>
  </r>
  <r>
    <x v="37"/>
    <x v="19"/>
    <x v="768"/>
    <n v="82"/>
    <x v="96"/>
    <s v="122h 13m 49s"/>
    <s v="time"/>
    <n v="122"/>
    <n v="13"/>
    <n v="49"/>
    <n v="4397"/>
    <n v="21"/>
    <n v="35.973083592217698"/>
  </r>
  <r>
    <x v="37"/>
    <x v="3"/>
    <x v="949"/>
    <n v="78"/>
    <x v="96"/>
    <s v="122h 33m 47s"/>
    <s v="time"/>
    <n v="122"/>
    <n v="33"/>
    <n v="47"/>
    <n v="4397"/>
    <n v="21"/>
    <n v="35.875411069585397"/>
  </r>
  <r>
    <x v="37"/>
    <x v="36"/>
    <x v="870"/>
    <n v="80"/>
    <x v="96"/>
    <s v="123h 27m 38s"/>
    <s v="time"/>
    <n v="123"/>
    <n v="27"/>
    <n v="38"/>
    <n v="4397"/>
    <n v="21"/>
    <n v="35.614613754280398"/>
  </r>
  <r>
    <x v="37"/>
    <x v="25"/>
    <x v="599"/>
    <n v="81"/>
    <x v="96"/>
    <s v="123h 33m 30s"/>
    <s v="time"/>
    <n v="123"/>
    <n v="33"/>
    <n v="30"/>
    <n v="4397"/>
    <n v="21"/>
    <n v="35.586430161192403"/>
  </r>
  <r>
    <x v="37"/>
    <x v="59"/>
    <x v="898"/>
    <n v="75"/>
    <x v="96"/>
    <s v="124h 25m 46s"/>
    <s v="time"/>
    <n v="124"/>
    <n v="25"/>
    <n v="46"/>
    <n v="4397"/>
    <n v="21"/>
    <n v="35.337295120393897"/>
  </r>
  <r>
    <x v="37"/>
    <x v="65"/>
    <x v="950"/>
    <n v="73"/>
    <x v="96"/>
    <s v="124h 31m 37s"/>
    <s v="time"/>
    <n v="124"/>
    <n v="31"/>
    <n v="37"/>
    <n v="4397"/>
    <n v="21"/>
    <n v="35.309627322957702"/>
  </r>
  <r>
    <x v="37"/>
    <x v="74"/>
    <x v="951"/>
    <n v="77"/>
    <x v="96"/>
    <s v="124h 55m 56s"/>
    <s v="time"/>
    <n v="124"/>
    <n v="55"/>
    <n v="56"/>
    <n v="4397"/>
    <n v="21"/>
    <n v="35.195083556417202"/>
  </r>
  <r>
    <x v="38"/>
    <x v="17"/>
    <x v="818"/>
    <n v="1"/>
    <x v="98"/>
    <s v="114h 31m 54s"/>
    <s v="time"/>
    <n v="114"/>
    <n v="31"/>
    <n v="54"/>
    <n v="4274"/>
    <n v="22"/>
    <n v="37.317190296715602"/>
  </r>
  <r>
    <x v="38"/>
    <x v="20"/>
    <x v="922"/>
    <n v="5"/>
    <x v="98"/>
    <s v="114h 45m 59s"/>
    <s v="time"/>
    <n v="114"/>
    <n v="45"/>
    <n v="59"/>
    <n v="4274"/>
    <n v="22"/>
    <n v="37.240868527612797"/>
  </r>
  <r>
    <x v="38"/>
    <x v="32"/>
    <x v="771"/>
    <n v="9"/>
    <x v="98"/>
    <s v="115h 46m 00s"/>
    <s v="time"/>
    <n v="115"/>
    <n v="46"/>
    <n v="0"/>
    <n v="4274"/>
    <n v="22"/>
    <n v="36.919090123812197"/>
  </r>
  <r>
    <x v="38"/>
    <x v="27"/>
    <x v="952"/>
    <n v="2"/>
    <x v="98"/>
    <s v="115h 50m 08s"/>
    <s v="time"/>
    <n v="115"/>
    <n v="50"/>
    <n v="8"/>
    <n v="4274"/>
    <n v="22"/>
    <n v="36.897133867935302"/>
  </r>
  <r>
    <x v="38"/>
    <x v="36"/>
    <x v="833"/>
    <n v="10"/>
    <x v="98"/>
    <s v="115h 53m 13s"/>
    <s v="time"/>
    <n v="115"/>
    <n v="53"/>
    <n v="13"/>
    <n v="4274"/>
    <n v="22"/>
    <n v="36.880772208546098"/>
  </r>
  <r>
    <x v="38"/>
    <x v="28"/>
    <x v="844"/>
    <n v="6"/>
    <x v="98"/>
    <s v="116h 10m 44s"/>
    <s v="time"/>
    <n v="116"/>
    <n v="10"/>
    <n v="44"/>
    <n v="4274"/>
    <n v="22"/>
    <n v="36.788094987614798"/>
  </r>
  <r>
    <x v="38"/>
    <x v="55"/>
    <x v="42"/>
    <n v="4"/>
    <x v="98"/>
    <s v="116h 36m 30s"/>
    <s v="time"/>
    <n v="116"/>
    <n v="36"/>
    <n v="30"/>
    <n v="4274"/>
    <n v="22"/>
    <n v="36.652612020295798"/>
  </r>
  <r>
    <x v="38"/>
    <x v="75"/>
    <x v="866"/>
    <n v="3"/>
    <x v="98"/>
    <s v="117h 02m 38s"/>
    <s v="time"/>
    <n v="117"/>
    <n v="2"/>
    <n v="38"/>
    <n v="4274"/>
    <n v="22"/>
    <n v="36.516216613900703"/>
  </r>
  <r>
    <x v="38"/>
    <x v="88"/>
    <x v="953"/>
    <n v="7"/>
    <x v="98"/>
    <s v="118h 16m 56s"/>
    <s v="time"/>
    <n v="118"/>
    <n v="16"/>
    <n v="56"/>
    <n v="4274"/>
    <n v="22"/>
    <n v="36.133916997012797"/>
  </r>
  <r>
    <x v="38"/>
    <x v="1"/>
    <x v="783"/>
    <n v="66"/>
    <x v="99"/>
    <s v="114h 44m 55s"/>
    <s v="time"/>
    <n v="114"/>
    <n v="44"/>
    <n v="55"/>
    <n v="4274"/>
    <n v="22"/>
    <n v="37.246638182500298"/>
  </r>
  <r>
    <x v="38"/>
    <x v="31"/>
    <x v="954"/>
    <n v="61"/>
    <x v="99"/>
    <s v="116h 13m 16s"/>
    <s v="time"/>
    <n v="116"/>
    <n v="13"/>
    <n v="16"/>
    <n v="4274"/>
    <n v="22"/>
    <n v="36.774730159944099"/>
  </r>
  <r>
    <x v="38"/>
    <x v="41"/>
    <x v="955"/>
    <n v="63"/>
    <x v="99"/>
    <s v="116h 24m 09s"/>
    <s v="time"/>
    <n v="116"/>
    <n v="24"/>
    <n v="9"/>
    <n v="4274"/>
    <n v="22"/>
    <n v="36.717424453942101"/>
  </r>
  <r>
    <x v="38"/>
    <x v="76"/>
    <x v="956"/>
    <n v="69"/>
    <x v="99"/>
    <s v="117h 05m 27s"/>
    <s v="time"/>
    <n v="117"/>
    <n v="5"/>
    <n v="27"/>
    <n v="4274"/>
    <n v="22"/>
    <n v="36.501576411475398"/>
  </r>
  <r>
    <x v="38"/>
    <x v="70"/>
    <x v="632"/>
    <n v="64"/>
    <x v="99"/>
    <s v="117h 10m 04s"/>
    <s v="time"/>
    <n v="117"/>
    <n v="10"/>
    <n v="4"/>
    <n v="4274"/>
    <n v="22"/>
    <n v="36.477605712605801"/>
  </r>
  <r>
    <x v="38"/>
    <x v="80"/>
    <x v="957"/>
    <n v="62"/>
    <x v="99"/>
    <s v="117h 28m 29s"/>
    <s v="time"/>
    <n v="117"/>
    <n v="28"/>
    <n v="29"/>
    <n v="4274"/>
    <n v="22"/>
    <n v="36.382295009091699"/>
  </r>
  <r>
    <x v="38"/>
    <x v="18"/>
    <x v="822"/>
    <n v="134"/>
    <x v="100"/>
    <s v="114h 36m 53s"/>
    <s v="time"/>
    <n v="114"/>
    <n v="36"/>
    <n v="53"/>
    <n v="4274"/>
    <n v="22"/>
    <n v="37.290148395712201"/>
  </r>
  <r>
    <x v="38"/>
    <x v="5"/>
    <x v="842"/>
    <n v="132"/>
    <x v="100"/>
    <s v="115h 11m 04s"/>
    <s v="time"/>
    <n v="115"/>
    <n v="11"/>
    <n v="4"/>
    <n v="4274"/>
    <n v="22"/>
    <n v="37.105704859838298"/>
  </r>
  <r>
    <x v="38"/>
    <x v="30"/>
    <x v="820"/>
    <n v="139"/>
    <x v="100"/>
    <s v="115h 39m 08s"/>
    <s v="time"/>
    <n v="115"/>
    <n v="39"/>
    <n v="8"/>
    <n v="4274"/>
    <n v="22"/>
    <n v="36.955623660975903"/>
  </r>
  <r>
    <x v="38"/>
    <x v="39"/>
    <x v="958"/>
    <n v="131"/>
    <x v="100"/>
    <s v="116h 15m 12s"/>
    <s v="time"/>
    <n v="116"/>
    <n v="15"/>
    <n v="12"/>
    <n v="4274"/>
    <n v="22"/>
    <n v="36.764537217570798"/>
  </r>
  <r>
    <x v="38"/>
    <x v="40"/>
    <x v="959"/>
    <n v="138"/>
    <x v="100"/>
    <s v="116h 19m 13s"/>
    <s v="time"/>
    <n v="116"/>
    <n v="19"/>
    <n v="13"/>
    <n v="4274"/>
    <n v="22"/>
    <n v="36.743378554899898"/>
  </r>
  <r>
    <x v="38"/>
    <x v="46"/>
    <x v="960"/>
    <n v="133"/>
    <x v="100"/>
    <s v="116h 32m 00s"/>
    <s v="time"/>
    <n v="116"/>
    <n v="32"/>
    <n v="0"/>
    <n v="4274"/>
    <n v="22"/>
    <n v="36.676201372997703"/>
  </r>
  <r>
    <x v="38"/>
    <x v="62"/>
    <x v="961"/>
    <n v="136"/>
    <x v="100"/>
    <s v="116h 52m 52s"/>
    <s v="time"/>
    <n v="116"/>
    <n v="52"/>
    <n v="52"/>
    <n v="4274"/>
    <n v="22"/>
    <n v="36.567071953456903"/>
  </r>
  <r>
    <x v="38"/>
    <x v="14"/>
    <x v="768"/>
    <n v="44"/>
    <x v="101"/>
    <s v="114h 51m 05s"/>
    <s v="time"/>
    <n v="114"/>
    <n v="51"/>
    <n v="5"/>
    <n v="4274"/>
    <n v="22"/>
    <n v="37.213307051382799"/>
  </r>
  <r>
    <x v="38"/>
    <x v="26"/>
    <x v="890"/>
    <n v="42"/>
    <x v="101"/>
    <s v="116h 13m 10s"/>
    <s v="time"/>
    <n v="116"/>
    <n v="13"/>
    <n v="10"/>
    <n v="4274"/>
    <n v="22"/>
    <n v="36.775257534835902"/>
  </r>
  <r>
    <x v="38"/>
    <x v="48"/>
    <x v="962"/>
    <n v="46"/>
    <x v="101"/>
    <s v="116h 33m 01s"/>
    <s v="time"/>
    <n v="116"/>
    <n v="33"/>
    <n v="1"/>
    <n v="4274"/>
    <n v="22"/>
    <n v="36.670869271964101"/>
  </r>
  <r>
    <x v="38"/>
    <x v="69"/>
    <x v="963"/>
    <n v="50"/>
    <x v="101"/>
    <s v="117h 09m 10s"/>
    <s v="time"/>
    <n v="117"/>
    <n v="9"/>
    <n v="10"/>
    <n v="4274"/>
    <n v="22"/>
    <n v="36.482276229994"/>
  </r>
  <r>
    <x v="38"/>
    <x v="89"/>
    <x v="893"/>
    <n v="41"/>
    <x v="101"/>
    <s v="118h 15m 46s"/>
    <s v="time"/>
    <n v="118"/>
    <n v="15"/>
    <n v="46"/>
    <n v="4274"/>
    <n v="22"/>
    <n v="36.139858037421298"/>
  </r>
  <r>
    <x v="38"/>
    <x v="43"/>
    <x v="964"/>
    <n v="22"/>
    <x v="102"/>
    <s v="116h 27m 54s"/>
    <s v="time"/>
    <n v="116"/>
    <n v="27"/>
    <n v="54"/>
    <n v="4274"/>
    <n v="22"/>
    <n v="36.697720345168001"/>
  </r>
  <r>
    <x v="38"/>
    <x v="64"/>
    <x v="794"/>
    <n v="21"/>
    <x v="102"/>
    <s v="116h 51m 10s"/>
    <s v="time"/>
    <n v="116"/>
    <n v="51"/>
    <n v="10"/>
    <n v="4274"/>
    <n v="22"/>
    <n v="36.575938384006399"/>
  </r>
  <r>
    <x v="38"/>
    <x v="71"/>
    <x v="939"/>
    <n v="25"/>
    <x v="102"/>
    <s v="117h 11m 50s"/>
    <s v="time"/>
    <n v="117"/>
    <n v="11"/>
    <n v="50"/>
    <n v="4274"/>
    <n v="22"/>
    <n v="36.468441136735301"/>
  </r>
  <r>
    <x v="38"/>
    <x v="79"/>
    <x v="965"/>
    <n v="24"/>
    <x v="102"/>
    <s v="117h 36m 47s"/>
    <s v="time"/>
    <n v="117"/>
    <n v="36"/>
    <n v="47"/>
    <n v="4274"/>
    <n v="22"/>
    <n v="36.339503125834"/>
  </r>
  <r>
    <x v="38"/>
    <x v="87"/>
    <x v="966"/>
    <n v="27"/>
    <x v="102"/>
    <s v="118h 03m 45s"/>
    <s v="time"/>
    <n v="118"/>
    <n v="3"/>
    <n v="45"/>
    <n v="4274"/>
    <n v="22"/>
    <n v="36.201164637374198"/>
  </r>
  <r>
    <x v="38"/>
    <x v="16"/>
    <x v="967"/>
    <n v="126"/>
    <x v="103"/>
    <s v="114h 59m 11s"/>
    <s v="time"/>
    <n v="114"/>
    <n v="59"/>
    <n v="11"/>
    <n v="4274"/>
    <n v="22"/>
    <n v="37.169616693763203"/>
  </r>
  <r>
    <x v="38"/>
    <x v="6"/>
    <x v="841"/>
    <n v="128"/>
    <x v="103"/>
    <s v="115h 14m 19s"/>
    <s v="time"/>
    <n v="115"/>
    <n v="14"/>
    <n v="19"/>
    <n v="4274"/>
    <n v="22"/>
    <n v="37.088263723337299"/>
  </r>
  <r>
    <x v="38"/>
    <x v="24"/>
    <x v="936"/>
    <n v="123"/>
    <x v="103"/>
    <s v="115h 15m 23s"/>
    <s v="time"/>
    <n v="115"/>
    <n v="15"/>
    <n v="23"/>
    <n v="4274"/>
    <n v="22"/>
    <n v="37.082543026055397"/>
  </r>
  <r>
    <x v="38"/>
    <x v="58"/>
    <x v="968"/>
    <n v="122"/>
    <x v="103"/>
    <s v="116h 45m 40s"/>
    <s v="time"/>
    <n v="116"/>
    <n v="45"/>
    <n v="40"/>
    <n v="4274"/>
    <n v="22"/>
    <n v="36.604653375838602"/>
  </r>
  <r>
    <x v="38"/>
    <x v="63"/>
    <x v="969"/>
    <n v="130"/>
    <x v="103"/>
    <s v="116h 56m 37s"/>
    <s v="time"/>
    <n v="116"/>
    <n v="56"/>
    <n v="37"/>
    <n v="4274"/>
    <n v="22"/>
    <n v="36.547528842248198"/>
  </r>
  <r>
    <x v="38"/>
    <x v="85"/>
    <x v="915"/>
    <n v="127"/>
    <x v="103"/>
    <s v="117h 36m 53s"/>
    <s v="time"/>
    <n v="117"/>
    <n v="36"/>
    <n v="53"/>
    <n v="4274"/>
    <n v="22"/>
    <n v="36.338988174666298"/>
  </r>
  <r>
    <x v="38"/>
    <x v="21"/>
    <x v="913"/>
    <n v="119"/>
    <x v="104"/>
    <s v="114h 49m 44s"/>
    <s v="time"/>
    <n v="114"/>
    <n v="49"/>
    <n v="44"/>
    <n v="4274"/>
    <n v="22"/>
    <n v="37.220598765312602"/>
  </r>
  <r>
    <x v="38"/>
    <x v="34"/>
    <x v="970"/>
    <n v="116"/>
    <x v="104"/>
    <s v="116h 01m 17s"/>
    <s v="time"/>
    <n v="116"/>
    <n v="1"/>
    <n v="17"/>
    <n v="4274"/>
    <n v="22"/>
    <n v="36.838035132410901"/>
  </r>
  <r>
    <x v="38"/>
    <x v="44"/>
    <x v="971"/>
    <n v="118"/>
    <x v="104"/>
    <s v="116h 31m 07s"/>
    <s v="time"/>
    <n v="116"/>
    <n v="31"/>
    <n v="7"/>
    <n v="4274"/>
    <n v="22"/>
    <n v="36.680835441166998"/>
  </r>
  <r>
    <x v="38"/>
    <x v="61"/>
    <x v="972"/>
    <n v="115"/>
    <x v="104"/>
    <s v="116h 57m 05s"/>
    <s v="time"/>
    <n v="116"/>
    <n v="57"/>
    <n v="5"/>
    <n v="4274"/>
    <n v="22"/>
    <n v="36.5450982720741"/>
  </r>
  <r>
    <x v="38"/>
    <x v="82"/>
    <x v="973"/>
    <n v="112"/>
    <x v="104"/>
    <s v="118h 12m 02s"/>
    <s v="time"/>
    <n v="118"/>
    <n v="12"/>
    <n v="2"/>
    <n v="4274"/>
    <n v="22"/>
    <n v="36.158882501962204"/>
  </r>
  <r>
    <x v="38"/>
    <x v="90"/>
    <x v="974"/>
    <n v="114"/>
    <x v="104"/>
    <s v="118h 16m 35s"/>
    <s v="time"/>
    <n v="118"/>
    <n v="16"/>
    <n v="35"/>
    <n v="4274"/>
    <n v="22"/>
    <n v="36.135699104028902"/>
  </r>
  <r>
    <x v="38"/>
    <x v="3"/>
    <x v="825"/>
    <n v="31"/>
    <x v="105"/>
    <s v="114h 58m 27s"/>
    <s v="time"/>
    <n v="114"/>
    <n v="58"/>
    <n v="27"/>
    <n v="4274"/>
    <n v="22"/>
    <n v="37.173567975414699"/>
  </r>
  <r>
    <x v="38"/>
    <x v="25"/>
    <x v="865"/>
    <n v="34"/>
    <x v="105"/>
    <s v="116h 05m 17s"/>
    <s v="time"/>
    <n v="116"/>
    <n v="5"/>
    <n v="17"/>
    <n v="4274"/>
    <n v="22"/>
    <n v="36.816879906775704"/>
  </r>
  <r>
    <x v="38"/>
    <x v="49"/>
    <x v="941"/>
    <n v="36"/>
    <x v="105"/>
    <s v="116h 33m 37s"/>
    <s v="time"/>
    <n v="116"/>
    <n v="33"/>
    <n v="37"/>
    <n v="4274"/>
    <n v="22"/>
    <n v="36.667723185666901"/>
  </r>
  <r>
    <x v="38"/>
    <x v="57"/>
    <x v="639"/>
    <n v="35"/>
    <x v="105"/>
    <s v="116h 44m 26s"/>
    <s v="time"/>
    <n v="116"/>
    <n v="44"/>
    <n v="26"/>
    <n v="4274"/>
    <n v="22"/>
    <n v="36.611098685118399"/>
  </r>
  <r>
    <x v="38"/>
    <x v="59"/>
    <x v="906"/>
    <n v="38"/>
    <x v="105"/>
    <s v="116h 47m 46s"/>
    <s v="time"/>
    <n v="116"/>
    <n v="47"/>
    <n v="46"/>
    <n v="4274"/>
    <n v="22"/>
    <n v="36.593684150442598"/>
  </r>
  <r>
    <x v="38"/>
    <x v="66"/>
    <x v="975"/>
    <n v="37"/>
    <x v="105"/>
    <s v="117h 16m 00s"/>
    <s v="time"/>
    <n v="117"/>
    <n v="16"/>
    <n v="0"/>
    <n v="4274"/>
    <n v="22"/>
    <n v="36.446844798180699"/>
  </r>
  <r>
    <x v="38"/>
    <x v="86"/>
    <x v="976"/>
    <n v="39"/>
    <x v="105"/>
    <s v="118h 02m 20s"/>
    <s v="time"/>
    <n v="118"/>
    <n v="2"/>
    <n v="20"/>
    <n v="4274"/>
    <n v="22"/>
    <n v="36.208405892596602"/>
  </r>
  <r>
    <x v="38"/>
    <x v="91"/>
    <x v="977"/>
    <n v="40"/>
    <x v="105"/>
    <s v="118h 15m 37s"/>
    <s v="time"/>
    <n v="118"/>
    <n v="15"/>
    <n v="37"/>
    <n v="4274"/>
    <n v="22"/>
    <n v="36.140622027213901"/>
  </r>
  <r>
    <x v="38"/>
    <x v="0"/>
    <x v="732"/>
    <n v="91"/>
    <x v="106"/>
    <s v="115h 06m 10s"/>
    <s v="time"/>
    <n v="115"/>
    <n v="6"/>
    <n v="10"/>
    <n v="4274"/>
    <n v="22"/>
    <n v="37.132031759055899"/>
  </r>
  <r>
    <x v="38"/>
    <x v="10"/>
    <x v="848"/>
    <n v="98"/>
    <x v="106"/>
    <s v="115h 24m 56s"/>
    <s v="time"/>
    <n v="115"/>
    <n v="24"/>
    <n v="56"/>
    <n v="4274"/>
    <n v="22"/>
    <n v="37.031403431079902"/>
  </r>
  <r>
    <x v="38"/>
    <x v="50"/>
    <x v="883"/>
    <n v="94"/>
    <x v="106"/>
    <s v="115h 42m 28s"/>
    <s v="time"/>
    <n v="115"/>
    <n v="42"/>
    <n v="28"/>
    <n v="4274"/>
    <n v="22"/>
    <n v="36.9378799081978"/>
  </r>
  <r>
    <x v="38"/>
    <x v="19"/>
    <x v="978"/>
    <n v="148"/>
    <x v="107"/>
    <s v="114h 42m 18s"/>
    <s v="time"/>
    <n v="114"/>
    <n v="42"/>
    <n v="18"/>
    <n v="4274"/>
    <n v="22"/>
    <n v="37.260799442046903"/>
  </r>
  <r>
    <x v="38"/>
    <x v="23"/>
    <x v="979"/>
    <n v="150"/>
    <x v="107"/>
    <s v="115h 13m 55s"/>
    <s v="time"/>
    <n v="115"/>
    <n v="13"/>
    <n v="55"/>
    <n v="4274"/>
    <n v="22"/>
    <n v="37.090409439897698"/>
  </r>
  <r>
    <x v="38"/>
    <x v="9"/>
    <x v="885"/>
    <n v="144"/>
    <x v="107"/>
    <s v="115h 22m 38s"/>
    <s v="time"/>
    <n v="115"/>
    <n v="22"/>
    <n v="38"/>
    <n v="4274"/>
    <n v="22"/>
    <n v="37.043706874551503"/>
  </r>
  <r>
    <x v="38"/>
    <x v="35"/>
    <x v="863"/>
    <n v="146"/>
    <x v="107"/>
    <s v="115h 53m 12s"/>
    <s v="time"/>
    <n v="115"/>
    <n v="53"/>
    <n v="12"/>
    <n v="4274"/>
    <n v="22"/>
    <n v="36.880860610941703"/>
  </r>
  <r>
    <x v="38"/>
    <x v="33"/>
    <x v="980"/>
    <n v="149"/>
    <x v="107"/>
    <s v="115h 54m 45s"/>
    <s v="time"/>
    <n v="115"/>
    <n v="54"/>
    <n v="45"/>
    <n v="4274"/>
    <n v="22"/>
    <n v="36.872641000754797"/>
  </r>
  <r>
    <x v="38"/>
    <x v="45"/>
    <x v="811"/>
    <n v="142"/>
    <x v="107"/>
    <s v="116h 31m 47s"/>
    <s v="time"/>
    <n v="116"/>
    <n v="31"/>
    <n v="47"/>
    <n v="4274"/>
    <n v="22"/>
    <n v="36.677337922847499"/>
  </r>
  <r>
    <x v="38"/>
    <x v="72"/>
    <x v="918"/>
    <n v="143"/>
    <x v="107"/>
    <s v="117h 02m 55s"/>
    <s v="time"/>
    <n v="117"/>
    <n v="2"/>
    <n v="55"/>
    <n v="4274"/>
    <n v="22"/>
    <n v="36.514743399584603"/>
  </r>
  <r>
    <x v="38"/>
    <x v="2"/>
    <x v="887"/>
    <n v="12"/>
    <x v="108"/>
    <s v="114h 50m 54s"/>
    <s v="time"/>
    <n v="114"/>
    <n v="50"/>
    <n v="54"/>
    <n v="4274"/>
    <n v="22"/>
    <n v="37.214297116486897"/>
  </r>
  <r>
    <x v="38"/>
    <x v="12"/>
    <x v="912"/>
    <n v="18"/>
    <x v="108"/>
    <s v="115h 38m 04s"/>
    <s v="time"/>
    <n v="115"/>
    <n v="38"/>
    <n v="4"/>
    <n v="4274"/>
    <n v="22"/>
    <n v="36.961305262753299"/>
  </r>
  <r>
    <x v="38"/>
    <x v="65"/>
    <x v="767"/>
    <n v="13"/>
    <x v="108"/>
    <s v="116h 56m 22s"/>
    <s v="time"/>
    <n v="116"/>
    <n v="56"/>
    <n v="22"/>
    <n v="4274"/>
    <n v="22"/>
    <n v="36.548831066411303"/>
  </r>
  <r>
    <x v="38"/>
    <x v="81"/>
    <x v="981"/>
    <n v="16"/>
    <x v="108"/>
    <s v="117h 30m 22s"/>
    <s v="time"/>
    <n v="117"/>
    <n v="30"/>
    <n v="22"/>
    <n v="4274"/>
    <n v="22"/>
    <n v="36.372576367186497"/>
  </r>
  <r>
    <x v="38"/>
    <x v="83"/>
    <x v="982"/>
    <n v="19"/>
    <x v="108"/>
    <s v="118h 14m 53s"/>
    <s v="time"/>
    <n v="118"/>
    <n v="14"/>
    <n v="53"/>
    <n v="4274"/>
    <n v="22"/>
    <n v="36.144357553448103"/>
  </r>
  <r>
    <x v="38"/>
    <x v="92"/>
    <x v="983"/>
    <n v="14"/>
    <x v="108"/>
    <s v="118h 40m 03s"/>
    <s v="time"/>
    <n v="118"/>
    <n v="40"/>
    <n v="3"/>
    <n v="4274"/>
    <n v="22"/>
    <n v="36.016601007015304"/>
  </r>
  <r>
    <x v="38"/>
    <x v="93"/>
    <x v="984"/>
    <n v="15"/>
    <x v="108"/>
    <s v="119h 01m 22s"/>
    <s v="time"/>
    <n v="119"/>
    <n v="1"/>
    <n v="22"/>
    <n v="4274"/>
    <n v="22"/>
    <n v="35.909093030745701"/>
  </r>
  <r>
    <x v="38"/>
    <x v="7"/>
    <x v="720"/>
    <n v="56"/>
    <x v="109"/>
    <s v="115h 17m 30s"/>
    <s v="time"/>
    <n v="115"/>
    <n v="17"/>
    <n v="30"/>
    <n v="4274"/>
    <n v="22"/>
    <n v="37.071196241416601"/>
  </r>
  <r>
    <x v="38"/>
    <x v="53"/>
    <x v="985"/>
    <n v="59"/>
    <x v="109"/>
    <s v="116h 22m 13s"/>
    <s v="time"/>
    <n v="116"/>
    <n v="22"/>
    <n v="13"/>
    <n v="4274"/>
    <n v="22"/>
    <n v="36.727591285480003"/>
  </r>
  <r>
    <x v="38"/>
    <x v="56"/>
    <x v="832"/>
    <n v="52"/>
    <x v="109"/>
    <s v="116h 43m 20s"/>
    <s v="time"/>
    <n v="116"/>
    <n v="43"/>
    <n v="20"/>
    <n v="4274"/>
    <n v="22"/>
    <n v="36.616849119466899"/>
  </r>
  <r>
    <x v="38"/>
    <x v="77"/>
    <x v="942"/>
    <n v="53"/>
    <x v="109"/>
    <s v="117h 06m 03s"/>
    <s v="time"/>
    <n v="117"/>
    <n v="6"/>
    <n v="3"/>
    <n v="4274"/>
    <n v="22"/>
    <n v="36.498459305014897"/>
  </r>
  <r>
    <x v="38"/>
    <x v="54"/>
    <x v="802"/>
    <n v="106"/>
    <x v="110"/>
    <s v="116h 35m 18s"/>
    <s v="time"/>
    <n v="116"/>
    <n v="35"/>
    <n v="18"/>
    <n v="4274"/>
    <n v="22"/>
    <n v="36.658899546838498"/>
  </r>
  <r>
    <x v="38"/>
    <x v="60"/>
    <x v="919"/>
    <n v="105"/>
    <x v="110"/>
    <s v="116h 56m 51s"/>
    <s v="time"/>
    <n v="116"/>
    <n v="56"/>
    <n v="51"/>
    <n v="4274"/>
    <n v="22"/>
    <n v="36.546313516748903"/>
  </r>
  <r>
    <x v="38"/>
    <x v="74"/>
    <x v="845"/>
    <n v="102"/>
    <x v="110"/>
    <s v="116h 59m 00s"/>
    <s v="time"/>
    <n v="116"/>
    <n v="59"/>
    <n v="0"/>
    <n v="4274"/>
    <n v="22"/>
    <n v="36.535118962815197"/>
  </r>
  <r>
    <x v="38"/>
    <x v="84"/>
    <x v="921"/>
    <n v="109"/>
    <x v="110"/>
    <s v="117h 19m 11s"/>
    <s v="time"/>
    <n v="117"/>
    <n v="19"/>
    <n v="11"/>
    <n v="4274"/>
    <n v="22"/>
    <n v="36.430362423671298"/>
  </r>
  <r>
    <x v="38"/>
    <x v="78"/>
    <x v="829"/>
    <n v="103"/>
    <x v="110"/>
    <s v="117h 29m 26s"/>
    <s v="time"/>
    <n v="117"/>
    <n v="29"/>
    <n v="26"/>
    <n v="4274"/>
    <n v="22"/>
    <n v="36.3773920362393"/>
  </r>
  <r>
    <x v="38"/>
    <x v="13"/>
    <x v="910"/>
    <n v="78"/>
    <x v="111"/>
    <s v="114h 49m 03s"/>
    <s v="time"/>
    <n v="114"/>
    <n v="49"/>
    <n v="3"/>
    <n v="4274"/>
    <n v="22"/>
    <n v="37.2242907222331"/>
  </r>
  <r>
    <x v="38"/>
    <x v="15"/>
    <x v="986"/>
    <n v="74"/>
    <x v="111"/>
    <s v="114h 55m 30s"/>
    <s v="time"/>
    <n v="114"/>
    <n v="55"/>
    <n v="30"/>
    <n v="4274"/>
    <n v="22"/>
    <n v="37.189471394387603"/>
  </r>
  <r>
    <x v="38"/>
    <x v="4"/>
    <x v="987"/>
    <n v="80"/>
    <x v="111"/>
    <s v="115h 07m 17s"/>
    <s v="time"/>
    <n v="115"/>
    <n v="7"/>
    <n v="17"/>
    <n v="4274"/>
    <n v="22"/>
    <n v="37.126028805343097"/>
  </r>
  <r>
    <x v="38"/>
    <x v="8"/>
    <x v="726"/>
    <n v="71"/>
    <x v="111"/>
    <s v="115h 19m 44s"/>
    <s v="time"/>
    <n v="115"/>
    <n v="19"/>
    <n v="44"/>
    <n v="4274"/>
    <n v="22"/>
    <n v="37.059231569617303"/>
  </r>
  <r>
    <x v="38"/>
    <x v="52"/>
    <x v="908"/>
    <n v="76"/>
    <x v="111"/>
    <s v="115h 44m 18s"/>
    <s v="time"/>
    <n v="115"/>
    <n v="44"/>
    <n v="18"/>
    <n v="4274"/>
    <n v="22"/>
    <n v="36.928128105064502"/>
  </r>
  <r>
    <x v="38"/>
    <x v="37"/>
    <x v="943"/>
    <n v="73"/>
    <x v="111"/>
    <s v="116h 03m 45s"/>
    <s v="time"/>
    <n v="116"/>
    <n v="3"/>
    <n v="45"/>
    <n v="4274"/>
    <n v="22"/>
    <n v="36.8249865374259"/>
  </r>
  <r>
    <x v="38"/>
    <x v="42"/>
    <x v="988"/>
    <n v="75"/>
    <x v="111"/>
    <s v="116h 27m 48s"/>
    <s v="time"/>
    <n v="116"/>
    <n v="27"/>
    <n v="48"/>
    <n v="4274"/>
    <n v="22"/>
    <n v="36.6982455136094"/>
  </r>
  <r>
    <x v="38"/>
    <x v="73"/>
    <x v="989"/>
    <n v="77"/>
    <x v="111"/>
    <s v="117h 13m 07s"/>
    <s v="time"/>
    <n v="117"/>
    <n v="13"/>
    <n v="7"/>
    <n v="4274"/>
    <n v="22"/>
    <n v="36.461786737506102"/>
  </r>
  <r>
    <x v="38"/>
    <x v="67"/>
    <x v="717"/>
    <n v="72"/>
    <x v="111"/>
    <s v="117h 17m 29s"/>
    <s v="time"/>
    <n v="117"/>
    <n v="17"/>
    <n v="29"/>
    <n v="4274"/>
    <n v="22"/>
    <n v="36.439162674156698"/>
  </r>
  <r>
    <x v="38"/>
    <x v="22"/>
    <x v="876"/>
    <n v="88"/>
    <x v="112"/>
    <s v="114h 54m 58s"/>
    <s v="time"/>
    <n v="114"/>
    <n v="54"/>
    <n v="58"/>
    <n v="4274"/>
    <n v="22"/>
    <n v="37.192348041324799"/>
  </r>
  <r>
    <x v="38"/>
    <x v="51"/>
    <x v="927"/>
    <n v="89"/>
    <x v="112"/>
    <s v="115h 43m 06s"/>
    <s v="time"/>
    <n v="115"/>
    <n v="43"/>
    <n v="6"/>
    <n v="4274"/>
    <n v="22"/>
    <n v="36.934510521236902"/>
  </r>
  <r>
    <x v="38"/>
    <x v="38"/>
    <x v="901"/>
    <n v="87"/>
    <x v="112"/>
    <s v="116h 11m 02s"/>
    <s v="time"/>
    <n v="116"/>
    <n v="11"/>
    <n v="2"/>
    <n v="4274"/>
    <n v="22"/>
    <n v="36.786511803606302"/>
  </r>
  <r>
    <x v="38"/>
    <x v="29"/>
    <x v="990"/>
    <n v="84"/>
    <x v="112"/>
    <s v="116h 12m 07s"/>
    <s v="time"/>
    <n v="116"/>
    <n v="12"/>
    <n v="7"/>
    <n v="4274"/>
    <n v="22"/>
    <n v="36.780795884559197"/>
  </r>
  <r>
    <x v="38"/>
    <x v="47"/>
    <x v="929"/>
    <n v="81"/>
    <x v="112"/>
    <s v="116h 32m 35s"/>
    <s v="time"/>
    <n v="116"/>
    <n v="32"/>
    <n v="35"/>
    <n v="4274"/>
    <n v="22"/>
    <n v="36.673141781172902"/>
  </r>
  <r>
    <x v="38"/>
    <x v="68"/>
    <x v="991"/>
    <n v="90"/>
    <x v="112"/>
    <s v="117h 05m 07s"/>
    <s v="time"/>
    <n v="117"/>
    <n v="5"/>
    <n v="7"/>
    <n v="4274"/>
    <n v="22"/>
    <n v="36.503308367358002"/>
  </r>
  <r>
    <x v="39"/>
    <x v="48"/>
    <x v="992"/>
    <n v="59"/>
    <x v="99"/>
    <s v="115h 03m 39s"/>
    <s v="time"/>
    <n v="115"/>
    <n v="3"/>
    <n v="39"/>
    <n v="4138"/>
    <n v="21"/>
    <n v="35.963584480673198"/>
  </r>
  <r>
    <x v="39"/>
    <x v="54"/>
    <x v="957"/>
    <n v="52"/>
    <x v="99"/>
    <s v="115h 06m 14s"/>
    <s v="time"/>
    <n v="115"/>
    <n v="6"/>
    <n v="14"/>
    <n v="4138"/>
    <n v="21"/>
    <n v="35.950132006351701"/>
  </r>
  <r>
    <x v="39"/>
    <x v="20"/>
    <x v="842"/>
    <n v="23"/>
    <x v="113"/>
    <s v="113h 45m 05s"/>
    <s v="time"/>
    <n v="113"/>
    <n v="45"/>
    <n v="5"/>
    <n v="4138"/>
    <n v="21"/>
    <n v="36.377577807352701"/>
  </r>
  <r>
    <x v="39"/>
    <x v="13"/>
    <x v="993"/>
    <n v="29"/>
    <x v="113"/>
    <s v="113h 45m 09s"/>
    <s v="time"/>
    <n v="113"/>
    <n v="45"/>
    <n v="9"/>
    <n v="4138"/>
    <n v="21"/>
    <n v="36.377222478626798"/>
  </r>
  <r>
    <x v="39"/>
    <x v="12"/>
    <x v="994"/>
    <n v="22"/>
    <x v="113"/>
    <s v="114h 15m 05s"/>
    <s v="time"/>
    <n v="114"/>
    <n v="15"/>
    <n v="5"/>
    <n v="4138"/>
    <n v="21"/>
    <n v="36.218378089252496"/>
  </r>
  <r>
    <x v="39"/>
    <x v="52"/>
    <x v="995"/>
    <n v="25"/>
    <x v="113"/>
    <s v="114h 25m 46s"/>
    <s v="time"/>
    <n v="114"/>
    <n v="25"/>
    <n v="46"/>
    <n v="4138"/>
    <n v="21"/>
    <n v="36.162021235792999"/>
  </r>
  <r>
    <x v="39"/>
    <x v="39"/>
    <x v="850"/>
    <n v="30"/>
    <x v="113"/>
    <s v="114h 52m 15s"/>
    <s v="time"/>
    <n v="114"/>
    <n v="52"/>
    <n v="15"/>
    <n v="4138"/>
    <n v="21"/>
    <n v="36.023069389531699"/>
  </r>
  <r>
    <x v="39"/>
    <x v="57"/>
    <x v="960"/>
    <n v="26"/>
    <x v="113"/>
    <s v="115h 16m 46s"/>
    <s v="time"/>
    <n v="115"/>
    <n v="16"/>
    <n v="46"/>
    <n v="4138"/>
    <n v="21"/>
    <n v="35.895384645041197"/>
  </r>
  <r>
    <x v="39"/>
    <x v="19"/>
    <x v="933"/>
    <n v="77"/>
    <x v="114"/>
    <s v="113h 40m 19s"/>
    <s v="time"/>
    <n v="113"/>
    <n v="40"/>
    <n v="19"/>
    <n v="4138"/>
    <n v="21"/>
    <n v="36.403001815653703"/>
  </r>
  <r>
    <x v="39"/>
    <x v="3"/>
    <x v="847"/>
    <n v="74"/>
    <x v="114"/>
    <s v="113h 52m 35s"/>
    <s v="time"/>
    <n v="113"/>
    <n v="52"/>
    <n v="35"/>
    <n v="4138"/>
    <n v="21"/>
    <n v="36.337646814894299"/>
  </r>
  <r>
    <x v="39"/>
    <x v="50"/>
    <x v="996"/>
    <n v="72"/>
    <x v="114"/>
    <s v="114h 24m 27s"/>
    <s v="time"/>
    <n v="114"/>
    <n v="24"/>
    <n v="27"/>
    <n v="4138"/>
    <n v="21"/>
    <n v="36.168957454712299"/>
  </r>
  <r>
    <x v="39"/>
    <x v="35"/>
    <x v="997"/>
    <n v="75"/>
    <x v="114"/>
    <s v="114h 32m 55s"/>
    <s v="time"/>
    <n v="114"/>
    <n v="32"/>
    <n v="55"/>
    <n v="4138"/>
    <n v="21"/>
    <n v="36.124401333737403"/>
  </r>
  <r>
    <x v="39"/>
    <x v="34"/>
    <x v="998"/>
    <n v="71"/>
    <x v="114"/>
    <s v="114h 37m 31s"/>
    <s v="time"/>
    <n v="114"/>
    <n v="37"/>
    <n v="31"/>
    <n v="4138"/>
    <n v="21"/>
    <n v="36.100239669841997"/>
  </r>
  <r>
    <x v="39"/>
    <x v="29"/>
    <x v="999"/>
    <n v="76"/>
    <x v="114"/>
    <s v="114h 42m 30s"/>
    <s v="time"/>
    <n v="114"/>
    <n v="42"/>
    <n v="30"/>
    <n v="4138"/>
    <n v="21"/>
    <n v="36.074100980748199"/>
  </r>
  <r>
    <x v="39"/>
    <x v="26"/>
    <x v="1000"/>
    <n v="80"/>
    <x v="114"/>
    <s v="114h 46m 51s"/>
    <s v="time"/>
    <n v="114"/>
    <n v="46"/>
    <n v="51"/>
    <n v="4138"/>
    <n v="21"/>
    <n v="36.051315187640199"/>
  </r>
  <r>
    <x v="39"/>
    <x v="49"/>
    <x v="1001"/>
    <n v="73"/>
    <x v="114"/>
    <s v="115h 05m 55s"/>
    <s v="time"/>
    <n v="115"/>
    <n v="5"/>
    <n v="55"/>
    <n v="4138"/>
    <n v="21"/>
    <n v="35.951780478092402"/>
  </r>
  <r>
    <x v="39"/>
    <x v="76"/>
    <x v="1002"/>
    <n v="78"/>
    <x v="114"/>
    <s v="115h 51m 22s"/>
    <s v="time"/>
    <n v="115"/>
    <n v="51"/>
    <n v="22"/>
    <n v="4138"/>
    <n v="21"/>
    <n v="35.716717575920299"/>
  </r>
  <r>
    <x v="39"/>
    <x v="22"/>
    <x v="1003"/>
    <n v="88"/>
    <x v="115"/>
    <s v="113h 49m 29s"/>
    <s v="time"/>
    <n v="113"/>
    <n v="49"/>
    <n v="29"/>
    <n v="4138"/>
    <n v="21"/>
    <n v="36.354140991631802"/>
  </r>
  <r>
    <x v="39"/>
    <x v="38"/>
    <x v="1004"/>
    <n v="84"/>
    <x v="115"/>
    <s v="114h 40m 42s"/>
    <s v="time"/>
    <n v="114"/>
    <n v="40"/>
    <n v="42"/>
    <n v="4138"/>
    <n v="21"/>
    <n v="36.083538012120798"/>
  </r>
  <r>
    <x v="39"/>
    <x v="31"/>
    <x v="928"/>
    <n v="81"/>
    <x v="115"/>
    <s v="114h 50m 46s"/>
    <s v="time"/>
    <n v="114"/>
    <n v="50"/>
    <n v="46"/>
    <n v="4138"/>
    <n v="21"/>
    <n v="36.030823856077902"/>
  </r>
  <r>
    <x v="39"/>
    <x v="53"/>
    <x v="959"/>
    <n v="89"/>
    <x v="115"/>
    <s v="114h 56m 59s"/>
    <s v="time"/>
    <n v="114"/>
    <n v="56"/>
    <n v="59"/>
    <n v="4138"/>
    <n v="21"/>
    <n v="35.998347103443699"/>
  </r>
  <r>
    <x v="39"/>
    <x v="55"/>
    <x v="702"/>
    <n v="87"/>
    <x v="115"/>
    <s v="115h 12m 44s"/>
    <s v="time"/>
    <n v="115"/>
    <n v="12"/>
    <n v="44"/>
    <n v="4138"/>
    <n v="21"/>
    <n v="35.916328321647903"/>
  </r>
  <r>
    <x v="39"/>
    <x v="73"/>
    <x v="1005"/>
    <n v="83"/>
    <x v="115"/>
    <s v="116h 15m 15s"/>
    <s v="time"/>
    <n v="116"/>
    <n v="15"/>
    <n v="15"/>
    <n v="4138"/>
    <n v="21"/>
    <n v="35.594423138955499"/>
  </r>
  <r>
    <x v="39"/>
    <x v="21"/>
    <x v="970"/>
    <n v="93"/>
    <x v="116"/>
    <s v="113h 45m 32s"/>
    <s v="time"/>
    <n v="113"/>
    <n v="45"/>
    <n v="32"/>
    <n v="4138"/>
    <n v="21"/>
    <n v="36.375179473154702"/>
  </r>
  <r>
    <x v="39"/>
    <x v="6"/>
    <x v="911"/>
    <n v="91"/>
    <x v="116"/>
    <s v="114h 02m 11s"/>
    <s v="time"/>
    <n v="114"/>
    <n v="2"/>
    <n v="11"/>
    <n v="4138"/>
    <n v="21"/>
    <n v="36.286662882949102"/>
  </r>
  <r>
    <x v="39"/>
    <x v="0"/>
    <x v="1006"/>
    <n v="104"/>
    <x v="117"/>
    <s v="113h 56m 49s"/>
    <s v="time"/>
    <n v="113"/>
    <n v="56"/>
    <n v="49"/>
    <n v="4138"/>
    <n v="21"/>
    <n v="36.315146669136901"/>
  </r>
  <r>
    <x v="39"/>
    <x v="23"/>
    <x v="904"/>
    <n v="106"/>
    <x v="117"/>
    <s v="114h 01m 41s"/>
    <s v="time"/>
    <n v="114"/>
    <n v="1"/>
    <n v="41"/>
    <n v="4138"/>
    <n v="21"/>
    <n v="36.289314764154"/>
  </r>
  <r>
    <x v="39"/>
    <x v="37"/>
    <x v="1007"/>
    <n v="103"/>
    <x v="117"/>
    <s v="114h 38m 40s"/>
    <s v="time"/>
    <n v="114"/>
    <n v="38"/>
    <n v="40"/>
    <n v="4138"/>
    <n v="21"/>
    <n v="36.094204303159501"/>
  </r>
  <r>
    <x v="39"/>
    <x v="45"/>
    <x v="1008"/>
    <n v="108"/>
    <x v="117"/>
    <s v="115h 02m 10s"/>
    <s v="time"/>
    <n v="115"/>
    <n v="2"/>
    <n v="10"/>
    <n v="4138"/>
    <n v="21"/>
    <n v="35.971313355709498"/>
  </r>
  <r>
    <x v="39"/>
    <x v="18"/>
    <x v="732"/>
    <n v="41"/>
    <x v="118"/>
    <s v="113h 33m 40s"/>
    <s v="time"/>
    <n v="113"/>
    <n v="33"/>
    <n v="40"/>
    <n v="4138"/>
    <n v="21"/>
    <n v="36.438530404578998"/>
  </r>
  <r>
    <x v="39"/>
    <x v="51"/>
    <x v="639"/>
    <n v="44"/>
    <x v="118"/>
    <s v="114h 25m 12s"/>
    <s v="time"/>
    <n v="114"/>
    <n v="25"/>
    <n v="12"/>
    <n v="4138"/>
    <n v="21"/>
    <n v="36.165006117811501"/>
  </r>
  <r>
    <x v="39"/>
    <x v="28"/>
    <x v="848"/>
    <n v="48"/>
    <x v="118"/>
    <s v="114h 39m 45s"/>
    <s v="time"/>
    <n v="114"/>
    <n v="39"/>
    <n v="45"/>
    <n v="4138"/>
    <n v="21"/>
    <n v="36.088520658454101"/>
  </r>
  <r>
    <x v="39"/>
    <x v="41"/>
    <x v="883"/>
    <n v="42"/>
    <x v="118"/>
    <s v="114h 57m 40s"/>
    <s v="time"/>
    <n v="114"/>
    <n v="57"/>
    <n v="40"/>
    <n v="4138"/>
    <n v="21"/>
    <n v="35.9947808437635"/>
  </r>
  <r>
    <x v="39"/>
    <x v="47"/>
    <x v="930"/>
    <n v="47"/>
    <x v="118"/>
    <s v="115h 02m 25s"/>
    <s v="time"/>
    <n v="115"/>
    <n v="2"/>
    <n v="25"/>
    <n v="4138"/>
    <n v="21"/>
    <n v="35.970010503567501"/>
  </r>
  <r>
    <x v="39"/>
    <x v="62"/>
    <x v="803"/>
    <n v="49"/>
    <x v="118"/>
    <s v="115h 26m 36s"/>
    <s v="time"/>
    <n v="115"/>
    <n v="26"/>
    <n v="36"/>
    <n v="4138"/>
    <n v="21"/>
    <n v="35.844425836629803"/>
  </r>
  <r>
    <x v="39"/>
    <x v="77"/>
    <x v="844"/>
    <n v="46"/>
    <x v="118"/>
    <s v="115h 52m 36s"/>
    <s v="time"/>
    <n v="115"/>
    <n v="52"/>
    <n v="36"/>
    <n v="4138"/>
    <n v="21"/>
    <n v="35.710381727698902"/>
  </r>
  <r>
    <x v="39"/>
    <x v="2"/>
    <x v="978"/>
    <n v="17"/>
    <x v="107"/>
    <s v="113h 46m 51s"/>
    <s v="time"/>
    <n v="113"/>
    <n v="46"/>
    <n v="51"/>
    <n v="4138"/>
    <n v="21"/>
    <n v="36.368163940909703"/>
  </r>
  <r>
    <x v="39"/>
    <x v="7"/>
    <x v="863"/>
    <n v="13"/>
    <x v="107"/>
    <s v="114h 05m 43s"/>
    <s v="time"/>
    <n v="114"/>
    <n v="5"/>
    <n v="43"/>
    <n v="4138"/>
    <n v="21"/>
    <n v="36.267933963573299"/>
  </r>
  <r>
    <x v="39"/>
    <x v="9"/>
    <x v="979"/>
    <n v="19"/>
    <x v="107"/>
    <s v="114h 11m 10s"/>
    <s v="time"/>
    <n v="114"/>
    <n v="11"/>
    <n v="10"/>
    <n v="4138"/>
    <n v="21"/>
    <n v="36.239083367796198"/>
  </r>
  <r>
    <x v="39"/>
    <x v="32"/>
    <x v="885"/>
    <n v="12"/>
    <x v="107"/>
    <s v="114h 26m 47s"/>
    <s v="time"/>
    <n v="114"/>
    <n v="26"/>
    <n v="47"/>
    <n v="4138"/>
    <n v="21"/>
    <n v="36.156667241090503"/>
  </r>
  <r>
    <x v="39"/>
    <x v="42"/>
    <x v="811"/>
    <n v="11"/>
    <x v="107"/>
    <s v="114h 57m 58s"/>
    <s v="time"/>
    <n v="114"/>
    <n v="57"/>
    <n v="58"/>
    <n v="4138"/>
    <n v="21"/>
    <n v="35.993215391975397"/>
  </r>
  <r>
    <x v="39"/>
    <x v="59"/>
    <x v="1009"/>
    <n v="14"/>
    <x v="107"/>
    <s v="115h 23m 14s"/>
    <s v="time"/>
    <n v="115"/>
    <n v="23"/>
    <n v="14"/>
    <n v="4138"/>
    <n v="21"/>
    <n v="35.861856454354097"/>
  </r>
  <r>
    <x v="39"/>
    <x v="75"/>
    <x v="906"/>
    <n v="16"/>
    <x v="107"/>
    <s v="115h 40m 31s"/>
    <s v="time"/>
    <n v="115"/>
    <n v="40"/>
    <n v="31"/>
    <n v="4138"/>
    <n v="21"/>
    <n v="35.772552955951802"/>
  </r>
  <r>
    <x v="39"/>
    <x v="70"/>
    <x v="1010"/>
    <n v="20"/>
    <x v="107"/>
    <s v="115h 56m 05s"/>
    <s v="time"/>
    <n v="115"/>
    <n v="56"/>
    <n v="5"/>
    <n v="4138"/>
    <n v="21"/>
    <n v="35.692499371054097"/>
  </r>
  <r>
    <x v="39"/>
    <x v="15"/>
    <x v="825"/>
    <n v="61"/>
    <x v="119"/>
    <s v="113h 51m 44s"/>
    <s v="time"/>
    <n v="113"/>
    <n v="51"/>
    <n v="44"/>
    <n v="4138"/>
    <n v="21"/>
    <n v="36.342167922245203"/>
  </r>
  <r>
    <x v="39"/>
    <x v="5"/>
    <x v="985"/>
    <n v="70"/>
    <x v="119"/>
    <s v="114h 00m 41s"/>
    <s v="time"/>
    <n v="114"/>
    <n v="0"/>
    <n v="41"/>
    <n v="4138"/>
    <n v="21"/>
    <n v="36.2946196895534"/>
  </r>
  <r>
    <x v="39"/>
    <x v="24"/>
    <x v="720"/>
    <n v="69"/>
    <x v="119"/>
    <s v="114h 03m 55s"/>
    <s v="time"/>
    <n v="114"/>
    <n v="3"/>
    <n v="55"/>
    <n v="4138"/>
    <n v="21"/>
    <n v="36.2774726947288"/>
  </r>
  <r>
    <x v="39"/>
    <x v="33"/>
    <x v="1011"/>
    <n v="63"/>
    <x v="119"/>
    <s v="114h 35m 31s"/>
    <s v="time"/>
    <n v="114"/>
    <n v="35"/>
    <n v="31"/>
    <n v="4138"/>
    <n v="21"/>
    <n v="36.110740768572498"/>
  </r>
  <r>
    <x v="39"/>
    <x v="43"/>
    <x v="1012"/>
    <n v="62"/>
    <x v="119"/>
    <s v="114h 59m 31s"/>
    <s v="time"/>
    <n v="114"/>
    <n v="59"/>
    <n v="31"/>
    <n v="4138"/>
    <n v="21"/>
    <n v="35.985129393121703"/>
  </r>
  <r>
    <x v="39"/>
    <x v="46"/>
    <x v="832"/>
    <n v="65"/>
    <x v="119"/>
    <s v="115h 02m 13s"/>
    <s v="time"/>
    <n v="115"/>
    <n v="2"/>
    <n v="13"/>
    <n v="4138"/>
    <n v="21"/>
    <n v="35.971052777730797"/>
  </r>
  <r>
    <x v="39"/>
    <x v="56"/>
    <x v="941"/>
    <n v="64"/>
    <x v="119"/>
    <s v="115h 16m 46s"/>
    <s v="time"/>
    <n v="115"/>
    <n v="16"/>
    <n v="46"/>
    <n v="4138"/>
    <n v="21"/>
    <n v="35.895384645041197"/>
  </r>
  <r>
    <x v="39"/>
    <x v="63"/>
    <x v="942"/>
    <n v="66"/>
    <x v="119"/>
    <s v="115h 32m 13s"/>
    <s v="time"/>
    <n v="115"/>
    <n v="32"/>
    <n v="13"/>
    <n v="4138"/>
    <n v="21"/>
    <n v="35.815383727667601"/>
  </r>
  <r>
    <x v="39"/>
    <x v="8"/>
    <x v="1013"/>
    <n v="111"/>
    <x v="120"/>
    <s v="114h 09m 57s"/>
    <s v="time"/>
    <n v="114"/>
    <n v="9"/>
    <n v="57"/>
    <n v="4138"/>
    <n v="21"/>
    <n v="36.245520040292199"/>
  </r>
  <r>
    <x v="39"/>
    <x v="10"/>
    <x v="841"/>
    <n v="115"/>
    <x v="120"/>
    <s v="114h 12m 27s"/>
    <s v="time"/>
    <n v="114"/>
    <n v="12"/>
    <n v="27"/>
    <n v="4138"/>
    <n v="21"/>
    <n v="36.232296477901997"/>
  </r>
  <r>
    <x v="39"/>
    <x v="30"/>
    <x v="1014"/>
    <n v="118"/>
    <x v="120"/>
    <s v="114h 19m 26s"/>
    <s v="time"/>
    <n v="114"/>
    <n v="19"/>
    <n v="26"/>
    <n v="4138"/>
    <n v="21"/>
    <n v="36.195409727722797"/>
  </r>
  <r>
    <x v="39"/>
    <x v="61"/>
    <x v="509"/>
    <n v="116"/>
    <x v="120"/>
    <s v="115h 34m 55s"/>
    <s v="time"/>
    <n v="115"/>
    <n v="34"/>
    <n v="55"/>
    <n v="4138"/>
    <n v="21"/>
    <n v="35.801439575097"/>
  </r>
  <r>
    <x v="39"/>
    <x v="74"/>
    <x v="967"/>
    <n v="113"/>
    <x v="120"/>
    <s v="115h 36m 51s"/>
    <s v="time"/>
    <n v="115"/>
    <n v="36"/>
    <n v="51"/>
    <n v="4138"/>
    <n v="21"/>
    <n v="35.791461542342702"/>
  </r>
  <r>
    <x v="39"/>
    <x v="68"/>
    <x v="1015"/>
    <n v="117"/>
    <x v="120"/>
    <s v="115h 48m 03s"/>
    <s v="time"/>
    <n v="115"/>
    <n v="48"/>
    <n v="3"/>
    <n v="4138"/>
    <n v="21"/>
    <n v="35.733767028158901"/>
  </r>
  <r>
    <x v="39"/>
    <x v="36"/>
    <x v="1016"/>
    <n v="124"/>
    <x v="121"/>
    <s v="114h 33m 33s"/>
    <s v="time"/>
    <n v="114"/>
    <n v="33"/>
    <n v="33"/>
    <n v="4138"/>
    <n v="21"/>
    <n v="36.121072808083099"/>
  </r>
  <r>
    <x v="39"/>
    <x v="60"/>
    <x v="1017"/>
    <n v="127"/>
    <x v="121"/>
    <s v="115h 32m 43s"/>
    <s v="time"/>
    <n v="115"/>
    <n v="32"/>
    <n v="43"/>
    <n v="4138"/>
    <n v="21"/>
    <n v="35.812800657750799"/>
  </r>
  <r>
    <x v="39"/>
    <x v="72"/>
    <x v="1018"/>
    <n v="126"/>
    <x v="121"/>
    <s v="115h 44m 52s"/>
    <s v="time"/>
    <n v="115"/>
    <n v="44"/>
    <n v="52"/>
    <n v="4138"/>
    <n v="21"/>
    <n v="35.750146391099399"/>
  </r>
  <r>
    <x v="39"/>
    <x v="69"/>
    <x v="1019"/>
    <n v="122"/>
    <x v="121"/>
    <s v="115h 52m 47s"/>
    <s v="time"/>
    <n v="115"/>
    <n v="52"/>
    <n v="47"/>
    <n v="4138"/>
    <n v="21"/>
    <n v="35.709440104322702"/>
  </r>
  <r>
    <x v="39"/>
    <x v="17"/>
    <x v="818"/>
    <n v="1"/>
    <x v="122"/>
    <s v="113h 30m 05s"/>
    <s v="time"/>
    <n v="113"/>
    <n v="30"/>
    <n v="5"/>
    <n v="4138"/>
    <n v="21"/>
    <n v="36.457703650224502"/>
  </r>
  <r>
    <x v="39"/>
    <x v="1"/>
    <x v="986"/>
    <n v="7"/>
    <x v="122"/>
    <s v="113h 42m 00s"/>
    <s v="time"/>
    <n v="113"/>
    <n v="42"/>
    <n v="0"/>
    <n v="4138"/>
    <n v="21"/>
    <n v="36.394019349164402"/>
  </r>
  <r>
    <x v="39"/>
    <x v="11"/>
    <x v="922"/>
    <n v="5"/>
    <x v="122"/>
    <s v="114h 13m 07s"/>
    <s v="time"/>
    <n v="114"/>
    <n v="13"/>
    <n v="7"/>
    <n v="4138"/>
    <n v="21"/>
    <n v="36.228771824011901"/>
  </r>
  <r>
    <x v="39"/>
    <x v="27"/>
    <x v="931"/>
    <n v="10"/>
    <x v="122"/>
    <s v="114h 27m 19s"/>
    <s v="time"/>
    <n v="114"/>
    <n v="27"/>
    <n v="19"/>
    <n v="4138"/>
    <n v="21"/>
    <n v="36.1538592220639"/>
  </r>
  <r>
    <x v="39"/>
    <x v="25"/>
    <x v="943"/>
    <n v="6"/>
    <x v="122"/>
    <s v="114h 39m 20s"/>
    <s v="time"/>
    <n v="114"/>
    <n v="39"/>
    <n v="20"/>
    <n v="4138"/>
    <n v="21"/>
    <n v="36.090706463804601"/>
  </r>
  <r>
    <x v="39"/>
    <x v="58"/>
    <x v="989"/>
    <n v="8"/>
    <x v="122"/>
    <s v="115h 18m 29s"/>
    <s v="time"/>
    <n v="115"/>
    <n v="18"/>
    <n v="29"/>
    <n v="4138"/>
    <n v="21"/>
    <n v="35.886478009390302"/>
  </r>
  <r>
    <x v="39"/>
    <x v="64"/>
    <x v="852"/>
    <n v="3"/>
    <x v="122"/>
    <s v="115h 24m 55s"/>
    <s v="time"/>
    <n v="115"/>
    <n v="24"/>
    <n v="55"/>
    <n v="4138"/>
    <n v="21"/>
    <n v="35.853139026943701"/>
  </r>
  <r>
    <x v="39"/>
    <x v="65"/>
    <x v="42"/>
    <n v="4"/>
    <x v="122"/>
    <s v="115h 28m 42s"/>
    <s v="time"/>
    <n v="115"/>
    <n v="28"/>
    <n v="42"/>
    <n v="4138"/>
    <n v="21"/>
    <n v="35.833561851429501"/>
  </r>
  <r>
    <x v="39"/>
    <x v="14"/>
    <x v="899"/>
    <n v="35"/>
    <x v="123"/>
    <s v="113h 48m 58s"/>
    <s v="time"/>
    <n v="113"/>
    <n v="48"/>
    <n v="58"/>
    <n v="4138"/>
    <n v="21"/>
    <n v="36.356891476992601"/>
  </r>
  <r>
    <x v="39"/>
    <x v="16"/>
    <x v="876"/>
    <n v="38"/>
    <x v="123"/>
    <s v="113h 55m 08s"/>
    <s v="time"/>
    <n v="113"/>
    <n v="55"/>
    <n v="8"/>
    <n v="4138"/>
    <n v="21"/>
    <n v="36.3240902396441"/>
  </r>
  <r>
    <x v="39"/>
    <x v="4"/>
    <x v="927"/>
    <n v="39"/>
    <x v="123"/>
    <s v="113h 58m 25s"/>
    <s v="time"/>
    <n v="113"/>
    <n v="58"/>
    <n v="25"/>
    <n v="4138"/>
    <n v="21"/>
    <n v="36.306649931148698"/>
  </r>
  <r>
    <x v="39"/>
    <x v="40"/>
    <x v="1020"/>
    <n v="33"/>
    <x v="123"/>
    <s v="114h 55m 06s"/>
    <s v="time"/>
    <n v="114"/>
    <n v="55"/>
    <n v="6"/>
    <n v="4138"/>
    <n v="21"/>
    <n v="36.008179721831397"/>
  </r>
  <r>
    <x v="39"/>
    <x v="44"/>
    <x v="1021"/>
    <n v="31"/>
    <x v="123"/>
    <s v="115h 01m 33s"/>
    <s v="time"/>
    <n v="115"/>
    <n v="1"/>
    <n v="33"/>
    <n v="4138"/>
    <n v="21"/>
    <n v="35.974527461222401"/>
  </r>
  <r>
    <x v="40"/>
    <x v="3"/>
    <x v="847"/>
    <n v="93"/>
    <x v="114"/>
    <s v="127h 41m 53s"/>
    <s v="time"/>
    <n v="127"/>
    <n v="41"/>
    <n v="53"/>
    <n v="4504"/>
    <n v="22"/>
    <n v="35.270701502894099"/>
  </r>
  <r>
    <x v="40"/>
    <x v="30"/>
    <x v="996"/>
    <n v="91"/>
    <x v="114"/>
    <s v="128h 18m 00s"/>
    <s v="time"/>
    <n v="128"/>
    <n v="18"/>
    <n v="0"/>
    <n v="4504"/>
    <n v="22"/>
    <n v="35.105222135619599"/>
  </r>
  <r>
    <x v="40"/>
    <x v="40"/>
    <x v="848"/>
    <n v="95"/>
    <x v="114"/>
    <s v="129h 11m 55s"/>
    <s v="time"/>
    <n v="129"/>
    <n v="11"/>
    <n v="55"/>
    <n v="4504"/>
    <n v="22"/>
    <n v="34.861055867903602"/>
  </r>
  <r>
    <x v="40"/>
    <x v="54"/>
    <x v="998"/>
    <n v="90"/>
    <x v="114"/>
    <s v="129h 29m 22s"/>
    <s v="time"/>
    <n v="129"/>
    <n v="29"/>
    <n v="22"/>
    <n v="4504"/>
    <n v="22"/>
    <n v="34.7827579253564"/>
  </r>
  <r>
    <x v="40"/>
    <x v="80"/>
    <x v="1022"/>
    <n v="92"/>
    <x v="114"/>
    <s v="130h 26m 51s"/>
    <s v="time"/>
    <n v="130"/>
    <n v="26"/>
    <n v="51"/>
    <n v="4504"/>
    <n v="22"/>
    <n v="34.527300254891799"/>
  </r>
  <r>
    <x v="40"/>
    <x v="25"/>
    <x v="1023"/>
    <n v="88"/>
    <x v="124"/>
    <s v="128h 51m 14s"/>
    <s v="time"/>
    <n v="128"/>
    <n v="51"/>
    <n v="14"/>
    <n v="4504"/>
    <n v="22"/>
    <n v="34.954319491930903"/>
  </r>
  <r>
    <x v="40"/>
    <x v="31"/>
    <x v="1024"/>
    <n v="87"/>
    <x v="124"/>
    <s v="129h 11m 01s"/>
    <s v="time"/>
    <n v="129"/>
    <n v="11"/>
    <n v="1"/>
    <n v="4504"/>
    <n v="22"/>
    <n v="34.865103717576801"/>
  </r>
  <r>
    <x v="40"/>
    <x v="68"/>
    <x v="994"/>
    <n v="80"/>
    <x v="124"/>
    <s v="129h 59m 12s"/>
    <s v="time"/>
    <n v="129"/>
    <n v="59"/>
    <n v="12"/>
    <n v="4504"/>
    <n v="22"/>
    <n v="34.649707662324303"/>
  </r>
  <r>
    <x v="40"/>
    <x v="21"/>
    <x v="1025"/>
    <n v="104"/>
    <x v="125"/>
    <s v="127h 21m 57s"/>
    <s v="time"/>
    <n v="127"/>
    <n v="21"/>
    <n v="57"/>
    <n v="4504"/>
    <n v="22"/>
    <n v="35.362701928172697"/>
  </r>
  <r>
    <x v="40"/>
    <x v="16"/>
    <x v="1006"/>
    <n v="103"/>
    <x v="125"/>
    <s v="127h 51m 31s"/>
    <s v="time"/>
    <n v="127"/>
    <n v="51"/>
    <n v="31"/>
    <n v="4504"/>
    <n v="22"/>
    <n v="35.226411118183897"/>
  </r>
  <r>
    <x v="40"/>
    <x v="23"/>
    <x v="1026"/>
    <n v="107"/>
    <x v="125"/>
    <s v="127h 53m 31s"/>
    <s v="time"/>
    <n v="127"/>
    <n v="53"/>
    <n v="31"/>
    <n v="4504"/>
    <n v="22"/>
    <n v="35.217229822919002"/>
  </r>
  <r>
    <x v="40"/>
    <x v="10"/>
    <x v="1007"/>
    <n v="101"/>
    <x v="125"/>
    <s v="128h 04m 58s"/>
    <s v="time"/>
    <n v="128"/>
    <n v="4"/>
    <n v="58"/>
    <n v="4504"/>
    <n v="22"/>
    <n v="35.164758901578402"/>
  </r>
  <r>
    <x v="40"/>
    <x v="26"/>
    <x v="1027"/>
    <n v="108"/>
    <x v="125"/>
    <s v="129h 00m 17s"/>
    <s v="time"/>
    <n v="129"/>
    <n v="0"/>
    <n v="17"/>
    <n v="4504"/>
    <n v="22"/>
    <n v="34.913450627345597"/>
  </r>
  <r>
    <x v="40"/>
    <x v="47"/>
    <x v="1028"/>
    <n v="106"/>
    <x v="125"/>
    <s v="129h 21m 47s"/>
    <s v="time"/>
    <n v="129"/>
    <n v="21"/>
    <n v="47"/>
    <n v="4504"/>
    <n v="22"/>
    <n v="34.816740998095298"/>
  </r>
  <r>
    <x v="40"/>
    <x v="69"/>
    <x v="1029"/>
    <n v="100"/>
    <x v="125"/>
    <s v="130h 07m 41s"/>
    <s v="time"/>
    <n v="130"/>
    <n v="7"/>
    <n v="41"/>
    <n v="4504"/>
    <n v="22"/>
    <n v="34.612059488409898"/>
  </r>
  <r>
    <x v="40"/>
    <x v="19"/>
    <x v="732"/>
    <n v="46"/>
    <x v="126"/>
    <s v="126h 34m 27s"/>
    <s v="time"/>
    <n v="126"/>
    <n v="34"/>
    <n v="27"/>
    <n v="4504"/>
    <n v="22"/>
    <n v="35.583880333664702"/>
  </r>
  <r>
    <x v="40"/>
    <x v="19"/>
    <x v="732"/>
    <n v="46"/>
    <x v="126"/>
    <s v="127h 14m 28s"/>
    <s v="time"/>
    <n v="127"/>
    <n v="14"/>
    <n v="28"/>
    <n v="4504"/>
    <n v="22"/>
    <n v="35.397364583424299"/>
  </r>
  <r>
    <x v="40"/>
    <x v="15"/>
    <x v="997"/>
    <n v="50"/>
    <x v="126"/>
    <s v="127h 34m 55s"/>
    <s v="time"/>
    <n v="127"/>
    <n v="34"/>
    <n v="55"/>
    <n v="4504"/>
    <n v="22"/>
    <n v="35.302801032016397"/>
  </r>
  <r>
    <x v="40"/>
    <x v="24"/>
    <x v="1030"/>
    <n v="53"/>
    <x v="126"/>
    <s v="127h 58m 33s"/>
    <s v="time"/>
    <n v="127"/>
    <n v="58"/>
    <n v="33"/>
    <n v="4504"/>
    <n v="22"/>
    <n v="35.194144727845703"/>
  </r>
  <r>
    <x v="40"/>
    <x v="7"/>
    <x v="876"/>
    <n v="54"/>
    <x v="126"/>
    <s v="127h 59m 46s"/>
    <s v="time"/>
    <n v="127"/>
    <n v="59"/>
    <n v="46"/>
    <n v="4504"/>
    <n v="22"/>
    <n v="35.188569097151301"/>
  </r>
  <r>
    <x v="40"/>
    <x v="50"/>
    <x v="930"/>
    <n v="51"/>
    <x v="126"/>
    <s v="128h 23m 29s"/>
    <s v="time"/>
    <n v="128"/>
    <n v="23"/>
    <n v="29"/>
    <n v="4504"/>
    <n v="22"/>
    <n v="35.080234266316701"/>
  </r>
  <r>
    <x v="40"/>
    <x v="53"/>
    <x v="1031"/>
    <n v="55"/>
    <x v="126"/>
    <s v="129h 12m 18s"/>
    <s v="time"/>
    <n v="129"/>
    <n v="12"/>
    <n v="18"/>
    <n v="4504"/>
    <n v="22"/>
    <n v="34.859332069192298"/>
  </r>
  <r>
    <x v="40"/>
    <x v="74"/>
    <x v="726"/>
    <n v="47"/>
    <x v="126"/>
    <s v="129h 51m 53s"/>
    <s v="time"/>
    <n v="129"/>
    <n v="51"/>
    <n v="53"/>
    <n v="4504"/>
    <n v="22"/>
    <n v="34.682244130109702"/>
  </r>
  <r>
    <x v="40"/>
    <x v="73"/>
    <x v="844"/>
    <n v="49"/>
    <x v="126"/>
    <s v="130h 14m 05s"/>
    <s v="time"/>
    <n v="130"/>
    <n v="14"/>
    <n v="5"/>
    <n v="4504"/>
    <n v="22"/>
    <n v="34.583711034563599"/>
  </r>
  <r>
    <x v="40"/>
    <x v="66"/>
    <x v="906"/>
    <n v="52"/>
    <x v="126"/>
    <s v="130h 16m 51s"/>
    <s v="time"/>
    <n v="130"/>
    <n v="16"/>
    <n v="51"/>
    <n v="4504"/>
    <n v="22"/>
    <n v="34.571470605167001"/>
  </r>
  <r>
    <x v="40"/>
    <x v="18"/>
    <x v="978"/>
    <n v="19"/>
    <x v="107"/>
    <s v="126h 33m 08s"/>
    <s v="time"/>
    <n v="126"/>
    <n v="33"/>
    <n v="8"/>
    <n v="4504"/>
    <n v="22"/>
    <n v="35.5900506598066"/>
  </r>
  <r>
    <x v="40"/>
    <x v="18"/>
    <x v="978"/>
    <n v="19"/>
    <x v="107"/>
    <s v="127h 10m 39s"/>
    <s v="time"/>
    <n v="127"/>
    <n v="10"/>
    <n v="39"/>
    <n v="4504"/>
    <n v="22"/>
    <n v="35.415069489493"/>
  </r>
  <r>
    <x v="40"/>
    <x v="52"/>
    <x v="1032"/>
    <n v="22"/>
    <x v="107"/>
    <s v="128h 28m 34s"/>
    <s v="time"/>
    <n v="128"/>
    <n v="28"/>
    <n v="34"/>
    <n v="4504"/>
    <n v="22"/>
    <n v="35.057100974240697"/>
  </r>
  <r>
    <x v="40"/>
    <x v="27"/>
    <x v="863"/>
    <n v="14"/>
    <x v="107"/>
    <s v="128h 38m 04s"/>
    <s v="time"/>
    <n v="128"/>
    <n v="38"/>
    <n v="4"/>
    <n v="4504"/>
    <n v="22"/>
    <n v="35.0139499529243"/>
  </r>
  <r>
    <x v="40"/>
    <x v="35"/>
    <x v="979"/>
    <n v="21"/>
    <x v="107"/>
    <s v="128h 39m 57s"/>
    <s v="time"/>
    <n v="128"/>
    <n v="39"/>
    <n v="57"/>
    <n v="4504"/>
    <n v="22"/>
    <n v="35.005408066114398"/>
  </r>
  <r>
    <x v="40"/>
    <x v="42"/>
    <x v="1033"/>
    <n v="20"/>
    <x v="107"/>
    <s v="129h 17m 10s"/>
    <s v="time"/>
    <n v="129"/>
    <n v="17"/>
    <n v="10"/>
    <n v="4504"/>
    <n v="22"/>
    <n v="34.837462131792101"/>
  </r>
  <r>
    <x v="40"/>
    <x v="58"/>
    <x v="885"/>
    <n v="13"/>
    <x v="107"/>
    <s v="129h 35m 05s"/>
    <s v="time"/>
    <n v="129"/>
    <n v="35"/>
    <n v="5"/>
    <n v="4504"/>
    <n v="22"/>
    <n v="34.757183738652301"/>
  </r>
  <r>
    <x v="40"/>
    <x v="60"/>
    <x v="1034"/>
    <n v="16"/>
    <x v="107"/>
    <s v="129h 49m 32s"/>
    <s v="time"/>
    <n v="129"/>
    <n v="49"/>
    <n v="32"/>
    <n v="4504"/>
    <n v="22"/>
    <n v="34.692707308097098"/>
  </r>
  <r>
    <x v="40"/>
    <x v="71"/>
    <x v="928"/>
    <n v="12"/>
    <x v="107"/>
    <s v="130h 12m 50s"/>
    <s v="time"/>
    <n v="130"/>
    <n v="12"/>
    <n v="50"/>
    <n v="4504"/>
    <n v="22"/>
    <n v="34.589244192247797"/>
  </r>
  <r>
    <x v="40"/>
    <x v="67"/>
    <x v="1035"/>
    <n v="15"/>
    <x v="107"/>
    <s v="130h 22m 39s"/>
    <s v="time"/>
    <n v="130"/>
    <n v="22"/>
    <n v="39"/>
    <n v="4504"/>
    <n v="22"/>
    <n v="34.545838047209003"/>
  </r>
  <r>
    <x v="40"/>
    <x v="1"/>
    <x v="825"/>
    <n v="34"/>
    <x v="119"/>
    <s v="127h 16m 26s"/>
    <s v="time"/>
    <n v="127"/>
    <n v="16"/>
    <n v="26"/>
    <n v="4504"/>
    <n v="22"/>
    <n v="35.388248440589599"/>
  </r>
  <r>
    <x v="40"/>
    <x v="20"/>
    <x v="832"/>
    <n v="39"/>
    <x v="119"/>
    <s v="127h 20m 18s"/>
    <s v="time"/>
    <n v="127"/>
    <n v="20"/>
    <n v="18"/>
    <n v="4504"/>
    <n v="22"/>
    <n v="35.3703388610394"/>
  </r>
  <r>
    <x v="40"/>
    <x v="13"/>
    <x v="941"/>
    <n v="38"/>
    <x v="119"/>
    <s v="127h 20m 20s"/>
    <s v="time"/>
    <n v="127"/>
    <n v="20"/>
    <n v="20"/>
    <n v="4504"/>
    <n v="22"/>
    <n v="35.370184546921998"/>
  </r>
  <r>
    <x v="40"/>
    <x v="11"/>
    <x v="1036"/>
    <n v="41"/>
    <x v="119"/>
    <s v="128h 09m 15s"/>
    <s v="time"/>
    <n v="128"/>
    <n v="9"/>
    <n v="15"/>
    <n v="4504"/>
    <n v="22"/>
    <n v="35.145170205156496"/>
  </r>
  <r>
    <x v="40"/>
    <x v="32"/>
    <x v="1037"/>
    <n v="44"/>
    <x v="119"/>
    <s v="128h 33m 10s"/>
    <s v="time"/>
    <n v="128"/>
    <n v="33"/>
    <n v="10"/>
    <n v="4504"/>
    <n v="22"/>
    <n v="35.036193521899698"/>
  </r>
  <r>
    <x v="40"/>
    <x v="33"/>
    <x v="1012"/>
    <n v="36"/>
    <x v="119"/>
    <s v="128h 42m 56s"/>
    <s v="time"/>
    <n v="128"/>
    <n v="42"/>
    <n v="56"/>
    <n v="4504"/>
    <n v="22"/>
    <n v="34.991885639308002"/>
  </r>
  <r>
    <x v="40"/>
    <x v="46"/>
    <x v="865"/>
    <n v="35"/>
    <x v="119"/>
    <s v="129h 20m 24s"/>
    <s v="time"/>
    <n v="129"/>
    <n v="20"/>
    <n v="24"/>
    <n v="4504"/>
    <n v="22"/>
    <n v="34.822947270759201"/>
  </r>
  <r>
    <x v="40"/>
    <x v="49"/>
    <x v="1038"/>
    <n v="37"/>
    <x v="119"/>
    <s v="129h 26m 43s"/>
    <s v="time"/>
    <n v="129"/>
    <n v="26"/>
    <n v="43"/>
    <n v="4504"/>
    <n v="22"/>
    <n v="34.794625785670902"/>
  </r>
  <r>
    <x v="40"/>
    <x v="70"/>
    <x v="942"/>
    <n v="40"/>
    <x v="119"/>
    <s v="130h 09m 12s"/>
    <s v="time"/>
    <n v="130"/>
    <n v="9"/>
    <n v="12"/>
    <n v="4504"/>
    <n v="22"/>
    <n v="34.605337294473102"/>
  </r>
  <r>
    <x v="40"/>
    <x v="0"/>
    <x v="910"/>
    <n v="32"/>
    <x v="120"/>
    <s v="127h 51m 34s"/>
    <s v="time"/>
    <n v="127"/>
    <n v="51"/>
    <n v="34"/>
    <n v="4504"/>
    <n v="22"/>
    <n v="35.2261815274585"/>
  </r>
  <r>
    <x v="40"/>
    <x v="6"/>
    <x v="1014"/>
    <n v="24"/>
    <x v="120"/>
    <s v="127h 56m 00s"/>
    <s v="time"/>
    <n v="127"/>
    <n v="56"/>
    <n v="0"/>
    <n v="4504"/>
    <n v="22"/>
    <n v="35.205836373110998"/>
  </r>
  <r>
    <x v="40"/>
    <x v="51"/>
    <x v="908"/>
    <n v="28"/>
    <x v="120"/>
    <s v="128h 26m 18s"/>
    <s v="time"/>
    <n v="128"/>
    <n v="26"/>
    <n v="18"/>
    <n v="4504"/>
    <n v="22"/>
    <n v="35.067412376886402"/>
  </r>
  <r>
    <x v="40"/>
    <x v="72"/>
    <x v="864"/>
    <n v="27"/>
    <x v="120"/>
    <s v="129h 58m 20s"/>
    <s v="time"/>
    <n v="129"/>
    <n v="58"/>
    <n v="20"/>
    <n v="4504"/>
    <n v="22"/>
    <n v="34.653558452660803"/>
  </r>
  <r>
    <x v="40"/>
    <x v="76"/>
    <x v="1039"/>
    <n v="25"/>
    <x v="120"/>
    <s v="130h 00m 07s"/>
    <s v="time"/>
    <n v="130"/>
    <n v="0"/>
    <n v="7"/>
    <n v="4504"/>
    <n v="22"/>
    <n v="34.645635642201903"/>
  </r>
  <r>
    <x v="40"/>
    <x v="22"/>
    <x v="1040"/>
    <n v="111"/>
    <x v="127"/>
    <s v="127h 24m 03s"/>
    <s v="time"/>
    <n v="127"/>
    <n v="24"/>
    <n v="3"/>
    <n v="4504"/>
    <n v="22"/>
    <n v="35.352986963716802"/>
  </r>
  <r>
    <x v="40"/>
    <x v="8"/>
    <x v="912"/>
    <n v="118"/>
    <x v="127"/>
    <s v="128h 01m 44s"/>
    <s v="time"/>
    <n v="128"/>
    <n v="1"/>
    <n v="44"/>
    <n v="4504"/>
    <n v="22"/>
    <n v="35.179560168711902"/>
  </r>
  <r>
    <x v="40"/>
    <x v="12"/>
    <x v="1041"/>
    <n v="112"/>
    <x v="127"/>
    <s v="128h 15m 08s"/>
    <s v="time"/>
    <n v="128"/>
    <n v="15"/>
    <n v="8"/>
    <n v="4504"/>
    <n v="22"/>
    <n v="35.118299877844798"/>
  </r>
  <r>
    <x v="40"/>
    <x v="41"/>
    <x v="1042"/>
    <n v="115"/>
    <x v="127"/>
    <s v="129h 14m 12s"/>
    <s v="time"/>
    <n v="129"/>
    <n v="14"/>
    <n v="12"/>
    <n v="4504"/>
    <n v="22"/>
    <n v="34.850790539320599"/>
  </r>
  <r>
    <x v="40"/>
    <x v="43"/>
    <x v="1043"/>
    <n v="114"/>
    <x v="127"/>
    <s v="129h 17m 19s"/>
    <s v="time"/>
    <n v="129"/>
    <n v="17"/>
    <n v="19"/>
    <n v="4504"/>
    <n v="22"/>
    <n v="34.8367884943032"/>
  </r>
  <r>
    <x v="40"/>
    <x v="45"/>
    <x v="981"/>
    <n v="116"/>
    <x v="127"/>
    <s v="129h 18m 52s"/>
    <s v="time"/>
    <n v="129"/>
    <n v="18"/>
    <n v="52"/>
    <n v="4504"/>
    <n v="22"/>
    <n v="34.829829098751503"/>
  </r>
  <r>
    <x v="40"/>
    <x v="62"/>
    <x v="939"/>
    <n v="117"/>
    <x v="127"/>
    <s v="129h 42m 13s"/>
    <s v="time"/>
    <n v="129"/>
    <n v="42"/>
    <n v="13"/>
    <n v="4504"/>
    <n v="22"/>
    <n v="34.725324618307098"/>
  </r>
  <r>
    <x v="40"/>
    <x v="36"/>
    <x v="1044"/>
    <n v="73"/>
    <x v="128"/>
    <s v="128h 41m 19s"/>
    <s v="time"/>
    <n v="128"/>
    <n v="41"/>
    <n v="19"/>
    <n v="4504"/>
    <n v="22"/>
    <n v="34.999212137826198"/>
  </r>
  <r>
    <x v="40"/>
    <x v="56"/>
    <x v="1045"/>
    <n v="76"/>
    <x v="128"/>
    <s v="129h 32m 13s"/>
    <s v="time"/>
    <n v="129"/>
    <n v="32"/>
    <n v="13"/>
    <n v="4504"/>
    <n v="22"/>
    <n v="34.770003409580703"/>
  </r>
  <r>
    <x v="40"/>
    <x v="57"/>
    <x v="877"/>
    <n v="75"/>
    <x v="128"/>
    <s v="129h 32m 41s"/>
    <s v="time"/>
    <n v="129"/>
    <n v="32"/>
    <n v="41"/>
    <n v="4504"/>
    <n v="22"/>
    <n v="34.767915842019299"/>
  </r>
  <r>
    <x v="40"/>
    <x v="64"/>
    <x v="961"/>
    <n v="74"/>
    <x v="128"/>
    <s v="129h 41m 06s"/>
    <s v="time"/>
    <n v="129"/>
    <n v="41"/>
    <n v="6"/>
    <n v="4504"/>
    <n v="22"/>
    <n v="34.7303080541311"/>
  </r>
  <r>
    <x v="40"/>
    <x v="75"/>
    <x v="1005"/>
    <n v="69"/>
    <x v="128"/>
    <s v="129h 52m 53s"/>
    <s v="time"/>
    <n v="129"/>
    <n v="52"/>
    <n v="53"/>
    <n v="4504"/>
    <n v="22"/>
    <n v="34.677793627946798"/>
  </r>
  <r>
    <x v="40"/>
    <x v="77"/>
    <x v="1046"/>
    <n v="68"/>
    <x v="128"/>
    <s v="130h 07m 07s"/>
    <s v="time"/>
    <n v="130"/>
    <n v="7"/>
    <n v="7"/>
    <n v="4504"/>
    <n v="22"/>
    <n v="34.6145717475721"/>
  </r>
  <r>
    <x v="40"/>
    <x v="38"/>
    <x v="1047"/>
    <n v="124"/>
    <x v="129"/>
    <s v="128h 58m 28s"/>
    <s v="time"/>
    <n v="128"/>
    <n v="58"/>
    <n v="28"/>
    <n v="4504"/>
    <n v="22"/>
    <n v="34.921646837874803"/>
  </r>
  <r>
    <x v="40"/>
    <x v="59"/>
    <x v="1048"/>
    <n v="123"/>
    <x v="129"/>
    <s v="129h 36m 31s"/>
    <s v="time"/>
    <n v="129"/>
    <n v="36"/>
    <n v="31"/>
    <n v="4504"/>
    <n v="22"/>
    <n v="34.750777447486101"/>
  </r>
  <r>
    <x v="40"/>
    <x v="63"/>
    <x v="820"/>
    <n v="131"/>
    <x v="129"/>
    <s v="129h 44m 50s"/>
    <s v="time"/>
    <n v="129"/>
    <n v="44"/>
    <n v="50"/>
    <n v="4504"/>
    <n v="22"/>
    <n v="34.7136526151277"/>
  </r>
  <r>
    <x v="40"/>
    <x v="61"/>
    <x v="1049"/>
    <n v="126"/>
    <x v="129"/>
    <s v="129h 51m 46s"/>
    <s v="time"/>
    <n v="129"/>
    <n v="51"/>
    <n v="46"/>
    <n v="4504"/>
    <n v="22"/>
    <n v="34.682763429774099"/>
  </r>
  <r>
    <x v="40"/>
    <x v="17"/>
    <x v="818"/>
    <n v="1"/>
    <x v="130"/>
    <s v="127h 09m 44s"/>
    <s v="time"/>
    <n v="127"/>
    <n v="9"/>
    <n v="44"/>
    <n v="4504"/>
    <n v="22"/>
    <n v="35.419324397532399"/>
  </r>
  <r>
    <x v="40"/>
    <x v="17"/>
    <x v="818"/>
    <n v="1"/>
    <x v="130"/>
    <s v="126h 32m 54s"/>
    <s v="time"/>
    <n v="126"/>
    <n v="32"/>
    <n v="54"/>
    <n v="4504"/>
    <n v="22"/>
    <n v="35.591144358545399"/>
  </r>
  <r>
    <x v="40"/>
    <x v="4"/>
    <x v="952"/>
    <n v="2"/>
    <x v="130"/>
    <s v="127h 51m 52s"/>
    <s v="time"/>
    <n v="127"/>
    <n v="51"/>
    <n v="52"/>
    <n v="4504"/>
    <n v="22"/>
    <n v="35.224804045951402"/>
  </r>
  <r>
    <x v="40"/>
    <x v="9"/>
    <x v="879"/>
    <n v="9"/>
    <x v="130"/>
    <s v="128h 04m 50s"/>
    <s v="time"/>
    <n v="128"/>
    <n v="4"/>
    <n v="50"/>
    <n v="4504"/>
    <n v="22"/>
    <n v="35.165369016894701"/>
  </r>
  <r>
    <x v="40"/>
    <x v="34"/>
    <x v="771"/>
    <n v="10"/>
    <x v="130"/>
    <s v="128h 43m 54s"/>
    <s v="time"/>
    <n v="128"/>
    <n v="43"/>
    <n v="54"/>
    <n v="4504"/>
    <n v="22"/>
    <n v="34.987506311578301"/>
  </r>
  <r>
    <x v="40"/>
    <x v="37"/>
    <x v="1050"/>
    <n v="11"/>
    <x v="130"/>
    <s v="128h 47m 36s"/>
    <s v="time"/>
    <n v="128"/>
    <n v="47"/>
    <n v="36"/>
    <n v="4504"/>
    <n v="22"/>
    <n v="34.970754179822897"/>
  </r>
  <r>
    <x v="40"/>
    <x v="28"/>
    <x v="922"/>
    <n v="6"/>
    <x v="130"/>
    <s v="128h 56m 08s"/>
    <s v="time"/>
    <n v="128"/>
    <n v="56"/>
    <n v="8"/>
    <n v="4504"/>
    <n v="22"/>
    <n v="34.932179728029503"/>
  </r>
  <r>
    <x v="40"/>
    <x v="39"/>
    <x v="1051"/>
    <n v="3"/>
    <x v="130"/>
    <s v="129h 11m 07s"/>
    <s v="time"/>
    <n v="129"/>
    <n v="11"/>
    <n v="7"/>
    <n v="4504"/>
    <n v="22"/>
    <n v="34.864653910081699"/>
  </r>
  <r>
    <x v="40"/>
    <x v="65"/>
    <x v="42"/>
    <n v="5"/>
    <x v="130"/>
    <s v="129h 42m 53s"/>
    <s v="time"/>
    <n v="129"/>
    <n v="42"/>
    <n v="53"/>
    <n v="4504"/>
    <n v="22"/>
    <n v="34.722350114460497"/>
  </r>
  <r>
    <x v="40"/>
    <x v="78"/>
    <x v="989"/>
    <n v="8"/>
    <x v="130"/>
    <s v="130h 28m 46s"/>
    <s v="time"/>
    <n v="130"/>
    <n v="28"/>
    <n v="46"/>
    <n v="4504"/>
    <n v="22"/>
    <n v="34.518847157704698"/>
  </r>
  <r>
    <x v="40"/>
    <x v="2"/>
    <x v="783"/>
    <n v="58"/>
    <x v="123"/>
    <s v="127h 22m 01s"/>
    <s v="time"/>
    <n v="127"/>
    <n v="22"/>
    <n v="1"/>
    <n v="4504"/>
    <n v="22"/>
    <n v="35.362393434542803"/>
  </r>
  <r>
    <x v="40"/>
    <x v="14"/>
    <x v="899"/>
    <n v="60"/>
    <x v="123"/>
    <s v="127h 23m 46s"/>
    <s v="time"/>
    <n v="127"/>
    <n v="23"/>
    <n v="46"/>
    <n v="4504"/>
    <n v="22"/>
    <n v="35.354297401368399"/>
  </r>
  <r>
    <x v="40"/>
    <x v="5"/>
    <x v="1052"/>
    <n v="61"/>
    <x v="123"/>
    <s v="127h 52m 00s"/>
    <s v="time"/>
    <n v="127"/>
    <n v="52"/>
    <n v="0"/>
    <n v="4504"/>
    <n v="22"/>
    <n v="35.224191866527597"/>
  </r>
  <r>
    <x v="40"/>
    <x v="29"/>
    <x v="1020"/>
    <n v="59"/>
    <x v="123"/>
    <s v="128h 58m 56s"/>
    <s v="time"/>
    <n v="128"/>
    <n v="58"/>
    <n v="56"/>
    <n v="4504"/>
    <n v="22"/>
    <n v="34.9195410220185"/>
  </r>
  <r>
    <x v="40"/>
    <x v="44"/>
    <x v="1021"/>
    <n v="56"/>
    <x v="123"/>
    <s v="129h 18m 51s"/>
    <s v="time"/>
    <n v="129"/>
    <n v="18"/>
    <n v="51"/>
    <n v="4504"/>
    <n v="22"/>
    <n v="34.829903916173102"/>
  </r>
  <r>
    <x v="40"/>
    <x v="55"/>
    <x v="1053"/>
    <n v="66"/>
    <x v="123"/>
    <s v="129h 29m 52s"/>
    <s v="time"/>
    <n v="129"/>
    <n v="29"/>
    <n v="52"/>
    <n v="4504"/>
    <n v="22"/>
    <n v="34.780519614236198"/>
  </r>
  <r>
    <x v="40"/>
    <x v="84"/>
    <x v="929"/>
    <n v="57"/>
    <x v="123"/>
    <s v="130h 22m 41s"/>
    <s v="time"/>
    <n v="130"/>
    <n v="22"/>
    <n v="41"/>
    <n v="4504"/>
    <n v="22"/>
    <n v="34.545690843508503"/>
  </r>
  <r>
    <x v="41"/>
    <x v="13"/>
    <x v="933"/>
    <n v="98"/>
    <x v="114"/>
    <s v="116h 55m 21s"/>
    <s v="time"/>
    <n v="116"/>
    <n v="55"/>
    <n v="21"/>
    <n v="4188"/>
    <n v="22"/>
    <n v="35.818597789133797"/>
  </r>
  <r>
    <x v="41"/>
    <x v="51"/>
    <x v="847"/>
    <n v="91"/>
    <x v="114"/>
    <s v="117h 24m 50s"/>
    <s v="time"/>
    <n v="117"/>
    <n v="24"/>
    <n v="50"/>
    <n v="4188"/>
    <n v="22"/>
    <n v="35.668693368662602"/>
  </r>
  <r>
    <x v="41"/>
    <x v="32"/>
    <x v="848"/>
    <n v="97"/>
    <x v="114"/>
    <s v="117h 29m 13s"/>
    <s v="time"/>
    <n v="117"/>
    <n v="29"/>
    <n v="13"/>
    <n v="4188"/>
    <n v="22"/>
    <n v="35.6465139152577"/>
  </r>
  <r>
    <x v="41"/>
    <x v="40"/>
    <x v="1054"/>
    <n v="93"/>
    <x v="114"/>
    <s v="117h 36m 55s"/>
    <s v="time"/>
    <n v="117"/>
    <n v="36"/>
    <n v="55"/>
    <n v="4188"/>
    <n v="22"/>
    <n v="35.607619002633299"/>
  </r>
  <r>
    <x v="41"/>
    <x v="60"/>
    <x v="997"/>
    <n v="95"/>
    <x v="114"/>
    <s v="118h 01m 57s"/>
    <s v="time"/>
    <n v="118"/>
    <n v="1"/>
    <n v="57"/>
    <n v="4188"/>
    <n v="22"/>
    <n v="35.481752907038299"/>
  </r>
  <r>
    <x v="41"/>
    <x v="73"/>
    <x v="996"/>
    <n v="94"/>
    <x v="114"/>
    <s v="118h 12m 45s"/>
    <s v="time"/>
    <n v="118"/>
    <n v="12"/>
    <n v="45"/>
    <n v="4188"/>
    <n v="22"/>
    <n v="35.427725494342802"/>
  </r>
  <r>
    <x v="41"/>
    <x v="86"/>
    <x v="998"/>
    <n v="92"/>
    <x v="114"/>
    <s v="118h 26m 36s"/>
    <s v="time"/>
    <n v="118"/>
    <n v="26"/>
    <n v="36"/>
    <n v="4188"/>
    <n v="22"/>
    <n v="35.358680663045597"/>
  </r>
  <r>
    <x v="41"/>
    <x v="94"/>
    <x v="1002"/>
    <n v="99"/>
    <x v="114"/>
    <s v="119h 04m 43s"/>
    <s v="time"/>
    <n v="119"/>
    <n v="4"/>
    <n v="43"/>
    <n v="4188"/>
    <n v="22"/>
    <n v="35.170044065195"/>
  </r>
  <r>
    <x v="41"/>
    <x v="2"/>
    <x v="994"/>
    <n v="53"/>
    <x v="124"/>
    <s v="116h 59m 42s"/>
    <s v="time"/>
    <n v="116"/>
    <n v="59"/>
    <n v="42"/>
    <n v="4188"/>
    <n v="22"/>
    <n v="35.796401555621998"/>
  </r>
  <r>
    <x v="41"/>
    <x v="8"/>
    <x v="1055"/>
    <n v="51"/>
    <x v="124"/>
    <s v="117h 16m 58s"/>
    <s v="time"/>
    <n v="117"/>
    <n v="16"/>
    <n v="58"/>
    <n v="4188"/>
    <n v="22"/>
    <n v="35.708567611991903"/>
  </r>
  <r>
    <x v="41"/>
    <x v="29"/>
    <x v="1056"/>
    <n v="58"/>
    <x v="124"/>
    <s v="117h 35m 00s"/>
    <s v="time"/>
    <n v="117"/>
    <n v="35"/>
    <n v="0"/>
    <n v="4188"/>
    <n v="22"/>
    <n v="35.617292700212602"/>
  </r>
  <r>
    <x v="41"/>
    <x v="49"/>
    <x v="1057"/>
    <n v="57"/>
    <x v="124"/>
    <s v="117h 47m 20s"/>
    <s v="time"/>
    <n v="117"/>
    <n v="47"/>
    <n v="20"/>
    <n v="4188"/>
    <n v="22"/>
    <n v="35.555136307895403"/>
  </r>
  <r>
    <x v="41"/>
    <x v="57"/>
    <x v="1058"/>
    <n v="59"/>
    <x v="124"/>
    <s v="117h 55m 04s"/>
    <s v="time"/>
    <n v="117"/>
    <n v="55"/>
    <n v="4"/>
    <n v="4188"/>
    <n v="22"/>
    <n v="35.516273109322803"/>
  </r>
  <r>
    <x v="41"/>
    <x v="80"/>
    <x v="959"/>
    <n v="60"/>
    <x v="124"/>
    <s v="118h 22m 34s"/>
    <s v="time"/>
    <n v="118"/>
    <n v="22"/>
    <n v="34"/>
    <n v="4188"/>
    <n v="22"/>
    <n v="35.378759791061398"/>
  </r>
  <r>
    <x v="41"/>
    <x v="78"/>
    <x v="902"/>
    <n v="55"/>
    <x v="124"/>
    <s v="118h 22m 48s"/>
    <s v="time"/>
    <n v="118"/>
    <n v="22"/>
    <n v="48"/>
    <n v="4188"/>
    <n v="22"/>
    <n v="35.377597567156599"/>
  </r>
  <r>
    <x v="41"/>
    <x v="20"/>
    <x v="986"/>
    <n v="6"/>
    <x v="131"/>
    <s v="116h 55m 02s"/>
    <s v="time"/>
    <n v="116"/>
    <n v="55"/>
    <n v="2"/>
    <n v="4188"/>
    <n v="22"/>
    <n v="35.820214681802398"/>
  </r>
  <r>
    <x v="41"/>
    <x v="7"/>
    <x v="879"/>
    <n v="10"/>
    <x v="131"/>
    <s v="117h 16m 57s"/>
    <s v="time"/>
    <n v="117"/>
    <n v="16"/>
    <n v="57"/>
    <n v="4188"/>
    <n v="22"/>
    <n v="35.708652185961199"/>
  </r>
  <r>
    <x v="41"/>
    <x v="61"/>
    <x v="989"/>
    <n v="9"/>
    <x v="131"/>
    <s v="118h 03m 14s"/>
    <s v="time"/>
    <n v="118"/>
    <n v="3"/>
    <n v="14"/>
    <n v="4188"/>
    <n v="22"/>
    <n v="35.4753243575203"/>
  </r>
  <r>
    <x v="41"/>
    <x v="74"/>
    <x v="1059"/>
    <n v="7"/>
    <x v="131"/>
    <s v="118h 03m 28s"/>
    <s v="time"/>
    <n v="118"/>
    <n v="3"/>
    <n v="28"/>
    <n v="4188"/>
    <n v="22"/>
    <n v="35.474155780597002"/>
  </r>
  <r>
    <x v="41"/>
    <x v="81"/>
    <x v="1060"/>
    <n v="5"/>
    <x v="131"/>
    <s v="118h 24m 32s"/>
    <s v="time"/>
    <n v="118"/>
    <n v="24"/>
    <n v="32"/>
    <n v="4188"/>
    <n v="22"/>
    <n v="35.3689662938217"/>
  </r>
  <r>
    <x v="41"/>
    <x v="82"/>
    <x v="1046"/>
    <n v="3"/>
    <x v="131"/>
    <s v="118h 27m 42s"/>
    <s v="time"/>
    <n v="118"/>
    <n v="27"/>
    <n v="42"/>
    <n v="4188"/>
    <n v="22"/>
    <n v="35.353208492198597"/>
  </r>
  <r>
    <x v="41"/>
    <x v="22"/>
    <x v="1006"/>
    <n v="103"/>
    <x v="125"/>
    <s v="117h 01m 17s"/>
    <s v="time"/>
    <n v="117"/>
    <n v="1"/>
    <n v="17"/>
    <n v="4188"/>
    <n v="22"/>
    <n v="35.788329294027399"/>
  </r>
  <r>
    <x v="41"/>
    <x v="16"/>
    <x v="1008"/>
    <n v="109"/>
    <x v="125"/>
    <s v="117h 06m 40s"/>
    <s v="time"/>
    <n v="117"/>
    <n v="6"/>
    <n v="40"/>
    <n v="4188"/>
    <n v="22"/>
    <n v="35.760910815939198"/>
  </r>
  <r>
    <x v="41"/>
    <x v="10"/>
    <x v="1025"/>
    <n v="106"/>
    <x v="125"/>
    <s v="117h 18m 51s"/>
    <s v="time"/>
    <n v="117"/>
    <n v="18"/>
    <n v="51"/>
    <n v="4188"/>
    <n v="22"/>
    <n v="35.699013333143903"/>
  </r>
  <r>
    <x v="41"/>
    <x v="30"/>
    <x v="1007"/>
    <n v="102"/>
    <x v="125"/>
    <s v="117h 24m 06s"/>
    <s v="time"/>
    <n v="117"/>
    <n v="24"/>
    <n v="6"/>
    <n v="4188"/>
    <n v="22"/>
    <n v="35.672406694964501"/>
  </r>
  <r>
    <x v="41"/>
    <x v="33"/>
    <x v="1061"/>
    <n v="107"/>
    <x v="125"/>
    <s v="117h 30m 07s"/>
    <s v="time"/>
    <n v="117"/>
    <n v="30"/>
    <n v="7"/>
    <n v="4188"/>
    <n v="22"/>
    <n v="35.641963371764497"/>
  </r>
  <r>
    <x v="41"/>
    <x v="25"/>
    <x v="1026"/>
    <n v="104"/>
    <x v="125"/>
    <s v="117h 33m 01s"/>
    <s v="time"/>
    <n v="117"/>
    <n v="33"/>
    <n v="1"/>
    <n v="4188"/>
    <n v="22"/>
    <n v="35.627308409404002"/>
  </r>
  <r>
    <x v="41"/>
    <x v="41"/>
    <x v="1062"/>
    <n v="108"/>
    <x v="125"/>
    <s v="117h 39m 15s"/>
    <s v="time"/>
    <n v="117"/>
    <n v="39"/>
    <n v="15"/>
    <n v="4188"/>
    <n v="22"/>
    <n v="35.595849417430998"/>
  </r>
  <r>
    <x v="41"/>
    <x v="48"/>
    <x v="1063"/>
    <n v="101"/>
    <x v="125"/>
    <s v="117h 46m 25s"/>
    <s v="time"/>
    <n v="117"/>
    <n v="46"/>
    <n v="25"/>
    <n v="4188"/>
    <n v="22"/>
    <n v="35.559748576010897"/>
  </r>
  <r>
    <x v="41"/>
    <x v="12"/>
    <x v="899"/>
    <n v="17"/>
    <x v="132"/>
    <s v="117h 23m 28s"/>
    <s v="time"/>
    <n v="117"/>
    <n v="23"/>
    <n v="28"/>
    <n v="4188"/>
    <n v="22"/>
    <n v="35.675614280846503"/>
  </r>
  <r>
    <x v="41"/>
    <x v="52"/>
    <x v="1064"/>
    <n v="15"/>
    <x v="132"/>
    <s v="117h 25m 23s"/>
    <s v="time"/>
    <n v="117"/>
    <n v="25"/>
    <n v="23"/>
    <n v="4188"/>
    <n v="22"/>
    <n v="35.665908881229498"/>
  </r>
  <r>
    <x v="41"/>
    <x v="38"/>
    <x v="908"/>
    <n v="19"/>
    <x v="132"/>
    <s v="117h 34m 06s"/>
    <s v="time"/>
    <n v="117"/>
    <n v="34"/>
    <n v="6"/>
    <n v="4188"/>
    <n v="22"/>
    <n v="35.621836945889598"/>
  </r>
  <r>
    <x v="41"/>
    <x v="62"/>
    <x v="1065"/>
    <n v="11"/>
    <x v="132"/>
    <s v="117h 57m 10s"/>
    <s v="time"/>
    <n v="117"/>
    <n v="57"/>
    <n v="10"/>
    <n v="4188"/>
    <n v="22"/>
    <n v="35.505734404069401"/>
  </r>
  <r>
    <x v="41"/>
    <x v="83"/>
    <x v="1066"/>
    <n v="18"/>
    <x v="132"/>
    <s v="118h 29m 54s"/>
    <s v="time"/>
    <n v="118"/>
    <n v="29"/>
    <n v="54"/>
    <n v="4188"/>
    <n v="22"/>
    <n v="35.342269230228197"/>
  </r>
  <r>
    <x v="41"/>
    <x v="92"/>
    <x v="726"/>
    <n v="14"/>
    <x v="132"/>
    <s v="118h 53m 04s"/>
    <s v="time"/>
    <n v="118"/>
    <n v="53"/>
    <n v="4"/>
    <n v="4188"/>
    <n v="22"/>
    <n v="35.227485139631298"/>
  </r>
  <r>
    <x v="41"/>
    <x v="93"/>
    <x v="906"/>
    <n v="20"/>
    <x v="132"/>
    <s v="119h 03m 44s"/>
    <s v="time"/>
    <n v="119"/>
    <n v="3"/>
    <n v="44"/>
    <n v="4188"/>
    <n v="22"/>
    <n v="35.174885214080398"/>
  </r>
  <r>
    <x v="41"/>
    <x v="18"/>
    <x v="978"/>
    <n v="27"/>
    <x v="107"/>
    <s v="116h 44m 46s"/>
    <s v="time"/>
    <n v="116"/>
    <n v="44"/>
    <n v="46"/>
    <n v="4188"/>
    <n v="22"/>
    <n v="35.872715246284599"/>
  </r>
  <r>
    <x v="41"/>
    <x v="36"/>
    <x v="1067"/>
    <n v="22"/>
    <x v="107"/>
    <s v="117h 29m 55s"/>
    <s v="time"/>
    <n v="117"/>
    <n v="29"/>
    <n v="55"/>
    <n v="4188"/>
    <n v="22"/>
    <n v="35.642974503244702"/>
  </r>
  <r>
    <x v="41"/>
    <x v="28"/>
    <x v="979"/>
    <n v="29"/>
    <x v="107"/>
    <s v="117h 33m 50s"/>
    <s v="time"/>
    <n v="117"/>
    <n v="33"/>
    <n v="50"/>
    <n v="4188"/>
    <n v="22"/>
    <n v="35.623183611747699"/>
  </r>
  <r>
    <x v="41"/>
    <x v="26"/>
    <x v="1068"/>
    <n v="28"/>
    <x v="107"/>
    <s v="117h 35m 16s"/>
    <s v="time"/>
    <n v="117"/>
    <n v="35"/>
    <n v="16"/>
    <n v="4188"/>
    <n v="22"/>
    <n v="35.615946479698302"/>
  </r>
  <r>
    <x v="41"/>
    <x v="64"/>
    <x v="928"/>
    <n v="21"/>
    <x v="107"/>
    <s v="117h 56m 16s"/>
    <s v="time"/>
    <n v="117"/>
    <n v="56"/>
    <n v="16"/>
    <n v="4188"/>
    <n v="22"/>
    <n v="35.5102502261079"/>
  </r>
  <r>
    <x v="41"/>
    <x v="63"/>
    <x v="885"/>
    <n v="23"/>
    <x v="107"/>
    <s v="118h 01m 24s"/>
    <s v="time"/>
    <n v="118"/>
    <n v="1"/>
    <n v="24"/>
    <n v="4188"/>
    <n v="22"/>
    <n v="35.484508712966303"/>
  </r>
  <r>
    <x v="41"/>
    <x v="76"/>
    <x v="863"/>
    <n v="25"/>
    <x v="107"/>
    <s v="118h 08m 26s"/>
    <s v="time"/>
    <n v="118"/>
    <n v="8"/>
    <n v="26"/>
    <n v="4188"/>
    <n v="22"/>
    <n v="35.449300033387701"/>
  </r>
  <r>
    <x v="41"/>
    <x v="71"/>
    <x v="1035"/>
    <n v="26"/>
    <x v="107"/>
    <s v="118h 12m 17s"/>
    <s v="time"/>
    <n v="118"/>
    <n v="12"/>
    <n v="17"/>
    <n v="4188"/>
    <n v="22"/>
    <n v="35.430056610823499"/>
  </r>
  <r>
    <x v="41"/>
    <x v="19"/>
    <x v="1069"/>
    <n v="115"/>
    <x v="133"/>
    <s v="116h 51m 24s"/>
    <s v="time"/>
    <n v="116"/>
    <n v="51"/>
    <n v="24"/>
    <n v="4188"/>
    <n v="22"/>
    <n v="35.838776849131399"/>
  </r>
  <r>
    <x v="41"/>
    <x v="21"/>
    <x v="1070"/>
    <n v="112"/>
    <x v="133"/>
    <s v="116h 56m 54s"/>
    <s v="time"/>
    <n v="116"/>
    <n v="56"/>
    <n v="54"/>
    <n v="4188"/>
    <n v="22"/>
    <n v="35.810685630406503"/>
  </r>
  <r>
    <x v="41"/>
    <x v="4"/>
    <x v="970"/>
    <n v="118"/>
    <x v="133"/>
    <s v="117h 07m 37s"/>
    <s v="time"/>
    <n v="117"/>
    <n v="7"/>
    <n v="37"/>
    <n v="4188"/>
    <n v="22"/>
    <n v="35.756076621519298"/>
  </r>
  <r>
    <x v="41"/>
    <x v="37"/>
    <x v="1071"/>
    <n v="114"/>
    <x v="133"/>
    <s v="117h 32m 11s"/>
    <s v="time"/>
    <n v="117"/>
    <n v="32"/>
    <n v="11"/>
    <n v="4188"/>
    <n v="22"/>
    <n v="35.631518371379002"/>
  </r>
  <r>
    <x v="41"/>
    <x v="44"/>
    <x v="1072"/>
    <n v="111"/>
    <x v="133"/>
    <s v="117h 41m 18s"/>
    <s v="time"/>
    <n v="117"/>
    <n v="41"/>
    <n v="18"/>
    <n v="4188"/>
    <n v="22"/>
    <n v="35.585515415008501"/>
  </r>
  <r>
    <x v="41"/>
    <x v="65"/>
    <x v="1073"/>
    <n v="119"/>
    <x v="133"/>
    <s v="117h 59m 00s"/>
    <s v="time"/>
    <n v="117"/>
    <n v="59"/>
    <n v="0"/>
    <n v="4188"/>
    <n v="22"/>
    <n v="35.496539059189097"/>
  </r>
  <r>
    <x v="41"/>
    <x v="69"/>
    <x v="1074"/>
    <n v="117"/>
    <x v="133"/>
    <s v="118h 09m 15s"/>
    <s v="time"/>
    <n v="118"/>
    <n v="9"/>
    <n v="15"/>
    <n v="4188"/>
    <n v="22"/>
    <n v="35.445216348696903"/>
  </r>
  <r>
    <x v="41"/>
    <x v="70"/>
    <x v="1075"/>
    <n v="120"/>
    <x v="133"/>
    <s v="118h 09m 21s"/>
    <s v="time"/>
    <n v="118"/>
    <n v="9"/>
    <n v="21"/>
    <n v="4188"/>
    <n v="22"/>
    <n v="35.444716370330099"/>
  </r>
  <r>
    <x v="41"/>
    <x v="67"/>
    <x v="1076"/>
    <n v="116"/>
    <x v="133"/>
    <s v="118h 18m 32s"/>
    <s v="time"/>
    <n v="118"/>
    <n v="18"/>
    <n v="32"/>
    <n v="4188"/>
    <n v="22"/>
    <n v="35.398861736696702"/>
  </r>
  <r>
    <x v="41"/>
    <x v="89"/>
    <x v="1077"/>
    <n v="113"/>
    <x v="133"/>
    <s v="118h 30m 18s"/>
    <s v="time"/>
    <n v="118"/>
    <n v="30"/>
    <n v="18"/>
    <n v="4188"/>
    <n v="22"/>
    <n v="35.340281000801603"/>
  </r>
  <r>
    <x v="41"/>
    <x v="1"/>
    <x v="825"/>
    <n v="31"/>
    <x v="119"/>
    <s v="116h 54m 49s"/>
    <s v="time"/>
    <n v="116"/>
    <n v="54"/>
    <n v="49"/>
    <n v="4188"/>
    <n v="22"/>
    <n v="35.821321060897198"/>
  </r>
  <r>
    <x v="41"/>
    <x v="14"/>
    <x v="1036"/>
    <n v="36"/>
    <x v="119"/>
    <s v="116h 59m 58s"/>
    <s v="time"/>
    <n v="116"/>
    <n v="59"/>
    <n v="58"/>
    <n v="4188"/>
    <n v="22"/>
    <n v="35.795041761831698"/>
  </r>
  <r>
    <x v="41"/>
    <x v="6"/>
    <x v="941"/>
    <n v="33"/>
    <x v="119"/>
    <s v="117h 11m 59s"/>
    <s v="time"/>
    <n v="117"/>
    <n v="11"/>
    <n v="59"/>
    <n v="4188"/>
    <n v="22"/>
    <n v="35.733873089384403"/>
  </r>
  <r>
    <x v="41"/>
    <x v="31"/>
    <x v="1037"/>
    <n v="39"/>
    <x v="119"/>
    <s v="117h 36m 18s"/>
    <s v="time"/>
    <n v="117"/>
    <n v="36"/>
    <n v="18"/>
    <n v="4188"/>
    <n v="22"/>
    <n v="35.610730836273902"/>
  </r>
  <r>
    <x v="41"/>
    <x v="39"/>
    <x v="720"/>
    <n v="38"/>
    <x v="119"/>
    <s v="117h 36m 35s"/>
    <s v="time"/>
    <n v="117"/>
    <n v="36"/>
    <n v="35"/>
    <n v="4188"/>
    <n v="22"/>
    <n v="35.609301007333499"/>
  </r>
  <r>
    <x v="41"/>
    <x v="47"/>
    <x v="1078"/>
    <n v="40"/>
    <x v="119"/>
    <s v="117h 46m 23s"/>
    <s v="time"/>
    <n v="117"/>
    <n v="46"/>
    <n v="23"/>
    <n v="4188"/>
    <n v="22"/>
    <n v="35.559916317399498"/>
  </r>
  <r>
    <x v="41"/>
    <x v="79"/>
    <x v="945"/>
    <n v="37"/>
    <x v="119"/>
    <s v="118h 24m 32s"/>
    <s v="time"/>
    <n v="118"/>
    <n v="24"/>
    <n v="32"/>
    <n v="4188"/>
    <n v="22"/>
    <n v="35.3689662938217"/>
  </r>
  <r>
    <x v="41"/>
    <x v="88"/>
    <x v="1038"/>
    <n v="32"/>
    <x v="119"/>
    <s v="118h 49m 53s"/>
    <s v="time"/>
    <n v="118"/>
    <n v="49"/>
    <n v="53"/>
    <n v="4188"/>
    <n v="22"/>
    <n v="35.243213423314501"/>
  </r>
  <r>
    <x v="41"/>
    <x v="95"/>
    <x v="942"/>
    <n v="35"/>
    <x v="119"/>
    <s v="119h 18m 44s"/>
    <s v="time"/>
    <n v="119"/>
    <n v="18"/>
    <n v="44"/>
    <n v="4188"/>
    <n v="22"/>
    <n v="35.101181773311801"/>
  </r>
  <r>
    <x v="41"/>
    <x v="3"/>
    <x v="1079"/>
    <n v="46"/>
    <x v="134"/>
    <s v="117h 02m 38s"/>
    <s v="time"/>
    <n v="117"/>
    <n v="2"/>
    <n v="38"/>
    <n v="4188"/>
    <n v="22"/>
    <n v="35.781449503747403"/>
  </r>
  <r>
    <x v="41"/>
    <x v="0"/>
    <x v="1014"/>
    <n v="43"/>
    <x v="134"/>
    <s v="117h 07m 13s"/>
    <s v="time"/>
    <n v="117"/>
    <n v="7"/>
    <n v="13"/>
    <n v="4188"/>
    <n v="22"/>
    <n v="35.758111912492602"/>
  </r>
  <r>
    <x v="41"/>
    <x v="23"/>
    <x v="1050"/>
    <n v="50"/>
    <x v="134"/>
    <s v="117h 11m 41s"/>
    <s v="time"/>
    <n v="117"/>
    <n v="11"/>
    <n v="41"/>
    <n v="4188"/>
    <n v="22"/>
    <n v="35.735397640678698"/>
  </r>
  <r>
    <x v="41"/>
    <x v="9"/>
    <x v="993"/>
    <n v="48"/>
    <x v="134"/>
    <s v="117h 18m 42s"/>
    <s v="time"/>
    <n v="117"/>
    <n v="18"/>
    <n v="42"/>
    <n v="4188"/>
    <n v="22"/>
    <n v="35.699774106013798"/>
  </r>
  <r>
    <x v="41"/>
    <x v="17"/>
    <x v="1080"/>
    <n v="123"/>
    <x v="127"/>
    <s v="116h 42m 06s"/>
    <s v="time"/>
    <n v="116"/>
    <n v="42"/>
    <n v="6"/>
    <n v="4188"/>
    <n v="22"/>
    <n v="35.886376944059599"/>
  </r>
  <r>
    <x v="41"/>
    <x v="24"/>
    <x v="912"/>
    <n v="127"/>
    <x v="127"/>
    <s v="117h 14m 54s"/>
    <s v="time"/>
    <n v="117"/>
    <n v="14"/>
    <n v="54"/>
    <n v="4188"/>
    <n v="22"/>
    <n v="35.719057840196697"/>
  </r>
  <r>
    <x v="41"/>
    <x v="56"/>
    <x v="1081"/>
    <n v="128"/>
    <x v="127"/>
    <s v="117h 54m 59s"/>
    <s v="time"/>
    <n v="117"/>
    <n v="54"/>
    <n v="59"/>
    <n v="4188"/>
    <n v="22"/>
    <n v="35.516691440969197"/>
  </r>
  <r>
    <x v="41"/>
    <x v="72"/>
    <x v="981"/>
    <n v="124"/>
    <x v="127"/>
    <s v="118h 06m 53s"/>
    <s v="time"/>
    <n v="118"/>
    <n v="6"/>
    <n v="53"/>
    <n v="4188"/>
    <n v="22"/>
    <n v="35.457053288587097"/>
  </r>
  <r>
    <x v="41"/>
    <x v="68"/>
    <x v="1082"/>
    <n v="129"/>
    <x v="127"/>
    <s v="118h 06m 56s"/>
    <s v="time"/>
    <n v="118"/>
    <n v="6"/>
    <n v="56"/>
    <n v="4188"/>
    <n v="22"/>
    <n v="35.456803130644097"/>
  </r>
  <r>
    <x v="41"/>
    <x v="84"/>
    <x v="1040"/>
    <n v="121"/>
    <x v="127"/>
    <s v="118h 21m 49s"/>
    <s v="time"/>
    <n v="118"/>
    <n v="21"/>
    <n v="49"/>
    <n v="4188"/>
    <n v="22"/>
    <n v="35.382496028011602"/>
  </r>
  <r>
    <x v="41"/>
    <x v="87"/>
    <x v="1083"/>
    <n v="126"/>
    <x v="127"/>
    <s v="118h 27m 38s"/>
    <s v="time"/>
    <n v="118"/>
    <n v="27"/>
    <n v="38"/>
    <n v="4188"/>
    <n v="22"/>
    <n v="35.353540090700598"/>
  </r>
  <r>
    <x v="41"/>
    <x v="90"/>
    <x v="939"/>
    <n v="125"/>
    <x v="127"/>
    <s v="118h 34m 40s"/>
    <s v="time"/>
    <n v="118"/>
    <n v="34"/>
    <n v="40"/>
    <n v="4188"/>
    <n v="22"/>
    <n v="35.318590704647598"/>
  </r>
  <r>
    <x v="41"/>
    <x v="27"/>
    <x v="1003"/>
    <n v="70"/>
    <x v="128"/>
    <s v="117h 29m 35s"/>
    <s v="time"/>
    <n v="117"/>
    <n v="29"/>
    <n v="35"/>
    <n v="4188"/>
    <n v="22"/>
    <n v="35.644659849872902"/>
  </r>
  <r>
    <x v="41"/>
    <x v="34"/>
    <x v="877"/>
    <n v="68"/>
    <x v="128"/>
    <s v="117h 31m 22s"/>
    <s v="time"/>
    <n v="117"/>
    <n v="31"/>
    <n v="22"/>
    <n v="4188"/>
    <n v="22"/>
    <n v="35.635645099531502"/>
  </r>
  <r>
    <x v="41"/>
    <x v="55"/>
    <x v="822"/>
    <n v="64"/>
    <x v="128"/>
    <s v="117h 50m 42s"/>
    <s v="time"/>
    <n v="117"/>
    <n v="50"/>
    <n v="42"/>
    <n v="4188"/>
    <n v="22"/>
    <n v="35.538206966778397"/>
  </r>
  <r>
    <x v="41"/>
    <x v="59"/>
    <x v="1016"/>
    <n v="63"/>
    <x v="128"/>
    <s v="117h 55m 51s"/>
    <s v="time"/>
    <n v="117"/>
    <n v="55"/>
    <n v="51"/>
    <n v="4188"/>
    <n v="22"/>
    <n v="35.512341273486498"/>
  </r>
  <r>
    <x v="41"/>
    <x v="77"/>
    <x v="1084"/>
    <n v="62"/>
    <x v="128"/>
    <s v="118h 08m 55s"/>
    <s v="time"/>
    <n v="118"/>
    <n v="8"/>
    <n v="55"/>
    <n v="4188"/>
    <n v="22"/>
    <n v="35.446883045129098"/>
  </r>
  <r>
    <x v="41"/>
    <x v="85"/>
    <x v="961"/>
    <n v="66"/>
    <x v="128"/>
    <s v="118h 24m 57s"/>
    <s v="time"/>
    <n v="118"/>
    <n v="24"/>
    <n v="57"/>
    <n v="4188"/>
    <n v="22"/>
    <n v="35.366892096355301"/>
  </r>
  <r>
    <x v="41"/>
    <x v="50"/>
    <x v="1085"/>
    <n v="90"/>
    <x v="129"/>
    <s v="117h 24m 17s"/>
    <s v="time"/>
    <n v="117"/>
    <n v="24"/>
    <n v="17"/>
    <n v="4188"/>
    <n v="22"/>
    <n v="35.671478290907203"/>
  </r>
  <r>
    <x v="41"/>
    <x v="35"/>
    <x v="1086"/>
    <n v="84"/>
    <x v="129"/>
    <s v="117h 29m 36s"/>
    <s v="time"/>
    <n v="117"/>
    <n v="29"/>
    <n v="36"/>
    <n v="4188"/>
    <n v="22"/>
    <n v="35.644575578756204"/>
  </r>
  <r>
    <x v="41"/>
    <x v="45"/>
    <x v="1049"/>
    <n v="87"/>
    <x v="129"/>
    <s v="117h 44m 08s"/>
    <s v="time"/>
    <n v="117"/>
    <n v="44"/>
    <n v="8"/>
    <n v="4188"/>
    <n v="22"/>
    <n v="35.571242520903702"/>
  </r>
  <r>
    <x v="41"/>
    <x v="46"/>
    <x v="988"/>
    <n v="86"/>
    <x v="129"/>
    <s v="117h 45m 48s"/>
    <s v="time"/>
    <n v="117"/>
    <n v="45"/>
    <n v="48"/>
    <n v="4188"/>
    <n v="22"/>
    <n v="35.562852047892598"/>
  </r>
  <r>
    <x v="41"/>
    <x v="54"/>
    <x v="1051"/>
    <n v="82"/>
    <x v="129"/>
    <s v="117h 48m 01s"/>
    <s v="time"/>
    <n v="117"/>
    <n v="48"/>
    <n v="1"/>
    <n v="4188"/>
    <n v="22"/>
    <n v="35.551698849983801"/>
  </r>
  <r>
    <x v="41"/>
    <x v="58"/>
    <x v="1087"/>
    <n v="85"/>
    <x v="129"/>
    <s v="117h 55m 07s"/>
    <s v="time"/>
    <n v="117"/>
    <n v="55"/>
    <n v="7"/>
    <n v="4188"/>
    <n v="22"/>
    <n v="35.516022115065198"/>
  </r>
  <r>
    <x v="41"/>
    <x v="66"/>
    <x v="1048"/>
    <n v="81"/>
    <x v="129"/>
    <s v="118h 18m 22s"/>
    <s v="time"/>
    <n v="118"/>
    <n v="18"/>
    <n v="22"/>
    <n v="4188"/>
    <n v="22"/>
    <n v="35.399692887096002"/>
  </r>
  <r>
    <x v="41"/>
    <x v="91"/>
    <x v="1088"/>
    <n v="88"/>
    <x v="129"/>
    <s v="118h 30m 00s"/>
    <s v="time"/>
    <n v="118"/>
    <n v="30"/>
    <n v="0"/>
    <n v="4188"/>
    <n v="22"/>
    <n v="35.341772151898702"/>
  </r>
  <r>
    <x v="41"/>
    <x v="15"/>
    <x v="1052"/>
    <n v="75"/>
    <x v="123"/>
    <s v="117h 01m 27s"/>
    <s v="time"/>
    <n v="117"/>
    <n v="1"/>
    <n v="27"/>
    <n v="4188"/>
    <n v="22"/>
    <n v="35.7874797940596"/>
  </r>
  <r>
    <x v="41"/>
    <x v="5"/>
    <x v="783"/>
    <n v="72"/>
    <x v="123"/>
    <s v="117h 10m 10s"/>
    <s v="time"/>
    <n v="117"/>
    <n v="10"/>
    <n v="10"/>
    <n v="4188"/>
    <n v="22"/>
    <n v="35.743107086128802"/>
  </r>
  <r>
    <x v="41"/>
    <x v="11"/>
    <x v="1053"/>
    <n v="80"/>
    <x v="123"/>
    <s v="117h 22m 17s"/>
    <s v="time"/>
    <n v="117"/>
    <n v="22"/>
    <n v="17"/>
    <n v="4188"/>
    <n v="22"/>
    <n v="35.681608947855402"/>
  </r>
  <r>
    <x v="41"/>
    <x v="53"/>
    <x v="1010"/>
    <n v="79"/>
    <x v="123"/>
    <s v="117h 38m 17s"/>
    <s v="time"/>
    <n v="117"/>
    <n v="38"/>
    <n v="17"/>
    <n v="4188"/>
    <n v="22"/>
    <n v="35.600724444329003"/>
  </r>
  <r>
    <x v="41"/>
    <x v="42"/>
    <x v="1021"/>
    <n v="71"/>
    <x v="123"/>
    <s v="117h 39m 58s"/>
    <s v="time"/>
    <n v="117"/>
    <n v="39"/>
    <n v="58"/>
    <n v="4188"/>
    <n v="22"/>
    <n v="35.592236035108698"/>
  </r>
  <r>
    <x v="41"/>
    <x v="43"/>
    <x v="1020"/>
    <n v="73"/>
    <x v="123"/>
    <s v="117h 40m 14s"/>
    <s v="time"/>
    <n v="117"/>
    <n v="40"/>
    <n v="14"/>
    <n v="4188"/>
    <n v="22"/>
    <n v="35.590891708017203"/>
  </r>
  <r>
    <x v="41"/>
    <x v="75"/>
    <x v="1089"/>
    <n v="78"/>
    <x v="123"/>
    <s v="118h 05m 55s"/>
    <s v="time"/>
    <n v="118"/>
    <n v="5"/>
    <n v="55"/>
    <n v="4188"/>
    <n v="22"/>
    <n v="35.461890369394602"/>
  </r>
  <r>
    <x v="42"/>
    <x v="17"/>
    <x v="1090"/>
    <n v="1"/>
    <x v="135"/>
    <s v="117h 34m 21s"/>
    <s v="time"/>
    <n v="117"/>
    <n v="34"/>
    <n v="21"/>
    <n v="4329"/>
    <n v="22"/>
    <n v="36.819834570158797"/>
  </r>
  <r>
    <x v="42"/>
    <x v="19"/>
    <x v="978"/>
    <n v="26"/>
    <x v="107"/>
    <s v="117h 36m 23s"/>
    <s v="time"/>
    <n v="117"/>
    <n v="36"/>
    <n v="23"/>
    <n v="4329"/>
    <n v="22"/>
    <n v="36.809224744498401"/>
  </r>
  <r>
    <x v="42"/>
    <x v="18"/>
    <x v="1036"/>
    <n v="36"/>
    <x v="119"/>
    <s v="117h 35m 28s"/>
    <s v="time"/>
    <n v="117"/>
    <n v="35"/>
    <n v="28"/>
    <n v="4329"/>
    <n v="22"/>
    <n v="36.814007105601299"/>
  </r>
  <r>
    <x v="43"/>
    <x v="2"/>
    <x v="1091"/>
    <n v="22"/>
    <x v="50"/>
    <s v="137h 10m 35s"/>
    <s v="time"/>
    <n v="137"/>
    <n v="10"/>
    <n v="35"/>
    <n v="4779"/>
    <n v="22"/>
    <n v="34.838356941083497"/>
  </r>
  <r>
    <x v="43"/>
    <x v="3"/>
    <x v="1037"/>
    <n v="23"/>
    <x v="50"/>
    <s v="137h 16m 56s"/>
    <s v="time"/>
    <n v="137"/>
    <n v="16"/>
    <n v="56"/>
    <n v="4779"/>
    <n v="22"/>
    <n v="34.811499425352402"/>
  </r>
  <r>
    <x v="43"/>
    <x v="16"/>
    <x v="994"/>
    <n v="21"/>
    <x v="50"/>
    <s v="137h 18m 58s"/>
    <s v="time"/>
    <n v="137"/>
    <n v="18"/>
    <n v="58"/>
    <n v="4779"/>
    <n v="22"/>
    <n v="34.802908131683097"/>
  </r>
  <r>
    <x v="43"/>
    <x v="11"/>
    <x v="1092"/>
    <n v="30"/>
    <x v="50"/>
    <s v="137h 31m 44s"/>
    <s v="time"/>
    <n v="137"/>
    <n v="31"/>
    <n v="44"/>
    <n v="4779"/>
    <n v="22"/>
    <n v="34.749062823164401"/>
  </r>
  <r>
    <x v="43"/>
    <x v="53"/>
    <x v="1056"/>
    <n v="26"/>
    <x v="50"/>
    <s v="137h 51m 39s"/>
    <s v="time"/>
    <n v="137"/>
    <n v="51"/>
    <n v="39"/>
    <n v="4779"/>
    <n v="22"/>
    <n v="34.665393240768097"/>
  </r>
  <r>
    <x v="43"/>
    <x v="42"/>
    <x v="1093"/>
    <n v="25"/>
    <x v="50"/>
    <s v="137h 56m 02s"/>
    <s v="time"/>
    <n v="137"/>
    <n v="56"/>
    <n v="2"/>
    <n v="4779"/>
    <n v="22"/>
    <n v="34.6470329989004"/>
  </r>
  <r>
    <x v="43"/>
    <x v="58"/>
    <x v="1094"/>
    <n v="27"/>
    <x v="50"/>
    <s v="138h 09m 27s"/>
    <s v="time"/>
    <n v="138"/>
    <n v="9"/>
    <n v="27"/>
    <n v="4779"/>
    <n v="22"/>
    <n v="34.590955974159897"/>
  </r>
  <r>
    <x v="43"/>
    <x v="19"/>
    <x v="1095"/>
    <n v="115"/>
    <x v="136"/>
    <s v="135h 56m 06s"/>
    <s v="time"/>
    <n v="135"/>
    <n v="56"/>
    <n v="6"/>
    <n v="4779"/>
    <n v="22"/>
    <n v="35.156508625445902"/>
  </r>
  <r>
    <x v="43"/>
    <x v="1"/>
    <x v="1095"/>
    <n v="115"/>
    <x v="136"/>
    <s v="137h 02m 08s"/>
    <s v="time"/>
    <n v="137"/>
    <n v="2"/>
    <n v="8"/>
    <n v="4779"/>
    <n v="22"/>
    <n v="34.874160801738398"/>
  </r>
  <r>
    <x v="43"/>
    <x v="23"/>
    <x v="1096"/>
    <n v="119"/>
    <x v="136"/>
    <s v="137h 22m 32s"/>
    <s v="time"/>
    <n v="137"/>
    <n v="22"/>
    <n v="32"/>
    <n v="4779"/>
    <n v="22"/>
    <n v="34.787848396124097"/>
  </r>
  <r>
    <x v="43"/>
    <x v="8"/>
    <x v="1097"/>
    <n v="117"/>
    <x v="136"/>
    <s v="137h 28m 32s"/>
    <s v="time"/>
    <n v="137"/>
    <n v="28"/>
    <n v="32"/>
    <n v="4779"/>
    <n v="22"/>
    <n v="34.762543644122502"/>
  </r>
  <r>
    <x v="43"/>
    <x v="25"/>
    <x v="1098"/>
    <n v="111"/>
    <x v="136"/>
    <s v="137h 44m 14s"/>
    <s v="time"/>
    <n v="137"/>
    <n v="44"/>
    <n v="14"/>
    <n v="4779"/>
    <n v="22"/>
    <n v="34.696503406244503"/>
  </r>
  <r>
    <x v="43"/>
    <x v="29"/>
    <x v="1099"/>
    <n v="114"/>
    <x v="136"/>
    <s v="137h 46m 49s"/>
    <s v="time"/>
    <n v="137"/>
    <n v="46"/>
    <n v="49"/>
    <n v="4779"/>
    <n v="22"/>
    <n v="34.685660945668303"/>
  </r>
  <r>
    <x v="43"/>
    <x v="56"/>
    <x v="1100"/>
    <n v="118"/>
    <x v="136"/>
    <s v="138h 08m 58s"/>
    <s v="time"/>
    <n v="138"/>
    <n v="8"/>
    <n v="58"/>
    <n v="4779"/>
    <n v="22"/>
    <n v="34.592972988189103"/>
  </r>
  <r>
    <x v="43"/>
    <x v="61"/>
    <x v="1101"/>
    <n v="116"/>
    <x v="136"/>
    <s v="138h 13m 35s"/>
    <s v="time"/>
    <n v="138"/>
    <n v="13"/>
    <n v="35"/>
    <n v="4779"/>
    <n v="22"/>
    <n v="34.573716628317001"/>
  </r>
  <r>
    <x v="43"/>
    <x v="24"/>
    <x v="1102"/>
    <n v="122"/>
    <x v="137"/>
    <s v="137h 23m 13s"/>
    <s v="time"/>
    <n v="137"/>
    <n v="23"/>
    <n v="13"/>
    <n v="4779"/>
    <n v="22"/>
    <n v="34.7849646072629"/>
  </r>
  <r>
    <x v="43"/>
    <x v="10"/>
    <x v="986"/>
    <n v="128"/>
    <x v="137"/>
    <s v="137h 31m 13s"/>
    <s v="time"/>
    <n v="137"/>
    <n v="31"/>
    <n v="13"/>
    <n v="4779"/>
    <n v="22"/>
    <n v="34.751238706210998"/>
  </r>
  <r>
    <x v="43"/>
    <x v="30"/>
    <x v="1103"/>
    <n v="124"/>
    <x v="137"/>
    <s v="137h 33m 19s"/>
    <s v="time"/>
    <n v="137"/>
    <n v="33"/>
    <n v="19"/>
    <n v="4779"/>
    <n v="22"/>
    <n v="34.742396491107598"/>
  </r>
  <r>
    <x v="43"/>
    <x v="52"/>
    <x v="1104"/>
    <n v="130"/>
    <x v="137"/>
    <s v="137h 34m 28s"/>
    <s v="time"/>
    <n v="137"/>
    <n v="34"/>
    <n v="28"/>
    <n v="4779"/>
    <n v="22"/>
    <n v="34.737556232181298"/>
  </r>
  <r>
    <x v="43"/>
    <x v="37"/>
    <x v="908"/>
    <n v="129"/>
    <x v="137"/>
    <s v="137h 44m 00s"/>
    <s v="time"/>
    <n v="137"/>
    <n v="44"/>
    <n v="0"/>
    <n v="4779"/>
    <n v="22"/>
    <n v="34.697483059051301"/>
  </r>
  <r>
    <x v="43"/>
    <x v="28"/>
    <x v="1105"/>
    <n v="125"/>
    <x v="137"/>
    <s v="137h 44m 41s"/>
    <s v="time"/>
    <n v="137"/>
    <n v="44"/>
    <n v="41"/>
    <n v="4779"/>
    <n v="22"/>
    <n v="34.694614232043499"/>
  </r>
  <r>
    <x v="43"/>
    <x v="38"/>
    <x v="1060"/>
    <n v="126"/>
    <x v="137"/>
    <s v="137h 46m 18s"/>
    <s v="time"/>
    <n v="137"/>
    <n v="46"/>
    <n v="18"/>
    <n v="4779"/>
    <n v="22"/>
    <n v="34.6878288956365"/>
  </r>
  <r>
    <x v="43"/>
    <x v="15"/>
    <x v="899"/>
    <n v="13"/>
    <x v="138"/>
    <s v="137h 16m 52s"/>
    <s v="time"/>
    <n v="137"/>
    <n v="16"/>
    <n v="52"/>
    <n v="4779"/>
    <n v="22"/>
    <n v="34.811781178927198"/>
  </r>
  <r>
    <x v="43"/>
    <x v="27"/>
    <x v="987"/>
    <n v="20"/>
    <x v="138"/>
    <s v="137h 35m 34s"/>
    <s v="time"/>
    <n v="137"/>
    <n v="35"/>
    <n v="34"/>
    <n v="4779"/>
    <n v="22"/>
    <n v="34.732927681120202"/>
  </r>
  <r>
    <x v="43"/>
    <x v="47"/>
    <x v="1106"/>
    <n v="18"/>
    <x v="138"/>
    <s v="138h 00m 09s"/>
    <s v="time"/>
    <n v="138"/>
    <n v="0"/>
    <n v="9"/>
    <n v="4779"/>
    <n v="22"/>
    <n v="34.629807431024801"/>
  </r>
  <r>
    <x v="43"/>
    <x v="65"/>
    <x v="1107"/>
    <n v="19"/>
    <x v="138"/>
    <s v="138h 12m 01s"/>
    <s v="time"/>
    <n v="138"/>
    <n v="12"/>
    <n v="1"/>
    <n v="4779"/>
    <n v="22"/>
    <n v="34.580248873916801"/>
  </r>
  <r>
    <x v="43"/>
    <x v="5"/>
    <x v="1108"/>
    <n v="88"/>
    <x v="139"/>
    <s v="137h 20m 30s"/>
    <s v="time"/>
    <n v="137"/>
    <n v="20"/>
    <n v="30"/>
    <n v="4779"/>
    <n v="22"/>
    <n v="34.796432255324298"/>
  </r>
  <r>
    <x v="43"/>
    <x v="51"/>
    <x v="979"/>
    <n v="90"/>
    <x v="139"/>
    <s v="137h 34m 26s"/>
    <s v="time"/>
    <n v="137"/>
    <n v="34"/>
    <n v="26"/>
    <n v="4779"/>
    <n v="22"/>
    <n v="34.737696510562003"/>
  </r>
  <r>
    <x v="43"/>
    <x v="31"/>
    <x v="1057"/>
    <n v="86"/>
    <x v="139"/>
    <s v="137h 49m 29s"/>
    <s v="time"/>
    <n v="137"/>
    <n v="49"/>
    <n v="29"/>
    <n v="4779"/>
    <n v="22"/>
    <n v="34.674475833838798"/>
  </r>
  <r>
    <x v="43"/>
    <x v="39"/>
    <x v="1109"/>
    <n v="83"/>
    <x v="139"/>
    <s v="137h 50m 20s"/>
    <s v="time"/>
    <n v="137"/>
    <n v="50"/>
    <n v="20"/>
    <n v="4779"/>
    <n v="22"/>
    <n v="34.670912095441501"/>
  </r>
  <r>
    <x v="43"/>
    <x v="46"/>
    <x v="1109"/>
    <n v="82"/>
    <x v="139"/>
    <s v="137h 58m 30s"/>
    <s v="time"/>
    <n v="137"/>
    <n v="58"/>
    <n v="30"/>
    <n v="4779"/>
    <n v="22"/>
    <n v="34.636709548831298"/>
  </r>
  <r>
    <x v="43"/>
    <x v="48"/>
    <x v="1110"/>
    <n v="85"/>
    <x v="139"/>
    <s v="138h 00m 37s"/>
    <s v="time"/>
    <n v="138"/>
    <n v="0"/>
    <n v="37"/>
    <n v="4779"/>
    <n v="22"/>
    <n v="34.627855815891301"/>
  </r>
  <r>
    <x v="43"/>
    <x v="49"/>
    <x v="1068"/>
    <n v="87"/>
    <x v="139"/>
    <s v="138h 03m 47s"/>
    <s v="time"/>
    <n v="138"/>
    <n v="3"/>
    <n v="47"/>
    <n v="4779"/>
    <n v="22"/>
    <n v="34.6146185217302"/>
  </r>
  <r>
    <x v="43"/>
    <x v="59"/>
    <x v="1111"/>
    <n v="81"/>
    <x v="139"/>
    <s v="138h 09m 53s"/>
    <s v="time"/>
    <n v="138"/>
    <n v="9"/>
    <n v="53"/>
    <n v="4779"/>
    <n v="22"/>
    <n v="34.589147816716299"/>
  </r>
  <r>
    <x v="43"/>
    <x v="66"/>
    <x v="1112"/>
    <n v="84"/>
    <x v="139"/>
    <s v="138h 34m 49s"/>
    <s v="time"/>
    <n v="138"/>
    <n v="34"/>
    <n v="49"/>
    <n v="4779"/>
    <n v="22"/>
    <n v="34.485426617945002"/>
  </r>
  <r>
    <x v="43"/>
    <x v="18"/>
    <x v="1025"/>
    <n v="35"/>
    <x v="140"/>
    <s v="135h 51m 52s"/>
    <s v="time"/>
    <n v="135"/>
    <n v="51"/>
    <n v="52"/>
    <n v="4779"/>
    <n v="22"/>
    <n v="35.174765697836001"/>
  </r>
  <r>
    <x v="43"/>
    <x v="18"/>
    <x v="1025"/>
    <n v="35"/>
    <x v="140"/>
    <s v="136h 57m 30s"/>
    <s v="time"/>
    <n v="136"/>
    <n v="57"/>
    <n v="30"/>
    <n v="4779"/>
    <n v="22"/>
    <n v="34.893824155765103"/>
  </r>
  <r>
    <x v="43"/>
    <x v="6"/>
    <x v="1064"/>
    <n v="34"/>
    <x v="140"/>
    <s v="137h 22m 46s"/>
    <s v="time"/>
    <n v="137"/>
    <n v="22"/>
    <n v="46"/>
    <n v="4779"/>
    <n v="22"/>
    <n v="34.786863633974001"/>
  </r>
  <r>
    <x v="43"/>
    <x v="36"/>
    <x v="1113"/>
    <n v="36"/>
    <x v="140"/>
    <s v="137h 40m 22s"/>
    <s v="time"/>
    <n v="137"/>
    <n v="40"/>
    <n v="22"/>
    <n v="4779"/>
    <n v="22"/>
    <n v="34.712744793411098"/>
  </r>
  <r>
    <x v="43"/>
    <x v="26"/>
    <x v="1114"/>
    <n v="32"/>
    <x v="140"/>
    <s v="137h 47m 10s"/>
    <s v="time"/>
    <n v="137"/>
    <n v="47"/>
    <n v="10"/>
    <n v="4779"/>
    <n v="22"/>
    <n v="34.684192488357503"/>
  </r>
  <r>
    <x v="43"/>
    <x v="44"/>
    <x v="1115"/>
    <n v="39"/>
    <x v="140"/>
    <s v="137h 56m 24s"/>
    <s v="time"/>
    <n v="137"/>
    <n v="56"/>
    <n v="24"/>
    <n v="4779"/>
    <n v="22"/>
    <n v="34.645498042627203"/>
  </r>
  <r>
    <x v="43"/>
    <x v="86"/>
    <x v="1116"/>
    <n v="38"/>
    <x v="140"/>
    <s v="138h 58m 16s"/>
    <s v="time"/>
    <n v="138"/>
    <n v="58"/>
    <n v="16"/>
    <n v="4779"/>
    <n v="22"/>
    <n v="34.388442042310899"/>
  </r>
  <r>
    <x v="43"/>
    <x v="22"/>
    <x v="847"/>
    <n v="98"/>
    <x v="141"/>
    <s v="137h 13m 12s"/>
    <s v="time"/>
    <n v="137"/>
    <n v="13"/>
    <n v="12"/>
    <n v="4779"/>
    <n v="22"/>
    <n v="34.827284652383"/>
  </r>
  <r>
    <x v="43"/>
    <x v="43"/>
    <x v="1117"/>
    <n v="96"/>
    <x v="141"/>
    <s v="137h 56m 09s"/>
    <s v="time"/>
    <n v="137"/>
    <n v="56"/>
    <n v="9"/>
    <n v="4779"/>
    <n v="22"/>
    <n v="34.646544588969498"/>
  </r>
  <r>
    <x v="43"/>
    <x v="45"/>
    <x v="1118"/>
    <n v="91"/>
    <x v="141"/>
    <s v="137h 56m 31s"/>
    <s v="time"/>
    <n v="137"/>
    <n v="56"/>
    <n v="31"/>
    <n v="4779"/>
    <n v="22"/>
    <n v="34.645009675970698"/>
  </r>
  <r>
    <x v="43"/>
    <x v="55"/>
    <x v="1119"/>
    <n v="99"/>
    <x v="141"/>
    <s v="138h 05m 55s"/>
    <s v="time"/>
    <n v="138"/>
    <n v="5"/>
    <n v="55"/>
    <n v="4779"/>
    <n v="22"/>
    <n v="34.6057064698132"/>
  </r>
  <r>
    <x v="43"/>
    <x v="70"/>
    <x v="1120"/>
    <n v="97"/>
    <x v="141"/>
    <s v="138h 27m 59s"/>
    <s v="time"/>
    <n v="138"/>
    <n v="27"/>
    <n v="59"/>
    <n v="4779"/>
    <n v="22"/>
    <n v="34.513790952076199"/>
  </r>
  <r>
    <x v="43"/>
    <x v="17"/>
    <x v="1121"/>
    <n v="7"/>
    <x v="52"/>
    <s v="135h 50m 13s"/>
    <s v="time"/>
    <n v="135"/>
    <n v="50"/>
    <n v="13"/>
    <n v="4779"/>
    <n v="22"/>
    <n v="35.181886780105998"/>
  </r>
  <r>
    <x v="43"/>
    <x v="17"/>
    <x v="1121"/>
    <n v="7"/>
    <x v="52"/>
    <s v="136h 53m 50s"/>
    <s v="time"/>
    <n v="136"/>
    <n v="53"/>
    <n v="50"/>
    <n v="4779"/>
    <n v="22"/>
    <n v="34.909400807580703"/>
  </r>
  <r>
    <x v="43"/>
    <x v="13"/>
    <x v="1090"/>
    <n v="1"/>
    <x v="52"/>
    <s v="137h 03m 37s"/>
    <s v="time"/>
    <n v="137"/>
    <n v="3"/>
    <n v="37"/>
    <n v="4779"/>
    <n v="22"/>
    <n v="34.867870381442003"/>
  </r>
  <r>
    <x v="43"/>
    <x v="14"/>
    <x v="978"/>
    <n v="8"/>
    <x v="52"/>
    <s v="137h 12m 08s"/>
    <s v="time"/>
    <n v="137"/>
    <n v="12"/>
    <n v="8"/>
    <n v="4779"/>
    <n v="22"/>
    <n v="34.831797346981702"/>
  </r>
  <r>
    <x v="43"/>
    <x v="41"/>
    <x v="941"/>
    <n v="3"/>
    <x v="52"/>
    <s v="137h 53m 31s"/>
    <s v="time"/>
    <n v="137"/>
    <n v="53"/>
    <n v="31"/>
    <n v="4779"/>
    <n v="22"/>
    <n v="34.657572052190602"/>
  </r>
  <r>
    <x v="43"/>
    <x v="77"/>
    <x v="1122"/>
    <n v="9"/>
    <x v="52"/>
    <s v="138h 25m 49s"/>
    <s v="time"/>
    <n v="138"/>
    <n v="25"/>
    <n v="49"/>
    <n v="4779"/>
    <n v="22"/>
    <n v="34.522794266668498"/>
  </r>
  <r>
    <x v="43"/>
    <x v="67"/>
    <x v="1123"/>
    <n v="5"/>
    <x v="52"/>
    <s v="138h 35m 34s"/>
    <s v="time"/>
    <n v="138"/>
    <n v="35"/>
    <n v="34"/>
    <n v="4779"/>
    <n v="22"/>
    <n v="34.482316298348003"/>
  </r>
  <r>
    <x v="43"/>
    <x v="78"/>
    <x v="771"/>
    <n v="10"/>
    <x v="52"/>
    <s v="138h 43m 57s"/>
    <s v="time"/>
    <n v="138"/>
    <n v="43"/>
    <n v="57"/>
    <n v="4779"/>
    <n v="22"/>
    <n v="34.447587984069997"/>
  </r>
  <r>
    <x v="43"/>
    <x v="79"/>
    <x v="865"/>
    <n v="2"/>
    <x v="52"/>
    <s v="138h 53m 26s"/>
    <s v="time"/>
    <n v="138"/>
    <n v="53"/>
    <n v="26"/>
    <n v="4779"/>
    <n v="22"/>
    <n v="34.408387099354798"/>
  </r>
  <r>
    <x v="43"/>
    <x v="83"/>
    <x v="1035"/>
    <n v="4"/>
    <x v="52"/>
    <s v="139h 14m 51s"/>
    <s v="time"/>
    <n v="139"/>
    <n v="14"/>
    <n v="51"/>
    <n v="4779"/>
    <n v="22"/>
    <n v="34.320185281602903"/>
  </r>
  <r>
    <x v="43"/>
    <x v="62"/>
    <x v="1034"/>
    <n v="45"/>
    <x v="142"/>
    <s v="138h 11m 19s"/>
    <s v="time"/>
    <n v="138"/>
    <n v="11"/>
    <n v="19"/>
    <n v="4779"/>
    <n v="22"/>
    <n v="34.583168334743704"/>
  </r>
  <r>
    <x v="43"/>
    <x v="72"/>
    <x v="1124"/>
    <n v="48"/>
    <x v="142"/>
    <s v="138h 16m 27s"/>
    <s v="time"/>
    <n v="138"/>
    <n v="16"/>
    <n v="27"/>
    <n v="4779"/>
    <n v="22"/>
    <n v="34.561770395771603"/>
  </r>
  <r>
    <x v="43"/>
    <x v="85"/>
    <x v="1125"/>
    <n v="47"/>
    <x v="142"/>
    <s v="138h 53m 40s"/>
    <s v="time"/>
    <n v="138"/>
    <n v="53"/>
    <n v="40"/>
    <n v="4779"/>
    <n v="22"/>
    <n v="34.407423703051798"/>
  </r>
  <r>
    <x v="43"/>
    <x v="21"/>
    <x v="1080"/>
    <n v="56"/>
    <x v="143"/>
    <s v="137h 04m 04s"/>
    <s v="time"/>
    <n v="137"/>
    <n v="4"/>
    <n v="4"/>
    <n v="4779"/>
    <n v="22"/>
    <n v="34.865962500303901"/>
  </r>
  <r>
    <x v="43"/>
    <x v="50"/>
    <x v="1126"/>
    <n v="59"/>
    <x v="143"/>
    <s v="137h 33m 53s"/>
    <s v="time"/>
    <n v="137"/>
    <n v="33"/>
    <n v="53"/>
    <n v="4779"/>
    <n v="22"/>
    <n v="34.740011267423597"/>
  </r>
  <r>
    <x v="43"/>
    <x v="35"/>
    <x v="1127"/>
    <n v="60"/>
    <x v="143"/>
    <s v="137h 38m 52s"/>
    <s v="time"/>
    <n v="137"/>
    <n v="38"/>
    <n v="52"/>
    <n v="4779"/>
    <n v="22"/>
    <n v="34.719049425667698"/>
  </r>
  <r>
    <x v="43"/>
    <x v="33"/>
    <x v="1128"/>
    <n v="52"/>
    <x v="143"/>
    <s v="137h 41m 00s"/>
    <s v="time"/>
    <n v="137"/>
    <n v="41"/>
    <n v="0"/>
    <n v="4779"/>
    <n v="22"/>
    <n v="34.710083524996897"/>
  </r>
  <r>
    <x v="43"/>
    <x v="60"/>
    <x v="1129"/>
    <n v="53"/>
    <x v="143"/>
    <s v="138h 12m 11s"/>
    <s v="time"/>
    <n v="138"/>
    <n v="12"/>
    <n v="11"/>
    <n v="4779"/>
    <n v="22"/>
    <n v="34.579553836846301"/>
  </r>
  <r>
    <x v="43"/>
    <x v="75"/>
    <x v="1130"/>
    <n v="55"/>
    <x v="143"/>
    <s v="138h 15m 30s"/>
    <s v="time"/>
    <n v="138"/>
    <n v="15"/>
    <n v="30"/>
    <n v="4779"/>
    <n v="22"/>
    <n v="34.565728406967601"/>
  </r>
  <r>
    <x v="43"/>
    <x v="80"/>
    <x v="1074"/>
    <n v="54"/>
    <x v="143"/>
    <s v="138h 40m 28s"/>
    <s v="time"/>
    <n v="138"/>
    <n v="40"/>
    <n v="28"/>
    <n v="4779"/>
    <n v="22"/>
    <n v="34.4620093424247"/>
  </r>
  <r>
    <x v="43"/>
    <x v="82"/>
    <x v="939"/>
    <n v="57"/>
    <x v="143"/>
    <s v="139h 01m 45s"/>
    <s v="time"/>
    <n v="139"/>
    <n v="1"/>
    <n v="45"/>
    <n v="4779"/>
    <n v="22"/>
    <n v="34.374082177001199"/>
  </r>
  <r>
    <x v="43"/>
    <x v="20"/>
    <x v="1036"/>
    <n v="64"/>
    <x v="144"/>
    <s v="137h 03m 37s"/>
    <s v="time"/>
    <n v="137"/>
    <n v="3"/>
    <n v="37"/>
    <n v="4779"/>
    <n v="22"/>
    <n v="34.867870381442003"/>
  </r>
  <r>
    <x v="43"/>
    <x v="0"/>
    <x v="1047"/>
    <n v="62"/>
    <x v="144"/>
    <s v="137h 20m 13s"/>
    <s v="time"/>
    <n v="137"/>
    <n v="20"/>
    <n v="13"/>
    <n v="4779"/>
    <n v="22"/>
    <n v="34.797628703128701"/>
  </r>
  <r>
    <x v="43"/>
    <x v="12"/>
    <x v="1131"/>
    <n v="68"/>
    <x v="144"/>
    <s v="137h 32m 05s"/>
    <s v="time"/>
    <n v="137"/>
    <n v="32"/>
    <n v="5"/>
    <n v="4779"/>
    <n v="22"/>
    <n v="34.747588992678601"/>
  </r>
  <r>
    <x v="43"/>
    <x v="32"/>
    <x v="1087"/>
    <n v="65"/>
    <x v="144"/>
    <s v="137h 34m 36s"/>
    <s v="time"/>
    <n v="137"/>
    <n v="34"/>
    <n v="36"/>
    <n v="4779"/>
    <n v="22"/>
    <n v="34.736995129988102"/>
  </r>
  <r>
    <x v="43"/>
    <x v="74"/>
    <x v="1132"/>
    <n v="69"/>
    <x v="144"/>
    <s v="138h 14m 18s"/>
    <s v="time"/>
    <n v="138"/>
    <n v="14"/>
    <n v="18"/>
    <n v="4779"/>
    <n v="22"/>
    <n v="34.570729296022499"/>
  </r>
  <r>
    <x v="43"/>
    <x v="76"/>
    <x v="1023"/>
    <n v="70"/>
    <x v="144"/>
    <s v="138h 23m 16s"/>
    <s v="time"/>
    <n v="138"/>
    <n v="23"/>
    <n v="16"/>
    <n v="4779"/>
    <n v="22"/>
    <n v="34.533396494552299"/>
  </r>
  <r>
    <x v="43"/>
    <x v="71"/>
    <x v="1086"/>
    <n v="63"/>
    <x v="144"/>
    <s v="138h 29m 56s"/>
    <s v="time"/>
    <n v="138"/>
    <n v="29"/>
    <n v="56"/>
    <n v="4779"/>
    <n v="22"/>
    <n v="34.505691983088496"/>
  </r>
  <r>
    <x v="43"/>
    <x v="73"/>
    <x v="1051"/>
    <n v="61"/>
    <x v="144"/>
    <s v="138h 30m 03s"/>
    <s v="time"/>
    <n v="138"/>
    <n v="30"/>
    <n v="3"/>
    <n v="4779"/>
    <n v="22"/>
    <n v="34.505207549894401"/>
  </r>
  <r>
    <x v="43"/>
    <x v="19"/>
    <x v="1133"/>
    <n v="101"/>
    <x v="145"/>
    <s v="137h 01m 13s"/>
    <s v="time"/>
    <n v="137"/>
    <n v="1"/>
    <n v="13"/>
    <n v="4779"/>
    <n v="22"/>
    <n v="34.878049274945099"/>
  </r>
  <r>
    <x v="43"/>
    <x v="4"/>
    <x v="1134"/>
    <n v="103"/>
    <x v="145"/>
    <s v="137h 20m 20s"/>
    <s v="time"/>
    <n v="137"/>
    <n v="20"/>
    <n v="20"/>
    <n v="4779"/>
    <n v="22"/>
    <n v="34.797136038186103"/>
  </r>
  <r>
    <x v="43"/>
    <x v="9"/>
    <x v="1135"/>
    <n v="106"/>
    <x v="145"/>
    <s v="137h 29m 54s"/>
    <s v="time"/>
    <n v="137"/>
    <n v="29"/>
    <n v="54"/>
    <n v="4779"/>
    <n v="22"/>
    <n v="34.756784930726397"/>
  </r>
  <r>
    <x v="43"/>
    <x v="40"/>
    <x v="1136"/>
    <n v="108"/>
    <x v="145"/>
    <s v="137h 50m 33s"/>
    <s v="time"/>
    <n v="137"/>
    <n v="50"/>
    <n v="33"/>
    <n v="4779"/>
    <n v="22"/>
    <n v="34.670003808694702"/>
  </r>
  <r>
    <x v="43"/>
    <x v="57"/>
    <x v="1073"/>
    <n v="107"/>
    <x v="145"/>
    <s v="138h 09m 23s"/>
    <s v="time"/>
    <n v="138"/>
    <n v="9"/>
    <n v="23"/>
    <n v="4779"/>
    <n v="22"/>
    <n v="34.591234169007301"/>
  </r>
  <r>
    <x v="43"/>
    <x v="64"/>
    <x v="1137"/>
    <n v="104"/>
    <x v="145"/>
    <s v="138h 10m 38s"/>
    <s v="time"/>
    <n v="138"/>
    <n v="10"/>
    <n v="38"/>
    <n v="4779"/>
    <n v="22"/>
    <n v="34.586018760126798"/>
  </r>
  <r>
    <x v="43"/>
    <x v="63"/>
    <x v="1138"/>
    <n v="102"/>
    <x v="145"/>
    <s v="138h 12m 04s"/>
    <s v="time"/>
    <n v="138"/>
    <n v="12"/>
    <n v="4"/>
    <n v="4779"/>
    <n v="22"/>
    <n v="34.580040359861997"/>
  </r>
  <r>
    <x v="43"/>
    <x v="7"/>
    <x v="1078"/>
    <n v="77"/>
    <x v="96"/>
    <s v="137h 25m 59s"/>
    <s v="time"/>
    <n v="137"/>
    <n v="25"/>
    <n v="59"/>
    <n v="4779"/>
    <n v="22"/>
    <n v="34.773293664188003"/>
  </r>
  <r>
    <x v="43"/>
    <x v="34"/>
    <x v="949"/>
    <n v="76"/>
    <x v="96"/>
    <s v="137h 43m 13s"/>
    <s v="time"/>
    <n v="137"/>
    <n v="43"/>
    <n v="13"/>
    <n v="4779"/>
    <n v="22"/>
    <n v="34.700772298116298"/>
  </r>
  <r>
    <x v="43"/>
    <x v="54"/>
    <x v="1072"/>
    <n v="71"/>
    <x v="96"/>
    <s v="138h 04m 12s"/>
    <s v="time"/>
    <n v="138"/>
    <n v="4"/>
    <n v="12"/>
    <n v="4779"/>
    <n v="22"/>
    <n v="34.6128775258926"/>
  </r>
  <r>
    <x v="43"/>
    <x v="68"/>
    <x v="1139"/>
    <n v="75"/>
    <x v="96"/>
    <s v="138h 18m 53s"/>
    <s v="time"/>
    <n v="138"/>
    <n v="18"/>
    <n v="53"/>
    <n v="4779"/>
    <n v="22"/>
    <n v="34.551636465146899"/>
  </r>
  <r>
    <x v="43"/>
    <x v="69"/>
    <x v="1140"/>
    <n v="74"/>
    <x v="96"/>
    <s v="138h 26m 23s"/>
    <s v="time"/>
    <n v="138"/>
    <n v="26"/>
    <n v="23"/>
    <n v="4779"/>
    <n v="22"/>
    <n v="34.520439100049501"/>
  </r>
  <r>
    <x v="43"/>
    <x v="67"/>
    <x v="1141"/>
    <n v="79"/>
    <x v="96"/>
    <s v="138h 37m 01s"/>
    <s v="time"/>
    <n v="138"/>
    <n v="37"/>
    <n v="1"/>
    <n v="4779"/>
    <n v="22"/>
    <n v="34.476304604415397"/>
  </r>
  <r>
    <x v="43"/>
    <x v="87"/>
    <x v="1142"/>
    <n v="72"/>
    <x v="96"/>
    <s v="138h 59m 29s"/>
    <s v="time"/>
    <n v="138"/>
    <n v="59"/>
    <n v="29"/>
    <n v="4779"/>
    <n v="22"/>
    <n v="34.383425032326102"/>
  </r>
  <r>
    <x v="44"/>
    <x v="17"/>
    <x v="1092"/>
    <n v="49"/>
    <x v="146"/>
    <s v="128h 34m 11s"/>
    <s v="time"/>
    <n v="128"/>
    <n v="34"/>
    <n v="11"/>
    <n v="4492"/>
    <n v="22"/>
    <n v="34.938241464315702"/>
  </r>
  <r>
    <x v="44"/>
    <x v="18"/>
    <x v="1092"/>
    <n v="49"/>
    <x v="146"/>
    <s v="133h 50m 20s"/>
    <s v="time"/>
    <n v="133"/>
    <n v="50"/>
    <n v="20"/>
    <n v="4492"/>
    <n v="22"/>
    <n v="33.562741272674401"/>
  </r>
  <r>
    <x v="44"/>
    <x v="3"/>
    <x v="1143"/>
    <n v="45"/>
    <x v="146"/>
    <s v="133h 59m 08s"/>
    <s v="time"/>
    <n v="133"/>
    <n v="59"/>
    <n v="8"/>
    <n v="4492"/>
    <n v="22"/>
    <n v="33.526001973678703"/>
  </r>
  <r>
    <x v="44"/>
    <x v="0"/>
    <x v="1144"/>
    <n v="46"/>
    <x v="146"/>
    <s v="134h 01m 13s"/>
    <s v="time"/>
    <n v="134"/>
    <n v="1"/>
    <n v="13"/>
    <n v="4492"/>
    <n v="22"/>
    <n v="33.517315994884598"/>
  </r>
  <r>
    <x v="44"/>
    <x v="35"/>
    <x v="1091"/>
    <n v="42"/>
    <x v="146"/>
    <s v="134h 31m 08s"/>
    <s v="time"/>
    <n v="134"/>
    <n v="31"/>
    <n v="8"/>
    <n v="4492"/>
    <n v="22"/>
    <n v="33.393079864868199"/>
  </r>
  <r>
    <x v="44"/>
    <x v="33"/>
    <x v="994"/>
    <n v="41"/>
    <x v="146"/>
    <s v="134h 32m 09s"/>
    <s v="time"/>
    <n v="134"/>
    <n v="32"/>
    <n v="9"/>
    <n v="4492"/>
    <n v="22"/>
    <n v="33.3888740917847"/>
  </r>
  <r>
    <x v="44"/>
    <x v="41"/>
    <x v="1145"/>
    <n v="48"/>
    <x v="146"/>
    <s v="135h 02m 11s"/>
    <s v="time"/>
    <n v="135"/>
    <n v="2"/>
    <n v="11"/>
    <n v="4492"/>
    <n v="22"/>
    <n v="33.265107553313797"/>
  </r>
  <r>
    <x v="44"/>
    <x v="44"/>
    <x v="1146"/>
    <n v="44"/>
    <x v="146"/>
    <s v="135h 10m 31s"/>
    <s v="time"/>
    <n v="135"/>
    <n v="10"/>
    <n v="31"/>
    <n v="4492"/>
    <n v="22"/>
    <n v="33.230928568052498"/>
  </r>
  <r>
    <x v="44"/>
    <x v="48"/>
    <x v="1147"/>
    <n v="50"/>
    <x v="146"/>
    <s v="135h 29m 57s"/>
    <s v="time"/>
    <n v="135"/>
    <n v="29"/>
    <n v="57"/>
    <n v="4492"/>
    <n v="22"/>
    <n v="33.151495396650603"/>
  </r>
  <r>
    <x v="44"/>
    <x v="56"/>
    <x v="1109"/>
    <n v="43"/>
    <x v="146"/>
    <s v="135h 36m 09s"/>
    <s v="time"/>
    <n v="135"/>
    <n v="36"/>
    <n v="9"/>
    <n v="4492"/>
    <n v="22"/>
    <n v="33.126232923434301"/>
  </r>
  <r>
    <x v="44"/>
    <x v="19"/>
    <x v="1013"/>
    <n v="51"/>
    <x v="72"/>
    <s v="133h 51m 45s"/>
    <s v="time"/>
    <n v="133"/>
    <n v="51"/>
    <n v="45"/>
    <n v="4492"/>
    <n v="22"/>
    <n v="33.556821365206801"/>
  </r>
  <r>
    <x v="44"/>
    <x v="5"/>
    <x v="1148"/>
    <n v="55"/>
    <x v="72"/>
    <s v="134h 06m 05s"/>
    <s v="time"/>
    <n v="134"/>
    <n v="6"/>
    <n v="5"/>
    <n v="4492"/>
    <n v="22"/>
    <n v="33.497043074787904"/>
  </r>
  <r>
    <x v="44"/>
    <x v="6"/>
    <x v="1056"/>
    <n v="59"/>
    <x v="72"/>
    <s v="134h 06m 44s"/>
    <s v="time"/>
    <n v="134"/>
    <n v="6"/>
    <n v="44"/>
    <n v="4492"/>
    <n v="22"/>
    <n v="33.4943372465845"/>
  </r>
  <r>
    <x v="44"/>
    <x v="7"/>
    <x v="1111"/>
    <n v="54"/>
    <x v="72"/>
    <s v="134h 07m 08s"/>
    <s v="time"/>
    <n v="134"/>
    <n v="7"/>
    <n v="8"/>
    <n v="4492"/>
    <n v="22"/>
    <n v="33.4926723388038"/>
  </r>
  <r>
    <x v="44"/>
    <x v="42"/>
    <x v="1110"/>
    <n v="57"/>
    <x v="72"/>
    <s v="135h 07m 01s"/>
    <s v="time"/>
    <n v="135"/>
    <n v="7"/>
    <n v="1"/>
    <n v="4492"/>
    <n v="22"/>
    <n v="33.245275183431602"/>
  </r>
  <r>
    <x v="44"/>
    <x v="46"/>
    <x v="1149"/>
    <n v="53"/>
    <x v="72"/>
    <s v="135h 26m 22s"/>
    <s v="time"/>
    <n v="135"/>
    <n v="26"/>
    <n v="22"/>
    <n v="4492"/>
    <n v="22"/>
    <n v="33.166113597302598"/>
  </r>
  <r>
    <x v="44"/>
    <x v="47"/>
    <x v="1150"/>
    <n v="56"/>
    <x v="72"/>
    <s v="135h 29m 28s"/>
    <s v="time"/>
    <n v="135"/>
    <n v="29"/>
    <n v="28"/>
    <n v="4492"/>
    <n v="22"/>
    <n v="33.153466402059998"/>
  </r>
  <r>
    <x v="44"/>
    <x v="49"/>
    <x v="1151"/>
    <n v="58"/>
    <x v="72"/>
    <s v="135h 31m 54s"/>
    <s v="time"/>
    <n v="135"/>
    <n v="31"/>
    <n v="54"/>
    <n v="4492"/>
    <n v="22"/>
    <n v="33.143545788807003"/>
  </r>
  <r>
    <x v="44"/>
    <x v="59"/>
    <x v="1152"/>
    <n v="60"/>
    <x v="72"/>
    <s v="135h 39m 52s"/>
    <s v="time"/>
    <n v="135"/>
    <n v="39"/>
    <n v="52"/>
    <n v="4492"/>
    <n v="22"/>
    <n v="33.111107471047802"/>
  </r>
  <r>
    <x v="44"/>
    <x v="13"/>
    <x v="987"/>
    <n v="40"/>
    <x v="138"/>
    <s v="133h 52m 28s"/>
    <s v="time"/>
    <n v="133"/>
    <n v="52"/>
    <n v="28"/>
    <n v="4492"/>
    <n v="22"/>
    <n v="33.553827383867102"/>
  </r>
  <r>
    <x v="44"/>
    <x v="37"/>
    <x v="927"/>
    <n v="37"/>
    <x v="138"/>
    <s v="134h 37m 28s"/>
    <s v="time"/>
    <n v="134"/>
    <n v="37"/>
    <n v="28"/>
    <n v="4492"/>
    <n v="22"/>
    <n v="33.366897211997099"/>
  </r>
  <r>
    <x v="44"/>
    <x v="40"/>
    <x v="1107"/>
    <n v="39"/>
    <x v="138"/>
    <s v="135h 00m 27s"/>
    <s v="time"/>
    <n v="135"/>
    <n v="0"/>
    <n v="27"/>
    <n v="4492"/>
    <n v="22"/>
    <n v="33.272225617095302"/>
  </r>
  <r>
    <x v="44"/>
    <x v="18"/>
    <x v="1153"/>
    <n v="70"/>
    <x v="140"/>
    <s v="128h 34m 23s"/>
    <s v="time"/>
    <n v="128"/>
    <n v="34"/>
    <n v="23"/>
    <n v="4492"/>
    <n v="22"/>
    <n v="34.937335669517701"/>
  </r>
  <r>
    <x v="44"/>
    <x v="1"/>
    <x v="1153"/>
    <n v="70"/>
    <x v="140"/>
    <s v="133h 51m 59s"/>
    <s v="time"/>
    <n v="133"/>
    <n v="51"/>
    <n v="59"/>
    <n v="4492"/>
    <n v="22"/>
    <n v="33.555846521925801"/>
  </r>
  <r>
    <x v="44"/>
    <x v="14"/>
    <x v="1154"/>
    <n v="63"/>
    <x v="140"/>
    <s v="133h 53m 47s"/>
    <s v="time"/>
    <n v="133"/>
    <n v="53"/>
    <n v="47"/>
    <n v="4492"/>
    <n v="22"/>
    <n v="33.548328205681401"/>
  </r>
  <r>
    <x v="44"/>
    <x v="15"/>
    <x v="995"/>
    <n v="64"/>
    <x v="140"/>
    <s v="133h 56m 53s"/>
    <s v="time"/>
    <n v="133"/>
    <n v="56"/>
    <n v="53"/>
    <n v="4492"/>
    <n v="22"/>
    <n v="33.535387888754499"/>
  </r>
  <r>
    <x v="44"/>
    <x v="16"/>
    <x v="1155"/>
    <n v="65"/>
    <x v="140"/>
    <s v="133h 59m 24s"/>
    <s v="time"/>
    <n v="133"/>
    <n v="59"/>
    <n v="24"/>
    <n v="4492"/>
    <n v="22"/>
    <n v="33.5248899171579"/>
  </r>
  <r>
    <x v="44"/>
    <x v="10"/>
    <x v="1156"/>
    <n v="68"/>
    <x v="140"/>
    <s v="134h 10m 18s"/>
    <s v="time"/>
    <n v="134"/>
    <n v="10"/>
    <n v="18"/>
    <n v="4492"/>
    <n v="22"/>
    <n v="33.479497658472297"/>
  </r>
  <r>
    <x v="44"/>
    <x v="52"/>
    <x v="1063"/>
    <n v="61"/>
    <x v="140"/>
    <s v="134h 28m 07s"/>
    <s v="time"/>
    <n v="134"/>
    <n v="28"/>
    <n v="7"/>
    <n v="4492"/>
    <n v="22"/>
    <n v="33.405565528510301"/>
  </r>
  <r>
    <x v="44"/>
    <x v="32"/>
    <x v="1025"/>
    <n v="66"/>
    <x v="140"/>
    <s v="134h 28m 36s"/>
    <s v="time"/>
    <n v="134"/>
    <n v="28"/>
    <n v="36"/>
    <n v="4492"/>
    <n v="22"/>
    <n v="33.4035644349701"/>
  </r>
  <r>
    <x v="44"/>
    <x v="28"/>
    <x v="1007"/>
    <n v="62"/>
    <x v="140"/>
    <s v="134h 40m 48s"/>
    <s v="time"/>
    <n v="134"/>
    <n v="40"/>
    <n v="48"/>
    <n v="4492"/>
    <n v="22"/>
    <n v="33.353133353133302"/>
  </r>
  <r>
    <x v="44"/>
    <x v="20"/>
    <x v="1079"/>
    <n v="1"/>
    <x v="147"/>
    <s v="133h 52m 11s"/>
    <s v="time"/>
    <n v="133"/>
    <n v="52"/>
    <n v="11"/>
    <n v="4492"/>
    <n v="22"/>
    <n v="33.555010987049997"/>
  </r>
  <r>
    <x v="44"/>
    <x v="50"/>
    <x v="1157"/>
    <n v="3"/>
    <x v="147"/>
    <s v="134h 19m 29s"/>
    <s v="time"/>
    <n v="134"/>
    <n v="19"/>
    <n v="29"/>
    <n v="4492"/>
    <n v="22"/>
    <n v="33.441349631593397"/>
  </r>
  <r>
    <x v="44"/>
    <x v="26"/>
    <x v="1035"/>
    <n v="2"/>
    <x v="147"/>
    <s v="134h 56m 06s"/>
    <s v="time"/>
    <n v="134"/>
    <n v="56"/>
    <n v="6"/>
    <n v="4492"/>
    <n v="22"/>
    <n v="33.290102642012798"/>
  </r>
  <r>
    <x v="44"/>
    <x v="53"/>
    <x v="1100"/>
    <n v="7"/>
    <x v="147"/>
    <s v="135h 01m 47s"/>
    <s v="time"/>
    <n v="135"/>
    <n v="1"/>
    <n v="47"/>
    <n v="4492"/>
    <n v="22"/>
    <n v="33.266749913084901"/>
  </r>
  <r>
    <x v="44"/>
    <x v="45"/>
    <x v="989"/>
    <n v="5"/>
    <x v="147"/>
    <s v="135h 22m 38s"/>
    <s v="time"/>
    <n v="135"/>
    <n v="22"/>
    <n v="38"/>
    <n v="4492"/>
    <n v="22"/>
    <n v="33.181357441552201"/>
  </r>
  <r>
    <x v="44"/>
    <x v="21"/>
    <x v="1090"/>
    <n v="11"/>
    <x v="148"/>
    <s v="133h 53m 26s"/>
    <s v="time"/>
    <n v="133"/>
    <n v="53"/>
    <n v="26"/>
    <n v="4492"/>
    <n v="22"/>
    <n v="33.549789836640997"/>
  </r>
  <r>
    <x v="44"/>
    <x v="23"/>
    <x v="1158"/>
    <n v="18"/>
    <x v="148"/>
    <s v="134h 06m 08s"/>
    <s v="time"/>
    <n v="134"/>
    <n v="6"/>
    <n v="8"/>
    <n v="4492"/>
    <n v="22"/>
    <n v="33.496834918635798"/>
  </r>
  <r>
    <x v="44"/>
    <x v="27"/>
    <x v="1159"/>
    <n v="15"/>
    <x v="148"/>
    <s v="134h 28m 38s"/>
    <s v="time"/>
    <n v="134"/>
    <n v="28"/>
    <n v="38"/>
    <n v="4492"/>
    <n v="22"/>
    <n v="33.403426437356103"/>
  </r>
  <r>
    <x v="44"/>
    <x v="25"/>
    <x v="1060"/>
    <n v="17"/>
    <x v="148"/>
    <s v="134h 37m 47s"/>
    <s v="time"/>
    <n v="134"/>
    <n v="37"/>
    <n v="47"/>
    <n v="4492"/>
    <n v="22"/>
    <n v="33.3655891570913"/>
  </r>
  <r>
    <x v="44"/>
    <x v="29"/>
    <x v="1160"/>
    <n v="12"/>
    <x v="148"/>
    <s v="134h 53m 36s"/>
    <s v="time"/>
    <n v="134"/>
    <n v="53"/>
    <n v="36"/>
    <n v="4492"/>
    <n v="22"/>
    <n v="33.300385489769603"/>
  </r>
  <r>
    <x v="44"/>
    <x v="31"/>
    <x v="1098"/>
    <n v="14"/>
    <x v="148"/>
    <s v="134h 56m 40s"/>
    <s v="time"/>
    <n v="134"/>
    <n v="56"/>
    <n v="40"/>
    <n v="4492"/>
    <n v="22"/>
    <n v="33.287772745985997"/>
  </r>
  <r>
    <x v="44"/>
    <x v="43"/>
    <x v="1161"/>
    <n v="13"/>
    <x v="148"/>
    <s v="135h 07m 55s"/>
    <s v="time"/>
    <n v="135"/>
    <n v="7"/>
    <n v="55"/>
    <n v="4492"/>
    <n v="22"/>
    <n v="33.241584870753897"/>
  </r>
  <r>
    <x v="44"/>
    <x v="57"/>
    <x v="1162"/>
    <n v="19"/>
    <x v="148"/>
    <s v="135h 38m 16s"/>
    <s v="time"/>
    <n v="135"/>
    <n v="38"/>
    <n v="16"/>
    <n v="4492"/>
    <n v="22"/>
    <n v="33.117617183020101"/>
  </r>
  <r>
    <x v="44"/>
    <x v="8"/>
    <x v="1105"/>
    <n v="26"/>
    <x v="149"/>
    <s v="134h 08m 48s"/>
    <s v="time"/>
    <n v="134"/>
    <n v="8"/>
    <n v="48"/>
    <n v="4492"/>
    <n v="22"/>
    <n v="33.485737004273901"/>
  </r>
  <r>
    <x v="44"/>
    <x v="9"/>
    <x v="1102"/>
    <n v="21"/>
    <x v="149"/>
    <s v="134h 10m 10s"/>
    <s v="time"/>
    <n v="134"/>
    <n v="10"/>
    <n v="10"/>
    <n v="4492"/>
    <n v="22"/>
    <n v="33.480052172832799"/>
  </r>
  <r>
    <x v="44"/>
    <x v="39"/>
    <x v="1099"/>
    <n v="27"/>
    <x v="149"/>
    <s v="134h 59m 34s"/>
    <s v="time"/>
    <n v="134"/>
    <n v="59"/>
    <n v="34"/>
    <n v="4492"/>
    <n v="22"/>
    <n v="33.275854263808299"/>
  </r>
  <r>
    <x v="44"/>
    <x v="58"/>
    <x v="1067"/>
    <n v="22"/>
    <x v="149"/>
    <s v="135h 38m 30s"/>
    <s v="time"/>
    <n v="135"/>
    <n v="38"/>
    <n v="30"/>
    <n v="4492"/>
    <n v="22"/>
    <n v="33.116667690606299"/>
  </r>
  <r>
    <x v="44"/>
    <x v="51"/>
    <x v="1053"/>
    <n v="80"/>
    <x v="142"/>
    <s v="134h 27m 33s"/>
    <s v="time"/>
    <n v="134"/>
    <n v="27"/>
    <n v="33"/>
    <n v="4492"/>
    <n v="22"/>
    <n v="33.407911943526798"/>
  </r>
  <r>
    <x v="44"/>
    <x v="36"/>
    <x v="1034"/>
    <n v="76"/>
    <x v="142"/>
    <s v="134h 32m 08s"/>
    <s v="time"/>
    <n v="134"/>
    <n v="32"/>
    <n v="8"/>
    <n v="4492"/>
    <n v="22"/>
    <n v="33.388943030343"/>
  </r>
  <r>
    <x v="44"/>
    <x v="62"/>
    <x v="1046"/>
    <n v="73"/>
    <x v="142"/>
    <s v="136h 12m 09s"/>
    <s v="time"/>
    <n v="136"/>
    <n v="12"/>
    <n v="9"/>
    <n v="4492"/>
    <n v="22"/>
    <n v="32.9803050604798"/>
  </r>
  <r>
    <x v="44"/>
    <x v="65"/>
    <x v="1163"/>
    <n v="72"/>
    <x v="142"/>
    <s v="136h 32m 08s"/>
    <s v="time"/>
    <n v="136"/>
    <n v="32"/>
    <n v="8"/>
    <n v="4492"/>
    <n v="22"/>
    <n v="32.899855145586798"/>
  </r>
  <r>
    <x v="44"/>
    <x v="2"/>
    <x v="1164"/>
    <n v="82"/>
    <x v="143"/>
    <s v="133h 53m 41s"/>
    <s v="time"/>
    <n v="133"/>
    <n v="53"/>
    <n v="41"/>
    <n v="4492"/>
    <n v="22"/>
    <n v="33.548745801531403"/>
  </r>
  <r>
    <x v="44"/>
    <x v="22"/>
    <x v="1128"/>
    <n v="84"/>
    <x v="143"/>
    <s v="133h 56m 37s"/>
    <s v="time"/>
    <n v="133"/>
    <n v="56"/>
    <n v="37"/>
    <n v="4492"/>
    <n v="22"/>
    <n v="33.536500641853799"/>
  </r>
  <r>
    <x v="44"/>
    <x v="4"/>
    <x v="1165"/>
    <n v="88"/>
    <x v="143"/>
    <s v="134h 02m 51s"/>
    <s v="time"/>
    <n v="134"/>
    <n v="2"/>
    <n v="51"/>
    <n v="4492"/>
    <n v="22"/>
    <n v="33.510509334377701"/>
  </r>
  <r>
    <x v="44"/>
    <x v="24"/>
    <x v="1127"/>
    <n v="89"/>
    <x v="143"/>
    <s v="134h 06m 59s"/>
    <s v="time"/>
    <n v="134"/>
    <n v="6"/>
    <n v="59"/>
    <n v="4492"/>
    <n v="22"/>
    <n v="33.4932966598249"/>
  </r>
  <r>
    <x v="44"/>
    <x v="11"/>
    <x v="1166"/>
    <n v="87"/>
    <x v="143"/>
    <s v="134h 10m 41s"/>
    <s v="time"/>
    <n v="134"/>
    <n v="10"/>
    <n v="41"/>
    <n v="4492"/>
    <n v="22"/>
    <n v="33.477903531998301"/>
  </r>
  <r>
    <x v="44"/>
    <x v="12"/>
    <x v="1167"/>
    <n v="83"/>
    <x v="143"/>
    <s v="134h 12m 22s"/>
    <s v="time"/>
    <n v="134"/>
    <n v="12"/>
    <n v="22"/>
    <n v="4492"/>
    <n v="22"/>
    <n v="33.470905034130702"/>
  </r>
  <r>
    <x v="44"/>
    <x v="64"/>
    <x v="1168"/>
    <n v="85"/>
    <x v="143"/>
    <s v="135h 45m 27s"/>
    <s v="time"/>
    <n v="135"/>
    <n v="45"/>
    <n v="27"/>
    <n v="4492"/>
    <n v="22"/>
    <n v="33.0884113216581"/>
  </r>
  <r>
    <x v="44"/>
    <x v="17"/>
    <x v="1036"/>
    <n v="94"/>
    <x v="144"/>
    <s v="133h 49m 42s"/>
    <s v="time"/>
    <n v="133"/>
    <n v="49"/>
    <n v="42"/>
    <n v="4492"/>
    <n v="22"/>
    <n v="33.565388495211501"/>
  </r>
  <r>
    <x v="44"/>
    <x v="19"/>
    <x v="1036"/>
    <n v="94"/>
    <x v="144"/>
    <s v="128h 34m 27s"/>
    <s v="time"/>
    <n v="128"/>
    <n v="34"/>
    <n v="27"/>
    <n v="4492"/>
    <n v="22"/>
    <n v="34.937033748355297"/>
  </r>
  <r>
    <x v="44"/>
    <x v="30"/>
    <x v="1169"/>
    <n v="92"/>
    <x v="144"/>
    <s v="134h 18m 14s"/>
    <s v="time"/>
    <n v="134"/>
    <n v="18"/>
    <n v="14"/>
    <n v="4492"/>
    <n v="22"/>
    <n v="33.446537082156098"/>
  </r>
  <r>
    <x v="44"/>
    <x v="54"/>
    <x v="1170"/>
    <n v="91"/>
    <x v="144"/>
    <s v="135h 33m 01s"/>
    <s v="time"/>
    <n v="135"/>
    <n v="33"/>
    <n v="1"/>
    <n v="4492"/>
    <n v="22"/>
    <n v="33.138995165795301"/>
  </r>
  <r>
    <x v="44"/>
    <x v="55"/>
    <x v="1171"/>
    <n v="93"/>
    <x v="144"/>
    <s v="135h 35m 30s"/>
    <s v="time"/>
    <n v="135"/>
    <n v="35"/>
    <n v="30"/>
    <n v="4492"/>
    <n v="22"/>
    <n v="33.128879601745403"/>
  </r>
  <r>
    <x v="44"/>
    <x v="34"/>
    <x v="1142"/>
    <n v="101"/>
    <x v="96"/>
    <s v="134h 36m 36s"/>
    <s v="time"/>
    <n v="134"/>
    <n v="36"/>
    <n v="36"/>
    <n v="4492"/>
    <n v="22"/>
    <n v="33.370477676249898"/>
  </r>
  <r>
    <x v="44"/>
    <x v="38"/>
    <x v="1141"/>
    <n v="110"/>
    <x v="96"/>
    <s v="134h 46m 58s"/>
    <s v="time"/>
    <n v="134"/>
    <n v="46"/>
    <n v="58"/>
    <n v="4492"/>
    <n v="22"/>
    <n v="33.327700126540996"/>
  </r>
  <r>
    <x v="45"/>
    <x v="22"/>
    <x v="1036"/>
    <n v="1"/>
    <x v="150"/>
    <s v="117h 08m 58s"/>
    <s v="time"/>
    <n v="117"/>
    <n v="8"/>
    <n v="58"/>
    <n v="4117"/>
    <n v="22"/>
    <n v="35.1431457445143"/>
  </r>
  <r>
    <x v="45"/>
    <x v="32"/>
    <x v="1090"/>
    <n v="2"/>
    <x v="150"/>
    <s v="118h 05m 59s"/>
    <s v="time"/>
    <n v="118"/>
    <n v="5"/>
    <n v="59"/>
    <n v="4117"/>
    <n v="22"/>
    <n v="34.860369885148799"/>
  </r>
  <r>
    <x v="45"/>
    <x v="53"/>
    <x v="1160"/>
    <n v="3"/>
    <x v="150"/>
    <s v="118h 42m 24s"/>
    <s v="time"/>
    <n v="118"/>
    <n v="42"/>
    <n v="24"/>
    <n v="4117"/>
    <n v="22"/>
    <n v="34.6821296192294"/>
  </r>
  <r>
    <x v="45"/>
    <x v="48"/>
    <x v="1172"/>
    <n v="4"/>
    <x v="150"/>
    <s v="118h 59m 49s"/>
    <s v="time"/>
    <n v="118"/>
    <n v="59"/>
    <n v="49"/>
    <n v="4117"/>
    <n v="22"/>
    <n v="34.597527013998899"/>
  </r>
  <r>
    <x v="45"/>
    <x v="76"/>
    <x v="1053"/>
    <n v="10"/>
    <x v="150"/>
    <s v="119h 11m 49s"/>
    <s v="time"/>
    <n v="119"/>
    <n v="11"/>
    <n v="49"/>
    <n v="4117"/>
    <n v="22"/>
    <n v="34.539475983957402"/>
  </r>
  <r>
    <x v="45"/>
    <x v="17"/>
    <x v="1173"/>
    <n v="51"/>
    <x v="151"/>
    <s v="115h 28m 23s"/>
    <s v="time"/>
    <n v="115"/>
    <n v="28"/>
    <n v="23"/>
    <n v="4117"/>
    <n v="22"/>
    <n v="35.653339042537503"/>
  </r>
  <r>
    <x v="45"/>
    <x v="17"/>
    <x v="1173"/>
    <n v="51"/>
    <x v="151"/>
    <s v="116h 16m 02s"/>
    <s v="time"/>
    <n v="116"/>
    <n v="16"/>
    <n v="2"/>
    <n v="4117"/>
    <n v="22"/>
    <n v="35.409807865979197"/>
  </r>
  <r>
    <x v="45"/>
    <x v="10"/>
    <x v="1094"/>
    <n v="59"/>
    <x v="151"/>
    <s v="117h 35m 10s"/>
    <s v="time"/>
    <n v="117"/>
    <n v="35"/>
    <n v="10"/>
    <n v="4117"/>
    <n v="22"/>
    <n v="35.012638491885298"/>
  </r>
  <r>
    <x v="45"/>
    <x v="51"/>
    <x v="1093"/>
    <n v="55"/>
    <x v="151"/>
    <s v="117h 55m 10s"/>
    <s v="time"/>
    <n v="117"/>
    <n v="55"/>
    <n v="10"/>
    <n v="4117"/>
    <n v="22"/>
    <n v="34.913665166898298"/>
  </r>
  <r>
    <x v="45"/>
    <x v="52"/>
    <x v="979"/>
    <n v="60"/>
    <x v="151"/>
    <s v="118h 02m 10s"/>
    <s v="time"/>
    <n v="118"/>
    <n v="2"/>
    <n v="10"/>
    <n v="4117"/>
    <n v="22"/>
    <n v="34.8791565669639"/>
  </r>
  <r>
    <x v="45"/>
    <x v="40"/>
    <x v="1068"/>
    <n v="57"/>
    <x v="151"/>
    <s v="118h 42m 21s"/>
    <s v="time"/>
    <n v="118"/>
    <n v="42"/>
    <n v="21"/>
    <n v="4117"/>
    <n v="22"/>
    <n v="34.682373093150403"/>
  </r>
  <r>
    <x v="45"/>
    <x v="55"/>
    <x v="1056"/>
    <n v="58"/>
    <x v="151"/>
    <s v="119h 00m 19s"/>
    <s v="time"/>
    <n v="119"/>
    <n v="0"/>
    <n v="19"/>
    <n v="4117"/>
    <n v="22"/>
    <n v="34.595104325438399"/>
  </r>
  <r>
    <x v="45"/>
    <x v="58"/>
    <x v="1136"/>
    <n v="54"/>
    <x v="151"/>
    <s v="119h 02m 44s"/>
    <s v="time"/>
    <n v="119"/>
    <n v="2"/>
    <n v="44"/>
    <n v="4117"/>
    <n v="22"/>
    <n v="34.583399445590302"/>
  </r>
  <r>
    <x v="45"/>
    <x v="77"/>
    <x v="1174"/>
    <n v="56"/>
    <x v="151"/>
    <s v="119h 14m 40s"/>
    <s v="time"/>
    <n v="119"/>
    <n v="14"/>
    <n v="40"/>
    <n v="4117"/>
    <n v="22"/>
    <n v="34.525717480432299"/>
  </r>
  <r>
    <x v="45"/>
    <x v="73"/>
    <x v="1175"/>
    <n v="52"/>
    <x v="151"/>
    <s v="119h 22m 08s"/>
    <s v="time"/>
    <n v="119"/>
    <n v="22"/>
    <n v="8"/>
    <n v="4117"/>
    <n v="22"/>
    <n v="34.4897237322213"/>
  </r>
  <r>
    <x v="45"/>
    <x v="66"/>
    <x v="1057"/>
    <n v="53"/>
    <x v="151"/>
    <s v="119h 23m 02s"/>
    <s v="time"/>
    <n v="119"/>
    <n v="23"/>
    <n v="2"/>
    <n v="4117"/>
    <n v="22"/>
    <n v="34.485390267623998"/>
  </r>
  <r>
    <x v="45"/>
    <x v="15"/>
    <x v="1026"/>
    <n v="103"/>
    <x v="152"/>
    <s v="117h 10m 49s"/>
    <s v="time"/>
    <n v="117"/>
    <n v="10"/>
    <n v="49"/>
    <n v="4117"/>
    <n v="22"/>
    <n v="35.133898622492801"/>
  </r>
  <r>
    <x v="45"/>
    <x v="9"/>
    <x v="1113"/>
    <n v="105"/>
    <x v="152"/>
    <s v="117h 34m 22s"/>
    <s v="time"/>
    <n v="117"/>
    <n v="34"/>
    <n v="22"/>
    <n v="4117"/>
    <n v="22"/>
    <n v="35.016609097910901"/>
  </r>
  <r>
    <x v="45"/>
    <x v="11"/>
    <x v="1006"/>
    <n v="102"/>
    <x v="152"/>
    <s v="117h 41m 21s"/>
    <s v="time"/>
    <n v="117"/>
    <n v="41"/>
    <n v="21"/>
    <n v="4117"/>
    <n v="22"/>
    <n v="34.981979366551698"/>
  </r>
  <r>
    <x v="45"/>
    <x v="28"/>
    <x v="1176"/>
    <n v="109"/>
    <x v="152"/>
    <s v="118h 27m 55s"/>
    <s v="time"/>
    <n v="118"/>
    <n v="27"/>
    <n v="55"/>
    <n v="4117"/>
    <n v="22"/>
    <n v="34.752799108974699"/>
  </r>
  <r>
    <x v="45"/>
    <x v="42"/>
    <x v="1177"/>
    <n v="104"/>
    <x v="152"/>
    <s v="118h 47m 24s"/>
    <s v="time"/>
    <n v="118"/>
    <n v="47"/>
    <n v="24"/>
    <n v="4117"/>
    <n v="22"/>
    <n v="34.657799478070501"/>
  </r>
  <r>
    <x v="45"/>
    <x v="50"/>
    <x v="1178"/>
    <n v="42"/>
    <x v="153"/>
    <s v="117h 49m 33s"/>
    <s v="time"/>
    <n v="117"/>
    <n v="49"/>
    <n v="33"/>
    <n v="4117"/>
    <n v="22"/>
    <n v="34.941403625407503"/>
  </r>
  <r>
    <x v="45"/>
    <x v="59"/>
    <x v="975"/>
    <n v="44"/>
    <x v="153"/>
    <s v="119h 03m 13s"/>
    <s v="time"/>
    <n v="119"/>
    <n v="3"/>
    <n v="13"/>
    <n v="4117"/>
    <n v="22"/>
    <n v="34.581059420009097"/>
  </r>
  <r>
    <x v="45"/>
    <x v="70"/>
    <x v="1179"/>
    <n v="41"/>
    <x v="153"/>
    <s v="119h 21m 03s"/>
    <s v="time"/>
    <n v="119"/>
    <n v="21"/>
    <n v="3"/>
    <n v="4117"/>
    <n v="22"/>
    <n v="34.494941384294201"/>
  </r>
  <r>
    <x v="45"/>
    <x v="84"/>
    <x v="1150"/>
    <n v="46"/>
    <x v="153"/>
    <s v="119h 27m 15s"/>
    <s v="time"/>
    <n v="119"/>
    <n v="27"/>
    <n v="15"/>
    <n v="4117"/>
    <n v="22"/>
    <n v="34.465101677770399"/>
  </r>
  <r>
    <x v="45"/>
    <x v="81"/>
    <x v="1180"/>
    <n v="43"/>
    <x v="153"/>
    <s v="119h 36m 17s"/>
    <s v="time"/>
    <n v="119"/>
    <n v="36"/>
    <n v="17"/>
    <n v="4117"/>
    <n v="22"/>
    <n v="34.421717834440699"/>
  </r>
  <r>
    <x v="45"/>
    <x v="2"/>
    <x v="1181"/>
    <n v="81"/>
    <x v="154"/>
    <s v="117h 07m 26s"/>
    <s v="time"/>
    <n v="117"/>
    <n v="7"/>
    <n v="26"/>
    <n v="4117"/>
    <n v="22"/>
    <n v="35.150813715771001"/>
  </r>
  <r>
    <x v="45"/>
    <x v="23"/>
    <x v="1182"/>
    <n v="83"/>
    <x v="154"/>
    <s v="117h 24m 07s"/>
    <s v="time"/>
    <n v="117"/>
    <n v="24"/>
    <n v="7"/>
    <n v="4117"/>
    <n v="22"/>
    <n v="35.067562291936298"/>
  </r>
  <r>
    <x v="45"/>
    <x v="35"/>
    <x v="1183"/>
    <n v="84"/>
    <x v="154"/>
    <s v="118h 11m 26s"/>
    <s v="time"/>
    <n v="118"/>
    <n v="11"/>
    <n v="26"/>
    <n v="4117"/>
    <n v="22"/>
    <n v="34.833578543124801"/>
  </r>
  <r>
    <x v="45"/>
    <x v="34"/>
    <x v="1099"/>
    <n v="85"/>
    <x v="154"/>
    <s v="118h 17m 58s"/>
    <s v="time"/>
    <n v="118"/>
    <n v="17"/>
    <n v="58"/>
    <n v="4117"/>
    <n v="22"/>
    <n v="34.801515927096403"/>
  </r>
  <r>
    <x v="45"/>
    <x v="41"/>
    <x v="986"/>
    <n v="87"/>
    <x v="154"/>
    <s v="118h 46m 11s"/>
    <s v="time"/>
    <n v="118"/>
    <n v="46"/>
    <n v="11"/>
    <n v="4117"/>
    <n v="22"/>
    <n v="34.663716669278301"/>
  </r>
  <r>
    <x v="45"/>
    <x v="49"/>
    <x v="1184"/>
    <n v="90"/>
    <x v="154"/>
    <s v="119h 00m 07s"/>
    <s v="time"/>
    <n v="119"/>
    <n v="0"/>
    <n v="7"/>
    <n v="4117"/>
    <n v="22"/>
    <n v="34.596073360145802"/>
  </r>
  <r>
    <x v="45"/>
    <x v="62"/>
    <x v="1067"/>
    <n v="82"/>
    <x v="154"/>
    <s v="119h 05m 34s"/>
    <s v="time"/>
    <n v="119"/>
    <n v="5"/>
    <n v="34"/>
    <n v="4117"/>
    <n v="22"/>
    <n v="34.569686565562797"/>
  </r>
  <r>
    <x v="45"/>
    <x v="86"/>
    <x v="1185"/>
    <n v="88"/>
    <x v="154"/>
    <s v="120h 00m 25s"/>
    <s v="time"/>
    <n v="120"/>
    <n v="0"/>
    <n v="25"/>
    <n v="4117"/>
    <n v="22"/>
    <n v="34.306348012267797"/>
  </r>
  <r>
    <x v="45"/>
    <x v="20"/>
    <x v="1154"/>
    <n v="33"/>
    <x v="125"/>
    <s v="116h 49m 06s"/>
    <s v="time"/>
    <n v="116"/>
    <n v="49"/>
    <n v="6"/>
    <n v="4117"/>
    <n v="22"/>
    <n v="35.242755845971601"/>
  </r>
  <r>
    <x v="45"/>
    <x v="24"/>
    <x v="1054"/>
    <n v="31"/>
    <x v="125"/>
    <s v="117h 30m 06s"/>
    <s v="time"/>
    <n v="117"/>
    <n v="30"/>
    <n v="6"/>
    <n v="4117"/>
    <n v="22"/>
    <n v="35.037800882256903"/>
  </r>
  <r>
    <x v="45"/>
    <x v="8"/>
    <x v="1186"/>
    <n v="32"/>
    <x v="125"/>
    <s v="117h 33m 46s"/>
    <s v="time"/>
    <n v="117"/>
    <n v="33"/>
    <n v="46"/>
    <n v="4117"/>
    <n v="22"/>
    <n v="35.019587643481202"/>
  </r>
  <r>
    <x v="45"/>
    <x v="26"/>
    <x v="1187"/>
    <n v="38"/>
    <x v="125"/>
    <s v="118h 30m 15s"/>
    <s v="time"/>
    <n v="118"/>
    <n v="30"/>
    <n v="15"/>
    <n v="4117"/>
    <n v="22"/>
    <n v="34.741394465736001"/>
  </r>
  <r>
    <x v="45"/>
    <x v="57"/>
    <x v="1188"/>
    <n v="35"/>
    <x v="125"/>
    <s v="119h 02m 14s"/>
    <s v="time"/>
    <n v="119"/>
    <n v="2"/>
    <n v="14"/>
    <n v="4117"/>
    <n v="22"/>
    <n v="34.585820494989797"/>
  </r>
  <r>
    <x v="45"/>
    <x v="64"/>
    <x v="1189"/>
    <n v="37"/>
    <x v="125"/>
    <s v="119h 04m 01s"/>
    <s v="time"/>
    <n v="119"/>
    <n v="4"/>
    <n v="1"/>
    <n v="4117"/>
    <n v="22"/>
    <n v="34.577186969981803"/>
  </r>
  <r>
    <x v="45"/>
    <x v="6"/>
    <x v="1092"/>
    <n v="20"/>
    <x v="155"/>
    <s v="117h 26m 13s"/>
    <s v="time"/>
    <n v="117"/>
    <n v="26"/>
    <n v="13"/>
    <n v="4117"/>
    <n v="22"/>
    <n v="35.057111026484598"/>
  </r>
  <r>
    <x v="45"/>
    <x v="36"/>
    <x v="1144"/>
    <n v="17"/>
    <x v="155"/>
    <s v="118h 13m 01s"/>
    <s v="time"/>
    <n v="118"/>
    <n v="13"/>
    <n v="1"/>
    <n v="4117"/>
    <n v="22"/>
    <n v="34.825802843641902"/>
  </r>
  <r>
    <x v="45"/>
    <x v="71"/>
    <x v="1109"/>
    <n v="14"/>
    <x v="155"/>
    <s v="119h 21m 04s"/>
    <s v="time"/>
    <n v="119"/>
    <n v="21"/>
    <n v="4"/>
    <n v="4117"/>
    <n v="22"/>
    <n v="34.494861100767103"/>
  </r>
  <r>
    <x v="45"/>
    <x v="85"/>
    <x v="1190"/>
    <n v="11"/>
    <x v="155"/>
    <s v="119h 49m 39s"/>
    <s v="time"/>
    <n v="119"/>
    <n v="49"/>
    <n v="39"/>
    <n v="4117"/>
    <n v="22"/>
    <n v="34.357722559512602"/>
  </r>
  <r>
    <x v="45"/>
    <x v="19"/>
    <x v="978"/>
    <n v="78"/>
    <x v="107"/>
    <s v="116h 38m 15s"/>
    <s v="time"/>
    <n v="116"/>
    <n v="38"/>
    <n v="15"/>
    <n v="4117"/>
    <n v="22"/>
    <n v="35.297395777515803"/>
  </r>
  <r>
    <x v="45"/>
    <x v="19"/>
    <x v="978"/>
    <n v="78"/>
    <x v="107"/>
    <s v="115h 49m 43s"/>
    <s v="time"/>
    <n v="115"/>
    <n v="49"/>
    <n v="43"/>
    <n v="4117"/>
    <n v="22"/>
    <n v="35.543895074859101"/>
  </r>
  <r>
    <x v="45"/>
    <x v="12"/>
    <x v="1191"/>
    <n v="76"/>
    <x v="107"/>
    <s v="117h 43m 05s"/>
    <s v="time"/>
    <n v="117"/>
    <n v="43"/>
    <n v="5"/>
    <n v="4117"/>
    <n v="22"/>
    <n v="34.973394527885603"/>
  </r>
  <r>
    <x v="45"/>
    <x v="29"/>
    <x v="1036"/>
    <n v="75"/>
    <x v="107"/>
    <s v="118h 28m 31s"/>
    <s v="time"/>
    <n v="118"/>
    <n v="28"/>
    <n v="31"/>
    <n v="4117"/>
    <n v="22"/>
    <n v="34.749865771339998"/>
  </r>
  <r>
    <x v="45"/>
    <x v="43"/>
    <x v="1192"/>
    <n v="80"/>
    <x v="107"/>
    <s v="118h 49m 19s"/>
    <s v="time"/>
    <n v="118"/>
    <n v="49"/>
    <n v="19"/>
    <n v="4117"/>
    <n v="22"/>
    <n v="34.648481972325499"/>
  </r>
  <r>
    <x v="45"/>
    <x v="74"/>
    <x v="1034"/>
    <n v="74"/>
    <x v="107"/>
    <s v="119h 10m 08s"/>
    <s v="time"/>
    <n v="119"/>
    <n v="10"/>
    <n v="8"/>
    <n v="4117"/>
    <n v="22"/>
    <n v="34.547607503822697"/>
  </r>
  <r>
    <x v="45"/>
    <x v="75"/>
    <x v="1035"/>
    <n v="73"/>
    <x v="107"/>
    <s v="119h 10m 17s"/>
    <s v="time"/>
    <n v="119"/>
    <n v="10"/>
    <n v="17"/>
    <n v="4117"/>
    <n v="22"/>
    <n v="34.5468827575597"/>
  </r>
  <r>
    <x v="45"/>
    <x v="80"/>
    <x v="1122"/>
    <n v="79"/>
    <x v="107"/>
    <s v="119h 27m 39s"/>
    <s v="time"/>
    <n v="119"/>
    <n v="27"/>
    <n v="39"/>
    <n v="4117"/>
    <n v="22"/>
    <n v="34.463178308092601"/>
  </r>
  <r>
    <x v="45"/>
    <x v="79"/>
    <x v="1170"/>
    <n v="71"/>
    <x v="107"/>
    <s v="119h 36m 54s"/>
    <s v="time"/>
    <n v="119"/>
    <n v="36"/>
    <n v="54"/>
    <n v="4117"/>
    <n v="22"/>
    <n v="34.418760188939501"/>
  </r>
  <r>
    <x v="45"/>
    <x v="21"/>
    <x v="1193"/>
    <n v="120"/>
    <x v="156"/>
    <s v="116h 58m 42s"/>
    <s v="time"/>
    <n v="116"/>
    <n v="58"/>
    <n v="42"/>
    <n v="4117"/>
    <n v="22"/>
    <n v="35.1945516976078"/>
  </r>
  <r>
    <x v="45"/>
    <x v="4"/>
    <x v="1194"/>
    <n v="118"/>
    <x v="156"/>
    <s v="117h 23m 00s"/>
    <s v="time"/>
    <n v="117"/>
    <n v="23"/>
    <n v="0"/>
    <n v="4117"/>
    <n v="22"/>
    <n v="35.073122249041603"/>
  </r>
  <r>
    <x v="45"/>
    <x v="7"/>
    <x v="1195"/>
    <n v="114"/>
    <x v="156"/>
    <s v="117h 33m 38s"/>
    <s v="time"/>
    <n v="117"/>
    <n v="33"/>
    <n v="38"/>
    <n v="4117"/>
    <n v="22"/>
    <n v="35.020249611311399"/>
  </r>
  <r>
    <x v="45"/>
    <x v="72"/>
    <x v="1196"/>
    <n v="111"/>
    <x v="156"/>
    <s v="119h 10m 20s"/>
    <s v="time"/>
    <n v="119"/>
    <n v="10"/>
    <n v="20"/>
    <n v="4117"/>
    <n v="22"/>
    <n v="34.546641182229202"/>
  </r>
  <r>
    <x v="45"/>
    <x v="69"/>
    <x v="1197"/>
    <n v="117"/>
    <x v="156"/>
    <s v="119h 16m 29s"/>
    <s v="time"/>
    <n v="119"/>
    <n v="16"/>
    <n v="29"/>
    <n v="4117"/>
    <n v="22"/>
    <n v="34.516953159023601"/>
  </r>
  <r>
    <x v="45"/>
    <x v="18"/>
    <x v="1079"/>
    <n v="29"/>
    <x v="134"/>
    <s v="116h 33m 56s"/>
    <s v="time"/>
    <n v="116"/>
    <n v="33"/>
    <n v="56"/>
    <n v="4117"/>
    <n v="22"/>
    <n v="35.319181385772403"/>
  </r>
  <r>
    <x v="45"/>
    <x v="18"/>
    <x v="1079"/>
    <n v="29"/>
    <x v="134"/>
    <s v="115h 45m 03s"/>
    <s v="time"/>
    <n v="115"/>
    <n v="45"/>
    <n v="3"/>
    <n v="4117"/>
    <n v="22"/>
    <n v="35.5677784897157"/>
  </r>
  <r>
    <x v="45"/>
    <x v="14"/>
    <x v="1095"/>
    <n v="27"/>
    <x v="134"/>
    <s v="117h 07m 43s"/>
    <s v="time"/>
    <n v="117"/>
    <n v="7"/>
    <n v="43"/>
    <n v="4117"/>
    <n v="22"/>
    <n v="35.1493965560174"/>
  </r>
  <r>
    <x v="45"/>
    <x v="5"/>
    <x v="1105"/>
    <n v="25"/>
    <x v="134"/>
    <s v="117h 23m 27s"/>
    <s v="time"/>
    <n v="117"/>
    <n v="23"/>
    <n v="27"/>
    <n v="4117"/>
    <n v="22"/>
    <n v="35.070881457240397"/>
  </r>
  <r>
    <x v="45"/>
    <x v="27"/>
    <x v="1102"/>
    <n v="21"/>
    <x v="134"/>
    <s v="118h 11m 00s"/>
    <s v="time"/>
    <n v="118"/>
    <n v="11"/>
    <n v="0"/>
    <n v="4117"/>
    <n v="22"/>
    <n v="34.835707234522602"/>
  </r>
  <r>
    <x v="45"/>
    <x v="25"/>
    <x v="1103"/>
    <n v="24"/>
    <x v="134"/>
    <s v="118h 21m 39s"/>
    <s v="time"/>
    <n v="118"/>
    <n v="21"/>
    <n v="39"/>
    <n v="4117"/>
    <n v="22"/>
    <n v="34.7834658142826"/>
  </r>
  <r>
    <x v="45"/>
    <x v="31"/>
    <x v="1100"/>
    <n v="30"/>
    <x v="134"/>
    <s v="118h 31m 18s"/>
    <s v="time"/>
    <n v="118"/>
    <n v="31"/>
    <n v="18"/>
    <n v="4117"/>
    <n v="22"/>
    <n v="34.736264817965697"/>
  </r>
  <r>
    <x v="45"/>
    <x v="54"/>
    <x v="1198"/>
    <n v="22"/>
    <x v="134"/>
    <s v="119h 00m 19s"/>
    <s v="time"/>
    <n v="119"/>
    <n v="0"/>
    <n v="19"/>
    <n v="4117"/>
    <n v="22"/>
    <n v="34.595104325438399"/>
  </r>
  <r>
    <x v="45"/>
    <x v="56"/>
    <x v="1013"/>
    <n v="23"/>
    <x v="134"/>
    <s v="119h 01m 30s"/>
    <s v="time"/>
    <n v="119"/>
    <n v="1"/>
    <n v="30"/>
    <n v="4117"/>
    <n v="22"/>
    <n v="34.589371980676297"/>
  </r>
  <r>
    <x v="45"/>
    <x v="60"/>
    <x v="1087"/>
    <n v="26"/>
    <x v="134"/>
    <s v="119h 08m 19s"/>
    <s v="time"/>
    <n v="119"/>
    <n v="8"/>
    <n v="19"/>
    <n v="4117"/>
    <n v="22"/>
    <n v="34.5563874012296"/>
  </r>
  <r>
    <x v="45"/>
    <x v="1"/>
    <x v="1080"/>
    <n v="125"/>
    <x v="127"/>
    <s v="116h 45m 26s"/>
    <s v="time"/>
    <n v="116"/>
    <n v="45"/>
    <n v="26"/>
    <n v="4117"/>
    <n v="22"/>
    <n v="35.261202019384903"/>
  </r>
  <r>
    <x v="45"/>
    <x v="0"/>
    <x v="1199"/>
    <n v="127"/>
    <x v="127"/>
    <s v="117h 21m 18s"/>
    <s v="time"/>
    <n v="117"/>
    <n v="21"/>
    <n v="18"/>
    <n v="4117"/>
    <n v="22"/>
    <n v="35.081590047292401"/>
  </r>
  <r>
    <x v="45"/>
    <x v="37"/>
    <x v="1200"/>
    <n v="130"/>
    <x v="127"/>
    <s v="118h 20m 10s"/>
    <s v="time"/>
    <n v="118"/>
    <n v="20"/>
    <n v="10"/>
    <n v="4117"/>
    <n v="22"/>
    <n v="34.790732611910499"/>
  </r>
  <r>
    <x v="45"/>
    <x v="38"/>
    <x v="1133"/>
    <n v="122"/>
    <x v="127"/>
    <s v="118h 28m 07s"/>
    <s v="time"/>
    <n v="118"/>
    <n v="28"/>
    <n v="7"/>
    <n v="4117"/>
    <n v="22"/>
    <n v="34.751821274739903"/>
  </r>
  <r>
    <x v="45"/>
    <x v="39"/>
    <x v="1130"/>
    <n v="124"/>
    <x v="127"/>
    <s v="118h 37m 31s"/>
    <s v="time"/>
    <n v="118"/>
    <n v="37"/>
    <n v="31"/>
    <n v="4117"/>
    <n v="22"/>
    <n v="34.705925053447899"/>
  </r>
  <r>
    <x v="45"/>
    <x v="46"/>
    <x v="1126"/>
    <n v="129"/>
    <x v="127"/>
    <s v="118h 57m 19s"/>
    <s v="time"/>
    <n v="118"/>
    <n v="57"/>
    <n v="19"/>
    <n v="4117"/>
    <n v="22"/>
    <n v="34.609645548396998"/>
  </r>
  <r>
    <x v="45"/>
    <x v="47"/>
    <x v="1201"/>
    <n v="128"/>
    <x v="127"/>
    <s v="118h 58m 46s"/>
    <s v="time"/>
    <n v="118"/>
    <n v="58"/>
    <n v="46"/>
    <n v="4117"/>
    <n v="22"/>
    <n v="34.602615764627799"/>
  </r>
  <r>
    <x v="45"/>
    <x v="78"/>
    <x v="1202"/>
    <n v="126"/>
    <x v="127"/>
    <s v="119h 30m 55s"/>
    <s v="time"/>
    <n v="119"/>
    <n v="30"/>
    <n v="55"/>
    <n v="4117"/>
    <n v="22"/>
    <n v="34.447478820699303"/>
  </r>
  <r>
    <x v="45"/>
    <x v="3"/>
    <x v="1203"/>
    <n v="68"/>
    <x v="157"/>
    <s v="117h 12m 19s"/>
    <s v="time"/>
    <n v="117"/>
    <n v="12"/>
    <n v="19"/>
    <n v="4117"/>
    <n v="22"/>
    <n v="35.126404527668598"/>
  </r>
  <r>
    <x v="45"/>
    <x v="16"/>
    <x v="1104"/>
    <n v="67"/>
    <x v="157"/>
    <s v="117h 21m 00s"/>
    <s v="time"/>
    <n v="117"/>
    <n v="21"/>
    <n v="0"/>
    <n v="4117"/>
    <n v="22"/>
    <n v="35.083084789092403"/>
  </r>
  <r>
    <x v="45"/>
    <x v="30"/>
    <x v="1050"/>
    <n v="70"/>
    <x v="157"/>
    <s v="117h 46m 58s"/>
    <s v="time"/>
    <n v="117"/>
    <n v="46"/>
    <n v="58"/>
    <n v="4117"/>
    <n v="22"/>
    <n v="34.954176473640203"/>
  </r>
  <r>
    <x v="45"/>
    <x v="33"/>
    <x v="1204"/>
    <n v="61"/>
    <x v="157"/>
    <s v="118h 14m 38s"/>
    <s v="time"/>
    <n v="118"/>
    <n v="14"/>
    <n v="38"/>
    <n v="4117"/>
    <n v="22"/>
    <n v="34.8178670262498"/>
  </r>
  <r>
    <x v="45"/>
    <x v="45"/>
    <x v="1157"/>
    <n v="65"/>
    <x v="157"/>
    <s v="118h 56m 33s"/>
    <s v="time"/>
    <n v="118"/>
    <n v="56"/>
    <n v="33"/>
    <n v="4117"/>
    <n v="22"/>
    <n v="34.613363600058797"/>
  </r>
  <r>
    <x v="45"/>
    <x v="61"/>
    <x v="1205"/>
    <n v="62"/>
    <x v="157"/>
    <s v="119h 09m 48s"/>
    <s v="time"/>
    <n v="119"/>
    <n v="9"/>
    <n v="48"/>
    <n v="4117"/>
    <n v="22"/>
    <n v="34.549218159948502"/>
  </r>
  <r>
    <x v="45"/>
    <x v="68"/>
    <x v="865"/>
    <n v="63"/>
    <x v="157"/>
    <s v="119h 11m 00s"/>
    <s v="time"/>
    <n v="119"/>
    <n v="11"/>
    <n v="0"/>
    <n v="4117"/>
    <n v="22"/>
    <n v="34.543420500629203"/>
  </r>
  <r>
    <x v="45"/>
    <x v="87"/>
    <x v="1206"/>
    <n v="69"/>
    <x v="157"/>
    <s v="120h 06m 55s"/>
    <s v="time"/>
    <n v="120"/>
    <n v="6"/>
    <n v="55"/>
    <n v="4117"/>
    <n v="22"/>
    <n v="34.275406727333603"/>
  </r>
  <r>
    <x v="45"/>
    <x v="13"/>
    <x v="1207"/>
    <n v="100"/>
    <x v="158"/>
    <s v="116h 49m 59s"/>
    <s v="time"/>
    <n v="116"/>
    <n v="49"/>
    <n v="59"/>
    <n v="4117"/>
    <n v="22"/>
    <n v="35.238314879493203"/>
  </r>
  <r>
    <x v="45"/>
    <x v="44"/>
    <x v="1171"/>
    <n v="91"/>
    <x v="158"/>
    <s v="118h 49m 39s"/>
    <s v="time"/>
    <n v="118"/>
    <n v="49"/>
    <n v="39"/>
    <n v="4117"/>
    <n v="22"/>
    <n v="34.646862047926597"/>
  </r>
  <r>
    <x v="45"/>
    <x v="65"/>
    <x v="1047"/>
    <n v="92"/>
    <x v="158"/>
    <s v="119h 07m 11s"/>
    <s v="time"/>
    <n v="119"/>
    <n v="7"/>
    <n v="11"/>
    <n v="4117"/>
    <n v="22"/>
    <n v="34.561867029202602"/>
  </r>
  <r>
    <x v="45"/>
    <x v="63"/>
    <x v="1208"/>
    <n v="98"/>
    <x v="158"/>
    <s v="119h 07m 46s"/>
    <s v="time"/>
    <n v="119"/>
    <n v="7"/>
    <n v="46"/>
    <n v="4117"/>
    <n v="22"/>
    <n v="34.559046415430402"/>
  </r>
  <r>
    <x v="45"/>
    <x v="67"/>
    <x v="1209"/>
    <n v="94"/>
    <x v="158"/>
    <s v="119h 23m 12s"/>
    <s v="time"/>
    <n v="119"/>
    <n v="23"/>
    <n v="12"/>
    <n v="4117"/>
    <n v="22"/>
    <n v="34.4845878936788"/>
  </r>
  <r>
    <x v="46"/>
    <x v="24"/>
    <x v="1078"/>
    <n v="88"/>
    <x v="150"/>
    <s v="120h 04m 08s"/>
    <s v="time"/>
    <n v="120"/>
    <n v="4"/>
    <n v="8"/>
    <n v="4254"/>
    <n v="23"/>
    <n v="35.429660750309999"/>
  </r>
  <r>
    <x v="46"/>
    <x v="30"/>
    <x v="1036"/>
    <n v="84"/>
    <x v="150"/>
    <s v="120h 28m 18s"/>
    <s v="time"/>
    <n v="120"/>
    <n v="28"/>
    <n v="18"/>
    <n v="4254"/>
    <n v="23"/>
    <n v="35.311207337824897"/>
  </r>
  <r>
    <x v="46"/>
    <x v="27"/>
    <x v="1210"/>
    <n v="87"/>
    <x v="150"/>
    <s v="120h 38m 48s"/>
    <s v="time"/>
    <n v="120"/>
    <n v="38"/>
    <n v="48"/>
    <n v="4254"/>
    <n v="23"/>
    <n v="35.259987843288897"/>
  </r>
  <r>
    <x v="46"/>
    <x v="29"/>
    <x v="1211"/>
    <n v="89"/>
    <x v="150"/>
    <s v="120h 49m 13s"/>
    <s v="time"/>
    <n v="120"/>
    <n v="49"/>
    <n v="13"/>
    <n v="4254"/>
    <n v="23"/>
    <n v="35.209321466917103"/>
  </r>
  <r>
    <x v="46"/>
    <x v="66"/>
    <x v="1172"/>
    <n v="81"/>
    <x v="150"/>
    <s v="121h 52m 17s"/>
    <s v="time"/>
    <n v="121"/>
    <n v="52"/>
    <n v="17"/>
    <n v="4254"/>
    <n v="23"/>
    <n v="34.905649626085697"/>
  </r>
  <r>
    <x v="46"/>
    <x v="79"/>
    <x v="1162"/>
    <n v="85"/>
    <x v="150"/>
    <s v="121h 59m 52s"/>
    <s v="time"/>
    <n v="121"/>
    <n v="59"/>
    <n v="52"/>
    <n v="4254"/>
    <n v="23"/>
    <n v="34.869487604510098"/>
  </r>
  <r>
    <x v="46"/>
    <x v="94"/>
    <x v="1212"/>
    <n v="90"/>
    <x v="150"/>
    <s v="122h 33m 50s"/>
    <s v="time"/>
    <n v="122"/>
    <n v="33"/>
    <n v="50"/>
    <n v="4254"/>
    <n v="23"/>
    <n v="34.708428710649699"/>
  </r>
  <r>
    <x v="46"/>
    <x v="53"/>
    <x v="1213"/>
    <n v="127"/>
    <x v="159"/>
    <s v="120h 55m 10s"/>
    <s v="time"/>
    <n v="120"/>
    <n v="55"/>
    <n v="10"/>
    <n v="4254"/>
    <n v="23"/>
    <n v="35.180446118857802"/>
  </r>
  <r>
    <x v="46"/>
    <x v="42"/>
    <x v="1214"/>
    <n v="128"/>
    <x v="159"/>
    <s v="120h 58m 53s"/>
    <s v="time"/>
    <n v="120"/>
    <n v="58"/>
    <n v="53"/>
    <n v="4254"/>
    <n v="23"/>
    <n v="35.162433156614902"/>
  </r>
  <r>
    <x v="46"/>
    <x v="87"/>
    <x v="1215"/>
    <n v="130"/>
    <x v="159"/>
    <s v="122h 04m 15s"/>
    <s v="time"/>
    <n v="122"/>
    <n v="4"/>
    <n v="15"/>
    <n v="4254"/>
    <n v="23"/>
    <n v="34.848619312557503"/>
  </r>
  <r>
    <x v="46"/>
    <x v="88"/>
    <x v="1216"/>
    <n v="125"/>
    <x v="159"/>
    <s v="122h 18m 56s"/>
    <s v="time"/>
    <n v="122"/>
    <n v="18"/>
    <n v="56"/>
    <n v="4254"/>
    <n v="23"/>
    <n v="34.778896115693399"/>
  </r>
  <r>
    <x v="46"/>
    <x v="17"/>
    <x v="1173"/>
    <n v="1"/>
    <x v="160"/>
    <s v="119h 31m 49s"/>
    <s v="time"/>
    <n v="119"/>
    <n v="31"/>
    <n v="49"/>
    <n v="4254"/>
    <n v="23"/>
    <n v="35.589309077895102"/>
  </r>
  <r>
    <x v="46"/>
    <x v="16"/>
    <x v="1217"/>
    <n v="10"/>
    <x v="160"/>
    <s v="119h 58m 06s"/>
    <s v="time"/>
    <n v="119"/>
    <n v="58"/>
    <n v="6"/>
    <n v="4254"/>
    <n v="23"/>
    <n v="35.459357330406597"/>
  </r>
  <r>
    <x v="46"/>
    <x v="11"/>
    <x v="1218"/>
    <n v="3"/>
    <x v="160"/>
    <s v="120h 24m 45s"/>
    <s v="time"/>
    <n v="120"/>
    <n v="24"/>
    <n v="45"/>
    <n v="4254"/>
    <n v="23"/>
    <n v="35.328558081594501"/>
  </r>
  <r>
    <x v="46"/>
    <x v="32"/>
    <x v="1091"/>
    <n v="4"/>
    <x v="160"/>
    <s v="120h 37m 13s"/>
    <s v="time"/>
    <n v="120"/>
    <n v="37"/>
    <n v="13"/>
    <n v="4254"/>
    <n v="23"/>
    <n v="35.267701901974199"/>
  </r>
  <r>
    <x v="46"/>
    <x v="41"/>
    <x v="1093"/>
    <n v="6"/>
    <x v="160"/>
    <s v="120h 58m 19s"/>
    <s v="time"/>
    <n v="120"/>
    <n v="58"/>
    <n v="19"/>
    <n v="4254"/>
    <n v="23"/>
    <n v="35.1651783356563"/>
  </r>
  <r>
    <x v="46"/>
    <x v="75"/>
    <x v="979"/>
    <n v="9"/>
    <x v="160"/>
    <s v="121h 31m 53s"/>
    <s v="time"/>
    <n v="121"/>
    <n v="31"/>
    <n v="53"/>
    <n v="4254"/>
    <n v="23"/>
    <n v="35.003302759003702"/>
  </r>
  <r>
    <x v="46"/>
    <x v="71"/>
    <x v="1175"/>
    <n v="5"/>
    <x v="160"/>
    <s v="121h 45m 04s"/>
    <s v="time"/>
    <n v="121"/>
    <n v="45"/>
    <n v="4"/>
    <n v="4254"/>
    <n v="23"/>
    <n v="34.940132875812203"/>
  </r>
  <r>
    <x v="46"/>
    <x v="82"/>
    <x v="1219"/>
    <n v="2"/>
    <x v="160"/>
    <s v="122h 04m 54s"/>
    <s v="time"/>
    <n v="122"/>
    <n v="4"/>
    <n v="54"/>
    <n v="4254"/>
    <n v="23"/>
    <n v="34.845526901391104"/>
  </r>
  <r>
    <x v="46"/>
    <x v="21"/>
    <x v="978"/>
    <n v="28"/>
    <x v="161"/>
    <s v="119h 52m 24s"/>
    <s v="time"/>
    <n v="119"/>
    <n v="52"/>
    <n v="24"/>
    <n v="4254"/>
    <n v="23"/>
    <n v="35.487458984483602"/>
  </r>
  <r>
    <x v="46"/>
    <x v="50"/>
    <x v="1097"/>
    <n v="29"/>
    <x v="161"/>
    <s v="120h 30m 36s"/>
    <s v="time"/>
    <n v="120"/>
    <n v="30"/>
    <n v="36"/>
    <n v="4254"/>
    <n v="23"/>
    <n v="35.2999751058003"/>
  </r>
  <r>
    <x v="46"/>
    <x v="36"/>
    <x v="1191"/>
    <n v="24"/>
    <x v="161"/>
    <s v="120h 43m 11s"/>
    <s v="time"/>
    <n v="120"/>
    <n v="43"/>
    <n v="11"/>
    <n v="4254"/>
    <n v="23"/>
    <n v="35.238649672910803"/>
  </r>
  <r>
    <x v="46"/>
    <x v="25"/>
    <x v="987"/>
    <n v="30"/>
    <x v="161"/>
    <s v="120h 47m 27s"/>
    <s v="time"/>
    <n v="120"/>
    <n v="47"/>
    <n v="27"/>
    <n v="4254"/>
    <n v="23"/>
    <n v="35.217904228383702"/>
  </r>
  <r>
    <x v="46"/>
    <x v="62"/>
    <x v="1220"/>
    <n v="23"/>
    <x v="161"/>
    <s v="121h 22m 00s"/>
    <s v="time"/>
    <n v="121"/>
    <n v="22"/>
    <n v="0"/>
    <n v="4254"/>
    <n v="23"/>
    <n v="35.050810216973296"/>
  </r>
  <r>
    <x v="46"/>
    <x v="84"/>
    <x v="1221"/>
    <n v="26"/>
    <x v="161"/>
    <s v="121h 53m 22s"/>
    <s v="time"/>
    <n v="121"/>
    <n v="53"/>
    <n v="22"/>
    <n v="4254"/>
    <n v="23"/>
    <n v="34.900479031544897"/>
  </r>
  <r>
    <x v="46"/>
    <x v="81"/>
    <x v="1035"/>
    <n v="22"/>
    <x v="161"/>
    <s v="121h 58m 11s"/>
    <s v="time"/>
    <n v="121"/>
    <n v="58"/>
    <n v="11"/>
    <n v="4254"/>
    <n v="23"/>
    <n v="34.877508306934097"/>
  </r>
  <r>
    <x v="46"/>
    <x v="85"/>
    <x v="1098"/>
    <n v="21"/>
    <x v="161"/>
    <s v="122h 02m 19s"/>
    <s v="time"/>
    <n v="122"/>
    <n v="2"/>
    <n v="19"/>
    <n v="4254"/>
    <n v="23"/>
    <n v="34.857820498521598"/>
  </r>
  <r>
    <x v="46"/>
    <x v="89"/>
    <x v="1176"/>
    <n v="27"/>
    <x v="161"/>
    <s v="122h 13m 46s"/>
    <s v="time"/>
    <n v="122"/>
    <n v="13"/>
    <n v="46"/>
    <n v="4254"/>
    <n v="23"/>
    <n v="34.803397981028297"/>
  </r>
  <r>
    <x v="46"/>
    <x v="19"/>
    <x v="1222"/>
    <n v="134"/>
    <x v="162"/>
    <s v="119h 47m 43s"/>
    <s v="time"/>
    <n v="119"/>
    <n v="47"/>
    <n v="43"/>
    <n v="4254"/>
    <n v="23"/>
    <n v="35.510581710000601"/>
  </r>
  <r>
    <x v="46"/>
    <x v="37"/>
    <x v="1223"/>
    <n v="135"/>
    <x v="162"/>
    <s v="120h 45m 17s"/>
    <s v="time"/>
    <n v="120"/>
    <n v="45"/>
    <n v="17"/>
    <n v="4254"/>
    <n v="23"/>
    <n v="35.228435970988002"/>
  </r>
  <r>
    <x v="46"/>
    <x v="43"/>
    <x v="1224"/>
    <n v="139"/>
    <x v="162"/>
    <s v="121h 02m 54s"/>
    <s v="time"/>
    <n v="121"/>
    <n v="2"/>
    <n v="54"/>
    <n v="4254"/>
    <n v="23"/>
    <n v="35.1429869611312"/>
  </r>
  <r>
    <x v="46"/>
    <x v="92"/>
    <x v="1225"/>
    <n v="138"/>
    <x v="162"/>
    <s v="122h 22m 29s"/>
    <s v="time"/>
    <n v="122"/>
    <n v="22"/>
    <n v="29"/>
    <n v="4254"/>
    <n v="23"/>
    <n v="34.762080948997699"/>
  </r>
  <r>
    <x v="46"/>
    <x v="18"/>
    <x v="1226"/>
    <n v="120"/>
    <x v="153"/>
    <s v="119h 44m 30s"/>
    <s v="time"/>
    <n v="119"/>
    <n v="44"/>
    <n v="30"/>
    <n v="4254"/>
    <n v="23"/>
    <n v="35.526480617997002"/>
  </r>
  <r>
    <x v="46"/>
    <x v="72"/>
    <x v="1227"/>
    <n v="113"/>
    <x v="153"/>
    <s v="121h 34m 44s"/>
    <s v="time"/>
    <n v="121"/>
    <n v="34"/>
    <n v="44"/>
    <n v="4254"/>
    <n v="23"/>
    <n v="34.989627219637903"/>
  </r>
  <r>
    <x v="46"/>
    <x v="78"/>
    <x v="1170"/>
    <n v="111"/>
    <x v="153"/>
    <s v="121h 54m 39s"/>
    <s v="time"/>
    <n v="121"/>
    <n v="54"/>
    <n v="39"/>
    <n v="4254"/>
    <n v="23"/>
    <n v="34.894355847511498"/>
  </r>
  <r>
    <x v="46"/>
    <x v="86"/>
    <x v="1179"/>
    <n v="112"/>
    <x v="153"/>
    <s v="122h 03m 24s"/>
    <s v="time"/>
    <n v="122"/>
    <n v="3"/>
    <n v="24"/>
    <n v="4254"/>
    <n v="23"/>
    <n v="34.852664063139997"/>
  </r>
  <r>
    <x v="46"/>
    <x v="83"/>
    <x v="1228"/>
    <n v="119"/>
    <x v="153"/>
    <s v="122h 05m 06s"/>
    <s v="time"/>
    <n v="122"/>
    <n v="5"/>
    <n v="6"/>
    <n v="4254"/>
    <n v="23"/>
    <n v="34.844575500675703"/>
  </r>
  <r>
    <x v="46"/>
    <x v="90"/>
    <x v="1229"/>
    <n v="118"/>
    <x v="153"/>
    <s v="122h 16m 41s"/>
    <s v="time"/>
    <n v="122"/>
    <n v="16"/>
    <n v="41"/>
    <n v="4254"/>
    <n v="23"/>
    <n v="34.789562040976698"/>
  </r>
  <r>
    <x v="46"/>
    <x v="96"/>
    <x v="975"/>
    <n v="114"/>
    <x v="153"/>
    <s v="122h 55m 46s"/>
    <s v="time"/>
    <n v="122"/>
    <n v="55"/>
    <n v="46"/>
    <n v="4254"/>
    <n v="23"/>
    <n v="34.605216180916699"/>
  </r>
  <r>
    <x v="46"/>
    <x v="0"/>
    <x v="1181"/>
    <n v="71"/>
    <x v="154"/>
    <s v="119h 58m 41s"/>
    <s v="time"/>
    <n v="119"/>
    <n v="58"/>
    <n v="41"/>
    <n v="4254"/>
    <n v="23"/>
    <n v="35.456483940350203"/>
  </r>
  <r>
    <x v="46"/>
    <x v="9"/>
    <x v="1140"/>
    <n v="80"/>
    <x v="154"/>
    <s v="120h 21m 54s"/>
    <s v="time"/>
    <n v="120"/>
    <n v="21"/>
    <n v="54"/>
    <n v="4254"/>
    <n v="23"/>
    <n v="35.342499896149199"/>
  </r>
  <r>
    <x v="46"/>
    <x v="31"/>
    <x v="1230"/>
    <n v="74"/>
    <x v="154"/>
    <s v="120h 50m 23s"/>
    <s v="time"/>
    <n v="120"/>
    <n v="50"/>
    <n v="23"/>
    <n v="4254"/>
    <n v="23"/>
    <n v="35.203655898653601"/>
  </r>
  <r>
    <x v="46"/>
    <x v="58"/>
    <x v="1231"/>
    <n v="73"/>
    <x v="154"/>
    <s v="121h 12m 59s"/>
    <s v="time"/>
    <n v="121"/>
    <n v="12"/>
    <n v="59"/>
    <n v="4254"/>
    <n v="23"/>
    <n v="35.0942643894412"/>
  </r>
  <r>
    <x v="46"/>
    <x v="64"/>
    <x v="1099"/>
    <n v="78"/>
    <x v="154"/>
    <s v="121h 19m 15s"/>
    <s v="time"/>
    <n v="121"/>
    <n v="19"/>
    <n v="15"/>
    <n v="4254"/>
    <n v="23"/>
    <n v="35.064051928426601"/>
  </r>
  <r>
    <x v="46"/>
    <x v="97"/>
    <x v="1232"/>
    <n v="75"/>
    <x v="154"/>
    <s v="122h 53m 38s"/>
    <s v="time"/>
    <n v="122"/>
    <n v="53"/>
    <n v="38"/>
    <n v="4254"/>
    <n v="23"/>
    <n v="34.6152281326709"/>
  </r>
  <r>
    <x v="46"/>
    <x v="14"/>
    <x v="1186"/>
    <n v="42"/>
    <x v="125"/>
    <s v="119h 53m 34s"/>
    <s v="time"/>
    <n v="119"/>
    <n v="53"/>
    <n v="34"/>
    <n v="4254"/>
    <n v="23"/>
    <n v="35.481703559198699"/>
  </r>
  <r>
    <x v="46"/>
    <x v="4"/>
    <x v="1233"/>
    <n v="50"/>
    <x v="125"/>
    <s v="120h 00m 00s"/>
    <s v="time"/>
    <n v="120"/>
    <n v="0"/>
    <n v="0"/>
    <n v="4254"/>
    <n v="23"/>
    <n v="35.450000000000003"/>
  </r>
  <r>
    <x v="46"/>
    <x v="7"/>
    <x v="1154"/>
    <n v="43"/>
    <x v="125"/>
    <s v="120h 07m 11s"/>
    <s v="time"/>
    <n v="120"/>
    <n v="7"/>
    <n v="11"/>
    <n v="4254"/>
    <n v="23"/>
    <n v="35.414667311085402"/>
  </r>
  <r>
    <x v="46"/>
    <x v="10"/>
    <x v="1006"/>
    <n v="41"/>
    <x v="125"/>
    <s v="120h 22m 07s"/>
    <s v="time"/>
    <n v="120"/>
    <n v="22"/>
    <n v="7"/>
    <n v="4254"/>
    <n v="23"/>
    <n v="35.341439605655701"/>
  </r>
  <r>
    <x v="46"/>
    <x v="12"/>
    <x v="1155"/>
    <n v="44"/>
    <x v="125"/>
    <s v="120h 27m 46s"/>
    <s v="time"/>
    <n v="120"/>
    <n v="27"/>
    <n v="46"/>
    <n v="4254"/>
    <n v="23"/>
    <n v="35.313812934377999"/>
  </r>
  <r>
    <x v="46"/>
    <x v="33"/>
    <x v="1156"/>
    <n v="47"/>
    <x v="125"/>
    <s v="120h 44m 10s"/>
    <s v="time"/>
    <n v="120"/>
    <n v="44"/>
    <n v="10"/>
    <n v="4254"/>
    <n v="23"/>
    <n v="35.233866329230402"/>
  </r>
  <r>
    <x v="46"/>
    <x v="55"/>
    <x v="1234"/>
    <n v="45"/>
    <x v="125"/>
    <s v="121h 10m 50s"/>
    <s v="time"/>
    <n v="121"/>
    <n v="10"/>
    <n v="50"/>
    <n v="4254"/>
    <n v="23"/>
    <n v="35.104641833810803"/>
  </r>
  <r>
    <x v="46"/>
    <x v="61"/>
    <x v="1235"/>
    <n v="48"/>
    <x v="125"/>
    <s v="121h 27m 07s"/>
    <s v="time"/>
    <n v="121"/>
    <n v="27"/>
    <n v="7"/>
    <n v="4254"/>
    <n v="23"/>
    <n v="35.026199205447"/>
  </r>
  <r>
    <x v="46"/>
    <x v="70"/>
    <x v="1189"/>
    <n v="46"/>
    <x v="125"/>
    <s v="121h 44m 15s"/>
    <s v="time"/>
    <n v="121"/>
    <n v="44"/>
    <n v="15"/>
    <n v="4254"/>
    <n v="23"/>
    <n v="34.944039429099398"/>
  </r>
  <r>
    <x v="46"/>
    <x v="22"/>
    <x v="1143"/>
    <n v="105"/>
    <x v="155"/>
    <s v="119h 55m 12s"/>
    <s v="time"/>
    <n v="119"/>
    <n v="55"/>
    <n v="12"/>
    <n v="4254"/>
    <n v="23"/>
    <n v="35.473649099399601"/>
  </r>
  <r>
    <x v="46"/>
    <x v="5"/>
    <x v="1236"/>
    <n v="108"/>
    <x v="155"/>
    <s v="120h 01m 06s"/>
    <s v="time"/>
    <n v="120"/>
    <n v="1"/>
    <n v="6"/>
    <n v="4254"/>
    <n v="23"/>
    <n v="35.444584855091499"/>
  </r>
  <r>
    <x v="46"/>
    <x v="39"/>
    <x v="1237"/>
    <n v="103"/>
    <x v="155"/>
    <s v="120h 51m 45s"/>
    <s v="time"/>
    <n v="120"/>
    <n v="51"/>
    <n v="45"/>
    <n v="4254"/>
    <n v="23"/>
    <n v="35.197021408625503"/>
  </r>
  <r>
    <x v="46"/>
    <x v="49"/>
    <x v="1144"/>
    <n v="106"/>
    <x v="155"/>
    <s v="121h 10m 16s"/>
    <s v="time"/>
    <n v="121"/>
    <n v="10"/>
    <n v="16"/>
    <n v="4254"/>
    <n v="23"/>
    <n v="35.107377996221999"/>
  </r>
  <r>
    <x v="46"/>
    <x v="56"/>
    <x v="1238"/>
    <n v="102"/>
    <x v="155"/>
    <s v="121h 12m 06s"/>
    <s v="time"/>
    <n v="121"/>
    <n v="12"/>
    <n v="6"/>
    <n v="4254"/>
    <n v="23"/>
    <n v="35.098527247975099"/>
  </r>
  <r>
    <x v="46"/>
    <x v="60"/>
    <x v="1239"/>
    <n v="107"/>
    <x v="155"/>
    <s v="121h 27m 01s"/>
    <s v="time"/>
    <n v="121"/>
    <n v="27"/>
    <n v="1"/>
    <n v="4254"/>
    <n v="23"/>
    <n v="35.026679871277899"/>
  </r>
  <r>
    <x v="46"/>
    <x v="74"/>
    <x v="1145"/>
    <n v="109"/>
    <x v="155"/>
    <s v="121h 28m 33s"/>
    <s v="time"/>
    <n v="121"/>
    <n v="28"/>
    <n v="33"/>
    <n v="4254"/>
    <n v="23"/>
    <n v="35.019311111263498"/>
  </r>
  <r>
    <x v="46"/>
    <x v="91"/>
    <x v="1109"/>
    <n v="104"/>
    <x v="155"/>
    <s v="122h 06m 16s"/>
    <s v="time"/>
    <n v="122"/>
    <n v="6"/>
    <n v="16"/>
    <n v="4254"/>
    <n v="23"/>
    <n v="34.839026698454802"/>
  </r>
  <r>
    <x v="46"/>
    <x v="93"/>
    <x v="1240"/>
    <n v="101"/>
    <x v="155"/>
    <s v="122h 30m 39s"/>
    <s v="time"/>
    <n v="122"/>
    <n v="30"/>
    <n v="39"/>
    <n v="4254"/>
    <n v="23"/>
    <n v="34.723459830083002"/>
  </r>
  <r>
    <x v="46"/>
    <x v="1"/>
    <x v="1094"/>
    <n v="70"/>
    <x v="156"/>
    <s v="119h 50m 42s"/>
    <s v="time"/>
    <n v="119"/>
    <n v="50"/>
    <n v="42"/>
    <n v="4254"/>
    <n v="23"/>
    <n v="35.495848804706"/>
  </r>
  <r>
    <x v="46"/>
    <x v="28"/>
    <x v="1194"/>
    <n v="68"/>
    <x v="156"/>
    <s v="120h 47m 54s"/>
    <s v="time"/>
    <n v="120"/>
    <n v="47"/>
    <n v="54"/>
    <n v="4254"/>
    <n v="23"/>
    <n v="35.215717656148598"/>
  </r>
  <r>
    <x v="46"/>
    <x v="38"/>
    <x v="1241"/>
    <n v="69"/>
    <x v="156"/>
    <s v="120h 48m 32s"/>
    <s v="time"/>
    <n v="120"/>
    <n v="48"/>
    <n v="32"/>
    <n v="4254"/>
    <n v="23"/>
    <n v="35.212640718122202"/>
  </r>
  <r>
    <x v="46"/>
    <x v="44"/>
    <x v="1197"/>
    <n v="67"/>
    <x v="156"/>
    <s v="121h 05m 42s"/>
    <s v="time"/>
    <n v="121"/>
    <n v="5"/>
    <n v="42"/>
    <n v="4254"/>
    <n v="23"/>
    <n v="35.129443825095997"/>
  </r>
  <r>
    <x v="46"/>
    <x v="48"/>
    <x v="1242"/>
    <n v="65"/>
    <x v="156"/>
    <s v="121h 09m 01s"/>
    <s v="time"/>
    <n v="121"/>
    <n v="9"/>
    <n v="1"/>
    <n v="4254"/>
    <n v="23"/>
    <n v="35.113415157024903"/>
  </r>
  <r>
    <x v="46"/>
    <x v="54"/>
    <x v="1196"/>
    <n v="61"/>
    <x v="156"/>
    <s v="121h 10m 38s"/>
    <s v="time"/>
    <n v="121"/>
    <n v="10"/>
    <n v="38"/>
    <n v="4254"/>
    <n v="23"/>
    <n v="35.1056074894896"/>
  </r>
  <r>
    <x v="46"/>
    <x v="65"/>
    <x v="1138"/>
    <n v="62"/>
    <x v="156"/>
    <s v="121h 24m 24s"/>
    <s v="time"/>
    <n v="121"/>
    <n v="24"/>
    <n v="24"/>
    <n v="4254"/>
    <n v="23"/>
    <n v="35.039261984514802"/>
  </r>
  <r>
    <x v="46"/>
    <x v="15"/>
    <x v="1103"/>
    <n v="13"/>
    <x v="134"/>
    <s v="119h 55m 48s"/>
    <s v="time"/>
    <n v="119"/>
    <n v="55"/>
    <n v="48"/>
    <n v="4254"/>
    <n v="23"/>
    <n v="35.4706912365546"/>
  </r>
  <r>
    <x v="46"/>
    <x v="8"/>
    <x v="1105"/>
    <n v="14"/>
    <x v="134"/>
    <s v="120h 19m 17s"/>
    <s v="time"/>
    <n v="120"/>
    <n v="19"/>
    <n v="17"/>
    <n v="4254"/>
    <n v="23"/>
    <n v="35.355309968440999"/>
  </r>
  <r>
    <x v="46"/>
    <x v="34"/>
    <x v="1243"/>
    <n v="20"/>
    <x v="134"/>
    <s v="120h 45m 14s"/>
    <s v="time"/>
    <n v="120"/>
    <n v="45"/>
    <n v="14"/>
    <n v="4254"/>
    <n v="23"/>
    <n v="35.228679085559698"/>
  </r>
  <r>
    <x v="46"/>
    <x v="26"/>
    <x v="1198"/>
    <n v="11"/>
    <x v="134"/>
    <s v="120h 50m 10s"/>
    <s v="time"/>
    <n v="120"/>
    <n v="50"/>
    <n v="10"/>
    <n v="4254"/>
    <n v="23"/>
    <n v="35.204707937748502"/>
  </r>
  <r>
    <x v="46"/>
    <x v="47"/>
    <x v="1100"/>
    <n v="19"/>
    <x v="134"/>
    <s v="121h 08m 16s"/>
    <s v="time"/>
    <n v="121"/>
    <n v="8"/>
    <n v="16"/>
    <n v="4254"/>
    <n v="23"/>
    <n v="35.117038450249403"/>
  </r>
  <r>
    <x v="46"/>
    <x v="57"/>
    <x v="1244"/>
    <n v="17"/>
    <x v="134"/>
    <s v="121h 12m 56s"/>
    <s v="time"/>
    <n v="121"/>
    <n v="12"/>
    <n v="56"/>
    <n v="4254"/>
    <n v="23"/>
    <n v="35.094505655672997"/>
  </r>
  <r>
    <x v="46"/>
    <x v="63"/>
    <x v="1245"/>
    <n v="12"/>
    <x v="134"/>
    <s v="121h 24m 50s"/>
    <s v="time"/>
    <n v="121"/>
    <n v="24"/>
    <n v="50"/>
    <n v="4254"/>
    <n v="23"/>
    <n v="35.037177697956899"/>
  </r>
  <r>
    <x v="46"/>
    <x v="73"/>
    <x v="1121"/>
    <n v="18"/>
    <x v="134"/>
    <s v="121h 51m 48s"/>
    <s v="time"/>
    <n v="121"/>
    <n v="51"/>
    <n v="48"/>
    <n v="4254"/>
    <n v="23"/>
    <n v="34.907957001012001"/>
  </r>
  <r>
    <x v="46"/>
    <x v="2"/>
    <x v="1148"/>
    <n v="36"/>
    <x v="127"/>
    <s v="119h 53m 23s"/>
    <s v="time"/>
    <n v="119"/>
    <n v="53"/>
    <n v="23"/>
    <n v="4254"/>
    <n v="23"/>
    <n v="35.482607859537502"/>
  </r>
  <r>
    <x v="46"/>
    <x v="3"/>
    <x v="1133"/>
    <n v="31"/>
    <x v="127"/>
    <s v="119h 56m 59s"/>
    <s v="time"/>
    <n v="119"/>
    <n v="56"/>
    <n v="59"/>
    <n v="4254"/>
    <n v="23"/>
    <n v="35.464859119214303"/>
  </r>
  <r>
    <x v="46"/>
    <x v="6"/>
    <x v="1199"/>
    <n v="39"/>
    <x v="127"/>
    <s v="120h 02m 51s"/>
    <s v="time"/>
    <n v="120"/>
    <n v="2"/>
    <n v="51"/>
    <n v="4254"/>
    <n v="23"/>
    <n v="35.435973260584298"/>
  </r>
  <r>
    <x v="46"/>
    <x v="51"/>
    <x v="1246"/>
    <n v="38"/>
    <x v="127"/>
    <s v="120h 31m 28s"/>
    <s v="time"/>
    <n v="120"/>
    <n v="31"/>
    <n v="28"/>
    <n v="4254"/>
    <n v="23"/>
    <n v="35.295744523932399"/>
  </r>
  <r>
    <x v="46"/>
    <x v="52"/>
    <x v="1111"/>
    <n v="34"/>
    <x v="127"/>
    <s v="120h 34m 25s"/>
    <s v="time"/>
    <n v="120"/>
    <n v="34"/>
    <n v="25"/>
    <n v="4254"/>
    <n v="23"/>
    <n v="35.281351871263503"/>
  </r>
  <r>
    <x v="46"/>
    <x v="76"/>
    <x v="1202"/>
    <n v="35"/>
    <x v="127"/>
    <s v="121h 41m 56s"/>
    <s v="time"/>
    <n v="121"/>
    <n v="41"/>
    <n v="56"/>
    <n v="4254"/>
    <n v="23"/>
    <n v="34.955126039678902"/>
  </r>
  <r>
    <x v="46"/>
    <x v="95"/>
    <x v="1129"/>
    <n v="33"/>
    <x v="127"/>
    <s v="122h 51m 45s"/>
    <s v="time"/>
    <n v="122"/>
    <n v="51"/>
    <n v="45"/>
    <n v="4254"/>
    <n v="23"/>
    <n v="34.624071624783802"/>
  </r>
  <r>
    <x v="46"/>
    <x v="59"/>
    <x v="1247"/>
    <n v="142"/>
    <x v="163"/>
    <s v="121h 17m 20s"/>
    <s v="time"/>
    <n v="121"/>
    <n v="17"/>
    <n v="20"/>
    <n v="4254"/>
    <n v="23"/>
    <n v="35.073286918285"/>
  </r>
  <r>
    <x v="46"/>
    <x v="69"/>
    <x v="1135"/>
    <n v="148"/>
    <x v="163"/>
    <s v="121h 43m 46s"/>
    <s v="time"/>
    <n v="121"/>
    <n v="43"/>
    <n v="46"/>
    <n v="4254"/>
    <n v="23"/>
    <n v="34.946351882362002"/>
  </r>
  <r>
    <x v="46"/>
    <x v="98"/>
    <x v="1074"/>
    <n v="144"/>
    <x v="163"/>
    <s v="123h 03m 29s"/>
    <s v="time"/>
    <n v="123"/>
    <n v="3"/>
    <n v="29"/>
    <n v="4254"/>
    <n v="23"/>
    <n v="34.569049387258403"/>
  </r>
  <r>
    <x v="46"/>
    <x v="13"/>
    <x v="1203"/>
    <n v="100"/>
    <x v="157"/>
    <s v="119h 52m 23s"/>
    <s v="time"/>
    <n v="119"/>
    <n v="52"/>
    <n v="23"/>
    <n v="4254"/>
    <n v="23"/>
    <n v="35.487541218372201"/>
  </r>
  <r>
    <x v="46"/>
    <x v="23"/>
    <x v="1090"/>
    <n v="92"/>
    <x v="157"/>
    <s v="120h 01m 11s"/>
    <s v="time"/>
    <n v="120"/>
    <n v="1"/>
    <n v="11"/>
    <n v="4254"/>
    <n v="23"/>
    <n v="35.444174684253198"/>
  </r>
  <r>
    <x v="46"/>
    <x v="46"/>
    <x v="1248"/>
    <n v="97"/>
    <x v="157"/>
    <s v="121h 07m 48s"/>
    <s v="time"/>
    <n v="121"/>
    <n v="7"/>
    <n v="48"/>
    <n v="4254"/>
    <n v="23"/>
    <n v="35.119293321225101"/>
  </r>
  <r>
    <x v="46"/>
    <x v="68"/>
    <x v="1205"/>
    <n v="94"/>
    <x v="157"/>
    <s v="121h 41m 23s"/>
    <s v="time"/>
    <n v="121"/>
    <n v="41"/>
    <n v="23"/>
    <n v="4254"/>
    <n v="23"/>
    <n v="34.9577591460978"/>
  </r>
  <r>
    <x v="46"/>
    <x v="77"/>
    <x v="1122"/>
    <n v="98"/>
    <x v="157"/>
    <s v="121h 42m 43s"/>
    <s v="time"/>
    <n v="121"/>
    <n v="42"/>
    <n v="43"/>
    <n v="4254"/>
    <n v="23"/>
    <n v="34.951376542519498"/>
  </r>
  <r>
    <x v="46"/>
    <x v="20"/>
    <x v="1207"/>
    <n v="60"/>
    <x v="158"/>
    <s v="119h 51m 43s"/>
    <s v="time"/>
    <n v="119"/>
    <n v="51"/>
    <n v="43"/>
    <n v="4254"/>
    <n v="23"/>
    <n v="35.490830886459598"/>
  </r>
  <r>
    <x v="46"/>
    <x v="35"/>
    <x v="1171"/>
    <n v="51"/>
    <x v="158"/>
    <s v="120h 42m 08s"/>
    <s v="time"/>
    <n v="120"/>
    <n v="42"/>
    <n v="8"/>
    <n v="4254"/>
    <n v="23"/>
    <n v="35.243758745121099"/>
  </r>
  <r>
    <x v="46"/>
    <x v="40"/>
    <x v="1132"/>
    <n v="58"/>
    <x v="158"/>
    <s v="120h 54m 35s"/>
    <s v="time"/>
    <n v="120"/>
    <n v="54"/>
    <n v="35"/>
    <n v="4254"/>
    <n v="23"/>
    <n v="35.183274941129099"/>
  </r>
  <r>
    <x v="46"/>
    <x v="67"/>
    <x v="1209"/>
    <n v="54"/>
    <x v="158"/>
    <s v="121h 52m 41s"/>
    <s v="time"/>
    <n v="121"/>
    <n v="52"/>
    <n v="41"/>
    <n v="4254"/>
    <n v="23"/>
    <n v="34.903740305086302"/>
  </r>
  <r>
    <x v="46"/>
    <x v="80"/>
    <x v="1249"/>
    <n v="59"/>
    <x v="158"/>
    <s v="121h 53m 55s"/>
    <s v="time"/>
    <n v="121"/>
    <n v="53"/>
    <n v="55"/>
    <n v="4254"/>
    <n v="23"/>
    <n v="34.897854546697502"/>
  </r>
  <r>
    <x v="46"/>
    <x v="99"/>
    <x v="1250"/>
    <n v="52"/>
    <x v="158"/>
    <s v="123h 26m 01s"/>
    <s v="time"/>
    <n v="123"/>
    <n v="26"/>
    <n v="1"/>
    <n v="4254"/>
    <n v="23"/>
    <n v="34.463870591703497"/>
  </r>
  <r>
    <x v="47"/>
    <x v="13"/>
    <x v="1251"/>
    <n v="97"/>
    <x v="150"/>
    <s v="97h 06m 52s"/>
    <s v="time"/>
    <n v="97"/>
    <n v="6"/>
    <n v="52"/>
    <n v="3608"/>
    <n v="20"/>
    <n v="37.1520428360582"/>
  </r>
  <r>
    <x v="47"/>
    <x v="2"/>
    <x v="1191"/>
    <n v="95"/>
    <x v="150"/>
    <s v="97h 15m 19s"/>
    <s v="time"/>
    <n v="97"/>
    <n v="15"/>
    <n v="19"/>
    <n v="3608"/>
    <n v="20"/>
    <n v="37.098243739985499"/>
  </r>
  <r>
    <x v="47"/>
    <x v="23"/>
    <x v="1095"/>
    <n v="96"/>
    <x v="150"/>
    <s v="97h 43m 05s"/>
    <s v="time"/>
    <n v="97"/>
    <n v="43"/>
    <n v="5"/>
    <n v="3608"/>
    <n v="20"/>
    <n v="36.922552127009297"/>
  </r>
  <r>
    <x v="47"/>
    <x v="9"/>
    <x v="1078"/>
    <n v="99"/>
    <x v="150"/>
    <s v="97h 53m 48s"/>
    <s v="time"/>
    <n v="97"/>
    <n v="53"/>
    <n v="48"/>
    <n v="3608"/>
    <n v="20"/>
    <n v="36.8551874425414"/>
  </r>
  <r>
    <x v="47"/>
    <x v="37"/>
    <x v="1252"/>
    <n v="92"/>
    <x v="150"/>
    <s v="98h 12m 54s"/>
    <s v="time"/>
    <n v="98"/>
    <n v="12"/>
    <n v="54"/>
    <n v="3608"/>
    <n v="20"/>
    <n v="36.7357328310339"/>
  </r>
  <r>
    <x v="47"/>
    <x v="25"/>
    <x v="1172"/>
    <n v="91"/>
    <x v="150"/>
    <s v="98h 15m 10s"/>
    <s v="time"/>
    <n v="98"/>
    <n v="15"/>
    <n v="10"/>
    <n v="3608"/>
    <n v="20"/>
    <n v="36.7216080970286"/>
  </r>
  <r>
    <x v="47"/>
    <x v="38"/>
    <x v="1253"/>
    <n v="93"/>
    <x v="150"/>
    <s v="98h 18m 10s"/>
    <s v="time"/>
    <n v="98"/>
    <n v="18"/>
    <n v="10"/>
    <n v="3608"/>
    <n v="20"/>
    <n v="36.702930289072803"/>
  </r>
  <r>
    <x v="47"/>
    <x v="43"/>
    <x v="1158"/>
    <n v="94"/>
    <x v="150"/>
    <s v="98h 25m 39s"/>
    <s v="time"/>
    <n v="98"/>
    <n v="25"/>
    <n v="39"/>
    <n v="3608"/>
    <n v="20"/>
    <n v="36.656422239719497"/>
  </r>
  <r>
    <x v="47"/>
    <x v="60"/>
    <x v="1211"/>
    <n v="100"/>
    <x v="150"/>
    <s v="98h 41m 21s"/>
    <s v="time"/>
    <n v="98"/>
    <n v="41"/>
    <n v="21"/>
    <n v="3608"/>
    <n v="20"/>
    <n v="36.559230580864103"/>
  </r>
  <r>
    <x v="47"/>
    <x v="10"/>
    <x v="1221"/>
    <n v="48"/>
    <x v="164"/>
    <s v="97h 54m 32s"/>
    <s v="time"/>
    <n v="97"/>
    <n v="54"/>
    <n v="32"/>
    <n v="3608"/>
    <n v="20"/>
    <n v="36.8505867132708"/>
  </r>
  <r>
    <x v="47"/>
    <x v="30"/>
    <x v="1035"/>
    <n v="44"/>
    <x v="164"/>
    <s v="97h 59m 05s"/>
    <s v="time"/>
    <n v="97"/>
    <n v="59"/>
    <n v="5"/>
    <n v="3608"/>
    <n v="20"/>
    <n v="36.8220669322031"/>
  </r>
  <r>
    <x v="47"/>
    <x v="55"/>
    <x v="1254"/>
    <n v="42"/>
    <x v="164"/>
    <s v="98h 30m 18s"/>
    <s v="time"/>
    <n v="98"/>
    <n v="30"/>
    <n v="18"/>
    <n v="3608"/>
    <n v="20"/>
    <n v="36.627582356225503"/>
  </r>
  <r>
    <x v="47"/>
    <x v="76"/>
    <x v="987"/>
    <n v="50"/>
    <x v="164"/>
    <s v="98h 50m 45s"/>
    <s v="time"/>
    <n v="98"/>
    <n v="50"/>
    <n v="45"/>
    <n v="3608"/>
    <n v="20"/>
    <n v="36.501285672132497"/>
  </r>
  <r>
    <x v="47"/>
    <x v="78"/>
    <x v="1255"/>
    <n v="45"/>
    <x v="164"/>
    <s v="99h 04m 25s"/>
    <s v="time"/>
    <n v="99"/>
    <n v="4"/>
    <n v="25"/>
    <n v="3608"/>
    <n v="20"/>
    <n v="36.417366436291701"/>
  </r>
  <r>
    <x v="47"/>
    <x v="83"/>
    <x v="1256"/>
    <n v="47"/>
    <x v="164"/>
    <s v="99h 27m 04s"/>
    <s v="time"/>
    <n v="99"/>
    <n v="27"/>
    <n v="4"/>
    <n v="3608"/>
    <n v="20"/>
    <n v="36.279132125220599"/>
  </r>
  <r>
    <x v="47"/>
    <x v="93"/>
    <x v="1098"/>
    <n v="41"/>
    <x v="164"/>
    <s v="99h 50m 08s"/>
    <s v="time"/>
    <n v="99"/>
    <n v="50"/>
    <n v="8"/>
    <n v="3608"/>
    <n v="20"/>
    <n v="36.139429283710903"/>
  </r>
  <r>
    <x v="47"/>
    <x v="24"/>
    <x v="1257"/>
    <n v="29"/>
    <x v="162"/>
    <s v="97h 48m 19s"/>
    <s v="time"/>
    <n v="97"/>
    <n v="48"/>
    <n v="19"/>
    <n v="3608"/>
    <n v="20"/>
    <n v="36.889624793026897"/>
  </r>
  <r>
    <x v="47"/>
    <x v="52"/>
    <x v="1224"/>
    <n v="30"/>
    <x v="162"/>
    <s v="98h 02m 00s"/>
    <s v="time"/>
    <n v="98"/>
    <n v="2"/>
    <n v="0"/>
    <n v="3608"/>
    <n v="20"/>
    <n v="36.8038082284937"/>
  </r>
  <r>
    <x v="47"/>
    <x v="63"/>
    <x v="1258"/>
    <n v="25"/>
    <x v="162"/>
    <s v="98h 36m 23s"/>
    <s v="time"/>
    <n v="98"/>
    <n v="36"/>
    <n v="23"/>
    <n v="3608"/>
    <n v="20"/>
    <n v="36.589921207494399"/>
  </r>
  <r>
    <x v="47"/>
    <x v="86"/>
    <x v="1259"/>
    <n v="28"/>
    <x v="162"/>
    <s v="99h 21m 33s"/>
    <s v="time"/>
    <n v="99"/>
    <n v="21"/>
    <n v="33"/>
    <n v="3608"/>
    <n v="20"/>
    <n v="36.3127039108956"/>
  </r>
  <r>
    <x v="47"/>
    <x v="88"/>
    <x v="1260"/>
    <n v="22"/>
    <x v="162"/>
    <s v="99h 37m 40s"/>
    <s v="time"/>
    <n v="99"/>
    <n v="37"/>
    <n v="40"/>
    <n v="3608"/>
    <n v="20"/>
    <n v="36.214799531589797"/>
  </r>
  <r>
    <x v="47"/>
    <x v="32"/>
    <x v="1132"/>
    <n v="119"/>
    <x v="165"/>
    <s v="98h 02m 01s"/>
    <s v="time"/>
    <n v="98"/>
    <n v="2"/>
    <n v="1"/>
    <n v="3608"/>
    <n v="20"/>
    <n v="36.803703945075497"/>
  </r>
  <r>
    <x v="47"/>
    <x v="45"/>
    <x v="1261"/>
    <n v="115"/>
    <x v="165"/>
    <s v="98h 27m 00s"/>
    <s v="time"/>
    <n v="98"/>
    <n v="27"/>
    <n v="0"/>
    <n v="3608"/>
    <n v="20"/>
    <n v="36.6480446927374"/>
  </r>
  <r>
    <x v="47"/>
    <x v="58"/>
    <x v="1262"/>
    <n v="116"/>
    <x v="165"/>
    <s v="98h 33m 39s"/>
    <s v="time"/>
    <n v="98"/>
    <n v="33"/>
    <n v="39"/>
    <n v="3608"/>
    <n v="20"/>
    <n v="36.606833343197501"/>
  </r>
  <r>
    <x v="47"/>
    <x v="65"/>
    <x v="1087"/>
    <n v="114"/>
    <x v="165"/>
    <s v="98h 36m 00s"/>
    <s v="time"/>
    <n v="98"/>
    <n v="36"/>
    <n v="0"/>
    <n v="3608"/>
    <n v="20"/>
    <n v="36.592292089249497"/>
  </r>
  <r>
    <x v="47"/>
    <x v="73"/>
    <x v="1263"/>
    <n v="112"/>
    <x v="165"/>
    <s v="98h 53m 59s"/>
    <s v="time"/>
    <n v="98"/>
    <n v="53"/>
    <n v="59"/>
    <n v="3608"/>
    <n v="20"/>
    <n v="36.481396700923199"/>
  </r>
  <r>
    <x v="47"/>
    <x v="80"/>
    <x v="1264"/>
    <n v="111"/>
    <x v="165"/>
    <s v="98h 59m 57s"/>
    <s v="time"/>
    <n v="98"/>
    <n v="59"/>
    <n v="57"/>
    <n v="3608"/>
    <n v="20"/>
    <n v="36.444751218444601"/>
  </r>
  <r>
    <x v="47"/>
    <x v="81"/>
    <x v="1086"/>
    <n v="113"/>
    <x v="165"/>
    <s v="99h 11m 23s"/>
    <s v="time"/>
    <n v="99"/>
    <n v="11"/>
    <n v="23"/>
    <n v="3608"/>
    <n v="20"/>
    <n v="36.374736405821601"/>
  </r>
  <r>
    <x v="47"/>
    <x v="82"/>
    <x v="1249"/>
    <n v="120"/>
    <x v="165"/>
    <s v="99h 26m 51s"/>
    <s v="time"/>
    <n v="99"/>
    <n v="26"/>
    <n v="51"/>
    <n v="3608"/>
    <n v="20"/>
    <n v="36.280449483395699"/>
  </r>
  <r>
    <x v="47"/>
    <x v="20"/>
    <x v="1181"/>
    <n v="81"/>
    <x v="166"/>
    <s v="97h 06m 14s"/>
    <s v="time"/>
    <n v="97"/>
    <n v="6"/>
    <n v="14"/>
    <n v="3608"/>
    <n v="20"/>
    <n v="37.156081401934898"/>
  </r>
  <r>
    <x v="47"/>
    <x v="27"/>
    <x v="1265"/>
    <n v="86"/>
    <x v="166"/>
    <s v="98h 03m 44s"/>
    <s v="time"/>
    <n v="98"/>
    <n v="3"/>
    <n v="44"/>
    <n v="3608"/>
    <n v="20"/>
    <n v="36.792965917331401"/>
  </r>
  <r>
    <x v="47"/>
    <x v="41"/>
    <x v="1266"/>
    <n v="83"/>
    <x v="166"/>
    <s v="98h 22m 51s"/>
    <s v="time"/>
    <n v="98"/>
    <n v="22"/>
    <n v="51"/>
    <n v="3608"/>
    <n v="20"/>
    <n v="36.6738101086763"/>
  </r>
  <r>
    <x v="47"/>
    <x v="42"/>
    <x v="1267"/>
    <n v="89"/>
    <x v="166"/>
    <s v="98h 24m 54s"/>
    <s v="time"/>
    <n v="98"/>
    <n v="24"/>
    <n v="54"/>
    <n v="3608"/>
    <n v="20"/>
    <n v="36.661078087689802"/>
  </r>
  <r>
    <x v="47"/>
    <x v="46"/>
    <x v="1192"/>
    <n v="90"/>
    <x v="166"/>
    <s v="98h 27m 50s"/>
    <s v="time"/>
    <n v="98"/>
    <n v="27"/>
    <n v="50"/>
    <n v="3608"/>
    <n v="20"/>
    <n v="36.642875278584903"/>
  </r>
  <r>
    <x v="47"/>
    <x v="72"/>
    <x v="1268"/>
    <n v="87"/>
    <x v="166"/>
    <s v="98h 49m 15s"/>
    <s v="time"/>
    <n v="98"/>
    <n v="49"/>
    <n v="15"/>
    <n v="3608"/>
    <n v="20"/>
    <n v="36.510519880254598"/>
  </r>
  <r>
    <x v="47"/>
    <x v="84"/>
    <x v="1232"/>
    <n v="85"/>
    <x v="166"/>
    <s v="98h 59m 03s"/>
    <s v="time"/>
    <n v="98"/>
    <n v="59"/>
    <n v="3"/>
    <n v="3608"/>
    <n v="20"/>
    <n v="36.450274033725897"/>
  </r>
  <r>
    <x v="47"/>
    <x v="22"/>
    <x v="1156"/>
    <n v="66"/>
    <x v="117"/>
    <s v="97h 21m 12s"/>
    <s v="time"/>
    <n v="97"/>
    <n v="21"/>
    <n v="12"/>
    <n v="3608"/>
    <n v="20"/>
    <n v="37.060877901801"/>
  </r>
  <r>
    <x v="47"/>
    <x v="15"/>
    <x v="1186"/>
    <n v="63"/>
    <x v="117"/>
    <s v="97h 27m 11s"/>
    <s v="time"/>
    <n v="97"/>
    <n v="27"/>
    <n v="11"/>
    <n v="3608"/>
    <n v="20"/>
    <n v="37.022954071903499"/>
  </r>
  <r>
    <x v="47"/>
    <x v="28"/>
    <x v="1235"/>
    <n v="68"/>
    <x v="117"/>
    <s v="98h 17m 21s"/>
    <s v="time"/>
    <n v="98"/>
    <n v="17"/>
    <n v="21"/>
    <n v="3608"/>
    <n v="20"/>
    <n v="36.708012921057701"/>
  </r>
  <r>
    <x v="47"/>
    <x v="44"/>
    <x v="1269"/>
    <n v="69"/>
    <x v="117"/>
    <s v="98h 26m 18s"/>
    <s v="time"/>
    <n v="98"/>
    <n v="26"/>
    <n v="18"/>
    <n v="3608"/>
    <n v="20"/>
    <n v="36.652388127931196"/>
  </r>
  <r>
    <x v="47"/>
    <x v="48"/>
    <x v="1270"/>
    <n v="67"/>
    <x v="117"/>
    <s v="98h 28m 27s"/>
    <s v="time"/>
    <n v="98"/>
    <n v="28"/>
    <n v="27"/>
    <n v="3608"/>
    <n v="20"/>
    <n v="36.639050850899899"/>
  </r>
  <r>
    <x v="47"/>
    <x v="64"/>
    <x v="1189"/>
    <n v="65"/>
    <x v="117"/>
    <s v="98h 33m 59s"/>
    <s v="time"/>
    <n v="98"/>
    <n v="33"/>
    <n v="59"/>
    <n v="3608"/>
    <n v="20"/>
    <n v="36.6047700506426"/>
  </r>
  <r>
    <x v="47"/>
    <x v="77"/>
    <x v="1271"/>
    <n v="61"/>
    <x v="117"/>
    <s v="98h 50m 56s"/>
    <s v="time"/>
    <n v="98"/>
    <n v="50"/>
    <n v="56"/>
    <n v="3608"/>
    <n v="20"/>
    <n v="36.500157367024798"/>
  </r>
  <r>
    <x v="47"/>
    <x v="69"/>
    <x v="1272"/>
    <n v="62"/>
    <x v="117"/>
    <s v="98h 51m 30s"/>
    <s v="time"/>
    <n v="98"/>
    <n v="51"/>
    <n v="30"/>
    <n v="3608"/>
    <n v="20"/>
    <n v="36.4966703194807"/>
  </r>
  <r>
    <x v="47"/>
    <x v="18"/>
    <x v="1226"/>
    <n v="20"/>
    <x v="167"/>
    <s v="96h 55m 05s"/>
    <s v="time"/>
    <n v="96"/>
    <n v="55"/>
    <n v="5"/>
    <n v="3608"/>
    <n v="20"/>
    <n v="37.227325489746498"/>
  </r>
  <r>
    <x v="47"/>
    <x v="54"/>
    <x v="1194"/>
    <n v="17"/>
    <x v="167"/>
    <s v="98h 29m 04s"/>
    <s v="time"/>
    <n v="98"/>
    <n v="29"/>
    <n v="4"/>
    <n v="3608"/>
    <n v="20"/>
    <n v="36.635227221445"/>
  </r>
  <r>
    <x v="47"/>
    <x v="62"/>
    <x v="1149"/>
    <n v="11"/>
    <x v="167"/>
    <s v="98h 34m 22s"/>
    <s v="time"/>
    <n v="98"/>
    <n v="34"/>
    <n v="22"/>
    <n v="3608"/>
    <n v="20"/>
    <n v="36.602397551724302"/>
  </r>
  <r>
    <x v="47"/>
    <x v="68"/>
    <x v="1236"/>
    <n v="19"/>
    <x v="167"/>
    <s v="98h 50m 19s"/>
    <s v="time"/>
    <n v="98"/>
    <n v="50"/>
    <n v="19"/>
    <n v="3608"/>
    <n v="20"/>
    <n v="36.5039528524334"/>
  </r>
  <r>
    <x v="47"/>
    <x v="71"/>
    <x v="1036"/>
    <n v="13"/>
    <x v="167"/>
    <s v="98h 53m 39s"/>
    <s v="time"/>
    <n v="98"/>
    <n v="53"/>
    <n v="39"/>
    <n v="3608"/>
    <n v="20"/>
    <n v="36.4834461082133"/>
  </r>
  <r>
    <x v="47"/>
    <x v="90"/>
    <x v="1150"/>
    <n v="14"/>
    <x v="167"/>
    <s v="99h 36m 52s"/>
    <s v="time"/>
    <n v="99"/>
    <n v="36"/>
    <n v="52"/>
    <n v="3608"/>
    <n v="20"/>
    <n v="36.219646860673897"/>
  </r>
  <r>
    <x v="47"/>
    <x v="92"/>
    <x v="1228"/>
    <n v="16"/>
    <x v="167"/>
    <s v="99h 43m 02s"/>
    <s v="time"/>
    <n v="99"/>
    <n v="43"/>
    <n v="2"/>
    <n v="3608"/>
    <n v="20"/>
    <n v="36.182315547854699"/>
  </r>
  <r>
    <x v="47"/>
    <x v="17"/>
    <x v="1173"/>
    <n v="1"/>
    <x v="156"/>
    <s v="96h 45m 14s"/>
    <s v="time"/>
    <n v="96"/>
    <n v="45"/>
    <n v="14"/>
    <n v="3608"/>
    <n v="20"/>
    <n v="37.290490764080602"/>
  </r>
  <r>
    <x v="47"/>
    <x v="0"/>
    <x v="1092"/>
    <n v="9"/>
    <x v="156"/>
    <s v="97h 33m 32s"/>
    <s v="time"/>
    <n v="97"/>
    <n v="33"/>
    <n v="32"/>
    <n v="3608"/>
    <n v="20"/>
    <n v="36.982791020807902"/>
  </r>
  <r>
    <x v="47"/>
    <x v="5"/>
    <x v="1207"/>
    <n v="10"/>
    <x v="156"/>
    <s v="97h 38m 02s"/>
    <s v="time"/>
    <n v="97"/>
    <n v="38"/>
    <n v="2"/>
    <n v="3608"/>
    <n v="20"/>
    <n v="36.954381732208098"/>
  </r>
  <r>
    <x v="47"/>
    <x v="8"/>
    <x v="979"/>
    <n v="8"/>
    <x v="156"/>
    <s v="97h 52m 41s"/>
    <s v="time"/>
    <n v="97"/>
    <n v="52"/>
    <n v="41"/>
    <n v="3608"/>
    <n v="20"/>
    <n v="36.862195305382798"/>
  </r>
  <r>
    <x v="47"/>
    <x v="50"/>
    <x v="1091"/>
    <n v="3"/>
    <x v="156"/>
    <s v="97h 59m 54s"/>
    <s v="time"/>
    <n v="97"/>
    <n v="59"/>
    <n v="54"/>
    <n v="3608"/>
    <n v="20"/>
    <n v="36.816952669263003"/>
  </r>
  <r>
    <x v="47"/>
    <x v="34"/>
    <x v="1068"/>
    <n v="7"/>
    <x v="156"/>
    <s v="98h 12m 05s"/>
    <s v="time"/>
    <n v="98"/>
    <n v="12"/>
    <n v="5"/>
    <n v="3608"/>
    <n v="20"/>
    <n v="36.740824552718998"/>
  </r>
  <r>
    <x v="47"/>
    <x v="40"/>
    <x v="1093"/>
    <n v="5"/>
    <x v="156"/>
    <s v="98h 20m 49s"/>
    <s v="time"/>
    <n v="98"/>
    <n v="20"/>
    <n v="49"/>
    <n v="3608"/>
    <n v="20"/>
    <n v="36.686447356156897"/>
  </r>
  <r>
    <x v="47"/>
    <x v="56"/>
    <x v="1175"/>
    <n v="4"/>
    <x v="156"/>
    <s v="98h 31m 32s"/>
    <s v="time"/>
    <n v="98"/>
    <n v="31"/>
    <n v="32"/>
    <n v="3608"/>
    <n v="20"/>
    <n v="36.619940680928799"/>
  </r>
  <r>
    <x v="47"/>
    <x v="59"/>
    <x v="1218"/>
    <n v="2"/>
    <x v="156"/>
    <s v="98h 33m 48s"/>
    <s v="time"/>
    <n v="98"/>
    <n v="33"/>
    <n v="48"/>
    <n v="3608"/>
    <n v="20"/>
    <n v="36.605904832763997"/>
  </r>
  <r>
    <x v="47"/>
    <x v="89"/>
    <x v="1174"/>
    <n v="6"/>
    <x v="156"/>
    <s v="99h 32m 35s"/>
    <s v="time"/>
    <n v="99"/>
    <n v="32"/>
    <n v="35"/>
    <n v="3608"/>
    <n v="20"/>
    <n v="36.245622357717899"/>
  </r>
  <r>
    <x v="47"/>
    <x v="1"/>
    <x v="1243"/>
    <n v="80"/>
    <x v="134"/>
    <s v="97h 00m 04s"/>
    <s v="time"/>
    <n v="97"/>
    <n v="0"/>
    <n v="4"/>
    <n v="3608"/>
    <n v="20"/>
    <n v="37.195450223937797"/>
  </r>
  <r>
    <x v="47"/>
    <x v="6"/>
    <x v="1245"/>
    <n v="73"/>
    <x v="134"/>
    <s v="97h 44m 23s"/>
    <s v="time"/>
    <n v="97"/>
    <n v="44"/>
    <n v="23"/>
    <n v="3608"/>
    <n v="20"/>
    <n v="36.9143672395222"/>
  </r>
  <r>
    <x v="47"/>
    <x v="7"/>
    <x v="1105"/>
    <n v="76"/>
    <x v="134"/>
    <s v="97h 49m 02s"/>
    <s v="time"/>
    <n v="97"/>
    <n v="49"/>
    <n v="2"/>
    <n v="3608"/>
    <n v="20"/>
    <n v="36.885120207189097"/>
  </r>
  <r>
    <x v="47"/>
    <x v="35"/>
    <x v="1100"/>
    <n v="79"/>
    <x v="134"/>
    <s v="98h 08m 37s"/>
    <s v="time"/>
    <n v="98"/>
    <n v="8"/>
    <n v="37"/>
    <n v="3608"/>
    <n v="20"/>
    <n v="36.762454113444797"/>
  </r>
  <r>
    <x v="47"/>
    <x v="26"/>
    <x v="1198"/>
    <n v="71"/>
    <x v="134"/>
    <s v="98h 19m 32s"/>
    <s v="time"/>
    <n v="98"/>
    <n v="19"/>
    <n v="32"/>
    <n v="3608"/>
    <n v="20"/>
    <n v="36.694427807849202"/>
  </r>
  <r>
    <x v="47"/>
    <x v="57"/>
    <x v="1013"/>
    <n v="72"/>
    <x v="134"/>
    <s v="98h 31m 53s"/>
    <s v="time"/>
    <n v="98"/>
    <n v="31"/>
    <n v="53"/>
    <n v="3608"/>
    <n v="20"/>
    <n v="36.617772678193298"/>
  </r>
  <r>
    <x v="47"/>
    <x v="66"/>
    <x v="1103"/>
    <n v="75"/>
    <x v="134"/>
    <s v="98h 54m 35s"/>
    <s v="time"/>
    <n v="98"/>
    <n v="54"/>
    <n v="35"/>
    <n v="3608"/>
    <n v="20"/>
    <n v="36.477708347960402"/>
  </r>
  <r>
    <x v="47"/>
    <x v="91"/>
    <x v="1273"/>
    <n v="78"/>
    <x v="134"/>
    <s v="99h 30m 59s"/>
    <s v="time"/>
    <n v="99"/>
    <n v="30"/>
    <n v="59"/>
    <n v="3608"/>
    <n v="20"/>
    <n v="36.255334827596798"/>
  </r>
  <r>
    <x v="47"/>
    <x v="21"/>
    <x v="1274"/>
    <n v="56"/>
    <x v="127"/>
    <s v="97h 08m 12s"/>
    <s v="time"/>
    <n v="97"/>
    <n v="8"/>
    <n v="12"/>
    <n v="3608"/>
    <n v="20"/>
    <n v="37.143543461102901"/>
  </r>
  <r>
    <x v="47"/>
    <x v="3"/>
    <x v="1246"/>
    <n v="57"/>
    <x v="127"/>
    <s v="97h 32m 56s"/>
    <s v="time"/>
    <n v="97"/>
    <n v="32"/>
    <n v="56"/>
    <n v="3608"/>
    <n v="20"/>
    <n v="36.986582226575798"/>
  </r>
  <r>
    <x v="47"/>
    <x v="12"/>
    <x v="1275"/>
    <n v="51"/>
    <x v="127"/>
    <s v="97h 56m 13s"/>
    <s v="time"/>
    <n v="97"/>
    <n v="56"/>
    <n v="13"/>
    <n v="3608"/>
    <n v="20"/>
    <n v="36.840030291599099"/>
  </r>
  <r>
    <x v="47"/>
    <x v="31"/>
    <x v="1056"/>
    <n v="60"/>
    <x v="127"/>
    <s v="98h 19m 55s"/>
    <s v="time"/>
    <n v="98"/>
    <n v="19"/>
    <n v="55"/>
    <n v="3608"/>
    <n v="20"/>
    <n v="36.692043672933202"/>
  </r>
  <r>
    <x v="47"/>
    <x v="75"/>
    <x v="1202"/>
    <n v="55"/>
    <x v="127"/>
    <s v="98h 47m 43s"/>
    <s v="time"/>
    <n v="98"/>
    <n v="47"/>
    <n v="43"/>
    <n v="3608"/>
    <n v="20"/>
    <n v="36.519964123341403"/>
  </r>
  <r>
    <x v="47"/>
    <x v="87"/>
    <x v="1276"/>
    <n v="52"/>
    <x v="127"/>
    <s v="99h 23m 05s"/>
    <s v="time"/>
    <n v="99"/>
    <n v="23"/>
    <n v="5"/>
    <n v="3608"/>
    <n v="20"/>
    <n v="36.303366546948503"/>
  </r>
  <r>
    <x v="47"/>
    <x v="61"/>
    <x v="1277"/>
    <n v="101"/>
    <x v="163"/>
    <s v="98h 43m 23s"/>
    <s v="time"/>
    <n v="98"/>
    <n v="43"/>
    <n v="23"/>
    <n v="3608"/>
    <n v="20"/>
    <n v="36.546680810235102"/>
  </r>
  <r>
    <x v="47"/>
    <x v="67"/>
    <x v="1278"/>
    <n v="108"/>
    <x v="163"/>
    <s v="98h 58m 29s"/>
    <s v="time"/>
    <n v="98"/>
    <n v="58"/>
    <n v="29"/>
    <n v="3608"/>
    <n v="20"/>
    <n v="36.453752220684798"/>
  </r>
  <r>
    <x v="47"/>
    <x v="79"/>
    <x v="1279"/>
    <n v="109"/>
    <x v="163"/>
    <s v="99h 14m 40s"/>
    <s v="time"/>
    <n v="99"/>
    <n v="14"/>
    <n v="40"/>
    <n v="3608"/>
    <n v="20"/>
    <n v="36.354679802955602"/>
  </r>
  <r>
    <x v="47"/>
    <x v="19"/>
    <x v="1203"/>
    <n v="40"/>
    <x v="168"/>
    <s v="96h 56m 20s"/>
    <s v="time"/>
    <n v="96"/>
    <n v="56"/>
    <n v="20"/>
    <n v="3608"/>
    <n v="20"/>
    <n v="37.219324889678397"/>
  </r>
  <r>
    <x v="47"/>
    <x v="14"/>
    <x v="1090"/>
    <n v="31"/>
    <x v="168"/>
    <s v="97h 17m 57s"/>
    <s v="time"/>
    <n v="97"/>
    <n v="17"/>
    <n v="57"/>
    <n v="3608"/>
    <n v="20"/>
    <n v="37.081509776548202"/>
  </r>
  <r>
    <x v="47"/>
    <x v="51"/>
    <x v="1157"/>
    <n v="34"/>
    <x v="168"/>
    <s v="98h 00m 54s"/>
    <s v="time"/>
    <n v="98"/>
    <n v="0"/>
    <n v="54"/>
    <n v="3608"/>
    <n v="20"/>
    <n v="36.810692240983499"/>
  </r>
  <r>
    <x v="47"/>
    <x v="33"/>
    <x v="1122"/>
    <n v="37"/>
    <x v="168"/>
    <s v="98h 10m 26s"/>
    <s v="time"/>
    <n v="98"/>
    <n v="10"/>
    <n v="26"/>
    <n v="3608"/>
    <n v="20"/>
    <n v="36.751116216690299"/>
  </r>
  <r>
    <x v="47"/>
    <x v="29"/>
    <x v="1034"/>
    <n v="35"/>
    <x v="168"/>
    <s v="98h 18m 12s"/>
    <s v="time"/>
    <n v="98"/>
    <n v="18"/>
    <n v="12"/>
    <n v="3608"/>
    <n v="20"/>
    <n v="36.702722864602698"/>
  </r>
  <r>
    <x v="47"/>
    <x v="39"/>
    <x v="1205"/>
    <n v="33"/>
    <x v="168"/>
    <s v="98h 20m 25s"/>
    <s v="time"/>
    <n v="98"/>
    <n v="20"/>
    <n v="25"/>
    <n v="3608"/>
    <n v="20"/>
    <n v="36.6889343972883"/>
  </r>
  <r>
    <x v="47"/>
    <x v="49"/>
    <x v="1280"/>
    <n v="38"/>
    <x v="168"/>
    <s v="98h 28m 48s"/>
    <s v="time"/>
    <n v="98"/>
    <n v="28"/>
    <n v="48"/>
    <n v="3608"/>
    <n v="20"/>
    <n v="36.636880584890299"/>
  </r>
  <r>
    <x v="47"/>
    <x v="70"/>
    <x v="1281"/>
    <n v="39"/>
    <x v="168"/>
    <s v="98h 53m 18s"/>
    <s v="time"/>
    <n v="98"/>
    <n v="53"/>
    <n v="18"/>
    <n v="3608"/>
    <n v="20"/>
    <n v="36.4855982336979"/>
  </r>
  <r>
    <x v="47"/>
    <x v="85"/>
    <x v="1282"/>
    <n v="36"/>
    <x v="168"/>
    <s v="99h 20m 54s"/>
    <s v="time"/>
    <n v="99"/>
    <n v="20"/>
    <n v="54"/>
    <n v="3608"/>
    <n v="20"/>
    <n v="36.316663591068398"/>
  </r>
  <r>
    <x v="47"/>
    <x v="16"/>
    <x v="1283"/>
    <n v="127"/>
    <x v="169"/>
    <s v="97h 33m 25s"/>
    <s v="time"/>
    <n v="97"/>
    <n v="33"/>
    <n v="25"/>
    <n v="3608"/>
    <n v="20"/>
    <n v="36.983528138836199"/>
  </r>
  <r>
    <x v="47"/>
    <x v="4"/>
    <x v="1284"/>
    <n v="129"/>
    <x v="169"/>
    <s v="97h 34m 31s"/>
    <s v="time"/>
    <n v="97"/>
    <n v="34"/>
    <n v="31"/>
    <n v="3608"/>
    <n v="20"/>
    <n v="36.976579336181999"/>
  </r>
  <r>
    <x v="47"/>
    <x v="11"/>
    <x v="1115"/>
    <n v="128"/>
    <x v="169"/>
    <s v="97h 54m 41s"/>
    <s v="time"/>
    <n v="97"/>
    <n v="54"/>
    <n v="41"/>
    <n v="3608"/>
    <n v="20"/>
    <n v="36.849645796510998"/>
  </r>
  <r>
    <x v="47"/>
    <x v="36"/>
    <x v="1285"/>
    <n v="123"/>
    <x v="169"/>
    <s v="98h 09m 43s"/>
    <s v="time"/>
    <n v="98"/>
    <n v="9"/>
    <n v="43"/>
    <n v="3608"/>
    <n v="20"/>
    <n v="36.7555881295931"/>
  </r>
  <r>
    <x v="47"/>
    <x v="53"/>
    <x v="1286"/>
    <n v="121"/>
    <x v="169"/>
    <s v="98h 21m 28s"/>
    <s v="time"/>
    <n v="98"/>
    <n v="21"/>
    <n v="28"/>
    <n v="3608"/>
    <n v="20"/>
    <n v="36.682406633379202"/>
  </r>
  <r>
    <x v="47"/>
    <x v="47"/>
    <x v="1113"/>
    <n v="126"/>
    <x v="169"/>
    <s v="98h 28m 10s"/>
    <s v="time"/>
    <n v="98"/>
    <n v="28"/>
    <n v="10"/>
    <n v="3608"/>
    <n v="20"/>
    <n v="36.640807921238903"/>
  </r>
  <r>
    <x v="47"/>
    <x v="74"/>
    <x v="1287"/>
    <n v="130"/>
    <x v="169"/>
    <s v="98h 45m 07s"/>
    <s v="time"/>
    <n v="98"/>
    <n v="45"/>
    <n v="7"/>
    <n v="3608"/>
    <n v="20"/>
    <n v="36.5359894460587"/>
  </r>
  <r>
    <x v="48"/>
    <x v="20"/>
    <x v="1226"/>
    <n v="22"/>
    <x v="170"/>
    <s v="108h 36m 27s"/>
    <s v="time"/>
    <n v="108"/>
    <n v="36"/>
    <n v="27"/>
    <n v="3846"/>
    <n v="20"/>
    <n v="35.411919066362799"/>
  </r>
  <r>
    <x v="48"/>
    <x v="36"/>
    <x v="1236"/>
    <n v="21"/>
    <x v="170"/>
    <s v="109h 56m 29s"/>
    <s v="time"/>
    <n v="109"/>
    <n v="56"/>
    <n v="29"/>
    <n v="3846"/>
    <n v="20"/>
    <n v="34.982275909638702"/>
  </r>
  <r>
    <x v="48"/>
    <x v="58"/>
    <x v="1227"/>
    <n v="13"/>
    <x v="170"/>
    <s v="110h 29m 08s"/>
    <s v="time"/>
    <n v="110"/>
    <n v="29"/>
    <n v="8"/>
    <n v="3846"/>
    <n v="20"/>
    <n v="34.809980188460997"/>
  </r>
  <r>
    <x v="48"/>
    <x v="62"/>
    <x v="1288"/>
    <n v="20"/>
    <x v="170"/>
    <s v="110h 33m 49s"/>
    <s v="time"/>
    <n v="110"/>
    <n v="33"/>
    <n v="49"/>
    <n v="3846"/>
    <n v="20"/>
    <n v="34.785405083549101"/>
  </r>
  <r>
    <x v="48"/>
    <x v="79"/>
    <x v="1171"/>
    <n v="16"/>
    <x v="170"/>
    <s v="111h 03m 51s"/>
    <s v="time"/>
    <n v="111"/>
    <n v="3"/>
    <n v="51"/>
    <n v="3846"/>
    <n v="20"/>
    <n v="34.628630596426902"/>
  </r>
  <r>
    <x v="48"/>
    <x v="3"/>
    <x v="1251"/>
    <n v="61"/>
    <x v="150"/>
    <s v="109h 03m 57s"/>
    <s v="time"/>
    <n v="109"/>
    <n v="3"/>
    <n v="57"/>
    <n v="3846"/>
    <n v="20"/>
    <n v="35.2631056166382"/>
  </r>
  <r>
    <x v="48"/>
    <x v="52"/>
    <x v="1289"/>
    <n v="64"/>
    <x v="150"/>
    <s v="109h 48m 53s"/>
    <s v="time"/>
    <n v="109"/>
    <n v="48"/>
    <n v="53"/>
    <n v="3846"/>
    <n v="20"/>
    <n v="35.022626494626003"/>
  </r>
  <r>
    <x v="48"/>
    <x v="32"/>
    <x v="1078"/>
    <n v="65"/>
    <x v="150"/>
    <s v="109h 49m 24s"/>
    <s v="time"/>
    <n v="109"/>
    <n v="49"/>
    <n v="24"/>
    <n v="3846"/>
    <n v="20"/>
    <n v="35.019880413998202"/>
  </r>
  <r>
    <x v="48"/>
    <x v="34"/>
    <x v="1212"/>
    <n v="66"/>
    <x v="150"/>
    <s v="109h 58m 31s"/>
    <s v="time"/>
    <n v="109"/>
    <n v="58"/>
    <n v="31"/>
    <n v="3846"/>
    <n v="20"/>
    <n v="34.971496119077202"/>
  </r>
  <r>
    <x v="48"/>
    <x v="29"/>
    <x v="1172"/>
    <n v="57"/>
    <x v="150"/>
    <s v="110h 03m 06s"/>
    <s v="time"/>
    <n v="110"/>
    <n v="3"/>
    <n v="6"/>
    <n v="3846"/>
    <n v="20"/>
    <n v="34.947221759476598"/>
  </r>
  <r>
    <x v="48"/>
    <x v="55"/>
    <x v="1118"/>
    <n v="56"/>
    <x v="150"/>
    <s v="110h 27m 59s"/>
    <s v="time"/>
    <n v="110"/>
    <n v="27"/>
    <n v="59"/>
    <n v="3846"/>
    <n v="20"/>
    <n v="34.816019955793401"/>
  </r>
  <r>
    <x v="48"/>
    <x v="63"/>
    <x v="1253"/>
    <n v="58"/>
    <x v="150"/>
    <s v="110h 33m 08s"/>
    <s v="time"/>
    <n v="110"/>
    <n v="33"/>
    <n v="8"/>
    <n v="3846"/>
    <n v="20"/>
    <n v="34.788988612721901"/>
  </r>
  <r>
    <x v="48"/>
    <x v="13"/>
    <x v="1265"/>
    <n v="50"/>
    <x v="171"/>
    <s v="108h 38m 49s"/>
    <s v="time"/>
    <n v="108"/>
    <n v="38"/>
    <n v="49"/>
    <n v="3846"/>
    <n v="20"/>
    <n v="35.399062713324703"/>
  </r>
  <r>
    <x v="48"/>
    <x v="2"/>
    <x v="1181"/>
    <n v="46"/>
    <x v="171"/>
    <s v="108h 51m 34s"/>
    <s v="time"/>
    <n v="108"/>
    <n v="51"/>
    <n v="34"/>
    <n v="3846"/>
    <n v="20"/>
    <n v="35.329961673309597"/>
  </r>
  <r>
    <x v="48"/>
    <x v="22"/>
    <x v="1036"/>
    <n v="48"/>
    <x v="171"/>
    <s v="108h 59m 51s"/>
    <s v="time"/>
    <n v="108"/>
    <n v="59"/>
    <n v="51"/>
    <n v="3846"/>
    <n v="20"/>
    <n v="35.285212963600003"/>
  </r>
  <r>
    <x v="48"/>
    <x v="10"/>
    <x v="620"/>
    <n v="47"/>
    <x v="171"/>
    <s v="109h 41m 09s"/>
    <s v="time"/>
    <n v="109"/>
    <n v="41"/>
    <n v="9"/>
    <n v="3846"/>
    <n v="20"/>
    <n v="35.0637806462396"/>
  </r>
  <r>
    <x v="48"/>
    <x v="35"/>
    <x v="1290"/>
    <n v="51"/>
    <x v="171"/>
    <s v="109h 54m 46s"/>
    <s v="time"/>
    <n v="109"/>
    <n v="54"/>
    <n v="46"/>
    <n v="3846"/>
    <n v="20"/>
    <n v="34.9913820554682"/>
  </r>
  <r>
    <x v="48"/>
    <x v="41"/>
    <x v="1291"/>
    <n v="52"/>
    <x v="171"/>
    <s v="110h 16m 56s"/>
    <s v="time"/>
    <n v="110"/>
    <n v="16"/>
    <n v="56"/>
    <n v="3846"/>
    <n v="20"/>
    <n v="34.8741612428718"/>
  </r>
  <r>
    <x v="48"/>
    <x v="44"/>
    <x v="1292"/>
    <n v="55"/>
    <x v="171"/>
    <s v="110h 19m 56s"/>
    <s v="time"/>
    <n v="110"/>
    <n v="19"/>
    <n v="56"/>
    <n v="3846"/>
    <n v="20"/>
    <n v="34.858357083152903"/>
  </r>
  <r>
    <x v="48"/>
    <x v="60"/>
    <x v="1293"/>
    <n v="45"/>
    <x v="171"/>
    <s v="110h 34m 37s"/>
    <s v="time"/>
    <n v="110"/>
    <n v="34"/>
    <n v="37"/>
    <n v="3846"/>
    <n v="20"/>
    <n v="34.781210670297398"/>
  </r>
  <r>
    <x v="48"/>
    <x v="80"/>
    <x v="1294"/>
    <n v="54"/>
    <x v="171"/>
    <s v="110h 56m 39s"/>
    <s v="time"/>
    <n v="110"/>
    <n v="56"/>
    <n v="39"/>
    <n v="3846"/>
    <n v="20"/>
    <n v="34.666085793905303"/>
  </r>
  <r>
    <x v="48"/>
    <x v="19"/>
    <x v="978"/>
    <n v="76"/>
    <x v="172"/>
    <s v="105h 56m 32s"/>
    <s v="time"/>
    <n v="105"/>
    <n v="56"/>
    <n v="32"/>
    <n v="3846"/>
    <n v="20"/>
    <n v="36.302806561228302"/>
  </r>
  <r>
    <x v="48"/>
    <x v="19"/>
    <x v="978"/>
    <n v="76"/>
    <x v="172"/>
    <s v="108h 28m 52s"/>
    <s v="time"/>
    <n v="108"/>
    <n v="28"/>
    <n v="52"/>
    <n v="3846"/>
    <n v="20"/>
    <n v="35.453176692306897"/>
  </r>
  <r>
    <x v="48"/>
    <x v="24"/>
    <x v="1221"/>
    <n v="75"/>
    <x v="172"/>
    <s v="109h 23m 37s"/>
    <s v="time"/>
    <n v="109"/>
    <n v="23"/>
    <n v="37"/>
    <n v="3846"/>
    <n v="20"/>
    <n v="35.1574462250233"/>
  </r>
  <r>
    <x v="48"/>
    <x v="37"/>
    <x v="1295"/>
    <n v="73"/>
    <x v="172"/>
    <s v="109h 59m 04s"/>
    <s v="time"/>
    <n v="109"/>
    <n v="59"/>
    <n v="4"/>
    <n v="3846"/>
    <n v="20"/>
    <n v="34.9685814155537"/>
  </r>
  <r>
    <x v="48"/>
    <x v="57"/>
    <x v="1296"/>
    <n v="74"/>
    <x v="172"/>
    <s v="110h 28m 52s"/>
    <s v="time"/>
    <n v="110"/>
    <n v="28"/>
    <n v="52"/>
    <n v="3846"/>
    <n v="20"/>
    <n v="34.811380527591403"/>
  </r>
  <r>
    <x v="48"/>
    <x v="68"/>
    <x v="1034"/>
    <n v="72"/>
    <x v="172"/>
    <s v="110h 44m 35s"/>
    <s v="time"/>
    <n v="110"/>
    <n v="44"/>
    <n v="35"/>
    <n v="3846"/>
    <n v="20"/>
    <n v="34.729039944817202"/>
  </r>
  <r>
    <x v="48"/>
    <x v="73"/>
    <x v="1297"/>
    <n v="68"/>
    <x v="172"/>
    <s v="110h 51m 47s"/>
    <s v="time"/>
    <n v="110"/>
    <n v="51"/>
    <n v="47"/>
    <n v="3846"/>
    <n v="20"/>
    <n v="34.691448659131503"/>
  </r>
  <r>
    <x v="48"/>
    <x v="45"/>
    <x v="1098"/>
    <n v="114"/>
    <x v="173"/>
    <s v="110h 19m 59s"/>
    <s v="time"/>
    <n v="110"/>
    <n v="19"/>
    <n v="59"/>
    <n v="3846"/>
    <n v="20"/>
    <n v="34.858093801847403"/>
  </r>
  <r>
    <x v="48"/>
    <x v="54"/>
    <x v="1053"/>
    <n v="121"/>
    <x v="173"/>
    <s v="110h 25m 46s"/>
    <s v="time"/>
    <n v="110"/>
    <n v="25"/>
    <n v="46"/>
    <n v="3846"/>
    <n v="20"/>
    <n v="34.827667741594603"/>
  </r>
  <r>
    <x v="48"/>
    <x v="56"/>
    <x v="1298"/>
    <n v="116"/>
    <x v="173"/>
    <s v="110h 28m 44s"/>
    <s v="time"/>
    <n v="110"/>
    <n v="28"/>
    <n v="44"/>
    <n v="3846"/>
    <n v="20"/>
    <n v="34.8120807394072"/>
  </r>
  <r>
    <x v="48"/>
    <x v="77"/>
    <x v="1266"/>
    <n v="115"/>
    <x v="173"/>
    <s v="110h 46m 21s"/>
    <s v="time"/>
    <n v="110"/>
    <n v="46"/>
    <n v="21"/>
    <n v="3846"/>
    <n v="20"/>
    <n v="34.719808616759501"/>
  </r>
  <r>
    <x v="48"/>
    <x v="71"/>
    <x v="1185"/>
    <n v="118"/>
    <x v="173"/>
    <s v="110h 48m 25s"/>
    <s v="time"/>
    <n v="110"/>
    <n v="48"/>
    <n v="25"/>
    <n v="3846"/>
    <n v="20"/>
    <n v="34.709015931111402"/>
  </r>
  <r>
    <x v="48"/>
    <x v="85"/>
    <x v="1299"/>
    <n v="119"/>
    <x v="173"/>
    <s v="111h 03m 56s"/>
    <s v="time"/>
    <n v="111"/>
    <n v="3"/>
    <n v="56"/>
    <n v="3846"/>
    <n v="20"/>
    <n v="34.628197561"/>
  </r>
  <r>
    <x v="48"/>
    <x v="83"/>
    <x v="1300"/>
    <n v="111"/>
    <x v="173"/>
    <s v="112h 20m 51s"/>
    <s v="time"/>
    <n v="112"/>
    <n v="20"/>
    <n v="51"/>
    <n v="3846"/>
    <n v="20"/>
    <n v="34.233071496918001"/>
  </r>
  <r>
    <x v="48"/>
    <x v="6"/>
    <x v="1301"/>
    <n v="105"/>
    <x v="174"/>
    <s v="109h 21m 27s"/>
    <s v="time"/>
    <n v="109"/>
    <n v="21"/>
    <n v="27"/>
    <n v="3846"/>
    <n v="20"/>
    <n v="35.169055620327804"/>
  </r>
  <r>
    <x v="48"/>
    <x v="49"/>
    <x v="1207"/>
    <n v="110"/>
    <x v="174"/>
    <s v="110h 22m 20s"/>
    <s v="time"/>
    <n v="110"/>
    <n v="22"/>
    <n v="20"/>
    <n v="3846"/>
    <n v="20"/>
    <n v="34.8457240650324"/>
  </r>
  <r>
    <x v="48"/>
    <x v="64"/>
    <x v="1262"/>
    <n v="104"/>
    <x v="174"/>
    <s v="110h 32m 01s"/>
    <s v="time"/>
    <n v="110"/>
    <n v="32"/>
    <n v="1"/>
    <n v="3846"/>
    <n v="20"/>
    <n v="34.794846213192997"/>
  </r>
  <r>
    <x v="48"/>
    <x v="76"/>
    <x v="1214"/>
    <n v="109"/>
    <x v="174"/>
    <s v="110h 44m 42s"/>
    <s v="time"/>
    <n v="110"/>
    <n v="44"/>
    <n v="42"/>
    <n v="3846"/>
    <n v="20"/>
    <n v="34.728430177434603"/>
  </r>
  <r>
    <x v="48"/>
    <x v="69"/>
    <x v="1132"/>
    <n v="106"/>
    <x v="174"/>
    <s v="110h 46m 56s"/>
    <s v="time"/>
    <n v="110"/>
    <n v="46"/>
    <n v="56"/>
    <n v="3846"/>
    <n v="20"/>
    <n v="34.716761614378498"/>
  </r>
  <r>
    <x v="48"/>
    <x v="67"/>
    <x v="1261"/>
    <n v="103"/>
    <x v="174"/>
    <s v="110h 54m 14s"/>
    <s v="time"/>
    <n v="110"/>
    <n v="54"/>
    <n v="14"/>
    <n v="3846"/>
    <n v="20"/>
    <n v="34.678675730236797"/>
  </r>
  <r>
    <x v="48"/>
    <x v="17"/>
    <x v="1173"/>
    <n v="1"/>
    <x v="156"/>
    <s v="108h 17m 18s"/>
    <s v="time"/>
    <n v="108"/>
    <n v="17"/>
    <n v="18"/>
    <n v="3846"/>
    <n v="20"/>
    <n v="35.516291382574302"/>
  </r>
  <r>
    <x v="48"/>
    <x v="17"/>
    <x v="1173"/>
    <n v="1"/>
    <x v="156"/>
    <s v="105h 44m 58s"/>
    <s v="time"/>
    <n v="105"/>
    <n v="44"/>
    <n v="58"/>
    <n v="3846"/>
    <n v="20"/>
    <n v="36.368985389994101"/>
  </r>
  <r>
    <x v="48"/>
    <x v="0"/>
    <x v="1068"/>
    <n v="9"/>
    <x v="156"/>
    <s v="109h 06m 46s"/>
    <s v="time"/>
    <n v="109"/>
    <n v="6"/>
    <n v="46"/>
    <n v="3846"/>
    <n v="20"/>
    <n v="35.247934094693001"/>
  </r>
  <r>
    <x v="48"/>
    <x v="4"/>
    <x v="1094"/>
    <n v="10"/>
    <x v="156"/>
    <s v="109h 16m 51s"/>
    <s v="time"/>
    <n v="109"/>
    <n v="16"/>
    <n v="51"/>
    <n v="3846"/>
    <n v="20"/>
    <n v="35.193728695943904"/>
  </r>
  <r>
    <x v="48"/>
    <x v="9"/>
    <x v="1238"/>
    <n v="3"/>
    <x v="156"/>
    <s v="109h 38m 46s"/>
    <s v="time"/>
    <n v="109"/>
    <n v="38"/>
    <n v="46"/>
    <n v="3846"/>
    <n v="20"/>
    <n v="35.076483434078298"/>
  </r>
  <r>
    <x v="48"/>
    <x v="30"/>
    <x v="1218"/>
    <n v="2"/>
    <x v="156"/>
    <s v="109h 44m 38s"/>
    <s v="time"/>
    <n v="109"/>
    <n v="44"/>
    <n v="38"/>
    <n v="3846"/>
    <n v="20"/>
    <n v="35.0452315745245"/>
  </r>
  <r>
    <x v="48"/>
    <x v="51"/>
    <x v="1091"/>
    <n v="4"/>
    <x v="156"/>
    <s v="109h 48m 47s"/>
    <s v="time"/>
    <n v="109"/>
    <n v="48"/>
    <n v="47"/>
    <n v="3846"/>
    <n v="20"/>
    <n v="35.023158043847197"/>
  </r>
  <r>
    <x v="48"/>
    <x v="25"/>
    <x v="1175"/>
    <n v="7"/>
    <x v="156"/>
    <s v="109h 29m 11s"/>
    <s v="time"/>
    <n v="109"/>
    <n v="29"/>
    <n v="11"/>
    <n v="3846"/>
    <n v="20"/>
    <n v="35.127654122404799"/>
  </r>
  <r>
    <x v="48"/>
    <x v="39"/>
    <x v="1229"/>
    <n v="6"/>
    <x v="156"/>
    <s v="110h 07m 59s"/>
    <s v="time"/>
    <n v="110"/>
    <n v="7"/>
    <n v="59"/>
    <n v="3846"/>
    <n v="20"/>
    <n v="34.9213955846337"/>
  </r>
  <r>
    <x v="48"/>
    <x v="46"/>
    <x v="1109"/>
    <n v="5"/>
    <x v="156"/>
    <s v="110h 20m 26s"/>
    <s v="time"/>
    <n v="110"/>
    <n v="20"/>
    <n v="26"/>
    <n v="3846"/>
    <n v="20"/>
    <n v="34.855724449054101"/>
  </r>
  <r>
    <x v="48"/>
    <x v="14"/>
    <x v="1243"/>
    <n v="43"/>
    <x v="134"/>
    <s v="108h 54m 29s"/>
    <s v="time"/>
    <n v="108"/>
    <n v="54"/>
    <n v="29"/>
    <n v="3846"/>
    <n v="20"/>
    <n v="35.314192144750002"/>
  </r>
  <r>
    <x v="48"/>
    <x v="15"/>
    <x v="1103"/>
    <n v="37"/>
    <x v="134"/>
    <s v="109h 03m 45s"/>
    <s v="time"/>
    <n v="109"/>
    <n v="3"/>
    <n v="45"/>
    <n v="3846"/>
    <n v="20"/>
    <n v="35.264183381088799"/>
  </r>
  <r>
    <x v="48"/>
    <x v="8"/>
    <x v="1245"/>
    <n v="35"/>
    <x v="134"/>
    <s v="109h 32m 09s"/>
    <s v="time"/>
    <n v="109"/>
    <n v="32"/>
    <n v="9"/>
    <n v="3846"/>
    <n v="20"/>
    <n v="35.111797509186403"/>
  </r>
  <r>
    <x v="48"/>
    <x v="27"/>
    <x v="1237"/>
    <n v="38"/>
    <x v="134"/>
    <s v="109h 51m 40s"/>
    <s v="time"/>
    <n v="109"/>
    <n v="51"/>
    <n v="40"/>
    <n v="3846"/>
    <n v="20"/>
    <n v="35.007838179519503"/>
  </r>
  <r>
    <x v="48"/>
    <x v="28"/>
    <x v="1244"/>
    <n v="40"/>
    <x v="134"/>
    <s v="110h 01m 35s"/>
    <s v="time"/>
    <n v="110"/>
    <n v="1"/>
    <n v="35"/>
    <n v="3846"/>
    <n v="20"/>
    <n v="34.955250634317501"/>
  </r>
  <r>
    <x v="48"/>
    <x v="26"/>
    <x v="1178"/>
    <n v="36"/>
    <x v="134"/>
    <s v="110h 06m 10s"/>
    <s v="time"/>
    <n v="110"/>
    <n v="6"/>
    <n v="10"/>
    <n v="3846"/>
    <n v="20"/>
    <n v="34.930998814239203"/>
  </r>
  <r>
    <x v="48"/>
    <x v="40"/>
    <x v="1111"/>
    <n v="39"/>
    <x v="134"/>
    <s v="110h 11m 11s"/>
    <s v="time"/>
    <n v="110"/>
    <n v="11"/>
    <n v="11"/>
    <n v="3846"/>
    <n v="20"/>
    <n v="34.904492639996299"/>
  </r>
  <r>
    <x v="48"/>
    <x v="53"/>
    <x v="1302"/>
    <n v="44"/>
    <x v="134"/>
    <s v="110h 13m 15s"/>
    <s v="time"/>
    <n v="110"/>
    <n v="13"/>
    <n v="15"/>
    <n v="3846"/>
    <n v="20"/>
    <n v="34.893584848599403"/>
  </r>
  <r>
    <x v="48"/>
    <x v="42"/>
    <x v="1100"/>
    <n v="42"/>
    <x v="134"/>
    <s v="110h 18m 15s"/>
    <s v="time"/>
    <n v="110"/>
    <n v="18"/>
    <n v="15"/>
    <n v="3846"/>
    <n v="20"/>
    <n v="34.867223208552097"/>
  </r>
  <r>
    <x v="48"/>
    <x v="23"/>
    <x v="1090"/>
    <n v="78"/>
    <x v="175"/>
    <s v="109h 20m 59s"/>
    <s v="time"/>
    <n v="109"/>
    <n v="20"/>
    <n v="59"/>
    <n v="3846"/>
    <n v="20"/>
    <n v="35.1715571090715"/>
  </r>
  <r>
    <x v="48"/>
    <x v="7"/>
    <x v="1052"/>
    <n v="82"/>
    <x v="175"/>
    <s v="109h 27m 27s"/>
    <s v="time"/>
    <n v="109"/>
    <n v="27"/>
    <n v="27"/>
    <n v="3846"/>
    <n v="20"/>
    <n v="35.136925290637897"/>
  </r>
  <r>
    <x v="48"/>
    <x v="11"/>
    <x v="987"/>
    <n v="88"/>
    <x v="175"/>
    <s v="109h 42m 17s"/>
    <s v="time"/>
    <n v="109"/>
    <n v="42"/>
    <n v="17"/>
    <n v="3846"/>
    <n v="20"/>
    <n v="35.057743386919903"/>
  </r>
  <r>
    <x v="48"/>
    <x v="33"/>
    <x v="1160"/>
    <n v="79"/>
    <x v="175"/>
    <s v="109h 56m 57s"/>
    <s v="time"/>
    <n v="109"/>
    <n v="56"/>
    <n v="57"/>
    <n v="3846"/>
    <n v="20"/>
    <n v="34.979801271799801"/>
  </r>
  <r>
    <x v="48"/>
    <x v="31"/>
    <x v="927"/>
    <n v="85"/>
    <x v="175"/>
    <s v="110h 07m 27s"/>
    <s v="time"/>
    <n v="110"/>
    <n v="7"/>
    <n v="27"/>
    <n v="3846"/>
    <n v="20"/>
    <n v="34.924214333820103"/>
  </r>
  <r>
    <x v="48"/>
    <x v="47"/>
    <x v="1303"/>
    <n v="83"/>
    <x v="175"/>
    <s v="110h 21m 19s"/>
    <s v="time"/>
    <n v="110"/>
    <n v="21"/>
    <n v="19"/>
    <n v="3846"/>
    <n v="20"/>
    <n v="34.851074433836096"/>
  </r>
  <r>
    <x v="48"/>
    <x v="59"/>
    <x v="1087"/>
    <n v="81"/>
    <x v="175"/>
    <s v="110h 29m 55s"/>
    <s v="time"/>
    <n v="110"/>
    <n v="29"/>
    <n v="55"/>
    <n v="3846"/>
    <n v="20"/>
    <n v="34.805867343732302"/>
  </r>
  <r>
    <x v="48"/>
    <x v="65"/>
    <x v="1201"/>
    <n v="84"/>
    <x v="175"/>
    <s v="110h 33m 04s"/>
    <s v="time"/>
    <n v="110"/>
    <n v="33"/>
    <n v="4"/>
    <n v="3846"/>
    <n v="20"/>
    <n v="34.789338264854798"/>
  </r>
  <r>
    <x v="48"/>
    <x v="18"/>
    <x v="1080"/>
    <n v="92"/>
    <x v="127"/>
    <s v="108h 27m 59s"/>
    <s v="time"/>
    <n v="108"/>
    <n v="27"/>
    <n v="59"/>
    <n v="3846"/>
    <n v="20"/>
    <n v="35.457988777885603"/>
  </r>
  <r>
    <x v="48"/>
    <x v="18"/>
    <x v="1080"/>
    <n v="92"/>
    <x v="127"/>
    <s v="105h 55m 39s"/>
    <s v="time"/>
    <n v="105"/>
    <n v="55"/>
    <n v="39"/>
    <n v="3846"/>
    <n v="20"/>
    <n v="36.307852068631803"/>
  </r>
  <r>
    <x v="48"/>
    <x v="16"/>
    <x v="1148"/>
    <n v="95"/>
    <x v="127"/>
    <s v="109h 04m 59s"/>
    <s v="time"/>
    <n v="109"/>
    <n v="4"/>
    <n v="59"/>
    <n v="3846"/>
    <n v="20"/>
    <n v="35.257538216292801"/>
  </r>
  <r>
    <x v="48"/>
    <x v="38"/>
    <x v="1246"/>
    <n v="96"/>
    <x v="127"/>
    <s v="110h 02m 09s"/>
    <s v="time"/>
    <n v="110"/>
    <n v="2"/>
    <n v="9"/>
    <n v="3846"/>
    <n v="20"/>
    <n v="34.952250403277702"/>
  </r>
  <r>
    <x v="48"/>
    <x v="48"/>
    <x v="1197"/>
    <n v="98"/>
    <x v="127"/>
    <s v="110h 21m 22s"/>
    <s v="time"/>
    <n v="110"/>
    <n v="21"/>
    <n v="22"/>
    <n v="3846"/>
    <n v="20"/>
    <n v="34.850811262528801"/>
  </r>
  <r>
    <x v="48"/>
    <x v="70"/>
    <x v="1304"/>
    <n v="90"/>
    <x v="127"/>
    <s v="110h 47m 57s"/>
    <s v="time"/>
    <n v="110"/>
    <n v="47"/>
    <n v="57"/>
    <n v="3846"/>
    <n v="20"/>
    <n v="34.711452402620303"/>
  </r>
  <r>
    <x v="48"/>
    <x v="81"/>
    <x v="1138"/>
    <n v="89"/>
    <x v="127"/>
    <s v="111h 02m 05s"/>
    <s v="time"/>
    <n v="111"/>
    <n v="2"/>
    <n v="5"/>
    <n v="3846"/>
    <n v="20"/>
    <n v="34.637813496779003"/>
  </r>
  <r>
    <x v="48"/>
    <x v="86"/>
    <x v="1305"/>
    <n v="91"/>
    <x v="127"/>
    <s v="111h 05m 27s"/>
    <s v="time"/>
    <n v="111"/>
    <n v="5"/>
    <n v="27"/>
    <n v="3846"/>
    <n v="20"/>
    <n v="34.620318208072902"/>
  </r>
  <r>
    <x v="48"/>
    <x v="87"/>
    <x v="1202"/>
    <n v="94"/>
    <x v="127"/>
    <s v="111h 09m 52s"/>
    <s v="time"/>
    <n v="111"/>
    <n v="9"/>
    <n v="52"/>
    <n v="3846"/>
    <n v="20"/>
    <n v="34.597393251239403"/>
  </r>
  <r>
    <x v="48"/>
    <x v="1"/>
    <x v="1203"/>
    <n v="32"/>
    <x v="176"/>
    <s v="108h 34m 03s"/>
    <s v="time"/>
    <n v="108"/>
    <n v="34"/>
    <n v="3"/>
    <n v="3846"/>
    <n v="20"/>
    <n v="35.424966034955197"/>
  </r>
  <r>
    <x v="48"/>
    <x v="21"/>
    <x v="1306"/>
    <n v="25"/>
    <x v="176"/>
    <s v="108h 39m 10s"/>
    <s v="time"/>
    <n v="108"/>
    <n v="39"/>
    <n v="10"/>
    <n v="3846"/>
    <n v="20"/>
    <n v="35.397162213984402"/>
  </r>
  <r>
    <x v="48"/>
    <x v="12"/>
    <x v="1307"/>
    <n v="27"/>
    <x v="176"/>
    <s v="109h 43m 51s"/>
    <s v="time"/>
    <n v="109"/>
    <n v="43"/>
    <n v="51"/>
    <n v="3846"/>
    <n v="20"/>
    <n v="35.049401186235997"/>
  </r>
  <r>
    <x v="48"/>
    <x v="50"/>
    <x v="1248"/>
    <n v="28"/>
    <x v="176"/>
    <s v="109h 47m 30s"/>
    <s v="time"/>
    <n v="109"/>
    <n v="47"/>
    <n v="30"/>
    <n v="3846"/>
    <n v="20"/>
    <n v="35.029981024667897"/>
  </r>
  <r>
    <x v="48"/>
    <x v="43"/>
    <x v="1122"/>
    <n v="29"/>
    <x v="176"/>
    <s v="110h 18m 40s"/>
    <s v="time"/>
    <n v="110"/>
    <n v="18"/>
    <n v="40"/>
    <n v="3846"/>
    <n v="20"/>
    <n v="34.865028203062003"/>
  </r>
  <r>
    <x v="48"/>
    <x v="61"/>
    <x v="1281"/>
    <n v="31"/>
    <x v="176"/>
    <s v="110h 38m 14s"/>
    <s v="time"/>
    <n v="110"/>
    <n v="38"/>
    <n v="14"/>
    <n v="3846"/>
    <n v="20"/>
    <n v="34.762261043349802"/>
  </r>
  <r>
    <x v="48"/>
    <x v="78"/>
    <x v="1157"/>
    <n v="24"/>
    <x v="176"/>
    <s v="110h 56m 44s"/>
    <s v="time"/>
    <n v="110"/>
    <n v="56"/>
    <n v="44"/>
    <n v="3846"/>
    <n v="20"/>
    <n v="34.665651821213601"/>
  </r>
  <r>
    <x v="48"/>
    <x v="82"/>
    <x v="1282"/>
    <n v="26"/>
    <x v="176"/>
    <s v="111h 24m 59s"/>
    <s v="time"/>
    <n v="111"/>
    <n v="24"/>
    <n v="59"/>
    <n v="3846"/>
    <n v="20"/>
    <n v="34.519158611714303"/>
  </r>
  <r>
    <x v="48"/>
    <x v="5"/>
    <x v="1308"/>
    <n v="131"/>
    <x v="177"/>
    <s v="109h 17m 27s"/>
    <s v="time"/>
    <n v="109"/>
    <n v="17"/>
    <n v="27"/>
    <n v="3846"/>
    <n v="20"/>
    <n v="35.190508505592803"/>
  </r>
  <r>
    <x v="48"/>
    <x v="74"/>
    <x v="1309"/>
    <n v="132"/>
    <x v="177"/>
    <s v="110h 39m 12s"/>
    <s v="time"/>
    <n v="110"/>
    <n v="39"/>
    <n v="12"/>
    <n v="3846"/>
    <n v="20"/>
    <n v="34.757199662609899"/>
  </r>
  <r>
    <x v="48"/>
    <x v="75"/>
    <x v="1310"/>
    <n v="128"/>
    <x v="177"/>
    <s v="110h 42m 35s"/>
    <s v="time"/>
    <n v="110"/>
    <n v="42"/>
    <n v="35"/>
    <n v="3846"/>
    <n v="20"/>
    <n v="34.739496430856398"/>
  </r>
  <r>
    <x v="48"/>
    <x v="72"/>
    <x v="1311"/>
    <n v="122"/>
    <x v="177"/>
    <s v="110h 43m 54s"/>
    <s v="time"/>
    <n v="110"/>
    <n v="43"/>
    <n v="54"/>
    <n v="3846"/>
    <n v="20"/>
    <n v="34.732611869534402"/>
  </r>
  <r>
    <x v="48"/>
    <x v="66"/>
    <x v="1108"/>
    <n v="129"/>
    <x v="177"/>
    <s v="110h 53m 39s"/>
    <s v="time"/>
    <n v="110"/>
    <n v="53"/>
    <n v="39"/>
    <n v="3846"/>
    <n v="20"/>
    <n v="34.681716050588697"/>
  </r>
  <r>
    <x v="48"/>
    <x v="84"/>
    <x v="1228"/>
    <n v="125"/>
    <x v="177"/>
    <s v="110h 56m 07s"/>
    <s v="time"/>
    <n v="110"/>
    <n v="56"/>
    <n v="7"/>
    <n v="3846"/>
    <n v="20"/>
    <n v="34.668863476451399"/>
  </r>
  <r>
    <x v="49"/>
    <x v="17"/>
    <x v="1210"/>
    <n v="51"/>
    <x v="150"/>
    <s v="120h 03m 57s"/>
    <s v="time"/>
    <n v="120"/>
    <n v="3"/>
    <n v="57"/>
    <n v="4090"/>
    <n v="20"/>
    <n v="34.064645090540601"/>
  </r>
  <r>
    <x v="49"/>
    <x v="17"/>
    <x v="1210"/>
    <n v="51"/>
    <x v="150"/>
    <s v="122h 25m 34s"/>
    <s v="time"/>
    <n v="122"/>
    <n v="25"/>
    <n v="34"/>
    <n v="4090"/>
    <n v="20"/>
    <n v="33.4079059024264"/>
  </r>
  <r>
    <x v="49"/>
    <x v="2"/>
    <x v="1181"/>
    <n v="45"/>
    <x v="150"/>
    <s v="123h 01m 25s"/>
    <s v="time"/>
    <n v="123"/>
    <n v="1"/>
    <n v="25"/>
    <n v="4090"/>
    <n v="20"/>
    <n v="33.245650676812197"/>
  </r>
  <r>
    <x v="49"/>
    <x v="0"/>
    <x v="1205"/>
    <n v="47"/>
    <x v="150"/>
    <s v="123h 14m 46s"/>
    <s v="time"/>
    <n v="123"/>
    <n v="14"/>
    <n v="46"/>
    <n v="4090"/>
    <n v="20"/>
    <n v="33.185631279778903"/>
  </r>
  <r>
    <x v="49"/>
    <x v="24"/>
    <x v="1251"/>
    <n v="50"/>
    <x v="150"/>
    <s v="123h 17m 52s"/>
    <s v="time"/>
    <n v="123"/>
    <n v="17"/>
    <n v="52"/>
    <n v="4090"/>
    <n v="20"/>
    <n v="33.1717251820344"/>
  </r>
  <r>
    <x v="49"/>
    <x v="8"/>
    <x v="1191"/>
    <n v="49"/>
    <x v="150"/>
    <s v="123h 29m 23s"/>
    <s v="time"/>
    <n v="123"/>
    <n v="29"/>
    <n v="23"/>
    <n v="4090"/>
    <n v="20"/>
    <n v="33.1201651959339"/>
  </r>
  <r>
    <x v="49"/>
    <x v="50"/>
    <x v="1253"/>
    <n v="48"/>
    <x v="150"/>
    <s v="123h 46m 40s"/>
    <s v="time"/>
    <n v="123"/>
    <n v="46"/>
    <n v="40"/>
    <n v="4090"/>
    <n v="20"/>
    <n v="33.043087971274602"/>
  </r>
  <r>
    <x v="49"/>
    <x v="51"/>
    <x v="1172"/>
    <n v="46"/>
    <x v="150"/>
    <s v="123h 47m 41s"/>
    <s v="time"/>
    <n v="123"/>
    <n v="47"/>
    <n v="41"/>
    <n v="4090"/>
    <n v="20"/>
    <n v="33.038565187440597"/>
  </r>
  <r>
    <x v="49"/>
    <x v="27"/>
    <x v="1312"/>
    <n v="52"/>
    <x v="150"/>
    <s v="123h 54m 53s"/>
    <s v="time"/>
    <n v="123"/>
    <n v="54"/>
    <n v="53"/>
    <n v="4090"/>
    <n v="20"/>
    <n v="33.006570378822303"/>
  </r>
  <r>
    <x v="49"/>
    <x v="35"/>
    <x v="1078"/>
    <n v="54"/>
    <x v="150"/>
    <s v="123h 59m 40s"/>
    <s v="time"/>
    <n v="123"/>
    <n v="59"/>
    <n v="40"/>
    <n v="4090"/>
    <n v="20"/>
    <n v="32.985348805949997"/>
  </r>
  <r>
    <x v="49"/>
    <x v="48"/>
    <x v="1212"/>
    <n v="55"/>
    <x v="150"/>
    <s v="124h 39m 30s"/>
    <s v="time"/>
    <n v="124"/>
    <n v="39"/>
    <n v="30"/>
    <n v="4090"/>
    <n v="20"/>
    <n v="32.8096797914299"/>
  </r>
  <r>
    <x v="49"/>
    <x v="66"/>
    <x v="1289"/>
    <n v="53"/>
    <x v="150"/>
    <s v="122h 30m 33s"/>
    <s v="time"/>
    <n v="122"/>
    <n v="30"/>
    <n v="33"/>
    <n v="4090"/>
    <n v="20"/>
    <n v="33.3852568855391"/>
  </r>
  <r>
    <x v="49"/>
    <x v="36"/>
    <x v="1313"/>
    <n v="93"/>
    <x v="178"/>
    <s v="124h 00m 10s"/>
    <s v="time"/>
    <n v="124"/>
    <n v="0"/>
    <n v="10"/>
    <n v="4090"/>
    <n v="20"/>
    <n v="32.983132098295201"/>
  </r>
  <r>
    <x v="49"/>
    <x v="53"/>
    <x v="1314"/>
    <n v="95"/>
    <x v="178"/>
    <s v="124h 30m 47s"/>
    <s v="time"/>
    <n v="124"/>
    <n v="30"/>
    <n v="47"/>
    <n v="4090"/>
    <n v="20"/>
    <n v="32.847961057184897"/>
  </r>
  <r>
    <x v="49"/>
    <x v="68"/>
    <x v="1315"/>
    <n v="98"/>
    <x v="178"/>
    <s v="125h 09m 12s"/>
    <s v="time"/>
    <n v="125"/>
    <n v="9"/>
    <n v="12"/>
    <n v="4090"/>
    <n v="20"/>
    <n v="32.679912640494301"/>
  </r>
  <r>
    <x v="49"/>
    <x v="71"/>
    <x v="1261"/>
    <n v="92"/>
    <x v="178"/>
    <s v="125h 20m 13s"/>
    <s v="time"/>
    <n v="125"/>
    <n v="20"/>
    <n v="13"/>
    <n v="4090"/>
    <n v="20"/>
    <n v="32.6320385272587"/>
  </r>
  <r>
    <x v="49"/>
    <x v="6"/>
    <x v="1316"/>
    <n v="30"/>
    <x v="179"/>
    <s v="123h 16m 56s"/>
    <s v="time"/>
    <n v="123"/>
    <n v="16"/>
    <n v="56"/>
    <n v="4090"/>
    <n v="20"/>
    <n v="33.175910737783198"/>
  </r>
  <r>
    <x v="49"/>
    <x v="11"/>
    <x v="1237"/>
    <n v="27"/>
    <x v="179"/>
    <s v="123h 44m 52s"/>
    <s v="time"/>
    <n v="123"/>
    <n v="44"/>
    <n v="52"/>
    <n v="4090"/>
    <n v="20"/>
    <n v="33.051098560692402"/>
  </r>
  <r>
    <x v="49"/>
    <x v="33"/>
    <x v="1317"/>
    <n v="31"/>
    <x v="179"/>
    <s v="124h 01m 37s"/>
    <s v="time"/>
    <n v="124"/>
    <n v="1"/>
    <n v="37"/>
    <n v="4090"/>
    <n v="20"/>
    <n v="32.976705330606897"/>
  </r>
  <r>
    <x v="49"/>
    <x v="54"/>
    <x v="1318"/>
    <n v="28"/>
    <x v="179"/>
    <s v="124h 40m 55s"/>
    <s v="time"/>
    <n v="124"/>
    <n v="40"/>
    <n v="55"/>
    <n v="4090"/>
    <n v="20"/>
    <n v="32.803466598344599"/>
  </r>
  <r>
    <x v="49"/>
    <x v="62"/>
    <x v="1280"/>
    <n v="32"/>
    <x v="179"/>
    <s v="124h 54m 39s"/>
    <s v="time"/>
    <n v="124"/>
    <n v="54"/>
    <n v="39"/>
    <n v="4090"/>
    <n v="20"/>
    <n v="32.743356927941903"/>
  </r>
  <r>
    <x v="49"/>
    <x v="60"/>
    <x v="1111"/>
    <n v="29"/>
    <x v="179"/>
    <s v="125h 00m 23s"/>
    <s v="time"/>
    <n v="125"/>
    <n v="0"/>
    <n v="23"/>
    <n v="4090"/>
    <n v="20"/>
    <n v="32.718327729915998"/>
  </r>
  <r>
    <x v="49"/>
    <x v="77"/>
    <x v="1319"/>
    <n v="26"/>
    <x v="179"/>
    <s v="125h 11m 42s"/>
    <s v="time"/>
    <n v="125"/>
    <n v="11"/>
    <n v="42"/>
    <n v="4090"/>
    <n v="20"/>
    <n v="32.669036303366703"/>
  </r>
  <r>
    <x v="49"/>
    <x v="70"/>
    <x v="1178"/>
    <n v="23"/>
    <x v="179"/>
    <s v="125h 16m 07s"/>
    <s v="time"/>
    <n v="125"/>
    <n v="16"/>
    <n v="7"/>
    <n v="4090"/>
    <n v="20"/>
    <n v="32.649839123483503"/>
  </r>
  <r>
    <x v="49"/>
    <x v="23"/>
    <x v="1090"/>
    <n v="100"/>
    <x v="180"/>
    <s v="123h 15m 28s"/>
    <s v="time"/>
    <n v="123"/>
    <n v="15"/>
    <n v="28"/>
    <n v="4090"/>
    <n v="20"/>
    <n v="33.182490174160698"/>
  </r>
  <r>
    <x v="49"/>
    <x v="40"/>
    <x v="1320"/>
    <n v="104"/>
    <x v="180"/>
    <s v="124h 29m 12s"/>
    <s v="time"/>
    <n v="124"/>
    <n v="29"/>
    <n v="12"/>
    <n v="4090"/>
    <n v="20"/>
    <n v="32.854924222138898"/>
  </r>
  <r>
    <x v="49"/>
    <x v="57"/>
    <x v="1321"/>
    <n v="102"/>
    <x v="180"/>
    <s v="124h 49m 09s"/>
    <s v="time"/>
    <n v="124"/>
    <n v="49"/>
    <n v="9"/>
    <n v="4090"/>
    <n v="20"/>
    <n v="32.767403510411697"/>
  </r>
  <r>
    <x v="49"/>
    <x v="79"/>
    <x v="1322"/>
    <n v="108"/>
    <x v="180"/>
    <s v="125h 07m 54s"/>
    <s v="time"/>
    <n v="125"/>
    <n v="7"/>
    <n v="54"/>
    <n v="4090"/>
    <n v="20"/>
    <n v="32.685571198337698"/>
  </r>
  <r>
    <x v="49"/>
    <x v="85"/>
    <x v="1323"/>
    <n v="107"/>
    <x v="180"/>
    <s v="125h 43m 05s"/>
    <s v="time"/>
    <n v="125"/>
    <n v="43"/>
    <n v="5"/>
    <n v="4090"/>
    <n v="20"/>
    <n v="32.533115326402701"/>
  </r>
  <r>
    <x v="49"/>
    <x v="86"/>
    <x v="1324"/>
    <n v="101"/>
    <x v="180"/>
    <s v="125h 58m 43s"/>
    <s v="time"/>
    <n v="125"/>
    <n v="58"/>
    <n v="43"/>
    <n v="4090"/>
    <n v="20"/>
    <n v="32.465828634931398"/>
  </r>
  <r>
    <x v="49"/>
    <x v="87"/>
    <x v="1325"/>
    <n v="103"/>
    <x v="180"/>
    <s v="126h 03m 30s"/>
    <s v="time"/>
    <n v="126"/>
    <n v="3"/>
    <n v="30"/>
    <n v="4090"/>
    <n v="20"/>
    <n v="32.445296489720299"/>
  </r>
  <r>
    <x v="49"/>
    <x v="82"/>
    <x v="1326"/>
    <n v="109"/>
    <x v="180"/>
    <s v="126h 17m 43s"/>
    <s v="time"/>
    <n v="126"/>
    <n v="17"/>
    <n v="43"/>
    <n v="4090"/>
    <n v="20"/>
    <n v="32.384425387594703"/>
  </r>
  <r>
    <x v="49"/>
    <x v="21"/>
    <x v="1221"/>
    <n v="11"/>
    <x v="181"/>
    <s v="122h 58m 36s"/>
    <s v="time"/>
    <n v="122"/>
    <n v="58"/>
    <n v="36"/>
    <n v="4090"/>
    <n v="20"/>
    <n v="33.2583416908356"/>
  </r>
  <r>
    <x v="49"/>
    <x v="3"/>
    <x v="1265"/>
    <n v="8"/>
    <x v="181"/>
    <s v="123h 06m 23s"/>
    <s v="time"/>
    <n v="123"/>
    <n v="6"/>
    <n v="23"/>
    <n v="4090"/>
    <n v="20"/>
    <n v="33.223296019928497"/>
  </r>
  <r>
    <x v="49"/>
    <x v="30"/>
    <x v="1255"/>
    <n v="4"/>
    <x v="181"/>
    <s v="123h 46m 07s"/>
    <s v="time"/>
    <n v="123"/>
    <n v="46"/>
    <n v="7"/>
    <n v="4090"/>
    <n v="20"/>
    <n v="33.045535239369102"/>
  </r>
  <r>
    <x v="49"/>
    <x v="39"/>
    <x v="1034"/>
    <n v="7"/>
    <x v="181"/>
    <s v="124h 28m 34s"/>
    <s v="time"/>
    <n v="124"/>
    <n v="28"/>
    <n v="34"/>
    <n v="4090"/>
    <n v="20"/>
    <n v="32.857710314785898"/>
  </r>
  <r>
    <x v="49"/>
    <x v="41"/>
    <x v="1035"/>
    <n v="3"/>
    <x v="181"/>
    <s v="124h 32m 48s"/>
    <s v="time"/>
    <n v="124"/>
    <n v="32"/>
    <n v="48"/>
    <n v="4090"/>
    <n v="20"/>
    <n v="32.839096456482103"/>
  </r>
  <r>
    <x v="49"/>
    <x v="74"/>
    <x v="1158"/>
    <n v="5"/>
    <x v="181"/>
    <s v="125h 04m 16s"/>
    <s v="time"/>
    <n v="125"/>
    <n v="4"/>
    <n v="16"/>
    <n v="4090"/>
    <n v="20"/>
    <n v="32.7013965388578"/>
  </r>
  <r>
    <x v="49"/>
    <x v="73"/>
    <x v="1296"/>
    <n v="10"/>
    <x v="181"/>
    <s v="125h 24m 55s"/>
    <s v="time"/>
    <n v="125"/>
    <n v="24"/>
    <n v="55"/>
    <n v="4090"/>
    <n v="20"/>
    <n v="32.6116568289792"/>
  </r>
  <r>
    <x v="49"/>
    <x v="84"/>
    <x v="1295"/>
    <n v="9"/>
    <x v="181"/>
    <s v="125h 30m 54s"/>
    <s v="time"/>
    <n v="125"/>
    <n v="30"/>
    <n v="54"/>
    <n v="4090"/>
    <n v="20"/>
    <n v="32.585746723499099"/>
  </r>
  <r>
    <x v="49"/>
    <x v="81"/>
    <x v="1297"/>
    <n v="2"/>
    <x v="181"/>
    <s v="125h 39m 35s"/>
    <s v="time"/>
    <n v="125"/>
    <n v="39"/>
    <n v="35"/>
    <n v="4090"/>
    <n v="20"/>
    <n v="32.548217739707098"/>
  </r>
  <r>
    <x v="49"/>
    <x v="1"/>
    <x v="1226"/>
    <n v="88"/>
    <x v="182"/>
    <s v="122h 51m 56s"/>
    <s v="time"/>
    <n v="122"/>
    <n v="51"/>
    <n v="56"/>
    <n v="4090"/>
    <n v="20"/>
    <n v="33.288418234927001"/>
  </r>
  <r>
    <x v="49"/>
    <x v="34"/>
    <x v="1327"/>
    <n v="83"/>
    <x v="182"/>
    <s v="124h 01m 44s"/>
    <s v="time"/>
    <n v="124"/>
    <n v="1"/>
    <n v="44"/>
    <n v="4090"/>
    <n v="20"/>
    <n v="32.976188343217501"/>
  </r>
  <r>
    <x v="49"/>
    <x v="31"/>
    <x v="1328"/>
    <n v="81"/>
    <x v="182"/>
    <s v="124h 26m 46s"/>
    <s v="time"/>
    <n v="124"/>
    <n v="26"/>
    <n v="46"/>
    <n v="4090"/>
    <n v="20"/>
    <n v="32.865631263867002"/>
  </r>
  <r>
    <x v="49"/>
    <x v="44"/>
    <x v="1291"/>
    <n v="82"/>
    <x v="182"/>
    <s v="124h 34m 56s"/>
    <s v="time"/>
    <n v="124"/>
    <n v="34"/>
    <n v="56"/>
    <n v="4090"/>
    <n v="20"/>
    <n v="32.829724233883901"/>
  </r>
  <r>
    <x v="49"/>
    <x v="56"/>
    <x v="1053"/>
    <n v="87"/>
    <x v="182"/>
    <s v="124h 48m 55s"/>
    <s v="time"/>
    <n v="124"/>
    <n v="48"/>
    <n v="55"/>
    <n v="4090"/>
    <n v="20"/>
    <n v="32.768424449464199"/>
  </r>
  <r>
    <x v="49"/>
    <x v="58"/>
    <x v="1214"/>
    <n v="86"/>
    <x v="182"/>
    <s v="124h 49m 55s"/>
    <s v="time"/>
    <n v="124"/>
    <n v="49"/>
    <n v="55"/>
    <n v="4090"/>
    <n v="20"/>
    <n v="32.764049444252798"/>
  </r>
  <r>
    <x v="49"/>
    <x v="65"/>
    <x v="1329"/>
    <n v="85"/>
    <x v="182"/>
    <s v="124h 58m 15s"/>
    <s v="time"/>
    <n v="124"/>
    <n v="58"/>
    <n v="15"/>
    <n v="4090"/>
    <n v="20"/>
    <n v="32.727636448504597"/>
  </r>
  <r>
    <x v="49"/>
    <x v="63"/>
    <x v="1330"/>
    <n v="78"/>
    <x v="182"/>
    <s v="124h 59m 41s"/>
    <s v="time"/>
    <n v="124"/>
    <n v="59"/>
    <n v="41"/>
    <n v="4090"/>
    <n v="20"/>
    <n v="32.721381569443999"/>
  </r>
  <r>
    <x v="49"/>
    <x v="69"/>
    <x v="1331"/>
    <n v="80"/>
    <x v="182"/>
    <s v="125h 12m 55s"/>
    <s v="time"/>
    <n v="125"/>
    <n v="12"/>
    <n v="55"/>
    <n v="4090"/>
    <n v="20"/>
    <n v="32.663745771171797"/>
  </r>
  <r>
    <x v="49"/>
    <x v="19"/>
    <x v="1271"/>
    <n v="112"/>
    <x v="117"/>
    <s v="120h 21m 12s"/>
    <s v="time"/>
    <n v="120"/>
    <n v="21"/>
    <n v="12"/>
    <n v="4090"/>
    <n v="20"/>
    <n v="33.983271478424598"/>
  </r>
  <r>
    <x v="49"/>
    <x v="19"/>
    <x v="1271"/>
    <n v="112"/>
    <x v="117"/>
    <s v="122h 42m 49s"/>
    <s v="time"/>
    <n v="122"/>
    <n v="42"/>
    <n v="49"/>
    <n v="4090"/>
    <n v="20"/>
    <n v="33.329636076773099"/>
  </r>
  <r>
    <x v="49"/>
    <x v="14"/>
    <x v="1156"/>
    <n v="117"/>
    <x v="117"/>
    <s v="123h 01m 52s"/>
    <s v="time"/>
    <n v="123"/>
    <n v="1"/>
    <n v="52"/>
    <n v="4090"/>
    <n v="20"/>
    <n v="33.243624015605803"/>
  </r>
  <r>
    <x v="49"/>
    <x v="4"/>
    <x v="1283"/>
    <n v="118"/>
    <x v="117"/>
    <s v="123h 14m 54s"/>
    <s v="time"/>
    <n v="123"/>
    <n v="14"/>
    <n v="54"/>
    <n v="4090"/>
    <n v="20"/>
    <n v="33.185032928099098"/>
  </r>
  <r>
    <x v="49"/>
    <x v="7"/>
    <x v="1186"/>
    <n v="113"/>
    <x v="117"/>
    <s v="123h 18m 39s"/>
    <s v="time"/>
    <n v="123"/>
    <n v="18"/>
    <n v="39"/>
    <n v="4090"/>
    <n v="20"/>
    <n v="33.168213119961003"/>
  </r>
  <r>
    <x v="49"/>
    <x v="10"/>
    <x v="1233"/>
    <n v="121"/>
    <x v="117"/>
    <s v="123h 43m 23s"/>
    <s v="time"/>
    <n v="123"/>
    <n v="43"/>
    <n v="23"/>
    <n v="4090"/>
    <n v="20"/>
    <n v="33.057702799487203"/>
  </r>
  <r>
    <x v="49"/>
    <x v="52"/>
    <x v="1187"/>
    <n v="116"/>
    <x v="117"/>
    <s v="123h 51m 01s"/>
    <s v="time"/>
    <n v="123"/>
    <n v="51"/>
    <n v="1"/>
    <n v="4090"/>
    <n v="20"/>
    <n v="33.023745068530303"/>
  </r>
  <r>
    <x v="49"/>
    <x v="29"/>
    <x v="1332"/>
    <n v="120"/>
    <x v="117"/>
    <s v="124h 21m 32s"/>
    <s v="time"/>
    <n v="124"/>
    <n v="21"/>
    <n v="32"/>
    <n v="4090"/>
    <n v="20"/>
    <n v="32.888682397719798"/>
  </r>
  <r>
    <x v="49"/>
    <x v="26"/>
    <x v="1333"/>
    <n v="119"/>
    <x v="117"/>
    <s v="124h 23m 41s"/>
    <s v="time"/>
    <n v="124"/>
    <n v="23"/>
    <n v="41"/>
    <n v="4090"/>
    <n v="20"/>
    <n v="32.879208433726802"/>
  </r>
  <r>
    <x v="49"/>
    <x v="42"/>
    <x v="1234"/>
    <n v="114"/>
    <x v="117"/>
    <s v="124h 33m 41s"/>
    <s v="time"/>
    <n v="124"/>
    <n v="33"/>
    <n v="41"/>
    <n v="4090"/>
    <n v="20"/>
    <n v="32.835215121504099"/>
  </r>
  <r>
    <x v="49"/>
    <x v="45"/>
    <x v="1334"/>
    <n v="115"/>
    <x v="117"/>
    <s v="124h 35m 14s"/>
    <s v="time"/>
    <n v="124"/>
    <n v="35"/>
    <n v="14"/>
    <n v="4090"/>
    <n v="20"/>
    <n v="32.828406694105396"/>
  </r>
  <r>
    <x v="49"/>
    <x v="16"/>
    <x v="1335"/>
    <n v="130"/>
    <x v="183"/>
    <s v="123h 13m 04s"/>
    <s v="time"/>
    <n v="123"/>
    <n v="13"/>
    <n v="4"/>
    <n v="4090"/>
    <n v="20"/>
    <n v="33.193262155533098"/>
  </r>
  <r>
    <x v="49"/>
    <x v="12"/>
    <x v="1286"/>
    <n v="123"/>
    <x v="183"/>
    <s v="123h 45m 45s"/>
    <s v="time"/>
    <n v="123"/>
    <n v="45"/>
    <n v="45"/>
    <n v="4090"/>
    <n v="20"/>
    <n v="33.047166952833003"/>
  </r>
  <r>
    <x v="49"/>
    <x v="28"/>
    <x v="1336"/>
    <n v="129"/>
    <x v="183"/>
    <s v="124h 14m 57s"/>
    <s v="time"/>
    <n v="124"/>
    <n v="14"/>
    <n v="57"/>
    <n v="4090"/>
    <n v="20"/>
    <n v="32.917725806343398"/>
  </r>
  <r>
    <x v="49"/>
    <x v="38"/>
    <x v="1270"/>
    <n v="127"/>
    <x v="183"/>
    <s v="124h 17m 14s"/>
    <s v="time"/>
    <n v="124"/>
    <n v="17"/>
    <n v="14"/>
    <n v="4090"/>
    <n v="20"/>
    <n v="32.907646714375701"/>
  </r>
  <r>
    <x v="49"/>
    <x v="49"/>
    <x v="1337"/>
    <n v="124"/>
    <x v="183"/>
    <s v="124h 40m 23s"/>
    <s v="time"/>
    <n v="124"/>
    <n v="40"/>
    <n v="23"/>
    <n v="4090"/>
    <n v="20"/>
    <n v="32.805805406585598"/>
  </r>
  <r>
    <x v="49"/>
    <x v="18"/>
    <x v="1243"/>
    <n v="43"/>
    <x v="184"/>
    <s v="120h 20m 03s"/>
    <s v="time"/>
    <n v="120"/>
    <n v="20"/>
    <n v="3"/>
    <n v="4090"/>
    <n v="20"/>
    <n v="33.9886842888899"/>
  </r>
  <r>
    <x v="49"/>
    <x v="18"/>
    <x v="1243"/>
    <n v="43"/>
    <x v="184"/>
    <s v="122h 41m 25s"/>
    <s v="time"/>
    <n v="122"/>
    <n v="41"/>
    <n v="25"/>
    <n v="4090"/>
    <n v="20"/>
    <n v="33.335974733124203"/>
  </r>
  <r>
    <x v="49"/>
    <x v="22"/>
    <x v="1338"/>
    <n v="40"/>
    <x v="184"/>
    <s v="123h 02m 33s"/>
    <s v="time"/>
    <n v="123"/>
    <n v="2"/>
    <n v="33"/>
    <n v="4090"/>
    <n v="20"/>
    <n v="33.240546965479403"/>
  </r>
  <r>
    <x v="49"/>
    <x v="15"/>
    <x v="1103"/>
    <n v="36"/>
    <x v="184"/>
    <s v="123h 03m 17s"/>
    <s v="time"/>
    <n v="123"/>
    <n v="3"/>
    <n v="17"/>
    <n v="4090"/>
    <n v="20"/>
    <n v="33.237245398953"/>
  </r>
  <r>
    <x v="49"/>
    <x v="9"/>
    <x v="1245"/>
    <n v="35"/>
    <x v="184"/>
    <s v="123h 33m 15s"/>
    <s v="time"/>
    <n v="123"/>
    <n v="33"/>
    <n v="15"/>
    <n v="4090"/>
    <n v="20"/>
    <n v="33.102890095437203"/>
  </r>
  <r>
    <x v="49"/>
    <x v="32"/>
    <x v="1273"/>
    <n v="38"/>
    <x v="184"/>
    <s v="123h 52m 25s"/>
    <s v="time"/>
    <n v="123"/>
    <n v="52"/>
    <n v="25"/>
    <n v="4090"/>
    <n v="20"/>
    <n v="33.0175245826279"/>
  </r>
  <r>
    <x v="49"/>
    <x v="37"/>
    <x v="1339"/>
    <n v="42"/>
    <x v="184"/>
    <s v="124h 13m 16s"/>
    <s v="time"/>
    <n v="124"/>
    <n v="13"/>
    <n v="16"/>
    <n v="4090"/>
    <n v="20"/>
    <n v="32.925160332382198"/>
  </r>
  <r>
    <x v="49"/>
    <x v="25"/>
    <x v="1302"/>
    <n v="44"/>
    <x v="184"/>
    <s v="124h 14m 54s"/>
    <s v="time"/>
    <n v="124"/>
    <n v="14"/>
    <n v="54"/>
    <n v="4090"/>
    <n v="20"/>
    <n v="32.917946585467199"/>
  </r>
  <r>
    <x v="49"/>
    <x v="55"/>
    <x v="1198"/>
    <n v="34"/>
    <x v="184"/>
    <s v="124h 41m 29s"/>
    <s v="time"/>
    <n v="124"/>
    <n v="41"/>
    <n v="29"/>
    <n v="4090"/>
    <n v="20"/>
    <n v="32.800981979954898"/>
  </r>
  <r>
    <x v="49"/>
    <x v="75"/>
    <x v="1340"/>
    <n v="37"/>
    <x v="184"/>
    <s v="125h 07m 37s"/>
    <s v="time"/>
    <n v="125"/>
    <n v="7"/>
    <n v="37"/>
    <n v="4090"/>
    <n v="20"/>
    <n v="32.686804733859098"/>
  </r>
  <r>
    <x v="49"/>
    <x v="72"/>
    <x v="1341"/>
    <n v="39"/>
    <x v="184"/>
    <s v="125h 08m 39s"/>
    <s v="time"/>
    <n v="125"/>
    <n v="8"/>
    <n v="39"/>
    <n v="4090"/>
    <n v="20"/>
    <n v="32.682306406610998"/>
  </r>
  <r>
    <x v="49"/>
    <x v="13"/>
    <x v="1092"/>
    <n v="76"/>
    <x v="175"/>
    <s v="122h 57m 35s"/>
    <s v="time"/>
    <n v="122"/>
    <n v="57"/>
    <n v="35"/>
    <n v="4090"/>
    <n v="20"/>
    <n v="33.262924851181999"/>
  </r>
  <r>
    <x v="49"/>
    <x v="5"/>
    <x v="1148"/>
    <n v="70"/>
    <x v="175"/>
    <s v="123h 15m 12s"/>
    <s v="time"/>
    <n v="123"/>
    <n v="15"/>
    <n v="12"/>
    <n v="4090"/>
    <n v="20"/>
    <n v="33.183686715707402"/>
  </r>
  <r>
    <x v="49"/>
    <x v="47"/>
    <x v="1342"/>
    <n v="77"/>
    <x v="175"/>
    <s v="124h 38m 36s"/>
    <s v="time"/>
    <n v="124"/>
    <n v="38"/>
    <n v="36"/>
    <n v="4090"/>
    <n v="20"/>
    <n v="32.813628219185397"/>
  </r>
  <r>
    <x v="49"/>
    <x v="61"/>
    <x v="1343"/>
    <n v="75"/>
    <x v="175"/>
    <s v="125h 03m 36s"/>
    <s v="time"/>
    <n v="125"/>
    <n v="3"/>
    <n v="36"/>
    <n v="4090"/>
    <n v="20"/>
    <n v="32.704301935071101"/>
  </r>
  <r>
    <x v="49"/>
    <x v="78"/>
    <x v="1344"/>
    <n v="68"/>
    <x v="175"/>
    <s v="125h 37m 55s"/>
    <s v="time"/>
    <n v="125"/>
    <n v="37"/>
    <n v="55"/>
    <n v="4090"/>
    <n v="20"/>
    <n v="32.555414294400499"/>
  </r>
  <r>
    <x v="49"/>
    <x v="20"/>
    <x v="1203"/>
    <n v="21"/>
    <x v="176"/>
    <s v="122h 55m 54s"/>
    <s v="time"/>
    <n v="122"/>
    <n v="55"/>
    <n v="54"/>
    <n v="4090"/>
    <n v="20"/>
    <n v="33.270516140403203"/>
  </r>
  <r>
    <x v="49"/>
    <x v="43"/>
    <x v="1345"/>
    <n v="20"/>
    <x v="176"/>
    <s v="124h 34m 38s"/>
    <s v="time"/>
    <n v="124"/>
    <n v="34"/>
    <n v="38"/>
    <n v="4090"/>
    <n v="20"/>
    <n v="32.831041879423204"/>
  </r>
  <r>
    <x v="49"/>
    <x v="46"/>
    <x v="1346"/>
    <n v="17"/>
    <x v="176"/>
    <s v="124h 36m 15s"/>
    <s v="time"/>
    <n v="124"/>
    <n v="36"/>
    <n v="15"/>
    <n v="4090"/>
    <n v="20"/>
    <n v="32.8239424845343"/>
  </r>
  <r>
    <x v="49"/>
    <x v="59"/>
    <x v="1281"/>
    <n v="19"/>
    <x v="176"/>
    <s v="124h 50m 18s"/>
    <s v="time"/>
    <n v="124"/>
    <n v="50"/>
    <n v="18"/>
    <n v="4090"/>
    <n v="20"/>
    <n v="32.762372668651402"/>
  </r>
  <r>
    <x v="49"/>
    <x v="64"/>
    <x v="1347"/>
    <n v="12"/>
    <x v="176"/>
    <s v="124h 53m 59s"/>
    <s v="time"/>
    <n v="124"/>
    <n v="53"/>
    <n v="59"/>
    <n v="4090"/>
    <n v="20"/>
    <n v="32.746269785316599"/>
  </r>
  <r>
    <x v="49"/>
    <x v="76"/>
    <x v="1348"/>
    <n v="13"/>
    <x v="176"/>
    <s v="125h 11m 19s"/>
    <s v="time"/>
    <n v="125"/>
    <n v="11"/>
    <n v="19"/>
    <n v="4090"/>
    <n v="20"/>
    <n v="32.670703538438602"/>
  </r>
  <r>
    <x v="49"/>
    <x v="67"/>
    <x v="1122"/>
    <n v="16"/>
    <x v="176"/>
    <s v="125h 29m 58s"/>
    <s v="time"/>
    <n v="125"/>
    <n v="29"/>
    <n v="58"/>
    <n v="4090"/>
    <n v="20"/>
    <n v="32.589785700689198"/>
  </r>
  <r>
    <x v="49"/>
    <x v="80"/>
    <x v="1282"/>
    <n v="15"/>
    <x v="176"/>
    <s v="125h 33m 30s"/>
    <s v="time"/>
    <n v="125"/>
    <n v="33"/>
    <n v="30"/>
    <n v="4090"/>
    <n v="20"/>
    <n v="32.574500564146803"/>
  </r>
  <r>
    <x v="50"/>
    <x v="13"/>
    <x v="1181"/>
    <n v="11"/>
    <x v="150"/>
    <s v="116h 31m 22s"/>
    <s v="time"/>
    <n v="116"/>
    <n v="31"/>
    <n v="22"/>
    <n v="4098"/>
    <n v="22"/>
    <n v="35.169089496092802"/>
  </r>
  <r>
    <x v="50"/>
    <x v="7"/>
    <x v="1191"/>
    <n v="16"/>
    <x v="150"/>
    <s v="116h 55m 00s"/>
    <s v="time"/>
    <n v="116"/>
    <n v="55"/>
    <n v="0"/>
    <n v="4098"/>
    <n v="22"/>
    <n v="35.050605844618602"/>
  </r>
  <r>
    <x v="50"/>
    <x v="51"/>
    <x v="1205"/>
    <n v="13"/>
    <x v="150"/>
    <s v="117h 08m 09s"/>
    <s v="time"/>
    <n v="117"/>
    <n v="8"/>
    <n v="9"/>
    <n v="4098"/>
    <n v="22"/>
    <n v="34.985024508583301"/>
  </r>
  <r>
    <x v="50"/>
    <x v="36"/>
    <x v="1172"/>
    <n v="12"/>
    <x v="150"/>
    <s v="117h 18m 11s"/>
    <s v="time"/>
    <n v="117"/>
    <n v="18"/>
    <n v="11"/>
    <n v="4098"/>
    <n v="22"/>
    <n v="34.935151352976902"/>
  </r>
  <r>
    <x v="50"/>
    <x v="46"/>
    <x v="1212"/>
    <n v="20"/>
    <x v="150"/>
    <s v="117h 43m 35s"/>
    <s v="time"/>
    <n v="117"/>
    <n v="43"/>
    <n v="35"/>
    <n v="4098"/>
    <n v="22"/>
    <n v="34.809527742057199"/>
  </r>
  <r>
    <x v="50"/>
    <x v="64"/>
    <x v="1087"/>
    <n v="15"/>
    <x v="150"/>
    <s v="117h 56m 17s"/>
    <s v="time"/>
    <n v="117"/>
    <n v="56"/>
    <n v="17"/>
    <n v="4098"/>
    <n v="22"/>
    <n v="34.747054126813197"/>
  </r>
  <r>
    <x v="50"/>
    <x v="78"/>
    <x v="1211"/>
    <n v="19"/>
    <x v="150"/>
    <s v="118h 18m 26s"/>
    <s v="time"/>
    <n v="118"/>
    <n v="18"/>
    <n v="26"/>
    <n v="4098"/>
    <n v="22"/>
    <n v="34.638629181086898"/>
  </r>
  <r>
    <x v="50"/>
    <x v="88"/>
    <x v="1349"/>
    <n v="14"/>
    <x v="150"/>
    <s v="118h 38m 55s"/>
    <s v="time"/>
    <n v="118"/>
    <n v="38"/>
    <n v="55"/>
    <n v="4098"/>
    <n v="22"/>
    <n v="34.538963091294299"/>
  </r>
  <r>
    <x v="50"/>
    <x v="1"/>
    <x v="1199"/>
    <n v="91"/>
    <x v="185"/>
    <s v="116h 27m 57s"/>
    <s v="time"/>
    <n v="116"/>
    <n v="27"/>
    <n v="57"/>
    <n v="4098"/>
    <n v="22"/>
    <n v="35.186284961970202"/>
  </r>
  <r>
    <x v="50"/>
    <x v="10"/>
    <x v="1350"/>
    <n v="93"/>
    <x v="185"/>
    <s v="117h 02m 41s"/>
    <s v="time"/>
    <n v="117"/>
    <n v="2"/>
    <n v="41"/>
    <n v="4098"/>
    <n v="22"/>
    <n v="35.012257897622199"/>
  </r>
  <r>
    <x v="50"/>
    <x v="30"/>
    <x v="1351"/>
    <n v="92"/>
    <x v="185"/>
    <s v="117h 05m 44s"/>
    <s v="time"/>
    <n v="117"/>
    <n v="5"/>
    <n v="44"/>
    <n v="4098"/>
    <n v="22"/>
    <n v="34.997058432808899"/>
  </r>
  <r>
    <x v="50"/>
    <x v="39"/>
    <x v="1352"/>
    <n v="98"/>
    <x v="185"/>
    <s v="117h 36m 13s"/>
    <s v="time"/>
    <n v="117"/>
    <n v="36"/>
    <n v="13"/>
    <n v="4098"/>
    <n v="22"/>
    <n v="34.845868772926003"/>
  </r>
  <r>
    <x v="50"/>
    <x v="72"/>
    <x v="1353"/>
    <n v="96"/>
    <x v="185"/>
    <s v="118h 08m 20s"/>
    <s v="time"/>
    <n v="118"/>
    <n v="8"/>
    <n v="20"/>
    <n v="4098"/>
    <n v="22"/>
    <n v="34.687984951798697"/>
  </r>
  <r>
    <x v="50"/>
    <x v="91"/>
    <x v="1354"/>
    <n v="100"/>
    <x v="185"/>
    <s v="118h 35m 56s"/>
    <s v="time"/>
    <n v="118"/>
    <n v="35"/>
    <n v="56"/>
    <n v="4098"/>
    <n v="22"/>
    <n v="34.553443446163001"/>
  </r>
  <r>
    <x v="50"/>
    <x v="90"/>
    <x v="1355"/>
    <n v="94"/>
    <x v="185"/>
    <s v="118h 37m 50s"/>
    <s v="time"/>
    <n v="118"/>
    <n v="37"/>
    <n v="50"/>
    <n v="4098"/>
    <n v="22"/>
    <n v="34.544219917109601"/>
  </r>
  <r>
    <x v="50"/>
    <x v="97"/>
    <x v="1356"/>
    <n v="97"/>
    <x v="185"/>
    <s v="118h 58m 09s"/>
    <s v="time"/>
    <n v="118"/>
    <n v="58"/>
    <n v="9"/>
    <n v="4098"/>
    <n v="22"/>
    <n v="34.445899847999797"/>
  </r>
  <r>
    <x v="50"/>
    <x v="21"/>
    <x v="1317"/>
    <n v="116"/>
    <x v="186"/>
    <s v="116h 30m 32s"/>
    <s v="time"/>
    <n v="116"/>
    <n v="30"/>
    <n v="32"/>
    <n v="4098"/>
    <n v="22"/>
    <n v="35.173281962272704"/>
  </r>
  <r>
    <x v="50"/>
    <x v="12"/>
    <x v="1237"/>
    <n v="111"/>
    <x v="186"/>
    <s v="117h 04m 08s"/>
    <s v="time"/>
    <n v="117"/>
    <n v="4"/>
    <n v="8"/>
    <n v="4098"/>
    <n v="22"/>
    <n v="35.005030276570302"/>
  </r>
  <r>
    <x v="50"/>
    <x v="26"/>
    <x v="1319"/>
    <n v="115"/>
    <x v="186"/>
    <s v="117h 35m 26s"/>
    <s v="time"/>
    <n v="117"/>
    <n v="35"/>
    <n v="26"/>
    <n v="4098"/>
    <n v="22"/>
    <n v="34.849737554508799"/>
  </r>
  <r>
    <x v="50"/>
    <x v="95"/>
    <x v="1357"/>
    <n v="117"/>
    <x v="186"/>
    <s v="118h 55m 40s"/>
    <s v="time"/>
    <n v="118"/>
    <n v="55"/>
    <n v="40"/>
    <n v="4098"/>
    <n v="22"/>
    <n v="34.457887606857497"/>
  </r>
  <r>
    <x v="50"/>
    <x v="98"/>
    <x v="1358"/>
    <n v="118"/>
    <x v="186"/>
    <s v="119h 03m 01s"/>
    <s v="time"/>
    <n v="119"/>
    <n v="3"/>
    <n v="1"/>
    <n v="4098"/>
    <n v="22"/>
    <n v="34.4224312323691"/>
  </r>
  <r>
    <x v="50"/>
    <x v="99"/>
    <x v="1359"/>
    <n v="119"/>
    <x v="186"/>
    <s v="119h 03m 36s"/>
    <s v="time"/>
    <n v="119"/>
    <n v="3"/>
    <n v="36"/>
    <n v="4098"/>
    <n v="22"/>
    <n v="34.4196203594826"/>
  </r>
  <r>
    <x v="50"/>
    <x v="27"/>
    <x v="1290"/>
    <n v="85"/>
    <x v="187"/>
    <s v="117h 14m 06s"/>
    <s v="time"/>
    <n v="117"/>
    <n v="14"/>
    <n v="6"/>
    <n v="4098"/>
    <n v="22"/>
    <n v="34.955431398473102"/>
  </r>
  <r>
    <x v="50"/>
    <x v="42"/>
    <x v="1360"/>
    <n v="86"/>
    <x v="187"/>
    <s v="117h 39m 24s"/>
    <s v="time"/>
    <n v="117"/>
    <n v="39"/>
    <n v="24"/>
    <n v="4098"/>
    <n v="22"/>
    <n v="34.830155537297699"/>
  </r>
  <r>
    <x v="50"/>
    <x v="54"/>
    <x v="1361"/>
    <n v="84"/>
    <x v="187"/>
    <s v="117h 49m 16s"/>
    <s v="time"/>
    <n v="117"/>
    <n v="49"/>
    <n v="16"/>
    <n v="4098"/>
    <n v="22"/>
    <n v="34.781542639972002"/>
  </r>
  <r>
    <x v="50"/>
    <x v="75"/>
    <x v="1280"/>
    <n v="89"/>
    <x v="187"/>
    <s v="118h 07m 27s"/>
    <s v="time"/>
    <n v="118"/>
    <n v="7"/>
    <n v="27"/>
    <n v="4098"/>
    <n v="22"/>
    <n v="34.692308234978697"/>
  </r>
  <r>
    <x v="50"/>
    <x v="77"/>
    <x v="1295"/>
    <n v="87"/>
    <x v="187"/>
    <s v="118h 10m 50s"/>
    <s v="time"/>
    <n v="118"/>
    <n v="10"/>
    <n v="50"/>
    <n v="4098"/>
    <n v="22"/>
    <n v="34.675755082853399"/>
  </r>
  <r>
    <x v="50"/>
    <x v="66"/>
    <x v="1362"/>
    <n v="88"/>
    <x v="187"/>
    <s v="118h 15m 01s"/>
    <s v="time"/>
    <n v="118"/>
    <n v="15"/>
    <n v="1"/>
    <n v="4098"/>
    <n v="22"/>
    <n v="34.6553097126856"/>
  </r>
  <r>
    <x v="50"/>
    <x v="94"/>
    <x v="1363"/>
    <n v="82"/>
    <x v="187"/>
    <s v="118h 54m 14s"/>
    <s v="time"/>
    <n v="118"/>
    <n v="54"/>
    <n v="14"/>
    <n v="4098"/>
    <n v="22"/>
    <n v="34.464810514561201"/>
  </r>
  <r>
    <x v="50"/>
    <x v="100"/>
    <x v="1297"/>
    <n v="83"/>
    <x v="187"/>
    <s v="119h 12m 40s"/>
    <s v="time"/>
    <n v="119"/>
    <n v="12"/>
    <n v="40"/>
    <n v="4098"/>
    <n v="22"/>
    <n v="34.375990306645498"/>
  </r>
  <r>
    <x v="50"/>
    <x v="50"/>
    <x v="1364"/>
    <n v="121"/>
    <x v="188"/>
    <s v="117h 07m 26s"/>
    <s v="time"/>
    <n v="117"/>
    <n v="7"/>
    <n v="26"/>
    <n v="4098"/>
    <n v="22"/>
    <n v="34.988592326264197"/>
  </r>
  <r>
    <x v="50"/>
    <x v="67"/>
    <x v="1262"/>
    <n v="129"/>
    <x v="188"/>
    <s v="118h 16m 05s"/>
    <s v="time"/>
    <n v="118"/>
    <n v="16"/>
    <n v="5"/>
    <n v="4098"/>
    <n v="22"/>
    <n v="34.650100407501697"/>
  </r>
  <r>
    <x v="50"/>
    <x v="85"/>
    <x v="1365"/>
    <n v="128"/>
    <x v="188"/>
    <s v="118h 27m 07s"/>
    <s v="time"/>
    <n v="118"/>
    <n v="27"/>
    <n v="7"/>
    <n v="4098"/>
    <n v="22"/>
    <n v="34.596308395106298"/>
  </r>
  <r>
    <x v="50"/>
    <x v="101"/>
    <x v="1366"/>
    <n v="130"/>
    <x v="188"/>
    <s v="119h 15m 37s"/>
    <s v="time"/>
    <n v="119"/>
    <n v="15"/>
    <n v="37"/>
    <n v="4098"/>
    <n v="22"/>
    <n v="34.361818338507902"/>
  </r>
  <r>
    <x v="50"/>
    <x v="102"/>
    <x v="1367"/>
    <n v="123"/>
    <x v="188"/>
    <s v="119h 33m 51s"/>
    <s v="time"/>
    <n v="119"/>
    <n v="33"/>
    <n v="51"/>
    <n v="4098"/>
    <n v="22"/>
    <n v="34.2744830181841"/>
  </r>
  <r>
    <x v="50"/>
    <x v="103"/>
    <x v="1368"/>
    <n v="122"/>
    <x v="188"/>
    <s v="120h 12m 44s"/>
    <s v="time"/>
    <n v="120"/>
    <n v="12"/>
    <n v="44"/>
    <n v="4098"/>
    <n v="22"/>
    <n v="34.089711713543601"/>
  </r>
  <r>
    <x v="50"/>
    <x v="18"/>
    <x v="978"/>
    <n v="61"/>
    <x v="181"/>
    <s v="116h 25m 02s"/>
    <s v="time"/>
    <n v="116"/>
    <n v="25"/>
    <n v="2"/>
    <n v="4098"/>
    <n v="22"/>
    <n v="35.200977327714902"/>
  </r>
  <r>
    <x v="50"/>
    <x v="14"/>
    <x v="1312"/>
    <n v="69"/>
    <x v="181"/>
    <s v="116h 36m 53s"/>
    <s v="time"/>
    <n v="116"/>
    <n v="36"/>
    <n v="53"/>
    <n v="4098"/>
    <n v="22"/>
    <n v="35.141360558153202"/>
  </r>
  <r>
    <x v="50"/>
    <x v="5"/>
    <x v="1221"/>
    <n v="67"/>
    <x v="181"/>
    <s v="116h 48m 55s"/>
    <s v="time"/>
    <n v="116"/>
    <n v="48"/>
    <n v="55"/>
    <n v="4098"/>
    <n v="22"/>
    <n v="35.081027738475903"/>
  </r>
  <r>
    <x v="50"/>
    <x v="25"/>
    <x v="1034"/>
    <n v="64"/>
    <x v="181"/>
    <s v="117h 30m 09s"/>
    <s v="time"/>
    <n v="117"/>
    <n v="30"/>
    <n v="9"/>
    <n v="4098"/>
    <n v="22"/>
    <n v="34.875853705240303"/>
  </r>
  <r>
    <x v="50"/>
    <x v="28"/>
    <x v="1369"/>
    <n v="65"/>
    <x v="181"/>
    <s v="117h 31m 13s"/>
    <s v="time"/>
    <n v="117"/>
    <n v="31"/>
    <n v="13"/>
    <n v="4098"/>
    <n v="22"/>
    <n v="34.870577890813102"/>
  </r>
  <r>
    <x v="50"/>
    <x v="55"/>
    <x v="1214"/>
    <n v="70"/>
    <x v="181"/>
    <s v="117h 53m 25s"/>
    <s v="time"/>
    <n v="117"/>
    <n v="53"/>
    <n v="25"/>
    <n v="4098"/>
    <n v="22"/>
    <n v="34.7611361788857"/>
  </r>
  <r>
    <x v="50"/>
    <x v="74"/>
    <x v="1035"/>
    <n v="63"/>
    <x v="181"/>
    <s v="118h 06m 00s"/>
    <s v="time"/>
    <n v="118"/>
    <n v="6"/>
    <n v="0"/>
    <n v="4098"/>
    <n v="22"/>
    <n v="34.699407281964397"/>
  </r>
  <r>
    <x v="50"/>
    <x v="73"/>
    <x v="1100"/>
    <n v="68"/>
    <x v="181"/>
    <s v="118h 14m 35s"/>
    <s v="time"/>
    <n v="118"/>
    <n v="14"/>
    <n v="35"/>
    <n v="4098"/>
    <n v="22"/>
    <n v="34.657426440359401"/>
  </r>
  <r>
    <x v="50"/>
    <x v="80"/>
    <x v="1296"/>
    <n v="66"/>
    <x v="181"/>
    <s v="118h 17m 04s"/>
    <s v="time"/>
    <n v="118"/>
    <n v="17"/>
    <n v="4"/>
    <n v="4098"/>
    <n v="22"/>
    <n v="34.645299466446197"/>
  </r>
  <r>
    <x v="50"/>
    <x v="19"/>
    <x v="1156"/>
    <n v="34"/>
    <x v="117"/>
    <s v="116h 25m 07s"/>
    <s v="time"/>
    <n v="116"/>
    <n v="25"/>
    <n v="7"/>
    <n v="4098"/>
    <n v="22"/>
    <n v="35.200557375562802"/>
  </r>
  <r>
    <x v="50"/>
    <x v="20"/>
    <x v="1370"/>
    <n v="32"/>
    <x v="117"/>
    <s v="116h 28m 22s"/>
    <s v="time"/>
    <n v="116"/>
    <n v="28"/>
    <n v="22"/>
    <n v="4098"/>
    <n v="22"/>
    <n v="35.184187053722603"/>
  </r>
  <r>
    <x v="50"/>
    <x v="23"/>
    <x v="1371"/>
    <n v="31"/>
    <x v="117"/>
    <s v="116h 49m 54s"/>
    <s v="time"/>
    <n v="116"/>
    <n v="49"/>
    <n v="54"/>
    <n v="4098"/>
    <n v="22"/>
    <n v="35.076106649167599"/>
  </r>
  <r>
    <x v="50"/>
    <x v="52"/>
    <x v="1372"/>
    <n v="39"/>
    <x v="117"/>
    <s v="117h 10m 59s"/>
    <s v="time"/>
    <n v="117"/>
    <n v="10"/>
    <n v="59"/>
    <n v="4098"/>
    <n v="22"/>
    <n v="34.970926304760503"/>
  </r>
  <r>
    <x v="50"/>
    <x v="29"/>
    <x v="1283"/>
    <n v="35"/>
    <x v="117"/>
    <s v="117h 35m 00s"/>
    <s v="time"/>
    <n v="117"/>
    <n v="35"/>
    <n v="0"/>
    <n v="4098"/>
    <n v="22"/>
    <n v="34.851878100637798"/>
  </r>
  <r>
    <x v="50"/>
    <x v="31"/>
    <x v="1233"/>
    <n v="40"/>
    <x v="117"/>
    <s v="117h 36m 10s"/>
    <s v="time"/>
    <n v="117"/>
    <n v="36"/>
    <n v="10"/>
    <n v="4098"/>
    <n v="22"/>
    <n v="34.846115690766901"/>
  </r>
  <r>
    <x v="50"/>
    <x v="40"/>
    <x v="1176"/>
    <n v="38"/>
    <x v="117"/>
    <s v="117h 36m 16s"/>
    <s v="time"/>
    <n v="117"/>
    <n v="36"/>
    <n v="16"/>
    <n v="4098"/>
    <n v="22"/>
    <n v="34.845621858584302"/>
  </r>
  <r>
    <x v="50"/>
    <x v="44"/>
    <x v="1333"/>
    <n v="36"/>
    <x v="117"/>
    <s v="117h 42m 15s"/>
    <s v="time"/>
    <n v="117"/>
    <n v="42"/>
    <n v="15"/>
    <n v="4098"/>
    <n v="22"/>
    <n v="34.816099684944597"/>
  </r>
  <r>
    <x v="50"/>
    <x v="49"/>
    <x v="1332"/>
    <n v="37"/>
    <x v="117"/>
    <s v="117h 47m 41s"/>
    <s v="time"/>
    <n v="117"/>
    <n v="47"/>
    <n v="41"/>
    <n v="4098"/>
    <n v="22"/>
    <n v="34.789334553283602"/>
  </r>
  <r>
    <x v="50"/>
    <x v="0"/>
    <x v="1373"/>
    <n v="80"/>
    <x v="183"/>
    <s v="116h 47m 18s"/>
    <s v="time"/>
    <n v="116"/>
    <n v="47"/>
    <n v="18"/>
    <n v="4098"/>
    <n v="22"/>
    <n v="35.089121344883097"/>
  </r>
  <r>
    <x v="50"/>
    <x v="24"/>
    <x v="1374"/>
    <n v="75"/>
    <x v="183"/>
    <s v="116h 54m 46s"/>
    <s v="time"/>
    <n v="116"/>
    <n v="54"/>
    <n v="46"/>
    <n v="4098"/>
    <n v="22"/>
    <n v="35.051771738665501"/>
  </r>
  <r>
    <x v="50"/>
    <x v="41"/>
    <x v="1270"/>
    <n v="71"/>
    <x v="183"/>
    <s v="117h 36m 52s"/>
    <s v="time"/>
    <n v="117"/>
    <n v="36"/>
    <n v="52"/>
    <n v="4098"/>
    <n v="22"/>
    <n v="34.842659159400299"/>
  </r>
  <r>
    <x v="50"/>
    <x v="59"/>
    <x v="1375"/>
    <n v="72"/>
    <x v="183"/>
    <s v="117h 56m 10s"/>
    <s v="time"/>
    <n v="117"/>
    <n v="56"/>
    <n v="10"/>
    <n v="4098"/>
    <n v="22"/>
    <n v="34.747627010857997"/>
  </r>
  <r>
    <x v="50"/>
    <x v="62"/>
    <x v="1336"/>
    <n v="78"/>
    <x v="183"/>
    <s v="117h 56m 19s"/>
    <s v="time"/>
    <n v="117"/>
    <n v="56"/>
    <n v="19"/>
    <n v="4098"/>
    <n v="22"/>
    <n v="34.7468904491272"/>
  </r>
  <r>
    <x v="50"/>
    <x v="93"/>
    <x v="1376"/>
    <n v="76"/>
    <x v="183"/>
    <s v="118h 45m 17s"/>
    <s v="time"/>
    <n v="118"/>
    <n v="45"/>
    <n v="17"/>
    <n v="4098"/>
    <n v="22"/>
    <n v="34.508101432223697"/>
  </r>
  <r>
    <x v="50"/>
    <x v="15"/>
    <x v="1121"/>
    <n v="101"/>
    <x v="189"/>
    <s v="116h 43m 05s"/>
    <s v="time"/>
    <n v="116"/>
    <n v="43"/>
    <n v="5"/>
    <n v="4098"/>
    <n v="22"/>
    <n v="35.110249056962999"/>
  </r>
  <r>
    <x v="50"/>
    <x v="4"/>
    <x v="1377"/>
    <n v="110"/>
    <x v="189"/>
    <s v="116h 48m 33s"/>
    <s v="time"/>
    <n v="116"/>
    <n v="48"/>
    <n v="33"/>
    <n v="4098"/>
    <n v="22"/>
    <n v="35.082863074387703"/>
  </r>
  <r>
    <x v="50"/>
    <x v="38"/>
    <x v="1331"/>
    <n v="104"/>
    <x v="189"/>
    <s v="117h 33m 17s"/>
    <s v="time"/>
    <n v="117"/>
    <n v="33"/>
    <n v="17"/>
    <n v="4098"/>
    <n v="22"/>
    <n v="34.860360541308097"/>
  </r>
  <r>
    <x v="50"/>
    <x v="43"/>
    <x v="1321"/>
    <n v="102"/>
    <x v="189"/>
    <s v="117h 39m 50s"/>
    <s v="time"/>
    <n v="117"/>
    <n v="39"/>
    <n v="50"/>
    <n v="4098"/>
    <n v="22"/>
    <n v="34.828017658584898"/>
  </r>
  <r>
    <x v="50"/>
    <x v="81"/>
    <x v="1378"/>
    <n v="108"/>
    <x v="189"/>
    <s v="118h 23m 01s"/>
    <s v="time"/>
    <n v="118"/>
    <n v="23"/>
    <n v="1"/>
    <n v="4098"/>
    <n v="22"/>
    <n v="34.616278060260697"/>
  </r>
  <r>
    <x v="50"/>
    <x v="86"/>
    <x v="1379"/>
    <n v="107"/>
    <x v="189"/>
    <s v="118h 28m 10s"/>
    <s v="time"/>
    <n v="118"/>
    <n v="28"/>
    <n v="10"/>
    <n v="4098"/>
    <n v="22"/>
    <n v="34.591197917887797"/>
  </r>
  <r>
    <x v="50"/>
    <x v="89"/>
    <x v="1318"/>
    <n v="106"/>
    <x v="189"/>
    <s v="118h 36m 18s"/>
    <s v="time"/>
    <n v="118"/>
    <n v="36"/>
    <n v="18"/>
    <n v="4098"/>
    <n v="22"/>
    <n v="34.551663083343797"/>
  </r>
  <r>
    <x v="50"/>
    <x v="96"/>
    <x v="1380"/>
    <n v="105"/>
    <x v="189"/>
    <s v="118h 59m 22s"/>
    <s v="time"/>
    <n v="118"/>
    <n v="59"/>
    <n v="22"/>
    <n v="4098"/>
    <n v="22"/>
    <n v="34.440029694510699"/>
  </r>
  <r>
    <x v="50"/>
    <x v="104"/>
    <x v="1381"/>
    <n v="109"/>
    <x v="189"/>
    <s v="119h 33m 54s"/>
    <s v="time"/>
    <n v="119"/>
    <n v="33"/>
    <n v="54"/>
    <n v="4098"/>
    <n v="22"/>
    <n v="34.274244134989303"/>
  </r>
  <r>
    <x v="50"/>
    <x v="22"/>
    <x v="1092"/>
    <n v="51"/>
    <x v="190"/>
    <s v="116h 41m 09s"/>
    <s v="time"/>
    <n v="116"/>
    <n v="41"/>
    <n v="9"/>
    <n v="4098"/>
    <n v="22"/>
    <n v="35.119944580533101"/>
  </r>
  <r>
    <x v="50"/>
    <x v="32"/>
    <x v="1143"/>
    <n v="55"/>
    <x v="190"/>
    <s v="117h 12m 41s"/>
    <s v="time"/>
    <n v="117"/>
    <n v="12"/>
    <n v="41"/>
    <n v="4098"/>
    <n v="22"/>
    <n v="34.962472835167198"/>
  </r>
  <r>
    <x v="50"/>
    <x v="48"/>
    <x v="1382"/>
    <n v="57"/>
    <x v="190"/>
    <s v="117h 45m 23s"/>
    <s v="time"/>
    <n v="117"/>
    <n v="45"/>
    <n v="23"/>
    <n v="4098"/>
    <n v="22"/>
    <n v="34.800659553739699"/>
  </r>
  <r>
    <x v="50"/>
    <x v="65"/>
    <x v="1343"/>
    <n v="59"/>
    <x v="190"/>
    <s v="117h 57m 19s"/>
    <s v="time"/>
    <n v="117"/>
    <n v="57"/>
    <n v="19"/>
    <n v="4098"/>
    <n v="22"/>
    <n v="34.741980835486103"/>
  </r>
  <r>
    <x v="50"/>
    <x v="68"/>
    <x v="1108"/>
    <n v="56"/>
    <x v="190"/>
    <s v="118h 08m 22s"/>
    <s v="time"/>
    <n v="118"/>
    <n v="8"/>
    <n v="22"/>
    <n v="4098"/>
    <n v="22"/>
    <n v="34.687821830134801"/>
  </r>
  <r>
    <x v="50"/>
    <x v="69"/>
    <x v="1383"/>
    <n v="60"/>
    <x v="190"/>
    <s v="118h 11m 07s"/>
    <s v="time"/>
    <n v="118"/>
    <n v="11"/>
    <n v="7"/>
    <n v="4098"/>
    <n v="22"/>
    <n v="34.6743695750786"/>
  </r>
  <r>
    <x v="50"/>
    <x v="83"/>
    <x v="1288"/>
    <n v="58"/>
    <x v="190"/>
    <s v="118h 34m 32s"/>
    <s v="time"/>
    <n v="118"/>
    <n v="34"/>
    <n v="32"/>
    <n v="4098"/>
    <n v="22"/>
    <n v="34.560242883112501"/>
  </r>
  <r>
    <x v="50"/>
    <x v="92"/>
    <x v="1384"/>
    <n v="52"/>
    <x v="190"/>
    <s v="118h 41m 43s"/>
    <s v="time"/>
    <n v="118"/>
    <n v="41"/>
    <n v="43"/>
    <n v="4098"/>
    <n v="22"/>
    <n v="34.525383627074902"/>
  </r>
  <r>
    <x v="50"/>
    <x v="17"/>
    <x v="1173"/>
    <n v="1"/>
    <x v="156"/>
    <s v="116h 16m 58s"/>
    <s v="time"/>
    <n v="116"/>
    <n v="16"/>
    <n v="58"/>
    <n v="4098"/>
    <n v="22"/>
    <n v="35.241676182103902"/>
  </r>
  <r>
    <x v="50"/>
    <x v="8"/>
    <x v="1218"/>
    <n v="2"/>
    <x v="156"/>
    <s v="116h 58m 46s"/>
    <s v="time"/>
    <n v="116"/>
    <n v="58"/>
    <n v="46"/>
    <n v="4098"/>
    <n v="22"/>
    <n v="35.031795709597603"/>
  </r>
  <r>
    <x v="50"/>
    <x v="9"/>
    <x v="1036"/>
    <n v="6"/>
    <x v="156"/>
    <s v="117h 01m 45s"/>
    <s v="time"/>
    <n v="117"/>
    <n v="1"/>
    <n v="45"/>
    <n v="4098"/>
    <n v="22"/>
    <n v="35.016911738526701"/>
  </r>
  <r>
    <x v="50"/>
    <x v="34"/>
    <x v="1229"/>
    <n v="7"/>
    <x v="156"/>
    <s v="117h 26m 14s"/>
    <s v="time"/>
    <n v="117"/>
    <n v="26"/>
    <n v="14"/>
    <n v="4098"/>
    <n v="22"/>
    <n v="34.895239536962997"/>
  </r>
  <r>
    <x v="50"/>
    <x v="37"/>
    <x v="979"/>
    <n v="10"/>
    <x v="156"/>
    <s v="117h 29m 45s"/>
    <s v="time"/>
    <n v="117"/>
    <n v="29"/>
    <n v="45"/>
    <n v="4098"/>
    <n v="22"/>
    <n v="34.877832547253398"/>
  </r>
  <r>
    <x v="50"/>
    <x v="53"/>
    <x v="1238"/>
    <n v="4"/>
    <x v="156"/>
    <s v="117h 36m 51s"/>
    <s v="time"/>
    <n v="117"/>
    <n v="36"/>
    <n v="51"/>
    <n v="4098"/>
    <n v="22"/>
    <n v="34.842741449797003"/>
  </r>
  <r>
    <x v="50"/>
    <x v="45"/>
    <x v="1093"/>
    <n v="9"/>
    <x v="156"/>
    <s v="117h 42m 39s"/>
    <s v="time"/>
    <n v="117"/>
    <n v="42"/>
    <n v="39"/>
    <n v="4098"/>
    <n v="22"/>
    <n v="34.814127841532503"/>
  </r>
  <r>
    <x v="50"/>
    <x v="57"/>
    <x v="1385"/>
    <n v="3"/>
    <x v="156"/>
    <s v="117h 55m 11s"/>
    <s v="time"/>
    <n v="117"/>
    <n v="55"/>
    <n v="11"/>
    <n v="4098"/>
    <n v="22"/>
    <n v="34.752456355665601"/>
  </r>
  <r>
    <x v="50"/>
    <x v="61"/>
    <x v="1091"/>
    <n v="5"/>
    <x v="156"/>
    <s v="118h 05m 58s"/>
    <s v="time"/>
    <n v="118"/>
    <n v="5"/>
    <n v="58"/>
    <n v="4098"/>
    <n v="22"/>
    <n v="34.699570512609398"/>
  </r>
  <r>
    <x v="50"/>
    <x v="79"/>
    <x v="1175"/>
    <n v="8"/>
    <x v="156"/>
    <s v="118h 23m 11s"/>
    <s v="time"/>
    <n v="118"/>
    <n v="23"/>
    <n v="11"/>
    <n v="4098"/>
    <n v="22"/>
    <n v="34.615465835740302"/>
  </r>
  <r>
    <x v="50"/>
    <x v="3"/>
    <x v="1103"/>
    <n v="24"/>
    <x v="184"/>
    <s v="116h 45m 57s"/>
    <s v="time"/>
    <n v="116"/>
    <n v="45"/>
    <n v="57"/>
    <n v="4098"/>
    <n v="22"/>
    <n v="35.095882785346703"/>
  </r>
  <r>
    <x v="50"/>
    <x v="16"/>
    <x v="1245"/>
    <n v="23"/>
    <x v="184"/>
    <s v="116h 46m 41s"/>
    <s v="time"/>
    <n v="116"/>
    <n v="46"/>
    <n v="41"/>
    <n v="4098"/>
    <n v="22"/>
    <n v="35.092209580852497"/>
  </r>
  <r>
    <x v="50"/>
    <x v="33"/>
    <x v="1338"/>
    <n v="27"/>
    <x v="184"/>
    <s v="117h 22m 20s"/>
    <s v="time"/>
    <n v="117"/>
    <n v="22"/>
    <n v="20"/>
    <n v="4098"/>
    <n v="22"/>
    <n v="34.9145643016045"/>
  </r>
  <r>
    <x v="50"/>
    <x v="47"/>
    <x v="1386"/>
    <n v="22"/>
    <x v="184"/>
    <s v="117h 44m 05s"/>
    <s v="time"/>
    <n v="117"/>
    <n v="44"/>
    <n v="5"/>
    <n v="4098"/>
    <n v="22"/>
    <n v="34.807063903077697"/>
  </r>
  <r>
    <x v="50"/>
    <x v="58"/>
    <x v="1341"/>
    <n v="26"/>
    <x v="184"/>
    <s v="117h 55m 38s"/>
    <s v="time"/>
    <n v="117"/>
    <n v="55"/>
    <n v="38"/>
    <n v="4098"/>
    <n v="22"/>
    <n v="34.750246149932401"/>
  </r>
  <r>
    <x v="50"/>
    <x v="76"/>
    <x v="1387"/>
    <n v="30"/>
    <x v="184"/>
    <s v="118h 09m 42s"/>
    <s v="time"/>
    <n v="118"/>
    <n v="9"/>
    <n v="42"/>
    <n v="4098"/>
    <n v="22"/>
    <n v="34.681298221363299"/>
  </r>
  <r>
    <x v="50"/>
    <x v="70"/>
    <x v="1339"/>
    <n v="29"/>
    <x v="184"/>
    <s v="118h 11m 20s"/>
    <s v="time"/>
    <n v="118"/>
    <n v="11"/>
    <n v="20"/>
    <n v="4098"/>
    <n v="22"/>
    <n v="34.673310143837497"/>
  </r>
  <r>
    <x v="50"/>
    <x v="71"/>
    <x v="1340"/>
    <n v="25"/>
    <x v="184"/>
    <s v="118h 13m 45s"/>
    <s v="time"/>
    <n v="118"/>
    <n v="13"/>
    <n v="45"/>
    <n v="4098"/>
    <n v="22"/>
    <n v="34.661497797356802"/>
  </r>
  <r>
    <x v="50"/>
    <x v="84"/>
    <x v="1122"/>
    <n v="28"/>
    <x v="184"/>
    <s v="118h 16m 49s"/>
    <s v="time"/>
    <n v="118"/>
    <n v="16"/>
    <n v="49"/>
    <n v="4098"/>
    <n v="22"/>
    <n v="34.646519918555001"/>
  </r>
  <r>
    <x v="50"/>
    <x v="2"/>
    <x v="1265"/>
    <n v="44"/>
    <x v="191"/>
    <s v="116h 35m 31s"/>
    <s v="time"/>
    <n v="116"/>
    <n v="35"/>
    <n v="31"/>
    <n v="4098"/>
    <n v="22"/>
    <n v="35.148225887532703"/>
  </r>
  <r>
    <x v="50"/>
    <x v="6"/>
    <x v="1203"/>
    <n v="41"/>
    <x v="191"/>
    <s v="116h 53m 33s"/>
    <s v="time"/>
    <n v="116"/>
    <n v="53"/>
    <n v="33"/>
    <n v="4098"/>
    <n v="22"/>
    <n v="35.057852300190298"/>
  </r>
  <r>
    <x v="50"/>
    <x v="11"/>
    <x v="1236"/>
    <n v="49"/>
    <x v="191"/>
    <s v="117h 03m 48s"/>
    <s v="time"/>
    <n v="117"/>
    <n v="3"/>
    <n v="48"/>
    <n v="4098"/>
    <n v="22"/>
    <n v="35.006691534496902"/>
  </r>
  <r>
    <x v="50"/>
    <x v="35"/>
    <x v="1328"/>
    <n v="43"/>
    <x v="191"/>
    <s v="117h 17m 04s"/>
    <s v="time"/>
    <n v="117"/>
    <n v="17"/>
    <n v="4"/>
    <n v="4098"/>
    <n v="22"/>
    <n v="34.940694986547399"/>
  </r>
  <r>
    <x v="50"/>
    <x v="56"/>
    <x v="1053"/>
    <n v="50"/>
    <x v="191"/>
    <s v="117h 55m 09s"/>
    <s v="time"/>
    <n v="117"/>
    <n v="55"/>
    <n v="9"/>
    <n v="4098"/>
    <n v="22"/>
    <n v="34.752620085793197"/>
  </r>
  <r>
    <x v="50"/>
    <x v="63"/>
    <x v="1329"/>
    <n v="46"/>
    <x v="191"/>
    <s v="117h 59m 15s"/>
    <s v="time"/>
    <n v="117"/>
    <n v="59"/>
    <n v="15"/>
    <n v="4098"/>
    <n v="22"/>
    <n v="34.732492848818701"/>
  </r>
  <r>
    <x v="50"/>
    <x v="60"/>
    <x v="1281"/>
    <n v="47"/>
    <x v="191"/>
    <s v="118h 04m 09s"/>
    <s v="time"/>
    <n v="118"/>
    <n v="4"/>
    <n v="9"/>
    <n v="4098"/>
    <n v="22"/>
    <n v="34.708468905937899"/>
  </r>
  <r>
    <x v="50"/>
    <x v="87"/>
    <x v="1348"/>
    <n v="42"/>
    <x v="191"/>
    <s v="118h 28m 52s"/>
    <s v="time"/>
    <n v="118"/>
    <n v="28"/>
    <n v="52"/>
    <n v="4098"/>
    <n v="22"/>
    <n v="34.587791771777901"/>
  </r>
  <r>
    <x v="50"/>
    <x v="82"/>
    <x v="1282"/>
    <n v="45"/>
    <x v="191"/>
    <s v="118h 33m 03s"/>
    <s v="time"/>
    <n v="118"/>
    <n v="33"/>
    <n v="3"/>
    <n v="4098"/>
    <n v="22"/>
    <n v="34.567449968719401"/>
  </r>
  <r>
    <x v="51"/>
    <x v="18"/>
    <x v="1388"/>
    <n v="1"/>
    <x v="192"/>
    <s v="114h 38m 18s"/>
    <s v="time"/>
    <n v="114"/>
    <n v="38"/>
    <n v="18"/>
    <n v="4000"/>
    <n v="22"/>
    <n v="34.892342584650201"/>
  </r>
  <r>
    <x v="51"/>
    <x v="13"/>
    <x v="1080"/>
    <n v="61"/>
    <x v="193"/>
    <s v="114h 48m 36s"/>
    <s v="time"/>
    <n v="114"/>
    <n v="48"/>
    <n v="36"/>
    <n v="4000"/>
    <n v="22"/>
    <n v="34.840170716836496"/>
  </r>
  <r>
    <x v="51"/>
    <x v="11"/>
    <x v="1148"/>
    <n v="66"/>
    <x v="193"/>
    <s v="115h 54m 25s"/>
    <s v="time"/>
    <n v="115"/>
    <n v="54"/>
    <n v="25"/>
    <n v="4000"/>
    <n v="22"/>
    <n v="34.510443003846397"/>
  </r>
  <r>
    <x v="51"/>
    <x v="50"/>
    <x v="1389"/>
    <n v="68"/>
    <x v="193"/>
    <s v="115h 59m 27s"/>
    <s v="time"/>
    <n v="115"/>
    <n v="59"/>
    <n v="27"/>
    <n v="4000"/>
    <n v="22"/>
    <n v="34.4854837666769"/>
  </r>
  <r>
    <x v="51"/>
    <x v="36"/>
    <x v="1390"/>
    <n v="64"/>
    <x v="193"/>
    <s v="116h 16m 53s"/>
    <s v="time"/>
    <n v="116"/>
    <n v="16"/>
    <n v="53"/>
    <n v="4000"/>
    <n v="22"/>
    <n v="34.399313924794498"/>
  </r>
  <r>
    <x v="51"/>
    <x v="34"/>
    <x v="1391"/>
    <n v="65"/>
    <x v="193"/>
    <s v="116h 17m 40s"/>
    <s v="time"/>
    <n v="116"/>
    <n v="17"/>
    <n v="40"/>
    <n v="4000"/>
    <n v="22"/>
    <n v="34.395452156881397"/>
  </r>
  <r>
    <x v="51"/>
    <x v="41"/>
    <x v="1197"/>
    <n v="69"/>
    <x v="193"/>
    <s v="116h 41m 16s"/>
    <s v="time"/>
    <n v="116"/>
    <n v="41"/>
    <n v="16"/>
    <n v="4000"/>
    <n v="22"/>
    <n v="34.279511326521799"/>
  </r>
  <r>
    <x v="51"/>
    <x v="43"/>
    <x v="1392"/>
    <n v="63"/>
    <x v="193"/>
    <s v="116h 42m 32s"/>
    <s v="time"/>
    <n v="116"/>
    <n v="42"/>
    <n v="32"/>
    <n v="4000"/>
    <n v="22"/>
    <n v="34.273310611397697"/>
  </r>
  <r>
    <x v="51"/>
    <x v="73"/>
    <x v="1393"/>
    <n v="67"/>
    <x v="193"/>
    <s v="117h 27m 57s"/>
    <s v="time"/>
    <n v="117"/>
    <n v="27"/>
    <n v="57"/>
    <n v="4000"/>
    <n v="22"/>
    <n v="34.0524549691754"/>
  </r>
  <r>
    <x v="51"/>
    <x v="84"/>
    <x v="1294"/>
    <n v="70"/>
    <x v="193"/>
    <s v="117h 32m 27s"/>
    <s v="time"/>
    <n v="117"/>
    <n v="32"/>
    <n v="27"/>
    <n v="4000"/>
    <n v="22"/>
    <n v="34.030726910506203"/>
  </r>
  <r>
    <x v="51"/>
    <x v="78"/>
    <x v="1305"/>
    <n v="62"/>
    <x v="193"/>
    <s v="117h 36m 30s"/>
    <s v="time"/>
    <n v="117"/>
    <n v="36"/>
    <n v="30"/>
    <n v="4000"/>
    <n v="22"/>
    <n v="34.011195351803302"/>
  </r>
  <r>
    <x v="51"/>
    <x v="21"/>
    <x v="1394"/>
    <n v="81"/>
    <x v="194"/>
    <s v="114h 59m 44s"/>
    <s v="time"/>
    <n v="114"/>
    <n v="59"/>
    <n v="44"/>
    <n v="4000"/>
    <n v="22"/>
    <n v="34.783953003014602"/>
  </r>
  <r>
    <x v="51"/>
    <x v="2"/>
    <x v="1395"/>
    <n v="85"/>
    <x v="194"/>
    <s v="115h 01m 22s"/>
    <s v="time"/>
    <n v="115"/>
    <n v="1"/>
    <n v="22"/>
    <n v="4000"/>
    <n v="22"/>
    <n v="34.7757207509623"/>
  </r>
  <r>
    <x v="51"/>
    <x v="9"/>
    <x v="1126"/>
    <n v="87"/>
    <x v="194"/>
    <s v="115h 41m 33s"/>
    <s v="time"/>
    <n v="115"/>
    <n v="41"/>
    <n v="33"/>
    <n v="4000"/>
    <n v="22"/>
    <n v="34.574410614344004"/>
  </r>
  <r>
    <x v="51"/>
    <x v="38"/>
    <x v="1396"/>
    <n v="86"/>
    <x v="194"/>
    <s v="116h 31m 03s"/>
    <s v="time"/>
    <n v="116"/>
    <n v="31"/>
    <n v="3"/>
    <n v="4000"/>
    <n v="22"/>
    <n v="34.329607140558203"/>
  </r>
  <r>
    <x v="51"/>
    <x v="39"/>
    <x v="1397"/>
    <n v="84"/>
    <x v="194"/>
    <s v="116h 38m 44s"/>
    <s v="time"/>
    <n v="116"/>
    <n v="38"/>
    <n v="44"/>
    <n v="4000"/>
    <n v="22"/>
    <n v="34.291919490193401"/>
  </r>
  <r>
    <x v="51"/>
    <x v="42"/>
    <x v="1398"/>
    <n v="88"/>
    <x v="194"/>
    <s v="116h 41m 21s"/>
    <s v="time"/>
    <n v="116"/>
    <n v="41"/>
    <n v="21"/>
    <n v="4000"/>
    <n v="22"/>
    <n v="34.279103315789101"/>
  </r>
  <r>
    <x v="51"/>
    <x v="49"/>
    <x v="1399"/>
    <n v="89"/>
    <x v="194"/>
    <s v="116h 51m 46s"/>
    <s v="time"/>
    <n v="116"/>
    <n v="51"/>
    <n v="46"/>
    <n v="4000"/>
    <n v="22"/>
    <n v="34.228178347824802"/>
  </r>
  <r>
    <x v="51"/>
    <x v="10"/>
    <x v="1317"/>
    <n v="91"/>
    <x v="195"/>
    <s v="115h 50m 54s"/>
    <s v="time"/>
    <n v="115"/>
    <n v="50"/>
    <n v="54"/>
    <n v="4000"/>
    <n v="22"/>
    <n v="34.527902861499904"/>
  </r>
  <r>
    <x v="51"/>
    <x v="27"/>
    <x v="1092"/>
    <n v="99"/>
    <x v="195"/>
    <s v="116h 13m 23s"/>
    <s v="time"/>
    <n v="116"/>
    <n v="13"/>
    <n v="23"/>
    <n v="4000"/>
    <n v="22"/>
    <n v="34.4165792310284"/>
  </r>
  <r>
    <x v="51"/>
    <x v="25"/>
    <x v="1237"/>
    <n v="96"/>
    <x v="195"/>
    <s v="116h 21m 42s"/>
    <s v="time"/>
    <n v="116"/>
    <n v="21"/>
    <n v="42"/>
    <n v="4000"/>
    <n v="22"/>
    <n v="34.375581878338998"/>
  </r>
  <r>
    <x v="51"/>
    <x v="31"/>
    <x v="1319"/>
    <n v="95"/>
    <x v="195"/>
    <s v="116h 36m 10s"/>
    <s v="time"/>
    <n v="116"/>
    <n v="36"/>
    <n v="10"/>
    <n v="4000"/>
    <n v="22"/>
    <n v="34.304500083378997"/>
  </r>
  <r>
    <x v="51"/>
    <x v="46"/>
    <x v="1111"/>
    <n v="97"/>
    <x v="195"/>
    <s v="116h 49m 56s"/>
    <s v="time"/>
    <n v="116"/>
    <n v="49"/>
    <n v="56"/>
    <n v="4000"/>
    <n v="22"/>
    <n v="34.237130167666798"/>
  </r>
  <r>
    <x v="51"/>
    <x v="66"/>
    <x v="1297"/>
    <n v="94"/>
    <x v="195"/>
    <s v="117h 30m 36s"/>
    <s v="time"/>
    <n v="117"/>
    <n v="30"/>
    <n v="36"/>
    <n v="4000"/>
    <n v="22"/>
    <n v="34.039656199472297"/>
  </r>
  <r>
    <x v="51"/>
    <x v="15"/>
    <x v="1400"/>
    <n v="121"/>
    <x v="188"/>
    <s v="115h 16m 16s"/>
    <s v="time"/>
    <n v="115"/>
    <n v="16"/>
    <n v="16"/>
    <n v="4000"/>
    <n v="22"/>
    <n v="34.700801974089998"/>
  </r>
  <r>
    <x v="51"/>
    <x v="6"/>
    <x v="1364"/>
    <n v="124"/>
    <x v="188"/>
    <s v="115h 32m 16s"/>
    <s v="time"/>
    <n v="115"/>
    <n v="32"/>
    <n v="16"/>
    <n v="4000"/>
    <n v="22"/>
    <n v="34.620710878596697"/>
  </r>
  <r>
    <x v="51"/>
    <x v="74"/>
    <x v="1401"/>
    <n v="123"/>
    <x v="188"/>
    <s v="117h 10m 48s"/>
    <s v="time"/>
    <n v="117"/>
    <n v="10"/>
    <n v="48"/>
    <n v="4000"/>
    <n v="22"/>
    <n v="34.135518006485697"/>
  </r>
  <r>
    <x v="51"/>
    <x v="81"/>
    <x v="1365"/>
    <n v="130"/>
    <x v="188"/>
    <s v="117h 41m 18s"/>
    <s v="time"/>
    <n v="117"/>
    <n v="41"/>
    <n v="18"/>
    <n v="4000"/>
    <n v="22"/>
    <n v="33.9880758500559"/>
  </r>
  <r>
    <x v="51"/>
    <x v="85"/>
    <x v="1402"/>
    <n v="125"/>
    <x v="188"/>
    <s v="117h 53m 30s"/>
    <s v="time"/>
    <n v="117"/>
    <n v="53"/>
    <n v="30"/>
    <n v="4000"/>
    <n v="22"/>
    <n v="33.929455008128897"/>
  </r>
  <r>
    <x v="51"/>
    <x v="86"/>
    <x v="1367"/>
    <n v="122"/>
    <x v="188"/>
    <s v="118h 01m 09s"/>
    <s v="time"/>
    <n v="118"/>
    <n v="1"/>
    <n v="9"/>
    <n v="4000"/>
    <n v="22"/>
    <n v="33.892799898321599"/>
  </r>
  <r>
    <x v="51"/>
    <x v="16"/>
    <x v="1403"/>
    <n v="18"/>
    <x v="181"/>
    <s v="115h 20m 20s"/>
    <s v="time"/>
    <n v="115"/>
    <n v="20"/>
    <n v="20"/>
    <n v="4000"/>
    <n v="22"/>
    <n v="34.680410384856202"/>
  </r>
  <r>
    <x v="51"/>
    <x v="24"/>
    <x v="978"/>
    <n v="11"/>
    <x v="181"/>
    <s v="115h 35m 28s"/>
    <s v="time"/>
    <n v="115"/>
    <n v="35"/>
    <n v="28"/>
    <n v="4000"/>
    <n v="22"/>
    <n v="34.6047370039987"/>
  </r>
  <r>
    <x v="51"/>
    <x v="8"/>
    <x v="1306"/>
    <n v="13"/>
    <x v="181"/>
    <s v="115h 41m 25s"/>
    <s v="time"/>
    <n v="115"/>
    <n v="41"/>
    <n v="25"/>
    <n v="4000"/>
    <n v="22"/>
    <n v="34.575074732583403"/>
  </r>
  <r>
    <x v="51"/>
    <x v="65"/>
    <x v="1369"/>
    <n v="15"/>
    <x v="181"/>
    <s v="117h 04m 14s"/>
    <s v="time"/>
    <n v="117"/>
    <n v="4"/>
    <n v="14"/>
    <n v="4000"/>
    <n v="22"/>
    <n v="34.167429897450198"/>
  </r>
  <r>
    <x v="51"/>
    <x v="60"/>
    <x v="1404"/>
    <n v="16"/>
    <x v="181"/>
    <s v="117h 05m 25s"/>
    <s v="time"/>
    <n v="117"/>
    <n v="5"/>
    <n v="25"/>
    <n v="4000"/>
    <n v="22"/>
    <n v="34.161674871004003"/>
  </r>
  <r>
    <x v="51"/>
    <x v="61"/>
    <x v="1214"/>
    <n v="19"/>
    <x v="181"/>
    <s v="117h 07m 27s"/>
    <s v="time"/>
    <n v="117"/>
    <n v="7"/>
    <n v="27"/>
    <n v="4000"/>
    <n v="22"/>
    <n v="34.151790478765399"/>
  </r>
  <r>
    <x v="51"/>
    <x v="75"/>
    <x v="1034"/>
    <n v="14"/>
    <x v="181"/>
    <s v="117h 16m 48s"/>
    <s v="time"/>
    <n v="117"/>
    <n v="16"/>
    <n v="48"/>
    <n v="4000"/>
    <n v="22"/>
    <n v="34.106412005457003"/>
  </r>
  <r>
    <x v="51"/>
    <x v="19"/>
    <x v="1203"/>
    <n v="71"/>
    <x v="173"/>
    <s v="114h 40m 32s"/>
    <s v="time"/>
    <n v="114"/>
    <n v="40"/>
    <n v="32"/>
    <n v="4000"/>
    <n v="22"/>
    <n v="34.881016975428203"/>
  </r>
  <r>
    <x v="51"/>
    <x v="0"/>
    <x v="1265"/>
    <n v="77"/>
    <x v="173"/>
    <s v="115h 21m 02s"/>
    <s v="time"/>
    <n v="115"/>
    <n v="21"/>
    <n v="2"/>
    <n v="4000"/>
    <n v="22"/>
    <n v="34.676902774633803"/>
  </r>
  <r>
    <x v="51"/>
    <x v="32"/>
    <x v="1327"/>
    <n v="76"/>
    <x v="173"/>
    <s v="116h 09m 37s"/>
    <s v="time"/>
    <n v="116"/>
    <n v="9"/>
    <n v="37"/>
    <n v="4000"/>
    <n v="22"/>
    <n v="34.435179361849102"/>
  </r>
  <r>
    <x v="51"/>
    <x v="53"/>
    <x v="1281"/>
    <n v="80"/>
    <x v="173"/>
    <s v="116h 41m 08s"/>
    <s v="time"/>
    <n v="116"/>
    <n v="41"/>
    <n v="8"/>
    <n v="4000"/>
    <n v="22"/>
    <n v="34.280164163897197"/>
  </r>
  <r>
    <x v="51"/>
    <x v="45"/>
    <x v="1087"/>
    <n v="73"/>
    <x v="173"/>
    <s v="116h 43m 18s"/>
    <s v="time"/>
    <n v="116"/>
    <n v="43"/>
    <n v="18"/>
    <n v="4000"/>
    <n v="22"/>
    <n v="34.269558636642699"/>
  </r>
  <r>
    <x v="51"/>
    <x v="48"/>
    <x v="1282"/>
    <n v="78"/>
    <x v="173"/>
    <s v="116h 51m 27s"/>
    <s v="time"/>
    <n v="116"/>
    <n v="51"/>
    <n v="27"/>
    <n v="4000"/>
    <n v="22"/>
    <n v="34.229724236784101"/>
  </r>
  <r>
    <x v="51"/>
    <x v="54"/>
    <x v="1405"/>
    <n v="75"/>
    <x v="173"/>
    <s v="116h 53m 46s"/>
    <s v="time"/>
    <n v="116"/>
    <n v="53"/>
    <n v="46"/>
    <n v="4000"/>
    <n v="22"/>
    <n v="34.218418063522599"/>
  </r>
  <r>
    <x v="51"/>
    <x v="68"/>
    <x v="1406"/>
    <n v="72"/>
    <x v="173"/>
    <s v="117h 20m 21s"/>
    <s v="time"/>
    <n v="117"/>
    <n v="20"/>
    <n v="21"/>
    <n v="4000"/>
    <n v="22"/>
    <n v="34.089214314629203"/>
  </r>
  <r>
    <x v="51"/>
    <x v="77"/>
    <x v="1407"/>
    <n v="74"/>
    <x v="173"/>
    <s v="117h 22m 19s"/>
    <s v="time"/>
    <n v="117"/>
    <n v="22"/>
    <n v="19"/>
    <n v="4000"/>
    <n v="22"/>
    <n v="34.079694418739997"/>
  </r>
  <r>
    <x v="51"/>
    <x v="3"/>
    <x v="1377"/>
    <n v="131"/>
    <x v="196"/>
    <s v="115h 20m 15s"/>
    <s v="time"/>
    <n v="115"/>
    <n v="20"/>
    <n v="15"/>
    <n v="4000"/>
    <n v="22"/>
    <n v="34.6808280047686"/>
  </r>
  <r>
    <x v="51"/>
    <x v="28"/>
    <x v="1290"/>
    <n v="139"/>
    <x v="196"/>
    <s v="116h 22m 32s"/>
    <s v="time"/>
    <n v="116"/>
    <n v="22"/>
    <n v="32"/>
    <n v="4000"/>
    <n v="22"/>
    <n v="34.3714793102789"/>
  </r>
  <r>
    <x v="51"/>
    <x v="63"/>
    <x v="1408"/>
    <n v="140"/>
    <x v="196"/>
    <s v="117h 04m 32s"/>
    <s v="time"/>
    <n v="117"/>
    <n v="4"/>
    <n v="32"/>
    <n v="4000"/>
    <n v="22"/>
    <n v="34.1659706931895"/>
  </r>
  <r>
    <x v="51"/>
    <x v="68"/>
    <x v="1409"/>
    <n v="137"/>
    <x v="196"/>
    <s v="117h 20m 21s"/>
    <s v="time"/>
    <n v="117"/>
    <n v="20"/>
    <n v="21"/>
    <n v="4000"/>
    <n v="22"/>
    <n v="34.089214314629203"/>
  </r>
  <r>
    <x v="51"/>
    <x v="69"/>
    <x v="1410"/>
    <n v="136"/>
    <x v="196"/>
    <s v="117h 22m 57s"/>
    <s v="time"/>
    <n v="117"/>
    <n v="22"/>
    <n v="57"/>
    <n v="4000"/>
    <n v="22"/>
    <n v="34.076629821310597"/>
  </r>
  <r>
    <x v="51"/>
    <x v="70"/>
    <x v="1378"/>
    <n v="138"/>
    <x v="196"/>
    <s v="117h 23m 21s"/>
    <s v="time"/>
    <n v="117"/>
    <n v="23"/>
    <n v="21"/>
    <n v="4000"/>
    <n v="22"/>
    <n v="34.074694570055399"/>
  </r>
  <r>
    <x v="51"/>
    <x v="87"/>
    <x v="1411"/>
    <n v="132"/>
    <x v="196"/>
    <s v="118h 07m 52s"/>
    <s v="time"/>
    <n v="118"/>
    <n v="7"/>
    <n v="52"/>
    <n v="4000"/>
    <n v="22"/>
    <n v="33.860682104629497"/>
  </r>
  <r>
    <x v="51"/>
    <x v="1"/>
    <x v="1373"/>
    <n v="30"/>
    <x v="117"/>
    <s v="114h 42m 03s"/>
    <s v="time"/>
    <n v="114"/>
    <n v="42"/>
    <n v="3"/>
    <n v="4000"/>
    <n v="22"/>
    <n v="34.8733298944355"/>
  </r>
  <r>
    <x v="51"/>
    <x v="20"/>
    <x v="1156"/>
    <n v="25"/>
    <x v="117"/>
    <s v="114h 55m 00s"/>
    <s v="time"/>
    <n v="114"/>
    <n v="55"/>
    <n v="0"/>
    <n v="4000"/>
    <n v="22"/>
    <n v="34.8078317621464"/>
  </r>
  <r>
    <x v="51"/>
    <x v="52"/>
    <x v="1333"/>
    <n v="27"/>
    <x v="117"/>
    <s v="116h 05m 41s"/>
    <s v="time"/>
    <n v="116"/>
    <n v="5"/>
    <n v="41"/>
    <n v="4000"/>
    <n v="22"/>
    <n v="34.454623978025602"/>
  </r>
  <r>
    <x v="51"/>
    <x v="33"/>
    <x v="1372"/>
    <n v="29"/>
    <x v="117"/>
    <s v="116h 17m 37s"/>
    <s v="time"/>
    <n v="116"/>
    <n v="17"/>
    <n v="37"/>
    <n v="4000"/>
    <n v="22"/>
    <n v="34.395698626799501"/>
  </r>
  <r>
    <x v="51"/>
    <x v="57"/>
    <x v="1334"/>
    <n v="24"/>
    <x v="117"/>
    <s v="116h 55m 56s"/>
    <s v="time"/>
    <n v="116"/>
    <n v="55"/>
    <n v="56"/>
    <n v="4000"/>
    <n v="22"/>
    <n v="34.207850701736"/>
  </r>
  <r>
    <x v="51"/>
    <x v="35"/>
    <x v="1342"/>
    <n v="118"/>
    <x v="197"/>
    <s v="116h 16m 25s"/>
    <s v="time"/>
    <n v="116"/>
    <n v="16"/>
    <n v="25"/>
    <n v="4000"/>
    <n v="22"/>
    <n v="34.401614964702503"/>
  </r>
  <r>
    <x v="51"/>
    <x v="26"/>
    <x v="1412"/>
    <n v="116"/>
    <x v="197"/>
    <s v="116h 34m 23s"/>
    <s v="time"/>
    <n v="116"/>
    <n v="34"/>
    <n v="23"/>
    <n v="4000"/>
    <n v="22"/>
    <n v="34.313246581185297"/>
  </r>
  <r>
    <x v="51"/>
    <x v="72"/>
    <x v="1413"/>
    <n v="113"/>
    <x v="197"/>
    <s v="117h 19m 40s"/>
    <s v="time"/>
    <n v="117"/>
    <n v="19"/>
    <n v="40"/>
    <n v="4000"/>
    <n v="22"/>
    <n v="34.0925233202329"/>
  </r>
  <r>
    <x v="51"/>
    <x v="14"/>
    <x v="1036"/>
    <n v="6"/>
    <x v="156"/>
    <s v="115h 07m 32s"/>
    <s v="time"/>
    <n v="115"/>
    <n v="7"/>
    <n v="32"/>
    <n v="4000"/>
    <n v="22"/>
    <n v="34.744674896007197"/>
  </r>
  <r>
    <x v="51"/>
    <x v="23"/>
    <x v="1238"/>
    <n v="4"/>
    <x v="156"/>
    <s v="115h 30m 55s"/>
    <s v="time"/>
    <n v="115"/>
    <n v="30"/>
    <n v="55"/>
    <n v="4000"/>
    <n v="22"/>
    <n v="34.627454280939197"/>
  </r>
  <r>
    <x v="51"/>
    <x v="55"/>
    <x v="1175"/>
    <n v="8"/>
    <x v="156"/>
    <s v="116h 54m 32s"/>
    <s v="time"/>
    <n v="116"/>
    <n v="54"/>
    <n v="32"/>
    <n v="4000"/>
    <n v="22"/>
    <n v="34.214678096903498"/>
  </r>
  <r>
    <x v="51"/>
    <x v="56"/>
    <x v="1385"/>
    <n v="3"/>
    <x v="156"/>
    <s v="116h 54m 33s"/>
    <s v="time"/>
    <n v="116"/>
    <n v="54"/>
    <n v="33"/>
    <n v="4000"/>
    <n v="22"/>
    <n v="34.214596802360802"/>
  </r>
  <r>
    <x v="51"/>
    <x v="58"/>
    <x v="1091"/>
    <n v="5"/>
    <x v="156"/>
    <s v="116h 55m 56s"/>
    <s v="time"/>
    <n v="116"/>
    <n v="55"/>
    <n v="56"/>
    <n v="4000"/>
    <n v="22"/>
    <n v="34.207850701736"/>
  </r>
  <r>
    <x v="51"/>
    <x v="59"/>
    <x v="1414"/>
    <n v="9"/>
    <x v="156"/>
    <s v="116h 57m 07s"/>
    <s v="time"/>
    <n v="116"/>
    <n v="57"/>
    <n v="7"/>
    <n v="4000"/>
    <n v="22"/>
    <n v="34.202082051744803"/>
  </r>
  <r>
    <x v="51"/>
    <x v="62"/>
    <x v="1229"/>
    <n v="7"/>
    <x v="156"/>
    <s v="117h 02m 35s"/>
    <s v="time"/>
    <n v="117"/>
    <n v="2"/>
    <n v="35"/>
    <n v="4000"/>
    <n v="22"/>
    <n v="34.175457749403698"/>
  </r>
  <r>
    <x v="51"/>
    <x v="17"/>
    <x v="1243"/>
    <n v="51"/>
    <x v="184"/>
    <s v="114h 35m 31s"/>
    <s v="time"/>
    <n v="114"/>
    <n v="35"/>
    <n v="31"/>
    <n v="4000"/>
    <n v="22"/>
    <n v="34.906467635159501"/>
  </r>
  <r>
    <x v="51"/>
    <x v="5"/>
    <x v="1103"/>
    <n v="56"/>
    <x v="184"/>
    <s v="115h 30m 52s"/>
    <s v="time"/>
    <n v="115"/>
    <n v="30"/>
    <n v="52"/>
    <n v="4000"/>
    <n v="22"/>
    <n v="34.627704087030899"/>
  </r>
  <r>
    <x v="51"/>
    <x v="51"/>
    <x v="1338"/>
    <n v="58"/>
    <x v="184"/>
    <s v="116h 04m 54s"/>
    <s v="time"/>
    <n v="116"/>
    <n v="4"/>
    <n v="54"/>
    <n v="4000"/>
    <n v="22"/>
    <n v="34.458499045212399"/>
  </r>
  <r>
    <x v="51"/>
    <x v="29"/>
    <x v="1386"/>
    <n v="53"/>
    <x v="184"/>
    <s v="116h 32m 50s"/>
    <s v="time"/>
    <n v="116"/>
    <n v="32"/>
    <n v="50"/>
    <n v="4000"/>
    <n v="22"/>
    <n v="34.320852301165402"/>
  </r>
  <r>
    <x v="51"/>
    <x v="47"/>
    <x v="1339"/>
    <n v="59"/>
    <x v="184"/>
    <s v="116h 50m 57s"/>
    <s v="time"/>
    <n v="116"/>
    <n v="50"/>
    <n v="57"/>
    <n v="4000"/>
    <n v="22"/>
    <n v="34.232165398412398"/>
  </r>
  <r>
    <x v="51"/>
    <x v="67"/>
    <x v="1415"/>
    <n v="52"/>
    <x v="184"/>
    <s v="117h 31m 04s"/>
    <s v="time"/>
    <n v="117"/>
    <n v="31"/>
    <n v="4"/>
    <n v="4000"/>
    <n v="22"/>
    <n v="34.037403324319698"/>
  </r>
  <r>
    <x v="51"/>
    <x v="4"/>
    <x v="1181"/>
    <n v="101"/>
    <x v="198"/>
    <s v="115h 26m 17s"/>
    <s v="time"/>
    <n v="115"/>
    <n v="26"/>
    <n v="17"/>
    <n v="4000"/>
    <n v="22"/>
    <n v="34.650618296970201"/>
  </r>
  <r>
    <x v="51"/>
    <x v="7"/>
    <x v="1328"/>
    <n v="107"/>
    <x v="198"/>
    <s v="115h 40m 58s"/>
    <s v="time"/>
    <n v="115"/>
    <n v="40"/>
    <n v="58"/>
    <n v="4000"/>
    <n v="22"/>
    <n v="34.577316320012997"/>
  </r>
  <r>
    <x v="51"/>
    <x v="44"/>
    <x v="1331"/>
    <n v="103"/>
    <x v="198"/>
    <s v="116h 43m 13s"/>
    <s v="time"/>
    <n v="116"/>
    <n v="43"/>
    <n v="13"/>
    <n v="4000"/>
    <n v="22"/>
    <n v="34.269966420192603"/>
  </r>
  <r>
    <x v="51"/>
    <x v="64"/>
    <x v="1416"/>
    <n v="105"/>
    <x v="198"/>
    <s v="117h 02m 22s"/>
    <s v="time"/>
    <n v="117"/>
    <n v="2"/>
    <n v="22"/>
    <n v="4000"/>
    <n v="22"/>
    <n v="34.176512191995997"/>
  </r>
  <r>
    <x v="51"/>
    <x v="79"/>
    <x v="1417"/>
    <n v="102"/>
    <x v="198"/>
    <s v="117h 46m 44s"/>
    <s v="time"/>
    <n v="117"/>
    <n v="46"/>
    <n v="44"/>
    <n v="4000"/>
    <n v="22"/>
    <n v="33.961943755247503"/>
  </r>
  <r>
    <x v="51"/>
    <x v="22"/>
    <x v="1335"/>
    <n v="48"/>
    <x v="199"/>
    <s v="115h 11m 07s"/>
    <s v="time"/>
    <n v="115"/>
    <n v="11"/>
    <n v="7"/>
    <n v="4000"/>
    <n v="22"/>
    <n v="34.726660187572101"/>
  </r>
  <r>
    <x v="51"/>
    <x v="12"/>
    <x v="1418"/>
    <n v="50"/>
    <x v="199"/>
    <s v="115h 58m 00s"/>
    <s v="time"/>
    <n v="115"/>
    <n v="58"/>
    <n v="0"/>
    <n v="4000"/>
    <n v="22"/>
    <n v="34.4926703075596"/>
  </r>
  <r>
    <x v="51"/>
    <x v="30"/>
    <x v="1286"/>
    <n v="43"/>
    <x v="199"/>
    <s v="115h 58m 58s"/>
    <s v="time"/>
    <n v="115"/>
    <n v="58"/>
    <n v="58"/>
    <n v="4000"/>
    <n v="22"/>
    <n v="34.4878789475449"/>
  </r>
  <r>
    <x v="51"/>
    <x v="37"/>
    <x v="1419"/>
    <n v="44"/>
    <x v="199"/>
    <s v="116h 18m 53s"/>
    <s v="time"/>
    <n v="116"/>
    <n v="18"/>
    <n v="53"/>
    <n v="4000"/>
    <n v="22"/>
    <n v="34.3894558107433"/>
  </r>
  <r>
    <x v="51"/>
    <x v="40"/>
    <x v="1212"/>
    <n v="49"/>
    <x v="199"/>
    <s v="116h 39m 57s"/>
    <s v="time"/>
    <n v="116"/>
    <n v="39"/>
    <n v="57"/>
    <n v="4000"/>
    <n v="22"/>
    <n v="34.285959185422698"/>
  </r>
  <r>
    <x v="52"/>
    <x v="5"/>
    <x v="1351"/>
    <n v="112"/>
    <x v="200"/>
    <s v="116h 49m 06s"/>
    <s v="time"/>
    <n v="116"/>
    <n v="49"/>
    <n v="6"/>
    <n v="4017"/>
    <n v="22"/>
    <n v="34.386725827852302"/>
  </r>
  <r>
    <x v="52"/>
    <x v="6"/>
    <x v="1237"/>
    <n v="111"/>
    <x v="200"/>
    <s v="116h 56m 44s"/>
    <s v="time"/>
    <n v="116"/>
    <n v="56"/>
    <n v="44"/>
    <n v="4017"/>
    <n v="22"/>
    <n v="34.349317346153398"/>
  </r>
  <r>
    <x v="52"/>
    <x v="49"/>
    <x v="1420"/>
    <n v="120"/>
    <x v="200"/>
    <s v="118h 15m 11s"/>
    <s v="time"/>
    <n v="118"/>
    <n v="15"/>
    <n v="11"/>
    <n v="4017"/>
    <n v="22"/>
    <n v="33.969523925855803"/>
  </r>
  <r>
    <x v="52"/>
    <x v="61"/>
    <x v="1421"/>
    <n v="117"/>
    <x v="200"/>
    <s v="118h 32m 16s"/>
    <s v="time"/>
    <n v="118"/>
    <n v="32"/>
    <n v="16"/>
    <n v="4017"/>
    <n v="22"/>
    <n v="33.887930711259401"/>
  </r>
  <r>
    <x v="52"/>
    <x v="67"/>
    <x v="1166"/>
    <n v="119"/>
    <x v="200"/>
    <s v="118h 51m 09s"/>
    <s v="time"/>
    <n v="118"/>
    <n v="51"/>
    <n v="9"/>
    <n v="4017"/>
    <n v="22"/>
    <n v="33.798195242001597"/>
  </r>
  <r>
    <x v="52"/>
    <x v="21"/>
    <x v="1317"/>
    <n v="75"/>
    <x v="201"/>
    <s v="116h 37m 22s"/>
    <s v="time"/>
    <n v="116"/>
    <n v="37"/>
    <n v="22"/>
    <n v="4017"/>
    <n v="22"/>
    <n v="34.444386221483299"/>
  </r>
  <r>
    <x v="52"/>
    <x v="2"/>
    <x v="1422"/>
    <n v="71"/>
    <x v="201"/>
    <s v="116h 38m 29s"/>
    <s v="time"/>
    <n v="116"/>
    <n v="38"/>
    <n v="29"/>
    <n v="4017"/>
    <n v="22"/>
    <n v="34.438890331000202"/>
  </r>
  <r>
    <x v="52"/>
    <x v="46"/>
    <x v="1423"/>
    <n v="76"/>
    <x v="201"/>
    <s v="118h 03m 15s"/>
    <s v="time"/>
    <n v="118"/>
    <n v="3"/>
    <n v="15"/>
    <n v="4017"/>
    <n v="22"/>
    <n v="34.026753255920603"/>
  </r>
  <r>
    <x v="52"/>
    <x v="55"/>
    <x v="1319"/>
    <n v="73"/>
    <x v="201"/>
    <s v="118h 21m 16s"/>
    <s v="time"/>
    <n v="118"/>
    <n v="21"/>
    <n v="16"/>
    <n v="4017"/>
    <n v="22"/>
    <n v="33.940423774162298"/>
  </r>
  <r>
    <x v="52"/>
    <x v="56"/>
    <x v="1342"/>
    <n v="79"/>
    <x v="201"/>
    <s v="118h 21m 41s"/>
    <s v="time"/>
    <n v="118"/>
    <n v="21"/>
    <n v="41"/>
    <n v="4017"/>
    <n v="22"/>
    <n v="33.938432437379802"/>
  </r>
  <r>
    <x v="52"/>
    <x v="62"/>
    <x v="620"/>
    <n v="72"/>
    <x v="201"/>
    <s v="118h 27m 27s"/>
    <s v="time"/>
    <n v="118"/>
    <n v="27"/>
    <n v="27"/>
    <n v="4017"/>
    <n v="22"/>
    <n v="33.910896313023599"/>
  </r>
  <r>
    <x v="52"/>
    <x v="18"/>
    <x v="1226"/>
    <n v="30"/>
    <x v="172"/>
    <s v="116h 26m 37s"/>
    <s v="time"/>
    <n v="116"/>
    <n v="26"/>
    <n v="37"/>
    <n v="4017"/>
    <n v="22"/>
    <n v="34.4973842847157"/>
  </r>
  <r>
    <x v="52"/>
    <x v="18"/>
    <x v="1226"/>
    <n v="30"/>
    <x v="172"/>
    <s v="114h 27m 49s"/>
    <s v="time"/>
    <n v="114"/>
    <n v="27"/>
    <n v="49"/>
    <n v="4017"/>
    <n v="22"/>
    <n v="35.094122586265797"/>
  </r>
  <r>
    <x v="52"/>
    <x v="19"/>
    <x v="978"/>
    <n v="21"/>
    <x v="172"/>
    <s v="114h 35m 43s"/>
    <s v="time"/>
    <n v="114"/>
    <n v="35"/>
    <n v="43"/>
    <n v="4017"/>
    <n v="22"/>
    <n v="35.053800452316402"/>
  </r>
  <r>
    <x v="52"/>
    <x v="19"/>
    <x v="978"/>
    <n v="21"/>
    <x v="172"/>
    <s v="116h 34m 31s"/>
    <s v="time"/>
    <n v="116"/>
    <n v="34"/>
    <n v="31"/>
    <n v="4017"/>
    <n v="22"/>
    <n v="34.458421001212798"/>
  </r>
  <r>
    <x v="52"/>
    <x v="8"/>
    <x v="1403"/>
    <n v="28"/>
    <x v="172"/>
    <s v="117h 03m 58s"/>
    <s v="time"/>
    <n v="117"/>
    <n v="3"/>
    <n v="58"/>
    <n v="4017"/>
    <n v="22"/>
    <n v="34.313944162605097"/>
  </r>
  <r>
    <x v="52"/>
    <x v="52"/>
    <x v="1424"/>
    <n v="27"/>
    <x v="172"/>
    <s v="117h 16m 15s"/>
    <s v="time"/>
    <n v="117"/>
    <n v="16"/>
    <n v="15"/>
    <n v="4017"/>
    <n v="22"/>
    <n v="34.254041570438801"/>
  </r>
  <r>
    <x v="52"/>
    <x v="29"/>
    <x v="1221"/>
    <n v="26"/>
    <x v="172"/>
    <s v="117h 30m 53s"/>
    <s v="time"/>
    <n v="117"/>
    <n v="30"/>
    <n v="53"/>
    <n v="4017"/>
    <n v="22"/>
    <n v="34.182951072324201"/>
  </r>
  <r>
    <x v="52"/>
    <x v="39"/>
    <x v="1035"/>
    <n v="23"/>
    <x v="172"/>
    <s v="117h 49m 02s"/>
    <s v="time"/>
    <n v="117"/>
    <n v="49"/>
    <n v="2"/>
    <n v="4017"/>
    <n v="22"/>
    <n v="34.095185103102203"/>
  </r>
  <r>
    <x v="52"/>
    <x v="53"/>
    <x v="1306"/>
    <n v="24"/>
    <x v="172"/>
    <s v="117h 51m 57s"/>
    <s v="time"/>
    <n v="117"/>
    <n v="51"/>
    <n v="57"/>
    <n v="4017"/>
    <n v="22"/>
    <n v="34.081123311109302"/>
  </r>
  <r>
    <x v="52"/>
    <x v="43"/>
    <x v="1407"/>
    <n v="25"/>
    <x v="172"/>
    <s v="117h 55m 46s"/>
    <s v="time"/>
    <n v="117"/>
    <n v="55"/>
    <n v="46"/>
    <n v="4017"/>
    <n v="22"/>
    <n v="34.062739962218402"/>
  </r>
  <r>
    <x v="52"/>
    <x v="69"/>
    <x v="1297"/>
    <n v="22"/>
    <x v="172"/>
    <s v="118h 37m 45s"/>
    <s v="time"/>
    <n v="118"/>
    <n v="37"/>
    <n v="45"/>
    <n v="4017"/>
    <n v="22"/>
    <n v="33.861824312458197"/>
  </r>
  <r>
    <x v="52"/>
    <x v="73"/>
    <x v="1214"/>
    <n v="29"/>
    <x v="172"/>
    <s v="118h 42m 45s"/>
    <s v="time"/>
    <n v="118"/>
    <n v="42"/>
    <n v="45"/>
    <n v="4017"/>
    <n v="22"/>
    <n v="33.8380541223544"/>
  </r>
  <r>
    <x v="52"/>
    <x v="17"/>
    <x v="1203"/>
    <n v="11"/>
    <x v="202"/>
    <s v="114h 23m 35s"/>
    <s v="time"/>
    <n v="114"/>
    <n v="23"/>
    <n v="35"/>
    <n v="4017"/>
    <n v="22"/>
    <n v="35.115768002622502"/>
  </r>
  <r>
    <x v="52"/>
    <x v="17"/>
    <x v="1203"/>
    <n v="11"/>
    <x v="202"/>
    <s v="116h 22m 23s"/>
    <s v="time"/>
    <n v="116"/>
    <n v="22"/>
    <n v="23"/>
    <n v="4017"/>
    <n v="22"/>
    <n v="34.518299625486002"/>
  </r>
  <r>
    <x v="52"/>
    <x v="4"/>
    <x v="1327"/>
    <n v="16"/>
    <x v="202"/>
    <s v="116h 47m 58s"/>
    <s v="time"/>
    <n v="116"/>
    <n v="47"/>
    <n v="58"/>
    <n v="4017"/>
    <n v="22"/>
    <n v="34.392286873510599"/>
  </r>
  <r>
    <x v="52"/>
    <x v="11"/>
    <x v="1425"/>
    <n v="17"/>
    <x v="202"/>
    <s v="117h 08m 43s"/>
    <s v="time"/>
    <n v="117"/>
    <n v="8"/>
    <n v="43"/>
    <n v="4017"/>
    <n v="22"/>
    <n v="34.290754831963099"/>
  </r>
  <r>
    <x v="52"/>
    <x v="44"/>
    <x v="1282"/>
    <n v="18"/>
    <x v="202"/>
    <s v="117h 56m 34s"/>
    <s v="time"/>
    <n v="117"/>
    <n v="56"/>
    <n v="34"/>
    <n v="4017"/>
    <n v="22"/>
    <n v="34.0588891976806"/>
  </r>
  <r>
    <x v="52"/>
    <x v="48"/>
    <x v="1426"/>
    <n v="12"/>
    <x v="202"/>
    <s v="118h 09m 21s"/>
    <s v="time"/>
    <n v="118"/>
    <n v="9"/>
    <n v="21"/>
    <n v="4017"/>
    <n v="22"/>
    <n v="33.997475085868203"/>
  </r>
  <r>
    <x v="52"/>
    <x v="59"/>
    <x v="1212"/>
    <n v="20"/>
    <x v="202"/>
    <s v="118h 24m 10s"/>
    <s v="time"/>
    <n v="118"/>
    <n v="24"/>
    <n v="10"/>
    <n v="4017"/>
    <n v="22"/>
    <n v="33.926568914956"/>
  </r>
  <r>
    <x v="52"/>
    <x v="60"/>
    <x v="1427"/>
    <n v="13"/>
    <x v="202"/>
    <s v="118h 31m 12s"/>
    <s v="time"/>
    <n v="118"/>
    <n v="31"/>
    <n v="12"/>
    <n v="4017"/>
    <n v="22"/>
    <n v="33.893013837326997"/>
  </r>
  <r>
    <x v="52"/>
    <x v="74"/>
    <x v="1281"/>
    <n v="19"/>
    <x v="202"/>
    <s v="118h 35m 00s"/>
    <s v="time"/>
    <n v="118"/>
    <n v="35"/>
    <n v="0"/>
    <n v="4017"/>
    <n v="22"/>
    <n v="33.874912157413902"/>
  </r>
  <r>
    <x v="52"/>
    <x v="70"/>
    <x v="1406"/>
    <n v="15"/>
    <x v="202"/>
    <s v="118h 38m 36s"/>
    <s v="time"/>
    <n v="118"/>
    <n v="38"/>
    <n v="36"/>
    <n v="4017"/>
    <n v="22"/>
    <n v="33.857781024358701"/>
  </r>
  <r>
    <x v="52"/>
    <x v="7"/>
    <x v="1198"/>
    <n v="63"/>
    <x v="203"/>
    <s v="117h 02m 17s"/>
    <s v="time"/>
    <n v="117"/>
    <n v="2"/>
    <n v="17"/>
    <n v="4017"/>
    <n v="22"/>
    <n v="34.322169664662702"/>
  </r>
  <r>
    <x v="52"/>
    <x v="38"/>
    <x v="1377"/>
    <n v="61"/>
    <x v="203"/>
    <s v="117h 30m 00s"/>
    <s v="time"/>
    <n v="117"/>
    <n v="30"/>
    <n v="0"/>
    <n v="4017"/>
    <n v="22"/>
    <n v="34.187234042553101"/>
  </r>
  <r>
    <x v="52"/>
    <x v="26"/>
    <x v="1191"/>
    <n v="68"/>
    <x v="203"/>
    <s v="117h 34m 29s"/>
    <s v="time"/>
    <n v="117"/>
    <n v="34"/>
    <n v="29"/>
    <n v="4017"/>
    <n v="22"/>
    <n v="34.165507041621197"/>
  </r>
  <r>
    <x v="52"/>
    <x v="71"/>
    <x v="1428"/>
    <n v="70"/>
    <x v="203"/>
    <s v="118h 39m 51s"/>
    <s v="time"/>
    <n v="118"/>
    <n v="39"/>
    <n v="51"/>
    <n v="4017"/>
    <n v="22"/>
    <n v="33.851836766223997"/>
  </r>
  <r>
    <x v="52"/>
    <x v="14"/>
    <x v="1350"/>
    <n v="91"/>
    <x v="204"/>
    <s v="116h 38m 59s"/>
    <s v="time"/>
    <n v="116"/>
    <n v="38"/>
    <n v="59"/>
    <n v="4017"/>
    <n v="22"/>
    <n v="34.436430052936203"/>
  </r>
  <r>
    <x v="52"/>
    <x v="35"/>
    <x v="1429"/>
    <n v="98"/>
    <x v="204"/>
    <s v="117h 21m 03s"/>
    <s v="time"/>
    <n v="117"/>
    <n v="21"/>
    <n v="3"/>
    <n v="4017"/>
    <n v="22"/>
    <n v="34.230690024925202"/>
  </r>
  <r>
    <x v="52"/>
    <x v="28"/>
    <x v="1430"/>
    <n v="94"/>
    <x v="204"/>
    <s v="117h 27m 13s"/>
    <s v="time"/>
    <n v="117"/>
    <n v="27"/>
    <n v="13"/>
    <n v="4017"/>
    <n v="22"/>
    <n v="34.200736460966802"/>
  </r>
  <r>
    <x v="52"/>
    <x v="58"/>
    <x v="1431"/>
    <n v="92"/>
    <x v="204"/>
    <s v="118h 22m 05s"/>
    <s v="time"/>
    <n v="118"/>
    <n v="22"/>
    <n v="5"/>
    <n v="4017"/>
    <n v="22"/>
    <n v="33.936520973892598"/>
  </r>
  <r>
    <x v="52"/>
    <x v="65"/>
    <x v="1432"/>
    <n v="97"/>
    <x v="204"/>
    <s v="118h 27m 28s"/>
    <s v="time"/>
    <n v="118"/>
    <n v="27"/>
    <n v="28"/>
    <n v="4017"/>
    <n v="22"/>
    <n v="33.910816793606699"/>
  </r>
  <r>
    <x v="52"/>
    <x v="63"/>
    <x v="1433"/>
    <n v="99"/>
    <x v="204"/>
    <s v="118h 27m 56s"/>
    <s v="time"/>
    <n v="118"/>
    <n v="27"/>
    <n v="56"/>
    <n v="4017"/>
    <n v="22"/>
    <n v="33.908590401335601"/>
  </r>
  <r>
    <x v="52"/>
    <x v="13"/>
    <x v="1186"/>
    <n v="31"/>
    <x v="205"/>
    <s v="116h 37m 13s"/>
    <s v="time"/>
    <n v="116"/>
    <n v="37"/>
    <n v="13"/>
    <n v="4017"/>
    <n v="22"/>
    <n v="34.445124609070703"/>
  </r>
  <r>
    <x v="52"/>
    <x v="22"/>
    <x v="1156"/>
    <n v="33"/>
    <x v="205"/>
    <s v="116h 41m 51s"/>
    <s v="time"/>
    <n v="116"/>
    <n v="41"/>
    <n v="51"/>
    <n v="4017"/>
    <n v="22"/>
    <n v="34.422331241029099"/>
  </r>
  <r>
    <x v="52"/>
    <x v="15"/>
    <x v="1372"/>
    <n v="40"/>
    <x v="205"/>
    <s v="116h 43m 37s"/>
    <s v="time"/>
    <n v="116"/>
    <n v="43"/>
    <n v="37"/>
    <n v="4017"/>
    <n v="22"/>
    <n v="34.4136481865321"/>
  </r>
  <r>
    <x v="52"/>
    <x v="3"/>
    <x v="1313"/>
    <n v="35"/>
    <x v="205"/>
    <s v="116h 44m 08s"/>
    <s v="time"/>
    <n v="116"/>
    <n v="44"/>
    <n v="8"/>
    <n v="4017"/>
    <n v="22"/>
    <n v="34.411109630503802"/>
  </r>
  <r>
    <x v="52"/>
    <x v="10"/>
    <x v="1434"/>
    <n v="34"/>
    <x v="205"/>
    <s v="117h 07m 13s"/>
    <s v="time"/>
    <n v="117"/>
    <n v="7"/>
    <n v="13"/>
    <n v="4017"/>
    <n v="22"/>
    <n v="34.298074391710301"/>
  </r>
  <r>
    <x v="52"/>
    <x v="12"/>
    <x v="1283"/>
    <n v="36"/>
    <x v="205"/>
    <s v="117h 10m 05s"/>
    <s v="time"/>
    <n v="117"/>
    <n v="10"/>
    <n v="5"/>
    <n v="4017"/>
    <n v="22"/>
    <n v="34.284088619148598"/>
  </r>
  <r>
    <x v="52"/>
    <x v="50"/>
    <x v="1332"/>
    <n v="38"/>
    <x v="205"/>
    <s v="117h 11m 36s"/>
    <s v="time"/>
    <n v="117"/>
    <n v="11"/>
    <n v="36"/>
    <n v="4017"/>
    <n v="22"/>
    <n v="34.276693782353902"/>
  </r>
  <r>
    <x v="52"/>
    <x v="47"/>
    <x v="1333"/>
    <n v="37"/>
    <x v="205"/>
    <s v="118h 08m 42s"/>
    <s v="time"/>
    <n v="118"/>
    <n v="8"/>
    <n v="42"/>
    <n v="4017"/>
    <n v="22"/>
    <n v="34.000592492276397"/>
  </r>
  <r>
    <x v="52"/>
    <x v="76"/>
    <x v="1176"/>
    <n v="39"/>
    <x v="205"/>
    <s v="118h 37m 06s"/>
    <s v="time"/>
    <n v="118"/>
    <n v="37"/>
    <n v="6"/>
    <n v="4017"/>
    <n v="22"/>
    <n v="33.864916890306397"/>
  </r>
  <r>
    <x v="52"/>
    <x v="24"/>
    <x v="1328"/>
    <n v="104"/>
    <x v="206"/>
    <s v="116h 58m 52s"/>
    <s v="time"/>
    <n v="116"/>
    <n v="58"/>
    <n v="52"/>
    <n v="4017"/>
    <n v="22"/>
    <n v="34.338877121662499"/>
  </r>
  <r>
    <x v="52"/>
    <x v="34"/>
    <x v="1409"/>
    <n v="107"/>
    <x v="206"/>
    <s v="117h 24m 22s"/>
    <s v="time"/>
    <n v="117"/>
    <n v="24"/>
    <n v="22"/>
    <n v="4017"/>
    <n v="22"/>
    <n v="34.214573347024299"/>
  </r>
  <r>
    <x v="52"/>
    <x v="31"/>
    <x v="1265"/>
    <n v="101"/>
    <x v="206"/>
    <s v="117h 47m 57s"/>
    <s v="time"/>
    <n v="117"/>
    <n v="47"/>
    <n v="57"/>
    <n v="4017"/>
    <n v="22"/>
    <n v="34.100411010264601"/>
  </r>
  <r>
    <x v="52"/>
    <x v="41"/>
    <x v="1435"/>
    <n v="106"/>
    <x v="206"/>
    <s v="117h 52m 08s"/>
    <s v="time"/>
    <n v="117"/>
    <n v="52"/>
    <n v="8"/>
    <n v="4017"/>
    <n v="22"/>
    <n v="34.0802398144831"/>
  </r>
  <r>
    <x v="52"/>
    <x v="68"/>
    <x v="1410"/>
    <n v="103"/>
    <x v="206"/>
    <s v="118h 36m 48s"/>
    <s v="time"/>
    <n v="118"/>
    <n v="36"/>
    <n v="48"/>
    <n v="4017"/>
    <n v="22"/>
    <n v="33.866344424460401"/>
  </r>
  <r>
    <x v="52"/>
    <x v="66"/>
    <x v="1013"/>
    <n v="102"/>
    <x v="206"/>
    <s v="118h 43m 47s"/>
    <s v="time"/>
    <n v="118"/>
    <n v="43"/>
    <n v="47"/>
    <n v="4017"/>
    <n v="22"/>
    <n v="33.833145776939602"/>
  </r>
  <r>
    <x v="52"/>
    <x v="78"/>
    <x v="1436"/>
    <n v="110"/>
    <x v="206"/>
    <s v="118h 53m 32s"/>
    <s v="time"/>
    <n v="118"/>
    <n v="53"/>
    <n v="32"/>
    <n v="4017"/>
    <n v="22"/>
    <n v="33.786903170939098"/>
  </r>
  <r>
    <x v="52"/>
    <x v="86"/>
    <x v="1437"/>
    <n v="105"/>
    <x v="206"/>
    <s v="119h 12m 26s"/>
    <s v="time"/>
    <n v="119"/>
    <n v="12"/>
    <n v="26"/>
    <n v="4017"/>
    <n v="22"/>
    <n v="33.697622720472701"/>
  </r>
  <r>
    <x v="52"/>
    <x v="36"/>
    <x v="1412"/>
    <n v="88"/>
    <x v="207"/>
    <s v="117h 22m 26s"/>
    <s v="time"/>
    <n v="117"/>
    <n v="22"/>
    <n v="26"/>
    <n v="4017"/>
    <n v="22"/>
    <n v="34.223966148064299"/>
  </r>
  <r>
    <x v="52"/>
    <x v="72"/>
    <x v="1438"/>
    <n v="90"/>
    <x v="207"/>
    <s v="118h 36m 34s"/>
    <s v="time"/>
    <n v="118"/>
    <n v="36"/>
    <n v="34"/>
    <n v="4017"/>
    <n v="22"/>
    <n v="33.867454812011403"/>
  </r>
  <r>
    <x v="52"/>
    <x v="81"/>
    <x v="1439"/>
    <n v="87"/>
    <x v="207"/>
    <s v="118h 54m 48s"/>
    <s v="time"/>
    <n v="118"/>
    <n v="54"/>
    <n v="48"/>
    <n v="4017"/>
    <n v="22"/>
    <n v="33.780904860682803"/>
  </r>
  <r>
    <x v="52"/>
    <x v="1"/>
    <x v="1103"/>
    <n v="5"/>
    <x v="208"/>
    <s v="116h 34m 40s"/>
    <s v="time"/>
    <n v="116"/>
    <n v="34"/>
    <n v="40"/>
    <n v="4017"/>
    <n v="22"/>
    <n v="34.457682043461602"/>
  </r>
  <r>
    <x v="52"/>
    <x v="9"/>
    <x v="1245"/>
    <n v="4"/>
    <x v="208"/>
    <s v="117h 04m 05s"/>
    <s v="time"/>
    <n v="117"/>
    <n v="4"/>
    <n v="5"/>
    <n v="4017"/>
    <n v="22"/>
    <n v="34.3133742243946"/>
  </r>
  <r>
    <x v="52"/>
    <x v="51"/>
    <x v="1338"/>
    <n v="8"/>
    <x v="208"/>
    <s v="117h 14m 59s"/>
    <s v="time"/>
    <n v="117"/>
    <n v="14"/>
    <n v="59"/>
    <n v="4017"/>
    <n v="22"/>
    <n v="34.260209097865598"/>
  </r>
  <r>
    <x v="52"/>
    <x v="32"/>
    <x v="1386"/>
    <n v="3"/>
    <x v="208"/>
    <s v="117h 17m 16s"/>
    <s v="time"/>
    <n v="117"/>
    <n v="17"/>
    <n v="16"/>
    <n v="4017"/>
    <n v="22"/>
    <n v="34.249092924336097"/>
  </r>
  <r>
    <x v="52"/>
    <x v="42"/>
    <x v="1387"/>
    <n v="10"/>
    <x v="208"/>
    <s v="117h 53m 50s"/>
    <s v="time"/>
    <n v="117"/>
    <n v="53"/>
    <n v="50"/>
    <n v="4017"/>
    <n v="22"/>
    <n v="34.072049572367597"/>
  </r>
  <r>
    <x v="52"/>
    <x v="57"/>
    <x v="1339"/>
    <n v="9"/>
    <x v="208"/>
    <s v="118h 21m 49s"/>
    <s v="time"/>
    <n v="118"/>
    <n v="21"/>
    <n v="49"/>
    <n v="4017"/>
    <n v="22"/>
    <n v="33.937795258959497"/>
  </r>
  <r>
    <x v="52"/>
    <x v="64"/>
    <x v="1415"/>
    <n v="2"/>
    <x v="208"/>
    <s v="118h 26m 19s"/>
    <s v="time"/>
    <n v="118"/>
    <n v="26"/>
    <n v="19"/>
    <n v="4017"/>
    <n v="22"/>
    <n v="33.916304508430201"/>
  </r>
  <r>
    <x v="52"/>
    <x v="80"/>
    <x v="1340"/>
    <n v="6"/>
    <x v="208"/>
    <s v="118h 52m 36s"/>
    <s v="time"/>
    <n v="118"/>
    <n v="52"/>
    <n v="36"/>
    <n v="4017"/>
    <n v="22"/>
    <n v="33.791324341754702"/>
  </r>
  <r>
    <x v="52"/>
    <x v="20"/>
    <x v="1440"/>
    <n v="128"/>
    <x v="209"/>
    <s v="116h 35m 02s"/>
    <s v="time"/>
    <n v="116"/>
    <n v="35"/>
    <n v="2"/>
    <n v="4017"/>
    <n v="22"/>
    <n v="34.455875835712"/>
  </r>
  <r>
    <x v="52"/>
    <x v="16"/>
    <x v="1199"/>
    <n v="126"/>
    <x v="209"/>
    <s v="116h 44m 31s"/>
    <s v="time"/>
    <n v="116"/>
    <n v="44"/>
    <n v="31"/>
    <n v="4017"/>
    <n v="22"/>
    <n v="34.409226427709697"/>
  </r>
  <r>
    <x v="52"/>
    <x v="33"/>
    <x v="1371"/>
    <n v="125"/>
    <x v="209"/>
    <s v="117h 23m 12s"/>
    <s v="time"/>
    <n v="117"/>
    <n v="23"/>
    <n v="12"/>
    <n v="4017"/>
    <n v="22"/>
    <n v="34.2202407996365"/>
  </r>
  <r>
    <x v="52"/>
    <x v="37"/>
    <x v="1441"/>
    <n v="129"/>
    <x v="209"/>
    <s v="117h 25m 34s"/>
    <s v="time"/>
    <n v="117"/>
    <n v="25"/>
    <n v="34"/>
    <n v="4017"/>
    <n v="22"/>
    <n v="34.208745925333602"/>
  </r>
  <r>
    <x v="52"/>
    <x v="25"/>
    <x v="1442"/>
    <n v="123"/>
    <x v="209"/>
    <s v="117h 27m 11s"/>
    <s v="time"/>
    <n v="117"/>
    <n v="27"/>
    <n v="11"/>
    <n v="4017"/>
    <n v="22"/>
    <n v="34.2008982312082"/>
  </r>
  <r>
    <x v="52"/>
    <x v="40"/>
    <x v="1443"/>
    <n v="122"/>
    <x v="209"/>
    <s v="117h 49m 56s"/>
    <s v="time"/>
    <n v="117"/>
    <n v="49"/>
    <n v="56"/>
    <n v="4017"/>
    <n v="22"/>
    <n v="34.090844798159303"/>
  </r>
  <r>
    <x v="52"/>
    <x v="45"/>
    <x v="1444"/>
    <n v="127"/>
    <x v="209"/>
    <s v="117h 59m 37s"/>
    <s v="time"/>
    <n v="117"/>
    <n v="59"/>
    <n v="37"/>
    <n v="4017"/>
    <n v="22"/>
    <n v="34.044216141645997"/>
  </r>
  <r>
    <x v="52"/>
    <x v="54"/>
    <x v="1279"/>
    <n v="130"/>
    <x v="209"/>
    <s v="118h 18m 39s"/>
    <s v="time"/>
    <n v="118"/>
    <n v="18"/>
    <n v="39"/>
    <n v="4017"/>
    <n v="22"/>
    <n v="33.952934712938301"/>
  </r>
  <r>
    <x v="52"/>
    <x v="0"/>
    <x v="1210"/>
    <n v="41"/>
    <x v="199"/>
    <s v="116h 47m 31s"/>
    <s v="time"/>
    <n v="116"/>
    <n v="47"/>
    <n v="31"/>
    <n v="4017"/>
    <n v="22"/>
    <n v="34.394495434664201"/>
  </r>
  <r>
    <x v="52"/>
    <x v="23"/>
    <x v="1335"/>
    <n v="48"/>
    <x v="199"/>
    <s v="116h 55m 07s"/>
    <s v="time"/>
    <n v="116"/>
    <n v="55"/>
    <n v="7"/>
    <n v="4017"/>
    <n v="22"/>
    <n v="34.357233308070398"/>
  </r>
  <r>
    <x v="52"/>
    <x v="27"/>
    <x v="1418"/>
    <n v="50"/>
    <x v="199"/>
    <s v="117h 17m 39s"/>
    <s v="time"/>
    <n v="117"/>
    <n v="17"/>
    <n v="39"/>
    <n v="4017"/>
    <n v="22"/>
    <n v="34.247227412559504"/>
  </r>
  <r>
    <x v="52"/>
    <x v="75"/>
    <x v="1187"/>
    <n v="46"/>
    <x v="199"/>
    <s v="118h 35m 47s"/>
    <s v="time"/>
    <n v="118"/>
    <n v="35"/>
    <n v="47"/>
    <n v="4017"/>
    <n v="22"/>
    <n v="33.8711830742457"/>
  </r>
  <r>
    <x v="52"/>
    <x v="77"/>
    <x v="1172"/>
    <n v="42"/>
    <x v="199"/>
    <s v="118h 37m 13s"/>
    <s v="time"/>
    <n v="118"/>
    <n v="37"/>
    <n v="13"/>
    <n v="4017"/>
    <n v="22"/>
    <n v="33.864361770635902"/>
  </r>
  <r>
    <x v="52"/>
    <x v="87"/>
    <x v="1269"/>
    <n v="49"/>
    <x v="199"/>
    <s v="119h 32m 28s"/>
    <s v="time"/>
    <n v="119"/>
    <n v="32"/>
    <n v="28"/>
    <n v="4017"/>
    <n v="22"/>
    <n v="33.603502281874199"/>
  </r>
  <r>
    <x v="52"/>
    <x v="30"/>
    <x v="1445"/>
    <n v="56"/>
    <x v="210"/>
    <s v="117h 11m 02s"/>
    <s v="time"/>
    <n v="117"/>
    <n v="11"/>
    <n v="2"/>
    <n v="4017"/>
    <n v="22"/>
    <n v="34.279456315098301"/>
  </r>
  <r>
    <x v="52"/>
    <x v="84"/>
    <x v="1401"/>
    <n v="52"/>
    <x v="210"/>
    <s v="118h 52m 15s"/>
    <s v="time"/>
    <n v="118"/>
    <n v="52"/>
    <n v="15"/>
    <n v="4017"/>
    <n v="22"/>
    <n v="33.792982579129998"/>
  </r>
  <r>
    <x v="52"/>
    <x v="79"/>
    <x v="1446"/>
    <n v="57"/>
    <x v="210"/>
    <s v="119h 02m 04s"/>
    <s v="time"/>
    <n v="119"/>
    <n v="2"/>
    <n v="4"/>
    <n v="4017"/>
    <n v="22"/>
    <n v="33.746534616497499"/>
  </r>
  <r>
    <x v="52"/>
    <x v="85"/>
    <x v="1087"/>
    <n v="54"/>
    <x v="210"/>
    <s v="119h 06m 50s"/>
    <s v="time"/>
    <n v="119"/>
    <n v="6"/>
    <n v="50"/>
    <n v="4017"/>
    <n v="22"/>
    <n v="33.724026958326498"/>
  </r>
  <r>
    <x v="52"/>
    <x v="82"/>
    <x v="1447"/>
    <n v="58"/>
    <x v="210"/>
    <s v="119h 35m 17s"/>
    <s v="time"/>
    <n v="119"/>
    <n v="35"/>
    <n v="17"/>
    <n v="4017"/>
    <n v="22"/>
    <n v="33.590311183994999"/>
  </r>
  <r>
    <x v="53"/>
    <x v="28"/>
    <x v="1392"/>
    <n v="93"/>
    <x v="211"/>
    <s v="117h 11m 37s"/>
    <s v="time"/>
    <n v="117"/>
    <n v="11"/>
    <n v="37"/>
    <n v="4096"/>
    <n v="22"/>
    <n v="34.9507107184929"/>
  </r>
  <r>
    <x v="53"/>
    <x v="38"/>
    <x v="1197"/>
    <n v="97"/>
    <x v="211"/>
    <s v="117h 12m 59s"/>
    <s v="time"/>
    <n v="117"/>
    <n v="12"/>
    <n v="59"/>
    <n v="4096"/>
    <n v="22"/>
    <n v="34.943919010187699"/>
  </r>
  <r>
    <x v="53"/>
    <x v="43"/>
    <x v="1448"/>
    <n v="99"/>
    <x v="211"/>
    <s v="117h 46m 48s"/>
    <s v="time"/>
    <n v="117"/>
    <n v="46"/>
    <n v="48"/>
    <n v="4096"/>
    <n v="22"/>
    <n v="34.776702326371201"/>
  </r>
  <r>
    <x v="53"/>
    <x v="13"/>
    <x v="1173"/>
    <n v="71"/>
    <x v="212"/>
    <s v="115h 51m 08s"/>
    <s v="time"/>
    <n v="115"/>
    <n v="51"/>
    <n v="8"/>
    <n v="4096"/>
    <n v="22"/>
    <n v="35.355385692500903"/>
  </r>
  <r>
    <x v="53"/>
    <x v="23"/>
    <x v="1036"/>
    <n v="78"/>
    <x v="212"/>
    <s v="116h 24m 57s"/>
    <s v="time"/>
    <n v="116"/>
    <n v="24"/>
    <n v="57"/>
    <n v="4096"/>
    <n v="22"/>
    <n v="35.184217496188197"/>
  </r>
  <r>
    <x v="53"/>
    <x v="52"/>
    <x v="1238"/>
    <n v="76"/>
    <x v="212"/>
    <s v="116h 46m 39s"/>
    <s v="time"/>
    <n v="116"/>
    <n v="46"/>
    <n v="39"/>
    <n v="4096"/>
    <n v="22"/>
    <n v="35.075249941127304"/>
  </r>
  <r>
    <x v="53"/>
    <x v="42"/>
    <x v="1091"/>
    <n v="77"/>
    <x v="212"/>
    <s v="117h 46m 18s"/>
    <s v="time"/>
    <n v="117"/>
    <n v="46"/>
    <n v="18"/>
    <n v="4096"/>
    <n v="22"/>
    <n v="34.779163069781902"/>
  </r>
  <r>
    <x v="53"/>
    <x v="44"/>
    <x v="1198"/>
    <n v="73"/>
    <x v="212"/>
    <s v="117h 50m 35s"/>
    <s v="time"/>
    <n v="117"/>
    <n v="50"/>
    <n v="35"/>
    <n v="4096"/>
    <n v="22"/>
    <n v="34.758093980930298"/>
  </r>
  <r>
    <x v="53"/>
    <x v="46"/>
    <x v="1449"/>
    <n v="72"/>
    <x v="212"/>
    <s v="117h 59m 39s"/>
    <s v="time"/>
    <n v="117"/>
    <n v="59"/>
    <n v="39"/>
    <n v="4096"/>
    <n v="22"/>
    <n v="34.713580473610897"/>
  </r>
  <r>
    <x v="53"/>
    <x v="12"/>
    <x v="1210"/>
    <n v="41"/>
    <x v="213"/>
    <s v="116h 40m 37s"/>
    <s v="time"/>
    <n v="116"/>
    <n v="40"/>
    <n v="37"/>
    <n v="4096"/>
    <n v="22"/>
    <n v="35.1054788030578"/>
  </r>
  <r>
    <x v="53"/>
    <x v="32"/>
    <x v="1438"/>
    <n v="49"/>
    <x v="213"/>
    <s v="116h 46m 42s"/>
    <s v="time"/>
    <n v="116"/>
    <n v="46"/>
    <n v="42"/>
    <n v="4096"/>
    <n v="22"/>
    <n v="35.074999643198602"/>
  </r>
  <r>
    <x v="53"/>
    <x v="47"/>
    <x v="1439"/>
    <n v="43"/>
    <x v="213"/>
    <s v="118h 00m 38s"/>
    <s v="time"/>
    <n v="118"/>
    <n v="0"/>
    <n v="38"/>
    <n v="4096"/>
    <n v="22"/>
    <n v="34.708759574237703"/>
  </r>
  <r>
    <x v="53"/>
    <x v="22"/>
    <x v="1425"/>
    <n v="51"/>
    <x v="202"/>
    <s v="116h 06m 01s"/>
    <s v="time"/>
    <n v="116"/>
    <n v="6"/>
    <n v="1"/>
    <n v="4096"/>
    <n v="22"/>
    <n v="35.279846684260001"/>
  </r>
  <r>
    <x v="53"/>
    <x v="4"/>
    <x v="1450"/>
    <n v="60"/>
    <x v="202"/>
    <s v="116h 15m 12s"/>
    <s v="time"/>
    <n v="116"/>
    <n v="15"/>
    <n v="12"/>
    <n v="4096"/>
    <n v="22"/>
    <n v="35.233398325495997"/>
  </r>
  <r>
    <x v="53"/>
    <x v="35"/>
    <x v="1172"/>
    <n v="53"/>
    <x v="202"/>
    <s v="116h 54m 11s"/>
    <s v="time"/>
    <n v="116"/>
    <n v="54"/>
    <n v="11"/>
    <n v="4096"/>
    <n v="22"/>
    <n v="35.037578620461801"/>
  </r>
  <r>
    <x v="53"/>
    <x v="31"/>
    <x v="1427"/>
    <n v="54"/>
    <x v="202"/>
    <s v="117h 22m 36s"/>
    <s v="time"/>
    <n v="117"/>
    <n v="22"/>
    <n v="36"/>
    <n v="4096"/>
    <n v="22"/>
    <n v="34.8962031068071"/>
  </r>
  <r>
    <x v="53"/>
    <x v="1"/>
    <x v="1186"/>
    <n v="31"/>
    <x v="205"/>
    <s v="115h 46m 15s"/>
    <s v="time"/>
    <n v="115"/>
    <n v="46"/>
    <n v="15"/>
    <n v="4096"/>
    <n v="22"/>
    <n v="35.380241137304303"/>
  </r>
  <r>
    <x v="53"/>
    <x v="5"/>
    <x v="1313"/>
    <n v="36"/>
    <x v="205"/>
    <s v="116h 17m 23s"/>
    <s v="time"/>
    <n v="116"/>
    <n v="17"/>
    <n v="23"/>
    <n v="4096"/>
    <n v="22"/>
    <n v="35.222373239251503"/>
  </r>
  <r>
    <x v="53"/>
    <x v="6"/>
    <x v="1434"/>
    <n v="35"/>
    <x v="205"/>
    <s v="116h 26m 00s"/>
    <s v="time"/>
    <n v="116"/>
    <n v="26"/>
    <n v="0"/>
    <n v="4096"/>
    <n v="22"/>
    <n v="35.178929287145699"/>
  </r>
  <r>
    <x v="53"/>
    <x v="10"/>
    <x v="1156"/>
    <n v="34"/>
    <x v="205"/>
    <s v="116h 31m 36s"/>
    <s v="time"/>
    <n v="116"/>
    <n v="31"/>
    <n v="36"/>
    <n v="4096"/>
    <n v="22"/>
    <n v="35.150752331368999"/>
  </r>
  <r>
    <x v="53"/>
    <x v="36"/>
    <x v="1451"/>
    <n v="33"/>
    <x v="205"/>
    <s v="116h 55m 00s"/>
    <s v="time"/>
    <n v="116"/>
    <n v="55"/>
    <n v="0"/>
    <n v="4096"/>
    <n v="22"/>
    <n v="35.0334996436208"/>
  </r>
  <r>
    <x v="53"/>
    <x v="53"/>
    <x v="1332"/>
    <n v="37"/>
    <x v="205"/>
    <s v="117h 29m 19s"/>
    <s v="time"/>
    <n v="117"/>
    <n v="29"/>
    <n v="19"/>
    <n v="4096"/>
    <n v="22"/>
    <n v="34.862953619617898"/>
  </r>
  <r>
    <x v="53"/>
    <x v="19"/>
    <x v="1203"/>
    <n v="1"/>
    <x v="206"/>
    <s v="115h 42m 02s"/>
    <s v="time"/>
    <n v="115"/>
    <n v="42"/>
    <n v="2"/>
    <n v="4096"/>
    <n v="22"/>
    <n v="35.401731481170202"/>
  </r>
  <r>
    <x v="53"/>
    <x v="19"/>
    <x v="1203"/>
    <n v="1"/>
    <x v="206"/>
    <s v="113h 32m 04s"/>
    <s v="time"/>
    <n v="113"/>
    <n v="32"/>
    <n v="4"/>
    <n v="4096"/>
    <n v="22"/>
    <n v="36.077157201436599"/>
  </r>
  <r>
    <x v="53"/>
    <x v="8"/>
    <x v="1328"/>
    <n v="6"/>
    <x v="206"/>
    <s v="116h 29m 02s"/>
    <s v="time"/>
    <n v="116"/>
    <n v="29"/>
    <n v="2"/>
    <n v="4096"/>
    <n v="22"/>
    <n v="35.163661164395599"/>
  </r>
  <r>
    <x v="53"/>
    <x v="37"/>
    <x v="1452"/>
    <n v="9"/>
    <x v="206"/>
    <s v="117h 04m 20s"/>
    <s v="time"/>
    <n v="117"/>
    <n v="4"/>
    <n v="20"/>
    <n v="4096"/>
    <n v="22"/>
    <n v="34.986950125753303"/>
  </r>
  <r>
    <x v="53"/>
    <x v="25"/>
    <x v="1409"/>
    <n v="8"/>
    <x v="206"/>
    <s v="117h 11m 30s"/>
    <s v="time"/>
    <n v="117"/>
    <n v="11"/>
    <n v="30"/>
    <n v="4096"/>
    <n v="22"/>
    <n v="34.951290620777897"/>
  </r>
  <r>
    <x v="53"/>
    <x v="39"/>
    <x v="1435"/>
    <n v="7"/>
    <x v="206"/>
    <s v="117h 23m 16s"/>
    <s v="time"/>
    <n v="117"/>
    <n v="23"/>
    <n v="16"/>
    <n v="4096"/>
    <n v="22"/>
    <n v="34.892900074775902"/>
  </r>
  <r>
    <x v="53"/>
    <x v="2"/>
    <x v="1226"/>
    <n v="11"/>
    <x v="214"/>
    <s v="115h 57m 52s"/>
    <s v="time"/>
    <n v="115"/>
    <n v="57"/>
    <n v="52"/>
    <n v="4096"/>
    <n v="22"/>
    <n v="35.321171240226803"/>
  </r>
  <r>
    <x v="53"/>
    <x v="14"/>
    <x v="1103"/>
    <n v="13"/>
    <x v="214"/>
    <s v="116h 00m 02s"/>
    <s v="time"/>
    <n v="116"/>
    <n v="0"/>
    <n v="2"/>
    <n v="4096"/>
    <n v="22"/>
    <n v="35.3101757175492"/>
  </r>
  <r>
    <x v="53"/>
    <x v="15"/>
    <x v="1327"/>
    <n v="16"/>
    <x v="214"/>
    <s v="116h 07m 05s"/>
    <s v="time"/>
    <n v="116"/>
    <n v="7"/>
    <n v="5"/>
    <n v="4096"/>
    <n v="22"/>
    <n v="35.274445308294901"/>
  </r>
  <r>
    <x v="53"/>
    <x v="7"/>
    <x v="1453"/>
    <n v="20"/>
    <x v="214"/>
    <s v="116h 27m 11s"/>
    <s v="time"/>
    <n v="116"/>
    <n v="27"/>
    <n v="11"/>
    <n v="4096"/>
    <n v="22"/>
    <n v="35.172971464419298"/>
  </r>
  <r>
    <x v="53"/>
    <x v="9"/>
    <x v="1424"/>
    <n v="19"/>
    <x v="214"/>
    <s v="116h 30m 09s"/>
    <s v="time"/>
    <n v="116"/>
    <n v="30"/>
    <n v="9"/>
    <n v="4096"/>
    <n v="22"/>
    <n v="35.158043818802099"/>
  </r>
  <r>
    <x v="53"/>
    <x v="26"/>
    <x v="1034"/>
    <n v="14"/>
    <x v="214"/>
    <s v="117h 18m 02s"/>
    <s v="time"/>
    <n v="117"/>
    <n v="18"/>
    <n v="2"/>
    <n v="4096"/>
    <n v="22"/>
    <n v="34.918845700266601"/>
  </r>
  <r>
    <x v="53"/>
    <x v="17"/>
    <x v="1243"/>
    <n v="21"/>
    <x v="208"/>
    <s v="113h 28m 32s"/>
    <s v="time"/>
    <n v="113"/>
    <n v="28"/>
    <n v="32"/>
    <n v="4096"/>
    <n v="22"/>
    <n v="36.095879680400998"/>
  </r>
  <r>
    <x v="53"/>
    <x v="17"/>
    <x v="1243"/>
    <n v="21"/>
    <x v="208"/>
    <s v="115h 38m 30s"/>
    <s v="time"/>
    <n v="115"/>
    <n v="38"/>
    <n v="30"/>
    <n v="4096"/>
    <n v="22"/>
    <n v="35.419759313972698"/>
  </r>
  <r>
    <x v="53"/>
    <x v="21"/>
    <x v="1454"/>
    <n v="27"/>
    <x v="208"/>
    <s v="115h 56m 12s"/>
    <s v="time"/>
    <n v="115"/>
    <n v="56"/>
    <n v="12"/>
    <n v="4096"/>
    <n v="22"/>
    <n v="35.329633995572202"/>
  </r>
  <r>
    <x v="53"/>
    <x v="11"/>
    <x v="1338"/>
    <n v="28"/>
    <x v="208"/>
    <s v="116h 33m 15s"/>
    <s v="time"/>
    <n v="116"/>
    <n v="33"/>
    <n v="15"/>
    <n v="4096"/>
    <n v="22"/>
    <n v="35.142458799556699"/>
  </r>
  <r>
    <x v="53"/>
    <x v="50"/>
    <x v="1340"/>
    <n v="26"/>
    <x v="208"/>
    <s v="116h 41m 24s"/>
    <s v="time"/>
    <n v="116"/>
    <n v="41"/>
    <n v="24"/>
    <n v="4096"/>
    <n v="22"/>
    <n v="35.1015511183477"/>
  </r>
  <r>
    <x v="53"/>
    <x v="33"/>
    <x v="1386"/>
    <n v="23"/>
    <x v="208"/>
    <s v="117h 01m 37s"/>
    <s v="time"/>
    <n v="117"/>
    <n v="1"/>
    <n v="37"/>
    <n v="4096"/>
    <n v="22"/>
    <n v="35.000486592593802"/>
  </r>
  <r>
    <x v="53"/>
    <x v="34"/>
    <x v="1245"/>
    <n v="24"/>
    <x v="208"/>
    <s v="117h 03m 57s"/>
    <s v="time"/>
    <n v="117"/>
    <n v="3"/>
    <n v="57"/>
    <n v="4096"/>
    <n v="22"/>
    <n v="34.988859544842903"/>
  </r>
  <r>
    <x v="53"/>
    <x v="29"/>
    <x v="1387"/>
    <n v="29"/>
    <x v="208"/>
    <s v="117h 15m 13s"/>
    <s v="time"/>
    <n v="117"/>
    <n v="15"/>
    <n v="13"/>
    <n v="4096"/>
    <n v="22"/>
    <n v="34.932826044210898"/>
  </r>
  <r>
    <x v="53"/>
    <x v="16"/>
    <x v="1181"/>
    <n v="63"/>
    <x v="215"/>
    <s v="116h 11m 43s"/>
    <s v="time"/>
    <n v="116"/>
    <n v="11"/>
    <n v="43"/>
    <n v="4096"/>
    <n v="22"/>
    <n v="35.251002263909101"/>
  </r>
  <r>
    <x v="53"/>
    <x v="0"/>
    <x v="1370"/>
    <n v="62"/>
    <x v="215"/>
    <s v="116h 14m 41s"/>
    <s v="time"/>
    <n v="116"/>
    <n v="14"/>
    <n v="41"/>
    <n v="4096"/>
    <n v="22"/>
    <n v="35.236008325348102"/>
  </r>
  <r>
    <x v="53"/>
    <x v="24"/>
    <x v="1335"/>
    <n v="61"/>
    <x v="215"/>
    <s v="116h 26m 07s"/>
    <s v="time"/>
    <n v="116"/>
    <n v="26"/>
    <n v="7"/>
    <n v="4096"/>
    <n v="22"/>
    <n v="35.178341806487602"/>
  </r>
  <r>
    <x v="53"/>
    <x v="51"/>
    <x v="1316"/>
    <n v="69"/>
    <x v="215"/>
    <s v="116h 41m 41s"/>
    <s v="time"/>
    <n v="116"/>
    <n v="41"/>
    <n v="41"/>
    <n v="4096"/>
    <n v="22"/>
    <n v="35.100130682859501"/>
  </r>
  <r>
    <x v="53"/>
    <x v="40"/>
    <x v="1154"/>
    <n v="67"/>
    <x v="215"/>
    <s v="117h 28m 03s"/>
    <s v="time"/>
    <n v="117"/>
    <n v="28"/>
    <n v="3"/>
    <n v="4096"/>
    <n v="22"/>
    <n v="34.869219145721097"/>
  </r>
  <r>
    <x v="53"/>
    <x v="45"/>
    <x v="1286"/>
    <n v="65"/>
    <x v="215"/>
    <s v="117h 51m 31s"/>
    <s v="time"/>
    <n v="117"/>
    <n v="51"/>
    <n v="31"/>
    <n v="4096"/>
    <n v="22"/>
    <n v="34.753506437798499"/>
  </r>
  <r>
    <x v="53"/>
    <x v="18"/>
    <x v="1400"/>
    <n v="81"/>
    <x v="216"/>
    <s v="113h 29m 20s"/>
    <s v="time"/>
    <n v="113"/>
    <n v="29"/>
    <n v="20"/>
    <n v="4096"/>
    <n v="22"/>
    <n v="36.091638926962901"/>
  </r>
  <r>
    <x v="53"/>
    <x v="18"/>
    <x v="1400"/>
    <n v="81"/>
    <x v="216"/>
    <s v="115h 39m 18s"/>
    <s v="time"/>
    <n v="115"/>
    <n v="39"/>
    <n v="18"/>
    <n v="4096"/>
    <n v="22"/>
    <n v="35.415675932730899"/>
  </r>
  <r>
    <x v="53"/>
    <x v="20"/>
    <x v="1455"/>
    <n v="88"/>
    <x v="216"/>
    <s v="115h 50m 54s"/>
    <s v="time"/>
    <n v="115"/>
    <n v="50"/>
    <n v="54"/>
    <n v="4096"/>
    <n v="22"/>
    <n v="35.356572530175903"/>
  </r>
  <r>
    <x v="53"/>
    <x v="3"/>
    <x v="1445"/>
    <n v="87"/>
    <x v="216"/>
    <s v="116h 08m 36s"/>
    <s v="time"/>
    <n v="116"/>
    <n v="8"/>
    <n v="36"/>
    <n v="4096"/>
    <n v="22"/>
    <n v="35.266768073931601"/>
  </r>
  <r>
    <x v="53"/>
    <x v="30"/>
    <x v="1456"/>
    <n v="85"/>
    <x v="216"/>
    <s v="116h 40m 43s"/>
    <s v="time"/>
    <n v="116"/>
    <n v="40"/>
    <n v="43"/>
    <n v="4096"/>
    <n v="22"/>
    <n v="35.104977347557202"/>
  </r>
  <r>
    <x v="53"/>
    <x v="27"/>
    <x v="1369"/>
    <n v="84"/>
    <x v="216"/>
    <s v="116h 50m 13s"/>
    <s v="time"/>
    <n v="116"/>
    <n v="50"/>
    <n v="13"/>
    <n v="4096"/>
    <n v="22"/>
    <n v="35.057404312277498"/>
  </r>
  <r>
    <x v="53"/>
    <x v="41"/>
    <x v="1401"/>
    <n v="82"/>
    <x v="216"/>
    <s v="117h 34m 36s"/>
    <s v="time"/>
    <n v="117"/>
    <n v="34"/>
    <n v="36"/>
    <n v="4096"/>
    <n v="22"/>
    <n v="34.8368440450202"/>
  </r>
  <r>
    <x v="53"/>
    <x v="48"/>
    <x v="1087"/>
    <n v="83"/>
    <x v="216"/>
    <s v="118h 02m 17s"/>
    <s v="time"/>
    <n v="118"/>
    <n v="2"/>
    <n v="17"/>
    <n v="4096"/>
    <n v="22"/>
    <n v="34.700673276273797"/>
  </r>
  <r>
    <x v="54"/>
    <x v="1"/>
    <x v="1218"/>
    <n v="22"/>
    <x v="217"/>
    <s v="108h 27m 04s"/>
    <s v="time"/>
    <n v="108"/>
    <n v="27"/>
    <n v="4"/>
    <n v="3908"/>
    <n v="22"/>
    <n v="36.034669999795"/>
  </r>
  <r>
    <x v="54"/>
    <x v="14"/>
    <x v="1203"/>
    <n v="21"/>
    <x v="217"/>
    <s v="108h 39m 01s"/>
    <s v="time"/>
    <n v="108"/>
    <n v="39"/>
    <n v="1"/>
    <n v="3908"/>
    <n v="22"/>
    <n v="35.968614898463699"/>
  </r>
  <r>
    <x v="54"/>
    <x v="5"/>
    <x v="1036"/>
    <n v="25"/>
    <x v="217"/>
    <s v="109h 09m 19s"/>
    <s v="time"/>
    <n v="109"/>
    <n v="9"/>
    <n v="19"/>
    <n v="3908"/>
    <n v="22"/>
    <n v="35.802208372883598"/>
  </r>
  <r>
    <x v="54"/>
    <x v="7"/>
    <x v="1238"/>
    <n v="23"/>
    <x v="217"/>
    <s v="109h 12m 14s"/>
    <s v="time"/>
    <n v="109"/>
    <n v="12"/>
    <n v="14"/>
    <n v="3908"/>
    <n v="22"/>
    <n v="35.786271347682899"/>
  </r>
  <r>
    <x v="54"/>
    <x v="30"/>
    <x v="1457"/>
    <n v="29"/>
    <x v="217"/>
    <s v="109h 20m 29s"/>
    <s v="time"/>
    <n v="109"/>
    <n v="20"/>
    <n v="29"/>
    <n v="3908"/>
    <n v="22"/>
    <n v="35.7412690630009"/>
  </r>
  <r>
    <x v="54"/>
    <x v="46"/>
    <x v="1406"/>
    <n v="24"/>
    <x v="217"/>
    <s v="109h 59m 31s"/>
    <s v="time"/>
    <n v="109"/>
    <n v="59"/>
    <n v="31"/>
    <n v="3908"/>
    <n v="22"/>
    <n v="35.529874662538397"/>
  </r>
  <r>
    <x v="54"/>
    <x v="59"/>
    <x v="1458"/>
    <n v="26"/>
    <x v="217"/>
    <s v="110h 11m 53s"/>
    <s v="time"/>
    <n v="110"/>
    <n v="11"/>
    <n v="53"/>
    <n v="3908"/>
    <n v="22"/>
    <n v="35.463420659267499"/>
  </r>
  <r>
    <x v="54"/>
    <x v="10"/>
    <x v="1459"/>
    <n v="86"/>
    <x v="218"/>
    <s v="109h 15m 40s"/>
    <s v="time"/>
    <n v="109"/>
    <n v="15"/>
    <n v="40"/>
    <n v="3908"/>
    <n v="22"/>
    <n v="35.767529363908999"/>
  </r>
  <r>
    <x v="54"/>
    <x v="43"/>
    <x v="1460"/>
    <n v="84"/>
    <x v="218"/>
    <s v="109h 57m 48s"/>
    <s v="time"/>
    <n v="109"/>
    <n v="57"/>
    <n v="48"/>
    <n v="3908"/>
    <n v="22"/>
    <n v="35.539119100306102"/>
  </r>
  <r>
    <x v="54"/>
    <x v="45"/>
    <x v="1461"/>
    <n v="87"/>
    <x v="218"/>
    <s v="109h 59m 26s"/>
    <s v="time"/>
    <n v="109"/>
    <n v="59"/>
    <n v="26"/>
    <n v="3908"/>
    <n v="22"/>
    <n v="35.5303233105872"/>
  </r>
  <r>
    <x v="54"/>
    <x v="74"/>
    <x v="1462"/>
    <n v="82"/>
    <x v="218"/>
    <s v="110h 34m 40s"/>
    <s v="time"/>
    <n v="110"/>
    <n v="34"/>
    <n v="40"/>
    <n v="3908"/>
    <n v="22"/>
    <n v="35.341639871382597"/>
  </r>
  <r>
    <x v="54"/>
    <x v="68"/>
    <x v="1463"/>
    <n v="90"/>
    <x v="218"/>
    <s v="110h 36m 54s"/>
    <s v="time"/>
    <n v="110"/>
    <n v="36"/>
    <n v="54"/>
    <n v="3908"/>
    <n v="22"/>
    <n v="35.3297473217918"/>
  </r>
  <r>
    <x v="54"/>
    <x v="76"/>
    <x v="1464"/>
    <n v="83"/>
    <x v="218"/>
    <s v="110h 38m 13s"/>
    <s v="time"/>
    <n v="110"/>
    <n v="38"/>
    <n v="13"/>
    <n v="3908"/>
    <n v="22"/>
    <n v="35.322739792062599"/>
  </r>
  <r>
    <x v="54"/>
    <x v="69"/>
    <x v="1465"/>
    <n v="81"/>
    <x v="218"/>
    <s v="110h 45m 02s"/>
    <s v="time"/>
    <n v="110"/>
    <n v="45"/>
    <n v="2"/>
    <n v="3908"/>
    <n v="22"/>
    <n v="35.2865047077767"/>
  </r>
  <r>
    <x v="54"/>
    <x v="67"/>
    <x v="1466"/>
    <n v="88"/>
    <x v="218"/>
    <s v="112h 10m 26s"/>
    <s v="time"/>
    <n v="112"/>
    <n v="10"/>
    <n v="26"/>
    <n v="3908"/>
    <n v="22"/>
    <n v="34.838767191810298"/>
  </r>
  <r>
    <x v="54"/>
    <x v="22"/>
    <x v="1265"/>
    <n v="101"/>
    <x v="219"/>
    <s v="108h 40m 58s"/>
    <s v="time"/>
    <n v="108"/>
    <n v="40"/>
    <n v="58"/>
    <n v="3908"/>
    <n v="22"/>
    <n v="35.957859008633598"/>
  </r>
  <r>
    <x v="54"/>
    <x v="4"/>
    <x v="1377"/>
    <n v="110"/>
    <x v="219"/>
    <s v="109h 07m 34s"/>
    <s v="time"/>
    <n v="109"/>
    <n v="7"/>
    <n v="34"/>
    <n v="3908"/>
    <n v="22"/>
    <n v="35.811777403310103"/>
  </r>
  <r>
    <x v="54"/>
    <x v="32"/>
    <x v="1328"/>
    <n v="107"/>
    <x v="219"/>
    <s v="109h 24m 45s"/>
    <s v="time"/>
    <n v="109"/>
    <n v="24"/>
    <n v="45"/>
    <n v="3908"/>
    <n v="22"/>
    <n v="35.7180395293042"/>
  </r>
  <r>
    <x v="54"/>
    <x v="49"/>
    <x v="1467"/>
    <n v="108"/>
    <x v="219"/>
    <s v="110h 08m 07s"/>
    <s v="time"/>
    <n v="110"/>
    <n v="8"/>
    <n v="7"/>
    <n v="3908"/>
    <n v="22"/>
    <n v="35.483635024603501"/>
  </r>
  <r>
    <x v="54"/>
    <x v="75"/>
    <x v="1468"/>
    <n v="105"/>
    <x v="219"/>
    <s v="110h 35m 13s"/>
    <s v="time"/>
    <n v="110"/>
    <n v="35"/>
    <n v="13"/>
    <n v="3908"/>
    <n v="22"/>
    <n v="35.338710366152299"/>
  </r>
  <r>
    <x v="54"/>
    <x v="77"/>
    <x v="1469"/>
    <n v="102"/>
    <x v="219"/>
    <s v="110h 43m 50s"/>
    <s v="time"/>
    <n v="110"/>
    <n v="43"/>
    <n v="50"/>
    <n v="3908"/>
    <n v="22"/>
    <n v="35.292878107518199"/>
  </r>
  <r>
    <x v="54"/>
    <x v="66"/>
    <x v="1470"/>
    <n v="104"/>
    <x v="219"/>
    <s v="111h 42m 18s"/>
    <s v="time"/>
    <n v="111"/>
    <n v="42"/>
    <n v="18"/>
    <n v="3908"/>
    <n v="22"/>
    <n v="34.985005147486604"/>
  </r>
  <r>
    <x v="54"/>
    <x v="21"/>
    <x v="1186"/>
    <n v="31"/>
    <x v="205"/>
    <s v="108h 35m 08s"/>
    <s v="time"/>
    <n v="108"/>
    <n v="35"/>
    <n v="8"/>
    <n v="3908"/>
    <n v="22"/>
    <n v="35.9900539257318"/>
  </r>
  <r>
    <x v="54"/>
    <x v="35"/>
    <x v="1471"/>
    <n v="38"/>
    <x v="205"/>
    <s v="109h 26m 20s"/>
    <s v="time"/>
    <n v="109"/>
    <n v="26"/>
    <n v="20"/>
    <n v="3908"/>
    <n v="22"/>
    <n v="35.709426874460597"/>
  </r>
  <r>
    <x v="54"/>
    <x v="8"/>
    <x v="1472"/>
    <n v="72"/>
    <x v="206"/>
    <s v="109h 13m 35s"/>
    <s v="time"/>
    <n v="109"/>
    <n v="13"/>
    <n v="35"/>
    <n v="3908"/>
    <n v="22"/>
    <n v="35.7788995841969"/>
  </r>
  <r>
    <x v="54"/>
    <x v="12"/>
    <x v="1364"/>
    <n v="73"/>
    <x v="206"/>
    <s v="109h 19m 46s"/>
    <s v="time"/>
    <n v="109"/>
    <n v="19"/>
    <n v="46"/>
    <n v="3908"/>
    <n v="22"/>
    <n v="35.745173862891399"/>
  </r>
  <r>
    <x v="54"/>
    <x v="31"/>
    <x v="1409"/>
    <n v="71"/>
    <x v="206"/>
    <s v="109h 47m 19s"/>
    <s v="time"/>
    <n v="109"/>
    <n v="47"/>
    <n v="19"/>
    <n v="3908"/>
    <n v="22"/>
    <n v="35.5956775520634"/>
  </r>
  <r>
    <x v="54"/>
    <x v="61"/>
    <x v="1452"/>
    <n v="80"/>
    <x v="206"/>
    <s v="110h 28m 16s"/>
    <s v="time"/>
    <n v="110"/>
    <n v="28"/>
    <n v="16"/>
    <n v="3908"/>
    <n v="22"/>
    <n v="35.375764402961003"/>
  </r>
  <r>
    <x v="54"/>
    <x v="72"/>
    <x v="1473"/>
    <n v="76"/>
    <x v="206"/>
    <s v="110h 35m 16s"/>
    <s v="time"/>
    <n v="110"/>
    <n v="35"/>
    <n v="16"/>
    <n v="3908"/>
    <n v="22"/>
    <n v="35.338444071577101"/>
  </r>
  <r>
    <x v="54"/>
    <x v="71"/>
    <x v="1474"/>
    <n v="77"/>
    <x v="206"/>
    <s v="111h 07m 16s"/>
    <s v="time"/>
    <n v="111"/>
    <n v="7"/>
    <n v="16"/>
    <n v="3908"/>
    <n v="22"/>
    <n v="35.168834804867501"/>
  </r>
  <r>
    <x v="54"/>
    <x v="18"/>
    <x v="1226"/>
    <n v="41"/>
    <x v="214"/>
    <s v="108h 21m 56s"/>
    <s v="time"/>
    <n v="108"/>
    <n v="21"/>
    <n v="56"/>
    <n v="3908"/>
    <n v="22"/>
    <n v="36.063119687477503"/>
  </r>
  <r>
    <x v="54"/>
    <x v="20"/>
    <x v="1424"/>
    <n v="49"/>
    <x v="214"/>
    <s v="108h 30m 50s"/>
    <s v="time"/>
    <n v="108"/>
    <n v="30"/>
    <n v="50"/>
    <n v="3908"/>
    <n v="22"/>
    <n v="36.013823115320598"/>
  </r>
  <r>
    <x v="54"/>
    <x v="15"/>
    <x v="1475"/>
    <n v="47"/>
    <x v="214"/>
    <s v="108h 41m 00s"/>
    <s v="time"/>
    <n v="108"/>
    <n v="41"/>
    <n v="0"/>
    <n v="3908"/>
    <n v="22"/>
    <n v="35.957675203189602"/>
  </r>
  <r>
    <x v="54"/>
    <x v="3"/>
    <x v="1327"/>
    <n v="44"/>
    <x v="214"/>
    <s v="108h 50m 58s"/>
    <s v="time"/>
    <n v="108"/>
    <n v="50"/>
    <n v="58"/>
    <n v="3908"/>
    <n v="22"/>
    <n v="35.9028015250422"/>
  </r>
  <r>
    <x v="54"/>
    <x v="50"/>
    <x v="1407"/>
    <n v="43"/>
    <x v="214"/>
    <s v="109h 20m 40s"/>
    <s v="time"/>
    <n v="109"/>
    <n v="20"/>
    <n v="40"/>
    <n v="3908"/>
    <n v="22"/>
    <n v="35.7402702977339"/>
  </r>
  <r>
    <x v="54"/>
    <x v="52"/>
    <x v="1476"/>
    <n v="48"/>
    <x v="214"/>
    <s v="109h 24m 34s"/>
    <s v="time"/>
    <n v="109"/>
    <n v="24"/>
    <n v="34"/>
    <n v="3908"/>
    <n v="22"/>
    <n v="35.719037052458397"/>
  </r>
  <r>
    <x v="54"/>
    <x v="36"/>
    <x v="1339"/>
    <n v="50"/>
    <x v="214"/>
    <s v="109h 27m 19s"/>
    <s v="time"/>
    <n v="109"/>
    <n v="27"/>
    <n v="19"/>
    <n v="3908"/>
    <n v="22"/>
    <n v="35.704080052989603"/>
  </r>
  <r>
    <x v="54"/>
    <x v="37"/>
    <x v="1341"/>
    <n v="46"/>
    <x v="214"/>
    <s v="109h 31m 38s"/>
    <s v="time"/>
    <n v="109"/>
    <n v="31"/>
    <n v="38"/>
    <n v="3908"/>
    <n v="22"/>
    <n v="35.680627342771203"/>
  </r>
  <r>
    <x v="54"/>
    <x v="53"/>
    <x v="1412"/>
    <n v="45"/>
    <x v="214"/>
    <s v="109h 52m 40s"/>
    <s v="time"/>
    <n v="109"/>
    <n v="52"/>
    <n v="40"/>
    <n v="3908"/>
    <n v="22"/>
    <n v="35.566791384366397"/>
  </r>
  <r>
    <x v="54"/>
    <x v="60"/>
    <x v="1034"/>
    <n v="42"/>
    <x v="214"/>
    <s v="110h 24m 33s"/>
    <s v="time"/>
    <n v="110"/>
    <n v="24"/>
    <n v="33"/>
    <n v="3908"/>
    <n v="22"/>
    <n v="35.395611777403701"/>
  </r>
  <r>
    <x v="54"/>
    <x v="0"/>
    <x v="1454"/>
    <n v="7"/>
    <x v="208"/>
    <s v="108h 58m 00s"/>
    <s v="time"/>
    <n v="108"/>
    <n v="58"/>
    <n v="0"/>
    <n v="3908"/>
    <n v="22"/>
    <n v="35.864178647904502"/>
  </r>
  <r>
    <x v="54"/>
    <x v="23"/>
    <x v="1306"/>
    <n v="6"/>
    <x v="208"/>
    <s v="109h 11m 20s"/>
    <s v="time"/>
    <n v="109"/>
    <n v="11"/>
    <n v="20"/>
    <n v="3908"/>
    <n v="22"/>
    <n v="35.791187544520199"/>
  </r>
  <r>
    <x v="54"/>
    <x v="51"/>
    <x v="1386"/>
    <n v="2"/>
    <x v="208"/>
    <s v="109h 24m 34s"/>
    <s v="time"/>
    <n v="109"/>
    <n v="24"/>
    <n v="34"/>
    <n v="3908"/>
    <n v="22"/>
    <n v="35.719037052458397"/>
  </r>
  <r>
    <x v="54"/>
    <x v="64"/>
    <x v="1340"/>
    <n v="5"/>
    <x v="208"/>
    <s v="110h 18m 25s"/>
    <s v="time"/>
    <n v="110"/>
    <n v="18"/>
    <n v="25"/>
    <n v="3908"/>
    <n v="22"/>
    <n v="35.428413140101398"/>
  </r>
  <r>
    <x v="54"/>
    <x v="63"/>
    <x v="1477"/>
    <n v="10"/>
    <x v="208"/>
    <s v="110h 22m 07s"/>
    <s v="time"/>
    <n v="110"/>
    <n v="22"/>
    <n v="7"/>
    <n v="3908"/>
    <n v="22"/>
    <n v="35.408618090388998"/>
  </r>
  <r>
    <x v="54"/>
    <x v="73"/>
    <x v="1297"/>
    <n v="4"/>
    <x v="208"/>
    <s v="111h 20m 41s"/>
    <s v="time"/>
    <n v="111"/>
    <n v="20"/>
    <n v="41"/>
    <n v="3908"/>
    <n v="22"/>
    <n v="35.098206021838998"/>
  </r>
  <r>
    <x v="54"/>
    <x v="17"/>
    <x v="1478"/>
    <n v="51"/>
    <x v="220"/>
    <s v="108h 18m 00s"/>
    <s v="time"/>
    <n v="108"/>
    <n v="18"/>
    <n v="0"/>
    <n v="3908"/>
    <n v="22"/>
    <n v="36.084949215143098"/>
  </r>
  <r>
    <x v="54"/>
    <x v="27"/>
    <x v="1450"/>
    <n v="60"/>
    <x v="220"/>
    <s v="109h 25m 50s"/>
    <s v="time"/>
    <n v="109"/>
    <n v="25"/>
    <n v="50"/>
    <n v="3908"/>
    <n v="22"/>
    <n v="35.712146211448101"/>
  </r>
  <r>
    <x v="54"/>
    <x v="25"/>
    <x v="1479"/>
    <n v="56"/>
    <x v="220"/>
    <s v="109h 33m 50s"/>
    <s v="time"/>
    <n v="109"/>
    <n v="33"/>
    <n v="50"/>
    <n v="3908"/>
    <n v="22"/>
    <n v="35.668686458940698"/>
  </r>
  <r>
    <x v="54"/>
    <x v="28"/>
    <x v="1281"/>
    <n v="59"/>
    <x v="220"/>
    <s v="109h 34m 30s"/>
    <s v="time"/>
    <n v="109"/>
    <n v="34"/>
    <n v="30"/>
    <n v="3908"/>
    <n v="22"/>
    <n v="35.665069587040797"/>
  </r>
  <r>
    <x v="54"/>
    <x v="47"/>
    <x v="1480"/>
    <n v="57"/>
    <x v="220"/>
    <s v="110h 02m 44s"/>
    <s v="time"/>
    <n v="110"/>
    <n v="2"/>
    <n v="44"/>
    <n v="3908"/>
    <n v="22"/>
    <n v="35.512565503175402"/>
  </r>
  <r>
    <x v="54"/>
    <x v="57"/>
    <x v="1481"/>
    <n v="58"/>
    <x v="220"/>
    <s v="110h 11m 46s"/>
    <s v="time"/>
    <n v="110"/>
    <n v="11"/>
    <n v="46"/>
    <n v="3908"/>
    <n v="22"/>
    <n v="35.464046422287502"/>
  </r>
  <r>
    <x v="54"/>
    <x v="62"/>
    <x v="1482"/>
    <n v="54"/>
    <x v="220"/>
    <s v="110h 20m 36s"/>
    <s v="time"/>
    <n v="110"/>
    <n v="20"/>
    <n v="36"/>
    <n v="3908"/>
    <n v="22"/>
    <n v="35.416729601546599"/>
  </r>
  <r>
    <x v="54"/>
    <x v="65"/>
    <x v="1427"/>
    <n v="55"/>
    <x v="220"/>
    <s v="110h 21m 23s"/>
    <s v="time"/>
    <n v="110"/>
    <n v="21"/>
    <n v="23"/>
    <n v="3908"/>
    <n v="22"/>
    <n v="35.412539675747503"/>
  </r>
  <r>
    <x v="54"/>
    <x v="70"/>
    <x v="1483"/>
    <n v="53"/>
    <x v="220"/>
    <s v="110h 54m 31s"/>
    <s v="time"/>
    <n v="110"/>
    <n v="54"/>
    <n v="31"/>
    <n v="3908"/>
    <n v="22"/>
    <n v="35.2362180073183"/>
  </r>
  <r>
    <x v="54"/>
    <x v="6"/>
    <x v="1332"/>
    <n v="68"/>
    <x v="215"/>
    <s v="109h 11m 28s"/>
    <s v="time"/>
    <n v="109"/>
    <n v="11"/>
    <n v="28"/>
    <n v="3908"/>
    <n v="22"/>
    <n v="35.790459133832599"/>
  </r>
  <r>
    <x v="54"/>
    <x v="9"/>
    <x v="1313"/>
    <n v="67"/>
    <x v="215"/>
    <s v="109h 15m 07s"/>
    <s v="time"/>
    <n v="109"/>
    <n v="15"/>
    <n v="7"/>
    <n v="3908"/>
    <n v="22"/>
    <n v="35.770530399916602"/>
  </r>
  <r>
    <x v="54"/>
    <x v="38"/>
    <x v="1374"/>
    <n v="69"/>
    <x v="215"/>
    <s v="109h 38m 06s"/>
    <s v="time"/>
    <n v="109"/>
    <n v="38"/>
    <n v="6"/>
    <n v="3908"/>
    <n v="22"/>
    <n v="35.6455511469877"/>
  </r>
  <r>
    <x v="54"/>
    <x v="29"/>
    <x v="1484"/>
    <n v="70"/>
    <x v="215"/>
    <s v="109h 39m 27s"/>
    <s v="time"/>
    <n v="109"/>
    <n v="39"/>
    <n v="27"/>
    <n v="3908"/>
    <n v="22"/>
    <n v="35.638237238674897"/>
  </r>
  <r>
    <x v="54"/>
    <x v="26"/>
    <x v="1371"/>
    <n v="65"/>
    <x v="215"/>
    <s v="109h 39m 37s"/>
    <s v="time"/>
    <n v="109"/>
    <n v="39"/>
    <n v="37"/>
    <n v="3908"/>
    <n v="22"/>
    <n v="35.637334495170599"/>
  </r>
  <r>
    <x v="54"/>
    <x v="41"/>
    <x v="1485"/>
    <n v="62"/>
    <x v="215"/>
    <s v="109h 53m 51s"/>
    <s v="time"/>
    <n v="109"/>
    <n v="53"/>
    <n v="51"/>
    <n v="3908"/>
    <n v="22"/>
    <n v="35.560408562524103"/>
  </r>
  <r>
    <x v="54"/>
    <x v="13"/>
    <x v="1438"/>
    <n v="19"/>
    <x v="221"/>
    <s v="108h 32m 38s"/>
    <s v="time"/>
    <n v="108"/>
    <n v="32"/>
    <n v="38"/>
    <n v="3908"/>
    <n v="22"/>
    <n v="36.003869402545803"/>
  </r>
  <r>
    <x v="54"/>
    <x v="2"/>
    <x v="1456"/>
    <n v="15"/>
    <x v="221"/>
    <s v="108h 35m 26s"/>
    <s v="time"/>
    <n v="108"/>
    <n v="35"/>
    <n v="26"/>
    <n v="3908"/>
    <n v="22"/>
    <n v="35.988396780976402"/>
  </r>
  <r>
    <x v="54"/>
    <x v="11"/>
    <x v="1446"/>
    <n v="16"/>
    <x v="221"/>
    <s v="109h 16m 43s"/>
    <s v="time"/>
    <n v="109"/>
    <n v="16"/>
    <n v="43"/>
    <n v="3908"/>
    <n v="22"/>
    <n v="35.761801511427201"/>
  </r>
  <r>
    <x v="54"/>
    <x v="34"/>
    <x v="1486"/>
    <n v="17"/>
    <x v="221"/>
    <s v="109h 28m 22s"/>
    <s v="time"/>
    <n v="109"/>
    <n v="28"/>
    <n v="22"/>
    <n v="3908"/>
    <n v="22"/>
    <n v="35.6983725025501"/>
  </r>
  <r>
    <x v="54"/>
    <x v="39"/>
    <x v="1369"/>
    <n v="14"/>
    <x v="221"/>
    <s v="109h 48m 10s"/>
    <s v="time"/>
    <n v="109"/>
    <n v="48"/>
    <n v="10"/>
    <n v="3908"/>
    <n v="22"/>
    <n v="35.5910850261833"/>
  </r>
  <r>
    <x v="54"/>
    <x v="42"/>
    <x v="1383"/>
    <n v="20"/>
    <x v="221"/>
    <s v="109h 54m 16s"/>
    <s v="time"/>
    <n v="109"/>
    <n v="54"/>
    <n v="16"/>
    <n v="3908"/>
    <n v="22"/>
    <n v="35.558161635360001"/>
  </r>
  <r>
    <x v="54"/>
    <x v="54"/>
    <x v="1401"/>
    <n v="12"/>
    <x v="221"/>
    <s v="110h 08m 12s"/>
    <s v="time"/>
    <n v="110"/>
    <n v="8"/>
    <n v="12"/>
    <n v="3908"/>
    <n v="22"/>
    <n v="35.483187554856002"/>
  </r>
  <r>
    <x v="54"/>
    <x v="56"/>
    <x v="1447"/>
    <n v="18"/>
    <x v="221"/>
    <s v="110h 11m 13s"/>
    <s v="time"/>
    <n v="110"/>
    <n v="11"/>
    <n v="13"/>
    <n v="3908"/>
    <n v="22"/>
    <n v="35.466996745430102"/>
  </r>
  <r>
    <x v="54"/>
    <x v="19"/>
    <x v="1181"/>
    <n v="93"/>
    <x v="222"/>
    <s v="108h 24m 54s"/>
    <s v="time"/>
    <n v="108"/>
    <n v="24"/>
    <n v="54"/>
    <n v="3908"/>
    <n v="22"/>
    <n v="36.046672508416698"/>
  </r>
  <r>
    <x v="54"/>
    <x v="16"/>
    <x v="1422"/>
    <n v="91"/>
    <x v="222"/>
    <s v="108h 52m 26s"/>
    <s v="time"/>
    <n v="108"/>
    <n v="52"/>
    <n v="26"/>
    <n v="3908"/>
    <n v="22"/>
    <n v="35.894740602021699"/>
  </r>
  <r>
    <x v="54"/>
    <x v="24"/>
    <x v="1487"/>
    <n v="95"/>
    <x v="222"/>
    <s v="109h 11m 47s"/>
    <s v="time"/>
    <n v="109"/>
    <n v="11"/>
    <n v="47"/>
    <n v="3908"/>
    <n v="22"/>
    <n v="35.788729277270498"/>
  </r>
  <r>
    <x v="54"/>
    <x v="33"/>
    <x v="1488"/>
    <n v="97"/>
    <x v="222"/>
    <s v="109h 28m 18s"/>
    <s v="time"/>
    <n v="109"/>
    <n v="28"/>
    <n v="18"/>
    <n v="3908"/>
    <n v="22"/>
    <n v="35.6987348324528"/>
  </r>
  <r>
    <x v="54"/>
    <x v="40"/>
    <x v="620"/>
    <n v="94"/>
    <x v="222"/>
    <s v="109h 49m 58s"/>
    <s v="time"/>
    <n v="109"/>
    <n v="49"/>
    <n v="58"/>
    <n v="3908"/>
    <n v="22"/>
    <n v="35.581363588080798"/>
  </r>
  <r>
    <x v="54"/>
    <x v="44"/>
    <x v="1319"/>
    <n v="96"/>
    <x v="222"/>
    <s v="109h 58m 50s"/>
    <s v="time"/>
    <n v="109"/>
    <n v="58"/>
    <n v="50"/>
    <n v="3908"/>
    <n v="22"/>
    <n v="35.533553911044798"/>
  </r>
  <r>
    <x v="54"/>
    <x v="48"/>
    <x v="1489"/>
    <n v="98"/>
    <x v="222"/>
    <s v="110h 06m 10s"/>
    <s v="time"/>
    <n v="110"/>
    <n v="6"/>
    <n v="10"/>
    <n v="3908"/>
    <n v="22"/>
    <n v="35.494109039533697"/>
  </r>
  <r>
    <x v="54"/>
    <x v="55"/>
    <x v="1342"/>
    <n v="100"/>
    <x v="222"/>
    <s v="110h 10m 03s"/>
    <s v="time"/>
    <n v="110"/>
    <n v="10"/>
    <n v="3"/>
    <n v="3908"/>
    <n v="22"/>
    <n v="35.473256631946803"/>
  </r>
  <r>
    <x v="54"/>
    <x v="58"/>
    <x v="1490"/>
    <n v="99"/>
    <x v="222"/>
    <s v="110h 11m 46s"/>
    <s v="time"/>
    <n v="110"/>
    <n v="11"/>
    <n v="46"/>
    <n v="3908"/>
    <n v="22"/>
    <n v="35.464046422287502"/>
  </r>
  <r>
    <x v="55"/>
    <x v="50"/>
    <x v="1433"/>
    <n v="114"/>
    <x v="223"/>
    <s v="104h 31m 28s"/>
    <s v="time"/>
    <n v="104"/>
    <n v="31"/>
    <n v="28"/>
    <n v="3765"/>
    <n v="24"/>
    <n v="36.020282336933398"/>
  </r>
  <r>
    <x v="55"/>
    <x v="35"/>
    <x v="1491"/>
    <n v="117"/>
    <x v="223"/>
    <s v="104h 49m 26s"/>
    <s v="time"/>
    <n v="104"/>
    <n v="49"/>
    <n v="26"/>
    <n v="3765"/>
    <n v="24"/>
    <n v="35.917385244033603"/>
  </r>
  <r>
    <x v="55"/>
    <x v="49"/>
    <x v="1492"/>
    <n v="118"/>
    <x v="223"/>
    <s v="105h 24m 11s"/>
    <s v="time"/>
    <n v="105"/>
    <n v="24"/>
    <n v="11"/>
    <n v="3765"/>
    <n v="24"/>
    <n v="35.720027091772003"/>
  </r>
  <r>
    <x v="55"/>
    <x v="61"/>
    <x v="1393"/>
    <n v="116"/>
    <x v="223"/>
    <s v="105h 44m 35s"/>
    <s v="time"/>
    <n v="105"/>
    <n v="44"/>
    <n v="35"/>
    <n v="3765"/>
    <n v="24"/>
    <n v="35.605175018060002"/>
  </r>
  <r>
    <x v="55"/>
    <x v="83"/>
    <x v="1493"/>
    <n v="119"/>
    <x v="223"/>
    <s v="106h 56m 47s"/>
    <s v="time"/>
    <n v="106"/>
    <n v="56"/>
    <n v="47"/>
    <n v="3765"/>
    <n v="24"/>
    <n v="35.204554722381602"/>
  </r>
  <r>
    <x v="55"/>
    <x v="21"/>
    <x v="1494"/>
    <n v="124"/>
    <x v="224"/>
    <s v="103h 45m 28s"/>
    <s v="time"/>
    <n v="103"/>
    <n v="45"/>
    <n v="28"/>
    <n v="3765"/>
    <n v="24"/>
    <n v="36.286436358184602"/>
  </r>
  <r>
    <x v="55"/>
    <x v="4"/>
    <x v="1495"/>
    <n v="121"/>
    <x v="224"/>
    <s v="104h 06m 41s"/>
    <s v="time"/>
    <n v="104"/>
    <n v="6"/>
    <n v="41"/>
    <n v="3765"/>
    <n v="24"/>
    <n v="36.1631905998116"/>
  </r>
  <r>
    <x v="55"/>
    <x v="57"/>
    <x v="1496"/>
    <n v="129"/>
    <x v="224"/>
    <s v="105h 31m 19s"/>
    <s v="time"/>
    <n v="105"/>
    <n v="31"/>
    <n v="19"/>
    <n v="3765"/>
    <n v="24"/>
    <n v="35.679782246452099"/>
  </r>
  <r>
    <x v="55"/>
    <x v="81"/>
    <x v="1497"/>
    <n v="122"/>
    <x v="224"/>
    <s v="106h 16m 15s"/>
    <s v="time"/>
    <n v="106"/>
    <n v="16"/>
    <n v="15"/>
    <n v="3765"/>
    <n v="24"/>
    <n v="35.4283473828661"/>
  </r>
  <r>
    <x v="55"/>
    <x v="91"/>
    <x v="1498"/>
    <n v="127"/>
    <x v="224"/>
    <s v="107h 26m 11s"/>
    <s v="time"/>
    <n v="107"/>
    <n v="26"/>
    <n v="11"/>
    <n v="3765"/>
    <n v="24"/>
    <n v="35.0439924399709"/>
  </r>
  <r>
    <x v="55"/>
    <x v="24"/>
    <x v="1499"/>
    <n v="81"/>
    <x v="218"/>
    <s v="104h 13m 39s"/>
    <s v="time"/>
    <n v="104"/>
    <n v="13"/>
    <n v="39"/>
    <n v="3765"/>
    <n v="24"/>
    <n v="36.122904223933197"/>
  </r>
  <r>
    <x v="55"/>
    <x v="33"/>
    <x v="1425"/>
    <n v="88"/>
    <x v="218"/>
    <s v="104h 52m 29s"/>
    <s v="time"/>
    <n v="104"/>
    <n v="52"/>
    <n v="29"/>
    <n v="3765"/>
    <n v="24"/>
    <n v="35.899975897168297"/>
  </r>
  <r>
    <x v="55"/>
    <x v="47"/>
    <x v="1328"/>
    <n v="86"/>
    <x v="218"/>
    <s v="105h 22m 55s"/>
    <s v="time"/>
    <n v="105"/>
    <n v="22"/>
    <n v="55"/>
    <n v="3765"/>
    <n v="24"/>
    <n v="35.727182866556802"/>
  </r>
  <r>
    <x v="55"/>
    <x v="54"/>
    <x v="1460"/>
    <n v="85"/>
    <x v="218"/>
    <s v="105h 29m 22s"/>
    <s v="time"/>
    <n v="105"/>
    <n v="29"/>
    <n v="22"/>
    <n v="3765"/>
    <n v="24"/>
    <n v="35.690774748395"/>
  </r>
  <r>
    <x v="55"/>
    <x v="60"/>
    <x v="1500"/>
    <n v="82"/>
    <x v="218"/>
    <s v="105h 41m 13s"/>
    <s v="time"/>
    <n v="105"/>
    <n v="41"/>
    <n v="13"/>
    <n v="3765"/>
    <n v="24"/>
    <n v="35.6240784497191"/>
  </r>
  <r>
    <x v="55"/>
    <x v="80"/>
    <x v="1459"/>
    <n v="87"/>
    <x v="218"/>
    <s v="106h 09m 12s"/>
    <s v="time"/>
    <n v="106"/>
    <n v="9"/>
    <n v="12"/>
    <n v="3765"/>
    <n v="24"/>
    <n v="35.467562645230103"/>
  </r>
  <r>
    <x v="55"/>
    <x v="78"/>
    <x v="1463"/>
    <n v="90"/>
    <x v="218"/>
    <s v="106h 10m 36s"/>
    <s v="time"/>
    <n v="106"/>
    <n v="10"/>
    <n v="36"/>
    <n v="3765"/>
    <n v="24"/>
    <n v="35.459768310677099"/>
  </r>
  <r>
    <x v="55"/>
    <x v="82"/>
    <x v="1462"/>
    <n v="83"/>
    <x v="218"/>
    <s v="106h 45m 44s"/>
    <s v="time"/>
    <n v="106"/>
    <n v="45"/>
    <n v="44"/>
    <n v="3765"/>
    <n v="24"/>
    <n v="35.265283183814397"/>
  </r>
  <r>
    <x v="55"/>
    <x v="19"/>
    <x v="1181"/>
    <n v="21"/>
    <x v="225"/>
    <s v="103h 33m 43s"/>
    <s v="time"/>
    <n v="103"/>
    <n v="33"/>
    <n v="43"/>
    <n v="3765"/>
    <n v="24"/>
    <n v="36.355053202189701"/>
  </r>
  <r>
    <x v="55"/>
    <x v="8"/>
    <x v="1238"/>
    <n v="26"/>
    <x v="225"/>
    <s v="104h 16m 22s"/>
    <s v="time"/>
    <n v="104"/>
    <n v="16"/>
    <n v="22"/>
    <n v="3765"/>
    <n v="24"/>
    <n v="36.107218779802899"/>
  </r>
  <r>
    <x v="55"/>
    <x v="12"/>
    <x v="1457"/>
    <n v="27"/>
    <x v="225"/>
    <s v="104h 21m 36s"/>
    <s v="time"/>
    <n v="104"/>
    <n v="21"/>
    <n v="36"/>
    <n v="3765"/>
    <n v="24"/>
    <n v="36.077041011881903"/>
  </r>
  <r>
    <x v="55"/>
    <x v="30"/>
    <x v="1487"/>
    <n v="22"/>
    <x v="225"/>
    <s v="104h 26m 47s"/>
    <s v="time"/>
    <n v="104"/>
    <n v="26"/>
    <n v="47"/>
    <n v="3765"/>
    <n v="24"/>
    <n v="36.047201248912899"/>
  </r>
  <r>
    <x v="55"/>
    <x v="27"/>
    <x v="1501"/>
    <n v="25"/>
    <x v="225"/>
    <s v="104h 46m 50s"/>
    <s v="time"/>
    <n v="104"/>
    <n v="46"/>
    <n v="50"/>
    <n v="3765"/>
    <n v="24"/>
    <n v="35.932239336178696"/>
  </r>
  <r>
    <x v="55"/>
    <x v="29"/>
    <x v="1502"/>
    <n v="28"/>
    <x v="225"/>
    <s v="105h 04m 03s"/>
    <s v="time"/>
    <n v="105"/>
    <n v="4"/>
    <n v="3"/>
    <n v="3765"/>
    <n v="24"/>
    <n v="35.834106645727701"/>
  </r>
  <r>
    <x v="55"/>
    <x v="56"/>
    <x v="1319"/>
    <n v="24"/>
    <x v="225"/>
    <s v="105h 30m 39s"/>
    <s v="time"/>
    <n v="105"/>
    <n v="30"/>
    <n v="39"/>
    <n v="3765"/>
    <n v="24"/>
    <n v="35.683539604937799"/>
  </r>
  <r>
    <x v="55"/>
    <x v="62"/>
    <x v="1503"/>
    <n v="23"/>
    <x v="225"/>
    <s v="105h 37m 25s"/>
    <s v="time"/>
    <n v="105"/>
    <n v="37"/>
    <n v="25"/>
    <n v="3765"/>
    <n v="24"/>
    <n v="35.645439124774803"/>
  </r>
  <r>
    <x v="55"/>
    <x v="72"/>
    <x v="1504"/>
    <n v="29"/>
    <x v="225"/>
    <s v="105h 50m 29s"/>
    <s v="time"/>
    <n v="105"/>
    <n v="50"/>
    <n v="29"/>
    <n v="3765"/>
    <n v="24"/>
    <n v="35.572095562279998"/>
  </r>
  <r>
    <x v="55"/>
    <x v="76"/>
    <x v="1505"/>
    <n v="30"/>
    <x v="225"/>
    <s v="105h 53m 43s"/>
    <s v="time"/>
    <n v="105"/>
    <n v="53"/>
    <n v="43"/>
    <n v="3765"/>
    <n v="24"/>
    <n v="35.553993331986703"/>
  </r>
  <r>
    <x v="55"/>
    <x v="22"/>
    <x v="1455"/>
    <n v="91"/>
    <x v="226"/>
    <s v="103h 51m 25s"/>
    <s v="time"/>
    <n v="103"/>
    <n v="51"/>
    <n v="25"/>
    <n v="3765"/>
    <n v="24"/>
    <n v="36.251788651590701"/>
  </r>
  <r>
    <x v="55"/>
    <x v="10"/>
    <x v="1506"/>
    <n v="98"/>
    <x v="226"/>
    <s v="104h 18m 14s"/>
    <s v="time"/>
    <n v="104"/>
    <n v="18"/>
    <n v="14"/>
    <n v="3765"/>
    <n v="24"/>
    <n v="36.0964489445903"/>
  </r>
  <r>
    <x v="55"/>
    <x v="37"/>
    <x v="1507"/>
    <n v="97"/>
    <x v="226"/>
    <s v="104h 59m 20s"/>
    <s v="time"/>
    <n v="104"/>
    <n v="59"/>
    <n v="20"/>
    <n v="3765"/>
    <n v="24"/>
    <n v="35.860937665361398"/>
  </r>
  <r>
    <x v="55"/>
    <x v="38"/>
    <x v="1385"/>
    <n v="93"/>
    <x v="226"/>
    <s v="105h 02m 48s"/>
    <s v="time"/>
    <n v="105"/>
    <n v="2"/>
    <n v="48"/>
    <n v="3765"/>
    <n v="24"/>
    <n v="35.841213428952202"/>
  </r>
  <r>
    <x v="55"/>
    <x v="53"/>
    <x v="1508"/>
    <n v="96"/>
    <x v="226"/>
    <s v="105h 10m 07s"/>
    <s v="time"/>
    <n v="105"/>
    <n v="10"/>
    <n v="7"/>
    <n v="3765"/>
    <n v="24"/>
    <n v="35.799655051279998"/>
  </r>
  <r>
    <x v="55"/>
    <x v="43"/>
    <x v="1364"/>
    <n v="94"/>
    <x v="226"/>
    <s v="105h 18m 19s"/>
    <s v="time"/>
    <n v="105"/>
    <n v="18"/>
    <n v="19"/>
    <n v="3765"/>
    <n v="24"/>
    <n v="35.7531937567759"/>
  </r>
  <r>
    <x v="55"/>
    <x v="13"/>
    <x v="1509"/>
    <n v="131"/>
    <x v="227"/>
    <s v="103h 45m 02s"/>
    <s v="time"/>
    <n v="103"/>
    <n v="45"/>
    <n v="2"/>
    <n v="3765"/>
    <n v="24"/>
    <n v="36.288962308099997"/>
  </r>
  <r>
    <x v="55"/>
    <x v="63"/>
    <x v="1510"/>
    <n v="140"/>
    <x v="227"/>
    <s v="105h 40m 40s"/>
    <s v="time"/>
    <n v="105"/>
    <n v="40"/>
    <n v="40"/>
    <n v="3765"/>
    <n v="24"/>
    <n v="35.627168541688498"/>
  </r>
  <r>
    <x v="55"/>
    <x v="66"/>
    <x v="1511"/>
    <n v="135"/>
    <x v="227"/>
    <s v="106h 03m 49s"/>
    <s v="time"/>
    <n v="106"/>
    <n v="3"/>
    <n v="49"/>
    <n v="3765"/>
    <n v="24"/>
    <n v="35.497565664210903"/>
  </r>
  <r>
    <x v="55"/>
    <x v="14"/>
    <x v="1512"/>
    <n v="44"/>
    <x v="117"/>
    <s v="103h 47m 28s"/>
    <s v="time"/>
    <n v="103"/>
    <n v="47"/>
    <n v="28"/>
    <n v="3765"/>
    <n v="24"/>
    <n v="36.274782683166997"/>
  </r>
  <r>
    <x v="55"/>
    <x v="15"/>
    <x v="1203"/>
    <n v="41"/>
    <x v="117"/>
    <s v="103h 54m 16s"/>
    <s v="time"/>
    <n v="103"/>
    <n v="54"/>
    <n v="16"/>
    <n v="3765"/>
    <n v="24"/>
    <n v="36.235216117372801"/>
  </r>
  <r>
    <x v="55"/>
    <x v="51"/>
    <x v="1186"/>
    <n v="46"/>
    <x v="117"/>
    <s v="104h 33m 39s"/>
    <s v="time"/>
    <n v="104"/>
    <n v="33"/>
    <n v="39"/>
    <n v="3765"/>
    <n v="24"/>
    <n v="36.007746686538098"/>
  </r>
  <r>
    <x v="55"/>
    <x v="39"/>
    <x v="1513"/>
    <n v="43"/>
    <x v="117"/>
    <s v="105h 06m 57s"/>
    <s v="time"/>
    <n v="105"/>
    <n v="6"/>
    <n v="57"/>
    <n v="3765"/>
    <n v="24"/>
    <n v="35.817629757648298"/>
  </r>
  <r>
    <x v="55"/>
    <x v="55"/>
    <x v="1281"/>
    <n v="48"/>
    <x v="117"/>
    <s v="105h 30m 10s"/>
    <s v="time"/>
    <n v="105"/>
    <n v="30"/>
    <n v="10"/>
    <n v="3765"/>
    <n v="24"/>
    <n v="35.686264184723903"/>
  </r>
  <r>
    <x v="55"/>
    <x v="64"/>
    <x v="1406"/>
    <n v="45"/>
    <x v="117"/>
    <s v="105h 36m 35s"/>
    <s v="time"/>
    <n v="105"/>
    <n v="36"/>
    <n v="35"/>
    <n v="3765"/>
    <n v="24"/>
    <n v="35.650126908559997"/>
  </r>
  <r>
    <x v="55"/>
    <x v="67"/>
    <x v="1485"/>
    <n v="42"/>
    <x v="117"/>
    <s v="106h 07m 02s"/>
    <s v="time"/>
    <n v="106"/>
    <n v="7"/>
    <n v="2"/>
    <n v="3765"/>
    <n v="24"/>
    <n v="35.479632063074902"/>
  </r>
  <r>
    <x v="55"/>
    <x v="5"/>
    <x v="1265"/>
    <n v="51"/>
    <x v="228"/>
    <s v="104h 08m 26s"/>
    <s v="time"/>
    <n v="104"/>
    <n v="8"/>
    <n v="26"/>
    <n v="3765"/>
    <n v="24"/>
    <n v="36.153062367633403"/>
  </r>
  <r>
    <x v="55"/>
    <x v="7"/>
    <x v="1453"/>
    <n v="60"/>
    <x v="228"/>
    <s v="104h 15m 15s"/>
    <s v="time"/>
    <n v="104"/>
    <n v="15"/>
    <n v="15"/>
    <n v="3765"/>
    <n v="24"/>
    <n v="36.113664521801603"/>
  </r>
  <r>
    <x v="55"/>
    <x v="36"/>
    <x v="1472"/>
    <n v="52"/>
    <x v="228"/>
    <s v="104h 49m 57s"/>
    <s v="time"/>
    <n v="104"/>
    <n v="49"/>
    <n v="57"/>
    <n v="3765"/>
    <n v="24"/>
    <n v="35.914434931915103"/>
  </r>
  <r>
    <x v="55"/>
    <x v="26"/>
    <x v="1514"/>
    <n v="59"/>
    <x v="228"/>
    <s v="105h 06m 12s"/>
    <s v="time"/>
    <n v="105"/>
    <n v="6"/>
    <n v="12"/>
    <n v="3765"/>
    <n v="24"/>
    <n v="35.821889568995502"/>
  </r>
  <r>
    <x v="55"/>
    <x v="75"/>
    <x v="1515"/>
    <n v="53"/>
    <x v="228"/>
    <s v="105h 50m 21s"/>
    <s v="time"/>
    <n v="105"/>
    <n v="50"/>
    <n v="21"/>
    <n v="3765"/>
    <n v="24"/>
    <n v="35.5728424417551"/>
  </r>
  <r>
    <x v="55"/>
    <x v="77"/>
    <x v="1516"/>
    <n v="55"/>
    <x v="228"/>
    <s v="105h 54m 52s"/>
    <s v="time"/>
    <n v="105"/>
    <n v="54"/>
    <n v="52"/>
    <n v="3765"/>
    <n v="24"/>
    <n v="35.547559350838696"/>
  </r>
  <r>
    <x v="55"/>
    <x v="69"/>
    <x v="1517"/>
    <n v="57"/>
    <x v="228"/>
    <s v="105h 55m 02s"/>
    <s v="time"/>
    <n v="105"/>
    <n v="55"/>
    <n v="2"/>
    <n v="3765"/>
    <n v="24"/>
    <n v="35.546627082994497"/>
  </r>
  <r>
    <x v="55"/>
    <x v="18"/>
    <x v="1226"/>
    <n v="11"/>
    <x v="214"/>
    <s v="103h 19m 57s"/>
    <s v="time"/>
    <n v="103"/>
    <n v="19"/>
    <n v="57"/>
    <n v="3765"/>
    <n v="24"/>
    <n v="36.435777707884696"/>
  </r>
  <r>
    <x v="55"/>
    <x v="3"/>
    <x v="1475"/>
    <n v="19"/>
    <x v="214"/>
    <s v="103h 55m 06s"/>
    <s v="time"/>
    <n v="103"/>
    <n v="55"/>
    <n v="6"/>
    <n v="3765"/>
    <n v="24"/>
    <n v="36.230373209732001"/>
  </r>
  <r>
    <x v="55"/>
    <x v="9"/>
    <x v="1424"/>
    <n v="20"/>
    <x v="214"/>
    <s v="104h 16m 42s"/>
    <s v="time"/>
    <n v="104"/>
    <n v="16"/>
    <n v="42"/>
    <n v="3765"/>
    <n v="24"/>
    <n v="36.1052951236274"/>
  </r>
  <r>
    <x v="55"/>
    <x v="11"/>
    <x v="1327"/>
    <n v="16"/>
    <x v="214"/>
    <s v="104h 21m 20s"/>
    <s v="time"/>
    <n v="104"/>
    <n v="21"/>
    <n v="20"/>
    <n v="3765"/>
    <n v="24"/>
    <n v="36.078577512776803"/>
  </r>
  <r>
    <x v="55"/>
    <x v="44"/>
    <x v="1412"/>
    <n v="17"/>
    <x v="214"/>
    <s v="105h 20m 28s"/>
    <s v="time"/>
    <n v="105"/>
    <n v="20"/>
    <n v="28"/>
    <n v="3765"/>
    <n v="24"/>
    <n v="35.741031780353701"/>
  </r>
  <r>
    <x v="55"/>
    <x v="45"/>
    <x v="1473"/>
    <n v="14"/>
    <x v="214"/>
    <s v="105h 22m 13s"/>
    <s v="time"/>
    <n v="105"/>
    <n v="22"/>
    <n v="13"/>
    <n v="3765"/>
    <n v="24"/>
    <n v="35.731138603812397"/>
  </r>
  <r>
    <x v="55"/>
    <x v="46"/>
    <x v="1518"/>
    <n v="15"/>
    <x v="214"/>
    <s v="105h 22m 20s"/>
    <s v="time"/>
    <n v="105"/>
    <n v="22"/>
    <n v="20"/>
    <n v="3765"/>
    <n v="24"/>
    <n v="35.730479253440102"/>
  </r>
  <r>
    <x v="55"/>
    <x v="48"/>
    <x v="1519"/>
    <n v="12"/>
    <x v="214"/>
    <s v="105h 23m 27s"/>
    <s v="time"/>
    <n v="105"/>
    <n v="23"/>
    <n v="27"/>
    <n v="3765"/>
    <n v="24"/>
    <n v="35.724169559338598"/>
  </r>
  <r>
    <x v="55"/>
    <x v="74"/>
    <x v="1520"/>
    <n v="13"/>
    <x v="214"/>
    <s v="105h 48m 56s"/>
    <s v="time"/>
    <n v="105"/>
    <n v="48"/>
    <n v="56"/>
    <n v="3765"/>
    <n v="24"/>
    <n v="35.580779973538803"/>
  </r>
  <r>
    <x v="55"/>
    <x v="68"/>
    <x v="1341"/>
    <n v="18"/>
    <x v="214"/>
    <s v="105h 53m 22s"/>
    <s v="time"/>
    <n v="105"/>
    <n v="53"/>
    <n v="22"/>
    <n v="3765"/>
    <n v="24"/>
    <n v="35.555951962476499"/>
  </r>
  <r>
    <x v="55"/>
    <x v="1"/>
    <x v="1400"/>
    <n v="61"/>
    <x v="229"/>
    <s v="103h 34m 52s"/>
    <s v="time"/>
    <n v="103"/>
    <n v="34"/>
    <n v="52"/>
    <n v="3765"/>
    <n v="24"/>
    <n v="36.348326056874299"/>
  </r>
  <r>
    <x v="55"/>
    <x v="23"/>
    <x v="1306"/>
    <n v="67"/>
    <x v="229"/>
    <s v="104h 09m 55s"/>
    <s v="time"/>
    <n v="104"/>
    <n v="9"/>
    <n v="55"/>
    <n v="3765"/>
    <n v="24"/>
    <n v="36.144481926425598"/>
  </r>
  <r>
    <x v="55"/>
    <x v="25"/>
    <x v="1454"/>
    <n v="68"/>
    <x v="229"/>
    <s v="105h 00m 15s"/>
    <s v="time"/>
    <n v="105"/>
    <n v="0"/>
    <n v="15"/>
    <n v="3765"/>
    <n v="24"/>
    <n v="35.855720011110598"/>
  </r>
  <r>
    <x v="55"/>
    <x v="41"/>
    <x v="1521"/>
    <n v="65"/>
    <x v="229"/>
    <s v="105h 16m 57s"/>
    <s v="time"/>
    <n v="105"/>
    <n v="16"/>
    <n v="57"/>
    <n v="3765"/>
    <n v="24"/>
    <n v="35.760928929309202"/>
  </r>
  <r>
    <x v="55"/>
    <x v="59"/>
    <x v="1482"/>
    <n v="62"/>
    <x v="229"/>
    <s v="105h 35m 48s"/>
    <s v="time"/>
    <n v="105"/>
    <n v="35"/>
    <n v="48"/>
    <n v="3765"/>
    <n v="24"/>
    <n v="35.654534549701701"/>
  </r>
  <r>
    <x v="55"/>
    <x v="65"/>
    <x v="1409"/>
    <n v="69"/>
    <x v="229"/>
    <s v="105h 38m 56s"/>
    <s v="time"/>
    <n v="105"/>
    <n v="38"/>
    <n v="56"/>
    <n v="3765"/>
    <n v="24"/>
    <n v="35.636910521223299"/>
  </r>
  <r>
    <x v="55"/>
    <x v="84"/>
    <x v="1386"/>
    <n v="63"/>
    <x v="229"/>
    <s v="106h 08m 54s"/>
    <s v="time"/>
    <n v="106"/>
    <n v="8"/>
    <n v="54"/>
    <n v="3765"/>
    <n v="24"/>
    <n v="35.469233305594301"/>
  </r>
  <r>
    <x v="55"/>
    <x v="86"/>
    <x v="1401"/>
    <n v="64"/>
    <x v="229"/>
    <s v="106h 27m 18s"/>
    <s v="time"/>
    <n v="106"/>
    <n v="27"/>
    <n v="18"/>
    <n v="3765"/>
    <n v="24"/>
    <n v="35.367056502747602"/>
  </r>
  <r>
    <x v="55"/>
    <x v="2"/>
    <x v="1438"/>
    <n v="39"/>
    <x v="230"/>
    <s v="103h 45m 56s"/>
    <s v="time"/>
    <n v="103"/>
    <n v="45"/>
    <n v="56"/>
    <n v="3765"/>
    <n v="24"/>
    <n v="36.283716497660301"/>
  </r>
  <r>
    <x v="55"/>
    <x v="0"/>
    <x v="1522"/>
    <n v="37"/>
    <x v="230"/>
    <s v="104h 06m 03s"/>
    <s v="time"/>
    <n v="104"/>
    <n v="6"/>
    <n v="3"/>
    <n v="3765"/>
    <n v="24"/>
    <n v="36.166857453910801"/>
  </r>
  <r>
    <x v="55"/>
    <x v="6"/>
    <x v="1456"/>
    <n v="32"/>
    <x v="230"/>
    <s v="104h 09m 59s"/>
    <s v="time"/>
    <n v="104"/>
    <n v="9"/>
    <n v="59"/>
    <n v="3765"/>
    <n v="24"/>
    <n v="36.144096384256997"/>
  </r>
  <r>
    <x v="55"/>
    <x v="32"/>
    <x v="1369"/>
    <n v="31"/>
    <x v="230"/>
    <s v="104h 46m 03s"/>
    <s v="time"/>
    <n v="104"/>
    <n v="46"/>
    <n v="3"/>
    <n v="3765"/>
    <n v="24"/>
    <n v="35.936717016250199"/>
  </r>
  <r>
    <x v="55"/>
    <x v="40"/>
    <x v="1445"/>
    <n v="34"/>
    <x v="230"/>
    <s v="105h 07m 56s"/>
    <s v="time"/>
    <n v="105"/>
    <n v="7"/>
    <n v="56"/>
    <n v="3765"/>
    <n v="24"/>
    <n v="35.8120462063644"/>
  </r>
  <r>
    <x v="55"/>
    <x v="71"/>
    <x v="1523"/>
    <n v="33"/>
    <x v="230"/>
    <s v="105h 59m 19s"/>
    <s v="time"/>
    <n v="105"/>
    <n v="59"/>
    <n v="19"/>
    <n v="3765"/>
    <n v="24"/>
    <n v="35.522684565165498"/>
  </r>
  <r>
    <x v="55"/>
    <x v="17"/>
    <x v="1478"/>
    <n v="1"/>
    <x v="220"/>
    <s v="103h 06m 50s"/>
    <s v="time"/>
    <n v="103"/>
    <n v="6"/>
    <n v="50"/>
    <n v="3765"/>
    <n v="24"/>
    <n v="36.513024972387598"/>
  </r>
  <r>
    <x v="55"/>
    <x v="20"/>
    <x v="1524"/>
    <n v="4"/>
    <x v="220"/>
    <s v="103h 39m 33s"/>
    <s v="time"/>
    <n v="103"/>
    <n v="39"/>
    <n v="33"/>
    <n v="3765"/>
    <n v="24"/>
    <n v="36.3209556961516"/>
  </r>
  <r>
    <x v="55"/>
    <x v="16"/>
    <x v="1450"/>
    <n v="10"/>
    <x v="220"/>
    <s v="104h 05m 59s"/>
    <s v="time"/>
    <n v="104"/>
    <n v="5"/>
    <n v="59"/>
    <n v="3765"/>
    <n v="24"/>
    <n v="36.1672434818109"/>
  </r>
  <r>
    <x v="55"/>
    <x v="52"/>
    <x v="1480"/>
    <n v="8"/>
    <x v="220"/>
    <s v="104h 34m 18s"/>
    <s v="time"/>
    <n v="104"/>
    <n v="34"/>
    <n v="18"/>
    <n v="3765"/>
    <n v="24"/>
    <n v="36.004016384297799"/>
  </r>
  <r>
    <x v="55"/>
    <x v="34"/>
    <x v="1525"/>
    <n v="6"/>
    <x v="220"/>
    <s v="104h 53m 36s"/>
    <s v="time"/>
    <n v="104"/>
    <n v="53"/>
    <n v="36"/>
    <n v="3765"/>
    <n v="24"/>
    <n v="35.8936062031269"/>
  </r>
  <r>
    <x v="55"/>
    <x v="31"/>
    <x v="1526"/>
    <n v="3"/>
    <x v="220"/>
    <s v="105h 06m 16s"/>
    <s v="time"/>
    <n v="105"/>
    <n v="6"/>
    <n v="16"/>
    <n v="3765"/>
    <n v="24"/>
    <n v="35.821510878068302"/>
  </r>
  <r>
    <x v="55"/>
    <x v="42"/>
    <x v="1407"/>
    <n v="9"/>
    <x v="220"/>
    <s v="105h 17m 39s"/>
    <s v="time"/>
    <n v="105"/>
    <n v="17"/>
    <n v="39"/>
    <n v="3765"/>
    <n v="24"/>
    <n v="35.756966593590903"/>
  </r>
  <r>
    <x v="55"/>
    <x v="58"/>
    <x v="1427"/>
    <n v="5"/>
    <x v="220"/>
    <s v="105h 34m 21s"/>
    <s v="time"/>
    <n v="105"/>
    <n v="34"/>
    <n v="21"/>
    <n v="3765"/>
    <n v="24"/>
    <n v="35.662696251391203"/>
  </r>
  <r>
    <x v="55"/>
    <x v="70"/>
    <x v="1426"/>
    <n v="2"/>
    <x v="220"/>
    <s v="105h 56m 33s"/>
    <s v="time"/>
    <n v="105"/>
    <n v="56"/>
    <n v="33"/>
    <n v="3765"/>
    <n v="24"/>
    <n v="35.5381456922387"/>
  </r>
  <r>
    <x v="55"/>
    <x v="28"/>
    <x v="1488"/>
    <n v="106"/>
    <x v="231"/>
    <s v="105h 01m 26s"/>
    <s v="time"/>
    <n v="105"/>
    <n v="1"/>
    <n v="26"/>
    <n v="3765"/>
    <n v="24"/>
    <n v="35.848986738466898"/>
  </r>
  <r>
    <x v="55"/>
    <x v="73"/>
    <x v="1527"/>
    <n v="109"/>
    <x v="231"/>
    <s v="106h 01m 50s"/>
    <s v="time"/>
    <n v="106"/>
    <n v="1"/>
    <n v="50"/>
    <n v="3765"/>
    <n v="24"/>
    <n v="35.508632207696898"/>
  </r>
  <r>
    <x v="55"/>
    <x v="79"/>
    <x v="1374"/>
    <n v="77"/>
    <x v="215"/>
    <s v="106h 18m 04s"/>
    <s v="time"/>
    <n v="106"/>
    <n v="18"/>
    <n v="4"/>
    <n v="3765"/>
    <n v="24"/>
    <n v="35.418256315915997"/>
  </r>
  <r>
    <x v="55"/>
    <x v="85"/>
    <x v="1461"/>
    <n v="79"/>
    <x v="215"/>
    <s v="106h 20m 48s"/>
    <s v="time"/>
    <n v="106"/>
    <n v="20"/>
    <n v="48"/>
    <n v="3765"/>
    <n v="24"/>
    <n v="35.403084252758198"/>
  </r>
  <r>
    <x v="55"/>
    <x v="87"/>
    <x v="1528"/>
    <n v="73"/>
    <x v="215"/>
    <s v="106h 34m 04s"/>
    <s v="time"/>
    <n v="106"/>
    <n v="34"/>
    <n v="4"/>
    <n v="3765"/>
    <n v="24"/>
    <n v="35.329628509764198"/>
  </r>
  <r>
    <x v="56"/>
    <x v="10"/>
    <x v="1328"/>
    <n v="105"/>
    <x v="232"/>
    <s v="110h 11m 51s"/>
    <s v="time"/>
    <n v="110"/>
    <n v="11"/>
    <n v="51"/>
    <n v="3842"/>
    <n v="22"/>
    <n v="34.864674788447999"/>
  </r>
  <r>
    <x v="56"/>
    <x v="54"/>
    <x v="1504"/>
    <n v="108"/>
    <x v="232"/>
    <s v="110h 43m 01s"/>
    <s v="time"/>
    <n v="110"/>
    <n v="43"/>
    <n v="1"/>
    <n v="3842"/>
    <n v="22"/>
    <n v="34.701102159912203"/>
  </r>
  <r>
    <x v="56"/>
    <x v="57"/>
    <x v="1529"/>
    <n v="110"/>
    <x v="232"/>
    <s v="110h 44m 37s"/>
    <s v="time"/>
    <n v="110"/>
    <n v="44"/>
    <n v="37"/>
    <n v="3842"/>
    <n v="22"/>
    <n v="34.692746258249102"/>
  </r>
  <r>
    <x v="56"/>
    <x v="72"/>
    <x v="1530"/>
    <n v="104"/>
    <x v="232"/>
    <s v="110h 51m 50s"/>
    <s v="time"/>
    <n v="110"/>
    <n v="51"/>
    <n v="50"/>
    <n v="3842"/>
    <n v="22"/>
    <n v="34.655107614442102"/>
  </r>
  <r>
    <x v="56"/>
    <x v="24"/>
    <x v="1494"/>
    <n v="41"/>
    <x v="233"/>
    <s v="109h 55m 58s"/>
    <s v="time"/>
    <n v="109"/>
    <n v="55"/>
    <n v="58"/>
    <n v="3842"/>
    <n v="22"/>
    <n v="34.948630223520396"/>
  </r>
  <r>
    <x v="56"/>
    <x v="30"/>
    <x v="1495"/>
    <n v="48"/>
    <x v="233"/>
    <s v="110h 14m 46s"/>
    <s v="time"/>
    <n v="110"/>
    <n v="14"/>
    <n v="46"/>
    <n v="3842"/>
    <n v="22"/>
    <n v="34.849301814626799"/>
  </r>
  <r>
    <x v="56"/>
    <x v="32"/>
    <x v="1457"/>
    <n v="45"/>
    <x v="233"/>
    <s v="110h 18m 20s"/>
    <s v="time"/>
    <n v="110"/>
    <n v="18"/>
    <n v="20"/>
    <n v="3842"/>
    <n v="22"/>
    <n v="34.830521279274699"/>
  </r>
  <r>
    <x v="56"/>
    <x v="65"/>
    <x v="1501"/>
    <n v="42"/>
    <x v="233"/>
    <s v="110h 48m 03s"/>
    <s v="time"/>
    <n v="110"/>
    <n v="48"/>
    <n v="3"/>
    <n v="3842"/>
    <n v="22"/>
    <n v="34.674829461270598"/>
  </r>
  <r>
    <x v="56"/>
    <x v="84"/>
    <x v="1531"/>
    <n v="47"/>
    <x v="233"/>
    <s v="111h 09m 08s"/>
    <s v="time"/>
    <n v="111"/>
    <n v="9"/>
    <n v="8"/>
    <n v="3842"/>
    <n v="22"/>
    <n v="34.5652108719773"/>
  </r>
  <r>
    <x v="56"/>
    <x v="81"/>
    <x v="1532"/>
    <n v="50"/>
    <x v="233"/>
    <s v="111h 16m 22s"/>
    <s v="time"/>
    <n v="111"/>
    <n v="16"/>
    <n v="22"/>
    <n v="3842"/>
    <n v="22"/>
    <n v="34.527762106135498"/>
  </r>
  <r>
    <x v="56"/>
    <x v="2"/>
    <x v="1507"/>
    <n v="96"/>
    <x v="234"/>
    <s v="109h 39m 59s"/>
    <s v="time"/>
    <n v="109"/>
    <n v="39"/>
    <n v="59"/>
    <n v="3842"/>
    <n v="22"/>
    <n v="35.033523387850501"/>
  </r>
  <r>
    <x v="56"/>
    <x v="9"/>
    <x v="1533"/>
    <n v="91"/>
    <x v="234"/>
    <s v="110h 11m 31s"/>
    <s v="time"/>
    <n v="110"/>
    <n v="11"/>
    <n v="31"/>
    <n v="3842"/>
    <n v="22"/>
    <n v="34.866432563380499"/>
  </r>
  <r>
    <x v="56"/>
    <x v="31"/>
    <x v="1506"/>
    <n v="97"/>
    <x v="234"/>
    <s v="110h 27m 16s"/>
    <s v="time"/>
    <n v="110"/>
    <n v="27"/>
    <n v="16"/>
    <n v="3842"/>
    <n v="22"/>
    <n v="34.783570904042797"/>
  </r>
  <r>
    <x v="56"/>
    <x v="42"/>
    <x v="1385"/>
    <n v="93"/>
    <x v="234"/>
    <s v="110h 35m 28s"/>
    <s v="time"/>
    <n v="110"/>
    <n v="35"/>
    <n v="28"/>
    <n v="3842"/>
    <n v="22"/>
    <n v="34.740585942209499"/>
  </r>
  <r>
    <x v="56"/>
    <x v="59"/>
    <x v="1508"/>
    <n v="95"/>
    <x v="234"/>
    <s v="110h 44m 58s"/>
    <s v="time"/>
    <n v="110"/>
    <n v="44"/>
    <n v="58"/>
    <n v="3842"/>
    <n v="22"/>
    <n v="34.690918941153399"/>
  </r>
  <r>
    <x v="56"/>
    <x v="60"/>
    <x v="1505"/>
    <n v="98"/>
    <x v="234"/>
    <s v="110h 49m 19s"/>
    <s v="time"/>
    <n v="110"/>
    <n v="49"/>
    <n v="19"/>
    <n v="3842"/>
    <n v="22"/>
    <n v="34.668224053098101"/>
  </r>
  <r>
    <x v="56"/>
    <x v="74"/>
    <x v="1534"/>
    <n v="99"/>
    <x v="234"/>
    <s v="110h 50m 21s"/>
    <s v="time"/>
    <n v="110"/>
    <n v="50"/>
    <n v="21"/>
    <n v="3842"/>
    <n v="22"/>
    <n v="34.662837294277701"/>
  </r>
  <r>
    <x v="56"/>
    <x v="75"/>
    <x v="1535"/>
    <n v="100"/>
    <x v="234"/>
    <s v="110h 50m 23s"/>
    <s v="time"/>
    <n v="110"/>
    <n v="50"/>
    <n v="23"/>
    <n v="3842"/>
    <n v="22"/>
    <n v="34.662663555734802"/>
  </r>
  <r>
    <x v="56"/>
    <x v="69"/>
    <x v="1536"/>
    <n v="94"/>
    <x v="234"/>
    <s v="111h 00m 52s"/>
    <s v="time"/>
    <n v="111"/>
    <n v="0"/>
    <n v="52"/>
    <n v="3842"/>
    <n v="22"/>
    <n v="34.608109054877701"/>
  </r>
  <r>
    <x v="56"/>
    <x v="7"/>
    <x v="1537"/>
    <n v="123"/>
    <x v="235"/>
    <s v="110h 01m 56s"/>
    <s v="time"/>
    <n v="110"/>
    <n v="1"/>
    <n v="56"/>
    <n v="3842"/>
    <n v="22"/>
    <n v="34.917044502115502"/>
  </r>
  <r>
    <x v="56"/>
    <x v="34"/>
    <x v="1335"/>
    <n v="121"/>
    <x v="235"/>
    <s v="110h 21m 39s"/>
    <s v="time"/>
    <n v="110"/>
    <n v="21"/>
    <n v="39"/>
    <n v="3842"/>
    <n v="22"/>
    <n v="34.8130752909018"/>
  </r>
  <r>
    <x v="56"/>
    <x v="80"/>
    <x v="1538"/>
    <n v="125"/>
    <x v="235"/>
    <s v="111h 11m 36s"/>
    <s v="time"/>
    <n v="111"/>
    <n v="11"/>
    <n v="36"/>
    <n v="3842"/>
    <n v="22"/>
    <n v="34.5524312009113"/>
  </r>
  <r>
    <x v="56"/>
    <x v="14"/>
    <x v="1472"/>
    <n v="83"/>
    <x v="228"/>
    <s v="109h 40m 17s"/>
    <s v="time"/>
    <n v="109"/>
    <n v="40"/>
    <n v="17"/>
    <n v="3842"/>
    <n v="22"/>
    <n v="35.031926183522998"/>
  </r>
  <r>
    <x v="56"/>
    <x v="15"/>
    <x v="1499"/>
    <n v="82"/>
    <x v="228"/>
    <s v="109h 41m 55s"/>
    <s v="time"/>
    <n v="109"/>
    <n v="41"/>
    <n v="55"/>
    <n v="3842"/>
    <n v="22"/>
    <n v="35.023232847574697"/>
  </r>
  <r>
    <x v="56"/>
    <x v="27"/>
    <x v="1453"/>
    <n v="87"/>
    <x v="228"/>
    <s v="110h 18m 25s"/>
    <s v="time"/>
    <n v="110"/>
    <n v="18"/>
    <n v="25"/>
    <n v="3842"/>
    <n v="22"/>
    <n v="34.830082723712799"/>
  </r>
  <r>
    <x v="56"/>
    <x v="36"/>
    <x v="1477"/>
    <n v="89"/>
    <x v="228"/>
    <s v="110h 20m 44s"/>
    <s v="time"/>
    <n v="110"/>
    <n v="20"/>
    <n v="44"/>
    <n v="3842"/>
    <n v="22"/>
    <n v="34.817895298607397"/>
  </r>
  <r>
    <x v="56"/>
    <x v="53"/>
    <x v="1514"/>
    <n v="88"/>
    <x v="228"/>
    <s v="110h 30m 46s"/>
    <s v="time"/>
    <n v="110"/>
    <n v="30"/>
    <n v="46"/>
    <n v="3842"/>
    <n v="22"/>
    <n v="34.7652106594008"/>
  </r>
  <r>
    <x v="56"/>
    <x v="48"/>
    <x v="1539"/>
    <n v="90"/>
    <x v="228"/>
    <s v="110h 41m 39s"/>
    <s v="time"/>
    <n v="110"/>
    <n v="41"/>
    <n v="39"/>
    <n v="3842"/>
    <n v="22"/>
    <n v="34.708242680659097"/>
  </r>
  <r>
    <x v="56"/>
    <x v="5"/>
    <x v="1203"/>
    <n v="61"/>
    <x v="236"/>
    <s v="109h 52m 09s"/>
    <s v="time"/>
    <n v="109"/>
    <n v="52"/>
    <n v="9"/>
    <n v="3842"/>
    <n v="22"/>
    <n v="34.968864482755997"/>
  </r>
  <r>
    <x v="56"/>
    <x v="6"/>
    <x v="1540"/>
    <n v="67"/>
    <x v="236"/>
    <s v="109h 55m 50s"/>
    <s v="time"/>
    <n v="109"/>
    <n v="55"/>
    <n v="50"/>
    <n v="3842"/>
    <n v="22"/>
    <n v="34.949336702463597"/>
  </r>
  <r>
    <x v="56"/>
    <x v="63"/>
    <x v="1458"/>
    <n v="66"/>
    <x v="236"/>
    <s v="110h 48m 50s"/>
    <s v="time"/>
    <n v="110"/>
    <n v="48"/>
    <n v="50"/>
    <n v="3842"/>
    <n v="22"/>
    <n v="34.670744240844201"/>
  </r>
  <r>
    <x v="56"/>
    <x v="61"/>
    <x v="1238"/>
    <n v="62"/>
    <x v="236"/>
    <s v="110h 50m 17s"/>
    <s v="time"/>
    <n v="110"/>
    <n v="50"/>
    <n v="17"/>
    <n v="3842"/>
    <n v="22"/>
    <n v="34.663184776588402"/>
  </r>
  <r>
    <x v="56"/>
    <x v="79"/>
    <x v="1541"/>
    <n v="69"/>
    <x v="236"/>
    <s v="111h 18m 43s"/>
    <s v="time"/>
    <n v="111"/>
    <n v="18"/>
    <n v="43"/>
    <n v="3842"/>
    <n v="22"/>
    <n v="34.515613029449199"/>
  </r>
  <r>
    <x v="56"/>
    <x v="86"/>
    <x v="1498"/>
    <n v="70"/>
    <x v="236"/>
    <s v="111h 30m 06s"/>
    <s v="time"/>
    <n v="111"/>
    <n v="30"/>
    <n v="6"/>
    <n v="3842"/>
    <n v="22"/>
    <n v="34.456884052555203"/>
  </r>
  <r>
    <x v="56"/>
    <x v="19"/>
    <x v="1327"/>
    <n v="78"/>
    <x v="237"/>
    <s v="109h 27m 10s"/>
    <s v="time"/>
    <n v="109"/>
    <n v="27"/>
    <n v="10"/>
    <n v="3842"/>
    <n v="22"/>
    <n v="35.1018957947364"/>
  </r>
  <r>
    <x v="56"/>
    <x v="13"/>
    <x v="1424"/>
    <n v="80"/>
    <x v="237"/>
    <s v="109h 35m 30s"/>
    <s v="time"/>
    <n v="109"/>
    <n v="35"/>
    <n v="30"/>
    <n v="3842"/>
    <n v="22"/>
    <n v="35.057410082883401"/>
  </r>
  <r>
    <x v="56"/>
    <x v="21"/>
    <x v="1475"/>
    <n v="71"/>
    <x v="237"/>
    <s v="109h 35m 47s"/>
    <s v="time"/>
    <n v="109"/>
    <n v="35"/>
    <n v="47"/>
    <n v="3842"/>
    <n v="22"/>
    <n v="35.055899550623799"/>
  </r>
  <r>
    <x v="56"/>
    <x v="39"/>
    <x v="1519"/>
    <n v="73"/>
    <x v="237"/>
    <s v="110h 28m 48s"/>
    <s v="time"/>
    <n v="110"/>
    <n v="28"/>
    <n v="48"/>
    <n v="3842"/>
    <n v="22"/>
    <n v="34.7755249818971"/>
  </r>
  <r>
    <x v="56"/>
    <x v="40"/>
    <x v="1518"/>
    <n v="77"/>
    <x v="237"/>
    <s v="110h 30m 32s"/>
    <s v="time"/>
    <n v="110"/>
    <n v="30"/>
    <n v="32"/>
    <n v="3842"/>
    <n v="22"/>
    <n v="34.766434072673803"/>
  </r>
  <r>
    <x v="56"/>
    <x v="45"/>
    <x v="1473"/>
    <n v="75"/>
    <x v="237"/>
    <s v="110h 40m 12s"/>
    <s v="time"/>
    <n v="110"/>
    <n v="40"/>
    <n v="12"/>
    <n v="3842"/>
    <n v="22"/>
    <n v="34.715821812595998"/>
  </r>
  <r>
    <x v="56"/>
    <x v="64"/>
    <x v="1542"/>
    <n v="76"/>
    <x v="237"/>
    <s v="110h 45m 58s"/>
    <s v="time"/>
    <n v="110"/>
    <n v="45"/>
    <n v="58"/>
    <n v="3842"/>
    <n v="22"/>
    <n v="34.685699095692101"/>
  </r>
  <r>
    <x v="56"/>
    <x v="66"/>
    <x v="1520"/>
    <n v="74"/>
    <x v="237"/>
    <s v="111h 05m 26s"/>
    <s v="time"/>
    <n v="111"/>
    <n v="5"/>
    <n v="26"/>
    <n v="3842"/>
    <n v="22"/>
    <n v="34.584398113650998"/>
  </r>
  <r>
    <x v="56"/>
    <x v="18"/>
    <x v="1400"/>
    <n v="31"/>
    <x v="208"/>
    <s v="109h 26m 09s"/>
    <s v="time"/>
    <n v="109"/>
    <n v="26"/>
    <n v="9"/>
    <n v="3842"/>
    <n v="22"/>
    <n v="35.1073307798329"/>
  </r>
  <r>
    <x v="56"/>
    <x v="51"/>
    <x v="1543"/>
    <n v="40"/>
    <x v="208"/>
    <s v="110h 18m 05s"/>
    <s v="time"/>
    <n v="110"/>
    <n v="18"/>
    <n v="5"/>
    <n v="3842"/>
    <n v="22"/>
    <n v="34.8318370122266"/>
  </r>
  <r>
    <x v="56"/>
    <x v="29"/>
    <x v="1386"/>
    <n v="34"/>
    <x v="208"/>
    <s v="110h 26m 25s"/>
    <s v="time"/>
    <n v="110"/>
    <n v="26"/>
    <n v="25"/>
    <n v="3842"/>
    <n v="22"/>
    <n v="34.788032747714297"/>
  </r>
  <r>
    <x v="56"/>
    <x v="41"/>
    <x v="1544"/>
    <n v="38"/>
    <x v="208"/>
    <s v="110h 31m 06s"/>
    <s v="time"/>
    <n v="110"/>
    <n v="31"/>
    <n v="6"/>
    <n v="3842"/>
    <n v="22"/>
    <n v="34.763463075507801"/>
  </r>
  <r>
    <x v="56"/>
    <x v="44"/>
    <x v="1545"/>
    <n v="36"/>
    <x v="208"/>
    <s v="110h 39m 47s"/>
    <s v="time"/>
    <n v="110"/>
    <n v="39"/>
    <n v="47"/>
    <n v="3842"/>
    <n v="22"/>
    <n v="34.718000336356297"/>
  </r>
  <r>
    <x v="56"/>
    <x v="58"/>
    <x v="1482"/>
    <n v="32"/>
    <x v="208"/>
    <s v="110h 44m 44s"/>
    <s v="time"/>
    <n v="110"/>
    <n v="44"/>
    <n v="44"/>
    <n v="3842"/>
    <n v="22"/>
    <n v="34.692137131161502"/>
  </r>
  <r>
    <x v="56"/>
    <x v="76"/>
    <x v="1476"/>
    <n v="39"/>
    <x v="208"/>
    <s v="110h 57m 25s"/>
    <s v="time"/>
    <n v="110"/>
    <n v="57"/>
    <n v="25"/>
    <n v="3842"/>
    <n v="22"/>
    <n v="34.626043635544299"/>
  </r>
  <r>
    <x v="56"/>
    <x v="71"/>
    <x v="1546"/>
    <n v="33"/>
    <x v="208"/>
    <s v="111h 04m 05s"/>
    <s v="time"/>
    <n v="111"/>
    <n v="4"/>
    <n v="5"/>
    <n v="3842"/>
    <n v="22"/>
    <n v="34.591404169115499"/>
  </r>
  <r>
    <x v="56"/>
    <x v="85"/>
    <x v="1409"/>
    <n v="37"/>
    <x v="208"/>
    <s v="111h 18m 54s"/>
    <s v="time"/>
    <n v="111"/>
    <n v="18"/>
    <n v="54"/>
    <n v="3842"/>
    <n v="22"/>
    <n v="34.514665588644803"/>
  </r>
  <r>
    <x v="56"/>
    <x v="20"/>
    <x v="1181"/>
    <n v="21"/>
    <x v="238"/>
    <s v="109h 34m 51s"/>
    <s v="time"/>
    <n v="109"/>
    <n v="34"/>
    <n v="51"/>
    <n v="3842"/>
    <n v="22"/>
    <n v="35.060875913518899"/>
  </r>
  <r>
    <x v="56"/>
    <x v="0"/>
    <x v="1547"/>
    <n v="30"/>
    <x v="238"/>
    <s v="109h 47m 18s"/>
    <s v="time"/>
    <n v="109"/>
    <n v="47"/>
    <n v="18"/>
    <n v="3842"/>
    <n v="22"/>
    <n v="34.994610842074898"/>
  </r>
  <r>
    <x v="56"/>
    <x v="4"/>
    <x v="1338"/>
    <n v="27"/>
    <x v="238"/>
    <s v="109h 49m 02s"/>
    <s v="time"/>
    <n v="109"/>
    <n v="49"/>
    <n v="2"/>
    <n v="3842"/>
    <n v="22"/>
    <n v="34.985405041710699"/>
  </r>
  <r>
    <x v="56"/>
    <x v="8"/>
    <x v="1548"/>
    <n v="22"/>
    <x v="238"/>
    <s v="110h 04m 49s"/>
    <s v="time"/>
    <n v="110"/>
    <n v="4"/>
    <n v="49"/>
    <n v="3842"/>
    <n v="22"/>
    <n v="34.901801463073603"/>
  </r>
  <r>
    <x v="56"/>
    <x v="26"/>
    <x v="1549"/>
    <n v="23"/>
    <x v="238"/>
    <s v="110h 26m 48s"/>
    <s v="time"/>
    <n v="110"/>
    <n v="26"/>
    <n v="48"/>
    <n v="3842"/>
    <n v="22"/>
    <n v="34.786020402003899"/>
  </r>
  <r>
    <x v="56"/>
    <x v="43"/>
    <x v="1550"/>
    <n v="29"/>
    <x v="238"/>
    <s v="110h 38m 34s"/>
    <s v="time"/>
    <n v="110"/>
    <n v="38"/>
    <n v="34"/>
    <n v="3842"/>
    <n v="22"/>
    <n v="34.724363190849402"/>
  </r>
  <r>
    <x v="56"/>
    <x v="62"/>
    <x v="1551"/>
    <n v="25"/>
    <x v="238"/>
    <s v="110h 47m 13s"/>
    <s v="time"/>
    <n v="110"/>
    <n v="47"/>
    <n v="13"/>
    <n v="3842"/>
    <n v="22"/>
    <n v="34.6791764974312"/>
  </r>
  <r>
    <x v="56"/>
    <x v="77"/>
    <x v="1502"/>
    <n v="26"/>
    <x v="238"/>
    <s v="111h 00m 50s"/>
    <s v="time"/>
    <n v="111"/>
    <n v="0"/>
    <n v="50"/>
    <n v="3842"/>
    <n v="22"/>
    <n v="34.608282246966098"/>
  </r>
  <r>
    <x v="56"/>
    <x v="33"/>
    <x v="1503"/>
    <n v="6"/>
    <x v="220"/>
    <s v="110h 20m 52s"/>
    <s v="time"/>
    <n v="110"/>
    <n v="20"/>
    <n v="52"/>
    <n v="3842"/>
    <n v="22"/>
    <n v="34.817194123629299"/>
  </r>
  <r>
    <x v="56"/>
    <x v="68"/>
    <x v="1450"/>
    <n v="10"/>
    <x v="220"/>
    <s v="110h 52m 13s"/>
    <s v="time"/>
    <n v="110"/>
    <n v="52"/>
    <n v="13"/>
    <n v="3842"/>
    <n v="22"/>
    <n v="34.653110617262897"/>
  </r>
  <r>
    <x v="56"/>
    <x v="70"/>
    <x v="1525"/>
    <n v="7"/>
    <x v="220"/>
    <s v="111h 03m 48s"/>
    <s v="time"/>
    <n v="111"/>
    <n v="3"/>
    <n v="48"/>
    <n v="3842"/>
    <n v="22"/>
    <n v="34.592874936222501"/>
  </r>
  <r>
    <x v="56"/>
    <x v="73"/>
    <x v="1526"/>
    <n v="3"/>
    <x v="220"/>
    <s v="111h 04m 23s"/>
    <s v="time"/>
    <n v="111"/>
    <n v="4"/>
    <n v="23"/>
    <n v="3842"/>
    <n v="22"/>
    <n v="34.589847022605198"/>
  </r>
  <r>
    <x v="56"/>
    <x v="78"/>
    <x v="1407"/>
    <n v="8"/>
    <x v="220"/>
    <s v="111h 12m 23s"/>
    <s v="time"/>
    <n v="111"/>
    <n v="12"/>
    <n v="23"/>
    <n v="3842"/>
    <n v="22"/>
    <n v="34.548374768635803"/>
  </r>
  <r>
    <x v="56"/>
    <x v="1"/>
    <x v="1552"/>
    <n v="55"/>
    <x v="239"/>
    <s v="109h 31m 38s"/>
    <s v="time"/>
    <n v="109"/>
    <n v="31"/>
    <n v="38"/>
    <n v="3842"/>
    <n v="22"/>
    <n v="35.0780374234715"/>
  </r>
  <r>
    <x v="56"/>
    <x v="16"/>
    <x v="1512"/>
    <n v="54"/>
    <x v="239"/>
    <s v="109h 46m 57s"/>
    <s v="time"/>
    <n v="109"/>
    <n v="46"/>
    <n v="57"/>
    <n v="3842"/>
    <n v="22"/>
    <n v="34.996470293534898"/>
  </r>
  <r>
    <x v="56"/>
    <x v="50"/>
    <x v="1553"/>
    <n v="59"/>
    <x v="239"/>
    <s v="110h 18m 00s"/>
    <s v="time"/>
    <n v="110"/>
    <n v="18"/>
    <n v="0"/>
    <n v="3842"/>
    <n v="22"/>
    <n v="34.832275611967297"/>
  </r>
  <r>
    <x v="56"/>
    <x v="52"/>
    <x v="1488"/>
    <n v="57"/>
    <x v="239"/>
    <s v="110h 18m 08s"/>
    <s v="time"/>
    <n v="110"/>
    <n v="18"/>
    <n v="8"/>
    <n v="3842"/>
    <n v="22"/>
    <n v="34.8315738576839"/>
  </r>
  <r>
    <x v="56"/>
    <x v="38"/>
    <x v="1496"/>
    <n v="60"/>
    <x v="239"/>
    <s v="110h 26m 00s"/>
    <s v="time"/>
    <n v="110"/>
    <n v="26"/>
    <n v="0"/>
    <n v="3842"/>
    <n v="22"/>
    <n v="34.790220344098998"/>
  </r>
  <r>
    <x v="56"/>
    <x v="47"/>
    <x v="1513"/>
    <n v="53"/>
    <x v="239"/>
    <s v="110h 41m 16s"/>
    <s v="time"/>
    <n v="110"/>
    <n v="41"/>
    <n v="16"/>
    <n v="3842"/>
    <n v="22"/>
    <n v="34.710246037402499"/>
  </r>
  <r>
    <x v="56"/>
    <x v="67"/>
    <x v="620"/>
    <n v="52"/>
    <x v="239"/>
    <s v="111h 07m 33s"/>
    <s v="time"/>
    <n v="111"/>
    <n v="7"/>
    <n v="33"/>
    <n v="3842"/>
    <n v="22"/>
    <n v="34.573419021979497"/>
  </r>
  <r>
    <x v="56"/>
    <x v="23"/>
    <x v="1243"/>
    <n v="111"/>
    <x v="215"/>
    <s v="109h 52m 13s"/>
    <s v="time"/>
    <n v="109"/>
    <n v="52"/>
    <n v="13"/>
    <n v="3842"/>
    <n v="22"/>
    <n v="34.9685108448599"/>
  </r>
  <r>
    <x v="56"/>
    <x v="11"/>
    <x v="1554"/>
    <n v="116"/>
    <x v="215"/>
    <s v="110h 13m 19s"/>
    <s v="time"/>
    <n v="110"/>
    <n v="13"/>
    <n v="19"/>
    <n v="3842"/>
    <n v="22"/>
    <n v="34.856942683827299"/>
  </r>
  <r>
    <x v="56"/>
    <x v="12"/>
    <x v="1555"/>
    <n v="115"/>
    <x v="215"/>
    <s v="110h 14m 31s"/>
    <s v="time"/>
    <n v="110"/>
    <n v="14"/>
    <n v="31"/>
    <n v="3842"/>
    <n v="22"/>
    <n v="34.850618966868304"/>
  </r>
  <r>
    <x v="56"/>
    <x v="25"/>
    <x v="1486"/>
    <n v="120"/>
    <x v="215"/>
    <s v="110h 24m 17s"/>
    <s v="time"/>
    <n v="110"/>
    <n v="24"/>
    <n v="17"/>
    <n v="3842"/>
    <n v="22"/>
    <n v="34.7992361437841"/>
  </r>
  <r>
    <x v="56"/>
    <x v="49"/>
    <x v="1556"/>
    <n v="118"/>
    <x v="215"/>
    <s v="110h 41m 55s"/>
    <s v="time"/>
    <n v="110"/>
    <n v="41"/>
    <n v="55"/>
    <n v="3842"/>
    <n v="22"/>
    <n v="34.706849177571698"/>
  </r>
  <r>
    <x v="56"/>
    <x v="56"/>
    <x v="1485"/>
    <n v="112"/>
    <x v="215"/>
    <s v="110h 44m 24s"/>
    <s v="time"/>
    <n v="110"/>
    <n v="44"/>
    <n v="24"/>
    <n v="3842"/>
    <n v="22"/>
    <n v="34.6938775510204"/>
  </r>
  <r>
    <x v="56"/>
    <x v="17"/>
    <x v="1226"/>
    <n v="11"/>
    <x v="240"/>
    <s v="109h 19m 14s"/>
    <s v="time"/>
    <n v="109"/>
    <n v="19"/>
    <n v="14"/>
    <n v="3842"/>
    <n v="22"/>
    <n v="35.144351219908799"/>
  </r>
  <r>
    <x v="56"/>
    <x v="22"/>
    <x v="1456"/>
    <n v="13"/>
    <x v="240"/>
    <s v="109h 40m 24s"/>
    <s v="time"/>
    <n v="109"/>
    <n v="40"/>
    <n v="24"/>
    <n v="3842"/>
    <n v="22"/>
    <n v="35.0313050878366"/>
  </r>
  <r>
    <x v="56"/>
    <x v="3"/>
    <x v="1522"/>
    <n v="18"/>
    <x v="240"/>
    <s v="109h 44m 42s"/>
    <s v="time"/>
    <n v="109"/>
    <n v="44"/>
    <n v="42"/>
    <n v="3842"/>
    <n v="22"/>
    <n v="35.008428630005902"/>
  </r>
  <r>
    <x v="56"/>
    <x v="37"/>
    <x v="1557"/>
    <n v="14"/>
    <x v="240"/>
    <s v="110h 22m 13s"/>
    <s v="time"/>
    <n v="110"/>
    <n v="22"/>
    <n v="13"/>
    <n v="3842"/>
    <n v="22"/>
    <n v="34.810096317194898"/>
  </r>
  <r>
    <x v="56"/>
    <x v="28"/>
    <x v="1369"/>
    <n v="12"/>
    <x v="240"/>
    <s v="110h 25m 37s"/>
    <s v="time"/>
    <n v="110"/>
    <n v="25"/>
    <n v="37"/>
    <n v="3842"/>
    <n v="22"/>
    <n v="34.792233175779799"/>
  </r>
  <r>
    <x v="56"/>
    <x v="46"/>
    <x v="1558"/>
    <n v="19"/>
    <x v="240"/>
    <s v="110h 40m 52s"/>
    <s v="time"/>
    <n v="110"/>
    <n v="40"/>
    <n v="52"/>
    <n v="3842"/>
    <n v="22"/>
    <n v="34.712336743196097"/>
  </r>
  <r>
    <x v="56"/>
    <x v="55"/>
    <x v="1438"/>
    <n v="20"/>
    <x v="240"/>
    <s v="110h 43m 07s"/>
    <s v="time"/>
    <n v="110"/>
    <n v="43"/>
    <n v="7"/>
    <n v="3842"/>
    <n v="22"/>
    <n v="34.7005797981369"/>
  </r>
  <r>
    <x v="57"/>
    <x v="18"/>
    <x v="1203"/>
    <n v="81"/>
    <x v="241"/>
    <s v="91h 48m 48s"/>
    <s v="time"/>
    <n v="91"/>
    <n v="48"/>
    <n v="48"/>
    <n v="3753"/>
    <n v="22"/>
    <n v="40.876415916352002"/>
  </r>
  <r>
    <x v="57"/>
    <x v="26"/>
    <x v="1425"/>
    <n v="86"/>
    <x v="241"/>
    <s v="92h 52m 52s"/>
    <s v="time"/>
    <n v="92"/>
    <n v="52"/>
    <n v="52"/>
    <n v="3753"/>
    <n v="22"/>
    <n v="40.406493366669402"/>
  </r>
  <r>
    <x v="57"/>
    <x v="82"/>
    <x v="1559"/>
    <n v="82"/>
    <x v="241"/>
    <s v="93h 45m 01s"/>
    <s v="time"/>
    <n v="93"/>
    <n v="45"/>
    <n v="1"/>
    <n v="3753"/>
    <n v="22"/>
    <n v="40.031881387018103"/>
  </r>
  <r>
    <x v="57"/>
    <x v="105"/>
    <x v="1281"/>
    <n v="89"/>
    <x v="241"/>
    <s v="94h 20m 58s"/>
    <s v="time"/>
    <n v="94"/>
    <n v="20"/>
    <n v="58"/>
    <n v="3753"/>
    <n v="22"/>
    <n v="39.777658703754902"/>
  </r>
  <r>
    <x v="57"/>
    <x v="106"/>
    <x v="1560"/>
    <n v="83"/>
    <x v="241"/>
    <s v="94h 40m 05s"/>
    <s v="time"/>
    <n v="94"/>
    <n v="40"/>
    <n v="5"/>
    <n v="3753"/>
    <n v="22"/>
    <n v="39.6437845688883"/>
  </r>
  <r>
    <x v="57"/>
    <x v="107"/>
    <x v="1530"/>
    <n v="85"/>
    <x v="241"/>
    <s v="94h 49m 35s"/>
    <s v="time"/>
    <n v="94"/>
    <n v="49"/>
    <n v="35"/>
    <n v="3753"/>
    <n v="22"/>
    <n v="39.5775906261442"/>
  </r>
  <r>
    <x v="57"/>
    <x v="108"/>
    <x v="1466"/>
    <n v="88"/>
    <x v="241"/>
    <s v="95h 49m 13s"/>
    <s v="time"/>
    <n v="95"/>
    <n v="49"/>
    <n v="13"/>
    <n v="3753"/>
    <n v="22"/>
    <n v="39.167074934846198"/>
  </r>
  <r>
    <x v="57"/>
    <x v="20"/>
    <x v="1561"/>
    <n v="70"/>
    <x v="242"/>
    <s v="91h 54m 40s"/>
    <s v="time"/>
    <n v="91"/>
    <n v="54"/>
    <n v="40"/>
    <n v="3753"/>
    <n v="22"/>
    <n v="40.832930367504801"/>
  </r>
  <r>
    <x v="57"/>
    <x v="33"/>
    <x v="1547"/>
    <n v="69"/>
    <x v="242"/>
    <s v="92h 37m 00s"/>
    <s v="time"/>
    <n v="92"/>
    <n v="37"/>
    <n v="0"/>
    <n v="3753"/>
    <n v="22"/>
    <n v="40.521864315278002"/>
  </r>
  <r>
    <x v="57"/>
    <x v="38"/>
    <x v="1562"/>
    <n v="64"/>
    <x v="242"/>
    <s v="92h 50m 16s"/>
    <s v="time"/>
    <n v="92"/>
    <n v="50"/>
    <n v="16"/>
    <n v="3753"/>
    <n v="22"/>
    <n v="40.425353663499003"/>
  </r>
  <r>
    <x v="57"/>
    <x v="29"/>
    <x v="1563"/>
    <n v="62"/>
    <x v="242"/>
    <s v="92h 51m 22s"/>
    <s v="time"/>
    <n v="92"/>
    <n v="51"/>
    <n v="22"/>
    <n v="3753"/>
    <n v="22"/>
    <n v="40.417372158835903"/>
  </r>
  <r>
    <x v="57"/>
    <x v="70"/>
    <x v="1385"/>
    <n v="63"/>
    <x v="242"/>
    <s v="93h 34m 13s"/>
    <s v="time"/>
    <n v="93"/>
    <n v="34"/>
    <n v="13"/>
    <n v="3753"/>
    <n v="22"/>
    <n v="40.108890228081599"/>
  </r>
  <r>
    <x v="57"/>
    <x v="71"/>
    <x v="1506"/>
    <n v="66"/>
    <x v="242"/>
    <s v="93h 34m 48s"/>
    <s v="time"/>
    <n v="93"/>
    <n v="34"/>
    <n v="48"/>
    <n v="3753"/>
    <n v="22"/>
    <n v="40.104723231459701"/>
  </r>
  <r>
    <x v="57"/>
    <x v="85"/>
    <x v="1508"/>
    <n v="65"/>
    <x v="242"/>
    <s v="93h 42m 35s"/>
    <s v="time"/>
    <n v="93"/>
    <n v="42"/>
    <n v="35"/>
    <n v="3753"/>
    <n v="22"/>
    <n v="40.049206325680601"/>
  </r>
  <r>
    <x v="57"/>
    <x v="109"/>
    <x v="1534"/>
    <n v="68"/>
    <x v="242"/>
    <s v="94h 14m 41s"/>
    <s v="time"/>
    <n v="94"/>
    <n v="14"/>
    <n v="41"/>
    <n v="3753"/>
    <n v="22"/>
    <n v="39.821858577403297"/>
  </r>
  <r>
    <x v="57"/>
    <x v="5"/>
    <x v="1495"/>
    <n v="108"/>
    <x v="243"/>
    <s v="92h 07m 41s"/>
    <s v="time"/>
    <n v="92"/>
    <n v="7"/>
    <n v="41"/>
    <n v="3753"/>
    <n v="22"/>
    <n v="40.736776407235098"/>
  </r>
  <r>
    <x v="57"/>
    <x v="32"/>
    <x v="1400"/>
    <n v="101"/>
    <x v="243"/>
    <s v="92h 31m 35s"/>
    <s v="time"/>
    <n v="92"/>
    <n v="31"/>
    <n v="35"/>
    <n v="3753"/>
    <n v="22"/>
    <n v="40.561401402002403"/>
  </r>
  <r>
    <x v="57"/>
    <x v="47"/>
    <x v="1564"/>
    <n v="107"/>
    <x v="243"/>
    <s v="93h 07m 53s"/>
    <s v="time"/>
    <n v="93"/>
    <n v="7"/>
    <n v="53"/>
    <n v="3753"/>
    <n v="22"/>
    <n v="40.297906482180103"/>
  </r>
  <r>
    <x v="57"/>
    <x v="56"/>
    <x v="1501"/>
    <n v="104"/>
    <x v="243"/>
    <s v="93h 16m 19s"/>
    <s v="time"/>
    <n v="93"/>
    <n v="16"/>
    <n v="19"/>
    <n v="3753"/>
    <n v="22"/>
    <n v="40.237179811721397"/>
  </r>
  <r>
    <x v="57"/>
    <x v="80"/>
    <x v="1565"/>
    <n v="109"/>
    <x v="243"/>
    <s v="93h 39m 45s"/>
    <s v="time"/>
    <n v="93"/>
    <n v="39"/>
    <n v="45"/>
    <n v="3753"/>
    <n v="22"/>
    <n v="40.0693981048979"/>
  </r>
  <r>
    <x v="57"/>
    <x v="79"/>
    <x v="1457"/>
    <n v="106"/>
    <x v="243"/>
    <s v="93h 41m 55s"/>
    <s v="time"/>
    <n v="93"/>
    <n v="41"/>
    <n v="55"/>
    <n v="3753"/>
    <n v="22"/>
    <n v="40.053955501534098"/>
  </r>
  <r>
    <x v="57"/>
    <x v="92"/>
    <x v="1532"/>
    <n v="110"/>
    <x v="243"/>
    <s v="93h 56m 04s"/>
    <s v="time"/>
    <n v="93"/>
    <n v="56"/>
    <n v="4"/>
    <n v="3753"/>
    <n v="22"/>
    <n v="39.9533953939508"/>
  </r>
  <r>
    <x v="57"/>
    <x v="110"/>
    <x v="1566"/>
    <n v="103"/>
    <x v="243"/>
    <s v="94h 12m 24s"/>
    <s v="time"/>
    <n v="94"/>
    <n v="12"/>
    <n v="24"/>
    <n v="3753"/>
    <n v="22"/>
    <n v="39.837944943740702"/>
  </r>
  <r>
    <x v="57"/>
    <x v="111"/>
    <x v="1458"/>
    <n v="105"/>
    <x v="243"/>
    <s v="94h 19m 35s"/>
    <s v="time"/>
    <n v="94"/>
    <n v="19"/>
    <n v="35"/>
    <n v="3753"/>
    <n v="22"/>
    <n v="39.7873812854303"/>
  </r>
  <r>
    <x v="57"/>
    <x v="28"/>
    <x v="1537"/>
    <n v="113"/>
    <x v="235"/>
    <s v="92h 48m 37s"/>
    <s v="time"/>
    <n v="92"/>
    <n v="48"/>
    <n v="37"/>
    <n v="3753"/>
    <n v="22"/>
    <n v="40.437331832860899"/>
  </r>
  <r>
    <x v="57"/>
    <x v="31"/>
    <x v="1538"/>
    <n v="114"/>
    <x v="235"/>
    <s v="92h 57m 42s"/>
    <s v="time"/>
    <n v="92"/>
    <n v="57"/>
    <n v="42"/>
    <n v="3753"/>
    <n v="22"/>
    <n v="40.371479283575603"/>
  </r>
  <r>
    <x v="57"/>
    <x v="45"/>
    <x v="1567"/>
    <n v="111"/>
    <x v="235"/>
    <s v="93h 05m 00s"/>
    <s v="time"/>
    <n v="93"/>
    <n v="5"/>
    <n v="0"/>
    <n v="3753"/>
    <n v="22"/>
    <n v="40.3187108325872"/>
  </r>
  <r>
    <x v="57"/>
    <x v="97"/>
    <x v="1568"/>
    <n v="115"/>
    <x v="235"/>
    <s v="93h 59m 52s"/>
    <s v="time"/>
    <n v="93"/>
    <n v="59"/>
    <n v="52"/>
    <n v="3753"/>
    <n v="22"/>
    <n v="39.926475803210401"/>
  </r>
  <r>
    <x v="57"/>
    <x v="99"/>
    <x v="1569"/>
    <n v="120"/>
    <x v="235"/>
    <s v="94h 03m 55s"/>
    <s v="time"/>
    <n v="94"/>
    <n v="3"/>
    <n v="55"/>
    <n v="3753"/>
    <n v="22"/>
    <n v="39.897825091913099"/>
  </r>
  <r>
    <x v="57"/>
    <x v="102"/>
    <x v="1570"/>
    <n v="112"/>
    <x v="235"/>
    <s v="94h 08m 08s"/>
    <s v="time"/>
    <n v="94"/>
    <n v="8"/>
    <n v="8"/>
    <n v="3753"/>
    <n v="22"/>
    <n v="39.868038998134999"/>
  </r>
  <r>
    <x v="57"/>
    <x v="104"/>
    <x v="1571"/>
    <n v="117"/>
    <x v="235"/>
    <s v="94h 09m 59s"/>
    <s v="time"/>
    <n v="94"/>
    <n v="9"/>
    <n v="59"/>
    <n v="3753"/>
    <n v="22"/>
    <n v="39.854984822963999"/>
  </r>
  <r>
    <x v="57"/>
    <x v="103"/>
    <x v="1572"/>
    <n v="119"/>
    <x v="235"/>
    <s v="94h 12m 00s"/>
    <s v="time"/>
    <n v="94"/>
    <n v="12"/>
    <n v="0"/>
    <n v="3753"/>
    <n v="22"/>
    <n v="39.840764331210103"/>
  </r>
  <r>
    <x v="57"/>
    <x v="19"/>
    <x v="1499"/>
    <n v="51"/>
    <x v="228"/>
    <s v="91h 51m 18s"/>
    <s v="time"/>
    <n v="91"/>
    <n v="51"/>
    <n v="18"/>
    <n v="3753"/>
    <n v="22"/>
    <n v="40.857873822873003"/>
  </r>
  <r>
    <x v="57"/>
    <x v="4"/>
    <x v="1265"/>
    <n v="54"/>
    <x v="228"/>
    <s v="92h 06m 30s"/>
    <s v="time"/>
    <n v="92"/>
    <n v="6"/>
    <n v="30"/>
    <n v="3753"/>
    <n v="22"/>
    <n v="40.745498959558397"/>
  </r>
  <r>
    <x v="57"/>
    <x v="30"/>
    <x v="1514"/>
    <n v="60"/>
    <x v="228"/>
    <s v="92h 27m 27s"/>
    <s v="time"/>
    <n v="92"/>
    <n v="27"/>
    <n v="27"/>
    <n v="3753"/>
    <n v="22"/>
    <n v="40.591623178216999"/>
  </r>
  <r>
    <x v="57"/>
    <x v="27"/>
    <x v="1472"/>
    <n v="52"/>
    <x v="228"/>
    <s v="92h 32m 14s"/>
    <s v="time"/>
    <n v="92"/>
    <n v="32"/>
    <n v="14"/>
    <n v="3753"/>
    <n v="22"/>
    <n v="40.556652878421197"/>
  </r>
  <r>
    <x v="57"/>
    <x v="53"/>
    <x v="1453"/>
    <n v="57"/>
    <x v="228"/>
    <s v="93h 00m 24s"/>
    <s v="time"/>
    <n v="93"/>
    <n v="0"/>
    <n v="24"/>
    <n v="3753"/>
    <n v="22"/>
    <n v="40.351946097053897"/>
  </r>
  <r>
    <x v="57"/>
    <x v="81"/>
    <x v="1477"/>
    <n v="58"/>
    <x v="228"/>
    <s v="93h 41m 28s"/>
    <s v="time"/>
    <n v="93"/>
    <n v="41"/>
    <n v="28"/>
    <n v="3753"/>
    <n v="22"/>
    <n v="40.057161832024804"/>
  </r>
  <r>
    <x v="57"/>
    <x v="83"/>
    <x v="1517"/>
    <n v="55"/>
    <x v="228"/>
    <s v="93h 46m 18s"/>
    <s v="time"/>
    <n v="93"/>
    <n v="46"/>
    <n v="18"/>
    <n v="3753"/>
    <n v="22"/>
    <n v="40.022750297708903"/>
  </r>
  <r>
    <x v="57"/>
    <x v="88"/>
    <x v="1573"/>
    <n v="53"/>
    <x v="228"/>
    <s v="93h 48m 05s"/>
    <s v="time"/>
    <n v="93"/>
    <n v="48"/>
    <n v="5"/>
    <n v="3753"/>
    <n v="22"/>
    <n v="40.0100685550142"/>
  </r>
  <r>
    <x v="57"/>
    <x v="98"/>
    <x v="1539"/>
    <n v="59"/>
    <x v="228"/>
    <s v="94h 02m 25s"/>
    <s v="time"/>
    <n v="94"/>
    <n v="2"/>
    <n v="25"/>
    <n v="3753"/>
    <n v="22"/>
    <n v="39.908431670826602"/>
  </r>
  <r>
    <x v="57"/>
    <x v="23"/>
    <x v="1327"/>
    <n v="21"/>
    <x v="237"/>
    <s v="92h 07m 55s"/>
    <s v="time"/>
    <n v="92"/>
    <n v="7"/>
    <n v="55"/>
    <n v="3753"/>
    <n v="22"/>
    <n v="40.735056908117798"/>
  </r>
  <r>
    <x v="57"/>
    <x v="37"/>
    <x v="1424"/>
    <n v="30"/>
    <x v="237"/>
    <s v="92h 46m 57s"/>
    <s v="time"/>
    <n v="92"/>
    <n v="46"/>
    <n v="57"/>
    <n v="3753"/>
    <n v="22"/>
    <n v="40.449438202247102"/>
  </r>
  <r>
    <x v="57"/>
    <x v="42"/>
    <x v="1519"/>
    <n v="24"/>
    <x v="237"/>
    <s v="93h 01m 34s"/>
    <s v="time"/>
    <n v="93"/>
    <n v="1"/>
    <n v="34"/>
    <n v="3753"/>
    <n v="22"/>
    <n v="40.343511678322002"/>
  </r>
  <r>
    <x v="57"/>
    <x v="46"/>
    <x v="1574"/>
    <n v="23"/>
    <x v="237"/>
    <s v="93h 05m 15s"/>
    <s v="time"/>
    <n v="93"/>
    <n v="5"/>
    <n v="15"/>
    <n v="3753"/>
    <n v="22"/>
    <n v="40.316906136699302"/>
  </r>
  <r>
    <x v="57"/>
    <x v="57"/>
    <x v="1473"/>
    <n v="26"/>
    <x v="237"/>
    <s v="93h 16m 26s"/>
    <s v="time"/>
    <n v="93"/>
    <n v="16"/>
    <n v="26"/>
    <n v="3753"/>
    <n v="22"/>
    <n v="40.236341002900602"/>
  </r>
  <r>
    <x v="57"/>
    <x v="69"/>
    <x v="1412"/>
    <n v="29"/>
    <x v="237"/>
    <s v="93h 32m 43s"/>
    <s v="time"/>
    <n v="93"/>
    <n v="32"/>
    <n v="43"/>
    <n v="3753"/>
    <n v="22"/>
    <n v="40.1196093395058"/>
  </r>
  <r>
    <x v="57"/>
    <x v="66"/>
    <x v="1518"/>
    <n v="28"/>
    <x v="237"/>
    <s v="93h 36m 50s"/>
    <s v="time"/>
    <n v="93"/>
    <n v="36"/>
    <n v="50"/>
    <n v="3753"/>
    <n v="22"/>
    <n v="40.090205038426099"/>
  </r>
  <r>
    <x v="57"/>
    <x v="87"/>
    <x v="1520"/>
    <n v="25"/>
    <x v="237"/>
    <s v="93h 44m 36s"/>
    <s v="time"/>
    <n v="93"/>
    <n v="44"/>
    <n v="36"/>
    <n v="3753"/>
    <n v="22"/>
    <n v="40.034846922447798"/>
  </r>
  <r>
    <x v="57"/>
    <x v="13"/>
    <x v="1524"/>
    <n v="11"/>
    <x v="208"/>
    <s v="91h 57m 16s"/>
    <s v="time"/>
    <n v="91"/>
    <n v="57"/>
    <n v="16"/>
    <n v="3753"/>
    <n v="22"/>
    <n v="40.813687937263602"/>
  </r>
  <r>
    <x v="57"/>
    <x v="22"/>
    <x v="1575"/>
    <n v="12"/>
    <x v="208"/>
    <s v="92h 01m 14s"/>
    <s v="time"/>
    <n v="92"/>
    <n v="1"/>
    <n v="14"/>
    <n v="3753"/>
    <n v="22"/>
    <n v="40.784365811986397"/>
  </r>
  <r>
    <x v="57"/>
    <x v="6"/>
    <x v="1454"/>
    <n v="17"/>
    <x v="208"/>
    <s v="92h 08m 55s"/>
    <s v="time"/>
    <n v="92"/>
    <n v="8"/>
    <n v="55"/>
    <n v="3753"/>
    <n v="22"/>
    <n v="40.727689270049801"/>
  </r>
  <r>
    <x v="57"/>
    <x v="7"/>
    <x v="1545"/>
    <n v="16"/>
    <x v="208"/>
    <s v="92h 15m 20s"/>
    <s v="time"/>
    <n v="92"/>
    <n v="15"/>
    <n v="20"/>
    <n v="3753"/>
    <n v="22"/>
    <n v="40.680476936047199"/>
  </r>
  <r>
    <x v="57"/>
    <x v="51"/>
    <x v="1521"/>
    <n v="15"/>
    <x v="208"/>
    <s v="92h 30m 51s"/>
    <s v="time"/>
    <n v="92"/>
    <n v="30"/>
    <n v="51"/>
    <n v="3753"/>
    <n v="22"/>
    <n v="40.566760045758699"/>
  </r>
  <r>
    <x v="57"/>
    <x v="40"/>
    <x v="1476"/>
    <n v="20"/>
    <x v="208"/>
    <s v="93h 00m 09s"/>
    <s v="time"/>
    <n v="93"/>
    <n v="0"/>
    <n v="9"/>
    <n v="3753"/>
    <n v="22"/>
    <n v="40.353753931345899"/>
  </r>
  <r>
    <x v="57"/>
    <x v="41"/>
    <x v="1544"/>
    <n v="19"/>
    <x v="208"/>
    <s v="93h 00m 26s"/>
    <s v="time"/>
    <n v="93"/>
    <n v="0"/>
    <n v="26"/>
    <n v="3753"/>
    <n v="22"/>
    <n v="40.3517050647201"/>
  </r>
  <r>
    <x v="57"/>
    <x v="64"/>
    <x v="1409"/>
    <n v="18"/>
    <x v="208"/>
    <s v="93h 18m 10s"/>
    <s v="time"/>
    <n v="93"/>
    <n v="18"/>
    <n v="10"/>
    <n v="3753"/>
    <n v="22"/>
    <n v="40.223882818779899"/>
  </r>
  <r>
    <x v="57"/>
    <x v="65"/>
    <x v="1482"/>
    <n v="13"/>
    <x v="208"/>
    <s v="93h 18m 53s"/>
    <s v="time"/>
    <n v="93"/>
    <n v="18"/>
    <n v="53"/>
    <n v="3753"/>
    <n v="22"/>
    <n v="40.218734092810102"/>
  </r>
  <r>
    <x v="57"/>
    <x v="77"/>
    <x v="1386"/>
    <n v="14"/>
    <x v="208"/>
    <s v="93h 30m 46s"/>
    <s v="time"/>
    <n v="93"/>
    <n v="30"/>
    <n v="46"/>
    <n v="3753"/>
    <n v="22"/>
    <n v="40.133552752743199"/>
  </r>
  <r>
    <x v="57"/>
    <x v="11"/>
    <x v="1576"/>
    <n v="72"/>
    <x v="244"/>
    <s v="92h 26m 29s"/>
    <s v="time"/>
    <n v="92"/>
    <n v="26"/>
    <n v="29"/>
    <n v="3753"/>
    <n v="22"/>
    <n v="40.598697673300499"/>
  </r>
  <r>
    <x v="57"/>
    <x v="52"/>
    <x v="1338"/>
    <n v="77"/>
    <x v="244"/>
    <s v="92h 30m 57s"/>
    <s v="time"/>
    <n v="92"/>
    <n v="30"/>
    <n v="57"/>
    <n v="3753"/>
    <n v="22"/>
    <n v="40.566029238238499"/>
  </r>
  <r>
    <x v="57"/>
    <x v="25"/>
    <x v="1243"/>
    <n v="71"/>
    <x v="244"/>
    <s v="92h 47m 02s"/>
    <s v="time"/>
    <n v="92"/>
    <n v="47"/>
    <n v="2"/>
    <n v="3753"/>
    <n v="22"/>
    <n v="40.448832711617797"/>
  </r>
  <r>
    <x v="57"/>
    <x v="44"/>
    <x v="1486"/>
    <n v="79"/>
    <x v="244"/>
    <s v="93h 03m 05s"/>
    <s v="time"/>
    <n v="93"/>
    <n v="3"/>
    <n v="5"/>
    <n v="3753"/>
    <n v="22"/>
    <n v="40.332552203829998"/>
  </r>
  <r>
    <x v="57"/>
    <x v="48"/>
    <x v="1460"/>
    <n v="74"/>
    <x v="244"/>
    <s v="93h 09m 39s"/>
    <s v="time"/>
    <n v="93"/>
    <n v="9"/>
    <n v="39"/>
    <n v="3753"/>
    <n v="22"/>
    <n v="40.285169912248499"/>
  </r>
  <r>
    <x v="57"/>
    <x v="68"/>
    <x v="1525"/>
    <n v="73"/>
    <x v="244"/>
    <s v="93h 24m 48s"/>
    <s v="time"/>
    <n v="93"/>
    <n v="24"/>
    <n v="48"/>
    <n v="3753"/>
    <n v="22"/>
    <n v="40.176277476448703"/>
  </r>
  <r>
    <x v="57"/>
    <x v="76"/>
    <x v="1306"/>
    <n v="75"/>
    <x v="244"/>
    <s v="93h 26m 29s"/>
    <s v="time"/>
    <n v="93"/>
    <n v="26"/>
    <n v="29"/>
    <n v="3753"/>
    <n v="22"/>
    <n v="40.164214644355198"/>
  </r>
  <r>
    <x v="57"/>
    <x v="112"/>
    <x v="1498"/>
    <n v="78"/>
    <x v="244"/>
    <s v="94h 25m 44s"/>
    <s v="time"/>
    <n v="94"/>
    <n v="25"/>
    <n v="44"/>
    <n v="3753"/>
    <n v="22"/>
    <n v="39.744193161226498"/>
  </r>
  <r>
    <x v="57"/>
    <x v="17"/>
    <x v="1478"/>
    <n v="131"/>
    <x v="220"/>
    <s v="91h 34m 14s"/>
    <s v="time"/>
    <n v="91"/>
    <n v="34"/>
    <n v="14"/>
    <n v="3753"/>
    <n v="22"/>
    <n v="40.984790113270201"/>
  </r>
  <r>
    <x v="57"/>
    <x v="24"/>
    <x v="1577"/>
    <n v="139"/>
    <x v="220"/>
    <s v="92h 12m 46s"/>
    <s v="time"/>
    <n v="92"/>
    <n v="12"/>
    <n v="46"/>
    <n v="3753"/>
    <n v="22"/>
    <n v="40.699348728484203"/>
  </r>
  <r>
    <x v="57"/>
    <x v="9"/>
    <x v="1480"/>
    <n v="137"/>
    <x v="220"/>
    <s v="92h 23m 40s"/>
    <s v="time"/>
    <n v="92"/>
    <n v="23"/>
    <n v="40"/>
    <n v="3753"/>
    <n v="22"/>
    <n v="40.619325356262401"/>
  </r>
  <r>
    <x v="57"/>
    <x v="50"/>
    <x v="1578"/>
    <n v="134"/>
    <x v="220"/>
    <s v="92h 30m 20s"/>
    <s v="time"/>
    <n v="92"/>
    <n v="30"/>
    <n v="20"/>
    <n v="3753"/>
    <n v="22"/>
    <n v="40.570536304125802"/>
  </r>
  <r>
    <x v="57"/>
    <x v="35"/>
    <x v="1579"/>
    <n v="136"/>
    <x v="220"/>
    <s v="92h 33m 35s"/>
    <s v="time"/>
    <n v="92"/>
    <n v="33"/>
    <n v="35"/>
    <n v="3753"/>
    <n v="22"/>
    <n v="40.546794111909698"/>
  </r>
  <r>
    <x v="57"/>
    <x v="39"/>
    <x v="1529"/>
    <n v="140"/>
    <x v="220"/>
    <s v="92h 59m 06s"/>
    <s v="time"/>
    <n v="92"/>
    <n v="59"/>
    <n v="6"/>
    <n v="3753"/>
    <n v="22"/>
    <n v="40.361348604613603"/>
  </r>
  <r>
    <x v="57"/>
    <x v="55"/>
    <x v="1407"/>
    <n v="138"/>
    <x v="220"/>
    <s v="93h 15m 39s"/>
    <s v="time"/>
    <n v="93"/>
    <n v="15"/>
    <n v="39"/>
    <n v="3753"/>
    <n v="22"/>
    <n v="40.241973675980397"/>
  </r>
  <r>
    <x v="57"/>
    <x v="59"/>
    <x v="1426"/>
    <n v="132"/>
    <x v="220"/>
    <s v="93h 17m 59s"/>
    <s v="time"/>
    <n v="93"/>
    <n v="17"/>
    <n v="59"/>
    <n v="3753"/>
    <n v="22"/>
    <n v="40.225200146481299"/>
  </r>
  <r>
    <x v="57"/>
    <x v="75"/>
    <x v="1526"/>
    <n v="133"/>
    <x v="220"/>
    <s v="93h 22m 19s"/>
    <s v="time"/>
    <n v="93"/>
    <n v="22"/>
    <n v="19"/>
    <n v="3753"/>
    <n v="22"/>
    <n v="40.194086374981701"/>
  </r>
  <r>
    <x v="57"/>
    <x v="86"/>
    <x v="1483"/>
    <n v="135"/>
    <x v="220"/>
    <s v="93h 44m 22s"/>
    <s v="time"/>
    <n v="93"/>
    <n v="44"/>
    <n v="22"/>
    <n v="3753"/>
    <n v="22"/>
    <n v="40.036507814213103"/>
  </r>
  <r>
    <x v="57"/>
    <x v="16"/>
    <x v="1490"/>
    <n v="50"/>
    <x v="245"/>
    <s v="92h 04m 17s"/>
    <s v="time"/>
    <n v="92"/>
    <n v="4"/>
    <n v="17"/>
    <n v="3753"/>
    <n v="22"/>
    <n v="40.761848444896302"/>
  </r>
  <r>
    <x v="57"/>
    <x v="10"/>
    <x v="1502"/>
    <n v="47"/>
    <x v="245"/>
    <s v="92h 24m 37s"/>
    <s v="time"/>
    <n v="92"/>
    <n v="24"/>
    <n v="37"/>
    <n v="3753"/>
    <n v="22"/>
    <n v="40.612365748158098"/>
  </r>
  <r>
    <x v="57"/>
    <x v="36"/>
    <x v="1462"/>
    <n v="42"/>
    <x v="245"/>
    <s v="92h 35m 54s"/>
    <s v="time"/>
    <n v="92"/>
    <n v="35"/>
    <n v="54"/>
    <n v="3753"/>
    <n v="22"/>
    <n v="40.529887146996799"/>
  </r>
  <r>
    <x v="57"/>
    <x v="67"/>
    <x v="1580"/>
    <n v="48"/>
    <x v="245"/>
    <s v="93h 37m 34s"/>
    <s v="time"/>
    <n v="93"/>
    <n v="37"/>
    <n v="34"/>
    <n v="3753"/>
    <n v="22"/>
    <n v="40.084971547585802"/>
  </r>
  <r>
    <x v="57"/>
    <x v="89"/>
    <x v="1581"/>
    <n v="45"/>
    <x v="245"/>
    <s v="93h 47m 03s"/>
    <s v="time"/>
    <n v="93"/>
    <n v="47"/>
    <n v="3"/>
    <n v="3753"/>
    <n v="22"/>
    <n v="40.017415875103197"/>
  </r>
  <r>
    <x v="57"/>
    <x v="96"/>
    <x v="1582"/>
    <n v="44"/>
    <x v="245"/>
    <s v="94h 02m 23s"/>
    <s v="time"/>
    <n v="94"/>
    <n v="2"/>
    <n v="23"/>
    <n v="3753"/>
    <n v="22"/>
    <n v="39.908667436632797"/>
  </r>
  <r>
    <x v="57"/>
    <x v="113"/>
    <x v="1583"/>
    <n v="49"/>
    <x v="245"/>
    <s v="94h 18m 38s"/>
    <s v="time"/>
    <n v="94"/>
    <n v="18"/>
    <n v="38"/>
    <n v="3753"/>
    <n v="22"/>
    <n v="39.794060992347902"/>
  </r>
  <r>
    <x v="57"/>
    <x v="0"/>
    <x v="1438"/>
    <n v="128"/>
    <x v="246"/>
    <s v="92h 06m 23s"/>
    <s v="time"/>
    <n v="92"/>
    <n v="6"/>
    <n v="23"/>
    <n v="3753"/>
    <n v="22"/>
    <n v="40.746359131801"/>
  </r>
  <r>
    <x v="57"/>
    <x v="12"/>
    <x v="1533"/>
    <n v="121"/>
    <x v="246"/>
    <s v="92h 27m 02s"/>
    <s v="time"/>
    <n v="92"/>
    <n v="27"/>
    <n v="2"/>
    <n v="3753"/>
    <n v="22"/>
    <n v="40.594672227196497"/>
  </r>
  <r>
    <x v="57"/>
    <x v="62"/>
    <x v="1237"/>
    <n v="123"/>
    <x v="246"/>
    <s v="93h 18m 21s"/>
    <s v="time"/>
    <n v="93"/>
    <n v="18"/>
    <n v="21"/>
    <n v="3753"/>
    <n v="22"/>
    <n v="40.222565577357599"/>
  </r>
  <r>
    <x v="57"/>
    <x v="61"/>
    <x v="1422"/>
    <n v="124"/>
    <x v="246"/>
    <s v="93h 21m 48s"/>
    <s v="time"/>
    <n v="93"/>
    <n v="21"/>
    <n v="48"/>
    <n v="3753"/>
    <n v="22"/>
    <n v="40.197793566353603"/>
  </r>
  <r>
    <x v="57"/>
    <x v="93"/>
    <x v="1584"/>
    <n v="125"/>
    <x v="246"/>
    <s v="93h 57m 54s"/>
    <s v="time"/>
    <n v="93"/>
    <n v="57"/>
    <n v="54"/>
    <n v="3753"/>
    <n v="22"/>
    <n v="39.9404033416697"/>
  </r>
  <r>
    <x v="57"/>
    <x v="101"/>
    <x v="1585"/>
    <n v="129"/>
    <x v="246"/>
    <s v="94h 05m 00s"/>
    <s v="time"/>
    <n v="94"/>
    <n v="5"/>
    <n v="0"/>
    <n v="3753"/>
    <n v="22"/>
    <n v="39.890168290522503"/>
  </r>
  <r>
    <x v="57"/>
    <x v="114"/>
    <x v="1586"/>
    <n v="130"/>
    <x v="246"/>
    <s v="94h 50m 16s"/>
    <s v="time"/>
    <n v="94"/>
    <n v="50"/>
    <n v="16"/>
    <n v="3753"/>
    <n v="22"/>
    <n v="39.5728378283384"/>
  </r>
  <r>
    <x v="57"/>
    <x v="115"/>
    <x v="1587"/>
    <n v="122"/>
    <x v="246"/>
    <s v="94h 53m 21s"/>
    <s v="time"/>
    <n v="94"/>
    <n v="53"/>
    <n v="21"/>
    <n v="3753"/>
    <n v="22"/>
    <n v="39.551406465437701"/>
  </r>
  <r>
    <x v="57"/>
    <x v="8"/>
    <x v="1555"/>
    <n v="95"/>
    <x v="215"/>
    <s v="92h 16m 41s"/>
    <s v="time"/>
    <n v="92"/>
    <n v="16"/>
    <n v="41"/>
    <n v="3753"/>
    <n v="22"/>
    <n v="40.6705578851358"/>
  </r>
  <r>
    <x v="57"/>
    <x v="34"/>
    <x v="1588"/>
    <n v="91"/>
    <x v="215"/>
    <s v="92h 44m 51s"/>
    <s v="time"/>
    <n v="92"/>
    <n v="44"/>
    <n v="51"/>
    <n v="3753"/>
    <n v="22"/>
    <n v="40.464702552629397"/>
  </r>
  <r>
    <x v="57"/>
    <x v="63"/>
    <x v="1554"/>
    <n v="97"/>
    <x v="215"/>
    <s v="93h 19m 03s"/>
    <s v="time"/>
    <n v="93"/>
    <n v="19"/>
    <n v="3"/>
    <n v="3753"/>
    <n v="22"/>
    <n v="40.217536903581802"/>
  </r>
  <r>
    <x v="57"/>
    <x v="72"/>
    <x v="1485"/>
    <n v="92"/>
    <x v="215"/>
    <s v="93h 23m 25s"/>
    <s v="time"/>
    <n v="93"/>
    <n v="23"/>
    <n v="25"/>
    <n v="3753"/>
    <n v="22"/>
    <n v="40.1861959221308"/>
  </r>
  <r>
    <x v="57"/>
    <x v="90"/>
    <x v="1589"/>
    <n v="98"/>
    <x v="215"/>
    <s v="93h 47m 26s"/>
    <s v="time"/>
    <n v="93"/>
    <n v="47"/>
    <n v="26"/>
    <n v="3753"/>
    <n v="22"/>
    <n v="40.014689941536403"/>
  </r>
  <r>
    <x v="57"/>
    <x v="100"/>
    <x v="1528"/>
    <n v="96"/>
    <x v="215"/>
    <s v="94h 04m 57s"/>
    <s v="time"/>
    <n v="94"/>
    <n v="4"/>
    <n v="57"/>
    <n v="3753"/>
    <n v="22"/>
    <n v="39.890521616666199"/>
  </r>
  <r>
    <x v="57"/>
    <x v="116"/>
    <x v="1590"/>
    <n v="100"/>
    <x v="215"/>
    <s v="94h 50m 27s"/>
    <s v="time"/>
    <n v="94"/>
    <n v="50"/>
    <n v="27"/>
    <n v="3753"/>
    <n v="22"/>
    <n v="39.571562881670097"/>
  </r>
  <r>
    <x v="57"/>
    <x v="117"/>
    <x v="1591"/>
    <n v="93"/>
    <x v="215"/>
    <s v="96h 04m 08s"/>
    <s v="time"/>
    <n v="96"/>
    <n v="4"/>
    <n v="8"/>
    <n v="3753"/>
    <n v="22"/>
    <n v="39.065716731049399"/>
  </r>
  <r>
    <x v="57"/>
    <x v="1"/>
    <x v="1226"/>
    <n v="1"/>
    <x v="240"/>
    <s v="91h 52m 35s"/>
    <s v="time"/>
    <n v="91"/>
    <n v="52"/>
    <n v="35"/>
    <n v="3753"/>
    <n v="22"/>
    <n v="40.848362080694102"/>
  </r>
  <r>
    <x v="57"/>
    <x v="3"/>
    <x v="1522"/>
    <n v="9"/>
    <x v="240"/>
    <s v="92h 04m 00s"/>
    <s v="time"/>
    <n v="92"/>
    <n v="4"/>
    <n v="0"/>
    <n v="3753"/>
    <n v="22"/>
    <n v="40.763939174511201"/>
  </r>
  <r>
    <x v="57"/>
    <x v="49"/>
    <x v="1456"/>
    <n v="5"/>
    <x v="240"/>
    <s v="93h 11m 57s"/>
    <s v="time"/>
    <n v="93"/>
    <n v="11"/>
    <n v="57"/>
    <n v="3753"/>
    <n v="22"/>
    <n v="40.268600398787498"/>
  </r>
  <r>
    <x v="57"/>
    <x v="54"/>
    <x v="1369"/>
    <n v="4"/>
    <x v="240"/>
    <s v="93h 14m 08s"/>
    <s v="time"/>
    <n v="93"/>
    <n v="14"/>
    <n v="8"/>
    <n v="3753"/>
    <n v="22"/>
    <n v="40.2528839736867"/>
  </r>
  <r>
    <x v="57"/>
    <x v="58"/>
    <x v="1507"/>
    <n v="6"/>
    <x v="240"/>
    <s v="93h 17m 19s"/>
    <s v="time"/>
    <n v="93"/>
    <n v="17"/>
    <n v="19"/>
    <n v="3753"/>
    <n v="22"/>
    <n v="40.2299911564767"/>
  </r>
  <r>
    <x v="57"/>
    <x v="94"/>
    <x v="1592"/>
    <n v="3"/>
    <x v="240"/>
    <s v="93h 58m 10s"/>
    <s v="time"/>
    <n v="93"/>
    <n v="58"/>
    <n v="10"/>
    <n v="3753"/>
    <n v="22"/>
    <n v="39.938514292470899"/>
  </r>
  <r>
    <x v="57"/>
    <x v="118"/>
    <x v="1447"/>
    <n v="8"/>
    <x v="240"/>
    <s v="94h 45m 43s"/>
    <s v="time"/>
    <n v="94"/>
    <n v="45"/>
    <n v="43"/>
    <n v="3753"/>
    <n v="22"/>
    <n v="39.604506028263799"/>
  </r>
  <r>
    <x v="57"/>
    <x v="15"/>
    <x v="1593"/>
    <n v="141"/>
    <x v="247"/>
    <s v="92h 03m 07s"/>
    <s v="time"/>
    <n v="92"/>
    <n v="3"/>
    <n v="7"/>
    <n v="3753"/>
    <n v="22"/>
    <n v="40.770458708398301"/>
  </r>
  <r>
    <x v="57"/>
    <x v="74"/>
    <x v="1238"/>
    <n v="145"/>
    <x v="247"/>
    <s v="93h 22m 08s"/>
    <s v="time"/>
    <n v="93"/>
    <n v="22"/>
    <n v="8"/>
    <n v="3753"/>
    <n v="22"/>
    <n v="40.195401751713597"/>
  </r>
  <r>
    <x v="57"/>
    <x v="73"/>
    <x v="1594"/>
    <n v="147"/>
    <x v="247"/>
    <s v="93h 36m 15s"/>
    <s v="time"/>
    <n v="93"/>
    <n v="36"/>
    <n v="15"/>
    <n v="3753"/>
    <n v="22"/>
    <n v="40.094369018473103"/>
  </r>
  <r>
    <x v="57"/>
    <x v="84"/>
    <x v="620"/>
    <n v="142"/>
    <x v="247"/>
    <s v="93h 37m 39s"/>
    <s v="time"/>
    <n v="93"/>
    <n v="37"/>
    <n v="39"/>
    <n v="3753"/>
    <n v="22"/>
    <n v="40.084376919174296"/>
  </r>
  <r>
    <x v="57"/>
    <x v="78"/>
    <x v="1595"/>
    <n v="149"/>
    <x v="247"/>
    <s v="93h 40m 34s"/>
    <s v="time"/>
    <n v="93"/>
    <n v="40"/>
    <n v="34"/>
    <n v="3753"/>
    <n v="22"/>
    <n v="40.063576033258798"/>
  </r>
  <r>
    <x v="57"/>
    <x v="91"/>
    <x v="1596"/>
    <n v="144"/>
    <x v="247"/>
    <s v="93h 46m 56s"/>
    <s v="time"/>
    <n v="93"/>
    <n v="46"/>
    <n v="56"/>
    <n v="3753"/>
    <n v="22"/>
    <n v="40.0182455807781"/>
  </r>
  <r>
    <x v="57"/>
    <x v="119"/>
    <x v="1309"/>
    <n v="150"/>
    <x v="247"/>
    <s v="94h 18m 36s"/>
    <s v="time"/>
    <n v="94"/>
    <n v="18"/>
    <n v="36"/>
    <n v="3753"/>
    <n v="22"/>
    <n v="39.794295408758302"/>
  </r>
  <r>
    <x v="57"/>
    <x v="21"/>
    <x v="1552"/>
    <n v="31"/>
    <x v="248"/>
    <s v="91h 58m 39s"/>
    <s v="time"/>
    <n v="91"/>
    <n v="58"/>
    <n v="39"/>
    <n v="3753"/>
    <n v="22"/>
    <n v="40.803457367290903"/>
  </r>
  <r>
    <x v="57"/>
    <x v="2"/>
    <x v="1475"/>
    <n v="36"/>
    <x v="248"/>
    <s v="91h 58m 51s"/>
    <s v="time"/>
    <n v="91"/>
    <n v="58"/>
    <n v="51"/>
    <n v="3753"/>
    <n v="22"/>
    <n v="40.801978673093103"/>
  </r>
  <r>
    <x v="57"/>
    <x v="14"/>
    <x v="1512"/>
    <n v="34"/>
    <x v="248"/>
    <s v="92h 00m 32s"/>
    <s v="time"/>
    <n v="92"/>
    <n v="0"/>
    <n v="32"/>
    <n v="3753"/>
    <n v="22"/>
    <n v="40.789537242778401"/>
  </r>
  <r>
    <x v="57"/>
    <x v="43"/>
    <x v="1488"/>
    <n v="35"/>
    <x v="248"/>
    <s v="93h 02m 38s"/>
    <s v="time"/>
    <n v="93"/>
    <n v="2"/>
    <n v="38"/>
    <n v="3753"/>
    <n v="22"/>
    <n v="40.335803294741403"/>
  </r>
  <r>
    <x v="57"/>
    <x v="60"/>
    <x v="1597"/>
    <n v="33"/>
    <x v="248"/>
    <s v="93h 21m 07s"/>
    <s v="time"/>
    <n v="93"/>
    <n v="21"/>
    <n v="7"/>
    <n v="3753"/>
    <n v="22"/>
    <n v="40.202697676356202"/>
  </r>
  <r>
    <x v="57"/>
    <x v="95"/>
    <x v="1598"/>
    <n v="39"/>
    <x v="248"/>
    <s v="93h 59m 15s"/>
    <s v="time"/>
    <n v="93"/>
    <n v="59"/>
    <n v="15"/>
    <n v="3753"/>
    <n v="22"/>
    <n v="39.9308418672695"/>
  </r>
  <r>
    <x v="57"/>
    <x v="120"/>
    <x v="1599"/>
    <n v="32"/>
    <x v="248"/>
    <s v="94h 36m 12s"/>
    <s v="time"/>
    <n v="94"/>
    <n v="36"/>
    <n v="12"/>
    <n v="3753"/>
    <n v="22"/>
    <n v="39.670906592438598"/>
  </r>
  <r>
    <x v="58"/>
    <x v="1"/>
    <x v="1561"/>
    <n v="31"/>
    <x v="249"/>
    <s v="92h 18m 10s"/>
    <s v="time"/>
    <n v="92"/>
    <n v="18"/>
    <n v="10"/>
    <n v="3507"/>
    <n v="21"/>
    <n v="37.994522856540897"/>
  </r>
  <r>
    <x v="58"/>
    <x v="24"/>
    <x v="1562"/>
    <n v="34"/>
    <x v="249"/>
    <s v="92h 41m 23s"/>
    <s v="time"/>
    <n v="92"/>
    <n v="41"/>
    <n v="23"/>
    <n v="3507"/>
    <n v="21"/>
    <n v="37.835910130273298"/>
  </r>
  <r>
    <x v="58"/>
    <x v="65"/>
    <x v="1237"/>
    <n v="35"/>
    <x v="249"/>
    <s v="93h 36m 42s"/>
    <s v="time"/>
    <n v="93"/>
    <n v="36"/>
    <n v="42"/>
    <n v="3507"/>
    <n v="21"/>
    <n v="37.463279149678598"/>
  </r>
  <r>
    <x v="58"/>
    <x v="75"/>
    <x v="1536"/>
    <n v="38"/>
    <x v="249"/>
    <s v="93h 40m 07s"/>
    <s v="time"/>
    <n v="93"/>
    <n v="40"/>
    <n v="7"/>
    <n v="3507"/>
    <n v="21"/>
    <n v="37.440503904130097"/>
  </r>
  <r>
    <x v="58"/>
    <x v="69"/>
    <x v="1506"/>
    <n v="37"/>
    <x v="249"/>
    <s v="93h 44m 09s"/>
    <s v="time"/>
    <n v="93"/>
    <n v="44"/>
    <n v="9"/>
    <n v="3507"/>
    <n v="21"/>
    <n v="37.413653618768997"/>
  </r>
  <r>
    <x v="58"/>
    <x v="87"/>
    <x v="1600"/>
    <n v="36"/>
    <x v="249"/>
    <s v="94h 03m 17s"/>
    <s v="time"/>
    <n v="94"/>
    <n v="3"/>
    <n v="17"/>
    <n v="3507"/>
    <n v="21"/>
    <n v="37.286804076822797"/>
  </r>
  <r>
    <x v="58"/>
    <x v="90"/>
    <x v="1385"/>
    <n v="33"/>
    <x v="249"/>
    <s v="94h 07m 22s"/>
    <s v="time"/>
    <n v="94"/>
    <n v="7"/>
    <n v="22"/>
    <n v="3507"/>
    <n v="21"/>
    <n v="37.259843821013902"/>
  </r>
  <r>
    <x v="58"/>
    <x v="114"/>
    <x v="1534"/>
    <n v="39"/>
    <x v="249"/>
    <s v="94h 47m 08s"/>
    <s v="time"/>
    <n v="94"/>
    <n v="47"/>
    <n v="8"/>
    <n v="3507"/>
    <n v="21"/>
    <n v="36.9993083803204"/>
  </r>
  <r>
    <x v="58"/>
    <x v="13"/>
    <x v="1601"/>
    <n v="151"/>
    <x v="250"/>
    <s v="92h 22m 07s"/>
    <s v="time"/>
    <n v="92"/>
    <n v="22"/>
    <n v="7"/>
    <n v="3507"/>
    <n v="21"/>
    <n v="37.967443245210099"/>
  </r>
  <r>
    <x v="58"/>
    <x v="60"/>
    <x v="1602"/>
    <n v="154"/>
    <x v="250"/>
    <s v="93h 38m 53s"/>
    <s v="time"/>
    <n v="93"/>
    <n v="38"/>
    <n v="53"/>
    <n v="3507"/>
    <n v="21"/>
    <n v="37.448722017720002"/>
  </r>
  <r>
    <x v="58"/>
    <x v="77"/>
    <x v="1603"/>
    <n v="153"/>
    <x v="250"/>
    <s v="93h 42m 42s"/>
    <s v="time"/>
    <n v="93"/>
    <n v="42"/>
    <n v="42"/>
    <n v="3507"/>
    <n v="21"/>
    <n v="37.423301972361998"/>
  </r>
  <r>
    <x v="58"/>
    <x v="81"/>
    <x v="1604"/>
    <n v="158"/>
    <x v="250"/>
    <s v="93h 55m 54s"/>
    <s v="time"/>
    <n v="93"/>
    <n v="55"/>
    <n v="54"/>
    <n v="3507"/>
    <n v="21"/>
    <n v="37.335651803616102"/>
  </r>
  <r>
    <x v="58"/>
    <x v="79"/>
    <x v="1580"/>
    <n v="157"/>
    <x v="250"/>
    <s v="93h 56m 53s"/>
    <s v="time"/>
    <n v="93"/>
    <n v="56"/>
    <n v="53"/>
    <n v="3507"/>
    <n v="21"/>
    <n v="37.329138738014201"/>
  </r>
  <r>
    <x v="58"/>
    <x v="96"/>
    <x v="1605"/>
    <n v="160"/>
    <x v="250"/>
    <s v="94h 19m 32s"/>
    <s v="time"/>
    <n v="94"/>
    <n v="19"/>
    <n v="32"/>
    <n v="3507"/>
    <n v="21"/>
    <n v="37.179743912925602"/>
  </r>
  <r>
    <x v="58"/>
    <x v="103"/>
    <x v="1606"/>
    <n v="155"/>
    <x v="250"/>
    <s v="94h 24m 21s"/>
    <s v="time"/>
    <n v="94"/>
    <n v="24"/>
    <n v="21"/>
    <n v="3507"/>
    <n v="21"/>
    <n v="37.148128205354503"/>
  </r>
  <r>
    <x v="58"/>
    <x v="112"/>
    <x v="1607"/>
    <n v="152"/>
    <x v="250"/>
    <s v="94h 35m 27s"/>
    <s v="time"/>
    <n v="94"/>
    <n v="35"/>
    <n v="27"/>
    <n v="3507"/>
    <n v="21"/>
    <n v="37.075474191473802"/>
  </r>
  <r>
    <x v="58"/>
    <x v="115"/>
    <x v="1608"/>
    <n v="159"/>
    <x v="250"/>
    <s v="94h 48m 18s"/>
    <s v="time"/>
    <n v="94"/>
    <n v="48"/>
    <n v="18"/>
    <n v="3507"/>
    <n v="21"/>
    <n v="36.991719845999597"/>
  </r>
  <r>
    <x v="58"/>
    <x v="18"/>
    <x v="1226"/>
    <n v="101"/>
    <x v="251"/>
    <s v="92h 15m 07s"/>
    <s v="time"/>
    <n v="92"/>
    <n v="15"/>
    <n v="7"/>
    <n v="3507"/>
    <n v="21"/>
    <n v="38.015458873194397"/>
  </r>
  <r>
    <x v="58"/>
    <x v="2"/>
    <x v="1327"/>
    <n v="108"/>
    <x v="251"/>
    <s v="92h 24m 21s"/>
    <s v="time"/>
    <n v="92"/>
    <n v="24"/>
    <n v="21"/>
    <n v="3507"/>
    <n v="21"/>
    <n v="37.952149485512201"/>
  </r>
  <r>
    <x v="58"/>
    <x v="23"/>
    <x v="1609"/>
    <n v="102"/>
    <x v="251"/>
    <s v="92h 40m 43s"/>
    <s v="time"/>
    <n v="92"/>
    <n v="40"/>
    <n v="43"/>
    <n v="3507"/>
    <n v="21"/>
    <n v="37.840446225456503"/>
  </r>
  <r>
    <x v="58"/>
    <x v="6"/>
    <x v="1502"/>
    <n v="110"/>
    <x v="251"/>
    <s v="92h 41m 07s"/>
    <s v="time"/>
    <n v="92"/>
    <n v="41"/>
    <n v="7"/>
    <n v="3507"/>
    <n v="21"/>
    <n v="37.8377244378377"/>
  </r>
  <r>
    <x v="58"/>
    <x v="53"/>
    <x v="1574"/>
    <n v="104"/>
    <x v="251"/>
    <s v="93h 09m 41s"/>
    <s v="time"/>
    <n v="93"/>
    <n v="9"/>
    <n v="41"/>
    <n v="3507"/>
    <n v="21"/>
    <n v="37.6443507533223"/>
  </r>
  <r>
    <x v="58"/>
    <x v="46"/>
    <x v="1610"/>
    <n v="109"/>
    <x v="251"/>
    <s v="93h 19m 33s"/>
    <s v="time"/>
    <n v="93"/>
    <n v="19"/>
    <n v="33"/>
    <n v="3507"/>
    <n v="21"/>
    <n v="37.578019662294203"/>
  </r>
  <r>
    <x v="58"/>
    <x v="58"/>
    <x v="1611"/>
    <n v="106"/>
    <x v="251"/>
    <s v="93h 31m 46s"/>
    <s v="time"/>
    <n v="93"/>
    <n v="31"/>
    <n v="46"/>
    <n v="3507"/>
    <n v="21"/>
    <n v="37.496213313692003"/>
  </r>
  <r>
    <x v="58"/>
    <x v="104"/>
    <x v="1473"/>
    <n v="105"/>
    <x v="251"/>
    <s v="94h 24m 19s"/>
    <s v="time"/>
    <n v="94"/>
    <n v="24"/>
    <n v="19"/>
    <n v="3507"/>
    <n v="21"/>
    <n v="37.148346814414197"/>
  </r>
  <r>
    <x v="58"/>
    <x v="121"/>
    <x v="1483"/>
    <n v="103"/>
    <x v="251"/>
    <s v="95h 04m 14s"/>
    <s v="time"/>
    <n v="95"/>
    <n v="4"/>
    <n v="14"/>
    <n v="3507"/>
    <n v="21"/>
    <n v="36.888392831055199"/>
  </r>
  <r>
    <x v="58"/>
    <x v="14"/>
    <x v="1400"/>
    <n v="91"/>
    <x v="252"/>
    <s v="92h 25m 47s"/>
    <s v="time"/>
    <n v="92"/>
    <n v="25"/>
    <n v="47"/>
    <n v="3507"/>
    <n v="21"/>
    <n v="37.942340577075001"/>
  </r>
  <r>
    <x v="58"/>
    <x v="9"/>
    <x v="1564"/>
    <n v="96"/>
    <x v="252"/>
    <s v="92h 44m 34s"/>
    <s v="time"/>
    <n v="92"/>
    <n v="44"/>
    <n v="34"/>
    <n v="3507"/>
    <n v="21"/>
    <n v="37.814265261745398"/>
  </r>
  <r>
    <x v="58"/>
    <x v="11"/>
    <x v="1457"/>
    <n v="95"/>
    <x v="252"/>
    <s v="92h 53m 14s"/>
    <s v="time"/>
    <n v="92"/>
    <n v="53"/>
    <n v="14"/>
    <n v="3507"/>
    <n v="21"/>
    <n v="37.755462119535601"/>
  </r>
  <r>
    <x v="58"/>
    <x v="86"/>
    <x v="1566"/>
    <n v="93"/>
    <x v="252"/>
    <s v="94h 00m 03s"/>
    <s v="time"/>
    <n v="94"/>
    <n v="0"/>
    <n v="3"/>
    <n v="3507"/>
    <n v="21"/>
    <n v="37.308179892022203"/>
  </r>
  <r>
    <x v="58"/>
    <x v="83"/>
    <x v="1501"/>
    <n v="92"/>
    <x v="252"/>
    <s v="94h 03m 25s"/>
    <s v="time"/>
    <n v="94"/>
    <n v="3"/>
    <n v="25"/>
    <n v="3507"/>
    <n v="21"/>
    <n v="37.285923125765997"/>
  </r>
  <r>
    <x v="58"/>
    <x v="99"/>
    <x v="1458"/>
    <n v="94"/>
    <x v="252"/>
    <s v="94h 20m 37s"/>
    <s v="time"/>
    <n v="94"/>
    <n v="20"/>
    <n v="37"/>
    <n v="3507"/>
    <n v="21"/>
    <n v="37.172628423875999"/>
  </r>
  <r>
    <x v="58"/>
    <x v="101"/>
    <x v="1612"/>
    <n v="99"/>
    <x v="252"/>
    <s v="94h 23m 28s"/>
    <s v="time"/>
    <n v="94"/>
    <n v="23"/>
    <n v="28"/>
    <n v="3507"/>
    <n v="21"/>
    <n v="37.153922214897797"/>
  </r>
  <r>
    <x v="58"/>
    <x v="36"/>
    <x v="1613"/>
    <n v="161"/>
    <x v="253"/>
    <s v="93h 01m 21s"/>
    <s v="time"/>
    <n v="93"/>
    <n v="1"/>
    <n v="21"/>
    <n v="3507"/>
    <n v="21"/>
    <n v="37.700556317020002"/>
  </r>
  <r>
    <x v="58"/>
    <x v="110"/>
    <x v="567"/>
    <n v="163"/>
    <x v="253"/>
    <s v="94h 24m 44s"/>
    <s v="time"/>
    <n v="94"/>
    <n v="24"/>
    <n v="44"/>
    <n v="3507"/>
    <n v="21"/>
    <n v="37.145614386084603"/>
  </r>
  <r>
    <x v="58"/>
    <x v="120"/>
    <x v="1614"/>
    <n v="162"/>
    <x v="253"/>
    <s v="94h 36m 20s"/>
    <s v="time"/>
    <n v="94"/>
    <n v="36"/>
    <n v="20"/>
    <n v="3507"/>
    <n v="21"/>
    <n v="37.069704621527897"/>
  </r>
  <r>
    <x v="58"/>
    <x v="117"/>
    <x v="1615"/>
    <n v="168"/>
    <x v="253"/>
    <s v="94h 55m 04s"/>
    <s v="time"/>
    <n v="94"/>
    <n v="55"/>
    <n v="4"/>
    <n v="3507"/>
    <n v="21"/>
    <n v="36.947767658558199"/>
  </r>
  <r>
    <x v="58"/>
    <x v="57"/>
    <x v="1616"/>
    <n v="147"/>
    <x v="254"/>
    <s v="93h 31m 35s"/>
    <s v="time"/>
    <n v="93"/>
    <n v="31"/>
    <n v="35"/>
    <n v="3507"/>
    <n v="21"/>
    <n v="37.4974383343976"/>
  </r>
  <r>
    <x v="58"/>
    <x v="73"/>
    <x v="1511"/>
    <n v="146"/>
    <x v="254"/>
    <s v="93h 51m 36s"/>
    <s v="time"/>
    <n v="93"/>
    <n v="51"/>
    <n v="36"/>
    <n v="3507"/>
    <n v="21"/>
    <n v="37.364159386319997"/>
  </r>
  <r>
    <x v="58"/>
    <x v="113"/>
    <x v="1617"/>
    <n v="144"/>
    <x v="254"/>
    <s v="94h 28m 12s"/>
    <s v="time"/>
    <n v="94"/>
    <n v="28"/>
    <n v="12"/>
    <n v="3507"/>
    <n v="21"/>
    <n v="37.122896157510297"/>
  </r>
  <r>
    <x v="58"/>
    <x v="107"/>
    <x v="1618"/>
    <n v="150"/>
    <x v="254"/>
    <s v="94h 43m 19s"/>
    <s v="time"/>
    <n v="94"/>
    <n v="43"/>
    <n v="19"/>
    <n v="3507"/>
    <n v="21"/>
    <n v="37.024155496057098"/>
  </r>
  <r>
    <x v="58"/>
    <x v="108"/>
    <x v="1619"/>
    <n v="142"/>
    <x v="254"/>
    <s v="94h 53m 56s"/>
    <s v="time"/>
    <n v="94"/>
    <n v="53"/>
    <n v="56"/>
    <n v="3507"/>
    <n v="21"/>
    <n v="36.955121825568703"/>
  </r>
  <r>
    <x v="58"/>
    <x v="15"/>
    <x v="1499"/>
    <n v="11"/>
    <x v="228"/>
    <s v="92h 26m 07s"/>
    <s v="time"/>
    <n v="92"/>
    <n v="26"/>
    <n v="7"/>
    <n v="3507"/>
    <n v="21"/>
    <n v="37.940060162215602"/>
  </r>
  <r>
    <x v="58"/>
    <x v="3"/>
    <x v="1453"/>
    <n v="18"/>
    <x v="228"/>
    <s v="92h 28m 38s"/>
    <s v="time"/>
    <n v="92"/>
    <n v="28"/>
    <n v="38"/>
    <n v="3507"/>
    <n v="21"/>
    <n v="37.922851873434297"/>
  </r>
  <r>
    <x v="58"/>
    <x v="51"/>
    <x v="1552"/>
    <n v="13"/>
    <x v="228"/>
    <s v="92h 57m 37s"/>
    <s v="time"/>
    <n v="92"/>
    <n v="57"/>
    <n v="37"/>
    <n v="3507"/>
    <n v="21"/>
    <n v="37.725790884398002"/>
  </r>
  <r>
    <x v="58"/>
    <x v="38"/>
    <x v="1472"/>
    <n v="12"/>
    <x v="228"/>
    <s v="93h 04m 16s"/>
    <s v="time"/>
    <n v="93"/>
    <n v="4"/>
    <n v="16"/>
    <n v="3507"/>
    <n v="21"/>
    <n v="37.680865288190603"/>
  </r>
  <r>
    <x v="58"/>
    <x v="31"/>
    <x v="1514"/>
    <n v="20"/>
    <x v="228"/>
    <s v="93h 08m 46s"/>
    <s v="time"/>
    <n v="93"/>
    <n v="8"/>
    <n v="46"/>
    <n v="3507"/>
    <n v="21"/>
    <n v="37.650525160589901"/>
  </r>
  <r>
    <x v="58"/>
    <x v="95"/>
    <x v="1620"/>
    <n v="15"/>
    <x v="228"/>
    <s v="94h 17m 46s"/>
    <s v="time"/>
    <n v="94"/>
    <n v="17"/>
    <n v="46"/>
    <n v="3507"/>
    <n v="21"/>
    <n v="37.191353478698801"/>
  </r>
  <r>
    <x v="58"/>
    <x v="105"/>
    <x v="1463"/>
    <n v="17"/>
    <x v="228"/>
    <s v="94h 31m 40s"/>
    <s v="time"/>
    <n v="94"/>
    <n v="31"/>
    <n v="40"/>
    <n v="3507"/>
    <n v="21"/>
    <n v="37.100205700852101"/>
  </r>
  <r>
    <x v="58"/>
    <x v="20"/>
    <x v="1575"/>
    <n v="42"/>
    <x v="255"/>
    <s v="92h 21m 02s"/>
    <s v="time"/>
    <n v="92"/>
    <n v="21"/>
    <n v="2"/>
    <n v="3507"/>
    <n v="21"/>
    <n v="37.974866300509497"/>
  </r>
  <r>
    <x v="58"/>
    <x v="16"/>
    <x v="1524"/>
    <n v="41"/>
    <x v="255"/>
    <s v="92h 28m 48s"/>
    <s v="time"/>
    <n v="92"/>
    <n v="28"/>
    <n v="48"/>
    <n v="3507"/>
    <n v="21"/>
    <n v="37.921712802768099"/>
  </r>
  <r>
    <x v="58"/>
    <x v="7"/>
    <x v="1543"/>
    <n v="50"/>
    <x v="255"/>
    <s v="92h 43m 08s"/>
    <s v="time"/>
    <n v="92"/>
    <n v="43"/>
    <n v="8"/>
    <n v="3507"/>
    <n v="21"/>
    <n v="37.824008053015604"/>
  </r>
  <r>
    <x v="58"/>
    <x v="28"/>
    <x v="1476"/>
    <n v="49"/>
    <x v="255"/>
    <s v="93h 03m 51s"/>
    <s v="time"/>
    <n v="93"/>
    <n v="3"/>
    <n v="51"/>
    <n v="3507"/>
    <n v="21"/>
    <n v="37.683677032871501"/>
  </r>
  <r>
    <x v="58"/>
    <x v="43"/>
    <x v="1454"/>
    <n v="47"/>
    <x v="255"/>
    <s v="93h 13m 44s"/>
    <s v="time"/>
    <n v="93"/>
    <n v="13"/>
    <n v="44"/>
    <n v="3507"/>
    <n v="21"/>
    <n v="37.617095320954398"/>
  </r>
  <r>
    <x v="58"/>
    <x v="55"/>
    <x v="1544"/>
    <n v="48"/>
    <x v="255"/>
    <s v="93h 25m 50s"/>
    <s v="time"/>
    <n v="93"/>
    <n v="25"/>
    <n v="50"/>
    <n v="3507"/>
    <n v="21"/>
    <n v="37.5359001040582"/>
  </r>
  <r>
    <x v="58"/>
    <x v="59"/>
    <x v="1521"/>
    <n v="46"/>
    <x v="255"/>
    <s v="93h 31m 50s"/>
    <s v="time"/>
    <n v="93"/>
    <n v="31"/>
    <n v="50"/>
    <n v="3507"/>
    <n v="21"/>
    <n v="37.495767871462"/>
  </r>
  <r>
    <x v="58"/>
    <x v="61"/>
    <x v="1546"/>
    <n v="44"/>
    <x v="255"/>
    <s v="93h 39m 42s"/>
    <s v="time"/>
    <n v="93"/>
    <n v="39"/>
    <n v="42"/>
    <n v="3507"/>
    <n v="21"/>
    <n v="37.443279890385597"/>
  </r>
  <r>
    <x v="58"/>
    <x v="118"/>
    <x v="1427"/>
    <n v="45"/>
    <x v="255"/>
    <s v="94h 42m 35s"/>
    <s v="time"/>
    <n v="94"/>
    <n v="42"/>
    <n v="35"/>
    <n v="3507"/>
    <n v="21"/>
    <n v="37.028933436963797"/>
  </r>
  <r>
    <x v="58"/>
    <x v="8"/>
    <x v="1523"/>
    <n v="131"/>
    <x v="256"/>
    <s v="92h 43m 48s"/>
    <s v="time"/>
    <n v="92"/>
    <n v="43"/>
    <n v="48"/>
    <n v="3507"/>
    <n v="21"/>
    <n v="37.819475897767703"/>
  </r>
  <r>
    <x v="58"/>
    <x v="72"/>
    <x v="1621"/>
    <n v="140"/>
    <x v="256"/>
    <s v="93h 40m 07s"/>
    <s v="time"/>
    <n v="93"/>
    <n v="40"/>
    <n v="7"/>
    <n v="3507"/>
    <n v="21"/>
    <n v="37.440503904130097"/>
  </r>
  <r>
    <x v="58"/>
    <x v="67"/>
    <x v="1622"/>
    <n v="137"/>
    <x v="256"/>
    <s v="93h 52m 36s"/>
    <s v="time"/>
    <n v="93"/>
    <n v="52"/>
    <n v="36"/>
    <n v="3507"/>
    <n v="21"/>
    <n v="37.357525831765003"/>
  </r>
  <r>
    <x v="58"/>
    <x v="84"/>
    <x v="1623"/>
    <n v="133"/>
    <x v="256"/>
    <s v="93h 52m 44s"/>
    <s v="time"/>
    <n v="93"/>
    <n v="52"/>
    <n v="44"/>
    <n v="3507"/>
    <n v="21"/>
    <n v="37.356641535784803"/>
  </r>
  <r>
    <x v="58"/>
    <x v="89"/>
    <x v="1486"/>
    <n v="139"/>
    <x v="256"/>
    <s v="94h 05m 28s"/>
    <s v="time"/>
    <n v="94"/>
    <n v="5"/>
    <n v="28"/>
    <n v="3507"/>
    <n v="21"/>
    <n v="37.272383741527101"/>
  </r>
  <r>
    <x v="58"/>
    <x v="94"/>
    <x v="1624"/>
    <n v="136"/>
    <x v="256"/>
    <s v="94h 16m 37s"/>
    <s v="time"/>
    <n v="94"/>
    <n v="16"/>
    <n v="37"/>
    <n v="3507"/>
    <n v="21"/>
    <n v="37.198914545502703"/>
  </r>
  <r>
    <x v="58"/>
    <x v="102"/>
    <x v="1625"/>
    <n v="134"/>
    <x v="256"/>
    <s v="94h 23m 46s"/>
    <s v="time"/>
    <n v="94"/>
    <n v="23"/>
    <n v="46"/>
    <n v="3507"/>
    <n v="21"/>
    <n v="37.151954235402798"/>
  </r>
  <r>
    <x v="58"/>
    <x v="17"/>
    <x v="1478"/>
    <n v="1"/>
    <x v="220"/>
    <s v="92h 08m 46s"/>
    <s v="time"/>
    <n v="92"/>
    <n v="8"/>
    <n v="46"/>
    <n v="3507"/>
    <n v="21"/>
    <n v="38.059121081856702"/>
  </r>
  <r>
    <x v="58"/>
    <x v="5"/>
    <x v="1578"/>
    <n v="3"/>
    <x v="220"/>
    <s v="92h 40m 21s"/>
    <s v="time"/>
    <n v="92"/>
    <n v="40"/>
    <n v="21"/>
    <n v="3507"/>
    <n v="21"/>
    <n v="37.842941541449697"/>
  </r>
  <r>
    <x v="58"/>
    <x v="12"/>
    <x v="1480"/>
    <n v="5"/>
    <x v="220"/>
    <s v="92h 53m 23s"/>
    <s v="time"/>
    <n v="92"/>
    <n v="53"/>
    <n v="23"/>
    <n v="3507"/>
    <n v="21"/>
    <n v="37.754445982840998"/>
  </r>
  <r>
    <x v="58"/>
    <x v="30"/>
    <x v="1577"/>
    <n v="9"/>
    <x v="220"/>
    <s v="92h 54m 17s"/>
    <s v="time"/>
    <n v="92"/>
    <n v="54"/>
    <n v="17"/>
    <n v="3507"/>
    <n v="21"/>
    <n v="37.748350311101198"/>
  </r>
  <r>
    <x v="58"/>
    <x v="50"/>
    <x v="1407"/>
    <n v="6"/>
    <x v="220"/>
    <s v="92h 55m 44s"/>
    <s v="time"/>
    <n v="92"/>
    <n v="55"/>
    <n v="44"/>
    <n v="3507"/>
    <n v="21"/>
    <n v="37.738533645798398"/>
  </r>
  <r>
    <x v="58"/>
    <x v="32"/>
    <x v="1626"/>
    <n v="7"/>
    <x v="220"/>
    <s v="92h 58m 14s"/>
    <s v="time"/>
    <n v="92"/>
    <n v="58"/>
    <n v="14"/>
    <n v="3507"/>
    <n v="21"/>
    <n v="37.721620345748597"/>
  </r>
  <r>
    <x v="58"/>
    <x v="34"/>
    <x v="1529"/>
    <n v="10"/>
    <x v="220"/>
    <s v="93h 02m 34s"/>
    <s v="time"/>
    <n v="93"/>
    <n v="2"/>
    <n v="34"/>
    <n v="3507"/>
    <n v="21"/>
    <n v="37.692339843680003"/>
  </r>
  <r>
    <x v="58"/>
    <x v="26"/>
    <x v="1503"/>
    <n v="4"/>
    <x v="220"/>
    <s v="93h 06m 02s"/>
    <s v="time"/>
    <n v="93"/>
    <n v="6"/>
    <n v="2"/>
    <n v="3507"/>
    <n v="21"/>
    <n v="37.668948150446603"/>
  </r>
  <r>
    <x v="58"/>
    <x v="45"/>
    <x v="1627"/>
    <n v="8"/>
    <x v="220"/>
    <s v="93h 17m 10s"/>
    <s v="time"/>
    <n v="93"/>
    <n v="17"/>
    <n v="10"/>
    <n v="3507"/>
    <n v="21"/>
    <n v="37.594020784325402"/>
  </r>
  <r>
    <x v="58"/>
    <x v="87"/>
    <x v="1426"/>
    <n v="2"/>
    <x v="220"/>
    <s v="94h 00m 52s"/>
    <s v="time"/>
    <n v="94"/>
    <n v="0"/>
    <n v="52"/>
    <n v="3507"/>
    <n v="21"/>
    <n v="37.302778532849501"/>
  </r>
  <r>
    <x v="58"/>
    <x v="4"/>
    <x v="1488"/>
    <n v="71"/>
    <x v="257"/>
    <s v="92h 36m 03s"/>
    <s v="time"/>
    <n v="92"/>
    <n v="36"/>
    <n v="3"/>
    <n v="3507"/>
    <n v="21"/>
    <n v="37.872229371585902"/>
  </r>
  <r>
    <x v="58"/>
    <x v="10"/>
    <x v="1579"/>
    <n v="73"/>
    <x v="257"/>
    <s v="92h 52m 55s"/>
    <s v="time"/>
    <n v="92"/>
    <n v="52"/>
    <n v="55"/>
    <n v="3507"/>
    <n v="21"/>
    <n v="37.757607476635499"/>
  </r>
  <r>
    <x v="58"/>
    <x v="39"/>
    <x v="1490"/>
    <n v="80"/>
    <x v="257"/>
    <s v="93h 09m 19s"/>
    <s v="time"/>
    <n v="93"/>
    <n v="9"/>
    <n v="19"/>
    <n v="3507"/>
    <n v="21"/>
    <n v="37.646820273199701"/>
  </r>
  <r>
    <x v="58"/>
    <x v="40"/>
    <x v="1487"/>
    <n v="72"/>
    <x v="257"/>
    <s v="93h 09m 39s"/>
    <s v="time"/>
    <n v="93"/>
    <n v="9"/>
    <n v="39"/>
    <n v="3507"/>
    <n v="21"/>
    <n v="37.6445752417414"/>
  </r>
  <r>
    <x v="58"/>
    <x v="44"/>
    <x v="1628"/>
    <n v="75"/>
    <x v="257"/>
    <s v="93h 14m 43s"/>
    <s v="time"/>
    <n v="93"/>
    <n v="14"/>
    <n v="43"/>
    <n v="3507"/>
    <n v="21"/>
    <n v="37.610483700395903"/>
  </r>
  <r>
    <x v="58"/>
    <x v="63"/>
    <x v="1629"/>
    <n v="78"/>
    <x v="257"/>
    <s v="93h 38m 00s"/>
    <s v="time"/>
    <n v="93"/>
    <n v="38"/>
    <n v="0"/>
    <n v="3507"/>
    <n v="21"/>
    <n v="37.454610181559197"/>
  </r>
  <r>
    <x v="58"/>
    <x v="66"/>
    <x v="1630"/>
    <n v="76"/>
    <x v="257"/>
    <s v="93h 51m 51s"/>
    <s v="time"/>
    <n v="93"/>
    <n v="51"/>
    <n v="51"/>
    <n v="3507"/>
    <n v="21"/>
    <n v="37.362500776831702"/>
  </r>
  <r>
    <x v="58"/>
    <x v="109"/>
    <x v="1631"/>
    <n v="79"/>
    <x v="257"/>
    <s v="94h 25m 47s"/>
    <s v="time"/>
    <n v="94"/>
    <n v="25"/>
    <n v="47"/>
    <n v="3507"/>
    <n v="21"/>
    <n v="37.138730449158203"/>
  </r>
  <r>
    <x v="58"/>
    <x v="106"/>
    <x v="1632"/>
    <n v="74"/>
    <x v="257"/>
    <s v="94h 37m 05s"/>
    <s v="time"/>
    <n v="94"/>
    <n v="37"/>
    <n v="5"/>
    <n v="3507"/>
    <n v="21"/>
    <n v="37.064807339449501"/>
  </r>
  <r>
    <x v="58"/>
    <x v="49"/>
    <x v="1633"/>
    <n v="59"/>
    <x v="258"/>
    <s v="93h 23m 42s"/>
    <s v="time"/>
    <n v="93"/>
    <n v="23"/>
    <n v="42"/>
    <n v="3507"/>
    <n v="21"/>
    <n v="37.550190053000598"/>
  </r>
  <r>
    <x v="58"/>
    <x v="97"/>
    <x v="1598"/>
    <n v="57"/>
    <x v="258"/>
    <s v="94h 18m 01s"/>
    <s v="time"/>
    <n v="94"/>
    <n v="18"/>
    <n v="1"/>
    <n v="3507"/>
    <n v="21"/>
    <n v="37.189710175237998"/>
  </r>
  <r>
    <x v="58"/>
    <x v="116"/>
    <x v="1634"/>
    <n v="58"/>
    <x v="258"/>
    <s v="94h 47m 43s"/>
    <s v="time"/>
    <n v="94"/>
    <n v="47"/>
    <n v="43"/>
    <n v="3507"/>
    <n v="21"/>
    <n v="36.995513724019297"/>
  </r>
  <r>
    <x v="58"/>
    <x v="21"/>
    <x v="1635"/>
    <n v="81"/>
    <x v="259"/>
    <s v="92h 24m 19s"/>
    <s v="time"/>
    <n v="92"/>
    <n v="24"/>
    <n v="19"/>
    <n v="3507"/>
    <n v="21"/>
    <n v="37.9523776600061"/>
  </r>
  <r>
    <x v="58"/>
    <x v="71"/>
    <x v="1535"/>
    <n v="90"/>
    <x v="259"/>
    <s v="93h 51m 05s"/>
    <s v="time"/>
    <n v="93"/>
    <n v="51"/>
    <n v="5"/>
    <n v="3507"/>
    <n v="21"/>
    <n v="37.367587645953201"/>
  </r>
  <r>
    <x v="58"/>
    <x v="93"/>
    <x v="1636"/>
    <n v="88"/>
    <x v="259"/>
    <s v="94h 14m 19s"/>
    <s v="time"/>
    <n v="94"/>
    <n v="14"/>
    <n v="19"/>
    <n v="3507"/>
    <n v="21"/>
    <n v="37.214045905930199"/>
  </r>
  <r>
    <x v="58"/>
    <x v="100"/>
    <x v="1637"/>
    <n v="85"/>
    <x v="259"/>
    <s v="94h 21m 59s"/>
    <s v="time"/>
    <n v="94"/>
    <n v="21"/>
    <n v="59"/>
    <n v="3507"/>
    <n v="21"/>
    <n v="37.163655844977697"/>
  </r>
  <r>
    <x v="58"/>
    <x v="119"/>
    <x v="1638"/>
    <n v="86"/>
    <x v="259"/>
    <s v="94h 26m 53s"/>
    <s v="time"/>
    <n v="94"/>
    <n v="26"/>
    <n v="53"/>
    <n v="3507"/>
    <n v="21"/>
    <n v="37.131521441827203"/>
  </r>
  <r>
    <x v="58"/>
    <x v="122"/>
    <x v="1587"/>
    <n v="82"/>
    <x v="259"/>
    <s v="95h 00m 24s"/>
    <s v="time"/>
    <n v="95"/>
    <n v="0"/>
    <n v="24"/>
    <n v="3507"/>
    <n v="21"/>
    <n v="36.913199073749198"/>
  </r>
  <r>
    <x v="58"/>
    <x v="123"/>
    <x v="1639"/>
    <n v="83"/>
    <x v="259"/>
    <s v="95h 13m 30s"/>
    <s v="time"/>
    <n v="95"/>
    <n v="13"/>
    <n v="30"/>
    <n v="3507"/>
    <n v="21"/>
    <n v="36.828563927540003"/>
  </r>
  <r>
    <x v="58"/>
    <x v="22"/>
    <x v="1555"/>
    <n v="116"/>
    <x v="215"/>
    <s v="92h 26m 05s"/>
    <s v="time"/>
    <n v="92"/>
    <n v="26"/>
    <n v="5"/>
    <n v="3507"/>
    <n v="21"/>
    <n v="37.9402881913662"/>
  </r>
  <r>
    <x v="58"/>
    <x v="25"/>
    <x v="1588"/>
    <n v="111"/>
    <x v="215"/>
    <s v="93h 03m 15s"/>
    <s v="time"/>
    <n v="93"/>
    <n v="3"/>
    <n v="15"/>
    <n v="3507"/>
    <n v="21"/>
    <n v="37.6877266824877"/>
  </r>
  <r>
    <x v="58"/>
    <x v="56"/>
    <x v="1554"/>
    <n v="117"/>
    <x v="215"/>
    <s v="93h 29m 07s"/>
    <s v="time"/>
    <n v="93"/>
    <n v="29"/>
    <n v="7"/>
    <n v="3507"/>
    <n v="21"/>
    <n v="37.513928218049699"/>
  </r>
  <r>
    <x v="58"/>
    <x v="74"/>
    <x v="1485"/>
    <n v="112"/>
    <x v="215"/>
    <s v="93h 39m 46s"/>
    <s v="time"/>
    <n v="93"/>
    <n v="39"/>
    <n v="46"/>
    <n v="3507"/>
    <n v="21"/>
    <n v="37.442835704922501"/>
  </r>
  <r>
    <x v="58"/>
    <x v="68"/>
    <x v="1640"/>
    <n v="115"/>
    <x v="215"/>
    <s v="93h 40m 48s"/>
    <s v="time"/>
    <n v="93"/>
    <n v="40"/>
    <n v="48"/>
    <n v="3507"/>
    <n v="21"/>
    <n v="37.4359521776259"/>
  </r>
  <r>
    <x v="58"/>
    <x v="111"/>
    <x v="1641"/>
    <n v="120"/>
    <x v="215"/>
    <s v="94h 30m 59s"/>
    <s v="time"/>
    <n v="94"/>
    <n v="30"/>
    <n v="59"/>
    <n v="3507"/>
    <n v="21"/>
    <n v="37.104676143760997"/>
  </r>
  <r>
    <x v="58"/>
    <x v="124"/>
    <x v="1642"/>
    <n v="114"/>
    <x v="215"/>
    <s v="95h 00m 08s"/>
    <s v="time"/>
    <n v="95"/>
    <n v="0"/>
    <n v="8"/>
    <n v="3507"/>
    <n v="21"/>
    <n v="36.914925966643999"/>
  </r>
  <r>
    <x v="58"/>
    <x v="19"/>
    <x v="1522"/>
    <n v="21"/>
    <x v="210"/>
    <s v="92h 17m 45s"/>
    <s v="time"/>
    <n v="92"/>
    <n v="17"/>
    <n v="45"/>
    <n v="3507"/>
    <n v="21"/>
    <n v="37.9973816080538"/>
  </r>
  <r>
    <x v="58"/>
    <x v="35"/>
    <x v="1643"/>
    <n v="29"/>
    <x v="210"/>
    <s v="93h 00m 16s"/>
    <s v="time"/>
    <n v="93"/>
    <n v="0"/>
    <n v="16"/>
    <n v="3507"/>
    <n v="21"/>
    <n v="37.707875370352603"/>
  </r>
  <r>
    <x v="58"/>
    <x v="33"/>
    <x v="1507"/>
    <n v="26"/>
    <x v="210"/>
    <s v="93h 01m 45s"/>
    <s v="time"/>
    <n v="93"/>
    <n v="1"/>
    <n v="45"/>
    <n v="3507"/>
    <n v="21"/>
    <n v="37.697854615487898"/>
  </r>
  <r>
    <x v="58"/>
    <x v="41"/>
    <x v="1456"/>
    <n v="25"/>
    <x v="210"/>
    <s v="93h 11m 15s"/>
    <s v="time"/>
    <n v="93"/>
    <n v="11"/>
    <n v="15"/>
    <n v="3507"/>
    <n v="21"/>
    <n v="37.633802816901401"/>
  </r>
  <r>
    <x v="58"/>
    <x v="42"/>
    <x v="1369"/>
    <n v="24"/>
    <x v="210"/>
    <s v="93h 12m 27s"/>
    <s v="time"/>
    <n v="93"/>
    <n v="12"/>
    <n v="27"/>
    <n v="3507"/>
    <n v="21"/>
    <n v="37.625727543384301"/>
  </r>
  <r>
    <x v="58"/>
    <x v="47"/>
    <x v="1558"/>
    <n v="28"/>
    <x v="210"/>
    <s v="93h 21m 04s"/>
    <s v="time"/>
    <n v="93"/>
    <n v="21"/>
    <n v="4"/>
    <n v="3507"/>
    <n v="21"/>
    <n v="37.567844220148501"/>
  </r>
  <r>
    <x v="58"/>
    <x v="48"/>
    <x v="1644"/>
    <n v="30"/>
    <x v="210"/>
    <s v="93h 22m 08s"/>
    <s v="time"/>
    <n v="93"/>
    <n v="22"/>
    <n v="8"/>
    <n v="3507"/>
    <n v="21"/>
    <n v="37.560691165270299"/>
  </r>
  <r>
    <x v="58"/>
    <x v="64"/>
    <x v="1645"/>
    <n v="23"/>
    <x v="210"/>
    <s v="93h 33m 41s"/>
    <s v="time"/>
    <n v="93"/>
    <n v="33"/>
    <n v="41"/>
    <n v="3507"/>
    <n v="21"/>
    <n v="37.4834110699748"/>
  </r>
  <r>
    <x v="58"/>
    <x v="27"/>
    <x v="1593"/>
    <n v="61"/>
    <x v="247"/>
    <s v="92h 59m 07s"/>
    <s v="time"/>
    <n v="92"/>
    <n v="59"/>
    <n v="7"/>
    <n v="3507"/>
    <n v="21"/>
    <n v="37.715647937098701"/>
  </r>
  <r>
    <x v="58"/>
    <x v="29"/>
    <x v="1595"/>
    <n v="68"/>
    <x v="247"/>
    <s v="93h 05m 29s"/>
    <s v="time"/>
    <n v="93"/>
    <n v="5"/>
    <n v="29"/>
    <n v="3507"/>
    <n v="21"/>
    <n v="37.6726573946152"/>
  </r>
  <r>
    <x v="58"/>
    <x v="78"/>
    <x v="1505"/>
    <n v="70"/>
    <x v="247"/>
    <s v="93h 55m 35s"/>
    <s v="time"/>
    <n v="93"/>
    <n v="55"/>
    <n v="35"/>
    <n v="3507"/>
    <n v="21"/>
    <n v="37.337749715350299"/>
  </r>
  <r>
    <x v="58"/>
    <x v="85"/>
    <x v="1646"/>
    <n v="67"/>
    <x v="247"/>
    <s v="93h 57m 43s"/>
    <s v="time"/>
    <n v="93"/>
    <n v="57"/>
    <n v="43"/>
    <n v="3507"/>
    <n v="21"/>
    <n v="37.323620969482299"/>
  </r>
  <r>
    <x v="58"/>
    <x v="88"/>
    <x v="1594"/>
    <n v="66"/>
    <x v="247"/>
    <s v="94h 08m 13s"/>
    <s v="time"/>
    <n v="94"/>
    <n v="8"/>
    <n v="13"/>
    <n v="3507"/>
    <n v="21"/>
    <n v="37.254236587949499"/>
  </r>
  <r>
    <x v="58"/>
    <x v="92"/>
    <x v="1559"/>
    <n v="62"/>
    <x v="247"/>
    <s v="94h 08m 44s"/>
    <s v="time"/>
    <n v="94"/>
    <n v="8"/>
    <n v="44"/>
    <n v="3507"/>
    <n v="21"/>
    <n v="37.250829094428198"/>
  </r>
  <r>
    <x v="58"/>
    <x v="98"/>
    <x v="1647"/>
    <n v="69"/>
    <x v="247"/>
    <s v="94h 20m 05s"/>
    <s v="time"/>
    <n v="94"/>
    <n v="20"/>
    <n v="5"/>
    <n v="3507"/>
    <n v="21"/>
    <n v="37.176131093476201"/>
  </r>
  <r>
    <x v="58"/>
    <x v="0"/>
    <x v="1475"/>
    <n v="121"/>
    <x v="260"/>
    <s v="92h 33m 57s"/>
    <s v="time"/>
    <n v="92"/>
    <n v="33"/>
    <n v="57"/>
    <n v="3507"/>
    <n v="21"/>
    <n v="37.8865492127224"/>
  </r>
  <r>
    <x v="58"/>
    <x v="52"/>
    <x v="1424"/>
    <n v="128"/>
    <x v="260"/>
    <s v="92h 58m 14s"/>
    <s v="time"/>
    <n v="92"/>
    <n v="58"/>
    <n v="14"/>
    <n v="3507"/>
    <n v="21"/>
    <n v="37.721620345748597"/>
  </r>
  <r>
    <x v="58"/>
    <x v="37"/>
    <x v="1576"/>
    <n v="122"/>
    <x v="260"/>
    <s v="93h 02m 58s"/>
    <s v="time"/>
    <n v="93"/>
    <n v="2"/>
    <n v="58"/>
    <n v="3507"/>
    <n v="21"/>
    <n v="37.689639319597099"/>
  </r>
  <r>
    <x v="58"/>
    <x v="54"/>
    <x v="1450"/>
    <n v="129"/>
    <x v="260"/>
    <s v="93h 24m 42s"/>
    <s v="time"/>
    <n v="93"/>
    <n v="24"/>
    <n v="42"/>
    <n v="3507"/>
    <n v="21"/>
    <n v="37.543490284939402"/>
  </r>
  <r>
    <x v="58"/>
    <x v="62"/>
    <x v="1573"/>
    <n v="124"/>
    <x v="260"/>
    <s v="93h 36m 09s"/>
    <s v="time"/>
    <n v="93"/>
    <n v="36"/>
    <n v="9"/>
    <n v="3507"/>
    <n v="21"/>
    <n v="37.466947998183798"/>
  </r>
  <r>
    <x v="58"/>
    <x v="76"/>
    <x v="1648"/>
    <n v="125"/>
    <x v="260"/>
    <s v="93h 41m 46s"/>
    <s v="time"/>
    <n v="93"/>
    <n v="41"/>
    <n v="46"/>
    <n v="3507"/>
    <n v="21"/>
    <n v="37.429515039756097"/>
  </r>
  <r>
    <x v="58"/>
    <x v="70"/>
    <x v="1649"/>
    <n v="127"/>
    <x v="260"/>
    <s v="93h 50m 41s"/>
    <s v="time"/>
    <n v="93"/>
    <n v="50"/>
    <n v="41"/>
    <n v="3507"/>
    <n v="21"/>
    <n v="37.370242214532801"/>
  </r>
  <r>
    <x v="58"/>
    <x v="80"/>
    <x v="1525"/>
    <n v="123"/>
    <x v="260"/>
    <s v="93h 53m 07s"/>
    <s v="time"/>
    <n v="93"/>
    <n v="53"/>
    <n v="7"/>
    <n v="3507"/>
    <n v="21"/>
    <n v="37.354099418024902"/>
  </r>
  <r>
    <x v="58"/>
    <x v="91"/>
    <x v="1650"/>
    <n v="130"/>
    <x v="260"/>
    <s v="94h 05m 19s"/>
    <s v="time"/>
    <n v="94"/>
    <n v="5"/>
    <n v="19"/>
    <n v="3507"/>
    <n v="21"/>
    <n v="37.273374094751098"/>
  </r>
  <r>
    <x v="59"/>
    <x v="25"/>
    <x v="1612"/>
    <n v="70"/>
    <x v="261"/>
    <s v="106h 37m 45s"/>
    <s v="time"/>
    <n v="106"/>
    <n v="37"/>
    <n v="45"/>
    <n v="3809"/>
    <n v="22"/>
    <n v="35.721933492243302"/>
  </r>
  <r>
    <x v="59"/>
    <x v="74"/>
    <x v="1651"/>
    <n v="68"/>
    <x v="261"/>
    <s v="107h 18m 30s"/>
    <s v="time"/>
    <n v="107"/>
    <n v="18"/>
    <n v="30"/>
    <n v="3809"/>
    <n v="22"/>
    <n v="35.4958453055836"/>
  </r>
  <r>
    <x v="59"/>
    <x v="78"/>
    <x v="1652"/>
    <n v="66"/>
    <x v="261"/>
    <s v="108h 04m 38s"/>
    <s v="time"/>
    <n v="108"/>
    <n v="4"/>
    <n v="38"/>
    <n v="3809"/>
    <n v="22"/>
    <n v="35.243318820390698"/>
  </r>
  <r>
    <x v="59"/>
    <x v="81"/>
    <x v="1566"/>
    <n v="62"/>
    <x v="261"/>
    <s v="108h 05m 08s"/>
    <s v="time"/>
    <n v="108"/>
    <n v="5"/>
    <n v="8"/>
    <n v="3809"/>
    <n v="22"/>
    <n v="35.240601581051997"/>
  </r>
  <r>
    <x v="59"/>
    <x v="83"/>
    <x v="1458"/>
    <n v="64"/>
    <x v="261"/>
    <s v="109h 10m 38s"/>
    <s v="time"/>
    <n v="109"/>
    <n v="10"/>
    <n v="38"/>
    <n v="3809"/>
    <n v="22"/>
    <n v="34.888229636829003"/>
  </r>
  <r>
    <x v="59"/>
    <x v="43"/>
    <x v="1535"/>
    <n v="60"/>
    <x v="262"/>
    <s v="106h 58m 04s"/>
    <s v="time"/>
    <n v="106"/>
    <n v="58"/>
    <n v="4"/>
    <n v="3809"/>
    <n v="22"/>
    <n v="35.608854172076697"/>
  </r>
  <r>
    <x v="59"/>
    <x v="75"/>
    <x v="1653"/>
    <n v="59"/>
    <x v="262"/>
    <s v="107h 18m 45s"/>
    <s v="time"/>
    <n v="107"/>
    <n v="18"/>
    <n v="45"/>
    <n v="3809"/>
    <n v="22"/>
    <n v="35.494467093768201"/>
  </r>
  <r>
    <x v="59"/>
    <x v="68"/>
    <x v="1598"/>
    <n v="56"/>
    <x v="262"/>
    <s v="107h 24m 35s"/>
    <s v="time"/>
    <n v="107"/>
    <n v="24"/>
    <n v="35"/>
    <n v="3809"/>
    <n v="22"/>
    <n v="35.4623391737247"/>
  </r>
  <r>
    <x v="59"/>
    <x v="66"/>
    <x v="1637"/>
    <n v="53"/>
    <x v="262"/>
    <s v="107h 43m 11s"/>
    <s v="time"/>
    <n v="107"/>
    <n v="43"/>
    <n v="11"/>
    <n v="3809"/>
    <n v="22"/>
    <n v="35.360284276839799"/>
  </r>
  <r>
    <x v="59"/>
    <x v="80"/>
    <x v="1647"/>
    <n v="57"/>
    <x v="262"/>
    <s v="107h 53m 39s"/>
    <s v="time"/>
    <n v="107"/>
    <n v="53"/>
    <n v="39"/>
    <n v="3809"/>
    <n v="22"/>
    <n v="35.3031133904366"/>
  </r>
  <r>
    <x v="59"/>
    <x v="9"/>
    <x v="1601"/>
    <n v="41"/>
    <x v="250"/>
    <s v="105h 51m 45s"/>
    <s v="time"/>
    <n v="105"/>
    <n v="51"/>
    <n v="45"/>
    <n v="3809"/>
    <n v="22"/>
    <n v="35.980635257999701"/>
  </r>
  <r>
    <x v="59"/>
    <x v="27"/>
    <x v="1602"/>
    <n v="44"/>
    <x v="250"/>
    <s v="106h 19m 25s"/>
    <s v="time"/>
    <n v="106"/>
    <n v="19"/>
    <n v="25"/>
    <n v="3809"/>
    <n v="22"/>
    <n v="35.824592112653903"/>
  </r>
  <r>
    <x v="59"/>
    <x v="33"/>
    <x v="1654"/>
    <n v="45"/>
    <x v="250"/>
    <s v="106h 28m 58s"/>
    <s v="time"/>
    <n v="106"/>
    <n v="28"/>
    <n v="58"/>
    <n v="3809"/>
    <n v="22"/>
    <n v="35.771042787305198"/>
  </r>
  <r>
    <x v="59"/>
    <x v="76"/>
    <x v="1603"/>
    <n v="43"/>
    <x v="250"/>
    <s v="107h 27m 25s"/>
    <s v="time"/>
    <n v="107"/>
    <n v="27"/>
    <n v="25"/>
    <n v="3809"/>
    <n v="22"/>
    <n v="35.446755160335499"/>
  </r>
  <r>
    <x v="59"/>
    <x v="79"/>
    <x v="1605"/>
    <n v="50"/>
    <x v="250"/>
    <s v="108h 09m 00s"/>
    <s v="time"/>
    <n v="108"/>
    <n v="9"/>
    <n v="0"/>
    <n v="3809"/>
    <n v="22"/>
    <n v="35.219602404068397"/>
  </r>
  <r>
    <x v="59"/>
    <x v="85"/>
    <x v="1655"/>
    <n v="47"/>
    <x v="250"/>
    <s v="108h 24m 23s"/>
    <s v="time"/>
    <n v="108"/>
    <n v="24"/>
    <n v="23"/>
    <n v="3809"/>
    <n v="22"/>
    <n v="35.136305517048697"/>
  </r>
  <r>
    <x v="59"/>
    <x v="86"/>
    <x v="1606"/>
    <n v="46"/>
    <x v="250"/>
    <s v="108h 41m 48s"/>
    <s v="time"/>
    <n v="108"/>
    <n v="41"/>
    <n v="48"/>
    <n v="3809"/>
    <n v="22"/>
    <n v="35.042472936919197"/>
  </r>
  <r>
    <x v="59"/>
    <x v="82"/>
    <x v="1608"/>
    <n v="48"/>
    <x v="250"/>
    <s v="108h 49m 59s"/>
    <s v="time"/>
    <n v="108"/>
    <n v="49"/>
    <n v="59"/>
    <n v="3809"/>
    <n v="22"/>
    <n v="34.998557934042701"/>
  </r>
  <r>
    <x v="59"/>
    <x v="24"/>
    <x v="1502"/>
    <n v="9"/>
    <x v="251"/>
    <s v="105h 43m 26s"/>
    <s v="time"/>
    <n v="105"/>
    <n v="43"/>
    <n v="26"/>
    <n v="3809"/>
    <n v="22"/>
    <n v="36.027808284682799"/>
  </r>
  <r>
    <x v="59"/>
    <x v="8"/>
    <x v="1472"/>
    <n v="3"/>
    <x v="251"/>
    <s v="105h 48m 26s"/>
    <s v="time"/>
    <n v="105"/>
    <n v="48"/>
    <n v="26"/>
    <n v="3809"/>
    <n v="22"/>
    <n v="35.999432930959301"/>
  </r>
  <r>
    <x v="59"/>
    <x v="10"/>
    <x v="1226"/>
    <n v="1"/>
    <x v="251"/>
    <s v="105h 55m 32s"/>
    <s v="time"/>
    <n v="105"/>
    <n v="55"/>
    <n v="32"/>
    <n v="3809"/>
    <n v="22"/>
    <n v="35.959216640617598"/>
  </r>
  <r>
    <x v="59"/>
    <x v="51"/>
    <x v="1609"/>
    <n v="2"/>
    <x v="251"/>
    <s v="106h 10m 50s"/>
    <s v="time"/>
    <n v="106"/>
    <n v="10"/>
    <n v="50"/>
    <n v="3809"/>
    <n v="22"/>
    <n v="35.872858077174598"/>
  </r>
  <r>
    <x v="59"/>
    <x v="35"/>
    <x v="1611"/>
    <n v="7"/>
    <x v="251"/>
    <s v="106h 22m 14s"/>
    <s v="time"/>
    <n v="106"/>
    <n v="22"/>
    <n v="14"/>
    <n v="3809"/>
    <n v="22"/>
    <n v="35.808781669948303"/>
  </r>
  <r>
    <x v="59"/>
    <x v="39"/>
    <x v="1327"/>
    <n v="8"/>
    <x v="251"/>
    <s v="106h 48m 17s"/>
    <s v="time"/>
    <n v="106"/>
    <n v="48"/>
    <n v="17"/>
    <n v="3809"/>
    <n v="22"/>
    <n v="35.663217138235098"/>
  </r>
  <r>
    <x v="59"/>
    <x v="59"/>
    <x v="1656"/>
    <n v="10"/>
    <x v="251"/>
    <s v="107h 14m 02s"/>
    <s v="time"/>
    <n v="107"/>
    <n v="14"/>
    <n v="2"/>
    <n v="3809"/>
    <n v="22"/>
    <n v="35.520487408105801"/>
  </r>
  <r>
    <x v="59"/>
    <x v="73"/>
    <x v="1473"/>
    <n v="5"/>
    <x v="251"/>
    <s v="107h 40m 07s"/>
    <s v="time"/>
    <n v="107"/>
    <n v="40"/>
    <n v="7"/>
    <n v="3809"/>
    <n v="22"/>
    <n v="35.377070073553803"/>
  </r>
  <r>
    <x v="59"/>
    <x v="20"/>
    <x v="1499"/>
    <n v="71"/>
    <x v="228"/>
    <s v="105h 15m 45s"/>
    <s v="time"/>
    <n v="105"/>
    <n v="15"/>
    <n v="45"/>
    <n v="3809"/>
    <n v="22"/>
    <n v="36.185726160788498"/>
  </r>
  <r>
    <x v="59"/>
    <x v="12"/>
    <x v="1477"/>
    <n v="79"/>
    <x v="228"/>
    <s v="106h 02m 00s"/>
    <s v="time"/>
    <n v="106"/>
    <n v="2"/>
    <n v="0"/>
    <n v="3809"/>
    <n v="22"/>
    <n v="35.922665828355797"/>
  </r>
  <r>
    <x v="59"/>
    <x v="34"/>
    <x v="1514"/>
    <n v="80"/>
    <x v="228"/>
    <s v="106h 32m 11s"/>
    <s v="time"/>
    <n v="106"/>
    <n v="32"/>
    <n v="11"/>
    <n v="3809"/>
    <n v="22"/>
    <n v="35.753042126972701"/>
  </r>
  <r>
    <x v="59"/>
    <x v="53"/>
    <x v="1515"/>
    <n v="77"/>
    <x v="228"/>
    <s v="106h 50m 37s"/>
    <s v="time"/>
    <n v="106"/>
    <n v="50"/>
    <n v="37"/>
    <n v="3809"/>
    <n v="22"/>
    <n v="35.650236456711099"/>
  </r>
  <r>
    <x v="59"/>
    <x v="57"/>
    <x v="1453"/>
    <n v="78"/>
    <x v="228"/>
    <s v="107h 11m 54s"/>
    <s v="time"/>
    <n v="107"/>
    <n v="11"/>
    <n v="54"/>
    <n v="3809"/>
    <n v="22"/>
    <n v="35.532268847463399"/>
  </r>
  <r>
    <x v="59"/>
    <x v="84"/>
    <x v="1657"/>
    <n v="72"/>
    <x v="228"/>
    <s v="107h 51m 56s"/>
    <s v="time"/>
    <n v="107"/>
    <n v="51"/>
    <n v="56"/>
    <n v="3809"/>
    <n v="22"/>
    <n v="35.312477466805298"/>
  </r>
  <r>
    <x v="59"/>
    <x v="87"/>
    <x v="1658"/>
    <n v="75"/>
    <x v="228"/>
    <s v="108h 42m 49s"/>
    <s v="time"/>
    <n v="108"/>
    <n v="42"/>
    <n v="49"/>
    <n v="3809"/>
    <n v="22"/>
    <n v="35.037011107164801"/>
  </r>
  <r>
    <x v="59"/>
    <x v="1"/>
    <x v="1203"/>
    <n v="111"/>
    <x v="263"/>
    <s v="105h 12m 08s"/>
    <s v="time"/>
    <n v="105"/>
    <n v="12"/>
    <n v="8"/>
    <n v="3809"/>
    <n v="22"/>
    <n v="36.2064595171204"/>
  </r>
  <r>
    <x v="59"/>
    <x v="38"/>
    <x v="1659"/>
    <n v="120"/>
    <x v="263"/>
    <s v="106h 40m 51s"/>
    <s v="time"/>
    <n v="106"/>
    <n v="40"/>
    <n v="51"/>
    <n v="3809"/>
    <n v="22"/>
    <n v="35.7046329784325"/>
  </r>
  <r>
    <x v="59"/>
    <x v="31"/>
    <x v="1584"/>
    <n v="118"/>
    <x v="263"/>
    <s v="106h 47m 14s"/>
    <s v="time"/>
    <n v="106"/>
    <n v="47"/>
    <n v="14"/>
    <n v="3809"/>
    <n v="22"/>
    <n v="35.669061529417199"/>
  </r>
  <r>
    <x v="59"/>
    <x v="14"/>
    <x v="1575"/>
    <n v="31"/>
    <x v="255"/>
    <s v="105h 24m 48s"/>
    <s v="time"/>
    <n v="105"/>
    <n v="24"/>
    <n v="48"/>
    <n v="3809"/>
    <n v="22"/>
    <n v="36.133948899569901"/>
  </r>
  <r>
    <x v="59"/>
    <x v="16"/>
    <x v="1660"/>
    <n v="39"/>
    <x v="255"/>
    <s v="105h 29m 22s"/>
    <s v="time"/>
    <n v="105"/>
    <n v="29"/>
    <n v="22"/>
    <n v="3809"/>
    <n v="22"/>
    <n v="36.107878092068098"/>
  </r>
  <r>
    <x v="59"/>
    <x v="0"/>
    <x v="1661"/>
    <n v="38"/>
    <x v="255"/>
    <s v="105h 31m 21s"/>
    <s v="time"/>
    <n v="105"/>
    <n v="31"/>
    <n v="21"/>
    <n v="3809"/>
    <n v="22"/>
    <n v="36.096567082849603"/>
  </r>
  <r>
    <x v="59"/>
    <x v="29"/>
    <x v="1629"/>
    <n v="36"/>
    <x v="255"/>
    <s v="106h 41m 42s"/>
    <s v="time"/>
    <n v="106"/>
    <n v="41"/>
    <n v="42"/>
    <n v="3809"/>
    <n v="22"/>
    <n v="35.699892216130003"/>
  </r>
  <r>
    <x v="59"/>
    <x v="45"/>
    <x v="1544"/>
    <n v="37"/>
    <x v="255"/>
    <s v="107h 01m 07s"/>
    <s v="time"/>
    <n v="107"/>
    <n v="1"/>
    <n v="7"/>
    <n v="3809"/>
    <n v="22"/>
    <n v="35.591940135023201"/>
  </r>
  <r>
    <x v="59"/>
    <x v="48"/>
    <x v="1386"/>
    <n v="33"/>
    <x v="255"/>
    <s v="107h 02m 38s"/>
    <s v="time"/>
    <n v="107"/>
    <n v="2"/>
    <n v="38"/>
    <n v="3809"/>
    <n v="22"/>
    <n v="35.5835353100234"/>
  </r>
  <r>
    <x v="59"/>
    <x v="58"/>
    <x v="1521"/>
    <n v="35"/>
    <x v="255"/>
    <s v="107h 13m 10s"/>
    <s v="time"/>
    <n v="107"/>
    <n v="13"/>
    <n v="10"/>
    <n v="3809"/>
    <n v="22"/>
    <n v="35.525272675457899"/>
  </r>
  <r>
    <x v="59"/>
    <x v="62"/>
    <x v="1482"/>
    <n v="32"/>
    <x v="255"/>
    <s v="107h 14m 42s"/>
    <s v="time"/>
    <n v="107"/>
    <n v="14"/>
    <n v="42"/>
    <n v="3809"/>
    <n v="22"/>
    <n v="35.516807310364101"/>
  </r>
  <r>
    <x v="59"/>
    <x v="67"/>
    <x v="1546"/>
    <n v="34"/>
    <x v="255"/>
    <s v="107h 51m 52s"/>
    <s v="time"/>
    <n v="107"/>
    <n v="51"/>
    <n v="52"/>
    <n v="3809"/>
    <n v="22"/>
    <n v="35.312841220461898"/>
  </r>
  <r>
    <x v="59"/>
    <x v="17"/>
    <x v="1662"/>
    <n v="15"/>
    <x v="264"/>
    <s v="105h 07m 52s"/>
    <s v="time"/>
    <n v="105"/>
    <n v="7"/>
    <n v="52"/>
    <n v="3809"/>
    <n v="22"/>
    <n v="36.230949713585098"/>
  </r>
  <r>
    <x v="59"/>
    <x v="2"/>
    <x v="1626"/>
    <n v="18"/>
    <x v="264"/>
    <s v="105h 22m 47s"/>
    <s v="time"/>
    <n v="105"/>
    <n v="22"/>
    <n v="47"/>
    <n v="3809"/>
    <n v="22"/>
    <n v="36.145473907851702"/>
  </r>
  <r>
    <x v="59"/>
    <x v="36"/>
    <x v="1529"/>
    <n v="20"/>
    <x v="264"/>
    <s v="106h 26m 05s"/>
    <s v="time"/>
    <n v="106"/>
    <n v="26"/>
    <n v="5"/>
    <n v="3809"/>
    <n v="22"/>
    <n v="35.787193506713798"/>
  </r>
  <r>
    <x v="59"/>
    <x v="42"/>
    <x v="1663"/>
    <n v="13"/>
    <x v="264"/>
    <s v="106h 58m 02s"/>
    <s v="time"/>
    <n v="106"/>
    <n v="58"/>
    <n v="2"/>
    <n v="3809"/>
    <n v="22"/>
    <n v="35.609039113747201"/>
  </r>
  <r>
    <x v="59"/>
    <x v="47"/>
    <x v="1480"/>
    <n v="14"/>
    <x v="264"/>
    <s v="107h 02m 37s"/>
    <s v="time"/>
    <n v="107"/>
    <n v="2"/>
    <n v="37"/>
    <n v="3809"/>
    <n v="22"/>
    <n v="35.5836276491668"/>
  </r>
  <r>
    <x v="59"/>
    <x v="55"/>
    <x v="1578"/>
    <n v="12"/>
    <x v="264"/>
    <s v="107h 06m 57s"/>
    <s v="time"/>
    <n v="107"/>
    <n v="6"/>
    <n v="57"/>
    <n v="3809"/>
    <n v="22"/>
    <n v="35.559635596978303"/>
  </r>
  <r>
    <x v="59"/>
    <x v="64"/>
    <x v="1664"/>
    <n v="17"/>
    <x v="264"/>
    <s v="107h 14m 21s"/>
    <s v="time"/>
    <n v="107"/>
    <n v="14"/>
    <n v="21"/>
    <n v="3809"/>
    <n v="22"/>
    <n v="35.518739266592497"/>
  </r>
  <r>
    <x v="59"/>
    <x v="60"/>
    <x v="1665"/>
    <n v="16"/>
    <x v="264"/>
    <s v="107h 17m 50s"/>
    <s v="time"/>
    <n v="107"/>
    <n v="17"/>
    <n v="50"/>
    <n v="3809"/>
    <n v="22"/>
    <n v="35.499521060398102"/>
  </r>
  <r>
    <x v="59"/>
    <x v="18"/>
    <x v="1666"/>
    <n v="131"/>
    <x v="265"/>
    <s v="105h 11m 56s"/>
    <s v="time"/>
    <n v="105"/>
    <n v="11"/>
    <n v="56"/>
    <n v="3809"/>
    <n v="22"/>
    <n v="36.207606755457903"/>
  </r>
  <r>
    <x v="59"/>
    <x v="4"/>
    <x v="1667"/>
    <n v="133"/>
    <x v="265"/>
    <s v="105h 33m 36s"/>
    <s v="time"/>
    <n v="105"/>
    <n v="33"/>
    <n v="36"/>
    <n v="3809"/>
    <n v="22"/>
    <n v="36.083743842364498"/>
  </r>
  <r>
    <x v="59"/>
    <x v="41"/>
    <x v="1668"/>
    <n v="139"/>
    <x v="265"/>
    <s v="106h 54m 00s"/>
    <s v="time"/>
    <n v="106"/>
    <n v="54"/>
    <n v="0"/>
    <n v="3809"/>
    <n v="22"/>
    <n v="35.631431244153397"/>
  </r>
  <r>
    <x v="59"/>
    <x v="46"/>
    <x v="1669"/>
    <n v="135"/>
    <x v="265"/>
    <s v="107h 01m 24s"/>
    <s v="time"/>
    <n v="107"/>
    <n v="1"/>
    <n v="24"/>
    <n v="3809"/>
    <n v="22"/>
    <n v="35.590369701311197"/>
  </r>
  <r>
    <x v="59"/>
    <x v="49"/>
    <x v="1670"/>
    <n v="137"/>
    <x v="265"/>
    <s v="107h 06m 31s"/>
    <s v="time"/>
    <n v="107"/>
    <n v="6"/>
    <n v="31"/>
    <n v="3809"/>
    <n v="22"/>
    <n v="35.562033346213902"/>
  </r>
  <r>
    <x v="59"/>
    <x v="54"/>
    <x v="1671"/>
    <n v="136"/>
    <x v="265"/>
    <s v="107h 06m 38s"/>
    <s v="time"/>
    <n v="107"/>
    <n v="6"/>
    <n v="38"/>
    <n v="3809"/>
    <n v="22"/>
    <n v="35.561387766533997"/>
  </r>
  <r>
    <x v="59"/>
    <x v="71"/>
    <x v="1370"/>
    <n v="132"/>
    <x v="265"/>
    <s v="107h 37m 41s"/>
    <s v="time"/>
    <n v="107"/>
    <n v="37"/>
    <n v="41"/>
    <n v="3809"/>
    <n v="22"/>
    <n v="35.390400582252099"/>
  </r>
  <r>
    <x v="59"/>
    <x v="21"/>
    <x v="1488"/>
    <n v="99"/>
    <x v="266"/>
    <s v="105h 20m 01s"/>
    <s v="time"/>
    <n v="105"/>
    <n v="20"/>
    <n v="1"/>
    <n v="3809"/>
    <n v="22"/>
    <n v="36.161297042992999"/>
  </r>
  <r>
    <x v="59"/>
    <x v="15"/>
    <x v="1181"/>
    <n v="91"/>
    <x v="266"/>
    <s v="105h 26m 52s"/>
    <s v="time"/>
    <n v="105"/>
    <n v="26"/>
    <n v="52"/>
    <n v="3809"/>
    <n v="22"/>
    <n v="36.122145769891297"/>
  </r>
  <r>
    <x v="59"/>
    <x v="3"/>
    <x v="1579"/>
    <n v="93"/>
    <x v="266"/>
    <s v="105h 27m 49s"/>
    <s v="time"/>
    <n v="105"/>
    <n v="27"/>
    <n v="49"/>
    <n v="3809"/>
    <n v="22"/>
    <n v="36.116722724267703"/>
  </r>
  <r>
    <x v="59"/>
    <x v="11"/>
    <x v="1672"/>
    <n v="94"/>
    <x v="266"/>
    <s v="106h 00m 48s"/>
    <s v="time"/>
    <n v="106"/>
    <n v="0"/>
    <n v="48"/>
    <n v="3809"/>
    <n v="22"/>
    <n v="35.9294428373789"/>
  </r>
  <r>
    <x v="59"/>
    <x v="37"/>
    <x v="1630"/>
    <n v="96"/>
    <x v="266"/>
    <s v="106h 33m 32s"/>
    <s v="time"/>
    <n v="106"/>
    <n v="33"/>
    <n v="32"/>
    <n v="3809"/>
    <n v="22"/>
    <n v="35.745492841725401"/>
  </r>
  <r>
    <x v="59"/>
    <x v="70"/>
    <x v="1673"/>
    <n v="97"/>
    <x v="266"/>
    <s v="107h 33m 46s"/>
    <s v="time"/>
    <n v="107"/>
    <n v="33"/>
    <n v="46"/>
    <n v="3809"/>
    <n v="22"/>
    <n v="35.411878334615899"/>
  </r>
  <r>
    <x v="59"/>
    <x v="6"/>
    <x v="1512"/>
    <n v="101"/>
    <x v="267"/>
    <s v="105h 41m 21s"/>
    <s v="time"/>
    <n v="105"/>
    <n v="41"/>
    <n v="21"/>
    <n v="3809"/>
    <n v="22"/>
    <n v="36.039644555181397"/>
  </r>
  <r>
    <x v="59"/>
    <x v="44"/>
    <x v="1674"/>
    <n v="105"/>
    <x v="267"/>
    <s v="106h 59m 09s"/>
    <s v="time"/>
    <n v="106"/>
    <n v="59"/>
    <n v="9"/>
    <n v="3809"/>
    <n v="22"/>
    <n v="35.602844613383297"/>
  </r>
  <r>
    <x v="59"/>
    <x v="65"/>
    <x v="1501"/>
    <n v="103"/>
    <x v="267"/>
    <s v="107h 15m 38s"/>
    <s v="time"/>
    <n v="107"/>
    <n v="15"/>
    <n v="38"/>
    <n v="3809"/>
    <n v="22"/>
    <n v="35.511656454428199"/>
  </r>
  <r>
    <x v="59"/>
    <x v="19"/>
    <x v="1561"/>
    <n v="30"/>
    <x v="210"/>
    <s v="105h 12m 01s"/>
    <s v="time"/>
    <n v="105"/>
    <n v="12"/>
    <n v="1"/>
    <n v="3809"/>
    <n v="22"/>
    <n v="36.207128730648598"/>
  </r>
  <r>
    <x v="59"/>
    <x v="22"/>
    <x v="1456"/>
    <n v="25"/>
    <x v="210"/>
    <s v="105h 26m 47s"/>
    <s v="time"/>
    <n v="105"/>
    <n v="26"/>
    <n v="47"/>
    <n v="3809"/>
    <n v="22"/>
    <n v="36.122621553343301"/>
  </r>
  <r>
    <x v="59"/>
    <x v="50"/>
    <x v="1643"/>
    <n v="29"/>
    <x v="210"/>
    <s v="106h 07m 52s"/>
    <s v="time"/>
    <n v="106"/>
    <n v="7"/>
    <n v="52"/>
    <n v="3809"/>
    <n v="22"/>
    <n v="35.889570552147198"/>
  </r>
  <r>
    <x v="59"/>
    <x v="52"/>
    <x v="1562"/>
    <n v="23"/>
    <x v="210"/>
    <s v="106h 13m 33s"/>
    <s v="time"/>
    <n v="106"/>
    <n v="13"/>
    <n v="33"/>
    <n v="3809"/>
    <n v="22"/>
    <n v="35.857567603611798"/>
  </r>
  <r>
    <x v="59"/>
    <x v="77"/>
    <x v="1675"/>
    <n v="24"/>
    <x v="210"/>
    <s v="107h 29m 07s"/>
    <s v="time"/>
    <n v="107"/>
    <n v="29"/>
    <n v="7"/>
    <n v="3809"/>
    <n v="22"/>
    <n v="35.437411325065099"/>
  </r>
  <r>
    <x v="59"/>
    <x v="69"/>
    <x v="1645"/>
    <n v="22"/>
    <x v="210"/>
    <s v="107h 30m 29s"/>
    <s v="time"/>
    <n v="107"/>
    <n v="30"/>
    <n v="29"/>
    <n v="3809"/>
    <n v="22"/>
    <n v="35.429903185549399"/>
  </r>
  <r>
    <x v="59"/>
    <x v="5"/>
    <x v="1676"/>
    <n v="124"/>
    <x v="268"/>
    <s v="105h 34m 00s"/>
    <s v="time"/>
    <n v="105"/>
    <n v="34"/>
    <n v="0"/>
    <n v="3809"/>
    <n v="22"/>
    <n v="36.081465108935902"/>
  </r>
  <r>
    <x v="59"/>
    <x v="23"/>
    <x v="1677"/>
    <n v="125"/>
    <x v="268"/>
    <s v="105h 35m 57s"/>
    <s v="time"/>
    <n v="105"/>
    <n v="35"/>
    <n v="57"/>
    <n v="3809"/>
    <n v="22"/>
    <n v="36.070360403727904"/>
  </r>
  <r>
    <x v="59"/>
    <x v="40"/>
    <x v="1678"/>
    <n v="128"/>
    <x v="268"/>
    <s v="106h 48m 51s"/>
    <s v="time"/>
    <n v="106"/>
    <n v="48"/>
    <n v="51"/>
    <n v="3809"/>
    <n v="22"/>
    <n v="35.660063818001603"/>
  </r>
  <r>
    <x v="59"/>
    <x v="56"/>
    <x v="1679"/>
    <n v="122"/>
    <x v="268"/>
    <s v="107h 11m 40s"/>
    <s v="time"/>
    <n v="107"/>
    <n v="11"/>
    <n v="40"/>
    <n v="3809"/>
    <n v="22"/>
    <n v="35.5335579165586"/>
  </r>
  <r>
    <x v="59"/>
    <x v="63"/>
    <x v="1680"/>
    <n v="126"/>
    <x v="268"/>
    <s v="107h 17m 34s"/>
    <s v="time"/>
    <n v="107"/>
    <n v="17"/>
    <n v="34"/>
    <n v="3809"/>
    <n v="22"/>
    <n v="35.500991575491703"/>
  </r>
  <r>
    <x v="59"/>
    <x v="13"/>
    <x v="1524"/>
    <n v="81"/>
    <x v="269"/>
    <s v="105h 16m 51s"/>
    <s v="time"/>
    <n v="105"/>
    <n v="16"/>
    <n v="51"/>
    <n v="3809"/>
    <n v="22"/>
    <n v="36.179424871573602"/>
  </r>
  <r>
    <x v="59"/>
    <x v="7"/>
    <x v="1424"/>
    <n v="89"/>
    <x v="269"/>
    <s v="105h 47m 41s"/>
    <s v="time"/>
    <n v="105"/>
    <n v="47"/>
    <n v="41"/>
    <n v="3809"/>
    <n v="22"/>
    <n v="36.003686384271397"/>
  </r>
  <r>
    <x v="59"/>
    <x v="30"/>
    <x v="1576"/>
    <n v="82"/>
    <x v="269"/>
    <s v="106h 05m 15s"/>
    <s v="time"/>
    <n v="106"/>
    <n v="5"/>
    <n v="15"/>
    <n v="3809"/>
    <n v="22"/>
    <n v="35.904324260633899"/>
  </r>
  <r>
    <x v="59"/>
    <x v="32"/>
    <x v="1573"/>
    <n v="84"/>
    <x v="269"/>
    <s v="106h 17m 20s"/>
    <s v="time"/>
    <n v="106"/>
    <n v="17"/>
    <n v="20"/>
    <n v="3809"/>
    <n v="22"/>
    <n v="35.836295212209897"/>
  </r>
  <r>
    <x v="59"/>
    <x v="28"/>
    <x v="1503"/>
    <n v="83"/>
    <x v="269"/>
    <s v="106h 39m 45s"/>
    <s v="time"/>
    <n v="106"/>
    <n v="39"/>
    <n v="45"/>
    <n v="3809"/>
    <n v="22"/>
    <n v="35.7107699519512"/>
  </r>
  <r>
    <x v="59"/>
    <x v="26"/>
    <x v="1681"/>
    <n v="87"/>
    <x v="269"/>
    <s v="106h 42m 00s"/>
    <s v="time"/>
    <n v="106"/>
    <n v="42"/>
    <n v="0"/>
    <n v="3809"/>
    <n v="22"/>
    <n v="35.698219306466697"/>
  </r>
  <r>
    <x v="59"/>
    <x v="61"/>
    <x v="1577"/>
    <n v="88"/>
    <x v="269"/>
    <s v="107h 18m 21s"/>
    <s v="time"/>
    <n v="107"/>
    <n v="18"/>
    <n v="21"/>
    <n v="3809"/>
    <n v="22"/>
    <n v="35.496672284047897"/>
  </r>
  <r>
    <x v="59"/>
    <x v="72"/>
    <x v="1545"/>
    <n v="86"/>
    <x v="269"/>
    <s v="107h 22m 55s"/>
    <s v="time"/>
    <n v="107"/>
    <n v="22"/>
    <n v="55"/>
    <n v="3809"/>
    <n v="22"/>
    <n v="35.4715126430834"/>
  </r>
  <r>
    <x v="60"/>
    <x v="43"/>
    <x v="1682"/>
    <n v="158"/>
    <x v="270"/>
    <s v="113h 34m 53s"/>
    <s v="time"/>
    <n v="113"/>
    <n v="34"/>
    <n v="53"/>
    <n v="4021"/>
    <n v="23"/>
    <n v="35.401926665411203"/>
  </r>
  <r>
    <x v="60"/>
    <x v="70"/>
    <x v="1593"/>
    <n v="151"/>
    <x v="270"/>
    <s v="114h 02m 18s"/>
    <s v="time"/>
    <n v="114"/>
    <n v="2"/>
    <n v="18"/>
    <n v="4021"/>
    <n v="23"/>
    <n v="35.260073367142603"/>
  </r>
  <r>
    <x v="60"/>
    <x v="99"/>
    <x v="1592"/>
    <n v="155"/>
    <x v="270"/>
    <s v="114h 41m 48s"/>
    <s v="time"/>
    <n v="114"/>
    <n v="41"/>
    <n v="48"/>
    <n v="4021"/>
    <n v="23"/>
    <n v="35.057688395477903"/>
  </r>
  <r>
    <x v="60"/>
    <x v="102"/>
    <x v="1369"/>
    <n v="156"/>
    <x v="270"/>
    <s v="114h 51m 38s"/>
    <s v="time"/>
    <n v="114"/>
    <n v="51"/>
    <n v="38"/>
    <n v="4021"/>
    <n v="23"/>
    <n v="35.007666300683397"/>
  </r>
  <r>
    <x v="60"/>
    <x v="104"/>
    <x v="1566"/>
    <n v="152"/>
    <x v="270"/>
    <s v="114h 53m 00s"/>
    <s v="time"/>
    <n v="114"/>
    <n v="53"/>
    <n v="0"/>
    <n v="4021"/>
    <n v="23"/>
    <n v="35.000725373567299"/>
  </r>
  <r>
    <x v="60"/>
    <x v="113"/>
    <x v="250"/>
    <n v="153"/>
    <x v="270"/>
    <s v="115h 05m 19s"/>
    <s v="time"/>
    <n v="115"/>
    <n v="5"/>
    <n v="19"/>
    <n v="4021"/>
    <n v="23"/>
    <n v="34.938296336880498"/>
  </r>
  <r>
    <x v="60"/>
    <x v="9"/>
    <x v="1616"/>
    <n v="166"/>
    <x v="271"/>
    <s v="112h 56m 17s"/>
    <s v="time"/>
    <n v="112"/>
    <n v="56"/>
    <n v="17"/>
    <n v="4021"/>
    <n v="23"/>
    <n v="35.603588004240201"/>
  </r>
  <r>
    <x v="60"/>
    <x v="68"/>
    <x v="1492"/>
    <n v="169"/>
    <x v="271"/>
    <s v="113h 58m 08s"/>
    <s v="time"/>
    <n v="113"/>
    <n v="58"/>
    <n v="8"/>
    <n v="4021"/>
    <n v="23"/>
    <n v="35.281558320009303"/>
  </r>
  <r>
    <x v="60"/>
    <x v="73"/>
    <x v="1511"/>
    <n v="165"/>
    <x v="271"/>
    <s v="114h 07m 20s"/>
    <s v="time"/>
    <n v="114"/>
    <n v="7"/>
    <n v="20"/>
    <n v="4021"/>
    <n v="23"/>
    <n v="35.234154415344101"/>
  </r>
  <r>
    <x v="60"/>
    <x v="78"/>
    <x v="1683"/>
    <n v="168"/>
    <x v="271"/>
    <s v="114h 15m 48s"/>
    <s v="time"/>
    <n v="114"/>
    <n v="15"/>
    <n v="48"/>
    <n v="4021"/>
    <n v="23"/>
    <n v="35.190641500627201"/>
  </r>
  <r>
    <x v="60"/>
    <x v="92"/>
    <x v="1684"/>
    <n v="164"/>
    <x v="271"/>
    <s v="114h 33m 01s"/>
    <s v="time"/>
    <n v="114"/>
    <n v="33"/>
    <n v="1"/>
    <n v="4021"/>
    <n v="23"/>
    <n v="35.1024901729226"/>
  </r>
  <r>
    <x v="60"/>
    <x v="120"/>
    <x v="1353"/>
    <n v="167"/>
    <x v="271"/>
    <s v="115h 10m 30s"/>
    <s v="time"/>
    <n v="115"/>
    <n v="10"/>
    <n v="30"/>
    <n v="4021"/>
    <n v="23"/>
    <n v="34.912090297373503"/>
  </r>
  <r>
    <x v="60"/>
    <x v="7"/>
    <x v="1654"/>
    <n v="115"/>
    <x v="250"/>
    <s v="112h 54m 42s"/>
    <s v="time"/>
    <n v="112"/>
    <n v="54"/>
    <n v="42"/>
    <n v="4021"/>
    <n v="23"/>
    <n v="35.6119090144213"/>
  </r>
  <r>
    <x v="60"/>
    <x v="39"/>
    <x v="1601"/>
    <n v="111"/>
    <x v="250"/>
    <s v="113h 29m 01s"/>
    <s v="time"/>
    <n v="113"/>
    <n v="29"/>
    <n v="1"/>
    <n v="4021"/>
    <n v="23"/>
    <n v="35.432429058527703"/>
  </r>
  <r>
    <x v="60"/>
    <x v="57"/>
    <x v="1685"/>
    <n v="120"/>
    <x v="250"/>
    <s v="113h 44m 19s"/>
    <s v="time"/>
    <n v="113"/>
    <n v="44"/>
    <n v="19"/>
    <n v="4021"/>
    <n v="23"/>
    <n v="35.352990165071397"/>
  </r>
  <r>
    <x v="60"/>
    <x v="64"/>
    <x v="1602"/>
    <n v="114"/>
    <x v="250"/>
    <s v="113h 51m 04s"/>
    <s v="time"/>
    <n v="113"/>
    <n v="51"/>
    <n v="4"/>
    <n v="4021"/>
    <n v="23"/>
    <n v="35.318056721253797"/>
  </r>
  <r>
    <x v="60"/>
    <x v="85"/>
    <x v="1655"/>
    <n v="117"/>
    <x v="250"/>
    <s v="114h 19m 03s"/>
    <s v="time"/>
    <n v="114"/>
    <n v="19"/>
    <n v="3"/>
    <n v="4021"/>
    <n v="23"/>
    <n v="35.1739672403612"/>
  </r>
  <r>
    <x v="60"/>
    <x v="122"/>
    <x v="1608"/>
    <n v="118"/>
    <x v="250"/>
    <s v="116h 04m 10s"/>
    <s v="time"/>
    <n v="116"/>
    <n v="4"/>
    <n v="10"/>
    <n v="4021"/>
    <n v="23"/>
    <n v="34.643053727414099"/>
  </r>
  <r>
    <x v="60"/>
    <x v="121"/>
    <x v="1606"/>
    <n v="116"/>
    <x v="250"/>
    <s v="116h 04m 57s"/>
    <s v="time"/>
    <n v="116"/>
    <n v="4"/>
    <n v="57"/>
    <n v="4021"/>
    <n v="23"/>
    <n v="34.639157495746502"/>
  </r>
  <r>
    <x v="60"/>
    <x v="23"/>
    <x v="1454"/>
    <n v="108"/>
    <x v="272"/>
    <s v="112h 48m 13s"/>
    <s v="time"/>
    <n v="112"/>
    <n v="48"/>
    <n v="13"/>
    <n v="4021"/>
    <n v="23"/>
    <n v="35.646021970336797"/>
  </r>
  <r>
    <x v="60"/>
    <x v="40"/>
    <x v="1611"/>
    <n v="109"/>
    <x v="272"/>
    <s v="113h 30m 31s"/>
    <s v="time"/>
    <n v="113"/>
    <n v="30"/>
    <n v="31"/>
    <n v="4021"/>
    <n v="23"/>
    <n v="35.424625150808403"/>
  </r>
  <r>
    <x v="60"/>
    <x v="45"/>
    <x v="1609"/>
    <n v="101"/>
    <x v="272"/>
    <s v="113h 37m 03s"/>
    <s v="time"/>
    <n v="113"/>
    <n v="37"/>
    <n v="3"/>
    <n v="4021"/>
    <n v="23"/>
    <n v="35.390674852025398"/>
  </r>
  <r>
    <x v="60"/>
    <x v="97"/>
    <x v="1473"/>
    <n v="107"/>
    <x v="272"/>
    <s v="114h 37m 50s"/>
    <s v="time"/>
    <n v="114"/>
    <n v="37"/>
    <n v="50"/>
    <n v="4021"/>
    <n v="23"/>
    <n v="35.0779072866939"/>
  </r>
  <r>
    <x v="60"/>
    <x v="106"/>
    <x v="1656"/>
    <n v="110"/>
    <x v="272"/>
    <s v="115h 11m 14s"/>
    <s v="time"/>
    <n v="115"/>
    <n v="11"/>
    <n v="14"/>
    <n v="4021"/>
    <n v="23"/>
    <n v="34.908385864558603"/>
  </r>
  <r>
    <x v="60"/>
    <x v="32"/>
    <x v="1226"/>
    <n v="121"/>
    <x v="273"/>
    <s v="113h 09m 42s"/>
    <s v="time"/>
    <n v="113"/>
    <n v="9"/>
    <n v="42"/>
    <n v="4021"/>
    <n v="23"/>
    <n v="35.533234163512297"/>
  </r>
  <r>
    <x v="60"/>
    <x v="55"/>
    <x v="1400"/>
    <n v="123"/>
    <x v="273"/>
    <s v="113h 43m 10s"/>
    <s v="time"/>
    <n v="113"/>
    <n v="43"/>
    <n v="10"/>
    <n v="4021"/>
    <n v="23"/>
    <n v="35.358948679743001"/>
  </r>
  <r>
    <x v="60"/>
    <x v="71"/>
    <x v="1558"/>
    <n v="129"/>
    <x v="273"/>
    <s v="114h 02m 32s"/>
    <s v="time"/>
    <n v="114"/>
    <n v="2"/>
    <n v="32"/>
    <n v="4021"/>
    <n v="23"/>
    <n v="35.258870983456397"/>
  </r>
  <r>
    <x v="60"/>
    <x v="100"/>
    <x v="1686"/>
    <n v="122"/>
    <x v="273"/>
    <s v="114h 47m 44s"/>
    <s v="time"/>
    <n v="114"/>
    <n v="47"/>
    <n v="44"/>
    <n v="4021"/>
    <n v="23"/>
    <n v="35.027488481938903"/>
  </r>
  <r>
    <x v="60"/>
    <x v="109"/>
    <x v="1652"/>
    <n v="124"/>
    <x v="273"/>
    <s v="115h 02m 41s"/>
    <s v="time"/>
    <n v="115"/>
    <n v="2"/>
    <n v="41"/>
    <n v="4021"/>
    <n v="23"/>
    <n v="34.951625092657203"/>
  </r>
  <r>
    <x v="60"/>
    <x v="119"/>
    <x v="1644"/>
    <n v="130"/>
    <x v="273"/>
    <s v="115h 04m 44s"/>
    <s v="time"/>
    <n v="115"/>
    <n v="4"/>
    <n v="44"/>
    <n v="4021"/>
    <n v="23"/>
    <n v="34.941248032750401"/>
  </r>
  <r>
    <x v="60"/>
    <x v="12"/>
    <x v="1660"/>
    <n v="31"/>
    <x v="274"/>
    <s v="113h 00m 16s"/>
    <s v="time"/>
    <n v="113"/>
    <n v="0"/>
    <n v="16"/>
    <n v="4021"/>
    <n v="23"/>
    <n v="35.582671281365499"/>
  </r>
  <r>
    <x v="60"/>
    <x v="37"/>
    <x v="1687"/>
    <n v="37"/>
    <x v="274"/>
    <s v="113h 20m 13s"/>
    <s v="time"/>
    <n v="113"/>
    <n v="20"/>
    <n v="13"/>
    <n v="4021"/>
    <n v="23"/>
    <n v="35.478281329271297"/>
  </r>
  <r>
    <x v="60"/>
    <x v="28"/>
    <x v="1499"/>
    <n v="32"/>
    <x v="274"/>
    <s v="113h 21m 43s"/>
    <s v="time"/>
    <n v="113"/>
    <n v="21"/>
    <n v="43"/>
    <n v="4021"/>
    <n v="23"/>
    <n v="35.470457213007499"/>
  </r>
  <r>
    <x v="60"/>
    <x v="98"/>
    <x v="1688"/>
    <n v="33"/>
    <x v="274"/>
    <s v="114h 40m 25s"/>
    <s v="time"/>
    <n v="114"/>
    <n v="40"/>
    <n v="25"/>
    <n v="4021"/>
    <n v="23"/>
    <n v="35.064736873977999"/>
  </r>
  <r>
    <x v="60"/>
    <x v="110"/>
    <x v="1539"/>
    <n v="40"/>
    <x v="274"/>
    <s v="114h 56m 28s"/>
    <s v="time"/>
    <n v="114"/>
    <n v="56"/>
    <n v="28"/>
    <n v="4021"/>
    <n v="23"/>
    <n v="34.983131458621301"/>
  </r>
  <r>
    <x v="60"/>
    <x v="111"/>
    <x v="1518"/>
    <n v="35"/>
    <x v="274"/>
    <s v="115h 06m 44s"/>
    <s v="time"/>
    <n v="115"/>
    <n v="6"/>
    <n v="44"/>
    <n v="4021"/>
    <n v="23"/>
    <n v="34.931130008397602"/>
  </r>
  <r>
    <x v="60"/>
    <x v="105"/>
    <x v="1689"/>
    <n v="38"/>
    <x v="274"/>
    <s v="115h 08m 05s"/>
    <s v="time"/>
    <n v="115"/>
    <n v="8"/>
    <n v="5"/>
    <n v="4021"/>
    <n v="23"/>
    <n v="34.924303653931901"/>
  </r>
  <r>
    <x v="60"/>
    <x v="107"/>
    <x v="1463"/>
    <n v="36"/>
    <x v="274"/>
    <s v="115h 28m 28s"/>
    <s v="time"/>
    <n v="115"/>
    <n v="28"/>
    <n v="28"/>
    <n v="4021"/>
    <n v="23"/>
    <n v="34.821557439356397"/>
  </r>
  <r>
    <x v="60"/>
    <x v="18"/>
    <x v="1478"/>
    <n v="131"/>
    <x v="275"/>
    <s v="112h 14m 12s"/>
    <s v="time"/>
    <n v="112"/>
    <n v="14"/>
    <n v="12"/>
    <n v="4021"/>
    <n v="23"/>
    <n v="35.826081791452502"/>
  </r>
  <r>
    <x v="60"/>
    <x v="15"/>
    <x v="1690"/>
    <n v="138"/>
    <x v="275"/>
    <s v="112h 34m 38s"/>
    <s v="time"/>
    <n v="112"/>
    <n v="34"/>
    <n v="38"/>
    <n v="4021"/>
    <n v="23"/>
    <n v="35.717704884054797"/>
  </r>
  <r>
    <x v="60"/>
    <x v="42"/>
    <x v="1529"/>
    <n v="140"/>
    <x v="275"/>
    <s v="113h 33m 29s"/>
    <s v="time"/>
    <n v="113"/>
    <n v="33"/>
    <n v="29"/>
    <n v="4021"/>
    <n v="23"/>
    <n v="35.409200873757598"/>
  </r>
  <r>
    <x v="60"/>
    <x v="44"/>
    <x v="1515"/>
    <n v="134"/>
    <x v="275"/>
    <s v="113h 36m 55s"/>
    <s v="time"/>
    <n v="113"/>
    <n v="36"/>
    <n v="55"/>
    <n v="4021"/>
    <n v="23"/>
    <n v="35.391367064777498"/>
  </r>
  <r>
    <x v="60"/>
    <x v="49"/>
    <x v="1576"/>
    <n v="132"/>
    <x v="275"/>
    <s v="113h 41m 30s"/>
    <s v="time"/>
    <n v="113"/>
    <n v="41"/>
    <n v="30"/>
    <n v="4021"/>
    <n v="23"/>
    <n v="35.36758777395"/>
  </r>
  <r>
    <x v="60"/>
    <x v="62"/>
    <x v="1407"/>
    <n v="135"/>
    <x v="275"/>
    <s v="113h 52m 18s"/>
    <s v="time"/>
    <n v="113"/>
    <n v="52"/>
    <n v="18"/>
    <n v="4021"/>
    <n v="23"/>
    <n v="35.3116812786323"/>
  </r>
  <r>
    <x v="60"/>
    <x v="69"/>
    <x v="1453"/>
    <n v="139"/>
    <x v="275"/>
    <s v="114h 02m 03s"/>
    <s v="time"/>
    <n v="114"/>
    <n v="2"/>
    <n v="3"/>
    <n v="4021"/>
    <n v="23"/>
    <n v="35.2613617263831"/>
  </r>
  <r>
    <x v="60"/>
    <x v="81"/>
    <x v="1649"/>
    <n v="137"/>
    <x v="275"/>
    <s v="114h 15m 57s"/>
    <s v="time"/>
    <n v="114"/>
    <n v="15"/>
    <n v="57"/>
    <n v="4021"/>
    <n v="23"/>
    <n v="35.189871571408702"/>
  </r>
  <r>
    <x v="60"/>
    <x v="22"/>
    <x v="1575"/>
    <n v="21"/>
    <x v="276"/>
    <s v="112h 32m 56s"/>
    <s v="time"/>
    <n v="112"/>
    <n v="32"/>
    <n v="56"/>
    <n v="4021"/>
    <n v="23"/>
    <n v="35.726696546685801"/>
  </r>
  <r>
    <x v="60"/>
    <x v="5"/>
    <x v="1643"/>
    <n v="28"/>
    <x v="276"/>
    <s v="112h 45m 34s"/>
    <s v="time"/>
    <n v="112"/>
    <n v="45"/>
    <n v="34"/>
    <n v="4021"/>
    <n v="23"/>
    <n v="35.659984135351998"/>
  </r>
  <r>
    <x v="60"/>
    <x v="11"/>
    <x v="1564"/>
    <n v="25"/>
    <x v="276"/>
    <s v="112h 57m 05s"/>
    <s v="time"/>
    <n v="112"/>
    <n v="57"/>
    <n v="5"/>
    <n v="4021"/>
    <n v="23"/>
    <n v="35.599385182908001"/>
  </r>
  <r>
    <x v="60"/>
    <x v="30"/>
    <x v="1561"/>
    <n v="30"/>
    <x v="276"/>
    <s v="113h 01m 54s"/>
    <s v="time"/>
    <n v="113"/>
    <n v="1"/>
    <n v="54"/>
    <n v="4021"/>
    <n v="23"/>
    <n v="35.574101652929102"/>
  </r>
  <r>
    <x v="60"/>
    <x v="29"/>
    <x v="1456"/>
    <n v="24"/>
    <x v="276"/>
    <s v="113h 27m 32s"/>
    <s v="time"/>
    <n v="113"/>
    <n v="27"/>
    <n v="32"/>
    <n v="4021"/>
    <n v="23"/>
    <n v="35.440149638145897"/>
  </r>
  <r>
    <x v="60"/>
    <x v="58"/>
    <x v="1562"/>
    <n v="23"/>
    <x v="276"/>
    <s v="113h 46m 00s"/>
    <s v="time"/>
    <n v="113"/>
    <n v="46"/>
    <n v="0"/>
    <n v="4021"/>
    <n v="23"/>
    <n v="35.344271901552801"/>
  </r>
  <r>
    <x v="60"/>
    <x v="89"/>
    <x v="1691"/>
    <n v="29"/>
    <x v="276"/>
    <s v="114h 29m 54s"/>
    <s v="time"/>
    <n v="114"/>
    <n v="29"/>
    <n v="54"/>
    <n v="4021"/>
    <n v="23"/>
    <n v="35.118415115212699"/>
  </r>
  <r>
    <x v="60"/>
    <x v="88"/>
    <x v="1645"/>
    <n v="22"/>
    <x v="276"/>
    <s v="114h 32m 29s"/>
    <s v="time"/>
    <n v="114"/>
    <n v="32"/>
    <n v="29"/>
    <n v="4021"/>
    <n v="23"/>
    <n v="35.105214272376003"/>
  </r>
  <r>
    <x v="60"/>
    <x v="1"/>
    <x v="1661"/>
    <n v="68"/>
    <x v="255"/>
    <s v="112h 18m 22s"/>
    <s v="time"/>
    <n v="112"/>
    <n v="18"/>
    <n v="22"/>
    <n v="4021"/>
    <n v="23"/>
    <n v="35.803928746333099"/>
  </r>
  <r>
    <x v="60"/>
    <x v="21"/>
    <x v="1543"/>
    <n v="61"/>
    <x v="255"/>
    <s v="112h 24m 57s"/>
    <s v="time"/>
    <n v="112"/>
    <n v="24"/>
    <n v="57"/>
    <n v="4021"/>
    <n v="23"/>
    <n v="35.768982720405603"/>
  </r>
  <r>
    <x v="60"/>
    <x v="36"/>
    <x v="1629"/>
    <n v="66"/>
    <x v="255"/>
    <s v="113h 13m 38s"/>
    <s v="time"/>
    <n v="113"/>
    <n v="13"/>
    <n v="38"/>
    <n v="4021"/>
    <n v="23"/>
    <n v="35.5126613643165"/>
  </r>
  <r>
    <x v="60"/>
    <x v="87"/>
    <x v="1386"/>
    <n v="63"/>
    <x v="255"/>
    <s v="114h 24m 09s"/>
    <s v="time"/>
    <n v="114"/>
    <n v="24"/>
    <n v="9"/>
    <n v="4021"/>
    <n v="23"/>
    <n v="35.147833307838503"/>
  </r>
  <r>
    <x v="60"/>
    <x v="91"/>
    <x v="1546"/>
    <n v="64"/>
    <x v="255"/>
    <s v="114h 28m 48s"/>
    <s v="time"/>
    <n v="114"/>
    <n v="28"/>
    <n v="48"/>
    <n v="4021"/>
    <n v="23"/>
    <n v="35.124039133473097"/>
  </r>
  <r>
    <x v="60"/>
    <x v="90"/>
    <x v="1692"/>
    <n v="70"/>
    <x v="255"/>
    <s v="114h 30m 21s"/>
    <s v="time"/>
    <n v="114"/>
    <n v="30"/>
    <n v="21"/>
    <n v="4021"/>
    <n v="23"/>
    <n v="35.116114899532"/>
  </r>
  <r>
    <x v="60"/>
    <x v="94"/>
    <x v="1693"/>
    <n v="69"/>
    <x v="255"/>
    <s v="114h 35m 08s"/>
    <s v="time"/>
    <n v="114"/>
    <n v="35"/>
    <n v="8"/>
    <n v="4021"/>
    <n v="23"/>
    <n v="35.091683070388903"/>
  </r>
  <r>
    <x v="60"/>
    <x v="101"/>
    <x v="1482"/>
    <n v="62"/>
    <x v="255"/>
    <s v="114h 48m 06s"/>
    <s v="time"/>
    <n v="114"/>
    <n v="48"/>
    <n v="6"/>
    <n v="4021"/>
    <n v="23"/>
    <n v="35.025623902092001"/>
  </r>
  <r>
    <x v="60"/>
    <x v="103"/>
    <x v="1694"/>
    <n v="65"/>
    <x v="255"/>
    <s v="114h 55m 39s"/>
    <s v="time"/>
    <n v="114"/>
    <n v="55"/>
    <n v="39"/>
    <n v="4021"/>
    <n v="23"/>
    <n v="34.987274586152097"/>
  </r>
  <r>
    <x v="60"/>
    <x v="112"/>
    <x v="1544"/>
    <n v="67"/>
    <x v="255"/>
    <s v="115h 10m 04s"/>
    <s v="time"/>
    <n v="115"/>
    <n v="10"/>
    <n v="4"/>
    <n v="4021"/>
    <n v="23"/>
    <n v="34.9142796499792"/>
  </r>
  <r>
    <x v="60"/>
    <x v="17"/>
    <x v="1662"/>
    <n v="1"/>
    <x v="277"/>
    <s v="112h 03m 40s"/>
    <s v="time"/>
    <n v="112"/>
    <n v="3"/>
    <n v="40"/>
    <n v="4021"/>
    <n v="23"/>
    <n v="35.882207129046598"/>
  </r>
  <r>
    <x v="60"/>
    <x v="19"/>
    <x v="1695"/>
    <n v="10"/>
    <x v="277"/>
    <s v="112h 15m 26s"/>
    <s v="time"/>
    <n v="112"/>
    <n v="15"/>
    <n v="26"/>
    <n v="4021"/>
    <n v="23"/>
    <n v="35.819521634341697"/>
  </r>
  <r>
    <x v="60"/>
    <x v="8"/>
    <x v="1664"/>
    <n v="5"/>
    <x v="277"/>
    <s v="112h 55m 33s"/>
    <s v="time"/>
    <n v="112"/>
    <n v="55"/>
    <n v="33"/>
    <n v="4021"/>
    <n v="23"/>
    <n v="35.6074414623167"/>
  </r>
  <r>
    <x v="60"/>
    <x v="51"/>
    <x v="1696"/>
    <n v="2"/>
    <x v="277"/>
    <s v="113h 03m 42s"/>
    <s v="time"/>
    <n v="113"/>
    <n v="3"/>
    <n v="42"/>
    <n v="4021"/>
    <n v="23"/>
    <n v="35.564662352403502"/>
  </r>
  <r>
    <x v="60"/>
    <x v="34"/>
    <x v="1626"/>
    <n v="6"/>
    <x v="277"/>
    <s v="113h 16m 43s"/>
    <s v="time"/>
    <n v="113"/>
    <n v="16"/>
    <n v="43"/>
    <n v="4021"/>
    <n v="23"/>
    <n v="35.4965510307673"/>
  </r>
  <r>
    <x v="60"/>
    <x v="41"/>
    <x v="1697"/>
    <n v="7"/>
    <x v="277"/>
    <s v="113h 33m 19s"/>
    <s v="time"/>
    <n v="113"/>
    <n v="33"/>
    <n v="19"/>
    <n v="4021"/>
    <n v="23"/>
    <n v="35.410067050066097"/>
  </r>
  <r>
    <x v="60"/>
    <x v="54"/>
    <x v="1610"/>
    <n v="8"/>
    <x v="277"/>
    <s v="113h 42m 31s"/>
    <s v="time"/>
    <n v="113"/>
    <n v="42"/>
    <n v="31"/>
    <n v="4021"/>
    <n v="23"/>
    <n v="35.362317424410797"/>
  </r>
  <r>
    <x v="60"/>
    <x v="77"/>
    <x v="1480"/>
    <n v="3"/>
    <x v="277"/>
    <s v="114h 00m 19s"/>
    <s v="time"/>
    <n v="114"/>
    <n v="0"/>
    <n v="19"/>
    <n v="4021"/>
    <n v="23"/>
    <n v="35.2702969404437"/>
  </r>
  <r>
    <x v="60"/>
    <x v="80"/>
    <x v="1627"/>
    <n v="9"/>
    <x v="277"/>
    <s v="114h 15m 17s"/>
    <s v="time"/>
    <n v="114"/>
    <n v="15"/>
    <n v="17"/>
    <n v="4021"/>
    <n v="23"/>
    <n v="35.193293736947403"/>
  </r>
  <r>
    <x v="60"/>
    <x v="117"/>
    <x v="1665"/>
    <n v="4"/>
    <x v="277"/>
    <s v="115h 39m 19s"/>
    <s v="time"/>
    <n v="115"/>
    <n v="39"/>
    <n v="19"/>
    <n v="4021"/>
    <n v="23"/>
    <n v="34.767112035526999"/>
  </r>
  <r>
    <x v="60"/>
    <x v="13"/>
    <x v="1666"/>
    <n v="11"/>
    <x v="278"/>
    <s v="112h 23m 02s"/>
    <s v="time"/>
    <n v="112"/>
    <n v="23"/>
    <n v="2"/>
    <n v="4021"/>
    <n v="23"/>
    <n v="35.779149838598798"/>
  </r>
  <r>
    <x v="60"/>
    <x v="33"/>
    <x v="1668"/>
    <n v="19"/>
    <x v="278"/>
    <s v="113h 14m 03s"/>
    <s v="time"/>
    <n v="113"/>
    <n v="14"/>
    <n v="3"/>
    <n v="4021"/>
    <n v="23"/>
    <n v="35.510483437713802"/>
  </r>
  <r>
    <x v="60"/>
    <x v="26"/>
    <x v="1698"/>
    <n v="18"/>
    <x v="278"/>
    <s v="113h 27m 42s"/>
    <s v="time"/>
    <n v="113"/>
    <n v="27"/>
    <n v="42"/>
    <n v="4021"/>
    <n v="23"/>
    <n v="35.439281989511798"/>
  </r>
  <r>
    <x v="60"/>
    <x v="46"/>
    <x v="1370"/>
    <n v="12"/>
    <x v="278"/>
    <s v="113h 37m 33s"/>
    <s v="time"/>
    <n v="113"/>
    <n v="37"/>
    <n v="33"/>
    <n v="4021"/>
    <n v="23"/>
    <n v="35.388079295348"/>
  </r>
  <r>
    <x v="60"/>
    <x v="47"/>
    <x v="1699"/>
    <n v="14"/>
    <x v="278"/>
    <s v="113h 41m 03s"/>
    <s v="time"/>
    <n v="113"/>
    <n v="41"/>
    <n v="3"/>
    <n v="4021"/>
    <n v="23"/>
    <n v="35.369921053210199"/>
  </r>
  <r>
    <x v="60"/>
    <x v="48"/>
    <x v="1671"/>
    <n v="16"/>
    <x v="278"/>
    <s v="113h 41m 10s"/>
    <s v="time"/>
    <n v="113"/>
    <n v="41"/>
    <n v="10"/>
    <n v="4021"/>
    <n v="23"/>
    <n v="35.3693160993964"/>
  </r>
  <r>
    <x v="60"/>
    <x v="76"/>
    <x v="1670"/>
    <n v="17"/>
    <x v="278"/>
    <s v="113h 58m 57s"/>
    <s v="time"/>
    <n v="113"/>
    <n v="58"/>
    <n v="57"/>
    <n v="4021"/>
    <n v="23"/>
    <n v="35.277345206500897"/>
  </r>
  <r>
    <x v="60"/>
    <x v="82"/>
    <x v="1669"/>
    <n v="15"/>
    <x v="278"/>
    <s v="114h 24m 31s"/>
    <s v="time"/>
    <n v="114"/>
    <n v="24"/>
    <n v="31"/>
    <n v="4021"/>
    <n v="23"/>
    <n v="35.145955893957002"/>
  </r>
  <r>
    <x v="60"/>
    <x v="20"/>
    <x v="1488"/>
    <n v="51"/>
    <x v="279"/>
    <s v="112h 20m 15s"/>
    <s v="time"/>
    <n v="112"/>
    <n v="20"/>
    <n v="15"/>
    <n v="4021"/>
    <n v="23"/>
    <n v="35.793924557694403"/>
  </r>
  <r>
    <x v="60"/>
    <x v="16"/>
    <x v="1700"/>
    <n v="57"/>
    <x v="279"/>
    <s v="112h 37m 21s"/>
    <s v="time"/>
    <n v="112"/>
    <n v="37"/>
    <n v="21"/>
    <n v="4021"/>
    <n v="23"/>
    <n v="35.703345246287299"/>
  </r>
  <r>
    <x v="60"/>
    <x v="0"/>
    <x v="1672"/>
    <n v="54"/>
    <x v="279"/>
    <s v="112h 40m 08s"/>
    <s v="time"/>
    <n v="112"/>
    <n v="40"/>
    <n v="8"/>
    <n v="4021"/>
    <n v="23"/>
    <n v="35.6886451943748"/>
  </r>
  <r>
    <x v="60"/>
    <x v="10"/>
    <x v="1701"/>
    <n v="60"/>
    <x v="279"/>
    <s v="112h 56m 58s"/>
    <s v="time"/>
    <n v="112"/>
    <n v="56"/>
    <n v="58"/>
    <n v="4021"/>
    <n v="23"/>
    <n v="35.599998032551397"/>
  </r>
  <r>
    <x v="60"/>
    <x v="52"/>
    <x v="1702"/>
    <n v="58"/>
    <x v="279"/>
    <s v="113h 09m 18s"/>
    <s v="time"/>
    <n v="113"/>
    <n v="9"/>
    <n v="18"/>
    <n v="4021"/>
    <n v="23"/>
    <n v="35.535327647916503"/>
  </r>
  <r>
    <x v="60"/>
    <x v="27"/>
    <x v="1579"/>
    <n v="53"/>
    <x v="279"/>
    <s v="113h 10m 43s"/>
    <s v="time"/>
    <n v="113"/>
    <n v="10"/>
    <n v="43"/>
    <n v="4021"/>
    <n v="23"/>
    <n v="35.527914334029497"/>
  </r>
  <r>
    <x v="60"/>
    <x v="65"/>
    <x v="1658"/>
    <n v="56"/>
    <x v="279"/>
    <s v="113h 52m 47s"/>
    <s v="time"/>
    <n v="113"/>
    <n v="52"/>
    <n v="47"/>
    <n v="4021"/>
    <n v="23"/>
    <n v="35.309183422080302"/>
  </r>
  <r>
    <x v="60"/>
    <x v="84"/>
    <x v="1630"/>
    <n v="55"/>
    <x v="279"/>
    <s v="114h 15m 09s"/>
    <s v="time"/>
    <n v="114"/>
    <n v="15"/>
    <n v="9"/>
    <n v="4021"/>
    <n v="23"/>
    <n v="35.193978249928797"/>
  </r>
  <r>
    <x v="60"/>
    <x v="95"/>
    <x v="1580"/>
    <n v="59"/>
    <x v="279"/>
    <s v="114h 35m 13s"/>
    <s v="time"/>
    <n v="114"/>
    <n v="35"/>
    <n v="13"/>
    <n v="4021"/>
    <n v="23"/>
    <n v="35.091257730059397"/>
  </r>
  <r>
    <x v="60"/>
    <x v="14"/>
    <x v="1512"/>
    <n v="91"/>
    <x v="280"/>
    <s v="112h 32m 52s"/>
    <s v="time"/>
    <n v="112"/>
    <n v="32"/>
    <n v="52"/>
    <n v="4021"/>
    <n v="23"/>
    <n v="35.727049253156601"/>
  </r>
  <r>
    <x v="60"/>
    <x v="31"/>
    <x v="1633"/>
    <n v="97"/>
    <x v="280"/>
    <s v="113h 27m 53s"/>
    <s v="time"/>
    <n v="113"/>
    <n v="27"/>
    <n v="53"/>
    <n v="4021"/>
    <n v="23"/>
    <n v="35.438327625081698"/>
  </r>
  <r>
    <x v="60"/>
    <x v="53"/>
    <x v="1703"/>
    <n v="95"/>
    <x v="280"/>
    <s v="113h 32m 15s"/>
    <s v="time"/>
    <n v="113"/>
    <n v="32"/>
    <n v="15"/>
    <n v="4021"/>
    <n v="23"/>
    <n v="35.415611582076401"/>
  </r>
  <r>
    <x v="60"/>
    <x v="83"/>
    <x v="1501"/>
    <n v="92"/>
    <x v="280"/>
    <s v="114h 27m 35s"/>
    <s v="time"/>
    <n v="114"/>
    <n v="27"/>
    <n v="35"/>
    <n v="4021"/>
    <n v="23"/>
    <n v="35.130261736903996"/>
  </r>
  <r>
    <x v="60"/>
    <x v="66"/>
    <x v="1549"/>
    <n v="71"/>
    <x v="281"/>
    <s v="114h 11m 53s"/>
    <s v="time"/>
    <n v="114"/>
    <n v="11"/>
    <n v="53"/>
    <n v="4021"/>
    <n v="23"/>
    <n v="35.210757139764397"/>
  </r>
  <r>
    <x v="60"/>
    <x v="79"/>
    <x v="1704"/>
    <n v="74"/>
    <x v="281"/>
    <s v="114h 16m 42s"/>
    <s v="time"/>
    <n v="114"/>
    <n v="16"/>
    <n v="42"/>
    <n v="4021"/>
    <n v="23"/>
    <n v="35.186022430615303"/>
  </r>
  <r>
    <x v="60"/>
    <x v="93"/>
    <x v="1705"/>
    <n v="80"/>
    <x v="281"/>
    <s v="114h 33m 06s"/>
    <s v="time"/>
    <n v="114"/>
    <n v="33"/>
    <n v="6"/>
    <n v="4021"/>
    <n v="23"/>
    <n v="35.102064570572203"/>
  </r>
  <r>
    <x v="60"/>
    <x v="118"/>
    <x v="1504"/>
    <n v="78"/>
    <x v="281"/>
    <s v="115h 12m 56s"/>
    <s v="time"/>
    <n v="115"/>
    <n v="12"/>
    <n v="56"/>
    <n v="4021"/>
    <n v="23"/>
    <n v="34.8998013385538"/>
  </r>
  <r>
    <x v="60"/>
    <x v="114"/>
    <x v="1706"/>
    <n v="72"/>
    <x v="281"/>
    <s v="115h 28m 58s"/>
    <s v="time"/>
    <n v="115"/>
    <n v="28"/>
    <n v="58"/>
    <n v="4021"/>
    <n v="23"/>
    <n v="34.819044686797902"/>
  </r>
  <r>
    <x v="60"/>
    <x v="116"/>
    <x v="1707"/>
    <n v="73"/>
    <x v="281"/>
    <s v="115h 29m 17s"/>
    <s v="time"/>
    <n v="115"/>
    <n v="29"/>
    <n v="17"/>
    <n v="4021"/>
    <n v="23"/>
    <n v="34.8174534644034"/>
  </r>
  <r>
    <x v="60"/>
    <x v="115"/>
    <x v="1708"/>
    <n v="79"/>
    <x v="281"/>
    <s v="115h 31m 06s"/>
    <s v="time"/>
    <n v="115"/>
    <n v="31"/>
    <n v="6"/>
    <n v="4021"/>
    <n v="23"/>
    <n v="34.808327682474598"/>
  </r>
  <r>
    <x v="60"/>
    <x v="124"/>
    <x v="1709"/>
    <n v="77"/>
    <x v="281"/>
    <s v="115h 43m 45s"/>
    <s v="time"/>
    <n v="115"/>
    <n v="43"/>
    <n v="45"/>
    <n v="4021"/>
    <n v="23"/>
    <n v="34.744914491449101"/>
  </r>
  <r>
    <x v="60"/>
    <x v="25"/>
    <x v="1573"/>
    <n v="44"/>
    <x v="282"/>
    <s v="113h 21m 02s"/>
    <s v="time"/>
    <n v="113"/>
    <n v="21"/>
    <n v="2"/>
    <n v="4021"/>
    <n v="23"/>
    <n v="35.474021104636002"/>
  </r>
  <r>
    <x v="60"/>
    <x v="74"/>
    <x v="1632"/>
    <n v="43"/>
    <x v="282"/>
    <s v="113h 55m 44s"/>
    <s v="time"/>
    <n v="113"/>
    <n v="55"/>
    <n v="44"/>
    <n v="4021"/>
    <n v="23"/>
    <n v="35.293945541078202"/>
  </r>
  <r>
    <x v="60"/>
    <x v="72"/>
    <x v="1710"/>
    <n v="45"/>
    <x v="282"/>
    <s v="113h 57m 38s"/>
    <s v="time"/>
    <n v="113"/>
    <n v="57"/>
    <n v="38"/>
    <n v="4021"/>
    <n v="23"/>
    <n v="35.284138273964103"/>
  </r>
  <r>
    <x v="60"/>
    <x v="86"/>
    <x v="1503"/>
    <n v="42"/>
    <x v="282"/>
    <s v="114h 20m 58s"/>
    <s v="time"/>
    <n v="114"/>
    <n v="20"/>
    <n v="58"/>
    <n v="4021"/>
    <n v="23"/>
    <n v="35.164141107424101"/>
  </r>
  <r>
    <x v="60"/>
    <x v="2"/>
    <x v="1711"/>
    <n v="81"/>
    <x v="215"/>
    <s v="112h 29m 57s"/>
    <s v="time"/>
    <n v="112"/>
    <n v="29"/>
    <n v="57"/>
    <n v="4021"/>
    <n v="23"/>
    <n v="35.742486981384999"/>
  </r>
  <r>
    <x v="60"/>
    <x v="4"/>
    <x v="1677"/>
    <n v="88"/>
    <x v="215"/>
    <s v="112h 41m 29s"/>
    <s v="time"/>
    <n v="112"/>
    <n v="41"/>
    <n v="29"/>
    <n v="4021"/>
    <n v="23"/>
    <n v="35.681519587664397"/>
  </r>
  <r>
    <x v="60"/>
    <x v="38"/>
    <x v="1712"/>
    <n v="87"/>
    <x v="215"/>
    <s v="113h 26m 39s"/>
    <s v="time"/>
    <n v="113"/>
    <n v="26"/>
    <n v="39"/>
    <n v="4021"/>
    <n v="23"/>
    <n v="35.4447488852813"/>
  </r>
  <r>
    <x v="60"/>
    <x v="63"/>
    <x v="1713"/>
    <n v="86"/>
    <x v="215"/>
    <s v="113h 53m 11s"/>
    <s v="time"/>
    <n v="113"/>
    <n v="53"/>
    <n v="11"/>
    <n v="4021"/>
    <n v="23"/>
    <n v="35.307116497679203"/>
  </r>
  <r>
    <x v="60"/>
    <x v="61"/>
    <x v="1640"/>
    <n v="83"/>
    <x v="215"/>
    <s v="113h 55m 44s"/>
    <s v="time"/>
    <n v="113"/>
    <n v="55"/>
    <n v="44"/>
    <n v="4021"/>
    <n v="23"/>
    <n v="35.293945541078202"/>
  </r>
  <r>
    <x v="60"/>
    <x v="75"/>
    <x v="1457"/>
    <n v="89"/>
    <x v="215"/>
    <s v="113h 56m 05s"/>
    <s v="time"/>
    <n v="113"/>
    <n v="56"/>
    <n v="5"/>
    <n v="4021"/>
    <n v="23"/>
    <n v="35.292138529616103"/>
  </r>
  <r>
    <x v="60"/>
    <x v="96"/>
    <x v="1485"/>
    <n v="82"/>
    <x v="215"/>
    <s v="114h 39m 05s"/>
    <s v="time"/>
    <n v="114"/>
    <n v="39"/>
    <n v="5"/>
    <n v="4021"/>
    <n v="23"/>
    <n v="35.071533271147999"/>
  </r>
  <r>
    <x v="60"/>
    <x v="108"/>
    <x v="1714"/>
    <n v="90"/>
    <x v="215"/>
    <s v="115h 33m 51s"/>
    <s v="time"/>
    <n v="115"/>
    <n v="33"/>
    <n v="51"/>
    <n v="4021"/>
    <n v="23"/>
    <n v="34.794522523561902"/>
  </r>
  <r>
    <x v="60"/>
    <x v="3"/>
    <x v="1715"/>
    <n v="142"/>
    <x v="268"/>
    <s v="112h 37m 12s"/>
    <s v="time"/>
    <n v="112"/>
    <n v="37"/>
    <n v="12"/>
    <n v="4021"/>
    <n v="23"/>
    <n v="35.7041378085597"/>
  </r>
  <r>
    <x v="60"/>
    <x v="6"/>
    <x v="1716"/>
    <n v="146"/>
    <x v="268"/>
    <s v="112h 49m 13s"/>
    <s v="time"/>
    <n v="112"/>
    <n v="49"/>
    <n v="13"/>
    <n v="4021"/>
    <n v="23"/>
    <n v="35.640756069756897"/>
  </r>
  <r>
    <x v="60"/>
    <x v="24"/>
    <x v="1717"/>
    <n v="143"/>
    <x v="268"/>
    <s v="112h 53m 05s"/>
    <s v="time"/>
    <n v="112"/>
    <n v="53"/>
    <n v="5"/>
    <n v="4021"/>
    <n v="23"/>
    <n v="35.620409217859901"/>
  </r>
  <r>
    <x v="60"/>
    <x v="50"/>
    <x v="1718"/>
    <n v="141"/>
    <x v="268"/>
    <s v="113h 02m 10s"/>
    <s v="time"/>
    <n v="113"/>
    <n v="2"/>
    <n v="10"/>
    <n v="4021"/>
    <n v="23"/>
    <n v="35.572702921878403"/>
  </r>
  <r>
    <x v="60"/>
    <x v="35"/>
    <x v="1679"/>
    <n v="144"/>
    <x v="268"/>
    <s v="113h 10m 57s"/>
    <s v="time"/>
    <n v="113"/>
    <n v="10"/>
    <n v="57"/>
    <n v="4021"/>
    <n v="23"/>
    <n v="35.526693614295397"/>
  </r>
  <r>
    <x v="60"/>
    <x v="59"/>
    <x v="1719"/>
    <n v="148"/>
    <x v="268"/>
    <s v="113h 47m 35s"/>
    <s v="time"/>
    <n v="113"/>
    <n v="47"/>
    <n v="35"/>
    <n v="4021"/>
    <n v="23"/>
    <n v="35.336075478146199"/>
  </r>
  <r>
    <x v="60"/>
    <x v="60"/>
    <x v="1680"/>
    <n v="149"/>
    <x v="268"/>
    <s v="113h 53m 39s"/>
    <s v="time"/>
    <n v="113"/>
    <n v="53"/>
    <n v="39"/>
    <n v="4021"/>
    <n v="23"/>
    <n v="35.304705391701297"/>
  </r>
  <r>
    <x v="61"/>
    <x v="21"/>
    <x v="1718"/>
    <n v="81"/>
    <x v="283"/>
    <s v="113h 37m 16s"/>
    <s v="time"/>
    <n v="113"/>
    <n v="37"/>
    <n v="16"/>
    <n v="4109"/>
    <n v="22"/>
    <n v="36.164054019695001"/>
  </r>
  <r>
    <x v="61"/>
    <x v="2"/>
    <x v="1720"/>
    <n v="89"/>
    <x v="283"/>
    <s v="113h 37m 58s"/>
    <s v="time"/>
    <n v="113"/>
    <n v="37"/>
    <n v="58"/>
    <n v="4109"/>
    <n v="22"/>
    <n v="36.160341059651202"/>
  </r>
  <r>
    <x v="61"/>
    <x v="26"/>
    <x v="1721"/>
    <n v="87"/>
    <x v="283"/>
    <s v="114h 13m 09s"/>
    <s v="time"/>
    <n v="114"/>
    <n v="13"/>
    <n v="9"/>
    <n v="4109"/>
    <n v="22"/>
    <n v="35.974697766720404"/>
  </r>
  <r>
    <x v="61"/>
    <x v="39"/>
    <x v="1715"/>
    <n v="82"/>
    <x v="283"/>
    <s v="114h 18m 35s"/>
    <s v="time"/>
    <n v="114"/>
    <n v="18"/>
    <n v="35"/>
    <n v="4109"/>
    <n v="22"/>
    <n v="35.946198801987698"/>
  </r>
  <r>
    <x v="61"/>
    <x v="61"/>
    <x v="1719"/>
    <n v="86"/>
    <x v="283"/>
    <s v="114h 51m 05s"/>
    <s v="time"/>
    <n v="114"/>
    <n v="51"/>
    <n v="5"/>
    <n v="4109"/>
    <n v="22"/>
    <n v="35.7766679162686"/>
  </r>
  <r>
    <x v="61"/>
    <x v="69"/>
    <x v="1722"/>
    <n v="85"/>
    <x v="283"/>
    <s v="115h 03m 15s"/>
    <s v="time"/>
    <n v="115"/>
    <n v="3"/>
    <n v="15"/>
    <n v="4109"/>
    <n v="22"/>
    <n v="35.713613153224898"/>
  </r>
  <r>
    <x v="61"/>
    <x v="116"/>
    <x v="1723"/>
    <n v="88"/>
    <x v="283"/>
    <s v="115h 52m 44s"/>
    <s v="time"/>
    <n v="115"/>
    <n v="52"/>
    <n v="44"/>
    <n v="4109"/>
    <n v="22"/>
    <n v="35.459435617646697"/>
  </r>
  <r>
    <x v="61"/>
    <x v="10"/>
    <x v="1601"/>
    <n v="93"/>
    <x v="284"/>
    <s v="113h 54m 05s"/>
    <s v="time"/>
    <n v="113"/>
    <n v="54"/>
    <n v="5"/>
    <n v="4109"/>
    <n v="22"/>
    <n v="36.0750649318977"/>
  </r>
  <r>
    <x v="61"/>
    <x v="44"/>
    <x v="1724"/>
    <n v="91"/>
    <x v="284"/>
    <s v="114h 27m 31s"/>
    <s v="time"/>
    <n v="114"/>
    <n v="27"/>
    <n v="31"/>
    <n v="4109"/>
    <n v="22"/>
    <n v="35.8994396324726"/>
  </r>
  <r>
    <x v="61"/>
    <x v="45"/>
    <x v="1725"/>
    <n v="98"/>
    <x v="284"/>
    <s v="114h 30m 05s"/>
    <s v="time"/>
    <n v="114"/>
    <n v="30"/>
    <n v="5"/>
    <n v="4109"/>
    <n v="22"/>
    <n v="35.886027583362598"/>
  </r>
  <r>
    <x v="61"/>
    <x v="91"/>
    <x v="1684"/>
    <n v="94"/>
    <x v="284"/>
    <s v="115h 25m 12s"/>
    <s v="time"/>
    <n v="115"/>
    <n v="25"/>
    <n v="12"/>
    <n v="4109"/>
    <n v="22"/>
    <n v="35.600415872465703"/>
  </r>
  <r>
    <x v="61"/>
    <x v="103"/>
    <x v="1683"/>
    <n v="99"/>
    <x v="284"/>
    <s v="115h 35m 03s"/>
    <s v="time"/>
    <n v="115"/>
    <n v="35"/>
    <n v="3"/>
    <n v="4109"/>
    <n v="22"/>
    <n v="35.549851839568497"/>
  </r>
  <r>
    <x v="61"/>
    <x v="112"/>
    <x v="1726"/>
    <n v="92"/>
    <x v="284"/>
    <s v="115h 41m 38s"/>
    <s v="time"/>
    <n v="115"/>
    <n v="41"/>
    <n v="38"/>
    <n v="4109"/>
    <n v="22"/>
    <n v="35.516136932230097"/>
  </r>
  <r>
    <x v="61"/>
    <x v="106"/>
    <x v="1655"/>
    <n v="96"/>
    <x v="284"/>
    <s v="115h 44m 38s"/>
    <s v="time"/>
    <n v="115"/>
    <n v="44"/>
    <n v="38"/>
    <n v="4109"/>
    <n v="22"/>
    <n v="35.500794378392897"/>
  </r>
  <r>
    <x v="61"/>
    <x v="8"/>
    <x v="1472"/>
    <n v="53"/>
    <x v="152"/>
    <s v="113h 47m 59s"/>
    <s v="time"/>
    <n v="113"/>
    <n v="47"/>
    <n v="59"/>
    <n v="4109"/>
    <n v="22"/>
    <n v="36.107293759260301"/>
  </r>
  <r>
    <x v="61"/>
    <x v="59"/>
    <x v="1727"/>
    <n v="57"/>
    <x v="152"/>
    <s v="114h 44m 59s"/>
    <s v="time"/>
    <n v="114"/>
    <n v="44"/>
    <n v="59"/>
    <n v="4109"/>
    <n v="22"/>
    <n v="35.808365549178198"/>
  </r>
  <r>
    <x v="61"/>
    <x v="60"/>
    <x v="1728"/>
    <n v="52"/>
    <x v="152"/>
    <s v="114h 50m 00s"/>
    <s v="time"/>
    <n v="114"/>
    <n v="50"/>
    <n v="0"/>
    <n v="4109"/>
    <n v="22"/>
    <n v="35.782293178519502"/>
  </r>
  <r>
    <x v="61"/>
    <x v="78"/>
    <x v="1729"/>
    <n v="60"/>
    <x v="152"/>
    <s v="115h 15m 03s"/>
    <s v="time"/>
    <n v="115"/>
    <n v="15"/>
    <n v="3"/>
    <n v="4109"/>
    <n v="22"/>
    <n v="35.652670624218104"/>
  </r>
  <r>
    <x v="61"/>
    <x v="125"/>
    <x v="1730"/>
    <n v="55"/>
    <x v="152"/>
    <s v="116h 24m 52s"/>
    <s v="time"/>
    <n v="116"/>
    <n v="24"/>
    <n v="52"/>
    <n v="4109"/>
    <n v="22"/>
    <n v="35.296307254731602"/>
  </r>
  <r>
    <x v="61"/>
    <x v="126"/>
    <x v="1731"/>
    <n v="59"/>
    <x v="152"/>
    <s v="116h 39m 23s"/>
    <s v="time"/>
    <n v="116"/>
    <n v="39"/>
    <n v="23"/>
    <n v="4109"/>
    <n v="22"/>
    <n v="35.223102987644097"/>
  </r>
  <r>
    <x v="61"/>
    <x v="6"/>
    <x v="1512"/>
    <n v="61"/>
    <x v="285"/>
    <s v="113h 45m 35s"/>
    <s v="time"/>
    <n v="113"/>
    <n v="45"/>
    <n v="35"/>
    <n v="4109"/>
    <n v="22"/>
    <n v="36.119989744466203"/>
  </r>
  <r>
    <x v="61"/>
    <x v="29"/>
    <x v="1633"/>
    <n v="69"/>
    <x v="285"/>
    <s v="114h 12m 59s"/>
    <s v="time"/>
    <n v="114"/>
    <n v="12"/>
    <n v="59"/>
    <n v="4109"/>
    <n v="22"/>
    <n v="35.975572682456999"/>
  </r>
  <r>
    <x v="61"/>
    <x v="48"/>
    <x v="1657"/>
    <n v="62"/>
    <x v="285"/>
    <s v="114h 33m 00s"/>
    <s v="time"/>
    <n v="114"/>
    <n v="33"/>
    <n v="0"/>
    <n v="4109"/>
    <n v="22"/>
    <n v="35.870798777826202"/>
  </r>
  <r>
    <x v="61"/>
    <x v="57"/>
    <x v="1501"/>
    <n v="63"/>
    <x v="285"/>
    <s v="114h 40m 55s"/>
    <s v="time"/>
    <n v="114"/>
    <n v="40"/>
    <n v="55"/>
    <n v="4109"/>
    <n v="22"/>
    <n v="35.829528526964602"/>
  </r>
  <r>
    <x v="61"/>
    <x v="68"/>
    <x v="1651"/>
    <n v="66"/>
    <x v="285"/>
    <s v="114h 58m 01s"/>
    <s v="time"/>
    <n v="114"/>
    <n v="58"/>
    <n v="1"/>
    <n v="4109"/>
    <n v="22"/>
    <n v="35.740708077925703"/>
  </r>
  <r>
    <x v="61"/>
    <x v="100"/>
    <x v="1732"/>
    <n v="64"/>
    <x v="285"/>
    <s v="115h 33m 46s"/>
    <s v="time"/>
    <n v="115"/>
    <n v="33"/>
    <n v="46"/>
    <n v="4109"/>
    <n v="22"/>
    <n v="35.556431569180702"/>
  </r>
  <r>
    <x v="61"/>
    <x v="119"/>
    <x v="1733"/>
    <n v="68"/>
    <x v="285"/>
    <s v="115h 36m 44s"/>
    <s v="time"/>
    <n v="115"/>
    <n v="36"/>
    <n v="44"/>
    <n v="4109"/>
    <n v="22"/>
    <n v="35.541224976213499"/>
  </r>
  <r>
    <x v="61"/>
    <x v="114"/>
    <x v="1734"/>
    <n v="70"/>
    <x v="285"/>
    <s v="115h 49m 22s"/>
    <s v="time"/>
    <n v="115"/>
    <n v="49"/>
    <n v="22"/>
    <n v="4109"/>
    <n v="22"/>
    <n v="35.476614175872101"/>
  </r>
  <r>
    <x v="61"/>
    <x v="127"/>
    <x v="1735"/>
    <n v="65"/>
    <x v="285"/>
    <s v="116h 27m 36s"/>
    <s v="time"/>
    <n v="116"/>
    <n v="27"/>
    <n v="36"/>
    <n v="4109"/>
    <n v="22"/>
    <n v="35.282500429331897"/>
  </r>
  <r>
    <x v="61"/>
    <x v="3"/>
    <x v="1226"/>
    <n v="111"/>
    <x v="273"/>
    <s v="113h 39m 47s"/>
    <s v="time"/>
    <n v="113"/>
    <n v="39"/>
    <n v="47"/>
    <n v="4109"/>
    <n v="22"/>
    <n v="36.150708600224299"/>
  </r>
  <r>
    <x v="61"/>
    <x v="43"/>
    <x v="1507"/>
    <n v="115"/>
    <x v="273"/>
    <s v="114h 26m 18s"/>
    <s v="time"/>
    <n v="114"/>
    <n v="26"/>
    <n v="18"/>
    <n v="4109"/>
    <n v="22"/>
    <n v="35.905800795188"/>
  </r>
  <r>
    <x v="61"/>
    <x v="46"/>
    <x v="1612"/>
    <n v="118"/>
    <x v="273"/>
    <s v="114h 31m 52s"/>
    <s v="time"/>
    <n v="114"/>
    <n v="31"/>
    <n v="52"/>
    <n v="4109"/>
    <n v="22"/>
    <n v="35.876714720890902"/>
  </r>
  <r>
    <x v="61"/>
    <x v="84"/>
    <x v="1558"/>
    <n v="119"/>
    <x v="273"/>
    <s v="115h 08m 33s"/>
    <s v="time"/>
    <n v="115"/>
    <n v="8"/>
    <n v="33"/>
    <n v="4109"/>
    <n v="22"/>
    <n v="35.686214907614399"/>
  </r>
  <r>
    <x v="61"/>
    <x v="85"/>
    <x v="1736"/>
    <n v="112"/>
    <x v="273"/>
    <s v="115h 18m 20s"/>
    <s v="time"/>
    <n v="115"/>
    <n v="18"/>
    <n v="20"/>
    <n v="4109"/>
    <n v="22"/>
    <n v="35.635750421585101"/>
  </r>
  <r>
    <x v="61"/>
    <x v="90"/>
    <x v="1652"/>
    <n v="113"/>
    <x v="273"/>
    <s v="115h 26m 04s"/>
    <s v="time"/>
    <n v="115"/>
    <n v="26"/>
    <n v="4"/>
    <n v="4109"/>
    <n v="22"/>
    <n v="35.595961151591503"/>
  </r>
  <r>
    <x v="61"/>
    <x v="110"/>
    <x v="1644"/>
    <n v="120"/>
    <x v="273"/>
    <s v="115h 35m 31s"/>
    <s v="time"/>
    <n v="115"/>
    <n v="35"/>
    <n v="31"/>
    <n v="4109"/>
    <n v="22"/>
    <n v="35.547459814337302"/>
  </r>
  <r>
    <x v="61"/>
    <x v="111"/>
    <x v="1737"/>
    <n v="117"/>
    <x v="273"/>
    <s v="115h 36m 55s"/>
    <s v="time"/>
    <n v="115"/>
    <n v="36"/>
    <n v="55"/>
    <n v="4109"/>
    <n v="22"/>
    <n v="35.540285669665899"/>
  </r>
  <r>
    <x v="61"/>
    <x v="118"/>
    <x v="1738"/>
    <n v="114"/>
    <x v="273"/>
    <s v="115h 46m 02s"/>
    <s v="time"/>
    <n v="115"/>
    <n v="46"/>
    <n v="2"/>
    <n v="4109"/>
    <n v="22"/>
    <n v="35.493639055384101"/>
  </r>
  <r>
    <x v="61"/>
    <x v="19"/>
    <x v="1660"/>
    <n v="101"/>
    <x v="274"/>
    <s v="113h 28m 52s"/>
    <s v="time"/>
    <n v="113"/>
    <n v="28"/>
    <n v="52"/>
    <n v="4109"/>
    <n v="22"/>
    <n v="36.208669088345502"/>
  </r>
  <r>
    <x v="61"/>
    <x v="11"/>
    <x v="1687"/>
    <n v="107"/>
    <x v="274"/>
    <s v="113h 57m 15s"/>
    <s v="time"/>
    <n v="113"/>
    <n v="57"/>
    <n v="15"/>
    <n v="4109"/>
    <n v="22"/>
    <n v="36.0583567954952"/>
  </r>
  <r>
    <x v="61"/>
    <x v="52"/>
    <x v="1739"/>
    <n v="103"/>
    <x v="274"/>
    <s v="114h 03m 39s"/>
    <s v="time"/>
    <n v="114"/>
    <n v="3"/>
    <n v="39"/>
    <n v="4109"/>
    <n v="22"/>
    <n v="36.024635976416"/>
  </r>
  <r>
    <x v="61"/>
    <x v="72"/>
    <x v="1473"/>
    <n v="104"/>
    <x v="274"/>
    <s v="114h 55m 31s"/>
    <s v="time"/>
    <n v="114"/>
    <n v="55"/>
    <n v="31"/>
    <n v="4109"/>
    <n v="22"/>
    <n v="35.753666029376497"/>
  </r>
  <r>
    <x v="61"/>
    <x v="88"/>
    <x v="1611"/>
    <n v="105"/>
    <x v="274"/>
    <s v="115h 26m 16s"/>
    <s v="time"/>
    <n v="115"/>
    <n v="26"/>
    <n v="16"/>
    <n v="4109"/>
    <n v="22"/>
    <n v="35.594933297399201"/>
  </r>
  <r>
    <x v="61"/>
    <x v="99"/>
    <x v="1689"/>
    <n v="108"/>
    <x v="274"/>
    <s v="115h 33m 26s"/>
    <s v="time"/>
    <n v="115"/>
    <n v="33"/>
    <n v="26"/>
    <n v="4109"/>
    <n v="22"/>
    <n v="35.558140988351099"/>
  </r>
  <r>
    <x v="61"/>
    <x v="115"/>
    <x v="1539"/>
    <n v="110"/>
    <x v="274"/>
    <s v="115h 53m 17s"/>
    <s v="time"/>
    <n v="115"/>
    <n v="53"/>
    <n v="17"/>
    <n v="4109"/>
    <n v="22"/>
    <n v="35.456630800317299"/>
  </r>
  <r>
    <x v="61"/>
    <x v="117"/>
    <x v="1688"/>
    <n v="102"/>
    <x v="274"/>
    <s v="116h 01m 29s"/>
    <s v="time"/>
    <n v="116"/>
    <n v="1"/>
    <n v="29"/>
    <n v="4109"/>
    <n v="22"/>
    <n v="35.414866084574797"/>
  </r>
  <r>
    <x v="61"/>
    <x v="128"/>
    <x v="1463"/>
    <n v="106"/>
    <x v="274"/>
    <s v="116h 52m 36s"/>
    <s v="time"/>
    <n v="116"/>
    <n v="52"/>
    <n v="36"/>
    <n v="4109"/>
    <n v="22"/>
    <n v="35.156717907766001"/>
  </r>
  <r>
    <x v="61"/>
    <x v="17"/>
    <x v="1478"/>
    <n v="11"/>
    <x v="286"/>
    <s v="113h 24m 23s"/>
    <s v="time"/>
    <n v="113"/>
    <n v="24"/>
    <n v="23"/>
    <n v="4109"/>
    <n v="22"/>
    <n v="36.232526582129601"/>
  </r>
  <r>
    <x v="61"/>
    <x v="18"/>
    <x v="1695"/>
    <n v="17"/>
    <x v="286"/>
    <s v="113h 26m 05s"/>
    <s v="time"/>
    <n v="113"/>
    <n v="26"/>
    <n v="5"/>
    <n v="4109"/>
    <n v="22"/>
    <n v="36.223476546716697"/>
  </r>
  <r>
    <x v="61"/>
    <x v="22"/>
    <x v="1609"/>
    <n v="12"/>
    <x v="286"/>
    <s v="113h 39m 20s"/>
    <s v="time"/>
    <n v="113"/>
    <n v="39"/>
    <n v="20"/>
    <n v="4109"/>
    <n v="22"/>
    <n v="36.153094144100102"/>
  </r>
  <r>
    <x v="61"/>
    <x v="16"/>
    <x v="1690"/>
    <n v="18"/>
    <x v="286"/>
    <s v="113h 40m 25s"/>
    <s v="time"/>
    <n v="113"/>
    <n v="40"/>
    <n v="25"/>
    <n v="4109"/>
    <n v="22"/>
    <n v="36.147351701386697"/>
  </r>
  <r>
    <x v="61"/>
    <x v="9"/>
    <x v="1576"/>
    <n v="13"/>
    <x v="286"/>
    <s v="113h 50m 51s"/>
    <s v="time"/>
    <n v="113"/>
    <n v="50"/>
    <n v="51"/>
    <n v="4109"/>
    <n v="22"/>
    <n v="36.092140802389103"/>
  </r>
  <r>
    <x v="61"/>
    <x v="40"/>
    <x v="1529"/>
    <n v="20"/>
    <x v="286"/>
    <s v="114h 20m 08s"/>
    <s v="time"/>
    <n v="114"/>
    <n v="20"/>
    <n v="8"/>
    <n v="4109"/>
    <n v="22"/>
    <n v="35.938077005305999"/>
  </r>
  <r>
    <x v="61"/>
    <x v="41"/>
    <x v="1453"/>
    <n v="19"/>
    <x v="286"/>
    <s v="114h 24m 13s"/>
    <s v="time"/>
    <n v="114"/>
    <n v="24"/>
    <n v="13"/>
    <n v="4109"/>
    <n v="22"/>
    <n v="35.916698433664401"/>
  </r>
  <r>
    <x v="61"/>
    <x v="76"/>
    <x v="1515"/>
    <n v="16"/>
    <x v="286"/>
    <s v="114h 58m 54s"/>
    <s v="time"/>
    <n v="114"/>
    <n v="58"/>
    <n v="54"/>
    <n v="4109"/>
    <n v="22"/>
    <n v="35.736131847106002"/>
  </r>
  <r>
    <x v="61"/>
    <x v="98"/>
    <x v="1648"/>
    <n v="15"/>
    <x v="286"/>
    <s v="115h 31m 29s"/>
    <s v="time"/>
    <n v="115"/>
    <n v="31"/>
    <n v="29"/>
    <n v="4109"/>
    <n v="22"/>
    <n v="35.568144384679499"/>
  </r>
  <r>
    <x v="61"/>
    <x v="0"/>
    <x v="1495"/>
    <n v="138"/>
    <x v="287"/>
    <s v="113h 40m 36s"/>
    <s v="time"/>
    <n v="113"/>
    <n v="40"/>
    <n v="36"/>
    <n v="4109"/>
    <n v="22"/>
    <n v="36.146380083863498"/>
  </r>
  <r>
    <x v="61"/>
    <x v="36"/>
    <x v="1674"/>
    <n v="135"/>
    <x v="287"/>
    <s v="114h 05m 00s"/>
    <s v="time"/>
    <n v="114"/>
    <n v="5"/>
    <n v="0"/>
    <n v="4109"/>
    <n v="22"/>
    <n v="36.017531044557998"/>
  </r>
  <r>
    <x v="61"/>
    <x v="58"/>
    <x v="1682"/>
    <n v="139"/>
    <x v="287"/>
    <s v="114h 43m 33s"/>
    <s v="time"/>
    <n v="114"/>
    <n v="43"/>
    <n v="33"/>
    <n v="4109"/>
    <n v="22"/>
    <n v="35.815821778006899"/>
  </r>
  <r>
    <x v="61"/>
    <x v="92"/>
    <x v="1740"/>
    <n v="140"/>
    <x v="287"/>
    <s v="115h 26m 18s"/>
    <s v="time"/>
    <n v="115"/>
    <n v="26"/>
    <n v="18"/>
    <n v="4109"/>
    <n v="22"/>
    <n v="35.594761994138203"/>
  </r>
  <r>
    <x v="61"/>
    <x v="95"/>
    <x v="1741"/>
    <n v="133"/>
    <x v="287"/>
    <s v="115h 30m 17s"/>
    <s v="time"/>
    <n v="115"/>
    <n v="30"/>
    <n v="17"/>
    <n v="4109"/>
    <n v="22"/>
    <n v="35.574303118920099"/>
  </r>
  <r>
    <x v="61"/>
    <x v="129"/>
    <x v="1600"/>
    <n v="136"/>
    <x v="287"/>
    <s v="116h 05m 04s"/>
    <s v="time"/>
    <n v="116"/>
    <n v="5"/>
    <n v="4"/>
    <n v="4109"/>
    <n v="22"/>
    <n v="35.396646119682899"/>
  </r>
  <r>
    <x v="61"/>
    <x v="130"/>
    <x v="1742"/>
    <n v="131"/>
    <x v="287"/>
    <s v="116h 12m 38s"/>
    <s v="time"/>
    <n v="116"/>
    <n v="12"/>
    <n v="38"/>
    <n v="4109"/>
    <n v="22"/>
    <n v="35.358233857127097"/>
  </r>
  <r>
    <x v="61"/>
    <x v="131"/>
    <x v="1743"/>
    <n v="132"/>
    <x v="287"/>
    <s v="116h 33m 59s"/>
    <s v="time"/>
    <n v="116"/>
    <n v="33"/>
    <n v="59"/>
    <n v="4109"/>
    <n v="22"/>
    <n v="35.250298470828497"/>
  </r>
  <r>
    <x v="61"/>
    <x v="132"/>
    <x v="1744"/>
    <n v="137"/>
    <x v="287"/>
    <s v="116h 53m 48s"/>
    <s v="time"/>
    <n v="116"/>
    <n v="53"/>
    <n v="48"/>
    <n v="4109"/>
    <n v="22"/>
    <n v="35.1507028999971"/>
  </r>
  <r>
    <x v="61"/>
    <x v="20"/>
    <x v="1575"/>
    <n v="71"/>
    <x v="276"/>
    <s v="113h 32m 07s"/>
    <s v="time"/>
    <n v="113"/>
    <n v="32"/>
    <n v="7"/>
    <n v="4109"/>
    <n v="22"/>
    <n v="36.191394255823496"/>
  </r>
  <r>
    <x v="61"/>
    <x v="4"/>
    <x v="1561"/>
    <n v="80"/>
    <x v="276"/>
    <s v="113h 41m 58s"/>
    <s v="time"/>
    <n v="113"/>
    <n v="41"/>
    <n v="58"/>
    <n v="4109"/>
    <n v="22"/>
    <n v="36.139138762526898"/>
  </r>
  <r>
    <x v="61"/>
    <x v="12"/>
    <x v="1745"/>
    <n v="77"/>
    <x v="276"/>
    <s v="113h 57m 44s"/>
    <s v="time"/>
    <n v="113"/>
    <n v="57"/>
    <n v="44"/>
    <n v="4109"/>
    <n v="22"/>
    <n v="36.055807967552497"/>
  </r>
  <r>
    <x v="61"/>
    <x v="51"/>
    <x v="1643"/>
    <n v="79"/>
    <x v="276"/>
    <s v="114h 00m 07s"/>
    <s v="time"/>
    <n v="114"/>
    <n v="0"/>
    <n v="7"/>
    <n v="4109"/>
    <n v="22"/>
    <n v="36.043244876427501"/>
  </r>
  <r>
    <x v="61"/>
    <x v="71"/>
    <x v="1675"/>
    <n v="74"/>
    <x v="276"/>
    <s v="115h 04m 35s"/>
    <s v="time"/>
    <n v="115"/>
    <n v="4"/>
    <n v="35"/>
    <n v="4109"/>
    <n v="22"/>
    <n v="35.706716553014303"/>
  </r>
  <r>
    <x v="61"/>
    <x v="80"/>
    <x v="1562"/>
    <n v="73"/>
    <x v="276"/>
    <s v="115h 12m 45s"/>
    <s v="time"/>
    <n v="115"/>
    <n v="12"/>
    <n v="45"/>
    <n v="4109"/>
    <n v="22"/>
    <n v="35.664532928284601"/>
  </r>
  <r>
    <x v="61"/>
    <x v="81"/>
    <x v="1456"/>
    <n v="75"/>
    <x v="276"/>
    <s v="115h 16m 11s"/>
    <s v="time"/>
    <n v="115"/>
    <n v="16"/>
    <n v="11"/>
    <n v="4109"/>
    <n v="22"/>
    <n v="35.646828332582203"/>
  </r>
  <r>
    <x v="61"/>
    <x v="82"/>
    <x v="1691"/>
    <n v="78"/>
    <x v="276"/>
    <s v="115h 22m 59s"/>
    <s v="time"/>
    <n v="115"/>
    <n v="22"/>
    <n v="59"/>
    <n v="4109"/>
    <n v="22"/>
    <n v="35.611814752310501"/>
  </r>
  <r>
    <x v="61"/>
    <x v="120"/>
    <x v="1564"/>
    <n v="76"/>
    <x v="276"/>
    <s v="115h 44m 03s"/>
    <s v="time"/>
    <n v="115"/>
    <n v="44"/>
    <n v="3"/>
    <n v="4109"/>
    <n v="22"/>
    <n v="35.5037766145117"/>
  </r>
  <r>
    <x v="61"/>
    <x v="133"/>
    <x v="1645"/>
    <n v="72"/>
    <x v="276"/>
    <s v="116h 04m 15s"/>
    <s v="time"/>
    <n v="116"/>
    <n v="4"/>
    <n v="15"/>
    <n v="4109"/>
    <n v="22"/>
    <n v="35.400796927163697"/>
  </r>
  <r>
    <x v="61"/>
    <x v="15"/>
    <x v="1661"/>
    <n v="21"/>
    <x v="255"/>
    <s v="113h 39m 33s"/>
    <s v="time"/>
    <n v="113"/>
    <n v="39"/>
    <n v="33"/>
    <n v="4109"/>
    <n v="22"/>
    <n v="36.151945509600999"/>
  </r>
  <r>
    <x v="61"/>
    <x v="5"/>
    <x v="1746"/>
    <n v="25"/>
    <x v="255"/>
    <s v="113h 42m 08s"/>
    <s v="time"/>
    <n v="113"/>
    <n v="42"/>
    <n v="8"/>
    <n v="4109"/>
    <n v="22"/>
    <n v="36.138255873040599"/>
  </r>
  <r>
    <x v="61"/>
    <x v="7"/>
    <x v="1543"/>
    <n v="29"/>
    <x v="255"/>
    <s v="113h 47m 53s"/>
    <s v="time"/>
    <n v="113"/>
    <n v="47"/>
    <n v="53"/>
    <n v="4109"/>
    <n v="22"/>
    <n v="36.1078225804483"/>
  </r>
  <r>
    <x v="61"/>
    <x v="64"/>
    <x v="1521"/>
    <n v="24"/>
    <x v="255"/>
    <s v="114h 45m 19s"/>
    <s v="time"/>
    <n v="114"/>
    <n v="45"/>
    <n v="19"/>
    <n v="4109"/>
    <n v="22"/>
    <n v="35.806631987393402"/>
  </r>
  <r>
    <x v="61"/>
    <x v="75"/>
    <x v="1710"/>
    <n v="26"/>
    <x v="255"/>
    <s v="114h 55m 14s"/>
    <s v="time"/>
    <n v="114"/>
    <n v="55"/>
    <n v="14"/>
    <n v="4109"/>
    <n v="22"/>
    <n v="35.7551351900104"/>
  </r>
  <r>
    <x v="61"/>
    <x v="87"/>
    <x v="1693"/>
    <n v="28"/>
    <x v="255"/>
    <s v="115h 21m 17s"/>
    <s v="time"/>
    <n v="115"/>
    <n v="21"/>
    <n v="17"/>
    <n v="4109"/>
    <n v="22"/>
    <n v="35.620561697372999"/>
  </r>
  <r>
    <x v="61"/>
    <x v="96"/>
    <x v="1544"/>
    <n v="27"/>
    <x v="255"/>
    <s v="115h 31m 20s"/>
    <s v="time"/>
    <n v="115"/>
    <n v="31"/>
    <n v="20"/>
    <n v="4109"/>
    <n v="22"/>
    <n v="35.568914109839298"/>
  </r>
  <r>
    <x v="61"/>
    <x v="124"/>
    <x v="1692"/>
    <n v="30"/>
    <x v="255"/>
    <s v="116h 01m 59s"/>
    <s v="time"/>
    <n v="116"/>
    <n v="1"/>
    <n v="59"/>
    <n v="4109"/>
    <n v="22"/>
    <n v="35.4123226379456"/>
  </r>
  <r>
    <x v="61"/>
    <x v="134"/>
    <x v="1694"/>
    <n v="23"/>
    <x v="255"/>
    <s v="116h 21m 31s"/>
    <s v="time"/>
    <n v="116"/>
    <n v="21"/>
    <n v="31"/>
    <n v="4109"/>
    <n v="22"/>
    <n v="35.313243779407998"/>
  </r>
  <r>
    <x v="61"/>
    <x v="30"/>
    <x v="1697"/>
    <n v="6"/>
    <x v="277"/>
    <s v="113h 58m 21s"/>
    <s v="time"/>
    <n v="113"/>
    <n v="58"/>
    <n v="21"/>
    <n v="4109"/>
    <n v="22"/>
    <n v="36.052556537761298"/>
  </r>
  <r>
    <x v="61"/>
    <x v="37"/>
    <x v="1747"/>
    <n v="8"/>
    <x v="277"/>
    <s v="114h 07m 20s"/>
    <s v="time"/>
    <n v="114"/>
    <n v="7"/>
    <n v="20"/>
    <n v="4109"/>
    <n v="22"/>
    <n v="36.005257521176098"/>
  </r>
  <r>
    <x v="61"/>
    <x v="31"/>
    <x v="1627"/>
    <n v="9"/>
    <x v="277"/>
    <s v="114h 18m 04s"/>
    <s v="time"/>
    <n v="114"/>
    <n v="18"/>
    <n v="4"/>
    <n v="4109"/>
    <n v="22"/>
    <n v="35.9489068833782"/>
  </r>
  <r>
    <x v="61"/>
    <x v="55"/>
    <x v="1748"/>
    <n v="10"/>
    <x v="277"/>
    <s v="114h 38m 49s"/>
    <s v="time"/>
    <n v="114"/>
    <n v="38"/>
    <n v="49"/>
    <n v="4109"/>
    <n v="22"/>
    <n v="35.840466746945303"/>
  </r>
  <r>
    <x v="61"/>
    <x v="56"/>
    <x v="1663"/>
    <n v="1"/>
    <x v="277"/>
    <s v="114h 39m 42s"/>
    <s v="time"/>
    <n v="114"/>
    <n v="39"/>
    <n v="42"/>
    <n v="4109"/>
    <n v="22"/>
    <n v="35.835864935971003"/>
  </r>
  <r>
    <x v="61"/>
    <x v="74"/>
    <x v="1749"/>
    <n v="7"/>
    <x v="277"/>
    <s v="114h 52m 13s"/>
    <s v="time"/>
    <n v="114"/>
    <n v="52"/>
    <n v="13"/>
    <n v="4109"/>
    <n v="22"/>
    <n v="35.770784919220397"/>
  </r>
  <r>
    <x v="61"/>
    <x v="107"/>
    <x v="1665"/>
    <n v="2"/>
    <x v="277"/>
    <s v="115h 47m 46s"/>
    <s v="time"/>
    <n v="115"/>
    <n v="47"/>
    <n v="46"/>
    <n v="4109"/>
    <n v="22"/>
    <n v="35.484784079296404"/>
  </r>
  <r>
    <x v="61"/>
    <x v="14"/>
    <x v="1750"/>
    <n v="42"/>
    <x v="288"/>
    <s v="113h 38m 19s"/>
    <s v="time"/>
    <n v="113"/>
    <n v="38"/>
    <n v="19"/>
    <n v="4109"/>
    <n v="22"/>
    <n v="36.158484865521501"/>
  </r>
  <r>
    <x v="61"/>
    <x v="23"/>
    <x v="1668"/>
    <n v="50"/>
    <x v="288"/>
    <s v="113h 44m 11s"/>
    <s v="time"/>
    <n v="113"/>
    <n v="44"/>
    <n v="11"/>
    <n v="4109"/>
    <n v="22"/>
    <n v="36.127399859812201"/>
  </r>
  <r>
    <x v="61"/>
    <x v="28"/>
    <x v="1751"/>
    <n v="43"/>
    <x v="288"/>
    <s v="114h 10m 16s"/>
    <s v="time"/>
    <n v="114"/>
    <n v="10"/>
    <n v="16"/>
    <n v="4109"/>
    <n v="22"/>
    <n v="35.989839811588801"/>
  </r>
  <r>
    <x v="61"/>
    <x v="62"/>
    <x v="1370"/>
    <n v="41"/>
    <x v="288"/>
    <s v="114h 48m 46s"/>
    <s v="time"/>
    <n v="114"/>
    <n v="48"/>
    <n v="46"/>
    <n v="4109"/>
    <n v="22"/>
    <n v="35.788699476926197"/>
  </r>
  <r>
    <x v="61"/>
    <x v="73"/>
    <x v="1671"/>
    <n v="45"/>
    <x v="288"/>
    <s v="115h 04m 50s"/>
    <s v="time"/>
    <n v="115"/>
    <n v="4"/>
    <n v="50"/>
    <n v="4109"/>
    <n v="22"/>
    <n v="35.705423736995797"/>
  </r>
  <r>
    <x v="61"/>
    <x v="86"/>
    <x v="1670"/>
    <n v="46"/>
    <x v="288"/>
    <s v="115h 18m 36s"/>
    <s v="time"/>
    <n v="115"/>
    <n v="18"/>
    <n v="36"/>
    <n v="4109"/>
    <n v="22"/>
    <n v="35.6343768970601"/>
  </r>
  <r>
    <x v="61"/>
    <x v="50"/>
    <x v="1203"/>
    <n v="161"/>
    <x v="289"/>
    <s v="113h 58m 39s"/>
    <s v="time"/>
    <n v="113"/>
    <n v="58"/>
    <n v="39"/>
    <n v="4109"/>
    <n v="22"/>
    <n v="36.0509749731306"/>
  </r>
  <r>
    <x v="61"/>
    <x v="94"/>
    <x v="1752"/>
    <n v="167"/>
    <x v="289"/>
    <s v="115h 26m 44s"/>
    <s v="time"/>
    <n v="115"/>
    <n v="26"/>
    <n v="44"/>
    <n v="4109"/>
    <n v="22"/>
    <n v="35.592535201778603"/>
  </r>
  <r>
    <x v="61"/>
    <x v="97"/>
    <x v="1753"/>
    <n v="166"/>
    <x v="289"/>
    <s v="115h 30m 18s"/>
    <s v="time"/>
    <n v="115"/>
    <n v="30"/>
    <n v="18"/>
    <n v="4109"/>
    <n v="22"/>
    <n v="35.574217566339101"/>
  </r>
  <r>
    <x v="61"/>
    <x v="135"/>
    <x v="1754"/>
    <n v="169"/>
    <x v="289"/>
    <s v="116h 41m 03s"/>
    <s v="time"/>
    <n v="116"/>
    <n v="41"/>
    <n v="3"/>
    <n v="4109"/>
    <n v="22"/>
    <n v="35.214717792331101"/>
  </r>
  <r>
    <x v="61"/>
    <x v="136"/>
    <x v="1755"/>
    <n v="162"/>
    <x v="289"/>
    <s v="117h 09m 43s"/>
    <s v="time"/>
    <n v="117"/>
    <n v="9"/>
    <n v="43"/>
    <n v="4109"/>
    <n v="22"/>
    <n v="35.071114767546298"/>
  </r>
  <r>
    <x v="61"/>
    <x v="137"/>
    <x v="1756"/>
    <n v="170"/>
    <x v="289"/>
    <s v="117h 38m 11s"/>
    <s v="time"/>
    <n v="117"/>
    <n v="38"/>
    <n v="11"/>
    <n v="4109"/>
    <n v="22"/>
    <n v="34.9296679268272"/>
  </r>
  <r>
    <x v="61"/>
    <x v="13"/>
    <x v="1667"/>
    <n v="151"/>
    <x v="290"/>
    <s v="113h 36m 16s"/>
    <s v="time"/>
    <n v="113"/>
    <n v="36"/>
    <n v="16"/>
    <n v="4109"/>
    <n v="22"/>
    <n v="36.169359571221698"/>
  </r>
  <r>
    <x v="61"/>
    <x v="53"/>
    <x v="1757"/>
    <n v="155"/>
    <x v="290"/>
    <s v="114h 20m 17s"/>
    <s v="time"/>
    <n v="114"/>
    <n v="20"/>
    <n v="17"/>
    <n v="4109"/>
    <n v="22"/>
    <n v="35.937291219750399"/>
  </r>
  <r>
    <x v="61"/>
    <x v="49"/>
    <x v="1758"/>
    <n v="158"/>
    <x v="290"/>
    <s v="114h 36m 29s"/>
    <s v="time"/>
    <n v="114"/>
    <n v="36"/>
    <n v="29"/>
    <n v="4109"/>
    <n v="22"/>
    <n v="35.852628160227198"/>
  </r>
  <r>
    <x v="61"/>
    <x v="79"/>
    <x v="1669"/>
    <n v="153"/>
    <x v="290"/>
    <s v="115h 17m 50s"/>
    <s v="time"/>
    <n v="115"/>
    <n v="17"/>
    <n v="50"/>
    <n v="4109"/>
    <n v="22"/>
    <n v="35.6383260654829"/>
  </r>
  <r>
    <x v="61"/>
    <x v="93"/>
    <x v="1571"/>
    <n v="156"/>
    <x v="290"/>
    <s v="115h 26m 36s"/>
    <s v="time"/>
    <n v="115"/>
    <n v="26"/>
    <n v="36"/>
    <n v="4109"/>
    <n v="22"/>
    <n v="35.593220338983002"/>
  </r>
  <r>
    <x v="61"/>
    <x v="109"/>
    <x v="1759"/>
    <n v="157"/>
    <x v="290"/>
    <s v="115h 36m 23s"/>
    <s v="time"/>
    <n v="115"/>
    <n v="36"/>
    <n v="23"/>
    <n v="4109"/>
    <n v="22"/>
    <n v="35.543018335684003"/>
  </r>
  <r>
    <x v="61"/>
    <x v="123"/>
    <x v="1760"/>
    <n v="152"/>
    <x v="290"/>
    <s v="116h 04m 03s"/>
    <s v="time"/>
    <n v="116"/>
    <n v="4"/>
    <n v="3"/>
    <n v="4109"/>
    <n v="22"/>
    <n v="35.4018135998449"/>
  </r>
  <r>
    <x v="61"/>
    <x v="138"/>
    <x v="1761"/>
    <n v="159"/>
    <x v="290"/>
    <s v="116h 06m 01s"/>
    <s v="time"/>
    <n v="116"/>
    <n v="6"/>
    <n v="1"/>
    <n v="4109"/>
    <n v="22"/>
    <n v="35.391818853912199"/>
  </r>
  <r>
    <x v="61"/>
    <x v="1"/>
    <x v="1488"/>
    <n v="31"/>
    <x v="291"/>
    <s v="113h 30m 49s"/>
    <s v="time"/>
    <n v="113"/>
    <n v="30"/>
    <n v="49"/>
    <n v="4109"/>
    <n v="22"/>
    <n v="36.198302210454401"/>
  </r>
  <r>
    <x v="61"/>
    <x v="27"/>
    <x v="1701"/>
    <n v="40"/>
    <x v="291"/>
    <s v="114h 04m 25s"/>
    <s v="time"/>
    <n v="114"/>
    <n v="4"/>
    <n v="25"/>
    <n v="4109"/>
    <n v="22"/>
    <n v="36.020600732957497"/>
  </r>
  <r>
    <x v="61"/>
    <x v="33"/>
    <x v="1672"/>
    <n v="33"/>
    <x v="291"/>
    <s v="114h 06m 16s"/>
    <s v="time"/>
    <n v="114"/>
    <n v="6"/>
    <n v="16"/>
    <n v="4109"/>
    <n v="22"/>
    <n v="36.0108672366447"/>
  </r>
  <r>
    <x v="61"/>
    <x v="34"/>
    <x v="1629"/>
    <n v="35"/>
    <x v="291"/>
    <s v="114h 06m 49s"/>
    <s v="time"/>
    <n v="114"/>
    <n v="6"/>
    <n v="49"/>
    <n v="4109"/>
    <n v="22"/>
    <n v="36.007974508834998"/>
  </r>
  <r>
    <x v="61"/>
    <x v="25"/>
    <x v="1702"/>
    <n v="36"/>
    <x v="291"/>
    <s v="114h 09m 33s"/>
    <s v="time"/>
    <n v="114"/>
    <n v="9"/>
    <n v="33"/>
    <n v="4109"/>
    <n v="22"/>
    <n v="35.993605419334102"/>
  </r>
  <r>
    <x v="61"/>
    <x v="54"/>
    <x v="1762"/>
    <n v="39"/>
    <x v="291"/>
    <s v="114h 37m 04s"/>
    <s v="time"/>
    <n v="114"/>
    <n v="37"/>
    <n v="4"/>
    <n v="4109"/>
    <n v="22"/>
    <n v="35.849587033231202"/>
  </r>
  <r>
    <x v="61"/>
    <x v="66"/>
    <x v="1487"/>
    <n v="32"/>
    <x v="291"/>
    <s v="115h 04m 55s"/>
    <s v="time"/>
    <n v="115"/>
    <n v="4"/>
    <n v="55"/>
    <n v="4109"/>
    <n v="22"/>
    <n v="35.704992819126403"/>
  </r>
  <r>
    <x v="61"/>
    <x v="67"/>
    <x v="1763"/>
    <n v="37"/>
    <x v="291"/>
    <s v="115h 07m 56s"/>
    <s v="time"/>
    <n v="115"/>
    <n v="7"/>
    <n v="56"/>
    <n v="4109"/>
    <n v="22"/>
    <n v="35.689400592555401"/>
  </r>
  <r>
    <x v="61"/>
    <x v="89"/>
    <x v="1764"/>
    <n v="38"/>
    <x v="291"/>
    <s v="115h 25m 13s"/>
    <s v="time"/>
    <n v="115"/>
    <n v="25"/>
    <n v="13"/>
    <n v="4109"/>
    <n v="22"/>
    <n v="35.600330194241799"/>
  </r>
  <r>
    <x v="61"/>
    <x v="101"/>
    <x v="1658"/>
    <n v="34"/>
    <x v="291"/>
    <s v="115h 33m 46s"/>
    <s v="time"/>
    <n v="115"/>
    <n v="33"/>
    <n v="46"/>
    <n v="4109"/>
    <n v="22"/>
    <n v="35.556431569180702"/>
  </r>
  <r>
    <x v="61"/>
    <x v="35"/>
    <x v="1438"/>
    <n v="171"/>
    <x v="292"/>
    <s v="114h 04m 43s"/>
    <s v="time"/>
    <n v="114"/>
    <n v="4"/>
    <n v="43"/>
    <n v="4109"/>
    <n v="22"/>
    <n v="36.019021970716999"/>
  </r>
  <r>
    <x v="61"/>
    <x v="47"/>
    <x v="1653"/>
    <n v="178"/>
    <x v="292"/>
    <s v="114h 32m 26s"/>
    <s v="time"/>
    <n v="114"/>
    <n v="32"/>
    <n v="26"/>
    <n v="4109"/>
    <n v="22"/>
    <n v="35.873756505458999"/>
  </r>
  <r>
    <x v="61"/>
    <x v="65"/>
    <x v="1535"/>
    <n v="179"/>
    <x v="292"/>
    <s v="114h 48m 59s"/>
    <s v="time"/>
    <n v="114"/>
    <n v="48"/>
    <n v="59"/>
    <n v="4109"/>
    <n v="22"/>
    <n v="35.787573880035502"/>
  </r>
  <r>
    <x v="61"/>
    <x v="102"/>
    <x v="1765"/>
    <n v="180"/>
    <x v="292"/>
    <s v="115h 33m 59s"/>
    <s v="time"/>
    <n v="115"/>
    <n v="33"/>
    <n v="59"/>
    <n v="4109"/>
    <n v="22"/>
    <n v="35.555320534853699"/>
  </r>
  <r>
    <x v="61"/>
    <x v="105"/>
    <x v="1766"/>
    <n v="174"/>
    <x v="292"/>
    <s v="115h 41m 09s"/>
    <s v="time"/>
    <n v="115"/>
    <n v="41"/>
    <n v="9"/>
    <n v="4109"/>
    <n v="22"/>
    <n v="35.5186100285975"/>
  </r>
  <r>
    <x v="61"/>
    <x v="108"/>
    <x v="1767"/>
    <n v="175"/>
    <x v="292"/>
    <s v="116h 00m 48s"/>
    <s v="time"/>
    <n v="116"/>
    <n v="0"/>
    <n v="48"/>
    <n v="4109"/>
    <n v="22"/>
    <n v="35.418342719227603"/>
  </r>
  <r>
    <x v="61"/>
    <x v="122"/>
    <x v="1768"/>
    <n v="172"/>
    <x v="292"/>
    <s v="116h 02m 27s"/>
    <s v="time"/>
    <n v="116"/>
    <n v="2"/>
    <n v="27"/>
    <n v="4109"/>
    <n v="22"/>
    <n v="35.409949084014897"/>
  </r>
  <r>
    <x v="61"/>
    <x v="139"/>
    <x v="1634"/>
    <n v="176"/>
    <x v="292"/>
    <s v="116h 12m 38s"/>
    <s v="time"/>
    <n v="116"/>
    <n v="12"/>
    <n v="38"/>
    <n v="4109"/>
    <n v="22"/>
    <n v="35.358233857127097"/>
  </r>
  <r>
    <x v="61"/>
    <x v="83"/>
    <x v="1595"/>
    <n v="147"/>
    <x v="293"/>
    <s v="115h 23m 55s"/>
    <s v="time"/>
    <n v="115"/>
    <n v="23"/>
    <n v="55"/>
    <n v="4109"/>
    <n v="22"/>
    <n v="35.607014334372401"/>
  </r>
  <r>
    <x v="61"/>
    <x v="104"/>
    <x v="1647"/>
    <n v="148"/>
    <x v="293"/>
    <s v="115h 34m 53s"/>
    <s v="time"/>
    <n v="115"/>
    <n v="34"/>
    <n v="53"/>
    <n v="4109"/>
    <n v="22"/>
    <n v="35.550706212313102"/>
  </r>
  <r>
    <x v="61"/>
    <x v="121"/>
    <x v="1508"/>
    <n v="145"/>
    <x v="293"/>
    <s v="116h 03m 17s"/>
    <s v="time"/>
    <n v="116"/>
    <n v="3"/>
    <n v="17"/>
    <n v="4109"/>
    <n v="22"/>
    <n v="35.405711386151602"/>
  </r>
  <r>
    <x v="61"/>
    <x v="140"/>
    <x v="1769"/>
    <n v="143"/>
    <x v="293"/>
    <s v="116h 15m 41s"/>
    <s v="time"/>
    <n v="116"/>
    <n v="15"/>
    <n v="41"/>
    <n v="4109"/>
    <n v="22"/>
    <n v="35.342774065145299"/>
  </r>
  <r>
    <x v="61"/>
    <x v="141"/>
    <x v="1770"/>
    <n v="142"/>
    <x v="293"/>
    <s v="116h 35m 58s"/>
    <s v="time"/>
    <n v="116"/>
    <n v="35"/>
    <n v="58"/>
    <n v="4109"/>
    <n v="22"/>
    <n v="35.240305128192901"/>
  </r>
  <r>
    <x v="61"/>
    <x v="24"/>
    <x v="1771"/>
    <n v="127"/>
    <x v="294"/>
    <s v="113h 45m 58s"/>
    <s v="time"/>
    <n v="113"/>
    <n v="45"/>
    <n v="58"/>
    <n v="4109"/>
    <n v="22"/>
    <n v="36.117961314392502"/>
  </r>
  <r>
    <x v="61"/>
    <x v="32"/>
    <x v="1772"/>
    <n v="129"/>
    <x v="294"/>
    <s v="114h 04m 01s"/>
    <s v="time"/>
    <n v="114"/>
    <n v="4"/>
    <n v="1"/>
    <n v="4109"/>
    <n v="22"/>
    <n v="36.022705964577298"/>
  </r>
  <r>
    <x v="61"/>
    <x v="38"/>
    <x v="1773"/>
    <n v="130"/>
    <x v="294"/>
    <s v="114h 10m 35s"/>
    <s v="time"/>
    <n v="114"/>
    <n v="10"/>
    <n v="35"/>
    <n v="4109"/>
    <n v="22"/>
    <n v="35.988176189375601"/>
  </r>
  <r>
    <x v="61"/>
    <x v="63"/>
    <x v="1573"/>
    <n v="122"/>
    <x v="294"/>
    <s v="114h 49m 30s"/>
    <s v="time"/>
    <n v="114"/>
    <n v="49"/>
    <n v="30"/>
    <n v="4109"/>
    <n v="22"/>
    <n v="35.7848900500762"/>
  </r>
  <r>
    <x v="61"/>
    <x v="113"/>
    <x v="1774"/>
    <n v="124"/>
    <x v="294"/>
    <s v="115h 36m 45s"/>
    <s v="time"/>
    <n v="115"/>
    <n v="36"/>
    <n v="45"/>
    <n v="4109"/>
    <n v="22"/>
    <n v="35.5411395826575"/>
  </r>
  <r>
    <x v="61"/>
    <x v="142"/>
    <x v="1775"/>
    <n v="126"/>
    <x v="294"/>
    <s v="116h 50m 07s"/>
    <s v="time"/>
    <n v="116"/>
    <n v="50"/>
    <n v="7"/>
    <n v="4109"/>
    <n v="22"/>
    <n v="35.169172172598103"/>
  </r>
  <r>
    <x v="62"/>
    <x v="8"/>
    <x v="1677"/>
    <n v="65"/>
    <x v="295"/>
    <s v="111h 31m 01s"/>
    <s v="time"/>
    <n v="111"/>
    <n v="31"/>
    <n v="1"/>
    <n v="4094"/>
    <n v="23"/>
    <n v="36.711909749639403"/>
  </r>
  <r>
    <x v="62"/>
    <x v="9"/>
    <x v="1718"/>
    <n v="61"/>
    <x v="295"/>
    <s v="111h 31m 19s"/>
    <s v="time"/>
    <n v="111"/>
    <n v="31"/>
    <n v="19"/>
    <n v="4094"/>
    <n v="23"/>
    <n v="36.710263799600902"/>
  </r>
  <r>
    <x v="62"/>
    <x v="50"/>
    <x v="1776"/>
    <n v="64"/>
    <x v="295"/>
    <s v="111h 41m 13s"/>
    <s v="time"/>
    <n v="111"/>
    <n v="41"/>
    <n v="13"/>
    <n v="4094"/>
    <n v="23"/>
    <n v="36.6560301238829"/>
  </r>
  <r>
    <x v="62"/>
    <x v="87"/>
    <x v="1777"/>
    <n v="66"/>
    <x v="295"/>
    <s v="112h 36m 08s"/>
    <s v="time"/>
    <n v="112"/>
    <n v="36"/>
    <n v="8"/>
    <n v="4094"/>
    <n v="23"/>
    <n v="36.358074638353202"/>
  </r>
  <r>
    <x v="62"/>
    <x v="19"/>
    <x v="1685"/>
    <n v="20"/>
    <x v="296"/>
    <s v="110h 46m 13s"/>
    <s v="time"/>
    <n v="110"/>
    <n v="46"/>
    <n v="13"/>
    <n v="4094"/>
    <n v="23"/>
    <n v="36.959372876297998"/>
  </r>
  <r>
    <x v="62"/>
    <x v="25"/>
    <x v="1495"/>
    <n v="19"/>
    <x v="296"/>
    <s v="111h 53m 39s"/>
    <s v="time"/>
    <n v="111"/>
    <n v="53"/>
    <n v="39"/>
    <n v="4094"/>
    <n v="23"/>
    <n v="36.588145047775797"/>
  </r>
  <r>
    <x v="62"/>
    <x v="43"/>
    <x v="1660"/>
    <n v="11"/>
    <x v="296"/>
    <s v="112h 07m 49s"/>
    <s v="time"/>
    <n v="112"/>
    <n v="7"/>
    <n v="49"/>
    <n v="4094"/>
    <n v="23"/>
    <n v="36.511101917660199"/>
  </r>
  <r>
    <x v="62"/>
    <x v="44"/>
    <x v="1655"/>
    <n v="16"/>
    <x v="296"/>
    <s v="112h 08m 04s"/>
    <s v="time"/>
    <n v="112"/>
    <n v="8"/>
    <n v="4"/>
    <n v="4094"/>
    <n v="23"/>
    <n v="36.509745246281703"/>
  </r>
  <r>
    <x v="62"/>
    <x v="69"/>
    <x v="1511"/>
    <n v="15"/>
    <x v="296"/>
    <s v="112h 27m 08s"/>
    <s v="time"/>
    <n v="112"/>
    <n v="27"/>
    <n v="8"/>
    <n v="4094"/>
    <n v="23"/>
    <n v="36.406572667898402"/>
  </r>
  <r>
    <x v="62"/>
    <x v="70"/>
    <x v="1601"/>
    <n v="13"/>
    <x v="296"/>
    <s v="112h 27m 13s"/>
    <s v="time"/>
    <n v="112"/>
    <n v="27"/>
    <n v="13"/>
    <n v="4094"/>
    <n v="23"/>
    <n v="36.406123018627397"/>
  </r>
  <r>
    <x v="62"/>
    <x v="66"/>
    <x v="1725"/>
    <n v="17"/>
    <x v="296"/>
    <s v="112h 29m 51s"/>
    <s v="time"/>
    <n v="112"/>
    <n v="29"/>
    <n v="51"/>
    <n v="4094"/>
    <n v="23"/>
    <n v="36.3919198204404"/>
  </r>
  <r>
    <x v="62"/>
    <x v="88"/>
    <x v="1726"/>
    <n v="12"/>
    <x v="296"/>
    <s v="112h 38m 58s"/>
    <s v="time"/>
    <n v="112"/>
    <n v="38"/>
    <n v="58"/>
    <n v="4094"/>
    <n v="23"/>
    <n v="36.342833470599501"/>
  </r>
  <r>
    <x v="62"/>
    <x v="113"/>
    <x v="1778"/>
    <n v="18"/>
    <x v="296"/>
    <s v="112h 49m 15s"/>
    <s v="time"/>
    <n v="112"/>
    <n v="49"/>
    <n v="15"/>
    <n v="4094"/>
    <n v="23"/>
    <n v="36.2876241828858"/>
  </r>
  <r>
    <x v="62"/>
    <x v="20"/>
    <x v="1672"/>
    <n v="131"/>
    <x v="152"/>
    <s v="110h 59m 55s"/>
    <s v="time"/>
    <n v="110"/>
    <n v="59"/>
    <n v="55"/>
    <n v="4094"/>
    <n v="23"/>
    <n v="36.883344386190998"/>
  </r>
  <r>
    <x v="62"/>
    <x v="24"/>
    <x v="1728"/>
    <n v="132"/>
    <x v="152"/>
    <s v="111h 26m 57s"/>
    <s v="time"/>
    <n v="111"/>
    <n v="26"/>
    <n v="57"/>
    <n v="4094"/>
    <n v="23"/>
    <n v="36.734236086706197"/>
  </r>
  <r>
    <x v="62"/>
    <x v="30"/>
    <x v="1524"/>
    <n v="133"/>
    <x v="152"/>
    <s v="111h 39m 15s"/>
    <s v="time"/>
    <n v="111"/>
    <n v="39"/>
    <n v="15"/>
    <n v="4094"/>
    <n v="23"/>
    <n v="36.666791058700497"/>
  </r>
  <r>
    <x v="62"/>
    <x v="31"/>
    <x v="1779"/>
    <n v="139"/>
    <x v="152"/>
    <s v="111h 57m 45s"/>
    <s v="time"/>
    <n v="111"/>
    <n v="57"/>
    <n v="45"/>
    <n v="4094"/>
    <n v="23"/>
    <n v="36.565814446801298"/>
  </r>
  <r>
    <x v="62"/>
    <x v="41"/>
    <x v="1727"/>
    <n v="135"/>
    <x v="152"/>
    <s v="112h 05m 49s"/>
    <s v="time"/>
    <n v="112"/>
    <n v="5"/>
    <n v="49"/>
    <n v="4094"/>
    <n v="23"/>
    <n v="36.521958919486799"/>
  </r>
  <r>
    <x v="62"/>
    <x v="75"/>
    <x v="1729"/>
    <n v="137"/>
    <x v="152"/>
    <s v="112h 24m 24s"/>
    <s v="time"/>
    <n v="112"/>
    <n v="24"/>
    <n v="24"/>
    <n v="4094"/>
    <n v="23"/>
    <n v="36.421327323409002"/>
  </r>
  <r>
    <x v="62"/>
    <x v="107"/>
    <x v="1592"/>
    <n v="136"/>
    <x v="152"/>
    <s v="112h 52m 25s"/>
    <s v="time"/>
    <n v="112"/>
    <n v="52"/>
    <n v="25"/>
    <n v="4094"/>
    <n v="23"/>
    <n v="36.270656707969799"/>
  </r>
  <r>
    <x v="62"/>
    <x v="26"/>
    <x v="1780"/>
    <n v="171"/>
    <x v="297"/>
    <s v="111h 57m 37s"/>
    <s v="time"/>
    <n v="111"/>
    <n v="57"/>
    <n v="37"/>
    <n v="4094"/>
    <n v="23"/>
    <n v="36.566540216396099"/>
  </r>
  <r>
    <x v="62"/>
    <x v="61"/>
    <x v="1781"/>
    <n v="180"/>
    <x v="297"/>
    <s v="112h 20m 39s"/>
    <s v="time"/>
    <n v="112"/>
    <n v="20"/>
    <n v="39"/>
    <n v="4094"/>
    <n v="23"/>
    <n v="36.441589460956997"/>
  </r>
  <r>
    <x v="62"/>
    <x v="90"/>
    <x v="1491"/>
    <n v="177"/>
    <x v="297"/>
    <s v="112h 38m 58s"/>
    <s v="time"/>
    <n v="112"/>
    <n v="38"/>
    <n v="58"/>
    <n v="4094"/>
    <n v="23"/>
    <n v="36.342833470599501"/>
  </r>
  <r>
    <x v="62"/>
    <x v="134"/>
    <x v="1782"/>
    <n v="178"/>
    <x v="297"/>
    <s v="113h 31m 10s"/>
    <s v="time"/>
    <n v="113"/>
    <n v="31"/>
    <n v="10"/>
    <n v="4094"/>
    <n v="23"/>
    <n v="36.064306163897498"/>
  </r>
  <r>
    <x v="62"/>
    <x v="39"/>
    <x v="1501"/>
    <n v="113"/>
    <x v="298"/>
    <s v="112h 00m 02s"/>
    <s v="time"/>
    <n v="112"/>
    <n v="0"/>
    <n v="2"/>
    <n v="4094"/>
    <n v="23"/>
    <n v="36.553390112152201"/>
  </r>
  <r>
    <x v="62"/>
    <x v="57"/>
    <x v="1633"/>
    <n v="119"/>
    <x v="298"/>
    <s v="112h 16m 42s"/>
    <s v="time"/>
    <n v="112"/>
    <n v="16"/>
    <n v="42"/>
    <n v="4094"/>
    <n v="23"/>
    <n v="36.462956640491598"/>
  </r>
  <r>
    <x v="62"/>
    <x v="63"/>
    <x v="1783"/>
    <n v="114"/>
    <x v="298"/>
    <s v="112h 19m 36s"/>
    <s v="time"/>
    <n v="112"/>
    <n v="19"/>
    <n v="36"/>
    <n v="4094"/>
    <n v="23"/>
    <n v="36.447266900112702"/>
  </r>
  <r>
    <x v="62"/>
    <x v="67"/>
    <x v="1784"/>
    <n v="116"/>
    <x v="298"/>
    <s v="112h 29m 57s"/>
    <s v="time"/>
    <n v="112"/>
    <n v="29"/>
    <n v="57"/>
    <n v="4094"/>
    <n v="23"/>
    <n v="36.391380676893903"/>
  </r>
  <r>
    <x v="62"/>
    <x v="104"/>
    <x v="1651"/>
    <n v="118"/>
    <x v="298"/>
    <s v="112h 46m 28s"/>
    <s v="time"/>
    <n v="112"/>
    <n v="46"/>
    <n v="28"/>
    <n v="4094"/>
    <n v="23"/>
    <n v="36.302550814309697"/>
  </r>
  <r>
    <x v="62"/>
    <x v="103"/>
    <x v="1653"/>
    <n v="120"/>
    <x v="298"/>
    <s v="112h 46m 33s"/>
    <s v="time"/>
    <n v="112"/>
    <n v="46"/>
    <n v="33"/>
    <n v="4094"/>
    <n v="23"/>
    <n v="36.302103730852501"/>
  </r>
  <r>
    <x v="62"/>
    <x v="124"/>
    <x v="1732"/>
    <n v="115"/>
    <x v="298"/>
    <s v="112h 55m 17s"/>
    <s v="time"/>
    <n v="112"/>
    <n v="55"/>
    <n v="17"/>
    <n v="4094"/>
    <n v="23"/>
    <n v="36.255310356024403"/>
  </r>
  <r>
    <x v="62"/>
    <x v="46"/>
    <x v="1785"/>
    <n v="108"/>
    <x v="299"/>
    <s v="112h 12m 34s"/>
    <s v="time"/>
    <n v="112"/>
    <n v="12"/>
    <n v="34"/>
    <n v="4094"/>
    <n v="23"/>
    <n v="36.485342390470201"/>
  </r>
  <r>
    <x v="62"/>
    <x v="74"/>
    <x v="1674"/>
    <n v="104"/>
    <x v="299"/>
    <s v="112h 23m 18s"/>
    <s v="time"/>
    <n v="112"/>
    <n v="23"/>
    <n v="18"/>
    <n v="4094"/>
    <n v="23"/>
    <n v="36.427268548040203"/>
  </r>
  <r>
    <x v="62"/>
    <x v="101"/>
    <x v="1740"/>
    <n v="109"/>
    <x v="299"/>
    <s v="112h 46m 05s"/>
    <s v="time"/>
    <n v="112"/>
    <n v="46"/>
    <n v="5"/>
    <n v="4094"/>
    <n v="23"/>
    <n v="36.304607540058797"/>
  </r>
  <r>
    <x v="62"/>
    <x v="120"/>
    <x v="1741"/>
    <n v="103"/>
    <x v="299"/>
    <s v="112h 50m 48s"/>
    <s v="time"/>
    <n v="112"/>
    <n v="50"/>
    <n v="48"/>
    <n v="4094"/>
    <n v="23"/>
    <n v="36.279317067407099"/>
  </r>
  <r>
    <x v="62"/>
    <x v="139"/>
    <x v="1742"/>
    <n v="105"/>
    <x v="299"/>
    <s v="113h 04m 40s"/>
    <s v="time"/>
    <n v="113"/>
    <n v="4"/>
    <n v="40"/>
    <n v="4094"/>
    <n v="23"/>
    <n v="36.205168517244701"/>
  </r>
  <r>
    <x v="62"/>
    <x v="53"/>
    <x v="1629"/>
    <n v="23"/>
    <x v="300"/>
    <s v="112h 04m 30s"/>
    <s v="time"/>
    <n v="112"/>
    <n v="4"/>
    <n v="30"/>
    <n v="4094"/>
    <n v="23"/>
    <n v="36.529109971001503"/>
  </r>
  <r>
    <x v="62"/>
    <x v="55"/>
    <x v="1786"/>
    <n v="27"/>
    <x v="300"/>
    <s v="112h 16m 02s"/>
    <s v="time"/>
    <n v="112"/>
    <n v="16"/>
    <n v="2"/>
    <n v="4094"/>
    <n v="23"/>
    <n v="36.466565387146701"/>
  </r>
  <r>
    <x v="62"/>
    <x v="56"/>
    <x v="1787"/>
    <n v="24"/>
    <x v="300"/>
    <s v="112h 16m 16s"/>
    <s v="time"/>
    <n v="112"/>
    <n v="16"/>
    <n v="16"/>
    <n v="4094"/>
    <n v="23"/>
    <n v="36.465302244566701"/>
  </r>
  <r>
    <x v="62"/>
    <x v="71"/>
    <x v="1751"/>
    <n v="25"/>
    <x v="300"/>
    <s v="112h 27m 54s"/>
    <s v="time"/>
    <n v="112"/>
    <n v="27"/>
    <n v="54"/>
    <n v="4094"/>
    <n v="23"/>
    <n v="36.402436313519701"/>
  </r>
  <r>
    <x v="62"/>
    <x v="98"/>
    <x v="1788"/>
    <n v="21"/>
    <x v="300"/>
    <s v="112h 43m 05s"/>
    <s v="time"/>
    <n v="112"/>
    <n v="43"/>
    <n v="5"/>
    <n v="4094"/>
    <n v="23"/>
    <n v="36.320711706938397"/>
  </r>
  <r>
    <x v="62"/>
    <x v="99"/>
    <x v="1701"/>
    <n v="30"/>
    <x v="300"/>
    <s v="112h 43m 34s"/>
    <s v="time"/>
    <n v="112"/>
    <n v="43"/>
    <n v="34"/>
    <n v="4094"/>
    <n v="23"/>
    <n v="36.318116181304703"/>
  </r>
  <r>
    <x v="62"/>
    <x v="115"/>
    <x v="1477"/>
    <n v="29"/>
    <x v="300"/>
    <s v="112h 53m 17s"/>
    <s v="time"/>
    <n v="112"/>
    <n v="53"/>
    <n v="17"/>
    <n v="4094"/>
    <n v="23"/>
    <n v="36.266015743226397"/>
  </r>
  <r>
    <x v="62"/>
    <x v="11"/>
    <x v="1226"/>
    <n v="91"/>
    <x v="273"/>
    <s v="111h 32m 23s"/>
    <s v="time"/>
    <n v="111"/>
    <n v="32"/>
    <n v="23"/>
    <n v="4094"/>
    <n v="23"/>
    <n v="36.704412727902103"/>
  </r>
  <r>
    <x v="62"/>
    <x v="60"/>
    <x v="1789"/>
    <n v="96"/>
    <x v="273"/>
    <s v="112h 19m 36s"/>
    <s v="time"/>
    <n v="112"/>
    <n v="19"/>
    <n v="36"/>
    <n v="4094"/>
    <n v="23"/>
    <n v="36.447266900112702"/>
  </r>
  <r>
    <x v="62"/>
    <x v="72"/>
    <x v="1507"/>
    <n v="95"/>
    <x v="273"/>
    <s v="112h 24m 30s"/>
    <s v="time"/>
    <n v="112"/>
    <n v="24"/>
    <n v="30"/>
    <n v="4094"/>
    <n v="23"/>
    <n v="36.420787308176997"/>
  </r>
  <r>
    <x v="62"/>
    <x v="68"/>
    <x v="1790"/>
    <n v="93"/>
    <x v="273"/>
    <s v="112h 24m 38s"/>
    <s v="time"/>
    <n v="112"/>
    <n v="24"/>
    <n v="38"/>
    <n v="4094"/>
    <n v="23"/>
    <n v="36.420067312777"/>
  </r>
  <r>
    <x v="62"/>
    <x v="78"/>
    <x v="1736"/>
    <n v="92"/>
    <x v="273"/>
    <s v="112h 33m 21s"/>
    <s v="time"/>
    <n v="112"/>
    <n v="33"/>
    <n v="21"/>
    <n v="4094"/>
    <n v="23"/>
    <n v="36.373059296497203"/>
  </r>
  <r>
    <x v="62"/>
    <x v="100"/>
    <x v="1737"/>
    <n v="99"/>
    <x v="273"/>
    <s v="112h 44m 19s"/>
    <s v="time"/>
    <n v="112"/>
    <n v="44"/>
    <n v="19"/>
    <n v="4094"/>
    <n v="23"/>
    <n v="36.314089375866899"/>
  </r>
  <r>
    <x v="62"/>
    <x v="102"/>
    <x v="1791"/>
    <n v="98"/>
    <x v="273"/>
    <s v="112h 46m 07s"/>
    <s v="time"/>
    <n v="112"/>
    <n v="46"/>
    <n v="7"/>
    <n v="4094"/>
    <n v="23"/>
    <n v="36.304428685090102"/>
  </r>
  <r>
    <x v="62"/>
    <x v="111"/>
    <x v="1612"/>
    <n v="100"/>
    <x v="273"/>
    <s v="112h 49m 39s"/>
    <s v="time"/>
    <n v="112"/>
    <n v="49"/>
    <n v="39"/>
    <n v="4094"/>
    <n v="23"/>
    <n v="36.2854800469743"/>
  </r>
  <r>
    <x v="62"/>
    <x v="17"/>
    <x v="1695"/>
    <n v="7"/>
    <x v="286"/>
    <s v="110h 35m 19s"/>
    <s v="time"/>
    <n v="110"/>
    <n v="35"/>
    <n v="19"/>
    <n v="4094"/>
    <n v="23"/>
    <n v="37.020086958924303"/>
  </r>
  <r>
    <x v="62"/>
    <x v="18"/>
    <x v="1478"/>
    <n v="1"/>
    <x v="286"/>
    <s v="110h 38m 29s"/>
    <s v="time"/>
    <n v="110"/>
    <n v="38"/>
    <n v="29"/>
    <n v="4094"/>
    <n v="23"/>
    <n v="37.002427763369603"/>
  </r>
  <r>
    <x v="62"/>
    <x v="1"/>
    <x v="1792"/>
    <n v="5"/>
    <x v="286"/>
    <s v="110h 54m 03s"/>
    <s v="time"/>
    <n v="110"/>
    <n v="54"/>
    <n v="3"/>
    <n v="4094"/>
    <n v="23"/>
    <n v="36.915863271240802"/>
  </r>
  <r>
    <x v="62"/>
    <x v="21"/>
    <x v="1690"/>
    <n v="8"/>
    <x v="286"/>
    <s v="111h 06m 11s"/>
    <s v="time"/>
    <n v="111"/>
    <n v="6"/>
    <n v="11"/>
    <n v="4094"/>
    <n v="23"/>
    <n v="36.848671528685799"/>
  </r>
  <r>
    <x v="62"/>
    <x v="3"/>
    <x v="1793"/>
    <n v="4"/>
    <x v="286"/>
    <s v="111h 11m 04s"/>
    <s v="time"/>
    <n v="111"/>
    <n v="11"/>
    <n v="4"/>
    <n v="4094"/>
    <n v="23"/>
    <n v="36.821697679531503"/>
  </r>
  <r>
    <x v="62"/>
    <x v="10"/>
    <x v="1794"/>
    <n v="2"/>
    <x v="286"/>
    <s v="111h 31m 21s"/>
    <s v="time"/>
    <n v="111"/>
    <n v="31"/>
    <n v="21"/>
    <n v="4094"/>
    <n v="23"/>
    <n v="36.710080925373802"/>
  </r>
  <r>
    <x v="62"/>
    <x v="40"/>
    <x v="1578"/>
    <n v="3"/>
    <x v="286"/>
    <s v="112h 04m 21s"/>
    <s v="time"/>
    <n v="112"/>
    <n v="4"/>
    <n v="21"/>
    <n v="4094"/>
    <n v="23"/>
    <n v="36.5299248254478"/>
  </r>
  <r>
    <x v="62"/>
    <x v="94"/>
    <x v="1529"/>
    <n v="9"/>
    <x v="286"/>
    <s v="112h 40m 27s"/>
    <s v="time"/>
    <n v="112"/>
    <n v="40"/>
    <n v="27"/>
    <n v="4094"/>
    <n v="23"/>
    <n v="36.334859365870599"/>
  </r>
  <r>
    <x v="62"/>
    <x v="97"/>
    <x v="1681"/>
    <n v="6"/>
    <x v="286"/>
    <s v="112h 42m 22s"/>
    <s v="time"/>
    <n v="112"/>
    <n v="42"/>
    <n v="22"/>
    <n v="4094"/>
    <n v="23"/>
    <n v="36.324560927880199"/>
  </r>
  <r>
    <x v="62"/>
    <x v="129"/>
    <x v="1795"/>
    <n v="10"/>
    <x v="286"/>
    <s v="113h 02m 45s"/>
    <s v="time"/>
    <n v="113"/>
    <n v="2"/>
    <n v="45"/>
    <n v="4094"/>
    <n v="23"/>
    <n v="36.215399358667199"/>
  </r>
  <r>
    <x v="62"/>
    <x v="35"/>
    <x v="1796"/>
    <n v="194"/>
    <x v="301"/>
    <s v="111h 49m 59s"/>
    <s v="time"/>
    <n v="111"/>
    <n v="49"/>
    <n v="59"/>
    <n v="4094"/>
    <n v="23"/>
    <n v="36.608138619320897"/>
  </r>
  <r>
    <x v="62"/>
    <x v="81"/>
    <x v="1797"/>
    <n v="195"/>
    <x v="301"/>
    <s v="112h 33m 24s"/>
    <s v="time"/>
    <n v="112"/>
    <n v="33"/>
    <n v="24"/>
    <n v="4094"/>
    <n v="23"/>
    <n v="36.372790002073003"/>
  </r>
  <r>
    <x v="62"/>
    <x v="38"/>
    <x v="1575"/>
    <n v="32"/>
    <x v="302"/>
    <s v="111h 55m 00s"/>
    <s v="time"/>
    <n v="111"/>
    <n v="55"/>
    <n v="0"/>
    <n v="4094"/>
    <n v="23"/>
    <n v="36.5807892777364"/>
  </r>
  <r>
    <x v="62"/>
    <x v="47"/>
    <x v="1522"/>
    <n v="38"/>
    <x v="302"/>
    <s v="112h 13m 14s"/>
    <s v="time"/>
    <n v="112"/>
    <n v="13"/>
    <n v="14"/>
    <n v="4094"/>
    <n v="23"/>
    <n v="36.481729926682"/>
  </r>
  <r>
    <x v="62"/>
    <x v="49"/>
    <x v="1564"/>
    <n v="35"/>
    <x v="302"/>
    <s v="112h 14m 27s"/>
    <s v="time"/>
    <n v="112"/>
    <n v="14"/>
    <n v="27"/>
    <n v="4094"/>
    <n v="23"/>
    <n v="36.475139023973703"/>
  </r>
  <r>
    <x v="62"/>
    <x v="91"/>
    <x v="1798"/>
    <n v="39"/>
    <x v="302"/>
    <s v="112h 37m 12s"/>
    <s v="time"/>
    <n v="112"/>
    <n v="37"/>
    <n v="12"/>
    <n v="4094"/>
    <n v="23"/>
    <n v="36.352335286805101"/>
  </r>
  <r>
    <x v="62"/>
    <x v="123"/>
    <x v="1691"/>
    <n v="37"/>
    <x v="302"/>
    <s v="112h 57m 49s"/>
    <s v="time"/>
    <n v="112"/>
    <n v="57"/>
    <n v="49"/>
    <n v="4094"/>
    <n v="23"/>
    <n v="36.241759268594301"/>
  </r>
  <r>
    <x v="62"/>
    <x v="14"/>
    <x v="1745"/>
    <n v="55"/>
    <x v="303"/>
    <s v="111h 08m 41s"/>
    <s v="time"/>
    <n v="111"/>
    <n v="8"/>
    <n v="41"/>
    <n v="4094"/>
    <n v="23"/>
    <n v="36.834857455619598"/>
  </r>
  <r>
    <x v="62"/>
    <x v="52"/>
    <x v="1799"/>
    <n v="57"/>
    <x v="303"/>
    <s v="111h 45m 59s"/>
    <s v="time"/>
    <n v="111"/>
    <n v="45"/>
    <n v="59"/>
    <n v="4094"/>
    <n v="23"/>
    <n v="36.629974724064802"/>
  </r>
  <r>
    <x v="62"/>
    <x v="64"/>
    <x v="1643"/>
    <n v="60"/>
    <x v="303"/>
    <s v="112h 18m 16s"/>
    <s v="time"/>
    <n v="112"/>
    <n v="18"/>
    <n v="16"/>
    <n v="4094"/>
    <n v="23"/>
    <n v="36.454478896649903"/>
  </r>
  <r>
    <x v="62"/>
    <x v="85"/>
    <x v="1369"/>
    <n v="54"/>
    <x v="303"/>
    <s v="112h 33m 47s"/>
    <s v="time"/>
    <n v="112"/>
    <n v="33"/>
    <n v="47"/>
    <n v="4094"/>
    <n v="23"/>
    <n v="36.3707255439543"/>
  </r>
  <r>
    <x v="62"/>
    <x v="89"/>
    <x v="1800"/>
    <n v="59"/>
    <x v="303"/>
    <s v="112h 37m 54s"/>
    <s v="time"/>
    <n v="112"/>
    <n v="37"/>
    <n v="54"/>
    <n v="4094"/>
    <n v="23"/>
    <n v="36.348569821986104"/>
  </r>
  <r>
    <x v="62"/>
    <x v="13"/>
    <x v="1801"/>
    <n v="89"/>
    <x v="304"/>
    <s v="111h 01m 18s"/>
    <s v="time"/>
    <n v="111"/>
    <n v="1"/>
    <n v="18"/>
    <n v="4094"/>
    <n v="23"/>
    <n v="36.8756849263657"/>
  </r>
  <r>
    <x v="62"/>
    <x v="16"/>
    <x v="1543"/>
    <n v="81"/>
    <x v="304"/>
    <s v="111h 13m 03s"/>
    <s v="time"/>
    <n v="111"/>
    <n v="13"/>
    <n v="3"/>
    <n v="4094"/>
    <n v="23"/>
    <n v="36.810753703328999"/>
  </r>
  <r>
    <x v="62"/>
    <x v="33"/>
    <x v="1802"/>
    <n v="87"/>
    <x v="304"/>
    <s v="111h 51m 06s"/>
    <s v="time"/>
    <n v="111"/>
    <n v="51"/>
    <n v="6"/>
    <n v="4094"/>
    <n v="23"/>
    <n v="36.602047354382997"/>
  </r>
  <r>
    <x v="62"/>
    <x v="34"/>
    <x v="1746"/>
    <n v="85"/>
    <x v="304"/>
    <s v="111h 51m 38s"/>
    <s v="time"/>
    <n v="111"/>
    <n v="51"/>
    <n v="38"/>
    <n v="4094"/>
    <n v="23"/>
    <n v="36.599138808734999"/>
  </r>
  <r>
    <x v="62"/>
    <x v="109"/>
    <x v="1546"/>
    <n v="82"/>
    <x v="304"/>
    <s v="112h 48m 30s"/>
    <s v="time"/>
    <n v="112"/>
    <n v="48"/>
    <n v="30"/>
    <n v="4094"/>
    <n v="23"/>
    <n v="36.291645120779997"/>
  </r>
  <r>
    <x v="62"/>
    <x v="105"/>
    <x v="1803"/>
    <n v="88"/>
    <x v="304"/>
    <s v="112h 50m 00s"/>
    <s v="time"/>
    <n v="112"/>
    <n v="50"/>
    <n v="0"/>
    <n v="4094"/>
    <n v="23"/>
    <n v="36.283604135893597"/>
  </r>
  <r>
    <x v="62"/>
    <x v="112"/>
    <x v="1692"/>
    <n v="90"/>
    <x v="304"/>
    <s v="112h 50m 39s"/>
    <s v="time"/>
    <n v="112"/>
    <n v="50"/>
    <n v="39"/>
    <n v="4094"/>
    <n v="23"/>
    <n v="36.280120815578996"/>
  </r>
  <r>
    <x v="62"/>
    <x v="4"/>
    <x v="1721"/>
    <n v="158"/>
    <x v="305"/>
    <s v="111h 20m 55s"/>
    <s v="time"/>
    <n v="111"/>
    <n v="20"/>
    <n v="55"/>
    <n v="4094"/>
    <n v="23"/>
    <n v="36.7674096618478"/>
  </r>
  <r>
    <x v="62"/>
    <x v="45"/>
    <x v="1804"/>
    <n v="160"/>
    <x v="305"/>
    <s v="112h 11m 54s"/>
    <s v="time"/>
    <n v="112"/>
    <n v="11"/>
    <n v="54"/>
    <n v="4094"/>
    <n v="23"/>
    <n v="36.488955569749997"/>
  </r>
  <r>
    <x v="62"/>
    <x v="54"/>
    <x v="1722"/>
    <n v="154"/>
    <x v="305"/>
    <s v="112h 15m 07s"/>
    <s v="time"/>
    <n v="112"/>
    <n v="15"/>
    <n v="7"/>
    <n v="4094"/>
    <n v="23"/>
    <n v="36.471528580301701"/>
  </r>
  <r>
    <x v="62"/>
    <x v="79"/>
    <x v="1723"/>
    <n v="159"/>
    <x v="305"/>
    <s v="112h 33m 45s"/>
    <s v="time"/>
    <n v="112"/>
    <n v="33"/>
    <n v="45"/>
    <n v="4094"/>
    <n v="23"/>
    <n v="36.370905052748398"/>
  </r>
  <r>
    <x v="62"/>
    <x v="110"/>
    <x v="1716"/>
    <n v="153"/>
    <x v="305"/>
    <s v="112h 47m 23s"/>
    <s v="time"/>
    <n v="112"/>
    <n v="47"/>
    <n v="23"/>
    <n v="4094"/>
    <n v="23"/>
    <n v="36.297633501870401"/>
  </r>
  <r>
    <x v="62"/>
    <x v="15"/>
    <x v="1679"/>
    <n v="73"/>
    <x v="288"/>
    <s v="111h 10m 47s"/>
    <s v="time"/>
    <n v="111"/>
    <n v="10"/>
    <n v="47"/>
    <n v="4094"/>
    <n v="23"/>
    <n v="36.823261635939801"/>
  </r>
  <r>
    <x v="62"/>
    <x v="48"/>
    <x v="1671"/>
    <n v="77"/>
    <x v="288"/>
    <s v="112h 13m 32s"/>
    <s v="time"/>
    <n v="112"/>
    <n v="13"/>
    <n v="32"/>
    <n v="4094"/>
    <n v="23"/>
    <n v="36.480104551349903"/>
  </r>
  <r>
    <x v="62"/>
    <x v="73"/>
    <x v="1576"/>
    <n v="72"/>
    <x v="288"/>
    <s v="112h 29m 13s"/>
    <s v="time"/>
    <n v="112"/>
    <n v="29"/>
    <n v="13"/>
    <n v="4094"/>
    <n v="23"/>
    <n v="36.395334767244499"/>
  </r>
  <r>
    <x v="62"/>
    <x v="84"/>
    <x v="1699"/>
    <n v="75"/>
    <x v="288"/>
    <s v="112h 31m 30s"/>
    <s v="time"/>
    <n v="112"/>
    <n v="31"/>
    <n v="30"/>
    <n v="4094"/>
    <n v="23"/>
    <n v="36.383025994223502"/>
  </r>
  <r>
    <x v="62"/>
    <x v="114"/>
    <x v="1670"/>
    <n v="78"/>
    <x v="288"/>
    <s v="112h 52m 45s"/>
    <s v="time"/>
    <n v="112"/>
    <n v="52"/>
    <n v="45"/>
    <n v="4094"/>
    <n v="23"/>
    <n v="36.268871580967797"/>
  </r>
  <r>
    <x v="62"/>
    <x v="117"/>
    <x v="1698"/>
    <n v="71"/>
    <x v="288"/>
    <s v="112h 55m 07s"/>
    <s v="time"/>
    <n v="112"/>
    <n v="55"/>
    <n v="7"/>
    <n v="4094"/>
    <n v="23"/>
    <n v="36.256202230219898"/>
  </r>
  <r>
    <x v="62"/>
    <x v="122"/>
    <x v="1648"/>
    <n v="74"/>
    <x v="288"/>
    <s v="112h 56m 32s"/>
    <s v="time"/>
    <n v="112"/>
    <n v="56"/>
    <n v="32"/>
    <n v="4094"/>
    <n v="23"/>
    <n v="36.248622697937897"/>
  </r>
  <r>
    <x v="62"/>
    <x v="23"/>
    <x v="1739"/>
    <n v="141"/>
    <x v="306"/>
    <s v="111h 21m 19s"/>
    <s v="time"/>
    <n v="111"/>
    <n v="21"/>
    <n v="19"/>
    <n v="4094"/>
    <n v="23"/>
    <n v="36.765208454421398"/>
  </r>
  <r>
    <x v="62"/>
    <x v="42"/>
    <x v="1702"/>
    <n v="148"/>
    <x v="306"/>
    <s v="112h 07m 15s"/>
    <s v="time"/>
    <n v="112"/>
    <n v="7"/>
    <n v="15"/>
    <n v="4094"/>
    <n v="23"/>
    <n v="36.514177412761498"/>
  </r>
  <r>
    <x v="62"/>
    <x v="62"/>
    <x v="1453"/>
    <n v="150"/>
    <x v="306"/>
    <s v="112h 18m 31s"/>
    <s v="time"/>
    <n v="112"/>
    <n v="18"/>
    <n v="31"/>
    <n v="4094"/>
    <n v="23"/>
    <n v="36.453126429901701"/>
  </r>
  <r>
    <x v="62"/>
    <x v="92"/>
    <x v="1689"/>
    <n v="149"/>
    <x v="306"/>
    <s v="112h 40m 25s"/>
    <s v="time"/>
    <n v="112"/>
    <n v="40"/>
    <n v="25"/>
    <n v="4094"/>
    <n v="23"/>
    <n v="36.335038520801199"/>
  </r>
  <r>
    <x v="62"/>
    <x v="116"/>
    <x v="1632"/>
    <n v="144"/>
    <x v="306"/>
    <s v="112h 52m 55s"/>
    <s v="time"/>
    <n v="112"/>
    <n v="52"/>
    <n v="55"/>
    <n v="4094"/>
    <n v="23"/>
    <n v="36.267979083358902"/>
  </r>
  <r>
    <x v="62"/>
    <x v="130"/>
    <x v="1694"/>
    <n v="143"/>
    <x v="306"/>
    <s v="113h 17m 15s"/>
    <s v="time"/>
    <n v="113"/>
    <n v="17"/>
    <n v="15"/>
    <n v="4094"/>
    <n v="23"/>
    <n v="36.1381441023943"/>
  </r>
  <r>
    <x v="62"/>
    <x v="140"/>
    <x v="1805"/>
    <n v="147"/>
    <x v="306"/>
    <s v="113h 19m 25s"/>
    <s v="time"/>
    <n v="113"/>
    <n v="19"/>
    <n v="25"/>
    <n v="4094"/>
    <n v="23"/>
    <n v="36.1266285097986"/>
  </r>
  <r>
    <x v="62"/>
    <x v="6"/>
    <x v="1588"/>
    <n v="161"/>
    <x v="290"/>
    <s v="111h 24m 28s"/>
    <s v="time"/>
    <n v="111"/>
    <n v="24"/>
    <n v="28"/>
    <n v="4094"/>
    <n v="23"/>
    <n v="36.747883151984198"/>
  </r>
  <r>
    <x v="62"/>
    <x v="32"/>
    <x v="1757"/>
    <n v="165"/>
    <x v="290"/>
    <s v="111h 46m 20s"/>
    <s v="time"/>
    <n v="111"/>
    <n v="46"/>
    <n v="20"/>
    <n v="4094"/>
    <n v="23"/>
    <n v="36.628063025001197"/>
  </r>
  <r>
    <x v="62"/>
    <x v="37"/>
    <x v="1758"/>
    <n v="168"/>
    <x v="290"/>
    <s v="111h 51m 41s"/>
    <s v="time"/>
    <n v="111"/>
    <n v="51"/>
    <n v="41"/>
    <n v="4094"/>
    <n v="23"/>
    <n v="36.598866156279698"/>
  </r>
  <r>
    <x v="62"/>
    <x v="82"/>
    <x v="1806"/>
    <n v="167"/>
    <x v="290"/>
    <s v="112h 36m 18s"/>
    <s v="time"/>
    <n v="112"/>
    <n v="36"/>
    <n v="18"/>
    <n v="4094"/>
    <n v="23"/>
    <n v="36.357177745215502"/>
  </r>
  <r>
    <x v="62"/>
    <x v="118"/>
    <x v="1569"/>
    <n v="170"/>
    <x v="290"/>
    <s v="112h 52m 00s"/>
    <s v="time"/>
    <n v="112"/>
    <n v="52"/>
    <n v="0"/>
    <n v="4094"/>
    <n v="23"/>
    <n v="36.272888363851102"/>
  </r>
  <r>
    <x v="62"/>
    <x v="133"/>
    <x v="1807"/>
    <n v="162"/>
    <x v="290"/>
    <s v="112h 58m 04s"/>
    <s v="time"/>
    <n v="112"/>
    <n v="58"/>
    <n v="4"/>
    <n v="4094"/>
    <n v="23"/>
    <n v="36.240422539367103"/>
  </r>
  <r>
    <x v="62"/>
    <x v="65"/>
    <x v="1808"/>
    <n v="208"/>
    <x v="307"/>
    <s v="112h 18m 45s"/>
    <s v="time"/>
    <n v="112"/>
    <n v="18"/>
    <n v="45"/>
    <n v="4094"/>
    <n v="23"/>
    <n v="36.451864218141303"/>
  </r>
  <r>
    <x v="62"/>
    <x v="80"/>
    <x v="1809"/>
    <n v="207"/>
    <x v="307"/>
    <s v="112h 32m 16s"/>
    <s v="time"/>
    <n v="112"/>
    <n v="32"/>
    <n v="16"/>
    <n v="4094"/>
    <n v="23"/>
    <n v="36.378894988349501"/>
  </r>
  <r>
    <x v="62"/>
    <x v="95"/>
    <x v="1810"/>
    <n v="205"/>
    <x v="307"/>
    <s v="112h 41m 57s"/>
    <s v="time"/>
    <n v="112"/>
    <n v="41"/>
    <n v="57"/>
    <n v="4094"/>
    <n v="23"/>
    <n v="36.326799222117799"/>
  </r>
  <r>
    <x v="62"/>
    <x v="106"/>
    <x v="1811"/>
    <n v="202"/>
    <x v="307"/>
    <s v="112h 51m 12s"/>
    <s v="time"/>
    <n v="112"/>
    <n v="51"/>
    <n v="12"/>
    <n v="4094"/>
    <n v="23"/>
    <n v="36.277173913043399"/>
  </r>
  <r>
    <x v="62"/>
    <x v="108"/>
    <x v="1812"/>
    <n v="210"/>
    <x v="307"/>
    <s v="112h 55m 06s"/>
    <s v="time"/>
    <n v="112"/>
    <n v="55"/>
    <n v="6"/>
    <n v="4094"/>
    <n v="23"/>
    <n v="36.256291420052797"/>
  </r>
  <r>
    <x v="62"/>
    <x v="22"/>
    <x v="1697"/>
    <n v="48"/>
    <x v="282"/>
    <s v="111h 08m 46s"/>
    <s v="time"/>
    <n v="111"/>
    <n v="8"/>
    <n v="46"/>
    <n v="4094"/>
    <n v="23"/>
    <n v="36.834397164892998"/>
  </r>
  <r>
    <x v="62"/>
    <x v="5"/>
    <x v="1747"/>
    <n v="50"/>
    <x v="282"/>
    <s v="111h 21m 17s"/>
    <s v="time"/>
    <n v="111"/>
    <n v="21"/>
    <n v="17"/>
    <n v="4094"/>
    <n v="23"/>
    <n v="36.765391878306801"/>
  </r>
  <r>
    <x v="62"/>
    <x v="51"/>
    <x v="1654"/>
    <n v="46"/>
    <x v="282"/>
    <s v="111h 43m 36s"/>
    <s v="time"/>
    <n v="111"/>
    <n v="43"/>
    <n v="36"/>
    <n v="4094"/>
    <n v="23"/>
    <n v="36.642997792231"/>
  </r>
  <r>
    <x v="62"/>
    <x v="86"/>
    <x v="1665"/>
    <n v="45"/>
    <x v="282"/>
    <s v="112h 34m 46s"/>
    <s v="time"/>
    <n v="112"/>
    <n v="34"/>
    <n v="46"/>
    <n v="4094"/>
    <n v="23"/>
    <n v="36.3654308315609"/>
  </r>
  <r>
    <x v="62"/>
    <x v="83"/>
    <x v="1813"/>
    <n v="47"/>
    <x v="282"/>
    <s v="112h 36m 19s"/>
    <s v="time"/>
    <n v="112"/>
    <n v="36"/>
    <n v="19"/>
    <n v="4094"/>
    <n v="23"/>
    <n v="36.357088058335499"/>
  </r>
  <r>
    <x v="62"/>
    <x v="96"/>
    <x v="1814"/>
    <n v="44"/>
    <x v="282"/>
    <s v="112h 42m 46s"/>
    <s v="time"/>
    <n v="112"/>
    <n v="42"/>
    <n v="46"/>
    <n v="4094"/>
    <n v="23"/>
    <n v="36.322412424895099"/>
  </r>
  <r>
    <x v="62"/>
    <x v="119"/>
    <x v="1749"/>
    <n v="49"/>
    <x v="282"/>
    <s v="112h 48m 43s"/>
    <s v="time"/>
    <n v="112"/>
    <n v="48"/>
    <n v="43"/>
    <n v="4094"/>
    <n v="23"/>
    <n v="36.290483424972201"/>
  </r>
  <r>
    <x v="62"/>
    <x v="121"/>
    <x v="1688"/>
    <n v="43"/>
    <x v="282"/>
    <s v="112h 57m 22s"/>
    <s v="time"/>
    <n v="112"/>
    <n v="57"/>
    <n v="22"/>
    <n v="4094"/>
    <n v="23"/>
    <n v="36.244165629718502"/>
  </r>
  <r>
    <x v="62"/>
    <x v="0"/>
    <x v="1750"/>
    <n v="187"/>
    <x v="215"/>
    <s v="111h 14m 07s"/>
    <s v="time"/>
    <n v="111"/>
    <n v="14"/>
    <n v="7"/>
    <n v="4094"/>
    <n v="23"/>
    <n v="36.804870557152299"/>
  </r>
  <r>
    <x v="62"/>
    <x v="12"/>
    <x v="1815"/>
    <n v="185"/>
    <x v="215"/>
    <s v="111h 38m 35s"/>
    <s v="time"/>
    <n v="111"/>
    <n v="38"/>
    <n v="35"/>
    <n v="4094"/>
    <n v="23"/>
    <n v="36.670440267220599"/>
  </r>
  <r>
    <x v="62"/>
    <x v="36"/>
    <x v="1717"/>
    <n v="182"/>
    <x v="215"/>
    <s v="111h 50m 32s"/>
    <s v="time"/>
    <n v="111"/>
    <n v="50"/>
    <n v="32"/>
    <n v="4094"/>
    <n v="23"/>
    <n v="36.605138190705098"/>
  </r>
  <r>
    <x v="62"/>
    <x v="28"/>
    <x v="1712"/>
    <n v="188"/>
    <x v="215"/>
    <s v="111h 54m 12s"/>
    <s v="time"/>
    <n v="111"/>
    <n v="54"/>
    <n v="12"/>
    <n v="4094"/>
    <n v="23"/>
    <n v="36.585147895505003"/>
  </r>
  <r>
    <x v="62"/>
    <x v="59"/>
    <x v="1816"/>
    <n v="183"/>
    <x v="215"/>
    <s v="112h 17m 51s"/>
    <s v="time"/>
    <n v="112"/>
    <n v="17"/>
    <n v="51"/>
    <n v="4094"/>
    <n v="23"/>
    <n v="36.456733230926702"/>
  </r>
  <r>
    <x v="62"/>
    <x v="76"/>
    <x v="1817"/>
    <n v="186"/>
    <x v="215"/>
    <s v="112h 25m 30s"/>
    <s v="time"/>
    <n v="112"/>
    <n v="25"/>
    <n v="30"/>
    <n v="4094"/>
    <n v="23"/>
    <n v="36.415388036468698"/>
  </r>
  <r>
    <x v="62"/>
    <x v="2"/>
    <x v="1771"/>
    <n v="121"/>
    <x v="308"/>
    <s v="111h 08m 19s"/>
    <s v="time"/>
    <n v="111"/>
    <n v="8"/>
    <n v="19"/>
    <n v="4094"/>
    <n v="23"/>
    <n v="36.836882871489301"/>
  </r>
  <r>
    <x v="62"/>
    <x v="27"/>
    <x v="1774"/>
    <n v="126"/>
    <x v="308"/>
    <s v="111h 47m 32s"/>
    <s v="time"/>
    <n v="111"/>
    <n v="47"/>
    <n v="32"/>
    <n v="4094"/>
    <n v="23"/>
    <n v="36.621510142824398"/>
  </r>
  <r>
    <x v="62"/>
    <x v="29"/>
    <x v="1772"/>
    <n v="128"/>
    <x v="308"/>
    <s v="111h 55m 28s"/>
    <s v="time"/>
    <n v="111"/>
    <n v="55"/>
    <n v="28"/>
    <n v="4094"/>
    <n v="23"/>
    <n v="36.5782472302743"/>
  </r>
  <r>
    <x v="62"/>
    <x v="58"/>
    <x v="1818"/>
    <n v="129"/>
    <x v="308"/>
    <s v="112h 17m 10s"/>
    <s v="time"/>
    <n v="112"/>
    <n v="17"/>
    <n v="10"/>
    <n v="4094"/>
    <n v="23"/>
    <n v="36.4604309427801"/>
  </r>
  <r>
    <x v="62"/>
    <x v="77"/>
    <x v="1496"/>
    <n v="130"/>
    <x v="308"/>
    <s v="112h 26m 01s"/>
    <s v="time"/>
    <n v="112"/>
    <n v="26"/>
    <n v="1"/>
    <n v="4094"/>
    <n v="23"/>
    <n v="36.412599039927201"/>
  </r>
  <r>
    <x v="62"/>
    <x v="93"/>
    <x v="1819"/>
    <n v="122"/>
    <x v="308"/>
    <s v="112h 40m 27s"/>
    <s v="time"/>
    <n v="112"/>
    <n v="40"/>
    <n v="27"/>
    <n v="4094"/>
    <n v="23"/>
    <n v="36.334859365870599"/>
  </r>
  <r>
    <x v="63"/>
    <x v="68"/>
    <x v="1820"/>
    <n v="228"/>
    <x v="309"/>
    <s v="117h 47m 03s"/>
    <s v="time"/>
    <n v="117"/>
    <n v="47"/>
    <n v="3"/>
    <n v="4231"/>
    <n v="25"/>
    <n v="35.921636326331303"/>
  </r>
  <r>
    <x v="63"/>
    <x v="102"/>
    <x v="1821"/>
    <n v="225"/>
    <x v="309"/>
    <s v="118h 26m 46s"/>
    <s v="time"/>
    <n v="118"/>
    <n v="26"/>
    <n v="46"/>
    <n v="4231"/>
    <n v="25"/>
    <n v="35.7208857286248"/>
  </r>
  <r>
    <x v="63"/>
    <x v="125"/>
    <x v="1658"/>
    <n v="223"/>
    <x v="309"/>
    <s v="119h 30m 55s"/>
    <s v="time"/>
    <n v="119"/>
    <n v="30"/>
    <n v="55"/>
    <n v="4231"/>
    <n v="25"/>
    <n v="35.4013317683699"/>
  </r>
  <r>
    <x v="63"/>
    <x v="2"/>
    <x v="1774"/>
    <n v="41"/>
    <x v="310"/>
    <s v="115h 46m 15s"/>
    <s v="time"/>
    <n v="115"/>
    <n v="46"/>
    <n v="15"/>
    <n v="4231"/>
    <n v="25"/>
    <n v="36.546337952132397"/>
  </r>
  <r>
    <x v="63"/>
    <x v="3"/>
    <x v="1712"/>
    <n v="46"/>
    <x v="310"/>
    <s v="115h 58m 48s"/>
    <s v="time"/>
    <n v="115"/>
    <n v="58"/>
    <n v="48"/>
    <n v="4231"/>
    <n v="25"/>
    <n v="36.480427659941299"/>
  </r>
  <r>
    <x v="63"/>
    <x v="27"/>
    <x v="1496"/>
    <n v="49"/>
    <x v="310"/>
    <s v="116h 54m 29s"/>
    <s v="time"/>
    <n v="116"/>
    <n v="54"/>
    <n v="29"/>
    <n v="4231"/>
    <n v="25"/>
    <n v="36.190833727359298"/>
  </r>
  <r>
    <x v="63"/>
    <x v="61"/>
    <x v="1822"/>
    <n v="43"/>
    <x v="310"/>
    <s v="117h 43m 32s"/>
    <s v="time"/>
    <n v="117"/>
    <n v="43"/>
    <n v="32"/>
    <n v="4231"/>
    <n v="25"/>
    <n v="35.939520353364202"/>
  </r>
  <r>
    <x v="63"/>
    <x v="120"/>
    <x v="1823"/>
    <n v="47"/>
    <x v="310"/>
    <s v="118h 40m 20s"/>
    <s v="time"/>
    <n v="118"/>
    <n v="40"/>
    <n v="20"/>
    <n v="4231"/>
    <n v="25"/>
    <n v="35.652825242263901"/>
  </r>
  <r>
    <x v="63"/>
    <x v="114"/>
    <x v="1819"/>
    <n v="42"/>
    <x v="310"/>
    <s v="118h 43m 55s"/>
    <s v="time"/>
    <n v="118"/>
    <n v="43"/>
    <n v="55"/>
    <n v="4231"/>
    <n v="25"/>
    <n v="35.634891854901902"/>
  </r>
  <r>
    <x v="63"/>
    <x v="116"/>
    <x v="1824"/>
    <n v="45"/>
    <x v="310"/>
    <s v="118h 44m 20s"/>
    <s v="time"/>
    <n v="118"/>
    <n v="44"/>
    <n v="20"/>
    <n v="4231"/>
    <n v="25"/>
    <n v="35.632807748093299"/>
  </r>
  <r>
    <x v="63"/>
    <x v="20"/>
    <x v="1718"/>
    <n v="131"/>
    <x v="311"/>
    <s v="115h 37m 14s"/>
    <s v="time"/>
    <n v="115"/>
    <n v="37"/>
    <n v="14"/>
    <n v="4231"/>
    <n v="25"/>
    <n v="36.593839042461603"/>
  </r>
  <r>
    <x v="63"/>
    <x v="13"/>
    <x v="1720"/>
    <n v="137"/>
    <x v="311"/>
    <s v="115h 44m 35s"/>
    <s v="time"/>
    <n v="115"/>
    <n v="44"/>
    <n v="35"/>
    <n v="4231"/>
    <n v="25"/>
    <n v="36.555108897822002"/>
  </r>
  <r>
    <x v="63"/>
    <x v="16"/>
    <x v="1779"/>
    <n v="139"/>
    <x v="311"/>
    <s v="116h 04m 37s"/>
    <s v="time"/>
    <n v="116"/>
    <n v="4"/>
    <n v="37"/>
    <n v="4231"/>
    <n v="25"/>
    <n v="36.449960155739603"/>
  </r>
  <r>
    <x v="63"/>
    <x v="6"/>
    <x v="1715"/>
    <n v="132"/>
    <x v="311"/>
    <s v="116h 18m 15s"/>
    <s v="time"/>
    <n v="116"/>
    <n v="18"/>
    <n v="15"/>
    <n v="4231"/>
    <n v="25"/>
    <n v="36.378748253501897"/>
  </r>
  <r>
    <x v="63"/>
    <x v="37"/>
    <x v="1825"/>
    <n v="135"/>
    <x v="311"/>
    <s v="117h 00m 43s"/>
    <s v="time"/>
    <n v="117"/>
    <n v="0"/>
    <n v="43"/>
    <n v="4231"/>
    <n v="25"/>
    <n v="36.158701746972604"/>
  </r>
  <r>
    <x v="63"/>
    <x v="40"/>
    <x v="1777"/>
    <n v="136"/>
    <x v="311"/>
    <s v="117h 07m 22s"/>
    <s v="time"/>
    <n v="117"/>
    <n v="7"/>
    <n v="22"/>
    <n v="4231"/>
    <n v="25"/>
    <n v="36.124484752467701"/>
  </r>
  <r>
    <x v="63"/>
    <x v="41"/>
    <x v="1826"/>
    <n v="134"/>
    <x v="311"/>
    <s v="117h 11m 53s"/>
    <s v="time"/>
    <n v="117"/>
    <n v="11"/>
    <n v="53"/>
    <n v="4231"/>
    <n v="25"/>
    <n v="36.101281543825301"/>
  </r>
  <r>
    <x v="63"/>
    <x v="72"/>
    <x v="1827"/>
    <n v="133"/>
    <x v="311"/>
    <s v="117h 46m 37s"/>
    <s v="time"/>
    <n v="117"/>
    <n v="46"/>
    <n v="37"/>
    <n v="4231"/>
    <n v="25"/>
    <n v="35.923839083767099"/>
  </r>
  <r>
    <x v="63"/>
    <x v="100"/>
    <x v="1828"/>
    <n v="138"/>
    <x v="311"/>
    <s v="118h 26m 02s"/>
    <s v="time"/>
    <n v="118"/>
    <n v="26"/>
    <n v="2"/>
    <n v="4231"/>
    <n v="25"/>
    <n v="35.724572077248901"/>
  </r>
  <r>
    <x v="63"/>
    <x v="22"/>
    <x v="1588"/>
    <n v="111"/>
    <x v="312"/>
    <s v="115h 53m 55s"/>
    <s v="time"/>
    <n v="115"/>
    <n v="53"/>
    <n v="55"/>
    <n v="4231"/>
    <n v="25"/>
    <n v="36.506045753592097"/>
  </r>
  <r>
    <x v="63"/>
    <x v="34"/>
    <x v="1761"/>
    <n v="119"/>
    <x v="312"/>
    <s v="116h 57m 48s"/>
    <s v="time"/>
    <n v="116"/>
    <n v="57"/>
    <n v="48"/>
    <n v="4231"/>
    <n v="25"/>
    <n v="36.173729658867401"/>
  </r>
  <r>
    <x v="63"/>
    <x v="26"/>
    <x v="1757"/>
    <n v="116"/>
    <x v="312"/>
    <s v="117h 03m 57s"/>
    <s v="time"/>
    <n v="117"/>
    <n v="3"/>
    <n v="57"/>
    <n v="4231"/>
    <n v="25"/>
    <n v="36.142056819880501"/>
  </r>
  <r>
    <x v="63"/>
    <x v="47"/>
    <x v="1829"/>
    <n v="112"/>
    <x v="312"/>
    <s v="117h 23m 18s"/>
    <s v="time"/>
    <n v="117"/>
    <n v="23"/>
    <n v="18"/>
    <n v="4231"/>
    <n v="25"/>
    <n v="36.0427640452628"/>
  </r>
  <r>
    <x v="63"/>
    <x v="109"/>
    <x v="1830"/>
    <n v="115"/>
    <x v="312"/>
    <s v="118h 30m 46s"/>
    <s v="time"/>
    <n v="118"/>
    <n v="30"/>
    <n v="46"/>
    <n v="4231"/>
    <n v="25"/>
    <n v="35.700791757100703"/>
  </r>
  <r>
    <x v="63"/>
    <x v="106"/>
    <x v="1664"/>
    <n v="114"/>
    <x v="312"/>
    <s v="118h 40m 29s"/>
    <s v="time"/>
    <n v="118"/>
    <n v="40"/>
    <n v="29"/>
    <n v="4231"/>
    <n v="25"/>
    <n v="35.652074180357602"/>
  </r>
  <r>
    <x v="63"/>
    <x v="127"/>
    <x v="1831"/>
    <n v="113"/>
    <x v="312"/>
    <s v="119h 51m 12s"/>
    <s v="time"/>
    <n v="119"/>
    <n v="51"/>
    <n v="12"/>
    <n v="4231"/>
    <n v="25"/>
    <n v="35.301479586160802"/>
  </r>
  <r>
    <x v="63"/>
    <x v="17"/>
    <x v="1660"/>
    <n v="11"/>
    <x v="296"/>
    <s v="115h 27m 42s"/>
    <s v="time"/>
    <n v="115"/>
    <n v="27"/>
    <n v="42"/>
    <n v="4231"/>
    <n v="25"/>
    <n v="36.644196486568397"/>
  </r>
  <r>
    <x v="63"/>
    <x v="32"/>
    <x v="1495"/>
    <n v="18"/>
    <x v="296"/>
    <s v="116h 49m 55s"/>
    <s v="time"/>
    <n v="116"/>
    <n v="49"/>
    <n v="55"/>
    <n v="4231"/>
    <n v="25"/>
    <n v="36.2144105374528"/>
  </r>
  <r>
    <x v="63"/>
    <x v="75"/>
    <x v="1725"/>
    <n v="16"/>
    <x v="296"/>
    <s v="117h 44m 27s"/>
    <s v="time"/>
    <n v="117"/>
    <n v="44"/>
    <n v="27"/>
    <n v="4231"/>
    <n v="25"/>
    <n v="35.934856924459702"/>
  </r>
  <r>
    <x v="63"/>
    <x v="86"/>
    <x v="1655"/>
    <n v="15"/>
    <x v="296"/>
    <s v="118h 07m 43s"/>
    <s v="time"/>
    <n v="118"/>
    <n v="7"/>
    <n v="43"/>
    <n v="4231"/>
    <n v="25"/>
    <n v="35.816894486470702"/>
  </r>
  <r>
    <x v="63"/>
    <x v="101"/>
    <x v="1683"/>
    <n v="17"/>
    <x v="296"/>
    <s v="118h 26m 20s"/>
    <s v="time"/>
    <n v="118"/>
    <n v="26"/>
    <n v="20"/>
    <n v="4231"/>
    <n v="25"/>
    <n v="35.723063933580299"/>
  </r>
  <r>
    <x v="63"/>
    <x v="113"/>
    <x v="1832"/>
    <n v="14"/>
    <x v="296"/>
    <s v="118h 32m 39s"/>
    <s v="time"/>
    <n v="118"/>
    <n v="32"/>
    <n v="39"/>
    <n v="4231"/>
    <n v="25"/>
    <n v="35.691338671240601"/>
  </r>
  <r>
    <x v="63"/>
    <x v="105"/>
    <x v="1833"/>
    <n v="13"/>
    <x v="296"/>
    <s v="118h 38m 15s"/>
    <s v="time"/>
    <n v="118"/>
    <n v="38"/>
    <n v="15"/>
    <n v="4231"/>
    <n v="25"/>
    <n v="35.663259930460399"/>
  </r>
  <r>
    <x v="63"/>
    <x v="115"/>
    <x v="1726"/>
    <n v="12"/>
    <x v="296"/>
    <s v="118h 44m 23s"/>
    <s v="time"/>
    <n v="118"/>
    <n v="44"/>
    <n v="23"/>
    <n v="4231"/>
    <n v="25"/>
    <n v="35.632557671658098"/>
  </r>
  <r>
    <x v="63"/>
    <x v="4"/>
    <x v="1616"/>
    <n v="164"/>
    <x v="313"/>
    <s v="116h 11m 34s"/>
    <s v="time"/>
    <n v="116"/>
    <n v="11"/>
    <n v="34"/>
    <n v="4231"/>
    <n v="25"/>
    <n v="36.413622954190103"/>
  </r>
  <r>
    <x v="63"/>
    <x v="54"/>
    <x v="1780"/>
    <n v="162"/>
    <x v="313"/>
    <s v="117h 26m 57s"/>
    <s v="time"/>
    <n v="117"/>
    <n v="26"/>
    <n v="57"/>
    <n v="4231"/>
    <n v="25"/>
    <n v="36.024095530690502"/>
  </r>
  <r>
    <x v="63"/>
    <x v="78"/>
    <x v="1491"/>
    <n v="167"/>
    <x v="313"/>
    <s v="117h 59m 30s"/>
    <s v="time"/>
    <n v="117"/>
    <n v="59"/>
    <n v="30"/>
    <n v="4231"/>
    <n v="25"/>
    <n v="35.8584645808319"/>
  </r>
  <r>
    <x v="63"/>
    <x v="108"/>
    <x v="1834"/>
    <n v="166"/>
    <x v="313"/>
    <s v="118h 46m 39s"/>
    <s v="time"/>
    <n v="118"/>
    <n v="46"/>
    <n v="39"/>
    <n v="4231"/>
    <n v="25"/>
    <n v="35.621224558523203"/>
  </r>
  <r>
    <x v="63"/>
    <x v="23"/>
    <x v="1524"/>
    <n v="123"/>
    <x v="152"/>
    <s v="116h 14m 58s"/>
    <s v="time"/>
    <n v="116"/>
    <n v="14"/>
    <n v="58"/>
    <n v="4231"/>
    <n v="25"/>
    <n v="36.395872859607401"/>
  </r>
  <r>
    <x v="63"/>
    <x v="9"/>
    <x v="1711"/>
    <n v="121"/>
    <x v="152"/>
    <s v="116h 27m 09s"/>
    <s v="time"/>
    <n v="116"/>
    <n v="27"/>
    <n v="9"/>
    <n v="4231"/>
    <n v="25"/>
    <n v="36.332410210171503"/>
  </r>
  <r>
    <x v="63"/>
    <x v="10"/>
    <x v="1672"/>
    <n v="124"/>
    <x v="152"/>
    <s v="116h 33m 15s"/>
    <s v="time"/>
    <n v="116"/>
    <n v="33"/>
    <n v="15"/>
    <n v="4231"/>
    <n v="25"/>
    <n v="36.300718550030297"/>
  </r>
  <r>
    <x v="63"/>
    <x v="36"/>
    <x v="1728"/>
    <n v="122"/>
    <x v="152"/>
    <s v="116h 54m 58s"/>
    <s v="time"/>
    <n v="116"/>
    <n v="54"/>
    <n v="58"/>
    <n v="4231"/>
    <n v="25"/>
    <n v="36.188340167926597"/>
  </r>
  <r>
    <x v="63"/>
    <x v="28"/>
    <x v="1746"/>
    <n v="126"/>
    <x v="152"/>
    <s v="115h 27m 41s"/>
    <s v="time"/>
    <n v="115"/>
    <n v="27"/>
    <n v="41"/>
    <n v="4231"/>
    <n v="25"/>
    <n v="36.6442846454201"/>
  </r>
  <r>
    <x v="63"/>
    <x v="60"/>
    <x v="1727"/>
    <n v="125"/>
    <x v="152"/>
    <s v="117h 42m 04s"/>
    <s v="time"/>
    <n v="117"/>
    <n v="42"/>
    <n v="4"/>
    <n v="4231"/>
    <n v="25"/>
    <n v="35.946984357742302"/>
  </r>
  <r>
    <x v="63"/>
    <x v="71"/>
    <x v="1729"/>
    <n v="128"/>
    <x v="152"/>
    <s v="117h 54m 39s"/>
    <s v="time"/>
    <n v="117"/>
    <n v="54"/>
    <n v="39"/>
    <n v="4231"/>
    <n v="25"/>
    <n v="35.883047217883501"/>
  </r>
  <r>
    <x v="63"/>
    <x v="15"/>
    <x v="1512"/>
    <n v="21"/>
    <x v="314"/>
    <s v="115h 58m 14s"/>
    <s v="time"/>
    <n v="115"/>
    <n v="58"/>
    <n v="14"/>
    <n v="4231"/>
    <n v="25"/>
    <n v="36.483398563811697"/>
  </r>
  <r>
    <x v="63"/>
    <x v="46"/>
    <x v="1835"/>
    <n v="24"/>
    <x v="314"/>
    <s v="117h 22m 53s"/>
    <s v="time"/>
    <n v="117"/>
    <n v="22"/>
    <n v="53"/>
    <n v="4231"/>
    <n v="25"/>
    <n v="36.044896384766602"/>
  </r>
  <r>
    <x v="63"/>
    <x v="76"/>
    <x v="1784"/>
    <n v="25"/>
    <x v="314"/>
    <s v="117h 48m 31s"/>
    <s v="time"/>
    <n v="117"/>
    <n v="48"/>
    <n v="31"/>
    <n v="4231"/>
    <n v="25"/>
    <n v="35.914182843642301"/>
  </r>
  <r>
    <x v="63"/>
    <x v="73"/>
    <x v="1633"/>
    <n v="28"/>
    <x v="314"/>
    <s v="117h 56m 40s"/>
    <s v="time"/>
    <n v="117"/>
    <n v="56"/>
    <n v="40"/>
    <n v="4231"/>
    <n v="25"/>
    <n v="35.872821479039096"/>
  </r>
  <r>
    <x v="63"/>
    <x v="92"/>
    <x v="1836"/>
    <n v="27"/>
    <x v="314"/>
    <s v="118h 15m 37s"/>
    <s v="time"/>
    <n v="118"/>
    <n v="15"/>
    <n v="37"/>
    <n v="4231"/>
    <n v="25"/>
    <n v="35.777017266528397"/>
  </r>
  <r>
    <x v="63"/>
    <x v="117"/>
    <x v="1653"/>
    <n v="29"/>
    <x v="314"/>
    <s v="118h 47m 01s"/>
    <s v="time"/>
    <n v="118"/>
    <n v="47"/>
    <n v="1"/>
    <n v="4231"/>
    <n v="25"/>
    <n v="35.619391938188201"/>
  </r>
  <r>
    <x v="63"/>
    <x v="30"/>
    <x v="1837"/>
    <n v="182"/>
    <x v="299"/>
    <s v="116h 47m 44s"/>
    <s v="time"/>
    <n v="116"/>
    <n v="47"/>
    <n v="44"/>
    <n v="4231"/>
    <n v="25"/>
    <n v="36.2256935195403"/>
  </r>
  <r>
    <x v="63"/>
    <x v="118"/>
    <x v="1741"/>
    <n v="183"/>
    <x v="299"/>
    <s v="118h 40m 35s"/>
    <s v="time"/>
    <n v="118"/>
    <n v="40"/>
    <n v="35"/>
    <n v="4231"/>
    <n v="25"/>
    <n v="35.651573489999599"/>
  </r>
  <r>
    <x v="63"/>
    <x v="133"/>
    <x v="1740"/>
    <n v="189"/>
    <x v="299"/>
    <s v="118h 51m 22s"/>
    <s v="time"/>
    <n v="118"/>
    <n v="51"/>
    <n v="22"/>
    <n v="4231"/>
    <n v="25"/>
    <n v="35.597664776737503"/>
  </r>
  <r>
    <x v="63"/>
    <x v="140"/>
    <x v="1838"/>
    <n v="184"/>
    <x v="299"/>
    <s v="119h 04m 12s"/>
    <s v="time"/>
    <n v="119"/>
    <n v="4"/>
    <n v="12"/>
    <n v="4231"/>
    <n v="25"/>
    <n v="35.533719660703703"/>
  </r>
  <r>
    <x v="63"/>
    <x v="134"/>
    <x v="1742"/>
    <n v="185"/>
    <x v="299"/>
    <s v="119h 17m 30s"/>
    <s v="time"/>
    <n v="119"/>
    <n v="17"/>
    <n v="30"/>
    <n v="4231"/>
    <n v="25"/>
    <n v="35.467691232972399"/>
  </r>
  <r>
    <x v="63"/>
    <x v="51"/>
    <x v="1839"/>
    <n v="179"/>
    <x v="315"/>
    <s v="116h 48m 39s"/>
    <s v="time"/>
    <n v="116"/>
    <n v="48"/>
    <n v="39"/>
    <n v="4231"/>
    <n v="25"/>
    <n v="36.220955533519202"/>
  </r>
  <r>
    <x v="63"/>
    <x v="63"/>
    <x v="1797"/>
    <n v="173"/>
    <x v="315"/>
    <s v="117h 41m 09s"/>
    <s v="time"/>
    <n v="117"/>
    <n v="41"/>
    <n v="9"/>
    <n v="4231"/>
    <n v="25"/>
    <n v="35.951650935045897"/>
  </r>
  <r>
    <x v="63"/>
    <x v="87"/>
    <x v="1840"/>
    <n v="172"/>
    <x v="315"/>
    <s v="118h 09m 18s"/>
    <s v="time"/>
    <n v="118"/>
    <n v="9"/>
    <n v="18"/>
    <n v="4231"/>
    <n v="25"/>
    <n v="35.808895095425498"/>
  </r>
  <r>
    <x v="63"/>
    <x v="99"/>
    <x v="1668"/>
    <n v="178"/>
    <x v="315"/>
    <s v="118h 22m 44s"/>
    <s v="time"/>
    <n v="118"/>
    <n v="22"/>
    <n v="44"/>
    <n v="4231"/>
    <n v="25"/>
    <n v="35.741170065983901"/>
  </r>
  <r>
    <x v="63"/>
    <x v="24"/>
    <x v="1661"/>
    <n v="155"/>
    <x v="316"/>
    <s v="116h 18m 29s"/>
    <s v="time"/>
    <n v="116"/>
    <n v="18"/>
    <n v="29"/>
    <n v="4231"/>
    <n v="25"/>
    <n v="36.377531889689401"/>
  </r>
  <r>
    <x v="63"/>
    <x v="8"/>
    <x v="1841"/>
    <n v="152"/>
    <x v="316"/>
    <s v="116h 21m 17s"/>
    <s v="time"/>
    <n v="116"/>
    <n v="21"/>
    <n v="17"/>
    <n v="4231"/>
    <n v="25"/>
    <n v="36.362941865989299"/>
  </r>
  <r>
    <x v="63"/>
    <x v="50"/>
    <x v="1575"/>
    <n v="151"/>
    <x v="316"/>
    <s v="116h 48m 25s"/>
    <s v="time"/>
    <n v="116"/>
    <n v="48"/>
    <n v="25"/>
    <n v="4231"/>
    <n v="25"/>
    <n v="36.222161448734198"/>
  </r>
  <r>
    <x v="63"/>
    <x v="55"/>
    <x v="1798"/>
    <n v="158"/>
    <x v="316"/>
    <s v="117h 27m 28s"/>
    <s v="time"/>
    <n v="117"/>
    <n v="27"/>
    <n v="28"/>
    <n v="4231"/>
    <n v="25"/>
    <n v="36.021454517935503"/>
  </r>
  <r>
    <x v="63"/>
    <x v="64"/>
    <x v="1564"/>
    <n v="156"/>
    <x v="316"/>
    <s v="117h 33m 28s"/>
    <s v="time"/>
    <n v="117"/>
    <n v="33"/>
    <n v="28"/>
    <n v="4231"/>
    <n v="25"/>
    <n v="35.990813028109102"/>
  </r>
  <r>
    <x v="63"/>
    <x v="85"/>
    <x v="1842"/>
    <n v="159"/>
    <x v="316"/>
    <s v="118h 07m 16s"/>
    <s v="time"/>
    <n v="118"/>
    <n v="7"/>
    <n v="16"/>
    <n v="4231"/>
    <n v="25"/>
    <n v="35.819168649879103"/>
  </r>
  <r>
    <x v="63"/>
    <x v="90"/>
    <x v="1562"/>
    <n v="153"/>
    <x v="316"/>
    <s v="118h 11m 25s"/>
    <s v="time"/>
    <n v="118"/>
    <n v="11"/>
    <n v="25"/>
    <n v="4231"/>
    <n v="25"/>
    <n v="35.798206752294398"/>
  </r>
  <r>
    <x v="63"/>
    <x v="94"/>
    <x v="1456"/>
    <n v="154"/>
    <x v="316"/>
    <s v="118h 18m 50s"/>
    <s v="time"/>
    <n v="118"/>
    <n v="18"/>
    <n v="50"/>
    <n v="4231"/>
    <n v="25"/>
    <n v="35.760805766205699"/>
  </r>
  <r>
    <x v="63"/>
    <x v="18"/>
    <x v="1667"/>
    <n v="51"/>
    <x v="303"/>
    <s v="115h 28m 22s"/>
    <s v="time"/>
    <n v="115"/>
    <n v="28"/>
    <n v="22"/>
    <n v="4231"/>
    <n v="25"/>
    <n v="36.640670480295903"/>
  </r>
  <r>
    <x v="63"/>
    <x v="39"/>
    <x v="1698"/>
    <n v="53"/>
    <x v="303"/>
    <s v="117h 06m 09s"/>
    <s v="time"/>
    <n v="117"/>
    <n v="6"/>
    <n v="9"/>
    <n v="4231"/>
    <n v="25"/>
    <n v="36.130740163531897"/>
  </r>
  <r>
    <x v="63"/>
    <x v="53"/>
    <x v="1799"/>
    <n v="57"/>
    <x v="303"/>
    <s v="117h 09m 32s"/>
    <s v="time"/>
    <n v="117"/>
    <n v="9"/>
    <n v="32"/>
    <n v="4231"/>
    <n v="25"/>
    <n v="36.113350340942397"/>
  </r>
  <r>
    <x v="63"/>
    <x v="43"/>
    <x v="1843"/>
    <n v="58"/>
    <x v="303"/>
    <s v="117h 20m 47s"/>
    <s v="time"/>
    <n v="117"/>
    <n v="20"/>
    <n v="47"/>
    <n v="4231"/>
    <n v="25"/>
    <n v="36.055647217283997"/>
  </r>
  <r>
    <x v="63"/>
    <x v="91"/>
    <x v="1369"/>
    <n v="52"/>
    <x v="303"/>
    <s v="118h 10m 49s"/>
    <s v="time"/>
    <n v="118"/>
    <n v="10"/>
    <n v="49"/>
    <n v="4231"/>
    <n v="25"/>
    <n v="35.8012358708094"/>
  </r>
  <r>
    <x v="63"/>
    <x v="98"/>
    <x v="1788"/>
    <n v="54"/>
    <x v="303"/>
    <s v="118h 21m 46s"/>
    <s v="time"/>
    <n v="118"/>
    <n v="21"/>
    <n v="46"/>
    <n v="4231"/>
    <n v="25"/>
    <n v="35.746035024148902"/>
  </r>
  <r>
    <x v="63"/>
    <x v="103"/>
    <x v="1612"/>
    <n v="59"/>
    <x v="303"/>
    <s v="118h 27m 26s"/>
    <s v="time"/>
    <n v="118"/>
    <n v="27"/>
    <n v="26"/>
    <n v="4231"/>
    <n v="25"/>
    <n v="35.717535162716899"/>
  </r>
  <r>
    <x v="63"/>
    <x v="84"/>
    <x v="1648"/>
    <n v="74"/>
    <x v="317"/>
    <s v="117h 58m 42s"/>
    <s v="time"/>
    <n v="117"/>
    <n v="58"/>
    <n v="42"/>
    <n v="4231"/>
    <n v="25"/>
    <n v="35.862517128851302"/>
  </r>
  <r>
    <x v="63"/>
    <x v="79"/>
    <x v="1699"/>
    <n v="75"/>
    <x v="317"/>
    <s v="118h 03m 53s"/>
    <s v="time"/>
    <n v="118"/>
    <n v="3"/>
    <n v="53"/>
    <n v="4231"/>
    <n v="25"/>
    <n v="35.836276242079997"/>
  </r>
  <r>
    <x v="63"/>
    <x v="93"/>
    <x v="1844"/>
    <n v="79"/>
    <x v="317"/>
    <s v="118h 16m 21s"/>
    <s v="time"/>
    <n v="118"/>
    <n v="16"/>
    <n v="21"/>
    <n v="4231"/>
    <n v="25"/>
    <n v="35.773320087087001"/>
  </r>
  <r>
    <x v="63"/>
    <x v="97"/>
    <x v="1845"/>
    <n v="78"/>
    <x v="317"/>
    <s v="118h 20m 53s"/>
    <s v="time"/>
    <n v="118"/>
    <n v="20"/>
    <n v="53"/>
    <n v="4231"/>
    <n v="25"/>
    <n v="35.750481747576003"/>
  </r>
  <r>
    <x v="63"/>
    <x v="119"/>
    <x v="1670"/>
    <n v="77"/>
    <x v="317"/>
    <s v="118h 31m 51s"/>
    <s v="time"/>
    <n v="118"/>
    <n v="31"/>
    <n v="51"/>
    <n v="4231"/>
    <n v="25"/>
    <n v="35.695353529672303"/>
  </r>
  <r>
    <x v="63"/>
    <x v="35"/>
    <x v="1702"/>
    <n v="106"/>
    <x v="306"/>
    <s v="116h 54m 30s"/>
    <s v="time"/>
    <n v="116"/>
    <n v="54"/>
    <n v="30"/>
    <n v="4231"/>
    <n v="25"/>
    <n v="36.190747736830801"/>
  </r>
  <r>
    <x v="63"/>
    <x v="59"/>
    <x v="1453"/>
    <n v="108"/>
    <x v="306"/>
    <s v="117h 32m 21s"/>
    <s v="time"/>
    <n v="117"/>
    <n v="32"/>
    <n v="21"/>
    <n v="4231"/>
    <n v="25"/>
    <n v="35.996511801030799"/>
  </r>
  <r>
    <x v="63"/>
    <x v="66"/>
    <x v="1649"/>
    <n v="107"/>
    <x v="306"/>
    <s v="117h 57m 48s"/>
    <s v="time"/>
    <n v="117"/>
    <n v="57"/>
    <n v="48"/>
    <n v="4231"/>
    <n v="25"/>
    <n v="35.8670773404165"/>
  </r>
  <r>
    <x v="63"/>
    <x v="122"/>
    <x v="1632"/>
    <n v="102"/>
    <x v="306"/>
    <s v="118h 49m 00s"/>
    <s v="time"/>
    <n v="118"/>
    <n v="49"/>
    <n v="0"/>
    <n v="4231"/>
    <n v="25"/>
    <n v="35.609482395847898"/>
  </r>
  <r>
    <x v="63"/>
    <x v="52"/>
    <x v="1846"/>
    <n v="206"/>
    <x v="318"/>
    <s v="116h 48m 55s"/>
    <s v="time"/>
    <n v="116"/>
    <n v="48"/>
    <n v="55"/>
    <n v="4231"/>
    <n v="25"/>
    <n v="36.219577443018999"/>
  </r>
  <r>
    <x v="63"/>
    <x v="111"/>
    <x v="1847"/>
    <n v="207"/>
    <x v="318"/>
    <s v="118h 35m 55s"/>
    <s v="time"/>
    <n v="118"/>
    <n v="35"/>
    <n v="55"/>
    <n v="4231"/>
    <n v="25"/>
    <n v="35.674954034968501"/>
  </r>
  <r>
    <x v="63"/>
    <x v="107"/>
    <x v="1766"/>
    <n v="205"/>
    <x v="318"/>
    <s v="118h 42m 27s"/>
    <s v="time"/>
    <n v="118"/>
    <n v="42"/>
    <n v="27"/>
    <n v="4231"/>
    <n v="25"/>
    <n v="35.6422298506834"/>
  </r>
  <r>
    <x v="63"/>
    <x v="124"/>
    <x v="1848"/>
    <n v="204"/>
    <x v="318"/>
    <s v="118h 47m 19s"/>
    <s v="time"/>
    <n v="118"/>
    <n v="47"/>
    <n v="19"/>
    <n v="4231"/>
    <n v="25"/>
    <n v="35.6178926618011"/>
  </r>
  <r>
    <x v="63"/>
    <x v="123"/>
    <x v="1849"/>
    <n v="209"/>
    <x v="318"/>
    <s v="118h 50m 47s"/>
    <s v="time"/>
    <n v="118"/>
    <n v="50"/>
    <n v="47"/>
    <n v="4231"/>
    <n v="25"/>
    <n v="35.600576841721399"/>
  </r>
  <r>
    <x v="63"/>
    <x v="11"/>
    <x v="1850"/>
    <n v="94"/>
    <x v="319"/>
    <s v="116h 41m 52s"/>
    <s v="time"/>
    <n v="116"/>
    <n v="41"/>
    <n v="52"/>
    <n v="4231"/>
    <n v="25"/>
    <n v="36.256046006779101"/>
  </r>
  <r>
    <x v="63"/>
    <x v="65"/>
    <x v="1723"/>
    <n v="97"/>
    <x v="319"/>
    <s v="117h 33m 49s"/>
    <s v="time"/>
    <n v="117"/>
    <n v="33"/>
    <n v="49"/>
    <n v="4231"/>
    <n v="25"/>
    <n v="35.989027216944002"/>
  </r>
  <r>
    <x v="63"/>
    <x v="14"/>
    <x v="1811"/>
    <n v="192"/>
    <x v="307"/>
    <s v="115h 49m 31s"/>
    <s v="time"/>
    <n v="115"/>
    <n v="49"/>
    <n v="31"/>
    <n v="4231"/>
    <n v="25"/>
    <n v="36.529159102191699"/>
  </r>
  <r>
    <x v="63"/>
    <x v="5"/>
    <x v="1792"/>
    <n v="191"/>
    <x v="307"/>
    <s v="116h 11m 49s"/>
    <s v="time"/>
    <n v="116"/>
    <n v="11"/>
    <n v="49"/>
    <n v="4231"/>
    <n v="25"/>
    <n v="36.412317210483103"/>
  </r>
  <r>
    <x v="63"/>
    <x v="38"/>
    <x v="1802"/>
    <n v="196"/>
    <x v="307"/>
    <s v="117h 03m 34s"/>
    <s v="time"/>
    <n v="117"/>
    <n v="3"/>
    <n v="34"/>
    <n v="4231"/>
    <n v="25"/>
    <n v="36.144029386778797"/>
  </r>
  <r>
    <x v="63"/>
    <x v="81"/>
    <x v="1810"/>
    <n v="195"/>
    <x v="307"/>
    <s v="118h 01m 16s"/>
    <s v="time"/>
    <n v="118"/>
    <n v="1"/>
    <n v="16"/>
    <n v="4231"/>
    <n v="25"/>
    <n v="35.849518447735299"/>
  </r>
  <r>
    <x v="63"/>
    <x v="83"/>
    <x v="1809"/>
    <n v="198"/>
    <x v="307"/>
    <s v="118h 10m 04s"/>
    <s v="time"/>
    <n v="118"/>
    <n v="10"/>
    <n v="4"/>
    <n v="4231"/>
    <n v="25"/>
    <n v="35.805022989910697"/>
  </r>
  <r>
    <x v="63"/>
    <x v="96"/>
    <x v="1579"/>
    <n v="193"/>
    <x v="307"/>
    <s v="118h 21m 29s"/>
    <s v="time"/>
    <n v="118"/>
    <n v="21"/>
    <n v="29"/>
    <n v="4231"/>
    <n v="25"/>
    <n v="35.747461211155397"/>
  </r>
  <r>
    <x v="63"/>
    <x v="44"/>
    <x v="1851"/>
    <n v="142"/>
    <x v="320"/>
    <s v="117h 22m 06s"/>
    <s v="time"/>
    <n v="117"/>
    <n v="22"/>
    <n v="6"/>
    <n v="4231"/>
    <n v="25"/>
    <n v="36.048905866147798"/>
  </r>
  <r>
    <x v="63"/>
    <x v="104"/>
    <x v="1791"/>
    <n v="146"/>
    <x v="320"/>
    <s v="118h 27m 12s"/>
    <s v="time"/>
    <n v="118"/>
    <n v="27"/>
    <n v="12"/>
    <n v="4231"/>
    <n v="25"/>
    <n v="35.718707789284103"/>
  </r>
  <r>
    <x v="63"/>
    <x v="121"/>
    <x v="1738"/>
    <n v="144"/>
    <x v="320"/>
    <s v="118h 49m 00s"/>
    <s v="time"/>
    <n v="118"/>
    <n v="49"/>
    <n v="0"/>
    <n v="4231"/>
    <n v="25"/>
    <n v="35.609482395847898"/>
  </r>
  <r>
    <x v="63"/>
    <x v="129"/>
    <x v="1737"/>
    <n v="147"/>
    <x v="320"/>
    <s v="118h 52m 03s"/>
    <s v="time"/>
    <n v="118"/>
    <n v="52"/>
    <n v="3"/>
    <n v="4231"/>
    <n v="25"/>
    <n v="35.594254106462998"/>
  </r>
  <r>
    <x v="63"/>
    <x v="130"/>
    <x v="1145"/>
    <n v="148"/>
    <x v="320"/>
    <s v="119h 03m 47s"/>
    <s v="time"/>
    <n v="119"/>
    <n v="3"/>
    <n v="47"/>
    <n v="4231"/>
    <n v="25"/>
    <n v="35.535792192278997"/>
  </r>
  <r>
    <x v="63"/>
    <x v="0"/>
    <x v="1852"/>
    <n v="219"/>
    <x v="321"/>
    <s v="116h 08m 17s"/>
    <s v="time"/>
    <n v="116"/>
    <n v="8"/>
    <n v="17"/>
    <n v="4231"/>
    <n v="25"/>
    <n v="36.430780416984497"/>
  </r>
  <r>
    <x v="63"/>
    <x v="139"/>
    <x v="1853"/>
    <n v="212"/>
    <x v="321"/>
    <s v="119h 00m 38s"/>
    <s v="time"/>
    <n v="119"/>
    <n v="0"/>
    <n v="38"/>
    <n v="4231"/>
    <n v="25"/>
    <n v="35.551468357148501"/>
  </r>
  <r>
    <x v="63"/>
    <x v="1"/>
    <x v="1747"/>
    <n v="68"/>
    <x v="282"/>
    <s v="115h 34m 22s"/>
    <s v="time"/>
    <n v="115"/>
    <n v="34"/>
    <n v="22"/>
    <n v="4231"/>
    <n v="25"/>
    <n v="36.608966932812898"/>
  </r>
  <r>
    <x v="63"/>
    <x v="21"/>
    <x v="1662"/>
    <n v="61"/>
    <x v="282"/>
    <s v="115h 46m 06s"/>
    <s v="time"/>
    <n v="115"/>
    <n v="46"/>
    <n v="6"/>
    <n v="4231"/>
    <n v="25"/>
    <n v="36.547127164883797"/>
  </r>
  <r>
    <x v="63"/>
    <x v="33"/>
    <x v="1854"/>
    <n v="63"/>
    <x v="282"/>
    <s v="116h 56m 59s"/>
    <s v="time"/>
    <n v="116"/>
    <n v="56"/>
    <n v="59"/>
    <n v="4231"/>
    <n v="25"/>
    <n v="36.177939712934503"/>
  </r>
  <r>
    <x v="63"/>
    <x v="29"/>
    <x v="1813"/>
    <n v="64"/>
    <x v="282"/>
    <s v="117h 03m 54s"/>
    <s v="time"/>
    <n v="117"/>
    <n v="3"/>
    <n v="54"/>
    <n v="4231"/>
    <n v="25"/>
    <n v="36.1423140990048"/>
  </r>
  <r>
    <x v="63"/>
    <x v="42"/>
    <x v="1626"/>
    <n v="65"/>
    <x v="282"/>
    <s v="117h 14m 28s"/>
    <s v="time"/>
    <n v="117"/>
    <n v="14"/>
    <n v="28"/>
    <n v="4231"/>
    <n v="25"/>
    <n v="36.088023730773202"/>
  </r>
  <r>
    <x v="63"/>
    <x v="56"/>
    <x v="1654"/>
    <n v="62"/>
    <x v="282"/>
    <s v="117h 28m 00s"/>
    <s v="time"/>
    <n v="117"/>
    <n v="28"/>
    <n v="0"/>
    <n v="4231"/>
    <n v="25"/>
    <n v="36.018728717366599"/>
  </r>
  <r>
    <x v="63"/>
    <x v="74"/>
    <x v="1627"/>
    <n v="69"/>
    <x v="282"/>
    <s v="117h 43m 47s"/>
    <s v="time"/>
    <n v="117"/>
    <n v="43"/>
    <n v="47"/>
    <n v="4231"/>
    <n v="25"/>
    <n v="35.938248389083199"/>
  </r>
  <r>
    <x v="63"/>
    <x v="69"/>
    <x v="1697"/>
    <n v="66"/>
    <x v="282"/>
    <s v="117h 49m 39s"/>
    <s v="time"/>
    <n v="117"/>
    <n v="49"/>
    <n v="39"/>
    <n v="4231"/>
    <n v="25"/>
    <n v="35.908425452462197"/>
  </r>
  <r>
    <x v="63"/>
    <x v="82"/>
    <x v="1749"/>
    <n v="67"/>
    <x v="282"/>
    <s v="118h 09m 43s"/>
    <s v="time"/>
    <n v="118"/>
    <n v="9"/>
    <n v="43"/>
    <n v="4231"/>
    <n v="25"/>
    <n v="35.806790586365601"/>
  </r>
  <r>
    <x v="63"/>
    <x v="12"/>
    <x v="1750"/>
    <n v="84"/>
    <x v="215"/>
    <s v="116h 42m 41s"/>
    <s v="time"/>
    <n v="116"/>
    <n v="42"/>
    <n v="41"/>
    <n v="4231"/>
    <n v="25"/>
    <n v="36.251817755574599"/>
  </r>
  <r>
    <x v="63"/>
    <x v="57"/>
    <x v="1816"/>
    <n v="82"/>
    <x v="215"/>
    <s v="117h 28m 30s"/>
    <s v="time"/>
    <n v="117"/>
    <n v="28"/>
    <n v="30"/>
    <n v="4231"/>
    <n v="25"/>
    <n v="36.016173653968899"/>
  </r>
  <r>
    <x v="63"/>
    <x v="77"/>
    <x v="1574"/>
    <n v="85"/>
    <x v="215"/>
    <s v="117h 49m 03s"/>
    <s v="time"/>
    <n v="117"/>
    <n v="49"/>
    <n v="3"/>
    <n v="4231"/>
    <n v="25"/>
    <n v="35.911473253124498"/>
  </r>
  <r>
    <x v="63"/>
    <x v="67"/>
    <x v="1772"/>
    <n v="89"/>
    <x v="215"/>
    <s v="117h 57m 50s"/>
    <s v="time"/>
    <n v="117"/>
    <n v="57"/>
    <n v="50"/>
    <n v="4231"/>
    <n v="25"/>
    <n v="35.866908423010798"/>
  </r>
  <r>
    <x v="63"/>
    <x v="89"/>
    <x v="1713"/>
    <n v="81"/>
    <x v="215"/>
    <s v="118h 11m 01s"/>
    <s v="time"/>
    <n v="118"/>
    <n v="11"/>
    <n v="1"/>
    <n v="4231"/>
    <n v="25"/>
    <n v="35.8002261076808"/>
  </r>
  <r>
    <x v="63"/>
    <x v="110"/>
    <x v="1855"/>
    <n v="88"/>
    <x v="215"/>
    <s v="118h 29m 08s"/>
    <s v="time"/>
    <n v="118"/>
    <n v="29"/>
    <n v="8"/>
    <n v="4231"/>
    <n v="25"/>
    <n v="35.708994063974004"/>
  </r>
  <r>
    <x v="63"/>
    <x v="138"/>
    <x v="1671"/>
    <n v="87"/>
    <x v="215"/>
    <s v="118h 52m 23s"/>
    <s v="time"/>
    <n v="118"/>
    <n v="52"/>
    <n v="23"/>
    <n v="4231"/>
    <n v="25"/>
    <n v="35.592590602019399"/>
  </r>
  <r>
    <x v="63"/>
    <x v="19"/>
    <x v="1793"/>
    <n v="1"/>
    <x v="322"/>
    <s v="115h 29m 55s"/>
    <s v="time"/>
    <n v="115"/>
    <n v="29"/>
    <n v="55"/>
    <n v="4231"/>
    <n v="25"/>
    <n v="36.6324751379886"/>
  </r>
  <r>
    <x v="63"/>
    <x v="45"/>
    <x v="1786"/>
    <n v="7"/>
    <x v="322"/>
    <s v="117h 22m 22s"/>
    <s v="time"/>
    <n v="117"/>
    <n v="22"/>
    <n v="22"/>
    <n v="4231"/>
    <n v="25"/>
    <n v="36.047540836177198"/>
  </r>
  <r>
    <x v="63"/>
    <x v="49"/>
    <x v="1629"/>
    <n v="5"/>
    <x v="322"/>
    <s v="117h 26m 46s"/>
    <s v="time"/>
    <n v="117"/>
    <n v="26"/>
    <n v="46"/>
    <n v="4231"/>
    <n v="25"/>
    <n v="36.025032757340199"/>
  </r>
  <r>
    <x v="63"/>
    <x v="58"/>
    <x v="1578"/>
    <n v="4"/>
    <x v="322"/>
    <s v="117h 29m 13s"/>
    <s v="time"/>
    <n v="117"/>
    <n v="29"/>
    <n v="13"/>
    <n v="4231"/>
    <n v="25"/>
    <n v="36.012512028523197"/>
  </r>
  <r>
    <x v="63"/>
    <x v="62"/>
    <x v="1609"/>
    <n v="2"/>
    <x v="322"/>
    <s v="117h 33m 30s"/>
    <s v="time"/>
    <n v="117"/>
    <n v="33"/>
    <n v="30"/>
    <n v="4231"/>
    <n v="25"/>
    <n v="35.990642943219598"/>
  </r>
  <r>
    <x v="63"/>
    <x v="70"/>
    <x v="1794"/>
    <n v="3"/>
    <x v="322"/>
    <s v="117h 52m 23s"/>
    <s v="time"/>
    <n v="117"/>
    <n v="52"/>
    <n v="23"/>
    <n v="4231"/>
    <n v="25"/>
    <n v="35.8945475711865"/>
  </r>
  <r>
    <x v="63"/>
    <x v="112"/>
    <x v="1795"/>
    <n v="9"/>
    <x v="322"/>
    <s v="118h 40m 08s"/>
    <s v="time"/>
    <n v="118"/>
    <n v="40"/>
    <n v="8"/>
    <n v="4231"/>
    <n v="25"/>
    <n v="35.653826707364999"/>
  </r>
  <r>
    <x v="63"/>
    <x v="7"/>
    <x v="1748"/>
    <n v="37"/>
    <x v="323"/>
    <s v="116h 19m 55s"/>
    <s v="time"/>
    <n v="116"/>
    <n v="19"/>
    <n v="55"/>
    <n v="4231"/>
    <n v="25"/>
    <n v="36.370061724710098"/>
  </r>
  <r>
    <x v="63"/>
    <x v="25"/>
    <x v="1856"/>
    <n v="33"/>
    <x v="323"/>
    <s v="117h 01m 19s"/>
    <s v="time"/>
    <n v="117"/>
    <n v="1"/>
    <n v="19"/>
    <n v="4231"/>
    <n v="25"/>
    <n v="36.1556118391849"/>
  </r>
  <r>
    <x v="63"/>
    <x v="31"/>
    <x v="1687"/>
    <n v="38"/>
    <x v="323"/>
    <s v="117h 04m 07s"/>
    <s v="time"/>
    <n v="117"/>
    <n v="4"/>
    <n v="7"/>
    <n v="4231"/>
    <n v="25"/>
    <n v="36.141199249253098"/>
  </r>
  <r>
    <x v="63"/>
    <x v="48"/>
    <x v="1543"/>
    <n v="31"/>
    <x v="323"/>
    <s v="117h 26m 01s"/>
    <s v="time"/>
    <n v="117"/>
    <n v="26"/>
    <n v="1"/>
    <n v="4231"/>
    <n v="25"/>
    <n v="36.0288673742374"/>
  </r>
  <r>
    <x v="63"/>
    <x v="80"/>
    <x v="1521"/>
    <n v="34"/>
    <x v="323"/>
    <s v="117h 59m 03s"/>
    <s v="time"/>
    <n v="117"/>
    <n v="59"/>
    <n v="3"/>
    <n v="4231"/>
    <n v="25"/>
    <n v="35.8607440263877"/>
  </r>
  <r>
    <x v="63"/>
    <x v="88"/>
    <x v="1546"/>
    <n v="32"/>
    <x v="323"/>
    <s v="118h 12m 14s"/>
    <s v="time"/>
    <n v="118"/>
    <n v="12"/>
    <n v="14"/>
    <n v="4231"/>
    <n v="25"/>
    <n v="35.794084608985401"/>
  </r>
  <r>
    <x v="63"/>
    <x v="143"/>
    <x v="1473"/>
    <n v="35"/>
    <x v="323"/>
    <s v="119h 33m 00s"/>
    <s v="time"/>
    <n v="119"/>
    <n v="33"/>
    <n v="0"/>
    <n v="4231"/>
    <n v="25"/>
    <n v="35.391049769970699"/>
  </r>
  <r>
    <x v="64"/>
    <x v="11"/>
    <x v="1857"/>
    <n v="204"/>
    <x v="324"/>
    <s v="85h 06m 46s"/>
    <s v="time"/>
    <n v="85"/>
    <n v="6"/>
    <n v="46"/>
    <n v="3286"/>
    <n v="22"/>
    <n v="38.607599067903301"/>
  </r>
  <r>
    <x v="64"/>
    <x v="101"/>
    <x v="1858"/>
    <n v="202"/>
    <x v="324"/>
    <s v="86h 23m 49s"/>
    <s v="time"/>
    <n v="86"/>
    <n v="23"/>
    <n v="49"/>
    <n v="3286"/>
    <n v="22"/>
    <n v="38.033752479672302"/>
  </r>
  <r>
    <x v="64"/>
    <x v="118"/>
    <x v="1859"/>
    <n v="208"/>
    <x v="324"/>
    <s v="86h 37m 27s"/>
    <s v="time"/>
    <n v="86"/>
    <n v="37"/>
    <n v="27"/>
    <n v="3286"/>
    <n v="22"/>
    <n v="37.933986858940401"/>
  </r>
  <r>
    <x v="64"/>
    <x v="121"/>
    <x v="1592"/>
    <n v="203"/>
    <x v="324"/>
    <s v="86h 46m 43s"/>
    <s v="time"/>
    <n v="86"/>
    <n v="46"/>
    <n v="43"/>
    <n v="3286"/>
    <n v="22"/>
    <n v="37.866473753453"/>
  </r>
  <r>
    <x v="64"/>
    <x v="140"/>
    <x v="1457"/>
    <n v="205"/>
    <x v="324"/>
    <s v="86h 52m 45s"/>
    <s v="time"/>
    <n v="86"/>
    <n v="52"/>
    <n v="45"/>
    <n v="3286"/>
    <n v="22"/>
    <n v="37.822646395856303"/>
  </r>
  <r>
    <x v="64"/>
    <x v="144"/>
    <x v="1860"/>
    <n v="201"/>
    <x v="324"/>
    <s v="87h 23m 11s"/>
    <s v="time"/>
    <n v="87"/>
    <n v="23"/>
    <n v="11"/>
    <n v="3286"/>
    <n v="22"/>
    <n v="37.603110069900197"/>
  </r>
  <r>
    <x v="64"/>
    <x v="145"/>
    <x v="1534"/>
    <n v="209"/>
    <x v="324"/>
    <s v="87h 56m 34s"/>
    <s v="time"/>
    <n v="87"/>
    <n v="56"/>
    <n v="34"/>
    <n v="3286"/>
    <n v="22"/>
    <n v="37.365205910408903"/>
  </r>
  <r>
    <x v="64"/>
    <x v="2"/>
    <x v="1771"/>
    <n v="59"/>
    <x v="310"/>
    <s v="84h 46m 29s"/>
    <s v="time"/>
    <n v="84"/>
    <n v="46"/>
    <n v="29"/>
    <n v="3286"/>
    <n v="22"/>
    <n v="38.761554315522503"/>
  </r>
  <r>
    <x v="64"/>
    <x v="16"/>
    <x v="1861"/>
    <n v="54"/>
    <x v="310"/>
    <s v="84h 51m 39s"/>
    <s v="time"/>
    <n v="84"/>
    <n v="51"/>
    <n v="39"/>
    <n v="3286"/>
    <n v="22"/>
    <n v="38.722221676666699"/>
  </r>
  <r>
    <x v="64"/>
    <x v="12"/>
    <x v="1712"/>
    <n v="56"/>
    <x v="310"/>
    <s v="85h 07m 10s"/>
    <s v="time"/>
    <n v="85"/>
    <n v="7"/>
    <n v="10"/>
    <n v="3286"/>
    <n v="22"/>
    <n v="38.604575270045302"/>
  </r>
  <r>
    <x v="64"/>
    <x v="30"/>
    <x v="1725"/>
    <n v="58"/>
    <x v="310"/>
    <s v="85h 07m 17s"/>
    <s v="time"/>
    <n v="85"/>
    <n v="7"/>
    <n v="17"/>
    <n v="3286"/>
    <n v="22"/>
    <n v="38.603693418222903"/>
  </r>
  <r>
    <x v="64"/>
    <x v="35"/>
    <x v="1822"/>
    <n v="53"/>
    <x v="310"/>
    <s v="85h 16m 07s"/>
    <s v="time"/>
    <n v="85"/>
    <n v="16"/>
    <n v="7"/>
    <n v="3286"/>
    <n v="22"/>
    <n v="38.537041440936598"/>
  </r>
  <r>
    <x v="64"/>
    <x v="106"/>
    <x v="1862"/>
    <n v="57"/>
    <x v="310"/>
    <s v="86h 37m 25s"/>
    <s v="time"/>
    <n v="86"/>
    <n v="37"/>
    <n v="25"/>
    <n v="3286"/>
    <n v="22"/>
    <n v="37.934230146386803"/>
  </r>
  <r>
    <x v="64"/>
    <x v="138"/>
    <x v="1824"/>
    <n v="55"/>
    <x v="310"/>
    <s v="86h 48m 52s"/>
    <s v="time"/>
    <n v="86"/>
    <n v="48"/>
    <n v="52"/>
    <n v="3286"/>
    <n v="22"/>
    <n v="37.850844073566797"/>
  </r>
  <r>
    <x v="64"/>
    <x v="13"/>
    <x v="1718"/>
    <n v="41"/>
    <x v="311"/>
    <s v="84h 42m 29s"/>
    <s v="time"/>
    <n v="84"/>
    <n v="42"/>
    <n v="29"/>
    <n v="3286"/>
    <n v="22"/>
    <n v="38.7920603117242"/>
  </r>
  <r>
    <x v="64"/>
    <x v="27"/>
    <x v="1679"/>
    <n v="42"/>
    <x v="311"/>
    <s v="85h 13m 59s"/>
    <s v="time"/>
    <n v="85"/>
    <n v="13"/>
    <n v="59"/>
    <n v="3286"/>
    <n v="22"/>
    <n v="38.5531174329208"/>
  </r>
  <r>
    <x v="64"/>
    <x v="26"/>
    <x v="1676"/>
    <n v="45"/>
    <x v="311"/>
    <s v="85h 29m 13s"/>
    <s v="time"/>
    <n v="85"/>
    <n v="29"/>
    <n v="13"/>
    <n v="3286"/>
    <n v="22"/>
    <n v="38.438617982602899"/>
  </r>
  <r>
    <x v="64"/>
    <x v="31"/>
    <x v="1826"/>
    <n v="43"/>
    <x v="311"/>
    <s v="85h 29m 21s"/>
    <s v="time"/>
    <n v="85"/>
    <n v="29"/>
    <n v="21"/>
    <n v="3286"/>
    <n v="22"/>
    <n v="38.437618801602497"/>
  </r>
  <r>
    <x v="64"/>
    <x v="44"/>
    <x v="1716"/>
    <n v="46"/>
    <x v="311"/>
    <s v="85h 35m 43s"/>
    <s v="time"/>
    <n v="85"/>
    <n v="35"/>
    <n v="43"/>
    <n v="3286"/>
    <n v="22"/>
    <n v="38.389968293941401"/>
  </r>
  <r>
    <x v="64"/>
    <x v="46"/>
    <x v="1677"/>
    <n v="47"/>
    <x v="311"/>
    <s v="85h 37m 48s"/>
    <s v="time"/>
    <n v="85"/>
    <n v="37"/>
    <n v="48"/>
    <n v="3286"/>
    <n v="22"/>
    <n v="38.374401494803202"/>
  </r>
  <r>
    <x v="64"/>
    <x v="69"/>
    <x v="1777"/>
    <n v="48"/>
    <x v="311"/>
    <s v="85h 54m 51s"/>
    <s v="time"/>
    <n v="85"/>
    <n v="54"/>
    <n v="51"/>
    <n v="3286"/>
    <n v="22"/>
    <n v="38.247475678244697"/>
  </r>
  <r>
    <x v="64"/>
    <x v="5"/>
    <x v="1588"/>
    <n v="71"/>
    <x v="312"/>
    <s v="84h 54m 29s"/>
    <s v="time"/>
    <n v="84"/>
    <n v="54"/>
    <n v="29"/>
    <n v="3286"/>
    <n v="22"/>
    <n v="38.700686036202498"/>
  </r>
  <r>
    <x v="64"/>
    <x v="65"/>
    <x v="1757"/>
    <n v="76"/>
    <x v="312"/>
    <s v="85h 47m 08s"/>
    <s v="time"/>
    <n v="85"/>
    <n v="47"/>
    <n v="8"/>
    <n v="3286"/>
    <n v="22"/>
    <n v="38.304816920745502"/>
  </r>
  <r>
    <x v="64"/>
    <x v="68"/>
    <x v="1830"/>
    <n v="75"/>
    <x v="312"/>
    <s v="85h 53m 10s"/>
    <s v="time"/>
    <n v="85"/>
    <n v="53"/>
    <n v="10"/>
    <n v="3286"/>
    <n v="22"/>
    <n v="38.259969597981801"/>
  </r>
  <r>
    <x v="64"/>
    <x v="104"/>
    <x v="1829"/>
    <n v="73"/>
    <x v="312"/>
    <s v="86h 25m 45s"/>
    <s v="time"/>
    <n v="86"/>
    <n v="25"/>
    <n v="45"/>
    <n v="3286"/>
    <n v="22"/>
    <n v="38.019572867955397"/>
  </r>
  <r>
    <x v="64"/>
    <x v="109"/>
    <x v="1806"/>
    <n v="78"/>
    <x v="312"/>
    <s v="86h 29m 24s"/>
    <s v="time"/>
    <n v="86"/>
    <n v="29"/>
    <n v="24"/>
    <n v="3286"/>
    <n v="22"/>
    <n v="37.9928315412186"/>
  </r>
  <r>
    <x v="64"/>
    <x v="105"/>
    <x v="1761"/>
    <n v="79"/>
    <x v="312"/>
    <s v="86h 34m 53s"/>
    <s v="time"/>
    <n v="86"/>
    <n v="34"/>
    <n v="53"/>
    <n v="3286"/>
    <n v="22"/>
    <n v="37.9527291276993"/>
  </r>
  <r>
    <x v="64"/>
    <x v="146"/>
    <x v="1831"/>
    <n v="74"/>
    <x v="312"/>
    <s v="87h 16m 46s"/>
    <s v="time"/>
    <n v="87"/>
    <n v="16"/>
    <n v="46"/>
    <n v="3286"/>
    <n v="22"/>
    <n v="37.6491855661572"/>
  </r>
  <r>
    <x v="64"/>
    <x v="9"/>
    <x v="1724"/>
    <n v="9"/>
    <x v="325"/>
    <s v="85h 01m 16s"/>
    <s v="time"/>
    <n v="85"/>
    <n v="1"/>
    <n v="16"/>
    <n v="3286"/>
    <n v="22"/>
    <n v="38.649224375645197"/>
  </r>
  <r>
    <x v="64"/>
    <x v="66"/>
    <x v="1832"/>
    <n v="4"/>
    <x v="325"/>
    <s v="85h 58m 43s"/>
    <s v="time"/>
    <n v="85"/>
    <n v="58"/>
    <n v="43"/>
    <n v="3286"/>
    <n v="22"/>
    <n v="38.218807649189202"/>
  </r>
  <r>
    <x v="64"/>
    <x v="110"/>
    <x v="1726"/>
    <n v="3"/>
    <x v="325"/>
    <s v="86h 27m 00s"/>
    <s v="time"/>
    <n v="86"/>
    <n v="27"/>
    <n v="0"/>
    <n v="3286"/>
    <n v="22"/>
    <n v="38.010410641989502"/>
  </r>
  <r>
    <x v="64"/>
    <x v="113"/>
    <x v="1863"/>
    <n v="2"/>
    <x v="325"/>
    <s v="86h 33m 36s"/>
    <s v="time"/>
    <n v="86"/>
    <n v="33"/>
    <n v="36"/>
    <n v="3286"/>
    <n v="22"/>
    <n v="37.962107208872403"/>
  </r>
  <r>
    <x v="64"/>
    <x v="131"/>
    <x v="1655"/>
    <n v="6"/>
    <x v="325"/>
    <s v="86h 57m 30s"/>
    <s v="time"/>
    <n v="86"/>
    <n v="57"/>
    <n v="30"/>
    <n v="3286"/>
    <n v="22"/>
    <n v="37.788212745567797"/>
  </r>
  <r>
    <x v="64"/>
    <x v="128"/>
    <x v="1864"/>
    <n v="7"/>
    <x v="325"/>
    <s v="87h 05m 45s"/>
    <s v="time"/>
    <n v="87"/>
    <n v="5"/>
    <n v="45"/>
    <n v="3286"/>
    <n v="22"/>
    <n v="37.728555709706697"/>
  </r>
  <r>
    <x v="64"/>
    <x v="147"/>
    <x v="1865"/>
    <n v="8"/>
    <x v="325"/>
    <s v="87h 14m 09s"/>
    <s v="time"/>
    <n v="87"/>
    <n v="14"/>
    <n v="9"/>
    <n v="3286"/>
    <n v="22"/>
    <n v="37.668007221802903"/>
  </r>
  <r>
    <x v="64"/>
    <x v="62"/>
    <x v="1866"/>
    <n v="91"/>
    <x v="326"/>
    <s v="85h 47m 02s"/>
    <s v="time"/>
    <n v="85"/>
    <n v="47"/>
    <n v="2"/>
    <n v="3286"/>
    <n v="22"/>
    <n v="38.305561132302699"/>
  </r>
  <r>
    <x v="64"/>
    <x v="75"/>
    <x v="1867"/>
    <n v="96"/>
    <x v="326"/>
    <s v="85h 51m 34s"/>
    <s v="time"/>
    <n v="85"/>
    <n v="51"/>
    <n v="34"/>
    <n v="3286"/>
    <n v="22"/>
    <n v="38.271852575591801"/>
  </r>
  <r>
    <x v="64"/>
    <x v="84"/>
    <x v="1491"/>
    <n v="95"/>
    <x v="326"/>
    <s v="86h 00m 12s"/>
    <s v="time"/>
    <n v="86"/>
    <n v="0"/>
    <n v="12"/>
    <n v="3286"/>
    <n v="22"/>
    <n v="38.2078214022712"/>
  </r>
  <r>
    <x v="64"/>
    <x v="87"/>
    <x v="1781"/>
    <n v="98"/>
    <x v="326"/>
    <s v="86h 03m 56s"/>
    <s v="time"/>
    <n v="86"/>
    <n v="3"/>
    <n v="56"/>
    <n v="3286"/>
    <n v="22"/>
    <n v="38.180198556655697"/>
  </r>
  <r>
    <x v="64"/>
    <x v="135"/>
    <x v="1868"/>
    <n v="94"/>
    <x v="326"/>
    <s v="87h 03m 38s"/>
    <s v="time"/>
    <n v="87"/>
    <n v="3"/>
    <n v="38"/>
    <n v="3286"/>
    <n v="22"/>
    <n v="37.7438436847915"/>
  </r>
  <r>
    <x v="64"/>
    <x v="132"/>
    <x v="1869"/>
    <n v="99"/>
    <x v="326"/>
    <s v="87h 06m 16s"/>
    <s v="time"/>
    <n v="87"/>
    <n v="6"/>
    <n v="16"/>
    <n v="3286"/>
    <n v="22"/>
    <n v="37.7248258795316"/>
  </r>
  <r>
    <x v="64"/>
    <x v="38"/>
    <x v="1728"/>
    <n v="102"/>
    <x v="152"/>
    <s v="85h 27m 40s"/>
    <s v="time"/>
    <n v="85"/>
    <n v="27"/>
    <n v="40"/>
    <n v="3286"/>
    <n v="22"/>
    <n v="38.450237274913803"/>
  </r>
  <r>
    <x v="64"/>
    <x v="29"/>
    <x v="1578"/>
    <n v="103"/>
    <x v="152"/>
    <s v="85h 28m 01s"/>
    <s v="time"/>
    <n v="85"/>
    <n v="28"/>
    <n v="1"/>
    <n v="3286"/>
    <n v="22"/>
    <n v="38.447612949775902"/>
  </r>
  <r>
    <x v="64"/>
    <x v="49"/>
    <x v="1870"/>
    <n v="108"/>
    <x v="152"/>
    <s v="85h 40m 42s"/>
    <s v="time"/>
    <n v="85"/>
    <n v="40"/>
    <n v="42"/>
    <n v="3286"/>
    <n v="22"/>
    <n v="38.352753516058101"/>
  </r>
  <r>
    <x v="64"/>
    <x v="58"/>
    <x v="1692"/>
    <n v="109"/>
    <x v="152"/>
    <s v="85h 45m 18s"/>
    <s v="time"/>
    <n v="85"/>
    <n v="45"/>
    <n v="18"/>
    <n v="3286"/>
    <n v="22"/>
    <n v="38.318465395603702"/>
  </r>
  <r>
    <x v="64"/>
    <x v="89"/>
    <x v="1871"/>
    <n v="104"/>
    <x v="152"/>
    <s v="86h 12m 20s"/>
    <s v="time"/>
    <n v="86"/>
    <n v="12"/>
    <n v="20"/>
    <n v="3286"/>
    <n v="22"/>
    <n v="38.118192949668099"/>
  </r>
  <r>
    <x v="64"/>
    <x v="0"/>
    <x v="1512"/>
    <n v="81"/>
    <x v="327"/>
    <s v="84h 52m 25s"/>
    <s v="time"/>
    <n v="84"/>
    <n v="52"/>
    <n v="25"/>
    <n v="3286"/>
    <n v="22"/>
    <n v="38.716392020815199"/>
  </r>
  <r>
    <x v="64"/>
    <x v="36"/>
    <x v="1682"/>
    <n v="86"/>
    <x v="327"/>
    <s v="85h 17m 17s"/>
    <s v="time"/>
    <n v="85"/>
    <n v="17"/>
    <n v="17"/>
    <n v="3286"/>
    <n v="22"/>
    <n v="38.528255552262401"/>
  </r>
  <r>
    <x v="64"/>
    <x v="25"/>
    <x v="1633"/>
    <n v="87"/>
    <x v="327"/>
    <s v="85h 25m 50s"/>
    <s v="time"/>
    <n v="85"/>
    <n v="25"/>
    <n v="50"/>
    <n v="3286"/>
    <n v="22"/>
    <n v="38.463989595187698"/>
  </r>
  <r>
    <x v="64"/>
    <x v="55"/>
    <x v="1784"/>
    <n v="84"/>
    <x v="327"/>
    <s v="85h 43m 09s"/>
    <s v="time"/>
    <n v="85"/>
    <n v="43"/>
    <n v="9"/>
    <n v="3286"/>
    <n v="22"/>
    <n v="38.334483730787497"/>
  </r>
  <r>
    <x v="64"/>
    <x v="80"/>
    <x v="1783"/>
    <n v="83"/>
    <x v="327"/>
    <s v="86h 01m 18s"/>
    <s v="time"/>
    <n v="86"/>
    <n v="1"/>
    <n v="18"/>
    <n v="3286"/>
    <n v="22"/>
    <n v="38.199678375603"/>
  </r>
  <r>
    <x v="64"/>
    <x v="100"/>
    <x v="1836"/>
    <n v="85"/>
    <x v="327"/>
    <s v="86h 22m 49s"/>
    <s v="time"/>
    <n v="86"/>
    <n v="22"/>
    <n v="49"/>
    <n v="3286"/>
    <n v="22"/>
    <n v="38.041090912599003"/>
  </r>
  <r>
    <x v="64"/>
    <x v="6"/>
    <x v="1672"/>
    <n v="143"/>
    <x v="328"/>
    <s v="84h 56m 57s"/>
    <s v="time"/>
    <n v="84"/>
    <n v="56"/>
    <n v="57"/>
    <n v="3286"/>
    <n v="22"/>
    <n v="38.681956856551402"/>
  </r>
  <r>
    <x v="64"/>
    <x v="41"/>
    <x v="1488"/>
    <n v="141"/>
    <x v="328"/>
    <s v="85h 30m 47s"/>
    <s v="time"/>
    <n v="85"/>
    <n v="30"/>
    <n v="47"/>
    <n v="3286"/>
    <n v="22"/>
    <n v="38.426880885634702"/>
  </r>
  <r>
    <x v="64"/>
    <x v="48"/>
    <x v="1872"/>
    <n v="148"/>
    <x v="328"/>
    <s v="85h 40m 10s"/>
    <s v="time"/>
    <n v="85"/>
    <n v="40"/>
    <n v="10"/>
    <n v="3286"/>
    <n v="22"/>
    <n v="38.356732920463003"/>
  </r>
  <r>
    <x v="64"/>
    <x v="88"/>
    <x v="1797"/>
    <n v="144"/>
    <x v="328"/>
    <s v="86h 13m 19s"/>
    <s v="time"/>
    <n v="86"/>
    <n v="13"/>
    <n v="19"/>
    <n v="3286"/>
    <n v="22"/>
    <n v="38.110947522382403"/>
  </r>
  <r>
    <x v="64"/>
    <x v="114"/>
    <x v="1668"/>
    <n v="146"/>
    <x v="328"/>
    <s v="86h 39m 09s"/>
    <s v="time"/>
    <n v="86"/>
    <n v="39"/>
    <n v="9"/>
    <n v="3286"/>
    <n v="22"/>
    <n v="37.921583335737502"/>
  </r>
  <r>
    <x v="64"/>
    <x v="123"/>
    <x v="1840"/>
    <n v="142"/>
    <x v="328"/>
    <s v="86h 47m 19s"/>
    <s v="time"/>
    <n v="86"/>
    <n v="47"/>
    <n v="19"/>
    <n v="3286"/>
    <n v="22"/>
    <n v="37.862110684005501"/>
  </r>
  <r>
    <x v="64"/>
    <x v="19"/>
    <x v="1720"/>
    <n v="181"/>
    <x v="235"/>
    <s v="84h 37m 51s"/>
    <s v="time"/>
    <n v="84"/>
    <n v="37"/>
    <n v="51"/>
    <n v="3286"/>
    <n v="22"/>
    <n v="38.8274565022598"/>
  </r>
  <r>
    <x v="64"/>
    <x v="32"/>
    <x v="1750"/>
    <n v="183"/>
    <x v="235"/>
    <s v="85h 13m 38s"/>
    <s v="time"/>
    <n v="85"/>
    <n v="13"/>
    <n v="38"/>
    <n v="3286"/>
    <n v="22"/>
    <n v="38.555756181188798"/>
  </r>
  <r>
    <x v="64"/>
    <x v="71"/>
    <x v="1537"/>
    <n v="182"/>
    <x v="235"/>
    <s v="85h 57m 22s"/>
    <s v="time"/>
    <n v="85"/>
    <n v="57"/>
    <n v="22"/>
    <n v="3286"/>
    <n v="22"/>
    <n v="38.228811861350401"/>
  </r>
  <r>
    <x v="64"/>
    <x v="112"/>
    <x v="1751"/>
    <n v="185"/>
    <x v="235"/>
    <s v="86h 35m 42s"/>
    <s v="time"/>
    <n v="86"/>
    <n v="35"/>
    <n v="42"/>
    <n v="3286"/>
    <n v="22"/>
    <n v="37.946763669957797"/>
  </r>
  <r>
    <x v="64"/>
    <x v="143"/>
    <x v="1873"/>
    <n v="187"/>
    <x v="235"/>
    <s v="86h 55m 37s"/>
    <s v="time"/>
    <n v="86"/>
    <n v="55"/>
    <n v="37"/>
    <n v="3286"/>
    <n v="22"/>
    <n v="37.801857881937899"/>
  </r>
  <r>
    <x v="64"/>
    <x v="18"/>
    <x v="1745"/>
    <n v="11"/>
    <x v="329"/>
    <s v="84h 35m 06s"/>
    <s v="time"/>
    <n v="84"/>
    <n v="35"/>
    <n v="6"/>
    <n v="3286"/>
    <n v="22"/>
    <n v="38.848495596145803"/>
  </r>
  <r>
    <x v="64"/>
    <x v="15"/>
    <x v="1843"/>
    <n v="17"/>
    <x v="329"/>
    <s v="84h 50m 39s"/>
    <s v="time"/>
    <n v="84"/>
    <n v="50"/>
    <n v="39"/>
    <n v="3286"/>
    <n v="22"/>
    <n v="38.729828214471603"/>
  </r>
  <r>
    <x v="64"/>
    <x v="50"/>
    <x v="1788"/>
    <n v="15"/>
    <x v="329"/>
    <s v="85h 08m 46s"/>
    <s v="time"/>
    <n v="85"/>
    <n v="8"/>
    <n v="46"/>
    <n v="3286"/>
    <n v="22"/>
    <n v="38.592484813686198"/>
  </r>
  <r>
    <x v="64"/>
    <x v="52"/>
    <x v="1799"/>
    <n v="16"/>
    <x v="329"/>
    <s v="85h 13m 20s"/>
    <s v="time"/>
    <n v="85"/>
    <n v="13"/>
    <n v="20"/>
    <n v="3286"/>
    <n v="22"/>
    <n v="38.5580182529335"/>
  </r>
  <r>
    <x v="64"/>
    <x v="73"/>
    <x v="1874"/>
    <n v="19"/>
    <x v="329"/>
    <s v="85h 58m 29s"/>
    <s v="time"/>
    <n v="85"/>
    <n v="58"/>
    <n v="29"/>
    <n v="3286"/>
    <n v="22"/>
    <n v="38.220536397972197"/>
  </r>
  <r>
    <x v="64"/>
    <x v="85"/>
    <x v="1612"/>
    <n v="18"/>
    <x v="329"/>
    <s v="86h 02m 36s"/>
    <s v="time"/>
    <n v="86"/>
    <n v="2"/>
    <n v="36"/>
    <n v="3286"/>
    <n v="22"/>
    <n v="38.1900592724596"/>
  </r>
  <r>
    <x v="64"/>
    <x v="82"/>
    <x v="1732"/>
    <n v="13"/>
    <x v="329"/>
    <s v="86h 04m 09s"/>
    <s v="time"/>
    <n v="86"/>
    <n v="4"/>
    <n v="9"/>
    <n v="3286"/>
    <n v="22"/>
    <n v="38.178596671281802"/>
  </r>
  <r>
    <x v="64"/>
    <x v="127"/>
    <x v="1875"/>
    <n v="12"/>
    <x v="329"/>
    <s v="86h 56m 53s"/>
    <s v="time"/>
    <n v="86"/>
    <n v="56"/>
    <n v="53"/>
    <n v="3286"/>
    <n v="22"/>
    <n v="37.792679537271603"/>
  </r>
  <r>
    <x v="64"/>
    <x v="14"/>
    <x v="1561"/>
    <n v="119"/>
    <x v="316"/>
    <s v="84h 47m 05s"/>
    <s v="time"/>
    <n v="84"/>
    <n v="47"/>
    <n v="5"/>
    <n v="3286"/>
    <n v="22"/>
    <n v="38.756982553853703"/>
  </r>
  <r>
    <x v="64"/>
    <x v="3"/>
    <x v="1841"/>
    <n v="111"/>
    <x v="316"/>
    <s v="84h 50m 59s"/>
    <s v="time"/>
    <n v="84"/>
    <n v="50"/>
    <n v="59"/>
    <n v="3286"/>
    <n v="22"/>
    <n v="38.727292369843397"/>
  </r>
  <r>
    <x v="64"/>
    <x v="28"/>
    <x v="1564"/>
    <n v="114"/>
    <x v="316"/>
    <s v="85h 27m 06s"/>
    <s v="time"/>
    <n v="85"/>
    <n v="27"/>
    <n v="6"/>
    <n v="3286"/>
    <n v="22"/>
    <n v="38.454486941935897"/>
  </r>
  <r>
    <x v="64"/>
    <x v="70"/>
    <x v="1798"/>
    <n v="117"/>
    <x v="316"/>
    <s v="85h 56m 30s"/>
    <s v="time"/>
    <n v="85"/>
    <n v="56"/>
    <n v="30"/>
    <n v="3286"/>
    <n v="22"/>
    <n v="38.235237079414297"/>
  </r>
  <r>
    <x v="64"/>
    <x v="148"/>
    <x v="1876"/>
    <n v="115"/>
    <x v="316"/>
    <s v="87h 32m 55s"/>
    <s v="time"/>
    <n v="87"/>
    <n v="32"/>
    <n v="55"/>
    <n v="3286"/>
    <n v="22"/>
    <n v="37.533433806615299"/>
  </r>
  <r>
    <x v="64"/>
    <x v="17"/>
    <x v="1667"/>
    <n v="171"/>
    <x v="265"/>
    <s v="84h 27m 53s"/>
    <s v="time"/>
    <n v="84"/>
    <n v="27"/>
    <n v="53"/>
    <n v="3286"/>
    <n v="22"/>
    <n v="38.903815860007299"/>
  </r>
  <r>
    <x v="64"/>
    <x v="42"/>
    <x v="1845"/>
    <n v="177"/>
    <x v="265"/>
    <s v="85h 31m 08s"/>
    <s v="time"/>
    <n v="85"/>
    <n v="31"/>
    <n v="8"/>
    <n v="3286"/>
    <n v="22"/>
    <n v="38.424259747683998"/>
  </r>
  <r>
    <x v="64"/>
    <x v="43"/>
    <x v="1576"/>
    <n v="172"/>
    <x v="265"/>
    <s v="85h 35m 24s"/>
    <s v="time"/>
    <n v="85"/>
    <n v="35"/>
    <n v="24"/>
    <n v="3286"/>
    <n v="22"/>
    <n v="38.3923355532188"/>
  </r>
  <r>
    <x v="64"/>
    <x v="47"/>
    <x v="1772"/>
    <n v="179"/>
    <x v="265"/>
    <s v="85h 39m 10s"/>
    <s v="time"/>
    <n v="85"/>
    <n v="39"/>
    <n v="10"/>
    <n v="3286"/>
    <n v="22"/>
    <n v="38.364196529917301"/>
  </r>
  <r>
    <x v="64"/>
    <x v="59"/>
    <x v="1699"/>
    <n v="175"/>
    <x v="265"/>
    <s v="85h 45m 26s"/>
    <s v="time"/>
    <n v="85"/>
    <n v="45"/>
    <n v="26"/>
    <n v="3286"/>
    <n v="22"/>
    <n v="38.3174724512998"/>
  </r>
  <r>
    <x v="64"/>
    <x v="81"/>
    <x v="1877"/>
    <n v="178"/>
    <x v="265"/>
    <s v="86h 01m 53s"/>
    <s v="time"/>
    <n v="86"/>
    <n v="1"/>
    <n v="53"/>
    <n v="3286"/>
    <n v="22"/>
    <n v="38.195361512109599"/>
  </r>
  <r>
    <x v="64"/>
    <x v="116"/>
    <x v="1878"/>
    <n v="174"/>
    <x v="265"/>
    <s v="86h 39m 35s"/>
    <s v="time"/>
    <n v="86"/>
    <n v="39"/>
    <n v="35"/>
    <n v="3286"/>
    <n v="22"/>
    <n v="37.918422950556902"/>
  </r>
  <r>
    <x v="64"/>
    <x v="10"/>
    <x v="1739"/>
    <n v="154"/>
    <x v="330"/>
    <s v="85h 05m 42s"/>
    <s v="time"/>
    <n v="85"/>
    <n v="5"/>
    <n v="42"/>
    <n v="3286"/>
    <n v="22"/>
    <n v="38.615664845173001"/>
  </r>
  <r>
    <x v="64"/>
    <x v="54"/>
    <x v="1879"/>
    <n v="155"/>
    <x v="330"/>
    <s v="85h 42m 53s"/>
    <s v="time"/>
    <n v="85"/>
    <n v="42"/>
    <n v="53"/>
    <n v="3286"/>
    <n v="22"/>
    <n v="38.336471434636202"/>
  </r>
  <r>
    <x v="64"/>
    <x v="67"/>
    <x v="1880"/>
    <n v="151"/>
    <x v="330"/>
    <s v="85h 58m 52s"/>
    <s v="time"/>
    <n v="85"/>
    <n v="58"/>
    <n v="52"/>
    <n v="3286"/>
    <n v="22"/>
    <n v="38.217696393264603"/>
  </r>
  <r>
    <x v="64"/>
    <x v="83"/>
    <x v="1730"/>
    <n v="152"/>
    <x v="330"/>
    <s v="86h 06m 07s"/>
    <s v="time"/>
    <n v="86"/>
    <n v="6"/>
    <n v="7"/>
    <n v="3286"/>
    <n v="22"/>
    <n v="38.164062626021398"/>
  </r>
  <r>
    <x v="64"/>
    <x v="99"/>
    <x v="1881"/>
    <n v="157"/>
    <x v="330"/>
    <s v="86h 20m 56s"/>
    <s v="time"/>
    <n v="86"/>
    <n v="20"/>
    <n v="56"/>
    <n v="3286"/>
    <n v="22"/>
    <n v="38.054919319556298"/>
  </r>
  <r>
    <x v="64"/>
    <x v="122"/>
    <x v="1689"/>
    <n v="158"/>
    <x v="330"/>
    <s v="86h 46m 11s"/>
    <s v="time"/>
    <n v="86"/>
    <n v="46"/>
    <n v="11"/>
    <n v="3286"/>
    <n v="22"/>
    <n v="37.870352881669497"/>
  </r>
  <r>
    <x v="64"/>
    <x v="125"/>
    <x v="1882"/>
    <n v="159"/>
    <x v="330"/>
    <s v="86h 54m 53s"/>
    <s v="time"/>
    <n v="86"/>
    <n v="54"/>
    <n v="53"/>
    <n v="3286"/>
    <n v="22"/>
    <n v="37.807173698356898"/>
  </r>
  <r>
    <x v="64"/>
    <x v="142"/>
    <x v="1883"/>
    <n v="153"/>
    <x v="330"/>
    <s v="87h 04m 19s"/>
    <s v="time"/>
    <n v="87"/>
    <n v="4"/>
    <n v="19"/>
    <n v="3286"/>
    <n v="22"/>
    <n v="37.738906842681097"/>
  </r>
  <r>
    <x v="64"/>
    <x v="4"/>
    <x v="1792"/>
    <n v="61"/>
    <x v="307"/>
    <s v="84h 53m 53s"/>
    <s v="time"/>
    <n v="84"/>
    <n v="53"/>
    <n v="53"/>
    <n v="3286"/>
    <n v="22"/>
    <n v="38.7052445252966"/>
  </r>
  <r>
    <x v="64"/>
    <x v="7"/>
    <x v="1811"/>
    <n v="62"/>
    <x v="307"/>
    <s v="84h 59m 07s"/>
    <s v="time"/>
    <n v="84"/>
    <n v="59"/>
    <n v="7"/>
    <n v="3286"/>
    <n v="22"/>
    <n v="38.665520498648398"/>
  </r>
  <r>
    <x v="64"/>
    <x v="33"/>
    <x v="1802"/>
    <n v="65"/>
    <x v="307"/>
    <s v="85h 18m 01s"/>
    <s v="time"/>
    <n v="85"/>
    <n v="18"/>
    <n v="1"/>
    <n v="3286"/>
    <n v="22"/>
    <n v="38.5227350438483"/>
  </r>
  <r>
    <x v="64"/>
    <x v="72"/>
    <x v="1810"/>
    <n v="63"/>
    <x v="307"/>
    <s v="85h 51m 51s"/>
    <s v="time"/>
    <n v="85"/>
    <n v="51"/>
    <n v="51"/>
    <n v="3286"/>
    <n v="22"/>
    <n v="38.269747760513198"/>
  </r>
  <r>
    <x v="64"/>
    <x v="103"/>
    <x v="1884"/>
    <n v="66"/>
    <x v="307"/>
    <s v="86h 26m 01s"/>
    <s v="time"/>
    <n v="86"/>
    <n v="26"/>
    <n v="1"/>
    <n v="3286"/>
    <n v="22"/>
    <n v="38.017617889131301"/>
  </r>
  <r>
    <x v="64"/>
    <x v="120"/>
    <x v="1885"/>
    <n v="69"/>
    <x v="307"/>
    <s v="86h 37m 20s"/>
    <s v="time"/>
    <n v="86"/>
    <n v="37"/>
    <n v="20"/>
    <n v="3286"/>
    <n v="22"/>
    <n v="37.934838378655698"/>
  </r>
  <r>
    <x v="64"/>
    <x v="137"/>
    <x v="1808"/>
    <n v="68"/>
    <x v="307"/>
    <s v="87h 10m 39s"/>
    <s v="time"/>
    <n v="87"/>
    <n v="10"/>
    <n v="39"/>
    <n v="3286"/>
    <n v="22"/>
    <n v="37.693212124688102"/>
  </r>
  <r>
    <x v="64"/>
    <x v="64"/>
    <x v="1785"/>
    <n v="216"/>
    <x v="331"/>
    <s v="85h 46m 04s"/>
    <s v="time"/>
    <n v="85"/>
    <n v="46"/>
    <n v="4"/>
    <n v="3286"/>
    <n v="22"/>
    <n v="38.312756668523498"/>
  </r>
  <r>
    <x v="64"/>
    <x v="94"/>
    <x v="1400"/>
    <n v="211"/>
    <x v="331"/>
    <s v="86h 17m 30s"/>
    <s v="time"/>
    <n v="86"/>
    <n v="17"/>
    <n v="30"/>
    <n v="3286"/>
    <n v="22"/>
    <n v="38.080154514727099"/>
  </r>
  <r>
    <x v="64"/>
    <x v="95"/>
    <x v="1886"/>
    <n v="218"/>
    <x v="331"/>
    <s v="86h 17m 49s"/>
    <s v="time"/>
    <n v="86"/>
    <n v="17"/>
    <n v="49"/>
    <n v="3286"/>
    <n v="22"/>
    <n v="38.077825595730502"/>
  </r>
  <r>
    <x v="64"/>
    <x v="98"/>
    <x v="1887"/>
    <n v="215"/>
    <x v="331"/>
    <s v="86h 19m 51s"/>
    <s v="time"/>
    <n v="86"/>
    <n v="19"/>
    <n v="51"/>
    <n v="3286"/>
    <n v="22"/>
    <n v="38.062878268675703"/>
  </r>
  <r>
    <x v="64"/>
    <x v="102"/>
    <x v="1888"/>
    <n v="212"/>
    <x v="331"/>
    <s v="86h 25m 10s"/>
    <s v="time"/>
    <n v="86"/>
    <n v="25"/>
    <n v="10"/>
    <n v="3286"/>
    <n v="22"/>
    <n v="38.0238500851788"/>
  </r>
  <r>
    <x v="64"/>
    <x v="141"/>
    <x v="1889"/>
    <n v="217"/>
    <x v="331"/>
    <s v="87h 00m 56s"/>
    <s v="time"/>
    <n v="87"/>
    <n v="0"/>
    <n v="56"/>
    <n v="3286"/>
    <n v="22"/>
    <n v="37.7633628725387"/>
  </r>
  <r>
    <x v="64"/>
    <x v="149"/>
    <x v="1890"/>
    <n v="213"/>
    <x v="331"/>
    <s v="87h 22m 00s"/>
    <s v="time"/>
    <n v="87"/>
    <n v="22"/>
    <n v="0"/>
    <n v="3286"/>
    <n v="22"/>
    <n v="37.611598626478397"/>
  </r>
  <r>
    <x v="64"/>
    <x v="91"/>
    <x v="1507"/>
    <n v="165"/>
    <x v="332"/>
    <s v="86h 10m 40s"/>
    <s v="time"/>
    <n v="86"/>
    <n v="10"/>
    <n v="40"/>
    <n v="3286"/>
    <n v="22"/>
    <n v="38.1304796286745"/>
  </r>
  <r>
    <x v="64"/>
    <x v="90"/>
    <x v="1851"/>
    <n v="161"/>
    <x v="332"/>
    <s v="86h 12m 40s"/>
    <s v="time"/>
    <n v="86"/>
    <n v="12"/>
    <n v="40"/>
    <n v="3286"/>
    <n v="22"/>
    <n v="38.115736563990197"/>
  </r>
  <r>
    <x v="64"/>
    <x v="124"/>
    <x v="1738"/>
    <n v="164"/>
    <x v="332"/>
    <s v="86h 43m 52s"/>
    <s v="time"/>
    <n v="86"/>
    <n v="43"/>
    <n v="52"/>
    <n v="3286"/>
    <n v="22"/>
    <n v="37.887212073073798"/>
  </r>
  <r>
    <x v="64"/>
    <x v="133"/>
    <x v="1891"/>
    <n v="163"/>
    <x v="332"/>
    <s v="86h 47m 36s"/>
    <s v="time"/>
    <n v="86"/>
    <n v="47"/>
    <n v="36"/>
    <n v="3286"/>
    <n v="22"/>
    <n v="37.860050695137801"/>
  </r>
  <r>
    <x v="64"/>
    <x v="129"/>
    <x v="1789"/>
    <n v="166"/>
    <x v="332"/>
    <s v="86h 47m 55s"/>
    <s v="time"/>
    <n v="86"/>
    <n v="47"/>
    <n v="55"/>
    <n v="3286"/>
    <n v="22"/>
    <n v="37.857748619889499"/>
  </r>
  <r>
    <x v="64"/>
    <x v="134"/>
    <x v="1737"/>
    <n v="167"/>
    <x v="332"/>
    <s v="86h 54m 49s"/>
    <s v="time"/>
    <n v="86"/>
    <n v="54"/>
    <n v="49"/>
    <n v="3286"/>
    <n v="22"/>
    <n v="37.807657028530798"/>
  </r>
  <r>
    <x v="64"/>
    <x v="126"/>
    <x v="1145"/>
    <n v="168"/>
    <x v="332"/>
    <s v="87h 03m 02s"/>
    <s v="time"/>
    <n v="87"/>
    <n v="3"/>
    <n v="2"/>
    <n v="3286"/>
    <n v="22"/>
    <n v="37.748179538071703"/>
  </r>
  <r>
    <x v="64"/>
    <x v="136"/>
    <x v="1892"/>
    <n v="169"/>
    <x v="332"/>
    <s v="87h 10m 13s"/>
    <s v="time"/>
    <n v="87"/>
    <n v="10"/>
    <n v="13"/>
    <n v="3286"/>
    <n v="22"/>
    <n v="37.696335078533998"/>
  </r>
  <r>
    <x v="64"/>
    <x v="150"/>
    <x v="1893"/>
    <n v="162"/>
    <x v="332"/>
    <s v="87h 13m 21s"/>
    <s v="time"/>
    <n v="87"/>
    <n v="13"/>
    <n v="21"/>
    <n v="3286"/>
    <n v="22"/>
    <n v="37.673765370173903"/>
  </r>
  <r>
    <x v="64"/>
    <x v="20"/>
    <x v="1814"/>
    <n v="32"/>
    <x v="282"/>
    <s v="84h 41m 57s"/>
    <s v="time"/>
    <n v="84"/>
    <n v="41"/>
    <n v="57"/>
    <n v="3286"/>
    <n v="22"/>
    <n v="38.796131406251497"/>
  </r>
  <r>
    <x v="64"/>
    <x v="23"/>
    <x v="1543"/>
    <n v="39"/>
    <x v="282"/>
    <s v="84h 56m 32s"/>
    <s v="time"/>
    <n v="84"/>
    <n v="56"/>
    <n v="32"/>
    <n v="3286"/>
    <n v="22"/>
    <n v="38.685119296776797"/>
  </r>
  <r>
    <x v="64"/>
    <x v="74"/>
    <x v="1813"/>
    <n v="35"/>
    <x v="282"/>
    <s v="85h 50m 27s"/>
    <s v="time"/>
    <n v="85"/>
    <n v="50"/>
    <n v="27"/>
    <n v="3286"/>
    <n v="22"/>
    <n v="38.280150278131003"/>
  </r>
  <r>
    <x v="64"/>
    <x v="77"/>
    <x v="1894"/>
    <n v="33"/>
    <x v="282"/>
    <s v="85h 54m 37s"/>
    <s v="time"/>
    <n v="85"/>
    <n v="54"/>
    <n v="37"/>
    <n v="3286"/>
    <n v="22"/>
    <n v="38.249207021537302"/>
  </r>
  <r>
    <x v="64"/>
    <x v="92"/>
    <x v="1629"/>
    <n v="34"/>
    <x v="282"/>
    <s v="86h 14m 37s"/>
    <s v="time"/>
    <n v="86"/>
    <n v="14"/>
    <n v="37"/>
    <n v="3286"/>
    <n v="22"/>
    <n v="38.101373048567197"/>
  </r>
  <r>
    <x v="64"/>
    <x v="96"/>
    <x v="1749"/>
    <n v="36"/>
    <x v="282"/>
    <s v="86h 19m 04s"/>
    <s v="time"/>
    <n v="86"/>
    <n v="19"/>
    <n v="4"/>
    <n v="3286"/>
    <n v="22"/>
    <n v="38.068635275339098"/>
  </r>
  <r>
    <x v="64"/>
    <x v="108"/>
    <x v="1763"/>
    <n v="38"/>
    <x v="282"/>
    <s v="86h 41m 21s"/>
    <s v="time"/>
    <n v="86"/>
    <n v="41"/>
    <n v="21"/>
    <n v="3286"/>
    <n v="22"/>
    <n v="37.905543753064102"/>
  </r>
  <r>
    <x v="64"/>
    <x v="34"/>
    <x v="1815"/>
    <n v="133"/>
    <x v="215"/>
    <s v="85h 23m 21s"/>
    <s v="time"/>
    <n v="85"/>
    <n v="23"/>
    <n v="21"/>
    <n v="3286"/>
    <n v="22"/>
    <n v="38.4826334332028"/>
  </r>
  <r>
    <x v="64"/>
    <x v="56"/>
    <x v="1895"/>
    <n v="139"/>
    <x v="215"/>
    <s v="85h 43m 59s"/>
    <s v="time"/>
    <n v="85"/>
    <n v="43"/>
    <n v="59"/>
    <n v="3286"/>
    <n v="22"/>
    <n v="38.328273484556298"/>
  </r>
  <r>
    <x v="64"/>
    <x v="63"/>
    <x v="1816"/>
    <n v="132"/>
    <x v="215"/>
    <s v="85h 47m 45s"/>
    <s v="time"/>
    <n v="85"/>
    <n v="47"/>
    <n v="45"/>
    <n v="3286"/>
    <n v="22"/>
    <n v="38.300228255062798"/>
  </r>
  <r>
    <x v="64"/>
    <x v="79"/>
    <x v="1713"/>
    <n v="131"/>
    <x v="215"/>
    <s v="86h 02m 18s"/>
    <s v="time"/>
    <n v="86"/>
    <n v="2"/>
    <n v="18"/>
    <n v="3286"/>
    <n v="22"/>
    <n v="38.192278635491903"/>
  </r>
  <r>
    <x v="64"/>
    <x v="93"/>
    <x v="1574"/>
    <n v="135"/>
    <x v="215"/>
    <s v="86h 15m 06s"/>
    <s v="time"/>
    <n v="86"/>
    <n v="15"/>
    <n v="6"/>
    <n v="3286"/>
    <n v="22"/>
    <n v="38.097814534984799"/>
  </r>
  <r>
    <x v="64"/>
    <x v="97"/>
    <x v="1896"/>
    <n v="136"/>
    <x v="215"/>
    <s v="86h 18m 06s"/>
    <s v="time"/>
    <n v="86"/>
    <n v="18"/>
    <n v="6"/>
    <n v="3286"/>
    <n v="22"/>
    <n v="38.075742067553698"/>
  </r>
  <r>
    <x v="64"/>
    <x v="107"/>
    <x v="1897"/>
    <n v="134"/>
    <x v="215"/>
    <s v="86h 38m 22s"/>
    <s v="time"/>
    <n v="86"/>
    <n v="38"/>
    <n v="22"/>
    <n v="3286"/>
    <n v="22"/>
    <n v="37.9272976768343"/>
  </r>
  <r>
    <x v="64"/>
    <x v="60"/>
    <x v="1681"/>
    <n v="27"/>
    <x v="333"/>
    <s v="85h 49m 44s"/>
    <s v="time"/>
    <n v="85"/>
    <n v="49"/>
    <n v="44"/>
    <n v="3286"/>
    <n v="22"/>
    <n v="38.285477565181303"/>
  </r>
  <r>
    <x v="64"/>
    <x v="61"/>
    <x v="1626"/>
    <n v="28"/>
    <x v="333"/>
    <s v="85h 50m 27s"/>
    <s v="time"/>
    <n v="85"/>
    <n v="50"/>
    <n v="27"/>
    <n v="3286"/>
    <n v="22"/>
    <n v="38.280150278131003"/>
  </r>
  <r>
    <x v="64"/>
    <x v="76"/>
    <x v="1854"/>
    <n v="23"/>
    <x v="333"/>
    <s v="85h 53m 23s"/>
    <s v="time"/>
    <n v="85"/>
    <n v="53"/>
    <n v="23"/>
    <n v="3286"/>
    <n v="22"/>
    <n v="38.258361012021197"/>
  </r>
  <r>
    <x v="64"/>
    <x v="119"/>
    <x v="1898"/>
    <n v="22"/>
    <x v="333"/>
    <s v="86h 30m 45s"/>
    <s v="time"/>
    <n v="86"/>
    <n v="30"/>
    <n v="45"/>
    <n v="3286"/>
    <n v="22"/>
    <n v="37.982950440687702"/>
  </r>
  <r>
    <x v="64"/>
    <x v="111"/>
    <x v="1899"/>
    <n v="25"/>
    <x v="333"/>
    <s v="86h 33m 55s"/>
    <s v="time"/>
    <n v="86"/>
    <n v="33"/>
    <n v="55"/>
    <n v="3286"/>
    <n v="22"/>
    <n v="37.959792706210699"/>
  </r>
  <r>
    <x v="64"/>
    <x v="115"/>
    <x v="1686"/>
    <n v="24"/>
    <x v="333"/>
    <s v="86h 40m 04s"/>
    <s v="time"/>
    <n v="86"/>
    <n v="40"/>
    <n v="4"/>
    <n v="3286"/>
    <n v="22"/>
    <n v="37.914898526941897"/>
  </r>
  <r>
    <x v="64"/>
    <x v="130"/>
    <x v="1675"/>
    <n v="26"/>
    <x v="333"/>
    <s v="86h 51m 10s"/>
    <s v="time"/>
    <n v="86"/>
    <n v="51"/>
    <n v="10"/>
    <n v="3286"/>
    <n v="22"/>
    <n v="37.834138228803504"/>
  </r>
  <r>
    <x v="64"/>
    <x v="1"/>
    <x v="1794"/>
    <n v="192"/>
    <x v="334"/>
    <s v="84h 40m 08s"/>
    <s v="time"/>
    <n v="84"/>
    <n v="40"/>
    <n v="8"/>
    <n v="3286"/>
    <n v="22"/>
    <n v="38.810004986745703"/>
  </r>
  <r>
    <x v="64"/>
    <x v="8"/>
    <x v="1852"/>
    <n v="199"/>
    <x v="334"/>
    <s v="85h 00m 02s"/>
    <s v="time"/>
    <n v="85"/>
    <n v="0"/>
    <n v="2"/>
    <n v="3286"/>
    <n v="22"/>
    <n v="38.658570859013899"/>
  </r>
  <r>
    <x v="64"/>
    <x v="51"/>
    <x v="1701"/>
    <n v="196"/>
    <x v="334"/>
    <s v="85h 09m 53s"/>
    <s v="time"/>
    <n v="85"/>
    <n v="9"/>
    <n v="53"/>
    <n v="3286"/>
    <n v="22"/>
    <n v="38.584051168813303"/>
  </r>
  <r>
    <x v="64"/>
    <x v="39"/>
    <x v="1690"/>
    <n v="191"/>
    <x v="334"/>
    <s v="85h 29m 36s"/>
    <s v="time"/>
    <n v="85"/>
    <n v="29"/>
    <n v="36"/>
    <n v="3286"/>
    <n v="22"/>
    <n v="38.4357454772301"/>
  </r>
  <r>
    <x v="64"/>
    <x v="53"/>
    <x v="1643"/>
    <n v="195"/>
    <x v="334"/>
    <s v="85h 30m 25s"/>
    <s v="time"/>
    <n v="85"/>
    <n v="30"/>
    <n v="25"/>
    <n v="3286"/>
    <n v="22"/>
    <n v="38.429627223259899"/>
  </r>
  <r>
    <x v="64"/>
    <x v="45"/>
    <x v="1900"/>
    <n v="197"/>
    <x v="334"/>
    <s v="85h 37m 24s"/>
    <s v="time"/>
    <n v="85"/>
    <n v="37"/>
    <n v="24"/>
    <n v="3286"/>
    <n v="22"/>
    <n v="38.377389340911698"/>
  </r>
  <r>
    <x v="64"/>
    <x v="57"/>
    <x v="1786"/>
    <n v="193"/>
    <x v="334"/>
    <s v="85h 45m 14s"/>
    <s v="time"/>
    <n v="85"/>
    <n v="45"/>
    <n v="14"/>
    <n v="3286"/>
    <n v="22"/>
    <n v="38.318961887054002"/>
  </r>
  <r>
    <x v="64"/>
    <x v="21"/>
    <x v="1801"/>
    <n v="121"/>
    <x v="323"/>
    <s v="84h 44m 45s"/>
    <s v="time"/>
    <n v="84"/>
    <n v="44"/>
    <n v="45"/>
    <n v="3286"/>
    <n v="22"/>
    <n v="38.774767687693497"/>
  </r>
  <r>
    <x v="64"/>
    <x v="22"/>
    <x v="1748"/>
    <n v="128"/>
    <x v="323"/>
    <s v="84h 48m 01s"/>
    <s v="time"/>
    <n v="84"/>
    <n v="48"/>
    <n v="1"/>
    <n v="3286"/>
    <n v="22"/>
    <n v="38.749873067763701"/>
  </r>
  <r>
    <x v="64"/>
    <x v="24"/>
    <x v="1687"/>
    <n v="129"/>
    <x v="323"/>
    <s v="84h 57m 32s"/>
    <s v="time"/>
    <n v="84"/>
    <n v="57"/>
    <n v="32"/>
    <n v="3286"/>
    <n v="22"/>
    <n v="38.677530308776703"/>
  </r>
  <r>
    <x v="64"/>
    <x v="37"/>
    <x v="1521"/>
    <n v="126"/>
    <x v="323"/>
    <s v="85h 25m 14s"/>
    <s v="time"/>
    <n v="85"/>
    <n v="25"/>
    <n v="14"/>
    <n v="3286"/>
    <n v="22"/>
    <n v="38.468492491398699"/>
  </r>
  <r>
    <x v="64"/>
    <x v="40"/>
    <x v="1901"/>
    <n v="122"/>
    <x v="323"/>
    <s v="85h 29m 52s"/>
    <s v="time"/>
    <n v="85"/>
    <n v="29"/>
    <n v="52"/>
    <n v="3286"/>
    <n v="22"/>
    <n v="38.433747465821"/>
  </r>
  <r>
    <x v="64"/>
    <x v="78"/>
    <x v="1546"/>
    <n v="123"/>
    <x v="323"/>
    <s v="86h 01m 25s"/>
    <s v="time"/>
    <n v="86"/>
    <n v="1"/>
    <n v="25"/>
    <n v="3286"/>
    <n v="22"/>
    <n v="38.1988149248429"/>
  </r>
  <r>
    <x v="64"/>
    <x v="139"/>
    <x v="1902"/>
    <n v="124"/>
    <x v="323"/>
    <s v="86h 49m 24s"/>
    <s v="time"/>
    <n v="86"/>
    <n v="49"/>
    <n v="24"/>
    <n v="3286"/>
    <n v="22"/>
    <n v="37.846968940760902"/>
  </r>
  <r>
    <x v="65"/>
    <x v="17"/>
    <x v="1695"/>
    <n v="141"/>
    <x v="335"/>
    <s v="87h 38m 35s"/>
    <s v="time"/>
    <n v="87"/>
    <n v="38"/>
    <n v="35"/>
    <n v="3285"/>
    <n v="21"/>
    <n v="37.481577737983898"/>
  </r>
  <r>
    <x v="65"/>
    <x v="90"/>
    <x v="1457"/>
    <n v="145"/>
    <x v="335"/>
    <s v="89h 39m 55s"/>
    <s v="time"/>
    <n v="89"/>
    <n v="39"/>
    <n v="55"/>
    <n v="3285"/>
    <n v="21"/>
    <n v="36.636255208413999"/>
  </r>
  <r>
    <x v="65"/>
    <x v="110"/>
    <x v="1903"/>
    <n v="146"/>
    <x v="335"/>
    <s v="89h 52m 26s"/>
    <s v="time"/>
    <n v="89"/>
    <n v="52"/>
    <n v="26"/>
    <n v="3285"/>
    <n v="21"/>
    <n v="36.551216828518903"/>
  </r>
  <r>
    <x v="65"/>
    <x v="122"/>
    <x v="1904"/>
    <n v="144"/>
    <x v="335"/>
    <s v="90h 09m 48s"/>
    <s v="time"/>
    <n v="90"/>
    <n v="9"/>
    <n v="48"/>
    <n v="3285"/>
    <n v="21"/>
    <n v="36.433879256164701"/>
  </r>
  <r>
    <x v="65"/>
    <x v="5"/>
    <x v="1771"/>
    <n v="71"/>
    <x v="310"/>
    <s v="88h 09m 52s"/>
    <s v="time"/>
    <n v="88"/>
    <n v="9"/>
    <n v="52"/>
    <n v="3285"/>
    <n v="21"/>
    <n v="37.2599183344255"/>
  </r>
  <r>
    <x v="65"/>
    <x v="30"/>
    <x v="1774"/>
    <n v="76"/>
    <x v="310"/>
    <s v="88h 27m 14s"/>
    <s v="time"/>
    <n v="88"/>
    <n v="27"/>
    <n v="14"/>
    <n v="3285"/>
    <n v="21"/>
    <n v="37.137994058423402"/>
  </r>
  <r>
    <x v="65"/>
    <x v="43"/>
    <x v="1862"/>
    <n v="78"/>
    <x v="310"/>
    <s v="89h 06m 12s"/>
    <s v="time"/>
    <n v="89"/>
    <n v="6"/>
    <n v="12"/>
    <n v="3285"/>
    <n v="21"/>
    <n v="36.8673076203658"/>
  </r>
  <r>
    <x v="65"/>
    <x v="105"/>
    <x v="1819"/>
    <n v="72"/>
    <x v="310"/>
    <s v="89h 59m 04s"/>
    <s v="time"/>
    <n v="89"/>
    <n v="59"/>
    <n v="4"/>
    <n v="3285"/>
    <n v="21"/>
    <n v="36.506309732546299"/>
  </r>
  <r>
    <x v="65"/>
    <x v="138"/>
    <x v="1763"/>
    <n v="79"/>
    <x v="310"/>
    <s v="90h 12m 23s"/>
    <s v="time"/>
    <n v="90"/>
    <n v="12"/>
    <n v="23"/>
    <n v="3285"/>
    <n v="21"/>
    <n v="36.416489346960503"/>
  </r>
  <r>
    <x v="65"/>
    <x v="140"/>
    <x v="1905"/>
    <n v="77"/>
    <x v="310"/>
    <s v="90h 14m 24s"/>
    <s v="time"/>
    <n v="90"/>
    <n v="14"/>
    <n v="24"/>
    <n v="3285"/>
    <n v="21"/>
    <n v="36.402925531914804"/>
  </r>
  <r>
    <x v="65"/>
    <x v="24"/>
    <x v="1718"/>
    <n v="51"/>
    <x v="311"/>
    <s v="88h 14m 50s"/>
    <s v="time"/>
    <n v="88"/>
    <n v="14"/>
    <n v="50"/>
    <n v="3285"/>
    <n v="21"/>
    <n v="37.224967735843101"/>
  </r>
  <r>
    <x v="65"/>
    <x v="7"/>
    <x v="1906"/>
    <n v="54"/>
    <x v="311"/>
    <s v="88h 15m 48s"/>
    <s v="time"/>
    <n v="88"/>
    <n v="15"/>
    <n v="48"/>
    <n v="3285"/>
    <n v="21"/>
    <n v="37.218172891725501"/>
  </r>
  <r>
    <x v="65"/>
    <x v="44"/>
    <x v="1679"/>
    <n v="52"/>
    <x v="311"/>
    <s v="89h 06m 32s"/>
    <s v="time"/>
    <n v="89"/>
    <n v="6"/>
    <n v="32"/>
    <n v="3285"/>
    <n v="21"/>
    <n v="36.865009102471298"/>
  </r>
  <r>
    <x v="65"/>
    <x v="73"/>
    <x v="1826"/>
    <n v="53"/>
    <x v="311"/>
    <s v="89h 28m 32s"/>
    <s v="time"/>
    <n v="89"/>
    <n v="28"/>
    <n v="32"/>
    <n v="3285"/>
    <n v="21"/>
    <n v="36.713938009139603"/>
  </r>
  <r>
    <x v="65"/>
    <x v="81"/>
    <x v="1907"/>
    <n v="57"/>
    <x v="311"/>
    <s v="89h 31m 49s"/>
    <s v="time"/>
    <n v="89"/>
    <n v="31"/>
    <n v="49"/>
    <n v="3285"/>
    <n v="21"/>
    <n v="36.691497910390297"/>
  </r>
  <r>
    <x v="65"/>
    <x v="83"/>
    <x v="1908"/>
    <n v="59"/>
    <x v="311"/>
    <s v="89h 35m 58s"/>
    <s v="time"/>
    <n v="89"/>
    <n v="35"/>
    <n v="58"/>
    <n v="3285"/>
    <n v="21"/>
    <n v="36.663173754797498"/>
  </r>
  <r>
    <x v="65"/>
    <x v="29"/>
    <x v="1796"/>
    <n v="123"/>
    <x v="325"/>
    <s v="88h 55m 11s"/>
    <s v="time"/>
    <n v="88"/>
    <n v="55"/>
    <n v="11"/>
    <n v="3285"/>
    <n v="21"/>
    <n v="36.943435245899003"/>
  </r>
  <r>
    <x v="65"/>
    <x v="70"/>
    <x v="1909"/>
    <n v="128"/>
    <x v="325"/>
    <s v="89h 27m 43s"/>
    <s v="time"/>
    <n v="89"/>
    <n v="27"/>
    <n v="43"/>
    <n v="3285"/>
    <n v="21"/>
    <n v="36.7195238198737"/>
  </r>
  <r>
    <x v="65"/>
    <x v="78"/>
    <x v="1910"/>
    <n v="124"/>
    <x v="325"/>
    <s v="89h 31m 39s"/>
    <s v="time"/>
    <n v="89"/>
    <n v="31"/>
    <n v="39"/>
    <n v="3285"/>
    <n v="21"/>
    <n v="36.6926363407891"/>
  </r>
  <r>
    <x v="65"/>
    <x v="85"/>
    <x v="1797"/>
    <n v="125"/>
    <x v="325"/>
    <s v="89h 32m 51s"/>
    <s v="time"/>
    <n v="89"/>
    <n v="32"/>
    <n v="51"/>
    <n v="3285"/>
    <n v="21"/>
    <n v="36.6844412183478"/>
  </r>
  <r>
    <x v="65"/>
    <x v="101"/>
    <x v="1683"/>
    <n v="129"/>
    <x v="325"/>
    <s v="89h 50m 44s"/>
    <s v="time"/>
    <n v="89"/>
    <n v="50"/>
    <n v="44"/>
    <n v="3285"/>
    <n v="21"/>
    <n v="36.562743473367803"/>
  </r>
  <r>
    <x v="65"/>
    <x v="114"/>
    <x v="1655"/>
    <n v="126"/>
    <x v="325"/>
    <s v="90h 05m 32s"/>
    <s v="time"/>
    <n v="90"/>
    <n v="5"/>
    <n v="32"/>
    <n v="3285"/>
    <n v="21"/>
    <n v="36.462637050923099"/>
  </r>
  <r>
    <x v="65"/>
    <x v="143"/>
    <x v="1864"/>
    <n v="127"/>
    <x v="325"/>
    <s v="90h 18m 51s"/>
    <s v="time"/>
    <n v="90"/>
    <n v="18"/>
    <n v="51"/>
    <n v="3285"/>
    <n v="21"/>
    <n v="36.373031178201998"/>
  </r>
  <r>
    <x v="65"/>
    <x v="15"/>
    <x v="1866"/>
    <n v="171"/>
    <x v="326"/>
    <s v="88h 02m 47s"/>
    <s v="time"/>
    <n v="88"/>
    <n v="2"/>
    <n v="47"/>
    <n v="3285"/>
    <n v="21"/>
    <n v="37.309877684427697"/>
  </r>
  <r>
    <x v="65"/>
    <x v="93"/>
    <x v="1911"/>
    <n v="174"/>
    <x v="326"/>
    <s v="89h 41m 45s"/>
    <s v="time"/>
    <n v="89"/>
    <n v="41"/>
    <n v="45"/>
    <n v="3285"/>
    <n v="21"/>
    <n v="36.623774794444103"/>
  </r>
  <r>
    <x v="65"/>
    <x v="124"/>
    <x v="1912"/>
    <n v="175"/>
    <x v="326"/>
    <s v="90h 09m 44s"/>
    <s v="time"/>
    <n v="90"/>
    <n v="9"/>
    <n v="44"/>
    <n v="3285"/>
    <n v="21"/>
    <n v="36.4343282478495"/>
  </r>
  <r>
    <x v="65"/>
    <x v="133"/>
    <x v="1781"/>
    <n v="176"/>
    <x v="326"/>
    <s v="90h 11m 52s"/>
    <s v="time"/>
    <n v="90"/>
    <n v="11"/>
    <n v="52"/>
    <n v="3285"/>
    <n v="21"/>
    <n v="36.4199660006405"/>
  </r>
  <r>
    <x v="65"/>
    <x v="129"/>
    <x v="1913"/>
    <n v="173"/>
    <x v="326"/>
    <s v="90h 12m 12s"/>
    <s v="time"/>
    <n v="90"/>
    <n v="12"/>
    <n v="12"/>
    <n v="3285"/>
    <n v="21"/>
    <n v="36.4177229222866"/>
  </r>
  <r>
    <x v="65"/>
    <x v="8"/>
    <x v="1601"/>
    <n v="194"/>
    <x v="336"/>
    <s v="88h 17m 10s"/>
    <s v="time"/>
    <n v="88"/>
    <n v="17"/>
    <n v="10"/>
    <n v="3285"/>
    <n v="21"/>
    <n v="37.208570619513502"/>
  </r>
  <r>
    <x v="65"/>
    <x v="38"/>
    <x v="1736"/>
    <n v="196"/>
    <x v="336"/>
    <s v="88h 53m 22s"/>
    <s v="time"/>
    <n v="88"/>
    <n v="53"/>
    <n v="22"/>
    <n v="3285"/>
    <n v="21"/>
    <n v="36.956019024881002"/>
  </r>
  <r>
    <x v="65"/>
    <x v="46"/>
    <x v="1914"/>
    <n v="198"/>
    <x v="336"/>
    <s v="89h 07m 22s"/>
    <s v="time"/>
    <n v="89"/>
    <n v="7"/>
    <n v="22"/>
    <n v="3285"/>
    <n v="21"/>
    <n v="36.859264061438303"/>
  </r>
  <r>
    <x v="65"/>
    <x v="80"/>
    <x v="1840"/>
    <n v="192"/>
    <x v="336"/>
    <s v="89h 31m 37s"/>
    <s v="time"/>
    <n v="89"/>
    <n v="31"/>
    <n v="37"/>
    <n v="3285"/>
    <n v="21"/>
    <n v="36.692864035346197"/>
  </r>
  <r>
    <x v="65"/>
    <x v="99"/>
    <x v="1915"/>
    <n v="199"/>
    <x v="336"/>
    <s v="89h 48m 33s"/>
    <s v="time"/>
    <n v="89"/>
    <n v="48"/>
    <n v="33"/>
    <n v="3285"/>
    <n v="21"/>
    <n v="36.577557970140298"/>
  </r>
  <r>
    <x v="65"/>
    <x v="119"/>
    <x v="1741"/>
    <n v="195"/>
    <x v="336"/>
    <s v="89h 56m 11s"/>
    <s v="time"/>
    <n v="89"/>
    <n v="56"/>
    <n v="11"/>
    <n v="3285"/>
    <n v="21"/>
    <n v="36.5258160860608"/>
  </r>
  <r>
    <x v="65"/>
    <x v="112"/>
    <x v="1838"/>
    <n v="197"/>
    <x v="336"/>
    <s v="90h 01m 17s"/>
    <s v="time"/>
    <n v="90"/>
    <n v="1"/>
    <n v="17"/>
    <n v="3285"/>
    <n v="21"/>
    <n v="36.491327678298603"/>
  </r>
  <r>
    <x v="65"/>
    <x v="141"/>
    <x v="1916"/>
    <n v="193"/>
    <x v="336"/>
    <s v="90h 39m 36s"/>
    <s v="time"/>
    <n v="90"/>
    <n v="39"/>
    <n v="36"/>
    <n v="3285"/>
    <n v="21"/>
    <n v="36.234281932495001"/>
  </r>
  <r>
    <x v="65"/>
    <x v="27"/>
    <x v="1917"/>
    <n v="153"/>
    <x v="152"/>
    <s v="88h 39m 16s"/>
    <s v="time"/>
    <n v="88"/>
    <n v="39"/>
    <n v="16"/>
    <n v="3285"/>
    <n v="21"/>
    <n v="37.053979871912098"/>
  </r>
  <r>
    <x v="65"/>
    <x v="60"/>
    <x v="1918"/>
    <n v="157"/>
    <x v="152"/>
    <s v="89h 20m 21s"/>
    <s v="time"/>
    <n v="89"/>
    <n v="20"/>
    <n v="21"/>
    <n v="3285"/>
    <n v="21"/>
    <n v="36.769987034428702"/>
  </r>
  <r>
    <x v="65"/>
    <x v="71"/>
    <x v="1746"/>
    <n v="155"/>
    <x v="152"/>
    <s v="89h 28m 14s"/>
    <s v="time"/>
    <n v="89"/>
    <n v="28"/>
    <n v="14"/>
    <n v="3285"/>
    <n v="21"/>
    <n v="36.715989742124897"/>
  </r>
  <r>
    <x v="65"/>
    <x v="84"/>
    <x v="1919"/>
    <n v="154"/>
    <x v="152"/>
    <s v="89h 30m 53s"/>
    <s v="time"/>
    <n v="89"/>
    <n v="30"/>
    <n v="53"/>
    <n v="3285"/>
    <n v="21"/>
    <n v="36.697874030652898"/>
  </r>
  <r>
    <x v="65"/>
    <x v="4"/>
    <x v="1794"/>
    <n v="31"/>
    <x v="337"/>
    <s v="88h 09m 51s"/>
    <s v="time"/>
    <n v="88"/>
    <n v="9"/>
    <n v="51"/>
    <n v="3285"/>
    <n v="21"/>
    <n v="37.260035728801299"/>
  </r>
  <r>
    <x v="65"/>
    <x v="10"/>
    <x v="150"/>
    <n v="35"/>
    <x v="337"/>
    <s v="88h 20m 42s"/>
    <s v="time"/>
    <n v="88"/>
    <n v="20"/>
    <n v="42"/>
    <n v="3285"/>
    <n v="21"/>
    <n v="37.1837681815609"/>
  </r>
  <r>
    <x v="65"/>
    <x v="25"/>
    <x v="1701"/>
    <n v="38"/>
    <x v="337"/>
    <s v="88h 48m 00s"/>
    <s v="time"/>
    <n v="88"/>
    <n v="48"/>
    <n v="0"/>
    <n v="3285"/>
    <n v="21"/>
    <n v="36.993243243243199"/>
  </r>
  <r>
    <x v="65"/>
    <x v="45"/>
    <x v="1799"/>
    <n v="37"/>
    <x v="337"/>
    <s v="89h 06m 53s"/>
    <s v="time"/>
    <n v="89"/>
    <n v="6"/>
    <n v="53"/>
    <n v="3285"/>
    <n v="21"/>
    <n v="36.862595967121003"/>
  </r>
  <r>
    <x v="65"/>
    <x v="75"/>
    <x v="1786"/>
    <n v="33"/>
    <x v="337"/>
    <s v="89h 22m 01s"/>
    <s v="time"/>
    <n v="89"/>
    <n v="22"/>
    <n v="1"/>
    <n v="3285"/>
    <n v="21"/>
    <n v="36.758557880896802"/>
  </r>
  <r>
    <x v="65"/>
    <x v="72"/>
    <x v="1900"/>
    <n v="39"/>
    <x v="337"/>
    <s v="89h 22m 40s"/>
    <s v="time"/>
    <n v="89"/>
    <n v="22"/>
    <n v="40"/>
    <n v="3285"/>
    <n v="21"/>
    <n v="36.7541024365987"/>
  </r>
  <r>
    <x v="65"/>
    <x v="104"/>
    <x v="1652"/>
    <n v="34"/>
    <x v="337"/>
    <s v="89h 52m 10s"/>
    <s v="time"/>
    <n v="89"/>
    <n v="52"/>
    <n v="10"/>
    <n v="3285"/>
    <n v="21"/>
    <n v="36.553024449046397"/>
  </r>
  <r>
    <x v="65"/>
    <x v="118"/>
    <x v="1920"/>
    <n v="32"/>
    <x v="337"/>
    <s v="90h 03m 31s"/>
    <s v="time"/>
    <n v="90"/>
    <n v="3"/>
    <n v="31"/>
    <n v="3285"/>
    <n v="21"/>
    <n v="36.476245408083003"/>
  </r>
  <r>
    <x v="65"/>
    <x v="50"/>
    <x v="1791"/>
    <n v="161"/>
    <x v="338"/>
    <s v="88h 30m 03s"/>
    <s v="time"/>
    <n v="88"/>
    <n v="30"/>
    <n v="3"/>
    <n v="3285"/>
    <n v="21"/>
    <n v="37.118294554665198"/>
  </r>
  <r>
    <x v="65"/>
    <x v="96"/>
    <x v="1889"/>
    <n v="169"/>
    <x v="338"/>
    <s v="89h 46m 04s"/>
    <s v="time"/>
    <n v="89"/>
    <n v="46"/>
    <n v="4"/>
    <n v="3285"/>
    <n v="21"/>
    <n v="36.594422646086798"/>
  </r>
  <r>
    <x v="65"/>
    <x v="100"/>
    <x v="1888"/>
    <n v="162"/>
    <x v="338"/>
    <s v="89h 49m 04s"/>
    <s v="time"/>
    <n v="89"/>
    <n v="49"/>
    <n v="4"/>
    <n v="3285"/>
    <n v="21"/>
    <n v="36.574051165322302"/>
  </r>
  <r>
    <x v="65"/>
    <x v="103"/>
    <x v="1921"/>
    <n v="167"/>
    <x v="338"/>
    <s v="89h 52m 13s"/>
    <s v="time"/>
    <n v="89"/>
    <n v="52"/>
    <n v="13"/>
    <n v="3285"/>
    <n v="21"/>
    <n v="36.552685506578896"/>
  </r>
  <r>
    <x v="65"/>
    <x v="113"/>
    <x v="1847"/>
    <n v="168"/>
    <x v="338"/>
    <s v="89h 57m 32s"/>
    <s v="time"/>
    <n v="89"/>
    <n v="57"/>
    <n v="32"/>
    <n v="3285"/>
    <n v="21"/>
    <n v="36.516680458975003"/>
  </r>
  <r>
    <x v="65"/>
    <x v="37"/>
    <x v="1512"/>
    <n v="91"/>
    <x v="339"/>
    <s v="88h 42m 42s"/>
    <s v="time"/>
    <n v="88"/>
    <n v="42"/>
    <n v="42"/>
    <n v="3285"/>
    <n v="21"/>
    <n v="37.030078719446898"/>
  </r>
  <r>
    <x v="65"/>
    <x v="64"/>
    <x v="1682"/>
    <n v="98"/>
    <x v="339"/>
    <s v="89h 17m 16s"/>
    <s v="time"/>
    <n v="89"/>
    <n v="17"/>
    <n v="16"/>
    <n v="3285"/>
    <n v="21"/>
    <n v="36.791149715651002"/>
  </r>
  <r>
    <x v="65"/>
    <x v="61"/>
    <x v="1783"/>
    <n v="93"/>
    <x v="339"/>
    <s v="89h 20m 25s"/>
    <s v="time"/>
    <n v="89"/>
    <n v="20"/>
    <n v="25"/>
    <n v="3285"/>
    <n v="21"/>
    <n v="36.769529731830502"/>
  </r>
  <r>
    <x v="65"/>
    <x v="120"/>
    <x v="1501"/>
    <n v="92"/>
    <x v="339"/>
    <s v="90h 01m 23s"/>
    <s v="time"/>
    <n v="90"/>
    <n v="1"/>
    <n v="23"/>
    <n v="3285"/>
    <n v="21"/>
    <n v="36.490652086039603"/>
  </r>
  <r>
    <x v="65"/>
    <x v="54"/>
    <x v="1564"/>
    <n v="84"/>
    <x v="316"/>
    <s v="89h 12m 04s"/>
    <s v="time"/>
    <n v="89"/>
    <n v="12"/>
    <n v="4"/>
    <n v="3285"/>
    <n v="21"/>
    <n v="36.826895529452798"/>
  </r>
  <r>
    <x v="65"/>
    <x v="115"/>
    <x v="1456"/>
    <n v="83"/>
    <x v="316"/>
    <s v="90h 06m 02s"/>
    <s v="time"/>
    <n v="90"/>
    <n v="6"/>
    <n v="2"/>
    <n v="3285"/>
    <n v="21"/>
    <n v="36.459264648756601"/>
  </r>
  <r>
    <x v="65"/>
    <x v="121"/>
    <x v="1842"/>
    <n v="87"/>
    <x v="316"/>
    <s v="90h 09m 57s"/>
    <s v="time"/>
    <n v="90"/>
    <n v="9"/>
    <n v="57"/>
    <n v="3285"/>
    <n v="21"/>
    <n v="36.4328690653333"/>
  </r>
  <r>
    <x v="65"/>
    <x v="123"/>
    <x v="1562"/>
    <n v="82"/>
    <x v="316"/>
    <s v="90h 11m 07s"/>
    <s v="time"/>
    <n v="90"/>
    <n v="11"/>
    <n v="7"/>
    <n v="3285"/>
    <n v="21"/>
    <n v="36.425013937357299"/>
  </r>
  <r>
    <x v="65"/>
    <x v="125"/>
    <x v="1734"/>
    <n v="89"/>
    <x v="316"/>
    <s v="90h 17m 34s"/>
    <s v="time"/>
    <n v="90"/>
    <n v="17"/>
    <n v="34"/>
    <n v="3285"/>
    <n v="21"/>
    <n v="36.381647357054497"/>
  </r>
  <r>
    <x v="65"/>
    <x v="20"/>
    <x v="1588"/>
    <n v="111"/>
    <x v="340"/>
    <s v="87h 48m 14s"/>
    <s v="time"/>
    <n v="87"/>
    <n v="48"/>
    <n v="14"/>
    <n v="3285"/>
    <n v="21"/>
    <n v="37.412921472726403"/>
  </r>
  <r>
    <x v="65"/>
    <x v="31"/>
    <x v="1922"/>
    <n v="119"/>
    <x v="340"/>
    <s v="88h 59m 46s"/>
    <s v="time"/>
    <n v="88"/>
    <n v="59"/>
    <n v="46"/>
    <n v="3285"/>
    <n v="21"/>
    <n v="36.911725231439497"/>
  </r>
  <r>
    <x v="65"/>
    <x v="65"/>
    <x v="1507"/>
    <n v="118"/>
    <x v="340"/>
    <s v="89h 18m 33s"/>
    <s v="time"/>
    <n v="89"/>
    <n v="18"/>
    <n v="33"/>
    <n v="3285"/>
    <n v="21"/>
    <n v="36.782338505752399"/>
  </r>
  <r>
    <x v="65"/>
    <x v="67"/>
    <x v="1757"/>
    <n v="116"/>
    <x v="340"/>
    <s v="89h 29m 31s"/>
    <s v="time"/>
    <n v="89"/>
    <n v="29"/>
    <n v="31"/>
    <n v="3285"/>
    <n v="21"/>
    <n v="36.707214491682898"/>
  </r>
  <r>
    <x v="65"/>
    <x v="79"/>
    <x v="1923"/>
    <n v="114"/>
    <x v="340"/>
    <s v="89h 32m 10s"/>
    <s v="time"/>
    <n v="89"/>
    <n v="32"/>
    <n v="10"/>
    <n v="3285"/>
    <n v="21"/>
    <n v="36.689107436478103"/>
  </r>
  <r>
    <x v="65"/>
    <x v="107"/>
    <x v="1830"/>
    <n v="115"/>
    <x v="340"/>
    <s v="90h 03m 50s"/>
    <s v="time"/>
    <n v="90"/>
    <n v="3"/>
    <n v="50"/>
    <n v="3285"/>
    <n v="21"/>
    <n v="36.474107886376899"/>
  </r>
  <r>
    <x v="65"/>
    <x v="127"/>
    <x v="1924"/>
    <n v="112"/>
    <x v="340"/>
    <s v="90h 19m 24s"/>
    <s v="time"/>
    <n v="90"/>
    <n v="19"/>
    <n v="24"/>
    <n v="3285"/>
    <n v="21"/>
    <n v="36.369339779311296"/>
  </r>
  <r>
    <x v="65"/>
    <x v="126"/>
    <x v="1831"/>
    <n v="113"/>
    <x v="340"/>
    <s v="90h 42m 36s"/>
    <s v="time"/>
    <n v="90"/>
    <n v="42"/>
    <n v="36"/>
    <n v="3285"/>
    <n v="21"/>
    <n v="36.214309337449002"/>
  </r>
  <r>
    <x v="65"/>
    <x v="1"/>
    <x v="1843"/>
    <n v="18"/>
    <x v="303"/>
    <s v="87h 46m 05s"/>
    <s v="time"/>
    <n v="87"/>
    <n v="46"/>
    <n v="5"/>
    <n v="3285"/>
    <n v="21"/>
    <n v="37.428196160967197"/>
  </r>
  <r>
    <x v="65"/>
    <x v="21"/>
    <x v="1745"/>
    <n v="11"/>
    <x v="303"/>
    <s v="87h 49m 45s"/>
    <s v="time"/>
    <n v="87"/>
    <n v="49"/>
    <n v="45"/>
    <n v="3285"/>
    <n v="21"/>
    <n v="37.402153802362498"/>
  </r>
  <r>
    <x v="65"/>
    <x v="2"/>
    <x v="1875"/>
    <n v="12"/>
    <x v="303"/>
    <s v="87h 52m 56s"/>
    <s v="time"/>
    <n v="87"/>
    <n v="52"/>
    <n v="56"/>
    <n v="3285"/>
    <n v="21"/>
    <n v="37.379573671833498"/>
  </r>
  <r>
    <x v="65"/>
    <x v="14"/>
    <x v="1488"/>
    <n v="16"/>
    <x v="303"/>
    <s v="87h 57m 00s"/>
    <s v="time"/>
    <n v="87"/>
    <n v="57"/>
    <n v="0"/>
    <n v="3285"/>
    <n v="21"/>
    <n v="37.350767481523498"/>
  </r>
  <r>
    <x v="65"/>
    <x v="52"/>
    <x v="1788"/>
    <n v="17"/>
    <x v="303"/>
    <s v="88h 33m 35s"/>
    <s v="time"/>
    <n v="88"/>
    <n v="33"/>
    <n v="35"/>
    <n v="3285"/>
    <n v="21"/>
    <n v="37.093612282985397"/>
  </r>
  <r>
    <x v="65"/>
    <x v="40"/>
    <x v="1727"/>
    <n v="15"/>
    <x v="303"/>
    <s v="89h 05m 20s"/>
    <s v="time"/>
    <n v="89"/>
    <n v="5"/>
    <n v="20"/>
    <n v="3285"/>
    <n v="21"/>
    <n v="36.873285108505797"/>
  </r>
  <r>
    <x v="65"/>
    <x v="82"/>
    <x v="1874"/>
    <n v="19"/>
    <x v="303"/>
    <s v="89h 34m 23s"/>
    <s v="time"/>
    <n v="89"/>
    <n v="34"/>
    <n v="23"/>
    <n v="3285"/>
    <n v="21"/>
    <n v="36.673974998681999"/>
  </r>
  <r>
    <x v="65"/>
    <x v="130"/>
    <x v="1925"/>
    <n v="14"/>
    <x v="303"/>
    <s v="90h 13m 37s"/>
    <s v="time"/>
    <n v="90"/>
    <n v="13"/>
    <n v="37"/>
    <n v="3285"/>
    <n v="21"/>
    <n v="36.408192920936997"/>
  </r>
  <r>
    <x v="65"/>
    <x v="19"/>
    <x v="1667"/>
    <n v="1"/>
    <x v="341"/>
    <s v="87h 42m 09s"/>
    <s v="time"/>
    <n v="87"/>
    <n v="42"/>
    <n v="9"/>
    <n v="3285"/>
    <n v="21"/>
    <n v="37.456172857102104"/>
  </r>
  <r>
    <x v="65"/>
    <x v="23"/>
    <x v="1845"/>
    <n v="4"/>
    <x v="341"/>
    <s v="88h 09m 56s"/>
    <s v="time"/>
    <n v="88"/>
    <n v="9"/>
    <n v="56"/>
    <n v="3285"/>
    <n v="21"/>
    <n v="37.2594487643196"/>
  </r>
  <r>
    <x v="65"/>
    <x v="12"/>
    <x v="1926"/>
    <n v="7"/>
    <x v="341"/>
    <s v="88h 24m 17s"/>
    <s v="time"/>
    <n v="88"/>
    <n v="24"/>
    <n v="17"/>
    <n v="3285"/>
    <n v="21"/>
    <n v="37.158648513622602"/>
  </r>
  <r>
    <x v="65"/>
    <x v="51"/>
    <x v="1927"/>
    <n v="9"/>
    <x v="341"/>
    <s v="88h 31m 52s"/>
    <s v="time"/>
    <n v="88"/>
    <n v="31"/>
    <n v="52"/>
    <n v="3285"/>
    <n v="21"/>
    <n v="37.105600040161598"/>
  </r>
  <r>
    <x v="65"/>
    <x v="32"/>
    <x v="1576"/>
    <n v="2"/>
    <x v="341"/>
    <s v="88h 33m 58s"/>
    <s v="time"/>
    <n v="88"/>
    <n v="33"/>
    <n v="58"/>
    <n v="3285"/>
    <n v="21"/>
    <n v="37.090936463031298"/>
  </r>
  <r>
    <x v="65"/>
    <x v="36"/>
    <x v="1772"/>
    <n v="8"/>
    <x v="341"/>
    <s v="88h 41m 16s"/>
    <s v="time"/>
    <n v="88"/>
    <n v="41"/>
    <n v="16"/>
    <n v="3285"/>
    <n v="21"/>
    <n v="37.040053120184403"/>
  </r>
  <r>
    <x v="65"/>
    <x v="62"/>
    <x v="1699"/>
    <n v="3"/>
    <x v="341"/>
    <s v="89h 18m 06s"/>
    <s v="time"/>
    <n v="89"/>
    <n v="18"/>
    <n v="6"/>
    <n v="3285"/>
    <n v="21"/>
    <n v="36.785427670256198"/>
  </r>
  <r>
    <x v="65"/>
    <x v="88"/>
    <x v="1928"/>
    <n v="6"/>
    <x v="341"/>
    <s v="89h 39m 57s"/>
    <s v="time"/>
    <n v="89"/>
    <n v="39"/>
    <n v="57"/>
    <n v="3285"/>
    <n v="21"/>
    <n v="36.636028215875598"/>
  </r>
  <r>
    <x v="65"/>
    <x v="13"/>
    <x v="1747"/>
    <n v="131"/>
    <x v="342"/>
    <s v="87h 48m 41s"/>
    <s v="time"/>
    <n v="87"/>
    <n v="48"/>
    <n v="41"/>
    <n v="3285"/>
    <n v="21"/>
    <n v="37.409726022630501"/>
  </r>
  <r>
    <x v="65"/>
    <x v="3"/>
    <x v="1672"/>
    <n v="132"/>
    <x v="342"/>
    <s v="88h 06m 49s"/>
    <s v="time"/>
    <n v="88"/>
    <n v="6"/>
    <n v="49"/>
    <n v="3285"/>
    <n v="21"/>
    <n v="37.281413831259499"/>
  </r>
  <r>
    <x v="65"/>
    <x v="49"/>
    <x v="1839"/>
    <n v="138"/>
    <x v="342"/>
    <s v="89h 10m 06s"/>
    <s v="time"/>
    <n v="89"/>
    <n v="10"/>
    <n v="6"/>
    <n v="3285"/>
    <n v="21"/>
    <n v="36.840432889104797"/>
  </r>
  <r>
    <x v="65"/>
    <x v="56"/>
    <x v="1929"/>
    <n v="137"/>
    <x v="342"/>
    <s v="89h 12m 34s"/>
    <s v="time"/>
    <n v="89"/>
    <n v="12"/>
    <n v="34"/>
    <n v="3285"/>
    <n v="21"/>
    <n v="36.8234554139135"/>
  </r>
  <r>
    <x v="65"/>
    <x v="74"/>
    <x v="1879"/>
    <n v="134"/>
    <x v="342"/>
    <s v="89h 21m 03s"/>
    <s v="time"/>
    <n v="89"/>
    <n v="21"/>
    <n v="3"/>
    <n v="3285"/>
    <n v="21"/>
    <n v="36.765185924399098"/>
  </r>
  <r>
    <x v="65"/>
    <x v="86"/>
    <x v="1930"/>
    <n v="136"/>
    <x v="342"/>
    <s v="89h 33m 17s"/>
    <s v="time"/>
    <n v="89"/>
    <n v="33"/>
    <n v="17"/>
    <n v="3285"/>
    <n v="21"/>
    <n v="36.681482768139901"/>
  </r>
  <r>
    <x v="65"/>
    <x v="116"/>
    <x v="1515"/>
    <n v="135"/>
    <x v="342"/>
    <s v="90h 05m 50s"/>
    <s v="time"/>
    <n v="90"/>
    <n v="5"/>
    <n v="50"/>
    <n v="3285"/>
    <n v="21"/>
    <n v="36.460613534761798"/>
  </r>
  <r>
    <x v="65"/>
    <x v="9"/>
    <x v="1792"/>
    <n v="101"/>
    <x v="343"/>
    <s v="88h 20m 16s"/>
    <s v="time"/>
    <n v="88"/>
    <n v="20"/>
    <n v="16"/>
    <n v="3285"/>
    <n v="21"/>
    <n v="37.1868082109076"/>
  </r>
  <r>
    <x v="65"/>
    <x v="53"/>
    <x v="1692"/>
    <n v="108"/>
    <x v="343"/>
    <s v="89h 05m 39s"/>
    <s v="time"/>
    <n v="89"/>
    <n v="5"/>
    <n v="39"/>
    <n v="3285"/>
    <n v="21"/>
    <n v="36.871100801586302"/>
  </r>
  <r>
    <x v="65"/>
    <x v="59"/>
    <x v="1852"/>
    <n v="109"/>
    <x v="343"/>
    <s v="89h 15m 59s"/>
    <s v="time"/>
    <n v="89"/>
    <n v="15"/>
    <n v="59"/>
    <n v="3285"/>
    <n v="21"/>
    <n v="36.799965148011999"/>
  </r>
  <r>
    <x v="65"/>
    <x v="69"/>
    <x v="1810"/>
    <n v="103"/>
    <x v="343"/>
    <s v="89h 27m 13s"/>
    <s v="time"/>
    <n v="89"/>
    <n v="27"/>
    <n v="13"/>
    <n v="3285"/>
    <n v="21"/>
    <n v="36.722944542950501"/>
  </r>
  <r>
    <x v="65"/>
    <x v="87"/>
    <x v="1809"/>
    <n v="106"/>
    <x v="343"/>
    <s v="89h 33m 33s"/>
    <s v="time"/>
    <n v="89"/>
    <n v="33"/>
    <n v="33"/>
    <n v="3285"/>
    <n v="21"/>
    <n v="36.6796624205599"/>
  </r>
  <r>
    <x v="65"/>
    <x v="18"/>
    <x v="1662"/>
    <n v="41"/>
    <x v="344"/>
    <s v="87h 38m 43s"/>
    <s v="time"/>
    <n v="87"/>
    <n v="38"/>
    <n v="43"/>
    <n v="3285"/>
    <n v="21"/>
    <n v="37.480627402756603"/>
  </r>
  <r>
    <x v="65"/>
    <x v="16"/>
    <x v="1543"/>
    <n v="49"/>
    <x v="344"/>
    <s v="88h 07m 03s"/>
    <s v="time"/>
    <n v="88"/>
    <n v="7"/>
    <n v="3"/>
    <n v="3285"/>
    <n v="21"/>
    <n v="37.279768490935297"/>
  </r>
  <r>
    <x v="65"/>
    <x v="34"/>
    <x v="1931"/>
    <n v="48"/>
    <x v="344"/>
    <s v="88h 42m 08s"/>
    <s v="time"/>
    <n v="88"/>
    <n v="42"/>
    <n v="8"/>
    <n v="3285"/>
    <n v="21"/>
    <n v="37.034021445034497"/>
  </r>
  <r>
    <x v="65"/>
    <x v="47"/>
    <x v="1629"/>
    <n v="43"/>
    <x v="344"/>
    <s v="89h 07m 28s"/>
    <s v="time"/>
    <n v="89"/>
    <n v="7"/>
    <n v="28"/>
    <n v="3285"/>
    <n v="21"/>
    <n v="36.858574776841301"/>
  </r>
  <r>
    <x v="65"/>
    <x v="63"/>
    <x v="1813"/>
    <n v="45"/>
    <x v="344"/>
    <s v="89h 18m 50s"/>
    <s v="time"/>
    <n v="89"/>
    <n v="18"/>
    <n v="50"/>
    <n v="3285"/>
    <n v="21"/>
    <n v="36.780393742419001"/>
  </r>
  <r>
    <x v="65"/>
    <x v="77"/>
    <x v="1749"/>
    <n v="46"/>
    <x v="344"/>
    <s v="89h 26m 57s"/>
    <s v="time"/>
    <n v="89"/>
    <n v="26"/>
    <n v="57"/>
    <n v="3285"/>
    <n v="21"/>
    <n v="36.724769189204203"/>
  </r>
  <r>
    <x v="65"/>
    <x v="94"/>
    <x v="1932"/>
    <n v="47"/>
    <x v="344"/>
    <s v="89h 42m 12s"/>
    <s v="time"/>
    <n v="89"/>
    <n v="42"/>
    <n v="12"/>
    <n v="3285"/>
    <n v="21"/>
    <n v="36.620712719705601"/>
  </r>
  <r>
    <x v="65"/>
    <x v="97"/>
    <x v="1696"/>
    <n v="42"/>
    <x v="344"/>
    <s v="89h 45m 53s"/>
    <s v="time"/>
    <n v="89"/>
    <n v="45"/>
    <n v="53"/>
    <n v="3285"/>
    <n v="21"/>
    <n v="36.595668305725098"/>
  </r>
  <r>
    <x v="65"/>
    <x v="98"/>
    <x v="1933"/>
    <n v="208"/>
    <x v="332"/>
    <s v="89h 46m 41s"/>
    <s v="time"/>
    <n v="89"/>
    <n v="46"/>
    <n v="41"/>
    <n v="3285"/>
    <n v="21"/>
    <n v="36.590233322297799"/>
  </r>
  <r>
    <x v="65"/>
    <x v="102"/>
    <x v="1891"/>
    <n v="203"/>
    <x v="332"/>
    <s v="89h 51m 02s"/>
    <s v="time"/>
    <n v="89"/>
    <n v="51"/>
    <n v="2"/>
    <n v="3285"/>
    <n v="21"/>
    <n v="36.560708831330999"/>
  </r>
  <r>
    <x v="65"/>
    <x v="109"/>
    <x v="1737"/>
    <n v="207"/>
    <x v="332"/>
    <s v="89h 55m 31s"/>
    <s v="time"/>
    <n v="89"/>
    <n v="55"/>
    <n v="31"/>
    <n v="3285"/>
    <n v="21"/>
    <n v="36.530329193064603"/>
  </r>
  <r>
    <x v="65"/>
    <x v="111"/>
    <x v="1934"/>
    <n v="209"/>
    <x v="332"/>
    <s v="89h 57m 40s"/>
    <s v="time"/>
    <n v="89"/>
    <n v="57"/>
    <n v="40"/>
    <n v="3285"/>
    <n v="21"/>
    <n v="36.515778422775199"/>
  </r>
  <r>
    <x v="65"/>
    <x v="106"/>
    <x v="1789"/>
    <n v="205"/>
    <x v="332"/>
    <s v="90h 02m 20s"/>
    <s v="time"/>
    <n v="90"/>
    <n v="2"/>
    <n v="20"/>
    <n v="3285"/>
    <n v="21"/>
    <n v="36.484235207009299"/>
  </r>
  <r>
    <x v="65"/>
    <x v="117"/>
    <x v="1738"/>
    <n v="204"/>
    <x v="332"/>
    <s v="90h 07m 04s"/>
    <s v="time"/>
    <n v="90"/>
    <n v="7"/>
    <n v="4"/>
    <n v="3285"/>
    <n v="21"/>
    <n v="36.4522969940571"/>
  </r>
  <r>
    <x v="65"/>
    <x v="131"/>
    <x v="1893"/>
    <n v="202"/>
    <x v="332"/>
    <s v="90h 32m 51s"/>
    <s v="time"/>
    <n v="90"/>
    <n v="32"/>
    <n v="51"/>
    <n v="3285"/>
    <n v="21"/>
    <n v="36.2793009194069"/>
  </r>
  <r>
    <x v="65"/>
    <x v="11"/>
    <x v="1935"/>
    <n v="187"/>
    <x v="333"/>
    <s v="88h 23m 18s"/>
    <s v="time"/>
    <n v="88"/>
    <n v="23"/>
    <n v="18"/>
    <n v="3285"/>
    <n v="21"/>
    <n v="37.165538438330799"/>
  </r>
  <r>
    <x v="65"/>
    <x v="35"/>
    <x v="1854"/>
    <n v="182"/>
    <x v="333"/>
    <s v="88h 41m 08s"/>
    <s v="time"/>
    <n v="88"/>
    <n v="41"/>
    <n v="8"/>
    <n v="3285"/>
    <n v="21"/>
    <n v="37.040981244596999"/>
  </r>
  <r>
    <x v="65"/>
    <x v="33"/>
    <x v="1626"/>
    <n v="185"/>
    <x v="333"/>
    <s v="88h 41m 21s"/>
    <s v="time"/>
    <n v="88"/>
    <n v="41"/>
    <n v="21"/>
    <n v="3285"/>
    <n v="21"/>
    <n v="37.039473066045197"/>
  </r>
  <r>
    <x v="65"/>
    <x v="39"/>
    <x v="1936"/>
    <n v="181"/>
    <x v="333"/>
    <s v="89h 00m 44s"/>
    <s v="time"/>
    <n v="89"/>
    <n v="0"/>
    <n v="44"/>
    <n v="3285"/>
    <n v="21"/>
    <n v="36.9050442511016"/>
  </r>
  <r>
    <x v="65"/>
    <x v="42"/>
    <x v="1697"/>
    <n v="186"/>
    <x v="333"/>
    <s v="89h 06m 05s"/>
    <s v="time"/>
    <n v="89"/>
    <n v="6"/>
    <n v="5"/>
    <n v="3285"/>
    <n v="21"/>
    <n v="36.868112169345103"/>
  </r>
  <r>
    <x v="65"/>
    <x v="76"/>
    <x v="1627"/>
    <n v="188"/>
    <x v="333"/>
    <s v="89h 26m 27s"/>
    <s v="time"/>
    <n v="89"/>
    <n v="26"/>
    <n v="27"/>
    <n v="3285"/>
    <n v="21"/>
    <n v="36.728190889694297"/>
  </r>
  <r>
    <x v="65"/>
    <x v="89"/>
    <x v="1681"/>
    <n v="184"/>
    <x v="333"/>
    <s v="89h 39m 21s"/>
    <s v="time"/>
    <n v="89"/>
    <n v="39"/>
    <n v="21"/>
    <n v="3285"/>
    <n v="21"/>
    <n v="36.6401145119763"/>
  </r>
  <r>
    <x v="65"/>
    <x v="95"/>
    <x v="1899"/>
    <n v="183"/>
    <x v="333"/>
    <s v="89h 42m 31s"/>
    <s v="time"/>
    <n v="89"/>
    <n v="42"/>
    <n v="31"/>
    <n v="3285"/>
    <n v="21"/>
    <n v="36.618558233292298"/>
  </r>
  <r>
    <x v="65"/>
    <x v="28"/>
    <x v="1575"/>
    <n v="211"/>
    <x v="345"/>
    <s v="88h 50m 13s"/>
    <s v="time"/>
    <n v="88"/>
    <n v="50"/>
    <n v="13"/>
    <n v="3285"/>
    <n v="21"/>
    <n v="36.977858936315897"/>
  </r>
  <r>
    <x v="65"/>
    <x v="26"/>
    <x v="1846"/>
    <n v="218"/>
    <x v="345"/>
    <s v="88h 56m 35s"/>
    <s v="time"/>
    <n v="88"/>
    <n v="56"/>
    <n v="35"/>
    <n v="3285"/>
    <n v="21"/>
    <n v="36.933743500054597"/>
  </r>
  <r>
    <x v="65"/>
    <x v="66"/>
    <x v="1633"/>
    <n v="219"/>
    <x v="345"/>
    <s v="89h 28m 59s"/>
    <s v="time"/>
    <n v="89"/>
    <n v="28"/>
    <n v="59"/>
    <n v="3285"/>
    <n v="21"/>
    <n v="36.710860839575403"/>
  </r>
  <r>
    <x v="65"/>
    <x v="108"/>
    <x v="1937"/>
    <n v="217"/>
    <x v="345"/>
    <s v="90h 06m 35s"/>
    <s v="time"/>
    <n v="90"/>
    <n v="6"/>
    <n v="35"/>
    <n v="3285"/>
    <n v="21"/>
    <n v="36.455555726814502"/>
  </r>
  <r>
    <x v="65"/>
    <x v="139"/>
    <x v="1686"/>
    <n v="213"/>
    <x v="345"/>
    <s v="90h 13m 18s"/>
    <s v="time"/>
    <n v="90"/>
    <n v="13"/>
    <n v="18"/>
    <n v="3285"/>
    <n v="21"/>
    <n v="36.410322723661999"/>
  </r>
  <r>
    <x v="65"/>
    <x v="134"/>
    <x v="1775"/>
    <n v="215"/>
    <x v="345"/>
    <s v="90h 15m 05s"/>
    <s v="time"/>
    <n v="90"/>
    <n v="15"/>
    <n v="5"/>
    <n v="3285"/>
    <n v="21"/>
    <n v="36.398331820070403"/>
  </r>
  <r>
    <x v="65"/>
    <x v="22"/>
    <x v="1661"/>
    <n v="67"/>
    <x v="323"/>
    <s v="87h 57m 21s"/>
    <s v="time"/>
    <n v="87"/>
    <n v="57"/>
    <n v="21"/>
    <n v="3285"/>
    <n v="21"/>
    <n v="37.348290335111301"/>
  </r>
  <r>
    <x v="65"/>
    <x v="0"/>
    <x v="1856"/>
    <n v="63"/>
    <x v="323"/>
    <s v="88h 07m 06s"/>
    <s v="time"/>
    <n v="88"/>
    <n v="7"/>
    <n v="6"/>
    <n v="3285"/>
    <n v="21"/>
    <n v="37.279415936903"/>
  </r>
  <r>
    <x v="65"/>
    <x v="6"/>
    <x v="1687"/>
    <n v="69"/>
    <x v="323"/>
    <s v="88h 12m 45s"/>
    <s v="time"/>
    <n v="88"/>
    <n v="12"/>
    <n v="45"/>
    <n v="3285"/>
    <n v="21"/>
    <n v="37.239620235227399"/>
  </r>
  <r>
    <x v="65"/>
    <x v="41"/>
    <x v="1938"/>
    <n v="64"/>
    <x v="323"/>
    <s v="89h 05m 43s"/>
    <s v="time"/>
    <n v="89"/>
    <n v="5"/>
    <n v="43"/>
    <n v="3285"/>
    <n v="21"/>
    <n v="36.870640980473397"/>
  </r>
  <r>
    <x v="65"/>
    <x v="57"/>
    <x v="1801"/>
    <n v="68"/>
    <x v="323"/>
    <s v="89h 13m 37s"/>
    <s v="time"/>
    <n v="89"/>
    <n v="13"/>
    <n v="37"/>
    <n v="3285"/>
    <n v="21"/>
    <n v="36.816233262872103"/>
  </r>
  <r>
    <x v="65"/>
    <x v="58"/>
    <x v="1939"/>
    <n v="66"/>
    <x v="323"/>
    <s v="89h 14m 54s"/>
    <s v="time"/>
    <n v="89"/>
    <n v="14"/>
    <n v="54"/>
    <n v="3285"/>
    <n v="21"/>
    <n v="36.807410035668198"/>
  </r>
  <r>
    <x v="65"/>
    <x v="91"/>
    <x v="1729"/>
    <n v="65"/>
    <x v="323"/>
    <s v="89h 37m 25s"/>
    <s v="time"/>
    <n v="89"/>
    <n v="37"/>
    <n v="25"/>
    <n v="3285"/>
    <n v="21"/>
    <n v="36.65328766911"/>
  </r>
  <r>
    <x v="65"/>
    <x v="92"/>
    <x v="1902"/>
    <n v="62"/>
    <x v="323"/>
    <s v="89h 40m 18s"/>
    <s v="time"/>
    <n v="89"/>
    <n v="40"/>
    <n v="18"/>
    <n v="3285"/>
    <n v="21"/>
    <n v="36.633644964035398"/>
  </r>
  <r>
    <x v="66"/>
    <x v="12"/>
    <x v="1940"/>
    <n v="211"/>
    <x v="346"/>
    <s v="91h 14m 41s"/>
    <s v="time"/>
    <n v="91"/>
    <n v="14"/>
    <n v="41"/>
    <n v="3504"/>
    <n v="21"/>
    <n v="38.4022211330335"/>
  </r>
  <r>
    <x v="66"/>
    <x v="53"/>
    <x v="1941"/>
    <n v="218"/>
    <x v="346"/>
    <s v="91h 45m 02s"/>
    <s v="time"/>
    <n v="91"/>
    <n v="45"/>
    <n v="2"/>
    <n v="3504"/>
    <n v="21"/>
    <n v="38.190504447445001"/>
  </r>
  <r>
    <x v="66"/>
    <x v="133"/>
    <x v="1942"/>
    <n v="217"/>
    <x v="346"/>
    <s v="92h 54m 21s"/>
    <s v="time"/>
    <n v="92"/>
    <n v="54"/>
    <n v="21"/>
    <n v="3504"/>
    <n v="21"/>
    <n v="37.715608097805102"/>
  </r>
  <r>
    <x v="66"/>
    <x v="150"/>
    <x v="1943"/>
    <n v="212"/>
    <x v="346"/>
    <s v="93h 16m 08s"/>
    <s v="time"/>
    <n v="93"/>
    <n v="16"/>
    <n v="8"/>
    <n v="3504"/>
    <n v="21"/>
    <n v="37.5687975030378"/>
  </r>
  <r>
    <x v="66"/>
    <x v="149"/>
    <x v="1944"/>
    <n v="215"/>
    <x v="346"/>
    <s v="93h 26m 13s"/>
    <s v="time"/>
    <n v="93"/>
    <n v="26"/>
    <n v="13"/>
    <n v="3504"/>
    <n v="21"/>
    <n v="37.501226317213302"/>
  </r>
  <r>
    <x v="66"/>
    <x v="145"/>
    <x v="1945"/>
    <n v="213"/>
    <x v="346"/>
    <s v="93h 32m 28s"/>
    <s v="time"/>
    <n v="93"/>
    <n v="32"/>
    <n v="28"/>
    <n v="3504"/>
    <n v="21"/>
    <n v="37.459465238100798"/>
  </r>
  <r>
    <x v="66"/>
    <x v="6"/>
    <x v="1946"/>
    <n v="195"/>
    <x v="347"/>
    <s v="91h 04m 03s"/>
    <s v="time"/>
    <n v="91"/>
    <n v="4"/>
    <n v="3"/>
    <n v="3504"/>
    <n v="21"/>
    <n v="38.476953907815599"/>
  </r>
  <r>
    <x v="66"/>
    <x v="77"/>
    <x v="1947"/>
    <n v="196"/>
    <x v="347"/>
    <s v="92h 14m 00s"/>
    <s v="time"/>
    <n v="92"/>
    <n v="14"/>
    <n v="0"/>
    <n v="3504"/>
    <n v="21"/>
    <n v="37.990603541741898"/>
  </r>
  <r>
    <x v="66"/>
    <x v="71"/>
    <x v="1948"/>
    <n v="199"/>
    <x v="347"/>
    <s v="92h 16m 32s"/>
    <s v="time"/>
    <n v="92"/>
    <n v="16"/>
    <n v="32"/>
    <n v="3504"/>
    <n v="21"/>
    <n v="37.973220306328798"/>
  </r>
  <r>
    <x v="66"/>
    <x v="80"/>
    <x v="1833"/>
    <n v="193"/>
    <x v="347"/>
    <s v="92h 17m 41s"/>
    <s v="time"/>
    <n v="92"/>
    <n v="17"/>
    <n v="41"/>
    <n v="3504"/>
    <n v="21"/>
    <n v="37.965334481025401"/>
  </r>
  <r>
    <x v="66"/>
    <x v="101"/>
    <x v="1949"/>
    <n v="194"/>
    <x v="347"/>
    <s v="92h 37m 06s"/>
    <s v="time"/>
    <n v="92"/>
    <n v="37"/>
    <n v="6"/>
    <n v="3504"/>
    <n v="21"/>
    <n v="37.832682514261002"/>
  </r>
  <r>
    <x v="66"/>
    <x v="113"/>
    <x v="1950"/>
    <n v="198"/>
    <x v="347"/>
    <s v="92h 40m 51s"/>
    <s v="time"/>
    <n v="92"/>
    <n v="40"/>
    <n v="51"/>
    <n v="3504"/>
    <n v="21"/>
    <n v="37.807169767211803"/>
  </r>
  <r>
    <x v="66"/>
    <x v="143"/>
    <x v="1951"/>
    <n v="192"/>
    <x v="347"/>
    <s v="93h 01m 59s"/>
    <s v="time"/>
    <n v="93"/>
    <n v="1"/>
    <n v="59"/>
    <n v="3504"/>
    <n v="21"/>
    <n v="37.6640321988301"/>
  </r>
  <r>
    <x v="66"/>
    <x v="151"/>
    <x v="1952"/>
    <n v="197"/>
    <x v="347"/>
    <s v="93h 59m 46s"/>
    <s v="time"/>
    <n v="93"/>
    <n v="59"/>
    <n v="46"/>
    <n v="3504"/>
    <n v="21"/>
    <n v="37.278137984431901"/>
  </r>
  <r>
    <x v="66"/>
    <x v="1"/>
    <x v="1667"/>
    <n v="21"/>
    <x v="348"/>
    <s v="90h 48m 21s"/>
    <s v="time"/>
    <n v="90"/>
    <n v="48"/>
    <n v="21"/>
    <n v="3504"/>
    <n v="21"/>
    <n v="38.587829342828499"/>
  </r>
  <r>
    <x v="66"/>
    <x v="22"/>
    <x v="1845"/>
    <n v="25"/>
    <x v="348"/>
    <s v="90h 56m 07s"/>
    <s v="time"/>
    <n v="90"/>
    <n v="56"/>
    <n v="7"/>
    <n v="3504"/>
    <n v="21"/>
    <n v="38.532900383972702"/>
  </r>
  <r>
    <x v="66"/>
    <x v="51"/>
    <x v="1927"/>
    <n v="29"/>
    <x v="348"/>
    <s v="91h 18m 57s"/>
    <s v="time"/>
    <n v="91"/>
    <n v="18"/>
    <n v="57"/>
    <n v="3504"/>
    <n v="21"/>
    <n v="38.372315863440903"/>
  </r>
  <r>
    <x v="66"/>
    <x v="26"/>
    <x v="1772"/>
    <n v="28"/>
    <x v="348"/>
    <s v="91h 37m 04s"/>
    <s v="time"/>
    <n v="91"/>
    <n v="37"/>
    <n v="4"/>
    <n v="3504"/>
    <n v="21"/>
    <n v="38.245852333365598"/>
  </r>
  <r>
    <x v="66"/>
    <x v="58"/>
    <x v="1576"/>
    <n v="23"/>
    <x v="348"/>
    <s v="92h 01m 48s"/>
    <s v="time"/>
    <n v="92"/>
    <n v="1"/>
    <n v="48"/>
    <n v="3504"/>
    <n v="21"/>
    <n v="38.074540910572601"/>
  </r>
  <r>
    <x v="66"/>
    <x v="95"/>
    <x v="1953"/>
    <n v="22"/>
    <x v="348"/>
    <s v="92h 30m 39s"/>
    <s v="time"/>
    <n v="92"/>
    <n v="30"/>
    <n v="39"/>
    <n v="3504"/>
    <n v="21"/>
    <n v="37.876645077603499"/>
  </r>
  <r>
    <x v="66"/>
    <x v="96"/>
    <x v="1873"/>
    <n v="27"/>
    <x v="348"/>
    <s v="92h 31m 54s"/>
    <s v="time"/>
    <n v="92"/>
    <n v="31"/>
    <n v="54"/>
    <n v="3504"/>
    <n v="21"/>
    <n v="37.868117221131499"/>
  </r>
  <r>
    <x v="66"/>
    <x v="63"/>
    <x v="1891"/>
    <n v="183"/>
    <x v="349"/>
    <s v="92h 05m 34s"/>
    <s v="time"/>
    <n v="92"/>
    <n v="5"/>
    <n v="34"/>
    <n v="3504"/>
    <n v="21"/>
    <n v="38.048586268678299"/>
  </r>
  <r>
    <x v="66"/>
    <x v="74"/>
    <x v="1954"/>
    <n v="182"/>
    <x v="349"/>
    <s v="92h 07m 14s"/>
    <s v="time"/>
    <n v="92"/>
    <n v="7"/>
    <n v="14"/>
    <n v="3504"/>
    <n v="21"/>
    <n v="38.037113203109399"/>
  </r>
  <r>
    <x v="66"/>
    <x v="100"/>
    <x v="1934"/>
    <n v="181"/>
    <x v="349"/>
    <s v="92h 36m 25s"/>
    <s v="time"/>
    <n v="92"/>
    <n v="36"/>
    <n v="25"/>
    <n v="3504"/>
    <n v="21"/>
    <n v="37.837335213041897"/>
  </r>
  <r>
    <x v="66"/>
    <x v="118"/>
    <x v="1789"/>
    <n v="185"/>
    <x v="349"/>
    <s v="92h 45m 48s"/>
    <s v="time"/>
    <n v="92"/>
    <n v="45"/>
    <n v="48"/>
    <n v="3504"/>
    <n v="21"/>
    <n v="37.773545581946799"/>
  </r>
  <r>
    <x v="66"/>
    <x v="114"/>
    <x v="1737"/>
    <n v="186"/>
    <x v="349"/>
    <s v="92h 48m 10s"/>
    <s v="time"/>
    <n v="92"/>
    <n v="48"/>
    <n v="10"/>
    <n v="3504"/>
    <n v="21"/>
    <n v="37.7574904965727"/>
  </r>
  <r>
    <x v="66"/>
    <x v="122"/>
    <x v="1933"/>
    <n v="187"/>
    <x v="349"/>
    <s v="92h 51m 30s"/>
    <s v="time"/>
    <n v="92"/>
    <n v="51"/>
    <n v="30"/>
    <n v="3504"/>
    <n v="21"/>
    <n v="37.734900834604602"/>
  </r>
  <r>
    <x v="66"/>
    <x v="129"/>
    <x v="1738"/>
    <n v="184"/>
    <x v="349"/>
    <s v="92h 54m 32s"/>
    <s v="time"/>
    <n v="92"/>
    <n v="54"/>
    <n v="32"/>
    <n v="3504"/>
    <n v="21"/>
    <n v="37.714367719868903"/>
  </r>
  <r>
    <x v="66"/>
    <x v="18"/>
    <x v="1910"/>
    <n v="171"/>
    <x v="325"/>
    <s v="90h 45m 36s"/>
    <s v="time"/>
    <n v="90"/>
    <n v="45"/>
    <n v="36"/>
    <n v="3504"/>
    <n v="21"/>
    <n v="38.607315998237098"/>
  </r>
  <r>
    <x v="66"/>
    <x v="72"/>
    <x v="1955"/>
    <n v="175"/>
    <x v="325"/>
    <s v="92h 08m 32s"/>
    <s v="time"/>
    <n v="92"/>
    <n v="8"/>
    <n v="32"/>
    <n v="3504"/>
    <n v="21"/>
    <n v="38.028169014084497"/>
  </r>
  <r>
    <x v="66"/>
    <x v="94"/>
    <x v="1832"/>
    <n v="174"/>
    <x v="325"/>
    <s v="92h 30m 17s"/>
    <s v="time"/>
    <n v="92"/>
    <n v="30"/>
    <n v="17"/>
    <n v="3504"/>
    <n v="21"/>
    <n v="37.879147310797897"/>
  </r>
  <r>
    <x v="66"/>
    <x v="98"/>
    <x v="1683"/>
    <n v="178"/>
    <x v="325"/>
    <s v="92h 32m 37s"/>
    <s v="time"/>
    <n v="92"/>
    <n v="32"/>
    <n v="37"/>
    <n v="3504"/>
    <n v="21"/>
    <n v="37.863229648484001"/>
  </r>
  <r>
    <x v="66"/>
    <x v="119"/>
    <x v="1797"/>
    <n v="173"/>
    <x v="325"/>
    <s v="92h 39m 45s"/>
    <s v="time"/>
    <n v="92"/>
    <n v="39"/>
    <n v="45"/>
    <n v="3504"/>
    <n v="21"/>
    <n v="37.814649939295798"/>
  </r>
  <r>
    <x v="66"/>
    <x v="124"/>
    <x v="1726"/>
    <n v="172"/>
    <x v="325"/>
    <s v="92h 51m 25s"/>
    <s v="time"/>
    <n v="92"/>
    <n v="51"/>
    <n v="25"/>
    <n v="3504"/>
    <n v="21"/>
    <n v="37.735465246720601"/>
  </r>
  <r>
    <x v="66"/>
    <x v="130"/>
    <x v="1655"/>
    <n v="177"/>
    <x v="325"/>
    <s v="92h 57m 18s"/>
    <s v="time"/>
    <n v="92"/>
    <n v="57"/>
    <n v="18"/>
    <n v="3504"/>
    <n v="21"/>
    <n v="37.695659189930602"/>
  </r>
  <r>
    <x v="66"/>
    <x v="152"/>
    <x v="1956"/>
    <n v="179"/>
    <x v="325"/>
    <s v="93h 43m 31s"/>
    <s v="time"/>
    <n v="93"/>
    <n v="43"/>
    <n v="31"/>
    <n v="3504"/>
    <n v="21"/>
    <n v="37.385858789428902"/>
  </r>
  <r>
    <x v="66"/>
    <x v="0"/>
    <x v="1935"/>
    <n v="16"/>
    <x v="350"/>
    <s v="90h 59m 09s"/>
    <s v="time"/>
    <n v="90"/>
    <n v="59"/>
    <n v="9"/>
    <n v="3504"/>
    <n v="21"/>
    <n v="38.511489883956202"/>
  </r>
  <r>
    <x v="66"/>
    <x v="34"/>
    <x v="1543"/>
    <n v="19"/>
    <x v="350"/>
    <s v="91h 29m 07s"/>
    <s v="time"/>
    <n v="91"/>
    <n v="29"/>
    <n v="7"/>
    <n v="3504"/>
    <n v="21"/>
    <n v="38.301244583979802"/>
  </r>
  <r>
    <x v="66"/>
    <x v="69"/>
    <x v="1957"/>
    <n v="14"/>
    <x v="350"/>
    <s v="92h 14m 33s"/>
    <s v="time"/>
    <n v="92"/>
    <n v="14"/>
    <n v="33"/>
    <n v="3504"/>
    <n v="21"/>
    <n v="37.986828197414397"/>
  </r>
  <r>
    <x v="66"/>
    <x v="117"/>
    <x v="1749"/>
    <n v="15"/>
    <x v="350"/>
    <s v="92h 50m 18s"/>
    <s v="time"/>
    <n v="92"/>
    <n v="50"/>
    <n v="18"/>
    <n v="3504"/>
    <n v="21"/>
    <n v="37.743029998384202"/>
  </r>
  <r>
    <x v="66"/>
    <x v="125"/>
    <x v="1696"/>
    <n v="12"/>
    <x v="350"/>
    <s v="93h 01m 01s"/>
    <s v="time"/>
    <n v="93"/>
    <n v="1"/>
    <n v="1"/>
    <n v="3504"/>
    <n v="21"/>
    <n v="37.6705558425734"/>
  </r>
  <r>
    <x v="66"/>
    <x v="21"/>
    <x v="1866"/>
    <n v="71"/>
    <x v="326"/>
    <s v="90h 52m 59s"/>
    <s v="time"/>
    <n v="90"/>
    <n v="52"/>
    <n v="59"/>
    <n v="3504"/>
    <n v="21"/>
    <n v="38.555041735563698"/>
  </r>
  <r>
    <x v="66"/>
    <x v="56"/>
    <x v="1867"/>
    <n v="76"/>
    <x v="326"/>
    <s v="91h 59m 11s"/>
    <s v="time"/>
    <n v="91"/>
    <n v="59"/>
    <n v="11"/>
    <n v="3504"/>
    <n v="21"/>
    <n v="38.092592201140803"/>
  </r>
  <r>
    <x v="66"/>
    <x v="70"/>
    <x v="1958"/>
    <n v="79"/>
    <x v="326"/>
    <s v="92h 14m 39s"/>
    <s v="time"/>
    <n v="92"/>
    <n v="14"/>
    <n v="39"/>
    <n v="3504"/>
    <n v="21"/>
    <n v="37.986141851788197"/>
  </r>
  <r>
    <x v="66"/>
    <x v="73"/>
    <x v="1959"/>
    <n v="74"/>
    <x v="326"/>
    <s v="92h 16m 36s"/>
    <s v="time"/>
    <n v="92"/>
    <n v="16"/>
    <n v="36"/>
    <n v="3504"/>
    <n v="21"/>
    <n v="37.972763067586598"/>
  </r>
  <r>
    <x v="66"/>
    <x v="83"/>
    <x v="1960"/>
    <n v="75"/>
    <x v="326"/>
    <s v="92h 25m 58s"/>
    <s v="time"/>
    <n v="92"/>
    <n v="25"/>
    <n v="58"/>
    <n v="3504"/>
    <n v="21"/>
    <n v="37.908630295890703"/>
  </r>
  <r>
    <x v="66"/>
    <x v="103"/>
    <x v="1961"/>
    <n v="78"/>
    <x v="326"/>
    <s v="92h 37m 33s"/>
    <s v="time"/>
    <n v="92"/>
    <n v="37"/>
    <n v="33"/>
    <n v="3504"/>
    <n v="21"/>
    <n v="37.829619166719098"/>
  </r>
  <r>
    <x v="66"/>
    <x v="116"/>
    <x v="1962"/>
    <n v="72"/>
    <x v="326"/>
    <s v="92h 48m 11s"/>
    <s v="time"/>
    <n v="92"/>
    <n v="48"/>
    <n v="11"/>
    <n v="3504"/>
    <n v="21"/>
    <n v="37.757377480985703"/>
  </r>
  <r>
    <x v="66"/>
    <x v="140"/>
    <x v="1963"/>
    <n v="77"/>
    <x v="326"/>
    <s v="92h 58m 05s"/>
    <s v="time"/>
    <n v="92"/>
    <n v="58"/>
    <n v="5"/>
    <n v="3504"/>
    <n v="21"/>
    <n v="37.690365567623203"/>
  </r>
  <r>
    <x v="66"/>
    <x v="146"/>
    <x v="1913"/>
    <n v="73"/>
    <x v="326"/>
    <s v="93h 18m 31s"/>
    <s v="time"/>
    <n v="93"/>
    <n v="18"/>
    <n v="31"/>
    <n v="3504"/>
    <n v="21"/>
    <n v="37.552804165388999"/>
  </r>
  <r>
    <x v="66"/>
    <x v="4"/>
    <x v="1964"/>
    <n v="112"/>
    <x v="337"/>
    <s v="91h 00m 17s"/>
    <s v="time"/>
    <n v="91"/>
    <n v="0"/>
    <n v="17"/>
    <n v="3504"/>
    <n v="21"/>
    <n v="38.503496460806304"/>
  </r>
  <r>
    <x v="66"/>
    <x v="64"/>
    <x v="1920"/>
    <n v="113"/>
    <x v="337"/>
    <s v="92h 04m 26s"/>
    <s v="time"/>
    <n v="92"/>
    <n v="4"/>
    <n v="26"/>
    <n v="3504"/>
    <n v="21"/>
    <n v="38.056391907465603"/>
  </r>
  <r>
    <x v="66"/>
    <x v="120"/>
    <x v="1652"/>
    <n v="117"/>
    <x v="337"/>
    <s v="92h 42m 35s"/>
    <s v="time"/>
    <n v="92"/>
    <n v="42"/>
    <n v="35"/>
    <n v="3504"/>
    <n v="21"/>
    <n v="37.795388833126097"/>
  </r>
  <r>
    <x v="66"/>
    <x v="135"/>
    <x v="1786"/>
    <n v="115"/>
    <x v="337"/>
    <s v="93h 06m 56s"/>
    <s v="time"/>
    <n v="93"/>
    <n v="6"/>
    <n v="56"/>
    <n v="3504"/>
    <n v="21"/>
    <n v="37.630662020905902"/>
  </r>
  <r>
    <x v="66"/>
    <x v="40"/>
    <x v="1660"/>
    <n v="141"/>
    <x v="351"/>
    <s v="91h 43m 27s"/>
    <s v="time"/>
    <n v="91"/>
    <n v="43"/>
    <n v="27"/>
    <n v="3504"/>
    <n v="21"/>
    <n v="38.201491791512503"/>
  </r>
  <r>
    <x v="66"/>
    <x v="59"/>
    <x v="1965"/>
    <n v="145"/>
    <x v="351"/>
    <s v="92h 04m 14s"/>
    <s v="time"/>
    <n v="92"/>
    <n v="4"/>
    <n v="14"/>
    <n v="3504"/>
    <n v="21"/>
    <n v="38.057769705600101"/>
  </r>
  <r>
    <x v="66"/>
    <x v="81"/>
    <x v="1657"/>
    <n v="142"/>
    <x v="351"/>
    <s v="92h 19m 09s"/>
    <s v="time"/>
    <n v="92"/>
    <n v="19"/>
    <n v="9"/>
    <n v="3504"/>
    <n v="21"/>
    <n v="37.955281947591203"/>
  </r>
  <r>
    <x v="66"/>
    <x v="86"/>
    <x v="1887"/>
    <n v="146"/>
    <x v="351"/>
    <s v="92h 23m 31s"/>
    <s v="time"/>
    <n v="92"/>
    <n v="23"/>
    <n v="31"/>
    <n v="3504"/>
    <n v="21"/>
    <n v="37.9253843077949"/>
  </r>
  <r>
    <x v="66"/>
    <x v="102"/>
    <x v="1966"/>
    <n v="149"/>
    <x v="351"/>
    <s v="92h 37m 18s"/>
    <s v="time"/>
    <n v="92"/>
    <n v="37"/>
    <n v="18"/>
    <n v="3504"/>
    <n v="21"/>
    <n v="37.831320965216896"/>
  </r>
  <r>
    <x v="66"/>
    <x v="110"/>
    <x v="1674"/>
    <n v="144"/>
    <x v="351"/>
    <s v="92h 37m 49s"/>
    <s v="time"/>
    <n v="92"/>
    <n v="37"/>
    <n v="49"/>
    <n v="3504"/>
    <n v="21"/>
    <n v="37.827804083737902"/>
  </r>
  <r>
    <x v="66"/>
    <x v="108"/>
    <x v="1921"/>
    <n v="148"/>
    <x v="351"/>
    <s v="92h 49m 03s"/>
    <s v="time"/>
    <n v="92"/>
    <n v="49"/>
    <n v="3"/>
    <n v="3504"/>
    <n v="21"/>
    <n v="37.751501602607199"/>
  </r>
  <r>
    <x v="66"/>
    <x v="16"/>
    <x v="1720"/>
    <n v="201"/>
    <x v="235"/>
    <s v="90h 57m 55s"/>
    <s v="time"/>
    <n v="90"/>
    <n v="57"/>
    <n v="55"/>
    <n v="3504"/>
    <n v="21"/>
    <n v="38.520192381097701"/>
  </r>
  <r>
    <x v="66"/>
    <x v="35"/>
    <x v="1967"/>
    <n v="207"/>
    <x v="235"/>
    <s v="91h 23m 16s"/>
    <s v="time"/>
    <n v="91"/>
    <n v="23"/>
    <n v="16"/>
    <n v="3504"/>
    <n v="21"/>
    <n v="38.3421075028267"/>
  </r>
  <r>
    <x v="66"/>
    <x v="87"/>
    <x v="1723"/>
    <n v="206"/>
    <x v="235"/>
    <s v="92h 24m 10s"/>
    <s v="time"/>
    <n v="92"/>
    <n v="24"/>
    <n v="10"/>
    <n v="3504"/>
    <n v="21"/>
    <n v="37.920937922741601"/>
  </r>
  <r>
    <x v="66"/>
    <x v="127"/>
    <x v="1968"/>
    <n v="209"/>
    <x v="235"/>
    <s v="93h 03m 42s"/>
    <s v="time"/>
    <n v="93"/>
    <n v="3"/>
    <n v="42"/>
    <n v="3504"/>
    <n v="21"/>
    <n v="37.652452674749703"/>
  </r>
  <r>
    <x v="66"/>
    <x v="126"/>
    <x v="1969"/>
    <n v="202"/>
    <x v="235"/>
    <s v="93h 05m 57s"/>
    <s v="time"/>
    <n v="93"/>
    <n v="5"/>
    <n v="57"/>
    <n v="3504"/>
    <n v="21"/>
    <n v="37.637286406072299"/>
  </r>
  <r>
    <x v="66"/>
    <x v="153"/>
    <x v="1970"/>
    <n v="208"/>
    <x v="235"/>
    <s v="93h 39m 31s"/>
    <s v="time"/>
    <n v="93"/>
    <n v="39"/>
    <n v="31"/>
    <n v="3504"/>
    <n v="21"/>
    <n v="37.412470230239201"/>
  </r>
  <r>
    <x v="66"/>
    <x v="154"/>
    <x v="1971"/>
    <n v="203"/>
    <x v="235"/>
    <s v="93h 56m 47s"/>
    <s v="time"/>
    <n v="93"/>
    <n v="56"/>
    <n v="47"/>
    <n v="3504"/>
    <n v="21"/>
    <n v="37.297867873816898"/>
  </r>
  <r>
    <x v="66"/>
    <x v="14"/>
    <x v="1512"/>
    <n v="151"/>
    <x v="352"/>
    <s v="90h 55m 24s"/>
    <s v="time"/>
    <n v="90"/>
    <n v="55"/>
    <n v="24"/>
    <n v="3504"/>
    <n v="21"/>
    <n v="38.537962385892797"/>
  </r>
  <r>
    <x v="66"/>
    <x v="23"/>
    <x v="1972"/>
    <n v="152"/>
    <x v="352"/>
    <s v="91h 03m 44s"/>
    <s v="time"/>
    <n v="91"/>
    <n v="3"/>
    <n v="44"/>
    <n v="3504"/>
    <n v="21"/>
    <n v="38.4791839523646"/>
  </r>
  <r>
    <x v="66"/>
    <x v="75"/>
    <x v="1784"/>
    <n v="154"/>
    <x v="352"/>
    <s v="92h 08m 24s"/>
    <s v="time"/>
    <n v="92"/>
    <n v="8"/>
    <n v="24"/>
    <n v="3504"/>
    <n v="21"/>
    <n v="38.029086173214601"/>
  </r>
  <r>
    <x v="66"/>
    <x v="78"/>
    <x v="1903"/>
    <n v="155"/>
    <x v="352"/>
    <s v="92h 18m 30s"/>
    <s v="time"/>
    <n v="92"/>
    <n v="18"/>
    <n v="30"/>
    <n v="3504"/>
    <n v="21"/>
    <n v="37.959736390719499"/>
  </r>
  <r>
    <x v="66"/>
    <x v="92"/>
    <x v="1973"/>
    <n v="157"/>
    <x v="352"/>
    <s v="92h 28m 42s"/>
    <s v="time"/>
    <n v="92"/>
    <n v="28"/>
    <n v="42"/>
    <n v="3504"/>
    <n v="21"/>
    <n v="37.8899562059581"/>
  </r>
  <r>
    <x v="66"/>
    <x v="97"/>
    <x v="1740"/>
    <n v="158"/>
    <x v="352"/>
    <s v="92h 31m 08s"/>
    <s v="time"/>
    <n v="92"/>
    <n v="31"/>
    <n v="8"/>
    <n v="3504"/>
    <n v="21"/>
    <n v="37.8733471843587"/>
  </r>
  <r>
    <x v="66"/>
    <x v="139"/>
    <x v="1849"/>
    <n v="159"/>
    <x v="352"/>
    <s v="92h 56m 26s"/>
    <s v="time"/>
    <n v="92"/>
    <n v="56"/>
    <n v="26"/>
    <n v="3504"/>
    <n v="21"/>
    <n v="37.701517696496502"/>
  </r>
  <r>
    <x v="66"/>
    <x v="141"/>
    <x v="1974"/>
    <n v="153"/>
    <x v="352"/>
    <s v="93h 04m 46s"/>
    <s v="time"/>
    <n v="93"/>
    <n v="4"/>
    <n v="46"/>
    <n v="3504"/>
    <n v="21"/>
    <n v="37.645261216523501"/>
  </r>
  <r>
    <x v="66"/>
    <x v="148"/>
    <x v="1975"/>
    <n v="156"/>
    <x v="352"/>
    <s v="93h 31m 13s"/>
    <s v="time"/>
    <n v="93"/>
    <n v="31"/>
    <n v="13"/>
    <n v="3504"/>
    <n v="21"/>
    <n v="37.467810011494798"/>
  </r>
  <r>
    <x v="66"/>
    <x v="20"/>
    <x v="1588"/>
    <n v="41"/>
    <x v="353"/>
    <s v="90h 48m 25s"/>
    <s v="time"/>
    <n v="90"/>
    <n v="48"/>
    <n v="25"/>
    <n v="3504"/>
    <n v="21"/>
    <n v="38.587357183279501"/>
  </r>
  <r>
    <x v="66"/>
    <x v="13"/>
    <x v="1750"/>
    <n v="42"/>
    <x v="353"/>
    <s v="90h 52m 34s"/>
    <s v="time"/>
    <n v="90"/>
    <n v="52"/>
    <n v="34"/>
    <n v="3504"/>
    <n v="21"/>
    <n v="38.557987981195403"/>
  </r>
  <r>
    <x v="66"/>
    <x v="3"/>
    <x v="1758"/>
    <n v="48"/>
    <x v="353"/>
    <s v="90h 56m 59s"/>
    <s v="time"/>
    <n v="90"/>
    <n v="56"/>
    <n v="59"/>
    <n v="3504"/>
    <n v="21"/>
    <n v="38.526780669417398"/>
  </r>
  <r>
    <x v="66"/>
    <x v="11"/>
    <x v="1774"/>
    <n v="44"/>
    <x v="353"/>
    <s v="91h 14m 38s"/>
    <s v="time"/>
    <n v="91"/>
    <n v="14"/>
    <n v="38"/>
    <n v="3504"/>
    <n v="21"/>
    <n v="38.402571861737997"/>
  </r>
  <r>
    <x v="66"/>
    <x v="52"/>
    <x v="1976"/>
    <n v="46"/>
    <x v="353"/>
    <s v="91h 21m 59s"/>
    <s v="time"/>
    <n v="91"/>
    <n v="21"/>
    <n v="59"/>
    <n v="3504"/>
    <n v="21"/>
    <n v="38.351083397432099"/>
  </r>
  <r>
    <x v="66"/>
    <x v="33"/>
    <x v="1923"/>
    <n v="45"/>
    <x v="353"/>
    <s v="91h 27m 42s"/>
    <s v="time"/>
    <n v="91"/>
    <n v="27"/>
    <n v="42"/>
    <n v="3504"/>
    <n v="21"/>
    <n v="38.311132168303601"/>
  </r>
  <r>
    <x v="66"/>
    <x v="67"/>
    <x v="1928"/>
    <n v="47"/>
    <x v="353"/>
    <s v="92h 17m 00s"/>
    <s v="time"/>
    <n v="92"/>
    <n v="17"/>
    <n v="0"/>
    <n v="3504"/>
    <n v="21"/>
    <n v="37.970019866353603"/>
  </r>
  <r>
    <x v="66"/>
    <x v="89"/>
    <x v="1878"/>
    <n v="43"/>
    <x v="353"/>
    <s v="92h 26m 38s"/>
    <s v="time"/>
    <n v="92"/>
    <n v="26"/>
    <n v="38"/>
    <n v="3504"/>
    <n v="21"/>
    <n v="37.904073942751999"/>
  </r>
  <r>
    <x v="66"/>
    <x v="36"/>
    <x v="1745"/>
    <n v="61"/>
    <x v="354"/>
    <s v="91h 25m 29s"/>
    <s v="time"/>
    <n v="91"/>
    <n v="25"/>
    <n v="29"/>
    <n v="3504"/>
    <n v="21"/>
    <n v="38.326613577047297"/>
  </r>
  <r>
    <x v="66"/>
    <x v="49"/>
    <x v="1564"/>
    <n v="64"/>
    <x v="354"/>
    <s v="91h 54m 13s"/>
    <s v="time"/>
    <n v="91"/>
    <n v="54"/>
    <n v="13"/>
    <n v="3504"/>
    <n v="21"/>
    <n v="38.126902279864403"/>
  </r>
  <r>
    <x v="66"/>
    <x v="54"/>
    <x v="1977"/>
    <n v="62"/>
    <x v="354"/>
    <s v="91h 57m 52s"/>
    <s v="time"/>
    <n v="91"/>
    <n v="57"/>
    <n v="52"/>
    <n v="3504"/>
    <n v="21"/>
    <n v="38.101681809394897"/>
  </r>
  <r>
    <x v="66"/>
    <x v="62"/>
    <x v="1682"/>
    <n v="67"/>
    <x v="354"/>
    <s v="92h 04m 46s"/>
    <s v="time"/>
    <n v="92"/>
    <n v="4"/>
    <n v="46"/>
    <n v="3504"/>
    <n v="21"/>
    <n v="38.054095798917601"/>
  </r>
  <r>
    <x v="66"/>
    <x v="99"/>
    <x v="1798"/>
    <n v="68"/>
    <x v="354"/>
    <s v="92h 33m 31s"/>
    <s v="time"/>
    <n v="92"/>
    <n v="33"/>
    <n v="31"/>
    <n v="3504"/>
    <n v="21"/>
    <n v="37.857093553334003"/>
  </r>
  <r>
    <x v="66"/>
    <x v="128"/>
    <x v="1978"/>
    <n v="63"/>
    <x v="354"/>
    <s v="93h 09m 53s"/>
    <s v="time"/>
    <n v="93"/>
    <n v="9"/>
    <n v="53"/>
    <n v="3504"/>
    <n v="21"/>
    <n v="37.610802849194798"/>
  </r>
  <r>
    <x v="66"/>
    <x v="147"/>
    <x v="1145"/>
    <n v="69"/>
    <x v="354"/>
    <s v="93h 18m 15s"/>
    <s v="time"/>
    <n v="93"/>
    <n v="18"/>
    <n v="15"/>
    <n v="3504"/>
    <n v="21"/>
    <n v="37.554592953155002"/>
  </r>
  <r>
    <x v="66"/>
    <x v="19"/>
    <x v="1841"/>
    <n v="31"/>
    <x v="303"/>
    <s v="90h 45m 49s"/>
    <s v="time"/>
    <n v="90"/>
    <n v="45"/>
    <n v="49"/>
    <n v="3504"/>
    <n v="21"/>
    <n v="38.605779971782603"/>
  </r>
  <r>
    <x v="66"/>
    <x v="2"/>
    <x v="1811"/>
    <n v="32"/>
    <x v="303"/>
    <s v="90h 54m 34s"/>
    <s v="time"/>
    <n v="90"/>
    <n v="54"/>
    <n v="34"/>
    <n v="3504"/>
    <n v="21"/>
    <n v="38.543850107249497"/>
  </r>
  <r>
    <x v="66"/>
    <x v="32"/>
    <x v="1488"/>
    <n v="37"/>
    <x v="303"/>
    <s v="91h 22m 02s"/>
    <s v="time"/>
    <n v="91"/>
    <n v="22"/>
    <n v="2"/>
    <n v="3504"/>
    <n v="21"/>
    <n v="38.350733608575801"/>
  </r>
  <r>
    <x v="66"/>
    <x v="39"/>
    <x v="1732"/>
    <n v="34"/>
    <x v="303"/>
    <s v="91h 43m 11s"/>
    <s v="time"/>
    <n v="91"/>
    <n v="43"/>
    <n v="11"/>
    <n v="3504"/>
    <n v="21"/>
    <n v="38.2033429136469"/>
  </r>
  <r>
    <x v="66"/>
    <x v="82"/>
    <x v="1979"/>
    <n v="38"/>
    <x v="303"/>
    <s v="92h 24m 25s"/>
    <s v="time"/>
    <n v="92"/>
    <n v="24"/>
    <n v="25"/>
    <n v="3504"/>
    <n v="21"/>
    <n v="37.919228052244698"/>
  </r>
  <r>
    <x v="66"/>
    <x v="123"/>
    <x v="1980"/>
    <n v="39"/>
    <x v="303"/>
    <s v="92h 52m 51s"/>
    <s v="time"/>
    <n v="92"/>
    <n v="52"/>
    <n v="51"/>
    <n v="3504"/>
    <n v="21"/>
    <n v="37.7257597100227"/>
  </r>
  <r>
    <x v="66"/>
    <x v="142"/>
    <x v="1893"/>
    <n v="36"/>
    <x v="303"/>
    <s v="93h 07m 24s"/>
    <s v="time"/>
    <n v="93"/>
    <n v="7"/>
    <n v="24"/>
    <n v="3504"/>
    <n v="21"/>
    <n v="37.627519060743801"/>
  </r>
  <r>
    <x v="66"/>
    <x v="8"/>
    <x v="1739"/>
    <n v="55"/>
    <x v="342"/>
    <s v="91h 06m 53s"/>
    <s v="time"/>
    <n v="91"/>
    <n v="6"/>
    <n v="53"/>
    <n v="3504"/>
    <n v="21"/>
    <n v="38.457012374509503"/>
  </r>
  <r>
    <x v="66"/>
    <x v="10"/>
    <x v="1981"/>
    <n v="58"/>
    <x v="342"/>
    <s v="91h 13m 58s"/>
    <s v="time"/>
    <n v="91"/>
    <n v="13"/>
    <n v="58"/>
    <n v="3504"/>
    <n v="21"/>
    <n v="38.4072488567096"/>
  </r>
  <r>
    <x v="66"/>
    <x v="44"/>
    <x v="1747"/>
    <n v="51"/>
    <x v="342"/>
    <s v="91h 50m 17s"/>
    <s v="time"/>
    <n v="91"/>
    <n v="50"/>
    <n v="17"/>
    <n v="3504"/>
    <n v="21"/>
    <n v="38.154117906822698"/>
  </r>
  <r>
    <x v="66"/>
    <x v="45"/>
    <x v="1879"/>
    <n v="56"/>
    <x v="342"/>
    <s v="91h 51m 51s"/>
    <s v="time"/>
    <n v="91"/>
    <n v="51"/>
    <n v="51"/>
    <n v="3504"/>
    <n v="21"/>
    <n v="38.143273129711403"/>
  </r>
  <r>
    <x v="66"/>
    <x v="47"/>
    <x v="1728"/>
    <n v="52"/>
    <x v="342"/>
    <s v="91h 53m 41s"/>
    <s v="time"/>
    <n v="91"/>
    <n v="53"/>
    <n v="41"/>
    <n v="3504"/>
    <n v="21"/>
    <n v="38.130590258780401"/>
  </r>
  <r>
    <x v="66"/>
    <x v="90"/>
    <x v="1546"/>
    <n v="53"/>
    <x v="342"/>
    <s v="92h 27m 12s"/>
    <s v="time"/>
    <n v="92"/>
    <n v="27"/>
    <n v="12"/>
    <n v="3504"/>
    <n v="21"/>
    <n v="37.900201903663103"/>
  </r>
  <r>
    <x v="66"/>
    <x v="109"/>
    <x v="1982"/>
    <n v="57"/>
    <x v="342"/>
    <s v="92h 39m 03s"/>
    <s v="time"/>
    <n v="92"/>
    <n v="39"/>
    <n v="3"/>
    <n v="3504"/>
    <n v="21"/>
    <n v="37.819411590109802"/>
  </r>
  <r>
    <x v="66"/>
    <x v="137"/>
    <x v="1882"/>
    <n v="59"/>
    <x v="342"/>
    <s v="93h 15m 32s"/>
    <s v="time"/>
    <n v="93"/>
    <n v="15"/>
    <n v="32"/>
    <n v="3504"/>
    <n v="21"/>
    <n v="37.5728259445033"/>
  </r>
  <r>
    <x v="66"/>
    <x v="5"/>
    <x v="1926"/>
    <n v="137"/>
    <x v="355"/>
    <s v="91h 03m 03s"/>
    <s v="time"/>
    <n v="91"/>
    <n v="3"/>
    <n v="3"/>
    <n v="3504"/>
    <n v="21"/>
    <n v="38.483997034623499"/>
  </r>
  <r>
    <x v="66"/>
    <x v="25"/>
    <x v="1721"/>
    <n v="136"/>
    <x v="355"/>
    <s v="91h 33m 36s"/>
    <s v="time"/>
    <n v="91"/>
    <n v="33"/>
    <n v="36"/>
    <n v="3504"/>
    <n v="21"/>
    <n v="38.269986893840098"/>
  </r>
  <r>
    <x v="66"/>
    <x v="28"/>
    <x v="1983"/>
    <n v="139"/>
    <x v="355"/>
    <s v="91h 35m 31s"/>
    <s v="time"/>
    <n v="91"/>
    <n v="35"/>
    <n v="31"/>
    <n v="3504"/>
    <n v="21"/>
    <n v="38.256639503110101"/>
  </r>
  <r>
    <x v="66"/>
    <x v="29"/>
    <x v="1984"/>
    <n v="135"/>
    <x v="355"/>
    <s v="91h 36m 56s"/>
    <s v="time"/>
    <n v="91"/>
    <n v="36"/>
    <n v="56"/>
    <n v="3504"/>
    <n v="21"/>
    <n v="38.2467800228005"/>
  </r>
  <r>
    <x v="66"/>
    <x v="41"/>
    <x v="1850"/>
    <n v="133"/>
    <x v="355"/>
    <s v="91h 46m 06s"/>
    <s v="time"/>
    <n v="91"/>
    <n v="46"/>
    <n v="6"/>
    <n v="3504"/>
    <n v="21"/>
    <n v="38.183106009698299"/>
  </r>
  <r>
    <x v="66"/>
    <x v="43"/>
    <x v="1985"/>
    <n v="131"/>
    <x v="355"/>
    <s v="91h 48m 24s"/>
    <s v="time"/>
    <n v="91"/>
    <n v="48"/>
    <n v="24"/>
    <n v="3504"/>
    <n v="21"/>
    <n v="38.167162878512798"/>
  </r>
  <r>
    <x v="66"/>
    <x v="48"/>
    <x v="1722"/>
    <n v="134"/>
    <x v="355"/>
    <s v="91h 54m 07s"/>
    <s v="time"/>
    <n v="91"/>
    <n v="54"/>
    <n v="7"/>
    <n v="3504"/>
    <n v="21"/>
    <n v="38.127593721569099"/>
  </r>
  <r>
    <x v="66"/>
    <x v="68"/>
    <x v="1986"/>
    <n v="138"/>
    <x v="355"/>
    <s v="92h 12m 56s"/>
    <s v="time"/>
    <n v="92"/>
    <n v="12"/>
    <n v="56"/>
    <n v="3504"/>
    <n v="21"/>
    <n v="37.997927561028497"/>
  </r>
  <r>
    <x v="66"/>
    <x v="84"/>
    <x v="1825"/>
    <n v="132"/>
    <x v="355"/>
    <s v="92h 17m 39s"/>
    <s v="time"/>
    <n v="92"/>
    <n v="17"/>
    <n v="39"/>
    <n v="3504"/>
    <n v="21"/>
    <n v="37.965563009579803"/>
  </r>
  <r>
    <x v="66"/>
    <x v="65"/>
    <x v="1806"/>
    <n v="97"/>
    <x v="356"/>
    <s v="92h 04m 58s"/>
    <s v="time"/>
    <n v="92"/>
    <n v="4"/>
    <n v="58"/>
    <n v="3504"/>
    <n v="21"/>
    <n v="38.0527182667768"/>
  </r>
  <r>
    <x v="66"/>
    <x v="91"/>
    <x v="1987"/>
    <n v="99"/>
    <x v="356"/>
    <s v="92h 26m 13s"/>
    <s v="time"/>
    <n v="92"/>
    <n v="26"/>
    <n v="13"/>
    <n v="3504"/>
    <n v="21"/>
    <n v="37.906921535100501"/>
  </r>
  <r>
    <x v="66"/>
    <x v="88"/>
    <x v="1988"/>
    <n v="98"/>
    <x v="356"/>
    <s v="92h 27m 36s"/>
    <s v="time"/>
    <n v="92"/>
    <n v="27"/>
    <n v="36"/>
    <n v="3504"/>
    <n v="21"/>
    <n v="37.897469175859797"/>
  </r>
  <r>
    <x v="66"/>
    <x v="121"/>
    <x v="1989"/>
    <n v="95"/>
    <x v="356"/>
    <s v="92h 52m 18s"/>
    <s v="time"/>
    <n v="92"/>
    <n v="52"/>
    <n v="18"/>
    <n v="3504"/>
    <n v="21"/>
    <n v="37.729483337221602"/>
  </r>
  <r>
    <x v="66"/>
    <x v="15"/>
    <x v="1792"/>
    <n v="81"/>
    <x v="307"/>
    <s v="90h 56m 14s"/>
    <s v="time"/>
    <n v="90"/>
    <n v="56"/>
    <n v="14"/>
    <n v="3504"/>
    <n v="21"/>
    <n v="38.532076463005602"/>
  </r>
  <r>
    <x v="66"/>
    <x v="50"/>
    <x v="1794"/>
    <n v="83"/>
    <x v="307"/>
    <s v="91h 17m 25s"/>
    <s v="time"/>
    <n v="91"/>
    <n v="17"/>
    <n v="25"/>
    <n v="3504"/>
    <n v="21"/>
    <n v="38.383057706643903"/>
  </r>
  <r>
    <x v="66"/>
    <x v="55"/>
    <x v="1802"/>
    <n v="86"/>
    <x v="307"/>
    <s v="91h 58m 45s"/>
    <s v="time"/>
    <n v="91"/>
    <n v="58"/>
    <n v="45"/>
    <n v="3504"/>
    <n v="21"/>
    <n v="38.095583238958099"/>
  </r>
  <r>
    <x v="66"/>
    <x v="79"/>
    <x v="1810"/>
    <n v="85"/>
    <x v="307"/>
    <s v="92h 22m 31s"/>
    <s v="time"/>
    <n v="92"/>
    <n v="22"/>
    <n v="31"/>
    <n v="3504"/>
    <n v="21"/>
    <n v="37.932226936620197"/>
  </r>
  <r>
    <x v="66"/>
    <x v="107"/>
    <x v="1875"/>
    <n v="84"/>
    <x v="307"/>
    <s v="92h 46m 30s"/>
    <s v="time"/>
    <n v="92"/>
    <n v="46"/>
    <n v="30"/>
    <n v="3504"/>
    <n v="21"/>
    <n v="37.768795472918299"/>
  </r>
  <r>
    <x v="66"/>
    <x v="115"/>
    <x v="1692"/>
    <n v="89"/>
    <x v="307"/>
    <s v="92h 49m 13s"/>
    <s v="time"/>
    <n v="92"/>
    <n v="49"/>
    <n v="13"/>
    <n v="3504"/>
    <n v="21"/>
    <n v="37.750371835656097"/>
  </r>
  <r>
    <x v="66"/>
    <x v="134"/>
    <x v="1808"/>
    <n v="88"/>
    <x v="307"/>
    <s v="92h 58m 10s"/>
    <s v="time"/>
    <n v="92"/>
    <n v="58"/>
    <n v="10"/>
    <n v="3504"/>
    <n v="21"/>
    <n v="37.689802503809403"/>
  </r>
  <r>
    <x v="66"/>
    <x v="132"/>
    <x v="1990"/>
    <n v="82"/>
    <x v="307"/>
    <s v="93h 10m 01s"/>
    <s v="time"/>
    <n v="93"/>
    <n v="10"/>
    <n v="1"/>
    <n v="3504"/>
    <n v="21"/>
    <n v="37.6099057546041"/>
  </r>
  <r>
    <x v="66"/>
    <x v="155"/>
    <x v="1884"/>
    <n v="87"/>
    <x v="307"/>
    <s v="93h 42m 49s"/>
    <s v="time"/>
    <n v="93"/>
    <n v="42"/>
    <n v="49"/>
    <n v="3504"/>
    <n v="21"/>
    <n v="37.390513058401901"/>
  </r>
  <r>
    <x v="66"/>
    <x v="42"/>
    <x v="1939"/>
    <n v="127"/>
    <x v="333"/>
    <s v="91h 46m 38s"/>
    <s v="time"/>
    <n v="91"/>
    <n v="46"/>
    <n v="38"/>
    <n v="3504"/>
    <n v="21"/>
    <n v="38.179407865664999"/>
  </r>
  <r>
    <x v="66"/>
    <x v="46"/>
    <x v="1991"/>
    <n v="125"/>
    <x v="333"/>
    <s v="91h 52m 57s"/>
    <s v="time"/>
    <n v="91"/>
    <n v="52"/>
    <n v="57"/>
    <n v="3504"/>
    <n v="21"/>
    <n v="38.135662394906497"/>
  </r>
  <r>
    <x v="66"/>
    <x v="66"/>
    <x v="1748"/>
    <n v="129"/>
    <x v="333"/>
    <s v="92h 16m 50s"/>
    <s v="time"/>
    <n v="92"/>
    <n v="16"/>
    <n v="50"/>
    <n v="3504"/>
    <n v="21"/>
    <n v="37.971162818699"/>
  </r>
  <r>
    <x v="66"/>
    <x v="85"/>
    <x v="1830"/>
    <n v="126"/>
    <x v="333"/>
    <s v="92h 22m 48s"/>
    <s v="time"/>
    <n v="92"/>
    <n v="22"/>
    <n v="48"/>
    <n v="3504"/>
    <n v="21"/>
    <n v="37.930287941112702"/>
  </r>
  <r>
    <x v="66"/>
    <x v="131"/>
    <x v="1899"/>
    <n v="124"/>
    <x v="333"/>
    <s v="93h 04m 15s"/>
    <s v="time"/>
    <n v="93"/>
    <n v="4"/>
    <n v="15"/>
    <n v="3504"/>
    <n v="21"/>
    <n v="37.648744236020903"/>
  </r>
  <r>
    <x v="66"/>
    <x v="144"/>
    <x v="1919"/>
    <n v="123"/>
    <x v="333"/>
    <s v="93h 27m 00s"/>
    <s v="time"/>
    <n v="93"/>
    <n v="27"/>
    <n v="0"/>
    <n v="3504"/>
    <n v="21"/>
    <n v="37.495987158908498"/>
  </r>
  <r>
    <x v="66"/>
    <x v="27"/>
    <x v="1788"/>
    <n v="165"/>
    <x v="345"/>
    <s v="91h 23m 10s"/>
    <s v="time"/>
    <n v="91"/>
    <n v="23"/>
    <n v="10"/>
    <n v="3504"/>
    <n v="21"/>
    <n v="38.342806772242298"/>
  </r>
  <r>
    <x v="66"/>
    <x v="61"/>
    <x v="1736"/>
    <n v="163"/>
    <x v="345"/>
    <s v="92h 06m 58s"/>
    <s v="time"/>
    <n v="92"/>
    <n v="6"/>
    <n v="58"/>
    <n v="3504"/>
    <n v="21"/>
    <n v="38.038948428613601"/>
  </r>
  <r>
    <x v="66"/>
    <x v="76"/>
    <x v="1575"/>
    <n v="161"/>
    <x v="345"/>
    <s v="92h 13m 21s"/>
    <s v="time"/>
    <n v="92"/>
    <n v="13"/>
    <n v="21"/>
    <n v="3504"/>
    <n v="21"/>
    <n v="37.995066279920799"/>
  </r>
  <r>
    <x v="66"/>
    <x v="138"/>
    <x v="1992"/>
    <n v="166"/>
    <x v="345"/>
    <s v="92h 55m 52s"/>
    <s v="time"/>
    <n v="92"/>
    <n v="55"/>
    <n v="52"/>
    <n v="3504"/>
    <n v="21"/>
    <n v="37.7053492431669"/>
  </r>
  <r>
    <x v="66"/>
    <x v="136"/>
    <x v="1937"/>
    <n v="168"/>
    <x v="345"/>
    <s v="93h 10m 50s"/>
    <s v="time"/>
    <n v="93"/>
    <n v="10"/>
    <n v="50"/>
    <n v="3504"/>
    <n v="21"/>
    <n v="37.604411983902203"/>
  </r>
  <r>
    <x v="66"/>
    <x v="37"/>
    <x v="1914"/>
    <n v="107"/>
    <x v="357"/>
    <s v="91h 30m 19s"/>
    <s v="time"/>
    <n v="91"/>
    <n v="30"/>
    <n v="19"/>
    <n v="3504"/>
    <n v="21"/>
    <n v="38.292873210106201"/>
  </r>
  <r>
    <x v="66"/>
    <x v="31"/>
    <x v="1601"/>
    <n v="104"/>
    <x v="357"/>
    <s v="91h 42m 33s"/>
    <s v="time"/>
    <n v="91"/>
    <n v="42"/>
    <n v="33"/>
    <n v="3504"/>
    <n v="21"/>
    <n v="38.207740047796001"/>
  </r>
  <r>
    <x v="66"/>
    <x v="57"/>
    <x v="1741"/>
    <n v="105"/>
    <x v="357"/>
    <s v="92h 01m 04s"/>
    <s v="time"/>
    <n v="92"/>
    <n v="1"/>
    <n v="4"/>
    <n v="3504"/>
    <n v="21"/>
    <n v="38.0795981452859"/>
  </r>
  <r>
    <x v="66"/>
    <x v="93"/>
    <x v="1993"/>
    <n v="108"/>
    <x v="357"/>
    <s v="92h 29m 04s"/>
    <s v="time"/>
    <n v="92"/>
    <n v="29"/>
    <n v="4"/>
    <n v="3504"/>
    <n v="21"/>
    <n v="37.887452544572"/>
  </r>
  <r>
    <x v="66"/>
    <x v="111"/>
    <x v="1916"/>
    <n v="103"/>
    <x v="357"/>
    <s v="92h 41m 44s"/>
    <s v="time"/>
    <n v="92"/>
    <n v="41"/>
    <n v="44"/>
    <n v="3504"/>
    <n v="21"/>
    <n v="37.8011651044039"/>
  </r>
  <r>
    <x v="66"/>
    <x v="105"/>
    <x v="1612"/>
    <n v="101"/>
    <x v="357"/>
    <s v="92h 41m 51s"/>
    <s v="time"/>
    <n v="92"/>
    <n v="41"/>
    <n v="51"/>
    <n v="3504"/>
    <n v="21"/>
    <n v="37.800372178321901"/>
  </r>
  <r>
    <x v="66"/>
    <x v="112"/>
    <x v="1915"/>
    <n v="109"/>
    <x v="357"/>
    <s v="92h 42m 23s"/>
    <s v="time"/>
    <n v="92"/>
    <n v="42"/>
    <n v="23"/>
    <n v="3504"/>
    <n v="21"/>
    <n v="37.796747796957497"/>
  </r>
  <r>
    <x v="66"/>
    <x v="106"/>
    <x v="1838"/>
    <n v="106"/>
    <x v="357"/>
    <s v="92h 44m 39s"/>
    <s v="time"/>
    <n v="92"/>
    <n v="44"/>
    <n v="39"/>
    <n v="3504"/>
    <n v="21"/>
    <n v="37.781351926895603"/>
  </r>
  <r>
    <x v="66"/>
    <x v="17"/>
    <x v="1695"/>
    <n v="1"/>
    <x v="323"/>
    <s v="90h 43m 20s"/>
    <s v="time"/>
    <n v="90"/>
    <n v="43"/>
    <n v="20"/>
    <n v="3504"/>
    <n v="21"/>
    <n v="38.623392529087504"/>
  </r>
  <r>
    <x v="66"/>
    <x v="24"/>
    <x v="1814"/>
    <n v="2"/>
    <x v="323"/>
    <s v="91h 05m 29s"/>
    <s v="time"/>
    <n v="91"/>
    <n v="5"/>
    <n v="29"/>
    <n v="3504"/>
    <n v="21"/>
    <n v="38.466863253935998"/>
  </r>
  <r>
    <x v="66"/>
    <x v="7"/>
    <x v="1801"/>
    <n v="8"/>
    <x v="323"/>
    <s v="91h 06m 14s"/>
    <s v="time"/>
    <n v="91"/>
    <n v="6"/>
    <n v="14"/>
    <n v="3504"/>
    <n v="21"/>
    <n v="38.4615853695719"/>
  </r>
  <r>
    <x v="66"/>
    <x v="9"/>
    <x v="1687"/>
    <n v="9"/>
    <x v="323"/>
    <s v="91h 10m 43s"/>
    <s v="time"/>
    <n v="91"/>
    <n v="10"/>
    <n v="43"/>
    <n v="3504"/>
    <n v="21"/>
    <n v="38.430065530719602"/>
  </r>
  <r>
    <x v="66"/>
    <x v="30"/>
    <x v="1938"/>
    <n v="5"/>
    <x v="323"/>
    <s v="91h 15m 23s"/>
    <s v="time"/>
    <n v="91"/>
    <n v="15"/>
    <n v="23"/>
    <n v="3504"/>
    <n v="21"/>
    <n v="38.3973116037537"/>
  </r>
  <r>
    <x v="66"/>
    <x v="38"/>
    <x v="1856"/>
    <n v="3"/>
    <x v="323"/>
    <s v="91h 36m 20s"/>
    <s v="time"/>
    <n v="91"/>
    <n v="36"/>
    <n v="20"/>
    <n v="3504"/>
    <n v="21"/>
    <n v="38.250955182242699"/>
  </r>
  <r>
    <x v="66"/>
    <x v="60"/>
    <x v="1521"/>
    <n v="4"/>
    <x v="323"/>
    <s v="92h 05m 54s"/>
    <s v="time"/>
    <n v="92"/>
    <n v="5"/>
    <n v="54"/>
    <n v="3504"/>
    <n v="21"/>
    <n v="38.0462911019019"/>
  </r>
  <r>
    <x v="66"/>
    <x v="104"/>
    <x v="1729"/>
    <n v="6"/>
    <x v="323"/>
    <s v="92h 37m 32s"/>
    <s v="time"/>
    <n v="92"/>
    <n v="37"/>
    <n v="32"/>
    <n v="3504"/>
    <n v="21"/>
    <n v="37.829732615188902"/>
  </r>
  <r>
    <x v="67"/>
    <x v="9"/>
    <x v="1862"/>
    <n v="86"/>
    <x v="358"/>
    <s v="101h 40m 31s"/>
    <s v="time"/>
    <n v="101"/>
    <n v="40"/>
    <n v="31"/>
    <n v="3914"/>
    <n v="22"/>
    <n v="38.495100141791198"/>
  </r>
  <r>
    <x v="67"/>
    <x v="51"/>
    <x v="1880"/>
    <n v="82"/>
    <x v="358"/>
    <s v="101h 47m 34s"/>
    <s v="time"/>
    <n v="101"/>
    <n v="47"/>
    <n v="34"/>
    <n v="3914"/>
    <n v="22"/>
    <n v="38.4506650220764"/>
  </r>
  <r>
    <x v="67"/>
    <x v="26"/>
    <x v="1801"/>
    <n v="88"/>
    <x v="358"/>
    <s v="102h 07m 24s"/>
    <s v="time"/>
    <n v="102"/>
    <n v="7"/>
    <n v="24"/>
    <n v="3914"/>
    <n v="22"/>
    <n v="38.326206874041098"/>
  </r>
  <r>
    <x v="67"/>
    <x v="70"/>
    <x v="1994"/>
    <n v="85"/>
    <x v="358"/>
    <s v="102h 42m 41s"/>
    <s v="time"/>
    <n v="102"/>
    <n v="42"/>
    <n v="41"/>
    <n v="3914"/>
    <n v="22"/>
    <n v="38.106777080330197"/>
  </r>
  <r>
    <x v="67"/>
    <x v="110"/>
    <x v="1830"/>
    <n v="84"/>
    <x v="358"/>
    <s v="103h 08m 46s"/>
    <s v="time"/>
    <n v="103"/>
    <n v="8"/>
    <n v="46"/>
    <n v="3914"/>
    <n v="22"/>
    <n v="37.946171288840503"/>
  </r>
  <r>
    <x v="67"/>
    <x v="127"/>
    <x v="1930"/>
    <n v="87"/>
    <x v="358"/>
    <s v="103h 29m 31s"/>
    <s v="time"/>
    <n v="103"/>
    <n v="29"/>
    <n v="31"/>
    <n v="3914"/>
    <n v="22"/>
    <n v="37.8193686572492"/>
  </r>
  <r>
    <x v="67"/>
    <x v="136"/>
    <x v="1995"/>
    <n v="83"/>
    <x v="358"/>
    <s v="103h 41m 08s"/>
    <s v="time"/>
    <n v="103"/>
    <n v="41"/>
    <n v="8"/>
    <n v="3914"/>
    <n v="22"/>
    <n v="37.7487488881982"/>
  </r>
  <r>
    <x v="67"/>
    <x v="17"/>
    <x v="1845"/>
    <n v="35"/>
    <x v="348"/>
    <s v="101h 01m 20s"/>
    <s v="time"/>
    <n v="101"/>
    <n v="1"/>
    <n v="20"/>
    <n v="3914"/>
    <n v="22"/>
    <n v="38.743950725912804"/>
  </r>
  <r>
    <x v="67"/>
    <x v="14"/>
    <x v="1667"/>
    <n v="31"/>
    <x v="348"/>
    <s v="101h 21m 30s"/>
    <s v="time"/>
    <n v="101"/>
    <n v="21"/>
    <n v="30"/>
    <n v="3914"/>
    <n v="22"/>
    <n v="38.615473156293604"/>
  </r>
  <r>
    <x v="67"/>
    <x v="3"/>
    <x v="1927"/>
    <n v="39"/>
    <x v="348"/>
    <s v="101h 28m 07s"/>
    <s v="time"/>
    <n v="101"/>
    <n v="28"/>
    <n v="7"/>
    <n v="3914"/>
    <n v="22"/>
    <n v="38.5735052164462"/>
  </r>
  <r>
    <x v="67"/>
    <x v="0"/>
    <x v="1793"/>
    <n v="34"/>
    <x v="348"/>
    <s v="101h 30m 17s"/>
    <s v="time"/>
    <n v="101"/>
    <n v="30"/>
    <n v="17"/>
    <n v="3914"/>
    <n v="22"/>
    <n v="38.559782385603199"/>
  </r>
  <r>
    <x v="67"/>
    <x v="11"/>
    <x v="1935"/>
    <n v="37"/>
    <x v="348"/>
    <s v="101h 43m 16s"/>
    <s v="time"/>
    <n v="101"/>
    <n v="43"/>
    <n v="16"/>
    <n v="3914"/>
    <n v="22"/>
    <n v="38.477755081977897"/>
  </r>
  <r>
    <x v="67"/>
    <x v="66"/>
    <x v="1576"/>
    <n v="33"/>
    <x v="348"/>
    <s v="102h 43m 52s"/>
    <s v="time"/>
    <n v="102"/>
    <n v="43"/>
    <n v="52"/>
    <n v="3914"/>
    <n v="22"/>
    <n v="38.099461377057601"/>
  </r>
  <r>
    <x v="67"/>
    <x v="99"/>
    <x v="1772"/>
    <n v="38"/>
    <x v="348"/>
    <s v="103h 05m 41s"/>
    <s v="time"/>
    <n v="103"/>
    <n v="5"/>
    <n v="41"/>
    <n v="3914"/>
    <n v="22"/>
    <n v="37.965086045465199"/>
  </r>
  <r>
    <x v="67"/>
    <x v="115"/>
    <x v="1996"/>
    <n v="36"/>
    <x v="348"/>
    <s v="103h 17m 43s"/>
    <s v="time"/>
    <n v="103"/>
    <n v="17"/>
    <n v="43"/>
    <n v="3914"/>
    <n v="22"/>
    <n v="37.891373973748401"/>
  </r>
  <r>
    <x v="67"/>
    <x v="122"/>
    <x v="1953"/>
    <n v="32"/>
    <x v="348"/>
    <s v="103h 21m 04s"/>
    <s v="time"/>
    <n v="103"/>
    <n v="21"/>
    <n v="4"/>
    <n v="3914"/>
    <n v="22"/>
    <n v="37.870903930506501"/>
  </r>
  <r>
    <x v="67"/>
    <x v="30"/>
    <x v="1745"/>
    <n v="191"/>
    <x v="349"/>
    <s v="101h 46m 09s"/>
    <s v="time"/>
    <n v="101"/>
    <n v="46"/>
    <n v="9"/>
    <n v="3914"/>
    <n v="22"/>
    <n v="38.459585827403501"/>
  </r>
  <r>
    <x v="67"/>
    <x v="33"/>
    <x v="1954"/>
    <n v="192"/>
    <x v="349"/>
    <s v="101h 56m 07s"/>
    <s v="time"/>
    <n v="101"/>
    <n v="56"/>
    <n v="7"/>
    <n v="3914"/>
    <n v="22"/>
    <n v="38.3969130739276"/>
  </r>
  <r>
    <x v="67"/>
    <x v="102"/>
    <x v="1934"/>
    <n v="197"/>
    <x v="349"/>
    <s v="103h 08m 03s"/>
    <s v="time"/>
    <n v="103"/>
    <n v="8"/>
    <n v="3"/>
    <n v="3914"/>
    <n v="22"/>
    <n v="37.950566010293997"/>
  </r>
  <r>
    <x v="67"/>
    <x v="114"/>
    <x v="1049"/>
    <n v="194"/>
    <x v="349"/>
    <s v="103h 16m 25s"/>
    <s v="time"/>
    <n v="103"/>
    <n v="16"/>
    <n v="25"/>
    <n v="3914"/>
    <n v="22"/>
    <n v="37.899323533762797"/>
  </r>
  <r>
    <x v="67"/>
    <x v="129"/>
    <x v="1691"/>
    <n v="198"/>
    <x v="349"/>
    <s v="103h 22m 03s"/>
    <s v="time"/>
    <n v="103"/>
    <n v="22"/>
    <n v="3"/>
    <n v="3914"/>
    <n v="22"/>
    <n v="37.8648995090333"/>
  </r>
  <r>
    <x v="67"/>
    <x v="139"/>
    <x v="1891"/>
    <n v="193"/>
    <x v="349"/>
    <s v="103h 22m 51s"/>
    <s v="time"/>
    <n v="103"/>
    <n v="22"/>
    <n v="51"/>
    <n v="3914"/>
    <n v="22"/>
    <n v="37.860015960405299"/>
  </r>
  <r>
    <x v="67"/>
    <x v="125"/>
    <x v="1737"/>
    <n v="196"/>
    <x v="349"/>
    <s v="103h 28m 07s"/>
    <s v="time"/>
    <n v="103"/>
    <n v="28"/>
    <n v="7"/>
    <n v="3914"/>
    <n v="22"/>
    <n v="37.827897349437698"/>
  </r>
  <r>
    <x v="67"/>
    <x v="152"/>
    <x v="1789"/>
    <n v="195"/>
    <x v="349"/>
    <s v="104h 01m 35s"/>
    <s v="time"/>
    <n v="104"/>
    <n v="1"/>
    <n v="35"/>
    <n v="3914"/>
    <n v="22"/>
    <n v="37.625068425479597"/>
  </r>
  <r>
    <x v="67"/>
    <x v="156"/>
    <x v="1997"/>
    <n v="199"/>
    <x v="349"/>
    <s v="104h 25m 18s"/>
    <s v="time"/>
    <n v="104"/>
    <n v="25"/>
    <n v="18"/>
    <n v="3914"/>
    <n v="22"/>
    <n v="37.482642491181501"/>
  </r>
  <r>
    <x v="67"/>
    <x v="19"/>
    <x v="1910"/>
    <n v="11"/>
    <x v="296"/>
    <s v="101h 07m 16s"/>
    <s v="time"/>
    <n v="101"/>
    <n v="7"/>
    <n v="16"/>
    <n v="3914"/>
    <n v="22"/>
    <n v="38.706062037820402"/>
  </r>
  <r>
    <x v="67"/>
    <x v="29"/>
    <x v="1955"/>
    <n v="14"/>
    <x v="296"/>
    <s v="102h 05m 12s"/>
    <s v="time"/>
    <n v="102"/>
    <n v="5"/>
    <n v="12"/>
    <n v="3914"/>
    <n v="22"/>
    <n v="38.3399725723241"/>
  </r>
  <r>
    <x v="67"/>
    <x v="86"/>
    <x v="1943"/>
    <n v="12"/>
    <x v="296"/>
    <s v="102h 50m 25s"/>
    <s v="time"/>
    <n v="102"/>
    <n v="50"/>
    <n v="25"/>
    <n v="3914"/>
    <n v="22"/>
    <n v="38.059018164629599"/>
  </r>
  <r>
    <x v="67"/>
    <x v="83"/>
    <x v="1998"/>
    <n v="18"/>
    <x v="296"/>
    <s v="102h 52m 10s"/>
    <s v="time"/>
    <n v="102"/>
    <n v="52"/>
    <n v="10"/>
    <n v="3914"/>
    <n v="22"/>
    <n v="38.0482272567709"/>
  </r>
  <r>
    <x v="67"/>
    <x v="92"/>
    <x v="1999"/>
    <n v="19"/>
    <x v="296"/>
    <s v="102h 58m 58s"/>
    <s v="time"/>
    <n v="102"/>
    <n v="58"/>
    <n v="58"/>
    <n v="3914"/>
    <n v="22"/>
    <n v="38.006354892133999"/>
  </r>
  <r>
    <x v="67"/>
    <x v="95"/>
    <x v="1726"/>
    <n v="13"/>
    <x v="296"/>
    <s v="103h 01m 49s"/>
    <s v="time"/>
    <n v="103"/>
    <n v="1"/>
    <n v="49"/>
    <n v="3914"/>
    <n v="22"/>
    <n v="37.9888328404002"/>
  </r>
  <r>
    <x v="67"/>
    <x v="108"/>
    <x v="1683"/>
    <n v="17"/>
    <x v="296"/>
    <s v="103h 18m 07s"/>
    <s v="time"/>
    <n v="103"/>
    <n v="18"/>
    <n v="7"/>
    <n v="3914"/>
    <n v="22"/>
    <n v="37.888928626168699"/>
  </r>
  <r>
    <x v="67"/>
    <x v="138"/>
    <x v="1655"/>
    <n v="15"/>
    <x v="296"/>
    <s v="103h 22m 25s"/>
    <s v="time"/>
    <n v="103"/>
    <n v="22"/>
    <n v="25"/>
    <n v="3914"/>
    <n v="22"/>
    <n v="37.862661059533202"/>
  </r>
  <r>
    <x v="67"/>
    <x v="143"/>
    <x v="1909"/>
    <n v="16"/>
    <x v="296"/>
    <s v="103h 28m 16s"/>
    <s v="time"/>
    <n v="103"/>
    <n v="28"/>
    <n v="16"/>
    <n v="3914"/>
    <n v="22"/>
    <n v="37.826983377002698"/>
  </r>
  <r>
    <x v="67"/>
    <x v="20"/>
    <x v="1957"/>
    <n v="95"/>
    <x v="359"/>
    <s v="101h 11m 30s"/>
    <s v="time"/>
    <n v="101"/>
    <n v="11"/>
    <n v="30"/>
    <n v="3914"/>
    <n v="22"/>
    <n v="38.679074363830999"/>
  </r>
  <r>
    <x v="67"/>
    <x v="13"/>
    <x v="1662"/>
    <n v="91"/>
    <x v="359"/>
    <s v="101h 12m 47s"/>
    <s v="time"/>
    <n v="101"/>
    <n v="12"/>
    <n v="47"/>
    <n v="3914"/>
    <n v="22"/>
    <n v="38.670900493184"/>
  </r>
  <r>
    <x v="67"/>
    <x v="7"/>
    <x v="1701"/>
    <n v="99"/>
    <x v="359"/>
    <s v="101h 38m 03s"/>
    <s v="time"/>
    <n v="101"/>
    <n v="38"/>
    <n v="3"/>
    <n v="3914"/>
    <n v="22"/>
    <n v="38.510671444150098"/>
  </r>
  <r>
    <x v="67"/>
    <x v="37"/>
    <x v="1728"/>
    <n v="93"/>
    <x v="359"/>
    <s v="102h 00m 00s"/>
    <s v="time"/>
    <n v="102"/>
    <n v="0"/>
    <n v="0"/>
    <n v="3914"/>
    <n v="22"/>
    <n v="38.372549019607803"/>
  </r>
  <r>
    <x v="67"/>
    <x v="56"/>
    <x v="1543"/>
    <n v="98"/>
    <x v="359"/>
    <s v="102h 23m 37s"/>
    <s v="time"/>
    <n v="102"/>
    <n v="23"/>
    <n v="37"/>
    <n v="3914"/>
    <n v="22"/>
    <n v="38.225041167390501"/>
  </r>
  <r>
    <x v="67"/>
    <x v="75"/>
    <x v="2000"/>
    <n v="92"/>
    <x v="359"/>
    <s v="102h 34m 40s"/>
    <s v="time"/>
    <n v="102"/>
    <n v="34"/>
    <n v="40"/>
    <n v="3914"/>
    <n v="22"/>
    <n v="38.1564124783362"/>
  </r>
  <r>
    <x v="67"/>
    <x v="88"/>
    <x v="1813"/>
    <n v="94"/>
    <x v="359"/>
    <s v="102h 57m 36s"/>
    <s v="time"/>
    <n v="102"/>
    <n v="57"/>
    <n v="36"/>
    <n v="3914"/>
    <n v="22"/>
    <n v="38.014763014762998"/>
  </r>
  <r>
    <x v="67"/>
    <x v="109"/>
    <x v="1932"/>
    <n v="97"/>
    <x v="359"/>
    <s v="103h 09m 21s"/>
    <s v="time"/>
    <n v="103"/>
    <n v="9"/>
    <n v="21"/>
    <n v="3914"/>
    <n v="22"/>
    <n v="37.942594941310396"/>
  </r>
  <r>
    <x v="67"/>
    <x v="105"/>
    <x v="1749"/>
    <n v="96"/>
    <x v="359"/>
    <s v="103h 03m 57s"/>
    <s v="time"/>
    <n v="103"/>
    <n v="3"/>
    <n v="57"/>
    <n v="3914"/>
    <n v="22"/>
    <n v="37.975727488094101"/>
  </r>
  <r>
    <x v="67"/>
    <x v="36"/>
    <x v="1758"/>
    <n v="211"/>
    <x v="360"/>
    <s v="101h 54m 41s"/>
    <s v="time"/>
    <n v="101"/>
    <n v="54"/>
    <n v="41"/>
    <n v="3914"/>
    <n v="22"/>
    <n v="38.405913634121099"/>
  </r>
  <r>
    <x v="67"/>
    <x v="38"/>
    <x v="2001"/>
    <n v="217"/>
    <x v="360"/>
    <s v="102h 04m 29s"/>
    <s v="time"/>
    <n v="102"/>
    <n v="4"/>
    <n v="29"/>
    <n v="3914"/>
    <n v="22"/>
    <n v="38.344458988377198"/>
  </r>
  <r>
    <x v="67"/>
    <x v="54"/>
    <x v="2002"/>
    <n v="218"/>
    <x v="360"/>
    <s v="102h 21m 48s"/>
    <s v="time"/>
    <n v="102"/>
    <n v="21"/>
    <n v="48"/>
    <n v="3914"/>
    <n v="22"/>
    <n v="38.2363476505259"/>
  </r>
  <r>
    <x v="67"/>
    <x v="59"/>
    <x v="2003"/>
    <n v="219"/>
    <x v="360"/>
    <s v="102h 28m 17s"/>
    <s v="time"/>
    <n v="102"/>
    <n v="28"/>
    <n v="17"/>
    <n v="3914"/>
    <n v="22"/>
    <n v="38.196027617464999"/>
  </r>
  <r>
    <x v="67"/>
    <x v="64"/>
    <x v="1751"/>
    <n v="216"/>
    <x v="360"/>
    <s v="102h 30m 03s"/>
    <s v="time"/>
    <n v="102"/>
    <n v="30"/>
    <n v="3"/>
    <n v="3914"/>
    <n v="22"/>
    <n v="38.1850554060536"/>
  </r>
  <r>
    <x v="67"/>
    <x v="61"/>
    <x v="2004"/>
    <n v="215"/>
    <x v="360"/>
    <s v="102h 32m 15s"/>
    <s v="time"/>
    <n v="102"/>
    <n v="32"/>
    <n v="15"/>
    <n v="3914"/>
    <n v="22"/>
    <n v="38.171400707058297"/>
  </r>
  <r>
    <x v="67"/>
    <x v="124"/>
    <x v="2005"/>
    <n v="213"/>
    <x v="360"/>
    <s v="103h 18m 24s"/>
    <s v="time"/>
    <n v="103"/>
    <n v="18"/>
    <n v="24"/>
    <n v="3914"/>
    <n v="22"/>
    <n v="37.887196695921503"/>
  </r>
  <r>
    <x v="67"/>
    <x v="18"/>
    <x v="1866"/>
    <n v="51"/>
    <x v="361"/>
    <s v="101h 04m 56s"/>
    <s v="time"/>
    <n v="101"/>
    <n v="4"/>
    <n v="56"/>
    <n v="3914"/>
    <n v="22"/>
    <n v="38.720953239387001"/>
  </r>
  <r>
    <x v="67"/>
    <x v="32"/>
    <x v="2006"/>
    <n v="53"/>
    <x v="361"/>
    <s v="101h 48m 26s"/>
    <s v="time"/>
    <n v="101"/>
    <n v="48"/>
    <n v="26"/>
    <n v="3914"/>
    <n v="22"/>
    <n v="38.445209628218898"/>
  </r>
  <r>
    <x v="67"/>
    <x v="91"/>
    <x v="1912"/>
    <n v="58"/>
    <x v="361"/>
    <s v="102h 54m 21s"/>
    <s v="time"/>
    <n v="102"/>
    <n v="54"/>
    <n v="21"/>
    <n v="3914"/>
    <n v="22"/>
    <n v="38.034772891073501"/>
  </r>
  <r>
    <x v="67"/>
    <x v="140"/>
    <x v="1959"/>
    <n v="54"/>
    <x v="361"/>
    <s v="103h 26m 50s"/>
    <s v="time"/>
    <n v="103"/>
    <n v="26"/>
    <n v="50"/>
    <n v="3914"/>
    <n v="22"/>
    <n v="37.835718697134801"/>
  </r>
  <r>
    <x v="67"/>
    <x v="135"/>
    <x v="1961"/>
    <n v="57"/>
    <x v="361"/>
    <s v="103h 33m 05s"/>
    <s v="time"/>
    <n v="103"/>
    <n v="33"/>
    <n v="5"/>
    <n v="3914"/>
    <n v="22"/>
    <n v="37.797658167576401"/>
  </r>
  <r>
    <x v="67"/>
    <x v="128"/>
    <x v="1869"/>
    <n v="59"/>
    <x v="361"/>
    <s v="103h 33m 47s"/>
    <s v="time"/>
    <n v="103"/>
    <n v="33"/>
    <n v="47"/>
    <n v="3914"/>
    <n v="22"/>
    <n v="37.793400156104497"/>
  </r>
  <r>
    <x v="67"/>
    <x v="146"/>
    <x v="1963"/>
    <n v="56"/>
    <x v="361"/>
    <s v="103h 46m 24s"/>
    <s v="time"/>
    <n v="103"/>
    <n v="46"/>
    <n v="24"/>
    <n v="3914"/>
    <n v="22"/>
    <n v="37.716818707439202"/>
  </r>
  <r>
    <x v="67"/>
    <x v="144"/>
    <x v="1962"/>
    <n v="52"/>
    <x v="361"/>
    <s v="103h 49m 31s"/>
    <s v="time"/>
    <n v="103"/>
    <n v="49"/>
    <n v="31"/>
    <n v="3914"/>
    <n v="22"/>
    <n v="37.697948744016998"/>
  </r>
  <r>
    <x v="67"/>
    <x v="22"/>
    <x v="1931"/>
    <n v="107"/>
    <x v="362"/>
    <s v="101h 21m 33s"/>
    <s v="time"/>
    <n v="101"/>
    <n v="21"/>
    <n v="33"/>
    <n v="3914"/>
    <n v="22"/>
    <n v="38.615155675773401"/>
  </r>
  <r>
    <x v="67"/>
    <x v="8"/>
    <x v="1964"/>
    <n v="101"/>
    <x v="362"/>
    <s v="101h 40m 03s"/>
    <s v="time"/>
    <n v="101"/>
    <n v="40"/>
    <n v="3"/>
    <n v="3914"/>
    <n v="22"/>
    <n v="38.498045097991003"/>
  </r>
  <r>
    <x v="67"/>
    <x v="44"/>
    <x v="150"/>
    <n v="106"/>
    <x v="362"/>
    <s v="102h 12m 36s"/>
    <s v="time"/>
    <n v="102"/>
    <n v="12"/>
    <n v="36"/>
    <n v="3914"/>
    <n v="22"/>
    <n v="38.2937090304275"/>
  </r>
  <r>
    <x v="67"/>
    <x v="65"/>
    <x v="2007"/>
    <n v="104"/>
    <x v="362"/>
    <s v="102h 30m 41s"/>
    <s v="time"/>
    <n v="102"/>
    <n v="30"/>
    <n v="41"/>
    <n v="3914"/>
    <n v="22"/>
    <n v="38.181123506602198"/>
  </r>
  <r>
    <x v="67"/>
    <x v="72"/>
    <x v="1795"/>
    <n v="109"/>
    <x v="362"/>
    <s v="102h 35m 55s"/>
    <s v="time"/>
    <n v="102"/>
    <n v="35"/>
    <n v="55"/>
    <n v="3914"/>
    <n v="22"/>
    <n v="38.148664563901903"/>
  </r>
  <r>
    <x v="67"/>
    <x v="93"/>
    <x v="1799"/>
    <n v="108"/>
    <x v="362"/>
    <s v="102h 59m 23s"/>
    <s v="time"/>
    <n v="102"/>
    <n v="59"/>
    <n v="23"/>
    <n v="3914"/>
    <n v="22"/>
    <n v="38.00379217991"/>
  </r>
  <r>
    <x v="67"/>
    <x v="96"/>
    <x v="1920"/>
    <n v="103"/>
    <x v="362"/>
    <s v="103h 03m 23s"/>
    <s v="time"/>
    <n v="103"/>
    <n v="3"/>
    <n v="23"/>
    <n v="3914"/>
    <n v="22"/>
    <n v="37.979207715301399"/>
  </r>
  <r>
    <x v="67"/>
    <x v="137"/>
    <x v="1652"/>
    <n v="105"/>
    <x v="362"/>
    <s v="103h 44m 54s"/>
    <s v="time"/>
    <n v="103"/>
    <n v="44"/>
    <n v="54"/>
    <n v="3914"/>
    <n v="22"/>
    <n v="37.7259072434898"/>
  </r>
  <r>
    <x v="67"/>
    <x v="35"/>
    <x v="2008"/>
    <n v="171"/>
    <x v="351"/>
    <s v="101h 50m 31s"/>
    <s v="time"/>
    <n v="101"/>
    <n v="50"/>
    <n v="31"/>
    <n v="3914"/>
    <n v="22"/>
    <n v="38.432102031743"/>
  </r>
  <r>
    <x v="67"/>
    <x v="45"/>
    <x v="2009"/>
    <n v="179"/>
    <x v="351"/>
    <s v="102h 13m 25s"/>
    <s v="time"/>
    <n v="102"/>
    <n v="13"/>
    <n v="25"/>
    <n v="3914"/>
    <n v="22"/>
    <n v="38.288610209100398"/>
  </r>
  <r>
    <x v="67"/>
    <x v="60"/>
    <x v="1899"/>
    <n v="174"/>
    <x v="351"/>
    <s v="102h 30m 58s"/>
    <s v="time"/>
    <n v="102"/>
    <n v="30"/>
    <n v="58"/>
    <n v="3914"/>
    <n v="22"/>
    <n v="38.179364761094398"/>
  </r>
  <r>
    <x v="67"/>
    <x v="94"/>
    <x v="1921"/>
    <n v="176"/>
    <x v="351"/>
    <s v="103h 00m 12s"/>
    <s v="time"/>
    <n v="103"/>
    <n v="0"/>
    <n v="12"/>
    <n v="3914"/>
    <n v="22"/>
    <n v="37.998770266334397"/>
  </r>
  <r>
    <x v="67"/>
    <x v="121"/>
    <x v="1965"/>
    <n v="173"/>
    <x v="351"/>
    <s v="103h 21m 36s"/>
    <s v="time"/>
    <n v="103"/>
    <n v="21"/>
    <n v="36"/>
    <n v="3914"/>
    <n v="22"/>
    <n v="37.867647058823501"/>
  </r>
  <r>
    <x v="67"/>
    <x v="123"/>
    <x v="1888"/>
    <n v="172"/>
    <x v="351"/>
    <s v="103h 21m 41s"/>
    <s v="time"/>
    <n v="103"/>
    <n v="21"/>
    <n v="41"/>
    <n v="3914"/>
    <n v="22"/>
    <n v="37.867138223224302"/>
  </r>
  <r>
    <x v="67"/>
    <x v="34"/>
    <x v="1972"/>
    <n v="61"/>
    <x v="363"/>
    <s v="101h 58m 48s"/>
    <s v="time"/>
    <n v="101"/>
    <n v="58"/>
    <n v="48"/>
    <n v="3914"/>
    <n v="22"/>
    <n v="38.3800745244165"/>
  </r>
  <r>
    <x v="67"/>
    <x v="89"/>
    <x v="2010"/>
    <n v="67"/>
    <x v="363"/>
    <s v="102h 54m 47s"/>
    <s v="time"/>
    <n v="102"/>
    <n v="54"/>
    <n v="47"/>
    <n v="3914"/>
    <n v="22"/>
    <n v="38.0321036905478"/>
  </r>
  <r>
    <x v="67"/>
    <x v="130"/>
    <x v="1849"/>
    <n v="69"/>
    <x v="363"/>
    <s v="103h 25m 09s"/>
    <s v="time"/>
    <n v="103"/>
    <n v="25"/>
    <n v="9"/>
    <n v="3914"/>
    <n v="22"/>
    <n v="37.845982772374498"/>
  </r>
  <r>
    <x v="67"/>
    <x v="141"/>
    <x v="1974"/>
    <n v="62"/>
    <x v="363"/>
    <s v="103h 30m 46s"/>
    <s v="time"/>
    <n v="103"/>
    <n v="30"/>
    <n v="46"/>
    <n v="3914"/>
    <n v="22"/>
    <n v="37.811757002624397"/>
  </r>
  <r>
    <x v="67"/>
    <x v="142"/>
    <x v="1975"/>
    <n v="66"/>
    <x v="363"/>
    <s v="103h 33m 31s"/>
    <s v="time"/>
    <n v="103"/>
    <n v="33"/>
    <n v="31"/>
    <n v="3914"/>
    <n v="22"/>
    <n v="37.795022142586902"/>
  </r>
  <r>
    <x v="67"/>
    <x v="132"/>
    <x v="1889"/>
    <n v="68"/>
    <x v="363"/>
    <s v="103h 39m 45s"/>
    <s v="time"/>
    <n v="103"/>
    <n v="39"/>
    <n v="45"/>
    <n v="3914"/>
    <n v="22"/>
    <n v="37.757144579765999"/>
  </r>
  <r>
    <x v="67"/>
    <x v="2"/>
    <x v="1792"/>
    <n v="71"/>
    <x v="364"/>
    <s v="101h 15m 00s"/>
    <s v="time"/>
    <n v="101"/>
    <n v="15"/>
    <n v="0"/>
    <n v="3914"/>
    <n v="22"/>
    <n v="38.656790123456702"/>
  </r>
  <r>
    <x v="67"/>
    <x v="53"/>
    <x v="1575"/>
    <n v="72"/>
    <x v="364"/>
    <s v="102h 09m 33s"/>
    <s v="time"/>
    <n v="102"/>
    <n v="9"/>
    <n v="33"/>
    <n v="3914"/>
    <n v="22"/>
    <n v="38.312763579708097"/>
  </r>
  <r>
    <x v="67"/>
    <x v="97"/>
    <x v="1794"/>
    <n v="73"/>
    <x v="364"/>
    <s v="103h 02m 17s"/>
    <s v="time"/>
    <n v="103"/>
    <n v="2"/>
    <n v="17"/>
    <n v="3914"/>
    <n v="22"/>
    <n v="37.985965271730699"/>
  </r>
  <r>
    <x v="67"/>
    <x v="107"/>
    <x v="1685"/>
    <n v="79"/>
    <x v="364"/>
    <s v="103h 15m 18s"/>
    <s v="time"/>
    <n v="103"/>
    <n v="15"/>
    <n v="18"/>
    <n v="3914"/>
    <n v="22"/>
    <n v="37.906154665633601"/>
  </r>
  <r>
    <x v="67"/>
    <x v="133"/>
    <x v="1875"/>
    <n v="74"/>
    <x v="364"/>
    <s v="103h 21m 50s"/>
    <s v="time"/>
    <n v="103"/>
    <n v="21"/>
    <n v="50"/>
    <n v="3914"/>
    <n v="22"/>
    <n v="37.866222353605103"/>
  </r>
  <r>
    <x v="67"/>
    <x v="126"/>
    <x v="1810"/>
    <n v="76"/>
    <x v="364"/>
    <s v="103h 32m 44s"/>
    <s v="time"/>
    <n v="103"/>
    <n v="32"/>
    <n v="44"/>
    <n v="3914"/>
    <n v="22"/>
    <n v="37.799787533130797"/>
  </r>
  <r>
    <x v="67"/>
    <x v="15"/>
    <x v="1750"/>
    <n v="42"/>
    <x v="353"/>
    <s v="101h 22m 20s"/>
    <s v="time"/>
    <n v="101"/>
    <n v="22"/>
    <n v="20"/>
    <n v="3914"/>
    <n v="22"/>
    <n v="38.610182495752703"/>
  </r>
  <r>
    <x v="67"/>
    <x v="25"/>
    <x v="1774"/>
    <n v="44"/>
    <x v="353"/>
    <s v="102h 00m 40s"/>
    <s v="time"/>
    <n v="102"/>
    <n v="0"/>
    <n v="40"/>
    <n v="3914"/>
    <n v="22"/>
    <n v="38.368369458664603"/>
  </r>
  <r>
    <x v="67"/>
    <x v="48"/>
    <x v="1588"/>
    <n v="41"/>
    <x v="353"/>
    <s v="102h 19m 28s"/>
    <s v="time"/>
    <n v="102"/>
    <n v="19"/>
    <n v="28"/>
    <n v="3914"/>
    <n v="22"/>
    <n v="38.2508795552273"/>
  </r>
  <r>
    <x v="67"/>
    <x v="63"/>
    <x v="1928"/>
    <n v="47"/>
    <x v="353"/>
    <s v="102h 30m 45s"/>
    <s v="time"/>
    <n v="102"/>
    <n v="30"/>
    <n v="45"/>
    <n v="3914"/>
    <n v="22"/>
    <n v="38.1807096695524"/>
  </r>
  <r>
    <x v="67"/>
    <x v="74"/>
    <x v="1923"/>
    <n v="45"/>
    <x v="353"/>
    <s v="102h 34m 12s"/>
    <s v="time"/>
    <n v="102"/>
    <n v="34"/>
    <n v="12"/>
    <n v="3914"/>
    <n v="22"/>
    <n v="38.159305839914197"/>
  </r>
  <r>
    <x v="67"/>
    <x v="71"/>
    <x v="1878"/>
    <n v="43"/>
    <x v="353"/>
    <s v="102h 43m 33s"/>
    <s v="time"/>
    <n v="102"/>
    <n v="43"/>
    <n v="33"/>
    <n v="3914"/>
    <n v="22"/>
    <n v="38.101418825190002"/>
  </r>
  <r>
    <x v="67"/>
    <x v="73"/>
    <x v="1976"/>
    <n v="46"/>
    <x v="353"/>
    <s v="102h 43m 34s"/>
    <s v="time"/>
    <n v="102"/>
    <n v="43"/>
    <n v="34"/>
    <n v="3914"/>
    <n v="22"/>
    <n v="38.101315796589603"/>
  </r>
  <r>
    <x v="67"/>
    <x v="4"/>
    <x v="2011"/>
    <n v="153"/>
    <x v="354"/>
    <s v="101h 31m 29s"/>
    <s v="time"/>
    <n v="101"/>
    <n v="31"/>
    <n v="29"/>
    <n v="3914"/>
    <n v="22"/>
    <n v="38.552186249107301"/>
  </r>
  <r>
    <x v="67"/>
    <x v="31"/>
    <x v="1977"/>
    <n v="152"/>
    <x v="354"/>
    <s v="102h 07m 37s"/>
    <s v="time"/>
    <n v="102"/>
    <n v="7"/>
    <n v="37"/>
    <n v="3914"/>
    <n v="22"/>
    <n v="38.3248516960101"/>
  </r>
  <r>
    <x v="67"/>
    <x v="62"/>
    <x v="1564"/>
    <n v="155"/>
    <x v="354"/>
    <s v="102h 30m 30s"/>
    <s v="time"/>
    <n v="102"/>
    <n v="30"/>
    <n v="30"/>
    <n v="3914"/>
    <n v="22"/>
    <n v="38.182261604747502"/>
  </r>
  <r>
    <x v="67"/>
    <x v="67"/>
    <x v="1874"/>
    <n v="158"/>
    <x v="354"/>
    <s v="102h 45m 05s"/>
    <s v="time"/>
    <n v="102"/>
    <n v="45"/>
    <n v="5"/>
    <n v="3914"/>
    <n v="22"/>
    <n v="38.091942525783601"/>
  </r>
  <r>
    <x v="67"/>
    <x v="78"/>
    <x v="1682"/>
    <n v="156"/>
    <x v="354"/>
    <s v="102h 46m 19s"/>
    <s v="time"/>
    <n v="102"/>
    <n v="46"/>
    <n v="19"/>
    <n v="3914"/>
    <n v="22"/>
    <n v="38.084323704858903"/>
  </r>
  <r>
    <x v="67"/>
    <x v="87"/>
    <x v="2012"/>
    <n v="159"/>
    <x v="354"/>
    <s v="102h 50m 52s"/>
    <s v="time"/>
    <n v="102"/>
    <n v="50"/>
    <n v="52"/>
    <n v="3914"/>
    <n v="22"/>
    <n v="38.056242775190903"/>
  </r>
  <r>
    <x v="67"/>
    <x v="106"/>
    <x v="1978"/>
    <n v="154"/>
    <x v="354"/>
    <s v="103h 14m 14s"/>
    <s v="time"/>
    <n v="103"/>
    <n v="14"/>
    <n v="14"/>
    <n v="3914"/>
    <n v="22"/>
    <n v="37.912682225941303"/>
  </r>
  <r>
    <x v="67"/>
    <x v="1"/>
    <x v="1747"/>
    <n v="131"/>
    <x v="365"/>
    <s v="101h 08m 57s"/>
    <s v="time"/>
    <n v="101"/>
    <n v="8"/>
    <n v="57"/>
    <n v="3914"/>
    <n v="22"/>
    <n v="38.695326209640797"/>
  </r>
  <r>
    <x v="67"/>
    <x v="23"/>
    <x v="1672"/>
    <n v="132"/>
    <x v="365"/>
    <s v="101h 33m 59s"/>
    <s v="time"/>
    <n v="101"/>
    <n v="33"/>
    <n v="59"/>
    <n v="3914"/>
    <n v="22"/>
    <n v="38.536370573160902"/>
  </r>
  <r>
    <x v="67"/>
    <x v="50"/>
    <x v="1739"/>
    <n v="133"/>
    <x v="365"/>
    <s v="101h 46m 09s"/>
    <s v="time"/>
    <n v="101"/>
    <n v="46"/>
    <n v="9"/>
    <n v="3914"/>
    <n v="22"/>
    <n v="38.459585827403501"/>
  </r>
  <r>
    <x v="67"/>
    <x v="42"/>
    <x v="2013"/>
    <n v="138"/>
    <x v="365"/>
    <s v="102h 11m 05s"/>
    <s v="time"/>
    <n v="102"/>
    <n v="11"/>
    <n v="5"/>
    <n v="3914"/>
    <n v="22"/>
    <n v="38.303181873785199"/>
  </r>
  <r>
    <x v="67"/>
    <x v="68"/>
    <x v="1981"/>
    <n v="135"/>
    <x v="365"/>
    <s v="102h 35m 58s"/>
    <s v="time"/>
    <n v="102"/>
    <n v="35"/>
    <n v="58"/>
    <n v="3914"/>
    <n v="22"/>
    <n v="38.148354712771798"/>
  </r>
  <r>
    <x v="67"/>
    <x v="101"/>
    <x v="1982"/>
    <n v="134"/>
    <x v="365"/>
    <s v="103h 07m 27s"/>
    <s v="time"/>
    <n v="103"/>
    <n v="7"/>
    <n v="27"/>
    <n v="3914"/>
    <n v="22"/>
    <n v="37.954246094917899"/>
  </r>
  <r>
    <x v="67"/>
    <x v="118"/>
    <x v="1626"/>
    <n v="136"/>
    <x v="365"/>
    <s v="103h 14m 42s"/>
    <s v="time"/>
    <n v="103"/>
    <n v="14"/>
    <n v="42"/>
    <n v="3914"/>
    <n v="22"/>
    <n v="37.9098261417017"/>
  </r>
  <r>
    <x v="67"/>
    <x v="116"/>
    <x v="1882"/>
    <n v="139"/>
    <x v="365"/>
    <s v="103h 16m 52s"/>
    <s v="time"/>
    <n v="103"/>
    <n v="16"/>
    <n v="52"/>
    <n v="3914"/>
    <n v="22"/>
    <n v="37.896571385538898"/>
  </r>
  <r>
    <x v="67"/>
    <x v="6"/>
    <x v="1906"/>
    <n v="112"/>
    <x v="355"/>
    <s v="101h 34m 14s"/>
    <s v="time"/>
    <n v="101"/>
    <n v="34"/>
    <n v="14"/>
    <n v="3914"/>
    <n v="22"/>
    <n v="38.534789719242703"/>
  </r>
  <r>
    <x v="67"/>
    <x v="24"/>
    <x v="1985"/>
    <n v="116"/>
    <x v="355"/>
    <s v="101h 35m 12s"/>
    <s v="time"/>
    <n v="101"/>
    <n v="35"/>
    <n v="12"/>
    <n v="3914"/>
    <n v="22"/>
    <n v="38.528678304239399"/>
  </r>
  <r>
    <x v="67"/>
    <x v="27"/>
    <x v="1718"/>
    <n v="111"/>
    <x v="355"/>
    <s v="101h 49m 18s"/>
    <s v="time"/>
    <n v="101"/>
    <n v="49"/>
    <n v="18"/>
    <n v="3914"/>
    <n v="22"/>
    <n v="38.439755782168099"/>
  </r>
  <r>
    <x v="67"/>
    <x v="39"/>
    <x v="2014"/>
    <n v="113"/>
    <x v="355"/>
    <s v="102h 08m 43s"/>
    <s v="time"/>
    <n v="102"/>
    <n v="8"/>
    <n v="43"/>
    <n v="3914"/>
    <n v="22"/>
    <n v="38.317973039488898"/>
  </r>
  <r>
    <x v="67"/>
    <x v="41"/>
    <x v="1984"/>
    <n v="117"/>
    <x v="355"/>
    <s v="102h 10m 05s"/>
    <s v="time"/>
    <n v="102"/>
    <n v="10"/>
    <n v="5"/>
    <n v="3914"/>
    <n v="22"/>
    <n v="38.3094302687565"/>
  </r>
  <r>
    <x v="67"/>
    <x v="43"/>
    <x v="1983"/>
    <n v="119"/>
    <x v="355"/>
    <s v="102h 12m 24s"/>
    <s v="time"/>
    <n v="102"/>
    <n v="12"/>
    <n v="24"/>
    <n v="3914"/>
    <n v="22"/>
    <n v="38.294957928380398"/>
  </r>
  <r>
    <x v="67"/>
    <x v="57"/>
    <x v="1721"/>
    <n v="118"/>
    <x v="355"/>
    <s v="102h 24m 35s"/>
    <s v="time"/>
    <n v="102"/>
    <n v="24"/>
    <n v="35"/>
    <n v="3914"/>
    <n v="22"/>
    <n v="38.219027598833598"/>
  </r>
  <r>
    <x v="67"/>
    <x v="104"/>
    <x v="2015"/>
    <n v="114"/>
    <x v="355"/>
    <s v="103h 08m 08s"/>
    <s v="time"/>
    <n v="103"/>
    <n v="8"/>
    <n v="8"/>
    <n v="3914"/>
    <n v="22"/>
    <n v="37.950054943871002"/>
  </r>
  <r>
    <x v="67"/>
    <x v="145"/>
    <x v="1722"/>
    <n v="115"/>
    <x v="355"/>
    <s v="104h 00m 07s"/>
    <s v="time"/>
    <n v="104"/>
    <n v="0"/>
    <n v="7"/>
    <n v="3914"/>
    <n v="22"/>
    <n v="37.633911759128402"/>
  </r>
  <r>
    <x v="67"/>
    <x v="52"/>
    <x v="1946"/>
    <n v="124"/>
    <x v="366"/>
    <s v="101h 48m 01s"/>
    <s v="time"/>
    <n v="101"/>
    <n v="48"/>
    <n v="1"/>
    <n v="3914"/>
    <n v="22"/>
    <n v="38.447832220497098"/>
  </r>
  <r>
    <x v="67"/>
    <x v="55"/>
    <x v="1949"/>
    <n v="123"/>
    <x v="366"/>
    <s v="102h 22m 02s"/>
    <s v="time"/>
    <n v="102"/>
    <n v="22"/>
    <n v="2"/>
    <n v="3914"/>
    <n v="22"/>
    <n v="38.234895067322903"/>
  </r>
  <r>
    <x v="67"/>
    <x v="58"/>
    <x v="2016"/>
    <n v="121"/>
    <x v="366"/>
    <s v="102h 24m 41s"/>
    <s v="time"/>
    <n v="102"/>
    <n v="24"/>
    <n v="41"/>
    <n v="3914"/>
    <n v="22"/>
    <n v="38.218405613524901"/>
  </r>
  <r>
    <x v="67"/>
    <x v="84"/>
    <x v="1851"/>
    <n v="126"/>
    <x v="366"/>
    <s v="102h 45m 07s"/>
    <s v="time"/>
    <n v="102"/>
    <n v="45"/>
    <n v="7"/>
    <n v="3914"/>
    <n v="22"/>
    <n v="38.091736571624701"/>
  </r>
  <r>
    <x v="67"/>
    <x v="90"/>
    <x v="1947"/>
    <n v="125"/>
    <x v="366"/>
    <s v="102h 56m 55s"/>
    <s v="time"/>
    <n v="102"/>
    <n v="56"/>
    <n v="55"/>
    <n v="3914"/>
    <n v="22"/>
    <n v="38.018968471324598"/>
  </r>
  <r>
    <x v="67"/>
    <x v="112"/>
    <x v="1833"/>
    <n v="122"/>
    <x v="366"/>
    <s v="103h 13m 58s"/>
    <s v="time"/>
    <n v="103"/>
    <n v="13"/>
    <n v="58"/>
    <n v="3914"/>
    <n v="22"/>
    <n v="37.914314467304202"/>
  </r>
  <r>
    <x v="67"/>
    <x v="46"/>
    <x v="1966"/>
    <n v="208"/>
    <x v="367"/>
    <s v="102h 13m 47s"/>
    <s v="time"/>
    <n v="102"/>
    <n v="13"/>
    <n v="47"/>
    <n v="3914"/>
    <n v="22"/>
    <n v="38.286321384028803"/>
  </r>
  <r>
    <x v="67"/>
    <x v="80"/>
    <x v="1879"/>
    <n v="203"/>
    <x v="367"/>
    <s v="102h 46m 14s"/>
    <s v="time"/>
    <n v="102"/>
    <n v="46"/>
    <n v="14"/>
    <n v="3914"/>
    <n v="22"/>
    <n v="38.084838394049299"/>
  </r>
  <r>
    <x v="67"/>
    <x v="81"/>
    <x v="2017"/>
    <n v="205"/>
    <x v="367"/>
    <s v="102h 47m 15s"/>
    <s v="time"/>
    <n v="102"/>
    <n v="47"/>
    <n v="15"/>
    <n v="3914"/>
    <n v="22"/>
    <n v="38.078560136203301"/>
  </r>
  <r>
    <x v="67"/>
    <x v="134"/>
    <x v="2018"/>
    <n v="206"/>
    <x v="367"/>
    <s v="103h 27m 26s"/>
    <s v="time"/>
    <n v="103"/>
    <n v="27"/>
    <n v="26"/>
    <n v="3914"/>
    <n v="22"/>
    <n v="37.832061560602"/>
  </r>
  <r>
    <x v="67"/>
    <x v="155"/>
    <x v="2019"/>
    <n v="209"/>
    <x v="367"/>
    <s v="104h 00m 45s"/>
    <s v="time"/>
    <n v="104"/>
    <n v="0"/>
    <n v="45"/>
    <n v="3914"/>
    <n v="22"/>
    <n v="37.630092536954599"/>
  </r>
  <r>
    <x v="67"/>
    <x v="5"/>
    <x v="1748"/>
    <n v="189"/>
    <x v="333"/>
    <s v="101h 32m 00s"/>
    <s v="time"/>
    <n v="101"/>
    <n v="32"/>
    <n v="0"/>
    <n v="3914"/>
    <n v="22"/>
    <n v="38.548916611950098"/>
  </r>
  <r>
    <x v="67"/>
    <x v="12"/>
    <x v="2020"/>
    <n v="183"/>
    <x v="333"/>
    <s v="101h 43m 52s"/>
    <s v="time"/>
    <n v="101"/>
    <n v="43"/>
    <n v="52"/>
    <n v="3914"/>
    <n v="22"/>
    <n v="38.473972782280001"/>
  </r>
  <r>
    <x v="67"/>
    <x v="40"/>
    <x v="1939"/>
    <n v="187"/>
    <x v="333"/>
    <s v="102h 08m 51s"/>
    <s v="time"/>
    <n v="102"/>
    <n v="8"/>
    <n v="51"/>
    <n v="3914"/>
    <n v="22"/>
    <n v="38.317139430725099"/>
  </r>
  <r>
    <x v="67"/>
    <x v="76"/>
    <x v="2021"/>
    <n v="181"/>
    <x v="333"/>
    <s v="102h 37m 25s"/>
    <s v="time"/>
    <n v="102"/>
    <n v="37"/>
    <n v="25"/>
    <n v="3914"/>
    <n v="22"/>
    <n v="38.139371218990597"/>
  </r>
  <r>
    <x v="67"/>
    <x v="69"/>
    <x v="2022"/>
    <n v="188"/>
    <x v="333"/>
    <s v="102h 40m 51s"/>
    <s v="time"/>
    <n v="102"/>
    <n v="40"/>
    <n v="51"/>
    <n v="3914"/>
    <n v="22"/>
    <n v="38.118116818296102"/>
  </r>
  <r>
    <x v="67"/>
    <x v="98"/>
    <x v="1991"/>
    <n v="186"/>
    <x v="333"/>
    <s v="103h 04m 55s"/>
    <s v="time"/>
    <n v="103"/>
    <n v="4"/>
    <n v="55"/>
    <n v="3914"/>
    <n v="22"/>
    <n v="37.969792101752901"/>
  </r>
  <r>
    <x v="67"/>
    <x v="119"/>
    <x v="1901"/>
    <n v="182"/>
    <x v="333"/>
    <s v="103h 09m 23s"/>
    <s v="time"/>
    <n v="103"/>
    <n v="9"/>
    <n v="23"/>
    <n v="3914"/>
    <n v="22"/>
    <n v="37.942390598955697"/>
  </r>
  <r>
    <x v="67"/>
    <x v="111"/>
    <x v="1919"/>
    <n v="184"/>
    <x v="333"/>
    <s v="103h 12m 42s"/>
    <s v="time"/>
    <n v="103"/>
    <n v="12"/>
    <n v="42"/>
    <n v="3914"/>
    <n v="22"/>
    <n v="37.922069533482897"/>
  </r>
  <r>
    <x v="67"/>
    <x v="16"/>
    <x v="1843"/>
    <n v="141"/>
    <x v="345"/>
    <s v="101h 28m 30s"/>
    <s v="time"/>
    <n v="101"/>
    <n v="28"/>
    <n v="30"/>
    <n v="3914"/>
    <n v="22"/>
    <n v="38.571076619857102"/>
  </r>
  <r>
    <x v="67"/>
    <x v="47"/>
    <x v="1940"/>
    <n v="145"/>
    <x v="345"/>
    <s v="102h 18m 16s"/>
    <s v="time"/>
    <n v="102"/>
    <n v="18"/>
    <n v="16"/>
    <n v="3914"/>
    <n v="22"/>
    <n v="38.258357408171598"/>
  </r>
  <r>
    <x v="67"/>
    <x v="117"/>
    <x v="1944"/>
    <n v="144"/>
    <x v="345"/>
    <s v="103h 18m 12s"/>
    <s v="time"/>
    <n v="103"/>
    <n v="18"/>
    <n v="12"/>
    <n v="3914"/>
    <n v="22"/>
    <n v="37.888419218482703"/>
  </r>
  <r>
    <x v="67"/>
    <x v="131"/>
    <x v="2023"/>
    <n v="149"/>
    <x v="345"/>
    <s v="103h 30m 41s"/>
    <s v="time"/>
    <n v="103"/>
    <n v="30"/>
    <n v="41"/>
    <n v="3914"/>
    <n v="22"/>
    <n v="37.8122643509436"/>
  </r>
  <r>
    <x v="67"/>
    <x v="147"/>
    <x v="1937"/>
    <n v="147"/>
    <x v="345"/>
    <s v="103h 46m 18s"/>
    <s v="time"/>
    <n v="103"/>
    <n v="46"/>
    <n v="18"/>
    <n v="3914"/>
    <n v="22"/>
    <n v="37.717424473603899"/>
  </r>
  <r>
    <x v="67"/>
    <x v="153"/>
    <x v="2024"/>
    <n v="146"/>
    <x v="345"/>
    <s v="104h 00m 15s"/>
    <s v="time"/>
    <n v="104"/>
    <n v="0"/>
    <n v="15"/>
    <n v="3914"/>
    <n v="22"/>
    <n v="37.6331076479307"/>
  </r>
  <r>
    <x v="67"/>
    <x v="151"/>
    <x v="2025"/>
    <n v="142"/>
    <x v="345"/>
    <s v="104h 06m 53s"/>
    <s v="time"/>
    <n v="104"/>
    <n v="6"/>
    <n v="53"/>
    <n v="3914"/>
    <n v="22"/>
    <n v="37.593146449029199"/>
  </r>
  <r>
    <x v="67"/>
    <x v="157"/>
    <x v="2026"/>
    <n v="143"/>
    <x v="345"/>
    <s v="104h 27m 11s"/>
    <s v="time"/>
    <n v="104"/>
    <n v="27"/>
    <n v="11"/>
    <n v="3914"/>
    <n v="22"/>
    <n v="37.471378689522901"/>
  </r>
  <r>
    <x v="67"/>
    <x v="79"/>
    <x v="2027"/>
    <n v="166"/>
    <x v="368"/>
    <s v="102h 48m 05s"/>
    <s v="time"/>
    <n v="102"/>
    <n v="48"/>
    <n v="5"/>
    <n v="3914"/>
    <n v="22"/>
    <n v="38.073415566694102"/>
  </r>
  <r>
    <x v="67"/>
    <x v="103"/>
    <x v="1741"/>
    <n v="164"/>
    <x v="368"/>
    <s v="103h 08m 23s"/>
    <s v="time"/>
    <n v="103"/>
    <n v="8"/>
    <n v="23"/>
    <n v="3914"/>
    <n v="22"/>
    <n v="37.948521827186902"/>
  </r>
  <r>
    <x v="67"/>
    <x v="113"/>
    <x v="2028"/>
    <n v="168"/>
    <x v="368"/>
    <s v="103h 11m 14s"/>
    <s v="time"/>
    <n v="103"/>
    <n v="11"/>
    <n v="14"/>
    <n v="3914"/>
    <n v="22"/>
    <n v="37.931053048127097"/>
  </r>
  <r>
    <x v="67"/>
    <x v="120"/>
    <x v="2029"/>
    <n v="167"/>
    <x v="368"/>
    <s v="103h 14m 08s"/>
    <s v="time"/>
    <n v="103"/>
    <n v="14"/>
    <n v="8"/>
    <n v="3914"/>
    <n v="22"/>
    <n v="37.913294299982702"/>
  </r>
  <r>
    <x v="67"/>
    <x v="150"/>
    <x v="1840"/>
    <n v="162"/>
    <x v="368"/>
    <s v="103h 45m 58s"/>
    <s v="time"/>
    <n v="103"/>
    <n v="45"/>
    <n v="58"/>
    <n v="3914"/>
    <n v="22"/>
    <n v="37.719443834692299"/>
  </r>
  <r>
    <x v="67"/>
    <x v="148"/>
    <x v="2030"/>
    <n v="169"/>
    <x v="368"/>
    <s v="103h 59m 30s"/>
    <s v="time"/>
    <n v="103"/>
    <n v="59"/>
    <n v="30"/>
    <n v="3914"/>
    <n v="22"/>
    <n v="37.637631220450302"/>
  </r>
  <r>
    <x v="67"/>
    <x v="154"/>
    <x v="1915"/>
    <n v="161"/>
    <x v="368"/>
    <s v="104h 01m 46s"/>
    <s v="time"/>
    <n v="104"/>
    <n v="1"/>
    <n v="46"/>
    <n v="3914"/>
    <n v="22"/>
    <n v="37.6239633009885"/>
  </r>
  <r>
    <x v="67"/>
    <x v="21"/>
    <x v="1695"/>
    <n v="1"/>
    <x v="369"/>
    <s v="101h 14m 33s"/>
    <s v="time"/>
    <n v="101"/>
    <n v="14"/>
    <n v="33"/>
    <n v="3914"/>
    <n v="22"/>
    <n v="38.6596538015161"/>
  </r>
  <r>
    <x v="67"/>
    <x v="10"/>
    <x v="1687"/>
    <n v="9"/>
    <x v="369"/>
    <s v="101h 40m 34s"/>
    <s v="time"/>
    <n v="101"/>
    <n v="40"/>
    <n v="34"/>
    <n v="3914"/>
    <n v="22"/>
    <n v="38.4947846374926"/>
  </r>
  <r>
    <x v="67"/>
    <x v="28"/>
    <x v="1814"/>
    <n v="2"/>
    <x v="369"/>
    <s v="102h 01m 11s"/>
    <s v="time"/>
    <n v="102"/>
    <n v="1"/>
    <n v="11"/>
    <n v="3914"/>
    <n v="22"/>
    <n v="38.365130925120603"/>
  </r>
  <r>
    <x v="67"/>
    <x v="49"/>
    <x v="1856"/>
    <n v="4"/>
    <x v="369"/>
    <s v="102h 20m 19s"/>
    <s v="time"/>
    <n v="102"/>
    <n v="20"/>
    <n v="19"/>
    <n v="3914"/>
    <n v="22"/>
    <n v="38.245584511113698"/>
  </r>
  <r>
    <x v="67"/>
    <x v="77"/>
    <x v="1661"/>
    <n v="8"/>
    <x v="369"/>
    <s v="102h 37m 26s"/>
    <s v="time"/>
    <n v="102"/>
    <n v="37"/>
    <n v="26"/>
    <n v="3914"/>
    <n v="22"/>
    <n v="38.139267985037002"/>
  </r>
  <r>
    <x v="67"/>
    <x v="82"/>
    <x v="1902"/>
    <n v="3"/>
    <x v="369"/>
    <s v="102h 50m 52s"/>
    <s v="time"/>
    <n v="102"/>
    <n v="50"/>
    <n v="52"/>
    <n v="3914"/>
    <n v="22"/>
    <n v="38.056242775190903"/>
  </r>
  <r>
    <x v="67"/>
    <x v="100"/>
    <x v="1729"/>
    <n v="7"/>
    <x v="369"/>
    <s v="103h 05m 50s"/>
    <s v="time"/>
    <n v="103"/>
    <n v="5"/>
    <n v="50"/>
    <n v="3914"/>
    <n v="22"/>
    <n v="37.964165431766098"/>
  </r>
  <r>
    <x v="68"/>
    <x v="11"/>
    <x v="1983"/>
    <n v="129"/>
    <x v="358"/>
    <s v="101h 32m 49s"/>
    <s v="time"/>
    <n v="101"/>
    <n v="32"/>
    <n v="49"/>
    <n v="3983"/>
    <n v="21"/>
    <n v="39.223238294275497"/>
  </r>
  <r>
    <x v="68"/>
    <x v="30"/>
    <x v="1862"/>
    <n v="125"/>
    <x v="358"/>
    <s v="101h 36m 00s"/>
    <s v="time"/>
    <n v="101"/>
    <n v="36"/>
    <n v="0"/>
    <n v="3983"/>
    <n v="21"/>
    <n v="39.2027559055118"/>
  </r>
  <r>
    <x v="68"/>
    <x v="63"/>
    <x v="2031"/>
    <n v="123"/>
    <x v="358"/>
    <s v="102h 56m 51s"/>
    <s v="time"/>
    <n v="102"/>
    <n v="56"/>
    <n v="51"/>
    <n v="3983"/>
    <n v="21"/>
    <n v="38.689623351708299"/>
  </r>
  <r>
    <x v="68"/>
    <x v="72"/>
    <x v="1994"/>
    <n v="124"/>
    <x v="358"/>
    <s v="103h 00m 47s"/>
    <s v="time"/>
    <n v="103"/>
    <n v="0"/>
    <n v="47"/>
    <n v="3983"/>
    <n v="21"/>
    <n v="38.665002008914698"/>
  </r>
  <r>
    <x v="68"/>
    <x v="91"/>
    <x v="1930"/>
    <n v="127"/>
    <x v="358"/>
    <s v="103h 24m 05s"/>
    <s v="time"/>
    <n v="103"/>
    <n v="24"/>
    <n v="5"/>
    <n v="3983"/>
    <n v="21"/>
    <n v="38.519792072425403"/>
  </r>
  <r>
    <x v="68"/>
    <x v="113"/>
    <x v="1819"/>
    <n v="122"/>
    <x v="358"/>
    <s v="103h 58m 17s"/>
    <s v="time"/>
    <n v="103"/>
    <n v="58"/>
    <n v="17"/>
    <n v="3983"/>
    <n v="21"/>
    <n v="38.308615885246198"/>
  </r>
  <r>
    <x v="68"/>
    <x v="130"/>
    <x v="2032"/>
    <n v="128"/>
    <x v="358"/>
    <s v="105h 01m 41s"/>
    <s v="time"/>
    <n v="105"/>
    <n v="1"/>
    <n v="41"/>
    <n v="3983"/>
    <n v="21"/>
    <n v="37.923200414703999"/>
  </r>
  <r>
    <x v="68"/>
    <x v="51"/>
    <x v="1947"/>
    <n v="145"/>
    <x v="347"/>
    <s v="101h 43m 59s"/>
    <s v="time"/>
    <n v="101"/>
    <n v="43"/>
    <n v="59"/>
    <n v="3983"/>
    <n v="21"/>
    <n v="39.151483047954997"/>
  </r>
  <r>
    <x v="68"/>
    <x v="62"/>
    <x v="2027"/>
    <n v="147"/>
    <x v="347"/>
    <s v="102h 56m 23s"/>
    <s v="time"/>
    <n v="102"/>
    <n v="56"/>
    <n v="23"/>
    <n v="3983"/>
    <n v="21"/>
    <n v="38.692546608991698"/>
  </r>
  <r>
    <x v="68"/>
    <x v="85"/>
    <x v="1946"/>
    <n v="144"/>
    <x v="347"/>
    <s v="103h 16m 28s"/>
    <s v="time"/>
    <n v="103"/>
    <n v="16"/>
    <n v="28"/>
    <n v="3983"/>
    <n v="21"/>
    <n v="38.567140413353798"/>
  </r>
  <r>
    <x v="68"/>
    <x v="17"/>
    <x v="1845"/>
    <n v="1"/>
    <x v="348"/>
    <s v="100h 49m 30s"/>
    <s v="time"/>
    <n v="100"/>
    <n v="49"/>
    <n v="30"/>
    <n v="3983"/>
    <n v="21"/>
    <n v="39.504091247210503"/>
  </r>
  <r>
    <x v="68"/>
    <x v="13"/>
    <x v="1667"/>
    <n v="5"/>
    <x v="348"/>
    <s v="101h 04m 46s"/>
    <s v="time"/>
    <n v="101"/>
    <n v="4"/>
    <n v="46"/>
    <n v="3983"/>
    <n v="21"/>
    <n v="39.404648708661497"/>
  </r>
  <r>
    <x v="68"/>
    <x v="38"/>
    <x v="1793"/>
    <n v="3"/>
    <x v="348"/>
    <s v="102h 06m 50s"/>
    <s v="time"/>
    <n v="102"/>
    <n v="6"/>
    <n v="50"/>
    <n v="3983"/>
    <n v="21"/>
    <n v="39.005467751149297"/>
  </r>
  <r>
    <x v="68"/>
    <x v="42"/>
    <x v="1699"/>
    <n v="7"/>
    <x v="348"/>
    <s v="102h 22m 56s"/>
    <s v="time"/>
    <n v="102"/>
    <n v="22"/>
    <n v="56"/>
    <n v="3983"/>
    <n v="21"/>
    <n v="38.903238409445997"/>
  </r>
  <r>
    <x v="68"/>
    <x v="65"/>
    <x v="2033"/>
    <n v="9"/>
    <x v="348"/>
    <s v="102h 56m 31s"/>
    <s v="time"/>
    <n v="102"/>
    <n v="56"/>
    <n v="31"/>
    <n v="3983"/>
    <n v="21"/>
    <n v="38.691711347550203"/>
  </r>
  <r>
    <x v="68"/>
    <x v="96"/>
    <x v="1953"/>
    <n v="2"/>
    <x v="348"/>
    <s v="103h 39m 02s"/>
    <s v="time"/>
    <n v="103"/>
    <n v="39"/>
    <n v="2"/>
    <n v="3983"/>
    <n v="21"/>
    <n v="38.4271939368926"/>
  </r>
  <r>
    <x v="68"/>
    <x v="119"/>
    <x v="2034"/>
    <n v="6"/>
    <x v="348"/>
    <s v="103h 56m 06s"/>
    <s v="time"/>
    <n v="103"/>
    <n v="56"/>
    <n v="6"/>
    <n v="3983"/>
    <n v="21"/>
    <n v="38.322028190696102"/>
  </r>
  <r>
    <x v="68"/>
    <x v="23"/>
    <x v="1745"/>
    <n v="131"/>
    <x v="349"/>
    <s v="101h 20m 39s"/>
    <s v="time"/>
    <n v="101"/>
    <n v="20"/>
    <n v="39"/>
    <n v="3983"/>
    <n v="21"/>
    <n v="39.3017193885522"/>
  </r>
  <r>
    <x v="68"/>
    <x v="90"/>
    <x v="1891"/>
    <n v="135"/>
    <x v="349"/>
    <s v="103h 24m 57s"/>
    <s v="time"/>
    <n v="103"/>
    <n v="24"/>
    <n v="57"/>
    <n v="3983"/>
    <n v="21"/>
    <n v="38.514411880837002"/>
  </r>
  <r>
    <x v="68"/>
    <x v="120"/>
    <x v="1049"/>
    <n v="136"/>
    <x v="349"/>
    <s v="104h 03m 10s"/>
    <s v="time"/>
    <n v="104"/>
    <n v="3"/>
    <n v="10"/>
    <n v="3983"/>
    <n v="21"/>
    <n v="38.278651325449097"/>
  </r>
  <r>
    <x v="68"/>
    <x v="116"/>
    <x v="2035"/>
    <n v="134"/>
    <x v="349"/>
    <s v="104h 10m 57s"/>
    <s v="time"/>
    <n v="104"/>
    <n v="10"/>
    <n v="57"/>
    <n v="3983"/>
    <n v="21"/>
    <n v="38.230988889688703"/>
  </r>
  <r>
    <x v="68"/>
    <x v="18"/>
    <x v="1910"/>
    <n v="21"/>
    <x v="370"/>
    <s v="100h 54m 05s"/>
    <s v="time"/>
    <n v="100"/>
    <n v="54"/>
    <n v="5"/>
    <n v="3983"/>
    <n v="21"/>
    <n v="39.474184090627503"/>
  </r>
  <r>
    <x v="68"/>
    <x v="2"/>
    <x v="1683"/>
    <n v="27"/>
    <x v="370"/>
    <s v="101h 08m 46s"/>
    <s v="time"/>
    <n v="101"/>
    <n v="8"/>
    <n v="46"/>
    <n v="3983"/>
    <n v="21"/>
    <n v="39.378676611941998"/>
  </r>
  <r>
    <x v="68"/>
    <x v="14"/>
    <x v="1660"/>
    <n v="28"/>
    <x v="370"/>
    <s v="101h 09m 53s"/>
    <s v="time"/>
    <n v="101"/>
    <n v="9"/>
    <n v="53"/>
    <n v="3983"/>
    <n v="21"/>
    <n v="39.371432180190098"/>
  </r>
  <r>
    <x v="68"/>
    <x v="29"/>
    <x v="1832"/>
    <n v="25"/>
    <x v="370"/>
    <s v="102h 07m 17s"/>
    <s v="time"/>
    <n v="102"/>
    <n v="7"/>
    <n v="17"/>
    <n v="3983"/>
    <n v="21"/>
    <n v="39.002603111221099"/>
  </r>
  <r>
    <x v="68"/>
    <x v="71"/>
    <x v="1726"/>
    <n v="23"/>
    <x v="370"/>
    <s v="103h 05m 38s"/>
    <s v="time"/>
    <n v="103"/>
    <n v="5"/>
    <n v="38"/>
    <n v="3983"/>
    <n v="21"/>
    <n v="38.634685750313899"/>
  </r>
  <r>
    <x v="68"/>
    <x v="89"/>
    <x v="2036"/>
    <n v="29"/>
    <x v="370"/>
    <s v="103h 24m 25s"/>
    <s v="time"/>
    <n v="103"/>
    <n v="24"/>
    <n v="25"/>
    <n v="3983"/>
    <n v="21"/>
    <n v="38.517722590090301"/>
  </r>
  <r>
    <x v="68"/>
    <x v="114"/>
    <x v="2037"/>
    <n v="24"/>
    <x v="370"/>
    <s v="104h 07m 13s"/>
    <s v="time"/>
    <n v="104"/>
    <n v="7"/>
    <n v="13"/>
    <n v="3983"/>
    <n v="21"/>
    <n v="38.253835708168701"/>
  </r>
  <r>
    <x v="68"/>
    <x v="4"/>
    <x v="1931"/>
    <n v="49"/>
    <x v="359"/>
    <s v="101h 18m 18s"/>
    <s v="time"/>
    <n v="101"/>
    <n v="18"/>
    <n v="18"/>
    <n v="3983"/>
    <n v="21"/>
    <n v="39.316914268792203"/>
  </r>
  <r>
    <x v="68"/>
    <x v="52"/>
    <x v="2020"/>
    <n v="44"/>
    <x v="359"/>
    <s v="101h 49m 20s"/>
    <s v="time"/>
    <n v="101"/>
    <n v="49"/>
    <n v="20"/>
    <n v="3983"/>
    <n v="21"/>
    <n v="39.117197730248797"/>
  </r>
  <r>
    <x v="68"/>
    <x v="31"/>
    <x v="2038"/>
    <n v="46"/>
    <x v="359"/>
    <s v="102h 09m 13s"/>
    <s v="time"/>
    <n v="102"/>
    <n v="9"/>
    <n v="13"/>
    <n v="3983"/>
    <n v="21"/>
    <n v="38.990300554991997"/>
  </r>
  <r>
    <x v="68"/>
    <x v="40"/>
    <x v="2039"/>
    <n v="48"/>
    <x v="359"/>
    <s v="102h 15m 52s"/>
    <s v="time"/>
    <n v="102"/>
    <n v="15"/>
    <n v="52"/>
    <n v="3983"/>
    <n v="21"/>
    <n v="38.948043199548003"/>
  </r>
  <r>
    <x v="68"/>
    <x v="43"/>
    <x v="2000"/>
    <n v="42"/>
    <x v="359"/>
    <s v="102h 25m 04s"/>
    <s v="time"/>
    <n v="102"/>
    <n v="25"/>
    <n v="4"/>
    <n v="3983"/>
    <n v="21"/>
    <n v="38.889732685297602"/>
  </r>
  <r>
    <x v="68"/>
    <x v="106"/>
    <x v="1749"/>
    <n v="47"/>
    <x v="359"/>
    <s v="104h 03m 48s"/>
    <s v="time"/>
    <n v="104"/>
    <n v="3"/>
    <n v="48"/>
    <n v="3983"/>
    <n v="21"/>
    <n v="38.274768570421799"/>
  </r>
  <r>
    <x v="68"/>
    <x v="115"/>
    <x v="2040"/>
    <n v="45"/>
    <x v="359"/>
    <s v="104h 13m 14s"/>
    <s v="time"/>
    <n v="104"/>
    <n v="13"/>
    <n v="14"/>
    <n v="3983"/>
    <n v="21"/>
    <n v="38.217029056967803"/>
  </r>
  <r>
    <x v="68"/>
    <x v="24"/>
    <x v="2002"/>
    <n v="167"/>
    <x v="360"/>
    <s v="101h 20m 57s"/>
    <s v="time"/>
    <n v="101"/>
    <n v="20"/>
    <n v="57"/>
    <n v="3983"/>
    <n v="21"/>
    <n v="39.299780461934397"/>
  </r>
  <r>
    <x v="68"/>
    <x v="7"/>
    <x v="1896"/>
    <n v="165"/>
    <x v="360"/>
    <s v="101h 21m 21s"/>
    <s v="time"/>
    <n v="101"/>
    <n v="21"/>
    <n v="21"/>
    <n v="3983"/>
    <n v="21"/>
    <n v="39.297195524020097"/>
  </r>
  <r>
    <x v="68"/>
    <x v="9"/>
    <x v="1872"/>
    <n v="169"/>
    <x v="360"/>
    <s v="101h 26m 13s"/>
    <s v="time"/>
    <n v="101"/>
    <n v="26"/>
    <n v="13"/>
    <n v="3983"/>
    <n v="21"/>
    <n v="39.265772661177003"/>
  </r>
  <r>
    <x v="68"/>
    <x v="37"/>
    <x v="2004"/>
    <n v="163"/>
    <x v="360"/>
    <s v="102h 03m 32s"/>
    <s v="time"/>
    <n v="102"/>
    <n v="3"/>
    <n v="32"/>
    <n v="3983"/>
    <n v="21"/>
    <n v="39.026487975351898"/>
  </r>
  <r>
    <x v="68"/>
    <x v="53"/>
    <x v="2041"/>
    <n v="162"/>
    <x v="360"/>
    <s v="102h 18m 45s"/>
    <s v="time"/>
    <n v="102"/>
    <n v="18"/>
    <n v="45"/>
    <n v="3983"/>
    <n v="21"/>
    <n v="38.929749541844799"/>
  </r>
  <r>
    <x v="68"/>
    <x v="27"/>
    <x v="2042"/>
    <n v="182"/>
    <x v="371"/>
    <s v="101h 54m 04s"/>
    <s v="time"/>
    <n v="101"/>
    <n v="54"/>
    <n v="4"/>
    <n v="3983"/>
    <n v="21"/>
    <n v="39.086914328706399"/>
  </r>
  <r>
    <x v="68"/>
    <x v="26"/>
    <x v="735"/>
    <n v="187"/>
    <x v="371"/>
    <s v="102h 07m 22s"/>
    <s v="time"/>
    <n v="102"/>
    <n v="7"/>
    <n v="22"/>
    <n v="3983"/>
    <n v="21"/>
    <n v="39.002072668519901"/>
  </r>
  <r>
    <x v="68"/>
    <x v="39"/>
    <x v="1488"/>
    <n v="181"/>
    <x v="371"/>
    <s v="102h 11m 07s"/>
    <s v="time"/>
    <n v="102"/>
    <n v="11"/>
    <n v="7"/>
    <n v="3983"/>
    <n v="21"/>
    <n v="38.978217671060399"/>
  </r>
  <r>
    <x v="68"/>
    <x v="59"/>
    <x v="2043"/>
    <n v="188"/>
    <x v="371"/>
    <s v="102h 52m 31s"/>
    <s v="time"/>
    <n v="102"/>
    <n v="52"/>
    <n v="31"/>
    <n v="3983"/>
    <n v="21"/>
    <n v="38.716784887849599"/>
  </r>
  <r>
    <x v="68"/>
    <x v="64"/>
    <x v="1797"/>
    <n v="183"/>
    <x v="371"/>
    <s v="102h 53m 50s"/>
    <s v="time"/>
    <n v="102"/>
    <n v="53"/>
    <n v="50"/>
    <n v="3983"/>
    <n v="21"/>
    <n v="38.708527927003701"/>
  </r>
  <r>
    <x v="68"/>
    <x v="81"/>
    <x v="2044"/>
    <n v="185"/>
    <x v="371"/>
    <s v="103h 13m 48s"/>
    <s v="time"/>
    <n v="103"/>
    <n v="13"/>
    <n v="48"/>
    <n v="3983"/>
    <n v="21"/>
    <n v="38.5837450353579"/>
  </r>
  <r>
    <x v="68"/>
    <x v="86"/>
    <x v="1671"/>
    <n v="186"/>
    <x v="371"/>
    <s v="103h 18m 36s"/>
    <s v="time"/>
    <n v="103"/>
    <n v="18"/>
    <n v="36"/>
    <n v="3983"/>
    <n v="21"/>
    <n v="38.553867002226298"/>
  </r>
  <r>
    <x v="68"/>
    <x v="19"/>
    <x v="1866"/>
    <n v="11"/>
    <x v="361"/>
    <s v="101h 00m 19s"/>
    <s v="time"/>
    <n v="101"/>
    <n v="0"/>
    <n v="19"/>
    <n v="3983"/>
    <n v="21"/>
    <n v="39.433582953585997"/>
  </r>
  <r>
    <x v="68"/>
    <x v="10"/>
    <x v="1662"/>
    <n v="15"/>
    <x v="361"/>
    <s v="101h 31m 21s"/>
    <s v="time"/>
    <n v="101"/>
    <n v="31"/>
    <n v="21"/>
    <n v="3983"/>
    <n v="21"/>
    <n v="39.232682410303099"/>
  </r>
  <r>
    <x v="68"/>
    <x v="54"/>
    <x v="1927"/>
    <n v="16"/>
    <x v="361"/>
    <s v="102h 34m 02s"/>
    <s v="time"/>
    <n v="102"/>
    <n v="34"/>
    <n v="2"/>
    <n v="3983"/>
    <n v="21"/>
    <n v="38.833068827489797"/>
  </r>
  <r>
    <x v="68"/>
    <x v="77"/>
    <x v="1758"/>
    <n v="17"/>
    <x v="361"/>
    <s v="103h 02m 05s"/>
    <s v="time"/>
    <n v="103"/>
    <n v="2"/>
    <n v="5"/>
    <n v="3983"/>
    <n v="21"/>
    <n v="38.656871335175502"/>
  </r>
  <r>
    <x v="68"/>
    <x v="87"/>
    <x v="1783"/>
    <n v="13"/>
    <x v="361"/>
    <s v="103h 19m 47s"/>
    <s v="time"/>
    <n v="103"/>
    <n v="19"/>
    <n v="47"/>
    <n v="3983"/>
    <n v="21"/>
    <n v="38.546508345721698"/>
  </r>
  <r>
    <x v="68"/>
    <x v="102"/>
    <x v="1913"/>
    <n v="14"/>
    <x v="361"/>
    <s v="103h 48m 23s"/>
    <s v="time"/>
    <n v="103"/>
    <n v="48"/>
    <n v="23"/>
    <n v="3983"/>
    <n v="21"/>
    <n v="38.369507336039497"/>
  </r>
  <r>
    <x v="68"/>
    <x v="109"/>
    <x v="2045"/>
    <n v="18"/>
    <x v="361"/>
    <s v="103h 53m 57s"/>
    <s v="time"/>
    <n v="103"/>
    <n v="53"/>
    <n v="57"/>
    <n v="3983"/>
    <n v="21"/>
    <n v="38.3352449089261"/>
  </r>
  <r>
    <x v="68"/>
    <x v="112"/>
    <x v="2046"/>
    <n v="12"/>
    <x v="361"/>
    <s v="104h 02m 28s"/>
    <s v="time"/>
    <n v="104"/>
    <n v="2"/>
    <n v="28"/>
    <n v="3983"/>
    <n v="21"/>
    <n v="38.282943708149503"/>
  </r>
  <r>
    <x v="68"/>
    <x v="15"/>
    <x v="2047"/>
    <n v="199"/>
    <x v="372"/>
    <s v="101h 15m 13s"/>
    <s v="time"/>
    <n v="101"/>
    <n v="15"/>
    <n v="13"/>
    <n v="3983"/>
    <n v="21"/>
    <n v="39.336868643916603"/>
  </r>
  <r>
    <x v="68"/>
    <x v="5"/>
    <x v="2048"/>
    <n v="191"/>
    <x v="372"/>
    <s v="101h 20m 01s"/>
    <s v="time"/>
    <n v="101"/>
    <n v="20"/>
    <n v="1"/>
    <n v="3983"/>
    <n v="21"/>
    <n v="39.305813306432803"/>
  </r>
  <r>
    <x v="68"/>
    <x v="58"/>
    <x v="2049"/>
    <n v="198"/>
    <x v="372"/>
    <s v="102h 51m 39s"/>
    <s v="time"/>
    <n v="102"/>
    <n v="51"/>
    <n v="39"/>
    <n v="3983"/>
    <n v="21"/>
    <n v="38.722221772135399"/>
  </r>
  <r>
    <x v="68"/>
    <x v="83"/>
    <x v="1966"/>
    <n v="196"/>
    <x v="372"/>
    <s v="103h 22m 20s"/>
    <s v="time"/>
    <n v="103"/>
    <n v="22"/>
    <n v="20"/>
    <n v="3983"/>
    <n v="21"/>
    <n v="38.530660504111303"/>
  </r>
  <r>
    <x v="68"/>
    <x v="118"/>
    <x v="2050"/>
    <n v="192"/>
    <x v="372"/>
    <s v="104h 03m 56s"/>
    <s v="time"/>
    <n v="104"/>
    <n v="3"/>
    <n v="56"/>
    <n v="3983"/>
    <n v="21"/>
    <n v="38.273951248678699"/>
  </r>
  <r>
    <x v="68"/>
    <x v="48"/>
    <x v="2007"/>
    <n v="75"/>
    <x v="373"/>
    <s v="102h 27m 47s"/>
    <s v="time"/>
    <n v="102"/>
    <n v="27"/>
    <n v="47"/>
    <n v="3983"/>
    <n v="21"/>
    <n v="38.872547557791798"/>
  </r>
  <r>
    <x v="68"/>
    <x v="57"/>
    <x v="1964"/>
    <n v="71"/>
    <x v="373"/>
    <s v="102h 50m 21s"/>
    <s v="time"/>
    <n v="102"/>
    <n v="50"/>
    <n v="21"/>
    <n v="3983"/>
    <n v="21"/>
    <n v="38.7303799622387"/>
  </r>
  <r>
    <x v="68"/>
    <x v="93"/>
    <x v="1788"/>
    <n v="79"/>
    <x v="373"/>
    <s v="103h 27m 37s"/>
    <s v="time"/>
    <n v="103"/>
    <n v="27"/>
    <n v="37"/>
    <n v="3983"/>
    <n v="21"/>
    <n v="38.497866867853197"/>
  </r>
  <r>
    <x v="68"/>
    <x v="139"/>
    <x v="1652"/>
    <n v="78"/>
    <x v="373"/>
    <s v="104h 47m 23s"/>
    <s v="time"/>
    <n v="104"/>
    <n v="47"/>
    <n v="23"/>
    <n v="3983"/>
    <n v="21"/>
    <n v="38.0094527930273"/>
  </r>
  <r>
    <x v="68"/>
    <x v="46"/>
    <x v="1785"/>
    <n v="174"/>
    <x v="374"/>
    <s v="102h 25m 55s"/>
    <s v="time"/>
    <n v="102"/>
    <n v="25"/>
    <n v="55"/>
    <n v="3983"/>
    <n v="21"/>
    <n v="38.884354110452698"/>
  </r>
  <r>
    <x v="68"/>
    <x v="69"/>
    <x v="1903"/>
    <n v="171"/>
    <x v="374"/>
    <s v="103h 03m 36s"/>
    <s v="time"/>
    <n v="103"/>
    <n v="3"/>
    <n v="36"/>
    <n v="3983"/>
    <n v="21"/>
    <n v="38.647389869978603"/>
  </r>
  <r>
    <x v="68"/>
    <x v="99"/>
    <x v="2051"/>
    <n v="173"/>
    <x v="374"/>
    <s v="103h 41m 46s"/>
    <s v="time"/>
    <n v="103"/>
    <n v="41"/>
    <n v="46"/>
    <n v="3983"/>
    <n v="21"/>
    <n v="38.410312183570497"/>
  </r>
  <r>
    <x v="68"/>
    <x v="117"/>
    <x v="1973"/>
    <n v="176"/>
    <x v="374"/>
    <s v="104h 17m 46s"/>
    <s v="time"/>
    <n v="104"/>
    <n v="17"/>
    <n v="46"/>
    <n v="3983"/>
    <n v="21"/>
    <n v="38.189343375964803"/>
  </r>
  <r>
    <x v="68"/>
    <x v="124"/>
    <x v="1975"/>
    <n v="175"/>
    <x v="374"/>
    <s v="104h 22m 21s"/>
    <s v="time"/>
    <n v="104"/>
    <n v="22"/>
    <n v="21"/>
    <n v="3983"/>
    <n v="21"/>
    <n v="38.161393087259498"/>
  </r>
  <r>
    <x v="68"/>
    <x v="122"/>
    <x v="1974"/>
    <n v="172"/>
    <x v="374"/>
    <s v="104h 23m 43s"/>
    <s v="time"/>
    <n v="104"/>
    <n v="23"/>
    <n v="43"/>
    <n v="3983"/>
    <n v="21"/>
    <n v="38.153066736202902"/>
  </r>
  <r>
    <x v="68"/>
    <x v="121"/>
    <x v="1889"/>
    <n v="177"/>
    <x v="374"/>
    <s v="104h 27m 27s"/>
    <s v="time"/>
    <n v="104"/>
    <n v="27"/>
    <n v="27"/>
    <n v="3983"/>
    <n v="21"/>
    <n v="38.130340090467399"/>
  </r>
  <r>
    <x v="68"/>
    <x v="1"/>
    <x v="1792"/>
    <n v="61"/>
    <x v="364"/>
    <s v="101h 03m 10s"/>
    <s v="time"/>
    <n v="101"/>
    <n v="3"/>
    <n v="10"/>
    <n v="3983"/>
    <n v="21"/>
    <n v="39.415047142582203"/>
  </r>
  <r>
    <x v="68"/>
    <x v="78"/>
    <x v="1575"/>
    <n v="62"/>
    <x v="364"/>
    <s v="103h 13m 00s"/>
    <s v="time"/>
    <n v="103"/>
    <n v="13"/>
    <n v="0"/>
    <n v="3983"/>
    <n v="21"/>
    <n v="38.588729210398803"/>
  </r>
  <r>
    <x v="68"/>
    <x v="79"/>
    <x v="1692"/>
    <n v="69"/>
    <x v="364"/>
    <s v="103h 14m 14s"/>
    <s v="time"/>
    <n v="103"/>
    <n v="14"/>
    <n v="14"/>
    <n v="3983"/>
    <n v="21"/>
    <n v="38.581045811426698"/>
  </r>
  <r>
    <x v="68"/>
    <x v="110"/>
    <x v="1741"/>
    <n v="66"/>
    <x v="364"/>
    <s v="103h 53m 13s"/>
    <s v="time"/>
    <n v="103"/>
    <n v="53"/>
    <n v="13"/>
    <n v="3983"/>
    <n v="21"/>
    <n v="38.339755022152801"/>
  </r>
  <r>
    <x v="68"/>
    <x v="111"/>
    <x v="2052"/>
    <n v="63"/>
    <x v="364"/>
    <s v="104h 01m 35s"/>
    <s v="time"/>
    <n v="104"/>
    <n v="1"/>
    <n v="35"/>
    <n v="3983"/>
    <n v="21"/>
    <n v="38.288361660369297"/>
  </r>
  <r>
    <x v="68"/>
    <x v="33"/>
    <x v="2021"/>
    <n v="84"/>
    <x v="353"/>
    <s v="101h 59m 38s"/>
    <s v="time"/>
    <n v="101"/>
    <n v="59"/>
    <n v="38"/>
    <n v="3983"/>
    <n v="21"/>
    <n v="39.051359286231701"/>
  </r>
  <r>
    <x v="68"/>
    <x v="56"/>
    <x v="1939"/>
    <n v="85"/>
    <x v="353"/>
    <s v="102h 48m 17s"/>
    <s v="time"/>
    <n v="102"/>
    <n v="48"/>
    <n v="17"/>
    <n v="3983"/>
    <n v="21"/>
    <n v="38.743356471411502"/>
  </r>
  <r>
    <x v="68"/>
    <x v="70"/>
    <x v="2053"/>
    <n v="87"/>
    <x v="353"/>
    <s v="103h 05m 12s"/>
    <s v="time"/>
    <n v="103"/>
    <n v="5"/>
    <n v="12"/>
    <n v="3983"/>
    <n v="21"/>
    <n v="38.6373924852874"/>
  </r>
  <r>
    <x v="68"/>
    <x v="92"/>
    <x v="1923"/>
    <n v="83"/>
    <x v="353"/>
    <s v="103h 26m 25s"/>
    <s v="time"/>
    <n v="103"/>
    <n v="26"/>
    <n v="25"/>
    <n v="3983"/>
    <n v="21"/>
    <n v="38.505310364273498"/>
  </r>
  <r>
    <x v="68"/>
    <x v="97"/>
    <x v="1878"/>
    <n v="81"/>
    <x v="353"/>
    <s v="103h 37m 14s"/>
    <s v="time"/>
    <n v="103"/>
    <n v="37"/>
    <n v="14"/>
    <n v="3983"/>
    <n v="21"/>
    <n v="38.438319295292096"/>
  </r>
  <r>
    <x v="68"/>
    <x v="100"/>
    <x v="1976"/>
    <n v="86"/>
    <x v="353"/>
    <s v="103h 41m 52s"/>
    <s v="time"/>
    <n v="103"/>
    <n v="41"/>
    <n v="52"/>
    <n v="3983"/>
    <n v="21"/>
    <n v="38.409694839705097"/>
  </r>
  <r>
    <x v="68"/>
    <x v="101"/>
    <x v="1870"/>
    <n v="88"/>
    <x v="353"/>
    <s v="103h 43m 27s"/>
    <s v="time"/>
    <n v="103"/>
    <n v="43"/>
    <n v="27"/>
    <n v="3983"/>
    <n v="21"/>
    <n v="38.399922872361699"/>
  </r>
  <r>
    <x v="68"/>
    <x v="107"/>
    <x v="2054"/>
    <n v="82"/>
    <x v="353"/>
    <s v="104h 06m 26s"/>
    <s v="time"/>
    <n v="104"/>
    <n v="6"/>
    <n v="26"/>
    <n v="3983"/>
    <n v="21"/>
    <n v="38.258632926523397"/>
  </r>
  <r>
    <x v="68"/>
    <x v="0"/>
    <x v="2055"/>
    <n v="102"/>
    <x v="354"/>
    <s v="101h 18m 05s"/>
    <s v="time"/>
    <n v="101"/>
    <n v="18"/>
    <n v="5"/>
    <n v="3983"/>
    <n v="21"/>
    <n v="39.3183158067921"/>
  </r>
  <r>
    <x v="68"/>
    <x v="28"/>
    <x v="2012"/>
    <n v="109"/>
    <x v="354"/>
    <s v="102h 06m 34s"/>
    <s v="time"/>
    <n v="102"/>
    <n v="6"/>
    <n v="34"/>
    <n v="3983"/>
    <n v="21"/>
    <n v="39.007165514127003"/>
  </r>
  <r>
    <x v="68"/>
    <x v="41"/>
    <x v="2011"/>
    <n v="101"/>
    <x v="354"/>
    <s v="102h 20m 15s"/>
    <s v="time"/>
    <n v="102"/>
    <n v="20"/>
    <n v="15"/>
    <n v="3983"/>
    <n v="21"/>
    <n v="38.920239403933003"/>
  </r>
  <r>
    <x v="68"/>
    <x v="60"/>
    <x v="457"/>
    <n v="103"/>
    <x v="354"/>
    <s v="102h 58m 02s"/>
    <s v="time"/>
    <n v="102"/>
    <n v="58"/>
    <n v="2"/>
    <n v="3983"/>
    <n v="21"/>
    <n v="38.682212786161699"/>
  </r>
  <r>
    <x v="68"/>
    <x v="61"/>
    <x v="1682"/>
    <n v="107"/>
    <x v="354"/>
    <s v="102h 59m 25s"/>
    <s v="time"/>
    <n v="102"/>
    <n v="59"/>
    <n v="25"/>
    <n v="3983"/>
    <n v="21"/>
    <n v="38.673553328928001"/>
  </r>
  <r>
    <x v="68"/>
    <x v="66"/>
    <x v="1564"/>
    <n v="106"/>
    <x v="354"/>
    <s v="103h 07m 36s"/>
    <s v="time"/>
    <n v="103"/>
    <n v="7"/>
    <n v="36"/>
    <n v="3983"/>
    <n v="21"/>
    <n v="38.622406102527599"/>
  </r>
  <r>
    <x v="68"/>
    <x v="95"/>
    <x v="1978"/>
    <n v="104"/>
    <x v="354"/>
    <s v="103h 36m 47s"/>
    <s v="time"/>
    <n v="103"/>
    <n v="36"/>
    <n v="47"/>
    <n v="3983"/>
    <n v="21"/>
    <n v="38.441101641524099"/>
  </r>
  <r>
    <x v="68"/>
    <x v="21"/>
    <x v="1841"/>
    <n v="211"/>
    <x v="375"/>
    <s v="101h 08m 21s"/>
    <s v="time"/>
    <n v="101"/>
    <n v="8"/>
    <n v="21"/>
    <n v="3983"/>
    <n v="21"/>
    <n v="39.381380441141303"/>
  </r>
  <r>
    <x v="68"/>
    <x v="8"/>
    <x v="1811"/>
    <n v="212"/>
    <x v="375"/>
    <s v="101h 22m 50s"/>
    <s v="time"/>
    <n v="101"/>
    <n v="22"/>
    <n v="50"/>
    <n v="3983"/>
    <n v="21"/>
    <n v="39.287612680494199"/>
  </r>
  <r>
    <x v="68"/>
    <x v="45"/>
    <x v="1622"/>
    <n v="217"/>
    <x v="375"/>
    <s v="102h 25m 26s"/>
    <s v="time"/>
    <n v="102"/>
    <n v="25"/>
    <n v="26"/>
    <n v="3983"/>
    <n v="21"/>
    <n v="38.887412333277197"/>
  </r>
  <r>
    <x v="68"/>
    <x v="67"/>
    <x v="1960"/>
    <n v="216"/>
    <x v="375"/>
    <s v="103h 09m 30s"/>
    <s v="time"/>
    <n v="103"/>
    <n v="9"/>
    <n v="30"/>
    <n v="3983"/>
    <n v="21"/>
    <n v="38.610550125212001"/>
  </r>
  <r>
    <x v="68"/>
    <x v="80"/>
    <x v="1727"/>
    <n v="215"/>
    <x v="375"/>
    <s v="103h 10m 55s"/>
    <s v="time"/>
    <n v="103"/>
    <n v="10"/>
    <n v="55"/>
    <n v="3983"/>
    <n v="21"/>
    <n v="38.601714877979802"/>
  </r>
  <r>
    <x v="68"/>
    <x v="82"/>
    <x v="1980"/>
    <n v="218"/>
    <x v="375"/>
    <s v="103h 22m 08s"/>
    <s v="time"/>
    <n v="103"/>
    <n v="22"/>
    <n v="8"/>
    <n v="3983"/>
    <n v="21"/>
    <n v="38.531903001117897"/>
  </r>
  <r>
    <x v="68"/>
    <x v="88"/>
    <x v="2056"/>
    <n v="214"/>
    <x v="375"/>
    <s v="103h 25m 25s"/>
    <s v="time"/>
    <n v="103"/>
    <n v="25"/>
    <n v="25"/>
    <n v="3983"/>
    <n v="21"/>
    <n v="38.5115154770697"/>
  </r>
  <r>
    <x v="68"/>
    <x v="129"/>
    <x v="1145"/>
    <n v="219"/>
    <x v="375"/>
    <s v="104h 32m 53s"/>
    <s v="time"/>
    <n v="104"/>
    <n v="32"/>
    <n v="53"/>
    <n v="3983"/>
    <n v="21"/>
    <n v="38.097313037863998"/>
  </r>
  <r>
    <x v="68"/>
    <x v="20"/>
    <x v="1981"/>
    <n v="34"/>
    <x v="365"/>
    <s v="101h 04m 07s"/>
    <s v="time"/>
    <n v="101"/>
    <n v="4"/>
    <n v="7"/>
    <n v="3983"/>
    <n v="21"/>
    <n v="39.408872410656102"/>
  </r>
  <r>
    <x v="68"/>
    <x v="12"/>
    <x v="2057"/>
    <n v="38"/>
    <x v="365"/>
    <s v="101h 35m 31s"/>
    <s v="time"/>
    <n v="101"/>
    <n v="35"/>
    <n v="31"/>
    <n v="3983"/>
    <n v="21"/>
    <n v="39.205864419477699"/>
  </r>
  <r>
    <x v="68"/>
    <x v="25"/>
    <x v="1672"/>
    <n v="32"/>
    <x v="365"/>
    <s v="102h 03m 54s"/>
    <s v="time"/>
    <n v="102"/>
    <n v="3"/>
    <n v="54"/>
    <n v="3983"/>
    <n v="21"/>
    <n v="39.024151276147499"/>
  </r>
  <r>
    <x v="68"/>
    <x v="47"/>
    <x v="1801"/>
    <n v="36"/>
    <x v="365"/>
    <s v="102h 27m 24s"/>
    <s v="time"/>
    <n v="102"/>
    <n v="27"/>
    <n v="24"/>
    <n v="3983"/>
    <n v="21"/>
    <n v="38.874971532680398"/>
  </r>
  <r>
    <x v="68"/>
    <x v="84"/>
    <x v="1982"/>
    <n v="33"/>
    <x v="365"/>
    <s v="103h 09m 49s"/>
    <s v="time"/>
    <n v="103"/>
    <n v="9"/>
    <n v="49"/>
    <n v="3983"/>
    <n v="21"/>
    <n v="38.608574836626801"/>
  </r>
  <r>
    <x v="68"/>
    <x v="103"/>
    <x v="2058"/>
    <n v="35"/>
    <x v="365"/>
    <s v="103h 49m 30s"/>
    <s v="time"/>
    <n v="103"/>
    <n v="49"/>
    <n v="30"/>
    <n v="3983"/>
    <n v="21"/>
    <n v="38.362629424512399"/>
  </r>
  <r>
    <x v="68"/>
    <x v="35"/>
    <x v="2059"/>
    <n v="113"/>
    <x v="355"/>
    <s v="101h 58m 30s"/>
    <s v="time"/>
    <n v="101"/>
    <n v="58"/>
    <n v="30"/>
    <n v="3983"/>
    <n v="21"/>
    <n v="39.058592792351"/>
  </r>
  <r>
    <x v="68"/>
    <x v="49"/>
    <x v="1984"/>
    <n v="116"/>
    <x v="355"/>
    <s v="102h 32m 54s"/>
    <s v="time"/>
    <n v="102"/>
    <n v="32"/>
    <n v="54"/>
    <n v="3983"/>
    <n v="21"/>
    <n v="38.8402216840839"/>
  </r>
  <r>
    <x v="68"/>
    <x v="75"/>
    <x v="1722"/>
    <n v="114"/>
    <x v="355"/>
    <s v="103h 00m 39s"/>
    <s v="time"/>
    <n v="103"/>
    <n v="0"/>
    <n v="39"/>
    <n v="3983"/>
    <n v="21"/>
    <n v="38.665836117560403"/>
  </r>
  <r>
    <x v="68"/>
    <x v="76"/>
    <x v="2060"/>
    <n v="115"/>
    <x v="355"/>
    <s v="103h 02m 03s"/>
    <s v="time"/>
    <n v="103"/>
    <n v="2"/>
    <n v="3"/>
    <n v="3983"/>
    <n v="21"/>
    <n v="38.657079771273203"/>
  </r>
  <r>
    <x v="68"/>
    <x v="123"/>
    <x v="2061"/>
    <n v="117"/>
    <x v="355"/>
    <s v="104h 28m 58s"/>
    <s v="time"/>
    <n v="104"/>
    <n v="28"/>
    <n v="58"/>
    <n v="3983"/>
    <n v="21"/>
    <n v="38.1211151226411"/>
  </r>
  <r>
    <x v="68"/>
    <x v="22"/>
    <x v="2062"/>
    <n v="155"/>
    <x v="376"/>
    <s v="101h 15m 00s"/>
    <s v="time"/>
    <n v="101"/>
    <n v="15"/>
    <n v="0"/>
    <n v="3983"/>
    <n v="21"/>
    <n v="39.3382716049382"/>
  </r>
  <r>
    <x v="68"/>
    <x v="34"/>
    <x v="2063"/>
    <n v="152"/>
    <x v="376"/>
    <s v="102h 02m 10s"/>
    <s v="time"/>
    <n v="102"/>
    <n v="2"/>
    <n v="10"/>
    <n v="3983"/>
    <n v="21"/>
    <n v="39.035199956442398"/>
  </r>
  <r>
    <x v="68"/>
    <x v="74"/>
    <x v="1697"/>
    <n v="158"/>
    <x v="376"/>
    <s v="102h 59m 44s"/>
    <s v="time"/>
    <n v="102"/>
    <n v="59"/>
    <n v="44"/>
    <n v="3983"/>
    <n v="21"/>
    <n v="38.671571588849503"/>
  </r>
  <r>
    <x v="68"/>
    <x v="68"/>
    <x v="1626"/>
    <n v="157"/>
    <x v="376"/>
    <s v="103h 02m 03s"/>
    <s v="time"/>
    <n v="103"/>
    <n v="2"/>
    <n v="3"/>
    <n v="3983"/>
    <n v="21"/>
    <n v="38.657079771273203"/>
  </r>
  <r>
    <x v="68"/>
    <x v="108"/>
    <x v="1888"/>
    <n v="153"/>
    <x v="376"/>
    <s v="104h 16m 10s"/>
    <s v="time"/>
    <n v="104"/>
    <n v="16"/>
    <n v="10"/>
    <n v="3983"/>
    <n v="21"/>
    <n v="38.199110211258201"/>
  </r>
  <r>
    <x v="68"/>
    <x v="138"/>
    <x v="1899"/>
    <n v="156"/>
    <x v="376"/>
    <s v="104h 37m 15s"/>
    <s v="time"/>
    <n v="104"/>
    <n v="37"/>
    <n v="15"/>
    <n v="3983"/>
    <n v="21"/>
    <n v="38.070811262893699"/>
  </r>
  <r>
    <x v="68"/>
    <x v="32"/>
    <x v="2064"/>
    <n v="208"/>
    <x v="377"/>
    <s v="101h 49m 59s"/>
    <s v="time"/>
    <n v="101"/>
    <n v="49"/>
    <n v="59"/>
    <n v="3983"/>
    <n v="21"/>
    <n v="39.113036314883502"/>
  </r>
  <r>
    <x v="68"/>
    <x v="73"/>
    <x v="1965"/>
    <n v="203"/>
    <x v="377"/>
    <s v="103h 05m 48s"/>
    <s v="time"/>
    <n v="103"/>
    <n v="5"/>
    <n v="48"/>
    <n v="3983"/>
    <n v="21"/>
    <n v="38.633644799379198"/>
  </r>
  <r>
    <x v="68"/>
    <x v="98"/>
    <x v="1887"/>
    <n v="205"/>
    <x v="377"/>
    <s v="103h 40m 03s"/>
    <s v="time"/>
    <n v="103"/>
    <n v="40"/>
    <n v="3"/>
    <n v="3983"/>
    <n v="21"/>
    <n v="38.420913015168601"/>
  </r>
  <r>
    <x v="68"/>
    <x v="105"/>
    <x v="1848"/>
    <n v="202"/>
    <x v="377"/>
    <s v="104h 02m 07s"/>
    <s v="time"/>
    <n v="104"/>
    <n v="2"/>
    <n v="7"/>
    <n v="3983"/>
    <n v="21"/>
    <n v="38.285090260515197"/>
  </r>
  <r>
    <x v="68"/>
    <x v="133"/>
    <x v="1693"/>
    <n v="206"/>
    <x v="377"/>
    <s v="104h 29m 51s"/>
    <s v="time"/>
    <n v="104"/>
    <n v="29"/>
    <n v="51"/>
    <n v="3983"/>
    <n v="21"/>
    <n v="38.115744395798899"/>
  </r>
  <r>
    <x v="68"/>
    <x v="16"/>
    <x v="1843"/>
    <n v="91"/>
    <x v="345"/>
    <s v="101h 16m 37s"/>
    <s v="time"/>
    <n v="101"/>
    <n v="16"/>
    <n v="37"/>
    <n v="3983"/>
    <n v="21"/>
    <n v="39.327805769109403"/>
  </r>
  <r>
    <x v="68"/>
    <x v="6"/>
    <x v="1661"/>
    <n v="96"/>
    <x v="345"/>
    <s v="101h 20m 49s"/>
    <s v="time"/>
    <n v="101"/>
    <n v="20"/>
    <n v="49"/>
    <n v="3983"/>
    <n v="21"/>
    <n v="39.300642183478601"/>
  </r>
  <r>
    <x v="68"/>
    <x v="55"/>
    <x v="1846"/>
    <n v="98"/>
    <x v="345"/>
    <s v="102h 35m 59s"/>
    <s v="time"/>
    <n v="102"/>
    <n v="35"/>
    <n v="59"/>
    <n v="3983"/>
    <n v="21"/>
    <n v="38.820767870824803"/>
  </r>
  <r>
    <x v="68"/>
    <x v="3"/>
    <x v="1814"/>
    <n v="52"/>
    <x v="369"/>
    <s v="101h 15m 46s"/>
    <s v="time"/>
    <n v="101"/>
    <n v="15"/>
    <n v="46"/>
    <n v="3983"/>
    <n v="21"/>
    <n v="39.333307730711603"/>
  </r>
  <r>
    <x v="68"/>
    <x v="50"/>
    <x v="1687"/>
    <n v="59"/>
    <x v="369"/>
    <s v="101h 42m 18s"/>
    <s v="time"/>
    <n v="101"/>
    <n v="42"/>
    <n v="18"/>
    <n v="3983"/>
    <n v="21"/>
    <n v="39.162283073595198"/>
  </r>
  <r>
    <x v="68"/>
    <x v="36"/>
    <x v="1739"/>
    <n v="53"/>
    <x v="369"/>
    <s v="101h 58m 45s"/>
    <s v="time"/>
    <n v="101"/>
    <n v="58"/>
    <n v="45"/>
    <n v="3983"/>
    <n v="21"/>
    <n v="39.056996935648598"/>
  </r>
  <r>
    <x v="68"/>
    <x v="44"/>
    <x v="1938"/>
    <n v="57"/>
    <x v="369"/>
    <s v="102h 25m 10s"/>
    <s v="time"/>
    <n v="102"/>
    <n v="25"/>
    <n v="10"/>
    <n v="3983"/>
    <n v="21"/>
    <n v="38.889099834558301"/>
  </r>
  <r>
    <x v="68"/>
    <x v="94"/>
    <x v="1879"/>
    <n v="54"/>
    <x v="369"/>
    <s v="103h 35m 55s"/>
    <s v="time"/>
    <n v="103"/>
    <n v="35"/>
    <n v="55"/>
    <n v="3983"/>
    <n v="21"/>
    <n v="38.446461369334102"/>
  </r>
  <r>
    <x v="68"/>
    <x v="104"/>
    <x v="1729"/>
    <n v="58"/>
    <x v="369"/>
    <s v="103h 48m 58s"/>
    <s v="time"/>
    <n v="103"/>
    <n v="48"/>
    <n v="58"/>
    <n v="3983"/>
    <n v="21"/>
    <n v="38.3659140895493"/>
  </r>
  <r>
    <x v="69"/>
    <x v="3"/>
    <x v="2065"/>
    <n v="154"/>
    <x v="358"/>
    <s v="96h 27m 00s"/>
    <s v="time"/>
    <n v="96"/>
    <n v="27"/>
    <n v="0"/>
    <n v="3714"/>
    <n v="20"/>
    <n v="38.50699844479"/>
  </r>
  <r>
    <x v="69"/>
    <x v="5"/>
    <x v="2066"/>
    <n v="159"/>
    <x v="358"/>
    <s v="96h 30m 28s"/>
    <s v="time"/>
    <n v="96"/>
    <n v="30"/>
    <n v="28"/>
    <n v="3714"/>
    <n v="20"/>
    <n v="38.483944874909298"/>
  </r>
  <r>
    <x v="69"/>
    <x v="31"/>
    <x v="1861"/>
    <n v="153"/>
    <x v="358"/>
    <s v="97h 16m 35s"/>
    <s v="time"/>
    <n v="97"/>
    <n v="16"/>
    <n v="35"/>
    <n v="3714"/>
    <n v="20"/>
    <n v="38.179871214609001"/>
  </r>
  <r>
    <x v="69"/>
    <x v="81"/>
    <x v="2031"/>
    <n v="155"/>
    <x v="358"/>
    <s v="98h 06m 02s"/>
    <s v="time"/>
    <n v="98"/>
    <n v="6"/>
    <n v="2"/>
    <n v="3714"/>
    <n v="20"/>
    <n v="37.859112815082"/>
  </r>
  <r>
    <x v="69"/>
    <x v="94"/>
    <x v="1862"/>
    <n v="157"/>
    <x v="358"/>
    <s v="98h 17m 02s"/>
    <s v="time"/>
    <n v="98"/>
    <n v="17"/>
    <n v="2"/>
    <n v="3714"/>
    <n v="20"/>
    <n v="37.788492518837103"/>
  </r>
  <r>
    <x v="69"/>
    <x v="114"/>
    <x v="1994"/>
    <n v="156"/>
    <x v="358"/>
    <s v="98h 35m 19s"/>
    <s v="time"/>
    <n v="98"/>
    <n v="35"/>
    <n v="19"/>
    <n v="3714"/>
    <n v="20"/>
    <n v="37.671694104852001"/>
  </r>
  <r>
    <x v="69"/>
    <x v="116"/>
    <x v="2067"/>
    <n v="152"/>
    <x v="358"/>
    <s v="98h 37m 21s"/>
    <s v="time"/>
    <n v="98"/>
    <n v="37"/>
    <n v="21"/>
    <n v="3714"/>
    <n v="20"/>
    <n v="37.658749271210901"/>
  </r>
  <r>
    <x v="69"/>
    <x v="17"/>
    <x v="1845"/>
    <n v="1"/>
    <x v="348"/>
    <s v="95h 57m 09s"/>
    <s v="time"/>
    <n v="95"/>
    <n v="57"/>
    <n v="9"/>
    <n v="3714"/>
    <n v="20"/>
    <n v="38.706651728719898"/>
  </r>
  <r>
    <x v="69"/>
    <x v="14"/>
    <x v="1667"/>
    <n v="4"/>
    <x v="348"/>
    <s v="96h 21m 06s"/>
    <s v="time"/>
    <n v="96"/>
    <n v="21"/>
    <n v="6"/>
    <n v="3714"/>
    <n v="20"/>
    <n v="38.546297417446503"/>
  </r>
  <r>
    <x v="69"/>
    <x v="41"/>
    <x v="1931"/>
    <n v="8"/>
    <x v="348"/>
    <s v="97h 22m 43s"/>
    <s v="time"/>
    <n v="97"/>
    <n v="22"/>
    <n v="43"/>
    <n v="3714"/>
    <n v="20"/>
    <n v="38.139792276994399"/>
  </r>
  <r>
    <x v="69"/>
    <x v="44"/>
    <x v="1793"/>
    <n v="3"/>
    <x v="348"/>
    <s v="97h 31m 57s"/>
    <s v="time"/>
    <n v="97"/>
    <n v="31"/>
    <n v="57"/>
    <n v="3714"/>
    <n v="20"/>
    <n v="38.079614487478501"/>
  </r>
  <r>
    <x v="69"/>
    <x v="77"/>
    <x v="1953"/>
    <n v="2"/>
    <x v="348"/>
    <s v="97h 55m 13s"/>
    <s v="time"/>
    <n v="97"/>
    <n v="55"/>
    <n v="13"/>
    <n v="3714"/>
    <n v="20"/>
    <n v="37.928813972817998"/>
  </r>
  <r>
    <x v="69"/>
    <x v="70"/>
    <x v="1699"/>
    <n v="6"/>
    <x v="348"/>
    <s v="97h 57m 31s"/>
    <s v="time"/>
    <n v="97"/>
    <n v="57"/>
    <n v="31"/>
    <n v="3714"/>
    <n v="20"/>
    <n v="37.913971603653401"/>
  </r>
  <r>
    <x v="69"/>
    <x v="93"/>
    <x v="2033"/>
    <n v="9"/>
    <x v="348"/>
    <s v="98h 16m 53s"/>
    <s v="time"/>
    <n v="98"/>
    <n v="16"/>
    <n v="53"/>
    <n v="3714"/>
    <n v="20"/>
    <n v="37.789453750992699"/>
  </r>
  <r>
    <x v="69"/>
    <x v="133"/>
    <x v="2068"/>
    <n v="7"/>
    <x v="348"/>
    <s v="98h 50m 58s"/>
    <s v="time"/>
    <n v="98"/>
    <n v="50"/>
    <n v="58"/>
    <n v="3714"/>
    <n v="20"/>
    <n v="37.572290070758498"/>
  </r>
  <r>
    <x v="69"/>
    <x v="13"/>
    <x v="1910"/>
    <n v="11"/>
    <x v="370"/>
    <s v="96h 14m 27s"/>
    <s v="time"/>
    <n v="96"/>
    <n v="14"/>
    <n v="27"/>
    <n v="3714"/>
    <n v="20"/>
    <n v="38.590688290659699"/>
  </r>
  <r>
    <x v="69"/>
    <x v="22"/>
    <x v="1998"/>
    <n v="14"/>
    <x v="370"/>
    <s v="96h 22m 38s"/>
    <s v="time"/>
    <n v="96"/>
    <n v="22"/>
    <n v="38"/>
    <n v="3714"/>
    <n v="20"/>
    <n v="38.536076412706997"/>
  </r>
  <r>
    <x v="69"/>
    <x v="16"/>
    <x v="1660"/>
    <n v="15"/>
    <x v="370"/>
    <s v="96h 27m 02s"/>
    <s v="time"/>
    <n v="96"/>
    <n v="27"/>
    <n v="2"/>
    <n v="3714"/>
    <n v="20"/>
    <n v="38.506776644337002"/>
  </r>
  <r>
    <x v="69"/>
    <x v="68"/>
    <x v="2069"/>
    <n v="18"/>
    <x v="370"/>
    <s v="97h 53m 59s"/>
    <s v="time"/>
    <n v="97"/>
    <n v="53"/>
    <n v="59"/>
    <n v="3714"/>
    <n v="20"/>
    <n v="37.9367777118877"/>
  </r>
  <r>
    <x v="69"/>
    <x v="86"/>
    <x v="2036"/>
    <n v="16"/>
    <x v="370"/>
    <s v="98h 08m 40s"/>
    <s v="time"/>
    <n v="98"/>
    <n v="8"/>
    <n v="40"/>
    <n v="3714"/>
    <n v="20"/>
    <n v="37.842182723876299"/>
  </r>
  <r>
    <x v="69"/>
    <x v="88"/>
    <x v="2037"/>
    <n v="13"/>
    <x v="370"/>
    <s v="98h 15m 51s"/>
    <s v="time"/>
    <n v="98"/>
    <n v="15"/>
    <n v="51"/>
    <n v="3714"/>
    <n v="20"/>
    <n v="37.796076901549299"/>
  </r>
  <r>
    <x v="69"/>
    <x v="138"/>
    <x v="2070"/>
    <n v="19"/>
    <x v="370"/>
    <s v="98h 53m 27s"/>
    <s v="time"/>
    <n v="98"/>
    <n v="53"/>
    <n v="27"/>
    <n v="3714"/>
    <n v="20"/>
    <n v="37.556564899004798"/>
  </r>
  <r>
    <x v="69"/>
    <x v="9"/>
    <x v="2071"/>
    <n v="127"/>
    <x v="359"/>
    <s v="96h 38m 35s"/>
    <s v="time"/>
    <n v="96"/>
    <n v="38"/>
    <n v="35"/>
    <n v="3714"/>
    <n v="20"/>
    <n v="38.430076311742802"/>
  </r>
  <r>
    <x v="69"/>
    <x v="37"/>
    <x v="2020"/>
    <n v="122"/>
    <x v="359"/>
    <s v="97h 06m 05s"/>
    <s v="time"/>
    <n v="97"/>
    <n v="6"/>
    <n v="5"/>
    <n v="3714"/>
    <n v="20"/>
    <n v="38.248680502910702"/>
  </r>
  <r>
    <x v="69"/>
    <x v="40"/>
    <x v="2072"/>
    <n v="123"/>
    <x v="359"/>
    <s v="97h 17m 26s"/>
    <s v="time"/>
    <n v="97"/>
    <n v="17"/>
    <n v="26"/>
    <n v="3714"/>
    <n v="20"/>
    <n v="38.174311769441999"/>
  </r>
  <r>
    <x v="69"/>
    <x v="56"/>
    <x v="2073"/>
    <n v="129"/>
    <x v="359"/>
    <s v="97h 38m 32s"/>
    <s v="time"/>
    <n v="97"/>
    <n v="38"/>
    <n v="32"/>
    <n v="3714"/>
    <n v="20"/>
    <n v="38.036823778420001"/>
  </r>
  <r>
    <x v="69"/>
    <x v="84"/>
    <x v="2074"/>
    <n v="126"/>
    <x v="359"/>
    <s v="98h 04m 21s"/>
    <s v="time"/>
    <n v="98"/>
    <n v="4"/>
    <n v="21"/>
    <n v="3714"/>
    <n v="20"/>
    <n v="37.869943154299101"/>
  </r>
  <r>
    <x v="69"/>
    <x v="78"/>
    <x v="2000"/>
    <n v="121"/>
    <x v="359"/>
    <s v="98h 04m 49s"/>
    <s v="time"/>
    <n v="98"/>
    <n v="4"/>
    <n v="49"/>
    <n v="3714"/>
    <n v="20"/>
    <n v="37.8669400632701"/>
  </r>
  <r>
    <x v="69"/>
    <x v="113"/>
    <x v="2075"/>
    <n v="124"/>
    <x v="359"/>
    <s v="98h 30m 14s"/>
    <s v="time"/>
    <n v="98"/>
    <n v="30"/>
    <n v="14"/>
    <n v="3714"/>
    <n v="20"/>
    <n v="37.704095156987599"/>
  </r>
  <r>
    <x v="69"/>
    <x v="117"/>
    <x v="2040"/>
    <n v="125"/>
    <x v="359"/>
    <s v="98h 38m 06s"/>
    <s v="time"/>
    <n v="98"/>
    <n v="38"/>
    <n v="6"/>
    <n v="3714"/>
    <n v="20"/>
    <n v="37.653976783089099"/>
  </r>
  <r>
    <x v="69"/>
    <x v="25"/>
    <x v="1672"/>
    <n v="191"/>
    <x v="378"/>
    <s v="97h 11m 06s"/>
    <s v="time"/>
    <n v="97"/>
    <n v="11"/>
    <n v="6"/>
    <n v="3714"/>
    <n v="20"/>
    <n v="38.215774039203502"/>
  </r>
  <r>
    <x v="69"/>
    <x v="71"/>
    <x v="2076"/>
    <n v="194"/>
    <x v="378"/>
    <s v="97h 57m 51s"/>
    <s v="time"/>
    <n v="97"/>
    <n v="57"/>
    <n v="51"/>
    <n v="3714"/>
    <n v="20"/>
    <n v="37.9118214993577"/>
  </r>
  <r>
    <x v="69"/>
    <x v="92"/>
    <x v="1929"/>
    <n v="199"/>
    <x v="378"/>
    <s v="98h 16m 04s"/>
    <s v="time"/>
    <n v="98"/>
    <n v="16"/>
    <n v="4"/>
    <n v="3714"/>
    <n v="20"/>
    <n v="37.794687984079701"/>
  </r>
  <r>
    <x v="69"/>
    <x v="102"/>
    <x v="1657"/>
    <n v="192"/>
    <x v="378"/>
    <s v="98h 24m 08s"/>
    <s v="time"/>
    <n v="98"/>
    <n v="24"/>
    <n v="8"/>
    <n v="3714"/>
    <n v="20"/>
    <n v="37.74305006662"/>
  </r>
  <r>
    <x v="69"/>
    <x v="119"/>
    <x v="2077"/>
    <n v="195"/>
    <x v="378"/>
    <s v="98h 29m 59s"/>
    <s v="time"/>
    <n v="98"/>
    <n v="29"/>
    <n v="59"/>
    <n v="3714"/>
    <n v="20"/>
    <n v="37.705690089368503"/>
  </r>
  <r>
    <x v="69"/>
    <x v="115"/>
    <x v="1880"/>
    <n v="196"/>
    <x v="378"/>
    <s v="98h 37m 56s"/>
    <s v="time"/>
    <n v="98"/>
    <n v="37"/>
    <n v="56"/>
    <n v="3714"/>
    <n v="20"/>
    <n v="37.655037231465897"/>
  </r>
  <r>
    <x v="69"/>
    <x v="121"/>
    <x v="2078"/>
    <n v="193"/>
    <x v="378"/>
    <s v="98h 41m 14s"/>
    <s v="time"/>
    <n v="98"/>
    <n v="41"/>
    <n v="14"/>
    <n v="3714"/>
    <n v="20"/>
    <n v="37.634051464503401"/>
  </r>
  <r>
    <x v="69"/>
    <x v="18"/>
    <x v="1867"/>
    <n v="131"/>
    <x v="360"/>
    <s v="96h 02m 08s"/>
    <s v="time"/>
    <n v="96"/>
    <n v="2"/>
    <n v="8"/>
    <n v="3714"/>
    <n v="20"/>
    <n v="38.673176601258703"/>
  </r>
  <r>
    <x v="69"/>
    <x v="6"/>
    <x v="1872"/>
    <n v="139"/>
    <x v="360"/>
    <s v="96h 35m 18s"/>
    <s v="time"/>
    <n v="96"/>
    <n v="35"/>
    <n v="18"/>
    <n v="3714"/>
    <n v="20"/>
    <n v="38.4518489120494"/>
  </r>
  <r>
    <x v="69"/>
    <x v="10"/>
    <x v="1712"/>
    <n v="132"/>
    <x v="360"/>
    <s v="96h 39m 34s"/>
    <s v="time"/>
    <n v="96"/>
    <n v="39"/>
    <n v="34"/>
    <n v="3714"/>
    <n v="20"/>
    <n v="38.423560380947997"/>
  </r>
  <r>
    <x v="69"/>
    <x v="30"/>
    <x v="2002"/>
    <n v="136"/>
    <x v="360"/>
    <s v="96h 42m 27s"/>
    <s v="time"/>
    <n v="96"/>
    <n v="42"/>
    <n v="27"/>
    <n v="3714"/>
    <n v="20"/>
    <n v="38.404467078561602"/>
  </r>
  <r>
    <x v="69"/>
    <x v="32"/>
    <x v="2041"/>
    <n v="133"/>
    <x v="360"/>
    <s v="96h 50m 18s"/>
    <s v="time"/>
    <n v="96"/>
    <n v="50"/>
    <n v="18"/>
    <n v="3714"/>
    <n v="20"/>
    <n v="38.352580761750602"/>
  </r>
  <r>
    <x v="69"/>
    <x v="47"/>
    <x v="1788"/>
    <n v="137"/>
    <x v="360"/>
    <s v="97h 33m 46s"/>
    <s v="time"/>
    <n v="97"/>
    <n v="33"/>
    <n v="46"/>
    <n v="3714"/>
    <n v="20"/>
    <n v="38.067796803197901"/>
  </r>
  <r>
    <x v="69"/>
    <x v="67"/>
    <x v="1751"/>
    <n v="134"/>
    <x v="360"/>
    <s v="98h 02m 41s"/>
    <s v="time"/>
    <n v="98"/>
    <n v="2"/>
    <n v="41"/>
    <n v="3714"/>
    <n v="20"/>
    <n v="37.880672368901898"/>
  </r>
  <r>
    <x v="69"/>
    <x v="4"/>
    <x v="2079"/>
    <n v="42"/>
    <x v="371"/>
    <s v="96h 27m 33s"/>
    <s v="time"/>
    <n v="96"/>
    <n v="27"/>
    <n v="33"/>
    <n v="3714"/>
    <n v="20"/>
    <n v="38.503339064025297"/>
  </r>
  <r>
    <x v="69"/>
    <x v="24"/>
    <x v="2057"/>
    <n v="49"/>
    <x v="371"/>
    <s v="96h 35m 21s"/>
    <s v="time"/>
    <n v="96"/>
    <n v="35"/>
    <n v="21"/>
    <n v="3714"/>
    <n v="20"/>
    <n v="38.451517164623297"/>
  </r>
  <r>
    <x v="69"/>
    <x v="35"/>
    <x v="2044"/>
    <n v="43"/>
    <x v="371"/>
    <s v="153h 54m 09s"/>
    <s v="time"/>
    <n v="153"/>
    <n v="54"/>
    <n v="9"/>
    <n v="3714"/>
    <n v="20"/>
    <n v="24.1321615958155"/>
  </r>
  <r>
    <x v="69"/>
    <x v="39"/>
    <x v="1981"/>
    <n v="41"/>
    <x v="371"/>
    <s v="97h 17m 02s"/>
    <s v="time"/>
    <n v="97"/>
    <n v="17"/>
    <n v="2"/>
    <n v="3714"/>
    <n v="20"/>
    <n v="38.176927777238397"/>
  </r>
  <r>
    <x v="69"/>
    <x v="120"/>
    <x v="1882"/>
    <n v="48"/>
    <x v="371"/>
    <s v="98h 34m 03s"/>
    <s v="time"/>
    <n v="98"/>
    <n v="34"/>
    <n v="3"/>
    <n v="3714"/>
    <n v="20"/>
    <n v="37.679762599234003"/>
  </r>
  <r>
    <x v="69"/>
    <x v="129"/>
    <x v="1893"/>
    <n v="44"/>
    <x v="371"/>
    <s v="98h 52m 57s"/>
    <s v="time"/>
    <n v="98"/>
    <n v="52"/>
    <n v="57"/>
    <n v="3714"/>
    <n v="20"/>
    <n v="37.559729982554998"/>
  </r>
  <r>
    <x v="69"/>
    <x v="51"/>
    <x v="1739"/>
    <n v="94"/>
    <x v="379"/>
    <s v="96h 46m 30s"/>
    <s v="time"/>
    <n v="96"/>
    <n v="46"/>
    <n v="30"/>
    <n v="3714"/>
    <n v="20"/>
    <n v="38.3776801859984"/>
  </r>
  <r>
    <x v="69"/>
    <x v="58"/>
    <x v="1729"/>
    <n v="98"/>
    <x v="379"/>
    <s v="97h 40m 29s"/>
    <s v="time"/>
    <n v="97"/>
    <n v="40"/>
    <n v="29"/>
    <n v="3714"/>
    <n v="20"/>
    <n v="38.024167517468598"/>
  </r>
  <r>
    <x v="69"/>
    <x v="65"/>
    <x v="1814"/>
    <n v="91"/>
    <x v="379"/>
    <s v="97h 49m 21s"/>
    <s v="time"/>
    <n v="97"/>
    <n v="49"/>
    <n v="21"/>
    <n v="3714"/>
    <n v="20"/>
    <n v="37.966725446599703"/>
  </r>
  <r>
    <x v="69"/>
    <x v="75"/>
    <x v="1991"/>
    <n v="97"/>
    <x v="379"/>
    <s v="97h 51m 52s"/>
    <s v="time"/>
    <n v="97"/>
    <n v="51"/>
    <n v="52"/>
    <n v="3714"/>
    <n v="20"/>
    <n v="37.9504530075614"/>
  </r>
  <r>
    <x v="69"/>
    <x v="118"/>
    <x v="2080"/>
    <n v="92"/>
    <x v="379"/>
    <s v="98h 34m 32s"/>
    <s v="time"/>
    <n v="98"/>
    <n v="34"/>
    <n v="32"/>
    <n v="3714"/>
    <n v="20"/>
    <n v="37.676683423882402"/>
  </r>
  <r>
    <x v="69"/>
    <x v="122"/>
    <x v="1902"/>
    <n v="93"/>
    <x v="379"/>
    <s v="98h 40m 11s"/>
    <s v="time"/>
    <n v="98"/>
    <n v="40"/>
    <n v="11"/>
    <n v="3714"/>
    <n v="20"/>
    <n v="37.6407262162489"/>
  </r>
  <r>
    <x v="69"/>
    <x v="125"/>
    <x v="1879"/>
    <n v="95"/>
    <x v="379"/>
    <s v="99h 02m 49s"/>
    <s v="time"/>
    <n v="99"/>
    <n v="2"/>
    <n v="49"/>
    <n v="3714"/>
    <n v="20"/>
    <n v="37.497370775361802"/>
  </r>
  <r>
    <x v="69"/>
    <x v="7"/>
    <x v="1866"/>
    <n v="21"/>
    <x v="380"/>
    <s v="96h 37m 17s"/>
    <s v="time"/>
    <n v="96"/>
    <n v="37"/>
    <n v="17"/>
    <n v="3714"/>
    <n v="20"/>
    <n v="38.438693985976101"/>
  </r>
  <r>
    <x v="69"/>
    <x v="104"/>
    <x v="1869"/>
    <n v="29"/>
    <x v="380"/>
    <s v="98h 24m 46s"/>
    <s v="time"/>
    <n v="98"/>
    <n v="24"/>
    <n v="46"/>
    <n v="3714"/>
    <n v="20"/>
    <n v="37.7390018233856"/>
  </r>
  <r>
    <x v="69"/>
    <x v="108"/>
    <x v="2045"/>
    <n v="27"/>
    <x v="380"/>
    <s v="98h 38m 02s"/>
    <s v="time"/>
    <n v="98"/>
    <n v="38"/>
    <n v="2"/>
    <n v="3714"/>
    <n v="20"/>
    <n v="37.654400955272301"/>
  </r>
  <r>
    <x v="69"/>
    <x v="123"/>
    <x v="1913"/>
    <n v="23"/>
    <x v="380"/>
    <s v="98h 42m 40s"/>
    <s v="time"/>
    <n v="98"/>
    <n v="42"/>
    <n v="40"/>
    <n v="3714"/>
    <n v="20"/>
    <n v="37.624943719045397"/>
  </r>
  <r>
    <x v="69"/>
    <x v="19"/>
    <x v="2081"/>
    <n v="84"/>
    <x v="372"/>
    <s v="96h 02m 57s"/>
    <s v="time"/>
    <n v="96"/>
    <n v="2"/>
    <n v="57"/>
    <n v="3714"/>
    <n v="20"/>
    <n v="38.667696231964499"/>
  </r>
  <r>
    <x v="69"/>
    <x v="8"/>
    <x v="2047"/>
    <n v="89"/>
    <x v="372"/>
    <s v="96h 37m 48s"/>
    <s v="time"/>
    <n v="96"/>
    <n v="37"/>
    <n v="48"/>
    <n v="3714"/>
    <n v="20"/>
    <n v="38.435268550139703"/>
  </r>
  <r>
    <x v="69"/>
    <x v="45"/>
    <x v="1903"/>
    <n v="85"/>
    <x v="372"/>
    <s v="97h 32m 54s"/>
    <s v="time"/>
    <n v="97"/>
    <n v="32"/>
    <n v="54"/>
    <n v="3714"/>
    <n v="20"/>
    <n v="38.073433682447998"/>
  </r>
  <r>
    <x v="69"/>
    <x v="46"/>
    <x v="2049"/>
    <n v="88"/>
    <x v="372"/>
    <s v="97h 32m 59s"/>
    <s v="time"/>
    <n v="97"/>
    <n v="32"/>
    <n v="59"/>
    <n v="3714"/>
    <n v="20"/>
    <n v="38.072891602288202"/>
  </r>
  <r>
    <x v="69"/>
    <x v="64"/>
    <x v="2050"/>
    <n v="81"/>
    <x v="372"/>
    <s v="97h 46m 34s"/>
    <s v="time"/>
    <n v="97"/>
    <n v="46"/>
    <n v="34"/>
    <n v="3714"/>
    <n v="20"/>
    <n v="37.984738376222303"/>
  </r>
  <r>
    <x v="69"/>
    <x v="61"/>
    <x v="1966"/>
    <n v="87"/>
    <x v="372"/>
    <s v="97h 49m 51s"/>
    <s v="time"/>
    <n v="97"/>
    <n v="49"/>
    <n v="51"/>
    <n v="3714"/>
    <n v="20"/>
    <n v="37.9634914009727"/>
  </r>
  <r>
    <x v="69"/>
    <x v="87"/>
    <x v="1921"/>
    <n v="86"/>
    <x v="372"/>
    <s v="98h 09m 04s"/>
    <s v="time"/>
    <n v="98"/>
    <n v="9"/>
    <n v="4"/>
    <n v="3714"/>
    <n v="20"/>
    <n v="37.839612389059901"/>
  </r>
  <r>
    <x v="69"/>
    <x v="69"/>
    <x v="2082"/>
    <n v="182"/>
    <x v="381"/>
    <s v="97h 56m 23s"/>
    <s v="time"/>
    <n v="97"/>
    <n v="56"/>
    <n v="23"/>
    <n v="3714"/>
    <n v="20"/>
    <n v="37.921283782825597"/>
  </r>
  <r>
    <x v="69"/>
    <x v="73"/>
    <x v="1943"/>
    <n v="181"/>
    <x v="381"/>
    <s v="98h 00m 42s"/>
    <s v="time"/>
    <n v="98"/>
    <n v="0"/>
    <n v="42"/>
    <n v="3714"/>
    <n v="20"/>
    <n v="37.893448058904497"/>
  </r>
  <r>
    <x v="69"/>
    <x v="95"/>
    <x v="2083"/>
    <n v="183"/>
    <x v="381"/>
    <s v="98h 19m 27s"/>
    <s v="time"/>
    <n v="98"/>
    <n v="19"/>
    <n v="27"/>
    <n v="3714"/>
    <n v="20"/>
    <n v="37.7730127384756"/>
  </r>
  <r>
    <x v="69"/>
    <x v="97"/>
    <x v="2084"/>
    <n v="186"/>
    <x v="381"/>
    <s v="98h 20m 17s"/>
    <s v="time"/>
    <n v="98"/>
    <n v="20"/>
    <n v="17"/>
    <n v="3714"/>
    <n v="20"/>
    <n v="37.767677823381298"/>
  </r>
  <r>
    <x v="69"/>
    <x v="79"/>
    <x v="1791"/>
    <n v="176"/>
    <x v="374"/>
    <s v="98h 06m 25s"/>
    <s v="time"/>
    <n v="98"/>
    <n v="6"/>
    <n v="25"/>
    <n v="3714"/>
    <n v="20"/>
    <n v="37.856647366111197"/>
  </r>
  <r>
    <x v="69"/>
    <x v="109"/>
    <x v="2085"/>
    <n v="179"/>
    <x v="374"/>
    <s v="98h 27m 42s"/>
    <s v="time"/>
    <n v="98"/>
    <n v="27"/>
    <n v="42"/>
    <n v="3714"/>
    <n v="20"/>
    <n v="37.7202633850737"/>
  </r>
  <r>
    <x v="69"/>
    <x v="111"/>
    <x v="2086"/>
    <n v="172"/>
    <x v="374"/>
    <s v="98h 31m 54s"/>
    <s v="time"/>
    <n v="98"/>
    <n v="31"/>
    <n v="54"/>
    <n v="3714"/>
    <n v="20"/>
    <n v="37.693465721679999"/>
  </r>
  <r>
    <x v="69"/>
    <x v="106"/>
    <x v="1848"/>
    <n v="175"/>
    <x v="374"/>
    <s v="98h 34m 07s"/>
    <s v="time"/>
    <n v="98"/>
    <n v="34"/>
    <n v="7"/>
    <n v="3714"/>
    <n v="20"/>
    <n v="37.679337855470102"/>
  </r>
  <r>
    <x v="69"/>
    <x v="134"/>
    <x v="1974"/>
    <n v="173"/>
    <x v="374"/>
    <s v="99h 02m 30s"/>
    <s v="time"/>
    <n v="99"/>
    <n v="2"/>
    <n v="30"/>
    <n v="3714"/>
    <n v="20"/>
    <n v="37.499368952460998"/>
  </r>
  <r>
    <x v="69"/>
    <x v="127"/>
    <x v="2087"/>
    <n v="174"/>
    <x v="374"/>
    <s v="99h 08m 52s"/>
    <s v="time"/>
    <n v="99"/>
    <n v="8"/>
    <n v="52"/>
    <n v="3714"/>
    <n v="20"/>
    <n v="37.4592359328947"/>
  </r>
  <r>
    <x v="69"/>
    <x v="1"/>
    <x v="1985"/>
    <n v="37"/>
    <x v="364"/>
    <s v="96h 04m 38s"/>
    <s v="time"/>
    <n v="96"/>
    <n v="4"/>
    <n v="38"/>
    <n v="3714"/>
    <n v="20"/>
    <n v="38.656404859516897"/>
  </r>
  <r>
    <x v="69"/>
    <x v="2"/>
    <x v="1792"/>
    <n v="31"/>
    <x v="364"/>
    <s v="96h 17m 23s"/>
    <s v="time"/>
    <n v="96"/>
    <n v="17"/>
    <n v="23"/>
    <n v="3714"/>
    <n v="20"/>
    <n v="38.571094757430501"/>
  </r>
  <r>
    <x v="69"/>
    <x v="76"/>
    <x v="1956"/>
    <n v="38"/>
    <x v="364"/>
    <s v="97h 54m 23s"/>
    <s v="time"/>
    <n v="97"/>
    <n v="54"/>
    <n v="23"/>
    <n v="3714"/>
    <n v="20"/>
    <n v="37.9341945111969"/>
  </r>
  <r>
    <x v="69"/>
    <x v="85"/>
    <x v="1575"/>
    <n v="32"/>
    <x v="364"/>
    <s v="98h 07m 54s"/>
    <s v="time"/>
    <n v="98"/>
    <n v="7"/>
    <n v="54"/>
    <n v="3714"/>
    <n v="20"/>
    <n v="37.847110175104802"/>
  </r>
  <r>
    <x v="69"/>
    <x v="83"/>
    <x v="1692"/>
    <n v="39"/>
    <x v="364"/>
    <s v="98h 13m 47s"/>
    <s v="time"/>
    <n v="98"/>
    <n v="13"/>
    <n v="47"/>
    <n v="3714"/>
    <n v="20"/>
    <n v="37.809330169924799"/>
  </r>
  <r>
    <x v="69"/>
    <x v="91"/>
    <x v="2052"/>
    <n v="33"/>
    <x v="364"/>
    <s v="98h 14m 19s"/>
    <s v="time"/>
    <n v="98"/>
    <n v="14"/>
    <n v="19"/>
    <n v="3714"/>
    <n v="20"/>
    <n v="37.805909081912198"/>
  </r>
  <r>
    <x v="69"/>
    <x v="100"/>
    <x v="1794"/>
    <n v="35"/>
    <x v="364"/>
    <s v="98h 22m 55s"/>
    <s v="time"/>
    <n v="98"/>
    <n v="22"/>
    <n v="55"/>
    <n v="3714"/>
    <n v="20"/>
    <n v="37.7508293922495"/>
  </r>
  <r>
    <x v="69"/>
    <x v="107"/>
    <x v="1741"/>
    <n v="36"/>
    <x v="364"/>
    <s v="98h 34m 46s"/>
    <s v="time"/>
    <n v="98"/>
    <n v="34"/>
    <n v="46"/>
    <n v="3714"/>
    <n v="20"/>
    <n v="37.675197105549302"/>
  </r>
  <r>
    <x v="69"/>
    <x v="34"/>
    <x v="457"/>
    <n v="114"/>
    <x v="382"/>
    <s v="97h 03m 52s"/>
    <s v="time"/>
    <n v="97"/>
    <n v="3"/>
    <n v="52"/>
    <n v="3714"/>
    <n v="20"/>
    <n v="38.263238627257898"/>
  </r>
  <r>
    <x v="69"/>
    <x v="38"/>
    <x v="2012"/>
    <n v="119"/>
    <x v="382"/>
    <s v="97h 12m 26s"/>
    <s v="time"/>
    <n v="97"/>
    <n v="12"/>
    <n v="26"/>
    <n v="3714"/>
    <n v="20"/>
    <n v="38.207037657238502"/>
  </r>
  <r>
    <x v="69"/>
    <x v="29"/>
    <x v="1747"/>
    <n v="111"/>
    <x v="382"/>
    <s v="97h 13m 24s"/>
    <s v="time"/>
    <n v="97"/>
    <n v="13"/>
    <n v="24"/>
    <n v="3714"/>
    <n v="20"/>
    <n v="38.200706277642503"/>
  </r>
  <r>
    <x v="69"/>
    <x v="53"/>
    <x v="2055"/>
    <n v="112"/>
    <x v="382"/>
    <s v="97h 20m 21s"/>
    <s v="time"/>
    <n v="97"/>
    <n v="20"/>
    <n v="21"/>
    <n v="3714"/>
    <n v="20"/>
    <n v="38.155247545095698"/>
  </r>
  <r>
    <x v="69"/>
    <x v="42"/>
    <x v="1801"/>
    <n v="117"/>
    <x v="382"/>
    <s v="97h 30m 44s"/>
    <s v="time"/>
    <n v="97"/>
    <n v="30"/>
    <n v="44"/>
    <n v="3714"/>
    <n v="20"/>
    <n v="38.087533186723"/>
  </r>
  <r>
    <x v="69"/>
    <x v="43"/>
    <x v="1856"/>
    <n v="113"/>
    <x v="382"/>
    <s v="97h 31m 13s"/>
    <s v="time"/>
    <n v="97"/>
    <n v="31"/>
    <n v="13"/>
    <n v="3714"/>
    <n v="20"/>
    <n v="38.084387007830202"/>
  </r>
  <r>
    <x v="69"/>
    <x v="74"/>
    <x v="1564"/>
    <n v="116"/>
    <x v="382"/>
    <s v="97h 50m 49s"/>
    <s v="time"/>
    <n v="97"/>
    <n v="50"/>
    <n v="49"/>
    <n v="3714"/>
    <n v="20"/>
    <n v="37.957240474777699"/>
  </r>
  <r>
    <x v="69"/>
    <x v="72"/>
    <x v="1682"/>
    <n v="118"/>
    <x v="382"/>
    <s v="97h 52m 30s"/>
    <s v="time"/>
    <n v="97"/>
    <n v="52"/>
    <n v="30"/>
    <n v="3714"/>
    <n v="20"/>
    <n v="37.946360153256698"/>
  </r>
  <r>
    <x v="69"/>
    <x v="21"/>
    <x v="1972"/>
    <n v="52"/>
    <x v="353"/>
    <s v="96h 15m 13s"/>
    <s v="time"/>
    <n v="96"/>
    <n v="15"/>
    <n v="13"/>
    <n v="3714"/>
    <n v="20"/>
    <n v="38.585565332325103"/>
  </r>
  <r>
    <x v="69"/>
    <x v="26"/>
    <x v="2088"/>
    <n v="59"/>
    <x v="353"/>
    <s v="97h 16m 07s"/>
    <s v="time"/>
    <n v="97"/>
    <n v="16"/>
    <n v="7"/>
    <n v="3714"/>
    <n v="20"/>
    <n v="38.182924147620902"/>
  </r>
  <r>
    <x v="69"/>
    <x v="57"/>
    <x v="1976"/>
    <n v="57"/>
    <x v="353"/>
    <s v="97h 40m 12s"/>
    <s v="time"/>
    <n v="97"/>
    <n v="40"/>
    <n v="12"/>
    <n v="3714"/>
    <n v="20"/>
    <n v="38.026005938363802"/>
  </r>
  <r>
    <x v="69"/>
    <x v="63"/>
    <x v="1939"/>
    <n v="56"/>
    <x v="353"/>
    <s v="97h 49m 28s"/>
    <s v="time"/>
    <n v="97"/>
    <n v="49"/>
    <n v="28"/>
    <n v="3714"/>
    <n v="20"/>
    <n v="37.965970786669999"/>
  </r>
  <r>
    <x v="69"/>
    <x v="101"/>
    <x v="1878"/>
    <n v="53"/>
    <x v="353"/>
    <s v="98h 23m 06s"/>
    <s v="time"/>
    <n v="98"/>
    <n v="23"/>
    <n v="6"/>
    <n v="3714"/>
    <n v="20"/>
    <n v="37.749656959902403"/>
  </r>
  <r>
    <x v="69"/>
    <x v="20"/>
    <x v="1932"/>
    <n v="168"/>
    <x v="383"/>
    <s v="96h 13m 35s"/>
    <s v="time"/>
    <n v="96"/>
    <n v="13"/>
    <n v="35"/>
    <n v="3714"/>
    <n v="20"/>
    <n v="38.596481099259499"/>
  </r>
  <r>
    <x v="69"/>
    <x v="0"/>
    <x v="1946"/>
    <n v="163"/>
    <x v="383"/>
    <s v="96h 27m 14s"/>
    <s v="time"/>
    <n v="96"/>
    <n v="27"/>
    <n v="14"/>
    <n v="3714"/>
    <n v="20"/>
    <n v="38.505445895275201"/>
  </r>
  <r>
    <x v="69"/>
    <x v="23"/>
    <x v="1947"/>
    <n v="164"/>
    <x v="383"/>
    <s v="96h 30m 38s"/>
    <s v="time"/>
    <n v="96"/>
    <n v="30"/>
    <n v="38"/>
    <n v="3714"/>
    <n v="20"/>
    <n v="38.482837225634498"/>
  </r>
  <r>
    <x v="69"/>
    <x v="28"/>
    <x v="1949"/>
    <n v="162"/>
    <x v="383"/>
    <s v="97h 11m 55s"/>
    <s v="time"/>
    <n v="97"/>
    <n v="11"/>
    <n v="55"/>
    <n v="3714"/>
    <n v="20"/>
    <n v="38.210422531186097"/>
  </r>
  <r>
    <x v="69"/>
    <x v="49"/>
    <x v="2027"/>
    <n v="166"/>
    <x v="383"/>
    <s v="97h 34m 32s"/>
    <s v="time"/>
    <n v="97"/>
    <n v="34"/>
    <n v="32"/>
    <n v="3714"/>
    <n v="20"/>
    <n v="38.062811724247801"/>
  </r>
  <r>
    <x v="69"/>
    <x v="60"/>
    <x v="1963"/>
    <n v="169"/>
    <x v="383"/>
    <s v="97h 49m 33s"/>
    <s v="time"/>
    <n v="97"/>
    <n v="49"/>
    <n v="33"/>
    <n v="3714"/>
    <n v="20"/>
    <n v="37.965431762230402"/>
  </r>
  <r>
    <x v="69"/>
    <x v="12"/>
    <x v="2063"/>
    <n v="74"/>
    <x v="376"/>
    <s v="96h 41m 44s"/>
    <s v="time"/>
    <n v="96"/>
    <n v="41"/>
    <n v="44"/>
    <n v="3714"/>
    <n v="20"/>
    <n v="38.4092110403787"/>
  </r>
  <r>
    <x v="69"/>
    <x v="55"/>
    <x v="2089"/>
    <n v="72"/>
    <x v="376"/>
    <s v="97h 34m 45s"/>
    <s v="time"/>
    <n v="97"/>
    <n v="34"/>
    <n v="45"/>
    <n v="3714"/>
    <n v="20"/>
    <n v="38.061403134207197"/>
  </r>
  <r>
    <x v="69"/>
    <x v="62"/>
    <x v="2062"/>
    <n v="76"/>
    <x v="376"/>
    <s v="97h 48m 41s"/>
    <s v="time"/>
    <n v="97"/>
    <n v="48"/>
    <n v="41"/>
    <n v="3714"/>
    <n v="20"/>
    <n v="37.971038364652998"/>
  </r>
  <r>
    <x v="69"/>
    <x v="66"/>
    <x v="1965"/>
    <n v="77"/>
    <x v="376"/>
    <s v="98h 02m 04s"/>
    <s v="time"/>
    <n v="98"/>
    <n v="2"/>
    <n v="4"/>
    <n v="3714"/>
    <n v="20"/>
    <n v="37.884643719327599"/>
  </r>
  <r>
    <x v="69"/>
    <x v="82"/>
    <x v="2090"/>
    <n v="75"/>
    <x v="376"/>
    <s v="98h 09m 22s"/>
    <s v="time"/>
    <n v="98"/>
    <n v="9"/>
    <n v="22"/>
    <n v="3714"/>
    <n v="20"/>
    <n v="37.837684867076803"/>
  </r>
  <r>
    <x v="69"/>
    <x v="96"/>
    <x v="1979"/>
    <n v="79"/>
    <x v="376"/>
    <s v="98h 20m 33s"/>
    <s v="time"/>
    <n v="98"/>
    <n v="20"/>
    <n v="33"/>
    <n v="3714"/>
    <n v="20"/>
    <n v="37.765970968807899"/>
  </r>
  <r>
    <x v="69"/>
    <x v="98"/>
    <x v="2091"/>
    <n v="73"/>
    <x v="376"/>
    <s v="98h 21m 18s"/>
    <s v="time"/>
    <n v="98"/>
    <n v="21"/>
    <n v="18"/>
    <n v="3714"/>
    <n v="20"/>
    <n v="37.761171267347798"/>
  </r>
  <r>
    <x v="69"/>
    <x v="105"/>
    <x v="1960"/>
    <n v="78"/>
    <x v="376"/>
    <s v="98h 32m 31s"/>
    <s v="time"/>
    <n v="98"/>
    <n v="32"/>
    <n v="31"/>
    <n v="3714"/>
    <n v="20"/>
    <n v="37.689534349445097"/>
  </r>
  <r>
    <x v="69"/>
    <x v="11"/>
    <x v="1661"/>
    <n v="101"/>
    <x v="384"/>
    <s v="96h 41m 29s"/>
    <s v="time"/>
    <n v="96"/>
    <n v="41"/>
    <n v="29"/>
    <n v="3714"/>
    <n v="20"/>
    <n v="38.410866186521197"/>
  </r>
  <r>
    <x v="69"/>
    <x v="27"/>
    <x v="2092"/>
    <n v="105"/>
    <x v="384"/>
    <s v="96h 50m 51s"/>
    <s v="time"/>
    <n v="96"/>
    <n v="50"/>
    <n v="51"/>
    <n v="3714"/>
    <n v="20"/>
    <n v="38.348950669867499"/>
  </r>
  <r>
    <x v="69"/>
    <x v="48"/>
    <x v="1846"/>
    <n v="108"/>
    <x v="384"/>
    <s v="97h 33m 52s"/>
    <s v="time"/>
    <n v="97"/>
    <n v="33"/>
    <n v="52"/>
    <n v="3714"/>
    <n v="20"/>
    <n v="38.0671465014577"/>
  </r>
  <r>
    <x v="69"/>
    <x v="54"/>
    <x v="1954"/>
    <n v="103"/>
    <x v="384"/>
    <s v="97h 34m 33s"/>
    <s v="time"/>
    <n v="97"/>
    <n v="34"/>
    <n v="33"/>
    <n v="3714"/>
    <n v="20"/>
    <n v="38.062703367466298"/>
  </r>
  <r>
    <x v="69"/>
    <x v="89"/>
    <x v="1802"/>
    <n v="106"/>
    <x v="384"/>
    <s v="98h 14m 49s"/>
    <s v="time"/>
    <n v="98"/>
    <n v="14"/>
    <n v="49"/>
    <n v="3714"/>
    <n v="20"/>
    <n v="37.802702374119598"/>
  </r>
  <r>
    <x v="69"/>
    <x v="90"/>
    <x v="2056"/>
    <n v="104"/>
    <x v="384"/>
    <s v="98h 15m 41s"/>
    <s v="time"/>
    <n v="98"/>
    <n v="15"/>
    <n v="41"/>
    <n v="3714"/>
    <n v="20"/>
    <n v="37.797145369069398"/>
  </r>
  <r>
    <x v="69"/>
    <x v="124"/>
    <x v="1876"/>
    <n v="109"/>
    <x v="384"/>
    <s v="98h 39m 20s"/>
    <s v="time"/>
    <n v="98"/>
    <n v="39"/>
    <n v="20"/>
    <n v="3714"/>
    <n v="20"/>
    <n v="37.6461313210947"/>
  </r>
  <r>
    <x v="69"/>
    <x v="130"/>
    <x v="2093"/>
    <n v="107"/>
    <x v="384"/>
    <s v="98h 57m 18s"/>
    <s v="time"/>
    <n v="98"/>
    <n v="57"/>
    <n v="18"/>
    <n v="3714"/>
    <n v="20"/>
    <n v="37.532211611338397"/>
  </r>
  <r>
    <x v="69"/>
    <x v="50"/>
    <x v="1811"/>
    <n v="141"/>
    <x v="385"/>
    <s v="96h 44m 49s"/>
    <s v="time"/>
    <n v="96"/>
    <n v="44"/>
    <n v="49"/>
    <n v="3714"/>
    <n v="20"/>
    <n v="38.388809293431599"/>
  </r>
  <r>
    <x v="69"/>
    <x v="110"/>
    <x v="1891"/>
    <n v="143"/>
    <x v="385"/>
    <s v="98h 26m 04s"/>
    <s v="time"/>
    <n v="98"/>
    <n v="26"/>
    <n v="4"/>
    <n v="3714"/>
    <n v="20"/>
    <n v="37.730694991590497"/>
  </r>
  <r>
    <x v="69"/>
    <x v="112"/>
    <x v="2094"/>
    <n v="144"/>
    <x v="385"/>
    <s v="98h 32m 44s"/>
    <s v="time"/>
    <n v="98"/>
    <n v="32"/>
    <n v="44"/>
    <n v="3714"/>
    <n v="20"/>
    <n v="37.6881532511754"/>
  </r>
  <r>
    <x v="69"/>
    <x v="139"/>
    <x v="1049"/>
    <n v="146"/>
    <x v="385"/>
    <s v="98h 54m 01s"/>
    <s v="time"/>
    <n v="98"/>
    <n v="54"/>
    <n v="1"/>
    <n v="3714"/>
    <n v="20"/>
    <n v="37.552978449111102"/>
  </r>
  <r>
    <x v="69"/>
    <x v="140"/>
    <x v="2095"/>
    <n v="147"/>
    <x v="385"/>
    <s v="98h 59m 08s"/>
    <s v="time"/>
    <n v="98"/>
    <n v="59"/>
    <n v="8"/>
    <n v="3714"/>
    <n v="20"/>
    <n v="37.520625905014199"/>
  </r>
  <r>
    <x v="69"/>
    <x v="143"/>
    <x v="2096"/>
    <n v="145"/>
    <x v="385"/>
    <s v="99h 03m 15s"/>
    <s v="time"/>
    <n v="99"/>
    <n v="3"/>
    <n v="15"/>
    <n v="3714"/>
    <n v="20"/>
    <n v="37.4946367728094"/>
  </r>
  <r>
    <x v="69"/>
    <x v="131"/>
    <x v="1934"/>
    <n v="148"/>
    <x v="385"/>
    <s v="99h 27m 24s"/>
    <s v="time"/>
    <n v="99"/>
    <n v="27"/>
    <n v="24"/>
    <n v="3714"/>
    <n v="20"/>
    <n v="37.342896403793901"/>
  </r>
  <r>
    <x v="69"/>
    <x v="15"/>
    <x v="2097"/>
    <n v="64"/>
    <x v="386"/>
    <s v="96h 26m 14s"/>
    <s v="time"/>
    <n v="96"/>
    <n v="26"/>
    <n v="14"/>
    <n v="3714"/>
    <n v="20"/>
    <n v="38.512100560525802"/>
  </r>
  <r>
    <x v="69"/>
    <x v="52"/>
    <x v="1683"/>
    <n v="61"/>
    <x v="386"/>
    <s v="96h 49m 11s"/>
    <s v="time"/>
    <n v="96"/>
    <n v="49"/>
    <n v="11"/>
    <n v="3714"/>
    <n v="20"/>
    <n v="38.359953062822903"/>
  </r>
  <r>
    <x v="69"/>
    <x v="36"/>
    <x v="1832"/>
    <n v="65"/>
    <x v="386"/>
    <s v="96h 57m 24s"/>
    <s v="time"/>
    <n v="96"/>
    <n v="57"/>
    <n v="24"/>
    <n v="3714"/>
    <n v="20"/>
    <n v="38.305772338157901"/>
  </r>
  <r>
    <x v="69"/>
    <x v="33"/>
    <x v="2098"/>
    <n v="68"/>
    <x v="386"/>
    <s v="96h 58m 44s"/>
    <s v="time"/>
    <n v="96"/>
    <n v="58"/>
    <n v="44"/>
    <n v="3714"/>
    <n v="20"/>
    <n v="38.296994764037898"/>
  </r>
  <r>
    <x v="69"/>
    <x v="59"/>
    <x v="2099"/>
    <n v="63"/>
    <x v="386"/>
    <s v="97h 44m 17s"/>
    <s v="time"/>
    <n v="97"/>
    <n v="44"/>
    <n v="17"/>
    <n v="3714"/>
    <n v="20"/>
    <n v="37.999528217429202"/>
  </r>
  <r>
    <x v="69"/>
    <x v="80"/>
    <x v="2100"/>
    <n v="69"/>
    <x v="386"/>
    <s v="98h 04m 26s"/>
    <s v="time"/>
    <n v="98"/>
    <n v="4"/>
    <n v="26"/>
    <n v="3714"/>
    <n v="20"/>
    <n v="37.869406853109602"/>
  </r>
  <r>
    <x v="69"/>
    <x v="99"/>
    <x v="1967"/>
    <n v="67"/>
    <x v="386"/>
    <s v="98h 21m 22s"/>
    <s v="time"/>
    <n v="98"/>
    <n v="21"/>
    <n v="22"/>
    <n v="3714"/>
    <n v="20"/>
    <n v="37.760744686259102"/>
  </r>
  <r>
    <x v="70"/>
    <x v="17"/>
    <x v="1845"/>
    <n v="1"/>
    <x v="348"/>
    <s v="103h 38m 38s"/>
    <s v="time"/>
    <n v="103"/>
    <n v="38"/>
    <n v="38"/>
    <n v="3978"/>
    <n v="21"/>
    <n v="38.381423571095397"/>
  </r>
  <r>
    <x v="70"/>
    <x v="23"/>
    <x v="1793"/>
    <n v="4"/>
    <x v="348"/>
    <s v="104h 15m 22s"/>
    <s v="time"/>
    <n v="104"/>
    <n v="15"/>
    <n v="22"/>
    <n v="3978"/>
    <n v="21"/>
    <n v="38.156036683167997"/>
  </r>
  <r>
    <x v="70"/>
    <x v="35"/>
    <x v="2044"/>
    <n v="5"/>
    <x v="348"/>
    <s v="104h 41m 18s"/>
    <s v="time"/>
    <n v="104"/>
    <n v="41"/>
    <n v="18"/>
    <n v="3978"/>
    <n v="21"/>
    <n v="37.998503494499502"/>
  </r>
  <r>
    <x v="70"/>
    <x v="44"/>
    <x v="2033"/>
    <n v="9"/>
    <x v="348"/>
    <s v="105h 23m 29s"/>
    <s v="time"/>
    <n v="105"/>
    <n v="23"/>
    <n v="29"/>
    <n v="3978"/>
    <n v="21"/>
    <n v="37.745019227271797"/>
  </r>
  <r>
    <x v="70"/>
    <x v="55"/>
    <x v="1931"/>
    <n v="8"/>
    <x v="348"/>
    <s v="105h 30m 06s"/>
    <s v="time"/>
    <n v="105"/>
    <n v="30"/>
    <n v="6"/>
    <n v="3978"/>
    <n v="21"/>
    <n v="37.705565472899302"/>
  </r>
  <r>
    <x v="70"/>
    <x v="74"/>
    <x v="2101"/>
    <n v="3"/>
    <x v="348"/>
    <s v="105h 38m 12s"/>
    <s v="time"/>
    <n v="105"/>
    <n v="38"/>
    <n v="12"/>
    <n v="3978"/>
    <n v="21"/>
    <n v="37.657379066611902"/>
  </r>
  <r>
    <x v="70"/>
    <x v="94"/>
    <x v="1928"/>
    <n v="6"/>
    <x v="348"/>
    <s v="106h 08m 58s"/>
    <s v="time"/>
    <n v="106"/>
    <n v="8"/>
    <n v="58"/>
    <n v="3978"/>
    <n v="21"/>
    <n v="37.475466977898002"/>
  </r>
  <r>
    <x v="70"/>
    <x v="98"/>
    <x v="2102"/>
    <n v="7"/>
    <x v="348"/>
    <s v="106h 13m 05s"/>
    <s v="time"/>
    <n v="106"/>
    <n v="13"/>
    <n v="5"/>
    <n v="3978"/>
    <n v="21"/>
    <n v="37.451259855904297"/>
  </r>
  <r>
    <x v="70"/>
    <x v="19"/>
    <x v="2103"/>
    <n v="56"/>
    <x v="370"/>
    <s v="103h 45m 57s"/>
    <s v="time"/>
    <n v="103"/>
    <n v="45"/>
    <n v="57"/>
    <n v="3978"/>
    <n v="21"/>
    <n v="38.336318152249802"/>
  </r>
  <r>
    <x v="70"/>
    <x v="22"/>
    <x v="1998"/>
    <n v="57"/>
    <x v="370"/>
    <s v="104h 04m 06s"/>
    <s v="time"/>
    <n v="104"/>
    <n v="4"/>
    <n v="6"/>
    <n v="3978"/>
    <n v="21"/>
    <n v="38.224884290770397"/>
  </r>
  <r>
    <x v="70"/>
    <x v="50"/>
    <x v="2104"/>
    <n v="59"/>
    <x v="370"/>
    <s v="104h 35m 44s"/>
    <s v="time"/>
    <n v="104"/>
    <n v="35"/>
    <n v="44"/>
    <n v="3978"/>
    <n v="21"/>
    <n v="38.032208719299703"/>
  </r>
  <r>
    <x v="70"/>
    <x v="105"/>
    <x v="2105"/>
    <n v="58"/>
    <x v="370"/>
    <s v="106h 22m 29s"/>
    <s v="time"/>
    <n v="106"/>
    <n v="22"/>
    <n v="29"/>
    <n v="3978"/>
    <n v="21"/>
    <n v="37.3961023530548"/>
  </r>
  <r>
    <x v="70"/>
    <x v="106"/>
    <x v="2037"/>
    <n v="54"/>
    <x v="370"/>
    <s v="106h 30m 40s"/>
    <s v="time"/>
    <n v="106"/>
    <n v="30"/>
    <n v="40"/>
    <n v="3978"/>
    <n v="21"/>
    <n v="37.348216148549902"/>
  </r>
  <r>
    <x v="70"/>
    <x v="8"/>
    <x v="2106"/>
    <n v="112"/>
    <x v="359"/>
    <s v="104h 25m 19s"/>
    <s v="time"/>
    <n v="104"/>
    <n v="25"/>
    <n v="19"/>
    <n v="3978"/>
    <n v="21"/>
    <n v="38.095440773145199"/>
  </r>
  <r>
    <x v="70"/>
    <x v="39"/>
    <x v="2073"/>
    <n v="118"/>
    <x v="359"/>
    <s v="105h 09m 28s"/>
    <s v="time"/>
    <n v="105"/>
    <n v="9"/>
    <n v="28"/>
    <n v="3978"/>
    <n v="21"/>
    <n v="37.828870902981699"/>
  </r>
  <r>
    <x v="70"/>
    <x v="48"/>
    <x v="1749"/>
    <n v="117"/>
    <x v="359"/>
    <s v="105h 27m 25s"/>
    <s v="time"/>
    <n v="105"/>
    <n v="27"/>
    <n v="25"/>
    <n v="3978"/>
    <n v="21"/>
    <n v="37.721555663843802"/>
  </r>
  <r>
    <x v="70"/>
    <x v="90"/>
    <x v="2107"/>
    <n v="119"/>
    <x v="359"/>
    <s v="106h 05m 20s"/>
    <s v="time"/>
    <n v="106"/>
    <n v="5"/>
    <n v="20"/>
    <n v="3978"/>
    <n v="21"/>
    <n v="37.496857980728898"/>
  </r>
  <r>
    <x v="70"/>
    <x v="9"/>
    <x v="1672"/>
    <n v="181"/>
    <x v="387"/>
    <s v="104h 25m 57s"/>
    <s v="time"/>
    <n v="104"/>
    <n v="25"/>
    <n v="57"/>
    <n v="3978"/>
    <n v="21"/>
    <n v="38.0915902616522"/>
  </r>
  <r>
    <x v="70"/>
    <x v="40"/>
    <x v="2060"/>
    <n v="186"/>
    <x v="387"/>
    <s v="105h 16m 24s"/>
    <s v="time"/>
    <n v="105"/>
    <n v="16"/>
    <n v="24"/>
    <n v="3978"/>
    <n v="21"/>
    <n v="37.787347223101698"/>
  </r>
  <r>
    <x v="70"/>
    <x v="43"/>
    <x v="2108"/>
    <n v="182"/>
    <x v="387"/>
    <s v="105h 22m 49s"/>
    <s v="time"/>
    <n v="105"/>
    <n v="22"/>
    <n v="49"/>
    <n v="3978"/>
    <n v="21"/>
    <n v="37.748998995700703"/>
  </r>
  <r>
    <x v="70"/>
    <x v="63"/>
    <x v="2058"/>
    <n v="188"/>
    <x v="387"/>
    <s v="105h 36m 40s"/>
    <s v="time"/>
    <n v="105"/>
    <n v="36"/>
    <n v="40"/>
    <n v="3978"/>
    <n v="21"/>
    <n v="37.6664913203577"/>
  </r>
  <r>
    <x v="70"/>
    <x v="78"/>
    <x v="2076"/>
    <n v="184"/>
    <x v="387"/>
    <s v="105h 56m 14s"/>
    <s v="time"/>
    <n v="105"/>
    <n v="56"/>
    <n v="14"/>
    <n v="3978"/>
    <n v="21"/>
    <n v="37.550540938815899"/>
  </r>
  <r>
    <x v="70"/>
    <x v="1"/>
    <x v="1957"/>
    <n v="91"/>
    <x v="388"/>
    <s v="103h 48m 41s"/>
    <s v="time"/>
    <n v="103"/>
    <n v="48"/>
    <n v="41"/>
    <n v="3978"/>
    <n v="21"/>
    <n v="38.319495024363"/>
  </r>
  <r>
    <x v="70"/>
    <x v="20"/>
    <x v="2057"/>
    <n v="99"/>
    <x v="388"/>
    <s v="103h 48m 48s"/>
    <s v="time"/>
    <n v="103"/>
    <n v="48"/>
    <n v="48"/>
    <n v="3978"/>
    <n v="21"/>
    <n v="38.318777292576399"/>
  </r>
  <r>
    <x v="70"/>
    <x v="15"/>
    <x v="1981"/>
    <n v="95"/>
    <x v="388"/>
    <s v="104h 04m 39s"/>
    <s v="time"/>
    <n v="104"/>
    <n v="4"/>
    <n v="39"/>
    <n v="3978"/>
    <n v="21"/>
    <n v="38.221517619081901"/>
  </r>
  <r>
    <x v="70"/>
    <x v="36"/>
    <x v="2109"/>
    <n v="93"/>
    <x v="388"/>
    <s v="104h 45m 54s"/>
    <s v="time"/>
    <n v="104"/>
    <n v="45"/>
    <n v="54"/>
    <n v="3978"/>
    <n v="21"/>
    <n v="37.970696320335897"/>
  </r>
  <r>
    <x v="70"/>
    <x v="42"/>
    <x v="1728"/>
    <n v="92"/>
    <x v="388"/>
    <s v="105h 22m 44s"/>
    <s v="time"/>
    <n v="105"/>
    <n v="22"/>
    <n v="44"/>
    <n v="3978"/>
    <n v="21"/>
    <n v="37.749496525764101"/>
  </r>
  <r>
    <x v="70"/>
    <x v="79"/>
    <x v="1923"/>
    <n v="94"/>
    <x v="388"/>
    <s v="106h 02m 28s"/>
    <s v="time"/>
    <n v="106"/>
    <n v="2"/>
    <n v="28"/>
    <n v="3978"/>
    <n v="21"/>
    <n v="37.513752527845597"/>
  </r>
  <r>
    <x v="70"/>
    <x v="46"/>
    <x v="2110"/>
    <n v="89"/>
    <x v="379"/>
    <s v="105h 25m 53s"/>
    <s v="time"/>
    <n v="105"/>
    <n v="25"/>
    <n v="53"/>
    <n v="3978"/>
    <n v="21"/>
    <n v="37.7306990064628"/>
  </r>
  <r>
    <x v="70"/>
    <x v="67"/>
    <x v="2111"/>
    <n v="85"/>
    <x v="379"/>
    <s v="105h 54m 01s"/>
    <s v="time"/>
    <n v="105"/>
    <n v="54"/>
    <n v="1"/>
    <n v="3978"/>
    <n v="21"/>
    <n v="37.563640846603597"/>
  </r>
  <r>
    <x v="70"/>
    <x v="120"/>
    <x v="2018"/>
    <n v="87"/>
    <x v="379"/>
    <s v="106h 29m 51s"/>
    <s v="time"/>
    <n v="106"/>
    <n v="29"/>
    <n v="51"/>
    <n v="3978"/>
    <n v="21"/>
    <n v="37.3529895067959"/>
  </r>
  <r>
    <x v="70"/>
    <x v="21"/>
    <x v="1947"/>
    <n v="24"/>
    <x v="389"/>
    <s v="103h 58m 55s"/>
    <s v="time"/>
    <n v="103"/>
    <n v="58"/>
    <n v="55"/>
    <n v="3978"/>
    <n v="21"/>
    <n v="38.256641778086397"/>
  </r>
  <r>
    <x v="70"/>
    <x v="24"/>
    <x v="2069"/>
    <n v="27"/>
    <x v="389"/>
    <s v="104h 21m 17s"/>
    <s v="time"/>
    <n v="104"/>
    <n v="21"/>
    <n v="17"/>
    <n v="3978"/>
    <n v="21"/>
    <n v="38.119980728125398"/>
  </r>
  <r>
    <x v="70"/>
    <x v="25"/>
    <x v="2047"/>
    <n v="29"/>
    <x v="389"/>
    <s v="104h 49m 19s"/>
    <s v="time"/>
    <n v="104"/>
    <n v="49"/>
    <n v="19"/>
    <n v="3978"/>
    <n v="21"/>
    <n v="37.950068767407103"/>
  </r>
  <r>
    <x v="70"/>
    <x v="26"/>
    <x v="2049"/>
    <n v="28"/>
    <x v="389"/>
    <s v="105h 02m 43s"/>
    <s v="time"/>
    <n v="105"/>
    <n v="2"/>
    <n v="43"/>
    <n v="3978"/>
    <n v="21"/>
    <n v="37.869384366000901"/>
  </r>
  <r>
    <x v="70"/>
    <x v="69"/>
    <x v="2027"/>
    <n v="25"/>
    <x v="389"/>
    <s v="105h 49m 24s"/>
    <s v="time"/>
    <n v="105"/>
    <n v="49"/>
    <n v="24"/>
    <n v="3978"/>
    <n v="21"/>
    <n v="37.590953475918901"/>
  </r>
  <r>
    <x v="70"/>
    <x v="73"/>
    <x v="1916"/>
    <n v="22"/>
    <x v="389"/>
    <s v="105h 51m 33s"/>
    <s v="time"/>
    <n v="105"/>
    <n v="51"/>
    <n v="33"/>
    <n v="3978"/>
    <n v="21"/>
    <n v="37.578228936243903"/>
  </r>
  <r>
    <x v="70"/>
    <x v="80"/>
    <x v="1903"/>
    <n v="21"/>
    <x v="389"/>
    <s v="105h 56m 04s"/>
    <s v="time"/>
    <n v="105"/>
    <n v="56"/>
    <n v="4"/>
    <n v="3978"/>
    <n v="21"/>
    <n v="37.551525576614402"/>
  </r>
  <r>
    <x v="70"/>
    <x v="119"/>
    <x v="1833"/>
    <n v="23"/>
    <x v="389"/>
    <s v="106h 20m 10s"/>
    <s v="time"/>
    <n v="106"/>
    <n v="20"/>
    <n v="10"/>
    <n v="3978"/>
    <n v="21"/>
    <n v="37.409681042814903"/>
  </r>
  <r>
    <x v="70"/>
    <x v="18"/>
    <x v="1941"/>
    <n v="48"/>
    <x v="390"/>
    <s v="103h 44m 17s"/>
    <s v="time"/>
    <n v="103"/>
    <n v="44"/>
    <n v="17"/>
    <n v="3978"/>
    <n v="21"/>
    <n v="38.3465834085316"/>
  </r>
  <r>
    <x v="70"/>
    <x v="0"/>
    <x v="1932"/>
    <n v="41"/>
    <x v="390"/>
    <s v="104h 12m 10s"/>
    <s v="time"/>
    <n v="104"/>
    <n v="12"/>
    <n v="10"/>
    <n v="3978"/>
    <n v="21"/>
    <n v="38.175565803854603"/>
  </r>
  <r>
    <x v="70"/>
    <x v="12"/>
    <x v="1949"/>
    <n v="45"/>
    <x v="390"/>
    <s v="104h 30m 08s"/>
    <s v="time"/>
    <n v="104"/>
    <n v="30"/>
    <n v="8"/>
    <n v="3978"/>
    <n v="21"/>
    <n v="38.066176157870103"/>
  </r>
  <r>
    <x v="70"/>
    <x v="38"/>
    <x v="1999"/>
    <n v="49"/>
    <x v="390"/>
    <s v="104h 50m 54s"/>
    <s v="time"/>
    <n v="104"/>
    <n v="50"/>
    <n v="54"/>
    <n v="3978"/>
    <n v="21"/>
    <n v="37.940517255082703"/>
  </r>
  <r>
    <x v="70"/>
    <x v="57"/>
    <x v="2112"/>
    <n v="46"/>
    <x v="390"/>
    <s v="105h 30m 56s"/>
    <s v="time"/>
    <n v="105"/>
    <n v="30"/>
    <n v="56"/>
    <n v="3978"/>
    <n v="21"/>
    <n v="37.700602333515803"/>
  </r>
  <r>
    <x v="70"/>
    <x v="62"/>
    <x v="2113"/>
    <n v="42"/>
    <x v="390"/>
    <s v="105h 33m 50s"/>
    <s v="time"/>
    <n v="105"/>
    <n v="33"/>
    <n v="50"/>
    <n v="3978"/>
    <n v="21"/>
    <n v="37.683340788884998"/>
  </r>
  <r>
    <x v="70"/>
    <x v="89"/>
    <x v="1726"/>
    <n v="43"/>
    <x v="390"/>
    <s v="106h 05m 05s"/>
    <s v="time"/>
    <n v="106"/>
    <n v="5"/>
    <n v="5"/>
    <n v="3978"/>
    <n v="21"/>
    <n v="37.498330736701497"/>
  </r>
  <r>
    <x v="70"/>
    <x v="109"/>
    <x v="2114"/>
    <n v="44"/>
    <x v="390"/>
    <s v="106h 17m 55s"/>
    <s v="time"/>
    <n v="106"/>
    <n v="17"/>
    <n v="55"/>
    <n v="3978"/>
    <n v="21"/>
    <n v="37.422878421637101"/>
  </r>
  <r>
    <x v="70"/>
    <x v="6"/>
    <x v="2115"/>
    <n v="172"/>
    <x v="391"/>
    <s v="104h 16m 38s"/>
    <s v="time"/>
    <n v="104"/>
    <n v="16"/>
    <n v="38"/>
    <n v="3978"/>
    <n v="21"/>
    <n v="38.148311924943599"/>
  </r>
  <r>
    <x v="70"/>
    <x v="10"/>
    <x v="2116"/>
    <n v="178"/>
    <x v="391"/>
    <s v="104h 27m 11s"/>
    <s v="time"/>
    <n v="104"/>
    <n v="27"/>
    <n v="11"/>
    <n v="3978"/>
    <n v="21"/>
    <n v="38.084094130537103"/>
  </r>
  <r>
    <x v="70"/>
    <x v="54"/>
    <x v="2117"/>
    <n v="175"/>
    <x v="391"/>
    <s v="105h 28m 46s"/>
    <s v="time"/>
    <n v="105"/>
    <n v="28"/>
    <n v="46"/>
    <n v="3978"/>
    <n v="21"/>
    <n v="37.713509214538902"/>
  </r>
  <r>
    <x v="70"/>
    <x v="86"/>
    <x v="1826"/>
    <n v="174"/>
    <x v="391"/>
    <s v="106h 03m 30s"/>
    <s v="time"/>
    <n v="106"/>
    <n v="3"/>
    <n v="30"/>
    <n v="3978"/>
    <n v="21"/>
    <n v="37.507660878447297"/>
  </r>
  <r>
    <x v="70"/>
    <x v="82"/>
    <x v="2118"/>
    <n v="173"/>
    <x v="391"/>
    <s v="106h 04m 13s"/>
    <s v="time"/>
    <n v="106"/>
    <n v="4"/>
    <n v="13"/>
    <n v="3978"/>
    <n v="21"/>
    <n v="37.5034371865613"/>
  </r>
  <r>
    <x v="70"/>
    <x v="95"/>
    <x v="2119"/>
    <n v="176"/>
    <x v="391"/>
    <s v="106h 09m 39s"/>
    <s v="time"/>
    <n v="106"/>
    <n v="9"/>
    <n v="39"/>
    <n v="3978"/>
    <n v="21"/>
    <n v="37.4714466257957"/>
  </r>
  <r>
    <x v="70"/>
    <x v="99"/>
    <x v="2120"/>
    <n v="179"/>
    <x v="391"/>
    <s v="106h 13m 21s"/>
    <s v="time"/>
    <n v="106"/>
    <n v="13"/>
    <n v="21"/>
    <n v="3978"/>
    <n v="21"/>
    <n v="37.449692861681797"/>
  </r>
  <r>
    <x v="70"/>
    <x v="13"/>
    <x v="1946"/>
    <n v="72"/>
    <x v="392"/>
    <s v="103h 51m 07s"/>
    <s v="time"/>
    <n v="103"/>
    <n v="51"/>
    <n v="7"/>
    <n v="3978"/>
    <n v="21"/>
    <n v="38.304530755589496"/>
  </r>
  <r>
    <x v="70"/>
    <x v="87"/>
    <x v="2121"/>
    <n v="79"/>
    <x v="392"/>
    <s v="106h 03m 51s"/>
    <s v="time"/>
    <n v="106"/>
    <n v="3"/>
    <n v="51"/>
    <n v="3978"/>
    <n v="21"/>
    <n v="37.505598026351898"/>
  </r>
  <r>
    <x v="70"/>
    <x v="102"/>
    <x v="2122"/>
    <n v="78"/>
    <x v="392"/>
    <s v="106h 15m 03s"/>
    <s v="time"/>
    <n v="106"/>
    <n v="15"/>
    <n v="3"/>
    <n v="3978"/>
    <n v="21"/>
    <n v="37.439706355244198"/>
  </r>
  <r>
    <x v="70"/>
    <x v="11"/>
    <x v="2064"/>
    <n v="198"/>
    <x v="393"/>
    <s v="104h 27m 13s"/>
    <s v="time"/>
    <n v="104"/>
    <n v="27"/>
    <n v="13"/>
    <n v="3978"/>
    <n v="21"/>
    <n v="38.083891573345902"/>
  </r>
  <r>
    <x v="70"/>
    <x v="75"/>
    <x v="1791"/>
    <n v="197"/>
    <x v="393"/>
    <s v="105h 39m 21s"/>
    <s v="time"/>
    <n v="105"/>
    <n v="39"/>
    <n v="21"/>
    <n v="3978"/>
    <n v="21"/>
    <n v="37.650547769093002"/>
  </r>
  <r>
    <x v="70"/>
    <x v="81"/>
    <x v="1974"/>
    <n v="193"/>
    <x v="393"/>
    <s v="106h 00m 21s"/>
    <s v="time"/>
    <n v="106"/>
    <n v="0"/>
    <n v="21"/>
    <n v="3978"/>
    <n v="21"/>
    <n v="37.526236763700098"/>
  </r>
  <r>
    <x v="70"/>
    <x v="96"/>
    <x v="2028"/>
    <n v="199"/>
    <x v="393"/>
    <s v="106h 11m 02s"/>
    <s v="time"/>
    <n v="106"/>
    <n v="11"/>
    <n v="2"/>
    <n v="3978"/>
    <n v="21"/>
    <n v="37.463310504313696"/>
  </r>
  <r>
    <x v="70"/>
    <x v="3"/>
    <x v="2041"/>
    <n v="15"/>
    <x v="394"/>
    <s v="104h 09m 16s"/>
    <s v="time"/>
    <n v="104"/>
    <n v="9"/>
    <n v="16"/>
    <n v="3978"/>
    <n v="21"/>
    <n v="38.193281345011101"/>
  </r>
  <r>
    <x v="70"/>
    <x v="16"/>
    <x v="2082"/>
    <n v="12"/>
    <x v="394"/>
    <s v="104h 11m 13s"/>
    <s v="time"/>
    <n v="104"/>
    <n v="11"/>
    <n v="13"/>
    <n v="3978"/>
    <n v="21"/>
    <n v="38.181367360487101"/>
  </r>
  <r>
    <x v="70"/>
    <x v="32"/>
    <x v="2123"/>
    <n v="18"/>
    <x v="394"/>
    <s v="104h 40m 07s"/>
    <s v="time"/>
    <n v="104"/>
    <n v="40"/>
    <n v="7"/>
    <n v="3978"/>
    <n v="21"/>
    <n v="38.0056633767419"/>
  </r>
  <r>
    <x v="70"/>
    <x v="33"/>
    <x v="1712"/>
    <n v="13"/>
    <x v="394"/>
    <s v="104h 46m 23s"/>
    <s v="time"/>
    <n v="104"/>
    <n v="46"/>
    <n v="23"/>
    <n v="3978"/>
    <n v="21"/>
    <n v="37.967776914654102"/>
  </r>
  <r>
    <x v="70"/>
    <x v="29"/>
    <x v="1896"/>
    <n v="16"/>
    <x v="394"/>
    <s v="104h 51m 19s"/>
    <s v="time"/>
    <n v="104"/>
    <n v="51"/>
    <n v="19"/>
    <n v="3978"/>
    <n v="21"/>
    <n v="37.938004498263403"/>
  </r>
  <r>
    <x v="70"/>
    <x v="58"/>
    <x v="1788"/>
    <n v="17"/>
    <x v="394"/>
    <s v="105h 30m 57s"/>
    <s v="time"/>
    <n v="105"/>
    <n v="30"/>
    <n v="57"/>
    <n v="3978"/>
    <n v="21"/>
    <n v="37.700503084055299"/>
  </r>
  <r>
    <x v="70"/>
    <x v="31"/>
    <x v="2048"/>
    <n v="201"/>
    <x v="395"/>
    <s v="105h 05m 30s"/>
    <s v="time"/>
    <n v="105"/>
    <n v="5"/>
    <n v="30"/>
    <n v="3978"/>
    <n v="21"/>
    <n v="37.852668305447601"/>
  </r>
  <r>
    <x v="70"/>
    <x v="93"/>
    <x v="2124"/>
    <n v="205"/>
    <x v="395"/>
    <s v="106h 07m 42s"/>
    <s v="time"/>
    <n v="106"/>
    <n v="7"/>
    <n v="42"/>
    <n v="3978"/>
    <n v="21"/>
    <n v="37.482921620051201"/>
  </r>
  <r>
    <x v="70"/>
    <x v="118"/>
    <x v="2125"/>
    <n v="208"/>
    <x v="395"/>
    <s v="106h 31m 19s"/>
    <s v="time"/>
    <n v="106"/>
    <n v="31"/>
    <n v="19"/>
    <n v="3978"/>
    <n v="21"/>
    <n v="37.344417816881702"/>
  </r>
  <r>
    <x v="70"/>
    <x v="114"/>
    <x v="1876"/>
    <n v="209"/>
    <x v="395"/>
    <s v="107h 17m 41s"/>
    <s v="time"/>
    <n v="107"/>
    <n v="17"/>
    <n v="41"/>
    <n v="3978"/>
    <n v="21"/>
    <n v="37.075448983977097"/>
  </r>
  <r>
    <x v="70"/>
    <x v="27"/>
    <x v="1985"/>
    <n v="37"/>
    <x v="364"/>
    <s v="104h 40m 21s"/>
    <s v="time"/>
    <n v="104"/>
    <n v="40"/>
    <n v="21"/>
    <n v="3978"/>
    <n v="21"/>
    <n v="38.004251355417999"/>
  </r>
  <r>
    <x v="70"/>
    <x v="72"/>
    <x v="1575"/>
    <n v="33"/>
    <x v="364"/>
    <s v="105h 39m 51s"/>
    <s v="time"/>
    <n v="105"/>
    <n v="39"/>
    <n v="51"/>
    <n v="3978"/>
    <n v="21"/>
    <n v="37.647578412738397"/>
  </r>
  <r>
    <x v="70"/>
    <x v="68"/>
    <x v="1811"/>
    <n v="32"/>
    <x v="364"/>
    <s v="105h 43m 19s"/>
    <s v="time"/>
    <n v="105"/>
    <n v="43"/>
    <n v="19"/>
    <n v="3978"/>
    <n v="21"/>
    <n v="37.627003749352902"/>
  </r>
  <r>
    <x v="70"/>
    <x v="76"/>
    <x v="1692"/>
    <n v="39"/>
    <x v="364"/>
    <s v="105h 43m 23s"/>
    <s v="time"/>
    <n v="105"/>
    <n v="43"/>
    <n v="23"/>
    <n v="3978"/>
    <n v="21"/>
    <n v="37.626608303140003"/>
  </r>
  <r>
    <x v="70"/>
    <x v="91"/>
    <x v="2052"/>
    <n v="34"/>
    <x v="364"/>
    <s v="106h 05m 02s"/>
    <s v="time"/>
    <n v="106"/>
    <n v="5"/>
    <n v="2"/>
    <n v="3978"/>
    <n v="21"/>
    <n v="37.498625301778901"/>
  </r>
  <r>
    <x v="70"/>
    <x v="104"/>
    <x v="1741"/>
    <n v="36"/>
    <x v="364"/>
    <s v="106h 15m 09s"/>
    <s v="time"/>
    <n v="106"/>
    <n v="15"/>
    <n v="9"/>
    <n v="3978"/>
    <n v="21"/>
    <n v="37.439119079550998"/>
  </r>
  <r>
    <x v="70"/>
    <x v="112"/>
    <x v="2126"/>
    <n v="38"/>
    <x v="364"/>
    <s v="106h 23m 16s"/>
    <s v="time"/>
    <n v="106"/>
    <n v="23"/>
    <n v="16"/>
    <n v="3978"/>
    <n v="21"/>
    <n v="37.391513227292101"/>
  </r>
  <r>
    <x v="70"/>
    <x v="2"/>
    <x v="2088"/>
    <n v="61"/>
    <x v="353"/>
    <s v="103h 59m 13s"/>
    <s v="time"/>
    <n v="103"/>
    <n v="59"/>
    <n v="13"/>
    <n v="3978"/>
    <n v="21"/>
    <n v="38.254802285543299"/>
  </r>
  <r>
    <x v="70"/>
    <x v="52"/>
    <x v="1841"/>
    <n v="62"/>
    <x v="353"/>
    <s v="104h 38m 33s"/>
    <s v="time"/>
    <n v="104"/>
    <n v="38"/>
    <n v="33"/>
    <n v="3978"/>
    <n v="21"/>
    <n v="38.015146809374698"/>
  </r>
  <r>
    <x v="70"/>
    <x v="34"/>
    <x v="2127"/>
    <n v="64"/>
    <x v="353"/>
    <s v="104h 48m 08s"/>
    <s v="time"/>
    <n v="104"/>
    <n v="48"/>
    <n v="8"/>
    <n v="3978"/>
    <n v="21"/>
    <n v="37.957210406903997"/>
  </r>
  <r>
    <x v="70"/>
    <x v="47"/>
    <x v="2053"/>
    <n v="69"/>
    <x v="353"/>
    <s v="105h 26m 37s"/>
    <s v="time"/>
    <n v="105"/>
    <n v="26"/>
    <n v="37"/>
    <n v="3978"/>
    <n v="21"/>
    <n v="37.726325550517998"/>
  </r>
  <r>
    <x v="70"/>
    <x v="101"/>
    <x v="2001"/>
    <n v="66"/>
    <x v="353"/>
    <s v="106h 14m 43s"/>
    <s v="time"/>
    <n v="106"/>
    <n v="14"/>
    <n v="43"/>
    <n v="3978"/>
    <n v="21"/>
    <n v="37.441664073958798"/>
  </r>
  <r>
    <x v="70"/>
    <x v="113"/>
    <x v="1878"/>
    <n v="63"/>
    <x v="353"/>
    <s v="106h 20m 44s"/>
    <s v="time"/>
    <n v="106"/>
    <n v="20"/>
    <n v="44"/>
    <n v="3978"/>
    <n v="21"/>
    <n v="37.406358725747303"/>
  </r>
  <r>
    <x v="70"/>
    <x v="4"/>
    <x v="2128"/>
    <n v="106"/>
    <x v="396"/>
    <s v="104h 13m 33s"/>
    <s v="time"/>
    <n v="104"/>
    <n v="13"/>
    <n v="33"/>
    <n v="3978"/>
    <n v="21"/>
    <n v="38.167121075229197"/>
  </r>
  <r>
    <x v="70"/>
    <x v="41"/>
    <x v="2129"/>
    <n v="107"/>
    <x v="396"/>
    <s v="105h 21m 43s"/>
    <s v="time"/>
    <n v="105"/>
    <n v="21"/>
    <n v="43"/>
    <n v="3978"/>
    <n v="21"/>
    <n v="37.755567448715098"/>
  </r>
  <r>
    <x v="70"/>
    <x v="56"/>
    <x v="1943"/>
    <n v="102"/>
    <x v="396"/>
    <s v="105h 30m 12s"/>
    <s v="time"/>
    <n v="105"/>
    <n v="30"/>
    <n v="12"/>
    <n v="3978"/>
    <n v="21"/>
    <n v="37.704969827177599"/>
  </r>
  <r>
    <x v="70"/>
    <x v="65"/>
    <x v="2084"/>
    <n v="105"/>
    <x v="396"/>
    <s v="105h 36m 09s"/>
    <s v="time"/>
    <n v="105"/>
    <n v="36"/>
    <n v="9"/>
    <n v="3978"/>
    <n v="21"/>
    <n v="37.669562747093998"/>
  </r>
  <r>
    <x v="70"/>
    <x v="77"/>
    <x v="2012"/>
    <n v="109"/>
    <x v="396"/>
    <s v="105h 46m 58s"/>
    <s v="time"/>
    <n v="105"/>
    <n v="46"/>
    <n v="58"/>
    <n v="3978"/>
    <n v="21"/>
    <n v="37.605365292606898"/>
  </r>
  <r>
    <x v="70"/>
    <x v="111"/>
    <x v="1913"/>
    <n v="103"/>
    <x v="396"/>
    <s v="106h 21m 25s"/>
    <s v="time"/>
    <n v="106"/>
    <n v="21"/>
    <n v="25"/>
    <n v="3978"/>
    <n v="21"/>
    <n v="37.402353186988201"/>
  </r>
  <r>
    <x v="70"/>
    <x v="14"/>
    <x v="2063"/>
    <n v="134"/>
    <x v="376"/>
    <s v="104h 03m 57s"/>
    <s v="time"/>
    <n v="104"/>
    <n v="3"/>
    <n v="57"/>
    <n v="3978"/>
    <n v="21"/>
    <n v="38.225802576894402"/>
  </r>
  <r>
    <x v="70"/>
    <x v="51"/>
    <x v="2091"/>
    <n v="133"/>
    <x v="376"/>
    <s v="104h 36m 22s"/>
    <s v="time"/>
    <n v="104"/>
    <n v="36"/>
    <n v="22"/>
    <n v="3978"/>
    <n v="21"/>
    <n v="38.028370978963402"/>
  </r>
  <r>
    <x v="70"/>
    <x v="28"/>
    <x v="2089"/>
    <n v="132"/>
    <x v="376"/>
    <s v="104h 49m 37s"/>
    <s v="time"/>
    <n v="104"/>
    <n v="49"/>
    <n v="37"/>
    <n v="3978"/>
    <n v="21"/>
    <n v="37.948258637913803"/>
  </r>
  <r>
    <x v="70"/>
    <x v="59"/>
    <x v="2062"/>
    <n v="136"/>
    <x v="376"/>
    <s v="105h 32m 24s"/>
    <s v="time"/>
    <n v="105"/>
    <n v="32"/>
    <n v="24"/>
    <n v="3978"/>
    <n v="21"/>
    <n v="37.691870380898202"/>
  </r>
  <r>
    <x v="70"/>
    <x v="85"/>
    <x v="1979"/>
    <n v="138"/>
    <x v="376"/>
    <s v="106h 03m 16s"/>
    <s v="time"/>
    <n v="106"/>
    <n v="3"/>
    <n v="16"/>
    <n v="3978"/>
    <n v="21"/>
    <n v="37.509036239248097"/>
  </r>
  <r>
    <x v="70"/>
    <x v="97"/>
    <x v="1960"/>
    <n v="137"/>
    <x v="376"/>
    <s v="106h 10m 20s"/>
    <s v="time"/>
    <n v="106"/>
    <n v="10"/>
    <n v="20"/>
    <n v="3978"/>
    <n v="21"/>
    <n v="37.467427136204201"/>
  </r>
  <r>
    <x v="70"/>
    <x v="103"/>
    <x v="1978"/>
    <n v="131"/>
    <x v="376"/>
    <s v="106h 16m 15s"/>
    <s v="time"/>
    <n v="106"/>
    <n v="16"/>
    <n v="15"/>
    <n v="3978"/>
    <n v="21"/>
    <n v="37.432660262693503"/>
  </r>
  <r>
    <x v="70"/>
    <x v="110"/>
    <x v="2090"/>
    <n v="135"/>
    <x v="376"/>
    <s v="106h 16m 26s"/>
    <s v="time"/>
    <n v="106"/>
    <n v="16"/>
    <n v="26"/>
    <n v="3978"/>
    <n v="21"/>
    <n v="37.431584009869603"/>
  </r>
  <r>
    <x v="70"/>
    <x v="7"/>
    <x v="2092"/>
    <n v="124"/>
    <x v="384"/>
    <s v="104h 22m 22s"/>
    <s v="time"/>
    <n v="104"/>
    <n v="22"/>
    <n v="22"/>
    <n v="3978"/>
    <n v="21"/>
    <n v="38.113386312948698"/>
  </r>
  <r>
    <x v="70"/>
    <x v="53"/>
    <x v="1846"/>
    <n v="127"/>
    <x v="384"/>
    <s v="105h 19m 59s"/>
    <s v="time"/>
    <n v="105"/>
    <n v="19"/>
    <n v="59"/>
    <n v="3978"/>
    <n v="21"/>
    <n v="37.765922378487197"/>
  </r>
  <r>
    <x v="70"/>
    <x v="45"/>
    <x v="1802"/>
    <n v="123"/>
    <x v="384"/>
    <s v="105h 24m 32s"/>
    <s v="time"/>
    <n v="105"/>
    <n v="24"/>
    <n v="32"/>
    <n v="3978"/>
    <n v="21"/>
    <n v="37.738752793354898"/>
  </r>
  <r>
    <x v="70"/>
    <x v="5"/>
    <x v="1967"/>
    <n v="148"/>
    <x v="397"/>
    <s v="104h 13m 56s"/>
    <s v="time"/>
    <n v="104"/>
    <n v="13"/>
    <n v="56"/>
    <n v="3978"/>
    <n v="21"/>
    <n v="38.164781630760302"/>
  </r>
  <r>
    <x v="70"/>
    <x v="30"/>
    <x v="1747"/>
    <n v="161"/>
    <x v="397"/>
    <s v="104h 30m 22s"/>
    <s v="time"/>
    <n v="104"/>
    <n v="30"/>
    <n v="22"/>
    <n v="3978"/>
    <n v="21"/>
    <n v="38.064759636597501"/>
  </r>
  <r>
    <x v="70"/>
    <x v="37"/>
    <x v="1977"/>
    <n v="151"/>
    <x v="397"/>
    <s v="104h 48m 28s"/>
    <s v="time"/>
    <n v="104"/>
    <n v="48"/>
    <n v="28"/>
    <n v="3978"/>
    <n v="21"/>
    <n v="37.955198405546597"/>
  </r>
  <r>
    <x v="70"/>
    <x v="49"/>
    <x v="1683"/>
    <n v="145"/>
    <x v="397"/>
    <s v="105h 28m 45s"/>
    <s v="time"/>
    <n v="105"/>
    <n v="28"/>
    <n v="45"/>
    <n v="3978"/>
    <n v="21"/>
    <n v="37.713608532490603"/>
  </r>
  <r>
    <x v="70"/>
    <x v="60"/>
    <x v="1963"/>
    <n v="149"/>
    <x v="397"/>
    <s v="105h 36m 47s"/>
    <s v="time"/>
    <n v="105"/>
    <n v="36"/>
    <n v="47"/>
    <n v="3978"/>
    <n v="21"/>
    <n v="37.665797841702002"/>
  </r>
  <r>
    <x v="70"/>
    <x v="61"/>
    <x v="1801"/>
    <n v="168"/>
    <x v="397"/>
    <s v="105h 37m 40s"/>
    <s v="time"/>
    <n v="105"/>
    <n v="37"/>
    <n v="40"/>
    <n v="3978"/>
    <n v="21"/>
    <n v="37.6605480460737"/>
  </r>
  <r>
    <x v="70"/>
    <x v="70"/>
    <x v="1939"/>
    <n v="165"/>
    <x v="397"/>
    <s v="105h 50m 48s"/>
    <s v="time"/>
    <n v="105"/>
    <n v="50"/>
    <n v="48"/>
    <n v="3978"/>
    <n v="21"/>
    <n v="37.582666750645501"/>
  </r>
  <r>
    <x v="70"/>
    <x v="71"/>
    <x v="1832"/>
    <n v="141"/>
    <x v="397"/>
    <s v="105h 51m 27s"/>
    <s v="time"/>
    <n v="105"/>
    <n v="51"/>
    <n v="27"/>
    <n v="3978"/>
    <n v="21"/>
    <n v="37.578820584276002"/>
  </r>
  <r>
    <x v="70"/>
    <x v="66"/>
    <x v="1954"/>
    <n v="163"/>
    <x v="397"/>
    <s v="105h 53m 31s"/>
    <s v="time"/>
    <n v="105"/>
    <n v="53"/>
    <n v="31"/>
    <n v="3978"/>
    <n v="21"/>
    <n v="37.566596976477598"/>
  </r>
  <r>
    <x v="70"/>
    <x v="84"/>
    <x v="1938"/>
    <n v="153"/>
    <x v="397"/>
    <s v="105h 54m 01s"/>
    <s v="time"/>
    <n v="105"/>
    <n v="54"/>
    <n v="1"/>
    <n v="3978"/>
    <n v="21"/>
    <n v="37.563640846603597"/>
  </r>
  <r>
    <x v="70"/>
    <x v="83"/>
    <x v="1564"/>
    <n v="167"/>
    <x v="397"/>
    <s v="106h 04m 30s"/>
    <s v="time"/>
    <n v="106"/>
    <n v="4"/>
    <n v="30"/>
    <n v="3978"/>
    <n v="21"/>
    <n v="37.5017676172519"/>
  </r>
  <r>
    <x v="70"/>
    <x v="88"/>
    <x v="2085"/>
    <n v="159"/>
    <x v="397"/>
    <s v="106h 07m 16s"/>
    <s v="time"/>
    <n v="106"/>
    <n v="7"/>
    <n v="16"/>
    <n v="3978"/>
    <n v="21"/>
    <n v="37.485472573265298"/>
  </r>
  <r>
    <x v="70"/>
    <x v="92"/>
    <x v="1975"/>
    <n v="147"/>
    <x v="397"/>
    <s v="106h 07m 35s"/>
    <s v="time"/>
    <n v="106"/>
    <n v="7"/>
    <n v="35"/>
    <n v="3978"/>
    <n v="21"/>
    <n v="37.483608380992202"/>
  </r>
  <r>
    <x v="70"/>
    <x v="100"/>
    <x v="2130"/>
    <n v="152"/>
    <x v="397"/>
    <s v="106h 13m 30s"/>
    <s v="time"/>
    <n v="106"/>
    <n v="13"/>
    <n v="30"/>
    <n v="3978"/>
    <n v="21"/>
    <n v="37.448811485055302"/>
  </r>
  <r>
    <x v="70"/>
    <x v="107"/>
    <x v="2096"/>
    <n v="156"/>
    <x v="397"/>
    <s v="106h 47m 10s"/>
    <s v="time"/>
    <n v="106"/>
    <n v="47"/>
    <n v="10"/>
    <n v="3978"/>
    <n v="21"/>
    <n v="37.2520354811018"/>
  </r>
  <r>
    <x v="71"/>
    <x v="41"/>
    <x v="2081"/>
    <n v="31"/>
    <x v="398"/>
    <s v="94h 38m 45s"/>
    <s v="time"/>
    <n v="94"/>
    <n v="38"/>
    <n v="45"/>
    <n v="3635"/>
    <n v="20"/>
    <n v="38.4063394232885"/>
  </r>
  <r>
    <x v="71"/>
    <x v="98"/>
    <x v="2131"/>
    <n v="32"/>
    <x v="398"/>
    <s v="95h 48m 59s"/>
    <s v="time"/>
    <n v="95"/>
    <n v="48"/>
    <n v="59"/>
    <n v="3635"/>
    <n v="20"/>
    <n v="37.937142509255203"/>
  </r>
  <r>
    <x v="71"/>
    <x v="111"/>
    <x v="2132"/>
    <n v="35"/>
    <x v="398"/>
    <s v="95h 59m 19s"/>
    <s v="time"/>
    <n v="95"/>
    <n v="59"/>
    <n v="19"/>
    <n v="3635"/>
    <n v="20"/>
    <n v="37.869075903101901"/>
  </r>
  <r>
    <x v="71"/>
    <x v="17"/>
    <x v="1845"/>
    <n v="1"/>
    <x v="348"/>
    <s v="92h 44m 59s"/>
    <s v="time"/>
    <n v="92"/>
    <n v="44"/>
    <n v="59"/>
    <n v="3635"/>
    <n v="20"/>
    <n v="39.191492038011397"/>
  </r>
  <r>
    <x v="71"/>
    <x v="8"/>
    <x v="2101"/>
    <n v="3"/>
    <x v="348"/>
    <s v="93h 37m 53s"/>
    <s v="time"/>
    <n v="93"/>
    <n v="37"/>
    <n v="53"/>
    <n v="3635"/>
    <n v="20"/>
    <n v="38.822450923093797"/>
  </r>
  <r>
    <x v="71"/>
    <x v="29"/>
    <x v="2106"/>
    <n v="4"/>
    <x v="348"/>
    <s v="94h 23m 03s"/>
    <s v="time"/>
    <n v="94"/>
    <n v="23"/>
    <n v="3"/>
    <n v="3635"/>
    <n v="20"/>
    <n v="38.512815532266103"/>
  </r>
  <r>
    <x v="71"/>
    <x v="26"/>
    <x v="1931"/>
    <n v="8"/>
    <x v="348"/>
    <s v="94h 23m 10s"/>
    <s v="time"/>
    <n v="94"/>
    <n v="23"/>
    <n v="10"/>
    <n v="3635"/>
    <n v="20"/>
    <n v="38.5120221313164"/>
  </r>
  <r>
    <x v="71"/>
    <x v="56"/>
    <x v="2133"/>
    <n v="7"/>
    <x v="348"/>
    <s v="94h 53m 56s"/>
    <s v="time"/>
    <n v="94"/>
    <n v="53"/>
    <n v="56"/>
    <n v="3635"/>
    <n v="20"/>
    <n v="38.303925815780502"/>
  </r>
  <r>
    <x v="71"/>
    <x v="72"/>
    <x v="2033"/>
    <n v="9"/>
    <x v="348"/>
    <s v="95h 23m 21s"/>
    <s v="time"/>
    <n v="95"/>
    <n v="23"/>
    <n v="21"/>
    <n v="3635"/>
    <n v="20"/>
    <n v="38.107052687674098"/>
  </r>
  <r>
    <x v="71"/>
    <x v="67"/>
    <x v="1953"/>
    <n v="2"/>
    <x v="348"/>
    <s v="95h 32m 24s"/>
    <s v="time"/>
    <n v="95"/>
    <n v="32"/>
    <n v="24"/>
    <n v="3635"/>
    <n v="20"/>
    <n v="38.046891354406497"/>
  </r>
  <r>
    <x v="71"/>
    <x v="94"/>
    <x v="2034"/>
    <n v="5"/>
    <x v="348"/>
    <s v="95h 44m 42s"/>
    <s v="time"/>
    <n v="95"/>
    <n v="44"/>
    <n v="42"/>
    <n v="3635"/>
    <n v="20"/>
    <n v="37.965429004125497"/>
  </r>
  <r>
    <x v="71"/>
    <x v="0"/>
    <x v="2134"/>
    <n v="193"/>
    <x v="399"/>
    <s v="93h 14m 40s"/>
    <s v="time"/>
    <n v="93"/>
    <n v="14"/>
    <n v="40"/>
    <n v="3635"/>
    <n v="20"/>
    <n v="38.983555767397498"/>
  </r>
  <r>
    <x v="71"/>
    <x v="30"/>
    <x v="2135"/>
    <n v="191"/>
    <x v="399"/>
    <s v="93h 46m 53s"/>
    <s v="time"/>
    <n v="93"/>
    <n v="46"/>
    <n v="53"/>
    <n v="3635"/>
    <n v="20"/>
    <n v="38.760355791986598"/>
  </r>
  <r>
    <x v="71"/>
    <x v="86"/>
    <x v="2136"/>
    <n v="196"/>
    <x v="399"/>
    <s v="95h 39m 09s"/>
    <s v="time"/>
    <n v="95"/>
    <n v="39"/>
    <n v="9"/>
    <n v="3635"/>
    <n v="20"/>
    <n v="38.0021431745119"/>
  </r>
  <r>
    <x v="71"/>
    <x v="82"/>
    <x v="1683"/>
    <n v="197"/>
    <x v="399"/>
    <s v="95h 39m 17s"/>
    <s v="time"/>
    <n v="95"/>
    <n v="39"/>
    <n v="17"/>
    <n v="3635"/>
    <n v="20"/>
    <n v="38.001260319958597"/>
  </r>
  <r>
    <x v="71"/>
    <x v="15"/>
    <x v="1910"/>
    <n v="24"/>
    <x v="400"/>
    <s v="93h 03m 54s"/>
    <s v="time"/>
    <n v="93"/>
    <n v="3"/>
    <n v="54"/>
    <n v="3635"/>
    <n v="20"/>
    <n v="39.058722398323702"/>
  </r>
  <r>
    <x v="71"/>
    <x v="16"/>
    <x v="2103"/>
    <n v="21"/>
    <x v="400"/>
    <s v="93h 11m 19s"/>
    <s v="time"/>
    <n v="93"/>
    <n v="11"/>
    <n v="19"/>
    <n v="3635"/>
    <n v="20"/>
    <n v="39.006912504210398"/>
  </r>
  <r>
    <x v="71"/>
    <x v="52"/>
    <x v="2104"/>
    <n v="29"/>
    <x v="400"/>
    <s v="93h 52m 07s"/>
    <s v="time"/>
    <n v="93"/>
    <n v="52"/>
    <n v="7"/>
    <n v="3635"/>
    <n v="20"/>
    <n v="38.724339872220902"/>
  </r>
  <r>
    <x v="71"/>
    <x v="31"/>
    <x v="1999"/>
    <n v="28"/>
    <x v="400"/>
    <s v="94h 23m 27s"/>
    <s v="time"/>
    <n v="94"/>
    <n v="23"/>
    <n v="27"/>
    <n v="3635"/>
    <n v="20"/>
    <n v="38.510095436527202"/>
  </r>
  <r>
    <x v="71"/>
    <x v="45"/>
    <x v="2137"/>
    <n v="27"/>
    <x v="400"/>
    <s v="94h 41m 16s"/>
    <s v="time"/>
    <n v="94"/>
    <n v="41"/>
    <n v="16"/>
    <n v="3635"/>
    <n v="20"/>
    <n v="38.389326323941802"/>
  </r>
  <r>
    <x v="71"/>
    <x v="85"/>
    <x v="1948"/>
    <n v="26"/>
    <x v="400"/>
    <s v="95h 38m 15s"/>
    <s v="time"/>
    <n v="95"/>
    <n v="38"/>
    <n v="15"/>
    <n v="3635"/>
    <n v="20"/>
    <n v="38.008103515880201"/>
  </r>
  <r>
    <x v="71"/>
    <x v="3"/>
    <x v="2071"/>
    <n v="144"/>
    <x v="359"/>
    <s v="93h 05m 36s"/>
    <s v="time"/>
    <n v="93"/>
    <n v="5"/>
    <n v="36"/>
    <n v="3635"/>
    <n v="20"/>
    <n v="39.046834717845798"/>
  </r>
  <r>
    <x v="71"/>
    <x v="58"/>
    <x v="2073"/>
    <n v="147"/>
    <x v="359"/>
    <s v="95h 00m 15s"/>
    <s v="time"/>
    <n v="95"/>
    <n v="0"/>
    <n v="15"/>
    <n v="3635"/>
    <n v="20"/>
    <n v="38.261479759659601"/>
  </r>
  <r>
    <x v="71"/>
    <x v="62"/>
    <x v="2138"/>
    <n v="141"/>
    <x v="359"/>
    <s v="95h 04m 22s"/>
    <s v="time"/>
    <n v="95"/>
    <n v="4"/>
    <n v="22"/>
    <n v="3635"/>
    <n v="20"/>
    <n v="38.2338676218803"/>
  </r>
  <r>
    <x v="71"/>
    <x v="93"/>
    <x v="1749"/>
    <n v="146"/>
    <x v="359"/>
    <s v="95h 43m 53s"/>
    <s v="time"/>
    <n v="95"/>
    <n v="43"/>
    <n v="53"/>
    <n v="3635"/>
    <n v="20"/>
    <n v="37.970826937640901"/>
  </r>
  <r>
    <x v="71"/>
    <x v="104"/>
    <x v="2139"/>
    <n v="148"/>
    <x v="359"/>
    <s v="95h 52m 18s"/>
    <s v="time"/>
    <n v="95"/>
    <n v="52"/>
    <n v="18"/>
    <n v="3635"/>
    <n v="20"/>
    <n v="37.915268675138599"/>
  </r>
  <r>
    <x v="71"/>
    <x v="33"/>
    <x v="1793"/>
    <n v="182"/>
    <x v="387"/>
    <s v="94h 08m 10s"/>
    <s v="time"/>
    <n v="94"/>
    <n v="8"/>
    <n v="10"/>
    <n v="3635"/>
    <n v="20"/>
    <n v="38.614299625247099"/>
  </r>
  <r>
    <x v="71"/>
    <x v="64"/>
    <x v="2108"/>
    <n v="181"/>
    <x v="387"/>
    <s v="95h 04m 05s"/>
    <s v="time"/>
    <n v="95"/>
    <n v="4"/>
    <n v="5"/>
    <n v="3635"/>
    <n v="20"/>
    <n v="38.235766775263301"/>
  </r>
  <r>
    <x v="71"/>
    <x v="65"/>
    <x v="2140"/>
    <n v="184"/>
    <x v="387"/>
    <s v="95h 09m 17s"/>
    <s v="time"/>
    <n v="95"/>
    <n v="9"/>
    <n v="17"/>
    <n v="3635"/>
    <n v="20"/>
    <n v="38.200941741082502"/>
  </r>
  <r>
    <x v="71"/>
    <x v="71"/>
    <x v="2060"/>
    <n v="187"/>
    <x v="387"/>
    <s v="95h 30m 49s"/>
    <s v="time"/>
    <n v="95"/>
    <n v="30"/>
    <n v="49"/>
    <n v="3635"/>
    <n v="20"/>
    <n v="38.057403104269603"/>
  </r>
  <r>
    <x v="71"/>
    <x v="118"/>
    <x v="1856"/>
    <n v="185"/>
    <x v="387"/>
    <s v="96h 21m 25s"/>
    <s v="time"/>
    <n v="96"/>
    <n v="21"/>
    <n v="25"/>
    <n v="3635"/>
    <n v="20"/>
    <n v="37.724317857503202"/>
  </r>
  <r>
    <x v="71"/>
    <x v="14"/>
    <x v="2057"/>
    <n v="51"/>
    <x v="401"/>
    <s v="93h 02m 30s"/>
    <s v="time"/>
    <n v="93"/>
    <n v="2"/>
    <n v="30"/>
    <n v="3635"/>
    <n v="20"/>
    <n v="39.068517689207297"/>
  </r>
  <r>
    <x v="71"/>
    <x v="24"/>
    <x v="2127"/>
    <n v="54"/>
    <x v="401"/>
    <s v="93h 30m 54s"/>
    <s v="time"/>
    <n v="93"/>
    <n v="30"/>
    <n v="54"/>
    <n v="3635"/>
    <n v="20"/>
    <n v="38.8707693952841"/>
  </r>
  <r>
    <x v="71"/>
    <x v="9"/>
    <x v="2039"/>
    <n v="59"/>
    <x v="401"/>
    <s v="93h 41m 00s"/>
    <s v="time"/>
    <n v="93"/>
    <n v="41"/>
    <n v="0"/>
    <n v="3635"/>
    <n v="20"/>
    <n v="38.800925102294897"/>
  </r>
  <r>
    <x v="71"/>
    <x v="51"/>
    <x v="2072"/>
    <n v="53"/>
    <x v="401"/>
    <s v="93h 47m 44s"/>
    <s v="time"/>
    <n v="93"/>
    <n v="47"/>
    <n v="44"/>
    <n v="3635"/>
    <n v="20"/>
    <n v="38.754501516300202"/>
  </r>
  <r>
    <x v="71"/>
    <x v="63"/>
    <x v="1923"/>
    <n v="56"/>
    <x v="401"/>
    <s v="95h 13m 16s"/>
    <s v="time"/>
    <n v="95"/>
    <n v="13"/>
    <n v="16"/>
    <n v="3635"/>
    <n v="20"/>
    <n v="38.174307751549001"/>
  </r>
  <r>
    <x v="71"/>
    <x v="75"/>
    <x v="2074"/>
    <n v="57"/>
    <x v="401"/>
    <s v="95h 23m 20s"/>
    <s v="time"/>
    <n v="95"/>
    <n v="23"/>
    <n v="20"/>
    <n v="3635"/>
    <n v="20"/>
    <n v="38.107163657542202"/>
  </r>
  <r>
    <x v="71"/>
    <x v="32"/>
    <x v="2038"/>
    <n v="85"/>
    <x v="379"/>
    <s v="93h 59m 03s"/>
    <s v="time"/>
    <n v="93"/>
    <n v="59"/>
    <n v="3"/>
    <n v="3635"/>
    <n v="20"/>
    <n v="38.6767274629591"/>
  </r>
  <r>
    <x v="71"/>
    <x v="54"/>
    <x v="2141"/>
    <n v="88"/>
    <x v="379"/>
    <s v="94h 52m 38s"/>
    <s v="time"/>
    <n v="94"/>
    <n v="52"/>
    <n v="38"/>
    <n v="3635"/>
    <n v="20"/>
    <n v="38.312673103835898"/>
  </r>
  <r>
    <x v="71"/>
    <x v="88"/>
    <x v="1729"/>
    <n v="86"/>
    <x v="379"/>
    <s v="95h 43m 25s"/>
    <s v="time"/>
    <n v="95"/>
    <n v="43"/>
    <n v="25"/>
    <n v="3635"/>
    <n v="20"/>
    <n v="37.973912160299399"/>
  </r>
  <r>
    <x v="71"/>
    <x v="19"/>
    <x v="1932"/>
    <n v="18"/>
    <x v="390"/>
    <s v="92h 51m 46s"/>
    <s v="time"/>
    <n v="92"/>
    <n v="51"/>
    <n v="46"/>
    <n v="3635"/>
    <n v="20"/>
    <n v="39.143778454469803"/>
  </r>
  <r>
    <x v="71"/>
    <x v="20"/>
    <x v="2142"/>
    <n v="17"/>
    <x v="390"/>
    <s v="92h 56m 32s"/>
    <s v="time"/>
    <n v="92"/>
    <n v="56"/>
    <n v="32"/>
    <n v="3635"/>
    <n v="20"/>
    <n v="39.110319433817899"/>
  </r>
  <r>
    <x v="71"/>
    <x v="4"/>
    <x v="1949"/>
    <n v="14"/>
    <x v="390"/>
    <s v="93h 14m 54s"/>
    <s v="time"/>
    <n v="93"/>
    <n v="14"/>
    <n v="54"/>
    <n v="3635"/>
    <n v="20"/>
    <n v="38.981929971938698"/>
  </r>
  <r>
    <x v="71"/>
    <x v="46"/>
    <x v="2143"/>
    <n v="15"/>
    <x v="390"/>
    <s v="94h 42m 13s"/>
    <s v="time"/>
    <n v="94"/>
    <n v="42"/>
    <n v="13"/>
    <n v="3635"/>
    <n v="20"/>
    <n v="38.382908078713399"/>
  </r>
  <r>
    <x v="71"/>
    <x v="60"/>
    <x v="1958"/>
    <n v="19"/>
    <x v="390"/>
    <s v="95h 13m 42s"/>
    <s v="time"/>
    <n v="95"/>
    <n v="13"/>
    <n v="42"/>
    <n v="3635"/>
    <n v="20"/>
    <n v="38.171412569788401"/>
  </r>
  <r>
    <x v="71"/>
    <x v="66"/>
    <x v="2144"/>
    <n v="16"/>
    <x v="390"/>
    <s v="95h 31m 10s"/>
    <s v="time"/>
    <n v="95"/>
    <n v="31"/>
    <n v="10"/>
    <n v="3635"/>
    <n v="20"/>
    <n v="38.055078954255897"/>
  </r>
  <r>
    <x v="71"/>
    <x v="84"/>
    <x v="2114"/>
    <n v="13"/>
    <x v="390"/>
    <s v="95h 32m 25s"/>
    <s v="time"/>
    <n v="95"/>
    <n v="32"/>
    <n v="25"/>
    <n v="3635"/>
    <n v="20"/>
    <n v="38.046780735291897"/>
  </r>
  <r>
    <x v="71"/>
    <x v="91"/>
    <x v="1726"/>
    <n v="12"/>
    <x v="390"/>
    <s v="95h 40m 27s"/>
    <s v="time"/>
    <n v="95"/>
    <n v="40"/>
    <n v="27"/>
    <n v="3635"/>
    <n v="20"/>
    <n v="37.993537092039801"/>
  </r>
  <r>
    <x v="71"/>
    <x v="22"/>
    <x v="2115"/>
    <n v="103"/>
    <x v="391"/>
    <s v="93h 03m 49s"/>
    <s v="time"/>
    <n v="93"/>
    <n v="3"/>
    <n v="49"/>
    <n v="3635"/>
    <n v="20"/>
    <n v="39.0593053138683"/>
  </r>
  <r>
    <x v="71"/>
    <x v="11"/>
    <x v="2116"/>
    <n v="108"/>
    <x v="391"/>
    <s v="93h 46m 02s"/>
    <s v="time"/>
    <n v="93"/>
    <n v="46"/>
    <n v="2"/>
    <n v="3635"/>
    <n v="20"/>
    <n v="38.766211836640302"/>
  </r>
  <r>
    <x v="71"/>
    <x v="50"/>
    <x v="1861"/>
    <n v="101"/>
    <x v="391"/>
    <s v="93h 47m 26s"/>
    <s v="time"/>
    <n v="93"/>
    <n v="47"/>
    <n v="26"/>
    <n v="3635"/>
    <n v="20"/>
    <n v="38.756567529305798"/>
  </r>
  <r>
    <x v="71"/>
    <x v="92"/>
    <x v="2145"/>
    <n v="109"/>
    <x v="391"/>
    <s v="95h 43m 37s"/>
    <s v="time"/>
    <n v="95"/>
    <n v="43"/>
    <n v="37"/>
    <n v="3635"/>
    <n v="20"/>
    <n v="37.972589860627799"/>
  </r>
  <r>
    <x v="71"/>
    <x v="78"/>
    <x v="2146"/>
    <n v="76"/>
    <x v="392"/>
    <s v="95h 36m 33s"/>
    <s v="time"/>
    <n v="95"/>
    <n v="36"/>
    <n v="33"/>
    <n v="3635"/>
    <n v="20"/>
    <n v="38.0193670411658"/>
  </r>
  <r>
    <x v="71"/>
    <x v="79"/>
    <x v="2147"/>
    <n v="74"/>
    <x v="392"/>
    <s v="95h 37m 21s"/>
    <s v="time"/>
    <n v="95"/>
    <n v="37"/>
    <n v="21"/>
    <n v="3635"/>
    <n v="20"/>
    <n v="38.014065727208497"/>
  </r>
  <r>
    <x v="71"/>
    <x v="95"/>
    <x v="2148"/>
    <n v="75"/>
    <x v="392"/>
    <s v="95h 45m 24s"/>
    <s v="time"/>
    <n v="95"/>
    <n v="45"/>
    <n v="24"/>
    <n v="3635"/>
    <n v="20"/>
    <n v="37.9608034253489"/>
  </r>
  <r>
    <x v="71"/>
    <x v="105"/>
    <x v="2149"/>
    <n v="77"/>
    <x v="392"/>
    <s v="96h 01m 04s"/>
    <s v="time"/>
    <n v="96"/>
    <n v="1"/>
    <n v="4"/>
    <n v="3635"/>
    <n v="20"/>
    <n v="37.857572671727397"/>
  </r>
  <r>
    <x v="71"/>
    <x v="76"/>
    <x v="2150"/>
    <n v="131"/>
    <x v="402"/>
    <s v="95h 24m 01s"/>
    <s v="time"/>
    <n v="95"/>
    <n v="24"/>
    <n v="1"/>
    <n v="3635"/>
    <n v="20"/>
    <n v="38.102614422855702"/>
  </r>
  <r>
    <x v="71"/>
    <x v="103"/>
    <x v="2087"/>
    <n v="134"/>
    <x v="402"/>
    <s v="95h 54m 31s"/>
    <s v="time"/>
    <n v="95"/>
    <n v="54"/>
    <n v="31"/>
    <n v="3635"/>
    <n v="20"/>
    <n v="37.900663536758003"/>
  </r>
  <r>
    <x v="71"/>
    <x v="21"/>
    <x v="2041"/>
    <n v="44"/>
    <x v="403"/>
    <s v="93h 00m 48s"/>
    <s v="time"/>
    <n v="93"/>
    <n v="0"/>
    <n v="48"/>
    <n v="3635"/>
    <n v="20"/>
    <n v="39.080418577981597"/>
  </r>
  <r>
    <x v="71"/>
    <x v="2"/>
    <x v="1867"/>
    <n v="41"/>
    <x v="403"/>
    <s v="93h 01m 45s"/>
    <s v="time"/>
    <n v="93"/>
    <n v="1"/>
    <n v="45"/>
    <n v="3635"/>
    <n v="20"/>
    <n v="39.073767187709898"/>
  </r>
  <r>
    <x v="71"/>
    <x v="10"/>
    <x v="1896"/>
    <n v="45"/>
    <x v="403"/>
    <s v="93h 41m 17s"/>
    <s v="time"/>
    <n v="93"/>
    <n v="41"/>
    <n v="17"/>
    <n v="3635"/>
    <n v="20"/>
    <n v="38.798969393110099"/>
  </r>
  <r>
    <x v="71"/>
    <x v="38"/>
    <x v="2070"/>
    <n v="49"/>
    <x v="403"/>
    <s v="94h 21m 48s"/>
    <s v="time"/>
    <n v="94"/>
    <n v="21"/>
    <n v="48"/>
    <n v="3635"/>
    <n v="20"/>
    <n v="38.521318308665002"/>
  </r>
  <r>
    <x v="71"/>
    <x v="69"/>
    <x v="1903"/>
    <n v="47"/>
    <x v="403"/>
    <s v="95h 26m 53s"/>
    <s v="time"/>
    <n v="95"/>
    <n v="26"/>
    <n v="53"/>
    <n v="3635"/>
    <n v="20"/>
    <n v="38.083541658784704"/>
  </r>
  <r>
    <x v="71"/>
    <x v="83"/>
    <x v="1921"/>
    <n v="48"/>
    <x v="403"/>
    <s v="95h 39m 37s"/>
    <s v="time"/>
    <n v="95"/>
    <n v="39"/>
    <n v="37"/>
    <n v="3635"/>
    <n v="20"/>
    <n v="37.999053363029397"/>
  </r>
  <r>
    <x v="71"/>
    <x v="39"/>
    <x v="2151"/>
    <n v="175"/>
    <x v="404"/>
    <s v="94h 24m 42s"/>
    <s v="time"/>
    <n v="94"/>
    <n v="24"/>
    <n v="42"/>
    <n v="3635"/>
    <n v="20"/>
    <n v="38.501597613289299"/>
  </r>
  <r>
    <x v="71"/>
    <x v="77"/>
    <x v="2152"/>
    <n v="172"/>
    <x v="404"/>
    <s v="95h 25m 03s"/>
    <s v="time"/>
    <n v="95"/>
    <n v="25"/>
    <n v="3"/>
    <n v="3635"/>
    <n v="20"/>
    <n v="38.095737155134003"/>
  </r>
  <r>
    <x v="71"/>
    <x v="109"/>
    <x v="2153"/>
    <n v="173"/>
    <x v="404"/>
    <s v="95h 57m 10s"/>
    <s v="time"/>
    <n v="95"/>
    <n v="57"/>
    <n v="10"/>
    <n v="3635"/>
    <n v="20"/>
    <n v="37.883218018122299"/>
  </r>
  <r>
    <x v="71"/>
    <x v="106"/>
    <x v="2125"/>
    <n v="178"/>
    <x v="404"/>
    <s v="96h 06m 25s"/>
    <s v="time"/>
    <n v="96"/>
    <n v="6"/>
    <n v="25"/>
    <n v="3635"/>
    <n v="20"/>
    <n v="37.822448950098902"/>
  </r>
  <r>
    <x v="71"/>
    <x v="36"/>
    <x v="1947"/>
    <n v="154"/>
    <x v="405"/>
    <s v="94h 06m 33s"/>
    <s v="time"/>
    <n v="94"/>
    <n v="6"/>
    <n v="33"/>
    <n v="3635"/>
    <n v="20"/>
    <n v="38.625355305451997"/>
  </r>
  <r>
    <x v="71"/>
    <x v="42"/>
    <x v="1956"/>
    <n v="157"/>
    <x v="405"/>
    <s v="94h 40m 09s"/>
    <s v="time"/>
    <n v="94"/>
    <n v="40"/>
    <n v="9"/>
    <n v="3635"/>
    <n v="20"/>
    <n v="38.396873322007302"/>
  </r>
  <r>
    <x v="71"/>
    <x v="43"/>
    <x v="2047"/>
    <n v="159"/>
    <x v="405"/>
    <s v="94h 40m 34s"/>
    <s v="time"/>
    <n v="94"/>
    <n v="40"/>
    <n v="34"/>
    <n v="3635"/>
    <n v="20"/>
    <n v="38.394056930939897"/>
  </r>
  <r>
    <x v="71"/>
    <x v="48"/>
    <x v="1866"/>
    <n v="151"/>
    <x v="405"/>
    <s v="94h 43m 46s"/>
    <s v="time"/>
    <n v="94"/>
    <n v="43"/>
    <n v="46"/>
    <n v="3635"/>
    <n v="20"/>
    <n v="38.372440810964498"/>
  </r>
  <r>
    <x v="71"/>
    <x v="74"/>
    <x v="2027"/>
    <n v="155"/>
    <x v="405"/>
    <s v="95h 17m 13s"/>
    <s v="time"/>
    <n v="95"/>
    <n v="17"/>
    <n v="13"/>
    <n v="3635"/>
    <n v="20"/>
    <n v="38.147933289217001"/>
  </r>
  <r>
    <x v="71"/>
    <x v="87"/>
    <x v="2049"/>
    <n v="158"/>
    <x v="405"/>
    <s v="95h 39m 09s"/>
    <s v="time"/>
    <n v="95"/>
    <n v="39"/>
    <n v="9"/>
    <n v="3635"/>
    <n v="20"/>
    <n v="38.0021431745119"/>
  </r>
  <r>
    <x v="71"/>
    <x v="99"/>
    <x v="2154"/>
    <n v="156"/>
    <x v="405"/>
    <s v="95h 49m 44s"/>
    <s v="time"/>
    <n v="95"/>
    <n v="49"/>
    <n v="44"/>
    <n v="3635"/>
    <n v="20"/>
    <n v="37.932193956821102"/>
  </r>
  <r>
    <x v="71"/>
    <x v="112"/>
    <x v="1833"/>
    <n v="153"/>
    <x v="405"/>
    <s v="96h 01m 50s"/>
    <s v="time"/>
    <n v="96"/>
    <n v="1"/>
    <n v="50"/>
    <n v="3635"/>
    <n v="20"/>
    <n v="37.852535362008602"/>
  </r>
  <r>
    <x v="71"/>
    <x v="5"/>
    <x v="1985"/>
    <n v="115"/>
    <x v="364"/>
    <s v="93h 18m 39s"/>
    <s v="time"/>
    <n v="93"/>
    <n v="18"/>
    <n v="39"/>
    <n v="3635"/>
    <n v="20"/>
    <n v="38.955819706536303"/>
  </r>
  <r>
    <x v="71"/>
    <x v="37"/>
    <x v="2155"/>
    <n v="111"/>
    <x v="364"/>
    <s v="94h 13m 05s"/>
    <s v="time"/>
    <n v="94"/>
    <n v="13"/>
    <n v="5"/>
    <n v="3635"/>
    <n v="20"/>
    <n v="38.580715538717797"/>
  </r>
  <r>
    <x v="71"/>
    <x v="40"/>
    <x v="2129"/>
    <n v="117"/>
    <x v="364"/>
    <s v="94h 27m 17s"/>
    <s v="time"/>
    <n v="94"/>
    <n v="27"/>
    <n v="17"/>
    <n v="3635"/>
    <n v="20"/>
    <n v="38.484047324261702"/>
  </r>
  <r>
    <x v="71"/>
    <x v="81"/>
    <x v="2052"/>
    <n v="112"/>
    <x v="364"/>
    <s v="95h 37m 14s"/>
    <s v="time"/>
    <n v="95"/>
    <n v="37"/>
    <n v="14"/>
    <n v="3635"/>
    <n v="20"/>
    <n v="38.014838743412902"/>
  </r>
  <r>
    <x v="71"/>
    <x v="100"/>
    <x v="1794"/>
    <n v="113"/>
    <x v="364"/>
    <s v="95h 50m 32s"/>
    <s v="time"/>
    <n v="95"/>
    <n v="50"/>
    <n v="32"/>
    <n v="3635"/>
    <n v="20"/>
    <n v="37.926916923647603"/>
  </r>
  <r>
    <x v="71"/>
    <x v="113"/>
    <x v="2126"/>
    <n v="118"/>
    <x v="364"/>
    <s v="95h 59m 14s"/>
    <s v="time"/>
    <n v="95"/>
    <n v="59"/>
    <n v="14"/>
    <n v="3635"/>
    <n v="20"/>
    <n v="37.8696238503967"/>
  </r>
  <r>
    <x v="71"/>
    <x v="6"/>
    <x v="1977"/>
    <n v="164"/>
    <x v="406"/>
    <s v="93h 24m 50s"/>
    <s v="time"/>
    <n v="93"/>
    <n v="24"/>
    <n v="50"/>
    <n v="3635"/>
    <n v="20"/>
    <n v="38.912843081863798"/>
  </r>
  <r>
    <x v="71"/>
    <x v="53"/>
    <x v="2055"/>
    <n v="162"/>
    <x v="406"/>
    <s v="94h 29m 08s"/>
    <s v="time"/>
    <n v="94"/>
    <n v="29"/>
    <n v="8"/>
    <n v="3635"/>
    <n v="20"/>
    <n v="38.4714888813104"/>
  </r>
  <r>
    <x v="71"/>
    <x v="55"/>
    <x v="1943"/>
    <n v="161"/>
    <x v="406"/>
    <s v="94h 53m 54s"/>
    <s v="time"/>
    <n v="94"/>
    <n v="53"/>
    <n v="54"/>
    <n v="3635"/>
    <n v="20"/>
    <n v="38.304150055322303"/>
  </r>
  <r>
    <x v="71"/>
    <x v="68"/>
    <x v="2130"/>
    <n v="163"/>
    <x v="406"/>
    <s v="95h 23m 27s"/>
    <s v="time"/>
    <n v="95"/>
    <n v="23"/>
    <n v="27"/>
    <n v="3635"/>
    <n v="20"/>
    <n v="38.106386882037903"/>
  </r>
  <r>
    <x v="71"/>
    <x v="90"/>
    <x v="2156"/>
    <n v="167"/>
    <x v="406"/>
    <s v="95h 42m 54s"/>
    <s v="time"/>
    <n v="95"/>
    <n v="42"/>
    <n v="54"/>
    <n v="3635"/>
    <n v="20"/>
    <n v="37.977328527399003"/>
  </r>
  <r>
    <x v="71"/>
    <x v="97"/>
    <x v="1891"/>
    <n v="165"/>
    <x v="406"/>
    <s v="95h 46m 42s"/>
    <s v="time"/>
    <n v="95"/>
    <n v="46"/>
    <n v="42"/>
    <n v="3635"/>
    <n v="20"/>
    <n v="37.952216054431197"/>
  </r>
  <r>
    <x v="71"/>
    <x v="18"/>
    <x v="2088"/>
    <n v="69"/>
    <x v="353"/>
    <s v="92h 49m 34s"/>
    <s v="time"/>
    <n v="92"/>
    <n v="49"/>
    <n v="34"/>
    <n v="3635"/>
    <n v="20"/>
    <n v="39.159240395721902"/>
  </r>
  <r>
    <x v="71"/>
    <x v="1"/>
    <x v="2021"/>
    <n v="61"/>
    <x v="353"/>
    <s v="92h 53m 23s"/>
    <s v="time"/>
    <n v="92"/>
    <n v="53"/>
    <n v="23"/>
    <n v="3635"/>
    <n v="20"/>
    <n v="39.132424051219601"/>
  </r>
  <r>
    <x v="71"/>
    <x v="13"/>
    <x v="1928"/>
    <n v="65"/>
    <x v="353"/>
    <s v="93h 00m 19s"/>
    <s v="time"/>
    <n v="93"/>
    <n v="0"/>
    <n v="19"/>
    <n v="3635"/>
    <n v="20"/>
    <n v="39.083803487854603"/>
  </r>
  <r>
    <x v="71"/>
    <x v="7"/>
    <x v="1841"/>
    <n v="62"/>
    <x v="353"/>
    <s v="93h 32m 26s"/>
    <s v="time"/>
    <n v="93"/>
    <n v="32"/>
    <n v="26"/>
    <n v="3635"/>
    <n v="20"/>
    <n v="38.860149786485898"/>
  </r>
  <r>
    <x v="71"/>
    <x v="27"/>
    <x v="1972"/>
    <n v="63"/>
    <x v="353"/>
    <s v="94h 03m 13s"/>
    <s v="time"/>
    <n v="94"/>
    <n v="3"/>
    <n v="13"/>
    <n v="3635"/>
    <n v="20"/>
    <n v="38.648170517405802"/>
  </r>
  <r>
    <x v="71"/>
    <x v="34"/>
    <x v="1878"/>
    <n v="64"/>
    <x v="353"/>
    <s v="94h 08m 26s"/>
    <s v="time"/>
    <n v="94"/>
    <n v="8"/>
    <n v="26"/>
    <n v="3635"/>
    <n v="20"/>
    <n v="38.612476615934803"/>
  </r>
  <r>
    <x v="71"/>
    <x v="59"/>
    <x v="2053"/>
    <n v="68"/>
    <x v="353"/>
    <s v="95h 01m 00s"/>
    <s v="time"/>
    <n v="95"/>
    <n v="1"/>
    <n v="0"/>
    <n v="3635"/>
    <n v="20"/>
    <n v="38.256446237502097"/>
  </r>
  <r>
    <x v="71"/>
    <x v="35"/>
    <x v="2128"/>
    <n v="98"/>
    <x v="396"/>
    <s v="94h 05m 12s"/>
    <s v="time"/>
    <n v="94"/>
    <n v="5"/>
    <n v="12"/>
    <n v="3635"/>
    <n v="20"/>
    <n v="38.634592219939002"/>
  </r>
  <r>
    <x v="71"/>
    <x v="25"/>
    <x v="2157"/>
    <n v="91"/>
    <x v="396"/>
    <s v="94h 15m 46s"/>
    <s v="time"/>
    <n v="94"/>
    <n v="15"/>
    <n v="46"/>
    <n v="3635"/>
    <n v="20"/>
    <n v="38.5624112263"/>
  </r>
  <r>
    <x v="71"/>
    <x v="70"/>
    <x v="2084"/>
    <n v="97"/>
    <x v="396"/>
    <s v="95h 27m 06s"/>
    <s v="time"/>
    <n v="95"/>
    <n v="27"/>
    <n v="6"/>
    <n v="3635"/>
    <n v="20"/>
    <n v="38.082100888756898"/>
  </r>
  <r>
    <x v="71"/>
    <x v="96"/>
    <x v="2045"/>
    <n v="99"/>
    <x v="396"/>
    <s v="95h 46m 54s"/>
    <s v="time"/>
    <n v="95"/>
    <n v="46"/>
    <n v="54"/>
    <n v="3635"/>
    <n v="20"/>
    <n v="37.950895265273402"/>
  </r>
  <r>
    <x v="71"/>
    <x v="101"/>
    <x v="2158"/>
    <n v="94"/>
    <x v="396"/>
    <s v="95h 51m 22s"/>
    <s v="time"/>
    <n v="95"/>
    <n v="51"/>
    <n v="22"/>
    <n v="3635"/>
    <n v="20"/>
    <n v="37.921421575161801"/>
  </r>
  <r>
    <x v="71"/>
    <x v="102"/>
    <x v="2159"/>
    <n v="96"/>
    <x v="396"/>
    <s v="95h 51m 39s"/>
    <s v="time"/>
    <n v="95"/>
    <n v="51"/>
    <n v="39"/>
    <n v="3635"/>
    <n v="20"/>
    <n v="37.919553519424802"/>
  </r>
  <r>
    <x v="71"/>
    <x v="119"/>
    <x v="1913"/>
    <n v="95"/>
    <x v="396"/>
    <s v="95h 57m 19s"/>
    <s v="time"/>
    <n v="95"/>
    <n v="57"/>
    <n v="19"/>
    <n v="3635"/>
    <n v="20"/>
    <n v="37.882231016185202"/>
  </r>
  <r>
    <x v="71"/>
    <x v="12"/>
    <x v="1998"/>
    <n v="205"/>
    <x v="407"/>
    <s v="93h 46m 30s"/>
    <s v="time"/>
    <n v="93"/>
    <n v="46"/>
    <n v="30"/>
    <n v="3635"/>
    <n v="20"/>
    <n v="38.762996534257503"/>
  </r>
  <r>
    <x v="71"/>
    <x v="28"/>
    <x v="2063"/>
    <n v="202"/>
    <x v="407"/>
    <s v="94h 16m 15s"/>
    <s v="time"/>
    <n v="94"/>
    <n v="16"/>
    <n v="15"/>
    <n v="3635"/>
    <n v="20"/>
    <n v="38.559116022099403"/>
  </r>
  <r>
    <x v="71"/>
    <x v="49"/>
    <x v="2160"/>
    <n v="208"/>
    <x v="407"/>
    <s v="94h 49m 50s"/>
    <s v="time"/>
    <n v="94"/>
    <n v="49"/>
    <n v="50"/>
    <n v="3635"/>
    <n v="20"/>
    <n v="38.331526992589097"/>
  </r>
  <r>
    <x v="71"/>
    <x v="57"/>
    <x v="2089"/>
    <n v="201"/>
    <x v="407"/>
    <s v="94h 58m 40s"/>
    <s v="time"/>
    <n v="94"/>
    <n v="58"/>
    <n v="40"/>
    <n v="3635"/>
    <n v="20"/>
    <n v="38.272110435189497"/>
  </r>
  <r>
    <x v="71"/>
    <x v="61"/>
    <x v="2062"/>
    <n v="203"/>
    <x v="407"/>
    <s v="95h 15m 46s"/>
    <s v="time"/>
    <n v="95"/>
    <n v="15"/>
    <n v="46"/>
    <n v="3635"/>
    <n v="20"/>
    <n v="38.157610819196002"/>
  </r>
  <r>
    <x v="71"/>
    <x v="89"/>
    <x v="2161"/>
    <n v="206"/>
    <x v="407"/>
    <s v="95h 41m 47s"/>
    <s v="time"/>
    <n v="95"/>
    <n v="41"/>
    <n v="47"/>
    <n v="3635"/>
    <n v="20"/>
    <n v="37.984714388967397"/>
  </r>
  <r>
    <x v="71"/>
    <x v="110"/>
    <x v="2099"/>
    <n v="207"/>
    <x v="407"/>
    <s v="95h 55m 03s"/>
    <s v="time"/>
    <n v="95"/>
    <n v="55"/>
    <n v="3"/>
    <n v="3635"/>
    <n v="20"/>
    <n v="37.897151197643801"/>
  </r>
  <r>
    <x v="71"/>
    <x v="23"/>
    <x v="2092"/>
    <n v="121"/>
    <x v="408"/>
    <s v="93h 19m 48s"/>
    <s v="time"/>
    <n v="93"/>
    <n v="19"/>
    <n v="48"/>
    <n v="3635"/>
    <n v="20"/>
    <n v="38.9478195649844"/>
  </r>
  <r>
    <x v="71"/>
    <x v="44"/>
    <x v="1846"/>
    <n v="127"/>
    <x v="408"/>
    <s v="94h 40m 42s"/>
    <s v="time"/>
    <n v="94"/>
    <n v="40"/>
    <n v="42"/>
    <n v="3635"/>
    <n v="20"/>
    <n v="38.393155773056101"/>
  </r>
  <r>
    <x v="71"/>
    <x v="47"/>
    <x v="2056"/>
    <n v="123"/>
    <x v="408"/>
    <s v="94h 43m 24s"/>
    <s v="time"/>
    <n v="94"/>
    <n v="43"/>
    <n v="24"/>
    <n v="3635"/>
    <n v="20"/>
    <n v="38.374916423267699"/>
  </r>
  <r>
    <x v="71"/>
    <x v="73"/>
    <x v="2064"/>
    <n v="128"/>
    <x v="408"/>
    <s v="95h 30m 51s"/>
    <s v="time"/>
    <n v="95"/>
    <n v="30"/>
    <n v="51"/>
    <n v="3635"/>
    <n v="20"/>
    <n v="38.057181744418301"/>
  </r>
  <r>
    <x v="71"/>
    <x v="120"/>
    <x v="2162"/>
    <n v="129"/>
    <x v="408"/>
    <s v="96h 02m 40s"/>
    <s v="time"/>
    <n v="96"/>
    <n v="2"/>
    <n v="40"/>
    <n v="3635"/>
    <n v="20"/>
    <n v="37.847061545580701"/>
  </r>
  <r>
    <x v="72"/>
    <x v="74"/>
    <x v="2078"/>
    <n v="203"/>
    <x v="409"/>
    <s v="97h 58m 38s"/>
    <s v="time"/>
    <n v="97"/>
    <n v="58"/>
    <n v="38"/>
    <n v="3765"/>
    <n v="21"/>
    <n v="38.427298861980297"/>
  </r>
  <r>
    <x v="72"/>
    <x v="104"/>
    <x v="1982"/>
    <n v="206"/>
    <x v="409"/>
    <s v="98h 35m 13s"/>
    <s v="time"/>
    <n v="98"/>
    <n v="35"/>
    <n v="13"/>
    <n v="3765"/>
    <n v="21"/>
    <n v="38.189640841558301"/>
  </r>
  <r>
    <x v="72"/>
    <x v="118"/>
    <x v="2040"/>
    <n v="201"/>
    <x v="409"/>
    <s v="98h 51m 55s"/>
    <s v="time"/>
    <n v="98"/>
    <n v="51"/>
    <n v="55"/>
    <n v="3765"/>
    <n v="21"/>
    <n v="38.082126350392599"/>
  </r>
  <r>
    <x v="72"/>
    <x v="139"/>
    <x v="2163"/>
    <n v="208"/>
    <x v="409"/>
    <s v="99h 37m 08s"/>
    <s v="time"/>
    <n v="99"/>
    <n v="37"/>
    <n v="8"/>
    <n v="3765"/>
    <n v="21"/>
    <n v="37.794037275393997"/>
  </r>
  <r>
    <x v="72"/>
    <x v="62"/>
    <x v="2020"/>
    <n v="212"/>
    <x v="410"/>
    <s v="97h 53m 54s"/>
    <s v="time"/>
    <n v="97"/>
    <n v="53"/>
    <n v="54"/>
    <n v="3765"/>
    <n v="21"/>
    <n v="38.458264526123997"/>
  </r>
  <r>
    <x v="72"/>
    <x v="106"/>
    <x v="2111"/>
    <n v="214"/>
    <x v="410"/>
    <s v="98h 51m 51s"/>
    <s v="time"/>
    <n v="98"/>
    <n v="51"/>
    <n v="51"/>
    <n v="3765"/>
    <n v="21"/>
    <n v="38.082554346451701"/>
  </r>
  <r>
    <x v="72"/>
    <x v="116"/>
    <x v="2139"/>
    <n v="218"/>
    <x v="410"/>
    <s v="98h 54m 51s"/>
    <s v="time"/>
    <n v="98"/>
    <n v="54"/>
    <n v="51"/>
    <n v="3765"/>
    <n v="21"/>
    <n v="38.063304043067603"/>
  </r>
  <r>
    <x v="72"/>
    <x v="15"/>
    <x v="1845"/>
    <n v="1"/>
    <x v="348"/>
    <s v="96h 11m 30s"/>
    <s v="time"/>
    <n v="96"/>
    <n v="11"/>
    <n v="30"/>
    <n v="3765"/>
    <n v="21"/>
    <n v="39.140604695486402"/>
  </r>
  <r>
    <x v="72"/>
    <x v="35"/>
    <x v="2164"/>
    <n v="4"/>
    <x v="348"/>
    <s v="97h 11m 04s"/>
    <s v="time"/>
    <n v="97"/>
    <n v="11"/>
    <n v="4"/>
    <n v="3765"/>
    <n v="21"/>
    <n v="38.7407678412183"/>
  </r>
  <r>
    <x v="72"/>
    <x v="49"/>
    <x v="2165"/>
    <n v="8"/>
    <x v="348"/>
    <s v="97h 44m 31s"/>
    <s v="time"/>
    <n v="97"/>
    <n v="44"/>
    <n v="31"/>
    <n v="3765"/>
    <n v="21"/>
    <n v="38.519798448863298"/>
  </r>
  <r>
    <x v="72"/>
    <x v="56"/>
    <x v="2166"/>
    <n v="6"/>
    <x v="348"/>
    <s v="97h 48m 46s"/>
    <s v="time"/>
    <n v="97"/>
    <n v="48"/>
    <n v="46"/>
    <n v="3765"/>
    <n v="21"/>
    <n v="38.491903466372797"/>
  </r>
  <r>
    <x v="72"/>
    <x v="57"/>
    <x v="2068"/>
    <n v="5"/>
    <x v="348"/>
    <s v="97h 49m 46s"/>
    <s v="time"/>
    <n v="97"/>
    <n v="49"/>
    <n v="46"/>
    <n v="3765"/>
    <n v="21"/>
    <n v="38.485345811588097"/>
  </r>
  <r>
    <x v="72"/>
    <x v="61"/>
    <x v="1953"/>
    <n v="2"/>
    <x v="348"/>
    <s v="97h 58m 11s"/>
    <s v="time"/>
    <n v="97"/>
    <n v="58"/>
    <n v="11"/>
    <n v="3765"/>
    <n v="21"/>
    <n v="38.430240635570499"/>
  </r>
  <r>
    <x v="72"/>
    <x v="88"/>
    <x v="2033"/>
    <n v="9"/>
    <x v="348"/>
    <s v="98h 21m 15s"/>
    <s v="time"/>
    <n v="98"/>
    <n v="21"/>
    <n v="15"/>
    <n v="3765"/>
    <n v="21"/>
    <n v="38.280025418343499"/>
  </r>
  <r>
    <x v="72"/>
    <x v="92"/>
    <x v="2167"/>
    <n v="191"/>
    <x v="399"/>
    <s v="98h 21m 45s"/>
    <s v="time"/>
    <n v="98"/>
    <n v="21"/>
    <n v="45"/>
    <n v="3765"/>
    <n v="21"/>
    <n v="38.276782310331598"/>
  </r>
  <r>
    <x v="72"/>
    <x v="102"/>
    <x v="2168"/>
    <n v="195"/>
    <x v="399"/>
    <s v="98h 35m 12s"/>
    <s v="time"/>
    <n v="98"/>
    <n v="35"/>
    <n v="12"/>
    <n v="3765"/>
    <n v="21"/>
    <n v="38.189748444684803"/>
  </r>
  <r>
    <x v="72"/>
    <x v="103"/>
    <x v="2169"/>
    <n v="198"/>
    <x v="399"/>
    <s v="98h 35m 26s"/>
    <s v="time"/>
    <n v="98"/>
    <n v="35"/>
    <n v="26"/>
    <n v="3765"/>
    <n v="21"/>
    <n v="38.188242056090502"/>
  </r>
  <r>
    <x v="72"/>
    <x v="20"/>
    <x v="2170"/>
    <n v="133"/>
    <x v="411"/>
    <s v="96h 04m 23s"/>
    <s v="time"/>
    <n v="96"/>
    <n v="4"/>
    <n v="23"/>
    <n v="3765"/>
    <n v="21"/>
    <n v="39.1889274076729"/>
  </r>
  <r>
    <x v="72"/>
    <x v="25"/>
    <x v="1910"/>
    <n v="131"/>
    <x v="411"/>
    <s v="97h 24m 39s"/>
    <s v="time"/>
    <n v="97"/>
    <n v="24"/>
    <n v="39"/>
    <n v="3765"/>
    <n v="21"/>
    <n v="38.6507318658944"/>
  </r>
  <r>
    <x v="72"/>
    <x v="64"/>
    <x v="2135"/>
    <n v="135"/>
    <x v="411"/>
    <s v="97h 52m 34s"/>
    <s v="time"/>
    <n v="97"/>
    <n v="52"/>
    <n v="34"/>
    <n v="3765"/>
    <n v="21"/>
    <n v="38.466996259443597"/>
  </r>
  <r>
    <x v="72"/>
    <x v="60"/>
    <x v="1948"/>
    <n v="136"/>
    <x v="411"/>
    <s v="97h 58m 08s"/>
    <s v="time"/>
    <n v="97"/>
    <n v="58"/>
    <n v="8"/>
    <n v="3765"/>
    <n v="21"/>
    <n v="38.430567527106099"/>
  </r>
  <r>
    <x v="72"/>
    <x v="86"/>
    <x v="2128"/>
    <n v="134"/>
    <x v="411"/>
    <s v="98h 10m 30s"/>
    <s v="time"/>
    <n v="98"/>
    <n v="10"/>
    <n v="30"/>
    <n v="3765"/>
    <n v="21"/>
    <n v="38.3498854087089"/>
  </r>
  <r>
    <x v="72"/>
    <x v="123"/>
    <x v="2037"/>
    <n v="132"/>
    <x v="411"/>
    <s v="99h 15m 18s"/>
    <s v="time"/>
    <n v="99"/>
    <n v="15"/>
    <n v="18"/>
    <n v="3765"/>
    <n v="21"/>
    <n v="37.9325978540123"/>
  </r>
  <r>
    <x v="72"/>
    <x v="37"/>
    <x v="2171"/>
    <n v="124"/>
    <x v="412"/>
    <s v="97h 22m 43s"/>
    <s v="time"/>
    <n v="97"/>
    <n v="22"/>
    <n v="43"/>
    <n v="3765"/>
    <n v="21"/>
    <n v="38.6635212501034"/>
  </r>
  <r>
    <x v="72"/>
    <x v="47"/>
    <x v="2172"/>
    <n v="126"/>
    <x v="412"/>
    <s v="97h 43m 14s"/>
    <s v="time"/>
    <n v="97"/>
    <n v="43"/>
    <n v="14"/>
    <n v="3765"/>
    <n v="21"/>
    <n v="38.528229588907102"/>
  </r>
  <r>
    <x v="72"/>
    <x v="75"/>
    <x v="2173"/>
    <n v="121"/>
    <x v="412"/>
    <s v="97h 58m 58s"/>
    <s v="time"/>
    <n v="97"/>
    <n v="58"/>
    <n v="58"/>
    <n v="3765"/>
    <n v="21"/>
    <n v="38.425120060781602"/>
  </r>
  <r>
    <x v="72"/>
    <x v="112"/>
    <x v="2174"/>
    <n v="122"/>
    <x v="412"/>
    <s v="98h 49m 53s"/>
    <s v="time"/>
    <n v="98"/>
    <n v="49"/>
    <n v="53"/>
    <n v="3765"/>
    <n v="21"/>
    <n v="38.095184559561297"/>
  </r>
  <r>
    <x v="72"/>
    <x v="23"/>
    <x v="2175"/>
    <n v="166"/>
    <x v="413"/>
    <s v="96h 24m 52s"/>
    <s v="time"/>
    <n v="96"/>
    <n v="24"/>
    <n v="52"/>
    <n v="3765"/>
    <n v="21"/>
    <n v="39.050165374021802"/>
  </r>
  <r>
    <x v="72"/>
    <x v="67"/>
    <x v="1943"/>
    <n v="161"/>
    <x v="413"/>
    <s v="98h 07m 18s"/>
    <s v="time"/>
    <n v="98"/>
    <n v="7"/>
    <n v="18"/>
    <n v="3765"/>
    <n v="21"/>
    <n v="38.3707302158884"/>
  </r>
  <r>
    <x v="72"/>
    <x v="82"/>
    <x v="2023"/>
    <n v="165"/>
    <x v="413"/>
    <s v="98h 13m 46s"/>
    <s v="time"/>
    <n v="98"/>
    <n v="13"/>
    <n v="46"/>
    <n v="3765"/>
    <n v="21"/>
    <n v="38.328629682206603"/>
  </r>
  <r>
    <x v="72"/>
    <x v="93"/>
    <x v="2176"/>
    <n v="168"/>
    <x v="413"/>
    <s v="98h 24m 15s"/>
    <s v="time"/>
    <n v="98"/>
    <n v="24"/>
    <n v="15"/>
    <n v="3765"/>
    <n v="21"/>
    <n v="38.260575009527003"/>
  </r>
  <r>
    <x v="72"/>
    <x v="96"/>
    <x v="2036"/>
    <n v="167"/>
    <x v="413"/>
    <s v="98h 28m 22s"/>
    <s v="time"/>
    <n v="98"/>
    <n v="28"/>
    <n v="22"/>
    <n v="3765"/>
    <n v="21"/>
    <n v="38.23391687494"/>
  </r>
  <r>
    <x v="72"/>
    <x v="120"/>
    <x v="2177"/>
    <n v="169"/>
    <x v="413"/>
    <s v="98h 51m 50s"/>
    <s v="time"/>
    <n v="98"/>
    <n v="51"/>
    <n v="50"/>
    <n v="3765"/>
    <n v="21"/>
    <n v="38.082661346969701"/>
  </r>
  <r>
    <x v="72"/>
    <x v="19"/>
    <x v="2057"/>
    <n v="71"/>
    <x v="371"/>
    <s v="96h 01m 53s"/>
    <s v="time"/>
    <n v="96"/>
    <n v="1"/>
    <n v="53"/>
    <n v="3765"/>
    <n v="21"/>
    <n v="39.205930931148004"/>
  </r>
  <r>
    <x v="72"/>
    <x v="1"/>
    <x v="2127"/>
    <n v="74"/>
    <x v="371"/>
    <s v="96h 03m 09s"/>
    <s v="time"/>
    <n v="96"/>
    <n v="3"/>
    <n v="9"/>
    <n v="3765"/>
    <n v="21"/>
    <n v="39.197313968923197"/>
  </r>
  <r>
    <x v="72"/>
    <x v="6"/>
    <x v="2072"/>
    <n v="73"/>
    <x v="371"/>
    <s v="96h 29m 27s"/>
    <s v="time"/>
    <n v="96"/>
    <n v="29"/>
    <n v="27"/>
    <n v="3765"/>
    <n v="21"/>
    <n v="39.019250533297601"/>
  </r>
  <r>
    <x v="72"/>
    <x v="31"/>
    <x v="2109"/>
    <n v="76"/>
    <x v="371"/>
    <s v="97h 30m 17s"/>
    <s v="time"/>
    <n v="97"/>
    <n v="30"/>
    <n v="17"/>
    <n v="3765"/>
    <n v="21"/>
    <n v="38.613514445169301"/>
  </r>
  <r>
    <x v="72"/>
    <x v="43"/>
    <x v="2178"/>
    <n v="75"/>
    <x v="371"/>
    <s v="97h 39m 29s"/>
    <s v="time"/>
    <n v="97"/>
    <n v="39"/>
    <n v="29"/>
    <n v="3765"/>
    <n v="21"/>
    <n v="38.552887199952202"/>
  </r>
  <r>
    <x v="72"/>
    <x v="71"/>
    <x v="2179"/>
    <n v="78"/>
    <x v="371"/>
    <s v="98h 04m 36s"/>
    <s v="time"/>
    <n v="98"/>
    <n v="4"/>
    <n v="36"/>
    <n v="3765"/>
    <n v="21"/>
    <n v="38.3883356557794"/>
  </r>
  <r>
    <x v="72"/>
    <x v="80"/>
    <x v="2180"/>
    <n v="72"/>
    <x v="371"/>
    <s v="98h 07m 28s"/>
    <s v="time"/>
    <n v="98"/>
    <n v="7"/>
    <n v="28"/>
    <n v="3765"/>
    <n v="21"/>
    <n v="38.369643989491799"/>
  </r>
  <r>
    <x v="72"/>
    <x v="38"/>
    <x v="2181"/>
    <n v="91"/>
    <x v="379"/>
    <s v="97h 25m 00s"/>
    <s v="time"/>
    <n v="97"/>
    <n v="25"/>
    <n v="0"/>
    <n v="3765"/>
    <n v="21"/>
    <n v="38.648417450812602"/>
  </r>
  <r>
    <x v="72"/>
    <x v="72"/>
    <x v="2182"/>
    <n v="99"/>
    <x v="379"/>
    <s v="97h 59m 21s"/>
    <s v="time"/>
    <n v="97"/>
    <n v="59"/>
    <n v="21"/>
    <n v="3765"/>
    <n v="21"/>
    <n v="38.4226147448272"/>
  </r>
  <r>
    <x v="72"/>
    <x v="87"/>
    <x v="2073"/>
    <n v="98"/>
    <x v="379"/>
    <s v="98h 13m 35s"/>
    <s v="time"/>
    <n v="98"/>
    <n v="13"/>
    <n v="35"/>
    <n v="3765"/>
    <n v="21"/>
    <n v="38.329821981533499"/>
  </r>
  <r>
    <x v="72"/>
    <x v="90"/>
    <x v="1729"/>
    <n v="93"/>
    <x v="379"/>
    <s v="98h 18m 31s"/>
    <s v="time"/>
    <n v="98"/>
    <n v="18"/>
    <n v="31"/>
    <n v="3765"/>
    <n v="21"/>
    <n v="38.297764127139303"/>
  </r>
  <r>
    <x v="72"/>
    <x v="110"/>
    <x v="2094"/>
    <n v="94"/>
    <x v="379"/>
    <s v="98h 36m 13s"/>
    <s v="time"/>
    <n v="98"/>
    <n v="36"/>
    <n v="13"/>
    <n v="3765"/>
    <n v="21"/>
    <n v="38.183185763424198"/>
  </r>
  <r>
    <x v="72"/>
    <x v="7"/>
    <x v="2183"/>
    <n v="51"/>
    <x v="414"/>
    <s v="96h 35m 16s"/>
    <s v="time"/>
    <n v="96"/>
    <n v="35"/>
    <n v="16"/>
    <n v="3765"/>
    <n v="21"/>
    <n v="38.980087197598003"/>
  </r>
  <r>
    <x v="72"/>
    <x v="45"/>
    <x v="2146"/>
    <n v="58"/>
    <x v="414"/>
    <s v="97h 40m 56s"/>
    <s v="time"/>
    <n v="97"/>
    <n v="40"/>
    <n v="56"/>
    <n v="3765"/>
    <n v="21"/>
    <n v="38.543349182155197"/>
  </r>
  <r>
    <x v="72"/>
    <x v="55"/>
    <x v="1949"/>
    <n v="53"/>
    <x v="414"/>
    <s v="97h 46m 35s"/>
    <s v="time"/>
    <n v="97"/>
    <n v="46"/>
    <n v="35"/>
    <n v="3765"/>
    <n v="21"/>
    <n v="38.506228781658798"/>
  </r>
  <r>
    <x v="72"/>
    <x v="99"/>
    <x v="2144"/>
    <n v="55"/>
    <x v="414"/>
    <s v="98h 29m 22s"/>
    <s v="time"/>
    <n v="98"/>
    <n v="29"/>
    <n v="22"/>
    <n v="3765"/>
    <n v="21"/>
    <n v="38.227446821712398"/>
  </r>
  <r>
    <x v="72"/>
    <x v="114"/>
    <x v="2114"/>
    <n v="52"/>
    <x v="414"/>
    <s v="98h 53m 54s"/>
    <s v="time"/>
    <n v="98"/>
    <n v="53"/>
    <n v="54"/>
    <n v="3765"/>
    <n v="21"/>
    <n v="38.069397866495898"/>
  </r>
  <r>
    <x v="72"/>
    <x v="117"/>
    <x v="2184"/>
    <n v="54"/>
    <x v="414"/>
    <s v="99h 05m 06s"/>
    <s v="time"/>
    <n v="99"/>
    <n v="5"/>
    <n v="6"/>
    <n v="3765"/>
    <n v="21"/>
    <n v="37.997678760660001"/>
  </r>
  <r>
    <x v="72"/>
    <x v="2"/>
    <x v="2041"/>
    <n v="181"/>
    <x v="415"/>
    <s v="96h 07m 42s"/>
    <s v="time"/>
    <n v="96"/>
    <n v="7"/>
    <n v="42"/>
    <n v="3765"/>
    <n v="21"/>
    <n v="39.166392149383597"/>
  </r>
  <r>
    <x v="72"/>
    <x v="76"/>
    <x v="2185"/>
    <n v="185"/>
    <x v="415"/>
    <s v="98h 00m 17s"/>
    <s v="time"/>
    <n v="98"/>
    <n v="0"/>
    <n v="17"/>
    <n v="3765"/>
    <n v="21"/>
    <n v="38.416516210953503"/>
  </r>
  <r>
    <x v="72"/>
    <x v="78"/>
    <x v="2186"/>
    <n v="182"/>
    <x v="415"/>
    <s v="98h 07m 39s"/>
    <s v="time"/>
    <n v="98"/>
    <n v="7"/>
    <n v="39"/>
    <n v="3765"/>
    <n v="21"/>
    <n v="38.368449211485"/>
  </r>
  <r>
    <x v="72"/>
    <x v="91"/>
    <x v="2116"/>
    <n v="188"/>
    <x v="415"/>
    <s v="98h 14m 41s"/>
    <s v="time"/>
    <n v="98"/>
    <n v="14"/>
    <n v="41"/>
    <n v="3765"/>
    <n v="21"/>
    <n v="38.322669298039699"/>
  </r>
  <r>
    <x v="72"/>
    <x v="95"/>
    <x v="2187"/>
    <n v="187"/>
    <x v="415"/>
    <s v="98h 26m 29s"/>
    <s v="time"/>
    <n v="98"/>
    <n v="26"/>
    <n v="29"/>
    <n v="3765"/>
    <n v="21"/>
    <n v="38.246108090262297"/>
  </r>
  <r>
    <x v="72"/>
    <x v="101"/>
    <x v="2118"/>
    <n v="184"/>
    <x v="415"/>
    <s v="98h 33m 38s"/>
    <s v="time"/>
    <n v="98"/>
    <n v="33"/>
    <n v="38"/>
    <n v="3765"/>
    <n v="21"/>
    <n v="38.199865846715703"/>
  </r>
  <r>
    <x v="72"/>
    <x v="113"/>
    <x v="2145"/>
    <n v="189"/>
    <x v="415"/>
    <s v="98h 40m 14s"/>
    <s v="time"/>
    <n v="98"/>
    <n v="40"/>
    <n v="14"/>
    <n v="3765"/>
    <n v="21"/>
    <n v="38.157279836943303"/>
  </r>
  <r>
    <x v="72"/>
    <x v="66"/>
    <x v="2150"/>
    <n v="171"/>
    <x v="402"/>
    <s v="98h 06m 54s"/>
    <s v="time"/>
    <n v="98"/>
    <n v="6"/>
    <n v="54"/>
    <n v="3765"/>
    <n v="21"/>
    <n v="38.373337410181897"/>
  </r>
  <r>
    <x v="72"/>
    <x v="100"/>
    <x v="2188"/>
    <n v="177"/>
    <x v="402"/>
    <s v="98h 30m 10s"/>
    <s v="time"/>
    <n v="98"/>
    <n v="30"/>
    <n v="10"/>
    <n v="3765"/>
    <n v="21"/>
    <n v="38.222272355545499"/>
  </r>
  <r>
    <x v="72"/>
    <x v="108"/>
    <x v="2189"/>
    <n v="178"/>
    <x v="402"/>
    <s v="99h 03m 59s"/>
    <s v="time"/>
    <n v="99"/>
    <n v="3"/>
    <n v="59"/>
    <n v="3765"/>
    <n v="21"/>
    <n v="38.004817196100198"/>
  </r>
  <r>
    <x v="72"/>
    <x v="124"/>
    <x v="2087"/>
    <n v="173"/>
    <x v="402"/>
    <s v="99h 11m 22s"/>
    <s v="time"/>
    <n v="99"/>
    <n v="11"/>
    <n v="22"/>
    <n v="3765"/>
    <n v="21"/>
    <n v="37.957667986624898"/>
  </r>
  <r>
    <x v="72"/>
    <x v="122"/>
    <x v="2190"/>
    <n v="176"/>
    <x v="402"/>
    <s v="99h 12m 05s"/>
    <s v="time"/>
    <n v="99"/>
    <n v="12"/>
    <n v="5"/>
    <n v="3765"/>
    <n v="21"/>
    <n v="37.953097654882697"/>
  </r>
  <r>
    <x v="72"/>
    <x v="121"/>
    <x v="2085"/>
    <n v="179"/>
    <x v="402"/>
    <s v="99h 13m 02s"/>
    <s v="time"/>
    <n v="99"/>
    <n v="13"/>
    <n v="2"/>
    <n v="3765"/>
    <n v="21"/>
    <n v="37.947041004305902"/>
  </r>
  <r>
    <x v="72"/>
    <x v="14"/>
    <x v="2123"/>
    <n v="37"/>
    <x v="403"/>
    <s v="96h 08m 16s"/>
    <s v="time"/>
    <n v="96"/>
    <n v="8"/>
    <n v="16"/>
    <n v="3765"/>
    <n v="21"/>
    <n v="39.162544496324699"/>
  </r>
  <r>
    <x v="72"/>
    <x v="22"/>
    <x v="1867"/>
    <n v="31"/>
    <x v="403"/>
    <s v="96h 09m 09s"/>
    <s v="time"/>
    <n v="96"/>
    <n v="9"/>
    <n v="9"/>
    <n v="3765"/>
    <n v="21"/>
    <n v="39.156548191674602"/>
  </r>
  <r>
    <x v="72"/>
    <x v="5"/>
    <x v="2191"/>
    <n v="33"/>
    <x v="403"/>
    <s v="96h 23m 44s"/>
    <s v="time"/>
    <n v="96"/>
    <n v="23"/>
    <n v="44"/>
    <n v="3765"/>
    <n v="21"/>
    <n v="39.057817326755497"/>
  </r>
  <r>
    <x v="72"/>
    <x v="11"/>
    <x v="1896"/>
    <n v="34"/>
    <x v="403"/>
    <s v="96h 52m 44s"/>
    <s v="time"/>
    <n v="96"/>
    <n v="52"/>
    <n v="44"/>
    <n v="3765"/>
    <n v="21"/>
    <n v="38.862956039040697"/>
  </r>
  <r>
    <x v="72"/>
    <x v="29"/>
    <x v="1712"/>
    <n v="32"/>
    <x v="403"/>
    <s v="97h 26m 41s"/>
    <s v="time"/>
    <n v="97"/>
    <n v="26"/>
    <n v="41"/>
    <n v="3765"/>
    <n v="21"/>
    <n v="38.637290087542503"/>
  </r>
  <r>
    <x v="72"/>
    <x v="53"/>
    <x v="2070"/>
    <n v="39"/>
    <x v="403"/>
    <s v="97h 36m 10s"/>
    <s v="time"/>
    <n v="97"/>
    <n v="36"/>
    <n v="10"/>
    <n v="3765"/>
    <n v="21"/>
    <n v="38.574721803227298"/>
  </r>
  <r>
    <x v="72"/>
    <x v="58"/>
    <x v="2134"/>
    <n v="35"/>
    <x v="403"/>
    <s v="97h 51m 58s"/>
    <s v="time"/>
    <n v="97"/>
    <n v="51"/>
    <n v="58"/>
    <n v="3765"/>
    <n v="21"/>
    <n v="38.470926833145001"/>
  </r>
  <r>
    <x v="72"/>
    <x v="94"/>
    <x v="1903"/>
    <n v="36"/>
    <x v="403"/>
    <s v="98h 26m 18s"/>
    <s v="time"/>
    <n v="98"/>
    <n v="26"/>
    <n v="18"/>
    <n v="3765"/>
    <n v="21"/>
    <n v="38.247295260992502"/>
  </r>
  <r>
    <x v="72"/>
    <x v="111"/>
    <x v="1921"/>
    <n v="38"/>
    <x v="403"/>
    <s v="98h 44m 03s"/>
    <s v="time"/>
    <n v="98"/>
    <n v="44"/>
    <n v="3"/>
    <n v="3765"/>
    <n v="21"/>
    <n v="38.132696381698302"/>
  </r>
  <r>
    <x v="72"/>
    <x v="4"/>
    <x v="1947"/>
    <n v="43"/>
    <x v="405"/>
    <s v="96h 23m 34s"/>
    <s v="time"/>
    <n v="96"/>
    <n v="23"/>
    <n v="34"/>
    <n v="3765"/>
    <n v="21"/>
    <n v="39.058942866858303"/>
  </r>
  <r>
    <x v="72"/>
    <x v="24"/>
    <x v="2192"/>
    <n v="42"/>
    <x v="405"/>
    <s v="96h 34m 34s"/>
    <s v="time"/>
    <n v="96"/>
    <n v="34"/>
    <n v="34"/>
    <n v="3765"/>
    <n v="21"/>
    <n v="38.984796102095601"/>
  </r>
  <r>
    <x v="72"/>
    <x v="42"/>
    <x v="150"/>
    <n v="48"/>
    <x v="405"/>
    <s v="97h 38m 12s"/>
    <s v="time"/>
    <n v="97"/>
    <n v="38"/>
    <n v="12"/>
    <n v="3765"/>
    <n v="21"/>
    <n v="38.561332832610702"/>
  </r>
  <r>
    <x v="72"/>
    <x v="65"/>
    <x v="2193"/>
    <n v="41"/>
    <x v="405"/>
    <s v="97h 54m 24s"/>
    <s v="time"/>
    <n v="97"/>
    <n v="54"/>
    <n v="24"/>
    <n v="3765"/>
    <n v="21"/>
    <n v="38.4549911480321"/>
  </r>
  <r>
    <x v="72"/>
    <x v="77"/>
    <x v="2194"/>
    <n v="49"/>
    <x v="405"/>
    <s v="98h 00m 25s"/>
    <s v="time"/>
    <n v="98"/>
    <n v="0"/>
    <n v="25"/>
    <n v="3765"/>
    <n v="21"/>
    <n v="38.415645149861803"/>
  </r>
  <r>
    <x v="72"/>
    <x v="89"/>
    <x v="2027"/>
    <n v="45"/>
    <x v="405"/>
    <s v="98h 17m 44s"/>
    <s v="time"/>
    <n v="98"/>
    <n v="17"/>
    <n v="44"/>
    <n v="3765"/>
    <n v="21"/>
    <n v="38.302850812741603"/>
  </r>
  <r>
    <x v="72"/>
    <x v="10"/>
    <x v="2071"/>
    <n v="64"/>
    <x v="364"/>
    <s v="96h 50m 31s"/>
    <s v="time"/>
    <n v="96"/>
    <n v="50"/>
    <n v="31"/>
    <n v="3765"/>
    <n v="21"/>
    <n v="38.877781952838298"/>
  </r>
  <r>
    <x v="72"/>
    <x v="54"/>
    <x v="2107"/>
    <n v="68"/>
    <x v="364"/>
    <s v="97h 46m 18s"/>
    <s v="time"/>
    <n v="97"/>
    <n v="46"/>
    <n v="18"/>
    <n v="3765"/>
    <n v="21"/>
    <n v="38.5080885737176"/>
  </r>
  <r>
    <x v="72"/>
    <x v="59"/>
    <x v="2049"/>
    <n v="69"/>
    <x v="364"/>
    <s v="97h 52m 08s"/>
    <s v="time"/>
    <n v="97"/>
    <n v="52"/>
    <n v="8"/>
    <n v="3765"/>
    <n v="21"/>
    <n v="38.469834926545701"/>
  </r>
  <r>
    <x v="72"/>
    <x v="105"/>
    <x v="2052"/>
    <n v="62"/>
    <x v="364"/>
    <s v="98h 46m 02s"/>
    <s v="time"/>
    <n v="98"/>
    <n v="46"/>
    <n v="2"/>
    <n v="3765"/>
    <n v="21"/>
    <n v="38.119934076194802"/>
  </r>
  <r>
    <x v="72"/>
    <x v="3"/>
    <x v="2195"/>
    <n v="15"/>
    <x v="353"/>
    <s v="96h 16m 14s"/>
    <s v="time"/>
    <n v="96"/>
    <n v="16"/>
    <n v="14"/>
    <n v="3765"/>
    <n v="21"/>
    <n v="39.108530934230401"/>
  </r>
  <r>
    <x v="72"/>
    <x v="30"/>
    <x v="2088"/>
    <n v="19"/>
    <x v="353"/>
    <s v="96h 54m 03s"/>
    <s v="time"/>
    <n v="96"/>
    <n v="54"/>
    <n v="3"/>
    <n v="3765"/>
    <n v="21"/>
    <n v="38.8541550210266"/>
  </r>
  <r>
    <x v="72"/>
    <x v="34"/>
    <x v="2034"/>
    <n v="14"/>
    <x v="353"/>
    <s v="97h 17m 58s"/>
    <s v="time"/>
    <n v="97"/>
    <n v="17"/>
    <n v="58"/>
    <n v="3765"/>
    <n v="21"/>
    <n v="38.694979416349298"/>
  </r>
  <r>
    <x v="72"/>
    <x v="28"/>
    <x v="1928"/>
    <n v="16"/>
    <x v="353"/>
    <s v="97h 24m 44s"/>
    <s v="time"/>
    <n v="97"/>
    <n v="24"/>
    <n v="44"/>
    <n v="3765"/>
    <n v="21"/>
    <n v="38.650180789542702"/>
  </r>
  <r>
    <x v="72"/>
    <x v="26"/>
    <x v="2098"/>
    <n v="17"/>
    <x v="353"/>
    <s v="97h 27m 27s"/>
    <s v="time"/>
    <n v="97"/>
    <n v="27"/>
    <n v="27"/>
    <n v="3765"/>
    <n v="21"/>
    <n v="38.6322243029012"/>
  </r>
  <r>
    <x v="72"/>
    <x v="44"/>
    <x v="2053"/>
    <n v="18"/>
    <x v="353"/>
    <s v="97h 40m 49s"/>
    <s v="time"/>
    <n v="97"/>
    <n v="40"/>
    <n v="49"/>
    <n v="3765"/>
    <n v="21"/>
    <n v="38.5441164342853"/>
  </r>
  <r>
    <x v="72"/>
    <x v="48"/>
    <x v="1878"/>
    <n v="13"/>
    <x v="353"/>
    <s v="97h 44m 24s"/>
    <s v="time"/>
    <n v="97"/>
    <n v="44"/>
    <n v="24"/>
    <n v="3765"/>
    <n v="21"/>
    <n v="38.520564763658598"/>
  </r>
  <r>
    <x v="72"/>
    <x v="8"/>
    <x v="1977"/>
    <n v="85"/>
    <x v="416"/>
    <s v="96h 41m 14s"/>
    <s v="time"/>
    <n v="96"/>
    <n v="41"/>
    <n v="14"/>
    <n v="3765"/>
    <n v="21"/>
    <n v="38.939995518194401"/>
  </r>
  <r>
    <x v="72"/>
    <x v="51"/>
    <x v="2069"/>
    <n v="88"/>
    <x v="416"/>
    <s v="97h 08m 44s"/>
    <s v="time"/>
    <n v="97"/>
    <n v="8"/>
    <n v="44"/>
    <n v="3765"/>
    <n v="21"/>
    <n v="38.756276377943699"/>
  </r>
  <r>
    <x v="72"/>
    <x v="27"/>
    <x v="2196"/>
    <n v="82"/>
    <x v="416"/>
    <s v="97h 11m 01s"/>
    <s v="time"/>
    <n v="97"/>
    <n v="11"/>
    <n v="1"/>
    <n v="3765"/>
    <n v="21"/>
    <n v="38.7411000368717"/>
  </r>
  <r>
    <x v="72"/>
    <x v="33"/>
    <x v="1841"/>
    <n v="83"/>
    <x v="416"/>
    <s v="97h 17m 19s"/>
    <s v="time"/>
    <n v="97"/>
    <n v="17"/>
    <n v="19"/>
    <n v="3765"/>
    <n v="21"/>
    <n v="38.699288200343098"/>
  </r>
  <r>
    <x v="72"/>
    <x v="70"/>
    <x v="2130"/>
    <n v="84"/>
    <x v="416"/>
    <s v="98h 02m 19s"/>
    <s v="time"/>
    <n v="98"/>
    <n v="2"/>
    <n v="19"/>
    <n v="3765"/>
    <n v="21"/>
    <n v="38.403236819960298"/>
  </r>
  <r>
    <x v="72"/>
    <x v="85"/>
    <x v="2093"/>
    <n v="86"/>
    <x v="416"/>
    <s v="98h 09m 41s"/>
    <s v="time"/>
    <n v="98"/>
    <n v="9"/>
    <n v="41"/>
    <n v="3765"/>
    <n v="21"/>
    <n v="38.355203024497598"/>
  </r>
  <r>
    <x v="72"/>
    <x v="21"/>
    <x v="1941"/>
    <n v="141"/>
    <x v="417"/>
    <s v="96h 07m 20s"/>
    <s v="time"/>
    <n v="96"/>
    <n v="7"/>
    <n v="20"/>
    <n v="3765"/>
    <n v="21"/>
    <n v="39.1688822101491"/>
  </r>
  <r>
    <x v="72"/>
    <x v="9"/>
    <x v="2197"/>
    <n v="142"/>
    <x v="417"/>
    <s v="96h 45m 19s"/>
    <s v="time"/>
    <n v="96"/>
    <n v="45"/>
    <n v="19"/>
    <n v="3765"/>
    <n v="21"/>
    <n v="38.912605973260099"/>
  </r>
  <r>
    <x v="72"/>
    <x v="32"/>
    <x v="2198"/>
    <n v="144"/>
    <x v="417"/>
    <s v="97h 09m 07s"/>
    <s v="time"/>
    <n v="97"/>
    <n v="9"/>
    <n v="7"/>
    <n v="3765"/>
    <n v="21"/>
    <n v="38.753727694590602"/>
  </r>
  <r>
    <x v="72"/>
    <x v="36"/>
    <x v="2199"/>
    <n v="148"/>
    <x v="417"/>
    <s v="97h 12m 36s"/>
    <s v="time"/>
    <n v="97"/>
    <n v="12"/>
    <n v="36"/>
    <n v="3765"/>
    <n v="21"/>
    <n v="38.730583273325699"/>
  </r>
  <r>
    <x v="72"/>
    <x v="41"/>
    <x v="2160"/>
    <n v="143"/>
    <x v="417"/>
    <s v="97h 36m 39s"/>
    <s v="time"/>
    <n v="97"/>
    <n v="36"/>
    <n v="39"/>
    <n v="3765"/>
    <n v="21"/>
    <n v="38.571538336762401"/>
  </r>
  <r>
    <x v="72"/>
    <x v="46"/>
    <x v="2011"/>
    <n v="145"/>
    <x v="417"/>
    <s v="97h 43m 00s"/>
    <s v="time"/>
    <n v="97"/>
    <n v="43"/>
    <n v="0"/>
    <n v="3765"/>
    <n v="21"/>
    <n v="38.529762920006803"/>
  </r>
  <r>
    <x v="72"/>
    <x v="69"/>
    <x v="2121"/>
    <n v="149"/>
    <x v="417"/>
    <s v="98h 01m 19s"/>
    <s v="time"/>
    <n v="98"/>
    <n v="1"/>
    <n v="19"/>
    <n v="3765"/>
    <n v="21"/>
    <n v="38.4097665205353"/>
  </r>
  <r>
    <x v="72"/>
    <x v="12"/>
    <x v="2151"/>
    <n v="107"/>
    <x v="418"/>
    <s v="96h 52m 51s"/>
    <s v="time"/>
    <n v="96"/>
    <n v="52"/>
    <n v="51"/>
    <n v="3765"/>
    <n v="21"/>
    <n v="38.862176041012503"/>
  </r>
  <r>
    <x v="72"/>
    <x v="68"/>
    <x v="2152"/>
    <n v="104"/>
    <x v="418"/>
    <s v="98h 00m 09s"/>
    <s v="time"/>
    <n v="98"/>
    <n v="0"/>
    <n v="9"/>
    <n v="3765"/>
    <n v="21"/>
    <n v="38.417387311548097"/>
  </r>
  <r>
    <x v="72"/>
    <x v="84"/>
    <x v="2200"/>
    <n v="106"/>
    <x v="418"/>
    <s v="98h 07m 20s"/>
    <s v="time"/>
    <n v="98"/>
    <n v="7"/>
    <n v="20"/>
    <n v="3765"/>
    <n v="21"/>
    <n v="38.370512965689002"/>
  </r>
  <r>
    <x v="72"/>
    <x v="133"/>
    <x v="2201"/>
    <n v="102"/>
    <x v="418"/>
    <s v="99h 19m 32s"/>
    <s v="time"/>
    <n v="99"/>
    <n v="19"/>
    <n v="32"/>
    <n v="3765"/>
    <n v="21"/>
    <n v="37.905652567874398"/>
  </r>
  <r>
    <x v="72"/>
    <x v="129"/>
    <x v="2125"/>
    <n v="108"/>
    <x v="418"/>
    <s v="99h 31m 54s"/>
    <s v="time"/>
    <n v="99"/>
    <n v="31"/>
    <n v="54"/>
    <n v="3765"/>
    <n v="21"/>
    <n v="37.827157186155098"/>
  </r>
  <r>
    <x v="72"/>
    <x v="17"/>
    <x v="1932"/>
    <n v="21"/>
    <x v="419"/>
    <s v="95h 57m 16s"/>
    <s v="time"/>
    <n v="95"/>
    <n v="57"/>
    <n v="16"/>
    <n v="3765"/>
    <n v="21"/>
    <n v="39.237369585103998"/>
  </r>
  <r>
    <x v="72"/>
    <x v="18"/>
    <x v="2202"/>
    <n v="28"/>
    <x v="419"/>
    <s v="95h 58m 57s"/>
    <s v="time"/>
    <n v="95"/>
    <n v="58"/>
    <n v="57"/>
    <n v="3765"/>
    <n v="21"/>
    <n v="39.225900554788602"/>
  </r>
  <r>
    <x v="72"/>
    <x v="0"/>
    <x v="2063"/>
    <n v="23"/>
    <x v="419"/>
    <s v="96h 23m 12s"/>
    <s v="time"/>
    <n v="96"/>
    <n v="23"/>
    <n v="12"/>
    <n v="3765"/>
    <n v="21"/>
    <n v="39.061419283441602"/>
  </r>
  <r>
    <x v="72"/>
    <x v="73"/>
    <x v="2090"/>
    <n v="24"/>
    <x v="419"/>
    <s v="98h 04m 49s"/>
    <s v="time"/>
    <n v="98"/>
    <n v="4"/>
    <n v="49"/>
    <n v="3765"/>
    <n v="21"/>
    <n v="38.386922277386098"/>
  </r>
  <r>
    <x v="72"/>
    <x v="81"/>
    <x v="2161"/>
    <n v="29"/>
    <x v="419"/>
    <s v="98h 07m 42s"/>
    <s v="time"/>
    <n v="98"/>
    <n v="7"/>
    <n v="42"/>
    <n v="3765"/>
    <n v="21"/>
    <n v="38.368123375851297"/>
  </r>
  <r>
    <x v="72"/>
    <x v="79"/>
    <x v="2089"/>
    <n v="22"/>
    <x v="419"/>
    <s v="98h 09m 32s"/>
    <s v="time"/>
    <n v="98"/>
    <n v="9"/>
    <n v="32"/>
    <n v="3765"/>
    <n v="21"/>
    <n v="38.356179889747899"/>
  </r>
  <r>
    <x v="72"/>
    <x v="83"/>
    <x v="2062"/>
    <n v="25"/>
    <x v="419"/>
    <s v="98h 14m 33s"/>
    <s v="time"/>
    <n v="98"/>
    <n v="14"/>
    <n v="33"/>
    <n v="3765"/>
    <n v="21"/>
    <n v="38.323536147797498"/>
  </r>
  <r>
    <x v="72"/>
    <x v="109"/>
    <x v="1965"/>
    <n v="26"/>
    <x v="419"/>
    <s v="98h 37m 07s"/>
    <s v="time"/>
    <n v="98"/>
    <n v="37"/>
    <n v="7"/>
    <n v="3765"/>
    <n v="21"/>
    <n v="38.177378058570099"/>
  </r>
  <r>
    <x v="72"/>
    <x v="13"/>
    <x v="1957"/>
    <n v="111"/>
    <x v="396"/>
    <s v="96h 07m 19s"/>
    <s v="time"/>
    <n v="96"/>
    <n v="7"/>
    <n v="19"/>
    <n v="3765"/>
    <n v="21"/>
    <n v="39.1689954022523"/>
  </r>
  <r>
    <x v="72"/>
    <x v="50"/>
    <x v="2203"/>
    <n v="116"/>
    <x v="396"/>
    <s v="97h 02m 28s"/>
    <s v="time"/>
    <n v="97"/>
    <n v="2"/>
    <n v="28"/>
    <n v="3765"/>
    <n v="21"/>
    <n v="38.797989397391703"/>
  </r>
  <r>
    <x v="72"/>
    <x v="39"/>
    <x v="2204"/>
    <n v="115"/>
    <x v="396"/>
    <s v="97h 32m 15s"/>
    <s v="time"/>
    <n v="97"/>
    <n v="32"/>
    <n v="15"/>
    <n v="3765"/>
    <n v="21"/>
    <n v="38.600538254517403"/>
  </r>
  <r>
    <x v="72"/>
    <x v="97"/>
    <x v="2158"/>
    <n v="113"/>
    <x v="396"/>
    <s v="98h 27m 36s"/>
    <s v="time"/>
    <n v="98"/>
    <n v="27"/>
    <n v="36"/>
    <n v="3765"/>
    <n v="21"/>
    <n v="38.238878732480103"/>
  </r>
  <r>
    <x v="72"/>
    <x v="119"/>
    <x v="2205"/>
    <n v="117"/>
    <x v="396"/>
    <s v="98h 40m 05s"/>
    <s v="time"/>
    <n v="98"/>
    <n v="40"/>
    <n v="5"/>
    <n v="3765"/>
    <n v="21"/>
    <n v="38.1582466463028"/>
  </r>
  <r>
    <x v="72"/>
    <x v="115"/>
    <x v="1954"/>
    <n v="114"/>
    <x v="396"/>
    <s v="99h 02m 01s"/>
    <s v="time"/>
    <n v="99"/>
    <n v="2"/>
    <n v="1"/>
    <n v="3765"/>
    <n v="21"/>
    <n v="38.017395889723097"/>
  </r>
  <r>
    <x v="72"/>
    <x v="16"/>
    <x v="2092"/>
    <n v="153"/>
    <x v="345"/>
    <s v="96h 19m 35s"/>
    <s v="time"/>
    <n v="96"/>
    <n v="19"/>
    <n v="35"/>
    <n v="3765"/>
    <n v="21"/>
    <n v="39.085862591017197"/>
  </r>
  <r>
    <x v="72"/>
    <x v="52"/>
    <x v="1846"/>
    <n v="157"/>
    <x v="345"/>
    <s v="97h 08m 52s"/>
    <s v="time"/>
    <n v="97"/>
    <n v="8"/>
    <n v="52"/>
    <n v="3765"/>
    <n v="21"/>
    <n v="38.755389841364199"/>
  </r>
  <r>
    <x v="72"/>
    <x v="40"/>
    <x v="2206"/>
    <n v="156"/>
    <x v="345"/>
    <s v="97h 33m 27s"/>
    <s v="time"/>
    <n v="97"/>
    <n v="33"/>
    <n v="27"/>
    <n v="3765"/>
    <n v="21"/>
    <n v="38.592624862260699"/>
  </r>
  <r>
    <x v="72"/>
    <x v="63"/>
    <x v="2056"/>
    <n v="151"/>
    <x v="345"/>
    <s v="97h 55m 41s"/>
    <s v="time"/>
    <n v="97"/>
    <n v="55"/>
    <n v="41"/>
    <n v="3765"/>
    <n v="21"/>
    <n v="38.446592027593901"/>
  </r>
  <r>
    <x v="72"/>
    <x v="98"/>
    <x v="2162"/>
    <n v="159"/>
    <x v="345"/>
    <s v="98h 28m 47s"/>
    <s v="time"/>
    <n v="98"/>
    <n v="28"/>
    <n v="47"/>
    <n v="3765"/>
    <n v="21"/>
    <n v="38.231220753285299"/>
  </r>
  <r>
    <x v="72"/>
    <x v="107"/>
    <x v="2207"/>
    <n v="158"/>
    <x v="345"/>
    <s v="98h 53m 26s"/>
    <s v="time"/>
    <n v="98"/>
    <n v="53"/>
    <n v="26"/>
    <n v="3765"/>
    <n v="21"/>
    <n v="38.072392038336403"/>
  </r>
  <r>
    <x v="72"/>
    <x v="138"/>
    <x v="2208"/>
    <n v="152"/>
    <x v="345"/>
    <s v="99h 32m 28s"/>
    <s v="time"/>
    <n v="99"/>
    <n v="32"/>
    <n v="28"/>
    <n v="3765"/>
    <n v="21"/>
    <n v="37.823568151629097"/>
  </r>
  <r>
    <x v="73"/>
    <x v="1"/>
    <x v="2123"/>
    <n v="151"/>
    <x v="348"/>
    <s v="00h 25m 04s"/>
    <s v="time"/>
    <n v="100"/>
    <n v="46"/>
    <n v="30"/>
    <n v="3950"/>
    <n v="21"/>
    <n v="39.196229223517697"/>
  </r>
  <r>
    <x v="73"/>
    <x v="2"/>
    <x v="2166"/>
    <n v="158"/>
    <x v="348"/>
    <s v="00h 40m 26s"/>
    <s v="time"/>
    <n v="101"/>
    <n v="1"/>
    <n v="52"/>
    <n v="3950"/>
    <n v="21"/>
    <n v="39.096867851486799"/>
  </r>
  <r>
    <x v="73"/>
    <x v="0"/>
    <x v="2209"/>
    <n v="154"/>
    <x v="348"/>
    <s v="00h 58m 43s"/>
    <s v="time"/>
    <n v="101"/>
    <n v="20"/>
    <n v="9"/>
    <n v="3950"/>
    <n v="21"/>
    <n v="38.979301497495896"/>
  </r>
  <r>
    <x v="73"/>
    <x v="50"/>
    <x v="2210"/>
    <n v="155"/>
    <x v="348"/>
    <s v="01h 38m 27s"/>
    <s v="time"/>
    <n v="101"/>
    <n v="59"/>
    <n v="53"/>
    <n v="3950"/>
    <n v="21"/>
    <n v="38.726228441173902"/>
  </r>
  <r>
    <x v="73"/>
    <x v="52"/>
    <x v="2211"/>
    <n v="156"/>
    <x v="348"/>
    <s v="01h 44m 20s"/>
    <s v="time"/>
    <n v="102"/>
    <n v="5"/>
    <n v="46"/>
    <n v="3950"/>
    <n v="21"/>
    <n v="38.689034841897303"/>
  </r>
  <r>
    <x v="73"/>
    <x v="36"/>
    <x v="2165"/>
    <n v="159"/>
    <x v="348"/>
    <s v="01h 51m 42s"/>
    <s v="time"/>
    <n v="102"/>
    <n v="13"/>
    <n v="8"/>
    <n v="3950"/>
    <n v="21"/>
    <n v="38.642564431448797"/>
  </r>
  <r>
    <x v="73"/>
    <x v="64"/>
    <x v="1953"/>
    <n v="152"/>
    <x v="348"/>
    <s v="02h 41m 34s"/>
    <s v="time"/>
    <n v="103"/>
    <n v="3"/>
    <n v="0"/>
    <n v="3950"/>
    <n v="21"/>
    <n v="38.330907326540498"/>
  </r>
  <r>
    <x v="73"/>
    <x v="71"/>
    <x v="2164"/>
    <n v="153"/>
    <x v="348"/>
    <s v="03h 06m 13s"/>
    <s v="time"/>
    <n v="103"/>
    <n v="27"/>
    <n v="39"/>
    <n v="3950"/>
    <n v="21"/>
    <n v="38.178698863499001"/>
  </r>
  <r>
    <x v="73"/>
    <x v="60"/>
    <x v="2212"/>
    <n v="147"/>
    <x v="420"/>
    <s v="02h 49m 17s"/>
    <s v="time"/>
    <n v="103"/>
    <n v="10"/>
    <n v="43"/>
    <n v="3950"/>
    <n v="21"/>
    <n v="38.283128232326298"/>
  </r>
  <r>
    <x v="73"/>
    <x v="97"/>
    <x v="2213"/>
    <n v="149"/>
    <x v="420"/>
    <s v="03h 35m 03s"/>
    <s v="time"/>
    <n v="103"/>
    <n v="56"/>
    <n v="29"/>
    <n v="3950"/>
    <n v="21"/>
    <n v="38.002186061054701"/>
  </r>
  <r>
    <x v="73"/>
    <x v="112"/>
    <x v="1949"/>
    <n v="143"/>
    <x v="420"/>
    <s v="03h 50m 15s"/>
    <s v="time"/>
    <n v="104"/>
    <n v="11"/>
    <n v="41"/>
    <n v="3950"/>
    <n v="21"/>
    <n v="37.9097896299929"/>
  </r>
  <r>
    <x v="73"/>
    <x v="124"/>
    <x v="2214"/>
    <n v="146"/>
    <x v="420"/>
    <s v="04h 00m 35s"/>
    <s v="time"/>
    <n v="104"/>
    <n v="22"/>
    <n v="1"/>
    <n v="3950"/>
    <n v="21"/>
    <n v="37.847232387862199"/>
  </r>
  <r>
    <x v="73"/>
    <x v="125"/>
    <x v="2215"/>
    <n v="148"/>
    <x v="420"/>
    <s v="04h 16m 02s"/>
    <s v="time"/>
    <n v="104"/>
    <n v="37"/>
    <n v="28"/>
    <n v="3950"/>
    <n v="21"/>
    <n v="37.754083388203298"/>
  </r>
  <r>
    <x v="73"/>
    <x v="51"/>
    <x v="2020"/>
    <n v="214"/>
    <x v="421"/>
    <s v="01h 38m 44s"/>
    <s v="time"/>
    <n v="102"/>
    <n v="0"/>
    <n v="10"/>
    <n v="3950"/>
    <n v="21"/>
    <n v="38.724435609052001"/>
  </r>
  <r>
    <x v="73"/>
    <x v="73"/>
    <x v="2108"/>
    <n v="212"/>
    <x v="421"/>
    <s v="03h 13m 14s"/>
    <s v="time"/>
    <n v="103"/>
    <n v="34"/>
    <n v="40"/>
    <n v="3950"/>
    <n v="21"/>
    <n v="38.135593220338897"/>
  </r>
  <r>
    <x v="73"/>
    <x v="83"/>
    <x v="2111"/>
    <n v="216"/>
    <x v="421"/>
    <s v="03h 22m 01s"/>
    <s v="time"/>
    <n v="103"/>
    <n v="43"/>
    <n v="27"/>
    <n v="3950"/>
    <n v="21"/>
    <n v="38.081771364757401"/>
  </r>
  <r>
    <x v="73"/>
    <x v="100"/>
    <x v="2216"/>
    <n v="215"/>
    <x v="421"/>
    <s v="03h 37m 05s"/>
    <s v="time"/>
    <n v="103"/>
    <n v="58"/>
    <n v="31"/>
    <n v="3950"/>
    <n v="21"/>
    <n v="37.989799925730203"/>
  </r>
  <r>
    <x v="73"/>
    <x v="30"/>
    <x v="2076"/>
    <n v="134"/>
    <x v="422"/>
    <s v="01h 34m 57s"/>
    <s v="time"/>
    <n v="101"/>
    <n v="56"/>
    <n v="23"/>
    <n v="3950"/>
    <n v="21"/>
    <n v="38.748388889948501"/>
  </r>
  <r>
    <x v="73"/>
    <x v="32"/>
    <x v="1947"/>
    <n v="131"/>
    <x v="422"/>
    <s v="01h 46m 32s"/>
    <s v="time"/>
    <n v="102"/>
    <n v="7"/>
    <n v="58"/>
    <n v="3950"/>
    <n v="21"/>
    <n v="38.675145099788402"/>
  </r>
  <r>
    <x v="73"/>
    <x v="31"/>
    <x v="2217"/>
    <n v="135"/>
    <x v="422"/>
    <s v="02h 05m 24s"/>
    <s v="time"/>
    <n v="102"/>
    <n v="26"/>
    <n v="50"/>
    <n v="3950"/>
    <n v="21"/>
    <n v="38.556438274450201"/>
  </r>
  <r>
    <x v="73"/>
    <x v="92"/>
    <x v="2060"/>
    <n v="137"/>
    <x v="422"/>
    <s v="03h 31m 10s"/>
    <s v="time"/>
    <n v="103"/>
    <n v="52"/>
    <n v="36"/>
    <n v="3950"/>
    <n v="21"/>
    <n v="38.025864005391"/>
  </r>
  <r>
    <x v="73"/>
    <x v="93"/>
    <x v="2218"/>
    <n v="132"/>
    <x v="422"/>
    <s v="03h 32m 06s"/>
    <s v="time"/>
    <n v="103"/>
    <n v="53"/>
    <n v="32"/>
    <n v="3950"/>
    <n v="21"/>
    <n v="38.0201704758136"/>
  </r>
  <r>
    <x v="73"/>
    <x v="94"/>
    <x v="2194"/>
    <n v="139"/>
    <x v="422"/>
    <s v="03h 32m 45s"/>
    <s v="time"/>
    <n v="103"/>
    <n v="54"/>
    <n v="11"/>
    <n v="3950"/>
    <n v="21"/>
    <n v="38.0162063461934"/>
  </r>
  <r>
    <x v="73"/>
    <x v="121"/>
    <x v="2219"/>
    <n v="133"/>
    <x v="422"/>
    <s v="04h 01m 40s"/>
    <s v="time"/>
    <n v="104"/>
    <n v="23"/>
    <n v="6"/>
    <n v="3950"/>
    <n v="21"/>
    <n v="37.840685922306797"/>
  </r>
  <r>
    <x v="73"/>
    <x v="23"/>
    <x v="2220"/>
    <n v="66"/>
    <x v="423"/>
    <s v="01h 10m 19s"/>
    <s v="time"/>
    <n v="101"/>
    <n v="31"/>
    <n v="45"/>
    <n v="3950"/>
    <n v="21"/>
    <n v="38.905076537940602"/>
  </r>
  <r>
    <x v="73"/>
    <x v="28"/>
    <x v="2221"/>
    <n v="67"/>
    <x v="423"/>
    <s v="01h 55m 32s"/>
    <s v="time"/>
    <n v="102"/>
    <n v="16"/>
    <n v="58"/>
    <n v="3950"/>
    <n v="21"/>
    <n v="38.618427127408196"/>
  </r>
  <r>
    <x v="73"/>
    <x v="84"/>
    <x v="2052"/>
    <n v="62"/>
    <x v="423"/>
    <s v="03h 14m 09s"/>
    <s v="time"/>
    <n v="103"/>
    <n v="35"/>
    <n v="35"/>
    <n v="3950"/>
    <n v="21"/>
    <n v="38.129969029455502"/>
  </r>
  <r>
    <x v="73"/>
    <x v="118"/>
    <x v="2222"/>
    <n v="68"/>
    <x v="423"/>
    <s v="03h 54m 23s"/>
    <s v="time"/>
    <n v="104"/>
    <n v="15"/>
    <n v="49"/>
    <n v="3950"/>
    <n v="21"/>
    <n v="37.8847419335072"/>
  </r>
  <r>
    <x v="73"/>
    <x v="129"/>
    <x v="2075"/>
    <n v="63"/>
    <x v="423"/>
    <s v="04h 03m 41s"/>
    <s v="time"/>
    <n v="104"/>
    <n v="25"/>
    <n v="7"/>
    <n v="3950"/>
    <n v="21"/>
    <n v="37.828505454806603"/>
  </r>
  <r>
    <x v="73"/>
    <x v="127"/>
    <x v="2223"/>
    <n v="65"/>
    <x v="423"/>
    <s v="04h 20m 40s"/>
    <s v="time"/>
    <n v="104"/>
    <n v="42"/>
    <n v="6"/>
    <n v="3950"/>
    <n v="21"/>
    <n v="37.726238041419201"/>
  </r>
  <r>
    <x v="73"/>
    <x v="135"/>
    <x v="2224"/>
    <n v="64"/>
    <x v="423"/>
    <s v="04h 35m 18s"/>
    <s v="time"/>
    <n v="104"/>
    <n v="56"/>
    <n v="44"/>
    <n v="3950"/>
    <n v="21"/>
    <n v="37.638563911446099"/>
  </r>
  <r>
    <x v="73"/>
    <x v="18"/>
    <x v="2057"/>
    <n v="11"/>
    <x v="401"/>
    <s v="100h 39m 44s"/>
    <s v="time"/>
    <n v="100"/>
    <n v="39"/>
    <n v="44"/>
    <n v="3950"/>
    <n v="21"/>
    <n v="39.240143052673403"/>
  </r>
  <r>
    <x v="73"/>
    <x v="14"/>
    <x v="2127"/>
    <n v="14"/>
    <x v="401"/>
    <s v="00h 41m 04s"/>
    <s v="time"/>
    <n v="101"/>
    <n v="2"/>
    <n v="30"/>
    <n v="3950"/>
    <n v="21"/>
    <n v="39.0927835051546"/>
  </r>
  <r>
    <x v="73"/>
    <x v="24"/>
    <x v="2179"/>
    <n v="17"/>
    <x v="401"/>
    <s v="01h 11m 57s"/>
    <s v="time"/>
    <n v="101"/>
    <n v="33"/>
    <n v="23"/>
    <n v="3950"/>
    <n v="21"/>
    <n v="38.894648019846599"/>
  </r>
  <r>
    <x v="73"/>
    <x v="27"/>
    <x v="2072"/>
    <n v="13"/>
    <x v="401"/>
    <s v="01h 48m 24s"/>
    <s v="time"/>
    <n v="102"/>
    <n v="9"/>
    <n v="50"/>
    <n v="3950"/>
    <n v="21"/>
    <n v="38.663367682644903"/>
  </r>
  <r>
    <x v="73"/>
    <x v="34"/>
    <x v="2225"/>
    <n v="16"/>
    <x v="401"/>
    <s v="01h 52m 14s"/>
    <s v="time"/>
    <n v="102"/>
    <n v="13"/>
    <n v="40"/>
    <n v="3950"/>
    <n v="21"/>
    <n v="38.639204391065697"/>
  </r>
  <r>
    <x v="73"/>
    <x v="37"/>
    <x v="2109"/>
    <n v="15"/>
    <x v="401"/>
    <s v="01h 53m 13s"/>
    <s v="time"/>
    <n v="102"/>
    <n v="14"/>
    <n v="39"/>
    <n v="3950"/>
    <n v="21"/>
    <n v="38.633010848214603"/>
  </r>
  <r>
    <x v="73"/>
    <x v="53"/>
    <x v="2141"/>
    <n v="18"/>
    <x v="401"/>
    <s v="02h 10m 55s"/>
    <s v="time"/>
    <n v="102"/>
    <n v="32"/>
    <n v="21"/>
    <n v="3950"/>
    <n v="21"/>
    <n v="38.521865628580898"/>
  </r>
  <r>
    <x v="73"/>
    <x v="41"/>
    <x v="2082"/>
    <n v="12"/>
    <x v="401"/>
    <s v="02h 12m 44s"/>
    <s v="time"/>
    <n v="102"/>
    <n v="34"/>
    <n v="10"/>
    <n v="3950"/>
    <n v="21"/>
    <n v="38.510494245091401"/>
  </r>
  <r>
    <x v="73"/>
    <x v="49"/>
    <x v="2053"/>
    <n v="19"/>
    <x v="401"/>
    <s v="02h 32m 49s"/>
    <s v="time"/>
    <n v="102"/>
    <n v="54"/>
    <n v="15"/>
    <n v="3950"/>
    <n v="21"/>
    <n v="38.385228975179103"/>
  </r>
  <r>
    <x v="73"/>
    <x v="35"/>
    <x v="2073"/>
    <n v="97"/>
    <x v="379"/>
    <s v="01h 49m 49s"/>
    <s v="time"/>
    <n v="102"/>
    <n v="11"/>
    <n v="15"/>
    <n v="3950"/>
    <n v="21"/>
    <n v="38.654434250764503"/>
  </r>
  <r>
    <x v="73"/>
    <x v="29"/>
    <x v="2182"/>
    <n v="98"/>
    <x v="379"/>
    <s v="02h 03m 11s"/>
    <s v="time"/>
    <n v="102"/>
    <n v="24"/>
    <n v="37"/>
    <n v="3950"/>
    <n v="21"/>
    <n v="38.570347485739497"/>
  </r>
  <r>
    <x v="73"/>
    <x v="98"/>
    <x v="2226"/>
    <n v="99"/>
    <x v="379"/>
    <s v="03h 35m 55s"/>
    <s v="time"/>
    <n v="103"/>
    <n v="57"/>
    <n v="21"/>
    <n v="3950"/>
    <n v="21"/>
    <n v="37.996905737212103"/>
  </r>
  <r>
    <x v="73"/>
    <x v="103"/>
    <x v="2227"/>
    <n v="95"/>
    <x v="379"/>
    <s v="03h 41m 16s"/>
    <s v="time"/>
    <n v="104"/>
    <n v="2"/>
    <n v="42"/>
    <n v="3950"/>
    <n v="21"/>
    <n v="37.964342351866897"/>
  </r>
  <r>
    <x v="73"/>
    <x v="113"/>
    <x v="2228"/>
    <n v="93"/>
    <x v="379"/>
    <s v="03h 45m 05s"/>
    <s v="time"/>
    <n v="104"/>
    <n v="6"/>
    <n v="31"/>
    <n v="3950"/>
    <n v="21"/>
    <n v="37.941145865295503"/>
  </r>
  <r>
    <x v="73"/>
    <x v="106"/>
    <x v="2094"/>
    <n v="92"/>
    <x v="379"/>
    <s v="03h 54m 12s"/>
    <s v="time"/>
    <n v="104"/>
    <n v="15"/>
    <n v="38"/>
    <n v="3950"/>
    <n v="21"/>
    <n v="37.8858522185336"/>
  </r>
  <r>
    <x v="73"/>
    <x v="143"/>
    <x v="2125"/>
    <n v="94"/>
    <x v="379"/>
    <s v="04h 20m 31s"/>
    <s v="time"/>
    <n v="104"/>
    <n v="41"/>
    <n v="57"/>
    <n v="3950"/>
    <n v="21"/>
    <n v="37.727138866116398"/>
  </r>
  <r>
    <x v="73"/>
    <x v="20"/>
    <x v="2041"/>
    <n v="171"/>
    <x v="424"/>
    <s v="00h 29m 41s"/>
    <s v="time"/>
    <n v="100"/>
    <n v="51"/>
    <n v="7"/>
    <n v="3950"/>
    <n v="21"/>
    <n v="39.166324672856497"/>
  </r>
  <r>
    <x v="73"/>
    <x v="9"/>
    <x v="2115"/>
    <n v="173"/>
    <x v="424"/>
    <s v="01h 22m 57s"/>
    <s v="time"/>
    <n v="101"/>
    <n v="44"/>
    <n v="23"/>
    <n v="3950"/>
    <n v="21"/>
    <n v="38.824560493415902"/>
  </r>
  <r>
    <x v="73"/>
    <x v="25"/>
    <x v="2229"/>
    <n v="178"/>
    <x v="424"/>
    <s v="01h 55m 01s"/>
    <s v="time"/>
    <n v="102"/>
    <n v="16"/>
    <n v="27"/>
    <n v="3950"/>
    <n v="21"/>
    <n v="38.621678657855902"/>
  </r>
  <r>
    <x v="73"/>
    <x v="54"/>
    <x v="2230"/>
    <n v="175"/>
    <x v="424"/>
    <s v="02h 33m 21s"/>
    <s v="time"/>
    <n v="102"/>
    <n v="54"/>
    <n v="47"/>
    <n v="3950"/>
    <n v="21"/>
    <n v="38.3819135354276"/>
  </r>
  <r>
    <x v="73"/>
    <x v="76"/>
    <x v="2231"/>
    <n v="172"/>
    <x v="424"/>
    <s v="03h 02m 46s"/>
    <s v="time"/>
    <n v="103"/>
    <n v="24"/>
    <n v="12"/>
    <n v="3950"/>
    <n v="21"/>
    <n v="38.1999290803004"/>
  </r>
  <r>
    <x v="73"/>
    <x v="66"/>
    <x v="2145"/>
    <n v="179"/>
    <x v="424"/>
    <s v="03h 13m 36s"/>
    <s v="time"/>
    <n v="103"/>
    <n v="35"/>
    <n v="2"/>
    <n v="3950"/>
    <n v="21"/>
    <n v="38.133343344900197"/>
  </r>
  <r>
    <x v="73"/>
    <x v="119"/>
    <x v="2118"/>
    <n v="174"/>
    <x v="424"/>
    <s v="03h 44m 51s"/>
    <s v="time"/>
    <n v="104"/>
    <n v="6"/>
    <n v="17"/>
    <n v="3950"/>
    <n v="21"/>
    <n v="37.942563177569497"/>
  </r>
  <r>
    <x v="73"/>
    <x v="7"/>
    <x v="2232"/>
    <n v="73"/>
    <x v="425"/>
    <s v="01h 15m 22s"/>
    <s v="time"/>
    <n v="101"/>
    <n v="36"/>
    <n v="48"/>
    <n v="3950"/>
    <n v="21"/>
    <n v="38.872851331846199"/>
  </r>
  <r>
    <x v="73"/>
    <x v="43"/>
    <x v="2233"/>
    <n v="74"/>
    <x v="425"/>
    <s v="02h 16m 06s"/>
    <s v="time"/>
    <n v="102"/>
    <n v="37"/>
    <n v="32"/>
    <n v="3950"/>
    <n v="21"/>
    <n v="38.489438411485096"/>
  </r>
  <r>
    <x v="73"/>
    <x v="55"/>
    <x v="2129"/>
    <n v="76"/>
    <x v="425"/>
    <s v="02h 33m 57s"/>
    <s v="time"/>
    <n v="102"/>
    <n v="55"/>
    <n v="23"/>
    <n v="3950"/>
    <n v="21"/>
    <n v="38.378184350229198"/>
  </r>
  <r>
    <x v="73"/>
    <x v="57"/>
    <x v="2234"/>
    <n v="77"/>
    <x v="425"/>
    <s v="02h 39m 03s"/>
    <s v="time"/>
    <n v="103"/>
    <n v="0"/>
    <n v="29"/>
    <n v="3950"/>
    <n v="21"/>
    <n v="38.346515509844103"/>
  </r>
  <r>
    <x v="73"/>
    <x v="74"/>
    <x v="1956"/>
    <n v="78"/>
    <x v="425"/>
    <s v="02h 51m 33s"/>
    <s v="time"/>
    <n v="103"/>
    <n v="12"/>
    <n v="59"/>
    <n v="3950"/>
    <n v="21"/>
    <n v="38.269116392476398"/>
  </r>
  <r>
    <x v="73"/>
    <x v="110"/>
    <x v="2049"/>
    <n v="79"/>
    <x v="425"/>
    <s v="03h 42m 01s"/>
    <s v="time"/>
    <n v="104"/>
    <n v="3"/>
    <n v="27"/>
    <n v="3950"/>
    <n v="21"/>
    <n v="37.9597818513802"/>
  </r>
  <r>
    <x v="73"/>
    <x v="105"/>
    <x v="2205"/>
    <n v="72"/>
    <x v="425"/>
    <s v="03h 50m 13s"/>
    <s v="time"/>
    <n v="104"/>
    <n v="11"/>
    <n v="39"/>
    <n v="3950"/>
    <n v="21"/>
    <n v="37.909991762174698"/>
  </r>
  <r>
    <x v="73"/>
    <x v="79"/>
    <x v="2235"/>
    <n v="209"/>
    <x v="426"/>
    <s v="03h 19m 07s"/>
    <s v="time"/>
    <n v="103"/>
    <n v="40"/>
    <n v="33"/>
    <n v="3950"/>
    <n v="21"/>
    <n v="38.099524961619103"/>
  </r>
  <r>
    <x v="73"/>
    <x v="126"/>
    <x v="2236"/>
    <n v="203"/>
    <x v="426"/>
    <s v="04h 27m 27s"/>
    <s v="time"/>
    <n v="104"/>
    <n v="48"/>
    <n v="53"/>
    <n v="3950"/>
    <n v="21"/>
    <n v="37.6855456586092"/>
  </r>
  <r>
    <x v="73"/>
    <x v="12"/>
    <x v="2071"/>
    <n v="161"/>
    <x v="427"/>
    <s v="01h 34m 07s"/>
    <s v="time"/>
    <n v="101"/>
    <n v="55"/>
    <n v="33"/>
    <n v="3950"/>
    <n v="21"/>
    <n v="38.753668925934697"/>
  </r>
  <r>
    <x v="73"/>
    <x v="38"/>
    <x v="2087"/>
    <n v="163"/>
    <x v="427"/>
    <s v="01h 57m 03s"/>
    <s v="time"/>
    <n v="102"/>
    <n v="18"/>
    <n v="29"/>
    <n v="3950"/>
    <n v="21"/>
    <n v="38.608885473881898"/>
  </r>
  <r>
    <x v="73"/>
    <x v="89"/>
    <x v="2189"/>
    <n v="168"/>
    <x v="427"/>
    <s v="03h 27m 20s"/>
    <s v="time"/>
    <n v="103"/>
    <n v="48"/>
    <n v="46"/>
    <n v="3950"/>
    <n v="21"/>
    <n v="38.049266039825902"/>
  </r>
  <r>
    <x v="73"/>
    <x v="3"/>
    <x v="2171"/>
    <n v="22"/>
    <x v="403"/>
    <s v="00h 45m 01s"/>
    <s v="time"/>
    <n v="101"/>
    <n v="6"/>
    <n v="27"/>
    <n v="3950"/>
    <n v="21"/>
    <n v="39.067329327695703"/>
  </r>
  <r>
    <x v="73"/>
    <x v="6"/>
    <x v="2237"/>
    <n v="25"/>
    <x v="403"/>
    <s v="01h 10m 39s"/>
    <s v="time"/>
    <n v="101"/>
    <n v="32"/>
    <n v="5"/>
    <n v="3950"/>
    <n v="21"/>
    <n v="38.902947814786899"/>
  </r>
  <r>
    <x v="73"/>
    <x v="45"/>
    <x v="2238"/>
    <n v="29"/>
    <x v="403"/>
    <s v="02h 18m 43s"/>
    <s v="time"/>
    <n v="102"/>
    <n v="40"/>
    <n v="9"/>
    <n v="3950"/>
    <n v="21"/>
    <n v="38.4730891293231"/>
  </r>
  <r>
    <x v="73"/>
    <x v="56"/>
    <x v="2070"/>
    <n v="28"/>
    <x v="403"/>
    <s v="02h 35m 02s"/>
    <s v="time"/>
    <n v="102"/>
    <n v="56"/>
    <n v="28"/>
    <n v="3950"/>
    <n v="21"/>
    <n v="38.3714529342558"/>
  </r>
  <r>
    <x v="73"/>
    <x v="58"/>
    <x v="2081"/>
    <n v="24"/>
    <x v="403"/>
    <s v="02h 39m 24s"/>
    <s v="time"/>
    <n v="103"/>
    <n v="0"/>
    <n v="50"/>
    <n v="3950"/>
    <n v="21"/>
    <n v="38.344344074423603"/>
  </r>
  <r>
    <x v="73"/>
    <x v="91"/>
    <x v="1921"/>
    <n v="26"/>
    <x v="403"/>
    <s v="03h 22m 42s"/>
    <s v="time"/>
    <n v="103"/>
    <n v="44"/>
    <n v="8"/>
    <n v="3950"/>
    <n v="21"/>
    <n v="38.077590454360397"/>
  </r>
  <r>
    <x v="73"/>
    <x v="19"/>
    <x v="2103"/>
    <n v="181"/>
    <x v="428"/>
    <s v="00h 23m 12s"/>
    <s v="time"/>
    <n v="100"/>
    <n v="44"/>
    <n v="38"/>
    <n v="3950"/>
    <n v="21"/>
    <n v="39.208333563105498"/>
  </r>
  <r>
    <x v="73"/>
    <x v="22"/>
    <x v="1946"/>
    <n v="183"/>
    <x v="428"/>
    <s v="00h 41m 35s"/>
    <s v="time"/>
    <n v="101"/>
    <n v="3"/>
    <n v="1"/>
    <n v="3950"/>
    <n v="21"/>
    <n v="39.089452170399198"/>
  </r>
  <r>
    <x v="73"/>
    <x v="15"/>
    <x v="2104"/>
    <n v="189"/>
    <x v="428"/>
    <s v="00h 44m 50s"/>
    <s v="time"/>
    <n v="101"/>
    <n v="6"/>
    <n v="16"/>
    <n v="3950"/>
    <n v="21"/>
    <n v="39.068510011649103"/>
  </r>
  <r>
    <x v="73"/>
    <x v="11"/>
    <x v="2135"/>
    <n v="186"/>
    <x v="428"/>
    <s v="01h 30m 05s"/>
    <s v="time"/>
    <n v="101"/>
    <n v="51"/>
    <n v="31"/>
    <n v="3950"/>
    <n v="21"/>
    <n v="38.779244650127701"/>
  </r>
  <r>
    <x v="73"/>
    <x v="26"/>
    <x v="1948"/>
    <n v="187"/>
    <x v="428"/>
    <s v="02h 05m 14s"/>
    <s v="time"/>
    <n v="102"/>
    <n v="26"/>
    <n v="40"/>
    <n v="3950"/>
    <n v="21"/>
    <n v="38.557483731019502"/>
  </r>
  <r>
    <x v="73"/>
    <x v="80"/>
    <x v="2128"/>
    <n v="184"/>
    <x v="428"/>
    <s v="03h 16m 18s"/>
    <s v="time"/>
    <n v="103"/>
    <n v="37"/>
    <n v="44"/>
    <n v="3950"/>
    <n v="21"/>
    <n v="38.116784251495702"/>
  </r>
  <r>
    <x v="73"/>
    <x v="90"/>
    <x v="2239"/>
    <n v="182"/>
    <x v="428"/>
    <s v="03h 27m 38s"/>
    <s v="time"/>
    <n v="103"/>
    <n v="49"/>
    <n v="4"/>
    <n v="3950"/>
    <n v="21"/>
    <n v="38.047433537394497"/>
  </r>
  <r>
    <x v="73"/>
    <x v="99"/>
    <x v="2240"/>
    <n v="188"/>
    <x v="428"/>
    <s v="03h 36m 39s"/>
    <s v="time"/>
    <n v="103"/>
    <n v="58"/>
    <n v="5"/>
    <n v="3950"/>
    <n v="21"/>
    <n v="37.992438916868103"/>
  </r>
  <r>
    <x v="73"/>
    <x v="111"/>
    <x v="2154"/>
    <n v="46"/>
    <x v="429"/>
    <s v="03h 48m 19s"/>
    <s v="time"/>
    <n v="104"/>
    <n v="9"/>
    <n v="45"/>
    <n v="3950"/>
    <n v="21"/>
    <n v="37.921516860674402"/>
  </r>
  <r>
    <x v="73"/>
    <x v="107"/>
    <x v="2241"/>
    <n v="48"/>
    <x v="429"/>
    <s v="03h 54m 42s"/>
    <s v="time"/>
    <n v="104"/>
    <n v="16"/>
    <n v="8"/>
    <n v="3950"/>
    <n v="21"/>
    <n v="37.882824321732201"/>
  </r>
  <r>
    <x v="73"/>
    <x v="108"/>
    <x v="2242"/>
    <n v="47"/>
    <x v="429"/>
    <s v="03h 57m 13s"/>
    <s v="time"/>
    <n v="104"/>
    <n v="18"/>
    <n v="39"/>
    <n v="3950"/>
    <n v="21"/>
    <n v="37.867591253704802"/>
  </r>
  <r>
    <x v="73"/>
    <x v="139"/>
    <x v="2243"/>
    <n v="43"/>
    <x v="429"/>
    <s v="04h 06m 36s"/>
    <s v="time"/>
    <n v="104"/>
    <n v="28"/>
    <n v="2"/>
    <n v="3950"/>
    <n v="21"/>
    <n v="37.810902941379801"/>
  </r>
  <r>
    <x v="73"/>
    <x v="134"/>
    <x v="2244"/>
    <n v="49"/>
    <x v="429"/>
    <s v="04h 15m 14s"/>
    <s v="time"/>
    <n v="104"/>
    <n v="36"/>
    <n v="40"/>
    <n v="3950"/>
    <n v="21"/>
    <n v="37.758895379713202"/>
  </r>
  <r>
    <x v="73"/>
    <x v="39"/>
    <x v="2021"/>
    <n v="31"/>
    <x v="353"/>
    <s v="02h 07m 41s"/>
    <s v="time"/>
    <n v="102"/>
    <n v="29"/>
    <n v="7"/>
    <n v="3950"/>
    <n v="21"/>
    <n v="38.5421212260839"/>
  </r>
  <r>
    <x v="73"/>
    <x v="65"/>
    <x v="2034"/>
    <n v="35"/>
    <x v="353"/>
    <s v="02h 44m 39s"/>
    <s v="time"/>
    <n v="103"/>
    <n v="6"/>
    <n v="5"/>
    <n v="3950"/>
    <n v="21"/>
    <n v="38.311802028747302"/>
  </r>
  <r>
    <x v="73"/>
    <x v="68"/>
    <x v="2245"/>
    <n v="32"/>
    <x v="353"/>
    <s v="02h 59m 11s"/>
    <s v="time"/>
    <n v="103"/>
    <n v="20"/>
    <n v="37"/>
    <n v="3950"/>
    <n v="21"/>
    <n v="38.222004800597702"/>
  </r>
  <r>
    <x v="73"/>
    <x v="67"/>
    <x v="2098"/>
    <n v="37"/>
    <x v="353"/>
    <s v="03h 14m 07s"/>
    <s v="time"/>
    <n v="103"/>
    <n v="35"/>
    <n v="33"/>
    <n v="3950"/>
    <n v="21"/>
    <n v="38.130173516422502"/>
  </r>
  <r>
    <x v="73"/>
    <x v="86"/>
    <x v="2002"/>
    <n v="36"/>
    <x v="353"/>
    <s v="03h 20m 09s"/>
    <s v="time"/>
    <n v="103"/>
    <n v="41"/>
    <n v="35"/>
    <n v="3950"/>
    <n v="21"/>
    <n v="38.093197069341898"/>
  </r>
  <r>
    <x v="73"/>
    <x v="117"/>
    <x v="2246"/>
    <n v="34"/>
    <x v="353"/>
    <s v="03h 58m 42s"/>
    <s v="time"/>
    <n v="104"/>
    <n v="20"/>
    <n v="8"/>
    <n v="3950"/>
    <n v="21"/>
    <n v="37.858618559775003"/>
  </r>
  <r>
    <x v="73"/>
    <x v="16"/>
    <x v="2170"/>
    <n v="121"/>
    <x v="416"/>
    <s v="00h 54m 48s"/>
    <s v="time"/>
    <n v="101"/>
    <n v="16"/>
    <n v="14"/>
    <n v="3950"/>
    <n v="21"/>
    <n v="39.0044270847619"/>
  </r>
  <r>
    <x v="73"/>
    <x v="5"/>
    <x v="2196"/>
    <n v="122"/>
    <x v="416"/>
    <s v="01h 09m 42s"/>
    <s v="time"/>
    <n v="101"/>
    <n v="31"/>
    <n v="8"/>
    <n v="3950"/>
    <n v="21"/>
    <n v="38.909015289984303"/>
  </r>
  <r>
    <x v="73"/>
    <x v="47"/>
    <x v="1841"/>
    <n v="123"/>
    <x v="416"/>
    <s v="02h 22m 53s"/>
    <s v="time"/>
    <n v="102"/>
    <n v="44"/>
    <n v="19"/>
    <n v="3950"/>
    <n v="21"/>
    <n v="38.447083888725103"/>
  </r>
  <r>
    <x v="73"/>
    <x v="62"/>
    <x v="2195"/>
    <n v="125"/>
    <x v="416"/>
    <s v="02h 42m 47s"/>
    <s v="time"/>
    <n v="103"/>
    <n v="4"/>
    <n v="13"/>
    <n v="3950"/>
    <n v="21"/>
    <n v="38.323366203749799"/>
  </r>
  <r>
    <x v="73"/>
    <x v="75"/>
    <x v="2069"/>
    <n v="128"/>
    <x v="416"/>
    <s v="02h 52m 56s"/>
    <s v="time"/>
    <n v="103"/>
    <n v="14"/>
    <n v="22"/>
    <n v="3950"/>
    <n v="21"/>
    <n v="38.2605700878755"/>
  </r>
  <r>
    <x v="73"/>
    <x v="78"/>
    <x v="2130"/>
    <n v="124"/>
    <x v="416"/>
    <s v="03h 16m 26s"/>
    <s v="time"/>
    <n v="103"/>
    <n v="37"/>
    <n v="52"/>
    <n v="3950"/>
    <n v="21"/>
    <n v="38.115966891109402"/>
  </r>
  <r>
    <x v="73"/>
    <x v="114"/>
    <x v="2247"/>
    <n v="126"/>
    <x v="416"/>
    <s v="03h 54m 56s"/>
    <s v="time"/>
    <n v="104"/>
    <n v="16"/>
    <n v="22"/>
    <n v="3950"/>
    <n v="21"/>
    <n v="37.881411468850402"/>
  </r>
  <r>
    <x v="73"/>
    <x v="77"/>
    <x v="2248"/>
    <n v="87"/>
    <x v="417"/>
    <s v="03h 03m 09s"/>
    <s v="time"/>
    <n v="103"/>
    <n v="24"/>
    <n v="35"/>
    <n v="3950"/>
    <n v="21"/>
    <n v="38.197569001410201"/>
  </r>
  <r>
    <x v="73"/>
    <x v="69"/>
    <x v="2121"/>
    <n v="89"/>
    <x v="417"/>
    <s v="03h 03m 38s"/>
    <s v="time"/>
    <n v="103"/>
    <n v="25"/>
    <n v="4"/>
    <n v="3950"/>
    <n v="21"/>
    <n v="38.1945936653917"/>
  </r>
  <r>
    <x v="73"/>
    <x v="131"/>
    <x v="2249"/>
    <n v="86"/>
    <x v="417"/>
    <s v="04h 24m 57s"/>
    <s v="time"/>
    <n v="104"/>
    <n v="46"/>
    <n v="23"/>
    <n v="3950"/>
    <n v="21"/>
    <n v="37.700532632700799"/>
  </r>
  <r>
    <x v="73"/>
    <x v="13"/>
    <x v="2250"/>
    <n v="113"/>
    <x v="430"/>
    <s v="00h 31m 56s"/>
    <s v="time"/>
    <n v="100"/>
    <n v="53"/>
    <n v="22"/>
    <n v="3950"/>
    <n v="21"/>
    <n v="39.151766785425103"/>
  </r>
  <r>
    <x v="73"/>
    <x v="42"/>
    <x v="2151"/>
    <n v="119"/>
    <x v="430"/>
    <s v="02h 14m 35s"/>
    <s v="time"/>
    <n v="102"/>
    <n v="36"/>
    <n v="1"/>
    <n v="3950"/>
    <n v="21"/>
    <n v="38.498921109700198"/>
  </r>
  <r>
    <x v="73"/>
    <x v="70"/>
    <x v="2112"/>
    <n v="118"/>
    <x v="430"/>
    <s v="03h 05m 30s"/>
    <s v="time"/>
    <n v="103"/>
    <n v="26"/>
    <n v="56"/>
    <n v="3950"/>
    <n v="21"/>
    <n v="38.183107063069201"/>
  </r>
  <r>
    <x v="73"/>
    <x v="102"/>
    <x v="2153"/>
    <n v="115"/>
    <x v="430"/>
    <s v="03h 38m 43s"/>
    <s v="time"/>
    <n v="104"/>
    <n v="0"/>
    <n v="9"/>
    <n v="3950"/>
    <n v="21"/>
    <n v="37.979856253455402"/>
  </r>
  <r>
    <x v="73"/>
    <x v="141"/>
    <x v="2251"/>
    <n v="112"/>
    <x v="430"/>
    <s v="04h 26m 44s"/>
    <s v="time"/>
    <n v="104"/>
    <n v="48"/>
    <n v="10"/>
    <n v="3950"/>
    <n v="21"/>
    <n v="37.689840706088098"/>
  </r>
  <r>
    <x v="73"/>
    <x v="17"/>
    <x v="2202"/>
    <n v="8"/>
    <x v="419"/>
    <s v="100h 30m 35s"/>
    <s v="time"/>
    <n v="100"/>
    <n v="30"/>
    <n v="35"/>
    <n v="3950"/>
    <n v="21"/>
    <n v="39.299680793731902"/>
  </r>
  <r>
    <x v="73"/>
    <x v="21"/>
    <x v="1932"/>
    <n v="1"/>
    <x v="419"/>
    <s v="00h 35m 43s"/>
    <s v="time"/>
    <n v="100"/>
    <n v="57"/>
    <n v="9"/>
    <n v="3950"/>
    <n v="21"/>
    <n v="39.127312349867502"/>
  </r>
  <r>
    <x v="73"/>
    <x v="8"/>
    <x v="2063"/>
    <n v="3"/>
    <x v="419"/>
    <s v="01h 18m 11s"/>
    <s v="time"/>
    <n v="101"/>
    <n v="39"/>
    <n v="37"/>
    <n v="3950"/>
    <n v="21"/>
    <n v="38.854900717804597"/>
  </r>
  <r>
    <x v="73"/>
    <x v="33"/>
    <x v="2157"/>
    <n v="7"/>
    <x v="419"/>
    <s v="01h 51m 58s"/>
    <s v="time"/>
    <n v="102"/>
    <n v="13"/>
    <n v="24"/>
    <n v="3950"/>
    <n v="21"/>
    <n v="38.640884338213702"/>
  </r>
  <r>
    <x v="73"/>
    <x v="46"/>
    <x v="2089"/>
    <n v="2"/>
    <x v="419"/>
    <s v="02h 19m 45s"/>
    <s v="time"/>
    <n v="102"/>
    <n v="41"/>
    <n v="11"/>
    <n v="3950"/>
    <n v="21"/>
    <n v="38.466636549796903"/>
  </r>
  <r>
    <x v="73"/>
    <x v="59"/>
    <x v="2062"/>
    <n v="5"/>
    <x v="419"/>
    <s v="02h 40m 21s"/>
    <s v="time"/>
    <n v="103"/>
    <n v="1"/>
    <n v="47"/>
    <n v="3950"/>
    <n v="21"/>
    <n v="38.338451417740799"/>
  </r>
  <r>
    <x v="73"/>
    <x v="61"/>
    <x v="2161"/>
    <n v="9"/>
    <x v="419"/>
    <s v="02h 50m 25s"/>
    <s v="time"/>
    <n v="103"/>
    <n v="11"/>
    <n v="51"/>
    <n v="3950"/>
    <n v="21"/>
    <n v="38.276121030063699"/>
  </r>
  <r>
    <x v="73"/>
    <x v="85"/>
    <x v="2090"/>
    <n v="4"/>
    <x v="419"/>
    <s v="03h 19m 10s"/>
    <s v="time"/>
    <n v="103"/>
    <n v="40"/>
    <n v="36"/>
    <n v="3950"/>
    <n v="21"/>
    <n v="38.099218724881801"/>
  </r>
  <r>
    <x v="73"/>
    <x v="116"/>
    <x v="2252"/>
    <n v="6"/>
    <x v="419"/>
    <s v="03h 55m 08s"/>
    <s v="time"/>
    <n v="104"/>
    <n v="16"/>
    <n v="34"/>
    <n v="3950"/>
    <n v="21"/>
    <n v="37.880200535970197"/>
  </r>
  <r>
    <x v="73"/>
    <x v="48"/>
    <x v="2203"/>
    <n v="57"/>
    <x v="396"/>
    <s v="02h 23m 30s"/>
    <s v="time"/>
    <n v="102"/>
    <n v="44"/>
    <n v="56"/>
    <n v="3950"/>
    <n v="21"/>
    <n v="38.4432380993576"/>
  </r>
  <r>
    <x v="73"/>
    <x v="87"/>
    <x v="2253"/>
    <n v="59"/>
    <x v="396"/>
    <s v="03h 21m 06s"/>
    <s v="time"/>
    <n v="103"/>
    <n v="42"/>
    <n v="32"/>
    <n v="3950"/>
    <n v="21"/>
    <n v="38.087381345218397"/>
  </r>
  <r>
    <x v="73"/>
    <x v="88"/>
    <x v="2254"/>
    <n v="53"/>
    <x v="396"/>
    <s v="03h 29m 37s"/>
    <s v="time"/>
    <n v="103"/>
    <n v="51"/>
    <n v="3"/>
    <n v="3950"/>
    <n v="21"/>
    <n v="38.035323099638099"/>
  </r>
  <r>
    <x v="73"/>
    <x v="120"/>
    <x v="2084"/>
    <n v="58"/>
    <x v="396"/>
    <s v="03h 51m 57s"/>
    <s v="time"/>
    <n v="104"/>
    <n v="13"/>
    <n v="23"/>
    <n v="3950"/>
    <n v="21"/>
    <n v="37.899483746132098"/>
  </r>
  <r>
    <x v="73"/>
    <x v="122"/>
    <x v="2255"/>
    <n v="54"/>
    <x v="396"/>
    <s v="04h 00m 58s"/>
    <s v="time"/>
    <n v="104"/>
    <n v="22"/>
    <n v="24"/>
    <n v="3950"/>
    <n v="21"/>
    <n v="37.844915687276398"/>
  </r>
  <r>
    <x v="73"/>
    <x v="123"/>
    <x v="1954"/>
    <n v="55"/>
    <x v="396"/>
    <s v="04h 03m 14s"/>
    <s v="time"/>
    <n v="104"/>
    <n v="24"/>
    <n v="40"/>
    <n v="3950"/>
    <n v="21"/>
    <n v="37.831222730658702"/>
  </r>
  <r>
    <x v="73"/>
    <x v="130"/>
    <x v="2158"/>
    <n v="52"/>
    <x v="396"/>
    <s v="04h 11m 20s"/>
    <s v="time"/>
    <n v="104"/>
    <n v="32"/>
    <n v="46"/>
    <n v="3950"/>
    <n v="21"/>
    <n v="37.782371415058698"/>
  </r>
  <r>
    <x v="73"/>
    <x v="10"/>
    <x v="2206"/>
    <n v="106"/>
    <x v="345"/>
    <s v="01h 26m 53s"/>
    <s v="time"/>
    <n v="101"/>
    <n v="48"/>
    <n v="19"/>
    <n v="3950"/>
    <n v="21"/>
    <n v="38.799560162510602"/>
  </r>
  <r>
    <x v="73"/>
    <x v="63"/>
    <x v="2056"/>
    <n v="101"/>
    <x v="345"/>
    <s v="02h 47m 39s"/>
    <s v="time"/>
    <n v="103"/>
    <n v="9"/>
    <n v="5"/>
    <n v="3950"/>
    <n v="21"/>
    <n v="38.293231361671701"/>
  </r>
  <r>
    <x v="73"/>
    <x v="81"/>
    <x v="1846"/>
    <n v="107"/>
    <x v="345"/>
    <s v="03h 16m 59s"/>
    <s v="time"/>
    <n v="103"/>
    <n v="38"/>
    <n v="25"/>
    <n v="3950"/>
    <n v="21"/>
    <n v="38.112595650018001"/>
  </r>
  <r>
    <x v="73"/>
    <x v="96"/>
    <x v="2162"/>
    <n v="109"/>
    <x v="345"/>
    <s v="03h 35m 36s"/>
    <s v="time"/>
    <n v="103"/>
    <n v="57"/>
    <n v="2"/>
    <n v="3950"/>
    <n v="21"/>
    <n v="37.998834916172697"/>
  </r>
  <r>
    <x v="73"/>
    <x v="101"/>
    <x v="2207"/>
    <n v="108"/>
    <x v="345"/>
    <s v="03h 38m 29s"/>
    <s v="time"/>
    <n v="103"/>
    <n v="59"/>
    <n v="55"/>
    <n v="3950"/>
    <n v="21"/>
    <n v="37.981276459354397"/>
  </r>
  <r>
    <x v="73"/>
    <x v="109"/>
    <x v="2256"/>
    <n v="105"/>
    <x v="345"/>
    <s v="03h 44m 01s"/>
    <s v="time"/>
    <n v="104"/>
    <n v="5"/>
    <n v="27"/>
    <n v="3950"/>
    <n v="21"/>
    <n v="37.9476258716345"/>
  </r>
  <r>
    <x v="73"/>
    <x v="133"/>
    <x v="2208"/>
    <n v="102"/>
    <x v="345"/>
    <s v="04h 03m 19s"/>
    <s v="time"/>
    <n v="104"/>
    <n v="24"/>
    <n v="45"/>
    <n v="3950"/>
    <n v="21"/>
    <n v="37.830719501975302"/>
  </r>
  <r>
    <x v="73"/>
    <x v="138"/>
    <x v="2257"/>
    <n v="104"/>
    <x v="345"/>
    <s v="04h 03m 58s"/>
    <s v="time"/>
    <n v="104"/>
    <n v="25"/>
    <n v="24"/>
    <n v="3950"/>
    <n v="21"/>
    <n v="37.8267947776678"/>
  </r>
  <r>
    <x v="73"/>
    <x v="4"/>
    <x v="2039"/>
    <n v="199"/>
    <x v="431"/>
    <s v="01h 07m 44s"/>
    <s v="time"/>
    <n v="101"/>
    <n v="29"/>
    <n v="10"/>
    <n v="3950"/>
    <n v="21"/>
    <n v="38.921582044614702"/>
  </r>
  <r>
    <x v="73"/>
    <x v="40"/>
    <x v="1977"/>
    <n v="191"/>
    <x v="431"/>
    <s v="02h 10m 32s"/>
    <s v="time"/>
    <n v="102"/>
    <n v="31"/>
    <n v="58"/>
    <n v="3950"/>
    <n v="21"/>
    <n v="38.524265952893103"/>
  </r>
  <r>
    <x v="73"/>
    <x v="44"/>
    <x v="2258"/>
    <n v="198"/>
    <x v="431"/>
    <s v="02h 16m 47s"/>
    <s v="time"/>
    <n v="102"/>
    <n v="38"/>
    <n v="13"/>
    <n v="3950"/>
    <n v="21"/>
    <n v="38.485167513322303"/>
  </r>
  <r>
    <x v="73"/>
    <x v="72"/>
    <x v="2259"/>
    <n v="195"/>
    <x v="431"/>
    <s v="02h 57m 00s"/>
    <s v="time"/>
    <n v="103"/>
    <n v="18"/>
    <n v="26"/>
    <n v="3950"/>
    <n v="21"/>
    <n v="38.235468102154798"/>
  </r>
  <r>
    <x v="73"/>
    <x v="82"/>
    <x v="2260"/>
    <n v="193"/>
    <x v="431"/>
    <s v="03h 21m 54s"/>
    <s v="time"/>
    <n v="103"/>
    <n v="43"/>
    <n v="20"/>
    <n v="3950"/>
    <n v="21"/>
    <n v="38.082485270487403"/>
  </r>
  <r>
    <x v="73"/>
    <x v="95"/>
    <x v="2261"/>
    <n v="197"/>
    <x v="431"/>
    <s v="03h 34m 30s"/>
    <s v="time"/>
    <n v="103"/>
    <n v="55"/>
    <n v="56"/>
    <n v="3950"/>
    <n v="21"/>
    <n v="38.005537797068598"/>
  </r>
  <r>
    <x v="73"/>
    <x v="104"/>
    <x v="2262"/>
    <n v="196"/>
    <x v="431"/>
    <s v="03h 40m 17s"/>
    <s v="time"/>
    <n v="104"/>
    <n v="1"/>
    <n v="43"/>
    <n v="3950"/>
    <n v="21"/>
    <n v="37.970323335193498"/>
  </r>
  <r>
    <x v="73"/>
    <x v="115"/>
    <x v="1951"/>
    <n v="192"/>
    <x v="431"/>
    <s v="03h 56m 04s"/>
    <s v="time"/>
    <n v="104"/>
    <n v="17"/>
    <n v="30"/>
    <n v="3950"/>
    <n v="21"/>
    <n v="37.874550539352697"/>
  </r>
  <r>
    <x v="73"/>
    <x v="140"/>
    <x v="2263"/>
    <n v="194"/>
    <x v="431"/>
    <s v="04h 14m 06s"/>
    <s v="time"/>
    <n v="104"/>
    <n v="35"/>
    <n v="32"/>
    <n v="3950"/>
    <n v="21"/>
    <n v="37.765714467827401"/>
  </r>
  <r>
    <x v="74"/>
    <x v="35"/>
    <x v="2264"/>
    <n v="154"/>
    <x v="432"/>
    <s v="94h 04m 40s"/>
    <s v="time"/>
    <n v="94"/>
    <n v="4"/>
    <n v="40"/>
    <n v="3875"/>
    <n v="21"/>
    <n v="41.189323254989901"/>
  </r>
  <r>
    <x v="74"/>
    <x v="54"/>
    <x v="2265"/>
    <n v="158"/>
    <x v="432"/>
    <s v="94h 37m 05s"/>
    <s v="time"/>
    <n v="94"/>
    <n v="37"/>
    <n v="5"/>
    <n v="3875"/>
    <n v="21"/>
    <n v="40.954128440366901"/>
  </r>
  <r>
    <x v="74"/>
    <x v="70"/>
    <x v="2266"/>
    <n v="159"/>
    <x v="432"/>
    <s v="95h 03m 58s"/>
    <s v="time"/>
    <n v="95"/>
    <n v="3"/>
    <n v="58"/>
    <n v="3875"/>
    <n v="21"/>
    <n v="40.761107767109401"/>
  </r>
  <r>
    <x v="74"/>
    <x v="73"/>
    <x v="2267"/>
    <n v="153"/>
    <x v="432"/>
    <s v="95h 05m 32s"/>
    <s v="time"/>
    <n v="95"/>
    <n v="5"/>
    <n v="32"/>
    <n v="3875"/>
    <n v="21"/>
    <n v="40.749915286914401"/>
  </r>
  <r>
    <x v="74"/>
    <x v="84"/>
    <x v="2036"/>
    <n v="155"/>
    <x v="432"/>
    <s v="95h 07m 39s"/>
    <s v="time"/>
    <n v="95"/>
    <n v="7"/>
    <n v="39"/>
    <n v="3875"/>
    <n v="21"/>
    <n v="40.734803290320798"/>
  </r>
  <r>
    <x v="74"/>
    <x v="30"/>
    <x v="2020"/>
    <n v="204"/>
    <x v="433"/>
    <s v="93h 33m 39s"/>
    <s v="time"/>
    <n v="93"/>
    <n v="33"/>
    <n v="39"/>
    <n v="3875"/>
    <n v="21"/>
    <n v="41.416903440720297"/>
  </r>
  <r>
    <x v="74"/>
    <x v="32"/>
    <x v="2268"/>
    <n v="203"/>
    <x v="433"/>
    <s v="93h 55m 41s"/>
    <s v="time"/>
    <n v="93"/>
    <n v="55"/>
    <n v="41"/>
    <n v="3875"/>
    <n v="21"/>
    <n v="41.254979431657198"/>
  </r>
  <r>
    <x v="74"/>
    <x v="38"/>
    <x v="2269"/>
    <n v="208"/>
    <x v="433"/>
    <s v="94h 14m 51s"/>
    <s v="time"/>
    <n v="94"/>
    <n v="14"/>
    <n v="51"/>
    <n v="3875"/>
    <n v="21"/>
    <n v="41.115148942942703"/>
  </r>
  <r>
    <x v="74"/>
    <x v="26"/>
    <x v="2270"/>
    <n v="207"/>
    <x v="433"/>
    <s v="94h 18m 05s"/>
    <s v="time"/>
    <n v="94"/>
    <n v="18"/>
    <n v="5"/>
    <n v="3875"/>
    <n v="21"/>
    <n v="41.091653534029398"/>
  </r>
  <r>
    <x v="74"/>
    <x v="58"/>
    <x v="2111"/>
    <n v="206"/>
    <x v="433"/>
    <s v="94h 45m 06s"/>
    <s v="time"/>
    <n v="94"/>
    <n v="45"/>
    <n v="6"/>
    <n v="3875"/>
    <n v="21"/>
    <n v="40.896378251921597"/>
  </r>
  <r>
    <x v="74"/>
    <x v="67"/>
    <x v="1981"/>
    <n v="201"/>
    <x v="433"/>
    <s v="95h 05m 59s"/>
    <s v="time"/>
    <n v="95"/>
    <n v="5"/>
    <n v="59"/>
    <n v="3875"/>
    <n v="21"/>
    <n v="40.746701561810802"/>
  </r>
  <r>
    <x v="74"/>
    <x v="78"/>
    <x v="2271"/>
    <n v="205"/>
    <x v="433"/>
    <s v="95h 11m 17s"/>
    <s v="time"/>
    <n v="95"/>
    <n v="11"/>
    <n v="17"/>
    <n v="3875"/>
    <n v="21"/>
    <n v="40.708889128829703"/>
  </r>
  <r>
    <x v="74"/>
    <x v="82"/>
    <x v="2272"/>
    <n v="209"/>
    <x v="433"/>
    <s v="95h 23m 05s"/>
    <s v="time"/>
    <n v="95"/>
    <n v="23"/>
    <n v="5"/>
    <n v="3875"/>
    <n v="21"/>
    <n v="40.624954497138702"/>
  </r>
  <r>
    <x v="74"/>
    <x v="4"/>
    <x v="2092"/>
    <n v="61"/>
    <x v="434"/>
    <s v="93h 16m 25s"/>
    <s v="time"/>
    <n v="93"/>
    <n v="16"/>
    <n v="25"/>
    <n v="3875"/>
    <n v="21"/>
    <n v="41.544440639099399"/>
  </r>
  <r>
    <x v="74"/>
    <x v="51"/>
    <x v="2273"/>
    <n v="69"/>
    <x v="434"/>
    <s v="93h 41m 04s"/>
    <s v="time"/>
    <n v="93"/>
    <n v="41"/>
    <n v="4"/>
    <n v="3875"/>
    <n v="21"/>
    <n v="41.362256274016701"/>
  </r>
  <r>
    <x v="74"/>
    <x v="52"/>
    <x v="1947"/>
    <n v="66"/>
    <x v="434"/>
    <s v="93h 49m 59s"/>
    <s v="time"/>
    <n v="93"/>
    <n v="49"/>
    <n v="59"/>
    <n v="3875"/>
    <n v="21"/>
    <n v="41.296747474089599"/>
  </r>
  <r>
    <x v="74"/>
    <x v="27"/>
    <x v="2218"/>
    <n v="62"/>
    <x v="434"/>
    <s v="94h 00m 49s"/>
    <s v="time"/>
    <n v="94"/>
    <n v="0"/>
    <n v="49"/>
    <n v="3875"/>
    <n v="21"/>
    <n v="41.217436009561197"/>
  </r>
  <r>
    <x v="74"/>
    <x v="34"/>
    <x v="2076"/>
    <n v="64"/>
    <x v="434"/>
    <s v="94h 09m 18s"/>
    <s v="time"/>
    <n v="94"/>
    <n v="9"/>
    <n v="18"/>
    <n v="3875"/>
    <n v="21"/>
    <n v="41.155541394509001"/>
  </r>
  <r>
    <x v="74"/>
    <x v="60"/>
    <x v="2040"/>
    <n v="65"/>
    <x v="434"/>
    <s v="94h 49m 28s"/>
    <s v="time"/>
    <n v="94"/>
    <n v="49"/>
    <n v="28"/>
    <n v="3875"/>
    <n v="21"/>
    <n v="40.864990274425203"/>
  </r>
  <r>
    <x v="74"/>
    <x v="19"/>
    <x v="2220"/>
    <n v="135"/>
    <x v="435"/>
    <s v="92h 53m 54s"/>
    <s v="time"/>
    <n v="92"/>
    <n v="53"/>
    <n v="54"/>
    <n v="3875"/>
    <n v="21"/>
    <n v="41.7122660973465"/>
  </r>
  <r>
    <x v="74"/>
    <x v="1"/>
    <x v="2222"/>
    <n v="139"/>
    <x v="435"/>
    <s v="92h 59m 02s"/>
    <s v="time"/>
    <n v="92"/>
    <n v="59"/>
    <n v="2"/>
    <n v="3875"/>
    <n v="21"/>
    <n v="41.6738861571"/>
  </r>
  <r>
    <x v="74"/>
    <x v="21"/>
    <x v="2274"/>
    <n v="138"/>
    <x v="435"/>
    <s v="93h 04m 59s"/>
    <s v="time"/>
    <n v="93"/>
    <n v="4"/>
    <n v="59"/>
    <n v="3875"/>
    <n v="21"/>
    <n v="41.629488598891598"/>
  </r>
  <r>
    <x v="74"/>
    <x v="23"/>
    <x v="2221"/>
    <n v="137"/>
    <x v="435"/>
    <s v="93h 23m 49s"/>
    <s v="time"/>
    <n v="93"/>
    <n v="23"/>
    <n v="49"/>
    <n v="3875"/>
    <n v="21"/>
    <n v="41.489580018380302"/>
  </r>
  <r>
    <x v="74"/>
    <x v="37"/>
    <x v="2151"/>
    <n v="136"/>
    <x v="435"/>
    <s v="94h 10m 01s"/>
    <s v="time"/>
    <n v="94"/>
    <n v="10"/>
    <n v="1"/>
    <n v="3875"/>
    <n v="21"/>
    <n v="41.150321090498203"/>
  </r>
  <r>
    <x v="74"/>
    <x v="44"/>
    <x v="2223"/>
    <n v="134"/>
    <x v="435"/>
    <s v="94h 28m 31s"/>
    <s v="time"/>
    <n v="94"/>
    <n v="28"/>
    <n v="31"/>
    <n v="3875"/>
    <n v="21"/>
    <n v="41.016021240124502"/>
  </r>
  <r>
    <x v="74"/>
    <x v="64"/>
    <x v="2075"/>
    <n v="132"/>
    <x v="435"/>
    <s v="94h 46m 14s"/>
    <s v="time"/>
    <n v="94"/>
    <n v="46"/>
    <n v="14"/>
    <n v="3875"/>
    <n v="21"/>
    <n v="40.888227121644597"/>
  </r>
  <r>
    <x v="74"/>
    <x v="11"/>
    <x v="2182"/>
    <n v="88"/>
    <x v="379"/>
    <s v="93h 32m 00s"/>
    <s v="time"/>
    <n v="93"/>
    <n v="32"/>
    <n v="0"/>
    <n v="3875"/>
    <n v="21"/>
    <n v="41.429080541696301"/>
  </r>
  <r>
    <x v="74"/>
    <x v="49"/>
    <x v="2228"/>
    <n v="84"/>
    <x v="379"/>
    <s v="94h 35m 50s"/>
    <s v="time"/>
    <n v="94"/>
    <n v="35"/>
    <n v="50"/>
    <n v="3875"/>
    <n v="21"/>
    <n v="40.963147849067603"/>
  </r>
  <r>
    <x v="74"/>
    <x v="56"/>
    <x v="2073"/>
    <n v="87"/>
    <x v="379"/>
    <s v="94h 42m 27s"/>
    <s v="time"/>
    <n v="94"/>
    <n v="42"/>
    <n v="27"/>
    <n v="3875"/>
    <n v="21"/>
    <n v="40.915450201937503"/>
  </r>
  <r>
    <x v="74"/>
    <x v="68"/>
    <x v="2275"/>
    <n v="82"/>
    <x v="379"/>
    <s v="94h 58m 16s"/>
    <s v="time"/>
    <n v="94"/>
    <n v="58"/>
    <n v="16"/>
    <n v="3875"/>
    <n v="21"/>
    <n v="40.801881273837601"/>
  </r>
  <r>
    <x v="74"/>
    <x v="79"/>
    <x v="2276"/>
    <n v="89"/>
    <x v="379"/>
    <s v="95h 15m 00s"/>
    <s v="time"/>
    <n v="95"/>
    <n v="15"/>
    <n v="0"/>
    <n v="3875"/>
    <n v="21"/>
    <n v="40.682414698162702"/>
  </r>
  <r>
    <x v="74"/>
    <x v="87"/>
    <x v="2125"/>
    <n v="85"/>
    <x v="379"/>
    <s v="95h 21m 42s"/>
    <s v="time"/>
    <n v="95"/>
    <n v="21"/>
    <n v="42"/>
    <n v="3875"/>
    <n v="21"/>
    <n v="40.634776377649999"/>
  </r>
  <r>
    <x v="74"/>
    <x v="16"/>
    <x v="2232"/>
    <n v="124"/>
    <x v="425"/>
    <s v="93h 10m 43s"/>
    <s v="time"/>
    <n v="93"/>
    <n v="10"/>
    <n v="43"/>
    <n v="3875"/>
    <n v="21"/>
    <n v="41.5867971607694"/>
  </r>
  <r>
    <x v="74"/>
    <x v="12"/>
    <x v="2183"/>
    <n v="121"/>
    <x v="425"/>
    <s v="93h 32m 37s"/>
    <s v="time"/>
    <n v="93"/>
    <n v="32"/>
    <n v="37"/>
    <n v="3875"/>
    <n v="21"/>
    <n v="41.4245286660707"/>
  </r>
  <r>
    <x v="74"/>
    <x v="61"/>
    <x v="2233"/>
    <n v="127"/>
    <x v="425"/>
    <s v="94h 50m 21s"/>
    <s v="time"/>
    <n v="94"/>
    <n v="50"/>
    <n v="21"/>
    <n v="3875"/>
    <n v="21"/>
    <n v="40.858646656181001"/>
  </r>
  <r>
    <x v="74"/>
    <x v="74"/>
    <x v="2205"/>
    <n v="123"/>
    <x v="425"/>
    <s v="94h 54m 54s"/>
    <s v="time"/>
    <n v="94"/>
    <n v="54"/>
    <n v="54"/>
    <n v="3875"/>
    <n v="21"/>
    <n v="40.826002212505898"/>
  </r>
  <r>
    <x v="74"/>
    <x v="66"/>
    <x v="2277"/>
    <n v="125"/>
    <x v="425"/>
    <s v="95h 05m 37s"/>
    <s v="time"/>
    <n v="95"/>
    <n v="5"/>
    <n v="37"/>
    <n v="3875"/>
    <n v="21"/>
    <n v="40.749320114390201"/>
  </r>
  <r>
    <x v="74"/>
    <x v="93"/>
    <x v="2278"/>
    <n v="122"/>
    <x v="425"/>
    <s v="95h 33m 31s"/>
    <s v="time"/>
    <n v="95"/>
    <n v="33"/>
    <n v="31"/>
    <n v="3875"/>
    <n v="21"/>
    <n v="40.551028891518001"/>
  </r>
  <r>
    <x v="74"/>
    <x v="95"/>
    <x v="2279"/>
    <n v="128"/>
    <x v="425"/>
    <s v="96h 02m 01s"/>
    <s v="time"/>
    <n v="96"/>
    <n v="2"/>
    <n v="1"/>
    <n v="3875"/>
    <n v="21"/>
    <n v="40.350456003540401"/>
  </r>
  <r>
    <x v="74"/>
    <x v="5"/>
    <x v="2280"/>
    <n v="96"/>
    <x v="436"/>
    <s v="93h 17m 06s"/>
    <s v="time"/>
    <n v="93"/>
    <n v="17"/>
    <n v="6"/>
    <n v="3875"/>
    <n v="21"/>
    <n v="41.539368601597197"/>
  </r>
  <r>
    <x v="74"/>
    <x v="24"/>
    <x v="2087"/>
    <n v="92"/>
    <x v="436"/>
    <s v="93h 25m 56s"/>
    <s v="time"/>
    <n v="93"/>
    <n v="25"/>
    <n v="56"/>
    <n v="3875"/>
    <n v="21"/>
    <n v="41.473914542924703"/>
  </r>
  <r>
    <x v="74"/>
    <x v="7"/>
    <x v="2281"/>
    <n v="95"/>
    <x v="436"/>
    <s v="93h 26m 49s"/>
    <s v="time"/>
    <n v="93"/>
    <n v="26"/>
    <n v="49"/>
    <n v="3875"/>
    <n v="21"/>
    <n v="41.467380480308201"/>
  </r>
  <r>
    <x v="74"/>
    <x v="9"/>
    <x v="2071"/>
    <n v="91"/>
    <x v="436"/>
    <s v="93h 29m 40s"/>
    <s v="time"/>
    <n v="93"/>
    <n v="29"/>
    <n v="40"/>
    <n v="3875"/>
    <n v="21"/>
    <n v="41.446312912234802"/>
  </r>
  <r>
    <x v="74"/>
    <x v="10"/>
    <x v="2282"/>
    <n v="99"/>
    <x v="436"/>
    <s v="93h 31m 09s"/>
    <s v="time"/>
    <n v="93"/>
    <n v="31"/>
    <n v="9"/>
    <n v="3875"/>
    <n v="21"/>
    <n v="41.435356388618999"/>
  </r>
  <r>
    <x v="74"/>
    <x v="63"/>
    <x v="2189"/>
    <n v="97"/>
    <x v="436"/>
    <s v="94h 47m 48s"/>
    <s v="time"/>
    <n v="94"/>
    <n v="47"/>
    <n v="48"/>
    <n v="3875"/>
    <n v="21"/>
    <n v="40.876964731530599"/>
  </r>
  <r>
    <x v="74"/>
    <x v="72"/>
    <x v="2283"/>
    <n v="98"/>
    <x v="436"/>
    <s v="94h 56m 03s"/>
    <s v="time"/>
    <n v="94"/>
    <n v="56"/>
    <n v="3"/>
    <n v="3875"/>
    <n v="21"/>
    <n v="40.817759675564602"/>
  </r>
  <r>
    <x v="74"/>
    <x v="2"/>
    <x v="2237"/>
    <n v="34"/>
    <x v="437"/>
    <s v="93h 05m 53s"/>
    <s v="time"/>
    <n v="93"/>
    <n v="5"/>
    <n v="53"/>
    <n v="3875"/>
    <n v="21"/>
    <n v="41.622781237225901"/>
  </r>
  <r>
    <x v="74"/>
    <x v="14"/>
    <x v="2284"/>
    <n v="32"/>
    <x v="437"/>
    <s v="93h 07m 21s"/>
    <s v="time"/>
    <n v="93"/>
    <n v="7"/>
    <n v="21"/>
    <n v="3875"/>
    <n v="21"/>
    <n v="41.611855351821497"/>
  </r>
  <r>
    <x v="74"/>
    <x v="31"/>
    <x v="2070"/>
    <n v="38"/>
    <x v="437"/>
    <s v="94h 19m 08s"/>
    <s v="time"/>
    <n v="94"/>
    <n v="19"/>
    <n v="8"/>
    <n v="3875"/>
    <n v="21"/>
    <n v="41.084029356674101"/>
  </r>
  <r>
    <x v="74"/>
    <x v="75"/>
    <x v="1921"/>
    <n v="35"/>
    <x v="437"/>
    <s v="94h 56m 02s"/>
    <s v="time"/>
    <n v="94"/>
    <n v="56"/>
    <n v="2"/>
    <n v="3875"/>
    <n v="21"/>
    <n v="40.817879108853496"/>
  </r>
  <r>
    <x v="74"/>
    <x v="69"/>
    <x v="2285"/>
    <n v="39"/>
    <x v="437"/>
    <s v="95h 01m 57s"/>
    <s v="time"/>
    <n v="95"/>
    <n v="1"/>
    <n v="57"/>
    <n v="3875"/>
    <n v="21"/>
    <n v="40.775524162786397"/>
  </r>
  <r>
    <x v="74"/>
    <x v="86"/>
    <x v="2286"/>
    <n v="36"/>
    <x v="437"/>
    <s v="95h 16m 16s"/>
    <s v="time"/>
    <n v="95"/>
    <n v="16"/>
    <n v="16"/>
    <n v="3875"/>
    <n v="21"/>
    <n v="40.673399888038801"/>
  </r>
  <r>
    <x v="74"/>
    <x v="88"/>
    <x v="2287"/>
    <n v="33"/>
    <x v="437"/>
    <s v="95h 29m 29s"/>
    <s v="time"/>
    <n v="95"/>
    <n v="29"/>
    <n v="29"/>
    <n v="3875"/>
    <n v="21"/>
    <n v="40.579575238023203"/>
  </r>
  <r>
    <x v="74"/>
    <x v="17"/>
    <x v="2103"/>
    <n v="21"/>
    <x v="438"/>
    <s v="92h 49m 46s"/>
    <s v="time"/>
    <n v="92"/>
    <n v="49"/>
    <n v="46"/>
    <n v="3875"/>
    <n v="21"/>
    <n v="41.743220841088402"/>
  </r>
  <r>
    <x v="74"/>
    <x v="25"/>
    <x v="2135"/>
    <n v="28"/>
    <x v="438"/>
    <s v="94h 10m 33s"/>
    <s v="time"/>
    <n v="94"/>
    <n v="10"/>
    <n v="33"/>
    <n v="3875"/>
    <n v="21"/>
    <n v="41.146437072497299"/>
  </r>
  <r>
    <x v="74"/>
    <x v="41"/>
    <x v="2288"/>
    <n v="26"/>
    <x v="438"/>
    <s v="94h 20m 19s"/>
    <s v="time"/>
    <n v="94"/>
    <n v="20"/>
    <n v="19"/>
    <n v="3875"/>
    <n v="21"/>
    <n v="41.07544042"/>
  </r>
  <r>
    <x v="74"/>
    <x v="47"/>
    <x v="2289"/>
    <n v="23"/>
    <x v="438"/>
    <s v="94h 29m 50s"/>
    <s v="time"/>
    <n v="94"/>
    <n v="29"/>
    <n v="50"/>
    <n v="3875"/>
    <n v="21"/>
    <n v="41.006496369675702"/>
  </r>
  <r>
    <x v="74"/>
    <x v="59"/>
    <x v="1946"/>
    <n v="24"/>
    <x v="438"/>
    <s v="94h 45m 19s"/>
    <s v="time"/>
    <n v="94"/>
    <n v="45"/>
    <n v="19"/>
    <n v="3875"/>
    <n v="21"/>
    <n v="40.8948196963523"/>
  </r>
  <r>
    <x v="74"/>
    <x v="77"/>
    <x v="2290"/>
    <n v="25"/>
    <x v="438"/>
    <s v="95h 01m 23s"/>
    <s v="time"/>
    <n v="95"/>
    <n v="1"/>
    <n v="23"/>
    <n v="3875"/>
    <n v="21"/>
    <n v="40.779576886311197"/>
  </r>
  <r>
    <x v="74"/>
    <x v="94"/>
    <x v="2240"/>
    <n v="29"/>
    <x v="438"/>
    <s v="95h 34m 28s"/>
    <s v="time"/>
    <n v="95"/>
    <n v="34"/>
    <n v="28"/>
    <n v="3875"/>
    <n v="21"/>
    <n v="40.544311008289"/>
  </r>
  <r>
    <x v="74"/>
    <x v="20"/>
    <x v="2196"/>
    <n v="51"/>
    <x v="416"/>
    <s v="93h 01m 12s"/>
    <s v="time"/>
    <n v="93"/>
    <n v="1"/>
    <n v="12"/>
    <n v="3875"/>
    <n v="21"/>
    <n v="41.6577080197806"/>
  </r>
  <r>
    <x v="74"/>
    <x v="36"/>
    <x v="2056"/>
    <n v="53"/>
    <x v="416"/>
    <s v="94h 06m 07s"/>
    <s v="time"/>
    <n v="94"/>
    <n v="6"/>
    <n v="7"/>
    <n v="3875"/>
    <n v="21"/>
    <n v="41.178745273299903"/>
  </r>
  <r>
    <x v="74"/>
    <x v="33"/>
    <x v="2195"/>
    <n v="54"/>
    <x v="416"/>
    <s v="94h 06m 35s"/>
    <s v="time"/>
    <n v="94"/>
    <n v="6"/>
    <n v="35"/>
    <n v="3875"/>
    <n v="21"/>
    <n v="41.175342020986101"/>
  </r>
  <r>
    <x v="74"/>
    <x v="29"/>
    <x v="2104"/>
    <n v="59"/>
    <x v="416"/>
    <s v="94h 15m 54s"/>
    <s v="time"/>
    <n v="94"/>
    <n v="15"/>
    <n v="54"/>
    <n v="3875"/>
    <n v="21"/>
    <n v="41.107516045191701"/>
  </r>
  <r>
    <x v="74"/>
    <x v="40"/>
    <x v="2291"/>
    <n v="56"/>
    <x v="416"/>
    <s v="94h 19m 23s"/>
    <s v="time"/>
    <n v="94"/>
    <n v="19"/>
    <n v="23"/>
    <n v="3875"/>
    <n v="21"/>
    <n v="41.082214493334"/>
  </r>
  <r>
    <x v="74"/>
    <x v="65"/>
    <x v="2247"/>
    <n v="57"/>
    <x v="416"/>
    <s v="94h 47m 16s"/>
    <s v="time"/>
    <n v="94"/>
    <n v="47"/>
    <n v="16"/>
    <n v="3875"/>
    <n v="21"/>
    <n v="40.880798040066097"/>
  </r>
  <r>
    <x v="74"/>
    <x v="83"/>
    <x v="2292"/>
    <n v="58"/>
    <x v="416"/>
    <s v="95h 24m 52s"/>
    <s v="time"/>
    <n v="95"/>
    <n v="24"/>
    <n v="52"/>
    <n v="3875"/>
    <n v="21"/>
    <n v="40.612299558650498"/>
  </r>
  <r>
    <x v="74"/>
    <x v="91"/>
    <x v="2293"/>
    <n v="55"/>
    <x v="416"/>
    <s v="95h 26m 18s"/>
    <s v="time"/>
    <n v="95"/>
    <n v="26"/>
    <n v="18"/>
    <n v="3875"/>
    <n v="21"/>
    <n v="40.602134013237098"/>
  </r>
  <r>
    <x v="74"/>
    <x v="0"/>
    <x v="2175"/>
    <n v="118"/>
    <x v="439"/>
    <s v="93h 12m 31s"/>
    <s v="time"/>
    <n v="93"/>
    <n v="12"/>
    <n v="31"/>
    <n v="3875"/>
    <n v="21"/>
    <n v="41.573412089369398"/>
  </r>
  <r>
    <x v="74"/>
    <x v="45"/>
    <x v="2152"/>
    <n v="113"/>
    <x v="439"/>
    <s v="94h 28m 45s"/>
    <s v="time"/>
    <n v="94"/>
    <n v="28"/>
    <n v="45"/>
    <n v="3875"/>
    <n v="21"/>
    <n v="41.014332965821303"/>
  </r>
  <r>
    <x v="74"/>
    <x v="76"/>
    <x v="2294"/>
    <n v="116"/>
    <x v="439"/>
    <s v="95h 00m 05s"/>
    <s v="time"/>
    <n v="95"/>
    <n v="0"/>
    <n v="5"/>
    <n v="3875"/>
    <n v="21"/>
    <n v="40.788877355594202"/>
  </r>
  <r>
    <x v="74"/>
    <x v="89"/>
    <x v="2200"/>
    <n v="115"/>
    <x v="439"/>
    <s v="95h 27m 36s"/>
    <s v="time"/>
    <n v="95"/>
    <n v="27"/>
    <n v="36"/>
    <n v="3875"/>
    <n v="21"/>
    <n v="40.592918499895198"/>
  </r>
  <r>
    <x v="74"/>
    <x v="90"/>
    <x v="2295"/>
    <n v="117"/>
    <x v="439"/>
    <s v="95h 27m 58s"/>
    <s v="time"/>
    <n v="95"/>
    <n v="27"/>
    <n v="58"/>
    <n v="3875"/>
    <n v="21"/>
    <n v="40.590320008845403"/>
  </r>
  <r>
    <x v="74"/>
    <x v="18"/>
    <x v="2202"/>
    <n v="1"/>
    <x v="419"/>
    <s v="92h 53m 07s"/>
    <s v="time"/>
    <n v="92"/>
    <n v="53"/>
    <n v="7"/>
    <n v="3875"/>
    <n v="21"/>
    <n v="41.718128994249099"/>
  </r>
  <r>
    <x v="74"/>
    <x v="15"/>
    <x v="1932"/>
    <n v="7"/>
    <x v="419"/>
    <s v="93h 08m 56s"/>
    <s v="time"/>
    <n v="93"/>
    <n v="8"/>
    <n v="56"/>
    <n v="3875"/>
    <n v="21"/>
    <n v="41.600066798673502"/>
  </r>
  <r>
    <x v="74"/>
    <x v="8"/>
    <x v="2063"/>
    <n v="3"/>
    <x v="419"/>
    <s v="93h 27m 11s"/>
    <s v="time"/>
    <n v="93"/>
    <n v="27"/>
    <n v="11"/>
    <n v="3875"/>
    <n v="21"/>
    <n v="41.464668832539203"/>
  </r>
  <r>
    <x v="74"/>
    <x v="50"/>
    <x v="2157"/>
    <n v="8"/>
    <x v="419"/>
    <s v="93h 39m 59s"/>
    <s v="time"/>
    <n v="93"/>
    <n v="39"/>
    <n v="59"/>
    <n v="3875"/>
    <n v="21"/>
    <n v="41.370229449078998"/>
  </r>
  <r>
    <x v="74"/>
    <x v="39"/>
    <x v="2089"/>
    <n v="2"/>
    <x v="419"/>
    <s v="94h 19m 13s"/>
    <s v="time"/>
    <n v="94"/>
    <n v="19"/>
    <n v="13"/>
    <n v="3875"/>
    <n v="21"/>
    <n v="41.083424384411202"/>
  </r>
  <r>
    <x v="74"/>
    <x v="55"/>
    <x v="2062"/>
    <n v="6"/>
    <x v="419"/>
    <s v="94h 40m 29s"/>
    <s v="time"/>
    <n v="94"/>
    <n v="40"/>
    <n v="29"/>
    <n v="3875"/>
    <n v="21"/>
    <n v="40.929615731055698"/>
  </r>
  <r>
    <x v="74"/>
    <x v="62"/>
    <x v="2161"/>
    <n v="9"/>
    <x v="419"/>
    <s v="94h 46m 43s"/>
    <s v="time"/>
    <n v="94"/>
    <n v="46"/>
    <n v="43"/>
    <n v="3875"/>
    <n v="21"/>
    <n v="40.884751892568303"/>
  </r>
  <r>
    <x v="74"/>
    <x v="80"/>
    <x v="2090"/>
    <n v="5"/>
    <x v="419"/>
    <s v="95h 09m 38s"/>
    <s v="time"/>
    <n v="95"/>
    <n v="9"/>
    <n v="38"/>
    <n v="3875"/>
    <n v="21"/>
    <n v="40.720653398642"/>
  </r>
  <r>
    <x v="74"/>
    <x v="92"/>
    <x v="2144"/>
    <n v="4"/>
    <x v="419"/>
    <s v="95h 33m 02s"/>
    <s v="time"/>
    <n v="95"/>
    <n v="33"/>
    <n v="2"/>
    <n v="3875"/>
    <n v="21"/>
    <n v="40.554447616445003"/>
  </r>
  <r>
    <x v="74"/>
    <x v="22"/>
    <x v="2296"/>
    <n v="148"/>
    <x v="396"/>
    <s v="93h 07m 25s"/>
    <s v="time"/>
    <n v="93"/>
    <n v="7"/>
    <n v="25"/>
    <n v="3875"/>
    <n v="21"/>
    <n v="41.611358856955299"/>
  </r>
  <r>
    <x v="74"/>
    <x v="6"/>
    <x v="2297"/>
    <n v="146"/>
    <x v="396"/>
    <s v="93h 25m 27s"/>
    <s v="time"/>
    <n v="93"/>
    <n v="25"/>
    <n v="27"/>
    <n v="3875"/>
    <n v="21"/>
    <n v="41.477490656414702"/>
  </r>
  <r>
    <x v="74"/>
    <x v="42"/>
    <x v="2298"/>
    <n v="149"/>
    <x v="396"/>
    <s v="94h 21m 39s"/>
    <s v="time"/>
    <n v="94"/>
    <n v="21"/>
    <n v="39"/>
    <n v="3875"/>
    <n v="21"/>
    <n v="41.065767046708999"/>
  </r>
  <r>
    <x v="74"/>
    <x v="71"/>
    <x v="2255"/>
    <n v="143"/>
    <x v="396"/>
    <s v="95h 04m 51s"/>
    <s v="time"/>
    <n v="95"/>
    <n v="4"/>
    <n v="51"/>
    <n v="3875"/>
    <n v="21"/>
    <n v="40.754796357485297"/>
  </r>
  <r>
    <x v="74"/>
    <x v="81"/>
    <x v="2158"/>
    <n v="142"/>
    <x v="396"/>
    <s v="95h 11m 56s"/>
    <s v="time"/>
    <n v="95"/>
    <n v="11"/>
    <n v="56"/>
    <n v="3875"/>
    <n v="21"/>
    <n v="40.704256585627697"/>
  </r>
  <r>
    <x v="74"/>
    <x v="13"/>
    <x v="2039"/>
    <n v="181"/>
    <x v="440"/>
    <s v="93h 04m 43s"/>
    <s v="time"/>
    <n v="93"/>
    <n v="4"/>
    <n v="43"/>
    <n v="3875"/>
    <n v="21"/>
    <n v="41.631476380478802"/>
  </r>
  <r>
    <x v="74"/>
    <x v="3"/>
    <x v="2260"/>
    <n v="183"/>
    <x v="440"/>
    <s v="93h 09m 44s"/>
    <s v="time"/>
    <n v="93"/>
    <n v="9"/>
    <n v="44"/>
    <n v="3875"/>
    <n v="21"/>
    <n v="41.594113016721103"/>
  </r>
  <r>
    <x v="74"/>
    <x v="28"/>
    <x v="1977"/>
    <n v="185"/>
    <x v="440"/>
    <s v="94h 12m 26s"/>
    <s v="time"/>
    <n v="94"/>
    <n v="12"/>
    <n v="26"/>
    <n v="3875"/>
    <n v="21"/>
    <n v="41.1327274978917"/>
  </r>
  <r>
    <x v="74"/>
    <x v="53"/>
    <x v="2258"/>
    <n v="189"/>
    <x v="440"/>
    <s v="94h 19m 38s"/>
    <s v="time"/>
    <n v="94"/>
    <n v="19"/>
    <n v="38"/>
    <n v="3875"/>
    <n v="21"/>
    <n v="41.080399790327903"/>
  </r>
  <r>
    <x v="74"/>
    <x v="43"/>
    <x v="2261"/>
    <n v="188"/>
    <x v="440"/>
    <s v="94h 24m 13s"/>
    <s v="time"/>
    <n v="94"/>
    <n v="24"/>
    <n v="13"/>
    <n v="3875"/>
    <n v="21"/>
    <n v="41.047158624464103"/>
  </r>
  <r>
    <x v="74"/>
    <x v="46"/>
    <x v="2259"/>
    <n v="186"/>
    <x v="440"/>
    <s v="94h 29m 39s"/>
    <s v="time"/>
    <n v="94"/>
    <n v="29"/>
    <n v="39"/>
    <n v="3875"/>
    <n v="21"/>
    <n v="41.007822352349798"/>
  </r>
  <r>
    <x v="74"/>
    <x v="48"/>
    <x v="2262"/>
    <n v="187"/>
    <x v="440"/>
    <s v="94h 30m 25s"/>
    <s v="time"/>
    <n v="94"/>
    <n v="30"/>
    <n v="25"/>
    <n v="3875"/>
    <n v="21"/>
    <n v="41.002277904327997"/>
  </r>
  <r>
    <x v="74"/>
    <x v="57"/>
    <x v="2052"/>
    <n v="182"/>
    <x v="440"/>
    <s v="94h 43m 30s"/>
    <s v="time"/>
    <n v="94"/>
    <n v="43"/>
    <n v="30"/>
    <n v="3875"/>
    <n v="21"/>
    <n v="40.9078912641858"/>
  </r>
  <r>
    <x v="74"/>
    <x v="85"/>
    <x v="2263"/>
    <n v="184"/>
    <x v="440"/>
    <s v="95h 16m 11s"/>
    <s v="time"/>
    <n v="95"/>
    <n v="16"/>
    <n v="11"/>
    <n v="3875"/>
    <n v="21"/>
    <n v="40.673992844875997"/>
  </r>
  <r>
    <x v="75"/>
    <x v="18"/>
    <x v="2088"/>
    <n v="161"/>
    <x v="348"/>
    <s v="91h 39m 53s"/>
    <s v="time"/>
    <n v="91"/>
    <n v="39"/>
    <n v="53"/>
    <n v="3870"/>
    <n v="20"/>
    <n v="42.219077374368503"/>
  </r>
  <r>
    <x v="75"/>
    <x v="51"/>
    <x v="2299"/>
    <n v="165"/>
    <x v="348"/>
    <s v="92h 22m 47s"/>
    <s v="time"/>
    <n v="92"/>
    <n v="22"/>
    <n v="47"/>
    <n v="3870"/>
    <n v="20"/>
    <n v="41.892310421659303"/>
  </r>
  <r>
    <x v="75"/>
    <x v="38"/>
    <x v="2300"/>
    <n v="169"/>
    <x v="348"/>
    <s v="92h 42m 17s"/>
    <s v="time"/>
    <n v="92"/>
    <n v="42"/>
    <n v="17"/>
    <n v="3870"/>
    <n v="20"/>
    <n v="41.745446264573602"/>
  </r>
  <r>
    <x v="75"/>
    <x v="39"/>
    <x v="2301"/>
    <n v="168"/>
    <x v="348"/>
    <s v="92h 51m 42s"/>
    <s v="time"/>
    <n v="92"/>
    <n v="51"/>
    <n v="42"/>
    <n v="3870"/>
    <n v="20"/>
    <n v="41.674892761634602"/>
  </r>
  <r>
    <x v="75"/>
    <x v="41"/>
    <x v="2164"/>
    <n v="162"/>
    <x v="348"/>
    <s v="92h 56m 45s"/>
    <s v="time"/>
    <n v="92"/>
    <n v="56"/>
    <n v="45"/>
    <n v="3870"/>
    <n v="20"/>
    <n v="41.637154256511401"/>
  </r>
  <r>
    <x v="75"/>
    <x v="49"/>
    <x v="2212"/>
    <n v="167"/>
    <x v="348"/>
    <s v="93h 14m 11s"/>
    <s v="time"/>
    <n v="93"/>
    <n v="14"/>
    <n v="11"/>
    <n v="3870"/>
    <n v="20"/>
    <n v="41.507399054374901"/>
  </r>
  <r>
    <x v="75"/>
    <x v="75"/>
    <x v="2302"/>
    <n v="164"/>
    <x v="348"/>
    <s v="93h 34m 02s"/>
    <s v="time"/>
    <n v="93"/>
    <n v="34"/>
    <n v="2"/>
    <n v="3870"/>
    <n v="20"/>
    <n v="41.360637925199299"/>
  </r>
  <r>
    <x v="75"/>
    <x v="96"/>
    <x v="2303"/>
    <n v="166"/>
    <x v="348"/>
    <s v="94h 05m 47s"/>
    <s v="time"/>
    <n v="94"/>
    <n v="5"/>
    <n v="47"/>
    <n v="3870"/>
    <n v="20"/>
    <n v="41.128039510313002"/>
  </r>
  <r>
    <x v="75"/>
    <x v="43"/>
    <x v="2020"/>
    <n v="192"/>
    <x v="433"/>
    <s v="92h 59m 59s"/>
    <s v="time"/>
    <n v="92"/>
    <n v="59"/>
    <n v="59"/>
    <n v="3870"/>
    <n v="20"/>
    <n v="41.6130275180033"/>
  </r>
  <r>
    <x v="75"/>
    <x v="46"/>
    <x v="2270"/>
    <n v="196"/>
    <x v="433"/>
    <s v="93h 05m 07s"/>
    <s v="time"/>
    <n v="93"/>
    <n v="5"/>
    <n v="7"/>
    <n v="3870"/>
    <n v="20"/>
    <n v="41.574780592467398"/>
  </r>
  <r>
    <x v="75"/>
    <x v="89"/>
    <x v="2235"/>
    <n v="197"/>
    <x v="433"/>
    <s v="93h 59m 33s"/>
    <s v="time"/>
    <n v="93"/>
    <n v="59"/>
    <n v="33"/>
    <n v="3870"/>
    <n v="20"/>
    <n v="41.173497885469502"/>
  </r>
  <r>
    <x v="75"/>
    <x v="92"/>
    <x v="2272"/>
    <n v="198"/>
    <x v="433"/>
    <s v="94h 01m 56s"/>
    <s v="time"/>
    <n v="94"/>
    <n v="1"/>
    <n v="56"/>
    <n v="3870"/>
    <n v="20"/>
    <n v="41.156104881305403"/>
  </r>
  <r>
    <x v="75"/>
    <x v="95"/>
    <x v="2111"/>
    <n v="195"/>
    <x v="433"/>
    <s v="94h 04m 27s"/>
    <s v="time"/>
    <n v="94"/>
    <n v="4"/>
    <n v="27"/>
    <n v="3870"/>
    <n v="20"/>
    <n v="41.137754785674403"/>
  </r>
  <r>
    <x v="75"/>
    <x v="105"/>
    <x v="2304"/>
    <n v="191"/>
    <x v="433"/>
    <s v="94h 11m 54s"/>
    <s v="time"/>
    <n v="94"/>
    <n v="11"/>
    <n v="54"/>
    <n v="3870"/>
    <n v="20"/>
    <n v="41.0835294325802"/>
  </r>
  <r>
    <x v="75"/>
    <x v="118"/>
    <x v="2080"/>
    <n v="193"/>
    <x v="433"/>
    <s v="94h 17m 33s"/>
    <s v="time"/>
    <n v="94"/>
    <n v="17"/>
    <n v="33"/>
    <n v="3870"/>
    <n v="20"/>
    <n v="41.042500729114103"/>
  </r>
  <r>
    <x v="75"/>
    <x v="133"/>
    <x v="2305"/>
    <n v="194"/>
    <x v="433"/>
    <s v="94h 24m 04s"/>
    <s v="time"/>
    <n v="94"/>
    <n v="24"/>
    <n v="4"/>
    <n v="3870"/>
    <n v="20"/>
    <n v="40.995280187379997"/>
  </r>
  <r>
    <x v="75"/>
    <x v="78"/>
    <x v="2306"/>
    <n v="179"/>
    <x v="441"/>
    <s v="93h 49m 50s"/>
    <s v="time"/>
    <n v="93"/>
    <n v="49"/>
    <n v="50"/>
    <n v="3870"/>
    <n v="20"/>
    <n v="41.244560229728499"/>
  </r>
  <r>
    <x v="75"/>
    <x v="94"/>
    <x v="2307"/>
    <n v="175"/>
    <x v="441"/>
    <s v="94h 02m 41s"/>
    <s v="time"/>
    <n v="94"/>
    <n v="2"/>
    <n v="41"/>
    <n v="3870"/>
    <n v="20"/>
    <n v="41.150634597605702"/>
  </r>
  <r>
    <x v="75"/>
    <x v="123"/>
    <x v="2143"/>
    <n v="173"/>
    <x v="441"/>
    <s v="94h 23m 59s"/>
    <s v="time"/>
    <n v="94"/>
    <n v="23"/>
    <n v="59"/>
    <n v="3870"/>
    <n v="20"/>
    <n v="40.995883344760301"/>
  </r>
  <r>
    <x v="75"/>
    <x v="140"/>
    <x v="2308"/>
    <n v="176"/>
    <x v="441"/>
    <s v="94h 32m 25s"/>
    <s v="time"/>
    <n v="94"/>
    <n v="32"/>
    <n v="25"/>
    <n v="3870"/>
    <n v="20"/>
    <n v="40.934933670246302"/>
  </r>
  <r>
    <x v="75"/>
    <x v="141"/>
    <x v="2309"/>
    <n v="177"/>
    <x v="441"/>
    <s v="94h 38m 44s"/>
    <s v="time"/>
    <n v="94"/>
    <n v="38"/>
    <n v="44"/>
    <n v="3870"/>
    <n v="20"/>
    <n v="40.889400218358503"/>
  </r>
  <r>
    <x v="75"/>
    <x v="126"/>
    <x v="2174"/>
    <n v="172"/>
    <x v="441"/>
    <s v="94h 39m 23s"/>
    <s v="time"/>
    <n v="94"/>
    <n v="39"/>
    <n v="23"/>
    <n v="3870"/>
    <n v="20"/>
    <n v="40.884720465543502"/>
  </r>
  <r>
    <x v="75"/>
    <x v="5"/>
    <x v="2273"/>
    <n v="99"/>
    <x v="434"/>
    <s v="92h 01m 15s"/>
    <s v="time"/>
    <n v="92"/>
    <n v="1"/>
    <n v="15"/>
    <n v="3870"/>
    <n v="20"/>
    <n v="42.055693909893598"/>
  </r>
  <r>
    <x v="75"/>
    <x v="34"/>
    <x v="2310"/>
    <n v="91"/>
    <x v="434"/>
    <s v="92h 34m 39s"/>
    <s v="time"/>
    <n v="92"/>
    <n v="34"/>
    <n v="39"/>
    <n v="3870"/>
    <n v="20"/>
    <n v="41.802813858658901"/>
  </r>
  <r>
    <x v="75"/>
    <x v="31"/>
    <x v="2311"/>
    <n v="93"/>
    <x v="434"/>
    <s v="92h 47m 42s"/>
    <s v="time"/>
    <n v="92"/>
    <n v="47"/>
    <n v="42"/>
    <n v="3870"/>
    <n v="20"/>
    <n v="41.704833234549199"/>
  </r>
  <r>
    <x v="75"/>
    <x v="74"/>
    <x v="2312"/>
    <n v="98"/>
    <x v="434"/>
    <s v="93h 33m 22s"/>
    <s v="time"/>
    <n v="93"/>
    <n v="33"/>
    <n v="22"/>
    <n v="3870"/>
    <n v="20"/>
    <n v="41.365550085807001"/>
  </r>
  <r>
    <x v="75"/>
    <x v="72"/>
    <x v="2217"/>
    <n v="95"/>
    <x v="434"/>
    <s v="93h 34m 21s"/>
    <s v="time"/>
    <n v="93"/>
    <n v="34"/>
    <n v="21"/>
    <n v="3870"/>
    <n v="20"/>
    <n v="41.358305057575599"/>
  </r>
  <r>
    <x v="75"/>
    <x v="81"/>
    <x v="2313"/>
    <n v="97"/>
    <x v="434"/>
    <s v="93h 50m 18s"/>
    <s v="time"/>
    <n v="93"/>
    <n v="50"/>
    <n v="18"/>
    <n v="3870"/>
    <n v="20"/>
    <n v="41.241141679839401"/>
  </r>
  <r>
    <x v="75"/>
    <x v="90"/>
    <x v="2076"/>
    <n v="94"/>
    <x v="434"/>
    <s v="94h 00m 16s"/>
    <s v="time"/>
    <n v="94"/>
    <n v="0"/>
    <n v="16"/>
    <n v="3870"/>
    <n v="20"/>
    <n v="41.168266275826198"/>
  </r>
  <r>
    <x v="75"/>
    <x v="4"/>
    <x v="2274"/>
    <n v="8"/>
    <x v="442"/>
    <s v="92h 01m 00s"/>
    <s v="time"/>
    <n v="92"/>
    <n v="1"/>
    <n v="0"/>
    <n v="3870"/>
    <n v="20"/>
    <n v="42.057598261184502"/>
  </r>
  <r>
    <x v="75"/>
    <x v="33"/>
    <x v="2151"/>
    <n v="6"/>
    <x v="442"/>
    <s v="92h 33m 43s"/>
    <s v="time"/>
    <n v="92"/>
    <n v="33"/>
    <n v="43"/>
    <n v="3870"/>
    <n v="20"/>
    <n v="41.809839056727697"/>
  </r>
  <r>
    <x v="75"/>
    <x v="26"/>
    <x v="2314"/>
    <n v="2"/>
    <x v="442"/>
    <s v="92h 44m 10s"/>
    <s v="time"/>
    <n v="92"/>
    <n v="44"/>
    <n v="10"/>
    <n v="3870"/>
    <n v="20"/>
    <n v="41.731316459487701"/>
  </r>
  <r>
    <x v="75"/>
    <x v="65"/>
    <x v="2087"/>
    <n v="4"/>
    <x v="442"/>
    <s v="93h 27m 17s"/>
    <s v="time"/>
    <n v="93"/>
    <n v="27"/>
    <n v="17"/>
    <n v="3870"/>
    <n v="20"/>
    <n v="41.410427509459403"/>
  </r>
  <r>
    <x v="75"/>
    <x v="84"/>
    <x v="2222"/>
    <n v="9"/>
    <x v="442"/>
    <s v="93h 48m 51s"/>
    <s v="time"/>
    <n v="93"/>
    <n v="48"/>
    <n v="51"/>
    <n v="3870"/>
    <n v="20"/>
    <n v="41.251765458308498"/>
  </r>
  <r>
    <x v="75"/>
    <x v="99"/>
    <x v="2075"/>
    <n v="3"/>
    <x v="442"/>
    <s v="94h 06m 17s"/>
    <s v="time"/>
    <n v="94"/>
    <n v="6"/>
    <n v="17"/>
    <n v="3870"/>
    <n v="20"/>
    <n v="41.124397464999099"/>
  </r>
  <r>
    <x v="75"/>
    <x v="114"/>
    <x v="2315"/>
    <n v="5"/>
    <x v="442"/>
    <s v="94h 18m 42s"/>
    <s v="time"/>
    <n v="94"/>
    <n v="18"/>
    <n v="42"/>
    <n v="3870"/>
    <n v="20"/>
    <n v="41.034159789350902"/>
  </r>
  <r>
    <x v="75"/>
    <x v="135"/>
    <x v="2316"/>
    <n v="7"/>
    <x v="442"/>
    <s v="94h 44m 11s"/>
    <s v="time"/>
    <n v="94"/>
    <n v="44"/>
    <n v="11"/>
    <n v="3870"/>
    <n v="20"/>
    <n v="40.850195425317601"/>
  </r>
  <r>
    <x v="75"/>
    <x v="32"/>
    <x v="2073"/>
    <n v="131"/>
    <x v="443"/>
    <s v="92h 25m 37s"/>
    <s v="time"/>
    <n v="92"/>
    <n v="25"/>
    <n v="37"/>
    <n v="3870"/>
    <n v="20"/>
    <n v="41.8709070527173"/>
  </r>
  <r>
    <x v="75"/>
    <x v="59"/>
    <x v="2276"/>
    <n v="139"/>
    <x v="443"/>
    <s v="93h 20m 03s"/>
    <s v="time"/>
    <n v="93"/>
    <n v="20"/>
    <n v="3"/>
    <n v="3870"/>
    <n v="20"/>
    <n v="41.463915500754403"/>
  </r>
  <r>
    <x v="75"/>
    <x v="79"/>
    <x v="2182"/>
    <n v="137"/>
    <x v="443"/>
    <s v="93h 50m 39s"/>
    <s v="time"/>
    <n v="93"/>
    <n v="50"/>
    <n v="39"/>
    <n v="3870"/>
    <n v="20"/>
    <n v="41.238578139291199"/>
  </r>
  <r>
    <x v="75"/>
    <x v="93"/>
    <x v="2228"/>
    <n v="136"/>
    <x v="443"/>
    <s v="94h 02m 23s"/>
    <s v="time"/>
    <n v="94"/>
    <n v="2"/>
    <n v="23"/>
    <n v="3870"/>
    <n v="20"/>
    <n v="41.152822536575798"/>
  </r>
  <r>
    <x v="75"/>
    <x v="115"/>
    <x v="2181"/>
    <n v="133"/>
    <x v="443"/>
    <s v="94h 20m 04s"/>
    <s v="time"/>
    <n v="94"/>
    <n v="20"/>
    <n v="4"/>
    <n v="3870"/>
    <n v="20"/>
    <n v="41.024251775597399"/>
  </r>
  <r>
    <x v="75"/>
    <x v="117"/>
    <x v="2226"/>
    <n v="138"/>
    <x v="443"/>
    <s v="94h 21m 33s"/>
    <s v="time"/>
    <n v="94"/>
    <n v="21"/>
    <n v="33"/>
    <n v="3870"/>
    <n v="20"/>
    <n v="41.013503369218597"/>
  </r>
  <r>
    <x v="75"/>
    <x v="122"/>
    <x v="2317"/>
    <n v="134"/>
    <x v="443"/>
    <s v="94h 23m 19s"/>
    <s v="time"/>
    <n v="94"/>
    <n v="23"/>
    <n v="19"/>
    <n v="3870"/>
    <n v="20"/>
    <n v="41.000709242817003"/>
  </r>
  <r>
    <x v="75"/>
    <x v="134"/>
    <x v="2318"/>
    <n v="135"/>
    <x v="443"/>
    <s v="94h 34m 36s"/>
    <s v="time"/>
    <n v="94"/>
    <n v="34"/>
    <n v="36"/>
    <n v="3870"/>
    <n v="20"/>
    <n v="40.919183731011799"/>
  </r>
  <r>
    <x v="75"/>
    <x v="14"/>
    <x v="2173"/>
    <n v="141"/>
    <x v="401"/>
    <s v="91h 49m 53s"/>
    <s v="time"/>
    <n v="91"/>
    <n v="49"/>
    <n v="53"/>
    <n v="3870"/>
    <n v="20"/>
    <n v="42.142453106992498"/>
  </r>
  <r>
    <x v="75"/>
    <x v="50"/>
    <x v="2179"/>
    <n v="148"/>
    <x v="401"/>
    <s v="92h 17m 50s"/>
    <s v="time"/>
    <n v="92"/>
    <n v="17"/>
    <n v="50"/>
    <n v="3870"/>
    <n v="20"/>
    <n v="41.929755921389201"/>
  </r>
  <r>
    <x v="75"/>
    <x v="40"/>
    <x v="2071"/>
    <n v="147"/>
    <x v="401"/>
    <s v="92h 52m 58s"/>
    <s v="time"/>
    <n v="92"/>
    <n v="52"/>
    <n v="58"/>
    <n v="3870"/>
    <n v="20"/>
    <n v="41.665420571927498"/>
  </r>
  <r>
    <x v="75"/>
    <x v="56"/>
    <x v="2074"/>
    <n v="145"/>
    <x v="401"/>
    <s v="93h 14m 41s"/>
    <s v="time"/>
    <n v="93"/>
    <n v="14"/>
    <n v="41"/>
    <n v="3870"/>
    <n v="20"/>
    <n v="41.503689514747599"/>
  </r>
  <r>
    <x v="75"/>
    <x v="66"/>
    <x v="2072"/>
    <n v="142"/>
    <x v="401"/>
    <s v="93h 46m 58s"/>
    <s v="time"/>
    <n v="93"/>
    <n v="46"/>
    <n v="58"/>
    <n v="3870"/>
    <n v="20"/>
    <n v="41.265572333228597"/>
  </r>
  <r>
    <x v="75"/>
    <x v="83"/>
    <x v="2319"/>
    <n v="146"/>
    <x v="401"/>
    <s v="93h 57m 24s"/>
    <s v="time"/>
    <n v="93"/>
    <n v="57"/>
    <n v="24"/>
    <n v="3870"/>
    <n v="20"/>
    <n v="41.189200695356"/>
  </r>
  <r>
    <x v="75"/>
    <x v="101"/>
    <x v="2320"/>
    <n v="143"/>
    <x v="401"/>
    <s v="94h 08m 20s"/>
    <s v="time"/>
    <n v="94"/>
    <n v="8"/>
    <n v="20"/>
    <n v="3870"/>
    <n v="20"/>
    <n v="41.109471820595999"/>
  </r>
  <r>
    <x v="75"/>
    <x v="116"/>
    <x v="2321"/>
    <n v="144"/>
    <x v="401"/>
    <s v="94h 19m 43s"/>
    <s v="time"/>
    <n v="94"/>
    <n v="19"/>
    <n v="43"/>
    <n v="3870"/>
    <n v="20"/>
    <n v="41.026788737952103"/>
  </r>
  <r>
    <x v="75"/>
    <x v="0"/>
    <x v="2232"/>
    <n v="155"/>
    <x v="444"/>
    <s v="92h 00m 14s"/>
    <s v="time"/>
    <n v="92"/>
    <n v="0"/>
    <n v="14"/>
    <n v="3870"/>
    <n v="20"/>
    <n v="42.063439347370498"/>
  </r>
  <r>
    <x v="75"/>
    <x v="47"/>
    <x v="2039"/>
    <n v="151"/>
    <x v="444"/>
    <s v="93h 05m 30s"/>
    <s v="time"/>
    <n v="93"/>
    <n v="5"/>
    <n v="30"/>
    <n v="3870"/>
    <n v="20"/>
    <n v="41.571927311789402"/>
  </r>
  <r>
    <x v="75"/>
    <x v="68"/>
    <x v="2233"/>
    <n v="156"/>
    <x v="444"/>
    <s v="93h 36m 19s"/>
    <s v="time"/>
    <n v="93"/>
    <n v="36"/>
    <n v="19"/>
    <n v="3870"/>
    <n v="20"/>
    <n v="41.3438226120915"/>
  </r>
  <r>
    <x v="75"/>
    <x v="103"/>
    <x v="2322"/>
    <n v="158"/>
    <x v="444"/>
    <s v="94h 08m 53s"/>
    <s v="time"/>
    <n v="94"/>
    <n v="8"/>
    <n v="53"/>
    <n v="3870"/>
    <n v="20"/>
    <n v="41.105469222530701"/>
  </r>
  <r>
    <x v="75"/>
    <x v="110"/>
    <x v="2205"/>
    <n v="154"/>
    <x v="444"/>
    <s v="94h 09m 43s"/>
    <s v="time"/>
    <n v="94"/>
    <n v="9"/>
    <n v="43"/>
    <n v="3870"/>
    <n v="20"/>
    <n v="41.099406164910903"/>
  </r>
  <r>
    <x v="75"/>
    <x v="107"/>
    <x v="2323"/>
    <n v="157"/>
    <x v="444"/>
    <s v="94h 18m 36s"/>
    <s v="time"/>
    <n v="94"/>
    <n v="18"/>
    <n v="36"/>
    <n v="3870"/>
    <n v="20"/>
    <n v="41.034884953875498"/>
  </r>
  <r>
    <x v="75"/>
    <x v="19"/>
    <x v="2041"/>
    <n v="111"/>
    <x v="445"/>
    <s v="91h 42m 42s"/>
    <s v="time"/>
    <n v="91"/>
    <n v="42"/>
    <n v="42"/>
    <n v="3870"/>
    <n v="20"/>
    <n v="42.197466698166302"/>
  </r>
  <r>
    <x v="75"/>
    <x v="24"/>
    <x v="2324"/>
    <n v="113"/>
    <x v="445"/>
    <s v="92h 07m 09s"/>
    <s v="time"/>
    <n v="92"/>
    <n v="7"/>
    <n v="9"/>
    <n v="3870"/>
    <n v="20"/>
    <n v="42.010801226671902"/>
  </r>
  <r>
    <x v="75"/>
    <x v="36"/>
    <x v="2229"/>
    <n v="118"/>
    <x v="445"/>
    <s v="92h 33m 36s"/>
    <s v="time"/>
    <n v="92"/>
    <n v="33"/>
    <n v="36"/>
    <n v="3870"/>
    <n v="20"/>
    <n v="41.8107173725151"/>
  </r>
  <r>
    <x v="75"/>
    <x v="25"/>
    <x v="2185"/>
    <n v="112"/>
    <x v="445"/>
    <s v="92h 40m 21s"/>
    <s v="time"/>
    <n v="92"/>
    <n v="40"/>
    <n v="21"/>
    <n v="3870"/>
    <n v="20"/>
    <n v="41.7599611535245"/>
  </r>
  <r>
    <x v="75"/>
    <x v="58"/>
    <x v="2325"/>
    <n v="115"/>
    <x v="445"/>
    <s v="93h 18m 06s"/>
    <s v="time"/>
    <n v="93"/>
    <n v="18"/>
    <n v="6"/>
    <n v="3870"/>
    <n v="20"/>
    <n v="41.478358728854403"/>
  </r>
  <r>
    <x v="75"/>
    <x v="87"/>
    <x v="2326"/>
    <n v="116"/>
    <x v="445"/>
    <s v="93h 56m 30s"/>
    <s v="time"/>
    <n v="93"/>
    <n v="56"/>
    <n v="30"/>
    <n v="3870"/>
    <n v="20"/>
    <n v="41.195777521511502"/>
  </r>
  <r>
    <x v="75"/>
    <x v="100"/>
    <x v="2145"/>
    <n v="119"/>
    <x v="445"/>
    <s v="94h 06m 38s"/>
    <s v="time"/>
    <n v="94"/>
    <n v="6"/>
    <n v="38"/>
    <n v="3870"/>
    <n v="20"/>
    <n v="41.121848417050799"/>
  </r>
  <r>
    <x v="75"/>
    <x v="139"/>
    <x v="2230"/>
    <n v="114"/>
    <x v="445"/>
    <s v="94h 26m 56s"/>
    <s v="time"/>
    <n v="94"/>
    <n v="26"/>
    <n v="56"/>
    <n v="3870"/>
    <n v="20"/>
    <n v="40.9745423744764"/>
  </r>
  <r>
    <x v="75"/>
    <x v="45"/>
    <x v="2167"/>
    <n v="105"/>
    <x v="446"/>
    <s v="93h 03m 37s"/>
    <s v="time"/>
    <n v="93"/>
    <n v="3"/>
    <n v="37"/>
    <n v="3870"/>
    <n v="20"/>
    <n v="41.585949369733399"/>
  </r>
  <r>
    <x v="75"/>
    <x v="54"/>
    <x v="2149"/>
    <n v="101"/>
    <x v="446"/>
    <s v="93h 14m 20s"/>
    <s v="time"/>
    <n v="93"/>
    <n v="14"/>
    <n v="20"/>
    <n v="3870"/>
    <n v="20"/>
    <n v="41.506286122862399"/>
  </r>
  <r>
    <x v="75"/>
    <x v="120"/>
    <x v="2327"/>
    <n v="106"/>
    <x v="446"/>
    <s v="94h 12m 16s"/>
    <s v="time"/>
    <n v="94"/>
    <n v="12"/>
    <n v="16"/>
    <n v="3870"/>
    <n v="20"/>
    <n v="41.080864314021497"/>
  </r>
  <r>
    <x v="75"/>
    <x v="15"/>
    <x v="2280"/>
    <n v="86"/>
    <x v="436"/>
    <s v="91h 55m 48s"/>
    <s v="time"/>
    <n v="91"/>
    <n v="55"/>
    <n v="48"/>
    <n v="3870"/>
    <n v="20"/>
    <n v="42.097247906015397"/>
  </r>
  <r>
    <x v="75"/>
    <x v="8"/>
    <x v="2328"/>
    <n v="81"/>
    <x v="436"/>
    <s v="92h 11m 37s"/>
    <s v="time"/>
    <n v="92"/>
    <n v="11"/>
    <n v="37"/>
    <n v="3870"/>
    <n v="20"/>
    <n v="41.976878368891498"/>
  </r>
  <r>
    <x v="75"/>
    <x v="53"/>
    <x v="2282"/>
    <n v="88"/>
    <x v="436"/>
    <s v="92h 55m 40s"/>
    <s v="time"/>
    <n v="92"/>
    <n v="55"/>
    <n v="40"/>
    <n v="3870"/>
    <n v="20"/>
    <n v="41.645244215938298"/>
  </r>
  <r>
    <x v="75"/>
    <x v="76"/>
    <x v="2283"/>
    <n v="87"/>
    <x v="436"/>
    <s v="93h 36m 47s"/>
    <s v="time"/>
    <n v="93"/>
    <n v="36"/>
    <n v="47"/>
    <n v="3870"/>
    <n v="20"/>
    <n v="41.340387588388303"/>
  </r>
  <r>
    <x v="75"/>
    <x v="119"/>
    <x v="2329"/>
    <n v="82"/>
    <x v="436"/>
    <s v="94h 11m 37s"/>
    <s v="time"/>
    <n v="94"/>
    <n v="11"/>
    <n v="37"/>
    <n v="3870"/>
    <n v="20"/>
    <n v="41.085589079230999"/>
  </r>
  <r>
    <x v="75"/>
    <x v="112"/>
    <x v="2330"/>
    <n v="89"/>
    <x v="436"/>
    <s v="94h 12m 06s"/>
    <s v="time"/>
    <n v="94"/>
    <n v="12"/>
    <n v="6"/>
    <n v="3870"/>
    <n v="20"/>
    <n v="41.082075688682004"/>
  </r>
  <r>
    <x v="75"/>
    <x v="138"/>
    <x v="2331"/>
    <n v="85"/>
    <x v="436"/>
    <s v="94h 26m 22s"/>
    <s v="time"/>
    <n v="94"/>
    <n v="26"/>
    <n v="22"/>
    <n v="3870"/>
    <n v="20"/>
    <n v="40.978640045649399"/>
  </r>
  <r>
    <x v="75"/>
    <x v="130"/>
    <x v="2332"/>
    <n v="83"/>
    <x v="436"/>
    <s v="94h 30m 48s"/>
    <s v="time"/>
    <n v="94"/>
    <n v="30"/>
    <n v="48"/>
    <n v="3870"/>
    <n v="20"/>
    <n v="40.946603653805397"/>
  </r>
  <r>
    <x v="75"/>
    <x v="128"/>
    <x v="2040"/>
    <n v="84"/>
    <x v="436"/>
    <s v="94h 51m 25s"/>
    <s v="time"/>
    <n v="94"/>
    <n v="51"/>
    <n v="25"/>
    <n v="3870"/>
    <n v="20"/>
    <n v="40.798278108848102"/>
  </r>
  <r>
    <x v="75"/>
    <x v="21"/>
    <x v="2237"/>
    <n v="38"/>
    <x v="447"/>
    <s v="91h 49m 18s"/>
    <s v="time"/>
    <n v="91"/>
    <n v="49"/>
    <n v="18"/>
    <n v="3870"/>
    <n v="20"/>
    <n v="42.146915216089099"/>
  </r>
  <r>
    <x v="75"/>
    <x v="6"/>
    <x v="2134"/>
    <n v="35"/>
    <x v="447"/>
    <s v="92h 06m 30s"/>
    <s v="time"/>
    <n v="92"/>
    <n v="6"/>
    <n v="30"/>
    <n v="3870"/>
    <n v="20"/>
    <n v="42.015742332398403"/>
  </r>
  <r>
    <x v="75"/>
    <x v="10"/>
    <x v="2097"/>
    <n v="33"/>
    <x v="447"/>
    <s v="92h 12m 44s"/>
    <s v="time"/>
    <n v="92"/>
    <n v="12"/>
    <n v="44"/>
    <n v="3870"/>
    <n v="20"/>
    <n v="41.968406212721803"/>
  </r>
  <r>
    <x v="75"/>
    <x v="44"/>
    <x v="2191"/>
    <n v="34"/>
    <x v="447"/>
    <s v="93h 02m 36s"/>
    <s v="time"/>
    <n v="93"/>
    <n v="2"/>
    <n v="36"/>
    <n v="3870"/>
    <n v="20"/>
    <n v="41.593522731343803"/>
  </r>
  <r>
    <x v="75"/>
    <x v="102"/>
    <x v="2083"/>
    <n v="32"/>
    <x v="447"/>
    <s v="94h 08m 31s"/>
    <s v="time"/>
    <n v="94"/>
    <n v="8"/>
    <n v="31"/>
    <n v="3870"/>
    <n v="20"/>
    <n v="41.108137534632903"/>
  </r>
  <r>
    <x v="75"/>
    <x v="104"/>
    <x v="2286"/>
    <n v="39"/>
    <x v="447"/>
    <s v="94h 08m 44s"/>
    <s v="time"/>
    <n v="94"/>
    <n v="8"/>
    <n v="44"/>
    <n v="3870"/>
    <n v="20"/>
    <n v="41.106560762884797"/>
  </r>
  <r>
    <x v="75"/>
    <x v="125"/>
    <x v="2287"/>
    <n v="36"/>
    <x v="447"/>
    <s v="94h 35m 27s"/>
    <s v="time"/>
    <n v="94"/>
    <n v="35"/>
    <n v="27"/>
    <n v="3870"/>
    <n v="20"/>
    <n v="40.913055352439002"/>
  </r>
  <r>
    <x v="75"/>
    <x v="35"/>
    <x v="2333"/>
    <n v="11"/>
    <x v="438"/>
    <s v="92h 33m 01s"/>
    <s v="time"/>
    <n v="92"/>
    <n v="33"/>
    <n v="1"/>
    <n v="3870"/>
    <n v="20"/>
    <n v="41.8151095050438"/>
  </r>
  <r>
    <x v="75"/>
    <x v="48"/>
    <x v="2198"/>
    <n v="16"/>
    <x v="438"/>
    <s v="93h 09m 13s"/>
    <s v="time"/>
    <n v="93"/>
    <n v="9"/>
    <n v="13"/>
    <n v="3870"/>
    <n v="20"/>
    <n v="41.5442831881629"/>
  </r>
  <r>
    <x v="75"/>
    <x v="62"/>
    <x v="1940"/>
    <n v="18"/>
    <x v="438"/>
    <s v="93h 21m 26s"/>
    <s v="time"/>
    <n v="93"/>
    <n v="21"/>
    <n v="26"/>
    <n v="3870"/>
    <n v="20"/>
    <n v="41.4536755473301"/>
  </r>
  <r>
    <x v="75"/>
    <x v="82"/>
    <x v="2288"/>
    <n v="17"/>
    <x v="438"/>
    <s v="93h 57m 18s"/>
    <s v="time"/>
    <n v="93"/>
    <n v="57"/>
    <n v="18"/>
    <n v="3870"/>
    <n v="20"/>
    <n v="41.189931350114399"/>
  </r>
  <r>
    <x v="75"/>
    <x v="121"/>
    <x v="2334"/>
    <n v="13"/>
    <x v="438"/>
    <s v="94h 23m 25s"/>
    <s v="time"/>
    <n v="94"/>
    <n v="23"/>
    <n v="25"/>
    <n v="3870"/>
    <n v="20"/>
    <n v="40.999985285678498"/>
  </r>
  <r>
    <x v="75"/>
    <x v="143"/>
    <x v="2335"/>
    <n v="19"/>
    <x v="438"/>
    <s v="94h 37m 25s"/>
    <s v="time"/>
    <n v="94"/>
    <n v="37"/>
    <n v="25"/>
    <n v="3870"/>
    <n v="20"/>
    <n v="40.898883001365"/>
  </r>
  <r>
    <x v="75"/>
    <x v="13"/>
    <x v="2123"/>
    <n v="51"/>
    <x v="448"/>
    <s v="91h 49m 03s"/>
    <s v="time"/>
    <n v="91"/>
    <n v="49"/>
    <n v="3"/>
    <n v="3870"/>
    <n v="20"/>
    <n v="42.148827837830403"/>
  </r>
  <r>
    <x v="75"/>
    <x v="22"/>
    <x v="2129"/>
    <n v="57"/>
    <x v="448"/>
    <s v="91h 55m 26s"/>
    <s v="time"/>
    <n v="91"/>
    <n v="55"/>
    <n v="26"/>
    <n v="3870"/>
    <n v="20"/>
    <n v="42.100046536083497"/>
  </r>
  <r>
    <x v="75"/>
    <x v="3"/>
    <x v="2336"/>
    <n v="53"/>
    <x v="448"/>
    <s v="91h 58m 57s"/>
    <s v="time"/>
    <n v="91"/>
    <n v="58"/>
    <n v="57"/>
    <n v="3870"/>
    <n v="20"/>
    <n v="42.073220449541999"/>
  </r>
  <r>
    <x v="75"/>
    <x v="12"/>
    <x v="2337"/>
    <n v="59"/>
    <x v="448"/>
    <s v="92h 17m 19s"/>
    <s v="time"/>
    <n v="92"/>
    <n v="17"/>
    <n v="19"/>
    <n v="3870"/>
    <n v="20"/>
    <n v="41.933668232808301"/>
  </r>
  <r>
    <x v="75"/>
    <x v="52"/>
    <x v="2338"/>
    <n v="56"/>
    <x v="448"/>
    <s v="92h 25m 09s"/>
    <s v="time"/>
    <n v="92"/>
    <n v="25"/>
    <n v="9"/>
    <n v="3870"/>
    <n v="20"/>
    <n v="41.874430808904997"/>
  </r>
  <r>
    <x v="75"/>
    <x v="57"/>
    <x v="2339"/>
    <n v="52"/>
    <x v="448"/>
    <s v="93h 15m 52s"/>
    <s v="time"/>
    <n v="93"/>
    <n v="15"/>
    <n v="52"/>
    <n v="3870"/>
    <n v="20"/>
    <n v="41.494912911911101"/>
  </r>
  <r>
    <x v="75"/>
    <x v="64"/>
    <x v="2340"/>
    <n v="55"/>
    <x v="448"/>
    <s v="93h 20m 37s"/>
    <s v="time"/>
    <n v="93"/>
    <n v="20"/>
    <n v="37"/>
    <n v="3870"/>
    <n v="20"/>
    <n v="41.4597202093817"/>
  </r>
  <r>
    <x v="75"/>
    <x v="71"/>
    <x v="2341"/>
    <n v="58"/>
    <x v="448"/>
    <s v="93h 45m 13s"/>
    <s v="time"/>
    <n v="93"/>
    <n v="45"/>
    <n v="13"/>
    <n v="3870"/>
    <n v="20"/>
    <n v="41.278410016799299"/>
  </r>
  <r>
    <x v="75"/>
    <x v="55"/>
    <x v="2196"/>
    <n v="41"/>
    <x v="416"/>
    <s v="93h 14m 38s"/>
    <s v="time"/>
    <n v="93"/>
    <n v="14"/>
    <n v="38"/>
    <n v="3870"/>
    <n v="20"/>
    <n v="41.504060438872898"/>
  </r>
  <r>
    <x v="75"/>
    <x v="77"/>
    <x v="2342"/>
    <n v="45"/>
    <x v="416"/>
    <s v="93h 40m 24s"/>
    <s v="time"/>
    <n v="93"/>
    <n v="40"/>
    <n v="24"/>
    <n v="3870"/>
    <n v="20"/>
    <n v="41.313785495694198"/>
  </r>
  <r>
    <x v="75"/>
    <x v="85"/>
    <x v="2056"/>
    <n v="43"/>
    <x v="416"/>
    <s v="93h 51m 19s"/>
    <s v="time"/>
    <n v="93"/>
    <n v="51"/>
    <n v="19"/>
    <n v="3870"/>
    <n v="20"/>
    <n v="41.233696086468797"/>
  </r>
  <r>
    <x v="75"/>
    <x v="97"/>
    <x v="2195"/>
    <n v="44"/>
    <x v="416"/>
    <s v="94h 04m 36s"/>
    <s v="time"/>
    <n v="94"/>
    <n v="4"/>
    <n v="36"/>
    <n v="3870"/>
    <n v="20"/>
    <n v="41.136661588066403"/>
  </r>
  <r>
    <x v="75"/>
    <x v="109"/>
    <x v="2130"/>
    <n v="42"/>
    <x v="416"/>
    <s v="94h 10m 21s"/>
    <s v="time"/>
    <n v="94"/>
    <n v="10"/>
    <n v="21"/>
    <n v="3870"/>
    <n v="20"/>
    <n v="41.094799437203001"/>
  </r>
  <r>
    <x v="75"/>
    <x v="113"/>
    <x v="2104"/>
    <n v="49"/>
    <x v="416"/>
    <s v="94h 11m 45s"/>
    <s v="time"/>
    <n v="94"/>
    <n v="11"/>
    <n v="45"/>
    <n v="3870"/>
    <n v="20"/>
    <n v="41.084619808024001"/>
  </r>
  <r>
    <x v="75"/>
    <x v="124"/>
    <x v="2247"/>
    <n v="46"/>
    <x v="416"/>
    <s v="94h 21m 39s"/>
    <s v="time"/>
    <n v="94"/>
    <n v="21"/>
    <n v="39"/>
    <n v="3870"/>
    <n v="20"/>
    <n v="41.012778960197103"/>
  </r>
  <r>
    <x v="75"/>
    <x v="1"/>
    <x v="2127"/>
    <n v="74"/>
    <x v="449"/>
    <s v="91h 46m 59s"/>
    <s v="time"/>
    <n v="91"/>
    <n v="46"/>
    <n v="59"/>
    <n v="3870"/>
    <n v="20"/>
    <n v="42.164645495567697"/>
  </r>
  <r>
    <x v="75"/>
    <x v="27"/>
    <x v="2343"/>
    <n v="76"/>
    <x v="449"/>
    <s v="92h 32m 26s"/>
    <s v="time"/>
    <n v="92"/>
    <n v="32"/>
    <n v="26"/>
    <n v="3870"/>
    <n v="20"/>
    <n v="41.819502560438899"/>
  </r>
  <r>
    <x v="75"/>
    <x v="28"/>
    <x v="2344"/>
    <n v="73"/>
    <x v="449"/>
    <s v="92h 41m 31s"/>
    <s v="time"/>
    <n v="92"/>
    <n v="41"/>
    <n v="31"/>
    <n v="3870"/>
    <n v="20"/>
    <n v="41.751200961368397"/>
  </r>
  <r>
    <x v="75"/>
    <x v="23"/>
    <x v="1947"/>
    <n v="23"/>
    <x v="419"/>
    <s v="92h 05m 55s"/>
    <s v="time"/>
    <n v="92"/>
    <n v="5"/>
    <n v="55"/>
    <n v="3870"/>
    <n v="20"/>
    <n v="42.0201776477507"/>
  </r>
  <r>
    <x v="75"/>
    <x v="7"/>
    <x v="2157"/>
    <n v="28"/>
    <x v="419"/>
    <s v="92h 09m 26s"/>
    <s v="time"/>
    <n v="92"/>
    <n v="9"/>
    <n v="26"/>
    <n v="3870"/>
    <n v="20"/>
    <n v="41.993453217026399"/>
  </r>
  <r>
    <x v="75"/>
    <x v="9"/>
    <x v="2203"/>
    <n v="24"/>
    <x v="419"/>
    <s v="92h 11m 45s"/>
    <s v="time"/>
    <n v="92"/>
    <n v="11"/>
    <n v="45"/>
    <n v="3870"/>
    <n v="20"/>
    <n v="41.975866588331002"/>
  </r>
  <r>
    <x v="75"/>
    <x v="29"/>
    <x v="2063"/>
    <n v="22"/>
    <x v="419"/>
    <s v="92h 44m 07s"/>
    <s v="time"/>
    <n v="92"/>
    <n v="44"/>
    <n v="7"/>
    <n v="3870"/>
    <n v="20"/>
    <n v="41.731691463454801"/>
  </r>
  <r>
    <x v="75"/>
    <x v="69"/>
    <x v="2345"/>
    <n v="29"/>
    <x v="419"/>
    <s v="93h 41m 38s"/>
    <s v="time"/>
    <n v="93"/>
    <n v="41"/>
    <n v="38"/>
    <n v="3870"/>
    <n v="20"/>
    <n v="41.304721640804203"/>
  </r>
  <r>
    <x v="75"/>
    <x v="80"/>
    <x v="2297"/>
    <n v="26"/>
    <x v="419"/>
    <s v="93h 49m 00s"/>
    <s v="time"/>
    <n v="93"/>
    <n v="49"/>
    <n v="0"/>
    <n v="3870"/>
    <n v="20"/>
    <n v="41.250666192929401"/>
  </r>
  <r>
    <x v="75"/>
    <x v="91"/>
    <x v="2161"/>
    <n v="21"/>
    <x v="419"/>
    <s v="93h 58m 17s"/>
    <s v="time"/>
    <n v="93"/>
    <n v="58"/>
    <n v="17"/>
    <n v="3870"/>
    <n v="20"/>
    <n v="41.182747703940599"/>
  </r>
  <r>
    <x v="75"/>
    <x v="111"/>
    <x v="2346"/>
    <n v="25"/>
    <x v="419"/>
    <s v="94h 11m 48s"/>
    <s v="time"/>
    <n v="94"/>
    <n v="11"/>
    <n v="48"/>
    <n v="3870"/>
    <n v="20"/>
    <n v="41.084256343111903"/>
  </r>
  <r>
    <x v="75"/>
    <x v="131"/>
    <x v="2347"/>
    <n v="27"/>
    <x v="419"/>
    <s v="94h 37m 57s"/>
    <s v="time"/>
    <n v="94"/>
    <n v="37"/>
    <n v="57"/>
    <n v="3870"/>
    <n v="20"/>
    <n v="40.895041344147003"/>
  </r>
  <r>
    <x v="75"/>
    <x v="2"/>
    <x v="2057"/>
    <n v="69"/>
    <x v="396"/>
    <s v="91h 49m 44s"/>
    <s v="time"/>
    <n v="91"/>
    <n v="49"/>
    <n v="44"/>
    <n v="3870"/>
    <n v="20"/>
    <n v="42.143600416232999"/>
  </r>
  <r>
    <x v="75"/>
    <x v="61"/>
    <x v="2197"/>
    <n v="63"/>
    <x v="396"/>
    <s v="93h 32m 05s"/>
    <s v="time"/>
    <n v="93"/>
    <n v="32"/>
    <n v="5"/>
    <n v="3870"/>
    <n v="20"/>
    <n v="41.375009280570197"/>
  </r>
  <r>
    <x v="75"/>
    <x v="70"/>
    <x v="2348"/>
    <n v="65"/>
    <x v="396"/>
    <s v="93h 43m 14s"/>
    <s v="time"/>
    <n v="93"/>
    <n v="43"/>
    <n v="14"/>
    <n v="3870"/>
    <n v="20"/>
    <n v="41.2929690510204"/>
  </r>
  <r>
    <x v="75"/>
    <x v="98"/>
    <x v="2298"/>
    <n v="68"/>
    <x v="396"/>
    <s v="94h 05m 55s"/>
    <s v="time"/>
    <n v="94"/>
    <n v="5"/>
    <n v="55"/>
    <n v="3870"/>
    <n v="20"/>
    <n v="41.1270682351552"/>
  </r>
  <r>
    <x v="75"/>
    <x v="106"/>
    <x v="2124"/>
    <n v="66"/>
    <x v="396"/>
    <s v="94h 15m 30s"/>
    <s v="time"/>
    <n v="94"/>
    <n v="15"/>
    <n v="30"/>
    <n v="3870"/>
    <n v="20"/>
    <n v="41.057377773848401"/>
  </r>
  <r>
    <x v="75"/>
    <x v="108"/>
    <x v="2255"/>
    <n v="64"/>
    <x v="396"/>
    <s v="94h 21m 30s"/>
    <s v="time"/>
    <n v="94"/>
    <n v="21"/>
    <n v="30"/>
    <n v="3870"/>
    <n v="20"/>
    <n v="41.013865583325902"/>
  </r>
  <r>
    <x v="75"/>
    <x v="129"/>
    <x v="2158"/>
    <n v="62"/>
    <x v="396"/>
    <s v="94h 24m 17s"/>
    <s v="time"/>
    <n v="94"/>
    <n v="24"/>
    <n v="17"/>
    <n v="3870"/>
    <n v="20"/>
    <n v="40.993712061249198"/>
  </r>
  <r>
    <x v="75"/>
    <x v="16"/>
    <x v="2259"/>
    <n v="184"/>
    <x v="440"/>
    <s v="91h 59m 09s"/>
    <s v="time"/>
    <n v="91"/>
    <n v="59"/>
    <n v="9"/>
    <n v="3870"/>
    <n v="20"/>
    <n v="42.071695822726298"/>
  </r>
  <r>
    <x v="75"/>
    <x v="37"/>
    <x v="2221"/>
    <n v="186"/>
    <x v="440"/>
    <s v="92h 38m 26s"/>
    <s v="time"/>
    <n v="92"/>
    <n v="38"/>
    <n v="26"/>
    <n v="3870"/>
    <n v="20"/>
    <n v="41.7743608810636"/>
  </r>
  <r>
    <x v="75"/>
    <x v="60"/>
    <x v="2052"/>
    <n v="182"/>
    <x v="440"/>
    <s v="93h 31m 17s"/>
    <s v="time"/>
    <n v="93"/>
    <n v="31"/>
    <n v="17"/>
    <n v="3870"/>
    <n v="20"/>
    <n v="41.380908110741103"/>
  </r>
  <r>
    <x v="75"/>
    <x v="67"/>
    <x v="2262"/>
    <n v="185"/>
    <x v="440"/>
    <s v="93h 48m 51s"/>
    <s v="time"/>
    <n v="93"/>
    <n v="48"/>
    <n v="51"/>
    <n v="3870"/>
    <n v="20"/>
    <n v="41.251765458308498"/>
  </r>
  <r>
    <x v="75"/>
    <x v="86"/>
    <x v="2349"/>
    <n v="188"/>
    <x v="440"/>
    <s v="93h 56m 14s"/>
    <s v="time"/>
    <n v="93"/>
    <n v="56"/>
    <n v="14"/>
    <n v="3870"/>
    <n v="20"/>
    <n v="41.197726614109897"/>
  </r>
  <r>
    <x v="75"/>
    <x v="142"/>
    <x v="2263"/>
    <n v="183"/>
    <x v="440"/>
    <s v="94h 46m 35s"/>
    <s v="time"/>
    <n v="94"/>
    <n v="46"/>
    <n v="35"/>
    <n v="3870"/>
    <n v="20"/>
    <n v="40.832954761939597"/>
  </r>
  <r>
    <x v="75"/>
    <x v="20"/>
    <x v="2211"/>
    <n v="121"/>
    <x v="450"/>
    <s v="91h 47m 27s"/>
    <s v="time"/>
    <n v="91"/>
    <n v="47"/>
    <n v="27"/>
    <n v="3870"/>
    <n v="20"/>
    <n v="42.161072728758299"/>
  </r>
  <r>
    <x v="75"/>
    <x v="11"/>
    <x v="2350"/>
    <n v="126"/>
    <x v="450"/>
    <s v="92h 15m 55s"/>
    <s v="time"/>
    <n v="92"/>
    <n v="15"/>
    <n v="55"/>
    <n v="3870"/>
    <n v="20"/>
    <n v="41.944273005072901"/>
  </r>
  <r>
    <x v="75"/>
    <x v="30"/>
    <x v="2351"/>
    <n v="125"/>
    <x v="450"/>
    <s v="92h 17m 47s"/>
    <s v="time"/>
    <n v="92"/>
    <n v="17"/>
    <n v="47"/>
    <n v="3870"/>
    <n v="20"/>
    <n v="41.930134500266298"/>
  </r>
  <r>
    <x v="75"/>
    <x v="42"/>
    <x v="2352"/>
    <n v="124"/>
    <x v="450"/>
    <s v="92h 59m 06s"/>
    <s v="time"/>
    <n v="92"/>
    <n v="59"/>
    <n v="6"/>
    <n v="3870"/>
    <n v="20"/>
    <n v="41.6196160671076"/>
  </r>
  <r>
    <x v="75"/>
    <x v="63"/>
    <x v="2115"/>
    <n v="123"/>
    <x v="450"/>
    <s v="93h 27m 49s"/>
    <s v="time"/>
    <n v="93"/>
    <n v="27"/>
    <n v="49"/>
    <n v="3870"/>
    <n v="20"/>
    <n v="41.406489156504698"/>
  </r>
  <r>
    <x v="75"/>
    <x v="73"/>
    <x v="2068"/>
    <n v="128"/>
    <x v="450"/>
    <s v="93h 46m 31s"/>
    <s v="time"/>
    <n v="93"/>
    <n v="46"/>
    <n v="31"/>
    <n v="3870"/>
    <n v="20"/>
    <n v="41.268872689141503"/>
  </r>
  <r>
    <x v="75"/>
    <x v="88"/>
    <x v="2353"/>
    <n v="122"/>
    <x v="450"/>
    <s v="94h 00m 49s"/>
    <s v="time"/>
    <n v="94"/>
    <n v="0"/>
    <n v="49"/>
    <n v="3870"/>
    <n v="20"/>
    <n v="41.164252221161803"/>
  </r>
  <r>
    <x v="75"/>
    <x v="127"/>
    <x v="2354"/>
    <n v="127"/>
    <x v="450"/>
    <s v="94h 37m 47s"/>
    <s v="time"/>
    <n v="94"/>
    <n v="37"/>
    <n v="47"/>
    <n v="3870"/>
    <n v="20"/>
    <n v="40.896241784499203"/>
  </r>
  <r>
    <x v="76"/>
    <x v="35"/>
    <x v="2355"/>
    <n v="87"/>
    <x v="451"/>
    <s v="93h 50m 36s"/>
    <s v="time"/>
    <n v="93"/>
    <n v="50"/>
    <n v="36"/>
    <n v="3662"/>
    <n v="21"/>
    <n v="39.022484282314402"/>
  </r>
  <r>
    <x v="76"/>
    <x v="61"/>
    <x v="2218"/>
    <n v="82"/>
    <x v="451"/>
    <s v="94h 56m 15s"/>
    <s v="time"/>
    <n v="94"/>
    <n v="56"/>
    <n v="15"/>
    <n v="3662"/>
    <n v="21"/>
    <n v="38.5727452271231"/>
  </r>
  <r>
    <x v="76"/>
    <x v="72"/>
    <x v="2076"/>
    <n v="84"/>
    <x v="451"/>
    <s v="95h 00m 27s"/>
    <s v="time"/>
    <n v="95"/>
    <n v="0"/>
    <n v="27"/>
    <n v="3662"/>
    <n v="21"/>
    <n v="38.5443254479909"/>
  </r>
  <r>
    <x v="76"/>
    <x v="78"/>
    <x v="2313"/>
    <n v="88"/>
    <x v="451"/>
    <s v="95h 09m 20s"/>
    <s v="time"/>
    <n v="95"/>
    <n v="9"/>
    <n v="20"/>
    <n v="3662"/>
    <n v="21"/>
    <n v="38.484353106025203"/>
  </r>
  <r>
    <x v="76"/>
    <x v="79"/>
    <x v="2356"/>
    <n v="85"/>
    <x v="451"/>
    <s v="95h 11m 18s"/>
    <s v="time"/>
    <n v="95"/>
    <n v="11"/>
    <n v="18"/>
    <n v="3662"/>
    <n v="21"/>
    <n v="38.471101150350997"/>
  </r>
  <r>
    <x v="76"/>
    <x v="109"/>
    <x v="2273"/>
    <n v="89"/>
    <x v="451"/>
    <s v="95h 33m 07s"/>
    <s v="time"/>
    <n v="95"/>
    <n v="33"/>
    <n v="7"/>
    <n v="3662"/>
    <n v="21"/>
    <n v="38.324704131260702"/>
  </r>
  <r>
    <x v="76"/>
    <x v="14"/>
    <x v="2299"/>
    <n v="16"/>
    <x v="348"/>
    <s v="92h 51m 17s"/>
    <s v="time"/>
    <n v="92"/>
    <n v="51"/>
    <n v="17"/>
    <n v="3662"/>
    <n v="21"/>
    <n v="39.4379511602652"/>
  </r>
  <r>
    <x v="76"/>
    <x v="10"/>
    <x v="2166"/>
    <n v="15"/>
    <x v="348"/>
    <s v="93h 24m 53s"/>
    <s v="time"/>
    <n v="93"/>
    <n v="24"/>
    <n v="53"/>
    <n v="3662"/>
    <n v="21"/>
    <n v="39.2015296185171"/>
  </r>
  <r>
    <x v="76"/>
    <x v="32"/>
    <x v="2260"/>
    <n v="13"/>
    <x v="348"/>
    <s v="93h 42m 35s"/>
    <s v="time"/>
    <n v="93"/>
    <n v="42"/>
    <n v="35"/>
    <n v="3662"/>
    <n v="21"/>
    <n v="39.0781224526092"/>
  </r>
  <r>
    <x v="76"/>
    <x v="42"/>
    <x v="2212"/>
    <n v="17"/>
    <x v="348"/>
    <s v="94h 16m 30s"/>
    <s v="time"/>
    <n v="94"/>
    <n v="16"/>
    <n v="30"/>
    <n v="3662"/>
    <n v="21"/>
    <n v="38.843808008485802"/>
  </r>
  <r>
    <x v="76"/>
    <x v="48"/>
    <x v="2302"/>
    <n v="14"/>
    <x v="348"/>
    <s v="94h 29m 39s"/>
    <s v="time"/>
    <n v="94"/>
    <n v="29"/>
    <n v="39"/>
    <n v="3662"/>
    <n v="21"/>
    <n v="38.753714955949597"/>
  </r>
  <r>
    <x v="76"/>
    <x v="56"/>
    <x v="2164"/>
    <n v="12"/>
    <x v="348"/>
    <s v="94h 37m 29s"/>
    <s v="time"/>
    <n v="94"/>
    <n v="37"/>
    <n v="29"/>
    <n v="3662"/>
    <n v="21"/>
    <n v="38.7002457074584"/>
  </r>
  <r>
    <x v="76"/>
    <x v="82"/>
    <x v="2165"/>
    <n v="19"/>
    <x v="348"/>
    <s v="95h 13m 39s"/>
    <s v="time"/>
    <n v="95"/>
    <n v="13"/>
    <n v="39"/>
    <n v="3662"/>
    <n v="21"/>
    <n v="38.455278149694102"/>
  </r>
  <r>
    <x v="76"/>
    <x v="24"/>
    <x v="2039"/>
    <n v="191"/>
    <x v="452"/>
    <s v="93h 16m 20s"/>
    <s v="time"/>
    <n v="93"/>
    <n v="16"/>
    <n v="20"/>
    <n v="3662"/>
    <n v="21"/>
    <n v="39.261421168622299"/>
  </r>
  <r>
    <x v="76"/>
    <x v="53"/>
    <x v="2141"/>
    <n v="198"/>
    <x v="452"/>
    <s v="94h 13m 03s"/>
    <s v="time"/>
    <n v="94"/>
    <n v="13"/>
    <n v="3"/>
    <n v="3662"/>
    <n v="21"/>
    <n v="38.867513996868901"/>
  </r>
  <r>
    <x v="76"/>
    <x v="57"/>
    <x v="2073"/>
    <n v="199"/>
    <x v="452"/>
    <s v="94h 43m 16s"/>
    <s v="time"/>
    <n v="94"/>
    <n v="43"/>
    <n v="16"/>
    <n v="3662"/>
    <n v="21"/>
    <n v="38.660864057056301"/>
  </r>
  <r>
    <x v="76"/>
    <x v="76"/>
    <x v="2357"/>
    <n v="192"/>
    <x v="452"/>
    <s v="95h 01m 25s"/>
    <s v="time"/>
    <n v="95"/>
    <n v="1"/>
    <n v="25"/>
    <n v="3662"/>
    <n v="21"/>
    <n v="38.537790315272503"/>
  </r>
  <r>
    <x v="76"/>
    <x v="105"/>
    <x v="2263"/>
    <n v="194"/>
    <x v="452"/>
    <s v="95h 36m 38s"/>
    <s v="time"/>
    <n v="95"/>
    <n v="36"/>
    <n v="38"/>
    <n v="3662"/>
    <n v="21"/>
    <n v="38.301210349856703"/>
  </r>
  <r>
    <x v="76"/>
    <x v="124"/>
    <x v="2278"/>
    <n v="193"/>
    <x v="452"/>
    <s v="95h 51m 45s"/>
    <s v="time"/>
    <n v="95"/>
    <n v="51"/>
    <n v="45"/>
    <n v="3662"/>
    <n v="21"/>
    <n v="38.200547659408002"/>
  </r>
  <r>
    <x v="76"/>
    <x v="129"/>
    <x v="2279"/>
    <n v="196"/>
    <x v="452"/>
    <s v="96h 16m 21s"/>
    <s v="time"/>
    <n v="96"/>
    <n v="16"/>
    <n v="21"/>
    <n v="3662"/>
    <n v="21"/>
    <n v="38.037861279181399"/>
  </r>
  <r>
    <x v="76"/>
    <x v="138"/>
    <x v="2358"/>
    <n v="197"/>
    <x v="452"/>
    <s v="96h 19m 45s"/>
    <s v="time"/>
    <n v="96"/>
    <n v="19"/>
    <n v="45"/>
    <n v="3662"/>
    <n v="21"/>
    <n v="38.0154850988364"/>
  </r>
  <r>
    <x v="76"/>
    <x v="9"/>
    <x v="2190"/>
    <n v="125"/>
    <x v="453"/>
    <s v="93h 23m 17s"/>
    <s v="time"/>
    <n v="93"/>
    <n v="23"/>
    <n v="17"/>
    <n v="3662"/>
    <n v="21"/>
    <n v="39.212723492476101"/>
  </r>
  <r>
    <x v="76"/>
    <x v="50"/>
    <x v="2151"/>
    <n v="124"/>
    <x v="453"/>
    <s v="93h 39m 13s"/>
    <s v="time"/>
    <n v="93"/>
    <n v="39"/>
    <n v="13"/>
    <n v="3662"/>
    <n v="21"/>
    <n v="39.101535504652098"/>
  </r>
  <r>
    <x v="76"/>
    <x v="40"/>
    <x v="2274"/>
    <n v="126"/>
    <x v="453"/>
    <s v="94h 09m 05s"/>
    <s v="time"/>
    <n v="94"/>
    <n v="9"/>
    <n v="5"/>
    <n v="3662"/>
    <n v="21"/>
    <n v="38.894805941966901"/>
  </r>
  <r>
    <x v="76"/>
    <x v="62"/>
    <x v="2359"/>
    <n v="127"/>
    <x v="453"/>
    <s v="94h 46m 11s"/>
    <s v="time"/>
    <n v="94"/>
    <n v="46"/>
    <n v="11"/>
    <n v="3662"/>
    <n v="21"/>
    <n v="38.641033382086903"/>
  </r>
  <r>
    <x v="76"/>
    <x v="71"/>
    <x v="2360"/>
    <n v="128"/>
    <x v="453"/>
    <s v="95h 05m 34s"/>
    <s v="time"/>
    <n v="95"/>
    <n v="5"/>
    <n v="34"/>
    <n v="3662"/>
    <n v="21"/>
    <n v="38.509759474665003"/>
  </r>
  <r>
    <x v="76"/>
    <x v="43"/>
    <x v="2220"/>
    <n v="171"/>
    <x v="443"/>
    <s v="94h 17m 23s"/>
    <s v="time"/>
    <n v="94"/>
    <n v="17"/>
    <n v="23"/>
    <n v="3662"/>
    <n v="21"/>
    <n v="38.837743008399002"/>
  </r>
  <r>
    <x v="76"/>
    <x v="59"/>
    <x v="2276"/>
    <n v="179"/>
    <x v="443"/>
    <s v="94h 43m 45s"/>
    <s v="time"/>
    <n v="94"/>
    <n v="43"/>
    <n v="45"/>
    <n v="3662"/>
    <n v="21"/>
    <n v="38.657576424015801"/>
  </r>
  <r>
    <x v="76"/>
    <x v="89"/>
    <x v="2322"/>
    <n v="176"/>
    <x v="443"/>
    <s v="95h 17m 10s"/>
    <s v="time"/>
    <n v="95"/>
    <n v="17"/>
    <n v="10"/>
    <n v="3662"/>
    <n v="21"/>
    <n v="38.431624056204903"/>
  </r>
  <r>
    <x v="76"/>
    <x v="108"/>
    <x v="2318"/>
    <n v="175"/>
    <x v="443"/>
    <s v="95h 46m 48s"/>
    <s v="time"/>
    <n v="95"/>
    <n v="46"/>
    <n v="48"/>
    <n v="3662"/>
    <n v="21"/>
    <n v="38.2334516600542"/>
  </r>
  <r>
    <x v="76"/>
    <x v="122"/>
    <x v="2275"/>
    <n v="172"/>
    <x v="443"/>
    <s v="95h 53m 35s"/>
    <s v="time"/>
    <n v="95"/>
    <n v="53"/>
    <n v="35"/>
    <n v="3662"/>
    <n v="21"/>
    <n v="38.188375360282699"/>
  </r>
  <r>
    <x v="76"/>
    <x v="133"/>
    <x v="2317"/>
    <n v="174"/>
    <x v="443"/>
    <s v="96h 14m 10s"/>
    <s v="time"/>
    <n v="96"/>
    <n v="14"/>
    <n v="10"/>
    <n v="3662"/>
    <n v="21"/>
    <n v="38.052244191080902"/>
  </r>
  <r>
    <x v="76"/>
    <x v="66"/>
    <x v="2291"/>
    <n v="118"/>
    <x v="454"/>
    <s v="95h 07m 39s"/>
    <s v="time"/>
    <n v="95"/>
    <n v="7"/>
    <n v="39"/>
    <n v="3662"/>
    <n v="21"/>
    <n v="38.495703135265799"/>
  </r>
  <r>
    <x v="76"/>
    <x v="67"/>
    <x v="2361"/>
    <n v="115"/>
    <x v="454"/>
    <s v="95h 09m 00s"/>
    <s v="time"/>
    <n v="95"/>
    <n v="9"/>
    <n v="0"/>
    <n v="3662"/>
    <n v="21"/>
    <n v="38.486600105097203"/>
  </r>
  <r>
    <x v="76"/>
    <x v="90"/>
    <x v="2362"/>
    <n v="116"/>
    <x v="454"/>
    <s v="95h 18m 54s"/>
    <s v="time"/>
    <n v="95"/>
    <n v="18"/>
    <n v="54"/>
    <n v="3662"/>
    <n v="21"/>
    <n v="38.419975869485299"/>
  </r>
  <r>
    <x v="76"/>
    <x v="103"/>
    <x v="2363"/>
    <n v="112"/>
    <x v="454"/>
    <s v="95h 31m 12s"/>
    <s v="time"/>
    <n v="95"/>
    <n v="31"/>
    <n v="12"/>
    <n v="3662"/>
    <n v="21"/>
    <n v="38.337520938023403"/>
  </r>
  <r>
    <x v="76"/>
    <x v="113"/>
    <x v="2256"/>
    <n v="113"/>
    <x v="454"/>
    <s v="95h 35m 17s"/>
    <s v="time"/>
    <n v="95"/>
    <n v="35"/>
    <n v="17"/>
    <n v="3662"/>
    <n v="21"/>
    <n v="38.310225882475997"/>
  </r>
  <r>
    <x v="76"/>
    <x v="120"/>
    <x v="2247"/>
    <n v="117"/>
    <x v="454"/>
    <s v="95h 37m 36s"/>
    <s v="time"/>
    <n v="95"/>
    <n v="37"/>
    <n v="36"/>
    <n v="3662"/>
    <n v="21"/>
    <n v="38.294757389849401"/>
  </r>
  <r>
    <x v="76"/>
    <x v="116"/>
    <x v="2364"/>
    <n v="119"/>
    <x v="454"/>
    <s v="95h 40m 47s"/>
    <s v="time"/>
    <n v="95"/>
    <n v="40"/>
    <n v="47"/>
    <n v="3662"/>
    <n v="21"/>
    <n v="38.273522486768599"/>
  </r>
  <r>
    <x v="76"/>
    <x v="19"/>
    <x v="2365"/>
    <n v="102"/>
    <x v="401"/>
    <s v="92h 43m 12s"/>
    <s v="time"/>
    <n v="92"/>
    <n v="43"/>
    <n v="12"/>
    <n v="3662"/>
    <n v="21"/>
    <n v="39.495254529767003"/>
  </r>
  <r>
    <x v="76"/>
    <x v="1"/>
    <x v="2179"/>
    <n v="101"/>
    <x v="401"/>
    <s v="92h 43m 42s"/>
    <s v="time"/>
    <n v="92"/>
    <n v="43"/>
    <n v="42"/>
    <n v="3662"/>
    <n v="21"/>
    <n v="39.491705160235"/>
  </r>
  <r>
    <x v="76"/>
    <x v="0"/>
    <x v="2178"/>
    <n v="104"/>
    <x v="401"/>
    <s v="93h 05m 12s"/>
    <s v="time"/>
    <n v="93"/>
    <n v="5"/>
    <n v="12"/>
    <n v="3662"/>
    <n v="21"/>
    <n v="39.339683449115498"/>
  </r>
  <r>
    <x v="76"/>
    <x v="34"/>
    <x v="2071"/>
    <n v="107"/>
    <x v="401"/>
    <s v="93h 53m 48s"/>
    <s v="time"/>
    <n v="93"/>
    <n v="53"/>
    <n v="48"/>
    <n v="3662"/>
    <n v="21"/>
    <n v="39.000319500159698"/>
  </r>
  <r>
    <x v="76"/>
    <x v="97"/>
    <x v="2320"/>
    <n v="105"/>
    <x v="401"/>
    <s v="95h 24m 22s"/>
    <s v="time"/>
    <n v="95"/>
    <n v="24"/>
    <n v="22"/>
    <n v="3662"/>
    <n v="21"/>
    <n v="38.383285487186299"/>
  </r>
  <r>
    <x v="76"/>
    <x v="112"/>
    <x v="1981"/>
    <n v="106"/>
    <x v="401"/>
    <s v="95h 36m 46s"/>
    <s v="time"/>
    <n v="95"/>
    <n v="36"/>
    <n v="46"/>
    <n v="3662"/>
    <n v="21"/>
    <n v="38.300320157115202"/>
  </r>
  <r>
    <x v="76"/>
    <x v="73"/>
    <x v="2277"/>
    <n v="145"/>
    <x v="444"/>
    <s v="95h 07m 03s"/>
    <s v="time"/>
    <n v="95"/>
    <n v="7"/>
    <n v="3"/>
    <n v="3662"/>
    <n v="21"/>
    <n v="38.499750308828503"/>
  </r>
  <r>
    <x v="76"/>
    <x v="94"/>
    <x v="2233"/>
    <n v="147"/>
    <x v="444"/>
    <s v="95h 23m 29s"/>
    <s v="time"/>
    <n v="95"/>
    <n v="23"/>
    <n v="29"/>
    <n v="3662"/>
    <n v="21"/>
    <n v="38.389209368420701"/>
  </r>
  <r>
    <x v="76"/>
    <x v="96"/>
    <x v="2366"/>
    <n v="146"/>
    <x v="444"/>
    <s v="95h 24m 29s"/>
    <s v="time"/>
    <n v="95"/>
    <n v="24"/>
    <n v="29"/>
    <n v="3662"/>
    <n v="21"/>
    <n v="38.382503224453998"/>
  </r>
  <r>
    <x v="76"/>
    <x v="99"/>
    <x v="2367"/>
    <n v="144"/>
    <x v="444"/>
    <s v="95h 25m 54s"/>
    <s v="time"/>
    <n v="95"/>
    <n v="25"/>
    <n v="54"/>
    <n v="3662"/>
    <n v="21"/>
    <n v="38.373006863549797"/>
  </r>
  <r>
    <x v="76"/>
    <x v="110"/>
    <x v="2368"/>
    <n v="143"/>
    <x v="444"/>
    <s v="95h 31m 13s"/>
    <s v="time"/>
    <n v="95"/>
    <n v="31"/>
    <n v="13"/>
    <n v="3662"/>
    <n v="21"/>
    <n v="38.337409450582001"/>
  </r>
  <r>
    <x v="76"/>
    <x v="107"/>
    <x v="2205"/>
    <n v="142"/>
    <x v="444"/>
    <s v="95h 40m 24s"/>
    <s v="time"/>
    <n v="95"/>
    <n v="40"/>
    <n v="24"/>
    <n v="3662"/>
    <n v="21"/>
    <n v="38.276078322068102"/>
  </r>
  <r>
    <x v="76"/>
    <x v="20"/>
    <x v="2369"/>
    <n v="24"/>
    <x v="445"/>
    <s v="92h 44m 58s"/>
    <s v="time"/>
    <n v="92"/>
    <n v="44"/>
    <n v="58"/>
    <n v="3662"/>
    <n v="21"/>
    <n v="39.482716278623997"/>
  </r>
  <r>
    <x v="76"/>
    <x v="21"/>
    <x v="2370"/>
    <n v="22"/>
    <x v="445"/>
    <s v="92h 47m 26s"/>
    <s v="time"/>
    <n v="92"/>
    <n v="47"/>
    <n v="26"/>
    <n v="3662"/>
    <n v="21"/>
    <n v="39.4652233524724"/>
  </r>
  <r>
    <x v="76"/>
    <x v="2"/>
    <x v="2041"/>
    <n v="21"/>
    <x v="445"/>
    <s v="92h 50m 29s"/>
    <s v="time"/>
    <n v="92"/>
    <n v="50"/>
    <n v="29"/>
    <n v="3662"/>
    <n v="21"/>
    <n v="39.443615006477501"/>
  </r>
  <r>
    <x v="76"/>
    <x v="16"/>
    <x v="2326"/>
    <n v="26"/>
    <x v="445"/>
    <s v="92h 58m 08s"/>
    <s v="time"/>
    <n v="92"/>
    <n v="58"/>
    <n v="8"/>
    <n v="3662"/>
    <n v="21"/>
    <n v="39.389520986709996"/>
  </r>
  <r>
    <x v="76"/>
    <x v="27"/>
    <x v="2371"/>
    <n v="27"/>
    <x v="445"/>
    <s v="93h 49m 41s"/>
    <s v="time"/>
    <n v="93"/>
    <n v="49"/>
    <n v="41"/>
    <n v="3662"/>
    <n v="21"/>
    <n v="39.028838211740698"/>
  </r>
  <r>
    <x v="76"/>
    <x v="45"/>
    <x v="2145"/>
    <n v="29"/>
    <x v="445"/>
    <s v="94h 24m 07s"/>
    <s v="time"/>
    <n v="94"/>
    <n v="24"/>
    <n v="7"/>
    <n v="3662"/>
    <n v="21"/>
    <n v="38.791573855293699"/>
  </r>
  <r>
    <x v="76"/>
    <x v="65"/>
    <x v="2372"/>
    <n v="28"/>
    <x v="445"/>
    <s v="94h 49m 13s"/>
    <s v="time"/>
    <n v="94"/>
    <n v="49"/>
    <n v="13"/>
    <n v="3662"/>
    <n v="21"/>
    <n v="38.620431049382802"/>
  </r>
  <r>
    <x v="76"/>
    <x v="123"/>
    <x v="2373"/>
    <n v="25"/>
    <x v="445"/>
    <s v="95h 56m 00s"/>
    <s v="time"/>
    <n v="95"/>
    <n v="56"/>
    <n v="0"/>
    <n v="3662"/>
    <n v="21"/>
    <n v="38.172341904100001"/>
  </r>
  <r>
    <x v="76"/>
    <x v="23"/>
    <x v="2280"/>
    <n v="137"/>
    <x v="455"/>
    <s v="93h 07m 37s"/>
    <s v="time"/>
    <n v="93"/>
    <n v="7"/>
    <n v="37"/>
    <n v="3662"/>
    <n v="21"/>
    <n v="39.322668877905599"/>
  </r>
  <r>
    <x v="76"/>
    <x v="7"/>
    <x v="2282"/>
    <n v="139"/>
    <x v="455"/>
    <s v="93h 19m 32s"/>
    <s v="time"/>
    <n v="93"/>
    <n v="19"/>
    <n v="32"/>
    <n v="3662"/>
    <n v="21"/>
    <n v="39.238984201064298"/>
  </r>
  <r>
    <x v="76"/>
    <x v="51"/>
    <x v="2328"/>
    <n v="132"/>
    <x v="455"/>
    <s v="93h 39m 52s"/>
    <s v="time"/>
    <n v="93"/>
    <n v="39"/>
    <n v="52"/>
    <n v="3662"/>
    <n v="21"/>
    <n v="39.097012977769303"/>
  </r>
  <r>
    <x v="76"/>
    <x v="70"/>
    <x v="2040"/>
    <n v="135"/>
    <x v="455"/>
    <s v="95h 04m 56s"/>
    <s v="time"/>
    <n v="95"/>
    <n v="4"/>
    <n v="56"/>
    <n v="3662"/>
    <n v="21"/>
    <n v="38.514034636688699"/>
  </r>
  <r>
    <x v="76"/>
    <x v="84"/>
    <x v="2189"/>
    <n v="138"/>
    <x v="455"/>
    <s v="95h 09m 11s"/>
    <s v="time"/>
    <n v="95"/>
    <n v="9"/>
    <n v="11"/>
    <n v="3662"/>
    <n v="21"/>
    <n v="38.485364223137502"/>
  </r>
  <r>
    <x v="76"/>
    <x v="83"/>
    <x v="2332"/>
    <n v="134"/>
    <x v="455"/>
    <s v="95h 14m 27s"/>
    <s v="time"/>
    <n v="95"/>
    <n v="14"/>
    <n v="27"/>
    <n v="3662"/>
    <n v="21"/>
    <n v="38.449894565531203"/>
  </r>
  <r>
    <x v="76"/>
    <x v="100"/>
    <x v="2331"/>
    <n v="136"/>
    <x v="455"/>
    <s v="95h 26m 00s"/>
    <s v="time"/>
    <n v="95"/>
    <n v="26"/>
    <n v="0"/>
    <n v="3662"/>
    <n v="21"/>
    <n v="38.372336709744999"/>
  </r>
  <r>
    <x v="76"/>
    <x v="117"/>
    <x v="2086"/>
    <n v="133"/>
    <x v="455"/>
    <s v="95h 50m 23s"/>
    <s v="time"/>
    <n v="95"/>
    <n v="50"/>
    <n v="23"/>
    <n v="3662"/>
    <n v="21"/>
    <n v="38.209626604603102"/>
  </r>
  <r>
    <x v="76"/>
    <x v="22"/>
    <x v="2237"/>
    <n v="35"/>
    <x v="447"/>
    <s v="92h 51m 33s"/>
    <s v="time"/>
    <n v="92"/>
    <n v="51"/>
    <n v="33"/>
    <n v="3662"/>
    <n v="21"/>
    <n v="39.436063572973403"/>
  </r>
  <r>
    <x v="76"/>
    <x v="15"/>
    <x v="2209"/>
    <n v="32"/>
    <x v="447"/>
    <s v="92h 54m 19s"/>
    <s v="time"/>
    <n v="92"/>
    <n v="54"/>
    <n v="19"/>
    <n v="3662"/>
    <n v="21"/>
    <n v="39.416490511542499"/>
  </r>
  <r>
    <x v="76"/>
    <x v="80"/>
    <x v="2285"/>
    <n v="39"/>
    <x v="447"/>
    <s v="95h 09m 15s"/>
    <s v="time"/>
    <n v="95"/>
    <n v="9"/>
    <n v="15"/>
    <n v="3662"/>
    <n v="21"/>
    <n v="38.484914831194899"/>
  </r>
  <r>
    <x v="76"/>
    <x v="87"/>
    <x v="2374"/>
    <n v="36"/>
    <x v="447"/>
    <s v="95h 13m 27s"/>
    <s v="time"/>
    <n v="95"/>
    <n v="13"/>
    <n v="27"/>
    <n v="3662"/>
    <n v="21"/>
    <n v="38.456624281301103"/>
  </r>
  <r>
    <x v="76"/>
    <x v="102"/>
    <x v="2375"/>
    <n v="38"/>
    <x v="447"/>
    <s v="95h 27m 58s"/>
    <s v="time"/>
    <n v="95"/>
    <n v="27"/>
    <n v="58"/>
    <n v="3662"/>
    <n v="21"/>
    <n v="38.359161773520498"/>
  </r>
  <r>
    <x v="76"/>
    <x v="37"/>
    <x v="2092"/>
    <n v="161"/>
    <x v="456"/>
    <s v="93h 54m 41s"/>
    <s v="time"/>
    <n v="93"/>
    <n v="54"/>
    <n v="41"/>
    <n v="3662"/>
    <n v="21"/>
    <n v="38.994205530627198"/>
  </r>
  <r>
    <x v="76"/>
    <x v="92"/>
    <x v="2156"/>
    <n v="166"/>
    <x v="456"/>
    <s v="95h 19m 14s"/>
    <s v="time"/>
    <n v="95"/>
    <n v="19"/>
    <n v="14"/>
    <n v="3662"/>
    <n v="21"/>
    <n v="38.417736643023197"/>
  </r>
  <r>
    <x v="76"/>
    <x v="98"/>
    <x v="2376"/>
    <n v="165"/>
    <x v="456"/>
    <s v="95h 25m 22s"/>
    <s v="time"/>
    <n v="95"/>
    <n v="25"/>
    <n v="22"/>
    <n v="3662"/>
    <n v="21"/>
    <n v="38.376581412544098"/>
  </r>
  <r>
    <x v="76"/>
    <x v="119"/>
    <x v="2377"/>
    <n v="167"/>
    <x v="456"/>
    <s v="95h 33m 55s"/>
    <s v="time"/>
    <n v="95"/>
    <n v="33"/>
    <n v="55"/>
    <n v="3662"/>
    <n v="21"/>
    <n v="38.3193570421614"/>
  </r>
  <r>
    <x v="76"/>
    <x v="114"/>
    <x v="2257"/>
    <n v="163"/>
    <x v="456"/>
    <s v="95h 40m 25s"/>
    <s v="time"/>
    <n v="95"/>
    <n v="40"/>
    <n v="25"/>
    <n v="3662"/>
    <n v="21"/>
    <n v="38.275967191696303"/>
  </r>
  <r>
    <x v="76"/>
    <x v="115"/>
    <x v="2378"/>
    <n v="164"/>
    <x v="456"/>
    <s v="95h 41m 30s"/>
    <s v="time"/>
    <n v="95"/>
    <n v="41"/>
    <n v="30"/>
    <n v="3662"/>
    <n v="21"/>
    <n v="38.2687451014543"/>
  </r>
  <r>
    <x v="76"/>
    <x v="28"/>
    <x v="1999"/>
    <n v="79"/>
    <x v="457"/>
    <s v="93h 56m 41s"/>
    <s v="time"/>
    <n v="93"/>
    <n v="56"/>
    <n v="41"/>
    <n v="3662"/>
    <n v="21"/>
    <n v="38.980369661828298"/>
  </r>
  <r>
    <x v="76"/>
    <x v="38"/>
    <x v="2379"/>
    <n v="78"/>
    <x v="457"/>
    <s v="93h 57m 29s"/>
    <s v="time"/>
    <n v="93"/>
    <n v="57"/>
    <n v="29"/>
    <n v="3662"/>
    <n v="21"/>
    <n v="38.974838063083702"/>
  </r>
  <r>
    <x v="76"/>
    <x v="41"/>
    <x v="1948"/>
    <n v="77"/>
    <x v="457"/>
    <s v="94h 15m 08s"/>
    <s v="time"/>
    <n v="94"/>
    <n v="15"/>
    <n v="8"/>
    <n v="3662"/>
    <n v="21"/>
    <n v="38.853195326959501"/>
  </r>
  <r>
    <x v="76"/>
    <x v="58"/>
    <x v="2380"/>
    <n v="73"/>
    <x v="457"/>
    <s v="94h 43m 36s"/>
    <s v="time"/>
    <n v="94"/>
    <n v="43"/>
    <n v="36"/>
    <n v="3662"/>
    <n v="21"/>
    <n v="38.658596664086097"/>
  </r>
  <r>
    <x v="76"/>
    <x v="68"/>
    <x v="2288"/>
    <n v="75"/>
    <x v="457"/>
    <s v="95h 01m 22s"/>
    <s v="time"/>
    <n v="95"/>
    <n v="1"/>
    <n v="22"/>
    <n v="3662"/>
    <n v="21"/>
    <n v="38.538128285031"/>
  </r>
  <r>
    <x v="76"/>
    <x v="69"/>
    <x v="2135"/>
    <n v="76"/>
    <x v="457"/>
    <s v="95h 02m 25s"/>
    <s v="time"/>
    <n v="95"/>
    <n v="2"/>
    <n v="25"/>
    <n v="3662"/>
    <n v="21"/>
    <n v="38.531032164725403"/>
  </r>
  <r>
    <x v="76"/>
    <x v="106"/>
    <x v="2289"/>
    <n v="72"/>
    <x v="457"/>
    <s v="95h 37m 36s"/>
    <s v="time"/>
    <n v="95"/>
    <n v="37"/>
    <n v="36"/>
    <n v="3662"/>
    <n v="21"/>
    <n v="38.294757389849401"/>
  </r>
  <r>
    <x v="76"/>
    <x v="8"/>
    <x v="2170"/>
    <n v="56"/>
    <x v="448"/>
    <s v="93h 21m 35s"/>
    <s v="time"/>
    <n v="93"/>
    <n v="21"/>
    <n v="35"/>
    <n v="3662"/>
    <n v="21"/>
    <n v="39.224623990240801"/>
  </r>
  <r>
    <x v="76"/>
    <x v="36"/>
    <x v="2381"/>
    <n v="52"/>
    <x v="448"/>
    <s v="93h 50m 52s"/>
    <s v="time"/>
    <n v="93"/>
    <n v="50"/>
    <n v="52"/>
    <n v="3662"/>
    <n v="21"/>
    <n v="39.0206362549281"/>
  </r>
  <r>
    <x v="76"/>
    <x v="33"/>
    <x v="2123"/>
    <n v="57"/>
    <x v="448"/>
    <s v="93h 52m 52s"/>
    <s v="time"/>
    <n v="93"/>
    <n v="52"/>
    <n v="52"/>
    <n v="3662"/>
    <n v="21"/>
    <n v="39.006781626880297"/>
  </r>
  <r>
    <x v="76"/>
    <x v="49"/>
    <x v="2021"/>
    <n v="51"/>
    <x v="448"/>
    <s v="94h 31m 55s"/>
    <s v="time"/>
    <n v="94"/>
    <n v="31"/>
    <n v="55"/>
    <n v="3662"/>
    <n v="21"/>
    <n v="38.738227818344697"/>
  </r>
  <r>
    <x v="76"/>
    <x v="11"/>
    <x v="2382"/>
    <n v="46"/>
    <x v="416"/>
    <s v="93h 25m 14s"/>
    <s v="time"/>
    <n v="93"/>
    <n v="25"/>
    <n v="14"/>
    <n v="3662"/>
    <n v="21"/>
    <n v="39.199081810450899"/>
  </r>
  <r>
    <x v="76"/>
    <x v="39"/>
    <x v="2085"/>
    <n v="48"/>
    <x v="416"/>
    <s v="94h 06m 42s"/>
    <s v="time"/>
    <n v="94"/>
    <n v="6"/>
    <n v="42"/>
    <n v="3662"/>
    <n v="21"/>
    <n v="38.911222483928597"/>
  </r>
  <r>
    <x v="76"/>
    <x v="44"/>
    <x v="2056"/>
    <n v="44"/>
    <x v="416"/>
    <s v="94h 19m 25s"/>
    <s v="time"/>
    <n v="94"/>
    <n v="19"/>
    <n v="25"/>
    <n v="3662"/>
    <n v="21"/>
    <n v="38.8237892597882"/>
  </r>
  <r>
    <x v="76"/>
    <x v="46"/>
    <x v="2130"/>
    <n v="43"/>
    <x v="416"/>
    <s v="94h 24m 35s"/>
    <s v="time"/>
    <n v="94"/>
    <n v="24"/>
    <n v="35"/>
    <n v="3662"/>
    <n v="21"/>
    <n v="38.7883780801765"/>
  </r>
  <r>
    <x v="76"/>
    <x v="55"/>
    <x v="2342"/>
    <n v="45"/>
    <x v="416"/>
    <s v="94h 35m 12s"/>
    <s v="time"/>
    <n v="94"/>
    <n v="35"/>
    <n v="12"/>
    <n v="3662"/>
    <n v="21"/>
    <n v="38.715816182689601"/>
  </r>
  <r>
    <x v="76"/>
    <x v="75"/>
    <x v="2383"/>
    <n v="49"/>
    <x v="416"/>
    <s v="94h 59m 48s"/>
    <s v="time"/>
    <n v="94"/>
    <n v="59"/>
    <n v="48"/>
    <n v="3662"/>
    <n v="21"/>
    <n v="38.548721007754601"/>
  </r>
  <r>
    <x v="76"/>
    <x v="52"/>
    <x v="2384"/>
    <n v="92"/>
    <x v="458"/>
    <s v="93h 42m 27s"/>
    <s v="time"/>
    <n v="93"/>
    <n v="42"/>
    <n v="27"/>
    <n v="3662"/>
    <n v="21"/>
    <n v="39.079049168956502"/>
  </r>
  <r>
    <x v="76"/>
    <x v="26"/>
    <x v="2199"/>
    <n v="98"/>
    <x v="458"/>
    <s v="94h 05m 08s"/>
    <s v="time"/>
    <n v="94"/>
    <n v="5"/>
    <n v="8"/>
    <n v="3662"/>
    <n v="21"/>
    <n v="38.9220213281056"/>
  </r>
  <r>
    <x v="76"/>
    <x v="74"/>
    <x v="2295"/>
    <n v="95"/>
    <x v="458"/>
    <s v="94h 57m 13s"/>
    <s v="time"/>
    <n v="94"/>
    <n v="57"/>
    <n v="13"/>
    <n v="3662"/>
    <n v="21"/>
    <n v="38.566200454607902"/>
  </r>
  <r>
    <x v="76"/>
    <x v="77"/>
    <x v="2344"/>
    <n v="93"/>
    <x v="458"/>
    <s v="95h 01m 56s"/>
    <s v="time"/>
    <n v="95"/>
    <n v="1"/>
    <n v="56"/>
    <n v="3662"/>
    <n v="21"/>
    <n v="38.534298308176098"/>
  </r>
  <r>
    <x v="76"/>
    <x v="86"/>
    <x v="2385"/>
    <n v="96"/>
    <x v="458"/>
    <s v="95h 13m 27s"/>
    <s v="time"/>
    <n v="95"/>
    <n v="13"/>
    <n v="27"/>
    <n v="3662"/>
    <n v="21"/>
    <n v="38.456624281301103"/>
  </r>
  <r>
    <x v="76"/>
    <x v="18"/>
    <x v="2202"/>
    <n v="61"/>
    <x v="419"/>
    <s v="92h 39m 10s"/>
    <s v="time"/>
    <n v="92"/>
    <n v="39"/>
    <n v="10"/>
    <n v="3662"/>
    <n v="21"/>
    <n v="39.523909458851698"/>
  </r>
  <r>
    <x v="76"/>
    <x v="4"/>
    <x v="2310"/>
    <n v="67"/>
    <x v="419"/>
    <s v="93h 05m 34s"/>
    <s v="time"/>
    <n v="93"/>
    <n v="5"/>
    <n v="34"/>
    <n v="3662"/>
    <n v="21"/>
    <n v="39.337100980503301"/>
  </r>
  <r>
    <x v="76"/>
    <x v="30"/>
    <x v="2203"/>
    <n v="65"/>
    <x v="419"/>
    <s v="93h 32m 41s"/>
    <s v="time"/>
    <n v="93"/>
    <n v="32"/>
    <n v="41"/>
    <n v="3662"/>
    <n v="21"/>
    <n v="39.147050875843597"/>
  </r>
  <r>
    <x v="76"/>
    <x v="29"/>
    <x v="2062"/>
    <n v="66"/>
    <x v="419"/>
    <s v="94h 02m 59s"/>
    <s v="time"/>
    <n v="94"/>
    <n v="2"/>
    <n v="59"/>
    <n v="3662"/>
    <n v="21"/>
    <n v="38.936850779286303"/>
  </r>
  <r>
    <x v="76"/>
    <x v="31"/>
    <x v="2063"/>
    <n v="62"/>
    <x v="419"/>
    <s v="94h 05m 41s"/>
    <s v="time"/>
    <n v="94"/>
    <n v="5"/>
    <n v="41"/>
    <n v="3662"/>
    <n v="21"/>
    <n v="38.918229561818599"/>
  </r>
  <r>
    <x v="76"/>
    <x v="64"/>
    <x v="2161"/>
    <n v="69"/>
    <x v="419"/>
    <s v="94h 44m 15s"/>
    <s v="time"/>
    <n v="94"/>
    <n v="44"/>
    <n v="15"/>
    <n v="3662"/>
    <n v="21"/>
    <n v="38.654176012666497"/>
  </r>
  <r>
    <x v="76"/>
    <x v="85"/>
    <x v="1947"/>
    <n v="63"/>
    <x v="419"/>
    <s v="95h 13m 20s"/>
    <s v="time"/>
    <n v="95"/>
    <n v="13"/>
    <n v="20"/>
    <n v="3662"/>
    <n v="21"/>
    <n v="38.457409568261298"/>
  </r>
  <r>
    <x v="76"/>
    <x v="104"/>
    <x v="2153"/>
    <n v="64"/>
    <x v="419"/>
    <s v="95h 28m 53s"/>
    <s v="time"/>
    <n v="95"/>
    <n v="28"/>
    <n v="53"/>
    <n v="3662"/>
    <n v="21"/>
    <n v="38.353024004096198"/>
  </r>
  <r>
    <x v="76"/>
    <x v="13"/>
    <x v="2057"/>
    <n v="151"/>
    <x v="396"/>
    <s v="92h 46m 34s"/>
    <s v="time"/>
    <n v="92"/>
    <n v="46"/>
    <n v="34"/>
    <n v="3662"/>
    <n v="21"/>
    <n v="39.4713677491212"/>
  </r>
  <r>
    <x v="76"/>
    <x v="3"/>
    <x v="2109"/>
    <n v="156"/>
    <x v="396"/>
    <s v="92h 56m 21s"/>
    <s v="time"/>
    <n v="92"/>
    <n v="56"/>
    <n v="21"/>
    <n v="3662"/>
    <n v="21"/>
    <n v="39.402117872802101"/>
  </r>
  <r>
    <x v="76"/>
    <x v="63"/>
    <x v="2298"/>
    <n v="158"/>
    <x v="396"/>
    <s v="94h 50m 48s"/>
    <s v="time"/>
    <n v="94"/>
    <n v="50"/>
    <n v="48"/>
    <n v="3662"/>
    <n v="21"/>
    <n v="38.609685808673603"/>
  </r>
  <r>
    <x v="76"/>
    <x v="93"/>
    <x v="2255"/>
    <n v="155"/>
    <x v="396"/>
    <s v="95h 21m 38s"/>
    <s v="time"/>
    <n v="95"/>
    <n v="21"/>
    <n v="38"/>
    <n v="3662"/>
    <n v="21"/>
    <n v="38.401621914488203"/>
  </r>
  <r>
    <x v="76"/>
    <x v="118"/>
    <x v="2162"/>
    <n v="159"/>
    <x v="396"/>
    <s v="95h 38m 25s"/>
    <s v="time"/>
    <n v="95"/>
    <n v="38"/>
    <n v="25"/>
    <n v="3662"/>
    <n v="21"/>
    <n v="38.289307445433501"/>
  </r>
  <r>
    <x v="76"/>
    <x v="121"/>
    <x v="2208"/>
    <n v="152"/>
    <x v="396"/>
    <s v="95h 53m 53s"/>
    <s v="time"/>
    <n v="95"/>
    <n v="53"/>
    <n v="53"/>
    <n v="3662"/>
    <n v="21"/>
    <n v="38.186384268016099"/>
  </r>
  <r>
    <x v="76"/>
    <x v="12"/>
    <x v="2259"/>
    <n v="4"/>
    <x v="440"/>
    <s v="93h 29m 38s"/>
    <s v="time"/>
    <n v="93"/>
    <n v="29"/>
    <n v="38"/>
    <n v="3662"/>
    <n v="21"/>
    <n v="39.168335422992499"/>
  </r>
  <r>
    <x v="76"/>
    <x v="25"/>
    <x v="2221"/>
    <n v="8"/>
    <x v="440"/>
    <s v="93h 56m 21s"/>
    <s v="time"/>
    <n v="93"/>
    <n v="56"/>
    <n v="21"/>
    <n v="3662"/>
    <n v="21"/>
    <n v="38.982674958084502"/>
  </r>
  <r>
    <x v="76"/>
    <x v="47"/>
    <x v="2182"/>
    <n v="9"/>
    <x v="440"/>
    <s v="94h 28m 33s"/>
    <s v="time"/>
    <n v="94"/>
    <n v="28"/>
    <n v="33"/>
    <n v="3662"/>
    <n v="21"/>
    <n v="38.7612352365243"/>
  </r>
  <r>
    <x v="76"/>
    <x v="54"/>
    <x v="1977"/>
    <n v="3"/>
    <x v="440"/>
    <s v="94h 33m 05s"/>
    <s v="time"/>
    <n v="94"/>
    <n v="33"/>
    <n v="5"/>
    <n v="3662"/>
    <n v="21"/>
    <n v="38.730261321738602"/>
  </r>
  <r>
    <x v="76"/>
    <x v="60"/>
    <x v="2262"/>
    <n v="5"/>
    <x v="440"/>
    <s v="94h 53m 39s"/>
    <s v="time"/>
    <n v="94"/>
    <n v="53"/>
    <n v="39"/>
    <n v="3662"/>
    <n v="21"/>
    <n v="38.590359435511402"/>
  </r>
  <r>
    <x v="76"/>
    <x v="91"/>
    <x v="2386"/>
    <n v="7"/>
    <x v="440"/>
    <s v="95h 17m 09s"/>
    <s v="time"/>
    <n v="95"/>
    <n v="17"/>
    <n v="9"/>
    <n v="3662"/>
    <n v="21"/>
    <n v="38.4317360922837"/>
  </r>
  <r>
    <x v="76"/>
    <x v="88"/>
    <x v="2387"/>
    <n v="6"/>
    <x v="440"/>
    <s v="95h 19m 04s"/>
    <s v="time"/>
    <n v="95"/>
    <n v="19"/>
    <n v="4"/>
    <n v="3662"/>
    <n v="21"/>
    <n v="38.4188562236262"/>
  </r>
  <r>
    <x v="76"/>
    <x v="111"/>
    <x v="2052"/>
    <n v="2"/>
    <x v="440"/>
    <s v="95h 35m 23s"/>
    <s v="time"/>
    <n v="95"/>
    <n v="35"/>
    <n v="23"/>
    <n v="3662"/>
    <n v="21"/>
    <n v="38.309557919697298"/>
  </r>
  <r>
    <x v="76"/>
    <x v="5"/>
    <x v="1946"/>
    <n v="185"/>
    <x v="459"/>
    <s v="93h 07m 26s"/>
    <s v="time"/>
    <n v="93"/>
    <n v="7"/>
    <n v="26"/>
    <n v="3662"/>
    <n v="21"/>
    <n v="39.323959122554697"/>
  </r>
  <r>
    <x v="76"/>
    <x v="6"/>
    <x v="2388"/>
    <n v="189"/>
    <x v="459"/>
    <s v="93h 09m 05s"/>
    <s v="time"/>
    <n v="93"/>
    <n v="9"/>
    <n v="5"/>
    <n v="3662"/>
    <n v="21"/>
    <n v="39.312349967943398"/>
  </r>
  <r>
    <x v="76"/>
    <x v="81"/>
    <x v="2389"/>
    <n v="181"/>
    <x v="459"/>
    <s v="95h 11m 18s"/>
    <s v="time"/>
    <n v="95"/>
    <n v="11"/>
    <n v="18"/>
    <n v="3662"/>
    <n v="21"/>
    <n v="38.471101150350997"/>
  </r>
  <r>
    <x v="76"/>
    <x v="95"/>
    <x v="2390"/>
    <n v="188"/>
    <x v="459"/>
    <s v="95h 24m 09s"/>
    <s v="time"/>
    <n v="95"/>
    <n v="24"/>
    <n v="9"/>
    <n v="3662"/>
    <n v="21"/>
    <n v="38.384738345431202"/>
  </r>
  <r>
    <x v="76"/>
    <x v="101"/>
    <x v="2391"/>
    <n v="182"/>
    <x v="459"/>
    <s v="95h 27m 08s"/>
    <s v="time"/>
    <n v="95"/>
    <n v="27"/>
    <n v="8"/>
    <n v="3662"/>
    <n v="21"/>
    <n v="38.3647432688837"/>
  </r>
  <r>
    <x v="77"/>
    <x v="23"/>
    <x v="2392"/>
    <n v="124"/>
    <x v="451"/>
    <s v="86h 58m 43s"/>
    <s v="time"/>
    <n v="86"/>
    <n v="58"/>
    <n v="43"/>
    <n v="3458"/>
    <n v="20"/>
    <n v="39.7569006428783"/>
  </r>
  <r>
    <x v="77"/>
    <x v="34"/>
    <x v="2273"/>
    <n v="121"/>
    <x v="451"/>
    <s v="87h 34m 35s"/>
    <s v="time"/>
    <n v="87"/>
    <n v="34"/>
    <n v="35"/>
    <n v="3458"/>
    <n v="20"/>
    <n v="39.485528506858998"/>
  </r>
  <r>
    <x v="77"/>
    <x v="67"/>
    <x v="2393"/>
    <n v="129"/>
    <x v="451"/>
    <s v="88h 26m 49s"/>
    <s v="time"/>
    <n v="88"/>
    <n v="26"/>
    <n v="49"/>
    <n v="3458"/>
    <n v="20"/>
    <n v="39.096884824235403"/>
  </r>
  <r>
    <x v="77"/>
    <x v="119"/>
    <x v="2332"/>
    <n v="126"/>
    <x v="451"/>
    <s v="89h 04m 47s"/>
    <s v="time"/>
    <n v="89"/>
    <n v="4"/>
    <n v="47"/>
    <n v="3458"/>
    <n v="20"/>
    <n v="38.819160115626701"/>
  </r>
  <r>
    <x v="77"/>
    <x v="108"/>
    <x v="2218"/>
    <n v="122"/>
    <x v="451"/>
    <s v="89h 18m 52s"/>
    <s v="time"/>
    <n v="89"/>
    <n v="18"/>
    <n v="52"/>
    <n v="3458"/>
    <n v="20"/>
    <n v="38.717141684186899"/>
  </r>
  <r>
    <x v="77"/>
    <x v="117"/>
    <x v="2313"/>
    <n v="128"/>
    <x v="451"/>
    <s v="89h 18m 55s"/>
    <s v="time"/>
    <n v="89"/>
    <n v="18"/>
    <n v="55"/>
    <n v="3458"/>
    <n v="20"/>
    <n v="38.716780443808602"/>
  </r>
  <r>
    <x v="77"/>
    <x v="127"/>
    <x v="2394"/>
    <n v="123"/>
    <x v="451"/>
    <s v="89h 47m 21s"/>
    <s v="time"/>
    <n v="89"/>
    <n v="47"/>
    <n v="21"/>
    <n v="3458"/>
    <n v="20"/>
    <n v="38.512441181657003"/>
  </r>
  <r>
    <x v="77"/>
    <x v="29"/>
    <x v="2232"/>
    <n v="201"/>
    <x v="433"/>
    <s v="87h 39m 30s"/>
    <s v="time"/>
    <n v="87"/>
    <n v="39"/>
    <n v="30"/>
    <n v="3458"/>
    <n v="20"/>
    <n v="39.448616788668097"/>
  </r>
  <r>
    <x v="77"/>
    <x v="104"/>
    <x v="2272"/>
    <n v="208"/>
    <x v="433"/>
    <s v="89h 00m 30s"/>
    <s v="time"/>
    <n v="89"/>
    <n v="0"/>
    <n v="30"/>
    <n v="3458"/>
    <n v="20"/>
    <n v="38.850294916206302"/>
  </r>
  <r>
    <x v="77"/>
    <x v="122"/>
    <x v="2080"/>
    <n v="204"/>
    <x v="433"/>
    <s v="89h 22m 40s"/>
    <s v="time"/>
    <n v="89"/>
    <n v="22"/>
    <n v="40"/>
    <n v="3458"/>
    <n v="20"/>
    <n v="38.689706613624999"/>
  </r>
  <r>
    <x v="77"/>
    <x v="133"/>
    <x v="2395"/>
    <n v="209"/>
    <x v="433"/>
    <s v="89h 26m 30s"/>
    <s v="time"/>
    <n v="89"/>
    <n v="26"/>
    <n v="30"/>
    <n v="3458"/>
    <n v="20"/>
    <n v="38.662070250628901"/>
  </r>
  <r>
    <x v="77"/>
    <x v="140"/>
    <x v="2111"/>
    <n v="205"/>
    <x v="433"/>
    <s v="89h 41m 51s"/>
    <s v="time"/>
    <n v="89"/>
    <n v="41"/>
    <n v="51"/>
    <n v="3458"/>
    <n v="20"/>
    <n v="38.551799102539"/>
  </r>
  <r>
    <x v="77"/>
    <x v="125"/>
    <x v="2304"/>
    <n v="203"/>
    <x v="433"/>
    <s v="89h 43m 30s"/>
    <s v="time"/>
    <n v="89"/>
    <n v="43"/>
    <n v="30"/>
    <n v="3458"/>
    <n v="20"/>
    <n v="38.539983282251299"/>
  </r>
  <r>
    <x v="77"/>
    <x v="131"/>
    <x v="2396"/>
    <n v="202"/>
    <x v="433"/>
    <s v="89h 48m 12s"/>
    <s v="time"/>
    <n v="89"/>
    <n v="48"/>
    <n v="12"/>
    <n v="3458"/>
    <n v="20"/>
    <n v="38.506365762221101"/>
  </r>
  <r>
    <x v="77"/>
    <x v="13"/>
    <x v="2073"/>
    <n v="169"/>
    <x v="452"/>
    <s v="86h 34m 50s"/>
    <s v="time"/>
    <n v="86"/>
    <n v="34"/>
    <n v="50"/>
    <n v="3458"/>
    <n v="20"/>
    <n v="39.939683660046803"/>
  </r>
  <r>
    <x v="77"/>
    <x v="15"/>
    <x v="2141"/>
    <n v="161"/>
    <x v="452"/>
    <s v="86h 41m 50s"/>
    <s v="time"/>
    <n v="86"/>
    <n v="41"/>
    <n v="50"/>
    <n v="3458"/>
    <n v="20"/>
    <n v="39.885937650187401"/>
  </r>
  <r>
    <x v="77"/>
    <x v="31"/>
    <x v="2357"/>
    <n v="162"/>
    <x v="452"/>
    <s v="87h 41m 56s"/>
    <s v="time"/>
    <n v="87"/>
    <n v="41"/>
    <n v="56"/>
    <n v="3458"/>
    <n v="20"/>
    <n v="39.430374133715098"/>
  </r>
  <r>
    <x v="77"/>
    <x v="55"/>
    <x v="2039"/>
    <n v="168"/>
    <x v="452"/>
    <s v="87h 57m 01s"/>
    <s v="time"/>
    <n v="87"/>
    <n v="57"/>
    <n v="1"/>
    <n v="3458"/>
    <n v="20"/>
    <n v="39.317670021887302"/>
  </r>
  <r>
    <x v="77"/>
    <x v="60"/>
    <x v="2397"/>
    <n v="164"/>
    <x v="452"/>
    <s v="88h 17m 08s"/>
    <s v="time"/>
    <n v="88"/>
    <n v="17"/>
    <n v="8"/>
    <n v="3458"/>
    <n v="20"/>
    <n v="39.168355210994598"/>
  </r>
  <r>
    <x v="77"/>
    <x v="70"/>
    <x v="2278"/>
    <n v="163"/>
    <x v="452"/>
    <s v="88h 24m 29s"/>
    <s v="time"/>
    <n v="88"/>
    <n v="24"/>
    <n v="29"/>
    <n v="3458"/>
    <n v="20"/>
    <n v="39.114082741328801"/>
  </r>
  <r>
    <x v="77"/>
    <x v="113"/>
    <x v="2279"/>
    <n v="165"/>
    <x v="452"/>
    <s v="89h 05m 38s"/>
    <s v="time"/>
    <n v="89"/>
    <n v="5"/>
    <n v="38"/>
    <n v="3458"/>
    <n v="20"/>
    <n v="38.812987547468602"/>
  </r>
  <r>
    <x v="77"/>
    <x v="107"/>
    <x v="2398"/>
    <n v="167"/>
    <x v="452"/>
    <s v="89h 13m 28s"/>
    <s v="time"/>
    <n v="89"/>
    <n v="13"/>
    <n v="28"/>
    <n v="3458"/>
    <n v="20"/>
    <n v="38.756195362506503"/>
  </r>
  <r>
    <x v="77"/>
    <x v="126"/>
    <x v="2358"/>
    <n v="166"/>
    <x v="452"/>
    <s v="89h 55m 28s"/>
    <s v="time"/>
    <n v="89"/>
    <n v="55"/>
    <n v="28"/>
    <n v="3458"/>
    <n v="20"/>
    <n v="38.4545050165571"/>
  </r>
  <r>
    <x v="77"/>
    <x v="1"/>
    <x v="2355"/>
    <n v="74"/>
    <x v="453"/>
    <s v="86h 27m 21s"/>
    <s v="time"/>
    <n v="86"/>
    <n v="27"/>
    <n v="21"/>
    <n v="3458"/>
    <n v="20"/>
    <n v="39.997301126779497"/>
  </r>
  <r>
    <x v="77"/>
    <x v="32"/>
    <x v="2384"/>
    <n v="72"/>
    <x v="453"/>
    <s v="87h 24m 38s"/>
    <s v="time"/>
    <n v="87"/>
    <n v="24"/>
    <n v="38"/>
    <n v="3458"/>
    <n v="20"/>
    <n v="39.560439560439498"/>
  </r>
  <r>
    <x v="77"/>
    <x v="53"/>
    <x v="2388"/>
    <n v="79"/>
    <x v="453"/>
    <s v="87h 47m 08s"/>
    <s v="time"/>
    <n v="87"/>
    <n v="47"/>
    <n v="8"/>
    <n v="3458"/>
    <n v="20"/>
    <n v="39.391446327540599"/>
  </r>
  <r>
    <x v="77"/>
    <x v="43"/>
    <x v="2360"/>
    <n v="77"/>
    <x v="453"/>
    <s v="87h 49m 37s"/>
    <s v="time"/>
    <n v="87"/>
    <n v="49"/>
    <n v="37"/>
    <n v="3458"/>
    <n v="20"/>
    <n v="39.372882910521597"/>
  </r>
  <r>
    <x v="77"/>
    <x v="65"/>
    <x v="2245"/>
    <n v="73"/>
    <x v="453"/>
    <s v="88h 15m 59s"/>
    <s v="time"/>
    <n v="88"/>
    <n v="15"/>
    <n v="59"/>
    <n v="3458"/>
    <n v="20"/>
    <n v="39.176860450844799"/>
  </r>
  <r>
    <x v="77"/>
    <x v="74"/>
    <x v="2151"/>
    <n v="75"/>
    <x v="453"/>
    <s v="88h 18m 54s"/>
    <s v="time"/>
    <n v="88"/>
    <n v="18"/>
    <n v="54"/>
    <n v="3458"/>
    <n v="20"/>
    <n v="39.155296382267998"/>
  </r>
  <r>
    <x v="77"/>
    <x v="96"/>
    <x v="2190"/>
    <n v="76"/>
    <x v="453"/>
    <s v="88h 53m 07s"/>
    <s v="time"/>
    <n v="88"/>
    <n v="53"/>
    <n v="7"/>
    <n v="3458"/>
    <n v="20"/>
    <n v="38.9040804782694"/>
  </r>
  <r>
    <x v="77"/>
    <x v="6"/>
    <x v="2220"/>
    <n v="101"/>
    <x v="443"/>
    <s v="87h 05m 32s"/>
    <s v="time"/>
    <n v="87"/>
    <n v="5"/>
    <n v="32"/>
    <n v="3458"/>
    <n v="20"/>
    <n v="39.705038082237202"/>
  </r>
  <r>
    <x v="77"/>
    <x v="41"/>
    <x v="2276"/>
    <n v="109"/>
    <x v="443"/>
    <s v="87h 47m 30s"/>
    <s v="time"/>
    <n v="87"/>
    <n v="47"/>
    <n v="30"/>
    <n v="3458"/>
    <n v="20"/>
    <n v="39.388704318936803"/>
  </r>
  <r>
    <x v="77"/>
    <x v="49"/>
    <x v="2228"/>
    <n v="107"/>
    <x v="443"/>
    <s v="87h 53m 48s"/>
    <s v="time"/>
    <n v="87"/>
    <n v="53"/>
    <n v="48"/>
    <n v="3458"/>
    <n v="20"/>
    <n v="39.341651181311299"/>
  </r>
  <r>
    <x v="77"/>
    <x v="109"/>
    <x v="2322"/>
    <n v="106"/>
    <x v="443"/>
    <s v="89h 04m 16s"/>
    <s v="time"/>
    <n v="89"/>
    <n v="4"/>
    <n v="16"/>
    <n v="3458"/>
    <n v="20"/>
    <n v="38.822913028292"/>
  </r>
  <r>
    <x v="77"/>
    <x v="115"/>
    <x v="2311"/>
    <n v="102"/>
    <x v="443"/>
    <s v="89h 18m 30s"/>
    <s v="time"/>
    <n v="89"/>
    <n v="18"/>
    <n v="30"/>
    <n v="3458"/>
    <n v="20"/>
    <n v="38.7197909862834"/>
  </r>
  <r>
    <x v="77"/>
    <x v="141"/>
    <x v="2317"/>
    <n v="103"/>
    <x v="443"/>
    <s v="89h 50m 49s"/>
    <s v="time"/>
    <n v="89"/>
    <n v="50"/>
    <n v="49"/>
    <n v="3458"/>
    <n v="20"/>
    <n v="38.487675027593198"/>
  </r>
  <r>
    <x v="77"/>
    <x v="135"/>
    <x v="2399"/>
    <n v="105"/>
    <x v="443"/>
    <s v="89h 55m 49s"/>
    <s v="time"/>
    <n v="89"/>
    <n v="55"/>
    <n v="49"/>
    <n v="3458"/>
    <n v="20"/>
    <n v="38.452010662581102"/>
  </r>
  <r>
    <x v="77"/>
    <x v="24"/>
    <x v="2021"/>
    <n v="131"/>
    <x v="460"/>
    <s v="87h 07m 34s"/>
    <s v="time"/>
    <n v="87"/>
    <n v="7"/>
    <n v="34"/>
    <n v="3458"/>
    <n v="20"/>
    <n v="39.689594266293398"/>
  </r>
  <r>
    <x v="77"/>
    <x v="44"/>
    <x v="2400"/>
    <n v="138"/>
    <x v="460"/>
    <s v="87h 50m 42s"/>
    <s v="time"/>
    <n v="87"/>
    <n v="50"/>
    <n v="42"/>
    <n v="3458"/>
    <n v="20"/>
    <n v="39.364790255563697"/>
  </r>
  <r>
    <x v="77"/>
    <x v="85"/>
    <x v="2401"/>
    <n v="132"/>
    <x v="460"/>
    <s v="88h 39m 56s"/>
    <s v="time"/>
    <n v="88"/>
    <n v="39"/>
    <n v="56"/>
    <n v="3458"/>
    <n v="20"/>
    <n v="39.000488727928897"/>
  </r>
  <r>
    <x v="77"/>
    <x v="118"/>
    <x v="2223"/>
    <n v="135"/>
    <x v="460"/>
    <s v="89h 07m 59s"/>
    <s v="time"/>
    <n v="89"/>
    <n v="7"/>
    <n v="59"/>
    <n v="3458"/>
    <n v="20"/>
    <n v="38.795932423125201"/>
  </r>
  <r>
    <x v="77"/>
    <x v="114"/>
    <x v="2402"/>
    <n v="137"/>
    <x v="460"/>
    <s v="89h 15m 34s"/>
    <s v="time"/>
    <n v="89"/>
    <n v="15"/>
    <n v="34"/>
    <n v="3458"/>
    <n v="20"/>
    <n v="38.740998462658702"/>
  </r>
  <r>
    <x v="77"/>
    <x v="116"/>
    <x v="2352"/>
    <n v="133"/>
    <x v="460"/>
    <s v="89h 17m 25s"/>
    <s v="time"/>
    <n v="89"/>
    <n v="17"/>
    <n v="25"/>
    <n v="3458"/>
    <n v="20"/>
    <n v="38.727620588280999"/>
  </r>
  <r>
    <x v="77"/>
    <x v="124"/>
    <x v="2246"/>
    <n v="134"/>
    <x v="460"/>
    <s v="89h 22m 33s"/>
    <s v="time"/>
    <n v="89"/>
    <n v="22"/>
    <n v="33"/>
    <n v="3458"/>
    <n v="20"/>
    <n v="38.690548339875598"/>
  </r>
  <r>
    <x v="77"/>
    <x v="128"/>
    <x v="2069"/>
    <n v="139"/>
    <x v="460"/>
    <s v="89h 58m 04s"/>
    <s v="time"/>
    <n v="89"/>
    <n v="58"/>
    <n v="4"/>
    <n v="3458"/>
    <n v="20"/>
    <n v="38.435983253263501"/>
  </r>
  <r>
    <x v="77"/>
    <x v="9"/>
    <x v="2296"/>
    <n v="194"/>
    <x v="461"/>
    <s v="87h 12m 57s"/>
    <s v="time"/>
    <n v="87"/>
    <n v="12"/>
    <n v="57"/>
    <n v="3458"/>
    <n v="20"/>
    <n v="39.6487640814454"/>
  </r>
  <r>
    <x v="77"/>
    <x v="75"/>
    <x v="2403"/>
    <n v="199"/>
    <x v="461"/>
    <s v="88h 19m 31s"/>
    <s v="time"/>
    <n v="88"/>
    <n v="19"/>
    <n v="31"/>
    <n v="3458"/>
    <n v="20"/>
    <n v="39.150740161838598"/>
  </r>
  <r>
    <x v="77"/>
    <x v="89"/>
    <x v="2256"/>
    <n v="193"/>
    <x v="461"/>
    <s v="88h 45m 19s"/>
    <s v="time"/>
    <n v="88"/>
    <n v="45"/>
    <n v="19"/>
    <n v="3458"/>
    <n v="20"/>
    <n v="38.961063348345398"/>
  </r>
  <r>
    <x v="77"/>
    <x v="134"/>
    <x v="2389"/>
    <n v="191"/>
    <x v="461"/>
    <s v="89h 42m 24s"/>
    <s v="time"/>
    <n v="89"/>
    <n v="42"/>
    <n v="24"/>
    <n v="3458"/>
    <n v="20"/>
    <n v="38.547859690844199"/>
  </r>
  <r>
    <x v="77"/>
    <x v="143"/>
    <x v="2375"/>
    <n v="198"/>
    <x v="461"/>
    <s v="89h 44m 50s"/>
    <s v="time"/>
    <n v="89"/>
    <n v="44"/>
    <n v="50"/>
    <n v="3458"/>
    <n v="20"/>
    <n v="38.530440434553803"/>
  </r>
  <r>
    <x v="77"/>
    <x v="136"/>
    <x v="2404"/>
    <n v="192"/>
    <x v="461"/>
    <s v="89h 59m 14s"/>
    <s v="time"/>
    <n v="89"/>
    <n v="59"/>
    <n v="14"/>
    <n v="3458"/>
    <n v="20"/>
    <n v="38.427678003667097"/>
  </r>
  <r>
    <x v="77"/>
    <x v="3"/>
    <x v="2254"/>
    <n v="113"/>
    <x v="462"/>
    <s v="86h 45m 37s"/>
    <s v="time"/>
    <n v="86"/>
    <n v="45"/>
    <n v="37"/>
    <n v="3458"/>
    <n v="20"/>
    <n v="39.856949384799101"/>
  </r>
  <r>
    <x v="77"/>
    <x v="51"/>
    <x v="2405"/>
    <n v="117"/>
    <x v="462"/>
    <s v="87h 19m 43s"/>
    <s v="time"/>
    <n v="87"/>
    <n v="19"/>
    <n v="43"/>
    <n v="3458"/>
    <n v="20"/>
    <n v="39.5975609368191"/>
  </r>
  <r>
    <x v="77"/>
    <x v="33"/>
    <x v="2336"/>
    <n v="111"/>
    <x v="462"/>
    <s v="87h 33m 25s"/>
    <s v="time"/>
    <n v="87"/>
    <n v="33"/>
    <n v="25"/>
    <n v="3458"/>
    <n v="20"/>
    <n v="39.494297362034203"/>
  </r>
  <r>
    <x v="77"/>
    <x v="69"/>
    <x v="2406"/>
    <n v="119"/>
    <x v="462"/>
    <s v="88h 23m 45s"/>
    <s v="time"/>
    <n v="88"/>
    <n v="23"/>
    <n v="45"/>
    <n v="3458"/>
    <n v="20"/>
    <n v="39.1194909262314"/>
  </r>
  <r>
    <x v="77"/>
    <x v="66"/>
    <x v="2407"/>
    <n v="118"/>
    <x v="462"/>
    <s v="88h 25m 47s"/>
    <s v="time"/>
    <n v="88"/>
    <n v="25"/>
    <n v="47"/>
    <n v="3458"/>
    <n v="20"/>
    <n v="39.104499178569199"/>
  </r>
  <r>
    <x v="77"/>
    <x v="83"/>
    <x v="2408"/>
    <n v="115"/>
    <x v="462"/>
    <s v="88h 43m 32s"/>
    <s v="time"/>
    <n v="88"/>
    <n v="43"/>
    <n v="32"/>
    <n v="3458"/>
    <n v="20"/>
    <n v="38.9741149361952"/>
  </r>
  <r>
    <x v="77"/>
    <x v="102"/>
    <x v="2409"/>
    <n v="112"/>
    <x v="462"/>
    <s v="89h 00m 09s"/>
    <s v="time"/>
    <n v="89"/>
    <n v="0"/>
    <n v="9"/>
    <n v="3458"/>
    <n v="20"/>
    <n v="38.852841212325401"/>
  </r>
  <r>
    <x v="77"/>
    <x v="11"/>
    <x v="2173"/>
    <n v="44"/>
    <x v="463"/>
    <s v="87h 14m 57s"/>
    <s v="time"/>
    <n v="87"/>
    <n v="14"/>
    <n v="57"/>
    <n v="3458"/>
    <n v="20"/>
    <n v="39.633616366918503"/>
  </r>
  <r>
    <x v="77"/>
    <x v="59"/>
    <x v="2244"/>
    <n v="49"/>
    <x v="463"/>
    <s v="88h 07m 35s"/>
    <s v="time"/>
    <n v="88"/>
    <n v="7"/>
    <n v="35"/>
    <n v="3458"/>
    <n v="20"/>
    <n v="39.239097886558099"/>
  </r>
  <r>
    <x v="77"/>
    <x v="78"/>
    <x v="2193"/>
    <n v="42"/>
    <x v="463"/>
    <s v="88h 29m 18s"/>
    <s v="time"/>
    <n v="88"/>
    <n v="29"/>
    <n v="18"/>
    <n v="3458"/>
    <n v="20"/>
    <n v="39.078597931930702"/>
  </r>
  <r>
    <x v="77"/>
    <x v="97"/>
    <x v="2410"/>
    <n v="47"/>
    <x v="463"/>
    <s v="88h 52m 36s"/>
    <s v="time"/>
    <n v="88"/>
    <n v="52"/>
    <n v="36"/>
    <n v="3458"/>
    <n v="20"/>
    <n v="38.907849829351498"/>
  </r>
  <r>
    <x v="77"/>
    <x v="98"/>
    <x v="2154"/>
    <n v="46"/>
    <x v="463"/>
    <s v="88h 53m 19s"/>
    <s v="time"/>
    <n v="88"/>
    <n v="53"/>
    <n v="19"/>
    <n v="3458"/>
    <n v="20"/>
    <n v="38.902621570692403"/>
  </r>
  <r>
    <x v="77"/>
    <x v="35"/>
    <x v="735"/>
    <n v="37"/>
    <x v="401"/>
    <s v="87h 28m 35s"/>
    <s v="time"/>
    <n v="87"/>
    <n v="28"/>
    <n v="35"/>
    <n v="3458"/>
    <n v="20"/>
    <n v="39.530667005382398"/>
  </r>
  <r>
    <x v="77"/>
    <x v="25"/>
    <x v="2178"/>
    <n v="35"/>
    <x v="401"/>
    <s v="87h 38m 01s"/>
    <s v="time"/>
    <n v="87"/>
    <n v="38"/>
    <n v="1"/>
    <n v="3458"/>
    <n v="20"/>
    <n v="39.459745594821797"/>
  </r>
  <r>
    <x v="77"/>
    <x v="80"/>
    <x v="2411"/>
    <n v="39"/>
    <x v="401"/>
    <s v="88h 28m 50s"/>
    <s v="time"/>
    <n v="88"/>
    <n v="28"/>
    <n v="50"/>
    <n v="3458"/>
    <n v="20"/>
    <n v="39.082033089504897"/>
  </r>
  <r>
    <x v="77"/>
    <x v="82"/>
    <x v="1981"/>
    <n v="36"/>
    <x v="401"/>
    <s v="88h 41m 37s"/>
    <s v="time"/>
    <n v="88"/>
    <n v="41"/>
    <n v="37"/>
    <n v="3458"/>
    <n v="20"/>
    <n v="38.9881520966373"/>
  </r>
  <r>
    <x v="77"/>
    <x v="99"/>
    <x v="2412"/>
    <n v="32"/>
    <x v="401"/>
    <s v="88h 54m 33s"/>
    <s v="time"/>
    <n v="88"/>
    <n v="54"/>
    <n v="33"/>
    <n v="3458"/>
    <n v="20"/>
    <n v="38.8936273912513"/>
  </r>
  <r>
    <x v="77"/>
    <x v="106"/>
    <x v="2076"/>
    <n v="34"/>
    <x v="401"/>
    <s v="89h 07m 54s"/>
    <s v="time"/>
    <n v="89"/>
    <n v="7"/>
    <n v="54"/>
    <n v="3458"/>
    <n v="20"/>
    <n v="38.796536958432199"/>
  </r>
  <r>
    <x v="77"/>
    <x v="61"/>
    <x v="2413"/>
    <n v="188"/>
    <x v="444"/>
    <s v="88h 18m 11s"/>
    <s v="time"/>
    <n v="88"/>
    <n v="18"/>
    <n v="11"/>
    <n v="3458"/>
    <n v="20"/>
    <n v="39.160592781802499"/>
  </r>
  <r>
    <x v="77"/>
    <x v="79"/>
    <x v="2414"/>
    <n v="186"/>
    <x v="444"/>
    <s v="88h 35m 22s"/>
    <s v="time"/>
    <n v="88"/>
    <n v="35"/>
    <n v="22"/>
    <n v="3458"/>
    <n v="20"/>
    <n v="39.033995773261097"/>
  </r>
  <r>
    <x v="77"/>
    <x v="91"/>
    <x v="2415"/>
    <n v="189"/>
    <x v="444"/>
    <s v="88h 45m 05s"/>
    <s v="time"/>
    <n v="88"/>
    <n v="45"/>
    <n v="5"/>
    <n v="3458"/>
    <n v="20"/>
    <n v="38.962770535672298"/>
  </r>
  <r>
    <x v="77"/>
    <x v="101"/>
    <x v="2233"/>
    <n v="187"/>
    <x v="444"/>
    <s v="88h 57m 56s"/>
    <s v="time"/>
    <n v="88"/>
    <n v="57"/>
    <n v="56"/>
    <n v="3458"/>
    <n v="20"/>
    <n v="38.868975508623798"/>
  </r>
  <r>
    <x v="77"/>
    <x v="120"/>
    <x v="2366"/>
    <n v="185"/>
    <x v="444"/>
    <s v="89h 07m 35s"/>
    <s v="time"/>
    <n v="89"/>
    <n v="7"/>
    <n v="35"/>
    <n v="3458"/>
    <n v="20"/>
    <n v="38.798834364432501"/>
  </r>
  <r>
    <x v="77"/>
    <x v="121"/>
    <x v="2205"/>
    <n v="184"/>
    <x v="444"/>
    <s v="89h 24m 40s"/>
    <s v="time"/>
    <n v="89"/>
    <n v="24"/>
    <n v="40"/>
    <n v="3458"/>
    <n v="20"/>
    <n v="38.675282714054902"/>
  </r>
  <r>
    <x v="77"/>
    <x v="129"/>
    <x v="2040"/>
    <n v="183"/>
    <x v="444"/>
    <s v="89h 27m 26s"/>
    <s v="time"/>
    <n v="89"/>
    <n v="27"/>
    <n v="26"/>
    <n v="3458"/>
    <n v="20"/>
    <n v="38.655347372735498"/>
  </r>
  <r>
    <x v="77"/>
    <x v="137"/>
    <x v="2416"/>
    <n v="182"/>
    <x v="444"/>
    <s v="90h 09m 45s"/>
    <s v="time"/>
    <n v="90"/>
    <n v="9"/>
    <n v="45"/>
    <n v="3458"/>
    <n v="20"/>
    <n v="38.352973797310398"/>
  </r>
  <r>
    <x v="77"/>
    <x v="16"/>
    <x v="2299"/>
    <n v="91"/>
    <x v="464"/>
    <s v="86h 46m 01s"/>
    <s v="time"/>
    <n v="86"/>
    <n v="46"/>
    <n v="1"/>
    <n v="3458"/>
    <n v="20"/>
    <n v="39.853887008941498"/>
  </r>
  <r>
    <x v="77"/>
    <x v="8"/>
    <x v="2417"/>
    <n v="93"/>
    <x v="464"/>
    <s v="87h 11m 03s"/>
    <s v="time"/>
    <n v="87"/>
    <n v="11"/>
    <n v="3"/>
    <n v="3458"/>
    <n v="20"/>
    <n v="39.663165138929998"/>
  </r>
  <r>
    <x v="77"/>
    <x v="26"/>
    <x v="2229"/>
    <n v="98"/>
    <x v="464"/>
    <s v="87h 40m 05s"/>
    <s v="time"/>
    <n v="87"/>
    <n v="40"/>
    <n v="5"/>
    <n v="3458"/>
    <n v="20"/>
    <n v="39.444242011374897"/>
  </r>
  <r>
    <x v="77"/>
    <x v="40"/>
    <x v="2175"/>
    <n v="99"/>
    <x v="464"/>
    <s v="87h 43m 49s"/>
    <s v="time"/>
    <n v="87"/>
    <n v="43"/>
    <n v="49"/>
    <n v="3458"/>
    <n v="20"/>
    <n v="39.416266397322602"/>
  </r>
  <r>
    <x v="77"/>
    <x v="42"/>
    <x v="2418"/>
    <n v="96"/>
    <x v="464"/>
    <s v="87h 49m 18s"/>
    <s v="time"/>
    <n v="87"/>
    <n v="49"/>
    <n v="18"/>
    <n v="3458"/>
    <n v="20"/>
    <n v="39.375249084318597"/>
  </r>
  <r>
    <x v="77"/>
    <x v="72"/>
    <x v="2212"/>
    <n v="97"/>
    <x v="464"/>
    <s v="88h 22m 51s"/>
    <s v="time"/>
    <n v="88"/>
    <n v="22"/>
    <n v="51"/>
    <n v="3458"/>
    <n v="20"/>
    <n v="39.126130288429799"/>
  </r>
  <r>
    <x v="77"/>
    <x v="103"/>
    <x v="2419"/>
    <n v="95"/>
    <x v="464"/>
    <s v="89h 00m 36s"/>
    <s v="time"/>
    <n v="89"/>
    <n v="0"/>
    <n v="36"/>
    <n v="3458"/>
    <n v="20"/>
    <n v="38.849567464329802"/>
  </r>
  <r>
    <x v="77"/>
    <x v="10"/>
    <x v="2072"/>
    <n v="141"/>
    <x v="465"/>
    <s v="87h 13m 29s"/>
    <s v="time"/>
    <n v="87"/>
    <n v="13"/>
    <n v="29"/>
    <n v="3458"/>
    <n v="20"/>
    <n v="39.644723558878802"/>
  </r>
  <r>
    <x v="77"/>
    <x v="27"/>
    <x v="2348"/>
    <n v="144"/>
    <x v="465"/>
    <s v="87h 26m 08s"/>
    <s v="time"/>
    <n v="87"/>
    <n v="26"/>
    <n v="8"/>
    <n v="3458"/>
    <n v="20"/>
    <n v="39.5491282468357"/>
  </r>
  <r>
    <x v="77"/>
    <x v="45"/>
    <x v="2206"/>
    <n v="147"/>
    <x v="465"/>
    <s v="87h 50m 54s"/>
    <s v="time"/>
    <n v="87"/>
    <n v="50"/>
    <n v="54"/>
    <n v="3458"/>
    <n v="20"/>
    <n v="39.363296590715002"/>
  </r>
  <r>
    <x v="77"/>
    <x v="48"/>
    <x v="2140"/>
    <n v="143"/>
    <x v="465"/>
    <s v="87h 53m 03s"/>
    <s v="time"/>
    <n v="87"/>
    <n v="53"/>
    <n v="3"/>
    <n v="3458"/>
    <n v="20"/>
    <n v="39.347246849546202"/>
  </r>
  <r>
    <x v="77"/>
    <x v="54"/>
    <x v="2420"/>
    <n v="145"/>
    <x v="465"/>
    <s v="87h 56m 06s"/>
    <s v="time"/>
    <n v="87"/>
    <n v="56"/>
    <n v="6"/>
    <n v="3458"/>
    <n v="20"/>
    <n v="39.324501051913302"/>
  </r>
  <r>
    <x v="77"/>
    <x v="94"/>
    <x v="2110"/>
    <n v="148"/>
    <x v="465"/>
    <s v="88h 51m 47s"/>
    <s v="time"/>
    <n v="88"/>
    <n v="51"/>
    <n v="47"/>
    <n v="3458"/>
    <n v="20"/>
    <n v="38.913809325835302"/>
  </r>
  <r>
    <x v="77"/>
    <x v="110"/>
    <x v="2421"/>
    <n v="142"/>
    <x v="465"/>
    <s v="89h 01m 37s"/>
    <s v="time"/>
    <n v="89"/>
    <n v="1"/>
    <n v="37"/>
    <n v="3458"/>
    <n v="20"/>
    <n v="38.842173249671603"/>
  </r>
  <r>
    <x v="77"/>
    <x v="105"/>
    <x v="2312"/>
    <n v="146"/>
    <x v="465"/>
    <s v="89h 06m 28s"/>
    <s v="time"/>
    <n v="89"/>
    <n v="6"/>
    <n v="28"/>
    <n v="3458"/>
    <n v="20"/>
    <n v="38.806937915383301"/>
  </r>
  <r>
    <x v="77"/>
    <x v="21"/>
    <x v="2422"/>
    <n v="157"/>
    <x v="445"/>
    <s v="86h 35m 58s"/>
    <s v="time"/>
    <n v="86"/>
    <n v="35"/>
    <n v="58"/>
    <n v="3458"/>
    <n v="20"/>
    <n v="39.930972100154598"/>
  </r>
  <r>
    <x v="77"/>
    <x v="2"/>
    <x v="2370"/>
    <n v="151"/>
    <x v="445"/>
    <s v="86h 38m 23s"/>
    <s v="time"/>
    <n v="86"/>
    <n v="38"/>
    <n v="23"/>
    <n v="3458"/>
    <n v="20"/>
    <n v="39.912408665514597"/>
  </r>
  <r>
    <x v="77"/>
    <x v="12"/>
    <x v="2423"/>
    <n v="155"/>
    <x v="445"/>
    <s v="87h 16m 45s"/>
    <s v="time"/>
    <n v="87"/>
    <n v="16"/>
    <n v="45"/>
    <n v="3458"/>
    <n v="20"/>
    <n v="39.619993316465298"/>
  </r>
  <r>
    <x v="77"/>
    <x v="57"/>
    <x v="2371"/>
    <n v="156"/>
    <x v="445"/>
    <s v="88h 02m 08s"/>
    <s v="time"/>
    <n v="88"/>
    <n v="2"/>
    <n v="8"/>
    <n v="3458"/>
    <n v="20"/>
    <n v="39.279584006462002"/>
  </r>
  <r>
    <x v="77"/>
    <x v="64"/>
    <x v="2424"/>
    <n v="152"/>
    <x v="445"/>
    <s v="88h 12m 53s"/>
    <s v="time"/>
    <n v="88"/>
    <n v="12"/>
    <n v="53"/>
    <n v="3458"/>
    <n v="20"/>
    <n v="39.199806028849999"/>
  </r>
  <r>
    <x v="77"/>
    <x v="73"/>
    <x v="2372"/>
    <n v="158"/>
    <x v="445"/>
    <s v="88h 25m 39s"/>
    <s v="time"/>
    <n v="88"/>
    <n v="25"/>
    <n v="39"/>
    <n v="3458"/>
    <n v="20"/>
    <n v="39.105481891945303"/>
  </r>
  <r>
    <x v="77"/>
    <x v="87"/>
    <x v="2145"/>
    <n v="159"/>
    <x v="445"/>
    <s v="88h 40m 37s"/>
    <s v="time"/>
    <n v="88"/>
    <n v="40"/>
    <n v="37"/>
    <n v="3458"/>
    <n v="20"/>
    <n v="38.995479847260803"/>
  </r>
  <r>
    <x v="77"/>
    <x v="47"/>
    <x v="2327"/>
    <n v="177"/>
    <x v="446"/>
    <s v="87h 51m 57s"/>
    <s v="time"/>
    <n v="87"/>
    <n v="51"/>
    <n v="57"/>
    <n v="3458"/>
    <n v="20"/>
    <n v="39.355456709566603"/>
  </r>
  <r>
    <x v="77"/>
    <x v="111"/>
    <x v="2425"/>
    <n v="172"/>
    <x v="446"/>
    <s v="89h 05m 42s"/>
    <s v="time"/>
    <n v="89"/>
    <n v="5"/>
    <n v="42"/>
    <n v="3458"/>
    <n v="20"/>
    <n v="38.812503507492004"/>
  </r>
  <r>
    <x v="77"/>
    <x v="123"/>
    <x v="2149"/>
    <n v="171"/>
    <x v="446"/>
    <s v="89h 25m 15s"/>
    <s v="time"/>
    <n v="89"/>
    <n v="25"/>
    <n v="15"/>
    <n v="3458"/>
    <n v="20"/>
    <n v="38.671077768976197"/>
  </r>
  <r>
    <x v="77"/>
    <x v="138"/>
    <x v="2426"/>
    <n v="175"/>
    <x v="446"/>
    <s v="89h 30m 29s"/>
    <s v="time"/>
    <n v="89"/>
    <n v="30"/>
    <n v="29"/>
    <n v="3458"/>
    <n v="20"/>
    <n v="38.633394263086103"/>
  </r>
  <r>
    <x v="77"/>
    <x v="139"/>
    <x v="2122"/>
    <n v="178"/>
    <x v="446"/>
    <s v="89h 35m 06s"/>
    <s v="time"/>
    <n v="89"/>
    <n v="35"/>
    <n v="6"/>
    <n v="3458"/>
    <n v="20"/>
    <n v="38.600212089077402"/>
  </r>
  <r>
    <x v="77"/>
    <x v="130"/>
    <x v="2427"/>
    <n v="179"/>
    <x v="446"/>
    <s v="89h 38m 54s"/>
    <s v="time"/>
    <n v="89"/>
    <n v="38"/>
    <n v="54"/>
    <n v="3458"/>
    <n v="20"/>
    <n v="38.572942423172002"/>
  </r>
  <r>
    <x v="77"/>
    <x v="142"/>
    <x v="2428"/>
    <n v="173"/>
    <x v="446"/>
    <s v="89h 56m 33s"/>
    <s v="time"/>
    <n v="89"/>
    <n v="56"/>
    <n v="33"/>
    <n v="3458"/>
    <n v="20"/>
    <n v="38.446785446257302"/>
  </r>
  <r>
    <x v="77"/>
    <x v="50"/>
    <x v="2328"/>
    <n v="62"/>
    <x v="455"/>
    <s v="87h 17m 34s"/>
    <s v="time"/>
    <n v="87"/>
    <n v="17"/>
    <n v="34"/>
    <n v="3458"/>
    <n v="20"/>
    <n v="39.613815575935298"/>
  </r>
  <r>
    <x v="77"/>
    <x v="37"/>
    <x v="2429"/>
    <n v="69"/>
    <x v="455"/>
    <s v="87h 37m 41s"/>
    <s v="time"/>
    <n v="87"/>
    <n v="37"/>
    <n v="41"/>
    <n v="3458"/>
    <n v="20"/>
    <n v="39.462247314248003"/>
  </r>
  <r>
    <x v="77"/>
    <x v="58"/>
    <x v="2430"/>
    <n v="66"/>
    <x v="455"/>
    <s v="88h 03m 51s"/>
    <s v="time"/>
    <n v="88"/>
    <n v="3"/>
    <n v="51"/>
    <n v="3458"/>
    <n v="20"/>
    <n v="39.266822487390797"/>
  </r>
  <r>
    <x v="77"/>
    <x v="86"/>
    <x v="2086"/>
    <n v="63"/>
    <x v="455"/>
    <s v="88h 40m 18s"/>
    <s v="time"/>
    <n v="88"/>
    <n v="40"/>
    <n v="18"/>
    <n v="3458"/>
    <n v="20"/>
    <n v="38.997800875890398"/>
  </r>
  <r>
    <x v="77"/>
    <x v="88"/>
    <x v="2189"/>
    <n v="68"/>
    <x v="455"/>
    <s v="88h 47m 25s"/>
    <s v="time"/>
    <n v="88"/>
    <n v="47"/>
    <n v="25"/>
    <n v="3458"/>
    <n v="20"/>
    <n v="38.945705391919098"/>
  </r>
  <r>
    <x v="77"/>
    <x v="112"/>
    <x v="2283"/>
    <n v="61"/>
    <x v="455"/>
    <s v="89h 06m 45s"/>
    <s v="time"/>
    <n v="89"/>
    <n v="6"/>
    <n v="45"/>
    <n v="3458"/>
    <n v="20"/>
    <n v="38.804881470051903"/>
  </r>
  <r>
    <x v="77"/>
    <x v="0"/>
    <x v="2333"/>
    <n v="86"/>
    <x v="447"/>
    <s v="86h 46m 28s"/>
    <s v="time"/>
    <n v="86"/>
    <n v="46"/>
    <n v="28"/>
    <n v="3458"/>
    <n v="20"/>
    <n v="39.8504423985556"/>
  </r>
  <r>
    <x v="77"/>
    <x v="36"/>
    <x v="2192"/>
    <n v="82"/>
    <x v="447"/>
    <s v="87h 30m 33s"/>
    <s v="time"/>
    <n v="87"/>
    <n v="30"/>
    <n v="33"/>
    <n v="3458"/>
    <n v="20"/>
    <n v="39.5158602432126"/>
  </r>
  <r>
    <x v="77"/>
    <x v="56"/>
    <x v="2237"/>
    <n v="81"/>
    <x v="447"/>
    <s v="87h 59m 17s"/>
    <s v="time"/>
    <n v="87"/>
    <n v="59"/>
    <n v="17"/>
    <n v="3458"/>
    <n v="20"/>
    <n v="39.300788932841201"/>
  </r>
  <r>
    <x v="77"/>
    <x v="68"/>
    <x v="2431"/>
    <n v="83"/>
    <x v="447"/>
    <s v="88h 23m 06s"/>
    <s v="time"/>
    <n v="88"/>
    <n v="23"/>
    <n v="6"/>
    <n v="3458"/>
    <n v="20"/>
    <n v="39.124285795100903"/>
  </r>
  <r>
    <x v="77"/>
    <x v="132"/>
    <x v="2083"/>
    <n v="84"/>
    <x v="447"/>
    <s v="89h 58m 42s"/>
    <s v="time"/>
    <n v="89"/>
    <n v="58"/>
    <n v="42"/>
    <n v="3458"/>
    <n v="20"/>
    <n v="38.4314742437994"/>
  </r>
  <r>
    <x v="77"/>
    <x v="19"/>
    <x v="2365"/>
    <n v="21"/>
    <x v="466"/>
    <s v="86h 26m 33s"/>
    <s v="time"/>
    <n v="86"/>
    <n v="26"/>
    <n v="33"/>
    <n v="3458"/>
    <n v="20"/>
    <n v="40.003470515082199"/>
  </r>
  <r>
    <x v="77"/>
    <x v="20"/>
    <x v="2432"/>
    <n v="24"/>
    <x v="466"/>
    <s v="86h 30m 56s"/>
    <s v="time"/>
    <n v="86"/>
    <n v="30"/>
    <n v="56"/>
    <n v="3458"/>
    <n v="20"/>
    <n v="39.969690742833599"/>
  </r>
  <r>
    <x v="77"/>
    <x v="14"/>
    <x v="2337"/>
    <n v="29"/>
    <x v="466"/>
    <s v="86h 39m 13s"/>
    <s v="time"/>
    <n v="86"/>
    <n v="39"/>
    <n v="13"/>
    <n v="3458"/>
    <n v="20"/>
    <n v="39.906011482498897"/>
  </r>
  <r>
    <x v="77"/>
    <x v="7"/>
    <x v="2433"/>
    <n v="28"/>
    <x v="466"/>
    <s v="87h 07m 48s"/>
    <s v="time"/>
    <n v="87"/>
    <n v="7"/>
    <n v="48"/>
    <n v="3458"/>
    <n v="20"/>
    <n v="39.687822793526898"/>
  </r>
  <r>
    <x v="77"/>
    <x v="52"/>
    <x v="2297"/>
    <n v="26"/>
    <x v="466"/>
    <s v="87h 23m 30s"/>
    <s v="time"/>
    <n v="87"/>
    <n v="23"/>
    <n v="30"/>
    <n v="3458"/>
    <n v="20"/>
    <n v="39.568990178316"/>
  </r>
  <r>
    <x v="77"/>
    <x v="62"/>
    <x v="2434"/>
    <n v="27"/>
    <x v="466"/>
    <s v="88h 14m 37s"/>
    <s v="time"/>
    <n v="88"/>
    <n v="14"/>
    <n v="37"/>
    <n v="3458"/>
    <n v="20"/>
    <n v="39.186972931625498"/>
  </r>
  <r>
    <x v="77"/>
    <x v="63"/>
    <x v="2435"/>
    <n v="25"/>
    <x v="466"/>
    <s v="88h 16m 40s"/>
    <s v="time"/>
    <n v="88"/>
    <n v="16"/>
    <n v="40"/>
    <n v="3458"/>
    <n v="20"/>
    <n v="39.171806167400803"/>
  </r>
  <r>
    <x v="77"/>
    <x v="22"/>
    <x v="2196"/>
    <n v="51"/>
    <x v="416"/>
    <s v="86h 40m 06s"/>
    <s v="time"/>
    <n v="86"/>
    <n v="40"/>
    <n v="6"/>
    <n v="3458"/>
    <n v="20"/>
    <n v="39.899232707063298"/>
  </r>
  <r>
    <x v="77"/>
    <x v="77"/>
    <x v="2282"/>
    <n v="58"/>
    <x v="416"/>
    <s v="88h 23m 21s"/>
    <s v="time"/>
    <n v="88"/>
    <n v="23"/>
    <n v="21"/>
    <n v="3458"/>
    <n v="20"/>
    <n v="39.122441475671003"/>
  </r>
  <r>
    <x v="77"/>
    <x v="71"/>
    <x v="2056"/>
    <n v="55"/>
    <x v="416"/>
    <s v="88h 25m 10s"/>
    <s v="time"/>
    <n v="88"/>
    <n v="25"/>
    <n v="10"/>
    <n v="3458"/>
    <n v="20"/>
    <n v="39.109044642015597"/>
  </r>
  <r>
    <x v="77"/>
    <x v="90"/>
    <x v="2130"/>
    <n v="54"/>
    <x v="416"/>
    <s v="88h 46m 44s"/>
    <s v="time"/>
    <n v="88"/>
    <n v="46"/>
    <n v="44"/>
    <n v="3458"/>
    <n v="20"/>
    <n v="38.950701493097696"/>
  </r>
  <r>
    <x v="77"/>
    <x v="92"/>
    <x v="2342"/>
    <n v="56"/>
    <x v="416"/>
    <s v="88h 48m 30s"/>
    <s v="time"/>
    <n v="88"/>
    <n v="48"/>
    <n v="30"/>
    <n v="3458"/>
    <n v="20"/>
    <n v="38.9377873698038"/>
  </r>
  <r>
    <x v="77"/>
    <x v="18"/>
    <x v="2202"/>
    <n v="11"/>
    <x v="419"/>
    <s v="86h 24m 12s"/>
    <s v="time"/>
    <n v="86"/>
    <n v="24"/>
    <n v="12"/>
    <n v="3458"/>
    <n v="20"/>
    <n v="40.021604104779897"/>
  </r>
  <r>
    <x v="77"/>
    <x v="5"/>
    <x v="2310"/>
    <n v="17"/>
    <x v="419"/>
    <s v="86h 51m 23s"/>
    <s v="time"/>
    <n v="86"/>
    <n v="51"/>
    <n v="23"/>
    <n v="3458"/>
    <n v="20"/>
    <n v="39.812845597618001"/>
  </r>
  <r>
    <x v="77"/>
    <x v="30"/>
    <x v="2436"/>
    <n v="15"/>
    <x v="419"/>
    <s v="87h 17m 21s"/>
    <s v="time"/>
    <n v="87"/>
    <n v="17"/>
    <n v="21"/>
    <n v="3458"/>
    <n v="20"/>
    <n v="39.615454380555001"/>
  </r>
  <r>
    <x v="77"/>
    <x v="38"/>
    <x v="2203"/>
    <n v="13"/>
    <x v="419"/>
    <s v="87h 39m 29s"/>
    <s v="time"/>
    <n v="87"/>
    <n v="39"/>
    <n v="29"/>
    <n v="3458"/>
    <n v="20"/>
    <n v="39.448741796564299"/>
  </r>
  <r>
    <x v="77"/>
    <x v="39"/>
    <x v="2221"/>
    <n v="16"/>
    <x v="419"/>
    <s v="87h 41m 59s"/>
    <s v="time"/>
    <n v="87"/>
    <n v="41"/>
    <n v="59"/>
    <n v="3458"/>
    <n v="20"/>
    <n v="39.429999461546501"/>
  </r>
  <r>
    <x v="77"/>
    <x v="46"/>
    <x v="2063"/>
    <n v="12"/>
    <x v="419"/>
    <s v="87h 51m 38s"/>
    <s v="time"/>
    <n v="87"/>
    <n v="51"/>
    <n v="38"/>
    <n v="3458"/>
    <n v="20"/>
    <n v="39.357820789255697"/>
  </r>
  <r>
    <x v="77"/>
    <x v="95"/>
    <x v="2161"/>
    <n v="19"/>
    <x v="419"/>
    <s v="88h 51m 56s"/>
    <s v="time"/>
    <n v="88"/>
    <n v="51"/>
    <n v="56"/>
    <n v="3458"/>
    <n v="20"/>
    <n v="38.912714587579202"/>
  </r>
  <r>
    <x v="77"/>
    <x v="4"/>
    <x v="2369"/>
    <n v="2"/>
    <x v="440"/>
    <s v="86h 48m 12s"/>
    <s v="time"/>
    <n v="86"/>
    <n v="48"/>
    <n v="12"/>
    <n v="3458"/>
    <n v="20"/>
    <n v="39.837179831803603"/>
  </r>
  <r>
    <x v="77"/>
    <x v="28"/>
    <x v="2437"/>
    <n v="8"/>
    <x v="440"/>
    <s v="87h 39m 16s"/>
    <s v="time"/>
    <n v="87"/>
    <n v="39"/>
    <n v="16"/>
    <n v="3458"/>
    <n v="20"/>
    <n v="39.450366971314097"/>
  </r>
  <r>
    <x v="77"/>
    <x v="76"/>
    <x v="2262"/>
    <n v="5"/>
    <x v="440"/>
    <s v="88h 23m 14s"/>
    <s v="time"/>
    <n v="88"/>
    <n v="23"/>
    <n v="14"/>
    <n v="3458"/>
    <n v="20"/>
    <n v="39.1233021364324"/>
  </r>
  <r>
    <x v="77"/>
    <x v="84"/>
    <x v="2438"/>
    <n v="7"/>
    <x v="440"/>
    <s v="88h 27m 33s"/>
    <s v="time"/>
    <n v="88"/>
    <n v="27"/>
    <n v="33"/>
    <n v="3458"/>
    <n v="20"/>
    <n v="39.091482887584597"/>
  </r>
  <r>
    <x v="77"/>
    <x v="81"/>
    <x v="1977"/>
    <n v="3"/>
    <x v="440"/>
    <s v="88h 34m 32s"/>
    <s v="time"/>
    <n v="88"/>
    <n v="34"/>
    <n v="32"/>
    <n v="3458"/>
    <n v="20"/>
    <n v="39.0401164103464"/>
  </r>
  <r>
    <x v="77"/>
    <x v="93"/>
    <x v="2259"/>
    <n v="4"/>
    <x v="440"/>
    <s v="88h 49m 03s"/>
    <s v="time"/>
    <n v="88"/>
    <n v="49"/>
    <n v="3"/>
    <n v="3458"/>
    <n v="20"/>
    <n v="38.933768682973501"/>
  </r>
  <r>
    <x v="77"/>
    <x v="100"/>
    <x v="2386"/>
    <n v="6"/>
    <x v="440"/>
    <s v="88h 54m 52s"/>
    <s v="time"/>
    <n v="88"/>
    <n v="54"/>
    <n v="52"/>
    <n v="3458"/>
    <n v="20"/>
    <n v="38.891318745860502"/>
  </r>
  <r>
    <x v="78"/>
    <x v="32"/>
    <x v="2392"/>
    <n v="181"/>
    <x v="451"/>
    <s v="82h 57m 04s"/>
    <s v="time"/>
    <n v="82"/>
    <n v="57"/>
    <n v="4"/>
    <n v="3278"/>
    <n v="20"/>
    <n v="39.517252464637799"/>
  </r>
  <r>
    <x v="78"/>
    <x v="26"/>
    <x v="2254"/>
    <n v="184"/>
    <x v="451"/>
    <s v="83h 22m 49s"/>
    <s v="time"/>
    <n v="83"/>
    <n v="22"/>
    <n v="49"/>
    <n v="3278"/>
    <n v="20"/>
    <n v="39.313853196032902"/>
  </r>
  <r>
    <x v="78"/>
    <x v="76"/>
    <x v="2393"/>
    <n v="189"/>
    <x v="451"/>
    <s v="84h 10m 02s"/>
    <s v="time"/>
    <n v="84"/>
    <n v="10"/>
    <n v="2"/>
    <n v="3278"/>
    <n v="20"/>
    <n v="38.946277582326097"/>
  </r>
  <r>
    <x v="78"/>
    <x v="96"/>
    <x v="2316"/>
    <n v="187"/>
    <x v="451"/>
    <s v="84h 30m 47s"/>
    <s v="time"/>
    <n v="84"/>
    <n v="30"/>
    <n v="47"/>
    <n v="3278"/>
    <n v="20"/>
    <n v="38.786906690945102"/>
  </r>
  <r>
    <x v="78"/>
    <x v="102"/>
    <x v="2439"/>
    <n v="185"/>
    <x v="451"/>
    <s v="84h 38m 25s"/>
    <s v="time"/>
    <n v="84"/>
    <n v="38"/>
    <n v="25"/>
    <n v="3278"/>
    <n v="20"/>
    <n v="38.7286063569682"/>
  </r>
  <r>
    <x v="78"/>
    <x v="137"/>
    <x v="2218"/>
    <n v="182"/>
    <x v="451"/>
    <s v="85h 18m 27s"/>
    <s v="time"/>
    <n v="85"/>
    <n v="18"/>
    <n v="27"/>
    <n v="3278"/>
    <n v="20"/>
    <n v="38.425695278844103"/>
  </r>
  <r>
    <x v="78"/>
    <x v="148"/>
    <x v="2394"/>
    <n v="183"/>
    <x v="451"/>
    <s v="85h 25m 56s"/>
    <s v="time"/>
    <n v="85"/>
    <n v="25"/>
    <n v="56"/>
    <n v="3278"/>
    <n v="20"/>
    <n v="38.369597731795103"/>
  </r>
  <r>
    <x v="78"/>
    <x v="10"/>
    <x v="2142"/>
    <n v="195"/>
    <x v="467"/>
    <s v="82h 45m 28s"/>
    <s v="time"/>
    <n v="82"/>
    <n v="45"/>
    <n v="28"/>
    <n v="3278"/>
    <n v="20"/>
    <n v="39.609570097473203"/>
  </r>
  <r>
    <x v="78"/>
    <x v="61"/>
    <x v="2440"/>
    <n v="198"/>
    <x v="467"/>
    <s v="83h 59m 29s"/>
    <s v="time"/>
    <n v="83"/>
    <n v="59"/>
    <n v="29"/>
    <n v="3278"/>
    <n v="20"/>
    <n v="39.0278103906154"/>
  </r>
  <r>
    <x v="78"/>
    <x v="115"/>
    <x v="2441"/>
    <n v="192"/>
    <x v="467"/>
    <s v="84h 52m 22s"/>
    <s v="time"/>
    <n v="84"/>
    <n v="52"/>
    <n v="22"/>
    <n v="3278"/>
    <n v="20"/>
    <n v="38.6225134351414"/>
  </r>
  <r>
    <x v="78"/>
    <x v="138"/>
    <x v="2442"/>
    <n v="196"/>
    <x v="467"/>
    <s v="85h 05m 50s"/>
    <s v="time"/>
    <n v="85"/>
    <n v="5"/>
    <n v="50"/>
    <n v="3278"/>
    <n v="20"/>
    <n v="38.520646319569103"/>
  </r>
  <r>
    <x v="78"/>
    <x v="144"/>
    <x v="2443"/>
    <n v="194"/>
    <x v="467"/>
    <s v="85h 22m 08s"/>
    <s v="time"/>
    <n v="85"/>
    <n v="22"/>
    <n v="8"/>
    <n v="3278"/>
    <n v="20"/>
    <n v="38.3980633069554"/>
  </r>
  <r>
    <x v="78"/>
    <x v="37"/>
    <x v="2397"/>
    <n v="114"/>
    <x v="452"/>
    <s v="83h 14m 38s"/>
    <s v="time"/>
    <n v="83"/>
    <n v="14"/>
    <n v="38"/>
    <n v="3278"/>
    <n v="20"/>
    <n v="39.378266005512501"/>
  </r>
  <r>
    <x v="78"/>
    <x v="86"/>
    <x v="2398"/>
    <n v="118"/>
    <x v="452"/>
    <s v="84h 20m 20s"/>
    <s v="time"/>
    <n v="84"/>
    <n v="20"/>
    <n v="20"/>
    <n v="3278"/>
    <n v="20"/>
    <n v="38.867004808642299"/>
  </r>
  <r>
    <x v="78"/>
    <x v="82"/>
    <x v="2444"/>
    <n v="117"/>
    <x v="452"/>
    <s v="84h 23m 36s"/>
    <s v="time"/>
    <n v="84"/>
    <n v="23"/>
    <n v="36"/>
    <n v="3278"/>
    <n v="20"/>
    <n v="38.8419306422308"/>
  </r>
  <r>
    <x v="78"/>
    <x v="95"/>
    <x v="2366"/>
    <n v="115"/>
    <x v="452"/>
    <s v="84h 27m 51s"/>
    <s v="time"/>
    <n v="84"/>
    <n v="27"/>
    <n v="51"/>
    <n v="3278"/>
    <n v="20"/>
    <n v="38.809357025168403"/>
  </r>
  <r>
    <x v="78"/>
    <x v="106"/>
    <x v="2278"/>
    <n v="113"/>
    <x v="452"/>
    <s v="84h 46m 54s"/>
    <s v="time"/>
    <n v="84"/>
    <n v="46"/>
    <n v="54"/>
    <n v="3278"/>
    <n v="20"/>
    <n v="38.664019343804597"/>
  </r>
  <r>
    <x v="78"/>
    <x v="114"/>
    <x v="2357"/>
    <n v="112"/>
    <x v="452"/>
    <s v="84h 50m 27s"/>
    <s v="time"/>
    <n v="84"/>
    <n v="50"/>
    <n v="27"/>
    <n v="3278"/>
    <n v="20"/>
    <n v="38.6370556630553"/>
  </r>
  <r>
    <x v="78"/>
    <x v="145"/>
    <x v="2279"/>
    <n v="116"/>
    <x v="452"/>
    <s v="85h 27m 37s"/>
    <s v="time"/>
    <n v="85"/>
    <n v="27"/>
    <n v="37"/>
    <n v="3278"/>
    <n v="20"/>
    <n v="38.357001465918202"/>
  </r>
  <r>
    <x v="78"/>
    <x v="16"/>
    <x v="2360"/>
    <n v="48"/>
    <x v="468"/>
    <s v="82h 26m 20s"/>
    <s v="time"/>
    <n v="82"/>
    <n v="26"/>
    <n v="20"/>
    <n v="3278"/>
    <n v="20"/>
    <n v="39.7627872498146"/>
  </r>
  <r>
    <x v="78"/>
    <x v="0"/>
    <x v="2151"/>
    <n v="45"/>
    <x v="468"/>
    <s v="82h 33m 03s"/>
    <s v="time"/>
    <n v="82"/>
    <n v="33"/>
    <n v="3"/>
    <n v="3278"/>
    <n v="20"/>
    <n v="39.7088662541262"/>
  </r>
  <r>
    <x v="78"/>
    <x v="8"/>
    <x v="2355"/>
    <n v="41"/>
    <x v="468"/>
    <s v="82h 38m 53s"/>
    <s v="time"/>
    <n v="82"/>
    <n v="38"/>
    <n v="53"/>
    <n v="3278"/>
    <n v="20"/>
    <n v="39.662155122288901"/>
  </r>
  <r>
    <x v="78"/>
    <x v="44"/>
    <x v="2245"/>
    <n v="43"/>
    <x v="468"/>
    <s v="83h 35m 11s"/>
    <s v="time"/>
    <n v="83"/>
    <n v="35"/>
    <n v="11"/>
    <n v="3278"/>
    <n v="20"/>
    <n v="39.216911312647198"/>
  </r>
  <r>
    <x v="78"/>
    <x v="54"/>
    <x v="2182"/>
    <n v="49"/>
    <x v="468"/>
    <s v="83h 46m 04s"/>
    <s v="time"/>
    <n v="83"/>
    <n v="46"/>
    <n v="4"/>
    <n v="3278"/>
    <n v="20"/>
    <n v="39.131991882320101"/>
  </r>
  <r>
    <x v="78"/>
    <x v="75"/>
    <x v="2359"/>
    <n v="47"/>
    <x v="468"/>
    <s v="84h 05m 03s"/>
    <s v="time"/>
    <n v="84"/>
    <n v="5"/>
    <n v="3"/>
    <n v="3278"/>
    <n v="20"/>
    <n v="38.984747425694401"/>
  </r>
  <r>
    <x v="78"/>
    <x v="84"/>
    <x v="2445"/>
    <n v="44"/>
    <x v="468"/>
    <s v="84h 13m 41s"/>
    <s v="time"/>
    <n v="84"/>
    <n v="13"/>
    <n v="41"/>
    <n v="3278"/>
    <n v="20"/>
    <n v="38.918148808954498"/>
  </r>
  <r>
    <x v="78"/>
    <x v="122"/>
    <x v="2190"/>
    <n v="46"/>
    <x v="468"/>
    <s v="85h 00m 22s"/>
    <s v="time"/>
    <n v="85"/>
    <n v="0"/>
    <n v="22"/>
    <n v="3278"/>
    <n v="20"/>
    <n v="38.561933455764603"/>
  </r>
  <r>
    <x v="78"/>
    <x v="74"/>
    <x v="2311"/>
    <n v="62"/>
    <x v="443"/>
    <s v="84h 04m 10s"/>
    <s v="time"/>
    <n v="84"/>
    <n v="4"/>
    <n v="10"/>
    <n v="3278"/>
    <n v="20"/>
    <n v="38.991574425904503"/>
  </r>
  <r>
    <x v="78"/>
    <x v="66"/>
    <x v="2228"/>
    <n v="67"/>
    <x v="443"/>
    <s v="84h 12m 14s"/>
    <s v="time"/>
    <n v="84"/>
    <n v="12"/>
    <n v="14"/>
    <n v="3278"/>
    <n v="20"/>
    <n v="38.929318387247797"/>
  </r>
  <r>
    <x v="78"/>
    <x v="89"/>
    <x v="2322"/>
    <n v="66"/>
    <x v="443"/>
    <s v="84h 25m 07s"/>
    <s v="time"/>
    <n v="84"/>
    <n v="25"/>
    <n v="7"/>
    <n v="3278"/>
    <n v="20"/>
    <n v="38.830300058899503"/>
  </r>
  <r>
    <x v="78"/>
    <x v="111"/>
    <x v="2276"/>
    <n v="69"/>
    <x v="443"/>
    <s v="84h 44m 47s"/>
    <s v="time"/>
    <n v="84"/>
    <n v="44"/>
    <n v="47"/>
    <n v="3278"/>
    <n v="20"/>
    <n v="38.6801141969339"/>
  </r>
  <r>
    <x v="78"/>
    <x v="112"/>
    <x v="2446"/>
    <n v="64"/>
    <x v="443"/>
    <s v="84h 45m 55s"/>
    <s v="time"/>
    <n v="84"/>
    <n v="45"/>
    <n v="55"/>
    <n v="3278"/>
    <n v="20"/>
    <n v="38.671494814110801"/>
  </r>
  <r>
    <x v="78"/>
    <x v="146"/>
    <x v="2317"/>
    <n v="63"/>
    <x v="443"/>
    <s v="85h 20m 22s"/>
    <s v="time"/>
    <n v="85"/>
    <n v="20"/>
    <n v="22"/>
    <n v="3278"/>
    <n v="20"/>
    <n v="38.411311689918001"/>
  </r>
  <r>
    <x v="78"/>
    <x v="149"/>
    <x v="2318"/>
    <n v="65"/>
    <x v="443"/>
    <s v="85h 22m 06s"/>
    <s v="time"/>
    <n v="85"/>
    <n v="22"/>
    <n v="6"/>
    <n v="3278"/>
    <n v="20"/>
    <n v="38.398313191854903"/>
  </r>
  <r>
    <x v="78"/>
    <x v="5"/>
    <x v="2057"/>
    <n v="71"/>
    <x v="461"/>
    <s v="82h 33m 54s"/>
    <s v="time"/>
    <n v="82"/>
    <n v="33"/>
    <n v="54"/>
    <n v="3278"/>
    <n v="20"/>
    <n v="39.7020529279961"/>
  </r>
  <r>
    <x v="78"/>
    <x v="51"/>
    <x v="2296"/>
    <n v="76"/>
    <x v="461"/>
    <s v="82h 50m 51s"/>
    <s v="time"/>
    <n v="82"/>
    <n v="50"/>
    <n v="51"/>
    <n v="3278"/>
    <n v="20"/>
    <n v="39.5666737077159"/>
  </r>
  <r>
    <x v="78"/>
    <x v="39"/>
    <x v="2403"/>
    <n v="79"/>
    <x v="461"/>
    <s v="83h 23m 24s"/>
    <s v="time"/>
    <n v="83"/>
    <n v="23"/>
    <n v="24"/>
    <n v="3278"/>
    <n v="20"/>
    <n v="39.3092696966063"/>
  </r>
  <r>
    <x v="78"/>
    <x v="60"/>
    <x v="2447"/>
    <n v="75"/>
    <x v="461"/>
    <s v="83h 58m 38s"/>
    <s v="time"/>
    <n v="83"/>
    <n v="58"/>
    <n v="38"/>
    <n v="3278"/>
    <n v="20"/>
    <n v="39.034394247117199"/>
  </r>
  <r>
    <x v="78"/>
    <x v="121"/>
    <x v="2404"/>
    <n v="73"/>
    <x v="461"/>
    <s v="85h 00m 36s"/>
    <s v="time"/>
    <n v="85"/>
    <n v="0"/>
    <n v="36"/>
    <n v="3278"/>
    <n v="20"/>
    <n v="38.560169391836197"/>
  </r>
  <r>
    <x v="78"/>
    <x v="139"/>
    <x v="2293"/>
    <n v="78"/>
    <x v="461"/>
    <s v="85h 07m 58s"/>
    <s v="time"/>
    <n v="85"/>
    <n v="7"/>
    <n v="58"/>
    <n v="3278"/>
    <n v="20"/>
    <n v="38.5045582390905"/>
  </r>
  <r>
    <x v="78"/>
    <x v="141"/>
    <x v="2256"/>
    <n v="74"/>
    <x v="461"/>
    <s v="85h 15m 09s"/>
    <s v="time"/>
    <n v="85"/>
    <n v="15"/>
    <n v="9"/>
    <n v="3278"/>
    <n v="20"/>
    <n v="38.450485323011002"/>
  </r>
  <r>
    <x v="78"/>
    <x v="38"/>
    <x v="2406"/>
    <n v="169"/>
    <x v="462"/>
    <s v="83h 20m 51s"/>
    <s v="time"/>
    <n v="83"/>
    <n v="20"/>
    <n v="51"/>
    <n v="3278"/>
    <n v="20"/>
    <n v="39.329314016617097"/>
  </r>
  <r>
    <x v="78"/>
    <x v="41"/>
    <x v="2405"/>
    <n v="166"/>
    <x v="462"/>
    <s v="83h 25m 20s"/>
    <s v="time"/>
    <n v="83"/>
    <n v="25"/>
    <n v="20"/>
    <n v="3278"/>
    <n v="20"/>
    <n v="39.294086307938201"/>
  </r>
  <r>
    <x v="78"/>
    <x v="59"/>
    <x v="2336"/>
    <n v="161"/>
    <x v="462"/>
    <s v="83h 53m 31s"/>
    <s v="time"/>
    <n v="83"/>
    <n v="53"/>
    <n v="31"/>
    <n v="3278"/>
    <n v="20"/>
    <n v="39.074073460900401"/>
  </r>
  <r>
    <x v="78"/>
    <x v="83"/>
    <x v="2448"/>
    <n v="167"/>
    <x v="462"/>
    <s v="84h 23m 39s"/>
    <s v="time"/>
    <n v="84"/>
    <n v="23"/>
    <n v="39"/>
    <n v="3278"/>
    <n v="20"/>
    <n v="38.841547105348901"/>
  </r>
  <r>
    <x v="78"/>
    <x v="128"/>
    <x v="2408"/>
    <n v="163"/>
    <x v="462"/>
    <s v="85h 16m 30s"/>
    <s v="time"/>
    <n v="85"/>
    <n v="16"/>
    <n v="30"/>
    <n v="3278"/>
    <n v="20"/>
    <n v="38.440340076223897"/>
  </r>
  <r>
    <x v="78"/>
    <x v="132"/>
    <x v="2449"/>
    <n v="162"/>
    <x v="462"/>
    <s v="85h 17m 57s"/>
    <s v="time"/>
    <n v="85"/>
    <n v="17"/>
    <n v="57"/>
    <n v="3278"/>
    <n v="20"/>
    <n v="38.429449291220102"/>
  </r>
  <r>
    <x v="78"/>
    <x v="155"/>
    <x v="2450"/>
    <n v="164"/>
    <x v="462"/>
    <s v="85h 41m 04s"/>
    <s v="time"/>
    <n v="85"/>
    <n v="41"/>
    <n v="4"/>
    <n v="3278"/>
    <n v="20"/>
    <n v="38.256652315991403"/>
  </r>
  <r>
    <x v="78"/>
    <x v="15"/>
    <x v="2451"/>
    <n v="81"/>
    <x v="463"/>
    <s v="82h 24m 30s"/>
    <s v="time"/>
    <n v="82"/>
    <n v="24"/>
    <n v="30"/>
    <n v="3278"/>
    <n v="20"/>
    <n v="39.7775305895439"/>
  </r>
  <r>
    <x v="78"/>
    <x v="29"/>
    <x v="2452"/>
    <n v="84"/>
    <x v="463"/>
    <s v="83h 22m 38s"/>
    <s v="time"/>
    <n v="83"/>
    <n v="22"/>
    <n v="38"/>
    <n v="3278"/>
    <n v="20"/>
    <n v="39.315293945188799"/>
  </r>
  <r>
    <x v="78"/>
    <x v="53"/>
    <x v="2173"/>
    <n v="83"/>
    <x v="463"/>
    <s v="83h 24m 53s"/>
    <s v="time"/>
    <n v="83"/>
    <n v="24"/>
    <n v="53"/>
    <n v="3278"/>
    <n v="20"/>
    <n v="39.297619325125702"/>
  </r>
  <r>
    <x v="78"/>
    <x v="49"/>
    <x v="2379"/>
    <n v="89"/>
    <x v="463"/>
    <s v="83h 44m 58s"/>
    <s v="time"/>
    <n v="83"/>
    <n v="44"/>
    <n v="58"/>
    <n v="3278"/>
    <n v="20"/>
    <n v="39.140558146322697"/>
  </r>
  <r>
    <x v="78"/>
    <x v="63"/>
    <x v="2453"/>
    <n v="85"/>
    <x v="463"/>
    <s v="83h 58m 11s"/>
    <s v="time"/>
    <n v="83"/>
    <n v="58"/>
    <n v="11"/>
    <n v="3278"/>
    <n v="20"/>
    <n v="39.037880717586603"/>
  </r>
  <r>
    <x v="78"/>
    <x v="78"/>
    <x v="2454"/>
    <n v="86"/>
    <x v="463"/>
    <s v="84h 15m 19s"/>
    <s v="time"/>
    <n v="84"/>
    <n v="15"/>
    <n v="19"/>
    <n v="3278"/>
    <n v="20"/>
    <n v="38.905574659022299"/>
  </r>
  <r>
    <x v="78"/>
    <x v="117"/>
    <x v="2154"/>
    <n v="87"/>
    <x v="463"/>
    <s v="84h 54m 34s"/>
    <s v="time"/>
    <n v="84"/>
    <n v="54"/>
    <n v="34"/>
    <n v="3278"/>
    <n v="20"/>
    <n v="38.605834974515297"/>
  </r>
  <r>
    <x v="78"/>
    <x v="134"/>
    <x v="2193"/>
    <n v="82"/>
    <x v="463"/>
    <s v="85h 09m 19s"/>
    <s v="time"/>
    <n v="85"/>
    <n v="9"/>
    <n v="19"/>
    <n v="3278"/>
    <n v="20"/>
    <n v="38.494384441494098"/>
  </r>
  <r>
    <x v="78"/>
    <x v="24"/>
    <x v="2415"/>
    <n v="91"/>
    <x v="469"/>
    <s v="82h 37m 56s"/>
    <s v="time"/>
    <n v="82"/>
    <n v="37"/>
    <n v="56"/>
    <n v="3278"/>
    <n v="20"/>
    <n v="39.669754870981102"/>
  </r>
  <r>
    <x v="78"/>
    <x v="35"/>
    <x v="2039"/>
    <n v="99"/>
    <x v="469"/>
    <s v="83h 02m 47s"/>
    <s v="time"/>
    <n v="83"/>
    <n v="2"/>
    <n v="47"/>
    <n v="3278"/>
    <n v="20"/>
    <n v="39.471914960513999"/>
  </r>
  <r>
    <x v="78"/>
    <x v="79"/>
    <x v="2455"/>
    <n v="92"/>
    <x v="469"/>
    <s v="84h 17m 34s"/>
    <s v="time"/>
    <n v="84"/>
    <n v="17"/>
    <n v="34"/>
    <n v="3278"/>
    <n v="20"/>
    <n v="38.888266425883302"/>
  </r>
  <r>
    <x v="78"/>
    <x v="87"/>
    <x v="2233"/>
    <n v="98"/>
    <x v="469"/>
    <s v="84h 21m 59s"/>
    <s v="time"/>
    <n v="84"/>
    <n v="21"/>
    <n v="59"/>
    <n v="3278"/>
    <n v="20"/>
    <n v="38.854335751138301"/>
  </r>
  <r>
    <x v="78"/>
    <x v="113"/>
    <x v="2414"/>
    <n v="97"/>
    <x v="469"/>
    <s v="84h 44m 14s"/>
    <s v="time"/>
    <n v="84"/>
    <n v="44"/>
    <n v="14"/>
    <n v="3278"/>
    <n v="20"/>
    <n v="38.684298517639498"/>
  </r>
  <r>
    <x v="78"/>
    <x v="129"/>
    <x v="2456"/>
    <n v="94"/>
    <x v="469"/>
    <s v="85h 05m 34s"/>
    <s v="time"/>
    <n v="85"/>
    <n v="5"/>
    <n v="34"/>
    <n v="3278"/>
    <n v="20"/>
    <n v="38.522658274954701"/>
  </r>
  <r>
    <x v="78"/>
    <x v="21"/>
    <x v="2299"/>
    <n v="137"/>
    <x v="464"/>
    <s v="82h 21m 17s"/>
    <s v="time"/>
    <n v="82"/>
    <n v="21"/>
    <n v="17"/>
    <n v="3278"/>
    <n v="20"/>
    <n v="39.803424886247498"/>
  </r>
  <r>
    <x v="78"/>
    <x v="6"/>
    <x v="2457"/>
    <n v="138"/>
    <x v="464"/>
    <s v="82h 35m 29s"/>
    <s v="time"/>
    <n v="82"/>
    <n v="35"/>
    <n v="29"/>
    <n v="3278"/>
    <n v="20"/>
    <n v="39.689367670156599"/>
  </r>
  <r>
    <x v="78"/>
    <x v="11"/>
    <x v="2260"/>
    <n v="132"/>
    <x v="464"/>
    <s v="82h 48m 16s"/>
    <s v="time"/>
    <n v="82"/>
    <n v="48"/>
    <n v="16"/>
    <n v="3278"/>
    <n v="20"/>
    <n v="39.587247061349302"/>
  </r>
  <r>
    <x v="78"/>
    <x v="42"/>
    <x v="2458"/>
    <n v="134"/>
    <x v="464"/>
    <s v="83h 32m 09s"/>
    <s v="time"/>
    <n v="83"/>
    <n v="32"/>
    <n v="9"/>
    <n v="3278"/>
    <n v="20"/>
    <n v="39.240645232086003"/>
  </r>
  <r>
    <x v="78"/>
    <x v="56"/>
    <x v="2210"/>
    <n v="133"/>
    <x v="464"/>
    <s v="83h 50m 21s"/>
    <s v="time"/>
    <n v="83"/>
    <n v="50"/>
    <n v="21"/>
    <n v="3278"/>
    <n v="20"/>
    <n v="39.098671066625499"/>
  </r>
  <r>
    <x v="78"/>
    <x v="85"/>
    <x v="2459"/>
    <n v="136"/>
    <x v="464"/>
    <s v="84h 18m 13s"/>
    <s v="time"/>
    <n v="84"/>
    <n v="18"/>
    <n v="13"/>
    <n v="3278"/>
    <n v="20"/>
    <n v="38.8832691363557"/>
  </r>
  <r>
    <x v="78"/>
    <x v="92"/>
    <x v="2418"/>
    <n v="131"/>
    <x v="464"/>
    <s v="84h 26m 43s"/>
    <s v="time"/>
    <n v="84"/>
    <n v="26"/>
    <n v="43"/>
    <n v="3278"/>
    <n v="20"/>
    <n v="38.818037979888302"/>
  </r>
  <r>
    <x v="78"/>
    <x v="94"/>
    <x v="2460"/>
    <n v="139"/>
    <x v="464"/>
    <s v="84h 27m 23s"/>
    <s v="time"/>
    <n v="84"/>
    <n v="27"/>
    <n v="23"/>
    <n v="3278"/>
    <n v="20"/>
    <n v="38.812931065671599"/>
  </r>
  <r>
    <x v="78"/>
    <x v="124"/>
    <x v="2302"/>
    <n v="135"/>
    <x v="464"/>
    <s v="84h 57m 56s"/>
    <s v="time"/>
    <n v="84"/>
    <n v="57"/>
    <n v="56"/>
    <n v="3278"/>
    <n v="20"/>
    <n v="38.580339745517698"/>
  </r>
  <r>
    <x v="78"/>
    <x v="23"/>
    <x v="2348"/>
    <n v="207"/>
    <x v="465"/>
    <s v="82h 35m 03s"/>
    <s v="time"/>
    <n v="82"/>
    <n v="35"/>
    <n v="3"/>
    <n v="3278"/>
    <n v="20"/>
    <n v="39.692838619186404"/>
  </r>
  <r>
    <x v="78"/>
    <x v="30"/>
    <x v="2072"/>
    <n v="204"/>
    <x v="465"/>
    <s v="82h 49m 14s"/>
    <s v="time"/>
    <n v="82"/>
    <n v="49"/>
    <n v="14"/>
    <n v="3278"/>
    <n v="20"/>
    <n v="39.579546140585002"/>
  </r>
  <r>
    <x v="78"/>
    <x v="33"/>
    <x v="2319"/>
    <n v="208"/>
    <x v="465"/>
    <s v="83h 12m 12s"/>
    <s v="time"/>
    <n v="83"/>
    <n v="12"/>
    <n v="12"/>
    <n v="3278"/>
    <n v="20"/>
    <n v="39.397460037658703"/>
  </r>
  <r>
    <x v="78"/>
    <x v="47"/>
    <x v="2420"/>
    <n v="201"/>
    <x v="465"/>
    <s v="83h 40m 50s"/>
    <s v="time"/>
    <n v="83"/>
    <n v="40"/>
    <n v="50"/>
    <n v="3278"/>
    <n v="20"/>
    <n v="39.172780082987501"/>
  </r>
  <r>
    <x v="78"/>
    <x v="99"/>
    <x v="2461"/>
    <n v="206"/>
    <x v="465"/>
    <s v="84h 36m 15s"/>
    <s v="time"/>
    <n v="84"/>
    <n v="36"/>
    <n v="15"/>
    <n v="3278"/>
    <n v="20"/>
    <n v="38.745136665845799"/>
  </r>
  <r>
    <x v="78"/>
    <x v="101"/>
    <x v="2421"/>
    <n v="203"/>
    <x v="465"/>
    <s v="84h 37m 31s"/>
    <s v="time"/>
    <n v="84"/>
    <n v="37"/>
    <n v="31"/>
    <n v="3278"/>
    <n v="20"/>
    <n v="38.735471080022698"/>
  </r>
  <r>
    <x v="78"/>
    <x v="120"/>
    <x v="2462"/>
    <n v="205"/>
    <x v="465"/>
    <s v="84h 46m 36s"/>
    <s v="time"/>
    <n v="84"/>
    <n v="46"/>
    <n v="36"/>
    <n v="3278"/>
    <n v="20"/>
    <n v="38.666299689379898"/>
  </r>
  <r>
    <x v="78"/>
    <x v="118"/>
    <x v="2463"/>
    <n v="202"/>
    <x v="465"/>
    <s v="84h 48m 26s"/>
    <s v="time"/>
    <n v="84"/>
    <n v="48"/>
    <n v="26"/>
    <n v="3278"/>
    <n v="20"/>
    <n v="38.652368443463203"/>
  </r>
  <r>
    <x v="78"/>
    <x v="136"/>
    <x v="2110"/>
    <n v="209"/>
    <x v="465"/>
    <s v="85h 18m 01s"/>
    <s v="time"/>
    <n v="85"/>
    <n v="18"/>
    <n v="1"/>
    <n v="3278"/>
    <n v="20"/>
    <n v="38.428948713857203"/>
  </r>
  <r>
    <x v="78"/>
    <x v="1"/>
    <x v="2370"/>
    <n v="32"/>
    <x v="445"/>
    <s v="82h 18m 22s"/>
    <s v="time"/>
    <n v="82"/>
    <n v="18"/>
    <n v="22"/>
    <n v="3278"/>
    <n v="20"/>
    <n v="39.826933331533297"/>
  </r>
  <r>
    <x v="78"/>
    <x v="52"/>
    <x v="2423"/>
    <n v="35"/>
    <x v="445"/>
    <s v="82h 56m 11s"/>
    <s v="time"/>
    <n v="82"/>
    <n v="56"/>
    <n v="11"/>
    <n v="3278"/>
    <n v="20"/>
    <n v="39.524267259713703"/>
  </r>
  <r>
    <x v="78"/>
    <x v="105"/>
    <x v="2118"/>
    <n v="33"/>
    <x v="445"/>
    <s v="84h 45m 25s"/>
    <s v="time"/>
    <n v="84"/>
    <n v="45"/>
    <n v="25"/>
    <n v="3278"/>
    <n v="20"/>
    <n v="38.675297009422302"/>
  </r>
  <r>
    <x v="78"/>
    <x v="107"/>
    <x v="2464"/>
    <n v="39"/>
    <x v="445"/>
    <s v="84h 49m 42s"/>
    <s v="time"/>
    <n v="84"/>
    <n v="49"/>
    <n v="42"/>
    <n v="3278"/>
    <n v="20"/>
    <n v="38.6427490814782"/>
  </r>
  <r>
    <x v="78"/>
    <x v="143"/>
    <x v="2145"/>
    <n v="38"/>
    <x v="445"/>
    <s v="85h 11m 49s"/>
    <s v="time"/>
    <n v="85"/>
    <n v="11"/>
    <n v="49"/>
    <n v="3278"/>
    <n v="20"/>
    <n v="38.475558265326399"/>
  </r>
  <r>
    <x v="78"/>
    <x v="19"/>
    <x v="2465"/>
    <n v="158"/>
    <x v="446"/>
    <s v="82h 13m 29s"/>
    <s v="time"/>
    <n v="82"/>
    <n v="13"/>
    <n v="29"/>
    <n v="3278"/>
    <n v="20"/>
    <n v="39.866355414869098"/>
  </r>
  <r>
    <x v="78"/>
    <x v="70"/>
    <x v="2149"/>
    <n v="151"/>
    <x v="446"/>
    <s v="84h 11m 07s"/>
    <s v="time"/>
    <n v="84"/>
    <n v="11"/>
    <n v="7"/>
    <n v="3278"/>
    <n v="20"/>
    <n v="38.937924617328797"/>
  </r>
  <r>
    <x v="78"/>
    <x v="119"/>
    <x v="2466"/>
    <n v="155"/>
    <x v="446"/>
    <s v="84h 43m 56s"/>
    <s v="time"/>
    <n v="84"/>
    <n v="43"/>
    <n v="56"/>
    <n v="3278"/>
    <n v="20"/>
    <n v="38.686581255982901"/>
  </r>
  <r>
    <x v="78"/>
    <x v="116"/>
    <x v="2425"/>
    <n v="152"/>
    <x v="446"/>
    <s v="84h 51m 42s"/>
    <s v="time"/>
    <n v="84"/>
    <n v="51"/>
    <n v="42"/>
    <n v="3278"/>
    <n v="20"/>
    <n v="38.627570359604803"/>
  </r>
  <r>
    <x v="78"/>
    <x v="140"/>
    <x v="2122"/>
    <n v="159"/>
    <x v="446"/>
    <s v="85h 08m 42s"/>
    <s v="time"/>
    <n v="85"/>
    <n v="8"/>
    <n v="42"/>
    <n v="3278"/>
    <n v="20"/>
    <n v="38.499031064654403"/>
  </r>
  <r>
    <x v="78"/>
    <x v="126"/>
    <x v="2428"/>
    <n v="153"/>
    <x v="446"/>
    <s v="85h 15m 22s"/>
    <s v="time"/>
    <n v="85"/>
    <n v="15"/>
    <n v="22"/>
    <n v="3278"/>
    <n v="20"/>
    <n v="38.448856712780398"/>
  </r>
  <r>
    <x v="78"/>
    <x v="142"/>
    <x v="2467"/>
    <n v="154"/>
    <x v="446"/>
    <s v="85h 16m 22s"/>
    <s v="time"/>
    <n v="85"/>
    <n v="16"/>
    <n v="22"/>
    <n v="3278"/>
    <n v="20"/>
    <n v="38.441341837632102"/>
  </r>
  <r>
    <x v="78"/>
    <x v="34"/>
    <x v="2468"/>
    <n v="144"/>
    <x v="455"/>
    <s v="83h 13m 02s"/>
    <s v="time"/>
    <n v="83"/>
    <n v="13"/>
    <n v="2"/>
    <n v="3278"/>
    <n v="20"/>
    <n v="39.390884632587998"/>
  </r>
  <r>
    <x v="78"/>
    <x v="45"/>
    <x v="2328"/>
    <n v="142"/>
    <x v="455"/>
    <s v="83h 36m 29s"/>
    <s v="time"/>
    <n v="83"/>
    <n v="36"/>
    <n v="29"/>
    <n v="3278"/>
    <n v="20"/>
    <n v="39.206748419377398"/>
  </r>
  <r>
    <x v="78"/>
    <x v="88"/>
    <x v="2430"/>
    <n v="148"/>
    <x v="455"/>
    <s v="84h 25m 51s"/>
    <s v="time"/>
    <n v="84"/>
    <n v="25"/>
    <n v="51"/>
    <n v="3278"/>
    <n v="20"/>
    <n v="38.824678977861502"/>
  </r>
  <r>
    <x v="78"/>
    <x v="103"/>
    <x v="2086"/>
    <n v="143"/>
    <x v="455"/>
    <s v="84h 39m 36s"/>
    <s v="time"/>
    <n v="84"/>
    <n v="39"/>
    <n v="36"/>
    <n v="3278"/>
    <n v="20"/>
    <n v="38.719584219229802"/>
  </r>
  <r>
    <x v="78"/>
    <x v="133"/>
    <x v="2331"/>
    <n v="146"/>
    <x v="455"/>
    <s v="85h 05m 13s"/>
    <s v="time"/>
    <n v="85"/>
    <n v="5"/>
    <n v="13"/>
    <n v="3278"/>
    <n v="20"/>
    <n v="38.525299285371403"/>
  </r>
  <r>
    <x v="78"/>
    <x v="130"/>
    <x v="2247"/>
    <n v="147"/>
    <x v="455"/>
    <s v="85h 08m 42s"/>
    <s v="time"/>
    <n v="85"/>
    <n v="8"/>
    <n v="42"/>
    <n v="3278"/>
    <n v="20"/>
    <n v="38.499031064654403"/>
  </r>
  <r>
    <x v="78"/>
    <x v="150"/>
    <x v="2469"/>
    <n v="145"/>
    <x v="455"/>
    <s v="85h 19m 26s"/>
    <s v="time"/>
    <n v="85"/>
    <n v="19"/>
    <n v="26"/>
    <n v="3278"/>
    <n v="20"/>
    <n v="38.418314526998401"/>
  </r>
  <r>
    <x v="78"/>
    <x v="40"/>
    <x v="1976"/>
    <n v="126"/>
    <x v="447"/>
    <s v="83h 23m 54s"/>
    <s v="time"/>
    <n v="83"/>
    <n v="23"/>
    <n v="54"/>
    <n v="3278"/>
    <n v="20"/>
    <n v="39.305341833369901"/>
  </r>
  <r>
    <x v="78"/>
    <x v="62"/>
    <x v="2470"/>
    <n v="122"/>
    <x v="447"/>
    <s v="83h 55m 17s"/>
    <s v="time"/>
    <n v="83"/>
    <n v="55"/>
    <n v="17"/>
    <n v="3278"/>
    <n v="20"/>
    <n v="39.060364031153398"/>
  </r>
  <r>
    <x v="78"/>
    <x v="65"/>
    <x v="2471"/>
    <n v="129"/>
    <x v="447"/>
    <s v="83h 56m 42s"/>
    <s v="time"/>
    <n v="83"/>
    <n v="56"/>
    <n v="42"/>
    <n v="3278"/>
    <n v="20"/>
    <n v="39.049377568646101"/>
  </r>
  <r>
    <x v="78"/>
    <x v="97"/>
    <x v="2472"/>
    <n v="125"/>
    <x v="447"/>
    <s v="84h 30m 44s"/>
    <s v="time"/>
    <n v="84"/>
    <n v="30"/>
    <n v="44"/>
    <n v="3278"/>
    <n v="20"/>
    <n v="38.787289149498399"/>
  </r>
  <r>
    <x v="78"/>
    <x v="110"/>
    <x v="2070"/>
    <n v="128"/>
    <x v="447"/>
    <s v="84h 39m 46s"/>
    <s v="time"/>
    <n v="84"/>
    <n v="39"/>
    <n v="46"/>
    <n v="3278"/>
    <n v="20"/>
    <n v="38.7183138333125"/>
  </r>
  <r>
    <x v="78"/>
    <x v="109"/>
    <x v="2354"/>
    <n v="124"/>
    <x v="447"/>
    <s v="84h 40m 44s"/>
    <s v="time"/>
    <n v="84"/>
    <n v="40"/>
    <n v="44"/>
    <n v="3278"/>
    <n v="20"/>
    <n v="38.7109472385876"/>
  </r>
  <r>
    <x v="78"/>
    <x v="18"/>
    <x v="2365"/>
    <n v="21"/>
    <x v="470"/>
    <s v="82h 12m 29s"/>
    <s v="time"/>
    <n v="82"/>
    <n v="12"/>
    <n v="29"/>
    <n v="3278"/>
    <n v="20"/>
    <n v="39.874437825436097"/>
  </r>
  <r>
    <x v="78"/>
    <x v="20"/>
    <x v="2432"/>
    <n v="24"/>
    <x v="470"/>
    <s v="82h 19m 06s"/>
    <s v="time"/>
    <n v="82"/>
    <n v="19"/>
    <n v="6"/>
    <n v="3278"/>
    <n v="20"/>
    <n v="39.821020023890902"/>
  </r>
  <r>
    <x v="78"/>
    <x v="13"/>
    <x v="2473"/>
    <n v="22"/>
    <x v="470"/>
    <s v="82h 20m 56s"/>
    <s v="time"/>
    <n v="82"/>
    <n v="20"/>
    <n v="56"/>
    <n v="3278"/>
    <n v="20"/>
    <n v="39.806244434249898"/>
  </r>
  <r>
    <x v="78"/>
    <x v="27"/>
    <x v="2297"/>
    <n v="25"/>
    <x v="470"/>
    <s v="83h 01m 17s"/>
    <s v="time"/>
    <n v="83"/>
    <n v="1"/>
    <n v="17"/>
    <n v="3278"/>
    <n v="20"/>
    <n v="39.483801028516702"/>
  </r>
  <r>
    <x v="78"/>
    <x v="36"/>
    <x v="2337"/>
    <n v="29"/>
    <x v="470"/>
    <s v="83h 06m 04s"/>
    <s v="time"/>
    <n v="83"/>
    <n v="6"/>
    <n v="4"/>
    <n v="3278"/>
    <n v="20"/>
    <n v="39.445922637750499"/>
  </r>
  <r>
    <x v="78"/>
    <x v="28"/>
    <x v="2474"/>
    <n v="26"/>
    <x v="470"/>
    <s v="83h 18m 39s"/>
    <s v="time"/>
    <n v="83"/>
    <n v="18"/>
    <n v="39"/>
    <n v="3278"/>
    <n v="20"/>
    <n v="39.3466235883688"/>
  </r>
  <r>
    <x v="78"/>
    <x v="73"/>
    <x v="2434"/>
    <n v="28"/>
    <x v="470"/>
    <s v="84h 12m 12s"/>
    <s v="time"/>
    <n v="84"/>
    <n v="12"/>
    <n v="12"/>
    <n v="3278"/>
    <n v="20"/>
    <n v="38.929575234551201"/>
  </r>
  <r>
    <x v="78"/>
    <x v="67"/>
    <x v="2123"/>
    <n v="27"/>
    <x v="470"/>
    <s v="84h 13m 37s"/>
    <s v="time"/>
    <n v="84"/>
    <n v="13"/>
    <n v="37"/>
    <n v="3278"/>
    <n v="20"/>
    <n v="38.918662212210997"/>
  </r>
  <r>
    <x v="78"/>
    <x v="3"/>
    <x v="2196"/>
    <n v="102"/>
    <x v="416"/>
    <s v="82h 25m 45s"/>
    <s v="time"/>
    <n v="82"/>
    <n v="25"/>
    <n v="45"/>
    <n v="3278"/>
    <n v="20"/>
    <n v="39.767477126826002"/>
  </r>
  <r>
    <x v="78"/>
    <x v="50"/>
    <x v="2104"/>
    <n v="109"/>
    <x v="416"/>
    <s v="82h 49m 41s"/>
    <s v="time"/>
    <n v="82"/>
    <n v="49"/>
    <n v="41"/>
    <n v="3278"/>
    <n v="20"/>
    <n v="39.575962251115897"/>
  </r>
  <r>
    <x v="78"/>
    <x v="46"/>
    <x v="2382"/>
    <n v="107"/>
    <x v="416"/>
    <s v="83h 38m 15s"/>
    <s v="time"/>
    <n v="83"/>
    <n v="38"/>
    <n v="15"/>
    <n v="3278"/>
    <n v="20"/>
    <n v="39.192945748019703"/>
  </r>
  <r>
    <x v="78"/>
    <x v="90"/>
    <x v="2085"/>
    <n v="108"/>
    <x v="416"/>
    <s v="84h 25m 42s"/>
    <s v="time"/>
    <n v="84"/>
    <n v="25"/>
    <n v="42"/>
    <n v="3278"/>
    <n v="20"/>
    <n v="38.825828612037803"/>
  </r>
  <r>
    <x v="78"/>
    <x v="93"/>
    <x v="2475"/>
    <n v="105"/>
    <x v="416"/>
    <s v="84h 26m 49s"/>
    <s v="time"/>
    <n v="84"/>
    <n v="26"/>
    <n v="49"/>
    <n v="3278"/>
    <n v="20"/>
    <n v="38.817271857083099"/>
  </r>
  <r>
    <x v="78"/>
    <x v="125"/>
    <x v="2476"/>
    <n v="103"/>
    <x v="416"/>
    <s v="85h 09m 56s"/>
    <s v="time"/>
    <n v="85"/>
    <n v="9"/>
    <n v="56"/>
    <n v="3278"/>
    <n v="20"/>
    <n v="38.489738939842603"/>
  </r>
  <r>
    <x v="78"/>
    <x v="131"/>
    <x v="2130"/>
    <n v="104"/>
    <x v="416"/>
    <s v="85h 13m 08s"/>
    <s v="time"/>
    <n v="85"/>
    <n v="13"/>
    <n v="8"/>
    <n v="3278"/>
    <n v="20"/>
    <n v="38.465650546957498"/>
  </r>
  <r>
    <x v="78"/>
    <x v="147"/>
    <x v="2477"/>
    <n v="106"/>
    <x v="416"/>
    <s v="85h 20m 03s"/>
    <s v="time"/>
    <n v="85"/>
    <n v="20"/>
    <n v="3"/>
    <n v="3278"/>
    <n v="20"/>
    <n v="38.413687366334301"/>
  </r>
  <r>
    <x v="78"/>
    <x v="12"/>
    <x v="2478"/>
    <n v="171"/>
    <x v="471"/>
    <s v="82h 48m 27s"/>
    <s v="time"/>
    <n v="82"/>
    <n v="48"/>
    <n v="27"/>
    <n v="3278"/>
    <n v="20"/>
    <n v="39.5857863116263"/>
  </r>
  <r>
    <x v="78"/>
    <x v="68"/>
    <x v="2294"/>
    <n v="178"/>
    <x v="471"/>
    <s v="84h 08m 58s"/>
    <s v="time"/>
    <n v="84"/>
    <n v="8"/>
    <n v="58"/>
    <n v="3278"/>
    <n v="20"/>
    <n v="38.954505542388198"/>
  </r>
  <r>
    <x v="78"/>
    <x v="71"/>
    <x v="2082"/>
    <n v="173"/>
    <x v="471"/>
    <s v="84h 12m 09s"/>
    <s v="time"/>
    <n v="84"/>
    <n v="12"/>
    <n v="9"/>
    <n v="3278"/>
    <n v="20"/>
    <n v="38.929960511861204"/>
  </r>
  <r>
    <x v="78"/>
    <x v="127"/>
    <x v="2390"/>
    <n v="179"/>
    <x v="471"/>
    <s v="85h 11m 55s"/>
    <s v="time"/>
    <n v="85"/>
    <n v="11"/>
    <n v="55"/>
    <n v="3278"/>
    <n v="20"/>
    <n v="38.474805601291102"/>
  </r>
  <r>
    <x v="78"/>
    <x v="135"/>
    <x v="2391"/>
    <n v="172"/>
    <x v="471"/>
    <s v="85h 15m 23s"/>
    <s v="time"/>
    <n v="85"/>
    <n v="15"/>
    <n v="23"/>
    <n v="3278"/>
    <n v="20"/>
    <n v="38.448731440784798"/>
  </r>
  <r>
    <x v="78"/>
    <x v="22"/>
    <x v="2433"/>
    <n v="57"/>
    <x v="472"/>
    <s v="82h 24m 17s"/>
    <s v="time"/>
    <n v="82"/>
    <n v="24"/>
    <n v="17"/>
    <n v="3278"/>
    <n v="20"/>
    <n v="39.779273706671297"/>
  </r>
  <r>
    <x v="78"/>
    <x v="4"/>
    <x v="2259"/>
    <n v="52"/>
    <x v="472"/>
    <s v="82h 33m 48s"/>
    <s v="time"/>
    <n v="82"/>
    <n v="33"/>
    <n v="48"/>
    <n v="3278"/>
    <n v="20"/>
    <n v="39.702854374419601"/>
  </r>
  <r>
    <x v="78"/>
    <x v="7"/>
    <x v="2400"/>
    <n v="58"/>
    <x v="472"/>
    <s v="82h 38m 08s"/>
    <s v="time"/>
    <n v="82"/>
    <n v="38"/>
    <n v="8"/>
    <n v="3278"/>
    <n v="20"/>
    <n v="39.668154681869503"/>
  </r>
  <r>
    <x v="78"/>
    <x v="31"/>
    <x v="2021"/>
    <n v="51"/>
    <x v="472"/>
    <s v="83h 23m 00s"/>
    <s v="time"/>
    <n v="83"/>
    <n v="23"/>
    <n v="0"/>
    <n v="3278"/>
    <n v="20"/>
    <n v="39.312412552468501"/>
  </r>
  <r>
    <x v="78"/>
    <x v="48"/>
    <x v="2129"/>
    <n v="53"/>
    <x v="472"/>
    <s v="83h 44m 54s"/>
    <s v="time"/>
    <n v="83"/>
    <n v="44"/>
    <n v="54"/>
    <n v="3278"/>
    <n v="20"/>
    <n v="39.141077434376797"/>
  </r>
  <r>
    <x v="78"/>
    <x v="108"/>
    <x v="2189"/>
    <n v="59"/>
    <x v="472"/>
    <s v="84h 54m 32s"/>
    <s v="time"/>
    <n v="84"/>
    <n v="54"/>
    <n v="32"/>
    <n v="3278"/>
    <n v="20"/>
    <n v="38.6060875709911"/>
  </r>
  <r>
    <x v="78"/>
    <x v="123"/>
    <x v="2402"/>
    <n v="54"/>
    <x v="472"/>
    <s v="85h 00m 44s"/>
    <s v="time"/>
    <n v="85"/>
    <n v="0"/>
    <n v="44"/>
    <n v="3278"/>
    <n v="20"/>
    <n v="38.559161427768501"/>
  </r>
  <r>
    <x v="78"/>
    <x v="153"/>
    <x v="2156"/>
    <n v="55"/>
    <x v="472"/>
    <s v="85h 40m 09s"/>
    <s v="time"/>
    <n v="85"/>
    <n v="40"/>
    <n v="9"/>
    <n v="3278"/>
    <n v="20"/>
    <n v="38.263474801318999"/>
  </r>
  <r>
    <x v="78"/>
    <x v="25"/>
    <x v="2220"/>
    <n v="17"/>
    <x v="473"/>
    <s v="83h 18m 23s"/>
    <s v="time"/>
    <n v="83"/>
    <n v="18"/>
    <n v="23"/>
    <n v="3278"/>
    <n v="20"/>
    <n v="39.348722753690303"/>
  </r>
  <r>
    <x v="78"/>
    <x v="43"/>
    <x v="2063"/>
    <n v="13"/>
    <x v="473"/>
    <s v="83h 34m 44s"/>
    <s v="time"/>
    <n v="83"/>
    <n v="34"/>
    <n v="44"/>
    <n v="3278"/>
    <n v="20"/>
    <n v="39.220430464896701"/>
  </r>
  <r>
    <x v="78"/>
    <x v="55"/>
    <x v="2221"/>
    <n v="18"/>
    <x v="473"/>
    <s v="83h 50m 03s"/>
    <s v="time"/>
    <n v="83"/>
    <n v="50"/>
    <n v="3"/>
    <n v="3278"/>
    <n v="20"/>
    <n v="39.101002972137401"/>
  </r>
  <r>
    <x v="78"/>
    <x v="77"/>
    <x v="2089"/>
    <n v="12"/>
    <x v="473"/>
    <s v="84h 10m 08s"/>
    <s v="time"/>
    <n v="84"/>
    <n v="10"/>
    <n v="8"/>
    <n v="3278"/>
    <n v="20"/>
    <n v="38.9455063892702"/>
  </r>
  <r>
    <x v="78"/>
    <x v="80"/>
    <x v="2203"/>
    <n v="15"/>
    <x v="473"/>
    <s v="84h 14m 38s"/>
    <s v="time"/>
    <n v="84"/>
    <n v="14"/>
    <n v="38"/>
    <n v="3278"/>
    <n v="20"/>
    <n v="38.9108342840562"/>
  </r>
  <r>
    <x v="78"/>
    <x v="81"/>
    <x v="2161"/>
    <n v="11"/>
    <x v="473"/>
    <s v="84h 15m 45s"/>
    <s v="time"/>
    <n v="84"/>
    <n v="15"/>
    <n v="45"/>
    <n v="3278"/>
    <n v="20"/>
    <n v="38.902240023735303"/>
  </r>
  <r>
    <x v="78"/>
    <x v="98"/>
    <x v="2345"/>
    <n v="19"/>
    <x v="473"/>
    <s v="84h 35m 33s"/>
    <s v="time"/>
    <n v="84"/>
    <n v="35"/>
    <n v="33"/>
    <n v="3278"/>
    <n v="20"/>
    <n v="38.7504802435204"/>
  </r>
  <r>
    <x v="78"/>
    <x v="100"/>
    <x v="2153"/>
    <n v="14"/>
    <x v="473"/>
    <s v="84h 37m 12s"/>
    <s v="time"/>
    <n v="84"/>
    <n v="37"/>
    <n v="12"/>
    <n v="3278"/>
    <n v="20"/>
    <n v="38.737887024344097"/>
  </r>
  <r>
    <x v="78"/>
    <x v="104"/>
    <x v="2479"/>
    <n v="16"/>
    <x v="473"/>
    <s v="84h 39m 33s"/>
    <s v="time"/>
    <n v="84"/>
    <n v="39"/>
    <n v="33"/>
    <n v="3278"/>
    <n v="20"/>
    <n v="38.719965351261401"/>
  </r>
  <r>
    <x v="78"/>
    <x v="14"/>
    <x v="2369"/>
    <n v="3"/>
    <x v="440"/>
    <s v="82h 22m 24s"/>
    <s v="time"/>
    <n v="82"/>
    <n v="22"/>
    <n v="24"/>
    <n v="3278"/>
    <n v="20"/>
    <n v="39.794431854969197"/>
  </r>
  <r>
    <x v="78"/>
    <x v="9"/>
    <x v="2437"/>
    <n v="9"/>
    <x v="440"/>
    <s v="82h 41m 55s"/>
    <s v="time"/>
    <n v="82"/>
    <n v="41"/>
    <n v="55"/>
    <n v="3278"/>
    <n v="20"/>
    <n v="39.637908738222798"/>
  </r>
  <r>
    <x v="78"/>
    <x v="57"/>
    <x v="1977"/>
    <n v="2"/>
    <x v="440"/>
    <s v="83h 51m 03s"/>
    <s v="time"/>
    <n v="83"/>
    <n v="51"/>
    <n v="3"/>
    <n v="3278"/>
    <n v="20"/>
    <n v="39.093231035270897"/>
  </r>
  <r>
    <x v="78"/>
    <x v="58"/>
    <x v="2262"/>
    <n v="4"/>
    <x v="440"/>
    <s v="83h 52m 47s"/>
    <s v="time"/>
    <n v="83"/>
    <n v="52"/>
    <n v="47"/>
    <n v="3278"/>
    <n v="20"/>
    <n v="39.079766994406597"/>
  </r>
  <r>
    <x v="78"/>
    <x v="64"/>
    <x v="2480"/>
    <n v="6"/>
    <x v="440"/>
    <s v="83h 53m 43s"/>
    <s v="time"/>
    <n v="83"/>
    <n v="53"/>
    <n v="43"/>
    <n v="3278"/>
    <n v="20"/>
    <n v="39.0725209669462"/>
  </r>
  <r>
    <x v="78"/>
    <x v="72"/>
    <x v="2385"/>
    <n v="7"/>
    <x v="440"/>
    <s v="84h 08m 22s"/>
    <s v="time"/>
    <n v="84"/>
    <n v="8"/>
    <n v="22"/>
    <n v="3278"/>
    <n v="20"/>
    <n v="38.959135297885098"/>
  </r>
  <r>
    <x v="78"/>
    <x v="69"/>
    <x v="2438"/>
    <n v="8"/>
    <x v="440"/>
    <s v="84h 10m 36s"/>
    <s v="time"/>
    <n v="84"/>
    <n v="10"/>
    <n v="36"/>
    <n v="3278"/>
    <n v="20"/>
    <n v="38.941907892131603"/>
  </r>
  <r>
    <x v="78"/>
    <x v="91"/>
    <x v="2387"/>
    <n v="5"/>
    <x v="440"/>
    <s v="84h 24m 39s"/>
    <s v="time"/>
    <n v="84"/>
    <n v="24"/>
    <n v="39"/>
    <n v="3278"/>
    <n v="20"/>
    <n v="38.833877958003001"/>
  </r>
  <r>
    <x v="79"/>
    <x v="11"/>
    <x v="2392"/>
    <n v="153"/>
    <x v="451"/>
    <s v="84h 30m 59s"/>
    <s v="time"/>
    <n v="84"/>
    <n v="30"/>
    <n v="59"/>
    <n v="3427"/>
    <n v="20"/>
    <n v="40.548348610887402"/>
  </r>
  <r>
    <x v="79"/>
    <x v="52"/>
    <x v="2481"/>
    <n v="152"/>
    <x v="451"/>
    <s v="84h 43m 25s"/>
    <s v="time"/>
    <n v="84"/>
    <n v="43"/>
    <n v="25"/>
    <n v="3427"/>
    <n v="20"/>
    <n v="40.449172964377603"/>
  </r>
  <r>
    <x v="79"/>
    <x v="32"/>
    <x v="2254"/>
    <n v="154"/>
    <x v="451"/>
    <s v="84h 44m 47s"/>
    <s v="time"/>
    <n v="84"/>
    <n v="44"/>
    <n v="47"/>
    <n v="3427"/>
    <n v="20"/>
    <n v="40.438301205885502"/>
  </r>
  <r>
    <x v="79"/>
    <x v="36"/>
    <x v="2072"/>
    <n v="151"/>
    <x v="451"/>
    <s v="84h 50m 47s"/>
    <s v="time"/>
    <n v="84"/>
    <n v="50"/>
    <n v="47"/>
    <n v="3427"/>
    <n v="20"/>
    <n v="40.3906406021339"/>
  </r>
  <r>
    <x v="79"/>
    <x v="38"/>
    <x v="2439"/>
    <n v="155"/>
    <x v="451"/>
    <s v="85h 10m 05s"/>
    <s v="time"/>
    <n v="85"/>
    <n v="10"/>
    <n v="5"/>
    <n v="3427"/>
    <n v="20"/>
    <n v="40.238091355326802"/>
  </r>
  <r>
    <x v="79"/>
    <x v="81"/>
    <x v="2482"/>
    <n v="158"/>
    <x v="451"/>
    <s v="86h 16m 16s"/>
    <s v="time"/>
    <n v="86"/>
    <n v="16"/>
    <n v="16"/>
    <n v="3427"/>
    <n v="20"/>
    <n v="39.723610324043001"/>
  </r>
  <r>
    <x v="79"/>
    <x v="90"/>
    <x v="2393"/>
    <n v="159"/>
    <x v="451"/>
    <s v="86h 24m 56s"/>
    <s v="time"/>
    <n v="86"/>
    <n v="24"/>
    <n v="56"/>
    <n v="3427"/>
    <n v="20"/>
    <n v="39.657211921721903"/>
  </r>
  <r>
    <x v="79"/>
    <x v="117"/>
    <x v="2312"/>
    <n v="157"/>
    <x v="451"/>
    <s v="87h 10m 47s"/>
    <s v="time"/>
    <n v="87"/>
    <n v="10"/>
    <n v="47"/>
    <n v="3427"/>
    <n v="20"/>
    <n v="39.309599900588502"/>
  </r>
  <r>
    <x v="79"/>
    <x v="8"/>
    <x v="2127"/>
    <n v="201"/>
    <x v="467"/>
    <s v="84h 14m 29s"/>
    <s v="time"/>
    <n v="84"/>
    <n v="14"/>
    <n v="29"/>
    <n v="3427"/>
    <n v="20"/>
    <n v="40.680715800164201"/>
  </r>
  <r>
    <x v="79"/>
    <x v="45"/>
    <x v="2483"/>
    <n v="207"/>
    <x v="467"/>
    <s v="85h 27m 11s"/>
    <s v="time"/>
    <n v="85"/>
    <n v="27"/>
    <n v="11"/>
    <n v="3427"/>
    <n v="20"/>
    <n v="40.103890700222003"/>
  </r>
  <r>
    <x v="79"/>
    <x v="70"/>
    <x v="2484"/>
    <n v="208"/>
    <x v="467"/>
    <s v="85h 59m 10s"/>
    <s v="time"/>
    <n v="85"/>
    <n v="59"/>
    <n v="10"/>
    <n v="3427"/>
    <n v="20"/>
    <n v="39.855273784525899"/>
  </r>
  <r>
    <x v="79"/>
    <x v="71"/>
    <x v="2485"/>
    <n v="209"/>
    <x v="467"/>
    <s v="86h 02m 04s"/>
    <s v="time"/>
    <n v="86"/>
    <n v="2"/>
    <n v="4"/>
    <n v="3427"/>
    <n v="20"/>
    <n v="39.8328834704446"/>
  </r>
  <r>
    <x v="79"/>
    <x v="147"/>
    <x v="2486"/>
    <n v="203"/>
    <x v="467"/>
    <s v="88h 09m 11s"/>
    <s v="time"/>
    <n v="88"/>
    <n v="9"/>
    <n v="11"/>
    <n v="3427"/>
    <n v="20"/>
    <n v="38.875566801428"/>
  </r>
  <r>
    <x v="79"/>
    <x v="7"/>
    <x v="2141"/>
    <n v="181"/>
    <x v="474"/>
    <s v="84h 11m 26s"/>
    <s v="time"/>
    <n v="84"/>
    <n v="11"/>
    <n v="26"/>
    <n v="3427"/>
    <n v="20"/>
    <n v="40.705278369835597"/>
  </r>
  <r>
    <x v="79"/>
    <x v="25"/>
    <x v="2397"/>
    <n v="183"/>
    <x v="474"/>
    <s v="85h 06m 13s"/>
    <s v="time"/>
    <n v="85"/>
    <n v="6"/>
    <n v="13"/>
    <n v="3427"/>
    <n v="20"/>
    <n v="40.268561524677402"/>
  </r>
  <r>
    <x v="79"/>
    <x v="58"/>
    <x v="2357"/>
    <n v="182"/>
    <x v="474"/>
    <s v="85h 41m 21s"/>
    <s v="time"/>
    <n v="85"/>
    <n v="41"/>
    <n v="21"/>
    <n v="3427"/>
    <n v="20"/>
    <n v="39.993386950898099"/>
  </r>
  <r>
    <x v="79"/>
    <x v="76"/>
    <x v="2444"/>
    <n v="187"/>
    <x v="474"/>
    <s v="85h 52m 45s"/>
    <s v="time"/>
    <n v="85"/>
    <n v="52"/>
    <n v="45"/>
    <n v="3427"/>
    <n v="20"/>
    <n v="39.904905147736599"/>
  </r>
  <r>
    <x v="79"/>
    <x v="94"/>
    <x v="2398"/>
    <n v="188"/>
    <x v="474"/>
    <s v="86h 30m 06s"/>
    <s v="time"/>
    <n v="86"/>
    <n v="30"/>
    <n v="6"/>
    <n v="3427"/>
    <n v="20"/>
    <n v="39.617733762355201"/>
  </r>
  <r>
    <x v="79"/>
    <x v="106"/>
    <x v="2487"/>
    <n v="184"/>
    <x v="474"/>
    <s v="87h 02m 13s"/>
    <s v="time"/>
    <n v="87"/>
    <n v="2"/>
    <n v="13"/>
    <n v="3427"/>
    <n v="20"/>
    <n v="39.374084440515297"/>
  </r>
  <r>
    <x v="79"/>
    <x v="115"/>
    <x v="2488"/>
    <n v="189"/>
    <x v="474"/>
    <s v="87h 09m 30s"/>
    <s v="time"/>
    <n v="87"/>
    <n v="9"/>
    <n v="30"/>
    <n v="3427"/>
    <n v="20"/>
    <n v="39.3192465818911"/>
  </r>
  <r>
    <x v="79"/>
    <x v="139"/>
    <x v="2279"/>
    <n v="186"/>
    <x v="474"/>
    <s v="87h 21m 10s"/>
    <s v="time"/>
    <n v="87"/>
    <n v="21"/>
    <n v="10"/>
    <n v="3427"/>
    <n v="20"/>
    <n v="39.231723216840997"/>
  </r>
  <r>
    <x v="79"/>
    <x v="130"/>
    <x v="2489"/>
    <n v="185"/>
    <x v="474"/>
    <s v="87h 22m 07s"/>
    <s v="time"/>
    <n v="87"/>
    <n v="22"/>
    <n v="7"/>
    <n v="3427"/>
    <n v="20"/>
    <n v="39.224613467206296"/>
  </r>
  <r>
    <x v="79"/>
    <x v="82"/>
    <x v="2490"/>
    <n v="169"/>
    <x v="475"/>
    <s v="86h 21m 40s"/>
    <s v="time"/>
    <n v="86"/>
    <n v="21"/>
    <n v="40"/>
    <n v="3427"/>
    <n v="20"/>
    <n v="39.682212930202603"/>
  </r>
  <r>
    <x v="79"/>
    <x v="107"/>
    <x v="2389"/>
    <n v="168"/>
    <x v="475"/>
    <s v="87h 04m 55s"/>
    <s v="time"/>
    <n v="87"/>
    <n v="4"/>
    <n v="55"/>
    <n v="3427"/>
    <n v="20"/>
    <n v="39.353737699165798"/>
  </r>
  <r>
    <x v="79"/>
    <x v="143"/>
    <x v="2491"/>
    <n v="163"/>
    <x v="475"/>
    <s v="87h 35m 51s"/>
    <s v="time"/>
    <n v="87"/>
    <n v="35"/>
    <n v="51"/>
    <n v="3427"/>
    <n v="20"/>
    <n v="39.122121065098803"/>
  </r>
  <r>
    <x v="79"/>
    <x v="137"/>
    <x v="2492"/>
    <n v="162"/>
    <x v="475"/>
    <s v="87h 56m 00s"/>
    <s v="time"/>
    <n v="87"/>
    <n v="56"/>
    <n v="0"/>
    <n v="3427"/>
    <n v="20"/>
    <n v="38.972706595905898"/>
  </r>
  <r>
    <x v="79"/>
    <x v="4"/>
    <x v="2151"/>
    <n v="65"/>
    <x v="468"/>
    <s v="84h 05m 12s"/>
    <s v="time"/>
    <n v="84"/>
    <n v="5"/>
    <n v="12"/>
    <n v="3427"/>
    <n v="20"/>
    <n v="40.755569650360698"/>
  </r>
  <r>
    <x v="79"/>
    <x v="39"/>
    <x v="2360"/>
    <n v="66"/>
    <x v="468"/>
    <s v="85h 20m 01s"/>
    <s v="time"/>
    <n v="85"/>
    <n v="20"/>
    <n v="1"/>
    <n v="3427"/>
    <n v="20"/>
    <n v="40.160025520750203"/>
  </r>
  <r>
    <x v="79"/>
    <x v="54"/>
    <x v="2359"/>
    <n v="61"/>
    <x v="468"/>
    <s v="85h 35m 50s"/>
    <s v="time"/>
    <n v="85"/>
    <n v="35"/>
    <n v="50"/>
    <n v="3427"/>
    <n v="20"/>
    <n v="40.036345935420997"/>
  </r>
  <r>
    <x v="79"/>
    <x v="65"/>
    <x v="2388"/>
    <n v="68"/>
    <x v="468"/>
    <s v="85h 43m 14s"/>
    <s v="time"/>
    <n v="85"/>
    <n v="43"/>
    <n v="14"/>
    <n v="3427"/>
    <n v="20"/>
    <n v="39.978742295702403"/>
  </r>
  <r>
    <x v="79"/>
    <x v="97"/>
    <x v="2182"/>
    <n v="69"/>
    <x v="468"/>
    <s v="86h 33m 10s"/>
    <s v="time"/>
    <n v="86"/>
    <n v="33"/>
    <n v="10"/>
    <n v="3427"/>
    <n v="20"/>
    <n v="39.594338714336097"/>
  </r>
  <r>
    <x v="79"/>
    <x v="103"/>
    <x v="2493"/>
    <n v="62"/>
    <x v="468"/>
    <s v="86h 50m 34s"/>
    <s v="time"/>
    <n v="86"/>
    <n v="50"/>
    <n v="34"/>
    <n v="3427"/>
    <n v="20"/>
    <n v="39.462118643525599"/>
  </r>
  <r>
    <x v="79"/>
    <x v="121"/>
    <x v="2224"/>
    <n v="64"/>
    <x v="468"/>
    <s v="87h 16m 09s"/>
    <s v="time"/>
    <n v="87"/>
    <n v="16"/>
    <n v="9"/>
    <n v="3427"/>
    <n v="20"/>
    <n v="39.269310466659597"/>
  </r>
  <r>
    <x v="79"/>
    <x v="129"/>
    <x v="2245"/>
    <n v="63"/>
    <x v="468"/>
    <s v="87h 18m 24s"/>
    <s v="time"/>
    <n v="87"/>
    <n v="18"/>
    <n v="24"/>
    <n v="3427"/>
    <n v="20"/>
    <n v="39.252443494196697"/>
  </r>
  <r>
    <x v="79"/>
    <x v="2"/>
    <x v="2179"/>
    <n v="121"/>
    <x v="443"/>
    <s v="83h 53m 40s"/>
    <s v="time"/>
    <n v="83"/>
    <n v="53"/>
    <n v="40"/>
    <n v="3427"/>
    <n v="20"/>
    <n v="40.848950400635701"/>
  </r>
  <r>
    <x v="79"/>
    <x v="89"/>
    <x v="2228"/>
    <n v="127"/>
    <x v="443"/>
    <s v="86h 22m 36s"/>
    <s v="time"/>
    <n v="86"/>
    <n v="22"/>
    <n v="36"/>
    <n v="3427"/>
    <n v="20"/>
    <n v="39.675066568903603"/>
  </r>
  <r>
    <x v="79"/>
    <x v="113"/>
    <x v="2494"/>
    <n v="128"/>
    <x v="443"/>
    <s v="86h 55m 23s"/>
    <s v="time"/>
    <n v="86"/>
    <n v="55"/>
    <n v="23"/>
    <n v="3427"/>
    <n v="20"/>
    <n v="39.425673408474204"/>
  </r>
  <r>
    <x v="79"/>
    <x v="116"/>
    <x v="2446"/>
    <n v="125"/>
    <x v="443"/>
    <s v="87h 06m 45s"/>
    <s v="time"/>
    <n v="87"/>
    <n v="6"/>
    <n v="45"/>
    <n v="3427"/>
    <n v="20"/>
    <n v="39.339933993399299"/>
  </r>
  <r>
    <x v="79"/>
    <x v="126"/>
    <x v="2317"/>
    <n v="124"/>
    <x v="443"/>
    <s v="87h 41m 38s"/>
    <s v="time"/>
    <n v="87"/>
    <n v="41"/>
    <n v="38"/>
    <n v="3427"/>
    <n v="20"/>
    <n v="39.079119918403002"/>
  </r>
  <r>
    <x v="79"/>
    <x v="20"/>
    <x v="2406"/>
    <n v="179"/>
    <x v="462"/>
    <s v="83h 48m 03s"/>
    <s v="time"/>
    <n v="83"/>
    <n v="48"/>
    <n v="3"/>
    <n v="3427"/>
    <n v="20"/>
    <n v="40.8945813983552"/>
  </r>
  <r>
    <x v="79"/>
    <x v="13"/>
    <x v="2448"/>
    <n v="171"/>
    <x v="462"/>
    <s v="83h 48m 18s"/>
    <s v="time"/>
    <n v="83"/>
    <n v="48"/>
    <n v="18"/>
    <n v="3427"/>
    <n v="20"/>
    <n v="40.8925481773163"/>
  </r>
  <r>
    <x v="79"/>
    <x v="6"/>
    <x v="2405"/>
    <n v="175"/>
    <x v="462"/>
    <s v="84h 10m 27s"/>
    <s v="time"/>
    <n v="84"/>
    <n v="10"/>
    <n v="27"/>
    <n v="3427"/>
    <n v="20"/>
    <n v="40.713203773921101"/>
  </r>
  <r>
    <x v="79"/>
    <x v="80"/>
    <x v="2495"/>
    <n v="172"/>
    <x v="462"/>
    <s v="86h 15m 22s"/>
    <s v="time"/>
    <n v="86"/>
    <n v="15"/>
    <n v="22"/>
    <n v="3427"/>
    <n v="20"/>
    <n v="39.730518288559203"/>
  </r>
  <r>
    <x v="79"/>
    <x v="96"/>
    <x v="2407"/>
    <n v="177"/>
    <x v="462"/>
    <s v="86h 33m 57s"/>
    <s v="time"/>
    <n v="86"/>
    <n v="33"/>
    <n v="57"/>
    <n v="3427"/>
    <n v="20"/>
    <n v="39.588367234956003"/>
  </r>
  <r>
    <x v="79"/>
    <x v="100"/>
    <x v="2496"/>
    <n v="176"/>
    <x v="462"/>
    <s v="86h 43m 49s"/>
    <s v="time"/>
    <n v="86"/>
    <n v="43"/>
    <n v="49"/>
    <n v="3427"/>
    <n v="20"/>
    <n v="39.5133059389102"/>
  </r>
  <r>
    <x v="79"/>
    <x v="21"/>
    <x v="2451"/>
    <n v="81"/>
    <x v="463"/>
    <s v="83h 51m 24s"/>
    <s v="time"/>
    <n v="83"/>
    <n v="51"/>
    <n v="24"/>
    <n v="3427"/>
    <n v="20"/>
    <n v="40.867353023015397"/>
  </r>
  <r>
    <x v="79"/>
    <x v="61"/>
    <x v="2458"/>
    <n v="82"/>
    <x v="463"/>
    <s v="85h 47m 12s"/>
    <s v="time"/>
    <n v="85"/>
    <n v="47"/>
    <n v="12"/>
    <n v="3427"/>
    <n v="20"/>
    <n v="39.947932856698699"/>
  </r>
  <r>
    <x v="79"/>
    <x v="84"/>
    <x v="2497"/>
    <n v="83"/>
    <x v="463"/>
    <s v="86h 12m 49s"/>
    <s v="time"/>
    <n v="86"/>
    <n v="12"/>
    <n v="49"/>
    <n v="3427"/>
    <n v="20"/>
    <n v="39.750103908573301"/>
  </r>
  <r>
    <x v="79"/>
    <x v="67"/>
    <x v="2498"/>
    <n v="95"/>
    <x v="469"/>
    <s v="86h 08m 10s"/>
    <s v="time"/>
    <n v="86"/>
    <n v="8"/>
    <n v="10"/>
    <n v="3427"/>
    <n v="20"/>
    <n v="39.785868618788001"/>
  </r>
  <r>
    <x v="79"/>
    <x v="92"/>
    <x v="2305"/>
    <n v="94"/>
    <x v="469"/>
    <s v="86h 29m 06s"/>
    <s v="time"/>
    <n v="86"/>
    <n v="29"/>
    <n v="6"/>
    <n v="3427"/>
    <n v="20"/>
    <n v="39.6253685610221"/>
  </r>
  <r>
    <x v="79"/>
    <x v="111"/>
    <x v="2233"/>
    <n v="97"/>
    <x v="469"/>
    <s v="86h 55m 59s"/>
    <s v="time"/>
    <n v="86"/>
    <n v="55"/>
    <n v="59"/>
    <n v="3427"/>
    <n v="20"/>
    <n v="39.421138232164502"/>
  </r>
  <r>
    <x v="79"/>
    <x v="105"/>
    <x v="2455"/>
    <n v="91"/>
    <x v="469"/>
    <s v="87h 00m 55s"/>
    <s v="time"/>
    <n v="87"/>
    <n v="0"/>
    <n v="55"/>
    <n v="3427"/>
    <n v="20"/>
    <n v="39.383888525322803"/>
  </r>
  <r>
    <x v="79"/>
    <x v="114"/>
    <x v="2415"/>
    <n v="98"/>
    <x v="469"/>
    <s v="87h 06m 34s"/>
    <s v="time"/>
    <n v="87"/>
    <n v="6"/>
    <n v="34"/>
    <n v="3427"/>
    <n v="20"/>
    <n v="39.341313928200101"/>
  </r>
  <r>
    <x v="79"/>
    <x v="125"/>
    <x v="2414"/>
    <n v="96"/>
    <x v="469"/>
    <s v="87h 34m 01s"/>
    <s v="time"/>
    <n v="87"/>
    <n v="34"/>
    <n v="1"/>
    <n v="3427"/>
    <n v="20"/>
    <n v="39.135772313880402"/>
  </r>
  <r>
    <x v="79"/>
    <x v="142"/>
    <x v="2456"/>
    <n v="93"/>
    <x v="469"/>
    <s v="87h 45m 22s"/>
    <s v="time"/>
    <n v="87"/>
    <n v="45"/>
    <n v="22"/>
    <n v="3427"/>
    <n v="20"/>
    <n v="39.051411424338902"/>
  </r>
  <r>
    <x v="79"/>
    <x v="3"/>
    <x v="2157"/>
    <n v="198"/>
    <x v="476"/>
    <s v="84h 02m 44s"/>
    <s v="time"/>
    <n v="84"/>
    <n v="2"/>
    <n v="44"/>
    <n v="3427"/>
    <n v="20"/>
    <n v="40.775505347628901"/>
  </r>
  <r>
    <x v="79"/>
    <x v="64"/>
    <x v="2063"/>
    <n v="192"/>
    <x v="476"/>
    <s v="85h 42m 50s"/>
    <s v="time"/>
    <n v="85"/>
    <n v="42"/>
    <n v="50"/>
    <n v="3427"/>
    <n v="20"/>
    <n v="39.981851767832197"/>
  </r>
  <r>
    <x v="79"/>
    <x v="88"/>
    <x v="2383"/>
    <n v="199"/>
    <x v="476"/>
    <s v="86h 28m 19s"/>
    <s v="time"/>
    <n v="86"/>
    <n v="28"/>
    <n v="19"/>
    <n v="3427"/>
    <n v="20"/>
    <n v="39.631351208966301"/>
  </r>
  <r>
    <x v="79"/>
    <x v="22"/>
    <x v="2299"/>
    <n v="31"/>
    <x v="464"/>
    <s v="84h 00m 27s"/>
    <s v="time"/>
    <n v="84"/>
    <n v="0"/>
    <n v="27"/>
    <n v="3427"/>
    <n v="20"/>
    <n v="40.793976728268298"/>
  </r>
  <r>
    <x v="79"/>
    <x v="15"/>
    <x v="2418"/>
    <n v="36"/>
    <x v="464"/>
    <s v="84h 00m 56s"/>
    <s v="time"/>
    <n v="84"/>
    <n v="0"/>
    <n v="56"/>
    <n v="3427"/>
    <n v="20"/>
    <n v="40.790065331816798"/>
  </r>
  <r>
    <x v="79"/>
    <x v="37"/>
    <x v="2499"/>
    <n v="37"/>
    <x v="464"/>
    <s v="85h 03m 44s"/>
    <s v="time"/>
    <n v="85"/>
    <n v="3"/>
    <n v="44"/>
    <n v="3427"/>
    <n v="20"/>
    <n v="40.288155076022697"/>
  </r>
  <r>
    <x v="79"/>
    <x v="46"/>
    <x v="2500"/>
    <n v="39"/>
    <x v="464"/>
    <s v="85h 30m 05s"/>
    <s v="time"/>
    <n v="85"/>
    <n v="30"/>
    <n v="5"/>
    <n v="3427"/>
    <n v="20"/>
    <n v="40.0812202530823"/>
  </r>
  <r>
    <x v="79"/>
    <x v="48"/>
    <x v="2501"/>
    <n v="38"/>
    <x v="464"/>
    <s v="85h 33m 15s"/>
    <s v="time"/>
    <n v="85"/>
    <n v="33"/>
    <n v="15"/>
    <n v="3427"/>
    <n v="20"/>
    <n v="40.056494423610701"/>
  </r>
  <r>
    <x v="79"/>
    <x v="74"/>
    <x v="2502"/>
    <n v="35"/>
    <x v="464"/>
    <s v="85h 47m 42s"/>
    <s v="time"/>
    <n v="85"/>
    <n v="47"/>
    <n v="42"/>
    <n v="3427"/>
    <n v="20"/>
    <n v="39.944052683722802"/>
  </r>
  <r>
    <x v="79"/>
    <x v="99"/>
    <x v="2503"/>
    <n v="34"/>
    <x v="464"/>
    <s v="86h 38m 21s"/>
    <s v="time"/>
    <n v="86"/>
    <n v="38"/>
    <n v="21"/>
    <n v="3427"/>
    <n v="20"/>
    <n v="39.554858753258202"/>
  </r>
  <r>
    <x v="79"/>
    <x v="104"/>
    <x v="2504"/>
    <n v="32"/>
    <x v="464"/>
    <s v="86h 50m 19s"/>
    <s v="time"/>
    <n v="86"/>
    <n v="50"/>
    <n v="19"/>
    <n v="3427"/>
    <n v="20"/>
    <n v="39.464012104190701"/>
  </r>
  <r>
    <x v="79"/>
    <x v="123"/>
    <x v="2302"/>
    <n v="33"/>
    <x v="464"/>
    <s v="87h 16m 22s"/>
    <s v="time"/>
    <n v="87"/>
    <n v="16"/>
    <n v="22"/>
    <n v="3427"/>
    <n v="20"/>
    <n v="39.267685608978198"/>
  </r>
  <r>
    <x v="79"/>
    <x v="27"/>
    <x v="2348"/>
    <n v="216"/>
    <x v="465"/>
    <s v="84h 46m 50s"/>
    <s v="time"/>
    <n v="84"/>
    <n v="46"/>
    <n v="50"/>
    <n v="3427"/>
    <n v="20"/>
    <n v="40.422004521477"/>
  </r>
  <r>
    <x v="79"/>
    <x v="29"/>
    <x v="2420"/>
    <n v="211"/>
    <x v="465"/>
    <s v="85h 11m 54s"/>
    <s v="time"/>
    <n v="85"/>
    <n v="11"/>
    <n v="54"/>
    <n v="3427"/>
    <n v="20"/>
    <n v="40.223791545217999"/>
  </r>
  <r>
    <x v="79"/>
    <x v="60"/>
    <x v="2319"/>
    <n v="218"/>
    <x v="465"/>
    <s v="85h 44m 51s"/>
    <s v="time"/>
    <n v="85"/>
    <n v="44"/>
    <n v="51"/>
    <n v="3427"/>
    <n v="20"/>
    <n v="39.966179772004999"/>
  </r>
  <r>
    <x v="79"/>
    <x v="86"/>
    <x v="2505"/>
    <n v="217"/>
    <x v="465"/>
    <s v="86h 17m 13s"/>
    <s v="time"/>
    <n v="86"/>
    <n v="17"/>
    <n v="13"/>
    <n v="3427"/>
    <n v="20"/>
    <n v="39.716321189313398"/>
  </r>
  <r>
    <x v="79"/>
    <x v="140"/>
    <x v="2461"/>
    <n v="214"/>
    <x v="465"/>
    <s v="87h 26m 30s"/>
    <s v="time"/>
    <n v="87"/>
    <n v="26"/>
    <n v="30"/>
    <n v="3427"/>
    <n v="20"/>
    <n v="39.191842180501197"/>
  </r>
  <r>
    <x v="79"/>
    <x v="127"/>
    <x v="2506"/>
    <n v="219"/>
    <x v="465"/>
    <s v="87h 37m 50s"/>
    <s v="time"/>
    <n v="87"/>
    <n v="37"/>
    <n v="50"/>
    <n v="3427"/>
    <n v="20"/>
    <n v="39.107363616191698"/>
  </r>
  <r>
    <x v="79"/>
    <x v="141"/>
    <x v="2507"/>
    <n v="215"/>
    <x v="465"/>
    <s v="87h 39m 05s"/>
    <s v="time"/>
    <n v="87"/>
    <n v="39"/>
    <n v="5"/>
    <n v="3427"/>
    <n v="20"/>
    <n v="39.098068421302798"/>
  </r>
  <r>
    <x v="79"/>
    <x v="128"/>
    <x v="2508"/>
    <n v="213"/>
    <x v="465"/>
    <s v="87h 46m 11s"/>
    <s v="time"/>
    <n v="87"/>
    <n v="46"/>
    <n v="11"/>
    <n v="3427"/>
    <n v="20"/>
    <n v="39.045355428188003"/>
  </r>
  <r>
    <x v="79"/>
    <x v="50"/>
    <x v="2371"/>
    <n v="107"/>
    <x v="445"/>
    <s v="84h 38m 12s"/>
    <s v="time"/>
    <n v="84"/>
    <n v="38"/>
    <n v="12"/>
    <n v="3427"/>
    <n v="20"/>
    <n v="40.490725060060598"/>
  </r>
  <r>
    <x v="79"/>
    <x v="26"/>
    <x v="2423"/>
    <n v="102"/>
    <x v="445"/>
    <s v="85h 17m 03s"/>
    <s v="time"/>
    <n v="85"/>
    <n v="17"/>
    <n v="3"/>
    <n v="3427"/>
    <n v="20"/>
    <n v="40.183308742341701"/>
  </r>
  <r>
    <x v="79"/>
    <x v="41"/>
    <x v="2509"/>
    <n v="106"/>
    <x v="445"/>
    <s v="85h 25m 13s"/>
    <s v="time"/>
    <n v="85"/>
    <n v="25"/>
    <n v="13"/>
    <n v="3427"/>
    <n v="20"/>
    <n v="40.119279510134497"/>
  </r>
  <r>
    <x v="79"/>
    <x v="69"/>
    <x v="2459"/>
    <n v="103"/>
    <x v="445"/>
    <s v="85h 54m 10s"/>
    <s v="time"/>
    <n v="85"/>
    <n v="54"/>
    <n v="10"/>
    <n v="3427"/>
    <n v="20"/>
    <n v="39.893936944219803"/>
  </r>
  <r>
    <x v="79"/>
    <x v="135"/>
    <x v="2510"/>
    <n v="105"/>
    <x v="445"/>
    <s v="87h 44m 52s"/>
    <s v="time"/>
    <n v="87"/>
    <n v="44"/>
    <n v="52"/>
    <n v="3427"/>
    <n v="20"/>
    <n v="39.055120104339402"/>
  </r>
  <r>
    <x v="79"/>
    <x v="132"/>
    <x v="2511"/>
    <n v="109"/>
    <x v="445"/>
    <s v="87h 46m 58s"/>
    <s v="time"/>
    <n v="87"/>
    <n v="46"/>
    <n v="58"/>
    <n v="3427"/>
    <n v="20"/>
    <n v="39.039548380155502"/>
  </r>
  <r>
    <x v="79"/>
    <x v="47"/>
    <x v="2468"/>
    <n v="143"/>
    <x v="477"/>
    <s v="85h 31m 45s"/>
    <s v="time"/>
    <n v="85"/>
    <n v="31"/>
    <n v="45"/>
    <n v="3427"/>
    <n v="20"/>
    <n v="40.068202854776601"/>
  </r>
  <r>
    <x v="79"/>
    <x v="87"/>
    <x v="2086"/>
    <n v="142"/>
    <x v="477"/>
    <s v="86h 18m 32s"/>
    <s v="time"/>
    <n v="86"/>
    <n v="18"/>
    <n v="32"/>
    <n v="3427"/>
    <n v="20"/>
    <n v="39.706223126239003"/>
  </r>
  <r>
    <x v="79"/>
    <x v="138"/>
    <x v="2291"/>
    <n v="147"/>
    <x v="477"/>
    <s v="87h 19m 50s"/>
    <s v="time"/>
    <n v="87"/>
    <n v="19"/>
    <n v="50"/>
    <n v="3427"/>
    <n v="20"/>
    <n v="39.241706161137401"/>
  </r>
  <r>
    <x v="79"/>
    <x v="134"/>
    <x v="2293"/>
    <n v="148"/>
    <x v="477"/>
    <s v="87h 33m 08s"/>
    <s v="time"/>
    <n v="87"/>
    <n v="33"/>
    <n v="8"/>
    <n v="3427"/>
    <n v="20"/>
    <n v="39.142353135271598"/>
  </r>
  <r>
    <x v="79"/>
    <x v="136"/>
    <x v="2247"/>
    <n v="141"/>
    <x v="477"/>
    <s v="87h 54m 40s"/>
    <s v="time"/>
    <n v="87"/>
    <n v="54"/>
    <n v="40"/>
    <n v="3427"/>
    <n v="20"/>
    <n v="38.982558139534802"/>
  </r>
  <r>
    <x v="79"/>
    <x v="146"/>
    <x v="2469"/>
    <n v="144"/>
    <x v="477"/>
    <s v="88h 29m 47s"/>
    <s v="time"/>
    <n v="88"/>
    <n v="29"/>
    <n v="47"/>
    <n v="3427"/>
    <n v="20"/>
    <n v="38.724743947493103"/>
  </r>
  <r>
    <x v="79"/>
    <x v="23"/>
    <x v="2297"/>
    <n v="15"/>
    <x v="470"/>
    <s v="84h 08m 34s"/>
    <s v="time"/>
    <n v="84"/>
    <n v="8"/>
    <n v="34"/>
    <n v="3427"/>
    <n v="20"/>
    <n v="40.728391556679398"/>
  </r>
  <r>
    <x v="79"/>
    <x v="30"/>
    <x v="2473"/>
    <n v="13"/>
    <x v="470"/>
    <s v="84h 35m 43s"/>
    <s v="time"/>
    <n v="84"/>
    <n v="35"/>
    <n v="43"/>
    <n v="3427"/>
    <n v="20"/>
    <n v="40.510535458046903"/>
  </r>
  <r>
    <x v="79"/>
    <x v="57"/>
    <x v="2434"/>
    <n v="17"/>
    <x v="470"/>
    <s v="85h 40m 49s"/>
    <s v="time"/>
    <n v="85"/>
    <n v="40"/>
    <n v="49"/>
    <n v="3427"/>
    <n v="20"/>
    <n v="39.9975360594458"/>
  </r>
  <r>
    <x v="79"/>
    <x v="75"/>
    <x v="2337"/>
    <n v="18"/>
    <x v="470"/>
    <s v="85h 48m 38s"/>
    <s v="time"/>
    <n v="85"/>
    <n v="48"/>
    <n v="38"/>
    <n v="3427"/>
    <n v="20"/>
    <n v="39.936811710550998"/>
  </r>
  <r>
    <x v="79"/>
    <x v="77"/>
    <x v="2474"/>
    <n v="16"/>
    <x v="470"/>
    <s v="85h 53m 26s"/>
    <s v="time"/>
    <n v="85"/>
    <n v="53"/>
    <n v="26"/>
    <n v="3427"/>
    <n v="20"/>
    <n v="39.899613849666501"/>
  </r>
  <r>
    <x v="79"/>
    <x v="79"/>
    <x v="2512"/>
    <n v="12"/>
    <x v="470"/>
    <s v="86h 16m 29s"/>
    <s v="time"/>
    <n v="86"/>
    <n v="16"/>
    <n v="29"/>
    <n v="3427"/>
    <n v="20"/>
    <n v="39.721947654295498"/>
  </r>
  <r>
    <x v="79"/>
    <x v="124"/>
    <x v="2350"/>
    <n v="14"/>
    <x v="470"/>
    <s v="87h 13m 49s"/>
    <s v="time"/>
    <n v="87"/>
    <n v="13"/>
    <n v="49"/>
    <n v="3427"/>
    <n v="20"/>
    <n v="39.2868174595339"/>
  </r>
  <r>
    <x v="79"/>
    <x v="5"/>
    <x v="2057"/>
    <n v="119"/>
    <x v="478"/>
    <s v="84h 06m 43s"/>
    <s v="time"/>
    <n v="84"/>
    <n v="6"/>
    <n v="43"/>
    <n v="3427"/>
    <n v="20"/>
    <n v="40.7433215655062"/>
  </r>
  <r>
    <x v="79"/>
    <x v="31"/>
    <x v="2513"/>
    <n v="117"/>
    <x v="478"/>
    <s v="85h 18m 40s"/>
    <s v="time"/>
    <n v="85"/>
    <n v="18"/>
    <n v="40"/>
    <n v="3427"/>
    <n v="20"/>
    <n v="40.170617348267697"/>
  </r>
  <r>
    <x v="79"/>
    <x v="43"/>
    <x v="2431"/>
    <n v="111"/>
    <x v="478"/>
    <s v="85h 26m 21s"/>
    <s v="time"/>
    <n v="85"/>
    <n v="26"/>
    <n v="21"/>
    <n v="3427"/>
    <n v="20"/>
    <n v="40.110409940796004"/>
  </r>
  <r>
    <x v="79"/>
    <x v="55"/>
    <x v="2381"/>
    <n v="114"/>
    <x v="478"/>
    <s v="85h 39m 13s"/>
    <s v="time"/>
    <n v="85"/>
    <n v="39"/>
    <n v="13"/>
    <n v="3427"/>
    <n v="20"/>
    <n v="40.009988552081502"/>
  </r>
  <r>
    <x v="79"/>
    <x v="62"/>
    <x v="2280"/>
    <n v="118"/>
    <x v="478"/>
    <s v="85h 43m 13s"/>
    <s v="time"/>
    <n v="85"/>
    <n v="43"/>
    <n v="13"/>
    <n v="3427"/>
    <n v="20"/>
    <n v="39.978871847384703"/>
  </r>
  <r>
    <x v="79"/>
    <x v="72"/>
    <x v="2514"/>
    <n v="116"/>
    <x v="478"/>
    <s v="85h 51m 42s"/>
    <s v="time"/>
    <n v="85"/>
    <n v="51"/>
    <n v="42"/>
    <n v="3427"/>
    <n v="20"/>
    <n v="39.913038414503902"/>
  </r>
  <r>
    <x v="79"/>
    <x v="119"/>
    <x v="2470"/>
    <n v="112"/>
    <x v="478"/>
    <s v="86h 53m 32s"/>
    <s v="time"/>
    <n v="86"/>
    <n v="53"/>
    <n v="32"/>
    <n v="3427"/>
    <n v="20"/>
    <n v="39.439663440021398"/>
  </r>
  <r>
    <x v="79"/>
    <x v="122"/>
    <x v="2256"/>
    <n v="115"/>
    <x v="478"/>
    <s v="87h 14m 57s"/>
    <s v="time"/>
    <n v="87"/>
    <n v="14"/>
    <n v="57"/>
    <n v="3427"/>
    <n v="20"/>
    <n v="39.278312113773701"/>
  </r>
  <r>
    <x v="79"/>
    <x v="133"/>
    <x v="2083"/>
    <n v="113"/>
    <x v="478"/>
    <s v="87h 17m 22s"/>
    <s v="time"/>
    <n v="87"/>
    <n v="17"/>
    <n v="22"/>
    <n v="3427"/>
    <n v="20"/>
    <n v="39.260188007968303"/>
  </r>
  <r>
    <x v="79"/>
    <x v="51"/>
    <x v="2382"/>
    <n v="47"/>
    <x v="416"/>
    <s v="84h 41m 44s"/>
    <s v="time"/>
    <n v="84"/>
    <n v="41"/>
    <n v="44"/>
    <n v="3427"/>
    <n v="20"/>
    <n v="40.462571825886101"/>
  </r>
  <r>
    <x v="79"/>
    <x v="35"/>
    <x v="2196"/>
    <n v="42"/>
    <x v="416"/>
    <s v="84h 49m 07s"/>
    <s v="time"/>
    <n v="84"/>
    <n v="49"/>
    <n v="7"/>
    <n v="3427"/>
    <n v="20"/>
    <n v="40.403868385803598"/>
  </r>
  <r>
    <x v="79"/>
    <x v="95"/>
    <x v="2515"/>
    <n v="44"/>
    <x v="416"/>
    <s v="86h 32m 30s"/>
    <s v="time"/>
    <n v="86"/>
    <n v="32"/>
    <n v="30"/>
    <n v="3427"/>
    <n v="20"/>
    <n v="39.599422243620602"/>
  </r>
  <r>
    <x v="79"/>
    <x v="98"/>
    <x v="2476"/>
    <n v="43"/>
    <x v="416"/>
    <s v="86h 37m 47s"/>
    <s v="time"/>
    <n v="86"/>
    <n v="37"/>
    <n v="47"/>
    <n v="3427"/>
    <n v="20"/>
    <n v="39.559171056892801"/>
  </r>
  <r>
    <x v="79"/>
    <x v="118"/>
    <x v="2085"/>
    <n v="48"/>
    <x v="416"/>
    <s v="87h 02m 55s"/>
    <s v="time"/>
    <n v="87"/>
    <n v="2"/>
    <n v="55"/>
    <n v="3427"/>
    <n v="20"/>
    <n v="39.368807339449504"/>
  </r>
  <r>
    <x v="79"/>
    <x v="28"/>
    <x v="2516"/>
    <n v="57"/>
    <x v="479"/>
    <s v="85h 06m 25s"/>
    <s v="time"/>
    <n v="85"/>
    <n v="6"/>
    <n v="25"/>
    <n v="3427"/>
    <n v="20"/>
    <n v="40.266984349756001"/>
  </r>
  <r>
    <x v="79"/>
    <x v="59"/>
    <x v="2298"/>
    <n v="58"/>
    <x v="479"/>
    <s v="85h 42m 08s"/>
    <s v="time"/>
    <n v="85"/>
    <n v="42"/>
    <n v="8"/>
    <n v="3427"/>
    <n v="20"/>
    <n v="39.987294508115902"/>
  </r>
  <r>
    <x v="79"/>
    <x v="63"/>
    <x v="2517"/>
    <n v="56"/>
    <x v="479"/>
    <s v="85h 43m 23s"/>
    <s v="time"/>
    <n v="85"/>
    <n v="43"/>
    <n v="23"/>
    <n v="3427"/>
    <n v="20"/>
    <n v="39.977576368343797"/>
  </r>
  <r>
    <x v="79"/>
    <x v="78"/>
    <x v="2344"/>
    <n v="53"/>
    <x v="479"/>
    <s v="86h 15m 59s"/>
    <s v="time"/>
    <n v="86"/>
    <n v="15"/>
    <n v="59"/>
    <n v="3427"/>
    <n v="20"/>
    <n v="39.725784794515697"/>
  </r>
  <r>
    <x v="79"/>
    <x v="85"/>
    <x v="2241"/>
    <n v="51"/>
    <x v="479"/>
    <s v="86h 16m 59s"/>
    <s v="time"/>
    <n v="86"/>
    <n v="16"/>
    <n v="59"/>
    <n v="3427"/>
    <n v="20"/>
    <n v="39.718111255267701"/>
  </r>
  <r>
    <x v="79"/>
    <x v="112"/>
    <x v="2200"/>
    <n v="55"/>
    <x v="479"/>
    <s v="87h 01m 26s"/>
    <s v="time"/>
    <n v="87"/>
    <n v="1"/>
    <n v="26"/>
    <n v="3427"/>
    <n v="20"/>
    <n v="39.379991445516197"/>
  </r>
  <r>
    <x v="79"/>
    <x v="18"/>
    <x v="2202"/>
    <n v="131"/>
    <x v="480"/>
    <s v="83h 42m 13s"/>
    <s v="time"/>
    <n v="83"/>
    <n v="42"/>
    <n v="13"/>
    <n v="3427"/>
    <n v="20"/>
    <n v="40.942080688142298"/>
  </r>
  <r>
    <x v="79"/>
    <x v="9"/>
    <x v="2518"/>
    <n v="138"/>
    <x v="480"/>
    <s v="84h 27m 07s"/>
    <s v="time"/>
    <n v="84"/>
    <n v="27"/>
    <n v="7"/>
    <n v="3427"/>
    <n v="20"/>
    <n v="40.579290655106199"/>
  </r>
  <r>
    <x v="79"/>
    <x v="10"/>
    <x v="2178"/>
    <n v="134"/>
    <x v="480"/>
    <s v="84h 28m 19s"/>
    <s v="time"/>
    <n v="84"/>
    <n v="28"/>
    <n v="19"/>
    <n v="3427"/>
    <n v="20"/>
    <n v="40.569682899318899"/>
  </r>
  <r>
    <x v="79"/>
    <x v="56"/>
    <x v="2211"/>
    <n v="133"/>
    <x v="480"/>
    <s v="85h 39m 44s"/>
    <s v="time"/>
    <n v="85"/>
    <n v="39"/>
    <n v="44"/>
    <n v="3427"/>
    <n v="20"/>
    <n v="40.005966587112098"/>
  </r>
  <r>
    <x v="79"/>
    <x v="68"/>
    <x v="2034"/>
    <n v="135"/>
    <x v="480"/>
    <s v="85h 51m 53s"/>
    <s v="time"/>
    <n v="85"/>
    <n v="51"/>
    <n v="53"/>
    <n v="3427"/>
    <n v="20"/>
    <n v="39.911618081413501"/>
  </r>
  <r>
    <x v="79"/>
    <x v="102"/>
    <x v="2519"/>
    <n v="136"/>
    <x v="480"/>
    <s v="86h 47m 35s"/>
    <s v="time"/>
    <n v="86"/>
    <n v="47"/>
    <n v="35"/>
    <n v="3427"/>
    <n v="20"/>
    <n v="39.4847258005152"/>
  </r>
  <r>
    <x v="79"/>
    <x v="131"/>
    <x v="2520"/>
    <n v="137"/>
    <x v="480"/>
    <s v="87h 38m 01s"/>
    <s v="time"/>
    <n v="87"/>
    <n v="38"/>
    <n v="1"/>
    <n v="3427"/>
    <n v="20"/>
    <n v="39.1060000443766"/>
  </r>
  <r>
    <x v="79"/>
    <x v="150"/>
    <x v="2521"/>
    <n v="132"/>
    <x v="480"/>
    <s v="88h 07m 20s"/>
    <s v="time"/>
    <n v="88"/>
    <n v="7"/>
    <n v="20"/>
    <n v="3427"/>
    <n v="20"/>
    <n v="38.889169083343802"/>
  </r>
  <r>
    <x v="79"/>
    <x v="1"/>
    <x v="2259"/>
    <n v="71"/>
    <x v="481"/>
    <s v="83h 47m 29s"/>
    <s v="time"/>
    <n v="83"/>
    <n v="47"/>
    <n v="29"/>
    <n v="3427"/>
    <n v="20"/>
    <n v="40.899190781338497"/>
  </r>
  <r>
    <x v="79"/>
    <x v="14"/>
    <x v="2433"/>
    <n v="78"/>
    <x v="481"/>
    <s v="84h 00m 01s"/>
    <s v="time"/>
    <n v="84"/>
    <n v="0"/>
    <n v="1"/>
    <n v="3427"/>
    <n v="20"/>
    <n v="40.797484135303698"/>
  </r>
  <r>
    <x v="79"/>
    <x v="16"/>
    <x v="2170"/>
    <n v="75"/>
    <x v="481"/>
    <s v="84h 03m 28s"/>
    <s v="time"/>
    <n v="84"/>
    <n v="3"/>
    <n v="28"/>
    <n v="3427"/>
    <n v="20"/>
    <n v="40.769576481785002"/>
  </r>
  <r>
    <x v="79"/>
    <x v="40"/>
    <x v="2400"/>
    <n v="79"/>
    <x v="481"/>
    <s v="85h 21m 06s"/>
    <s v="time"/>
    <n v="85"/>
    <n v="21"/>
    <n v="6"/>
    <n v="3427"/>
    <n v="20"/>
    <n v="40.1515299447384"/>
  </r>
  <r>
    <x v="79"/>
    <x v="53"/>
    <x v="2401"/>
    <n v="72"/>
    <x v="481"/>
    <s v="85h 22m 21s"/>
    <s v="time"/>
    <n v="85"/>
    <n v="22"/>
    <n v="21"/>
    <n v="3427"/>
    <n v="20"/>
    <n v="40.141731822308103"/>
  </r>
  <r>
    <x v="79"/>
    <x v="49"/>
    <x v="2129"/>
    <n v="76"/>
    <x v="481"/>
    <s v="85h 34m 57s"/>
    <s v="time"/>
    <n v="85"/>
    <n v="34"/>
    <n v="57"/>
    <n v="3427"/>
    <n v="20"/>
    <n v="40.043233137615701"/>
  </r>
  <r>
    <x v="79"/>
    <x v="110"/>
    <x v="2223"/>
    <n v="73"/>
    <x v="481"/>
    <s v="86h 52m 48s"/>
    <s v="time"/>
    <n v="86"/>
    <n v="52"/>
    <n v="48"/>
    <n v="3427"/>
    <n v="20"/>
    <n v="39.445211786371999"/>
  </r>
  <r>
    <x v="79"/>
    <x v="120"/>
    <x v="2402"/>
    <n v="77"/>
    <x v="481"/>
    <s v="87h 02m 09s"/>
    <s v="time"/>
    <n v="87"/>
    <n v="2"/>
    <n v="9"/>
    <n v="3427"/>
    <n v="20"/>
    <n v="39.374587095353398"/>
  </r>
  <r>
    <x v="79"/>
    <x v="108"/>
    <x v="2522"/>
    <n v="74"/>
    <x v="481"/>
    <s v="87h 09m 35s"/>
    <s v="time"/>
    <n v="87"/>
    <n v="9"/>
    <n v="35"/>
    <n v="3427"/>
    <n v="20"/>
    <n v="39.318620030276399"/>
  </r>
  <r>
    <x v="79"/>
    <x v="19"/>
    <x v="2310"/>
    <n v="28"/>
    <x v="473"/>
    <s v="83h 45m 26s"/>
    <s v="time"/>
    <n v="83"/>
    <n v="45"/>
    <n v="26"/>
    <n v="3427"/>
    <n v="20"/>
    <n v="40.915874584612901"/>
  </r>
  <r>
    <x v="79"/>
    <x v="12"/>
    <x v="2237"/>
    <n v="27"/>
    <x v="473"/>
    <s v="84h 34m 26s"/>
    <s v="time"/>
    <n v="84"/>
    <n v="34"/>
    <n v="26"/>
    <n v="3427"/>
    <n v="20"/>
    <n v="40.520780645457897"/>
  </r>
  <r>
    <x v="79"/>
    <x v="34"/>
    <x v="2203"/>
    <n v="24"/>
    <x v="473"/>
    <s v="84h 57m 55s"/>
    <s v="time"/>
    <n v="84"/>
    <n v="57"/>
    <n v="55"/>
    <n v="3427"/>
    <n v="20"/>
    <n v="40.334123416428199"/>
  </r>
  <r>
    <x v="79"/>
    <x v="44"/>
    <x v="2523"/>
    <n v="25"/>
    <x v="473"/>
    <s v="85h 26m 29s"/>
    <s v="time"/>
    <n v="85"/>
    <n v="26"/>
    <n v="29"/>
    <n v="3427"/>
    <n v="20"/>
    <n v="40.109366719876199"/>
  </r>
  <r>
    <x v="79"/>
    <x v="91"/>
    <x v="2328"/>
    <n v="22"/>
    <x v="473"/>
    <s v="86h 22m 02s"/>
    <s v="time"/>
    <n v="86"/>
    <n v="22"/>
    <n v="2"/>
    <n v="3427"/>
    <n v="20"/>
    <n v="39.679405124114702"/>
  </r>
  <r>
    <x v="79"/>
    <x v="93"/>
    <x v="2089"/>
    <n v="23"/>
    <x v="473"/>
    <s v="86h 29m 46s"/>
    <s v="time"/>
    <n v="86"/>
    <n v="29"/>
    <n v="46"/>
    <n v="3427"/>
    <n v="20"/>
    <n v="39.620278368327398"/>
  </r>
  <r>
    <x v="79"/>
    <x v="109"/>
    <x v="2161"/>
    <n v="29"/>
    <x v="473"/>
    <s v="86h 52m 51s"/>
    <s v="time"/>
    <n v="86"/>
    <n v="52"/>
    <n v="51"/>
    <n v="3427"/>
    <n v="20"/>
    <n v="39.444833440440398"/>
  </r>
  <r>
    <x v="79"/>
    <x v="0"/>
    <x v="2209"/>
    <n v="3"/>
    <x v="482"/>
    <s v="84h 04m 15s"/>
    <s v="time"/>
    <n v="84"/>
    <n v="4"/>
    <n v="15"/>
    <n v="3427"/>
    <n v="20"/>
    <n v="40.763245279278301"/>
  </r>
  <r>
    <x v="79"/>
    <x v="24"/>
    <x v="2437"/>
    <n v="9"/>
    <x v="482"/>
    <s v="84h 10m 49s"/>
    <s v="time"/>
    <n v="84"/>
    <n v="10"/>
    <n v="49"/>
    <n v="3427"/>
    <n v="20"/>
    <n v="40.710248177687397"/>
  </r>
  <r>
    <x v="79"/>
    <x v="33"/>
    <x v="2369"/>
    <n v="2"/>
    <x v="482"/>
    <s v="84h 55m 29s"/>
    <s v="time"/>
    <n v="84"/>
    <n v="55"/>
    <n v="29"/>
    <n v="3427"/>
    <n v="20"/>
    <n v="40.353384860448301"/>
  </r>
  <r>
    <x v="79"/>
    <x v="42"/>
    <x v="2262"/>
    <n v="5"/>
    <x v="482"/>
    <s v="85h 25m 23s"/>
    <s v="time"/>
    <n v="85"/>
    <n v="25"/>
    <n v="23"/>
    <n v="3427"/>
    <n v="20"/>
    <n v="40.117974915697303"/>
  </r>
  <r>
    <x v="79"/>
    <x v="73"/>
    <x v="1977"/>
    <n v="4"/>
    <x v="482"/>
    <s v="86h 03m 05s"/>
    <s v="time"/>
    <n v="86"/>
    <n v="3"/>
    <n v="5"/>
    <n v="3427"/>
    <n v="20"/>
    <n v="39.825039947059999"/>
  </r>
  <r>
    <x v="79"/>
    <x v="66"/>
    <x v="2480"/>
    <n v="6"/>
    <x v="482"/>
    <s v="86h 06m 31s"/>
    <s v="time"/>
    <n v="86"/>
    <n v="6"/>
    <n v="31"/>
    <n v="3427"/>
    <n v="20"/>
    <n v="39.798574797332797"/>
  </r>
  <r>
    <x v="79"/>
    <x v="83"/>
    <x v="2438"/>
    <n v="8"/>
    <x v="482"/>
    <s v="86h 22m 01s"/>
    <s v="time"/>
    <n v="86"/>
    <n v="22"/>
    <n v="1"/>
    <n v="3427"/>
    <n v="20"/>
    <n v="39.679532743044"/>
  </r>
  <r>
    <x v="79"/>
    <x v="101"/>
    <x v="2385"/>
    <n v="7"/>
    <x v="482"/>
    <s v="86h 46m 46s"/>
    <s v="time"/>
    <n v="86"/>
    <n v="46"/>
    <n v="46"/>
    <n v="3427"/>
    <n v="20"/>
    <n v="39.490918868395603"/>
  </r>
  <r>
    <x v="80"/>
    <x v="7"/>
    <x v="2348"/>
    <n v="144"/>
    <x v="451"/>
    <s v="84h 13m 13s"/>
    <s v="time"/>
    <n v="84"/>
    <n v="13"/>
    <n v="13"/>
    <n v="3391"/>
    <n v="20"/>
    <n v="40.2634625469585"/>
  </r>
  <r>
    <x v="80"/>
    <x v="52"/>
    <x v="2072"/>
    <n v="141"/>
    <x v="451"/>
    <s v="84h 27m 37s"/>
    <s v="time"/>
    <n v="84"/>
    <n v="27"/>
    <n v="37"/>
    <n v="3391"/>
    <n v="20"/>
    <n v="40.149051000305803"/>
  </r>
  <r>
    <x v="80"/>
    <x v="62"/>
    <x v="2481"/>
    <n v="142"/>
    <x v="451"/>
    <s v="85h 31m 06s"/>
    <s v="time"/>
    <n v="85"/>
    <n v="31"/>
    <n v="6"/>
    <n v="3391"/>
    <n v="20"/>
    <n v="39.652316267467"/>
  </r>
  <r>
    <x v="80"/>
    <x v="77"/>
    <x v="2482"/>
    <n v="148"/>
    <x v="451"/>
    <s v="85h 45m 47s"/>
    <s v="time"/>
    <n v="85"/>
    <n v="45"/>
    <n v="47"/>
    <n v="3391"/>
    <n v="20"/>
    <n v="39.539169611364599"/>
  </r>
  <r>
    <x v="80"/>
    <x v="91"/>
    <x v="2524"/>
    <n v="149"/>
    <x v="451"/>
    <s v="86h 03m 51s"/>
    <s v="time"/>
    <n v="86"/>
    <n v="3"/>
    <n v="51"/>
    <n v="3391"/>
    <n v="20"/>
    <n v="39.400834648566402"/>
  </r>
  <r>
    <x v="80"/>
    <x v="94"/>
    <x v="2505"/>
    <n v="146"/>
    <x v="451"/>
    <s v="86h 10m 18s"/>
    <s v="time"/>
    <n v="86"/>
    <n v="10"/>
    <n v="18"/>
    <n v="3391"/>
    <n v="20"/>
    <n v="39.351681720596403"/>
  </r>
  <r>
    <x v="80"/>
    <x v="141"/>
    <x v="2506"/>
    <n v="147"/>
    <x v="451"/>
    <s v="86h 49m 12s"/>
    <s v="time"/>
    <n v="86"/>
    <n v="49"/>
    <n v="12"/>
    <n v="3391"/>
    <n v="20"/>
    <n v="39.0578207786224"/>
  </r>
  <r>
    <x v="80"/>
    <x v="15"/>
    <x v="2525"/>
    <n v="134"/>
    <x v="483"/>
    <s v="84h 00m 23s"/>
    <s v="time"/>
    <n v="84"/>
    <n v="0"/>
    <n v="23"/>
    <n v="3391"/>
    <n v="20"/>
    <n v="40.365977455418403"/>
  </r>
  <r>
    <x v="80"/>
    <x v="68"/>
    <x v="2526"/>
    <n v="137"/>
    <x v="483"/>
    <s v="85h 40m 03s"/>
    <s v="time"/>
    <n v="85"/>
    <n v="40"/>
    <n v="3"/>
    <n v="3391"/>
    <n v="20"/>
    <n v="39.583272536259301"/>
  </r>
  <r>
    <x v="80"/>
    <x v="95"/>
    <x v="2188"/>
    <n v="139"/>
    <x v="483"/>
    <s v="86h 11m 22s"/>
    <s v="time"/>
    <n v="86"/>
    <n v="11"/>
    <n v="22"/>
    <n v="3391"/>
    <n v="20"/>
    <n v="39.343564886135802"/>
  </r>
  <r>
    <x v="80"/>
    <x v="98"/>
    <x v="2484"/>
    <n v="138"/>
    <x v="483"/>
    <s v="86h 12m 38s"/>
    <s v="time"/>
    <n v="86"/>
    <n v="12"/>
    <n v="38"/>
    <n v="3391"/>
    <n v="20"/>
    <n v="39.333930493172403"/>
  </r>
  <r>
    <x v="80"/>
    <x v="134"/>
    <x v="2308"/>
    <n v="136"/>
    <x v="483"/>
    <s v="86h 43m 53s"/>
    <s v="time"/>
    <n v="86"/>
    <n v="43"/>
    <n v="53"/>
    <n v="3391"/>
    <n v="20"/>
    <n v="39.0977250963223"/>
  </r>
  <r>
    <x v="80"/>
    <x v="127"/>
    <x v="2193"/>
    <n v="132"/>
    <x v="483"/>
    <s v="86h 46m 48s"/>
    <s v="time"/>
    <n v="86"/>
    <n v="46"/>
    <n v="48"/>
    <n v="3391"/>
    <n v="20"/>
    <n v="39.075823922562797"/>
  </r>
  <r>
    <x v="80"/>
    <x v="6"/>
    <x v="2488"/>
    <n v="129"/>
    <x v="474"/>
    <s v="84h 07m 14s"/>
    <s v="time"/>
    <n v="84"/>
    <n v="7"/>
    <n v="14"/>
    <n v="3391"/>
    <n v="20"/>
    <n v="40.311193591208301"/>
  </r>
  <r>
    <x v="80"/>
    <x v="50"/>
    <x v="2444"/>
    <n v="126"/>
    <x v="474"/>
    <s v="84h 23m 45s"/>
    <s v="time"/>
    <n v="84"/>
    <n v="23"/>
    <n v="45"/>
    <n v="3391"/>
    <n v="20"/>
    <n v="40.179708713897803"/>
  </r>
  <r>
    <x v="80"/>
    <x v="32"/>
    <x v="2397"/>
    <n v="121"/>
    <x v="474"/>
    <s v="84h 30m 45s"/>
    <s v="time"/>
    <n v="84"/>
    <n v="30"/>
    <n v="45"/>
    <n v="3391"/>
    <n v="20"/>
    <n v="40.124241976039002"/>
  </r>
  <r>
    <x v="80"/>
    <x v="101"/>
    <x v="2357"/>
    <n v="122"/>
    <x v="474"/>
    <s v="86h 14m 38s"/>
    <s v="time"/>
    <n v="86"/>
    <n v="14"/>
    <n v="38"/>
    <n v="3391"/>
    <n v="20"/>
    <n v="39.318727896984598"/>
  </r>
  <r>
    <x v="80"/>
    <x v="102"/>
    <x v="2527"/>
    <n v="123"/>
    <x v="474"/>
    <s v="86h 17m 33s"/>
    <s v="time"/>
    <n v="86"/>
    <n v="17"/>
    <n v="33"/>
    <n v="3391"/>
    <n v="20"/>
    <n v="39.296578497551899"/>
  </r>
  <r>
    <x v="80"/>
    <x v="106"/>
    <x v="2398"/>
    <n v="127"/>
    <x v="474"/>
    <s v="86h 29m 18s"/>
    <s v="time"/>
    <n v="86"/>
    <n v="29"/>
    <n v="18"/>
    <n v="3391"/>
    <n v="20"/>
    <n v="39.207600254369503"/>
  </r>
  <r>
    <x v="80"/>
    <x v="33"/>
    <x v="2360"/>
    <n v="97"/>
    <x v="468"/>
    <s v="84h 40m 39s"/>
    <s v="time"/>
    <n v="84"/>
    <n v="40"/>
    <n v="39"/>
    <n v="3391"/>
    <n v="20"/>
    <n v="40.046057098993202"/>
  </r>
  <r>
    <x v="80"/>
    <x v="64"/>
    <x v="2228"/>
    <n v="91"/>
    <x v="468"/>
    <s v="85h 27m 43s"/>
    <s v="time"/>
    <n v="85"/>
    <n v="27"/>
    <n v="43"/>
    <n v="3391"/>
    <n v="20"/>
    <n v="39.6784793751604"/>
  </r>
  <r>
    <x v="80"/>
    <x v="82"/>
    <x v="2528"/>
    <n v="96"/>
    <x v="468"/>
    <s v="86h 02m 24s"/>
    <s v="time"/>
    <n v="86"/>
    <n v="2"/>
    <n v="24"/>
    <n v="3391"/>
    <n v="20"/>
    <n v="39.411901441190103"/>
  </r>
  <r>
    <x v="80"/>
    <x v="109"/>
    <x v="2087"/>
    <n v="99"/>
    <x v="468"/>
    <s v="86h 22m 58s"/>
    <s v="time"/>
    <n v="86"/>
    <n v="22"/>
    <n v="58"/>
    <n v="3391"/>
    <n v="20"/>
    <n v="39.255510036079698"/>
  </r>
  <r>
    <x v="80"/>
    <x v="126"/>
    <x v="2529"/>
    <n v="95"/>
    <x v="468"/>
    <s v="86h 49m 57s"/>
    <s v="time"/>
    <n v="86"/>
    <n v="49"/>
    <n v="57"/>
    <n v="3391"/>
    <n v="20"/>
    <n v="39.052198197679402"/>
  </r>
  <r>
    <x v="80"/>
    <x v="128"/>
    <x v="2461"/>
    <n v="94"/>
    <x v="468"/>
    <s v="86h 58m 41s"/>
    <s v="time"/>
    <n v="86"/>
    <n v="58"/>
    <n v="41"/>
    <n v="3391"/>
    <n v="20"/>
    <n v="38.986845340938402"/>
  </r>
  <r>
    <x v="80"/>
    <x v="146"/>
    <x v="2416"/>
    <n v="93"/>
    <x v="468"/>
    <s v="87h 31m 51s"/>
    <s v="time"/>
    <n v="87"/>
    <n v="31"/>
    <n v="51"/>
    <n v="3391"/>
    <n v="20"/>
    <n v="38.740634252691898"/>
  </r>
  <r>
    <x v="80"/>
    <x v="3"/>
    <x v="2179"/>
    <n v="51"/>
    <x v="443"/>
    <s v="84h 00m 38s"/>
    <s v="time"/>
    <n v="84"/>
    <n v="0"/>
    <n v="38"/>
    <n v="3391"/>
    <n v="20"/>
    <n v="40.363975426368299"/>
  </r>
  <r>
    <x v="80"/>
    <x v="37"/>
    <x v="2392"/>
    <n v="52"/>
    <x v="443"/>
    <s v="84h 46m 56s"/>
    <s v="time"/>
    <n v="84"/>
    <n v="46"/>
    <n v="56"/>
    <n v="3391"/>
    <n v="20"/>
    <n v="39.996592577060099"/>
  </r>
  <r>
    <x v="80"/>
    <x v="38"/>
    <x v="2420"/>
    <n v="55"/>
    <x v="443"/>
    <s v="84h 48m 26s"/>
    <s v="time"/>
    <n v="84"/>
    <n v="48"/>
    <n v="26"/>
    <n v="3391"/>
    <n v="20"/>
    <n v="39.984802132942001"/>
  </r>
  <r>
    <x v="80"/>
    <x v="73"/>
    <x v="2530"/>
    <n v="54"/>
    <x v="443"/>
    <s v="85h 49m 16s"/>
    <s v="time"/>
    <n v="85"/>
    <n v="49"/>
    <n v="16"/>
    <n v="3391"/>
    <n v="20"/>
    <n v="39.512422480871003"/>
  </r>
  <r>
    <x v="80"/>
    <x v="79"/>
    <x v="2273"/>
    <n v="59"/>
    <x v="443"/>
    <s v="86h 00m 51s"/>
    <s v="time"/>
    <n v="86"/>
    <n v="0"/>
    <n v="51"/>
    <n v="3391"/>
    <n v="20"/>
    <n v="39.423738337676902"/>
  </r>
  <r>
    <x v="80"/>
    <x v="104"/>
    <x v="2446"/>
    <n v="57"/>
    <x v="443"/>
    <s v="86h 18m 47s"/>
    <s v="time"/>
    <n v="86"/>
    <n v="18"/>
    <n v="47"/>
    <n v="3391"/>
    <n v="20"/>
    <n v="39.287219971228701"/>
  </r>
  <r>
    <x v="80"/>
    <x v="129"/>
    <x v="2531"/>
    <n v="53"/>
    <x v="443"/>
    <s v="86h 38m 11s"/>
    <s v="time"/>
    <n v="86"/>
    <n v="38"/>
    <n v="11"/>
    <n v="3391"/>
    <n v="20"/>
    <n v="39.140597195815197"/>
  </r>
  <r>
    <x v="80"/>
    <x v="147"/>
    <x v="2532"/>
    <n v="58"/>
    <x v="443"/>
    <s v="87h 19m 20s"/>
    <s v="time"/>
    <n v="87"/>
    <n v="19"/>
    <n v="20"/>
    <n v="3391"/>
    <n v="20"/>
    <n v="38.833184883572898"/>
  </r>
  <r>
    <x v="80"/>
    <x v="35"/>
    <x v="2533"/>
    <n v="196"/>
    <x v="484"/>
    <s v="84h 39m 03s"/>
    <s v="time"/>
    <n v="84"/>
    <n v="39"/>
    <n v="3"/>
    <n v="3391"/>
    <n v="20"/>
    <n v="40.058672389521597"/>
  </r>
  <r>
    <x v="80"/>
    <x v="116"/>
    <x v="2265"/>
    <n v="198"/>
    <x v="484"/>
    <s v="86h 32m 32s"/>
    <s v="time"/>
    <n v="86"/>
    <n v="32"/>
    <n v="32"/>
    <n v="3391"/>
    <n v="20"/>
    <n v="39.183186113393504"/>
  </r>
  <r>
    <x v="80"/>
    <x v="117"/>
    <x v="2295"/>
    <n v="195"/>
    <x v="484"/>
    <s v="86h 35m 14s"/>
    <s v="time"/>
    <n v="86"/>
    <n v="35"/>
    <n v="14"/>
    <n v="3391"/>
    <n v="20"/>
    <n v="39.1628223307262"/>
  </r>
  <r>
    <x v="80"/>
    <x v="136"/>
    <x v="2534"/>
    <n v="197"/>
    <x v="484"/>
    <s v="87h 01m 39s"/>
    <s v="time"/>
    <n v="87"/>
    <n v="1"/>
    <n v="39"/>
    <n v="3391"/>
    <n v="20"/>
    <n v="38.964695067651"/>
  </r>
  <r>
    <x v="80"/>
    <x v="30"/>
    <x v="2535"/>
    <n v="32"/>
    <x v="462"/>
    <s v="84h 23m 16s"/>
    <s v="time"/>
    <n v="84"/>
    <n v="23"/>
    <n v="16"/>
    <n v="3391"/>
    <n v="20"/>
    <n v="40.183544220463702"/>
  </r>
  <r>
    <x v="80"/>
    <x v="26"/>
    <x v="2536"/>
    <n v="37"/>
    <x v="462"/>
    <s v="84h 51m 12s"/>
    <s v="time"/>
    <n v="84"/>
    <n v="51"/>
    <n v="12"/>
    <n v="3391"/>
    <n v="20"/>
    <n v="39.963073538654903"/>
  </r>
  <r>
    <x v="80"/>
    <x v="47"/>
    <x v="2496"/>
    <n v="36"/>
    <x v="462"/>
    <s v="85h 15m 54s"/>
    <s v="time"/>
    <n v="85"/>
    <n v="15"/>
    <n v="54"/>
    <n v="3391"/>
    <n v="20"/>
    <n v="39.770128423151299"/>
  </r>
  <r>
    <x v="80"/>
    <x v="59"/>
    <x v="2537"/>
    <n v="35"/>
    <x v="462"/>
    <s v="85h 26m 51s"/>
    <s v="time"/>
    <n v="85"/>
    <n v="26"/>
    <n v="51"/>
    <n v="3391"/>
    <n v="20"/>
    <n v="39.685186810614702"/>
  </r>
  <r>
    <x v="80"/>
    <x v="66"/>
    <x v="2336"/>
    <n v="33"/>
    <x v="462"/>
    <s v="85h 50m 44s"/>
    <s v="time"/>
    <n v="85"/>
    <n v="50"/>
    <n v="44"/>
    <n v="3391"/>
    <n v="20"/>
    <n v="39.501171354240803"/>
  </r>
  <r>
    <x v="80"/>
    <x v="90"/>
    <x v="2408"/>
    <n v="34"/>
    <x v="462"/>
    <s v="86h 06m 39s"/>
    <s v="time"/>
    <n v="86"/>
    <n v="6"/>
    <n v="39"/>
    <n v="3391"/>
    <n v="20"/>
    <n v="39.379481869296299"/>
  </r>
  <r>
    <x v="80"/>
    <x v="53"/>
    <x v="2538"/>
    <n v="45"/>
    <x v="463"/>
    <s v="84h 53m 25s"/>
    <s v="time"/>
    <n v="84"/>
    <n v="53"/>
    <n v="25"/>
    <n v="3391"/>
    <n v="20"/>
    <n v="39.945681516990803"/>
  </r>
  <r>
    <x v="80"/>
    <x v="65"/>
    <x v="2539"/>
    <n v="46"/>
    <x v="463"/>
    <s v="85h 31m 54s"/>
    <s v="time"/>
    <n v="85"/>
    <n v="31"/>
    <n v="54"/>
    <n v="3391"/>
    <n v="20"/>
    <n v="39.646134959761397"/>
  </r>
  <r>
    <x v="80"/>
    <x v="75"/>
    <x v="2458"/>
    <n v="42"/>
    <x v="463"/>
    <s v="85h 35m 23s"/>
    <s v="time"/>
    <n v="85"/>
    <n v="35"/>
    <n v="23"/>
    <n v="3391"/>
    <n v="20"/>
    <n v="39.619242964660202"/>
  </r>
  <r>
    <x v="80"/>
    <x v="92"/>
    <x v="2504"/>
    <n v="44"/>
    <x v="463"/>
    <s v="86h 09m 40s"/>
    <s v="time"/>
    <n v="86"/>
    <n v="9"/>
    <n v="40"/>
    <n v="3391"/>
    <n v="20"/>
    <n v="39.356502675865599"/>
  </r>
  <r>
    <x v="80"/>
    <x v="113"/>
    <x v="2540"/>
    <n v="43"/>
    <x v="463"/>
    <s v="86h 24m 44s"/>
    <s v="time"/>
    <n v="86"/>
    <n v="24"/>
    <n v="44"/>
    <n v="3391"/>
    <n v="20"/>
    <n v="39.242133957387701"/>
  </r>
  <r>
    <x v="80"/>
    <x v="111"/>
    <x v="2244"/>
    <n v="48"/>
    <x v="463"/>
    <s v="86h 25m 08s"/>
    <s v="time"/>
    <n v="86"/>
    <n v="25"/>
    <n v="8"/>
    <n v="3391"/>
    <n v="20"/>
    <n v="39.239106676780999"/>
  </r>
  <r>
    <x v="80"/>
    <x v="107"/>
    <x v="2541"/>
    <n v="47"/>
    <x v="463"/>
    <s v="86h 30m 57s"/>
    <s v="time"/>
    <n v="86"/>
    <n v="30"/>
    <n v="57"/>
    <n v="3391"/>
    <n v="20"/>
    <n v="39.195137691559303"/>
  </r>
  <r>
    <x v="80"/>
    <x v="5"/>
    <x v="2455"/>
    <n v="162"/>
    <x v="469"/>
    <s v="84h 04m 55s"/>
    <s v="time"/>
    <n v="84"/>
    <n v="4"/>
    <n v="55"/>
    <n v="3391"/>
    <n v="20"/>
    <n v="40.329704818381501"/>
  </r>
  <r>
    <x v="80"/>
    <x v="42"/>
    <x v="2039"/>
    <n v="168"/>
    <x v="469"/>
    <s v="85h 08m 08s"/>
    <s v="time"/>
    <n v="85"/>
    <n v="8"/>
    <n v="8"/>
    <n v="3391"/>
    <n v="20"/>
    <n v="39.830596956487597"/>
  </r>
  <r>
    <x v="80"/>
    <x v="85"/>
    <x v="2233"/>
    <n v="167"/>
    <x v="469"/>
    <s v="86h 01m 10s"/>
    <s v="time"/>
    <n v="86"/>
    <n v="1"/>
    <n v="10"/>
    <n v="3391"/>
    <n v="20"/>
    <n v="39.421319469112198"/>
  </r>
  <r>
    <x v="80"/>
    <x v="86"/>
    <x v="2305"/>
    <n v="164"/>
    <x v="469"/>
    <s v="86h 01m 45s"/>
    <s v="time"/>
    <n v="86"/>
    <n v="1"/>
    <n v="45"/>
    <n v="3391"/>
    <n v="20"/>
    <n v="39.416864435511201"/>
  </r>
  <r>
    <x v="80"/>
    <x v="139"/>
    <x v="2205"/>
    <n v="166"/>
    <x v="469"/>
    <s v="86h 39m 42s"/>
    <s v="time"/>
    <n v="86"/>
    <n v="39"/>
    <n v="42"/>
    <n v="3391"/>
    <n v="20"/>
    <n v="39.1291805296459"/>
  </r>
  <r>
    <x v="80"/>
    <x v="140"/>
    <x v="2542"/>
    <n v="165"/>
    <x v="469"/>
    <s v="86h 41m 46s"/>
    <s v="time"/>
    <n v="86"/>
    <n v="41"/>
    <n v="46"/>
    <n v="3391"/>
    <n v="20"/>
    <n v="39.113634470340202"/>
  </r>
  <r>
    <x v="80"/>
    <x v="135"/>
    <x v="2456"/>
    <n v="163"/>
    <x v="469"/>
    <s v="86h 51m 47s"/>
    <s v="time"/>
    <n v="86"/>
    <n v="51"/>
    <n v="47"/>
    <n v="3391"/>
    <n v="20"/>
    <n v="39.038460923484202"/>
  </r>
  <r>
    <x v="80"/>
    <x v="137"/>
    <x v="2543"/>
    <n v="169"/>
    <x v="469"/>
    <s v="87h 12m 33s"/>
    <s v="time"/>
    <n v="87"/>
    <n v="12"/>
    <n v="33"/>
    <n v="3391"/>
    <n v="20"/>
    <n v="38.883527152153299"/>
  </r>
  <r>
    <x v="80"/>
    <x v="21"/>
    <x v="2157"/>
    <n v="81"/>
    <x v="476"/>
    <s v="83h 54m 29s"/>
    <s v="time"/>
    <n v="83"/>
    <n v="54"/>
    <n v="29"/>
    <n v="3391"/>
    <n v="20"/>
    <n v="40.413283057844303"/>
  </r>
  <r>
    <x v="80"/>
    <x v="48"/>
    <x v="2544"/>
    <n v="87"/>
    <x v="476"/>
    <s v="85h 18m 46s"/>
    <s v="time"/>
    <n v="85"/>
    <n v="18"/>
    <n v="46"/>
    <n v="3391"/>
    <n v="20"/>
    <n v="39.747855928836998"/>
  </r>
  <r>
    <x v="80"/>
    <x v="67"/>
    <x v="2545"/>
    <n v="84"/>
    <x v="476"/>
    <s v="85h 51m 33s"/>
    <s v="time"/>
    <n v="85"/>
    <n v="51"/>
    <n v="33"/>
    <n v="3391"/>
    <n v="20"/>
    <n v="39.494909299142897"/>
  </r>
  <r>
    <x v="80"/>
    <x v="110"/>
    <x v="2479"/>
    <n v="83"/>
    <x v="476"/>
    <s v="86h 22m 56s"/>
    <s v="time"/>
    <n v="86"/>
    <n v="22"/>
    <n v="56"/>
    <n v="3391"/>
    <n v="20"/>
    <n v="39.255762502572502"/>
  </r>
  <r>
    <x v="80"/>
    <x v="120"/>
    <x v="2546"/>
    <n v="89"/>
    <x v="476"/>
    <s v="86h 27m 08s"/>
    <s v="time"/>
    <n v="86"/>
    <n v="27"/>
    <n v="8"/>
    <n v="3391"/>
    <n v="20"/>
    <n v="39.223977277108702"/>
  </r>
  <r>
    <x v="80"/>
    <x v="123"/>
    <x v="2547"/>
    <n v="86"/>
    <x v="476"/>
    <s v="86h 37m 38s"/>
    <s v="time"/>
    <n v="86"/>
    <n v="37"/>
    <n v="38"/>
    <n v="3391"/>
    <n v="20"/>
    <n v="39.144738951702301"/>
  </r>
  <r>
    <x v="80"/>
    <x v="13"/>
    <x v="2299"/>
    <n v="71"/>
    <x v="485"/>
    <s v="83h 54m 03s"/>
    <s v="time"/>
    <n v="83"/>
    <n v="54"/>
    <n v="3"/>
    <n v="3391"/>
    <n v="20"/>
    <n v="40.416761851789303"/>
  </r>
  <r>
    <x v="80"/>
    <x v="16"/>
    <x v="2503"/>
    <n v="75"/>
    <x v="485"/>
    <s v="84h 01m 13s"/>
    <s v="time"/>
    <n v="84"/>
    <n v="1"/>
    <n v="13"/>
    <n v="3391"/>
    <n v="20"/>
    <n v="40.3593047974529"/>
  </r>
  <r>
    <x v="80"/>
    <x v="45"/>
    <x v="2548"/>
    <n v="77"/>
    <x v="485"/>
    <s v="85h 14m 40s"/>
    <s v="time"/>
    <n v="85"/>
    <n v="14"/>
    <n v="40"/>
    <n v="3391"/>
    <n v="20"/>
    <n v="39.779718456725703"/>
  </r>
  <r>
    <x v="80"/>
    <x v="46"/>
    <x v="2435"/>
    <n v="74"/>
    <x v="485"/>
    <s v="85h 15m 18s"/>
    <s v="time"/>
    <n v="85"/>
    <n v="15"/>
    <n v="18"/>
    <n v="3391"/>
    <n v="20"/>
    <n v="39.774793267257003"/>
  </r>
  <r>
    <x v="80"/>
    <x v="87"/>
    <x v="2302"/>
    <n v="73"/>
    <x v="485"/>
    <s v="86h 02m 16s"/>
    <s v="time"/>
    <n v="86"/>
    <n v="2"/>
    <n v="16"/>
    <n v="3391"/>
    <n v="20"/>
    <n v="39.412919389415499"/>
  </r>
  <r>
    <x v="80"/>
    <x v="97"/>
    <x v="2500"/>
    <n v="79"/>
    <x v="485"/>
    <s v="86h 11m 50s"/>
    <s v="time"/>
    <n v="86"/>
    <n v="11"/>
    <n v="50"/>
    <n v="3391"/>
    <n v="20"/>
    <n v="39.340014823885703"/>
  </r>
  <r>
    <x v="80"/>
    <x v="40"/>
    <x v="2432"/>
    <n v="114"/>
    <x v="486"/>
    <s v="84h 52m 47s"/>
    <s v="time"/>
    <n v="84"/>
    <n v="52"/>
    <n v="47"/>
    <n v="3391"/>
    <n v="20"/>
    <n v="39.950649121142"/>
  </r>
  <r>
    <x v="80"/>
    <x v="49"/>
    <x v="2337"/>
    <n v="117"/>
    <x v="486"/>
    <s v="85h 18m 55s"/>
    <s v="time"/>
    <n v="85"/>
    <n v="18"/>
    <n v="55"/>
    <n v="3391"/>
    <n v="20"/>
    <n v="39.7466911944259"/>
  </r>
  <r>
    <x v="80"/>
    <x v="69"/>
    <x v="2474"/>
    <n v="116"/>
    <x v="486"/>
    <s v="85h 46m 35s"/>
    <s v="time"/>
    <n v="85"/>
    <n v="46"/>
    <n v="35"/>
    <n v="3391"/>
    <n v="20"/>
    <n v="39.533023526935303"/>
  </r>
  <r>
    <x v="80"/>
    <x v="93"/>
    <x v="2260"/>
    <n v="112"/>
    <x v="486"/>
    <s v="86h 09m 56s"/>
    <s v="time"/>
    <n v="86"/>
    <n v="9"/>
    <n v="56"/>
    <n v="3391"/>
    <n v="20"/>
    <n v="39.354472655998102"/>
  </r>
  <r>
    <x v="80"/>
    <x v="96"/>
    <x v="2549"/>
    <n v="113"/>
    <x v="486"/>
    <s v="86h 12m 18s"/>
    <s v="time"/>
    <n v="86"/>
    <n v="12"/>
    <n v="18"/>
    <n v="3391"/>
    <n v="20"/>
    <n v="39.336465402238801"/>
  </r>
  <r>
    <x v="80"/>
    <x v="114"/>
    <x v="2550"/>
    <n v="115"/>
    <x v="486"/>
    <s v="86h 32m 03s"/>
    <s v="time"/>
    <n v="86"/>
    <n v="32"/>
    <n v="3"/>
    <n v="3391"/>
    <n v="20"/>
    <n v="39.186833716932597"/>
  </r>
  <r>
    <x v="80"/>
    <x v="8"/>
    <x v="2296"/>
    <n v="185"/>
    <x v="477"/>
    <s v="84h 15m 56s"/>
    <s v="time"/>
    <n v="84"/>
    <n v="15"/>
    <n v="56"/>
    <n v="3391"/>
    <n v="20"/>
    <n v="40.241828083176202"/>
  </r>
  <r>
    <x v="80"/>
    <x v="39"/>
    <x v="2283"/>
    <n v="188"/>
    <x v="477"/>
    <s v="84h 52m 44s"/>
    <s v="time"/>
    <n v="84"/>
    <n v="52"/>
    <n v="44"/>
    <n v="3391"/>
    <n v="20"/>
    <n v="39.951041353038903"/>
  </r>
  <r>
    <x v="80"/>
    <x v="99"/>
    <x v="2291"/>
    <n v="186"/>
    <x v="477"/>
    <s v="86h 12m 50s"/>
    <s v="time"/>
    <n v="86"/>
    <n v="12"/>
    <n v="50"/>
    <n v="3391"/>
    <n v="20"/>
    <n v="39.332409704546102"/>
  </r>
  <r>
    <x v="80"/>
    <x v="100"/>
    <x v="2331"/>
    <n v="184"/>
    <x v="477"/>
    <s v="86h 14m 00s"/>
    <s v="time"/>
    <n v="86"/>
    <n v="14"/>
    <n v="0"/>
    <n v="3391"/>
    <n v="20"/>
    <n v="39.323540780827202"/>
  </r>
  <r>
    <x v="80"/>
    <x v="124"/>
    <x v="2247"/>
    <n v="181"/>
    <x v="477"/>
    <s v="86h 35m 20s"/>
    <s v="time"/>
    <n v="86"/>
    <n v="35"/>
    <n v="20"/>
    <n v="3391"/>
    <n v="20"/>
    <n v="39.162068523033398"/>
  </r>
  <r>
    <x v="80"/>
    <x v="142"/>
    <x v="2551"/>
    <n v="187"/>
    <x v="477"/>
    <s v="86h 58m 17s"/>
    <s v="time"/>
    <n v="86"/>
    <n v="58"/>
    <n v="17"/>
    <n v="3391"/>
    <n v="20"/>
    <n v="38.9898338214674"/>
  </r>
  <r>
    <x v="80"/>
    <x v="22"/>
    <x v="2552"/>
    <n v="27"/>
    <x v="487"/>
    <s v="83h 58m 56s"/>
    <s v="time"/>
    <n v="83"/>
    <n v="58"/>
    <n v="56"/>
    <n v="3391"/>
    <n v="20"/>
    <n v="40.377593141405498"/>
  </r>
  <r>
    <x v="80"/>
    <x v="11"/>
    <x v="2422"/>
    <n v="29"/>
    <x v="487"/>
    <s v="84h 21m 21s"/>
    <s v="time"/>
    <n v="84"/>
    <n v="21"/>
    <n v="21"/>
    <n v="3391"/>
    <n v="20"/>
    <n v="40.198761200074998"/>
  </r>
  <r>
    <x v="80"/>
    <x v="51"/>
    <x v="2423"/>
    <n v="25"/>
    <x v="487"/>
    <s v="84h 26m 41s"/>
    <s v="time"/>
    <n v="84"/>
    <n v="26"/>
    <n v="41"/>
    <n v="3391"/>
    <n v="20"/>
    <n v="40.156446853793199"/>
  </r>
  <r>
    <x v="80"/>
    <x v="27"/>
    <x v="2340"/>
    <n v="23"/>
    <x v="487"/>
    <s v="84h 37m 03s"/>
    <s v="time"/>
    <n v="84"/>
    <n v="37"/>
    <n v="3"/>
    <n v="3391"/>
    <n v="20"/>
    <n v="40.074452684137398"/>
  </r>
  <r>
    <x v="80"/>
    <x v="44"/>
    <x v="2553"/>
    <n v="28"/>
    <x v="487"/>
    <s v="85h 11m 56s"/>
    <s v="time"/>
    <n v="85"/>
    <n v="11"/>
    <n v="56"/>
    <n v="3391"/>
    <n v="20"/>
    <n v="39.800988536626697"/>
  </r>
  <r>
    <x v="80"/>
    <x v="78"/>
    <x v="2554"/>
    <n v="24"/>
    <x v="487"/>
    <s v="85h 53m 16s"/>
    <s v="time"/>
    <n v="85"/>
    <n v="53"/>
    <n v="16"/>
    <n v="3391"/>
    <n v="20"/>
    <n v="39.481752674678802"/>
  </r>
  <r>
    <x v="80"/>
    <x v="81"/>
    <x v="2223"/>
    <n v="26"/>
    <x v="487"/>
    <s v="85h 54m 44s"/>
    <s v="time"/>
    <n v="85"/>
    <n v="54"/>
    <n v="44"/>
    <n v="3391"/>
    <n v="20"/>
    <n v="39.470519005186098"/>
  </r>
  <r>
    <x v="80"/>
    <x v="119"/>
    <x v="2555"/>
    <n v="22"/>
    <x v="487"/>
    <s v="86h 23m 24s"/>
    <s v="time"/>
    <n v="86"/>
    <n v="23"/>
    <n v="24"/>
    <n v="3391"/>
    <n v="20"/>
    <n v="39.252228267160497"/>
  </r>
  <r>
    <x v="80"/>
    <x v="4"/>
    <x v="2057"/>
    <n v="101"/>
    <x v="478"/>
    <s v="84h 04m 13s"/>
    <s v="time"/>
    <n v="84"/>
    <n v="4"/>
    <n v="13"/>
    <n v="3391"/>
    <n v="20"/>
    <n v="40.335301483877501"/>
  </r>
  <r>
    <x v="80"/>
    <x v="9"/>
    <x v="2513"/>
    <n v="108"/>
    <x v="478"/>
    <s v="84h 17m 41s"/>
    <s v="time"/>
    <n v="84"/>
    <n v="17"/>
    <n v="41"/>
    <n v="3391"/>
    <n v="20"/>
    <n v="40.227904079931101"/>
  </r>
  <r>
    <x v="80"/>
    <x v="25"/>
    <x v="2499"/>
    <n v="107"/>
    <x v="478"/>
    <s v="84h 47m 33s"/>
    <s v="time"/>
    <n v="84"/>
    <n v="47"/>
    <n v="33"/>
    <n v="3391"/>
    <n v="20"/>
    <n v="39.991744552878998"/>
  </r>
  <r>
    <x v="80"/>
    <x v="57"/>
    <x v="2431"/>
    <n v="102"/>
    <x v="478"/>
    <s v="85h 26m 12s"/>
    <s v="time"/>
    <n v="85"/>
    <n v="26"/>
    <n v="12"/>
    <n v="3391"/>
    <n v="20"/>
    <n v="39.6902188755803"/>
  </r>
  <r>
    <x v="80"/>
    <x v="74"/>
    <x v="2127"/>
    <n v="105"/>
    <x v="478"/>
    <s v="85h 34m 24s"/>
    <s v="time"/>
    <n v="85"/>
    <n v="34"/>
    <n v="24"/>
    <n v="3391"/>
    <n v="20"/>
    <n v="39.626830788407602"/>
  </r>
  <r>
    <x v="80"/>
    <x v="108"/>
    <x v="2556"/>
    <n v="103"/>
    <x v="478"/>
    <s v="86h 35m 09s"/>
    <s v="time"/>
    <n v="86"/>
    <n v="35"/>
    <n v="9"/>
    <n v="3391"/>
    <n v="20"/>
    <n v="39.163450525971299"/>
  </r>
  <r>
    <x v="80"/>
    <x v="133"/>
    <x v="2285"/>
    <n v="109"/>
    <x v="478"/>
    <s v="86h 37m 41s"/>
    <s v="time"/>
    <n v="86"/>
    <n v="37"/>
    <n v="41"/>
    <n v="3391"/>
    <n v="20"/>
    <n v="39.144362392219598"/>
  </r>
  <r>
    <x v="80"/>
    <x v="132"/>
    <x v="2256"/>
    <n v="106"/>
    <x v="478"/>
    <s v="86h 59m 09s"/>
    <s v="time"/>
    <n v="86"/>
    <n v="59"/>
    <n v="9"/>
    <n v="3391"/>
    <n v="20"/>
    <n v="38.983359359282602"/>
  </r>
  <r>
    <x v="80"/>
    <x v="76"/>
    <x v="2557"/>
    <n v="205"/>
    <x v="488"/>
    <s v="85h 45m 36s"/>
    <s v="time"/>
    <n v="85"/>
    <n v="45"/>
    <n v="36"/>
    <n v="3391"/>
    <n v="20"/>
    <n v="39.540578358208897"/>
  </r>
  <r>
    <x v="80"/>
    <x v="88"/>
    <x v="2222"/>
    <n v="201"/>
    <x v="488"/>
    <s v="86h 07m 36s"/>
    <s v="time"/>
    <n v="86"/>
    <n v="7"/>
    <n v="36"/>
    <n v="3391"/>
    <n v="20"/>
    <n v="39.372242433624798"/>
  </r>
  <r>
    <x v="80"/>
    <x v="115"/>
    <x v="2558"/>
    <n v="208"/>
    <x v="488"/>
    <s v="86h 35m 02s"/>
    <s v="time"/>
    <n v="86"/>
    <n v="35"/>
    <n v="2"/>
    <n v="3391"/>
    <n v="20"/>
    <n v="39.164330033172703"/>
  </r>
  <r>
    <x v="80"/>
    <x v="138"/>
    <x v="2140"/>
    <n v="204"/>
    <x v="488"/>
    <s v="86h 39m 30s"/>
    <s v="time"/>
    <n v="86"/>
    <n v="39"/>
    <n v="30"/>
    <n v="3391"/>
    <n v="20"/>
    <n v="39.130685642850203"/>
  </r>
  <r>
    <x v="80"/>
    <x v="130"/>
    <x v="2559"/>
    <n v="203"/>
    <x v="488"/>
    <s v="86h 40m 49s"/>
    <s v="time"/>
    <n v="86"/>
    <n v="40"/>
    <n v="49"/>
    <n v="3391"/>
    <n v="20"/>
    <n v="39.120779108409202"/>
  </r>
  <r>
    <x v="80"/>
    <x v="143"/>
    <x v="2560"/>
    <n v="207"/>
    <x v="488"/>
    <s v="86h 45m 40s"/>
    <s v="time"/>
    <n v="86"/>
    <n v="45"/>
    <n v="40"/>
    <n v="3391"/>
    <n v="20"/>
    <n v="39.084331177562902"/>
  </r>
  <r>
    <x v="80"/>
    <x v="131"/>
    <x v="2396"/>
    <n v="202"/>
    <x v="488"/>
    <s v="86h 47m 12s"/>
    <s v="time"/>
    <n v="86"/>
    <n v="47"/>
    <n v="12"/>
    <n v="3391"/>
    <n v="20"/>
    <n v="39.072822246120701"/>
  </r>
  <r>
    <x v="80"/>
    <x v="150"/>
    <x v="2507"/>
    <n v="206"/>
    <x v="488"/>
    <s v="87h 15m 23s"/>
    <s v="time"/>
    <n v="87"/>
    <n v="15"/>
    <n v="23"/>
    <n v="3391"/>
    <n v="20"/>
    <n v="38.862483804114902"/>
  </r>
  <r>
    <x v="80"/>
    <x v="0"/>
    <x v="2561"/>
    <n v="158"/>
    <x v="416"/>
    <s v="84h 03m 18s"/>
    <s v="time"/>
    <n v="84"/>
    <n v="3"/>
    <n v="18"/>
    <n v="3391"/>
    <n v="20"/>
    <n v="40.342632799952398"/>
  </r>
  <r>
    <x v="80"/>
    <x v="60"/>
    <x v="2382"/>
    <n v="157"/>
    <x v="416"/>
    <s v="85h 33m 27s"/>
    <s v="time"/>
    <n v="85"/>
    <n v="33"/>
    <n v="27"/>
    <n v="3391"/>
    <n v="20"/>
    <n v="39.634164158606701"/>
  </r>
  <r>
    <x v="80"/>
    <x v="70"/>
    <x v="2196"/>
    <n v="152"/>
    <x v="416"/>
    <s v="85h 46m 41s"/>
    <s v="time"/>
    <n v="85"/>
    <n v="46"/>
    <n v="41"/>
    <n v="3391"/>
    <n v="20"/>
    <n v="39.532255400727301"/>
  </r>
  <r>
    <x v="80"/>
    <x v="89"/>
    <x v="2342"/>
    <n v="156"/>
    <x v="416"/>
    <s v="86h 05m 50s"/>
    <s v="time"/>
    <n v="86"/>
    <n v="5"/>
    <n v="50"/>
    <n v="3391"/>
    <n v="20"/>
    <n v="39.385707372156801"/>
  </r>
  <r>
    <x v="80"/>
    <x v="105"/>
    <x v="2476"/>
    <n v="153"/>
    <x v="416"/>
    <s v="86h 25m 35s"/>
    <s v="time"/>
    <n v="86"/>
    <n v="25"/>
    <n v="35"/>
    <n v="3391"/>
    <n v="20"/>
    <n v="39.235701544345702"/>
  </r>
  <r>
    <x v="80"/>
    <x v="112"/>
    <x v="2085"/>
    <n v="159"/>
    <x v="416"/>
    <s v="86h 26m 18s"/>
    <s v="time"/>
    <n v="86"/>
    <n v="26"/>
    <n v="18"/>
    <n v="3391"/>
    <n v="20"/>
    <n v="39.230279775562501"/>
  </r>
  <r>
    <x v="80"/>
    <x v="118"/>
    <x v="2477"/>
    <n v="155"/>
    <x v="416"/>
    <s v="86h 29m 24s"/>
    <s v="time"/>
    <n v="86"/>
    <n v="29"/>
    <n v="24"/>
    <n v="3391"/>
    <n v="20"/>
    <n v="39.206844721933102"/>
  </r>
  <r>
    <x v="80"/>
    <x v="125"/>
    <x v="2130"/>
    <n v="154"/>
    <x v="416"/>
    <s v="86h 43m 56s"/>
    <s v="time"/>
    <n v="86"/>
    <n v="43"/>
    <n v="56"/>
    <n v="3391"/>
    <n v="20"/>
    <n v="39.097349440807598"/>
  </r>
  <r>
    <x v="80"/>
    <x v="23"/>
    <x v="2241"/>
    <n v="171"/>
    <x v="418"/>
    <s v="84h 05m 02s"/>
    <s v="time"/>
    <n v="84"/>
    <n v="5"/>
    <n v="2"/>
    <n v="3391"/>
    <n v="20"/>
    <n v="40.328772191792503"/>
  </r>
  <r>
    <x v="80"/>
    <x v="28"/>
    <x v="2501"/>
    <n v="178"/>
    <x v="418"/>
    <s v="84h 48m 26s"/>
    <s v="time"/>
    <n v="84"/>
    <n v="48"/>
    <n v="26"/>
    <n v="3391"/>
    <n v="20"/>
    <n v="39.984802132942001"/>
  </r>
  <r>
    <x v="80"/>
    <x v="31"/>
    <x v="2562"/>
    <n v="179"/>
    <x v="418"/>
    <s v="84h 51m 17s"/>
    <s v="time"/>
    <n v="84"/>
    <n v="51"/>
    <n v="17"/>
    <n v="3391"/>
    <n v="20"/>
    <n v="39.962419429286001"/>
  </r>
  <r>
    <x v="80"/>
    <x v="54"/>
    <x v="2516"/>
    <n v="177"/>
    <x v="418"/>
    <s v="85h 20m 59s"/>
    <s v="time"/>
    <n v="85"/>
    <n v="20"/>
    <n v="59"/>
    <n v="3391"/>
    <n v="20"/>
    <n v="39.730650688832498"/>
  </r>
  <r>
    <x v="80"/>
    <x v="103"/>
    <x v="2563"/>
    <n v="176"/>
    <x v="418"/>
    <s v="86h 20m 26s"/>
    <s v="time"/>
    <n v="86"/>
    <n v="20"/>
    <n v="26"/>
    <n v="3391"/>
    <n v="20"/>
    <n v="39.274706749113598"/>
  </r>
  <r>
    <x v="80"/>
    <x v="121"/>
    <x v="2344"/>
    <n v="174"/>
    <x v="418"/>
    <s v="86h 37m 23s"/>
    <s v="time"/>
    <n v="86"/>
    <n v="37"/>
    <n v="23"/>
    <n v="3391"/>
    <n v="20"/>
    <n v="39.146621857793797"/>
  </r>
  <r>
    <x v="80"/>
    <x v="19"/>
    <x v="2451"/>
    <n v="61"/>
    <x v="481"/>
    <s v="83h 42m 42s"/>
    <s v="time"/>
    <n v="83"/>
    <n v="42"/>
    <n v="42"/>
    <n v="3391"/>
    <n v="20"/>
    <n v="40.508093256614899"/>
  </r>
  <r>
    <x v="80"/>
    <x v="2"/>
    <x v="2433"/>
    <n v="67"/>
    <x v="481"/>
    <s v="83h 55m 53s"/>
    <s v="time"/>
    <n v="83"/>
    <n v="55"/>
    <n v="53"/>
    <n v="3391"/>
    <n v="20"/>
    <n v="40.402047969075198"/>
  </r>
  <r>
    <x v="80"/>
    <x v="34"/>
    <x v="2276"/>
    <n v="69"/>
    <x v="481"/>
    <s v="84h 43m 09s"/>
    <s v="time"/>
    <n v="84"/>
    <n v="43"/>
    <n v="9"/>
    <n v="3391"/>
    <n v="20"/>
    <n v="40.026361606484102"/>
  </r>
  <r>
    <x v="80"/>
    <x v="29"/>
    <x v="2220"/>
    <n v="64"/>
    <x v="481"/>
    <s v="84h 48m 44s"/>
    <s v="time"/>
    <n v="84"/>
    <n v="48"/>
    <n v="44"/>
    <n v="3391"/>
    <n v="20"/>
    <n v="39.982444878227703"/>
  </r>
  <r>
    <x v="80"/>
    <x v="63"/>
    <x v="2129"/>
    <n v="65"/>
    <x v="481"/>
    <s v="85h 32m 31s"/>
    <s v="time"/>
    <n v="85"/>
    <n v="32"/>
    <n v="31"/>
    <n v="3391"/>
    <n v="20"/>
    <n v="39.641371516897102"/>
  </r>
  <r>
    <x v="80"/>
    <x v="83"/>
    <x v="2400"/>
    <n v="68"/>
    <x v="481"/>
    <s v="86h 03m 41s"/>
    <s v="time"/>
    <n v="86"/>
    <n v="3"/>
    <n v="41"/>
    <n v="3391"/>
    <n v="20"/>
    <n v="39.402106377553402"/>
  </r>
  <r>
    <x v="80"/>
    <x v="122"/>
    <x v="2564"/>
    <n v="62"/>
    <x v="481"/>
    <s v="86h 36m 37s"/>
    <s v="time"/>
    <n v="86"/>
    <n v="36"/>
    <n v="37"/>
    <n v="3391"/>
    <n v="20"/>
    <n v="39.152397232814899"/>
  </r>
  <r>
    <x v="80"/>
    <x v="18"/>
    <x v="2436"/>
    <n v="17"/>
    <x v="489"/>
    <s v="83h 42m 21s"/>
    <s v="time"/>
    <n v="83"/>
    <n v="42"/>
    <n v="21"/>
    <n v="3391"/>
    <n v="20"/>
    <n v="40.510916204565497"/>
  </r>
  <r>
    <x v="80"/>
    <x v="1"/>
    <x v="2202"/>
    <n v="11"/>
    <x v="489"/>
    <s v="83h 44m 52s"/>
    <s v="time"/>
    <n v="83"/>
    <n v="44"/>
    <n v="52"/>
    <n v="3391"/>
    <n v="20"/>
    <n v="40.490626616958302"/>
  </r>
  <r>
    <x v="80"/>
    <x v="12"/>
    <x v="2203"/>
    <n v="14"/>
    <x v="489"/>
    <s v="84h 23m 09s"/>
    <s v="time"/>
    <n v="84"/>
    <n v="23"/>
    <n v="9"/>
    <n v="3391"/>
    <n v="20"/>
    <n v="40.184470142105198"/>
  </r>
  <r>
    <x v="80"/>
    <x v="43"/>
    <x v="2237"/>
    <n v="18"/>
    <x v="489"/>
    <s v="85h 11m 28s"/>
    <s v="time"/>
    <n v="85"/>
    <n v="11"/>
    <n v="28"/>
    <n v="3391"/>
    <n v="20"/>
    <n v="39.8046222871452"/>
  </r>
  <r>
    <x v="80"/>
    <x v="56"/>
    <x v="2454"/>
    <n v="15"/>
    <x v="489"/>
    <s v="85h 25m 53s"/>
    <s v="time"/>
    <n v="85"/>
    <n v="25"/>
    <n v="53"/>
    <n v="3391"/>
    <n v="20"/>
    <n v="39.692670856730302"/>
  </r>
  <r>
    <x v="80"/>
    <x v="58"/>
    <x v="2161"/>
    <n v="19"/>
    <x v="489"/>
    <s v="85h 26m 23s"/>
    <s v="time"/>
    <n v="85"/>
    <n v="26"/>
    <n v="23"/>
    <n v="3391"/>
    <n v="20"/>
    <n v="39.688799446003102"/>
  </r>
  <r>
    <x v="80"/>
    <x v="72"/>
    <x v="2089"/>
    <n v="12"/>
    <x v="489"/>
    <s v="85h 38m 57s"/>
    <s v="time"/>
    <n v="85"/>
    <n v="38"/>
    <n v="57"/>
    <n v="3391"/>
    <n v="20"/>
    <n v="39.591745395460102"/>
  </r>
  <r>
    <x v="80"/>
    <x v="71"/>
    <x v="2370"/>
    <n v="13"/>
    <x v="489"/>
    <s v="85h 48m 34s"/>
    <s v="time"/>
    <n v="85"/>
    <n v="48"/>
    <n v="34"/>
    <n v="3391"/>
    <n v="20"/>
    <n v="39.517794596554303"/>
  </r>
  <r>
    <x v="80"/>
    <x v="20"/>
    <x v="2473"/>
    <n v="2"/>
    <x v="482"/>
    <s v="83h 50m 32s"/>
    <s v="time"/>
    <n v="83"/>
    <n v="50"/>
    <n v="32"/>
    <n v="3391"/>
    <n v="20"/>
    <n v="40.445015770362303"/>
  </r>
  <r>
    <x v="80"/>
    <x v="24"/>
    <x v="2437"/>
    <n v="9"/>
    <x v="482"/>
    <s v="84h 08m 52s"/>
    <s v="time"/>
    <n v="84"/>
    <n v="8"/>
    <n v="52"/>
    <n v="3391"/>
    <n v="20"/>
    <n v="40.2981527207426"/>
  </r>
  <r>
    <x v="80"/>
    <x v="10"/>
    <x v="2480"/>
    <n v="6"/>
    <x v="482"/>
    <s v="84h 18m 57s"/>
    <s v="time"/>
    <n v="84"/>
    <n v="18"/>
    <n v="57"/>
    <n v="3391"/>
    <n v="20"/>
    <n v="40.217831763508201"/>
  </r>
  <r>
    <x v="80"/>
    <x v="41"/>
    <x v="2209"/>
    <n v="3"/>
    <x v="482"/>
    <s v="85h 02m 30s"/>
    <s v="time"/>
    <n v="85"/>
    <n v="2"/>
    <n v="30"/>
    <n v="3391"/>
    <n v="20"/>
    <n v="39.874571288584001"/>
  </r>
  <r>
    <x v="80"/>
    <x v="61"/>
    <x v="2565"/>
    <n v="7"/>
    <x v="482"/>
    <s v="85h 33m 43s"/>
    <s v="time"/>
    <n v="85"/>
    <n v="33"/>
    <n v="43"/>
    <n v="3391"/>
    <n v="20"/>
    <n v="39.632105394726999"/>
  </r>
  <r>
    <x v="80"/>
    <x v="84"/>
    <x v="2385"/>
    <n v="8"/>
    <x v="482"/>
    <s v="85h 52m 21s"/>
    <s v="time"/>
    <n v="85"/>
    <n v="52"/>
    <n v="21"/>
    <n v="3391"/>
    <n v="20"/>
    <n v="39.488776965850498"/>
  </r>
  <r>
    <x v="80"/>
    <x v="80"/>
    <x v="1977"/>
    <n v="4"/>
    <x v="482"/>
    <s v="85h 52m 46s"/>
    <s v="time"/>
    <n v="85"/>
    <n v="52"/>
    <n v="46"/>
    <n v="3391"/>
    <n v="20"/>
    <n v="39.485583796407099"/>
  </r>
  <r>
    <x v="81"/>
    <x v="50"/>
    <x v="2481"/>
    <n v="202"/>
    <x v="451"/>
    <s v="87h 09m 05s"/>
    <s v="time"/>
    <n v="87"/>
    <n v="9"/>
    <n v="5"/>
    <n v="3593"/>
    <n v="21"/>
    <n v="41.227111189022899"/>
  </r>
  <r>
    <x v="81"/>
    <x v="33"/>
    <x v="2348"/>
    <n v="206"/>
    <x v="451"/>
    <s v="87h 25m 55s"/>
    <s v="time"/>
    <n v="87"/>
    <n v="25"/>
    <n v="55"/>
    <n v="3593"/>
    <n v="21"/>
    <n v="41.0948197804641"/>
  </r>
  <r>
    <x v="81"/>
    <x v="83"/>
    <x v="2482"/>
    <n v="208"/>
    <x v="451"/>
    <s v="88h 53m 03s"/>
    <s v="time"/>
    <n v="88"/>
    <n v="53"/>
    <n v="3"/>
    <n v="3593"/>
    <n v="21"/>
    <n v="40.423397492991803"/>
  </r>
  <r>
    <x v="81"/>
    <x v="89"/>
    <x v="2505"/>
    <n v="207"/>
    <x v="451"/>
    <s v="88h 54m 53s"/>
    <s v="time"/>
    <n v="88"/>
    <n v="54"/>
    <n v="53"/>
    <n v="3593"/>
    <n v="21"/>
    <n v="40.409505987322397"/>
  </r>
  <r>
    <x v="81"/>
    <x v="95"/>
    <x v="2393"/>
    <n v="209"/>
    <x v="451"/>
    <s v="89h 06m 30s"/>
    <s v="time"/>
    <n v="89"/>
    <n v="6"/>
    <n v="30"/>
    <n v="3593"/>
    <n v="21"/>
    <n v="40.321705788833803"/>
  </r>
  <r>
    <x v="81"/>
    <x v="106"/>
    <x v="2508"/>
    <n v="204"/>
    <x v="451"/>
    <s v="89h 26m 04s"/>
    <s v="time"/>
    <n v="89"/>
    <n v="26"/>
    <n v="4"/>
    <n v="3593"/>
    <n v="21"/>
    <n v="40.174677914300901"/>
  </r>
  <r>
    <x v="81"/>
    <x v="133"/>
    <x v="2566"/>
    <n v="205"/>
    <x v="451"/>
    <s v="89h 42m 05s"/>
    <s v="time"/>
    <n v="89"/>
    <n v="42"/>
    <n v="5"/>
    <n v="3593"/>
    <n v="21"/>
    <n v="40.055121158163601"/>
  </r>
  <r>
    <x v="81"/>
    <x v="51"/>
    <x v="2072"/>
    <n v="143"/>
    <x v="490"/>
    <s v="87h 10m 31s"/>
    <s v="time"/>
    <n v="87"/>
    <n v="10"/>
    <n v="31"/>
    <n v="3593"/>
    <n v="21"/>
    <n v="41.215813606686403"/>
  </r>
  <r>
    <x v="81"/>
    <x v="39"/>
    <x v="2444"/>
    <n v="147"/>
    <x v="490"/>
    <s v="87h 46m 40s"/>
    <s v="time"/>
    <n v="87"/>
    <n v="46"/>
    <n v="40"/>
    <n v="3593"/>
    <n v="21"/>
    <n v="40.932911392405003"/>
  </r>
  <r>
    <x v="81"/>
    <x v="41"/>
    <x v="2530"/>
    <n v="144"/>
    <x v="490"/>
    <s v="87h 56m 16s"/>
    <s v="time"/>
    <n v="87"/>
    <n v="56"/>
    <n v="16"/>
    <n v="3593"/>
    <n v="21"/>
    <n v="40.858435257252602"/>
  </r>
  <r>
    <x v="81"/>
    <x v="75"/>
    <x v="2357"/>
    <n v="142"/>
    <x v="490"/>
    <s v="88h 32m 08s"/>
    <s v="time"/>
    <n v="88"/>
    <n v="32"/>
    <n v="8"/>
    <n v="3593"/>
    <n v="21"/>
    <n v="40.582565698652097"/>
  </r>
  <r>
    <x v="81"/>
    <x v="81"/>
    <x v="2141"/>
    <n v="141"/>
    <x v="490"/>
    <s v="88h 48m 12s"/>
    <s v="time"/>
    <n v="88"/>
    <n v="48"/>
    <n v="12"/>
    <n v="3593"/>
    <n v="21"/>
    <n v="40.460192935700597"/>
  </r>
  <r>
    <x v="81"/>
    <x v="97"/>
    <x v="2487"/>
    <n v="145"/>
    <x v="490"/>
    <s v="89h 07m 00s"/>
    <s v="time"/>
    <n v="89"/>
    <n v="7"/>
    <n v="0"/>
    <n v="3593"/>
    <n v="21"/>
    <n v="40.317935290817204"/>
  </r>
  <r>
    <x v="81"/>
    <x v="114"/>
    <x v="2319"/>
    <n v="146"/>
    <x v="490"/>
    <s v="89h 31m 08s"/>
    <s v="time"/>
    <n v="89"/>
    <n v="31"/>
    <n v="8"/>
    <n v="3593"/>
    <n v="21"/>
    <n v="40.136780567726198"/>
  </r>
  <r>
    <x v="81"/>
    <x v="108"/>
    <x v="2567"/>
    <n v="148"/>
    <x v="490"/>
    <s v="89h 35m 49s"/>
    <s v="time"/>
    <n v="89"/>
    <n v="35"/>
    <n v="49"/>
    <n v="3593"/>
    <n v="21"/>
    <n v="40.101813987952198"/>
  </r>
  <r>
    <x v="81"/>
    <x v="121"/>
    <x v="2488"/>
    <n v="149"/>
    <x v="490"/>
    <s v="89h 40m 34s"/>
    <s v="time"/>
    <n v="89"/>
    <n v="40"/>
    <n v="34"/>
    <n v="3593"/>
    <n v="21"/>
    <n v="40.066411840140702"/>
  </r>
  <r>
    <x v="81"/>
    <x v="40"/>
    <x v="2182"/>
    <n v="128"/>
    <x v="468"/>
    <s v="87h 48m 19s"/>
    <s v="time"/>
    <n v="87"/>
    <n v="48"/>
    <n v="19"/>
    <n v="3593"/>
    <n v="21"/>
    <n v="40.920091490324197"/>
  </r>
  <r>
    <x v="81"/>
    <x v="57"/>
    <x v="2397"/>
    <n v="124"/>
    <x v="468"/>
    <s v="88h 20m 22s"/>
    <s v="time"/>
    <n v="88"/>
    <n v="20"/>
    <n v="22"/>
    <n v="3593"/>
    <n v="21"/>
    <n v="40.6726578664369"/>
  </r>
  <r>
    <x v="81"/>
    <x v="74"/>
    <x v="2360"/>
    <n v="126"/>
    <x v="468"/>
    <s v="88h 30m 25s"/>
    <s v="time"/>
    <n v="88"/>
    <n v="30"/>
    <n v="25"/>
    <n v="3593"/>
    <n v="21"/>
    <n v="40.595684582189001"/>
  </r>
  <r>
    <x v="81"/>
    <x v="66"/>
    <x v="2228"/>
    <n v="121"/>
    <x v="468"/>
    <s v="88h 42m 21s"/>
    <s v="time"/>
    <n v="88"/>
    <n v="42"/>
    <n v="21"/>
    <n v="3593"/>
    <n v="21"/>
    <n v="40.504664293028398"/>
  </r>
  <r>
    <x v="81"/>
    <x v="117"/>
    <x v="2463"/>
    <n v="122"/>
    <x v="468"/>
    <s v="89h 36m 32s"/>
    <s v="time"/>
    <n v="89"/>
    <n v="36"/>
    <n v="32"/>
    <n v="3593"/>
    <n v="21"/>
    <n v="40.096468604305102"/>
  </r>
  <r>
    <x v="81"/>
    <x v="122"/>
    <x v="2568"/>
    <n v="129"/>
    <x v="468"/>
    <s v="89h 38m 43s"/>
    <s v="time"/>
    <n v="89"/>
    <n v="38"/>
    <n v="43"/>
    <n v="3593"/>
    <n v="21"/>
    <n v="40.080192611000697"/>
  </r>
  <r>
    <x v="81"/>
    <x v="129"/>
    <x v="2331"/>
    <n v="125"/>
    <x v="468"/>
    <s v="89h 46m 01s"/>
    <s v="time"/>
    <n v="89"/>
    <n v="46"/>
    <n v="1"/>
    <n v="3593"/>
    <n v="21"/>
    <n v="40.025869458257603"/>
  </r>
  <r>
    <x v="81"/>
    <x v="139"/>
    <x v="2311"/>
    <n v="123"/>
    <x v="468"/>
    <s v="89h 50m 01s"/>
    <s v="time"/>
    <n v="89"/>
    <n v="50"/>
    <n v="1"/>
    <n v="3593"/>
    <n v="21"/>
    <n v="39.996165750878902"/>
  </r>
  <r>
    <x v="81"/>
    <x v="155"/>
    <x v="2569"/>
    <n v="127"/>
    <x v="468"/>
    <s v="90h 18m 11s"/>
    <s v="time"/>
    <n v="90"/>
    <n v="18"/>
    <n v="11"/>
    <n v="3593"/>
    <n v="21"/>
    <n v="39.788243907090603"/>
  </r>
  <r>
    <x v="81"/>
    <x v="15"/>
    <x v="2179"/>
    <n v="101"/>
    <x v="443"/>
    <s v="86h 31m 28s"/>
    <s v="time"/>
    <n v="86"/>
    <n v="31"/>
    <n v="28"/>
    <n v="3593"/>
    <n v="21"/>
    <n v="41.525837271419697"/>
  </r>
  <r>
    <x v="81"/>
    <x v="24"/>
    <x v="2570"/>
    <n v="108"/>
    <x v="443"/>
    <s v="86h 43m 06s"/>
    <s v="time"/>
    <n v="86"/>
    <n v="43"/>
    <n v="6"/>
    <n v="3593"/>
    <n v="21"/>
    <n v="41.432991870231199"/>
  </r>
  <r>
    <x v="81"/>
    <x v="37"/>
    <x v="2525"/>
    <n v="103"/>
    <x v="443"/>
    <s v="87h 31m 23s"/>
    <s v="time"/>
    <n v="87"/>
    <n v="31"/>
    <n v="23"/>
    <n v="3593"/>
    <n v="21"/>
    <n v="41.052040256059499"/>
  </r>
  <r>
    <x v="81"/>
    <x v="47"/>
    <x v="2420"/>
    <n v="104"/>
    <x v="443"/>
    <s v="88h 08m 28s"/>
    <s v="time"/>
    <n v="88"/>
    <n v="8"/>
    <n v="28"/>
    <n v="3593"/>
    <n v="21"/>
    <n v="40.7641786529176"/>
  </r>
  <r>
    <x v="81"/>
    <x v="110"/>
    <x v="2532"/>
    <n v="107"/>
    <x v="443"/>
    <s v="89h 11m 12s"/>
    <s v="time"/>
    <n v="89"/>
    <n v="11"/>
    <n v="12"/>
    <n v="3593"/>
    <n v="21"/>
    <n v="40.286290925399904"/>
  </r>
  <r>
    <x v="81"/>
    <x v="118"/>
    <x v="2317"/>
    <n v="105"/>
    <x v="443"/>
    <s v="89h 29m 35s"/>
    <s v="time"/>
    <n v="89"/>
    <n v="29"/>
    <n v="35"/>
    <n v="3593"/>
    <n v="21"/>
    <n v="40.148366570962899"/>
  </r>
  <r>
    <x v="81"/>
    <x v="107"/>
    <x v="2446"/>
    <n v="106"/>
    <x v="443"/>
    <s v="89h 30m 42s"/>
    <s v="time"/>
    <n v="89"/>
    <n v="30"/>
    <n v="42"/>
    <n v="3593"/>
    <n v="21"/>
    <n v="40.140018991937701"/>
  </r>
  <r>
    <x v="81"/>
    <x v="115"/>
    <x v="2470"/>
    <n v="102"/>
    <x v="443"/>
    <s v="89h 33m 46s"/>
    <s v="time"/>
    <n v="89"/>
    <n v="33"/>
    <n v="46"/>
    <n v="3593"/>
    <n v="21"/>
    <n v="40.117112143561599"/>
  </r>
  <r>
    <x v="81"/>
    <x v="2"/>
    <x v="2571"/>
    <n v="44"/>
    <x v="491"/>
    <s v="86h 26m 57s"/>
    <s v="time"/>
    <n v="86"/>
    <n v="26"/>
    <n v="57"/>
    <n v="3593"/>
    <n v="21"/>
    <n v="41.561996934614697"/>
  </r>
  <r>
    <x v="81"/>
    <x v="38"/>
    <x v="2296"/>
    <n v="45"/>
    <x v="491"/>
    <s v="87h 35m 17s"/>
    <s v="time"/>
    <n v="87"/>
    <n v="35"/>
    <n v="17"/>
    <n v="3593"/>
    <n v="21"/>
    <n v="41.021575113298603"/>
  </r>
  <r>
    <x v="81"/>
    <x v="55"/>
    <x v="2468"/>
    <n v="43"/>
    <x v="491"/>
    <s v="88h 18m 12s"/>
    <s v="time"/>
    <n v="88"/>
    <n v="18"/>
    <n v="12"/>
    <n v="3593"/>
    <n v="21"/>
    <n v="40.689290702502703"/>
  </r>
  <r>
    <x v="81"/>
    <x v="112"/>
    <x v="2328"/>
    <n v="42"/>
    <x v="491"/>
    <s v="89h 22m 32s"/>
    <s v="time"/>
    <n v="89"/>
    <n v="22"/>
    <n v="32"/>
    <n v="3593"/>
    <n v="21"/>
    <n v="40.201148710808297"/>
  </r>
  <r>
    <x v="81"/>
    <x v="134"/>
    <x v="2374"/>
    <n v="46"/>
    <x v="491"/>
    <s v="89h 53m 00s"/>
    <s v="time"/>
    <n v="89"/>
    <n v="53"/>
    <n v="0"/>
    <n v="3593"/>
    <n v="21"/>
    <n v="39.974040422770202"/>
  </r>
  <r>
    <x v="81"/>
    <x v="143"/>
    <x v="2247"/>
    <n v="41"/>
    <x v="491"/>
    <s v="89h 56m 54s"/>
    <s v="time"/>
    <n v="89"/>
    <n v="56"/>
    <n v="54"/>
    <n v="3593"/>
    <n v="21"/>
    <n v="39.945153699345902"/>
  </r>
  <r>
    <x v="81"/>
    <x v="131"/>
    <x v="2572"/>
    <n v="48"/>
    <x v="491"/>
    <s v="89h 58m 07s"/>
    <s v="time"/>
    <n v="89"/>
    <n v="58"/>
    <n v="7"/>
    <n v="3593"/>
    <n v="21"/>
    <n v="39.9361505710324"/>
  </r>
  <r>
    <x v="81"/>
    <x v="152"/>
    <x v="2551"/>
    <n v="49"/>
    <x v="491"/>
    <s v="90h 24m 27s"/>
    <s v="time"/>
    <n v="90"/>
    <n v="24"/>
    <n v="27"/>
    <n v="3593"/>
    <n v="21"/>
    <n v="39.7422780189696"/>
  </r>
  <r>
    <x v="81"/>
    <x v="3"/>
    <x v="2573"/>
    <n v="7"/>
    <x v="492"/>
    <s v="86h 34m 04s"/>
    <s v="time"/>
    <n v="86"/>
    <n v="34"/>
    <n v="4"/>
    <n v="3593"/>
    <n v="21"/>
    <n v="41.505050634698499"/>
  </r>
  <r>
    <x v="81"/>
    <x v="12"/>
    <x v="2199"/>
    <n v="9"/>
    <x v="492"/>
    <s v="86h 59m 32s"/>
    <s v="time"/>
    <n v="86"/>
    <n v="59"/>
    <n v="32"/>
    <n v="3593"/>
    <n v="21"/>
    <n v="41.302543011508"/>
  </r>
  <r>
    <x v="81"/>
    <x v="32"/>
    <x v="2473"/>
    <n v="2"/>
    <x v="492"/>
    <s v="87h 14m 50s"/>
    <s v="time"/>
    <n v="87"/>
    <n v="14"/>
    <n v="50"/>
    <n v="3593"/>
    <n v="21"/>
    <n v="41.181826864911301"/>
  </r>
  <r>
    <x v="81"/>
    <x v="34"/>
    <x v="2437"/>
    <n v="8"/>
    <x v="492"/>
    <s v="87h 26m 50s"/>
    <s v="time"/>
    <n v="87"/>
    <n v="26"/>
    <n v="50"/>
    <n v="3593"/>
    <n v="21"/>
    <n v="41.087640163908297"/>
  </r>
  <r>
    <x v="81"/>
    <x v="94"/>
    <x v="2385"/>
    <n v="6"/>
    <x v="492"/>
    <s v="89h 04m 55s"/>
    <s v="time"/>
    <n v="89"/>
    <n v="4"/>
    <n v="55"/>
    <n v="3593"/>
    <n v="21"/>
    <n v="40.333650353139198"/>
  </r>
  <r>
    <x v="81"/>
    <x v="109"/>
    <x v="2565"/>
    <n v="5"/>
    <x v="492"/>
    <s v="89h 16m 01s"/>
    <s v="time"/>
    <n v="89"/>
    <n v="16"/>
    <n v="1"/>
    <n v="3593"/>
    <n v="21"/>
    <n v="40.250061457364097"/>
  </r>
  <r>
    <x v="81"/>
    <x v="25"/>
    <x v="2574"/>
    <n v="186"/>
    <x v="484"/>
    <s v="87h 33m 46s"/>
    <s v="time"/>
    <n v="87"/>
    <n v="33"/>
    <n v="46"/>
    <n v="3593"/>
    <n v="21"/>
    <n v="41.033417294258697"/>
  </r>
  <r>
    <x v="81"/>
    <x v="28"/>
    <x v="2516"/>
    <n v="187"/>
    <x v="484"/>
    <s v="87h 34m 07s"/>
    <s v="time"/>
    <n v="87"/>
    <n v="34"/>
    <n v="7"/>
    <n v="3593"/>
    <n v="21"/>
    <n v="41.0306838764524"/>
  </r>
  <r>
    <x v="81"/>
    <x v="67"/>
    <x v="2575"/>
    <n v="185"/>
    <x v="484"/>
    <s v="88h 43m 10s"/>
    <s v="time"/>
    <n v="88"/>
    <n v="43"/>
    <n v="10"/>
    <n v="3593"/>
    <n v="21"/>
    <n v="40.498450170637703"/>
  </r>
  <r>
    <x v="81"/>
    <x v="96"/>
    <x v="2467"/>
    <n v="183"/>
    <x v="484"/>
    <s v="89h 07m 04s"/>
    <s v="time"/>
    <n v="89"/>
    <n v="7"/>
    <n v="4"/>
    <n v="3593"/>
    <n v="21"/>
    <n v="40.317432611026597"/>
  </r>
  <r>
    <x v="81"/>
    <x v="120"/>
    <x v="2486"/>
    <n v="182"/>
    <x v="484"/>
    <s v="89h 24m 15s"/>
    <s v="time"/>
    <n v="89"/>
    <n v="24"/>
    <n v="15"/>
    <n v="3593"/>
    <n v="21"/>
    <n v="40.188283543831801"/>
  </r>
  <r>
    <x v="81"/>
    <x v="125"/>
    <x v="2576"/>
    <n v="189"/>
    <x v="484"/>
    <s v="89h 53m 45s"/>
    <s v="time"/>
    <n v="89"/>
    <n v="53"/>
    <n v="45"/>
    <n v="3593"/>
    <n v="21"/>
    <n v="39.968482039397401"/>
  </r>
  <r>
    <x v="81"/>
    <x v="146"/>
    <x v="2577"/>
    <n v="188"/>
    <x v="484"/>
    <s v="90h 09m 16s"/>
    <s v="time"/>
    <n v="90"/>
    <n v="9"/>
    <n v="16"/>
    <n v="3593"/>
    <n v="21"/>
    <n v="39.8538310799985"/>
  </r>
  <r>
    <x v="81"/>
    <x v="4"/>
    <x v="2406"/>
    <n v="199"/>
    <x v="462"/>
    <s v="86h 38m 45s"/>
    <s v="time"/>
    <n v="86"/>
    <n v="38"/>
    <n v="45"/>
    <n v="3593"/>
    <n v="21"/>
    <n v="41.4676604953113"/>
  </r>
  <r>
    <x v="81"/>
    <x v="43"/>
    <x v="2536"/>
    <n v="198"/>
    <x v="462"/>
    <s v="87h 57m 31s"/>
    <s v="time"/>
    <n v="87"/>
    <n v="57"/>
    <n v="31"/>
    <n v="3593"/>
    <n v="21"/>
    <n v="40.848757780648"/>
  </r>
  <r>
    <x v="81"/>
    <x v="59"/>
    <x v="2448"/>
    <n v="191"/>
    <x v="462"/>
    <s v="88h 22m 50s"/>
    <s v="time"/>
    <n v="88"/>
    <n v="22"/>
    <n v="50"/>
    <n v="3593"/>
    <n v="21"/>
    <n v="40.653738567432498"/>
  </r>
  <r>
    <x v="81"/>
    <x v="72"/>
    <x v="2535"/>
    <n v="192"/>
    <x v="462"/>
    <s v="88h 37m 43s"/>
    <s v="time"/>
    <n v="88"/>
    <n v="37"/>
    <n v="43"/>
    <n v="3593"/>
    <n v="21"/>
    <n v="40.539956058834697"/>
  </r>
  <r>
    <x v="81"/>
    <x v="99"/>
    <x v="2496"/>
    <n v="197"/>
    <x v="462"/>
    <s v="89h 07m 43s"/>
    <s v="time"/>
    <n v="89"/>
    <n v="7"/>
    <n v="43"/>
    <n v="3593"/>
    <n v="21"/>
    <n v="40.312532139885199"/>
  </r>
  <r>
    <x v="81"/>
    <x v="124"/>
    <x v="2578"/>
    <n v="196"/>
    <x v="462"/>
    <s v="89h 36m 52s"/>
    <s v="time"/>
    <n v="89"/>
    <n v="36"/>
    <n v="52"/>
    <n v="3593"/>
    <n v="21"/>
    <n v="40.093982864865502"/>
  </r>
  <r>
    <x v="81"/>
    <x v="148"/>
    <x v="2408"/>
    <n v="193"/>
    <x v="462"/>
    <s v="90h 15m 26s"/>
    <s v="time"/>
    <n v="90"/>
    <n v="15"/>
    <n v="26"/>
    <n v="3593"/>
    <n v="21"/>
    <n v="39.808448692933098"/>
  </r>
  <r>
    <x v="81"/>
    <x v="154"/>
    <x v="2537"/>
    <n v="194"/>
    <x v="462"/>
    <s v="90h 35m 26s"/>
    <s v="time"/>
    <n v="90"/>
    <n v="35"/>
    <n v="26"/>
    <n v="3593"/>
    <n v="21"/>
    <n v="39.6619711399888"/>
  </r>
  <r>
    <x v="81"/>
    <x v="62"/>
    <x v="2579"/>
    <n v="72"/>
    <x v="463"/>
    <s v="88h 23m 39s"/>
    <s v="time"/>
    <n v="88"/>
    <n v="23"/>
    <n v="39"/>
    <n v="3593"/>
    <n v="21"/>
    <n v="40.647478623212301"/>
  </r>
  <r>
    <x v="81"/>
    <x v="69"/>
    <x v="2504"/>
    <n v="75"/>
    <x v="463"/>
    <s v="88h 39m 23s"/>
    <s v="time"/>
    <n v="88"/>
    <n v="39"/>
    <n v="23"/>
    <n v="3593"/>
    <n v="21"/>
    <n v="40.527254099002697"/>
  </r>
  <r>
    <x v="81"/>
    <x v="80"/>
    <x v="2307"/>
    <n v="77"/>
    <x v="463"/>
    <s v="88h 44m 36s"/>
    <s v="time"/>
    <n v="88"/>
    <n v="44"/>
    <n v="36"/>
    <n v="3593"/>
    <n v="21"/>
    <n v="40.487548360440201"/>
  </r>
  <r>
    <x v="81"/>
    <x v="104"/>
    <x v="2452"/>
    <n v="78"/>
    <x v="463"/>
    <s v="89h 09m 58s"/>
    <s v="time"/>
    <n v="89"/>
    <n v="9"/>
    <n v="58"/>
    <n v="3593"/>
    <n v="21"/>
    <n v="40.295578165595998"/>
  </r>
  <r>
    <x v="81"/>
    <x v="138"/>
    <x v="2540"/>
    <n v="71"/>
    <x v="463"/>
    <s v="89h 47m 42s"/>
    <s v="time"/>
    <n v="89"/>
    <n v="47"/>
    <n v="42"/>
    <n v="3593"/>
    <n v="21"/>
    <n v="40.013363773038499"/>
  </r>
  <r>
    <x v="81"/>
    <x v="137"/>
    <x v="2580"/>
    <n v="74"/>
    <x v="463"/>
    <s v="90h 04m 32s"/>
    <s v="time"/>
    <n v="90"/>
    <n v="4"/>
    <n v="32"/>
    <n v="3593"/>
    <n v="21"/>
    <n v="39.888735382641698"/>
  </r>
  <r>
    <x v="81"/>
    <x v="52"/>
    <x v="2455"/>
    <n v="172"/>
    <x v="444"/>
    <s v="87h 11m 49s"/>
    <s v="time"/>
    <n v="87"/>
    <n v="11"/>
    <n v="49"/>
    <n v="3593"/>
    <n v="21"/>
    <n v="41.205572315543598"/>
  </r>
  <r>
    <x v="81"/>
    <x v="64"/>
    <x v="2581"/>
    <n v="177"/>
    <x v="444"/>
    <s v="88h 22m 50s"/>
    <s v="time"/>
    <n v="88"/>
    <n v="22"/>
    <n v="50"/>
    <n v="3593"/>
    <n v="21"/>
    <n v="40.653738567432498"/>
  </r>
  <r>
    <x v="81"/>
    <x v="68"/>
    <x v="2582"/>
    <n v="176"/>
    <x v="444"/>
    <s v="88h 39m 02s"/>
    <s v="time"/>
    <n v="88"/>
    <n v="39"/>
    <n v="2"/>
    <n v="3593"/>
    <n v="21"/>
    <n v="40.529920850279801"/>
  </r>
  <r>
    <x v="81"/>
    <x v="73"/>
    <x v="2305"/>
    <n v="174"/>
    <x v="444"/>
    <s v="88h 41m 51s"/>
    <s v="time"/>
    <n v="88"/>
    <n v="41"/>
    <n v="51"/>
    <n v="3593"/>
    <n v="21"/>
    <n v="40.508469799036"/>
  </r>
  <r>
    <x v="81"/>
    <x v="93"/>
    <x v="2583"/>
    <n v="179"/>
    <x v="444"/>
    <s v="89h 02m 16s"/>
    <s v="time"/>
    <n v="89"/>
    <n v="2"/>
    <n v="16"/>
    <n v="3593"/>
    <n v="21"/>
    <n v="40.353657623480601"/>
  </r>
  <r>
    <x v="81"/>
    <x v="103"/>
    <x v="2414"/>
    <n v="171"/>
    <x v="444"/>
    <s v="89h 11m 01s"/>
    <s v="time"/>
    <n v="89"/>
    <n v="11"/>
    <n v="1"/>
    <n v="3593"/>
    <n v="21"/>
    <n v="40.287671190209899"/>
  </r>
  <r>
    <x v="81"/>
    <x v="132"/>
    <x v="2456"/>
    <n v="173"/>
    <x v="444"/>
    <s v="90h 02m 19s"/>
    <s v="time"/>
    <n v="90"/>
    <n v="2"/>
    <n v="19"/>
    <n v="3593"/>
    <n v="21"/>
    <n v="39.905102440619601"/>
  </r>
  <r>
    <x v="81"/>
    <x v="136"/>
    <x v="2542"/>
    <n v="175"/>
    <x v="444"/>
    <s v="90h 02m 37s"/>
    <s v="time"/>
    <n v="90"/>
    <n v="2"/>
    <n v="37"/>
    <n v="3593"/>
    <n v="21"/>
    <n v="39.902886564226499"/>
  </r>
  <r>
    <x v="81"/>
    <x v="30"/>
    <x v="2157"/>
    <n v="161"/>
    <x v="476"/>
    <s v="87h 04m 16s"/>
    <s v="time"/>
    <n v="87"/>
    <n v="4"/>
    <n v="16"/>
    <n v="3593"/>
    <n v="21"/>
    <n v="41.265121739574198"/>
  </r>
  <r>
    <x v="81"/>
    <x v="60"/>
    <x v="2545"/>
    <n v="163"/>
    <x v="476"/>
    <s v="88h 26m 20s"/>
    <s v="time"/>
    <n v="88"/>
    <n v="26"/>
    <n v="20"/>
    <n v="3593"/>
    <n v="21"/>
    <n v="40.626923801746301"/>
  </r>
  <r>
    <x v="81"/>
    <x v="84"/>
    <x v="2584"/>
    <n v="167"/>
    <x v="476"/>
    <s v="88h 44m 34s"/>
    <s v="time"/>
    <n v="88"/>
    <n v="44"/>
    <n v="34"/>
    <n v="3593"/>
    <n v="21"/>
    <n v="40.487801824248599"/>
  </r>
  <r>
    <x v="81"/>
    <x v="90"/>
    <x v="2544"/>
    <n v="166"/>
    <x v="476"/>
    <s v="88h 58m 05s"/>
    <s v="time"/>
    <n v="88"/>
    <n v="58"/>
    <n v="5"/>
    <n v="3593"/>
    <n v="21"/>
    <n v="40.385281858344896"/>
  </r>
  <r>
    <x v="81"/>
    <x v="92"/>
    <x v="2104"/>
    <n v="169"/>
    <x v="476"/>
    <s v="89h 01m 26s"/>
    <s v="time"/>
    <n v="89"/>
    <n v="1"/>
    <n v="26"/>
    <n v="3593"/>
    <n v="21"/>
    <n v="40.359953320893801"/>
  </r>
  <r>
    <x v="81"/>
    <x v="130"/>
    <x v="2585"/>
    <n v="165"/>
    <x v="476"/>
    <s v="89h 52m 15s"/>
    <s v="time"/>
    <n v="89"/>
    <n v="52"/>
    <n v="15"/>
    <n v="3593"/>
    <n v="21"/>
    <n v="39.979600352357501"/>
  </r>
  <r>
    <x v="81"/>
    <x v="147"/>
    <x v="2546"/>
    <n v="168"/>
    <x v="476"/>
    <s v="90h 06m 52s"/>
    <s v="time"/>
    <n v="90"/>
    <n v="6"/>
    <n v="52"/>
    <n v="3593"/>
    <n v="21"/>
    <n v="39.871521398715203"/>
  </r>
  <r>
    <x v="81"/>
    <x v="145"/>
    <x v="1746"/>
    <n v="162"/>
    <x v="476"/>
    <s v="90h 16m 42s"/>
    <s v="time"/>
    <n v="90"/>
    <n v="16"/>
    <n v="42"/>
    <n v="3593"/>
    <n v="21"/>
    <n v="39.799139697601802"/>
  </r>
  <r>
    <x v="81"/>
    <x v="1"/>
    <x v="2299"/>
    <n v="31"/>
    <x v="493"/>
    <s v="86h 25m 01s"/>
    <s v="time"/>
    <n v="86"/>
    <n v="25"/>
    <n v="1"/>
    <n v="3593"/>
    <n v="21"/>
    <n v="41.577494125701897"/>
  </r>
  <r>
    <x v="81"/>
    <x v="9"/>
    <x v="2500"/>
    <n v="39"/>
    <x v="493"/>
    <s v="86h 51m 22s"/>
    <s v="time"/>
    <n v="86"/>
    <n v="51"/>
    <n v="22"/>
    <n v="3593"/>
    <n v="21"/>
    <n v="41.367267703289599"/>
  </r>
  <r>
    <x v="81"/>
    <x v="45"/>
    <x v="2503"/>
    <n v="37"/>
    <x v="493"/>
    <s v="87h 58m 47s"/>
    <s v="time"/>
    <n v="87"/>
    <n v="58"/>
    <n v="47"/>
    <n v="3593"/>
    <n v="21"/>
    <n v="40.838955946288102"/>
  </r>
  <r>
    <x v="81"/>
    <x v="48"/>
    <x v="2586"/>
    <n v="33"/>
    <x v="493"/>
    <s v="88h 09m 14s"/>
    <s v="time"/>
    <n v="88"/>
    <n v="9"/>
    <n v="14"/>
    <n v="3593"/>
    <n v="21"/>
    <n v="40.7582699446044"/>
  </r>
  <r>
    <x v="81"/>
    <x v="70"/>
    <x v="2164"/>
    <n v="32"/>
    <x v="493"/>
    <s v="88h 40m 29s"/>
    <s v="time"/>
    <n v="88"/>
    <n v="40"/>
    <n v="29"/>
    <n v="3593"/>
    <n v="21"/>
    <n v="40.5188751648503"/>
  </r>
  <r>
    <x v="81"/>
    <x v="149"/>
    <x v="2302"/>
    <n v="36"/>
    <x v="493"/>
    <s v="90h 11m 36s"/>
    <s v="time"/>
    <n v="90"/>
    <n v="11"/>
    <n v="36"/>
    <n v="3593"/>
    <n v="21"/>
    <n v="39.836647202306096"/>
  </r>
  <r>
    <x v="81"/>
    <x v="153"/>
    <x v="2521"/>
    <n v="34"/>
    <x v="493"/>
    <s v="90h 17m 18s"/>
    <s v="time"/>
    <n v="90"/>
    <n v="17"/>
    <n v="18"/>
    <n v="3593"/>
    <n v="21"/>
    <n v="39.7947316929097"/>
  </r>
  <r>
    <x v="81"/>
    <x v="16"/>
    <x v="2294"/>
    <n v="151"/>
    <x v="494"/>
    <s v="86h 36m 08s"/>
    <s v="time"/>
    <n v="86"/>
    <n v="36"/>
    <n v="8"/>
    <n v="3593"/>
    <n v="21"/>
    <n v="41.488542762567"/>
  </r>
  <r>
    <x v="81"/>
    <x v="82"/>
    <x v="2587"/>
    <n v="159"/>
    <x v="494"/>
    <s v="88h 51m 15s"/>
    <s v="time"/>
    <n v="88"/>
    <n v="51"/>
    <n v="15"/>
    <n v="3593"/>
    <n v="21"/>
    <n v="40.437045720984699"/>
  </r>
  <r>
    <x v="81"/>
    <x v="98"/>
    <x v="2563"/>
    <n v="155"/>
    <x v="494"/>
    <s v="89h 07m 43s"/>
    <s v="time"/>
    <n v="89"/>
    <n v="7"/>
    <n v="43"/>
    <n v="3593"/>
    <n v="21"/>
    <n v="40.312532139885199"/>
  </r>
  <r>
    <x v="81"/>
    <x v="100"/>
    <x v="2344"/>
    <n v="153"/>
    <x v="494"/>
    <s v="89h 08m 48s"/>
    <s v="time"/>
    <n v="89"/>
    <n v="8"/>
    <n v="48"/>
    <n v="3593"/>
    <n v="21"/>
    <n v="40.3043673347292"/>
  </r>
  <r>
    <x v="81"/>
    <x v="111"/>
    <x v="2588"/>
    <n v="157"/>
    <x v="494"/>
    <s v="89h 19m 19s"/>
    <s v="time"/>
    <n v="89"/>
    <n v="19"/>
    <n v="19"/>
    <n v="3593"/>
    <n v="21"/>
    <n v="40.225277476295098"/>
  </r>
  <r>
    <x v="81"/>
    <x v="5"/>
    <x v="2297"/>
    <n v="96"/>
    <x v="495"/>
    <s v="86h 39m 09s"/>
    <s v="time"/>
    <n v="86"/>
    <n v="39"/>
    <n v="9"/>
    <n v="3593"/>
    <n v="21"/>
    <n v="41.464470153775103"/>
  </r>
  <r>
    <x v="81"/>
    <x v="27"/>
    <x v="2589"/>
    <n v="93"/>
    <x v="495"/>
    <s v="87h 18m 27s"/>
    <s v="time"/>
    <n v="87"/>
    <n v="18"/>
    <n v="27"/>
    <n v="3593"/>
    <n v="21"/>
    <n v="41.153394611001303"/>
  </r>
  <r>
    <x v="81"/>
    <x v="29"/>
    <x v="2337"/>
    <n v="98"/>
    <x v="495"/>
    <s v="87h 36m 33s"/>
    <s v="time"/>
    <n v="87"/>
    <n v="36"/>
    <n v="33"/>
    <n v="3593"/>
    <n v="21"/>
    <n v="41.011690177017201"/>
  </r>
  <r>
    <x v="81"/>
    <x v="53"/>
    <x v="2369"/>
    <n v="91"/>
    <x v="495"/>
    <s v="87h 53m 35s"/>
    <s v="time"/>
    <n v="87"/>
    <n v="53"/>
    <n v="35"/>
    <n v="3593"/>
    <n v="21"/>
    <n v="40.8792250683437"/>
  </r>
  <r>
    <x v="81"/>
    <x v="63"/>
    <x v="2590"/>
    <n v="99"/>
    <x v="495"/>
    <s v="88h 24m 39s"/>
    <s v="time"/>
    <n v="88"/>
    <n v="24"/>
    <n v="39"/>
    <n v="3593"/>
    <n v="21"/>
    <n v="40.639816010481297"/>
  </r>
  <r>
    <x v="81"/>
    <x v="71"/>
    <x v="2365"/>
    <n v="92"/>
    <x v="495"/>
    <s v="88h 41m 28s"/>
    <s v="time"/>
    <n v="88"/>
    <n v="41"/>
    <n v="28"/>
    <n v="3593"/>
    <n v="21"/>
    <n v="40.511387837939402"/>
  </r>
  <r>
    <x v="81"/>
    <x v="85"/>
    <x v="2549"/>
    <n v="94"/>
    <x v="495"/>
    <s v="88h 49m 42s"/>
    <s v="time"/>
    <n v="88"/>
    <n v="49"/>
    <n v="42"/>
    <n v="3593"/>
    <n v="21"/>
    <n v="40.448805748916399"/>
  </r>
  <r>
    <x v="81"/>
    <x v="119"/>
    <x v="2591"/>
    <n v="97"/>
    <x v="495"/>
    <s v="89h 18m 21s"/>
    <s v="time"/>
    <n v="89"/>
    <n v="18"/>
    <n v="21"/>
    <n v="3593"/>
    <n v="21"/>
    <n v="40.232534268944697"/>
  </r>
  <r>
    <x v="81"/>
    <x v="35"/>
    <x v="2333"/>
    <n v="111"/>
    <x v="496"/>
    <s v="87h 19m 51s"/>
    <s v="time"/>
    <n v="87"/>
    <n v="19"/>
    <n v="51"/>
    <n v="3593"/>
    <n v="21"/>
    <n v="41.142399114478401"/>
  </r>
  <r>
    <x v="81"/>
    <x v="42"/>
    <x v="2485"/>
    <n v="119"/>
    <x v="496"/>
    <s v="87h 56m 40s"/>
    <s v="time"/>
    <n v="87"/>
    <n v="56"/>
    <n v="40"/>
    <n v="3593"/>
    <n v="21"/>
    <n v="40.8553379658875"/>
  </r>
  <r>
    <x v="81"/>
    <x v="49"/>
    <x v="2497"/>
    <n v="115"/>
    <x v="496"/>
    <s v="88h 15m 41s"/>
    <s v="time"/>
    <n v="88"/>
    <n v="15"/>
    <n v="41"/>
    <n v="3593"/>
    <n v="21"/>
    <n v="40.708627467025003"/>
  </r>
  <r>
    <x v="81"/>
    <x v="123"/>
    <x v="2308"/>
    <n v="117"/>
    <x v="496"/>
    <s v="89h 40m 38s"/>
    <s v="time"/>
    <n v="89"/>
    <n v="40"/>
    <n v="38"/>
    <n v="3593"/>
    <n v="21"/>
    <n v="40.065915412683701"/>
  </r>
  <r>
    <x v="81"/>
    <x v="141"/>
    <x v="2592"/>
    <n v="116"/>
    <x v="496"/>
    <s v="89h 59m 24s"/>
    <s v="time"/>
    <n v="89"/>
    <n v="59"/>
    <n v="24"/>
    <n v="3593"/>
    <n v="21"/>
    <n v="39.926658517612999"/>
  </r>
  <r>
    <x v="81"/>
    <x v="128"/>
    <x v="2593"/>
    <n v="114"/>
    <x v="496"/>
    <s v="90h 02m 04s"/>
    <s v="time"/>
    <n v="90"/>
    <n v="2"/>
    <n v="4"/>
    <n v="3593"/>
    <n v="21"/>
    <n v="39.906949192284401"/>
  </r>
  <r>
    <x v="81"/>
    <x v="150"/>
    <x v="2594"/>
    <n v="112"/>
    <x v="496"/>
    <s v="90h 06m 05s"/>
    <s v="time"/>
    <n v="90"/>
    <n v="6"/>
    <n v="5"/>
    <n v="3593"/>
    <n v="21"/>
    <n v="39.877298722118503"/>
  </r>
  <r>
    <x v="81"/>
    <x v="14"/>
    <x v="2480"/>
    <n v="66"/>
    <x v="487"/>
    <s v="86h 27m 46s"/>
    <s v="time"/>
    <n v="86"/>
    <n v="27"/>
    <n v="46"/>
    <n v="3593"/>
    <n v="21"/>
    <n v="41.5554541774559"/>
  </r>
  <r>
    <x v="81"/>
    <x v="22"/>
    <x v="2552"/>
    <n v="68"/>
    <x v="487"/>
    <s v="86h 31m 06s"/>
    <s v="time"/>
    <n v="86"/>
    <n v="31"/>
    <n v="6"/>
    <n v="3593"/>
    <n v="21"/>
    <n v="41.5287703954845"/>
  </r>
  <r>
    <x v="81"/>
    <x v="31"/>
    <x v="2595"/>
    <n v="67"/>
    <x v="487"/>
    <s v="87h 40m 37s"/>
    <s v="time"/>
    <n v="87"/>
    <n v="40"/>
    <n v="37"/>
    <n v="3593"/>
    <n v="21"/>
    <n v="40.979986503483403"/>
  </r>
  <r>
    <x v="81"/>
    <x v="44"/>
    <x v="2423"/>
    <n v="63"/>
    <x v="487"/>
    <s v="87h 57m 37s"/>
    <s v="time"/>
    <n v="87"/>
    <n v="57"/>
    <n v="37"/>
    <n v="3593"/>
    <n v="21"/>
    <n v="40.847983780557499"/>
  </r>
  <r>
    <x v="81"/>
    <x v="46"/>
    <x v="2370"/>
    <n v="61"/>
    <x v="487"/>
    <s v="88h 04m 24s"/>
    <s v="time"/>
    <n v="88"/>
    <n v="4"/>
    <n v="24"/>
    <n v="3593"/>
    <n v="21"/>
    <n v="40.795549163575799"/>
  </r>
  <r>
    <x v="81"/>
    <x v="102"/>
    <x v="2554"/>
    <n v="62"/>
    <x v="487"/>
    <s v="89h 09m 37s"/>
    <s v="time"/>
    <n v="89"/>
    <n v="9"/>
    <n v="37"/>
    <n v="3593"/>
    <n v="21"/>
    <n v="40.298214513812503"/>
  </r>
  <r>
    <x v="81"/>
    <x v="126"/>
    <x v="2223"/>
    <n v="65"/>
    <x v="487"/>
    <s v="89h 59m 28s"/>
    <s v="time"/>
    <n v="89"/>
    <n v="59"/>
    <n v="28"/>
    <n v="3593"/>
    <n v="21"/>
    <n v="39.926165547214502"/>
  </r>
  <r>
    <x v="81"/>
    <x v="26"/>
    <x v="2513"/>
    <n v="135"/>
    <x v="497"/>
    <s v="87h 39m 34s"/>
    <s v="time"/>
    <n v="87"/>
    <n v="39"/>
    <n v="34"/>
    <n v="3593"/>
    <n v="21"/>
    <n v="40.988167593020897"/>
  </r>
  <r>
    <x v="81"/>
    <x v="58"/>
    <x v="2596"/>
    <n v="136"/>
    <x v="497"/>
    <s v="88h 22m 50s"/>
    <s v="time"/>
    <n v="88"/>
    <n v="22"/>
    <n v="50"/>
    <n v="3593"/>
    <n v="21"/>
    <n v="40.653738567432498"/>
  </r>
  <r>
    <x v="81"/>
    <x v="105"/>
    <x v="2597"/>
    <n v="137"/>
    <x v="497"/>
    <s v="89h 20m 14s"/>
    <s v="time"/>
    <n v="89"/>
    <n v="20"/>
    <n v="14"/>
    <n v="3593"/>
    <n v="21"/>
    <n v="40.218398452803598"/>
  </r>
  <r>
    <x v="81"/>
    <x v="135"/>
    <x v="2598"/>
    <n v="138"/>
    <x v="497"/>
    <s v="90h 01m 26s"/>
    <s v="time"/>
    <n v="90"/>
    <n v="1"/>
    <n v="26"/>
    <n v="3593"/>
    <n v="21"/>
    <n v="39.911628394932201"/>
  </r>
  <r>
    <x v="81"/>
    <x v="144"/>
    <x v="2256"/>
    <n v="134"/>
    <x v="497"/>
    <s v="90h 14m 09s"/>
    <s v="time"/>
    <n v="90"/>
    <n v="14"/>
    <n v="9"/>
    <n v="3593"/>
    <n v="21"/>
    <n v="39.817884617160502"/>
  </r>
  <r>
    <x v="81"/>
    <x v="21"/>
    <x v="2561"/>
    <n v="57"/>
    <x v="416"/>
    <s v="86h 26m 35s"/>
    <s v="time"/>
    <n v="86"/>
    <n v="26"/>
    <n v="35"/>
    <n v="3593"/>
    <n v="21"/>
    <n v="41.564935169266803"/>
  </r>
  <r>
    <x v="81"/>
    <x v="11"/>
    <x v="2196"/>
    <n v="52"/>
    <x v="416"/>
    <s v="86h 53m 31s"/>
    <s v="time"/>
    <n v="86"/>
    <n v="53"/>
    <n v="31"/>
    <n v="3593"/>
    <n v="21"/>
    <n v="41.350208272726903"/>
  </r>
  <r>
    <x v="81"/>
    <x v="77"/>
    <x v="2599"/>
    <n v="59"/>
    <x v="416"/>
    <s v="88h 39m 18s"/>
    <s v="time"/>
    <n v="88"/>
    <n v="39"/>
    <n v="18"/>
    <n v="3593"/>
    <n v="21"/>
    <n v="40.527889007952098"/>
  </r>
  <r>
    <x v="81"/>
    <x v="79"/>
    <x v="2600"/>
    <n v="56"/>
    <x v="416"/>
    <s v="88h 49m 01s"/>
    <s v="time"/>
    <n v="88"/>
    <n v="49"/>
    <n v="1"/>
    <n v="3593"/>
    <n v="21"/>
    <n v="40.453992450139303"/>
  </r>
  <r>
    <x v="81"/>
    <x v="86"/>
    <x v="2418"/>
    <n v="51"/>
    <x v="416"/>
    <s v="88h 50m 02s"/>
    <s v="time"/>
    <n v="88"/>
    <n v="50"/>
    <n v="2"/>
    <n v="3593"/>
    <n v="21"/>
    <n v="40.4462761333575"/>
  </r>
  <r>
    <x v="81"/>
    <x v="113"/>
    <x v="2130"/>
    <n v="53"/>
    <x v="416"/>
    <s v="89h 18m 38s"/>
    <s v="time"/>
    <n v="89"/>
    <n v="18"/>
    <n v="38"/>
    <n v="3593"/>
    <n v="21"/>
    <n v="40.230407006761602"/>
  </r>
  <r>
    <x v="81"/>
    <x v="127"/>
    <x v="2477"/>
    <n v="54"/>
    <x v="416"/>
    <s v="89h 57m 05s"/>
    <s v="time"/>
    <n v="89"/>
    <n v="57"/>
    <n v="5"/>
    <n v="3593"/>
    <n v="21"/>
    <n v="39.943796803829201"/>
  </r>
  <r>
    <x v="81"/>
    <x v="142"/>
    <x v="2085"/>
    <n v="58"/>
    <x v="416"/>
    <s v="90h 01m 56s"/>
    <s v="time"/>
    <n v="90"/>
    <n v="1"/>
    <n v="56"/>
    <n v="3593"/>
    <n v="21"/>
    <n v="39.907934196398799"/>
  </r>
  <r>
    <x v="81"/>
    <x v="10"/>
    <x v="2175"/>
    <n v="87"/>
    <x v="498"/>
    <s v="86h 51m 22s"/>
    <s v="time"/>
    <n v="86"/>
    <n v="51"/>
    <n v="22"/>
    <n v="3593"/>
    <n v="21"/>
    <n v="41.367267703289599"/>
  </r>
  <r>
    <x v="81"/>
    <x v="36"/>
    <x v="2601"/>
    <n v="86"/>
    <x v="498"/>
    <s v="87h 22m 59s"/>
    <s v="time"/>
    <n v="87"/>
    <n v="22"/>
    <n v="59"/>
    <n v="3593"/>
    <n v="21"/>
    <n v="41.117811424157303"/>
  </r>
  <r>
    <x v="81"/>
    <x v="65"/>
    <x v="2381"/>
    <n v="83"/>
    <x v="498"/>
    <s v="88h 23m 58s"/>
    <s v="time"/>
    <n v="88"/>
    <n v="23"/>
    <n v="58"/>
    <n v="3593"/>
    <n v="21"/>
    <n v="40.645051816564902"/>
  </r>
  <r>
    <x v="81"/>
    <x v="61"/>
    <x v="2602"/>
    <n v="81"/>
    <x v="498"/>
    <s v="88h 30m 19s"/>
    <s v="time"/>
    <n v="88"/>
    <n v="30"/>
    <n v="19"/>
    <n v="3593"/>
    <n v="21"/>
    <n v="40.596449050433201"/>
  </r>
  <r>
    <x v="81"/>
    <x v="88"/>
    <x v="2428"/>
    <n v="82"/>
    <x v="498"/>
    <s v="89h 00m 05s"/>
    <s v="time"/>
    <n v="89"/>
    <n v="0"/>
    <n v="5"/>
    <n v="3593"/>
    <n v="21"/>
    <n v="40.370156520653502"/>
  </r>
  <r>
    <x v="81"/>
    <x v="140"/>
    <x v="2603"/>
    <n v="88"/>
    <x v="498"/>
    <s v="89h 52m 33s"/>
    <s v="time"/>
    <n v="89"/>
    <n v="52"/>
    <n v="33"/>
    <n v="3593"/>
    <n v="21"/>
    <n v="39.977376194935601"/>
  </r>
  <r>
    <x v="81"/>
    <x v="18"/>
    <x v="2451"/>
    <n v="21"/>
    <x v="481"/>
    <s v="86h 19m 42s"/>
    <s v="time"/>
    <n v="86"/>
    <n v="19"/>
    <n v="42"/>
    <n v="3593"/>
    <n v="21"/>
    <n v="41.620171052377501"/>
  </r>
  <r>
    <x v="81"/>
    <x v="23"/>
    <x v="2220"/>
    <n v="23"/>
    <x v="481"/>
    <s v="86h 39m 10s"/>
    <s v="time"/>
    <n v="86"/>
    <n v="39"/>
    <n v="10"/>
    <n v="3593"/>
    <n v="21"/>
    <n v="41.464337233530998"/>
  </r>
  <r>
    <x v="81"/>
    <x v="8"/>
    <x v="2433"/>
    <n v="26"/>
    <x v="481"/>
    <s v="86h 49m 26s"/>
    <s v="time"/>
    <n v="86"/>
    <n v="49"/>
    <n v="26"/>
    <n v="3593"/>
    <n v="21"/>
    <n v="41.382619990657901"/>
  </r>
  <r>
    <x v="81"/>
    <x v="76"/>
    <x v="2400"/>
    <n v="27"/>
    <x v="481"/>
    <s v="88h 39m 10s"/>
    <s v="time"/>
    <n v="88"/>
    <n v="39"/>
    <n v="10"/>
    <n v="3593"/>
    <n v="21"/>
    <n v="40.5289049036503"/>
  </r>
  <r>
    <x v="81"/>
    <x v="91"/>
    <x v="2564"/>
    <n v="22"/>
    <x v="481"/>
    <s v="88h 54m 29s"/>
    <s v="time"/>
    <n v="88"/>
    <n v="54"/>
    <n v="29"/>
    <n v="3593"/>
    <n v="21"/>
    <n v="40.412536046914802"/>
  </r>
  <r>
    <x v="81"/>
    <x v="101"/>
    <x v="2604"/>
    <n v="25"/>
    <x v="481"/>
    <s v="89h 09m 14s"/>
    <s v="time"/>
    <n v="89"/>
    <n v="9"/>
    <n v="14"/>
    <n v="3593"/>
    <n v="21"/>
    <n v="40.301102338652797"/>
  </r>
  <r>
    <x v="81"/>
    <x v="116"/>
    <x v="2252"/>
    <n v="24"/>
    <x v="481"/>
    <s v="89h 33m 23s"/>
    <s v="time"/>
    <n v="89"/>
    <n v="33"/>
    <n v="23"/>
    <n v="3593"/>
    <n v="21"/>
    <n v="40.119974069720101"/>
  </r>
  <r>
    <x v="81"/>
    <x v="19"/>
    <x v="2202"/>
    <n v="11"/>
    <x v="489"/>
    <s v="86h 21m 23s"/>
    <s v="time"/>
    <n v="86"/>
    <n v="21"/>
    <n v="23"/>
    <n v="3593"/>
    <n v="21"/>
    <n v="41.606649446897997"/>
  </r>
  <r>
    <x v="81"/>
    <x v="20"/>
    <x v="2310"/>
    <n v="19"/>
    <x v="489"/>
    <s v="86h 26m 03s"/>
    <s v="time"/>
    <n v="86"/>
    <n v="26"/>
    <n v="3"/>
    <n v="3593"/>
    <n v="21"/>
    <n v="41.569209706809602"/>
  </r>
  <r>
    <x v="81"/>
    <x v="6"/>
    <x v="2422"/>
    <n v="17"/>
    <x v="489"/>
    <s v="86h 42m 47s"/>
    <s v="time"/>
    <n v="86"/>
    <n v="42"/>
    <n v="47"/>
    <n v="3593"/>
    <n v="21"/>
    <n v="41.435513683380996"/>
  </r>
  <r>
    <x v="81"/>
    <x v="7"/>
    <x v="2203"/>
    <n v="12"/>
    <x v="489"/>
    <s v="86h 48m 04s"/>
    <s v="time"/>
    <n v="86"/>
    <n v="48"/>
    <n v="4"/>
    <n v="3593"/>
    <n v="21"/>
    <n v="41.393479346142499"/>
  </r>
  <r>
    <x v="81"/>
    <x v="54"/>
    <x v="2237"/>
    <n v="15"/>
    <x v="489"/>
    <s v="88h 17m 25s"/>
    <s v="time"/>
    <n v="88"/>
    <n v="17"/>
    <n v="25"/>
    <n v="3593"/>
    <n v="21"/>
    <n v="40.695307461183901"/>
  </r>
  <r>
    <x v="81"/>
    <x v="56"/>
    <x v="2523"/>
    <n v="13"/>
    <x v="489"/>
    <s v="88h 18m 58s"/>
    <s v="time"/>
    <n v="88"/>
    <n v="18"/>
    <n v="58"/>
    <n v="3593"/>
    <n v="21"/>
    <n v="40.683403682478897"/>
  </r>
  <r>
    <x v="81"/>
    <x v="78"/>
    <x v="2177"/>
    <n v="18"/>
    <x v="489"/>
    <s v="88h 46m 04s"/>
    <s v="time"/>
    <n v="88"/>
    <n v="46"/>
    <n v="4"/>
    <n v="3593"/>
    <n v="21"/>
    <n v="40.476399093765203"/>
  </r>
  <r>
    <x v="81"/>
    <x v="87"/>
    <x v="2605"/>
    <n v="16"/>
    <x v="489"/>
    <s v="88h 50m 54s"/>
    <s v="time"/>
    <n v="88"/>
    <n v="50"/>
    <n v="54"/>
    <n v="3593"/>
    <n v="21"/>
    <n v="40.439700613404803"/>
  </r>
  <r>
    <x v="82"/>
    <x v="13"/>
    <x v="2462"/>
    <n v="35"/>
    <x v="451"/>
    <s v="00h 07m 44s"/>
    <s v="time"/>
    <n v="89"/>
    <n v="48"/>
    <n v="11"/>
    <n v="3657"/>
    <n v="20"/>
    <n v="40.722445103637199"/>
  </r>
  <r>
    <x v="82"/>
    <x v="21"/>
    <x v="2179"/>
    <n v="31"/>
    <x v="451"/>
    <s v="00h 08m 40s"/>
    <s v="time"/>
    <n v="89"/>
    <n v="49"/>
    <n v="7"/>
    <n v="3657"/>
    <n v="20"/>
    <n v="40.715392442175101"/>
  </r>
  <r>
    <x v="82"/>
    <x v="51"/>
    <x v="2164"/>
    <n v="32"/>
    <x v="451"/>
    <s v="01h 02m 03s"/>
    <s v="time"/>
    <n v="90"/>
    <n v="42"/>
    <n v="30"/>
    <n v="3657"/>
    <n v="20"/>
    <n v="40.316031235645298"/>
  </r>
  <r>
    <x v="82"/>
    <x v="33"/>
    <x v="2557"/>
    <n v="34"/>
    <x v="451"/>
    <s v="01h 19m 29s"/>
    <s v="time"/>
    <n v="90"/>
    <n v="59"/>
    <n v="56"/>
    <n v="3657"/>
    <n v="20"/>
    <n v="40.187303874284098"/>
  </r>
  <r>
    <x v="82"/>
    <x v="37"/>
    <x v="2481"/>
    <n v="33"/>
    <x v="451"/>
    <s v="01h 23m 29s"/>
    <s v="time"/>
    <n v="91"/>
    <n v="3"/>
    <n v="56"/>
    <n v="3657"/>
    <n v="20"/>
    <n v="40.157883819958698"/>
  </r>
  <r>
    <x v="82"/>
    <x v="25"/>
    <x v="2348"/>
    <n v="38"/>
    <x v="451"/>
    <s v="01h 27m 36s"/>
    <s v="time"/>
    <n v="91"/>
    <n v="8"/>
    <n v="3"/>
    <n v="3657"/>
    <n v="20"/>
    <n v="40.127650624994203"/>
  </r>
  <r>
    <x v="82"/>
    <x v="84"/>
    <x v="2566"/>
    <n v="37"/>
    <x v="451"/>
    <s v="02h 45m 36s"/>
    <s v="time"/>
    <n v="92"/>
    <n v="26"/>
    <n v="3"/>
    <n v="3657"/>
    <n v="20"/>
    <n v="39.563292793970398"/>
  </r>
  <r>
    <x v="82"/>
    <x v="108"/>
    <x v="2508"/>
    <n v="36"/>
    <x v="451"/>
    <s v="03h 21m 18s"/>
    <s v="time"/>
    <n v="93"/>
    <n v="1"/>
    <n v="45"/>
    <n v="3657"/>
    <n v="20"/>
    <n v="39.310252161060497"/>
  </r>
  <r>
    <x v="82"/>
    <x v="38"/>
    <x v="2273"/>
    <n v="199"/>
    <x v="499"/>
    <s v="01h 29m 58s"/>
    <s v="time"/>
    <n v="91"/>
    <n v="10"/>
    <n v="25"/>
    <n v="3657"/>
    <n v="20"/>
    <n v="40.110290197273201"/>
  </r>
  <r>
    <x v="82"/>
    <x v="64"/>
    <x v="2606"/>
    <n v="194"/>
    <x v="499"/>
    <s v="02h 07m 02s"/>
    <s v="time"/>
    <n v="91"/>
    <n v="47"/>
    <n v="29"/>
    <n v="3657"/>
    <n v="20"/>
    <n v="39.840338448595702"/>
  </r>
  <r>
    <x v="82"/>
    <x v="89"/>
    <x v="2607"/>
    <n v="192"/>
    <x v="499"/>
    <s v="02h 52m 30s"/>
    <s v="time"/>
    <n v="92"/>
    <n v="32"/>
    <n v="57"/>
    <n v="3657"/>
    <n v="20"/>
    <n v="39.514132127967997"/>
  </r>
  <r>
    <x v="82"/>
    <x v="114"/>
    <x v="2608"/>
    <n v="195"/>
    <x v="499"/>
    <s v="03h 20m 30s"/>
    <s v="time"/>
    <n v="93"/>
    <n v="0"/>
    <n v="57"/>
    <n v="3657"/>
    <n v="20"/>
    <n v="39.3158870801566"/>
  </r>
  <r>
    <x v="82"/>
    <x v="133"/>
    <x v="2560"/>
    <n v="196"/>
    <x v="499"/>
    <s v="03h 25m 26s"/>
    <s v="time"/>
    <n v="93"/>
    <n v="5"/>
    <n v="53"/>
    <n v="3657"/>
    <n v="20"/>
    <n v="39.2811641250414"/>
  </r>
  <r>
    <x v="82"/>
    <x v="143"/>
    <x v="2609"/>
    <n v="193"/>
    <x v="499"/>
    <s v="03h 38m 03s"/>
    <s v="time"/>
    <n v="93"/>
    <n v="18"/>
    <n v="30"/>
    <n v="3657"/>
    <n v="20"/>
    <n v="39.192640885951498"/>
  </r>
  <r>
    <x v="82"/>
    <x v="52"/>
    <x v="2530"/>
    <n v="174"/>
    <x v="490"/>
    <s v="01h 04m 30s"/>
    <s v="time"/>
    <n v="90"/>
    <n v="44"/>
    <n v="57"/>
    <n v="3657"/>
    <n v="20"/>
    <n v="40.297890706067001"/>
  </r>
  <r>
    <x v="82"/>
    <x v="28"/>
    <x v="2319"/>
    <n v="176"/>
    <x v="490"/>
    <s v="01h 29m 27s"/>
    <s v="time"/>
    <n v="91"/>
    <n v="9"/>
    <n v="54"/>
    <n v="3657"/>
    <n v="20"/>
    <n v="40.114078867986599"/>
  </r>
  <r>
    <x v="82"/>
    <x v="46"/>
    <x v="2567"/>
    <n v="179"/>
    <x v="490"/>
    <s v="01h 47m 34s"/>
    <s v="time"/>
    <n v="91"/>
    <n v="28"/>
    <n v="1"/>
    <n v="3657"/>
    <n v="20"/>
    <n v="39.981657004200002"/>
  </r>
  <r>
    <x v="82"/>
    <x v="69"/>
    <x v="2141"/>
    <n v="178"/>
    <x v="490"/>
    <s v="02h 31m 57s"/>
    <s v="time"/>
    <n v="92"/>
    <n v="12"/>
    <n v="24"/>
    <n v="3657"/>
    <n v="20"/>
    <n v="39.660906658954502"/>
  </r>
  <r>
    <x v="82"/>
    <x v="79"/>
    <x v="2444"/>
    <n v="177"/>
    <x v="490"/>
    <s v="02h 50m 25s"/>
    <s v="time"/>
    <n v="92"/>
    <n v="30"/>
    <n v="52"/>
    <n v="3657"/>
    <n v="20"/>
    <n v="39.528962444302898"/>
  </r>
  <r>
    <x v="82"/>
    <x v="83"/>
    <x v="2487"/>
    <n v="175"/>
    <x v="490"/>
    <s v="02h 51m 34s"/>
    <s v="time"/>
    <n v="92"/>
    <n v="32"/>
    <n v="1"/>
    <n v="3657"/>
    <n v="20"/>
    <n v="39.520774733505199"/>
  </r>
  <r>
    <x v="82"/>
    <x v="91"/>
    <x v="2488"/>
    <n v="171"/>
    <x v="490"/>
    <s v="02h 52m 00s"/>
    <s v="time"/>
    <n v="92"/>
    <n v="32"/>
    <n v="27"/>
    <n v="3657"/>
    <n v="20"/>
    <n v="39.517690388927399"/>
  </r>
  <r>
    <x v="82"/>
    <x v="105"/>
    <x v="2357"/>
    <n v="172"/>
    <x v="490"/>
    <s v="03h 14m 44s"/>
    <s v="time"/>
    <n v="92"/>
    <n v="55"/>
    <n v="11"/>
    <n v="3657"/>
    <n v="20"/>
    <n v="39.356553297200897"/>
  </r>
  <r>
    <x v="82"/>
    <x v="17"/>
    <x v="2552"/>
    <n v="97"/>
    <x v="500"/>
    <s v="89h 40m 27s"/>
    <s v="time"/>
    <n v="89"/>
    <n v="40"/>
    <n v="27"/>
    <n v="3657"/>
    <n v="20"/>
    <n v="40.780975568957899"/>
  </r>
  <r>
    <x v="82"/>
    <x v="7"/>
    <x v="2586"/>
    <n v="92"/>
    <x v="500"/>
    <s v="00h 43m 03s"/>
    <s v="time"/>
    <n v="90"/>
    <n v="23"/>
    <n v="30"/>
    <n v="3657"/>
    <n v="20"/>
    <n v="40.457269291048199"/>
  </r>
  <r>
    <x v="82"/>
    <x v="32"/>
    <x v="2503"/>
    <n v="96"/>
    <x v="500"/>
    <s v="01h 06m 21s"/>
    <s v="time"/>
    <n v="90"/>
    <n v="46"/>
    <n v="48"/>
    <n v="3657"/>
    <n v="20"/>
    <n v="40.284203569067998"/>
  </r>
  <r>
    <x v="82"/>
    <x v="36"/>
    <x v="2500"/>
    <n v="99"/>
    <x v="500"/>
    <s v="01h 15m 50s"/>
    <s v="time"/>
    <n v="90"/>
    <n v="56"/>
    <n v="17"/>
    <n v="3657"/>
    <n v="20"/>
    <n v="40.214187313097703"/>
  </r>
  <r>
    <x v="82"/>
    <x v="99"/>
    <x v="2482"/>
    <n v="98"/>
    <x v="500"/>
    <s v="03h 01m 23s"/>
    <s v="time"/>
    <n v="92"/>
    <n v="41"/>
    <n v="50"/>
    <n v="3657"/>
    <n v="20"/>
    <n v="39.451020347007798"/>
  </r>
  <r>
    <x v="82"/>
    <x v="118"/>
    <x v="2302"/>
    <n v="95"/>
    <x v="500"/>
    <s v="03h 19m 35s"/>
    <s v="time"/>
    <n v="93"/>
    <n v="0"/>
    <n v="2"/>
    <n v="3657"/>
    <n v="20"/>
    <n v="39.322345744648999"/>
  </r>
  <r>
    <x v="82"/>
    <x v="39"/>
    <x v="2509"/>
    <n v="137"/>
    <x v="468"/>
    <s v="01h 36m 12s"/>
    <s v="time"/>
    <n v="91"/>
    <n v="16"/>
    <n v="39"/>
    <n v="3657"/>
    <n v="20"/>
    <n v="40.064638054284998"/>
  </r>
  <r>
    <x v="82"/>
    <x v="40"/>
    <x v="2440"/>
    <n v="136"/>
    <x v="468"/>
    <s v="01h 37m 10s"/>
    <s v="time"/>
    <n v="91"/>
    <n v="17"/>
    <n v="37"/>
    <n v="3657"/>
    <n v="20"/>
    <n v="40.057567616085997"/>
  </r>
  <r>
    <x v="82"/>
    <x v="53"/>
    <x v="2397"/>
    <n v="134"/>
    <x v="468"/>
    <s v="01h 39m 08s"/>
    <s v="time"/>
    <n v="91"/>
    <n v="19"/>
    <n v="35"/>
    <n v="3657"/>
    <n v="20"/>
    <n v="40.0431906318911"/>
  </r>
  <r>
    <x v="82"/>
    <x v="57"/>
    <x v="2360"/>
    <n v="131"/>
    <x v="468"/>
    <s v="02h 02m 13s"/>
    <s v="time"/>
    <n v="91"/>
    <n v="42"/>
    <n v="40"/>
    <n v="3657"/>
    <n v="20"/>
    <n v="39.875212018415297"/>
  </r>
  <r>
    <x v="82"/>
    <x v="122"/>
    <x v="2463"/>
    <n v="132"/>
    <x v="468"/>
    <s v="03h 24m 22s"/>
    <s v="time"/>
    <n v="93"/>
    <n v="4"/>
    <n v="49"/>
    <n v="3657"/>
    <n v="20"/>
    <n v="39.288666593054302"/>
  </r>
  <r>
    <x v="82"/>
    <x v="121"/>
    <x v="2610"/>
    <n v="139"/>
    <x v="468"/>
    <s v="03h 24m 35s"/>
    <s v="time"/>
    <n v="93"/>
    <n v="5"/>
    <n v="2"/>
    <n v="3657"/>
    <n v="20"/>
    <n v="39.287142422307198"/>
  </r>
  <r>
    <x v="82"/>
    <x v="130"/>
    <x v="2611"/>
    <n v="135"/>
    <x v="468"/>
    <s v="03h 34m 37s"/>
    <s v="time"/>
    <n v="93"/>
    <n v="15"/>
    <n v="4"/>
    <n v="3657"/>
    <n v="20"/>
    <n v="39.216690894359303"/>
  </r>
  <r>
    <x v="82"/>
    <x v="126"/>
    <x v="2416"/>
    <n v="133"/>
    <x v="468"/>
    <s v="03h 59m 08s"/>
    <s v="time"/>
    <n v="93"/>
    <n v="39"/>
    <n v="35"/>
    <n v="3657"/>
    <n v="20"/>
    <n v="39.045599466152503"/>
  </r>
  <r>
    <x v="82"/>
    <x v="4"/>
    <x v="2525"/>
    <n v="111"/>
    <x v="443"/>
    <s v="00h 20m 15s"/>
    <s v="time"/>
    <n v="90"/>
    <n v="0"/>
    <n v="42"/>
    <n v="3657"/>
    <n v="20"/>
    <n v="40.628066732090197"/>
  </r>
  <r>
    <x v="82"/>
    <x v="43"/>
    <x v="2420"/>
    <n v="116"/>
    <x v="443"/>
    <s v="01h 42m 06s"/>
    <s v="time"/>
    <n v="91"/>
    <n v="22"/>
    <n v="33"/>
    <n v="3657"/>
    <n v="20"/>
    <n v="40.021522831529097"/>
  </r>
  <r>
    <x v="82"/>
    <x v="44"/>
    <x v="2392"/>
    <n v="112"/>
    <x v="443"/>
    <s v="01h 43m 49s"/>
    <s v="time"/>
    <n v="91"/>
    <n v="24"/>
    <n v="16"/>
    <n v="3657"/>
    <n v="20"/>
    <n v="40.008995429349397"/>
  </r>
  <r>
    <x v="82"/>
    <x v="73"/>
    <x v="2612"/>
    <n v="119"/>
    <x v="443"/>
    <s v="02h 33m 27s"/>
    <s v="time"/>
    <n v="92"/>
    <n v="13"/>
    <n v="54"/>
    <n v="3657"/>
    <n v="20"/>
    <n v="39.6501563092936"/>
  </r>
  <r>
    <x v="82"/>
    <x v="120"/>
    <x v="2317"/>
    <n v="117"/>
    <x v="443"/>
    <s v="03h 18m 18s"/>
    <s v="time"/>
    <n v="92"/>
    <n v="58"/>
    <n v="45"/>
    <n v="3657"/>
    <n v="20"/>
    <n v="39.331391440734897"/>
  </r>
  <r>
    <x v="82"/>
    <x v="106"/>
    <x v="2527"/>
    <n v="113"/>
    <x v="443"/>
    <s v="03h 19m 32s"/>
    <s v="time"/>
    <n v="92"/>
    <n v="59"/>
    <n v="59"/>
    <n v="3657"/>
    <n v="20"/>
    <n v="39.3226980964698"/>
  </r>
  <r>
    <x v="82"/>
    <x v="117"/>
    <x v="2446"/>
    <n v="118"/>
    <x v="443"/>
    <s v="03h 22m 55s"/>
    <s v="time"/>
    <n v="93"/>
    <n v="3"/>
    <n v="22"/>
    <n v="3657"/>
    <n v="20"/>
    <n v="39.298869857493301"/>
  </r>
  <r>
    <x v="82"/>
    <x v="138"/>
    <x v="2531"/>
    <n v="114"/>
    <x v="443"/>
    <s v="03h 29m 36s"/>
    <s v="time"/>
    <n v="93"/>
    <n v="10"/>
    <n v="3"/>
    <n v="3657"/>
    <n v="20"/>
    <n v="39.251885045750903"/>
  </r>
  <r>
    <x v="82"/>
    <x v="1"/>
    <x v="2571"/>
    <n v="61"/>
    <x v="491"/>
    <s v="00h 04m 11s"/>
    <s v="time"/>
    <n v="89"/>
    <n v="44"/>
    <n v="38"/>
    <n v="3657"/>
    <n v="20"/>
    <n v="40.749292740452702"/>
  </r>
  <r>
    <x v="82"/>
    <x v="29"/>
    <x v="2468"/>
    <n v="63"/>
    <x v="491"/>
    <s v="01h 33m 27s"/>
    <s v="time"/>
    <n v="91"/>
    <n v="13"/>
    <n v="54"/>
    <n v="3657"/>
    <n v="20"/>
    <n v="40.084765889037001"/>
  </r>
  <r>
    <x v="82"/>
    <x v="63"/>
    <x v="2601"/>
    <n v="64"/>
    <x v="491"/>
    <s v="02h 11m 28s"/>
    <s v="time"/>
    <n v="91"/>
    <n v="51"/>
    <n v="55"/>
    <n v="3657"/>
    <n v="20"/>
    <n v="39.808294150552499"/>
  </r>
  <r>
    <x v="82"/>
    <x v="110"/>
    <x v="2328"/>
    <n v="62"/>
    <x v="491"/>
    <s v="03h 05m 29s"/>
    <s v="time"/>
    <n v="92"/>
    <n v="45"/>
    <n v="56"/>
    <n v="3657"/>
    <n v="20"/>
    <n v="39.4219597791325"/>
  </r>
  <r>
    <x v="82"/>
    <x v="112"/>
    <x v="2572"/>
    <n v="69"/>
    <x v="491"/>
    <s v="03h 17m 47s"/>
    <s v="time"/>
    <n v="92"/>
    <n v="58"/>
    <n v="14"/>
    <n v="3657"/>
    <n v="20"/>
    <n v="39.335034389621498"/>
  </r>
  <r>
    <x v="82"/>
    <x v="107"/>
    <x v="2247"/>
    <n v="65"/>
    <x v="491"/>
    <s v="03h 20m 04s"/>
    <s v="time"/>
    <n v="93"/>
    <n v="0"/>
    <n v="31"/>
    <n v="3657"/>
    <n v="20"/>
    <n v="39.318940002568397"/>
  </r>
  <r>
    <x v="82"/>
    <x v="141"/>
    <x v="2613"/>
    <n v="67"/>
    <x v="491"/>
    <s v="03h 58m 19s"/>
    <s v="time"/>
    <n v="93"/>
    <n v="38"/>
    <n v="46"/>
    <n v="3657"/>
    <n v="20"/>
    <n v="39.051274597628101"/>
  </r>
  <r>
    <x v="82"/>
    <x v="135"/>
    <x v="2551"/>
    <n v="68"/>
    <x v="491"/>
    <s v="04h 01m 04s"/>
    <s v="time"/>
    <n v="93"/>
    <n v="41"/>
    <n v="31"/>
    <n v="3657"/>
    <n v="20"/>
    <n v="39.032171033321298"/>
  </r>
  <r>
    <x v="82"/>
    <x v="6"/>
    <x v="2473"/>
    <n v="1"/>
    <x v="492"/>
    <s v="00h 37m 11s"/>
    <s v="time"/>
    <n v="90"/>
    <n v="17"/>
    <n v="38"/>
    <n v="3657"/>
    <n v="20"/>
    <n v="40.501079807295902"/>
  </r>
  <r>
    <x v="82"/>
    <x v="12"/>
    <x v="2573"/>
    <n v="7"/>
    <x v="492"/>
    <s v="00h 51m 05s"/>
    <s v="time"/>
    <n v="90"/>
    <n v="31"/>
    <n v="32"/>
    <n v="3657"/>
    <n v="20"/>
    <n v="40.397432278178002"/>
  </r>
  <r>
    <x v="82"/>
    <x v="31"/>
    <x v="2536"/>
    <n v="4"/>
    <x v="492"/>
    <s v="01h 34m 15s"/>
    <s v="time"/>
    <n v="91"/>
    <n v="14"/>
    <n v="42"/>
    <n v="3657"/>
    <n v="20"/>
    <n v="40.078908433338803"/>
  </r>
  <r>
    <x v="82"/>
    <x v="60"/>
    <x v="2385"/>
    <n v="6"/>
    <x v="492"/>
    <s v="02h 15m 48s"/>
    <s v="time"/>
    <n v="91"/>
    <n v="56"/>
    <n v="15"/>
    <n v="3657"/>
    <n v="20"/>
    <n v="39.7770224337185"/>
  </r>
  <r>
    <x v="82"/>
    <x v="85"/>
    <x v="1977"/>
    <n v="2"/>
    <x v="492"/>
    <s v="02h 50m 36s"/>
    <s v="time"/>
    <n v="92"/>
    <n v="31"/>
    <n v="3"/>
    <n v="3657"/>
    <n v="20"/>
    <n v="39.527656929769996"/>
  </r>
  <r>
    <x v="82"/>
    <x v="88"/>
    <x v="2437"/>
    <n v="8"/>
    <x v="492"/>
    <s v="02h 54m 47s"/>
    <s v="time"/>
    <n v="92"/>
    <n v="35"/>
    <n v="14"/>
    <n v="3657"/>
    <n v="20"/>
    <n v="39.497890877670898"/>
  </r>
  <r>
    <x v="82"/>
    <x v="2"/>
    <x v="2406"/>
    <n v="129"/>
    <x v="462"/>
    <s v="00h 11m 08s"/>
    <s v="time"/>
    <n v="89"/>
    <n v="51"/>
    <n v="35"/>
    <n v="3657"/>
    <n v="20"/>
    <n v="40.696765019551997"/>
  </r>
  <r>
    <x v="82"/>
    <x v="34"/>
    <x v="2535"/>
    <n v="122"/>
    <x v="462"/>
    <s v="01h 20m 37s"/>
    <s v="time"/>
    <n v="91"/>
    <n v="1"/>
    <n v="4"/>
    <n v="3657"/>
    <n v="20"/>
    <n v="40.178963816592599"/>
  </r>
  <r>
    <x v="82"/>
    <x v="45"/>
    <x v="2496"/>
    <n v="126"/>
    <x v="462"/>
    <s v="01h 47m 25s"/>
    <s v="time"/>
    <n v="91"/>
    <n v="27"/>
    <n v="52"/>
    <n v="3657"/>
    <n v="20"/>
    <n v="39.982749823853801"/>
  </r>
  <r>
    <x v="82"/>
    <x v="76"/>
    <x v="2578"/>
    <n v="125"/>
    <x v="462"/>
    <s v="02h 31m 39s"/>
    <s v="time"/>
    <n v="92"/>
    <n v="12"/>
    <n v="6"/>
    <n v="3657"/>
    <n v="20"/>
    <n v="39.663057428462899"/>
  </r>
  <r>
    <x v="82"/>
    <x v="71"/>
    <x v="2614"/>
    <n v="128"/>
    <x v="462"/>
    <s v="02h 32m 55s"/>
    <s v="time"/>
    <n v="92"/>
    <n v="13"/>
    <n v="22"/>
    <n v="3657"/>
    <n v="20"/>
    <n v="39.653977988084399"/>
  </r>
  <r>
    <x v="82"/>
    <x v="129"/>
    <x v="2408"/>
    <n v="123"/>
    <x v="462"/>
    <s v="03h 29m 15s"/>
    <s v="time"/>
    <n v="93"/>
    <n v="9"/>
    <n v="42"/>
    <n v="3657"/>
    <n v="20"/>
    <n v="39.254342809095299"/>
  </r>
  <r>
    <x v="82"/>
    <x v="131"/>
    <x v="2615"/>
    <n v="124"/>
    <x v="462"/>
    <s v="03h 49m 19s"/>
    <s v="time"/>
    <n v="93"/>
    <n v="29"/>
    <n v="46"/>
    <n v="3657"/>
    <n v="20"/>
    <n v="39.113926307095298"/>
  </r>
  <r>
    <x v="82"/>
    <x v="65"/>
    <x v="2581"/>
    <n v="157"/>
    <x v="444"/>
    <s v="02h 11m 16s"/>
    <s v="time"/>
    <n v="91"/>
    <n v="51"/>
    <n v="43"/>
    <n v="3657"/>
    <n v="20"/>
    <n v="39.809738647668702"/>
  </r>
  <r>
    <x v="82"/>
    <x v="72"/>
    <x v="2455"/>
    <n v="151"/>
    <x v="444"/>
    <s v="02h 27m 37s"/>
    <s v="time"/>
    <n v="92"/>
    <n v="8"/>
    <n v="4"/>
    <n v="3657"/>
    <n v="20"/>
    <n v="39.6919959961891"/>
  </r>
  <r>
    <x v="82"/>
    <x v="66"/>
    <x v="2305"/>
    <n v="152"/>
    <x v="444"/>
    <s v="02h 39m 04s"/>
    <s v="time"/>
    <n v="92"/>
    <n v="19"/>
    <n v="31"/>
    <n v="3657"/>
    <n v="20"/>
    <n v="39.609953937016101"/>
  </r>
  <r>
    <x v="82"/>
    <x v="82"/>
    <x v="2616"/>
    <n v="159"/>
    <x v="444"/>
    <s v="02h 51m 34s"/>
    <s v="time"/>
    <n v="92"/>
    <n v="32"/>
    <n v="1"/>
    <n v="3657"/>
    <n v="20"/>
    <n v="39.520774733505199"/>
  </r>
  <r>
    <x v="82"/>
    <x v="103"/>
    <x v="2617"/>
    <n v="156"/>
    <x v="444"/>
    <s v="03h 05m 17s"/>
    <s v="time"/>
    <n v="92"/>
    <n v="45"/>
    <n v="44"/>
    <n v="3657"/>
    <n v="20"/>
    <n v="39.423376374481897"/>
  </r>
  <r>
    <x v="82"/>
    <x v="119"/>
    <x v="2542"/>
    <n v="153"/>
    <x v="444"/>
    <s v="03h 08m 02s"/>
    <s v="time"/>
    <n v="92"/>
    <n v="48"/>
    <n v="29"/>
    <n v="3657"/>
    <n v="20"/>
    <n v="39.403907108159302"/>
  </r>
  <r>
    <x v="82"/>
    <x v="111"/>
    <x v="2582"/>
    <n v="154"/>
    <x v="444"/>
    <s v="03h 12m 06s"/>
    <s v="time"/>
    <n v="92"/>
    <n v="52"/>
    <n v="33"/>
    <n v="3657"/>
    <n v="20"/>
    <n v="39.375151411831197"/>
  </r>
  <r>
    <x v="82"/>
    <x v="140"/>
    <x v="2233"/>
    <n v="158"/>
    <x v="444"/>
    <s v="03h 34m 55s"/>
    <s v="time"/>
    <n v="93"/>
    <n v="15"/>
    <n v="22"/>
    <n v="3657"/>
    <n v="20"/>
    <n v="39.214588260524998"/>
  </r>
  <r>
    <x v="82"/>
    <x v="0"/>
    <x v="2618"/>
    <n v="42"/>
    <x v="476"/>
    <s v="00h 19m 00s"/>
    <s v="time"/>
    <n v="89"/>
    <n v="59"/>
    <n v="27"/>
    <n v="3657"/>
    <n v="20"/>
    <n v="40.637472335145198"/>
  </r>
  <r>
    <x v="82"/>
    <x v="42"/>
    <x v="2157"/>
    <n v="46"/>
    <x v="476"/>
    <s v="01h 41m 58s"/>
    <s v="time"/>
    <n v="91"/>
    <n v="22"/>
    <n v="25"/>
    <n v="3657"/>
    <n v="20"/>
    <n v="40.022496161972299"/>
  </r>
  <r>
    <x v="82"/>
    <x v="61"/>
    <x v="2545"/>
    <n v="44"/>
    <x v="476"/>
    <s v="02h 24m 18s"/>
    <s v="time"/>
    <n v="92"/>
    <n v="4"/>
    <n v="45"/>
    <n v="3657"/>
    <n v="20"/>
    <n v="39.715824245440899"/>
  </r>
  <r>
    <x v="82"/>
    <x v="75"/>
    <x v="2584"/>
    <n v="47"/>
    <x v="476"/>
    <s v="02h 26m 20s"/>
    <s v="time"/>
    <n v="92"/>
    <n v="6"/>
    <n v="47"/>
    <n v="3657"/>
    <n v="20"/>
    <n v="39.701212579951502"/>
  </r>
  <r>
    <x v="82"/>
    <x v="95"/>
    <x v="2544"/>
    <n v="45"/>
    <x v="476"/>
    <s v="02h 59m 51s"/>
    <s v="time"/>
    <n v="92"/>
    <n v="40"/>
    <n v="18"/>
    <n v="3657"/>
    <n v="20"/>
    <n v="39.4618995377947"/>
  </r>
  <r>
    <x v="82"/>
    <x v="127"/>
    <x v="2546"/>
    <n v="48"/>
    <x v="476"/>
    <s v="03h 38m 23s"/>
    <s v="time"/>
    <n v="93"/>
    <n v="18"/>
    <n v="50"/>
    <n v="3657"/>
    <n v="20"/>
    <n v="39.190307504539597"/>
  </r>
  <r>
    <x v="82"/>
    <x v="15"/>
    <x v="2619"/>
    <n v="81"/>
    <x v="501"/>
    <s v="00h 18m 22s"/>
    <s v="time"/>
    <n v="89"/>
    <n v="58"/>
    <n v="49"/>
    <n v="3657"/>
    <n v="20"/>
    <n v="40.642239503100903"/>
  </r>
  <r>
    <x v="82"/>
    <x v="5"/>
    <x v="2620"/>
    <n v="88"/>
    <x v="501"/>
    <s v="00h 25m 28s"/>
    <s v="time"/>
    <n v="90"/>
    <n v="5"/>
    <n v="55"/>
    <n v="3657"/>
    <n v="20"/>
    <n v="40.588860970233199"/>
  </r>
  <r>
    <x v="82"/>
    <x v="24"/>
    <x v="2458"/>
    <n v="84"/>
    <x v="501"/>
    <s v="00h 42m 08s"/>
    <s v="time"/>
    <n v="90"/>
    <n v="22"/>
    <n v="35"/>
    <n v="3657"/>
    <n v="20"/>
    <n v="40.4641084354013"/>
  </r>
  <r>
    <x v="82"/>
    <x v="9"/>
    <x v="2621"/>
    <n v="89"/>
    <x v="501"/>
    <s v="00h 43m 31s"/>
    <s v="time"/>
    <n v="90"/>
    <n v="23"/>
    <n v="58"/>
    <n v="3657"/>
    <n v="20"/>
    <n v="40.453788432819699"/>
  </r>
  <r>
    <x v="82"/>
    <x v="56"/>
    <x v="2344"/>
    <n v="85"/>
    <x v="501"/>
    <s v="01h 55m 58s"/>
    <s v="time"/>
    <n v="91"/>
    <n v="36"/>
    <n v="25"/>
    <n v="3657"/>
    <n v="20"/>
    <n v="39.920554300529098"/>
  </r>
  <r>
    <x v="82"/>
    <x v="74"/>
    <x v="2622"/>
    <n v="82"/>
    <x v="501"/>
    <s v="02h 25m 37s"/>
    <s v="time"/>
    <n v="92"/>
    <n v="6"/>
    <n v="4"/>
    <n v="3657"/>
    <n v="20"/>
    <n v="39.706361366131397"/>
  </r>
  <r>
    <x v="82"/>
    <x v="68"/>
    <x v="2623"/>
    <n v="87"/>
    <x v="501"/>
    <s v="02h 31m 11s"/>
    <s v="time"/>
    <n v="92"/>
    <n v="11"/>
    <n v="38"/>
    <n v="3657"/>
    <n v="20"/>
    <n v="39.6664035336157"/>
  </r>
  <r>
    <x v="82"/>
    <x v="113"/>
    <x v="2588"/>
    <n v="86"/>
    <x v="501"/>
    <s v="03h 11m 54s"/>
    <s v="time"/>
    <n v="92"/>
    <n v="52"/>
    <n v="21"/>
    <n v="3657"/>
    <n v="20"/>
    <n v="39.376564645077899"/>
  </r>
  <r>
    <x v="82"/>
    <x v="54"/>
    <x v="2333"/>
    <n v="166"/>
    <x v="502"/>
    <s v="01h 52m 58s"/>
    <s v="time"/>
    <n v="91"/>
    <n v="33"/>
    <n v="25"/>
    <n v="3657"/>
    <n v="20"/>
    <n v="39.942355243397401"/>
  </r>
  <r>
    <x v="82"/>
    <x v="80"/>
    <x v="2603"/>
    <n v="169"/>
    <x v="502"/>
    <s v="02h 46m 36s"/>
    <s v="time"/>
    <n v="92"/>
    <n v="27"/>
    <n v="3"/>
    <n v="3657"/>
    <n v="20"/>
    <n v="39.556160481697397"/>
  </r>
  <r>
    <x v="82"/>
    <x v="100"/>
    <x v="2514"/>
    <n v="168"/>
    <x v="502"/>
    <s v="03h 03m 21s"/>
    <s v="time"/>
    <n v="92"/>
    <n v="43"/>
    <n v="48"/>
    <n v="3657"/>
    <n v="20"/>
    <n v="39.437075380135802"/>
  </r>
  <r>
    <x v="82"/>
    <x v="116"/>
    <x v="2594"/>
    <n v="162"/>
    <x v="502"/>
    <s v="03h 20m 37s"/>
    <s v="time"/>
    <n v="93"/>
    <n v="1"/>
    <n v="4"/>
    <n v="3657"/>
    <n v="20"/>
    <n v="39.3150652205074"/>
  </r>
  <r>
    <x v="82"/>
    <x v="115"/>
    <x v="2624"/>
    <n v="167"/>
    <x v="502"/>
    <s v="03h 20m 51s"/>
    <s v="time"/>
    <n v="93"/>
    <n v="1"/>
    <n v="18"/>
    <n v="3657"/>
    <n v="20"/>
    <n v="39.313421604285701"/>
  </r>
  <r>
    <x v="82"/>
    <x v="139"/>
    <x v="2625"/>
    <n v="164"/>
    <x v="502"/>
    <s v="03h 32m 31s"/>
    <s v="time"/>
    <n v="93"/>
    <n v="12"/>
    <n v="58"/>
    <n v="3657"/>
    <n v="20"/>
    <n v="39.231415647032797"/>
  </r>
  <r>
    <x v="82"/>
    <x v="134"/>
    <x v="2593"/>
    <n v="165"/>
    <x v="502"/>
    <s v="03h 34m 56s"/>
    <s v="time"/>
    <n v="93"/>
    <n v="15"/>
    <n v="23"/>
    <n v="3657"/>
    <n v="20"/>
    <n v="39.214471454145198"/>
  </r>
  <r>
    <x v="82"/>
    <x v="27"/>
    <x v="2296"/>
    <n v="76"/>
    <x v="487"/>
    <s v="01h 08m 31s"/>
    <s v="time"/>
    <n v="90"/>
    <n v="48"/>
    <n v="58"/>
    <n v="3657"/>
    <n v="20"/>
    <n v="40.2681854051838"/>
  </r>
  <r>
    <x v="82"/>
    <x v="62"/>
    <x v="2291"/>
    <n v="77"/>
    <x v="487"/>
    <s v="02h 08m 06s"/>
    <s v="time"/>
    <n v="91"/>
    <n v="48"/>
    <n v="33"/>
    <n v="3657"/>
    <n v="20"/>
    <n v="39.832623830227497"/>
  </r>
  <r>
    <x v="82"/>
    <x v="97"/>
    <x v="2595"/>
    <n v="78"/>
    <x v="487"/>
    <s v="03h 00m 37s"/>
    <s v="time"/>
    <n v="92"/>
    <n v="41"/>
    <n v="4"/>
    <n v="3657"/>
    <n v="20"/>
    <n v="39.456459192480999"/>
  </r>
  <r>
    <x v="82"/>
    <x v="102"/>
    <x v="2223"/>
    <n v="74"/>
    <x v="487"/>
    <s v="03h 04m 08s"/>
    <s v="time"/>
    <n v="92"/>
    <n v="44"/>
    <n v="35"/>
    <n v="3657"/>
    <n v="20"/>
    <n v="39.431523773867397"/>
  </r>
  <r>
    <x v="82"/>
    <x v="109"/>
    <x v="2554"/>
    <n v="72"/>
    <x v="487"/>
    <s v="03h 07m 26s"/>
    <s v="time"/>
    <n v="92"/>
    <n v="47"/>
    <n v="53"/>
    <n v="3657"/>
    <n v="20"/>
    <n v="39.408153307809897"/>
  </r>
  <r>
    <x v="82"/>
    <x v="124"/>
    <x v="2438"/>
    <n v="79"/>
    <x v="487"/>
    <s v="03h 23m 39s"/>
    <s v="time"/>
    <n v="93"/>
    <n v="4"/>
    <n v="6"/>
    <n v="3657"/>
    <n v="20"/>
    <n v="39.293708923550703"/>
  </r>
  <r>
    <x v="82"/>
    <x v="77"/>
    <x v="2602"/>
    <n v="104"/>
    <x v="497"/>
    <s v="02h 31m 50s"/>
    <s v="time"/>
    <n v="92"/>
    <n v="12"/>
    <n v="17"/>
    <n v="3657"/>
    <n v="20"/>
    <n v="39.661743041601198"/>
  </r>
  <r>
    <x v="82"/>
    <x v="93"/>
    <x v="2597"/>
    <n v="107"/>
    <x v="497"/>
    <s v="02h 56m 05s"/>
    <s v="time"/>
    <n v="92"/>
    <n v="36"/>
    <n v="32"/>
    <n v="3657"/>
    <n v="20"/>
    <n v="39.488649997600398"/>
  </r>
  <r>
    <x v="82"/>
    <x v="94"/>
    <x v="2182"/>
    <n v="109"/>
    <x v="497"/>
    <s v="02h 57m 58s"/>
    <s v="time"/>
    <n v="92"/>
    <n v="38"/>
    <n v="25"/>
    <n v="3657"/>
    <n v="20"/>
    <n v="39.475270235828503"/>
  </r>
  <r>
    <x v="82"/>
    <x v="123"/>
    <x v="2244"/>
    <n v="108"/>
    <x v="497"/>
    <s v="03h 24m 57s"/>
    <s v="time"/>
    <n v="93"/>
    <n v="5"/>
    <n v="24"/>
    <n v="3657"/>
    <n v="20"/>
    <n v="39.2845633258137"/>
  </r>
  <r>
    <x v="82"/>
    <x v="125"/>
    <x v="2541"/>
    <n v="105"/>
    <x v="497"/>
    <s v="03h 36m 09s"/>
    <s v="time"/>
    <n v="93"/>
    <n v="16"/>
    <n v="36"/>
    <n v="3657"/>
    <n v="20"/>
    <n v="39.205946467498102"/>
  </r>
  <r>
    <x v="82"/>
    <x v="20"/>
    <x v="2418"/>
    <n v="51"/>
    <x v="416"/>
    <s v="00h 06m 09s"/>
    <s v="time"/>
    <n v="89"/>
    <n v="46"/>
    <n v="36"/>
    <n v="3657"/>
    <n v="20"/>
    <n v="40.734415029888901"/>
  </r>
  <r>
    <x v="82"/>
    <x v="16"/>
    <x v="2196"/>
    <n v="52"/>
    <x v="416"/>
    <s v="00h 18m 49s"/>
    <s v="time"/>
    <n v="89"/>
    <n v="59"/>
    <n v="16"/>
    <n v="3657"/>
    <n v="20"/>
    <n v="40.638852189803501"/>
  </r>
  <r>
    <x v="82"/>
    <x v="23"/>
    <x v="2561"/>
    <n v="58"/>
    <x v="416"/>
    <s v="00h 27m 36s"/>
    <s v="time"/>
    <n v="90"/>
    <n v="8"/>
    <n v="3"/>
    <n v="3657"/>
    <n v="20"/>
    <n v="40.572849733268001"/>
  </r>
  <r>
    <x v="82"/>
    <x v="81"/>
    <x v="2504"/>
    <n v="55"/>
    <x v="416"/>
    <s v="02h 48m 56s"/>
    <s v="time"/>
    <n v="92"/>
    <n v="29"/>
    <n v="23"/>
    <n v="3657"/>
    <n v="20"/>
    <n v="39.539528416070198"/>
  </r>
  <r>
    <x v="82"/>
    <x v="86"/>
    <x v="2600"/>
    <n v="57"/>
    <x v="416"/>
    <s v="02h 51m 03s"/>
    <s v="time"/>
    <n v="92"/>
    <n v="31"/>
    <n v="30"/>
    <n v="3657"/>
    <n v="20"/>
    <n v="39.5244528505809"/>
  </r>
  <r>
    <x v="82"/>
    <x v="92"/>
    <x v="2599"/>
    <n v="59"/>
    <x v="416"/>
    <s v="02h 55m 06s"/>
    <s v="time"/>
    <n v="92"/>
    <n v="35"/>
    <n v="33"/>
    <n v="3657"/>
    <n v="20"/>
    <n v="39.495639495639402"/>
  </r>
  <r>
    <x v="82"/>
    <x v="26"/>
    <x v="2222"/>
    <n v="148"/>
    <x v="498"/>
    <s v="01h 34m 02s"/>
    <s v="time"/>
    <n v="91"/>
    <n v="14"/>
    <n v="29"/>
    <n v="3657"/>
    <n v="20"/>
    <n v="40.080494658552198"/>
  </r>
  <r>
    <x v="82"/>
    <x v="41"/>
    <x v="2626"/>
    <n v="145"/>
    <x v="498"/>
    <s v="01h 39m 55s"/>
    <s v="time"/>
    <n v="91"/>
    <n v="20"/>
    <n v="22"/>
    <n v="3657"/>
    <n v="20"/>
    <n v="40.0374670794533"/>
  </r>
  <r>
    <x v="82"/>
    <x v="55"/>
    <x v="2627"/>
    <n v="143"/>
    <x v="498"/>
    <s v="01h 54m 22s"/>
    <s v="time"/>
    <n v="91"/>
    <n v="34"/>
    <n v="49"/>
    <n v="3657"/>
    <n v="20"/>
    <n v="39.932178507623803"/>
  </r>
  <r>
    <x v="82"/>
    <x v="58"/>
    <x v="2359"/>
    <n v="146"/>
    <x v="498"/>
    <s v="02h 03m 13s"/>
    <s v="time"/>
    <n v="91"/>
    <n v="43"/>
    <n v="40"/>
    <n v="3657"/>
    <n v="20"/>
    <n v="39.867966810005399"/>
  </r>
  <r>
    <x v="82"/>
    <x v="59"/>
    <x v="2241"/>
    <n v="141"/>
    <x v="498"/>
    <s v="02h 06m 21s"/>
    <s v="time"/>
    <n v="91"/>
    <n v="46"/>
    <n v="48"/>
    <n v="3657"/>
    <n v="20"/>
    <n v="39.845282196556902"/>
  </r>
  <r>
    <x v="82"/>
    <x v="67"/>
    <x v="2628"/>
    <n v="149"/>
    <x v="498"/>
    <s v="02h 40m 25s"/>
    <s v="time"/>
    <n v="92"/>
    <n v="20"/>
    <n v="52"/>
    <n v="3657"/>
    <n v="20"/>
    <n v="39.600303201665199"/>
  </r>
  <r>
    <x v="82"/>
    <x v="96"/>
    <x v="2629"/>
    <n v="147"/>
    <x v="498"/>
    <s v="03h 00m 40s"/>
    <s v="time"/>
    <n v="92"/>
    <n v="41"/>
    <n v="7"/>
    <n v="3657"/>
    <n v="20"/>
    <n v="39.456104439456098"/>
  </r>
  <r>
    <x v="82"/>
    <x v="19"/>
    <x v="2433"/>
    <n v="14"/>
    <x v="481"/>
    <s v="00h 02m 16s"/>
    <s v="time"/>
    <n v="89"/>
    <n v="42"/>
    <n v="43"/>
    <n v="3657"/>
    <n v="20"/>
    <n v="40.763802664701501"/>
  </r>
  <r>
    <x v="82"/>
    <x v="22"/>
    <x v="2630"/>
    <n v="15"/>
    <x v="481"/>
    <s v="00h 16m 49s"/>
    <s v="time"/>
    <n v="89"/>
    <n v="57"/>
    <n v="16"/>
    <n v="3657"/>
    <n v="20"/>
    <n v="40.6539112390222"/>
  </r>
  <r>
    <x v="82"/>
    <x v="11"/>
    <x v="2349"/>
    <n v="16"/>
    <x v="481"/>
    <s v="00h 49m 22s"/>
    <s v="time"/>
    <n v="90"/>
    <n v="29"/>
    <n v="49"/>
    <n v="3657"/>
    <n v="20"/>
    <n v="40.410204150539101"/>
  </r>
  <r>
    <x v="82"/>
    <x v="48"/>
    <x v="2276"/>
    <n v="17"/>
    <x v="481"/>
    <s v="01h 49m 44s"/>
    <s v="time"/>
    <n v="91"/>
    <n v="30"/>
    <n v="11"/>
    <n v="3657"/>
    <n v="20"/>
    <n v="39.965878492217897"/>
  </r>
  <r>
    <x v="82"/>
    <x v="90"/>
    <x v="2228"/>
    <n v="13"/>
    <x v="481"/>
    <s v="02h 54m 28s"/>
    <s v="time"/>
    <n v="92"/>
    <n v="34"/>
    <n v="55"/>
    <n v="3657"/>
    <n v="20"/>
    <n v="39.500142516389303"/>
  </r>
  <r>
    <x v="82"/>
    <x v="78"/>
    <x v="2631"/>
    <n v="188"/>
    <x v="503"/>
    <s v="02h 46m 51s"/>
    <s v="time"/>
    <n v="92"/>
    <n v="27"/>
    <n v="18"/>
    <n v="3657"/>
    <n v="20"/>
    <n v="39.554377805418802"/>
  </r>
  <r>
    <x v="82"/>
    <x v="87"/>
    <x v="2161"/>
    <n v="181"/>
    <x v="503"/>
    <s v="02h 51m 16s"/>
    <s v="time"/>
    <n v="92"/>
    <n v="31"/>
    <n v="43"/>
    <n v="3657"/>
    <n v="20"/>
    <n v="39.522910331038702"/>
  </r>
  <r>
    <x v="82"/>
    <x v="98"/>
    <x v="2379"/>
    <n v="189"/>
    <x v="503"/>
    <s v="03h 01m 12s"/>
    <s v="time"/>
    <n v="92"/>
    <n v="41"/>
    <n v="39"/>
    <n v="3657"/>
    <n v="20"/>
    <n v="39.4523208040779"/>
  </r>
  <r>
    <x v="82"/>
    <x v="101"/>
    <x v="2632"/>
    <n v="183"/>
    <x v="503"/>
    <s v="03h 03m 24s"/>
    <s v="time"/>
    <n v="92"/>
    <n v="43"/>
    <n v="51"/>
    <n v="3657"/>
    <n v="20"/>
    <n v="39.436720975583398"/>
  </r>
  <r>
    <x v="82"/>
    <x v="104"/>
    <x v="2633"/>
    <n v="186"/>
    <x v="503"/>
    <s v="03h 05m 01s"/>
    <s v="time"/>
    <n v="92"/>
    <n v="45"/>
    <n v="28"/>
    <n v="3657"/>
    <n v="20"/>
    <n v="39.425265326657197"/>
  </r>
  <r>
    <x v="82"/>
    <x v="18"/>
    <x v="2436"/>
    <n v="21"/>
    <x v="489"/>
    <s v="00h 00m 32s"/>
    <s v="time"/>
    <n v="89"/>
    <n v="40"/>
    <n v="59"/>
    <n v="3657"/>
    <n v="20"/>
    <n v="40.776933584010301"/>
  </r>
  <r>
    <x v="82"/>
    <x v="14"/>
    <x v="2513"/>
    <n v="26"/>
    <x v="489"/>
    <s v="00h 14m 10s"/>
    <s v="time"/>
    <n v="89"/>
    <n v="54"/>
    <n v="37"/>
    <n v="3657"/>
    <n v="20"/>
    <n v="40.673881678339797"/>
  </r>
  <r>
    <x v="82"/>
    <x v="10"/>
    <x v="2596"/>
    <n v="27"/>
    <x v="489"/>
    <s v="00h 48m 04s"/>
    <s v="time"/>
    <n v="90"/>
    <n v="28"/>
    <n v="31"/>
    <n v="3657"/>
    <n v="20"/>
    <n v="40.4198814286284"/>
  </r>
  <r>
    <x v="82"/>
    <x v="30"/>
    <x v="2203"/>
    <n v="22"/>
    <x v="489"/>
    <s v="00h 57m 02s"/>
    <s v="time"/>
    <n v="90"/>
    <n v="37"/>
    <n v="29"/>
    <n v="3657"/>
    <n v="20"/>
    <n v="40.3532271363283"/>
  </r>
  <r>
    <x v="82"/>
    <x v="50"/>
    <x v="2294"/>
    <n v="25"/>
    <x v="489"/>
    <s v="01h 01m 43s"/>
    <s v="time"/>
    <n v="90"/>
    <n v="42"/>
    <n v="10"/>
    <n v="3657"/>
    <n v="20"/>
    <n v="40.318500597188603"/>
  </r>
  <r>
    <x v="82"/>
    <x v="47"/>
    <x v="2453"/>
    <n v="23"/>
    <x v="489"/>
    <s v="01h 48m 25s"/>
    <s v="time"/>
    <n v="91"/>
    <n v="28"/>
    <n v="52"/>
    <n v="3657"/>
    <n v="20"/>
    <n v="39.975465487714501"/>
  </r>
  <r>
    <x v="82"/>
    <x v="49"/>
    <x v="2523"/>
    <n v="24"/>
    <x v="489"/>
    <s v="01h 51m 06s"/>
    <s v="time"/>
    <n v="91"/>
    <n v="31"/>
    <n v="33"/>
    <n v="3657"/>
    <n v="20"/>
    <n v="39.955932295982002"/>
  </r>
  <r>
    <x v="83"/>
    <x v="50"/>
    <x v="2348"/>
    <n v="68"/>
    <x v="451"/>
    <s v="92h 06m 56s"/>
    <s v="time"/>
    <n v="92"/>
    <n v="6"/>
    <n v="56"/>
    <n v="3570"/>
    <n v="20"/>
    <n v="38.755669207758302"/>
  </r>
  <r>
    <x v="83"/>
    <x v="25"/>
    <x v="2179"/>
    <n v="61"/>
    <x v="451"/>
    <s v="92h 33m 32s"/>
    <s v="time"/>
    <n v="92"/>
    <n v="33"/>
    <n v="32"/>
    <n v="3570"/>
    <n v="20"/>
    <n v="38.570039494375898"/>
  </r>
  <r>
    <x v="83"/>
    <x v="40"/>
    <x v="2393"/>
    <n v="69"/>
    <x v="451"/>
    <s v="92h 45m 20s"/>
    <s v="time"/>
    <n v="92"/>
    <n v="45"/>
    <n v="20"/>
    <n v="3570"/>
    <n v="20"/>
    <n v="38.488260661236197"/>
  </r>
  <r>
    <x v="83"/>
    <x v="47"/>
    <x v="2164"/>
    <n v="62"/>
    <x v="451"/>
    <s v="93h 00m 33s"/>
    <s v="time"/>
    <n v="93"/>
    <n v="0"/>
    <n v="33"/>
    <n v="3570"/>
    <n v="20"/>
    <n v="38.383313472686297"/>
  </r>
  <r>
    <x v="83"/>
    <x v="49"/>
    <x v="2634"/>
    <n v="66"/>
    <x v="451"/>
    <s v="93h 07m 16s"/>
    <s v="time"/>
    <n v="93"/>
    <n v="7"/>
    <n v="16"/>
    <n v="3570"/>
    <n v="20"/>
    <n v="38.3371714255032"/>
  </r>
  <r>
    <x v="83"/>
    <x v="70"/>
    <x v="2555"/>
    <n v="65"/>
    <x v="451"/>
    <s v="93h 38m 07s"/>
    <s v="time"/>
    <n v="93"/>
    <n v="38"/>
    <n v="7"/>
    <n v="3570"/>
    <n v="20"/>
    <n v="38.126655729826403"/>
  </r>
  <r>
    <x v="83"/>
    <x v="93"/>
    <x v="2566"/>
    <n v="67"/>
    <x v="451"/>
    <s v="94h 09m 45s"/>
    <s v="time"/>
    <n v="94"/>
    <n v="9"/>
    <n v="45"/>
    <n v="3570"/>
    <n v="20"/>
    <n v="37.913181999203502"/>
  </r>
  <r>
    <x v="83"/>
    <x v="38"/>
    <x v="2606"/>
    <n v="133"/>
    <x v="499"/>
    <s v="92h 36m 59s"/>
    <s v="time"/>
    <n v="92"/>
    <n v="36"/>
    <n v="59"/>
    <n v="3570"/>
    <n v="20"/>
    <n v="38.546093653930903"/>
  </r>
  <r>
    <x v="83"/>
    <x v="80"/>
    <x v="2499"/>
    <n v="131"/>
    <x v="499"/>
    <s v="93h 44m 53s"/>
    <s v="time"/>
    <n v="93"/>
    <n v="44"/>
    <n v="53"/>
    <n v="3570"/>
    <n v="20"/>
    <n v="38.080789823788898"/>
  </r>
  <r>
    <x v="83"/>
    <x v="88"/>
    <x v="2415"/>
    <n v="139"/>
    <x v="499"/>
    <s v="94h 01m 16s"/>
    <s v="time"/>
    <n v="94"/>
    <n v="1"/>
    <n v="16"/>
    <n v="3570"/>
    <n v="20"/>
    <n v="37.9701958189059"/>
  </r>
  <r>
    <x v="83"/>
    <x v="101"/>
    <x v="2635"/>
    <n v="132"/>
    <x v="499"/>
    <s v="94h 17m 24s"/>
    <s v="time"/>
    <n v="94"/>
    <n v="17"/>
    <n v="24"/>
    <n v="3570"/>
    <n v="20"/>
    <n v="37.861915367483299"/>
  </r>
  <r>
    <x v="83"/>
    <x v="106"/>
    <x v="2223"/>
    <n v="137"/>
    <x v="499"/>
    <s v="94h 24m 28s"/>
    <s v="time"/>
    <n v="94"/>
    <n v="24"/>
    <n v="28"/>
    <n v="3570"/>
    <n v="20"/>
    <n v="37.814680993797502"/>
  </r>
  <r>
    <x v="83"/>
    <x v="123"/>
    <x v="2273"/>
    <n v="138"/>
    <x v="499"/>
    <s v="94h 29m 25s"/>
    <s v="time"/>
    <n v="94"/>
    <n v="29"/>
    <n v="25"/>
    <n v="3570"/>
    <n v="20"/>
    <n v="37.781664780327198"/>
  </r>
  <r>
    <x v="83"/>
    <x v="15"/>
    <x v="2636"/>
    <n v="219"/>
    <x v="504"/>
    <s v="91h 17m 17s"/>
    <s v="time"/>
    <n v="91"/>
    <n v="17"/>
    <n v="17"/>
    <n v="3570"/>
    <n v="20"/>
    <n v="39.106978216086397"/>
  </r>
  <r>
    <x v="83"/>
    <x v="35"/>
    <x v="2637"/>
    <n v="218"/>
    <x v="504"/>
    <s v="92h 15m 42s"/>
    <s v="time"/>
    <n v="92"/>
    <n v="15"/>
    <n v="42"/>
    <n v="3570"/>
    <n v="20"/>
    <n v="38.694293404628098"/>
  </r>
  <r>
    <x v="83"/>
    <x v="98"/>
    <x v="2638"/>
    <n v="211"/>
    <x v="504"/>
    <s v="94h 14m 45s"/>
    <s v="time"/>
    <n v="94"/>
    <n v="14"/>
    <n v="45"/>
    <n v="3570"/>
    <n v="20"/>
    <n v="37.879658694018303"/>
  </r>
  <r>
    <x v="83"/>
    <x v="110"/>
    <x v="2424"/>
    <n v="212"/>
    <x v="504"/>
    <s v="94h 20m 24s"/>
    <s v="time"/>
    <n v="94"/>
    <n v="20"/>
    <n v="24"/>
    <n v="3570"/>
    <n v="20"/>
    <n v="37.841848632605398"/>
  </r>
  <r>
    <x v="83"/>
    <x v="105"/>
    <x v="2639"/>
    <n v="213"/>
    <x v="504"/>
    <s v="94h 23m 37s"/>
    <s v="time"/>
    <n v="94"/>
    <n v="23"/>
    <n v="37"/>
    <n v="3570"/>
    <n v="20"/>
    <n v="37.8203562505701"/>
  </r>
  <r>
    <x v="83"/>
    <x v="116"/>
    <x v="2472"/>
    <n v="216"/>
    <x v="504"/>
    <s v="94h 26m 38s"/>
    <s v="time"/>
    <n v="94"/>
    <n v="26"/>
    <n v="38"/>
    <n v="3570"/>
    <n v="20"/>
    <n v="37.800222354249101"/>
  </r>
  <r>
    <x v="83"/>
    <x v="121"/>
    <x v="2640"/>
    <n v="217"/>
    <x v="504"/>
    <s v="94h 28m 14s"/>
    <s v="time"/>
    <n v="94"/>
    <n v="28"/>
    <n v="14"/>
    <n v="3570"/>
    <n v="20"/>
    <n v="37.789552300246399"/>
  </r>
  <r>
    <x v="83"/>
    <x v="142"/>
    <x v="2641"/>
    <n v="215"/>
    <x v="504"/>
    <s v="94h 47m 17s"/>
    <s v="time"/>
    <n v="94"/>
    <n v="47"/>
    <n v="17"/>
    <n v="3570"/>
    <n v="20"/>
    <n v="37.662973241471398"/>
  </r>
  <r>
    <x v="83"/>
    <x v="41"/>
    <x v="2642"/>
    <n v="123"/>
    <x v="490"/>
    <s v="92h 52m 45s"/>
    <s v="time"/>
    <n v="92"/>
    <n v="52"/>
    <n v="45"/>
    <n v="3570"/>
    <n v="20"/>
    <n v="38.437037369341802"/>
  </r>
  <r>
    <x v="83"/>
    <x v="57"/>
    <x v="2319"/>
    <n v="125"/>
    <x v="490"/>
    <s v="93h 15m 43s"/>
    <s v="time"/>
    <n v="93"/>
    <n v="15"/>
    <n v="43"/>
    <n v="3570"/>
    <n v="20"/>
    <n v="38.279279091447897"/>
  </r>
  <r>
    <x v="83"/>
    <x v="61"/>
    <x v="2488"/>
    <n v="129"/>
    <x v="490"/>
    <s v="93h 25m 00s"/>
    <s v="time"/>
    <n v="93"/>
    <n v="25"/>
    <n v="0"/>
    <n v="3570"/>
    <n v="20"/>
    <n v="38.215878679750197"/>
  </r>
  <r>
    <x v="83"/>
    <x v="75"/>
    <x v="2444"/>
    <n v="126"/>
    <x v="490"/>
    <s v="93h 25m 25s"/>
    <s v="time"/>
    <n v="93"/>
    <n v="25"/>
    <n v="25"/>
    <n v="3570"/>
    <n v="20"/>
    <n v="38.213037984092701"/>
  </r>
  <r>
    <x v="83"/>
    <x v="85"/>
    <x v="2530"/>
    <n v="121"/>
    <x v="490"/>
    <s v="93h 54m 08s"/>
    <s v="time"/>
    <n v="93"/>
    <n v="54"/>
    <n v="8"/>
    <n v="3570"/>
    <n v="20"/>
    <n v="38.018269594850402"/>
  </r>
  <r>
    <x v="83"/>
    <x v="92"/>
    <x v="2643"/>
    <n v="128"/>
    <x v="490"/>
    <s v="94h 07m 45s"/>
    <s v="time"/>
    <n v="94"/>
    <n v="7"/>
    <n v="45"/>
    <n v="3570"/>
    <n v="20"/>
    <n v="37.926607941215501"/>
  </r>
  <r>
    <x v="83"/>
    <x v="96"/>
    <x v="2487"/>
    <n v="124"/>
    <x v="490"/>
    <s v="94h 14m 41s"/>
    <s v="time"/>
    <n v="94"/>
    <n v="14"/>
    <n v="41"/>
    <n v="3570"/>
    <n v="20"/>
    <n v="37.880105281462797"/>
  </r>
  <r>
    <x v="83"/>
    <x v="13"/>
    <x v="2644"/>
    <n v="18"/>
    <x v="505"/>
    <s v="91h 12m 03s"/>
    <s v="time"/>
    <n v="91"/>
    <n v="12"/>
    <n v="3"/>
    <n v="3570"/>
    <n v="20"/>
    <n v="39.144379163201997"/>
  </r>
  <r>
    <x v="83"/>
    <x v="22"/>
    <x v="2552"/>
    <n v="11"/>
    <x v="505"/>
    <s v="91h 14m 51s"/>
    <s v="time"/>
    <n v="91"/>
    <n v="14"/>
    <n v="51"/>
    <n v="3570"/>
    <n v="20"/>
    <n v="39.124359571495098"/>
  </r>
  <r>
    <x v="83"/>
    <x v="16"/>
    <x v="2586"/>
    <n v="12"/>
    <x v="505"/>
    <s v="91h 22m 15s"/>
    <s v="time"/>
    <n v="91"/>
    <n v="22"/>
    <n v="15"/>
    <n v="3570"/>
    <n v="20"/>
    <n v="39.071549090245703"/>
  </r>
  <r>
    <x v="83"/>
    <x v="0"/>
    <x v="2503"/>
    <n v="15"/>
    <x v="505"/>
    <s v="91h 24m 41s"/>
    <s v="time"/>
    <n v="91"/>
    <n v="24"/>
    <n v="41"/>
    <n v="3570"/>
    <n v="20"/>
    <n v="39.054214615854399"/>
  </r>
  <r>
    <x v="83"/>
    <x v="9"/>
    <x v="2435"/>
    <n v="14"/>
    <x v="505"/>
    <s v="91h 46m 08s"/>
    <s v="time"/>
    <n v="91"/>
    <n v="46"/>
    <n v="8"/>
    <n v="3570"/>
    <n v="20"/>
    <n v="38.902072839984498"/>
  </r>
  <r>
    <x v="83"/>
    <x v="56"/>
    <x v="2482"/>
    <n v="17"/>
    <x v="505"/>
    <s v="93h 15m 40s"/>
    <s v="time"/>
    <n v="93"/>
    <n v="15"/>
    <n v="40"/>
    <n v="3570"/>
    <n v="20"/>
    <n v="38.279621135402301"/>
  </r>
  <r>
    <x v="83"/>
    <x v="77"/>
    <x v="2645"/>
    <n v="16"/>
    <x v="505"/>
    <s v="93h 37m 51s"/>
    <s v="time"/>
    <n v="93"/>
    <n v="37"/>
    <n v="51"/>
    <n v="3570"/>
    <n v="20"/>
    <n v="38.128465516167203"/>
  </r>
  <r>
    <x v="83"/>
    <x v="90"/>
    <x v="2302"/>
    <n v="13"/>
    <x v="505"/>
    <s v="94h 01m 04s"/>
    <s v="time"/>
    <n v="94"/>
    <n v="1"/>
    <n v="4"/>
    <n v="3570"/>
    <n v="20"/>
    <n v="37.971542025148899"/>
  </r>
  <r>
    <x v="83"/>
    <x v="30"/>
    <x v="2528"/>
    <n v="106"/>
    <x v="443"/>
    <s v="91h 56m 49s"/>
    <s v="time"/>
    <n v="91"/>
    <n v="56"/>
    <n v="49"/>
    <n v="3570"/>
    <n v="20"/>
    <n v="38.826738850001"/>
  </r>
  <r>
    <x v="83"/>
    <x v="32"/>
    <x v="2420"/>
    <n v="107"/>
    <x v="443"/>
    <s v="92h 13m 11s"/>
    <s v="time"/>
    <n v="92"/>
    <n v="13"/>
    <n v="11"/>
    <n v="3570"/>
    <n v="20"/>
    <n v="38.711892792274398"/>
  </r>
  <r>
    <x v="83"/>
    <x v="36"/>
    <x v="2392"/>
    <n v="103"/>
    <x v="443"/>
    <s v="92h 22m 51s"/>
    <s v="time"/>
    <n v="92"/>
    <n v="22"/>
    <n v="51"/>
    <n v="3570"/>
    <n v="20"/>
    <n v="38.644379696365498"/>
  </r>
  <r>
    <x v="83"/>
    <x v="109"/>
    <x v="2531"/>
    <n v="105"/>
    <x v="443"/>
    <s v="94h 22m 23s"/>
    <s v="time"/>
    <n v="94"/>
    <n v="22"/>
    <n v="23"/>
    <n v="3570"/>
    <n v="20"/>
    <n v="37.828593966615898"/>
  </r>
  <r>
    <x v="83"/>
    <x v="113"/>
    <x v="2646"/>
    <n v="102"/>
    <x v="443"/>
    <s v="94h 23m 25s"/>
    <s v="time"/>
    <n v="94"/>
    <n v="23"/>
    <n v="25"/>
    <n v="3570"/>
    <n v="20"/>
    <n v="37.821691852680203"/>
  </r>
  <r>
    <x v="83"/>
    <x v="134"/>
    <x v="2317"/>
    <n v="108"/>
    <x v="443"/>
    <s v="94h 36m 03s"/>
    <s v="time"/>
    <n v="94"/>
    <n v="36"/>
    <n v="3"/>
    <n v="3570"/>
    <n v="20"/>
    <n v="37.737511121290297"/>
  </r>
  <r>
    <x v="83"/>
    <x v="131"/>
    <x v="2527"/>
    <n v="104"/>
    <x v="443"/>
    <s v="94h 41m 10s"/>
    <s v="time"/>
    <n v="94"/>
    <n v="41"/>
    <n v="10"/>
    <n v="3570"/>
    <n v="20"/>
    <n v="37.703523337342602"/>
  </r>
  <r>
    <x v="83"/>
    <x v="135"/>
    <x v="2446"/>
    <n v="101"/>
    <x v="443"/>
    <s v="94h 42m 23s"/>
    <s v="time"/>
    <n v="94"/>
    <n v="42"/>
    <n v="23"/>
    <n v="3570"/>
    <n v="20"/>
    <n v="37.695450559184302"/>
  </r>
  <r>
    <x v="83"/>
    <x v="17"/>
    <x v="2589"/>
    <n v="112"/>
    <x v="492"/>
    <s v="91h 00m 26s"/>
    <s v="time"/>
    <n v="91"/>
    <n v="0"/>
    <n v="26"/>
    <n v="3570"/>
    <n v="20"/>
    <n v="39.227655924743402"/>
  </r>
  <r>
    <x v="83"/>
    <x v="2"/>
    <x v="2573"/>
    <n v="118"/>
    <x v="492"/>
    <s v="91h 12m 51s"/>
    <s v="time"/>
    <n v="91"/>
    <n v="12"/>
    <n v="51"/>
    <n v="3570"/>
    <n v="20"/>
    <n v="39.138657189581203"/>
  </r>
  <r>
    <x v="83"/>
    <x v="11"/>
    <x v="2262"/>
    <n v="114"/>
    <x v="492"/>
    <s v="91h 55m 16s"/>
    <s v="time"/>
    <n v="91"/>
    <n v="55"/>
    <n v="16"/>
    <n v="3570"/>
    <n v="20"/>
    <n v="38.837650642459103"/>
  </r>
  <r>
    <x v="83"/>
    <x v="28"/>
    <x v="2647"/>
    <n v="113"/>
    <x v="492"/>
    <s v="92h 34m 16s"/>
    <s v="time"/>
    <n v="92"/>
    <n v="34"/>
    <n v="16"/>
    <n v="3570"/>
    <n v="20"/>
    <n v="38.5649470677197"/>
  </r>
  <r>
    <x v="83"/>
    <x v="64"/>
    <x v="2536"/>
    <n v="115"/>
    <x v="492"/>
    <s v="93h 20m 42s"/>
    <s v="time"/>
    <n v="93"/>
    <n v="20"/>
    <n v="42"/>
    <n v="3570"/>
    <n v="20"/>
    <n v="38.245219347581497"/>
  </r>
  <r>
    <x v="83"/>
    <x v="60"/>
    <x v="2648"/>
    <n v="117"/>
    <x v="492"/>
    <s v="93h 23m 57s"/>
    <s v="time"/>
    <n v="93"/>
    <n v="23"/>
    <n v="57"/>
    <n v="3570"/>
    <n v="20"/>
    <n v="38.223039106344601"/>
  </r>
  <r>
    <x v="83"/>
    <x v="118"/>
    <x v="2565"/>
    <n v="116"/>
    <x v="492"/>
    <s v="94h 24m 39s"/>
    <s v="time"/>
    <n v="94"/>
    <n v="24"/>
    <n v="39"/>
    <n v="3570"/>
    <n v="20"/>
    <n v="37.813457142100503"/>
  </r>
  <r>
    <x v="83"/>
    <x v="20"/>
    <x v="2406"/>
    <n v="71"/>
    <x v="462"/>
    <s v="91h 08m 43s"/>
    <s v="time"/>
    <n v="91"/>
    <n v="8"/>
    <n v="43"/>
    <n v="3570"/>
    <n v="20"/>
    <n v="39.168238739740801"/>
  </r>
  <r>
    <x v="83"/>
    <x v="14"/>
    <x v="2481"/>
    <n v="73"/>
    <x v="462"/>
    <s v="91h 14m 40s"/>
    <s v="time"/>
    <n v="91"/>
    <n v="14"/>
    <n v="40"/>
    <n v="3570"/>
    <n v="20"/>
    <n v="39.125669751582997"/>
  </r>
  <r>
    <x v="83"/>
    <x v="10"/>
    <x v="2649"/>
    <n v="78"/>
    <x v="462"/>
    <s v="91h 50m 00s"/>
    <s v="time"/>
    <n v="91"/>
    <n v="50"/>
    <n v="0"/>
    <n v="3570"/>
    <n v="20"/>
    <n v="38.874773139745898"/>
  </r>
  <r>
    <x v="83"/>
    <x v="39"/>
    <x v="2496"/>
    <n v="76"/>
    <x v="462"/>
    <s v="92h 37m 16s"/>
    <s v="time"/>
    <n v="92"/>
    <n v="37"/>
    <n v="16"/>
    <n v="3570"/>
    <n v="20"/>
    <n v="38.544128408450199"/>
  </r>
  <r>
    <x v="83"/>
    <x v="43"/>
    <x v="2614"/>
    <n v="79"/>
    <x v="462"/>
    <s v="92h 53m 58s"/>
    <s v="time"/>
    <n v="92"/>
    <n v="53"/>
    <n v="58"/>
    <n v="3570"/>
    <n v="20"/>
    <n v="38.428647462309897"/>
  </r>
  <r>
    <x v="83"/>
    <x v="45"/>
    <x v="2650"/>
    <n v="77"/>
    <x v="462"/>
    <s v="92h 56m 41s"/>
    <s v="time"/>
    <n v="92"/>
    <n v="56"/>
    <n v="41"/>
    <n v="3570"/>
    <n v="20"/>
    <n v="38.409927047438501"/>
  </r>
  <r>
    <x v="83"/>
    <x v="81"/>
    <x v="2651"/>
    <n v="74"/>
    <x v="462"/>
    <s v="93h 50m 56s"/>
    <s v="time"/>
    <n v="93"/>
    <n v="50"/>
    <n v="56"/>
    <n v="3570"/>
    <n v="20"/>
    <n v="38.039874976321201"/>
  </r>
  <r>
    <x v="83"/>
    <x v="89"/>
    <x v="2578"/>
    <n v="75"/>
    <x v="462"/>
    <s v="94h 00m 03s"/>
    <s v="time"/>
    <n v="94"/>
    <n v="0"/>
    <n v="3"/>
    <n v="3570"/>
    <n v="20"/>
    <n v="37.978386716429803"/>
  </r>
  <r>
    <x v="83"/>
    <x v="63"/>
    <x v="2581"/>
    <n v="168"/>
    <x v="444"/>
    <s v="93h 23m 16s"/>
    <s v="time"/>
    <n v="93"/>
    <n v="23"/>
    <n v="16"/>
    <n v="3570"/>
    <n v="20"/>
    <n v="38.227700508036897"/>
  </r>
  <r>
    <x v="83"/>
    <x v="76"/>
    <x v="2455"/>
    <n v="161"/>
    <x v="444"/>
    <s v="93h 34m 12s"/>
    <s v="time"/>
    <n v="93"/>
    <n v="34"/>
    <n v="12"/>
    <n v="3570"/>
    <n v="20"/>
    <n v="38.153254248156401"/>
  </r>
  <r>
    <x v="83"/>
    <x v="79"/>
    <x v="2616"/>
    <n v="169"/>
    <x v="444"/>
    <s v="93h 51m 20s"/>
    <s v="time"/>
    <n v="93"/>
    <n v="51"/>
    <n v="20"/>
    <n v="3570"/>
    <n v="20"/>
    <n v="38.037172960814402"/>
  </r>
  <r>
    <x v="83"/>
    <x v="97"/>
    <x v="2652"/>
    <n v="166"/>
    <x v="444"/>
    <s v="94h 14m 37s"/>
    <s v="time"/>
    <n v="94"/>
    <n v="14"/>
    <n v="37"/>
    <n v="3570"/>
    <n v="20"/>
    <n v="37.880551879437697"/>
  </r>
  <r>
    <x v="83"/>
    <x v="112"/>
    <x v="2653"/>
    <n v="167"/>
    <x v="444"/>
    <s v="94h 23m 43s"/>
    <s v="time"/>
    <n v="94"/>
    <n v="23"/>
    <n v="43"/>
    <n v="3570"/>
    <n v="20"/>
    <n v="37.819688484887699"/>
  </r>
  <r>
    <x v="83"/>
    <x v="114"/>
    <x v="2654"/>
    <n v="163"/>
    <x v="444"/>
    <s v="94h 25m 12s"/>
    <s v="time"/>
    <n v="94"/>
    <n v="25"/>
    <n v="12"/>
    <n v="3570"/>
    <n v="20"/>
    <n v="37.809786062274902"/>
  </r>
  <r>
    <x v="83"/>
    <x v="130"/>
    <x v="2655"/>
    <n v="162"/>
    <x v="444"/>
    <s v="94h 35m 51s"/>
    <s v="time"/>
    <n v="94"/>
    <n v="35"/>
    <n v="51"/>
    <n v="3570"/>
    <n v="20"/>
    <n v="37.738840878458703"/>
  </r>
  <r>
    <x v="83"/>
    <x v="27"/>
    <x v="2656"/>
    <n v="95"/>
    <x v="476"/>
    <s v="92h 13m 53s"/>
    <s v="time"/>
    <n v="92"/>
    <n v="13"/>
    <n v="53"/>
    <n v="3570"/>
    <n v="20"/>
    <n v="38.706995991362298"/>
  </r>
  <r>
    <x v="83"/>
    <x v="33"/>
    <x v="2618"/>
    <n v="93"/>
    <x v="476"/>
    <s v="92h 30m 38s"/>
    <s v="time"/>
    <n v="92"/>
    <n v="30"/>
    <n v="38"/>
    <n v="3570"/>
    <n v="20"/>
    <n v="38.590190909145498"/>
  </r>
  <r>
    <x v="83"/>
    <x v="59"/>
    <x v="2584"/>
    <n v="98"/>
    <x v="476"/>
    <s v="93h 20m 02s"/>
    <s v="time"/>
    <n v="93"/>
    <n v="20"/>
    <n v="2"/>
    <n v="3570"/>
    <n v="20"/>
    <n v="38.249772322783699"/>
  </r>
  <r>
    <x v="83"/>
    <x v="78"/>
    <x v="2544"/>
    <n v="97"/>
    <x v="476"/>
    <s v="93h 45m 05s"/>
    <s v="time"/>
    <n v="93"/>
    <n v="45"/>
    <n v="5"/>
    <n v="3570"/>
    <n v="20"/>
    <n v="38.079435860209401"/>
  </r>
  <r>
    <x v="83"/>
    <x v="82"/>
    <x v="2657"/>
    <n v="91"/>
    <x v="476"/>
    <s v="93h 56m 56s"/>
    <s v="time"/>
    <n v="93"/>
    <n v="56"/>
    <n v="56"/>
    <n v="3570"/>
    <n v="20"/>
    <n v="37.999385008396999"/>
  </r>
  <r>
    <x v="83"/>
    <x v="139"/>
    <x v="2658"/>
    <n v="94"/>
    <x v="476"/>
    <s v="94h 32m 56s"/>
    <s v="time"/>
    <n v="94"/>
    <n v="32"/>
    <n v="56"/>
    <n v="3570"/>
    <n v="20"/>
    <n v="37.758243824476402"/>
  </r>
  <r>
    <x v="83"/>
    <x v="125"/>
    <x v="2546"/>
    <n v="99"/>
    <x v="476"/>
    <s v="94h 36m 31s"/>
    <s v="time"/>
    <n v="94"/>
    <n v="36"/>
    <n v="31"/>
    <n v="3570"/>
    <n v="20"/>
    <n v="37.734408718962001"/>
  </r>
  <r>
    <x v="83"/>
    <x v="127"/>
    <x v="1746"/>
    <n v="92"/>
    <x v="476"/>
    <s v="94h 40m 36s"/>
    <s v="time"/>
    <n v="94"/>
    <n v="40"/>
    <n v="36"/>
    <n v="3570"/>
    <n v="20"/>
    <n v="37.707284441784303"/>
  </r>
  <r>
    <x v="83"/>
    <x v="141"/>
    <x v="2659"/>
    <n v="96"/>
    <x v="476"/>
    <s v="94h 41m 17s"/>
    <s v="time"/>
    <n v="94"/>
    <n v="41"/>
    <n v="17"/>
    <n v="3570"/>
    <n v="20"/>
    <n v="37.702749085447202"/>
  </r>
  <r>
    <x v="83"/>
    <x v="24"/>
    <x v="2620"/>
    <n v="88"/>
    <x v="501"/>
    <s v="91h 37m 34s"/>
    <s v="time"/>
    <n v="91"/>
    <n v="37"/>
    <n v="34"/>
    <n v="3570"/>
    <n v="20"/>
    <n v="38.962692585204302"/>
  </r>
  <r>
    <x v="83"/>
    <x v="52"/>
    <x v="2621"/>
    <n v="89"/>
    <x v="501"/>
    <s v="92h 10m 03s"/>
    <s v="time"/>
    <n v="92"/>
    <n v="10"/>
    <n v="3"/>
    <n v="3570"/>
    <n v="20"/>
    <n v="38.733826999755799"/>
  </r>
  <r>
    <x v="83"/>
    <x v="26"/>
    <x v="2458"/>
    <n v="84"/>
    <x v="501"/>
    <s v="92h 37m 10s"/>
    <s v="time"/>
    <n v="92"/>
    <n v="37"/>
    <n v="10"/>
    <n v="3570"/>
    <n v="20"/>
    <n v="38.544822001619501"/>
  </r>
  <r>
    <x v="83"/>
    <x v="71"/>
    <x v="2660"/>
    <n v="82"/>
    <x v="501"/>
    <s v="93h 38m 56s"/>
    <s v="time"/>
    <n v="93"/>
    <n v="38"/>
    <n v="56"/>
    <n v="3570"/>
    <n v="20"/>
    <n v="38.121114327748998"/>
  </r>
  <r>
    <x v="83"/>
    <x v="83"/>
    <x v="2622"/>
    <n v="81"/>
    <x v="501"/>
    <s v="93h 57m 31s"/>
    <s v="time"/>
    <n v="93"/>
    <n v="57"/>
    <n v="31"/>
    <n v="3570"/>
    <n v="20"/>
    <n v="37.995453080700401"/>
  </r>
  <r>
    <x v="83"/>
    <x v="94"/>
    <x v="2491"/>
    <n v="83"/>
    <x v="501"/>
    <s v="94h 10m 22s"/>
    <s v="time"/>
    <n v="94"/>
    <n v="10"/>
    <n v="22"/>
    <n v="3570"/>
    <n v="20"/>
    <n v="37.909044250815498"/>
  </r>
  <r>
    <x v="83"/>
    <x v="95"/>
    <x v="2588"/>
    <n v="87"/>
    <x v="501"/>
    <s v="94h 11m 01s"/>
    <s v="time"/>
    <n v="94"/>
    <n v="11"/>
    <n v="1"/>
    <n v="3570"/>
    <n v="20"/>
    <n v="37.904683817955998"/>
  </r>
  <r>
    <x v="83"/>
    <x v="133"/>
    <x v="2661"/>
    <n v="85"/>
    <x v="501"/>
    <s v="94h 29m 52s"/>
    <s v="time"/>
    <n v="94"/>
    <n v="29"/>
    <n v="52"/>
    <n v="3570"/>
    <n v="20"/>
    <n v="37.778666164989097"/>
  </r>
  <r>
    <x v="83"/>
    <x v="6"/>
    <x v="2209"/>
    <n v="153"/>
    <x v="502"/>
    <s v="91h 34m 40s"/>
    <s v="time"/>
    <n v="91"/>
    <n v="34"/>
    <n v="40"/>
    <n v="3570"/>
    <n v="20"/>
    <n v="38.983256491142903"/>
  </r>
  <r>
    <x v="83"/>
    <x v="53"/>
    <x v="2662"/>
    <n v="158"/>
    <x v="502"/>
    <s v="92h 46m 51s"/>
    <s v="time"/>
    <n v="92"/>
    <n v="46"/>
    <n v="51"/>
    <n v="3570"/>
    <n v="20"/>
    <n v="38.477774684067199"/>
  </r>
  <r>
    <x v="83"/>
    <x v="58"/>
    <x v="2594"/>
    <n v="152"/>
    <x v="502"/>
    <s v="93h 19m 01s"/>
    <s v="time"/>
    <n v="93"/>
    <n v="19"/>
    <n v="1"/>
    <n v="3570"/>
    <n v="20"/>
    <n v="38.2567176974528"/>
  </r>
  <r>
    <x v="83"/>
    <x v="69"/>
    <x v="2663"/>
    <n v="159"/>
    <x v="502"/>
    <s v="93h 37m 56s"/>
    <s v="time"/>
    <n v="93"/>
    <n v="37"/>
    <n v="56"/>
    <n v="3570"/>
    <n v="20"/>
    <n v="38.127899939479498"/>
  </r>
  <r>
    <x v="83"/>
    <x v="73"/>
    <x v="2593"/>
    <n v="154"/>
    <x v="502"/>
    <s v="93h 40m 00s"/>
    <s v="time"/>
    <n v="93"/>
    <n v="40"/>
    <n v="0"/>
    <n v="3570"/>
    <n v="20"/>
    <n v="38.113879003558701"/>
  </r>
  <r>
    <x v="83"/>
    <x v="91"/>
    <x v="2664"/>
    <n v="156"/>
    <x v="502"/>
    <s v="93h 59m 12s"/>
    <s v="time"/>
    <n v="93"/>
    <n v="59"/>
    <n v="12"/>
    <n v="3570"/>
    <n v="20"/>
    <n v="37.984111221449801"/>
  </r>
  <r>
    <x v="83"/>
    <x v="100"/>
    <x v="2665"/>
    <n v="155"/>
    <x v="502"/>
    <s v="94h 16m 34s"/>
    <s v="time"/>
    <n v="94"/>
    <n v="16"/>
    <n v="34"/>
    <n v="3570"/>
    <n v="20"/>
    <n v="37.867493237947599"/>
  </r>
  <r>
    <x v="83"/>
    <x v="120"/>
    <x v="2603"/>
    <n v="157"/>
    <x v="502"/>
    <s v="94h 24m 08s"/>
    <s v="time"/>
    <n v="94"/>
    <n v="24"/>
    <n v="8"/>
    <n v="3570"/>
    <n v="20"/>
    <n v="37.816906381676503"/>
  </r>
  <r>
    <x v="83"/>
    <x v="18"/>
    <x v="2571"/>
    <n v="41"/>
    <x v="506"/>
    <s v="91h 00m 49s"/>
    <s v="time"/>
    <n v="91"/>
    <n v="0"/>
    <n v="49"/>
    <n v="3570"/>
    <n v="20"/>
    <n v="39.224902258209198"/>
  </r>
  <r>
    <x v="83"/>
    <x v="4"/>
    <x v="2601"/>
    <n v="44"/>
    <x v="506"/>
    <s v="91h 25m 45s"/>
    <s v="time"/>
    <n v="91"/>
    <n v="25"/>
    <n v="45"/>
    <n v="3570"/>
    <n v="20"/>
    <n v="39.046620790229198"/>
  </r>
  <r>
    <x v="83"/>
    <x v="55"/>
    <x v="2497"/>
    <n v="43"/>
    <x v="506"/>
    <s v="93h 11m 08s"/>
    <s v="time"/>
    <n v="93"/>
    <n v="11"/>
    <n v="8"/>
    <n v="3570"/>
    <n v="20"/>
    <n v="38.3106585426926"/>
  </r>
  <r>
    <x v="83"/>
    <x v="65"/>
    <x v="2572"/>
    <n v="48"/>
    <x v="506"/>
    <s v="93h 22m 23s"/>
    <s v="time"/>
    <n v="93"/>
    <n v="22"/>
    <n v="23"/>
    <n v="3570"/>
    <n v="20"/>
    <n v="38.233727907467902"/>
  </r>
  <r>
    <x v="83"/>
    <x v="68"/>
    <x v="2328"/>
    <n v="42"/>
    <x v="506"/>
    <s v="93h 33m 24s"/>
    <s v="time"/>
    <n v="93"/>
    <n v="33"/>
    <n v="24"/>
    <n v="3570"/>
    <n v="20"/>
    <n v="38.158691701998698"/>
  </r>
  <r>
    <x v="83"/>
    <x v="111"/>
    <x v="2666"/>
    <n v="45"/>
    <x v="506"/>
    <s v="94h 23m 28s"/>
    <s v="time"/>
    <n v="94"/>
    <n v="23"/>
    <n v="28"/>
    <n v="3570"/>
    <n v="20"/>
    <n v="37.821357943309103"/>
  </r>
  <r>
    <x v="83"/>
    <x v="128"/>
    <x v="2551"/>
    <n v="49"/>
    <x v="506"/>
    <s v="94h 53m 20s"/>
    <s v="time"/>
    <n v="94"/>
    <n v="53"/>
    <n v="20"/>
    <n v="3570"/>
    <n v="20"/>
    <n v="37.622950819672099"/>
  </r>
  <r>
    <x v="83"/>
    <x v="8"/>
    <x v="2602"/>
    <n v="174"/>
    <x v="497"/>
    <s v="91h 38m 42s"/>
    <s v="time"/>
    <n v="91"/>
    <n v="38"/>
    <n v="42"/>
    <n v="3570"/>
    <n v="20"/>
    <n v="38.954662011020702"/>
  </r>
  <r>
    <x v="83"/>
    <x v="29"/>
    <x v="2597"/>
    <n v="177"/>
    <x v="497"/>
    <s v="92h 37m 10s"/>
    <s v="time"/>
    <n v="92"/>
    <n v="37"/>
    <n v="10"/>
    <n v="3570"/>
    <n v="20"/>
    <n v="38.544822001619501"/>
  </r>
  <r>
    <x v="83"/>
    <x v="31"/>
    <x v="2667"/>
    <n v="172"/>
    <x v="497"/>
    <s v="92h 37m 12s"/>
    <s v="time"/>
    <n v="92"/>
    <n v="37"/>
    <n v="12"/>
    <n v="3570"/>
    <n v="20"/>
    <n v="38.544590801122801"/>
  </r>
  <r>
    <x v="83"/>
    <x v="54"/>
    <x v="2182"/>
    <n v="179"/>
    <x v="497"/>
    <s v="93h 08m 40s"/>
    <s v="time"/>
    <n v="93"/>
    <n v="8"/>
    <n v="40"/>
    <n v="3570"/>
    <n v="20"/>
    <n v="38.327567696528597"/>
  </r>
  <r>
    <x v="83"/>
    <x v="104"/>
    <x v="2668"/>
    <n v="175"/>
    <x v="497"/>
    <s v="94h 18m 51s"/>
    <s v="time"/>
    <n v="94"/>
    <n v="18"/>
    <n v="51"/>
    <n v="3570"/>
    <n v="20"/>
    <n v="37.852213789020702"/>
  </r>
  <r>
    <x v="83"/>
    <x v="119"/>
    <x v="2244"/>
    <n v="178"/>
    <x v="497"/>
    <s v="94h 22m 40s"/>
    <s v="time"/>
    <n v="94"/>
    <n v="22"/>
    <n v="40"/>
    <n v="3570"/>
    <n v="20"/>
    <n v="37.826701200847602"/>
  </r>
  <r>
    <x v="83"/>
    <x v="115"/>
    <x v="2556"/>
    <n v="171"/>
    <x v="497"/>
    <s v="94h 26m 45s"/>
    <s v="time"/>
    <n v="94"/>
    <n v="26"/>
    <n v="45"/>
    <n v="3570"/>
    <n v="20"/>
    <n v="37.799444125821601"/>
  </r>
  <r>
    <x v="83"/>
    <x v="122"/>
    <x v="2669"/>
    <n v="173"/>
    <x v="497"/>
    <s v="94h 28m 11s"/>
    <s v="time"/>
    <n v="94"/>
    <n v="28"/>
    <n v="11"/>
    <n v="3570"/>
    <n v="20"/>
    <n v="37.789885648252898"/>
  </r>
  <r>
    <x v="83"/>
    <x v="126"/>
    <x v="2613"/>
    <n v="176"/>
    <x v="497"/>
    <s v="94h 42m 04s"/>
    <s v="time"/>
    <n v="94"/>
    <n v="42"/>
    <n v="4"/>
    <n v="3570"/>
    <n v="20"/>
    <n v="37.697551360420498"/>
  </r>
  <r>
    <x v="83"/>
    <x v="3"/>
    <x v="2196"/>
    <n v="52"/>
    <x v="416"/>
    <s v="91h 21m 41s"/>
    <s v="time"/>
    <n v="91"/>
    <n v="21"/>
    <n v="41"/>
    <n v="3570"/>
    <n v="20"/>
    <n v="39.075588094897803"/>
  </r>
  <r>
    <x v="83"/>
    <x v="34"/>
    <x v="2670"/>
    <n v="54"/>
    <x v="416"/>
    <s v="92h 31m 00s"/>
    <s v="time"/>
    <n v="92"/>
    <n v="31"/>
    <n v="0"/>
    <n v="3570"/>
    <n v="20"/>
    <n v="38.587641866330301"/>
  </r>
  <r>
    <x v="83"/>
    <x v="86"/>
    <x v="2504"/>
    <n v="55"/>
    <x v="416"/>
    <s v="93h 56m 24s"/>
    <s v="time"/>
    <n v="93"/>
    <n v="56"/>
    <n v="24"/>
    <n v="3570"/>
    <n v="20"/>
    <n v="38.0029806259314"/>
  </r>
  <r>
    <x v="83"/>
    <x v="87"/>
    <x v="2382"/>
    <n v="57"/>
    <x v="416"/>
    <s v="93h 56m 35s"/>
    <s v="time"/>
    <n v="93"/>
    <n v="56"/>
    <n v="35"/>
    <n v="3570"/>
    <n v="20"/>
    <n v="38.001744555655698"/>
  </r>
  <r>
    <x v="83"/>
    <x v="138"/>
    <x v="2599"/>
    <n v="59"/>
    <x v="416"/>
    <s v="94h 32m 15s"/>
    <s v="time"/>
    <n v="94"/>
    <n v="32"/>
    <n v="15"/>
    <n v="3570"/>
    <n v="20"/>
    <n v="37.762792542641797"/>
  </r>
  <r>
    <x v="83"/>
    <x v="143"/>
    <x v="2476"/>
    <n v="53"/>
    <x v="416"/>
    <s v="94h 38m 12s"/>
    <s v="time"/>
    <n v="94"/>
    <n v="38"/>
    <n v="12"/>
    <n v="3570"/>
    <n v="20"/>
    <n v="37.723222147863702"/>
  </r>
  <r>
    <x v="83"/>
    <x v="5"/>
    <x v="2448"/>
    <n v="207"/>
    <x v="498"/>
    <s v="91h 27m 35s"/>
    <s v="time"/>
    <n v="91"/>
    <n v="27"/>
    <n v="35"/>
    <n v="3570"/>
    <n v="20"/>
    <n v="39.033575799911901"/>
  </r>
  <r>
    <x v="83"/>
    <x v="7"/>
    <x v="2671"/>
    <n v="204"/>
    <x v="498"/>
    <s v="91h 37m 40s"/>
    <s v="time"/>
    <n v="91"/>
    <n v="37"/>
    <n v="40"/>
    <n v="3570"/>
    <n v="20"/>
    <n v="38.961983871945598"/>
  </r>
  <r>
    <x v="83"/>
    <x v="44"/>
    <x v="2627"/>
    <n v="205"/>
    <x v="498"/>
    <s v="92h 55m 16s"/>
    <s v="time"/>
    <n v="92"/>
    <n v="55"/>
    <n v="16"/>
    <n v="3570"/>
    <n v="20"/>
    <n v="38.419686950698903"/>
  </r>
  <r>
    <x v="83"/>
    <x v="48"/>
    <x v="2535"/>
    <n v="202"/>
    <x v="498"/>
    <s v="93h 05m 43s"/>
    <s v="time"/>
    <n v="93"/>
    <n v="5"/>
    <n v="43"/>
    <n v="3570"/>
    <n v="20"/>
    <n v="38.347809740916503"/>
  </r>
  <r>
    <x v="83"/>
    <x v="72"/>
    <x v="2359"/>
    <n v="201"/>
    <x v="498"/>
    <s v="93h 32m 33s"/>
    <s v="time"/>
    <n v="93"/>
    <n v="32"/>
    <n v="33"/>
    <n v="3570"/>
    <n v="20"/>
    <n v="38.164470695138498"/>
  </r>
  <r>
    <x v="83"/>
    <x v="66"/>
    <x v="2222"/>
    <n v="208"/>
    <x v="498"/>
    <s v="93h 41m 25s"/>
    <s v="time"/>
    <n v="93"/>
    <n v="41"/>
    <n v="25"/>
    <n v="3570"/>
    <n v="20"/>
    <n v="38.104273833701399"/>
  </r>
  <r>
    <x v="83"/>
    <x v="102"/>
    <x v="2381"/>
    <n v="203"/>
    <x v="498"/>
    <s v="94h 17m 45s"/>
    <s v="time"/>
    <n v="94"/>
    <n v="17"/>
    <n v="45"/>
    <n v="3570"/>
    <n v="20"/>
    <n v="37.859573151871302"/>
  </r>
  <r>
    <x v="83"/>
    <x v="1"/>
    <x v="2433"/>
    <n v="31"/>
    <x v="481"/>
    <s v="91h 07m 34s"/>
    <s v="time"/>
    <n v="91"/>
    <n v="7"/>
    <n v="34"/>
    <n v="3570"/>
    <n v="20"/>
    <n v="39.176477043413499"/>
  </r>
  <r>
    <x v="83"/>
    <x v="23"/>
    <x v="2630"/>
    <n v="36"/>
    <x v="481"/>
    <s v="91h 32m 14s"/>
    <s v="time"/>
    <n v="91"/>
    <n v="32"/>
    <n v="14"/>
    <n v="3570"/>
    <n v="20"/>
    <n v="39.000528018353101"/>
  </r>
  <r>
    <x v="83"/>
    <x v="12"/>
    <x v="2349"/>
    <n v="37"/>
    <x v="481"/>
    <s v="91h 56m 16s"/>
    <s v="time"/>
    <n v="91"/>
    <n v="56"/>
    <n v="16"/>
    <n v="3570"/>
    <n v="20"/>
    <n v="38.830610074446398"/>
  </r>
  <r>
    <x v="83"/>
    <x v="51"/>
    <x v="2276"/>
    <n v="38"/>
    <x v="481"/>
    <s v="92h 08m 48s"/>
    <s v="time"/>
    <n v="92"/>
    <n v="8"/>
    <n v="48"/>
    <n v="3570"/>
    <n v="20"/>
    <n v="38.742584285920898"/>
  </r>
  <r>
    <x v="83"/>
    <x v="46"/>
    <x v="2245"/>
    <n v="34"/>
    <x v="481"/>
    <s v="92h 59m 11s"/>
    <s v="time"/>
    <n v="92"/>
    <n v="59"/>
    <n v="11"/>
    <n v="3570"/>
    <n v="20"/>
    <n v="38.392715779788503"/>
  </r>
  <r>
    <x v="83"/>
    <x v="74"/>
    <x v="2564"/>
    <n v="32"/>
    <x v="481"/>
    <s v="93h 25m 02s"/>
    <s v="time"/>
    <n v="93"/>
    <n v="25"/>
    <n v="2"/>
    <n v="3570"/>
    <n v="20"/>
    <n v="38.215651408555402"/>
  </r>
  <r>
    <x v="83"/>
    <x v="99"/>
    <x v="2540"/>
    <n v="33"/>
    <x v="481"/>
    <s v="94h 16m 14s"/>
    <s v="time"/>
    <n v="94"/>
    <n v="16"/>
    <n v="14"/>
    <n v="3570"/>
    <n v="20"/>
    <n v="37.869724846334698"/>
  </r>
  <r>
    <x v="83"/>
    <x v="42"/>
    <x v="2633"/>
    <n v="185"/>
    <x v="503"/>
    <s v="92h 53m 49s"/>
    <s v="time"/>
    <n v="92"/>
    <n v="53"/>
    <n v="49"/>
    <n v="3570"/>
    <n v="20"/>
    <n v="38.429681636460899"/>
  </r>
  <r>
    <x v="83"/>
    <x v="67"/>
    <x v="2575"/>
    <n v="184"/>
    <x v="503"/>
    <s v="93h 42m 07s"/>
    <s v="time"/>
    <n v="93"/>
    <n v="42"/>
    <n v="7"/>
    <n v="3570"/>
    <n v="20"/>
    <n v="38.099529536621702"/>
  </r>
  <r>
    <x v="83"/>
    <x v="84"/>
    <x v="2161"/>
    <n v="181"/>
    <x v="503"/>
    <s v="93h 42m 54s"/>
    <s v="time"/>
    <n v="93"/>
    <n v="42"/>
    <n v="54"/>
    <n v="3570"/>
    <n v="20"/>
    <n v="38.094221842821298"/>
  </r>
  <r>
    <x v="83"/>
    <x v="107"/>
    <x v="2632"/>
    <n v="183"/>
    <x v="503"/>
    <s v="94h 25m 01s"/>
    <s v="time"/>
    <n v="94"/>
    <n v="25"/>
    <n v="1"/>
    <n v="3570"/>
    <n v="20"/>
    <n v="37.811009676346899"/>
  </r>
  <r>
    <x v="83"/>
    <x v="108"/>
    <x v="2672"/>
    <n v="189"/>
    <x v="503"/>
    <s v="94h 27m 14s"/>
    <s v="time"/>
    <n v="94"/>
    <n v="27"/>
    <n v="14"/>
    <n v="3570"/>
    <n v="20"/>
    <n v="37.7962203779622"/>
  </r>
  <r>
    <x v="83"/>
    <x v="124"/>
    <x v="2467"/>
    <n v="182"/>
    <x v="503"/>
    <s v="94h 27m 30s"/>
    <s v="time"/>
    <n v="94"/>
    <n v="27"/>
    <n v="30"/>
    <n v="3570"/>
    <n v="20"/>
    <n v="37.7944419938244"/>
  </r>
  <r>
    <x v="83"/>
    <x v="140"/>
    <x v="2673"/>
    <n v="188"/>
    <x v="503"/>
    <s v="94h 35m 54s"/>
    <s v="time"/>
    <n v="94"/>
    <n v="35"/>
    <n v="54"/>
    <n v="3570"/>
    <n v="20"/>
    <n v="37.738508430381003"/>
  </r>
  <r>
    <x v="83"/>
    <x v="21"/>
    <x v="2539"/>
    <n v="27"/>
    <x v="489"/>
    <s v="91h 12m 44s"/>
    <s v="time"/>
    <n v="91"/>
    <n v="12"/>
    <n v="44"/>
    <n v="3570"/>
    <n v="20"/>
    <n v="39.139491539876403"/>
  </r>
  <r>
    <x v="83"/>
    <x v="37"/>
    <x v="2674"/>
    <n v="25"/>
    <x v="489"/>
    <s v="92h 31m 13s"/>
    <s v="time"/>
    <n v="92"/>
    <n v="31"/>
    <n v="13"/>
    <n v="3570"/>
    <n v="20"/>
    <n v="38.586135772037899"/>
  </r>
  <r>
    <x v="83"/>
    <x v="62"/>
    <x v="2296"/>
    <n v="28"/>
    <x v="489"/>
    <s v="93h 21m 26s"/>
    <s v="time"/>
    <n v="93"/>
    <n v="21"/>
    <n v="26"/>
    <n v="3570"/>
    <n v="20"/>
    <n v="38.240212326606802"/>
  </r>
  <r>
    <x v="83"/>
    <x v="103"/>
    <x v="2554"/>
    <n v="26"/>
    <x v="489"/>
    <s v="94h 20m 24s"/>
    <s v="time"/>
    <n v="94"/>
    <n v="20"/>
    <n v="24"/>
    <n v="3570"/>
    <n v="20"/>
    <n v="37.841848632605398"/>
  </r>
  <r>
    <x v="83"/>
    <x v="117"/>
    <x v="2542"/>
    <n v="24"/>
    <x v="489"/>
    <s v="94h 27m 23s"/>
    <s v="time"/>
    <n v="94"/>
    <n v="27"/>
    <n v="23"/>
    <n v="3570"/>
    <n v="20"/>
    <n v="37.795220016291999"/>
  </r>
  <r>
    <x v="83"/>
    <x v="129"/>
    <x v="2675"/>
    <n v="22"/>
    <x v="489"/>
    <s v="94h 30m 03s"/>
    <s v="time"/>
    <n v="94"/>
    <n v="30"/>
    <n v="3"/>
    <n v="3570"/>
    <n v="20"/>
    <n v="37.777444643345298"/>
  </r>
  <r>
    <x v="84"/>
    <x v="22"/>
    <x v="2620"/>
    <n v="109"/>
    <x v="507"/>
    <s v="88h 01m 57s"/>
    <s v="time"/>
    <n v="88"/>
    <n v="1"/>
    <n v="57"/>
    <n v="3559"/>
    <n v="21"/>
    <n v="40.428250930054197"/>
  </r>
  <r>
    <x v="84"/>
    <x v="15"/>
    <x v="2676"/>
    <n v="104"/>
    <x v="507"/>
    <s v="88h 02m 47s"/>
    <s v="time"/>
    <n v="88"/>
    <n v="2"/>
    <n v="47"/>
    <n v="3559"/>
    <n v="21"/>
    <n v="40.421873570434698"/>
  </r>
  <r>
    <x v="84"/>
    <x v="8"/>
    <x v="2348"/>
    <n v="107"/>
    <x v="507"/>
    <s v="88h 24m 42s"/>
    <s v="time"/>
    <n v="88"/>
    <n v="24"/>
    <n v="42"/>
    <n v="3559"/>
    <n v="21"/>
    <n v="40.254868324316099"/>
  </r>
  <r>
    <x v="84"/>
    <x v="51"/>
    <x v="2462"/>
    <n v="101"/>
    <x v="507"/>
    <s v="88h 39m 23s"/>
    <s v="time"/>
    <n v="88"/>
    <n v="39"/>
    <n v="23"/>
    <n v="3559"/>
    <n v="21"/>
    <n v="40.143750998705897"/>
  </r>
  <r>
    <x v="84"/>
    <x v="54"/>
    <x v="2677"/>
    <n v="103"/>
    <x v="507"/>
    <s v="89h 40m 16s"/>
    <s v="time"/>
    <n v="89"/>
    <n v="40"/>
    <n v="16"/>
    <n v="3559"/>
    <n v="21"/>
    <n v="39.689482553528897"/>
  </r>
  <r>
    <x v="84"/>
    <x v="76"/>
    <x v="2555"/>
    <n v="105"/>
    <x v="507"/>
    <s v="89h 59m 13s"/>
    <s v="time"/>
    <n v="89"/>
    <n v="59"/>
    <n v="13"/>
    <n v="3559"/>
    <n v="21"/>
    <n v="39.5501816621546"/>
  </r>
  <r>
    <x v="84"/>
    <x v="77"/>
    <x v="2164"/>
    <n v="102"/>
    <x v="507"/>
    <s v="90h 00m 25s"/>
    <s v="time"/>
    <n v="90"/>
    <n v="0"/>
    <n v="25"/>
    <n v="3559"/>
    <n v="21"/>
    <n v="39.541393411002197"/>
  </r>
  <r>
    <x v="84"/>
    <x v="141"/>
    <x v="2678"/>
    <n v="108"/>
    <x v="507"/>
    <s v="91h 28m 16s"/>
    <s v="time"/>
    <n v="91"/>
    <n v="28"/>
    <n v="16"/>
    <n v="3559"/>
    <n v="21"/>
    <n v="38.908459258539402"/>
  </r>
  <r>
    <x v="84"/>
    <x v="38"/>
    <x v="2608"/>
    <n v="125"/>
    <x v="499"/>
    <s v="89h 12m 58s"/>
    <s v="time"/>
    <n v="89"/>
    <n v="12"/>
    <n v="58"/>
    <n v="3559"/>
    <n v="21"/>
    <n v="39.891897950669097"/>
  </r>
  <r>
    <x v="84"/>
    <x v="63"/>
    <x v="2415"/>
    <n v="129"/>
    <x v="499"/>
    <s v="89h 48m 56s"/>
    <s v="time"/>
    <n v="89"/>
    <n v="48"/>
    <n v="56"/>
    <n v="3559"/>
    <n v="21"/>
    <n v="39.625652571937501"/>
  </r>
  <r>
    <x v="84"/>
    <x v="78"/>
    <x v="2679"/>
    <n v="127"/>
    <x v="499"/>
    <s v="90h 09m 35s"/>
    <s v="time"/>
    <n v="90"/>
    <n v="9"/>
    <n v="35"/>
    <n v="3559"/>
    <n v="21"/>
    <n v="39.474389586382102"/>
  </r>
  <r>
    <x v="84"/>
    <x v="86"/>
    <x v="2680"/>
    <n v="128"/>
    <x v="499"/>
    <s v="90h 15m 56s"/>
    <s v="time"/>
    <n v="90"/>
    <n v="15"/>
    <n v="56"/>
    <n v="3559"/>
    <n v="21"/>
    <n v="39.428107189896402"/>
  </r>
  <r>
    <x v="84"/>
    <x v="127"/>
    <x v="2635"/>
    <n v="122"/>
    <x v="499"/>
    <s v="91h 25m 17s"/>
    <s v="time"/>
    <n v="91"/>
    <n v="25"/>
    <n v="17"/>
    <n v="3559"/>
    <n v="21"/>
    <n v="38.929620773159698"/>
  </r>
  <r>
    <x v="84"/>
    <x v="43"/>
    <x v="2681"/>
    <n v="52"/>
    <x v="504"/>
    <s v="89h 29m 13s"/>
    <s v="time"/>
    <n v="89"/>
    <n v="29"/>
    <n v="13"/>
    <n v="3559"/>
    <n v="21"/>
    <n v="39.771164632953898"/>
  </r>
  <r>
    <x v="84"/>
    <x v="85"/>
    <x v="2682"/>
    <n v="57"/>
    <x v="504"/>
    <s v="90h 15m 25s"/>
    <s v="time"/>
    <n v="90"/>
    <n v="15"/>
    <n v="25"/>
    <n v="3559"/>
    <n v="21"/>
    <n v="39.431868892821399"/>
  </r>
  <r>
    <x v="84"/>
    <x v="83"/>
    <x v="2639"/>
    <n v="54"/>
    <x v="504"/>
    <s v="90h 23m 04s"/>
    <s v="time"/>
    <n v="90"/>
    <n v="23"/>
    <n v="4"/>
    <n v="3559"/>
    <n v="21"/>
    <n v="39.376244683205002"/>
  </r>
  <r>
    <x v="84"/>
    <x v="109"/>
    <x v="2472"/>
    <n v="58"/>
    <x v="504"/>
    <s v="90h 56m 54s"/>
    <s v="time"/>
    <n v="90"/>
    <n v="56"/>
    <n v="54"/>
    <n v="3559"/>
    <n v="21"/>
    <n v="39.132107973391399"/>
  </r>
  <r>
    <x v="84"/>
    <x v="35"/>
    <x v="2530"/>
    <n v="141"/>
    <x v="490"/>
    <s v="88h 43m 11s"/>
    <s v="time"/>
    <n v="88"/>
    <n v="43"/>
    <n v="11"/>
    <n v="3559"/>
    <n v="21"/>
    <n v="40.115094038341702"/>
  </r>
  <r>
    <x v="84"/>
    <x v="28"/>
    <x v="2444"/>
    <n v="145"/>
    <x v="490"/>
    <s v="89h 05m 50s"/>
    <s v="time"/>
    <n v="89"/>
    <n v="5"/>
    <n v="50"/>
    <n v="3559"/>
    <n v="21"/>
    <n v="39.945128604832398"/>
  </r>
  <r>
    <x v="84"/>
    <x v="49"/>
    <x v="2643"/>
    <n v="148"/>
    <x v="490"/>
    <s v="89h 40m 14s"/>
    <s v="time"/>
    <n v="89"/>
    <n v="40"/>
    <n v="14"/>
    <n v="3559"/>
    <n v="21"/>
    <n v="39.689728450438899"/>
  </r>
  <r>
    <x v="84"/>
    <x v="87"/>
    <x v="2319"/>
    <n v="144"/>
    <x v="490"/>
    <s v="90h 16m 08s"/>
    <s v="time"/>
    <n v="90"/>
    <n v="16"/>
    <n v="8"/>
    <n v="3559"/>
    <n v="21"/>
    <n v="39.426651239506597"/>
  </r>
  <r>
    <x v="84"/>
    <x v="89"/>
    <x v="2683"/>
    <n v="142"/>
    <x v="490"/>
    <s v="90h 25m 11s"/>
    <s v="time"/>
    <n v="90"/>
    <n v="25"/>
    <n v="11"/>
    <n v="3559"/>
    <n v="21"/>
    <n v="39.3608818135178"/>
  </r>
  <r>
    <x v="84"/>
    <x v="97"/>
    <x v="2488"/>
    <n v="149"/>
    <x v="490"/>
    <s v="90h 31m 05s"/>
    <s v="time"/>
    <n v="90"/>
    <n v="31"/>
    <n v="5"/>
    <n v="3559"/>
    <n v="21"/>
    <n v="39.318122535405699"/>
  </r>
  <r>
    <x v="84"/>
    <x v="100"/>
    <x v="2642"/>
    <n v="143"/>
    <x v="490"/>
    <s v="90h 46m 43s"/>
    <s v="time"/>
    <n v="90"/>
    <n v="46"/>
    <n v="43"/>
    <n v="3559"/>
    <n v="21"/>
    <n v="39.205270453453601"/>
  </r>
  <r>
    <x v="84"/>
    <x v="132"/>
    <x v="2567"/>
    <n v="146"/>
    <x v="490"/>
    <s v="91h 41m 10s"/>
    <s v="time"/>
    <n v="91"/>
    <n v="41"/>
    <n v="10"/>
    <n v="3559"/>
    <n v="21"/>
    <n v="38.817220589571903"/>
  </r>
  <r>
    <x v="84"/>
    <x v="14"/>
    <x v="2644"/>
    <n v="31"/>
    <x v="505"/>
    <s v="88h 00m 04s"/>
    <s v="time"/>
    <n v="88"/>
    <n v="0"/>
    <n v="4"/>
    <n v="3559"/>
    <n v="21"/>
    <n v="40.4426711783942"/>
  </r>
  <r>
    <x v="84"/>
    <x v="32"/>
    <x v="2586"/>
    <n v="32"/>
    <x v="505"/>
    <s v="88h 41m 15s"/>
    <s v="time"/>
    <n v="88"/>
    <n v="41"/>
    <n v="15"/>
    <n v="3559"/>
    <n v="21"/>
    <n v="40.129668780831501"/>
  </r>
  <r>
    <x v="84"/>
    <x v="46"/>
    <x v="2684"/>
    <n v="36"/>
    <x v="505"/>
    <s v="89h 32m 29s"/>
    <s v="time"/>
    <n v="89"/>
    <n v="32"/>
    <n v="29"/>
    <n v="3559"/>
    <n v="21"/>
    <n v="39.746982307995303"/>
  </r>
  <r>
    <x v="84"/>
    <x v="55"/>
    <x v="2435"/>
    <n v="35"/>
    <x v="505"/>
    <s v="89h 41m 19s"/>
    <s v="time"/>
    <n v="89"/>
    <n v="41"/>
    <n v="19"/>
    <n v="3559"/>
    <n v="21"/>
    <n v="39.6817383601906"/>
  </r>
  <r>
    <x v="84"/>
    <x v="62"/>
    <x v="2591"/>
    <n v="39"/>
    <x v="505"/>
    <s v="89h 48m 31s"/>
    <s v="time"/>
    <n v="89"/>
    <n v="48"/>
    <n v="31"/>
    <n v="3559"/>
    <n v="21"/>
    <n v="39.628716622694498"/>
  </r>
  <r>
    <x v="84"/>
    <x v="61"/>
    <x v="2482"/>
    <n v="38"/>
    <x v="505"/>
    <s v="89h 51m 08s"/>
    <s v="time"/>
    <n v="89"/>
    <n v="51"/>
    <n v="8"/>
    <n v="3559"/>
    <n v="21"/>
    <n v="39.609482236264398"/>
  </r>
  <r>
    <x v="84"/>
    <x v="118"/>
    <x v="2611"/>
    <n v="33"/>
    <x v="505"/>
    <s v="91h 08m 45s"/>
    <s v="time"/>
    <n v="91"/>
    <n v="8"/>
    <n v="45"/>
    <n v="3559"/>
    <n v="21"/>
    <n v="39.047314285714201"/>
  </r>
  <r>
    <x v="84"/>
    <x v="128"/>
    <x v="2302"/>
    <n v="34"/>
    <x v="505"/>
    <s v="91h 32m 40s"/>
    <s v="time"/>
    <n v="91"/>
    <n v="32"/>
    <n v="40"/>
    <n v="3559"/>
    <n v="21"/>
    <n v="38.8772909333657"/>
  </r>
  <r>
    <x v="84"/>
    <x v="4"/>
    <x v="2685"/>
    <n v="187"/>
    <x v="468"/>
    <s v="88h 16m 23s"/>
    <s v="time"/>
    <n v="88"/>
    <n v="16"/>
    <n v="23"/>
    <n v="3559"/>
    <n v="21"/>
    <n v="40.3180786889166"/>
  </r>
  <r>
    <x v="84"/>
    <x v="10"/>
    <x v="2686"/>
    <n v="189"/>
    <x v="468"/>
    <s v="88h 28m 33s"/>
    <s v="time"/>
    <n v="88"/>
    <n v="28"/>
    <n v="33"/>
    <n v="3559"/>
    <n v="21"/>
    <n v="40.2256736773695"/>
  </r>
  <r>
    <x v="84"/>
    <x v="31"/>
    <x v="2360"/>
    <n v="188"/>
    <x v="468"/>
    <s v="89h 19m 14s"/>
    <s v="time"/>
    <n v="89"/>
    <n v="19"/>
    <n v="14"/>
    <n v="3559"/>
    <n v="21"/>
    <n v="39.845251497415603"/>
  </r>
  <r>
    <x v="84"/>
    <x v="48"/>
    <x v="2687"/>
    <n v="186"/>
    <x v="468"/>
    <s v="89h 37m 16s"/>
    <s v="time"/>
    <n v="89"/>
    <n v="37"/>
    <n v="16"/>
    <n v="3559"/>
    <n v="21"/>
    <n v="39.711625485066698"/>
  </r>
  <r>
    <x v="84"/>
    <x v="64"/>
    <x v="2397"/>
    <n v="181"/>
    <x v="468"/>
    <s v="89h 47m 17s"/>
    <s v="time"/>
    <n v="89"/>
    <n v="47"/>
    <n v="17"/>
    <n v="3559"/>
    <n v="21"/>
    <n v="39.637788990740503"/>
  </r>
  <r>
    <x v="84"/>
    <x v="106"/>
    <x v="2508"/>
    <n v="185"/>
    <x v="468"/>
    <s v="91h 07m 29s"/>
    <s v="time"/>
    <n v="91"/>
    <n v="7"/>
    <n v="29"/>
    <n v="3559"/>
    <n v="21"/>
    <n v="39.0563604827327"/>
  </r>
  <r>
    <x v="84"/>
    <x v="115"/>
    <x v="2412"/>
    <n v="183"/>
    <x v="468"/>
    <s v="91h 10m 37s"/>
    <s v="time"/>
    <n v="91"/>
    <n v="10"/>
    <n v="37"/>
    <n v="3559"/>
    <n v="21"/>
    <n v="39.033990683560901"/>
  </r>
  <r>
    <x v="84"/>
    <x v="135"/>
    <x v="2463"/>
    <n v="182"/>
    <x v="468"/>
    <s v="91h 28m 44s"/>
    <s v="time"/>
    <n v="91"/>
    <n v="28"/>
    <n v="44"/>
    <n v="3559"/>
    <n v="21"/>
    <n v="38.905151158129897"/>
  </r>
  <r>
    <x v="84"/>
    <x v="6"/>
    <x v="2392"/>
    <n v="83"/>
    <x v="443"/>
    <s v="88h 20m 03s"/>
    <s v="time"/>
    <n v="88"/>
    <n v="20"/>
    <n v="3"/>
    <n v="3559"/>
    <n v="21"/>
    <n v="40.290185941642001"/>
  </r>
  <r>
    <x v="84"/>
    <x v="24"/>
    <x v="2528"/>
    <n v="85"/>
    <x v="443"/>
    <s v="88h 21m 23s"/>
    <s v="time"/>
    <n v="88"/>
    <n v="21"/>
    <n v="23"/>
    <n v="3559"/>
    <n v="21"/>
    <n v="40.280052690649903"/>
  </r>
  <r>
    <x v="84"/>
    <x v="29"/>
    <x v="2612"/>
    <n v="87"/>
    <x v="443"/>
    <s v="89h 13m 16s"/>
    <s v="time"/>
    <n v="89"/>
    <n v="13"/>
    <n v="16"/>
    <n v="3559"/>
    <n v="21"/>
    <n v="39.889662386829201"/>
  </r>
  <r>
    <x v="84"/>
    <x v="84"/>
    <x v="2566"/>
    <n v="86"/>
    <x v="443"/>
    <s v="90h 07m 17s"/>
    <s v="time"/>
    <n v="90"/>
    <n v="7"/>
    <n v="17"/>
    <n v="3559"/>
    <n v="21"/>
    <n v="39.491180105844897"/>
  </r>
  <r>
    <x v="84"/>
    <x v="80"/>
    <x v="2688"/>
    <n v="88"/>
    <x v="443"/>
    <s v="90h 09m 25s"/>
    <s v="time"/>
    <n v="90"/>
    <n v="9"/>
    <n v="25"/>
    <n v="3559"/>
    <n v="21"/>
    <n v="39.475605810854503"/>
  </r>
  <r>
    <x v="84"/>
    <x v="98"/>
    <x v="2446"/>
    <n v="81"/>
    <x v="443"/>
    <s v="90h 38m 12s"/>
    <s v="time"/>
    <n v="90"/>
    <n v="38"/>
    <n v="12"/>
    <n v="3559"/>
    <n v="21"/>
    <n v="39.266669118458303"/>
  </r>
  <r>
    <x v="84"/>
    <x v="101"/>
    <x v="2646"/>
    <n v="82"/>
    <x v="443"/>
    <s v="90h 48m 21s"/>
    <s v="time"/>
    <n v="90"/>
    <n v="48"/>
    <n v="21"/>
    <n v="3559"/>
    <n v="21"/>
    <n v="39.193517303403702"/>
  </r>
  <r>
    <x v="84"/>
    <x v="126"/>
    <x v="2529"/>
    <n v="84"/>
    <x v="443"/>
    <s v="91h 28m 22s"/>
    <s v="time"/>
    <n v="91"/>
    <n v="28"/>
    <n v="22"/>
    <n v="3559"/>
    <n v="21"/>
    <n v="38.907750332521502"/>
  </r>
  <r>
    <x v="84"/>
    <x v="21"/>
    <x v="2689"/>
    <n v="27"/>
    <x v="462"/>
    <s v="87h 59m 17s"/>
    <s v="time"/>
    <n v="87"/>
    <n v="59"/>
    <n v="17"/>
    <n v="3559"/>
    <n v="21"/>
    <n v="40.448672010405403"/>
  </r>
  <r>
    <x v="84"/>
    <x v="5"/>
    <x v="2481"/>
    <n v="22"/>
    <x v="462"/>
    <s v="88h 16m 32s"/>
    <s v="time"/>
    <n v="88"/>
    <n v="16"/>
    <n v="32"/>
    <n v="3559"/>
    <n v="21"/>
    <n v="40.316936864364102"/>
  </r>
  <r>
    <x v="84"/>
    <x v="53"/>
    <x v="2406"/>
    <n v="21"/>
    <x v="462"/>
    <s v="89h 19m 52s"/>
    <s v="time"/>
    <n v="89"/>
    <n v="19"/>
    <n v="52"/>
    <n v="3559"/>
    <n v="21"/>
    <n v="39.8405432970969"/>
  </r>
  <r>
    <x v="84"/>
    <x v="45"/>
    <x v="2536"/>
    <n v="24"/>
    <x v="462"/>
    <s v="89h 29m 52s"/>
    <s v="time"/>
    <n v="89"/>
    <n v="29"/>
    <n v="52"/>
    <n v="3559"/>
    <n v="21"/>
    <n v="39.766350499081298"/>
  </r>
  <r>
    <x v="84"/>
    <x v="47"/>
    <x v="2649"/>
    <n v="28"/>
    <x v="462"/>
    <s v="89h 34m 51s"/>
    <s v="time"/>
    <n v="89"/>
    <n v="34"/>
    <n v="51"/>
    <n v="3559"/>
    <n v="21"/>
    <n v="39.729480822720603"/>
  </r>
  <r>
    <x v="84"/>
    <x v="69"/>
    <x v="2614"/>
    <n v="29"/>
    <x v="462"/>
    <s v="90h 01m 15s"/>
    <s v="time"/>
    <n v="90"/>
    <n v="1"/>
    <n v="15"/>
    <n v="3559"/>
    <n v="21"/>
    <n v="39.535292756306397"/>
  </r>
  <r>
    <x v="84"/>
    <x v="90"/>
    <x v="2650"/>
    <n v="26"/>
    <x v="462"/>
    <s v="90h 26m 47s"/>
    <s v="time"/>
    <n v="90"/>
    <n v="26"/>
    <n v="47"/>
    <n v="3559"/>
    <n v="21"/>
    <n v="39.349276889010298"/>
  </r>
  <r>
    <x v="84"/>
    <x v="102"/>
    <x v="2690"/>
    <n v="25"/>
    <x v="462"/>
    <s v="90h 49m 04s"/>
    <s v="time"/>
    <n v="90"/>
    <n v="49"/>
    <n v="4"/>
    <n v="3559"/>
    <n v="21"/>
    <n v="39.1883625330331"/>
  </r>
  <r>
    <x v="84"/>
    <x v="104"/>
    <x v="2578"/>
    <n v="23"/>
    <x v="462"/>
    <s v="90h 50m 36s"/>
    <s v="time"/>
    <n v="90"/>
    <n v="50"/>
    <n v="36"/>
    <n v="3559"/>
    <n v="21"/>
    <n v="39.177338274685297"/>
  </r>
  <r>
    <x v="84"/>
    <x v="0"/>
    <x v="2455"/>
    <n v="161"/>
    <x v="444"/>
    <s v="88h 12m 15s"/>
    <s v="time"/>
    <n v="88"/>
    <n v="12"/>
    <n v="15"/>
    <n v="3559"/>
    <n v="21"/>
    <n v="40.349567764183398"/>
  </r>
  <r>
    <x v="84"/>
    <x v="58"/>
    <x v="2691"/>
    <n v="163"/>
    <x v="444"/>
    <s v="89h 42m 46s"/>
    <s v="time"/>
    <n v="89"/>
    <n v="42"/>
    <n v="46"/>
    <n v="3559"/>
    <n v="21"/>
    <n v="39.671048964906497"/>
  </r>
  <r>
    <x v="84"/>
    <x v="70"/>
    <x v="2692"/>
    <n v="167"/>
    <x v="444"/>
    <s v="90h 01m 42s"/>
    <s v="time"/>
    <n v="90"/>
    <n v="1"/>
    <n v="42"/>
    <n v="3559"/>
    <n v="21"/>
    <n v="39.531999185441599"/>
  </r>
  <r>
    <x v="84"/>
    <x v="81"/>
    <x v="2616"/>
    <n v="169"/>
    <x v="444"/>
    <s v="90h 12m 25s"/>
    <s v="time"/>
    <n v="90"/>
    <n v="12"/>
    <n v="25"/>
    <n v="3559"/>
    <n v="21"/>
    <n v="39.453725230565503"/>
  </r>
  <r>
    <x v="84"/>
    <x v="112"/>
    <x v="2582"/>
    <n v="165"/>
    <x v="444"/>
    <s v="91h 02m 48s"/>
    <s v="time"/>
    <n v="91"/>
    <n v="2"/>
    <n v="48"/>
    <n v="3559"/>
    <n v="21"/>
    <n v="39.089844036025397"/>
  </r>
  <r>
    <x v="84"/>
    <x v="117"/>
    <x v="2693"/>
    <n v="168"/>
    <x v="444"/>
    <s v="91h 14m 24s"/>
    <s v="time"/>
    <n v="91"/>
    <n v="14"/>
    <n v="24"/>
    <n v="3559"/>
    <n v="21"/>
    <n v="39.007014467338799"/>
  </r>
  <r>
    <x v="84"/>
    <x v="134"/>
    <x v="2694"/>
    <n v="164"/>
    <x v="444"/>
    <s v="91h 22m 52s"/>
    <s v="time"/>
    <n v="91"/>
    <n v="22"/>
    <n v="52"/>
    <n v="3559"/>
    <n v="21"/>
    <n v="38.9467796651386"/>
  </r>
  <r>
    <x v="84"/>
    <x v="20"/>
    <x v="2349"/>
    <n v="191"/>
    <x v="508"/>
    <s v="87h 55m 57s"/>
    <s v="time"/>
    <n v="87"/>
    <n v="55"/>
    <n v="57"/>
    <n v="3559"/>
    <n v="21"/>
    <n v="40.474227390327798"/>
  </r>
  <r>
    <x v="84"/>
    <x v="42"/>
    <x v="2695"/>
    <n v="195"/>
    <x v="508"/>
    <s v="89h 26m 14s"/>
    <s v="time"/>
    <n v="89"/>
    <n v="26"/>
    <n v="14"/>
    <n v="3559"/>
    <n v="21"/>
    <n v="39.793275233403897"/>
  </r>
  <r>
    <x v="84"/>
    <x v="75"/>
    <x v="2359"/>
    <n v="198"/>
    <x v="508"/>
    <s v="89h 52m 31s"/>
    <s v="time"/>
    <n v="89"/>
    <n v="52"/>
    <n v="31"/>
    <n v="3559"/>
    <n v="21"/>
    <n v="39.5993212816526"/>
  </r>
  <r>
    <x v="84"/>
    <x v="66"/>
    <x v="2696"/>
    <n v="196"/>
    <x v="508"/>
    <s v="90h 06m 33s"/>
    <s v="time"/>
    <n v="90"/>
    <n v="6"/>
    <n v="33"/>
    <n v="3559"/>
    <n v="21"/>
    <n v="39.496536608373098"/>
  </r>
  <r>
    <x v="84"/>
    <x v="94"/>
    <x v="2697"/>
    <n v="199"/>
    <x v="508"/>
    <s v="90h 29m 21s"/>
    <s v="time"/>
    <n v="90"/>
    <n v="29"/>
    <n v="21"/>
    <n v="3559"/>
    <n v="21"/>
    <n v="39.330674942672701"/>
  </r>
  <r>
    <x v="84"/>
    <x v="111"/>
    <x v="2531"/>
    <n v="193"/>
    <x v="508"/>
    <s v="91h 00m 49s"/>
    <s v="time"/>
    <n v="91"/>
    <n v="0"/>
    <n v="49"/>
    <n v="3559"/>
    <n v="21"/>
    <n v="39.104041214836599"/>
  </r>
  <r>
    <x v="84"/>
    <x v="125"/>
    <x v="2698"/>
    <n v="194"/>
    <x v="508"/>
    <s v="91h 23m 39s"/>
    <s v="time"/>
    <n v="91"/>
    <n v="23"/>
    <n v="39"/>
    <n v="3559"/>
    <n v="21"/>
    <n v="38.941216160768803"/>
  </r>
  <r>
    <x v="84"/>
    <x v="143"/>
    <x v="2699"/>
    <n v="197"/>
    <x v="508"/>
    <s v="91h 24m 22s"/>
    <s v="time"/>
    <n v="91"/>
    <n v="24"/>
    <n v="22"/>
    <n v="3559"/>
    <n v="21"/>
    <n v="38.9361275382754"/>
  </r>
  <r>
    <x v="84"/>
    <x v="19"/>
    <x v="2656"/>
    <n v="115"/>
    <x v="476"/>
    <s v="87h 54m 05s"/>
    <s v="time"/>
    <n v="87"/>
    <n v="54"/>
    <n v="5"/>
    <n v="3559"/>
    <n v="21"/>
    <n v="40.4885525130749"/>
  </r>
  <r>
    <x v="84"/>
    <x v="12"/>
    <x v="2657"/>
    <n v="111"/>
    <x v="476"/>
    <s v="88h 30m 12s"/>
    <s v="time"/>
    <n v="88"/>
    <n v="30"/>
    <n v="12"/>
    <n v="3559"/>
    <n v="21"/>
    <n v="40.213174645022697"/>
  </r>
  <r>
    <x v="84"/>
    <x v="36"/>
    <x v="2618"/>
    <n v="113"/>
    <x v="476"/>
    <s v="88h 53m 56s"/>
    <s v="time"/>
    <n v="88"/>
    <n v="53"/>
    <n v="56"/>
    <n v="3559"/>
    <n v="21"/>
    <n v="40.034246147308401"/>
  </r>
  <r>
    <x v="84"/>
    <x v="71"/>
    <x v="2545"/>
    <n v="117"/>
    <x v="476"/>
    <s v="90h 02m 15s"/>
    <s v="time"/>
    <n v="90"/>
    <n v="2"/>
    <n v="15"/>
    <n v="3559"/>
    <n v="21"/>
    <n v="39.527974455088099"/>
  </r>
  <r>
    <x v="84"/>
    <x v="92"/>
    <x v="2544"/>
    <n v="118"/>
    <x v="476"/>
    <s v="90h 27m 04s"/>
    <s v="time"/>
    <n v="90"/>
    <n v="27"/>
    <n v="4"/>
    <n v="3559"/>
    <n v="21"/>
    <n v="39.347222563447403"/>
  </r>
  <r>
    <x v="84"/>
    <x v="107"/>
    <x v="1746"/>
    <n v="112"/>
    <x v="476"/>
    <s v="91h 09m 03s"/>
    <s v="time"/>
    <n v="91"/>
    <n v="9"/>
    <n v="3"/>
    <n v="3559"/>
    <n v="21"/>
    <n v="39.045172379115201"/>
  </r>
  <r>
    <x v="84"/>
    <x v="133"/>
    <x v="2658"/>
    <n v="114"/>
    <x v="476"/>
    <s v="91h 18m 26s"/>
    <s v="time"/>
    <n v="91"/>
    <n v="18"/>
    <n v="26"/>
    <n v="3559"/>
    <n v="21"/>
    <n v="38.978296714997597"/>
  </r>
  <r>
    <x v="84"/>
    <x v="136"/>
    <x v="2659"/>
    <n v="116"/>
    <x v="476"/>
    <s v="91h 44m 47s"/>
    <s v="time"/>
    <n v="91"/>
    <n v="44"/>
    <n v="47"/>
    <n v="3559"/>
    <n v="21"/>
    <n v="38.791717506289899"/>
  </r>
  <r>
    <x v="84"/>
    <x v="30"/>
    <x v="2700"/>
    <n v="78"/>
    <x v="509"/>
    <s v="88h 37m 35s"/>
    <s v="time"/>
    <n v="88"/>
    <n v="37"/>
    <n v="35"/>
    <n v="3559"/>
    <n v="21"/>
    <n v="40.157339643635098"/>
  </r>
  <r>
    <x v="84"/>
    <x v="50"/>
    <x v="2458"/>
    <n v="74"/>
    <x v="509"/>
    <s v="88h 38m 11s"/>
    <s v="time"/>
    <n v="88"/>
    <n v="38"/>
    <n v="11"/>
    <n v="3559"/>
    <n v="21"/>
    <n v="40.152809073273701"/>
  </r>
  <r>
    <x v="84"/>
    <x v="44"/>
    <x v="2623"/>
    <n v="79"/>
    <x v="509"/>
    <s v="89h 29m 49s"/>
    <s v="time"/>
    <n v="89"/>
    <n v="29"/>
    <n v="49"/>
    <n v="3559"/>
    <n v="21"/>
    <n v="39.766720775693699"/>
  </r>
  <r>
    <x v="84"/>
    <x v="88"/>
    <x v="2701"/>
    <n v="75"/>
    <x v="509"/>
    <s v="90h 27m 00s"/>
    <s v="time"/>
    <n v="90"/>
    <n v="27"/>
    <n v="0"/>
    <n v="3559"/>
    <n v="21"/>
    <n v="39.347705914869998"/>
  </r>
  <r>
    <x v="84"/>
    <x v="93"/>
    <x v="2622"/>
    <n v="72"/>
    <x v="509"/>
    <s v="90h 28m 00s"/>
    <s v="time"/>
    <n v="90"/>
    <n v="28"/>
    <n v="0"/>
    <n v="3559"/>
    <n v="21"/>
    <n v="39.340456890198901"/>
  </r>
  <r>
    <x v="84"/>
    <x v="114"/>
    <x v="2702"/>
    <n v="73"/>
    <x v="509"/>
    <s v="91h 09m 28s"/>
    <s v="time"/>
    <n v="91"/>
    <n v="9"/>
    <n v="28"/>
    <n v="3559"/>
    <n v="21"/>
    <n v="39.042197898637198"/>
  </r>
  <r>
    <x v="84"/>
    <x v="129"/>
    <x v="2588"/>
    <n v="77"/>
    <x v="509"/>
    <s v="91h 19m 08s"/>
    <s v="time"/>
    <n v="91"/>
    <n v="19"/>
    <n v="8"/>
    <n v="3559"/>
    <n v="21"/>
    <n v="38.9733169479358"/>
  </r>
  <r>
    <x v="84"/>
    <x v="142"/>
    <x v="2295"/>
    <n v="76"/>
    <x v="509"/>
    <s v="91h 30m 14s"/>
    <s v="time"/>
    <n v="91"/>
    <n v="30"/>
    <n v="14"/>
    <n v="3559"/>
    <n v="21"/>
    <n v="38.894521787173503"/>
  </r>
  <r>
    <x v="84"/>
    <x v="16"/>
    <x v="2703"/>
    <n v="65"/>
    <x v="502"/>
    <s v="88h 05m 51s"/>
    <s v="time"/>
    <n v="88"/>
    <n v="5"/>
    <n v="51"/>
    <n v="3559"/>
    <n v="21"/>
    <n v="40.398422202673103"/>
  </r>
  <r>
    <x v="84"/>
    <x v="7"/>
    <x v="2704"/>
    <n v="67"/>
    <x v="502"/>
    <s v="88h 21m 25s"/>
    <s v="time"/>
    <n v="88"/>
    <n v="21"/>
    <n v="25"/>
    <n v="3559"/>
    <n v="21"/>
    <n v="40.279799424681997"/>
  </r>
  <r>
    <x v="84"/>
    <x v="74"/>
    <x v="2541"/>
    <n v="61"/>
    <x v="502"/>
    <s v="89h 52m 05s"/>
    <s v="time"/>
    <n v="89"/>
    <n v="52"/>
    <n v="5"/>
    <n v="3559"/>
    <n v="21"/>
    <n v="39.602503670504497"/>
  </r>
  <r>
    <x v="84"/>
    <x v="73"/>
    <x v="2665"/>
    <n v="64"/>
    <x v="502"/>
    <s v="90h 05m 55s"/>
    <s v="time"/>
    <n v="90"/>
    <n v="5"/>
    <n v="55"/>
    <n v="3559"/>
    <n v="21"/>
    <n v="39.501163848252602"/>
  </r>
  <r>
    <x v="84"/>
    <x v="120"/>
    <x v="2663"/>
    <n v="69"/>
    <x v="502"/>
    <s v="91h 06m 30s"/>
    <s v="time"/>
    <n v="91"/>
    <n v="6"/>
    <n v="30"/>
    <n v="3559"/>
    <n v="21"/>
    <n v="39.063386078843799"/>
  </r>
  <r>
    <x v="84"/>
    <x v="138"/>
    <x v="2664"/>
    <n v="66"/>
    <x v="502"/>
    <s v="91h 19m 39s"/>
    <s v="time"/>
    <n v="91"/>
    <n v="19"/>
    <n v="39"/>
    <n v="3559"/>
    <n v="21"/>
    <n v="38.969642221674697"/>
  </r>
  <r>
    <x v="84"/>
    <x v="130"/>
    <x v="2603"/>
    <n v="68"/>
    <x v="502"/>
    <s v="91h 20m 55s"/>
    <s v="time"/>
    <n v="91"/>
    <n v="20"/>
    <n v="55"/>
    <n v="3559"/>
    <n v="21"/>
    <n v="38.960636146629902"/>
  </r>
  <r>
    <x v="84"/>
    <x v="37"/>
    <x v="2705"/>
    <n v="93"/>
    <x v="510"/>
    <s v="89h 02m 17s"/>
    <s v="time"/>
    <n v="89"/>
    <n v="2"/>
    <n v="17"/>
    <n v="3559"/>
    <n v="21"/>
    <n v="39.9716725370238"/>
  </r>
  <r>
    <x v="84"/>
    <x v="67"/>
    <x v="2706"/>
    <n v="99"/>
    <x v="510"/>
    <s v="90h 06m 42s"/>
    <s v="time"/>
    <n v="90"/>
    <n v="6"/>
    <n v="42"/>
    <n v="3559"/>
    <n v="21"/>
    <n v="39.495440841918303"/>
  </r>
  <r>
    <x v="84"/>
    <x v="91"/>
    <x v="2667"/>
    <n v="92"/>
    <x v="510"/>
    <s v="90h 23m 28s"/>
    <s v="time"/>
    <n v="90"/>
    <n v="23"/>
    <n v="28"/>
    <n v="3559"/>
    <n v="21"/>
    <n v="39.373340544793002"/>
  </r>
  <r>
    <x v="84"/>
    <x v="95"/>
    <x v="2244"/>
    <n v="98"/>
    <x v="510"/>
    <s v="90h 30m 59s"/>
    <s v="time"/>
    <n v="90"/>
    <n v="30"/>
    <n v="59"/>
    <n v="3559"/>
    <n v="21"/>
    <n v="39.318846494956396"/>
  </r>
  <r>
    <x v="84"/>
    <x v="96"/>
    <x v="2668"/>
    <n v="96"/>
    <x v="510"/>
    <s v="90h 32m 50s"/>
    <s v="time"/>
    <n v="90"/>
    <n v="32"/>
    <n v="50"/>
    <n v="3559"/>
    <n v="21"/>
    <n v="39.305457557443901"/>
  </r>
  <r>
    <x v="84"/>
    <x v="105"/>
    <x v="2613"/>
    <n v="97"/>
    <x v="510"/>
    <s v="91h 01m 15s"/>
    <s v="time"/>
    <n v="91"/>
    <n v="1"/>
    <n v="15"/>
    <n v="3559"/>
    <n v="21"/>
    <n v="39.1009384298466"/>
  </r>
  <r>
    <x v="84"/>
    <x v="123"/>
    <x v="2669"/>
    <n v="94"/>
    <x v="510"/>
    <s v="91h 17m 00s"/>
    <s v="time"/>
    <n v="91"/>
    <n v="17"/>
    <n v="0"/>
    <n v="3559"/>
    <n v="21"/>
    <n v="38.988497352565197"/>
  </r>
  <r>
    <x v="84"/>
    <x v="1"/>
    <x v="2418"/>
    <n v="131"/>
    <x v="416"/>
    <s v="87h 55m 02s"/>
    <s v="time"/>
    <n v="87"/>
    <n v="55"/>
    <n v="2"/>
    <n v="3559"/>
    <n v="21"/>
    <n v="40.481260781922302"/>
  </r>
  <r>
    <x v="84"/>
    <x v="9"/>
    <x v="2707"/>
    <n v="138"/>
    <x v="416"/>
    <s v="88h 25m 51s"/>
    <s v="time"/>
    <n v="88"/>
    <n v="25"/>
    <n v="51"/>
    <n v="3559"/>
    <n v="21"/>
    <n v="40.246143407748001"/>
  </r>
  <r>
    <x v="84"/>
    <x v="33"/>
    <x v="2291"/>
    <n v="135"/>
    <x v="416"/>
    <s v="88h 58m 30s"/>
    <s v="time"/>
    <n v="88"/>
    <n v="58"/>
    <n v="30"/>
    <n v="3559"/>
    <n v="21"/>
    <n v="40"/>
  </r>
  <r>
    <x v="84"/>
    <x v="59"/>
    <x v="2597"/>
    <n v="137"/>
    <x v="416"/>
    <s v="89h 43m 16s"/>
    <s v="time"/>
    <n v="89"/>
    <n v="43"/>
    <n v="16"/>
    <n v="3559"/>
    <n v="21"/>
    <n v="39.667364301725101"/>
  </r>
  <r>
    <x v="84"/>
    <x v="65"/>
    <x v="2599"/>
    <n v="139"/>
    <x v="416"/>
    <s v="89h 48m 44s"/>
    <s v="time"/>
    <n v="89"/>
    <n v="48"/>
    <n v="44"/>
    <n v="3559"/>
    <n v="21"/>
    <n v="39.627123257166097"/>
  </r>
  <r>
    <x v="84"/>
    <x v="72"/>
    <x v="2600"/>
    <n v="136"/>
    <x v="416"/>
    <s v="89h 58m 02s"/>
    <s v="time"/>
    <n v="89"/>
    <n v="58"/>
    <n v="2"/>
    <n v="3559"/>
    <n v="21"/>
    <n v="39.558851680550298"/>
  </r>
  <r>
    <x v="84"/>
    <x v="68"/>
    <x v="2515"/>
    <n v="133"/>
    <x v="416"/>
    <s v="89h 58m 38s"/>
    <s v="time"/>
    <n v="89"/>
    <n v="58"/>
    <n v="38"/>
    <n v="3559"/>
    <n v="21"/>
    <n v="39.554455139881"/>
  </r>
  <r>
    <x v="84"/>
    <x v="140"/>
    <x v="2708"/>
    <n v="134"/>
    <x v="416"/>
    <s v="91h 20m 59s"/>
    <s v="time"/>
    <n v="91"/>
    <n v="20"/>
    <n v="59"/>
    <n v="3559"/>
    <n v="21"/>
    <n v="38.960162257988898"/>
  </r>
  <r>
    <x v="84"/>
    <x v="18"/>
    <x v="2571"/>
    <n v="1"/>
    <x v="511"/>
    <s v="87h 53m 50s"/>
    <s v="time"/>
    <n v="87"/>
    <n v="53"/>
    <n v="50"/>
    <n v="3559"/>
    <n v="21"/>
    <n v="40.490471826312202"/>
  </r>
  <r>
    <x v="84"/>
    <x v="11"/>
    <x v="2573"/>
    <n v="7"/>
    <x v="511"/>
    <s v="88h 29m 16s"/>
    <s v="time"/>
    <n v="88"/>
    <n v="29"/>
    <n v="16"/>
    <n v="3559"/>
    <n v="21"/>
    <n v="40.2202438503748"/>
  </r>
  <r>
    <x v="84"/>
    <x v="27"/>
    <x v="2328"/>
    <n v="2"/>
    <x v="511"/>
    <s v="88h 41m 50s"/>
    <s v="time"/>
    <n v="88"/>
    <n v="41"/>
    <n v="50"/>
    <n v="3559"/>
    <n v="21"/>
    <n v="40.125270113682603"/>
  </r>
  <r>
    <x v="84"/>
    <x v="79"/>
    <x v="2497"/>
    <n v="4"/>
    <x v="511"/>
    <s v="90h 13m 41s"/>
    <s v="time"/>
    <n v="90"/>
    <n v="13"/>
    <n v="41"/>
    <n v="3559"/>
    <n v="21"/>
    <n v="39.444494044412103"/>
  </r>
  <r>
    <x v="84"/>
    <x v="82"/>
    <x v="2572"/>
    <n v="8"/>
    <x v="511"/>
    <s v="90h 19m 56s"/>
    <s v="time"/>
    <n v="90"/>
    <n v="19"/>
    <n v="56"/>
    <n v="3559"/>
    <n v="21"/>
    <n v="39.399008597891701"/>
  </r>
  <r>
    <x v="84"/>
    <x v="124"/>
    <x v="2247"/>
    <n v="6"/>
    <x v="511"/>
    <s v="91h 15m 28s"/>
    <s v="time"/>
    <n v="91"/>
    <n v="15"/>
    <n v="28"/>
    <n v="3559"/>
    <n v="21"/>
    <n v="38.999415574928101"/>
  </r>
  <r>
    <x v="84"/>
    <x v="121"/>
    <x v="2666"/>
    <n v="5"/>
    <x v="511"/>
    <s v="91h 16m 45s"/>
    <s v="time"/>
    <n v="91"/>
    <n v="16"/>
    <n v="45"/>
    <n v="3559"/>
    <n v="21"/>
    <n v="38.990277080385198"/>
  </r>
  <r>
    <x v="84"/>
    <x v="150"/>
    <x v="2551"/>
    <n v="9"/>
    <x v="511"/>
    <s v="91h 48m 37s"/>
    <s v="time"/>
    <n v="91"/>
    <n v="48"/>
    <n v="37"/>
    <n v="3559"/>
    <n v="21"/>
    <n v="38.7647231458593"/>
  </r>
  <r>
    <x v="84"/>
    <x v="2"/>
    <x v="2539"/>
    <n v="41"/>
    <x v="512"/>
    <s v="87h 59m 47s"/>
    <s v="time"/>
    <n v="87"/>
    <n v="59"/>
    <n v="47"/>
    <n v="3559"/>
    <n v="21"/>
    <n v="40.444841486550899"/>
  </r>
  <r>
    <x v="84"/>
    <x v="23"/>
    <x v="2637"/>
    <n v="49"/>
    <x v="512"/>
    <s v="88h 17m 47s"/>
    <s v="time"/>
    <n v="88"/>
    <n v="17"/>
    <n v="47"/>
    <n v="3559"/>
    <n v="21"/>
    <n v="40.307424174261499"/>
  </r>
  <r>
    <x v="84"/>
    <x v="34"/>
    <x v="2262"/>
    <n v="47"/>
    <x v="512"/>
    <s v="89h 01m 07s"/>
    <s v="time"/>
    <n v="89"/>
    <n v="1"/>
    <n v="7"/>
    <n v="3559"/>
    <n v="21"/>
    <n v="39.980403598498398"/>
  </r>
  <r>
    <x v="84"/>
    <x v="26"/>
    <x v="2581"/>
    <n v="48"/>
    <x v="512"/>
    <s v="89h 18m 19s"/>
    <s v="time"/>
    <n v="89"/>
    <n v="18"/>
    <n v="19"/>
    <n v="3559"/>
    <n v="21"/>
    <n v="39.852067969107203"/>
  </r>
  <r>
    <x v="84"/>
    <x v="110"/>
    <x v="2709"/>
    <n v="44"/>
    <x v="512"/>
    <s v="90h 51m 26s"/>
    <s v="time"/>
    <n v="90"/>
    <n v="51"/>
    <n v="26"/>
    <n v="3559"/>
    <n v="21"/>
    <n v="39.171349431036397"/>
  </r>
  <r>
    <x v="84"/>
    <x v="119"/>
    <x v="2710"/>
    <n v="46"/>
    <x v="512"/>
    <s v="90h 57m 44s"/>
    <s v="time"/>
    <n v="90"/>
    <n v="57"/>
    <n v="44"/>
    <n v="3559"/>
    <n v="21"/>
    <n v="39.126132948965299"/>
  </r>
  <r>
    <x v="84"/>
    <x v="108"/>
    <x v="2675"/>
    <n v="42"/>
    <x v="512"/>
    <s v="91h 13m 20s"/>
    <s v="time"/>
    <n v="91"/>
    <n v="13"/>
    <n v="20"/>
    <n v="3559"/>
    <n v="21"/>
    <n v="39.014616321558997"/>
  </r>
  <r>
    <x v="84"/>
    <x v="137"/>
    <x v="2542"/>
    <n v="45"/>
    <x v="512"/>
    <s v="91h 47m 44s"/>
    <s v="time"/>
    <n v="91"/>
    <n v="47"/>
    <n v="44"/>
    <n v="3559"/>
    <n v="21"/>
    <n v="38.770940253703799"/>
  </r>
  <r>
    <x v="84"/>
    <x v="17"/>
    <x v="2433"/>
    <n v="11"/>
    <x v="513"/>
    <s v="87h 52m 52s"/>
    <s v="time"/>
    <n v="87"/>
    <n v="52"/>
    <n v="52"/>
    <n v="3559"/>
    <n v="21"/>
    <n v="40.4978948832387"/>
  </r>
  <r>
    <x v="84"/>
    <x v="13"/>
    <x v="2630"/>
    <n v="17"/>
    <x v="513"/>
    <s v="87h 57m 20s"/>
    <s v="time"/>
    <n v="87"/>
    <n v="57"/>
    <n v="20"/>
    <n v="3559"/>
    <n v="21"/>
    <n v="40.4636179888832"/>
  </r>
  <r>
    <x v="84"/>
    <x v="3"/>
    <x v="2711"/>
    <n v="16"/>
    <x v="513"/>
    <s v="88h 04m 24s"/>
    <s v="time"/>
    <n v="88"/>
    <n v="4"/>
    <n v="24"/>
    <n v="3559"/>
    <n v="21"/>
    <n v="40.409507228824403"/>
  </r>
  <r>
    <x v="84"/>
    <x v="25"/>
    <x v="2276"/>
    <n v="19"/>
    <x v="513"/>
    <s v="89h 04m 47s"/>
    <s v="time"/>
    <n v="89"/>
    <n v="4"/>
    <n v="47"/>
    <n v="3559"/>
    <n v="21"/>
    <n v="39.952975954747103"/>
  </r>
  <r>
    <x v="84"/>
    <x v="41"/>
    <x v="2452"/>
    <n v="14"/>
    <x v="513"/>
    <s v="89h 22m 51s"/>
    <s v="time"/>
    <n v="89"/>
    <n v="22"/>
    <n v="51"/>
    <n v="3559"/>
    <n v="21"/>
    <n v="39.818380152344297"/>
  </r>
  <r>
    <x v="84"/>
    <x v="56"/>
    <x v="2564"/>
    <n v="12"/>
    <x v="513"/>
    <s v="89h 42m 32s"/>
    <s v="time"/>
    <n v="89"/>
    <n v="42"/>
    <n v="32"/>
    <n v="3559"/>
    <n v="21"/>
    <n v="39.672768708662502"/>
  </r>
  <r>
    <x v="84"/>
    <x v="60"/>
    <x v="2540"/>
    <n v="13"/>
    <x v="513"/>
    <s v="89h 50m 01s"/>
    <s v="time"/>
    <n v="89"/>
    <n v="50"/>
    <n v="1"/>
    <n v="3559"/>
    <n v="21"/>
    <n v="39.617688256993603"/>
  </r>
  <r>
    <x v="84"/>
    <x v="113"/>
    <x v="2228"/>
    <n v="15"/>
    <x v="513"/>
    <s v="91h 00m 38s"/>
    <s v="time"/>
    <n v="91"/>
    <n v="0"/>
    <n v="38"/>
    <n v="3559"/>
    <n v="21"/>
    <n v="39.105354079807597"/>
  </r>
  <r>
    <x v="84"/>
    <x v="116"/>
    <x v="2400"/>
    <n v="18"/>
    <x v="513"/>
    <s v="91h 09m 53s"/>
    <s v="time"/>
    <n v="91"/>
    <n v="9"/>
    <n v="53"/>
    <n v="3559"/>
    <n v="21"/>
    <n v="39.039223871319599"/>
  </r>
  <r>
    <x v="84"/>
    <x v="52"/>
    <x v="2633"/>
    <n v="153"/>
    <x v="503"/>
    <s v="88h 40m 35s"/>
    <s v="time"/>
    <n v="88"/>
    <n v="40"/>
    <n v="35"/>
    <n v="3559"/>
    <n v="21"/>
    <n v="40.134697010039602"/>
  </r>
  <r>
    <x v="84"/>
    <x v="39"/>
    <x v="2161"/>
    <n v="151"/>
    <x v="503"/>
    <s v="89h 19m 32s"/>
    <s v="time"/>
    <n v="89"/>
    <n v="19"/>
    <n v="32"/>
    <n v="3559"/>
    <n v="21"/>
    <n v="39.8430211585585"/>
  </r>
  <r>
    <x v="84"/>
    <x v="40"/>
    <x v="2379"/>
    <n v="159"/>
    <x v="503"/>
    <s v="89h 19m 34s"/>
    <s v="time"/>
    <n v="89"/>
    <n v="19"/>
    <n v="34"/>
    <n v="3559"/>
    <n v="21"/>
    <n v="39.842773358542601"/>
  </r>
  <r>
    <x v="84"/>
    <x v="57"/>
    <x v="2712"/>
    <n v="158"/>
    <x v="503"/>
    <s v="89h 42m 41s"/>
    <s v="time"/>
    <n v="89"/>
    <n v="42"/>
    <n v="41"/>
    <n v="3559"/>
    <n v="21"/>
    <n v="39.6716631419892"/>
  </r>
  <r>
    <x v="84"/>
    <x v="99"/>
    <x v="2631"/>
    <n v="156"/>
    <x v="503"/>
    <s v="90h 41m 25s"/>
    <s v="time"/>
    <n v="90"/>
    <n v="41"/>
    <n v="25"/>
    <n v="3559"/>
    <n v="21"/>
    <n v="39.243456820374597"/>
  </r>
  <r>
    <x v="84"/>
    <x v="103"/>
    <x v="349"/>
    <n v="155"/>
    <x v="503"/>
    <s v="90h 51m 23s"/>
    <s v="time"/>
    <n v="90"/>
    <n v="51"/>
    <n v="23"/>
    <n v="3559"/>
    <n v="21"/>
    <n v="39.171708710021598"/>
  </r>
  <r>
    <x v="84"/>
    <x v="122"/>
    <x v="2632"/>
    <n v="152"/>
    <x v="503"/>
    <s v="91h 16m 09s"/>
    <s v="time"/>
    <n v="91"/>
    <n v="16"/>
    <n v="9"/>
    <n v="3559"/>
    <n v="21"/>
    <n v="38.994549090145398"/>
  </r>
  <r>
    <x v="84"/>
    <x v="139"/>
    <x v="2713"/>
    <n v="154"/>
    <x v="503"/>
    <s v="91h 20m 21s"/>
    <s v="time"/>
    <n v="91"/>
    <n v="20"/>
    <n v="21"/>
    <n v="3559"/>
    <n v="21"/>
    <n v="38.964664665577899"/>
  </r>
  <r>
    <x v="84"/>
    <x v="131"/>
    <x v="2714"/>
    <n v="157"/>
    <x v="503"/>
    <s v="91h 26m 32s"/>
    <s v="time"/>
    <n v="91"/>
    <n v="26"/>
    <n v="32"/>
    <n v="3559"/>
    <n v="21"/>
    <n v="38.920751415587198"/>
  </r>
  <r>
    <x v="85"/>
    <x v="0"/>
    <x v="2715"/>
    <n v="87"/>
    <x v="514"/>
    <s v="86h 09m 20s"/>
    <s v="time"/>
    <n v="86"/>
    <n v="9"/>
    <n v="20"/>
    <n v="3460"/>
    <n v="21"/>
    <n v="40.159917461955096"/>
  </r>
  <r>
    <x v="85"/>
    <x v="5"/>
    <x v="2348"/>
    <n v="85"/>
    <x v="514"/>
    <s v="86h 11m 04s"/>
    <s v="time"/>
    <n v="86"/>
    <n v="11"/>
    <n v="4"/>
    <n v="3460"/>
    <n v="21"/>
    <n v="40.146455921408801"/>
  </r>
  <r>
    <x v="85"/>
    <x v="10"/>
    <x v="2716"/>
    <n v="89"/>
    <x v="514"/>
    <s v="86h 26m 55s"/>
    <s v="time"/>
    <n v="86"/>
    <n v="26"/>
    <n v="55"/>
    <n v="3460"/>
    <n v="21"/>
    <n v="40.023777774207502"/>
  </r>
  <r>
    <x v="85"/>
    <x v="36"/>
    <x v="2677"/>
    <n v="84"/>
    <x v="514"/>
    <s v="86h 38m 18s"/>
    <s v="time"/>
    <n v="86"/>
    <n v="38"/>
    <n v="18"/>
    <n v="3460"/>
    <n v="21"/>
    <n v="39.936132966546701"/>
  </r>
  <r>
    <x v="85"/>
    <x v="78"/>
    <x v="2164"/>
    <n v="82"/>
    <x v="514"/>
    <s v="88h 00m 04s"/>
    <s v="time"/>
    <n v="88"/>
    <n v="0"/>
    <n v="4"/>
    <n v="3460"/>
    <n v="21"/>
    <n v="39.317685382760303"/>
  </r>
  <r>
    <x v="85"/>
    <x v="81"/>
    <x v="2678"/>
    <n v="88"/>
    <x v="514"/>
    <s v="88h 01m 18s"/>
    <s v="time"/>
    <n v="88"/>
    <n v="1"/>
    <n v="18"/>
    <n v="3460"/>
    <n v="21"/>
    <n v="39.3085035881317"/>
  </r>
  <r>
    <x v="85"/>
    <x v="125"/>
    <x v="2717"/>
    <n v="86"/>
    <x v="514"/>
    <s v="89h 14m 14s"/>
    <s v="time"/>
    <n v="89"/>
    <n v="14"/>
    <n v="14"/>
    <n v="3460"/>
    <n v="21"/>
    <n v="38.773058078654202"/>
  </r>
  <r>
    <x v="85"/>
    <x v="12"/>
    <x v="2718"/>
    <n v="174"/>
    <x v="499"/>
    <s v="86h 29m 49s"/>
    <s v="time"/>
    <n v="86"/>
    <n v="29"/>
    <n v="49"/>
    <n v="3460"/>
    <n v="21"/>
    <n v="40.001413023581399"/>
  </r>
  <r>
    <x v="85"/>
    <x v="52"/>
    <x v="2179"/>
    <n v="171"/>
    <x v="499"/>
    <s v="86h 33m 08s"/>
    <s v="time"/>
    <n v="86"/>
    <n v="33"/>
    <n v="8"/>
    <n v="3460"/>
    <n v="21"/>
    <n v="39.975865566068002"/>
  </r>
  <r>
    <x v="85"/>
    <x v="54"/>
    <x v="2557"/>
    <n v="173"/>
    <x v="499"/>
    <s v="87h 14m 22s"/>
    <s v="time"/>
    <n v="87"/>
    <n v="14"/>
    <n v="22"/>
    <n v="3460"/>
    <n v="21"/>
    <n v="39.660958664212799"/>
  </r>
  <r>
    <x v="85"/>
    <x v="63"/>
    <x v="2680"/>
    <n v="178"/>
    <x v="499"/>
    <s v="87h 28m 44s"/>
    <s v="time"/>
    <n v="87"/>
    <n v="28"/>
    <n v="44"/>
    <n v="3460"/>
    <n v="21"/>
    <n v="39.552399944113397"/>
  </r>
  <r>
    <x v="85"/>
    <x v="75"/>
    <x v="2415"/>
    <n v="179"/>
    <x v="499"/>
    <s v="87h 39m 44s"/>
    <s v="time"/>
    <n v="87"/>
    <n v="39"/>
    <n v="44"/>
    <n v="3460"/>
    <n v="21"/>
    <n v="39.469681606164997"/>
  </r>
  <r>
    <x v="85"/>
    <x v="68"/>
    <x v="2719"/>
    <n v="172"/>
    <x v="499"/>
    <s v="87h 41m 39s"/>
    <s v="time"/>
    <n v="87"/>
    <n v="41"/>
    <n v="39"/>
    <n v="3460"/>
    <n v="21"/>
    <n v="39.455303944580102"/>
  </r>
  <r>
    <x v="85"/>
    <x v="17"/>
    <x v="2589"/>
    <n v="21"/>
    <x v="515"/>
    <s v="85h 48m 35s"/>
    <s v="time"/>
    <n v="85"/>
    <n v="48"/>
    <n v="35"/>
    <n v="3460"/>
    <n v="21"/>
    <n v="40.321771361053997"/>
  </r>
  <r>
    <x v="85"/>
    <x v="13"/>
    <x v="2436"/>
    <n v="23"/>
    <x v="515"/>
    <s v="85h 55m 17s"/>
    <s v="time"/>
    <n v="85"/>
    <n v="55"/>
    <n v="17"/>
    <n v="3460"/>
    <n v="21"/>
    <n v="40.269367671353301"/>
  </r>
  <r>
    <x v="85"/>
    <x v="50"/>
    <x v="2406"/>
    <n v="29"/>
    <x v="515"/>
    <s v="86h 32m 09s"/>
    <s v="time"/>
    <n v="86"/>
    <n v="32"/>
    <n v="9"/>
    <n v="3460"/>
    <n v="21"/>
    <n v="39.9834365339984"/>
  </r>
  <r>
    <x v="85"/>
    <x v="34"/>
    <x v="2648"/>
    <n v="26"/>
    <x v="515"/>
    <s v="86h 42m 35s"/>
    <s v="time"/>
    <n v="86"/>
    <n v="42"/>
    <n v="35"/>
    <n v="3460"/>
    <n v="21"/>
    <n v="39.903253191523397"/>
  </r>
  <r>
    <x v="85"/>
    <x v="26"/>
    <x v="2573"/>
    <n v="27"/>
    <x v="515"/>
    <s v="86h 49m 43s"/>
    <s v="time"/>
    <n v="86"/>
    <n v="49"/>
    <n v="43"/>
    <n v="3460"/>
    <n v="21"/>
    <n v="39.848616207535201"/>
  </r>
  <r>
    <x v="85"/>
    <x v="126"/>
    <x v="2720"/>
    <n v="28"/>
    <x v="515"/>
    <s v="89h 18m 42s"/>
    <s v="time"/>
    <n v="89"/>
    <n v="18"/>
    <n v="42"/>
    <n v="3460"/>
    <n v="21"/>
    <n v="38.740739358426403"/>
  </r>
  <r>
    <x v="85"/>
    <x v="149"/>
    <x v="2721"/>
    <n v="25"/>
    <x v="515"/>
    <s v="89h 31m 50s"/>
    <s v="time"/>
    <n v="89"/>
    <n v="31"/>
    <n v="50"/>
    <n v="3460"/>
    <n v="21"/>
    <n v="38.646024014147798"/>
  </r>
  <r>
    <x v="85"/>
    <x v="9"/>
    <x v="2722"/>
    <n v="148"/>
    <x v="516"/>
    <s v="86h 26m 19s"/>
    <s v="time"/>
    <n v="86"/>
    <n v="26"/>
    <n v="19"/>
    <n v="3460"/>
    <n v="21"/>
    <n v="40.028408086663902"/>
  </r>
  <r>
    <x v="85"/>
    <x v="31"/>
    <x v="2319"/>
    <n v="146"/>
    <x v="516"/>
    <s v="86h 50m 04s"/>
    <s v="time"/>
    <n v="86"/>
    <n v="50"/>
    <n v="4"/>
    <n v="3460"/>
    <n v="21"/>
    <n v="39.845939271410401"/>
  </r>
  <r>
    <x v="85"/>
    <x v="42"/>
    <x v="2723"/>
    <n v="149"/>
    <x v="516"/>
    <s v="86h 57m 58s"/>
    <s v="time"/>
    <n v="86"/>
    <n v="57"/>
    <n v="58"/>
    <n v="3460"/>
    <n v="21"/>
    <n v="39.785612531062498"/>
  </r>
  <r>
    <x v="85"/>
    <x v="55"/>
    <x v="2530"/>
    <n v="144"/>
    <x v="516"/>
    <s v="87h 14m 42s"/>
    <s v="time"/>
    <n v="87"/>
    <n v="14"/>
    <n v="42"/>
    <n v="3460"/>
    <n v="21"/>
    <n v="39.658433148031399"/>
  </r>
  <r>
    <x v="85"/>
    <x v="74"/>
    <x v="2488"/>
    <n v="141"/>
    <x v="516"/>
    <s v="87h 36m 15s"/>
    <s v="time"/>
    <n v="87"/>
    <n v="36"/>
    <n v="15"/>
    <n v="3460"/>
    <n v="21"/>
    <n v="39.495838287752598"/>
  </r>
  <r>
    <x v="85"/>
    <x v="114"/>
    <x v="2724"/>
    <n v="147"/>
    <x v="516"/>
    <s v="88h 50m 36s"/>
    <s v="time"/>
    <n v="88"/>
    <n v="50"/>
    <n v="36"/>
    <n v="3460"/>
    <n v="21"/>
    <n v="38.944959291636899"/>
  </r>
  <r>
    <x v="85"/>
    <x v="138"/>
    <x v="2646"/>
    <n v="143"/>
    <x v="516"/>
    <s v="89h 05m 04s"/>
    <s v="time"/>
    <n v="89"/>
    <n v="5"/>
    <n v="4"/>
    <n v="3460"/>
    <n v="21"/>
    <n v="38.839552983436398"/>
  </r>
  <r>
    <x v="85"/>
    <x v="139"/>
    <x v="2725"/>
    <n v="142"/>
    <x v="516"/>
    <s v="89h 05m 19s"/>
    <s v="time"/>
    <n v="89"/>
    <n v="5"/>
    <n v="19"/>
    <n v="3460"/>
    <n v="21"/>
    <n v="38.837736460889403"/>
  </r>
  <r>
    <x v="85"/>
    <x v="136"/>
    <x v="2726"/>
    <n v="145"/>
    <x v="516"/>
    <s v="89h 23m 30s"/>
    <s v="time"/>
    <n v="89"/>
    <n v="23"/>
    <n v="30"/>
    <n v="3460"/>
    <n v="21"/>
    <n v="38.706068798359198"/>
  </r>
  <r>
    <x v="85"/>
    <x v="30"/>
    <x v="2591"/>
    <n v="118"/>
    <x v="517"/>
    <s v="86h 30m 02s"/>
    <s v="time"/>
    <n v="86"/>
    <n v="30"/>
    <n v="2"/>
    <n v="3460"/>
    <n v="21"/>
    <n v="39.999743097346801"/>
  </r>
  <r>
    <x v="85"/>
    <x v="38"/>
    <x v="2727"/>
    <n v="116"/>
    <x v="517"/>
    <s v="86h 46m 22s"/>
    <s v="time"/>
    <n v="86"/>
    <n v="46"/>
    <n v="22"/>
    <n v="3460"/>
    <n v="21"/>
    <n v="39.8742565192616"/>
  </r>
  <r>
    <x v="85"/>
    <x v="47"/>
    <x v="1804"/>
    <n v="119"/>
    <x v="517"/>
    <s v="87h 08m 55s"/>
    <s v="time"/>
    <n v="87"/>
    <n v="8"/>
    <n v="55"/>
    <n v="3460"/>
    <n v="21"/>
    <n v="39.702296524136599"/>
  </r>
  <r>
    <x v="85"/>
    <x v="72"/>
    <x v="2586"/>
    <n v="112"/>
    <x v="517"/>
    <s v="87h 40m 27s"/>
    <s v="time"/>
    <n v="87"/>
    <n v="40"/>
    <n v="27"/>
    <n v="3460"/>
    <n v="21"/>
    <n v="39.464304384605803"/>
  </r>
  <r>
    <x v="85"/>
    <x v="76"/>
    <x v="2435"/>
    <n v="115"/>
    <x v="517"/>
    <s v="87h 42m 43s"/>
    <s v="time"/>
    <n v="87"/>
    <n v="42"/>
    <n v="43"/>
    <n v="3460"/>
    <n v="21"/>
    <n v="39.447306999236702"/>
  </r>
  <r>
    <x v="85"/>
    <x v="85"/>
    <x v="2728"/>
    <n v="117"/>
    <x v="517"/>
    <s v="88h 02m 51s"/>
    <s v="time"/>
    <n v="88"/>
    <n v="2"/>
    <n v="51"/>
    <n v="3460"/>
    <n v="21"/>
    <n v="39.296970385303297"/>
  </r>
  <r>
    <x v="85"/>
    <x v="118"/>
    <x v="2611"/>
    <n v="114"/>
    <x v="517"/>
    <s v="88h 47m 45s"/>
    <s v="time"/>
    <n v="88"/>
    <n v="47"/>
    <n v="45"/>
    <n v="3460"/>
    <n v="21"/>
    <n v="38.965792313828501"/>
  </r>
  <r>
    <x v="85"/>
    <x v="23"/>
    <x v="2433"/>
    <n v="1"/>
    <x v="518"/>
    <s v="86h 14m 56s"/>
    <s v="time"/>
    <n v="86"/>
    <n v="14"/>
    <n v="56"/>
    <n v="3460"/>
    <n v="21"/>
    <n v="40.116458827166802"/>
  </r>
  <r>
    <x v="85"/>
    <x v="53"/>
    <x v="2452"/>
    <n v="4"/>
    <x v="518"/>
    <s v="86h 56m 50s"/>
    <s v="time"/>
    <n v="86"/>
    <n v="56"/>
    <n v="50"/>
    <n v="3460"/>
    <n v="21"/>
    <n v="39.794255774575802"/>
  </r>
  <r>
    <x v="85"/>
    <x v="84"/>
    <x v="2729"/>
    <n v="9"/>
    <x v="518"/>
    <s v="87h 56m 33s"/>
    <s v="time"/>
    <n v="87"/>
    <n v="56"/>
    <n v="33"/>
    <n v="3460"/>
    <n v="21"/>
    <n v="39.343889473235301"/>
  </r>
  <r>
    <x v="85"/>
    <x v="82"/>
    <x v="2245"/>
    <n v="2"/>
    <x v="518"/>
    <s v="88h 05m 14s"/>
    <s v="time"/>
    <n v="88"/>
    <n v="5"/>
    <n v="14"/>
    <n v="3460"/>
    <n v="21"/>
    <n v="39.2792497335343"/>
  </r>
  <r>
    <x v="85"/>
    <x v="97"/>
    <x v="2658"/>
    <n v="5"/>
    <x v="518"/>
    <s v="88h 17m 10s"/>
    <s v="time"/>
    <n v="88"/>
    <n v="17"/>
    <n v="10"/>
    <n v="3460"/>
    <n v="21"/>
    <n v="39.190762357235002"/>
  </r>
  <r>
    <x v="85"/>
    <x v="110"/>
    <x v="2446"/>
    <n v="6"/>
    <x v="518"/>
    <s v="88h 34m 35s"/>
    <s v="time"/>
    <n v="88"/>
    <n v="34"/>
    <n v="35"/>
    <n v="3460"/>
    <n v="21"/>
    <n v="39.062328498627899"/>
  </r>
  <r>
    <x v="85"/>
    <x v="129"/>
    <x v="2713"/>
    <n v="8"/>
    <x v="518"/>
    <s v="89h 04m 08s"/>
    <s v="time"/>
    <n v="89"/>
    <n v="4"/>
    <n v="8"/>
    <n v="3460"/>
    <n v="21"/>
    <n v="38.846336169257199"/>
  </r>
  <r>
    <x v="85"/>
    <x v="154"/>
    <x v="2363"/>
    <n v="7"/>
    <x v="518"/>
    <s v="89h 42m 43s"/>
    <s v="time"/>
    <n v="89"/>
    <n v="42"/>
    <n v="43"/>
    <n v="3460"/>
    <n v="21"/>
    <n v="38.567885485334202"/>
  </r>
  <r>
    <x v="85"/>
    <x v="28"/>
    <x v="2730"/>
    <n v="127"/>
    <x v="519"/>
    <s v="86h 46m 12s"/>
    <s v="time"/>
    <n v="86"/>
    <n v="46"/>
    <n v="12"/>
    <n v="3460"/>
    <n v="21"/>
    <n v="39.875533018324298"/>
  </r>
  <r>
    <x v="85"/>
    <x v="39"/>
    <x v="2688"/>
    <n v="129"/>
    <x v="519"/>
    <s v="86h 51m 39s"/>
    <s v="time"/>
    <n v="86"/>
    <n v="51"/>
    <n v="39"/>
    <n v="3460"/>
    <n v="21"/>
    <n v="39.8338338146268"/>
  </r>
  <r>
    <x v="85"/>
    <x v="57"/>
    <x v="2360"/>
    <n v="121"/>
    <x v="519"/>
    <s v="87h 17m 10s"/>
    <s v="time"/>
    <n v="87"/>
    <n v="17"/>
    <n v="10"/>
    <n v="3460"/>
    <n v="21"/>
    <n v="39.639754320084002"/>
  </r>
  <r>
    <x v="85"/>
    <x v="60"/>
    <x v="2685"/>
    <n v="128"/>
    <x v="519"/>
    <s v="87h 31m 03s"/>
    <s v="time"/>
    <n v="87"/>
    <n v="31"/>
    <n v="3"/>
    <n v="3460"/>
    <n v="21"/>
    <n v="39.534950152826497"/>
  </r>
  <r>
    <x v="85"/>
    <x v="71"/>
    <x v="2731"/>
    <n v="126"/>
    <x v="519"/>
    <s v="87h 47m 55s"/>
    <s v="time"/>
    <n v="87"/>
    <n v="47"/>
    <n v="55"/>
    <n v="3460"/>
    <n v="21"/>
    <n v="39.408368267025203"/>
  </r>
  <r>
    <x v="85"/>
    <x v="93"/>
    <x v="2687"/>
    <n v="124"/>
    <x v="519"/>
    <s v="88h 14m 27s"/>
    <s v="time"/>
    <n v="88"/>
    <n v="14"/>
    <n v="27"/>
    <n v="3460"/>
    <n v="21"/>
    <n v="39.210871761939302"/>
  </r>
  <r>
    <x v="85"/>
    <x v="103"/>
    <x v="2445"/>
    <n v="125"/>
    <x v="519"/>
    <s v="88h 34m 03s"/>
    <s v="time"/>
    <n v="88"/>
    <n v="34"/>
    <n v="3"/>
    <n v="3460"/>
    <n v="21"/>
    <n v="39.066248906201402"/>
  </r>
  <r>
    <x v="85"/>
    <x v="131"/>
    <x v="2463"/>
    <n v="122"/>
    <x v="519"/>
    <s v="89h 15m 53s"/>
    <s v="time"/>
    <n v="89"/>
    <n v="15"/>
    <n v="53"/>
    <n v="3460"/>
    <n v="21"/>
    <n v="38.761113168384902"/>
  </r>
  <r>
    <x v="85"/>
    <x v="135"/>
    <x v="2508"/>
    <n v="123"/>
    <x v="519"/>
    <s v="89h 18m 58s"/>
    <s v="time"/>
    <n v="89"/>
    <n v="18"/>
    <n v="58"/>
    <n v="3460"/>
    <n v="21"/>
    <n v="38.738811586810797"/>
  </r>
  <r>
    <x v="85"/>
    <x v="15"/>
    <x v="2481"/>
    <n v="61"/>
    <x v="462"/>
    <s v="86h 03m 19s"/>
    <s v="time"/>
    <n v="86"/>
    <n v="3"/>
    <n v="19"/>
    <n v="3460"/>
    <n v="21"/>
    <n v="40.206714676290098"/>
  </r>
  <r>
    <x v="85"/>
    <x v="40"/>
    <x v="2536"/>
    <n v="64"/>
    <x v="462"/>
    <s v="86h 55m 55s"/>
    <s v="time"/>
    <n v="86"/>
    <n v="55"/>
    <n v="55"/>
    <n v="3460"/>
    <n v="21"/>
    <n v="39.801249380901403"/>
  </r>
  <r>
    <x v="85"/>
    <x v="64"/>
    <x v="2614"/>
    <n v="69"/>
    <x v="462"/>
    <s v="87h 24m 24s"/>
    <s v="time"/>
    <n v="87"/>
    <n v="24"/>
    <n v="24"/>
    <n v="3460"/>
    <n v="21"/>
    <n v="39.585081229501903"/>
  </r>
  <r>
    <x v="85"/>
    <x v="61"/>
    <x v="2732"/>
    <n v="62"/>
    <x v="462"/>
    <s v="87h 33m 14s"/>
    <s v="time"/>
    <n v="87"/>
    <n v="33"/>
    <n v="14"/>
    <n v="3460"/>
    <n v="21"/>
    <n v="39.518518753529499"/>
  </r>
  <r>
    <x v="85"/>
    <x v="77"/>
    <x v="2650"/>
    <n v="67"/>
    <x v="462"/>
    <s v="87h 46m 04s"/>
    <s v="time"/>
    <n v="87"/>
    <n v="46"/>
    <n v="4"/>
    <n v="3460"/>
    <n v="21"/>
    <n v="39.422212657138097"/>
  </r>
  <r>
    <x v="85"/>
    <x v="109"/>
    <x v="2690"/>
    <n v="65"/>
    <x v="462"/>
    <s v="88h 34m 52s"/>
    <s v="time"/>
    <n v="88"/>
    <n v="34"/>
    <n v="52"/>
    <n v="3460"/>
    <n v="21"/>
    <n v="39.060246102128602"/>
  </r>
  <r>
    <x v="85"/>
    <x v="22"/>
    <x v="2612"/>
    <n v="106"/>
    <x v="444"/>
    <s v="86h 03m 00s"/>
    <s v="time"/>
    <n v="86"/>
    <n v="3"/>
    <n v="0"/>
    <n v="3460"/>
    <n v="21"/>
    <n v="40.209180708890102"/>
  </r>
  <r>
    <x v="85"/>
    <x v="3"/>
    <x v="2455"/>
    <n v="101"/>
    <x v="444"/>
    <s v="86h 05m 54s"/>
    <s v="time"/>
    <n v="86"/>
    <n v="5"/>
    <n v="54"/>
    <n v="3460"/>
    <n v="21"/>
    <n v="40.1866083354304"/>
  </r>
  <r>
    <x v="85"/>
    <x v="43"/>
    <x v="2693"/>
    <n v="107"/>
    <x v="444"/>
    <s v="86h 57m 58s"/>
    <s v="time"/>
    <n v="86"/>
    <n v="57"/>
    <n v="58"/>
    <n v="3460"/>
    <n v="21"/>
    <n v="39.785612531062498"/>
  </r>
  <r>
    <x v="85"/>
    <x v="119"/>
    <x v="2733"/>
    <n v="109"/>
    <x v="444"/>
    <s v="88h 35m 56s"/>
    <s v="time"/>
    <n v="88"/>
    <n v="35"/>
    <n v="56"/>
    <n v="3460"/>
    <n v="21"/>
    <n v="39.0524084826747"/>
  </r>
  <r>
    <x v="85"/>
    <x v="115"/>
    <x v="2487"/>
    <n v="103"/>
    <x v="444"/>
    <s v="88h 51m 01s"/>
    <s v="time"/>
    <n v="88"/>
    <n v="51"/>
    <n v="1"/>
    <n v="3460"/>
    <n v="21"/>
    <n v="38.941915394499397"/>
  </r>
  <r>
    <x v="85"/>
    <x v="132"/>
    <x v="2616"/>
    <n v="108"/>
    <x v="444"/>
    <s v="89h 23m 10s"/>
    <s v="time"/>
    <n v="89"/>
    <n v="23"/>
    <n v="10"/>
    <n v="3460"/>
    <n v="21"/>
    <n v="38.708474470928202"/>
  </r>
  <r>
    <x v="85"/>
    <x v="151"/>
    <x v="2734"/>
    <n v="104"/>
    <x v="444"/>
    <s v="90h 05m 02s"/>
    <s v="time"/>
    <n v="90"/>
    <n v="5"/>
    <n v="2"/>
    <n v="3460"/>
    <n v="21"/>
    <n v="38.408643794981202"/>
  </r>
  <r>
    <x v="85"/>
    <x v="1"/>
    <x v="2610"/>
    <n v="58"/>
    <x v="520"/>
    <s v="85h 54m 36s"/>
    <s v="time"/>
    <n v="85"/>
    <n v="54"/>
    <n v="36"/>
    <n v="3460"/>
    <n v="21"/>
    <n v="40.274706087766198"/>
  </r>
  <r>
    <x v="85"/>
    <x v="2"/>
    <x v="2349"/>
    <n v="51"/>
    <x v="520"/>
    <s v="86h 00m 39s"/>
    <s v="time"/>
    <n v="86"/>
    <n v="0"/>
    <n v="39"/>
    <n v="3460"/>
    <n v="21"/>
    <n v="40.227490723067802"/>
  </r>
  <r>
    <x v="85"/>
    <x v="44"/>
    <x v="2695"/>
    <n v="54"/>
    <x v="520"/>
    <s v="87h 02m 38s"/>
    <s v="time"/>
    <n v="87"/>
    <n v="2"/>
    <n v="38"/>
    <n v="3460"/>
    <n v="21"/>
    <n v="39.750062229143602"/>
  </r>
  <r>
    <x v="85"/>
    <x v="66"/>
    <x v="2735"/>
    <n v="59"/>
    <x v="520"/>
    <s v="87h 51m 11s"/>
    <s v="time"/>
    <n v="87"/>
    <n v="51"/>
    <n v="11"/>
    <n v="3460"/>
    <n v="21"/>
    <n v="39.383946046270403"/>
  </r>
  <r>
    <x v="85"/>
    <x v="86"/>
    <x v="2359"/>
    <n v="56"/>
    <x v="520"/>
    <s v="88h 03m 39s"/>
    <s v="time"/>
    <n v="88"/>
    <n v="3"/>
    <n v="39"/>
    <n v="3460"/>
    <n v="21"/>
    <n v="39.291020412025702"/>
  </r>
  <r>
    <x v="85"/>
    <x v="96"/>
    <x v="2699"/>
    <n v="55"/>
    <x v="520"/>
    <s v="88h 18m 28s"/>
    <s v="time"/>
    <n v="88"/>
    <n v="18"/>
    <n v="28"/>
    <n v="3460"/>
    <n v="21"/>
    <n v="39.1811467468575"/>
  </r>
  <r>
    <x v="85"/>
    <x v="117"/>
    <x v="2531"/>
    <n v="52"/>
    <x v="520"/>
    <s v="88h 53m 16s"/>
    <s v="time"/>
    <n v="88"/>
    <n v="53"/>
    <n v="16"/>
    <n v="3460"/>
    <n v="21"/>
    <n v="38.925486568582102"/>
  </r>
  <r>
    <x v="85"/>
    <x v="128"/>
    <x v="2697"/>
    <n v="57"/>
    <x v="520"/>
    <s v="89h 21m 14s"/>
    <s v="time"/>
    <n v="89"/>
    <n v="21"/>
    <n v="14"/>
    <n v="3460"/>
    <n v="21"/>
    <n v="38.722433270951299"/>
  </r>
  <r>
    <x v="85"/>
    <x v="145"/>
    <x v="2736"/>
    <n v="53"/>
    <x v="520"/>
    <s v="89h 36m 48s"/>
    <s v="time"/>
    <n v="89"/>
    <n v="36"/>
    <n v="48"/>
    <n v="3460"/>
    <n v="21"/>
    <n v="38.610325844368397"/>
  </r>
  <r>
    <x v="85"/>
    <x v="48"/>
    <x v="2563"/>
    <n v="135"/>
    <x v="521"/>
    <s v="87h 10m 31s"/>
    <s v="time"/>
    <n v="87"/>
    <n v="10"/>
    <n v="31"/>
    <n v="3460"/>
    <n v="21"/>
    <n v="39.690151705854397"/>
  </r>
  <r>
    <x v="85"/>
    <x v="80"/>
    <x v="2458"/>
    <n v="133"/>
    <x v="521"/>
    <s v="87h 57m 17s"/>
    <s v="time"/>
    <n v="87"/>
    <n v="57"/>
    <n v="17"/>
    <n v="3460"/>
    <n v="21"/>
    <n v="39.338422231135297"/>
  </r>
  <r>
    <x v="85"/>
    <x v="94"/>
    <x v="2622"/>
    <n v="131"/>
    <x v="521"/>
    <s v="88h 14m 57s"/>
    <s v="time"/>
    <n v="88"/>
    <n v="14"/>
    <n v="57"/>
    <n v="3460"/>
    <n v="21"/>
    <n v="39.207169095081099"/>
  </r>
  <r>
    <x v="85"/>
    <x v="113"/>
    <x v="2737"/>
    <n v="139"/>
    <x v="521"/>
    <s v="88h 40m 59s"/>
    <s v="time"/>
    <n v="88"/>
    <n v="40"/>
    <n v="59"/>
    <n v="3460"/>
    <n v="21"/>
    <n v="39.015344908052697"/>
  </r>
  <r>
    <x v="85"/>
    <x v="111"/>
    <x v="2588"/>
    <n v="136"/>
    <x v="521"/>
    <s v="88h 41m 19s"/>
    <s v="time"/>
    <n v="88"/>
    <n v="41"/>
    <n v="19"/>
    <n v="3460"/>
    <n v="21"/>
    <n v="39.012900942435898"/>
  </r>
  <r>
    <x v="85"/>
    <x v="134"/>
    <x v="2738"/>
    <n v="137"/>
    <x v="521"/>
    <s v="89h 12m 04s"/>
    <s v="time"/>
    <n v="89"/>
    <n v="12"/>
    <n v="4"/>
    <n v="3460"/>
    <n v="21"/>
    <n v="38.788754499819298"/>
  </r>
  <r>
    <x v="85"/>
    <x v="150"/>
    <x v="2739"/>
    <n v="132"/>
    <x v="521"/>
    <s v="89h 27m 49s"/>
    <s v="time"/>
    <n v="89"/>
    <n v="27"/>
    <n v="49"/>
    <n v="3460"/>
    <n v="21"/>
    <n v="38.674942326023299"/>
  </r>
  <r>
    <x v="85"/>
    <x v="147"/>
    <x v="2740"/>
    <n v="138"/>
    <x v="521"/>
    <s v="89h 30m 21s"/>
    <s v="time"/>
    <n v="89"/>
    <n v="30"/>
    <n v="21"/>
    <n v="3460"/>
    <n v="21"/>
    <n v="38.6566983529937"/>
  </r>
  <r>
    <x v="85"/>
    <x v="21"/>
    <x v="2704"/>
    <n v="95"/>
    <x v="502"/>
    <s v="85h 56m 10s"/>
    <s v="time"/>
    <n v="85"/>
    <n v="56"/>
    <n v="10"/>
    <n v="3460"/>
    <n v="21"/>
    <n v="40.262468888386003"/>
  </r>
  <r>
    <x v="85"/>
    <x v="14"/>
    <x v="2703"/>
    <n v="93"/>
    <x v="502"/>
    <s v="86h 02m 51s"/>
    <s v="time"/>
    <n v="86"/>
    <n v="2"/>
    <n v="51"/>
    <n v="3460"/>
    <n v="21"/>
    <n v="40.210348935181102"/>
  </r>
  <r>
    <x v="85"/>
    <x v="25"/>
    <x v="2485"/>
    <n v="91"/>
    <x v="502"/>
    <s v="86h 44m 54s"/>
    <s v="time"/>
    <n v="86"/>
    <n v="44"/>
    <n v="54"/>
    <n v="3460"/>
    <n v="21"/>
    <n v="39.885492516666901"/>
  </r>
  <r>
    <x v="85"/>
    <x v="87"/>
    <x v="2663"/>
    <n v="99"/>
    <x v="502"/>
    <s v="88h 04m 46s"/>
    <s v="time"/>
    <n v="88"/>
    <n v="4"/>
    <n v="46"/>
    <n v="3460"/>
    <n v="21"/>
    <n v="39.282718253092199"/>
  </r>
  <r>
    <x v="85"/>
    <x v="88"/>
    <x v="2664"/>
    <n v="94"/>
    <x v="502"/>
    <s v="88h 12m 33s"/>
    <s v="time"/>
    <n v="88"/>
    <n v="12"/>
    <n v="33"/>
    <n v="3460"/>
    <n v="21"/>
    <n v="39.224948276350702"/>
  </r>
  <r>
    <x v="85"/>
    <x v="107"/>
    <x v="2741"/>
    <n v="97"/>
    <x v="502"/>
    <s v="88h 48m 32s"/>
    <s v="time"/>
    <n v="88"/>
    <n v="48"/>
    <n v="32"/>
    <n v="3460"/>
    <n v="21"/>
    <n v="38.960064057651799"/>
  </r>
  <r>
    <x v="85"/>
    <x v="108"/>
    <x v="2576"/>
    <n v="98"/>
    <x v="502"/>
    <s v="88h 52m 35s"/>
    <s v="time"/>
    <n v="88"/>
    <n v="52"/>
    <n v="35"/>
    <n v="3460"/>
    <n v="21"/>
    <n v="38.930474597990298"/>
  </r>
  <r>
    <x v="85"/>
    <x v="127"/>
    <x v="2660"/>
    <n v="92"/>
    <x v="502"/>
    <s v="89h 15m 49s"/>
    <s v="time"/>
    <n v="89"/>
    <n v="15"/>
    <n v="49"/>
    <n v="3460"/>
    <n v="21"/>
    <n v="38.761595648344901"/>
  </r>
  <r>
    <x v="85"/>
    <x v="146"/>
    <x v="2742"/>
    <n v="96"/>
    <x v="502"/>
    <s v="89h 30m 46s"/>
    <s v="time"/>
    <n v="89"/>
    <n v="30"/>
    <n v="46"/>
    <n v="3460"/>
    <n v="21"/>
    <n v="38.653699347703302"/>
  </r>
  <r>
    <x v="85"/>
    <x v="7"/>
    <x v="2397"/>
    <n v="151"/>
    <x v="510"/>
    <s v="86h 22m 44s"/>
    <s v="time"/>
    <n v="86"/>
    <n v="22"/>
    <n v="44"/>
    <n v="3460"/>
    <n v="21"/>
    <n v="40.0560836624175"/>
  </r>
  <r>
    <x v="85"/>
    <x v="65"/>
    <x v="2667"/>
    <n v="152"/>
    <x v="510"/>
    <s v="87h 27m 05s"/>
    <s v="time"/>
    <n v="87"/>
    <n v="27"/>
    <n v="5"/>
    <n v="3460"/>
    <n v="21"/>
    <n v="39.564837608194999"/>
  </r>
  <r>
    <x v="85"/>
    <x v="79"/>
    <x v="2743"/>
    <n v="155"/>
    <x v="510"/>
    <s v="88h 02m 31s"/>
    <s v="time"/>
    <n v="88"/>
    <n v="2"/>
    <n v="31"/>
    <n v="3460"/>
    <n v="21"/>
    <n v="39.299450072724099"/>
  </r>
  <r>
    <x v="85"/>
    <x v="83"/>
    <x v="2444"/>
    <n v="156"/>
    <x v="510"/>
    <s v="88h 06m 11s"/>
    <s v="time"/>
    <n v="88"/>
    <n v="6"/>
    <n v="11"/>
    <n v="3460"/>
    <n v="21"/>
    <n v="39.272190711004399"/>
  </r>
  <r>
    <x v="85"/>
    <x v="104"/>
    <x v="2668"/>
    <n v="157"/>
    <x v="510"/>
    <s v="88h 31m 57s"/>
    <s v="time"/>
    <n v="88"/>
    <n v="31"/>
    <n v="57"/>
    <n v="3460"/>
    <n v="21"/>
    <n v="39.081693163527497"/>
  </r>
  <r>
    <x v="85"/>
    <x v="106"/>
    <x v="2244"/>
    <n v="158"/>
    <x v="510"/>
    <s v="88h 47m 03s"/>
    <s v="time"/>
    <n v="88"/>
    <n v="47"/>
    <n v="3"/>
    <n v="3460"/>
    <n v="21"/>
    <n v="38.970912606414402"/>
  </r>
  <r>
    <x v="85"/>
    <x v="155"/>
    <x v="2669"/>
    <n v="154"/>
    <x v="510"/>
    <s v="89h 37m 56s"/>
    <s v="time"/>
    <n v="89"/>
    <n v="37"/>
    <n v="56"/>
    <n v="3460"/>
    <n v="21"/>
    <n v="38.602189192874498"/>
  </r>
  <r>
    <x v="85"/>
    <x v="49"/>
    <x v="2382"/>
    <n v="47"/>
    <x v="416"/>
    <s v="87h 10m 34s"/>
    <s v="time"/>
    <n v="87"/>
    <n v="10"/>
    <n v="34"/>
    <n v="3460"/>
    <n v="21"/>
    <n v="39.6897723000057"/>
  </r>
  <r>
    <x v="85"/>
    <x v="59"/>
    <x v="2707"/>
    <n v="49"/>
    <x v="416"/>
    <s v="87h 23m 32s"/>
    <s v="time"/>
    <n v="87"/>
    <n v="23"/>
    <n v="32"/>
    <n v="3460"/>
    <n v="21"/>
    <n v="39.591623968570801"/>
  </r>
  <r>
    <x v="85"/>
    <x v="62"/>
    <x v="2602"/>
    <n v="45"/>
    <x v="416"/>
    <s v="87h 25m 54s"/>
    <s v="time"/>
    <n v="87"/>
    <n v="25"/>
    <n v="54"/>
    <n v="3460"/>
    <n v="21"/>
    <n v="39.5737623668007"/>
  </r>
  <r>
    <x v="85"/>
    <x v="69"/>
    <x v="2600"/>
    <n v="48"/>
    <x v="416"/>
    <s v="87h 47m 00s"/>
    <s v="time"/>
    <n v="87"/>
    <n v="47"/>
    <n v="0"/>
    <n v="3460"/>
    <n v="21"/>
    <n v="39.415226884374398"/>
  </r>
  <r>
    <x v="85"/>
    <x v="98"/>
    <x v="2515"/>
    <n v="44"/>
    <x v="416"/>
    <s v="88h 28m 00s"/>
    <s v="time"/>
    <n v="88"/>
    <n v="28"/>
    <n v="0"/>
    <n v="3460"/>
    <n v="21"/>
    <n v="39.110776186887698"/>
  </r>
  <r>
    <x v="85"/>
    <x v="101"/>
    <x v="2504"/>
    <n v="43"/>
    <x v="416"/>
    <s v="88h 31m 20s"/>
    <s v="time"/>
    <n v="88"/>
    <n v="31"/>
    <n v="20"/>
    <n v="3460"/>
    <n v="21"/>
    <n v="39.086230701644197"/>
  </r>
  <r>
    <x v="85"/>
    <x v="116"/>
    <x v="2683"/>
    <n v="42"/>
    <x v="416"/>
    <s v="88h 50m 46s"/>
    <s v="time"/>
    <n v="88"/>
    <n v="50"/>
    <n v="46"/>
    <n v="3460"/>
    <n v="21"/>
    <n v="38.943741675681402"/>
  </r>
  <r>
    <x v="85"/>
    <x v="4"/>
    <x v="2744"/>
    <n v="17"/>
    <x v="511"/>
    <s v="86h 09m 25s"/>
    <s v="time"/>
    <n v="86"/>
    <n v="9"/>
    <n v="25"/>
    <n v="3460"/>
    <n v="21"/>
    <n v="40.159270065932603"/>
  </r>
  <r>
    <x v="85"/>
    <x v="32"/>
    <x v="2571"/>
    <n v="11"/>
    <x v="511"/>
    <s v="86h 33m 59s"/>
    <s v="time"/>
    <n v="86"/>
    <n v="33"/>
    <n v="59"/>
    <n v="3460"/>
    <n v="21"/>
    <n v="39.969323480052203"/>
  </r>
  <r>
    <x v="85"/>
    <x v="41"/>
    <x v="2745"/>
    <n v="14"/>
    <x v="511"/>
    <s v="86h 57m 40s"/>
    <s v="time"/>
    <n v="86"/>
    <n v="57"/>
    <n v="40"/>
    <n v="3460"/>
    <n v="21"/>
    <n v="39.787900083051099"/>
  </r>
  <r>
    <x v="85"/>
    <x v="58"/>
    <x v="2662"/>
    <n v="19"/>
    <x v="511"/>
    <s v="87h 18m 12s"/>
    <s v="time"/>
    <n v="87"/>
    <n v="18"/>
    <n v="12"/>
    <n v="3460"/>
    <n v="21"/>
    <n v="39.631934634034501"/>
  </r>
  <r>
    <x v="85"/>
    <x v="73"/>
    <x v="2545"/>
    <n v="13"/>
    <x v="511"/>
    <s v="87h 49m 27s"/>
    <s v="time"/>
    <n v="87"/>
    <n v="49"/>
    <n v="27"/>
    <n v="3460"/>
    <n v="21"/>
    <n v="39.396901004848701"/>
  </r>
  <r>
    <x v="85"/>
    <x v="91"/>
    <x v="2746"/>
    <n v="16"/>
    <x v="511"/>
    <s v="88h 08m 49s"/>
    <s v="time"/>
    <n v="88"/>
    <n v="8"/>
    <n v="49"/>
    <n v="3460"/>
    <n v="21"/>
    <n v="39.2526368532343"/>
  </r>
  <r>
    <x v="85"/>
    <x v="92"/>
    <x v="2572"/>
    <n v="18"/>
    <x v="511"/>
    <s v="88h 14m 13s"/>
    <s v="time"/>
    <n v="88"/>
    <n v="14"/>
    <n v="13"/>
    <n v="3460"/>
    <n v="21"/>
    <n v="39.2125999124831"/>
  </r>
  <r>
    <x v="85"/>
    <x v="100"/>
    <x v="2654"/>
    <n v="12"/>
    <x v="511"/>
    <s v="88h 30m 55s"/>
    <s v="time"/>
    <n v="88"/>
    <n v="30"/>
    <n v="55"/>
    <n v="3460"/>
    <n v="21"/>
    <n v="39.089297202303399"/>
  </r>
  <r>
    <x v="85"/>
    <x v="122"/>
    <x v="2747"/>
    <n v="15"/>
    <x v="511"/>
    <s v="88h 53m 46s"/>
    <s v="time"/>
    <n v="88"/>
    <n v="53"/>
    <n v="46"/>
    <n v="3460"/>
    <n v="21"/>
    <n v="38.9218376006949"/>
  </r>
  <r>
    <x v="85"/>
    <x v="89"/>
    <x v="2748"/>
    <n v="196"/>
    <x v="522"/>
    <s v="88h 11m 33s"/>
    <s v="time"/>
    <n v="88"/>
    <n v="11"/>
    <n v="33"/>
    <n v="3460"/>
    <n v="21"/>
    <n v="39.232361028432102"/>
  </r>
  <r>
    <x v="85"/>
    <x v="105"/>
    <x v="2749"/>
    <n v="193"/>
    <x v="522"/>
    <s v="88h 42m 00s"/>
    <s v="time"/>
    <n v="88"/>
    <n v="42"/>
    <n v="0"/>
    <n v="3460"/>
    <n v="21"/>
    <n v="39.007891770011199"/>
  </r>
  <r>
    <x v="85"/>
    <x v="112"/>
    <x v="2750"/>
    <n v="192"/>
    <x v="522"/>
    <s v="88h 43m 56s"/>
    <s v="time"/>
    <n v="88"/>
    <n v="43"/>
    <n v="56"/>
    <n v="3460"/>
    <n v="21"/>
    <n v="38.993726442855497"/>
  </r>
  <r>
    <x v="85"/>
    <x v="120"/>
    <x v="2751"/>
    <n v="194"/>
    <x v="522"/>
    <s v="88h 44m 03s"/>
    <s v="time"/>
    <n v="88"/>
    <n v="44"/>
    <n v="3"/>
    <n v="3460"/>
    <n v="21"/>
    <n v="38.992871967768799"/>
  </r>
  <r>
    <x v="85"/>
    <x v="130"/>
    <x v="2752"/>
    <n v="198"/>
    <x v="522"/>
    <s v="89h 05m 25s"/>
    <s v="time"/>
    <n v="89"/>
    <n v="5"/>
    <n v="25"/>
    <n v="3460"/>
    <n v="21"/>
    <n v="38.8370098994465"/>
  </r>
  <r>
    <x v="85"/>
    <x v="137"/>
    <x v="2753"/>
    <n v="191"/>
    <x v="522"/>
    <s v="89h 24m 49s"/>
    <s v="time"/>
    <n v="89"/>
    <n v="24"/>
    <n v="49"/>
    <n v="3460"/>
    <n v="21"/>
    <n v="38.696569314266704"/>
  </r>
  <r>
    <x v="85"/>
    <x v="152"/>
    <x v="2754"/>
    <n v="195"/>
    <x v="522"/>
    <s v="89h 38m 14s"/>
    <s v="time"/>
    <n v="89"/>
    <n v="38"/>
    <n v="14"/>
    <n v="3460"/>
    <n v="21"/>
    <n v="38.600035947367999"/>
  </r>
  <r>
    <x v="85"/>
    <x v="24"/>
    <x v="2262"/>
    <n v="74"/>
    <x v="523"/>
    <s v="86h 22m 02s"/>
    <s v="time"/>
    <n v="86"/>
    <n v="22"/>
    <n v="2"/>
    <n v="3460"/>
    <n v="21"/>
    <n v="40.061494522742002"/>
  </r>
  <r>
    <x v="85"/>
    <x v="51"/>
    <x v="2686"/>
    <n v="77"/>
    <x v="523"/>
    <s v="86h 32m 29s"/>
    <s v="time"/>
    <n v="86"/>
    <n v="32"/>
    <n v="29"/>
    <n v="3460"/>
    <n v="21"/>
    <n v="39.9808697829233"/>
  </r>
  <r>
    <x v="85"/>
    <x v="37"/>
    <x v="2755"/>
    <n v="76"/>
    <x v="523"/>
    <s v="86h 43m 39s"/>
    <s v="time"/>
    <n v="86"/>
    <n v="43"/>
    <n v="39"/>
    <n v="3460"/>
    <n v="21"/>
    <n v="39.895073650226202"/>
  </r>
  <r>
    <x v="85"/>
    <x v="56"/>
    <x v="2539"/>
    <n v="75"/>
    <x v="523"/>
    <s v="87h 15m 27s"/>
    <s v="time"/>
    <n v="87"/>
    <n v="15"/>
    <n v="27"/>
    <n v="3460"/>
    <n v="21"/>
    <n v="39.652751912443001"/>
  </r>
  <r>
    <x v="85"/>
    <x v="102"/>
    <x v="2513"/>
    <n v="79"/>
    <x v="523"/>
    <s v="88h 31m 32s"/>
    <s v="time"/>
    <n v="88"/>
    <n v="31"/>
    <n v="32"/>
    <n v="3460"/>
    <n v="21"/>
    <n v="39.084758952217101"/>
  </r>
  <r>
    <x v="85"/>
    <x v="140"/>
    <x v="2756"/>
    <n v="71"/>
    <x v="523"/>
    <s v="89h 10m 29s"/>
    <s v="time"/>
    <n v="89"/>
    <n v="10"/>
    <n v="29"/>
    <n v="3460"/>
    <n v="21"/>
    <n v="38.800233000756897"/>
  </r>
  <r>
    <x v="85"/>
    <x v="143"/>
    <x v="2554"/>
    <n v="73"/>
    <x v="523"/>
    <s v="89h 15m 41s"/>
    <s v="time"/>
    <n v="89"/>
    <n v="15"/>
    <n v="41"/>
    <n v="3460"/>
    <n v="21"/>
    <n v="38.762560644299903"/>
  </r>
  <r>
    <x v="85"/>
    <x v="144"/>
    <x v="2757"/>
    <n v="78"/>
    <x v="523"/>
    <s v="89h 34m 55s"/>
    <s v="time"/>
    <n v="89"/>
    <n v="34"/>
    <n v="55"/>
    <n v="3460"/>
    <n v="21"/>
    <n v="38.623854633405102"/>
  </r>
  <r>
    <x v="85"/>
    <x v="148"/>
    <x v="2542"/>
    <n v="72"/>
    <x v="523"/>
    <s v="89h 36m 18s"/>
    <s v="time"/>
    <n v="89"/>
    <n v="36"/>
    <n v="18"/>
    <n v="3460"/>
    <n v="21"/>
    <n v="38.6139166341164"/>
  </r>
  <r>
    <x v="85"/>
    <x v="16"/>
    <x v="2503"/>
    <n v="161"/>
    <x v="524"/>
    <s v="86h 07m 09s"/>
    <s v="time"/>
    <n v="86"/>
    <n v="7"/>
    <n v="9"/>
    <n v="3460"/>
    <n v="21"/>
    <n v="40.176886678342903"/>
  </r>
  <r>
    <x v="85"/>
    <x v="6"/>
    <x v="2392"/>
    <n v="162"/>
    <x v="524"/>
    <s v="86h 18m 08s"/>
    <s v="time"/>
    <n v="86"/>
    <n v="18"/>
    <n v="8"/>
    <n v="3460"/>
    <n v="21"/>
    <n v="40.091667524976799"/>
  </r>
  <r>
    <x v="85"/>
    <x v="29"/>
    <x v="2454"/>
    <n v="165"/>
    <x v="524"/>
    <s v="86h 48m 56s"/>
    <s v="time"/>
    <n v="86"/>
    <n v="48"/>
    <n v="56"/>
    <n v="3460"/>
    <n v="21"/>
    <n v="39.854608749072099"/>
  </r>
  <r>
    <x v="85"/>
    <x v="70"/>
    <x v="2758"/>
    <n v="163"/>
    <x v="524"/>
    <s v="87h 47m 27s"/>
    <s v="time"/>
    <n v="87"/>
    <n v="47"/>
    <n v="27"/>
    <n v="3460"/>
    <n v="21"/>
    <n v="39.411859628472897"/>
  </r>
  <r>
    <x v="85"/>
    <x v="95"/>
    <x v="2759"/>
    <n v="169"/>
    <x v="524"/>
    <s v="88h 15m 09s"/>
    <s v="time"/>
    <n v="88"/>
    <n v="15"/>
    <n v="9"/>
    <n v="3460"/>
    <n v="21"/>
    <n v="39.205688224129602"/>
  </r>
  <r>
    <x v="85"/>
    <x v="99"/>
    <x v="2541"/>
    <n v="167"/>
    <x v="524"/>
    <s v="88h 28m 14s"/>
    <s v="time"/>
    <n v="88"/>
    <n v="28"/>
    <n v="14"/>
    <n v="3460"/>
    <n v="21"/>
    <n v="39.109056999503899"/>
  </r>
  <r>
    <x v="85"/>
    <x v="124"/>
    <x v="2760"/>
    <n v="168"/>
    <x v="524"/>
    <s v="88h 53m 45s"/>
    <s v="time"/>
    <n v="88"/>
    <n v="53"/>
    <n v="45"/>
    <n v="3460"/>
    <n v="21"/>
    <n v="38.921959221935701"/>
  </r>
  <r>
    <x v="85"/>
    <x v="142"/>
    <x v="2761"/>
    <n v="164"/>
    <x v="524"/>
    <s v="89h 20m 44s"/>
    <s v="time"/>
    <n v="89"/>
    <n v="20"/>
    <n v="44"/>
    <n v="3460"/>
    <n v="21"/>
    <n v="38.726044944099598"/>
  </r>
  <r>
    <x v="85"/>
    <x v="8"/>
    <x v="2633"/>
    <n v="185"/>
    <x v="503"/>
    <s v="86h 23m 23s"/>
    <s v="time"/>
    <n v="86"/>
    <n v="23"/>
    <n v="23"/>
    <n v="3460"/>
    <n v="21"/>
    <n v="40.051060600701597"/>
  </r>
  <r>
    <x v="85"/>
    <x v="11"/>
    <x v="2674"/>
    <n v="181"/>
    <x v="503"/>
    <s v="86h 27m 10s"/>
    <s v="time"/>
    <n v="86"/>
    <n v="27"/>
    <n v="10"/>
    <n v="3460"/>
    <n v="21"/>
    <n v="40.021848793496702"/>
  </r>
  <r>
    <x v="85"/>
    <x v="35"/>
    <x v="2712"/>
    <n v="187"/>
    <x v="503"/>
    <s v="86h 35m 10s"/>
    <s v="time"/>
    <n v="86"/>
    <n v="35"/>
    <n v="10"/>
    <n v="3460"/>
    <n v="21"/>
    <n v="39.960219434731002"/>
  </r>
  <r>
    <x v="85"/>
    <x v="67"/>
    <x v="2762"/>
    <n v="184"/>
    <x v="503"/>
    <s v="87h 53m 28s"/>
    <s v="time"/>
    <n v="87"/>
    <n v="53"/>
    <n v="28"/>
    <n v="3460"/>
    <n v="21"/>
    <n v="39.366893378169898"/>
  </r>
  <r>
    <x v="85"/>
    <x v="123"/>
    <x v="2618"/>
    <n v="183"/>
    <x v="503"/>
    <s v="89h 01m 20s"/>
    <s v="time"/>
    <n v="89"/>
    <n v="1"/>
    <n v="20"/>
    <n v="3460"/>
    <n v="21"/>
    <n v="38.866699950074803"/>
  </r>
  <r>
    <x v="85"/>
    <x v="133"/>
    <x v="2709"/>
    <n v="182"/>
    <x v="503"/>
    <s v="89h 03m 47s"/>
    <s v="time"/>
    <n v="89"/>
    <n v="3"/>
    <n v="47"/>
    <n v="3460"/>
    <n v="21"/>
    <n v="38.848880474819602"/>
  </r>
  <r>
    <x v="85"/>
    <x v="141"/>
    <x v="2584"/>
    <n v="188"/>
    <x v="503"/>
    <s v="89h 18m 29s"/>
    <s v="time"/>
    <n v="89"/>
    <n v="18"/>
    <n v="29"/>
    <n v="3460"/>
    <n v="21"/>
    <n v="38.742305814145098"/>
  </r>
  <r>
    <x v="85"/>
    <x v="153"/>
    <x v="2714"/>
    <n v="186"/>
    <x v="503"/>
    <s v="89h 37m 13s"/>
    <s v="time"/>
    <n v="89"/>
    <n v="37"/>
    <n v="13"/>
    <n v="3460"/>
    <n v="21"/>
    <n v="38.607334029686903"/>
  </r>
  <r>
    <x v="85"/>
    <x v="18"/>
    <x v="2711"/>
    <n v="31"/>
    <x v="525"/>
    <s v="85h 52m 46s"/>
    <s v="time"/>
    <n v="85"/>
    <n v="52"/>
    <n v="46"/>
    <n v="3460"/>
    <n v="21"/>
    <n v="40.289035663688701"/>
  </r>
  <r>
    <x v="85"/>
    <x v="20"/>
    <x v="2630"/>
    <n v="36"/>
    <x v="525"/>
    <s v="85h 54m 39s"/>
    <s v="time"/>
    <n v="85"/>
    <n v="54"/>
    <n v="39"/>
    <n v="3460"/>
    <n v="21"/>
    <n v="40.274315423937601"/>
  </r>
  <r>
    <x v="85"/>
    <x v="27"/>
    <x v="2400"/>
    <n v="38"/>
    <x v="525"/>
    <s v="86h 35m 09s"/>
    <s v="time"/>
    <n v="86"/>
    <n v="35"/>
    <n v="9"/>
    <n v="3460"/>
    <n v="21"/>
    <n v="39.960347631925899"/>
  </r>
  <r>
    <x v="85"/>
    <x v="33"/>
    <x v="2763"/>
    <n v="37"/>
    <x v="525"/>
    <s v="86h 38m 22s"/>
    <s v="time"/>
    <n v="86"/>
    <n v="38"/>
    <n v="22"/>
    <n v="3460"/>
    <n v="21"/>
    <n v="39.935620803970401"/>
  </r>
  <r>
    <x v="85"/>
    <x v="45"/>
    <x v="2617"/>
    <n v="34"/>
    <x v="525"/>
    <s v="87h 03m 57s"/>
    <s v="time"/>
    <n v="87"/>
    <n v="3"/>
    <n v="57"/>
    <n v="3460"/>
    <n v="21"/>
    <n v="39.740043453708402"/>
  </r>
  <r>
    <x v="85"/>
    <x v="90"/>
    <x v="2540"/>
    <n v="33"/>
    <x v="525"/>
    <s v="88h 12m 30s"/>
    <s v="time"/>
    <n v="88"/>
    <n v="12"/>
    <n v="30"/>
    <n v="3460"/>
    <n v="21"/>
    <n v="39.225318847425598"/>
  </r>
  <r>
    <x v="85"/>
    <x v="121"/>
    <x v="2228"/>
    <n v="35"/>
    <x v="525"/>
    <s v="88h 57m 14s"/>
    <s v="time"/>
    <n v="88"/>
    <n v="57"/>
    <n v="14"/>
    <n v="3460"/>
    <n v="21"/>
    <n v="38.896556892772097"/>
  </r>
  <r>
    <x v="86"/>
    <x v="0"/>
    <x v="2716"/>
    <n v="81"/>
    <x v="514"/>
    <s v="92h 15m 47s"/>
    <s v="time"/>
    <n v="92"/>
    <n v="15"/>
    <n v="47"/>
    <n v="3642"/>
    <n v="20"/>
    <n v="39.4740882801891"/>
  </r>
  <r>
    <x v="86"/>
    <x v="6"/>
    <x v="2634"/>
    <n v="85"/>
    <x v="514"/>
    <s v="92h 22m 52s"/>
    <s v="time"/>
    <n v="92"/>
    <n v="22"/>
    <n v="52"/>
    <n v="3642"/>
    <n v="20"/>
    <n v="39.423643601986903"/>
  </r>
  <r>
    <x v="86"/>
    <x v="51"/>
    <x v="2678"/>
    <n v="89"/>
    <x v="514"/>
    <s v="92h 54m 01s"/>
    <s v="time"/>
    <n v="92"/>
    <n v="54"/>
    <n v="1"/>
    <n v="3642"/>
    <n v="20"/>
    <n v="39.203327343238399"/>
  </r>
  <r>
    <x v="86"/>
    <x v="71"/>
    <x v="2555"/>
    <n v="84"/>
    <x v="514"/>
    <s v="94h 14m 21s"/>
    <s v="time"/>
    <n v="94"/>
    <n v="14"/>
    <n v="21"/>
    <n v="3642"/>
    <n v="20"/>
    <n v="38.646351923740099"/>
  </r>
  <r>
    <x v="86"/>
    <x v="96"/>
    <x v="2715"/>
    <n v="88"/>
    <x v="514"/>
    <s v="94h 59m 57s"/>
    <s v="time"/>
    <n v="94"/>
    <n v="59"/>
    <n v="57"/>
    <n v="3642"/>
    <n v="20"/>
    <n v="38.337178396301702"/>
  </r>
  <r>
    <x v="86"/>
    <x v="110"/>
    <x v="2719"/>
    <n v="82"/>
    <x v="514"/>
    <s v="95h 06m 28s"/>
    <s v="time"/>
    <n v="95"/>
    <n v="6"/>
    <n v="28"/>
    <n v="3642"/>
    <n v="20"/>
    <n v="38.293398133112099"/>
  </r>
  <r>
    <x v="86"/>
    <x v="116"/>
    <x v="2717"/>
    <n v="87"/>
    <x v="514"/>
    <s v="95h 15m 08s"/>
    <s v="time"/>
    <n v="95"/>
    <n v="15"/>
    <n v="8"/>
    <n v="3642"/>
    <n v="20"/>
    <n v="38.235328426283402"/>
  </r>
  <r>
    <x v="86"/>
    <x v="158"/>
    <x v="2764"/>
    <n v="83"/>
    <x v="514"/>
    <s v="95h 58m 33s"/>
    <s v="time"/>
    <n v="95"/>
    <n v="58"/>
    <n v="33"/>
    <n v="3642"/>
    <n v="20"/>
    <n v="37.947052643460502"/>
  </r>
  <r>
    <x v="86"/>
    <x v="4"/>
    <x v="2310"/>
    <n v="9"/>
    <x v="515"/>
    <s v="92h 16m 34s"/>
    <s v="time"/>
    <n v="92"/>
    <n v="16"/>
    <n v="34"/>
    <n v="3642"/>
    <n v="20"/>
    <n v="39.468503344431198"/>
  </r>
  <r>
    <x v="86"/>
    <x v="44"/>
    <x v="2765"/>
    <n v="6"/>
    <x v="515"/>
    <s v="93h 37m 18s"/>
    <s v="time"/>
    <n v="93"/>
    <n v="37"/>
    <n v="18"/>
    <n v="3642"/>
    <n v="20"/>
    <n v="38.901251490929802"/>
  </r>
  <r>
    <x v="86"/>
    <x v="49"/>
    <x v="2623"/>
    <n v="8"/>
    <x v="515"/>
    <s v="93h 43m 49s"/>
    <s v="time"/>
    <n v="93"/>
    <n v="43"/>
    <n v="49"/>
    <n v="3642"/>
    <n v="20"/>
    <n v="38.856174187755002"/>
  </r>
  <r>
    <x v="86"/>
    <x v="104"/>
    <x v="2565"/>
    <n v="7"/>
    <x v="515"/>
    <s v="95h 04m 10s"/>
    <s v="time"/>
    <n v="95"/>
    <n v="4"/>
    <n v="10"/>
    <n v="3642"/>
    <n v="20"/>
    <n v="38.308838568298"/>
  </r>
  <r>
    <x v="86"/>
    <x v="111"/>
    <x v="2627"/>
    <n v="2"/>
    <x v="515"/>
    <s v="95h 09m 52s"/>
    <s v="time"/>
    <n v="95"/>
    <n v="9"/>
    <n v="52"/>
    <n v="3642"/>
    <n v="20"/>
    <n v="38.270595927517199"/>
  </r>
  <r>
    <x v="86"/>
    <x v="140"/>
    <x v="2574"/>
    <n v="5"/>
    <x v="515"/>
    <s v="95h 25m 16s"/>
    <s v="time"/>
    <n v="95"/>
    <n v="25"/>
    <n v="16"/>
    <n v="3642"/>
    <n v="20"/>
    <n v="38.1676544906205"/>
  </r>
  <r>
    <x v="86"/>
    <x v="131"/>
    <x v="2575"/>
    <n v="3"/>
    <x v="515"/>
    <s v="95h 28m 54s"/>
    <s v="time"/>
    <n v="95"/>
    <n v="28"/>
    <n v="54"/>
    <n v="3642"/>
    <n v="20"/>
    <n v="38.1434481314039"/>
  </r>
  <r>
    <x v="86"/>
    <x v="142"/>
    <x v="2766"/>
    <n v="4"/>
    <x v="515"/>
    <s v="95h 30m 50s"/>
    <s v="time"/>
    <n v="95"/>
    <n v="30"/>
    <n v="50"/>
    <n v="3642"/>
    <n v="20"/>
    <n v="38.130580194852399"/>
  </r>
  <r>
    <x v="86"/>
    <x v="40"/>
    <x v="2527"/>
    <n v="153"/>
    <x v="516"/>
    <s v="93h 23m 00s"/>
    <s v="time"/>
    <n v="93"/>
    <n v="23"/>
    <n v="0"/>
    <n v="3642"/>
    <n v="20"/>
    <n v="39.000535427449499"/>
  </r>
  <r>
    <x v="86"/>
    <x v="53"/>
    <x v="2767"/>
    <n v="155"/>
    <x v="516"/>
    <s v="93h 24m 00s"/>
    <s v="time"/>
    <n v="93"/>
    <n v="24"/>
    <n v="0"/>
    <n v="3642"/>
    <n v="20"/>
    <n v="38.9935760171306"/>
  </r>
  <r>
    <x v="86"/>
    <x v="56"/>
    <x v="2530"/>
    <n v="154"/>
    <x v="516"/>
    <s v="93h 45m 25s"/>
    <s v="time"/>
    <n v="93"/>
    <n v="45"/>
    <n v="25"/>
    <n v="3642"/>
    <n v="20"/>
    <n v="38.8451225835123"/>
  </r>
  <r>
    <x v="86"/>
    <x v="57"/>
    <x v="2722"/>
    <n v="156"/>
    <x v="516"/>
    <s v="93h 45m 30s"/>
    <s v="time"/>
    <n v="93"/>
    <n v="45"/>
    <n v="30"/>
    <n v="3642"/>
    <n v="20"/>
    <n v="38.844547151364303"/>
  </r>
  <r>
    <x v="86"/>
    <x v="73"/>
    <x v="2488"/>
    <n v="151"/>
    <x v="516"/>
    <s v="94h 14m 55s"/>
    <s v="time"/>
    <n v="94"/>
    <n v="14"/>
    <n v="55"/>
    <n v="3642"/>
    <n v="20"/>
    <n v="38.642479258462402"/>
  </r>
  <r>
    <x v="86"/>
    <x v="83"/>
    <x v="2415"/>
    <n v="159"/>
    <x v="516"/>
    <s v="94h 41m 30s"/>
    <s v="time"/>
    <n v="94"/>
    <n v="41"/>
    <n v="30"/>
    <n v="3642"/>
    <n v="20"/>
    <n v="38.461673853735803"/>
  </r>
  <r>
    <x v="86"/>
    <x v="99"/>
    <x v="2567"/>
    <n v="157"/>
    <x v="516"/>
    <s v="95h 00m 28s"/>
    <s v="time"/>
    <n v="95"/>
    <n v="0"/>
    <n v="28"/>
    <n v="3642"/>
    <n v="20"/>
    <n v="38.333703673383397"/>
  </r>
  <r>
    <x v="86"/>
    <x v="112"/>
    <x v="2725"/>
    <n v="152"/>
    <x v="516"/>
    <s v="95h 12m 08s"/>
    <s v="time"/>
    <n v="95"/>
    <n v="12"/>
    <n v="8"/>
    <n v="3642"/>
    <n v="20"/>
    <n v="38.255409537592399"/>
  </r>
  <r>
    <x v="86"/>
    <x v="120"/>
    <x v="2768"/>
    <n v="158"/>
    <x v="516"/>
    <s v="95h 12m 53s"/>
    <s v="time"/>
    <n v="95"/>
    <n v="12"/>
    <n v="53"/>
    <n v="3642"/>
    <n v="20"/>
    <n v="38.250387282545503"/>
  </r>
  <r>
    <x v="86"/>
    <x v="30"/>
    <x v="2571"/>
    <n v="121"/>
    <x v="526"/>
    <s v="92h 49m 15s"/>
    <s v="time"/>
    <n v="92"/>
    <n v="49"/>
    <n v="15"/>
    <n v="3642"/>
    <n v="20"/>
    <n v="39.236881088117698"/>
  </r>
  <r>
    <x v="86"/>
    <x v="46"/>
    <x v="2769"/>
    <n v="128"/>
    <x v="526"/>
    <s v="93h 37m 59s"/>
    <s v="time"/>
    <n v="93"/>
    <n v="37"/>
    <n v="59"/>
    <n v="3642"/>
    <n v="20"/>
    <n v="38.896519806929497"/>
  </r>
  <r>
    <x v="86"/>
    <x v="58"/>
    <x v="2262"/>
    <n v="126"/>
    <x v="526"/>
    <s v="93h 45m 38s"/>
    <s v="time"/>
    <n v="93"/>
    <n v="45"/>
    <n v="38"/>
    <n v="3642"/>
    <n v="20"/>
    <n v="38.843626495387099"/>
  </r>
  <r>
    <x v="86"/>
    <x v="82"/>
    <x v="2622"/>
    <n v="122"/>
    <x v="526"/>
    <s v="94h 41m 26s"/>
    <s v="time"/>
    <n v="94"/>
    <n v="41"/>
    <n v="26"/>
    <n v="3642"/>
    <n v="20"/>
    <n v="38.462125167944698"/>
  </r>
  <r>
    <x v="86"/>
    <x v="126"/>
    <x v="2477"/>
    <n v="127"/>
    <x v="526"/>
    <s v="95h 30m 26s"/>
    <s v="time"/>
    <n v="95"/>
    <n v="30"/>
    <n v="26"/>
    <n v="3642"/>
    <n v="20"/>
    <n v="38.133241814173402"/>
  </r>
  <r>
    <x v="86"/>
    <x v="146"/>
    <x v="2770"/>
    <n v="123"/>
    <x v="526"/>
    <s v="95h 40m 25s"/>
    <s v="time"/>
    <n v="95"/>
    <n v="40"/>
    <n v="25"/>
    <n v="3642"/>
    <n v="20"/>
    <n v="38.066923132757402"/>
  </r>
  <r>
    <x v="86"/>
    <x v="159"/>
    <x v="2675"/>
    <n v="124"/>
    <x v="526"/>
    <s v="95h 59m 35s"/>
    <s v="time"/>
    <n v="95"/>
    <n v="59"/>
    <n v="35"/>
    <n v="3642"/>
    <n v="20"/>
    <n v="37.9402445200028"/>
  </r>
  <r>
    <x v="86"/>
    <x v="22"/>
    <x v="2591"/>
    <n v="161"/>
    <x v="505"/>
    <s v="92h 13m 09s"/>
    <s v="time"/>
    <n v="92"/>
    <n v="13"/>
    <n v="9"/>
    <n v="3642"/>
    <n v="20"/>
    <n v="39.492874763922899"/>
  </r>
  <r>
    <x v="86"/>
    <x v="15"/>
    <x v="2771"/>
    <n v="168"/>
    <x v="505"/>
    <s v="92h 13m 17s"/>
    <s v="time"/>
    <n v="92"/>
    <n v="13"/>
    <n v="17"/>
    <n v="3642"/>
    <n v="20"/>
    <n v="39.491923119787202"/>
  </r>
  <r>
    <x v="86"/>
    <x v="9"/>
    <x v="2179"/>
    <n v="166"/>
    <x v="505"/>
    <s v="92h 32m 49s"/>
    <s v="time"/>
    <n v="92"/>
    <n v="32"/>
    <n v="49"/>
    <n v="3642"/>
    <n v="20"/>
    <n v="39.353001029507503"/>
  </r>
  <r>
    <x v="86"/>
    <x v="43"/>
    <x v="2435"/>
    <n v="164"/>
    <x v="505"/>
    <s v="93h 37m 14s"/>
    <s v="time"/>
    <n v="93"/>
    <n v="37"/>
    <n v="14"/>
    <n v="3642"/>
    <n v="20"/>
    <n v="38.901713180272601"/>
  </r>
  <r>
    <x v="86"/>
    <x v="59"/>
    <x v="2772"/>
    <n v="165"/>
    <x v="505"/>
    <s v="93h 46m 42s"/>
    <s v="time"/>
    <n v="93"/>
    <n v="46"/>
    <n v="42"/>
    <n v="3642"/>
    <n v="20"/>
    <n v="38.836262818348203"/>
  </r>
  <r>
    <x v="86"/>
    <x v="63"/>
    <x v="2773"/>
    <n v="167"/>
    <x v="505"/>
    <s v="93h 52m 27s"/>
    <s v="time"/>
    <n v="93"/>
    <n v="52"/>
    <n v="27"/>
    <n v="3642"/>
    <n v="20"/>
    <n v="38.796616037425899"/>
  </r>
  <r>
    <x v="86"/>
    <x v="75"/>
    <x v="2728"/>
    <n v="169"/>
    <x v="505"/>
    <s v="94h 00m 46s"/>
    <s v="time"/>
    <n v="94"/>
    <n v="0"/>
    <n v="46"/>
    <n v="3642"/>
    <n v="20"/>
    <n v="38.739414854954703"/>
  </r>
  <r>
    <x v="86"/>
    <x v="69"/>
    <x v="2774"/>
    <n v="162"/>
    <x v="505"/>
    <s v="94h 11m 16s"/>
    <s v="time"/>
    <n v="94"/>
    <n v="11"/>
    <n v="16"/>
    <n v="3642"/>
    <n v="20"/>
    <n v="38.667437388667999"/>
  </r>
  <r>
    <x v="86"/>
    <x v="66"/>
    <x v="2775"/>
    <n v="163"/>
    <x v="505"/>
    <s v="94h 18m 03s"/>
    <s v="time"/>
    <n v="94"/>
    <n v="18"/>
    <n v="3"/>
    <n v="3642"/>
    <n v="20"/>
    <n v="38.621079700603502"/>
  </r>
  <r>
    <x v="86"/>
    <x v="24"/>
    <x v="2433"/>
    <n v="91"/>
    <x v="518"/>
    <s v="92h 25m 25s"/>
    <s v="time"/>
    <n v="92"/>
    <n v="25"/>
    <n v="25"/>
    <n v="3642"/>
    <n v="20"/>
    <n v="39.405515064993601"/>
  </r>
  <r>
    <x v="86"/>
    <x v="33"/>
    <x v="2452"/>
    <n v="93"/>
    <x v="518"/>
    <s v="93h 08m 39s"/>
    <s v="time"/>
    <n v="93"/>
    <n v="8"/>
    <n v="39"/>
    <n v="3642"/>
    <n v="20"/>
    <n v="39.1006772655292"/>
  </r>
  <r>
    <x v="86"/>
    <x v="105"/>
    <x v="2446"/>
    <n v="95"/>
    <x v="518"/>
    <s v="95h 11m 45s"/>
    <s v="time"/>
    <n v="95"/>
    <n v="11"/>
    <n v="45"/>
    <n v="3642"/>
    <n v="20"/>
    <n v="38.257976977283597"/>
  </r>
  <r>
    <x v="86"/>
    <x v="129"/>
    <x v="2776"/>
    <n v="97"/>
    <x v="518"/>
    <s v="95h 22m 24s"/>
    <s v="time"/>
    <n v="95"/>
    <n v="22"/>
    <n v="24"/>
    <n v="3642"/>
    <n v="20"/>
    <n v="38.186774779812602"/>
  </r>
  <r>
    <x v="86"/>
    <x v="160"/>
    <x v="2713"/>
    <n v="98"/>
    <x v="518"/>
    <s v="95h 55m 48s"/>
    <s v="time"/>
    <n v="95"/>
    <n v="55"/>
    <n v="48"/>
    <n v="3642"/>
    <n v="20"/>
    <n v="37.965182945898"/>
  </r>
  <r>
    <x v="86"/>
    <x v="161"/>
    <x v="2777"/>
    <n v="94"/>
    <x v="518"/>
    <s v="96h 01m 09s"/>
    <s v="time"/>
    <n v="96"/>
    <n v="1"/>
    <n v="9"/>
    <n v="3642"/>
    <n v="20"/>
    <n v="37.9299271846766"/>
  </r>
  <r>
    <x v="86"/>
    <x v="162"/>
    <x v="2778"/>
    <n v="99"/>
    <x v="518"/>
    <s v="96h 01m 47s"/>
    <s v="time"/>
    <n v="96"/>
    <n v="1"/>
    <n v="47"/>
    <n v="3642"/>
    <n v="20"/>
    <n v="37.925757939526797"/>
  </r>
  <r>
    <x v="86"/>
    <x v="163"/>
    <x v="2363"/>
    <n v="96"/>
    <x v="518"/>
    <s v="96h 16m 04s"/>
    <s v="time"/>
    <n v="96"/>
    <n v="16"/>
    <n v="4"/>
    <n v="3642"/>
    <n v="20"/>
    <n v="37.831973315174103"/>
  </r>
  <r>
    <x v="86"/>
    <x v="50"/>
    <x v="2779"/>
    <n v="174"/>
    <x v="519"/>
    <s v="92h 52m 10s"/>
    <s v="time"/>
    <n v="92"/>
    <n v="52"/>
    <n v="10"/>
    <n v="3642"/>
    <n v="20"/>
    <n v="39.216343134029202"/>
  </r>
  <r>
    <x v="86"/>
    <x v="28"/>
    <x v="2688"/>
    <n v="179"/>
    <x v="519"/>
    <s v="93h 09m 40s"/>
    <s v="time"/>
    <n v="93"/>
    <n v="9"/>
    <n v="40"/>
    <n v="3642"/>
    <n v="20"/>
    <n v="39.093565507782202"/>
  </r>
  <r>
    <x v="86"/>
    <x v="68"/>
    <x v="2685"/>
    <n v="177"/>
    <x v="519"/>
    <s v="94h 03m 58s"/>
    <s v="time"/>
    <n v="94"/>
    <n v="3"/>
    <n v="58"/>
    <n v="3642"/>
    <n v="20"/>
    <n v="38.717450492856599"/>
  </r>
  <r>
    <x v="86"/>
    <x v="76"/>
    <x v="2780"/>
    <n v="178"/>
    <x v="519"/>
    <s v="94h 08m 21s"/>
    <s v="time"/>
    <n v="94"/>
    <n v="8"/>
    <n v="21"/>
    <n v="3642"/>
    <n v="20"/>
    <n v="38.687404286207403"/>
  </r>
  <r>
    <x v="86"/>
    <x v="88"/>
    <x v="2730"/>
    <n v="176"/>
    <x v="519"/>
    <s v="94h 53m 18s"/>
    <s v="time"/>
    <n v="94"/>
    <n v="53"/>
    <n v="18"/>
    <n v="3642"/>
    <n v="20"/>
    <n v="38.381957739799397"/>
  </r>
  <r>
    <x v="86"/>
    <x v="97"/>
    <x v="2731"/>
    <n v="175"/>
    <x v="519"/>
    <s v="94h 57m 22s"/>
    <s v="time"/>
    <n v="94"/>
    <n v="57"/>
    <n v="22"/>
    <n v="3642"/>
    <n v="20"/>
    <n v="38.354561464068198"/>
  </r>
  <r>
    <x v="86"/>
    <x v="155"/>
    <x v="2463"/>
    <n v="172"/>
    <x v="519"/>
    <s v="95h 48m 38s"/>
    <s v="time"/>
    <n v="95"/>
    <n v="48"/>
    <n v="38"/>
    <n v="3642"/>
    <n v="20"/>
    <n v="38.012513119060102"/>
  </r>
  <r>
    <x v="86"/>
    <x v="19"/>
    <x v="2689"/>
    <n v="181"/>
    <x v="462"/>
    <s v="92h 02m 28s"/>
    <s v="time"/>
    <n v="92"/>
    <n v="2"/>
    <n v="28"/>
    <n v="3642"/>
    <n v="20"/>
    <n v="39.569274599514699"/>
  </r>
  <r>
    <x v="86"/>
    <x v="37"/>
    <x v="2614"/>
    <n v="189"/>
    <x v="462"/>
    <s v="93h 08m 57s"/>
    <s v="time"/>
    <n v="93"/>
    <n v="8"/>
    <n v="57"/>
    <n v="3642"/>
    <n v="20"/>
    <n v="39.098578444967302"/>
  </r>
  <r>
    <x v="86"/>
    <x v="29"/>
    <x v="2536"/>
    <n v="183"/>
    <x v="462"/>
    <s v="93h 17m 57s"/>
    <s v="time"/>
    <n v="93"/>
    <n v="17"/>
    <n v="57"/>
    <n v="3642"/>
    <n v="20"/>
    <n v="39.0357184326405"/>
  </r>
  <r>
    <x v="86"/>
    <x v="62"/>
    <x v="2781"/>
    <n v="188"/>
    <x v="462"/>
    <s v="93h 48m 45s"/>
    <s v="time"/>
    <n v="93"/>
    <n v="48"/>
    <n v="45"/>
    <n v="3642"/>
    <n v="20"/>
    <n v="38.822118587608202"/>
  </r>
  <r>
    <x v="86"/>
    <x v="94"/>
    <x v="2650"/>
    <n v="186"/>
    <x v="462"/>
    <s v="94h 56m 05s"/>
    <s v="time"/>
    <n v="94"/>
    <n v="56"/>
    <n v="5"/>
    <n v="3642"/>
    <n v="20"/>
    <n v="38.363202785539698"/>
  </r>
  <r>
    <x v="86"/>
    <x v="118"/>
    <x v="2578"/>
    <n v="182"/>
    <x v="462"/>
    <s v="95h 13m 18s"/>
    <s v="time"/>
    <n v="95"/>
    <n v="13"/>
    <n v="18"/>
    <n v="3642"/>
    <n v="20"/>
    <n v="38.247597710605"/>
  </r>
  <r>
    <x v="86"/>
    <x v="139"/>
    <x v="2782"/>
    <n v="185"/>
    <x v="462"/>
    <s v="95h 23m 38s"/>
    <s v="time"/>
    <n v="95"/>
    <n v="23"/>
    <n v="38"/>
    <n v="3642"/>
    <n v="20"/>
    <n v="38.178546261407298"/>
  </r>
  <r>
    <x v="86"/>
    <x v="12"/>
    <x v="2455"/>
    <n v="62"/>
    <x v="527"/>
    <s v="92h 44m 40s"/>
    <s v="time"/>
    <n v="92"/>
    <n v="44"/>
    <n v="40"/>
    <n v="3642"/>
    <n v="20"/>
    <n v="39.269198514436297"/>
  </r>
  <r>
    <x v="86"/>
    <x v="31"/>
    <x v="2612"/>
    <n v="61"/>
    <x v="527"/>
    <s v="93h 21m 26s"/>
    <s v="time"/>
    <n v="93"/>
    <n v="21"/>
    <n v="26"/>
    <n v="3642"/>
    <n v="20"/>
    <n v="39.011443499580402"/>
  </r>
  <r>
    <x v="86"/>
    <x v="67"/>
    <x v="2691"/>
    <n v="63"/>
    <x v="527"/>
    <s v="94h 20m 22s"/>
    <s v="time"/>
    <n v="94"/>
    <n v="20"/>
    <n v="22"/>
    <n v="3642"/>
    <n v="20"/>
    <n v="38.605272921070998"/>
  </r>
  <r>
    <x v="86"/>
    <x v="92"/>
    <x v="2653"/>
    <n v="65"/>
    <x v="527"/>
    <s v="94h 54m 24s"/>
    <s v="time"/>
    <n v="94"/>
    <n v="54"/>
    <n v="24"/>
    <n v="3642"/>
    <n v="20"/>
    <n v="38.374543411070498"/>
  </r>
  <r>
    <x v="86"/>
    <x v="95"/>
    <x v="2616"/>
    <n v="69"/>
    <x v="527"/>
    <s v="94h 56m 53s"/>
    <s v="time"/>
    <n v="94"/>
    <n v="56"/>
    <n v="53"/>
    <n v="3642"/>
    <n v="20"/>
    <n v="38.357815530714099"/>
  </r>
  <r>
    <x v="86"/>
    <x v="136"/>
    <x v="2693"/>
    <n v="67"/>
    <x v="527"/>
    <s v="95h 36m 45s"/>
    <s v="time"/>
    <n v="95"/>
    <n v="36"/>
    <n v="45"/>
    <n v="3642"/>
    <n v="20"/>
    <n v="38.091253758661203"/>
  </r>
  <r>
    <x v="86"/>
    <x v="147"/>
    <x v="2487"/>
    <n v="64"/>
    <x v="527"/>
    <s v="95h 38m 25s"/>
    <s v="time"/>
    <n v="95"/>
    <n v="38"/>
    <n v="25"/>
    <n v="3642"/>
    <n v="20"/>
    <n v="38.0801905287463"/>
  </r>
  <r>
    <x v="86"/>
    <x v="153"/>
    <x v="2783"/>
    <n v="68"/>
    <x v="527"/>
    <s v="95h 45m 47s"/>
    <s v="time"/>
    <n v="95"/>
    <n v="45"/>
    <n v="47"/>
    <n v="3642"/>
    <n v="20"/>
    <n v="38.031367930685398"/>
  </r>
  <r>
    <x v="86"/>
    <x v="164"/>
    <x v="2784"/>
    <n v="66"/>
    <x v="527"/>
    <s v="96h 12m 25s"/>
    <s v="time"/>
    <n v="96"/>
    <n v="12"/>
    <n v="25"/>
    <n v="3642"/>
    <n v="20"/>
    <n v="37.855895133465097"/>
  </r>
  <r>
    <x v="86"/>
    <x v="48"/>
    <x v="2785"/>
    <n v="219"/>
    <x v="528"/>
    <s v="93h 41m 15s"/>
    <s v="time"/>
    <n v="93"/>
    <n v="41"/>
    <n v="15"/>
    <n v="3642"/>
    <n v="20"/>
    <n v="38.873915943962601"/>
  </r>
  <r>
    <x v="86"/>
    <x v="78"/>
    <x v="2786"/>
    <n v="214"/>
    <x v="528"/>
    <s v="94h 28m 37s"/>
    <s v="time"/>
    <n v="94"/>
    <n v="28"/>
    <n v="37"/>
    <n v="3642"/>
    <n v="20"/>
    <n v="38.549087519882796"/>
  </r>
  <r>
    <x v="86"/>
    <x v="81"/>
    <x v="2787"/>
    <n v="218"/>
    <x v="528"/>
    <s v="94h 31m 05s"/>
    <s v="time"/>
    <n v="94"/>
    <n v="31"/>
    <n v="5"/>
    <n v="3642"/>
    <n v="20"/>
    <n v="38.532320397337301"/>
  </r>
  <r>
    <x v="86"/>
    <x v="79"/>
    <x v="2788"/>
    <n v="211"/>
    <x v="528"/>
    <s v="94h 33m 26s"/>
    <s v="time"/>
    <n v="94"/>
    <n v="33"/>
    <n v="26"/>
    <n v="3642"/>
    <n v="20"/>
    <n v="38.516359876147803"/>
  </r>
  <r>
    <x v="86"/>
    <x v="150"/>
    <x v="2789"/>
    <n v="212"/>
    <x v="528"/>
    <s v="95h 38m 00s"/>
    <s v="time"/>
    <n v="95"/>
    <n v="38"/>
    <n v="0"/>
    <n v="3642"/>
    <n v="20"/>
    <n v="38.082955733705099"/>
  </r>
  <r>
    <x v="86"/>
    <x v="13"/>
    <x v="2695"/>
    <n v="54"/>
    <x v="529"/>
    <s v="92h 09m 03s"/>
    <s v="time"/>
    <n v="92"/>
    <n v="9"/>
    <n v="3"/>
    <n v="3642"/>
    <n v="20"/>
    <n v="39.522160226440299"/>
  </r>
  <r>
    <x v="86"/>
    <x v="32"/>
    <x v="2572"/>
    <n v="58"/>
    <x v="529"/>
    <s v="92h 57m 41s"/>
    <s v="time"/>
    <n v="92"/>
    <n v="57"/>
    <n v="41"/>
    <n v="3642"/>
    <n v="20"/>
    <n v="39.177555795267402"/>
  </r>
  <r>
    <x v="86"/>
    <x v="100"/>
    <x v="2735"/>
    <n v="59"/>
    <x v="529"/>
    <s v="95h 00m 36s"/>
    <s v="time"/>
    <n v="95"/>
    <n v="0"/>
    <n v="36"/>
    <n v="3642"/>
    <n v="20"/>
    <n v="38.332807072939602"/>
  </r>
  <r>
    <x v="86"/>
    <x v="135"/>
    <x v="2699"/>
    <n v="56"/>
    <x v="529"/>
    <s v="95h 30m 44s"/>
    <s v="time"/>
    <n v="95"/>
    <n v="30"/>
    <n v="44"/>
    <n v="3642"/>
    <n v="20"/>
    <n v="38.131245564849102"/>
  </r>
  <r>
    <x v="86"/>
    <x v="156"/>
    <x v="2531"/>
    <n v="52"/>
    <x v="529"/>
    <s v="95h 55m 01s"/>
    <s v="time"/>
    <n v="95"/>
    <n v="55"/>
    <n v="1"/>
    <n v="3642"/>
    <n v="20"/>
    <n v="37.970350505790599"/>
  </r>
  <r>
    <x v="86"/>
    <x v="157"/>
    <x v="2359"/>
    <n v="57"/>
    <x v="529"/>
    <s v="95h 55m 34s"/>
    <s v="time"/>
    <n v="95"/>
    <n v="55"/>
    <n v="34"/>
    <n v="3642"/>
    <n v="20"/>
    <n v="37.966722071965101"/>
  </r>
  <r>
    <x v="86"/>
    <x v="21"/>
    <x v="2790"/>
    <n v="77"/>
    <x v="530"/>
    <s v="92h 10m 25s"/>
    <s v="time"/>
    <n v="92"/>
    <n v="10"/>
    <n v="25"/>
    <n v="3642"/>
    <n v="20"/>
    <n v="39.512393580953798"/>
  </r>
  <r>
    <x v="86"/>
    <x v="60"/>
    <x v="2791"/>
    <n v="74"/>
    <x v="530"/>
    <s v="93h 54m 01s"/>
    <s v="time"/>
    <n v="93"/>
    <n v="54"/>
    <n v="1"/>
    <n v="3642"/>
    <n v="20"/>
    <n v="38.785827754621401"/>
  </r>
  <r>
    <x v="86"/>
    <x v="84"/>
    <x v="2792"/>
    <n v="79"/>
    <x v="530"/>
    <s v="94h 26m 07s"/>
    <s v="time"/>
    <n v="94"/>
    <n v="26"/>
    <n v="7"/>
    <n v="3642"/>
    <n v="20"/>
    <n v="38.566096121094098"/>
  </r>
  <r>
    <x v="86"/>
    <x v="101"/>
    <x v="2793"/>
    <n v="72"/>
    <x v="530"/>
    <s v="95h 02m 00s"/>
    <s v="time"/>
    <n v="95"/>
    <n v="2"/>
    <n v="0"/>
    <n v="3642"/>
    <n v="20"/>
    <n v="38.323395299894699"/>
  </r>
  <r>
    <x v="86"/>
    <x v="119"/>
    <x v="2794"/>
    <n v="76"/>
    <x v="530"/>
    <s v="95h 07m 53s"/>
    <s v="time"/>
    <n v="95"/>
    <n v="7"/>
    <n v="53"/>
    <n v="3642"/>
    <n v="20"/>
    <n v="38.2838939128048"/>
  </r>
  <r>
    <x v="86"/>
    <x v="113"/>
    <x v="2454"/>
    <n v="73"/>
    <x v="530"/>
    <s v="95h 07m 58s"/>
    <s v="time"/>
    <n v="95"/>
    <n v="7"/>
    <n v="58"/>
    <n v="3642"/>
    <n v="20"/>
    <n v="38.283334987940798"/>
  </r>
  <r>
    <x v="86"/>
    <x v="165"/>
    <x v="2247"/>
    <n v="75"/>
    <x v="530"/>
    <s v="96h 07m 16s"/>
    <s v="time"/>
    <n v="96"/>
    <n v="7"/>
    <n v="16"/>
    <n v="3642"/>
    <n v="20"/>
    <n v="37.889699337641098"/>
  </r>
  <r>
    <x v="86"/>
    <x v="52"/>
    <x v="2619"/>
    <n v="201"/>
    <x v="531"/>
    <s v="92h 55m 41s"/>
    <s v="time"/>
    <n v="92"/>
    <n v="55"/>
    <n v="41"/>
    <n v="3642"/>
    <n v="20"/>
    <n v="39.191608801312803"/>
  </r>
  <r>
    <x v="86"/>
    <x v="103"/>
    <x v="2795"/>
    <n v="204"/>
    <x v="531"/>
    <s v="95h 05m 32s"/>
    <s v="time"/>
    <n v="95"/>
    <n v="5"/>
    <n v="32"/>
    <n v="3642"/>
    <n v="20"/>
    <n v="38.299662316114102"/>
  </r>
  <r>
    <x v="86"/>
    <x v="122"/>
    <x v="2796"/>
    <n v="203"/>
    <x v="531"/>
    <s v="95h 20m 37s"/>
    <s v="time"/>
    <n v="95"/>
    <n v="20"/>
    <n v="37"/>
    <n v="3642"/>
    <n v="20"/>
    <n v="38.198679046839302"/>
  </r>
  <r>
    <x v="86"/>
    <x v="123"/>
    <x v="2797"/>
    <n v="202"/>
    <x v="531"/>
    <s v="95h 21m 55s"/>
    <s v="time"/>
    <n v="95"/>
    <n v="21"/>
    <n v="55"/>
    <n v="3642"/>
    <n v="20"/>
    <n v="38.190000436916499"/>
  </r>
  <r>
    <x v="86"/>
    <x v="127"/>
    <x v="2479"/>
    <n v="205"/>
    <x v="531"/>
    <s v="95h 28m 00s"/>
    <s v="time"/>
    <n v="95"/>
    <n v="28"/>
    <n v="0"/>
    <n v="3642"/>
    <n v="20"/>
    <n v="38.149441340782097"/>
  </r>
  <r>
    <x v="86"/>
    <x v="148"/>
    <x v="2410"/>
    <n v="208"/>
    <x v="531"/>
    <s v="95h 43m 26s"/>
    <s v="time"/>
    <n v="95"/>
    <n v="43"/>
    <n v="26"/>
    <n v="3642"/>
    <n v="20"/>
    <n v="38.046928956547397"/>
  </r>
  <r>
    <x v="86"/>
    <x v="166"/>
    <x v="2798"/>
    <n v="206"/>
    <x v="531"/>
    <s v="96h 08m 00s"/>
    <s v="time"/>
    <n v="96"/>
    <n v="8"/>
    <n v="0"/>
    <n v="3642"/>
    <n v="20"/>
    <n v="37.884882108183"/>
  </r>
  <r>
    <x v="86"/>
    <x v="167"/>
    <x v="2799"/>
    <n v="207"/>
    <x v="531"/>
    <s v="96h 25m 51s"/>
    <s v="time"/>
    <n v="96"/>
    <n v="25"/>
    <n v="51"/>
    <n v="3642"/>
    <n v="20"/>
    <n v="37.7680029727697"/>
  </r>
  <r>
    <x v="86"/>
    <x v="2"/>
    <x v="2703"/>
    <n v="44"/>
    <x v="532"/>
    <s v="92h 10m 42s"/>
    <s v="time"/>
    <n v="92"/>
    <n v="10"/>
    <n v="42"/>
    <n v="3642"/>
    <n v="20"/>
    <n v="39.510369392662703"/>
  </r>
  <r>
    <x v="86"/>
    <x v="35"/>
    <x v="2451"/>
    <n v="41"/>
    <x v="532"/>
    <s v="92h 58m 21s"/>
    <s v="time"/>
    <n v="92"/>
    <n v="58"/>
    <n v="21"/>
    <n v="3642"/>
    <n v="20"/>
    <n v="39.172873699212097"/>
  </r>
  <r>
    <x v="86"/>
    <x v="64"/>
    <x v="2700"/>
    <n v="48"/>
    <x v="532"/>
    <s v="93h 46m 50s"/>
    <s v="time"/>
    <n v="93"/>
    <n v="46"/>
    <n v="50"/>
    <n v="3642"/>
    <n v="20"/>
    <n v="38.835342555019103"/>
  </r>
  <r>
    <x v="86"/>
    <x v="87"/>
    <x v="2664"/>
    <n v="45"/>
    <x v="532"/>
    <s v="94h 38m 28s"/>
    <s v="time"/>
    <n v="94"/>
    <n v="38"/>
    <n v="28"/>
    <n v="3642"/>
    <n v="20"/>
    <n v="38.482219378470703"/>
  </r>
  <r>
    <x v="86"/>
    <x v="93"/>
    <x v="2800"/>
    <n v="43"/>
    <x v="532"/>
    <s v="94h 55m 59s"/>
    <s v="time"/>
    <n v="94"/>
    <n v="55"/>
    <n v="59"/>
    <n v="3642"/>
    <n v="20"/>
    <n v="38.363876298795297"/>
  </r>
  <r>
    <x v="86"/>
    <x v="124"/>
    <x v="2801"/>
    <n v="42"/>
    <x v="532"/>
    <s v="95h 19m 14s"/>
    <s v="time"/>
    <n v="95"/>
    <n v="19"/>
    <n v="14"/>
    <n v="3642"/>
    <n v="20"/>
    <n v="38.207918310729198"/>
  </r>
  <r>
    <x v="86"/>
    <x v="121"/>
    <x v="2802"/>
    <n v="46"/>
    <x v="532"/>
    <s v="95h 21m 07s"/>
    <s v="time"/>
    <n v="95"/>
    <n v="21"/>
    <n v="7"/>
    <n v="3642"/>
    <n v="20"/>
    <n v="38.195340653194101"/>
  </r>
  <r>
    <x v="86"/>
    <x v="138"/>
    <x v="2741"/>
    <n v="49"/>
    <x v="532"/>
    <s v="95h 23m 05s"/>
    <s v="time"/>
    <n v="95"/>
    <n v="23"/>
    <n v="5"/>
    <n v="3642"/>
    <n v="20"/>
    <n v="38.182215297697901"/>
  </r>
  <r>
    <x v="86"/>
    <x v="168"/>
    <x v="2603"/>
    <n v="47"/>
    <x v="532"/>
    <s v="95h 59m 50s"/>
    <s v="time"/>
    <n v="95"/>
    <n v="59"/>
    <n v="50"/>
    <n v="3642"/>
    <n v="20"/>
    <n v="37.938597760351797"/>
  </r>
  <r>
    <x v="86"/>
    <x v="1"/>
    <x v="2744"/>
    <n v="101"/>
    <x v="533"/>
    <s v="92h 05m 42s"/>
    <s v="time"/>
    <n v="92"/>
    <n v="5"/>
    <n v="42"/>
    <n v="3642"/>
    <n v="20"/>
    <n v="39.546120853466498"/>
  </r>
  <r>
    <x v="86"/>
    <x v="8"/>
    <x v="2803"/>
    <n v="107"/>
    <x v="533"/>
    <s v="92h 28m 26s"/>
    <s v="time"/>
    <n v="92"/>
    <n v="28"/>
    <n v="26"/>
    <n v="3642"/>
    <n v="20"/>
    <n v="39.384090403897801"/>
  </r>
  <r>
    <x v="86"/>
    <x v="36"/>
    <x v="2328"/>
    <n v="102"/>
    <x v="533"/>
    <s v="93h 01m 24s"/>
    <s v="time"/>
    <n v="93"/>
    <n v="1"/>
    <n v="24"/>
    <n v="3642"/>
    <n v="20"/>
    <n v="39.151467373777102"/>
  </r>
  <r>
    <x v="86"/>
    <x v="42"/>
    <x v="2745"/>
    <n v="106"/>
    <x v="533"/>
    <s v="93h 28m 50s"/>
    <s v="time"/>
    <n v="93"/>
    <n v="28"/>
    <n v="50"/>
    <n v="3642"/>
    <n v="20"/>
    <n v="38.9599738507711"/>
  </r>
  <r>
    <x v="86"/>
    <x v="77"/>
    <x v="2804"/>
    <n v="103"/>
    <x v="533"/>
    <s v="94h 11m 10s"/>
    <s v="time"/>
    <n v="94"/>
    <n v="11"/>
    <n v="10"/>
    <n v="3642"/>
    <n v="20"/>
    <n v="38.668121626802701"/>
  </r>
  <r>
    <x v="86"/>
    <x v="80"/>
    <x v="2545"/>
    <n v="105"/>
    <x v="533"/>
    <s v="94h 28m 26s"/>
    <s v="time"/>
    <n v="94"/>
    <n v="28"/>
    <n v="26"/>
    <n v="3642"/>
    <n v="20"/>
    <n v="38.550334307539401"/>
  </r>
  <r>
    <x v="86"/>
    <x v="108"/>
    <x v="2805"/>
    <n v="108"/>
    <x v="533"/>
    <s v="95h 17m 15s"/>
    <s v="time"/>
    <n v="95"/>
    <n v="17"/>
    <n v="15"/>
    <n v="3642"/>
    <n v="20"/>
    <n v="38.221172766627298"/>
  </r>
  <r>
    <x v="86"/>
    <x v="23"/>
    <x v="2806"/>
    <n v="133"/>
    <x v="510"/>
    <s v="92h 20m 42s"/>
    <s v="time"/>
    <n v="92"/>
    <n v="20"/>
    <n v="42"/>
    <n v="3642"/>
    <n v="20"/>
    <n v="39.439060046564499"/>
  </r>
  <r>
    <x v="86"/>
    <x v="27"/>
    <x v="2397"/>
    <n v="131"/>
    <x v="510"/>
    <s v="92h 58m 05s"/>
    <s v="time"/>
    <n v="92"/>
    <n v="58"/>
    <n v="5"/>
    <n v="3642"/>
    <n v="20"/>
    <n v="39.174746403334403"/>
  </r>
  <r>
    <x v="86"/>
    <x v="26"/>
    <x v="2667"/>
    <n v="132"/>
    <x v="510"/>
    <s v="93h 18m 59s"/>
    <s v="time"/>
    <n v="93"/>
    <n v="18"/>
    <n v="59"/>
    <n v="3642"/>
    <n v="20"/>
    <n v="39.028514105239303"/>
  </r>
  <r>
    <x v="86"/>
    <x v="65"/>
    <x v="2706"/>
    <n v="138"/>
    <x v="510"/>
    <s v="93h 50m 21s"/>
    <s v="time"/>
    <n v="93"/>
    <n v="50"/>
    <n v="21"/>
    <n v="3642"/>
    <n v="20"/>
    <n v="38.811086344543398"/>
  </r>
  <r>
    <x v="86"/>
    <x v="61"/>
    <x v="2444"/>
    <n v="135"/>
    <x v="510"/>
    <s v="93h 56m 46s"/>
    <s v="time"/>
    <n v="93"/>
    <n v="56"/>
    <n v="46"/>
    <n v="3642"/>
    <n v="20"/>
    <n v="38.766905377196103"/>
  </r>
  <r>
    <x v="86"/>
    <x v="114"/>
    <x v="2807"/>
    <n v="139"/>
    <x v="510"/>
    <s v="95h 14m 07s"/>
    <s v="time"/>
    <n v="95"/>
    <n v="14"/>
    <n v="7"/>
    <n v="3642"/>
    <n v="20"/>
    <n v="38.242131329718497"/>
  </r>
  <r>
    <x v="86"/>
    <x v="143"/>
    <x v="2808"/>
    <n v="137"/>
    <x v="510"/>
    <s v="95h 27m 49s"/>
    <s v="time"/>
    <n v="95"/>
    <n v="27"/>
    <n v="49"/>
    <n v="3642"/>
    <n v="20"/>
    <n v="38.150662410633402"/>
  </r>
  <r>
    <x v="86"/>
    <x v="137"/>
    <x v="2809"/>
    <n v="134"/>
    <x v="510"/>
    <s v="95h 37m 24s"/>
    <s v="time"/>
    <n v="95"/>
    <n v="37"/>
    <n v="24"/>
    <n v="3642"/>
    <n v="20"/>
    <n v="38.0869383344372"/>
  </r>
  <r>
    <x v="86"/>
    <x v="20"/>
    <x v="2810"/>
    <n v="195"/>
    <x v="416"/>
    <s v="92h 08m 19s"/>
    <s v="time"/>
    <n v="92"/>
    <n v="8"/>
    <n v="19"/>
    <n v="3642"/>
    <n v="20"/>
    <n v="39.527402856203899"/>
  </r>
  <r>
    <x v="86"/>
    <x v="34"/>
    <x v="2602"/>
    <n v="194"/>
    <x v="416"/>
    <s v="93h 08m 51s"/>
    <s v="time"/>
    <n v="93"/>
    <n v="8"/>
    <n v="51"/>
    <n v="3642"/>
    <n v="20"/>
    <n v="39.099278026785399"/>
  </r>
  <r>
    <x v="86"/>
    <x v="47"/>
    <x v="2291"/>
    <n v="196"/>
    <x v="416"/>
    <s v="93h 39m 33s"/>
    <s v="time"/>
    <n v="93"/>
    <n v="39"/>
    <n v="33"/>
    <n v="3642"/>
    <n v="20"/>
    <n v="38.8856758993157"/>
  </r>
  <r>
    <x v="86"/>
    <x v="55"/>
    <x v="2382"/>
    <n v="197"/>
    <x v="416"/>
    <s v="93h 45m 20s"/>
    <s v="time"/>
    <n v="93"/>
    <n v="45"/>
    <n v="20"/>
    <n v="3642"/>
    <n v="20"/>
    <n v="38.845698032709102"/>
  </r>
  <r>
    <x v="86"/>
    <x v="130"/>
    <x v="2811"/>
    <n v="192"/>
    <x v="416"/>
    <s v="95h 25m 06s"/>
    <s v="time"/>
    <n v="95"/>
    <n v="25"/>
    <n v="6"/>
    <n v="3642"/>
    <n v="20"/>
    <n v="38.168765611081"/>
  </r>
  <r>
    <x v="86"/>
    <x v="134"/>
    <x v="2812"/>
    <n v="199"/>
    <x v="416"/>
    <s v="95h 26m 18s"/>
    <s v="time"/>
    <n v="95"/>
    <n v="26"/>
    <n v="18"/>
    <n v="3642"/>
    <n v="20"/>
    <n v="38.160766987408898"/>
  </r>
  <r>
    <x v="86"/>
    <x v="128"/>
    <x v="2515"/>
    <n v="193"/>
    <x v="416"/>
    <s v="95h 32m 33s"/>
    <s v="time"/>
    <n v="95"/>
    <n v="32"/>
    <n v="33"/>
    <n v="3642"/>
    <n v="20"/>
    <n v="38.119161629641198"/>
  </r>
  <r>
    <x v="86"/>
    <x v="5"/>
    <x v="2581"/>
    <n v="37"/>
    <x v="534"/>
    <s v="92h 19m 34s"/>
    <s v="time"/>
    <n v="92"/>
    <n v="19"/>
    <n v="34"/>
    <n v="3642"/>
    <n v="20"/>
    <n v="39.447128836792203"/>
  </r>
  <r>
    <x v="86"/>
    <x v="11"/>
    <x v="2610"/>
    <n v="31"/>
    <x v="534"/>
    <s v="92h 38m 12s"/>
    <s v="time"/>
    <n v="92"/>
    <n v="38"/>
    <n v="12"/>
    <n v="3642"/>
    <n v="20"/>
    <n v="39.3148861142096"/>
  </r>
  <r>
    <x v="86"/>
    <x v="74"/>
    <x v="2641"/>
    <n v="39"/>
    <x v="534"/>
    <s v="93h 58m 53s"/>
    <s v="time"/>
    <n v="93"/>
    <n v="58"/>
    <n v="53"/>
    <n v="3642"/>
    <n v="20"/>
    <n v="38.752353450594498"/>
  </r>
  <r>
    <x v="86"/>
    <x v="91"/>
    <x v="2504"/>
    <n v="34"/>
    <x v="534"/>
    <s v="94h 42m 28s"/>
    <s v="time"/>
    <n v="94"/>
    <n v="42"/>
    <n v="28"/>
    <n v="3642"/>
    <n v="20"/>
    <n v="38.455130987716601"/>
  </r>
  <r>
    <x v="86"/>
    <x v="98"/>
    <x v="2813"/>
    <n v="32"/>
    <x v="534"/>
    <s v="95h 00m 22s"/>
    <s v="time"/>
    <n v="95"/>
    <n v="0"/>
    <n v="22"/>
    <n v="3642"/>
    <n v="20"/>
    <n v="38.334376151241699"/>
  </r>
  <r>
    <x v="86"/>
    <x v="109"/>
    <x v="2814"/>
    <n v="38"/>
    <x v="534"/>
    <s v="95h 07m 36s"/>
    <s v="time"/>
    <n v="95"/>
    <n v="7"/>
    <n v="36"/>
    <n v="3642"/>
    <n v="20"/>
    <n v="38.285794379423898"/>
  </r>
  <r>
    <x v="86"/>
    <x v="107"/>
    <x v="2815"/>
    <n v="36"/>
    <x v="534"/>
    <s v="95h 13m 45s"/>
    <s v="time"/>
    <n v="95"/>
    <n v="13"/>
    <n v="45"/>
    <n v="3642"/>
    <n v="20"/>
    <n v="38.244585429883998"/>
  </r>
  <r>
    <x v="86"/>
    <x v="145"/>
    <x v="2816"/>
    <n v="33"/>
    <x v="534"/>
    <s v="95h 44m 35s"/>
    <s v="time"/>
    <n v="95"/>
    <n v="44"/>
    <n v="35"/>
    <n v="3642"/>
    <n v="20"/>
    <n v="38.039312395735102"/>
  </r>
  <r>
    <x v="86"/>
    <x v="25"/>
    <x v="2513"/>
    <n v="118"/>
    <x v="535"/>
    <s v="93h 08m 59s"/>
    <s v="time"/>
    <n v="93"/>
    <n v="8"/>
    <n v="59"/>
    <n v="3642"/>
    <n v="20"/>
    <n v="39.098345256591003"/>
  </r>
  <r>
    <x v="86"/>
    <x v="38"/>
    <x v="2637"/>
    <n v="119"/>
    <x v="535"/>
    <s v="93h 12m 07s"/>
    <s v="time"/>
    <n v="93"/>
    <n v="12"/>
    <n v="7"/>
    <n v="3642"/>
    <n v="20"/>
    <n v="39.0764379617735"/>
  </r>
  <r>
    <x v="86"/>
    <x v="54"/>
    <x v="2686"/>
    <n v="116"/>
    <x v="535"/>
    <s v="93h 43m 49s"/>
    <s v="time"/>
    <n v="93"/>
    <n v="43"/>
    <n v="49"/>
    <n v="3642"/>
    <n v="20"/>
    <n v="38.856174187755002"/>
  </r>
  <r>
    <x v="86"/>
    <x v="141"/>
    <x v="2755"/>
    <n v="115"/>
    <x v="535"/>
    <s v="95h 29m 58s"/>
    <s v="time"/>
    <n v="95"/>
    <n v="29"/>
    <n v="58"/>
    <n v="3642"/>
    <n v="20"/>
    <n v="38.136347506384503"/>
  </r>
  <r>
    <x v="86"/>
    <x v="152"/>
    <x v="2756"/>
    <n v="111"/>
    <x v="535"/>
    <s v="95h 50m 11s"/>
    <s v="time"/>
    <n v="95"/>
    <n v="50"/>
    <n v="11"/>
    <n v="3642"/>
    <n v="20"/>
    <n v="38.002266594398399"/>
  </r>
  <r>
    <x v="86"/>
    <x v="151"/>
    <x v="2542"/>
    <n v="112"/>
    <x v="535"/>
    <s v="95h 53m 04s"/>
    <s v="time"/>
    <n v="95"/>
    <n v="53"/>
    <n v="4"/>
    <n v="3642"/>
    <n v="20"/>
    <n v="37.983220543246397"/>
  </r>
  <r>
    <x v="86"/>
    <x v="169"/>
    <x v="2554"/>
    <n v="113"/>
    <x v="535"/>
    <s v="96h 21m 49s"/>
    <s v="time"/>
    <n v="96"/>
    <n v="21"/>
    <n v="49"/>
    <n v="3642"/>
    <n v="20"/>
    <n v="37.794349526821101"/>
  </r>
  <r>
    <x v="86"/>
    <x v="70"/>
    <x v="2817"/>
    <n v="147"/>
    <x v="503"/>
    <s v="94h 11m 45s"/>
    <s v="time"/>
    <n v="94"/>
    <n v="11"/>
    <n v="45"/>
    <n v="3642"/>
    <n v="20"/>
    <n v="38.664130579024103"/>
  </r>
  <r>
    <x v="86"/>
    <x v="85"/>
    <x v="2674"/>
    <n v="141"/>
    <x v="503"/>
    <s v="94h 35m 03s"/>
    <s v="time"/>
    <n v="94"/>
    <n v="35"/>
    <n v="3"/>
    <n v="3642"/>
    <n v="20"/>
    <n v="38.5053876177302"/>
  </r>
  <r>
    <x v="86"/>
    <x v="89"/>
    <x v="2762"/>
    <n v="143"/>
    <x v="503"/>
    <s v="94h 48m 11s"/>
    <s v="time"/>
    <n v="94"/>
    <n v="48"/>
    <n v="11"/>
    <n v="3642"/>
    <n v="20"/>
    <n v="38.416483294314801"/>
  </r>
  <r>
    <x v="86"/>
    <x v="90"/>
    <x v="2633"/>
    <n v="145"/>
    <x v="503"/>
    <s v="94h 52m 26s"/>
    <s v="time"/>
    <n v="94"/>
    <n v="52"/>
    <n v="26"/>
    <n v="3642"/>
    <n v="20"/>
    <n v="38.387801350330498"/>
  </r>
  <r>
    <x v="86"/>
    <x v="102"/>
    <x v="2604"/>
    <n v="146"/>
    <x v="503"/>
    <s v="95h 02m 55s"/>
    <s v="time"/>
    <n v="95"/>
    <n v="2"/>
    <n v="55"/>
    <n v="3642"/>
    <n v="20"/>
    <n v="38.317235332797502"/>
  </r>
  <r>
    <x v="86"/>
    <x v="115"/>
    <x v="2584"/>
    <n v="149"/>
    <x v="503"/>
    <s v="95h 16m 41s"/>
    <s v="time"/>
    <n v="95"/>
    <n v="16"/>
    <n v="41"/>
    <n v="3642"/>
    <n v="20"/>
    <n v="38.224961443261101"/>
  </r>
  <r>
    <x v="86"/>
    <x v="125"/>
    <x v="2709"/>
    <n v="142"/>
    <x v="503"/>
    <s v="95h 26m 24s"/>
    <s v="time"/>
    <n v="95"/>
    <n v="26"/>
    <n v="24"/>
    <n v="3642"/>
    <n v="20"/>
    <n v="38.160100586756002"/>
  </r>
  <r>
    <x v="86"/>
    <x v="14"/>
    <x v="2601"/>
    <n v="23"/>
    <x v="536"/>
    <s v="92h 10m 50s"/>
    <s v="time"/>
    <n v="92"/>
    <n v="10"/>
    <n v="50"/>
    <n v="3642"/>
    <n v="20"/>
    <n v="39.5094169052282"/>
  </r>
  <r>
    <x v="86"/>
    <x v="3"/>
    <x v="2818"/>
    <n v="25"/>
    <x v="536"/>
    <s v="92h 13m 28s"/>
    <s v="time"/>
    <n v="92"/>
    <n v="13"/>
    <n v="28"/>
    <n v="3642"/>
    <n v="20"/>
    <n v="39.490614683983502"/>
  </r>
  <r>
    <x v="86"/>
    <x v="16"/>
    <x v="2436"/>
    <n v="24"/>
    <x v="536"/>
    <s v="92h 15m 24s"/>
    <s v="time"/>
    <n v="92"/>
    <n v="15"/>
    <n v="24"/>
    <n v="3642"/>
    <n v="20"/>
    <n v="39.476821909888997"/>
  </r>
  <r>
    <x v="86"/>
    <x v="39"/>
    <x v="2819"/>
    <n v="22"/>
    <x v="536"/>
    <s v="93h 22m 14s"/>
    <s v="time"/>
    <n v="93"/>
    <n v="22"/>
    <n v="14"/>
    <n v="3642"/>
    <n v="20"/>
    <n v="39.005872657928002"/>
  </r>
  <r>
    <x v="86"/>
    <x v="41"/>
    <x v="2648"/>
    <n v="27"/>
    <x v="536"/>
    <s v="93h 24m 31s"/>
    <s v="time"/>
    <n v="93"/>
    <n v="24"/>
    <n v="31"/>
    <n v="3642"/>
    <n v="20"/>
    <n v="38.989981294848498"/>
  </r>
  <r>
    <x v="86"/>
    <x v="86"/>
    <x v="2573"/>
    <n v="28"/>
    <x v="536"/>
    <s v="94h 36m 44s"/>
    <s v="time"/>
    <n v="94"/>
    <n v="36"/>
    <n v="44"/>
    <n v="3642"/>
    <n v="20"/>
    <n v="38.493969536470502"/>
  </r>
  <r>
    <x v="86"/>
    <x v="106"/>
    <x v="2720"/>
    <n v="29"/>
    <x v="536"/>
    <s v="95h 12m 59s"/>
    <s v="time"/>
    <n v="95"/>
    <n v="12"/>
    <n v="59"/>
    <n v="3642"/>
    <n v="20"/>
    <n v="38.249717748170099"/>
  </r>
  <r>
    <x v="86"/>
    <x v="149"/>
    <x v="2721"/>
    <n v="26"/>
    <x v="536"/>
    <s v="95h 40m 35s"/>
    <s v="time"/>
    <n v="95"/>
    <n v="40"/>
    <n v="35"/>
    <n v="3642"/>
    <n v="20"/>
    <n v="38.065817933717497"/>
  </r>
  <r>
    <x v="86"/>
    <x v="17"/>
    <x v="2711"/>
    <n v="11"/>
    <x v="525"/>
    <s v="91h 59m 27s"/>
    <s v="time"/>
    <n v="91"/>
    <n v="59"/>
    <n v="27"/>
    <n v="3642"/>
    <n v="20"/>
    <n v="39.590901267336399"/>
  </r>
  <r>
    <x v="86"/>
    <x v="45"/>
    <x v="2820"/>
    <n v="14"/>
    <x v="525"/>
    <s v="93h 37m 20s"/>
    <s v="time"/>
    <n v="93"/>
    <n v="37"/>
    <n v="20"/>
    <n v="3642"/>
    <n v="20"/>
    <n v="38.901020650367897"/>
  </r>
  <r>
    <x v="86"/>
    <x v="72"/>
    <x v="2763"/>
    <n v="17"/>
    <x v="525"/>
    <s v="94h 03m 34s"/>
    <s v="time"/>
    <n v="94"/>
    <n v="3"/>
    <n v="34"/>
    <n v="3642"/>
    <n v="20"/>
    <n v="38.720194675943702"/>
  </r>
  <r>
    <x v="86"/>
    <x v="117"/>
    <x v="2540"/>
    <n v="13"/>
    <x v="525"/>
    <s v="95h 18m 31s"/>
    <s v="time"/>
    <n v="95"/>
    <n v="18"/>
    <n v="31"/>
    <n v="3642"/>
    <n v="20"/>
    <n v="38.212706675099298"/>
  </r>
  <r>
    <x v="86"/>
    <x v="133"/>
    <x v="2276"/>
    <n v="19"/>
    <x v="525"/>
    <s v="95h 22m 19s"/>
    <s v="time"/>
    <n v="95"/>
    <n v="22"/>
    <n v="19"/>
    <n v="3642"/>
    <n v="20"/>
    <n v="38.187330888713397"/>
  </r>
  <r>
    <x v="86"/>
    <x v="132"/>
    <x v="2821"/>
    <n v="12"/>
    <x v="525"/>
    <s v="95h 34m 19s"/>
    <s v="time"/>
    <n v="95"/>
    <n v="34"/>
    <n v="19"/>
    <n v="3642"/>
    <n v="20"/>
    <n v="38.107417623140201"/>
  </r>
  <r>
    <x v="86"/>
    <x v="144"/>
    <x v="2228"/>
    <n v="15"/>
    <x v="525"/>
    <s v="95h 41m 27s"/>
    <s v="time"/>
    <n v="95"/>
    <n v="41"/>
    <n v="27"/>
    <n v="3642"/>
    <n v="20"/>
    <n v="38.060071933048199"/>
  </r>
  <r>
    <x v="86"/>
    <x v="154"/>
    <x v="2400"/>
    <n v="18"/>
    <x v="525"/>
    <s v="95h 53m 00s"/>
    <s v="time"/>
    <n v="95"/>
    <n v="53"/>
    <n v="0"/>
    <n v="3642"/>
    <n v="20"/>
    <n v="37.983660698765803"/>
  </r>
  <r>
    <x v="87"/>
    <x v="14"/>
    <x v="2822"/>
    <n v="108"/>
    <x v="514"/>
    <s v="86h 22m 33s"/>
    <s v="time"/>
    <n v="86"/>
    <n v="22"/>
    <n v="33"/>
    <n v="3630"/>
    <n v="21"/>
    <n v="42.0256437468041"/>
  </r>
  <r>
    <x v="87"/>
    <x v="9"/>
    <x v="2677"/>
    <n v="103"/>
    <x v="514"/>
    <s v="86h 49m 16s"/>
    <s v="time"/>
    <n v="86"/>
    <n v="49"/>
    <n v="16"/>
    <n v="3630"/>
    <n v="21"/>
    <n v="41.810107628712899"/>
  </r>
  <r>
    <x v="87"/>
    <x v="30"/>
    <x v="2716"/>
    <n v="101"/>
    <x v="514"/>
    <s v="86h 58m 45s"/>
    <s v="time"/>
    <n v="86"/>
    <n v="58"/>
    <n v="45"/>
    <n v="3630"/>
    <n v="21"/>
    <n v="41.734131736526898"/>
  </r>
  <r>
    <x v="87"/>
    <x v="46"/>
    <x v="2678"/>
    <n v="109"/>
    <x v="514"/>
    <s v="87h 56m 09s"/>
    <s v="time"/>
    <n v="87"/>
    <n v="56"/>
    <n v="9"/>
    <n v="3630"/>
    <n v="21"/>
    <n v="41.280100072969802"/>
  </r>
  <r>
    <x v="87"/>
    <x v="54"/>
    <x v="2719"/>
    <n v="102"/>
    <x v="514"/>
    <s v="87h 57m 07s"/>
    <s v="time"/>
    <n v="87"/>
    <n v="57"/>
    <n v="7"/>
    <n v="3630"/>
    <n v="21"/>
    <n v="41.272538349540604"/>
  </r>
  <r>
    <x v="87"/>
    <x v="111"/>
    <x v="2730"/>
    <n v="107"/>
    <x v="514"/>
    <s v="89h 12m 26s"/>
    <s v="time"/>
    <n v="89"/>
    <n v="12"/>
    <n v="26"/>
    <n v="3630"/>
    <n v="21"/>
    <n v="40.6917725894141"/>
  </r>
  <r>
    <x v="87"/>
    <x v="105"/>
    <x v="2317"/>
    <n v="105"/>
    <x v="514"/>
    <s v="89h 13m 06s"/>
    <s v="time"/>
    <n v="89"/>
    <n v="13"/>
    <n v="6"/>
    <n v="3630"/>
    <n v="21"/>
    <n v="40.686704899964496"/>
  </r>
  <r>
    <x v="87"/>
    <x v="114"/>
    <x v="2823"/>
    <n v="106"/>
    <x v="514"/>
    <s v="89h 19m 29s"/>
    <s v="time"/>
    <n v="89"/>
    <n v="19"/>
    <n v="29"/>
    <n v="3630"/>
    <n v="21"/>
    <n v="40.638245602032498"/>
  </r>
  <r>
    <x v="87"/>
    <x v="17"/>
    <x v="2571"/>
    <n v="141"/>
    <x v="526"/>
    <s v="86h 12m 22s"/>
    <s v="time"/>
    <n v="86"/>
    <n v="12"/>
    <n v="22"/>
    <n v="3630"/>
    <n v="21"/>
    <n v="42.108383654162097"/>
  </r>
  <r>
    <x v="87"/>
    <x v="44"/>
    <x v="2769"/>
    <n v="146"/>
    <x v="526"/>
    <s v="87h 50m 19s"/>
    <s v="time"/>
    <n v="87"/>
    <n v="50"/>
    <n v="19"/>
    <n v="3630"/>
    <n v="21"/>
    <n v="41.325790037916697"/>
  </r>
  <r>
    <x v="87"/>
    <x v="55"/>
    <x v="2262"/>
    <n v="144"/>
    <x v="526"/>
    <s v="87h 57m 38s"/>
    <s v="time"/>
    <n v="87"/>
    <n v="57"/>
    <n v="38"/>
    <n v="3630"/>
    <n v="21"/>
    <n v="41.268497874678602"/>
  </r>
  <r>
    <x v="87"/>
    <x v="60"/>
    <x v="2685"/>
    <n v="145"/>
    <x v="526"/>
    <s v="88h 11m 05s"/>
    <s v="time"/>
    <n v="88"/>
    <n v="11"/>
    <n v="5"/>
    <n v="3630"/>
    <n v="21"/>
    <n v="41.163592837005602"/>
  </r>
  <r>
    <x v="87"/>
    <x v="79"/>
    <x v="2824"/>
    <n v="148"/>
    <x v="526"/>
    <s v="88h 39m 34s"/>
    <s v="time"/>
    <n v="88"/>
    <n v="39"/>
    <n v="34"/>
    <n v="3630"/>
    <n v="21"/>
    <n v="40.943184595236403"/>
  </r>
  <r>
    <x v="87"/>
    <x v="102"/>
    <x v="2825"/>
    <n v="149"/>
    <x v="526"/>
    <s v="89h 01m 59s"/>
    <s v="time"/>
    <n v="89"/>
    <n v="1"/>
    <n v="59"/>
    <n v="3630"/>
    <n v="21"/>
    <n v="40.771373927910602"/>
  </r>
  <r>
    <x v="87"/>
    <x v="106"/>
    <x v="2770"/>
    <n v="142"/>
    <x v="526"/>
    <s v="89h 16m 09s"/>
    <s v="time"/>
    <n v="89"/>
    <n v="16"/>
    <n v="9"/>
    <n v="3630"/>
    <n v="21"/>
    <n v="40.663536308729199"/>
  </r>
  <r>
    <x v="87"/>
    <x v="118"/>
    <x v="2603"/>
    <n v="147"/>
    <x v="526"/>
    <s v="89h 17m 09s"/>
    <s v="time"/>
    <n v="89"/>
    <n v="17"/>
    <n v="9"/>
    <n v="3630"/>
    <n v="21"/>
    <n v="40.655945792072202"/>
  </r>
  <r>
    <x v="87"/>
    <x v="162"/>
    <x v="2675"/>
    <n v="143"/>
    <x v="526"/>
    <s v="89h 56m 30s"/>
    <s v="time"/>
    <n v="89"/>
    <n v="56"/>
    <n v="30"/>
    <n v="3630"/>
    <n v="21"/>
    <n v="40.359492263504102"/>
  </r>
  <r>
    <x v="87"/>
    <x v="15"/>
    <x v="2826"/>
    <n v="151"/>
    <x v="519"/>
    <s v="86h 23m 51s"/>
    <s v="time"/>
    <n v="86"/>
    <n v="23"/>
    <n v="51"/>
    <n v="3630"/>
    <n v="21"/>
    <n v="42.015104603721099"/>
  </r>
  <r>
    <x v="87"/>
    <x v="29"/>
    <x v="2779"/>
    <n v="155"/>
    <x v="519"/>
    <s v="87h 36m 43s"/>
    <s v="time"/>
    <n v="87"/>
    <n v="36"/>
    <n v="43"/>
    <n v="3630"/>
    <n v="21"/>
    <n v="41.432706727583401"/>
  </r>
  <r>
    <x v="87"/>
    <x v="26"/>
    <x v="2360"/>
    <n v="157"/>
    <x v="519"/>
    <s v="87h 37m 47s"/>
    <s v="time"/>
    <n v="87"/>
    <n v="37"/>
    <n v="47"/>
    <n v="3630"/>
    <n v="21"/>
    <n v="41.424301115489101"/>
  </r>
  <r>
    <x v="87"/>
    <x v="84"/>
    <x v="2827"/>
    <n v="156"/>
    <x v="519"/>
    <s v="88h 30m 41s"/>
    <s v="time"/>
    <n v="88"/>
    <n v="30"/>
    <n v="41"/>
    <n v="3630"/>
    <n v="21"/>
    <n v="41.011671442155901"/>
  </r>
  <r>
    <x v="87"/>
    <x v="116"/>
    <x v="2828"/>
    <n v="158"/>
    <x v="519"/>
    <s v="89h 19m 32s"/>
    <s v="time"/>
    <n v="89"/>
    <n v="19"/>
    <n v="32"/>
    <n v="3630"/>
    <n v="21"/>
    <n v="40.6378664809125"/>
  </r>
  <r>
    <x v="87"/>
    <x v="117"/>
    <x v="2687"/>
    <n v="154"/>
    <x v="519"/>
    <s v="89h 21m 03s"/>
    <s v="time"/>
    <n v="89"/>
    <n v="21"/>
    <n v="3"/>
    <n v="3630"/>
    <n v="21"/>
    <n v="40.6263698342675"/>
  </r>
  <r>
    <x v="87"/>
    <x v="140"/>
    <x v="2829"/>
    <n v="152"/>
    <x v="519"/>
    <s v="89h 27m 34s"/>
    <s v="time"/>
    <n v="89"/>
    <n v="27"/>
    <n v="34"/>
    <n v="3630"/>
    <n v="21"/>
    <n v="40.577046085439001"/>
  </r>
  <r>
    <x v="87"/>
    <x v="153"/>
    <x v="2830"/>
    <n v="159"/>
    <x v="519"/>
    <s v="89h 43m 52s"/>
    <s v="time"/>
    <n v="89"/>
    <n v="43"/>
    <n v="52"/>
    <n v="3630"/>
    <n v="21"/>
    <n v="40.454196488273602"/>
  </r>
  <r>
    <x v="87"/>
    <x v="168"/>
    <x v="2508"/>
    <n v="153"/>
    <x v="519"/>
    <s v="89h 55m 39s"/>
    <s v="time"/>
    <n v="89"/>
    <n v="55"/>
    <n v="39"/>
    <n v="3630"/>
    <n v="21"/>
    <n v="40.3658502682716"/>
  </r>
  <r>
    <x v="87"/>
    <x v="20"/>
    <x v="2689"/>
    <n v="21"/>
    <x v="462"/>
    <s v="86h 17m 17s"/>
    <s v="time"/>
    <n v="86"/>
    <n v="17"/>
    <n v="17"/>
    <n v="3630"/>
    <n v="21"/>
    <n v="42.068394943293903"/>
  </r>
  <r>
    <x v="87"/>
    <x v="12"/>
    <x v="2614"/>
    <n v="29"/>
    <x v="462"/>
    <s v="86h 55m 28s"/>
    <s v="time"/>
    <n v="86"/>
    <n v="55"/>
    <n v="28"/>
    <n v="3630"/>
    <n v="21"/>
    <n v="41.760404949381297"/>
  </r>
  <r>
    <x v="87"/>
    <x v="33"/>
    <x v="2536"/>
    <n v="23"/>
    <x v="462"/>
    <s v="87h 20m 50s"/>
    <s v="time"/>
    <n v="87"/>
    <n v="20"/>
    <n v="50"/>
    <n v="3630"/>
    <n v="21"/>
    <n v="41.558276355541402"/>
  </r>
  <r>
    <x v="87"/>
    <x v="61"/>
    <x v="2831"/>
    <n v="22"/>
    <x v="462"/>
    <s v="88h 12m 09s"/>
    <s v="time"/>
    <n v="88"/>
    <n v="12"/>
    <n v="9"/>
    <n v="3630"/>
    <n v="21"/>
    <n v="41.155296051699203"/>
  </r>
  <r>
    <x v="87"/>
    <x v="71"/>
    <x v="2650"/>
    <n v="25"/>
    <x v="462"/>
    <s v="88h 24m 50s"/>
    <s v="time"/>
    <n v="88"/>
    <n v="24"/>
    <n v="50"/>
    <n v="3630"/>
    <n v="21"/>
    <n v="41.056897797605899"/>
  </r>
  <r>
    <x v="87"/>
    <x v="93"/>
    <x v="2782"/>
    <n v="24"/>
    <x v="462"/>
    <s v="88h 48m 36s"/>
    <s v="time"/>
    <n v="88"/>
    <n v="48"/>
    <n v="36"/>
    <n v="3630"/>
    <n v="21"/>
    <n v="40.873775475734703"/>
  </r>
  <r>
    <x v="87"/>
    <x v="144"/>
    <x v="2832"/>
    <n v="27"/>
    <x v="462"/>
    <s v="89h 42m 39s"/>
    <s v="time"/>
    <n v="89"/>
    <n v="42"/>
    <n v="39"/>
    <n v="3630"/>
    <n v="21"/>
    <n v="40.463340547871397"/>
  </r>
  <r>
    <x v="87"/>
    <x v="0"/>
    <x v="2833"/>
    <n v="134"/>
    <x v="527"/>
    <s v="86h 33m 42s"/>
    <s v="time"/>
    <n v="86"/>
    <n v="33"/>
    <n v="42"/>
    <n v="3630"/>
    <n v="21"/>
    <n v="41.935421760979601"/>
  </r>
  <r>
    <x v="87"/>
    <x v="50"/>
    <x v="2455"/>
    <n v="131"/>
    <x v="527"/>
    <s v="87h 02m 50s"/>
    <s v="time"/>
    <n v="87"/>
    <n v="2"/>
    <n v="50"/>
    <n v="3630"/>
    <n v="21"/>
    <n v="41.701503015604501"/>
  </r>
  <r>
    <x v="87"/>
    <x v="66"/>
    <x v="2834"/>
    <n v="135"/>
    <x v="527"/>
    <s v="88h 29m 49s"/>
    <s v="time"/>
    <n v="88"/>
    <n v="29"/>
    <n v="49"/>
    <n v="3630"/>
    <n v="21"/>
    <n v="41.018365354735998"/>
  </r>
  <r>
    <x v="87"/>
    <x v="87"/>
    <x v="2693"/>
    <n v="138"/>
    <x v="527"/>
    <s v="88h 40m 49s"/>
    <s v="time"/>
    <n v="88"/>
    <n v="40"/>
    <n v="49"/>
    <n v="3630"/>
    <n v="21"/>
    <n v="40.933565962618502"/>
  </r>
  <r>
    <x v="87"/>
    <x v="100"/>
    <x v="2784"/>
    <n v="137"/>
    <x v="527"/>
    <s v="89h 00m 11s"/>
    <s v="time"/>
    <n v="89"/>
    <n v="0"/>
    <n v="11"/>
    <n v="3630"/>
    <n v="21"/>
    <n v="40.785116615846498"/>
  </r>
  <r>
    <x v="87"/>
    <x v="104"/>
    <x v="2835"/>
    <n v="139"/>
    <x v="527"/>
    <s v="89h 02m 11s"/>
    <s v="time"/>
    <n v="89"/>
    <n v="2"/>
    <n v="11"/>
    <n v="3630"/>
    <n v="21"/>
    <n v="40.769847534247802"/>
  </r>
  <r>
    <x v="87"/>
    <x v="134"/>
    <x v="2654"/>
    <n v="133"/>
    <x v="527"/>
    <s v="89h 28m 01s"/>
    <s v="time"/>
    <n v="89"/>
    <n v="28"/>
    <n v="1"/>
    <n v="3630"/>
    <n v="21"/>
    <n v="40.573644517993898"/>
  </r>
  <r>
    <x v="87"/>
    <x v="6"/>
    <x v="2712"/>
    <n v="179"/>
    <x v="537"/>
    <s v="86h 41m 16s"/>
    <s v="time"/>
    <n v="86"/>
    <n v="41"/>
    <n v="16"/>
    <n v="3630"/>
    <n v="21"/>
    <n v="41.8744152065522"/>
  </r>
  <r>
    <x v="87"/>
    <x v="40"/>
    <x v="2755"/>
    <n v="175"/>
    <x v="537"/>
    <s v="87h 43m 18s"/>
    <s v="time"/>
    <n v="87"/>
    <n v="43"/>
    <n v="18"/>
    <n v="3630"/>
    <n v="21"/>
    <n v="41.380882716166603"/>
  </r>
  <r>
    <x v="87"/>
    <x v="81"/>
    <x v="2836"/>
    <n v="178"/>
    <x v="537"/>
    <s v="88h 38m 11s"/>
    <s v="time"/>
    <n v="88"/>
    <n v="38"/>
    <n v="11"/>
    <n v="3630"/>
    <n v="21"/>
    <n v="40.953834486086997"/>
  </r>
  <r>
    <x v="87"/>
    <x v="130"/>
    <x v="2756"/>
    <n v="171"/>
    <x v="537"/>
    <s v="89h 27m 27s"/>
    <s v="time"/>
    <n v="89"/>
    <n v="27"/>
    <n v="27"/>
    <n v="3630"/>
    <n v="21"/>
    <n v="40.577928066400197"/>
  </r>
  <r>
    <x v="87"/>
    <x v="132"/>
    <x v="2837"/>
    <n v="174"/>
    <x v="537"/>
    <s v="89h 34m 54s"/>
    <s v="time"/>
    <n v="89"/>
    <n v="34"/>
    <n v="54"/>
    <n v="3630"/>
    <n v="21"/>
    <n v="40.521684124355801"/>
  </r>
  <r>
    <x v="87"/>
    <x v="152"/>
    <x v="2838"/>
    <n v="172"/>
    <x v="537"/>
    <s v="89h 45m 47s"/>
    <s v="time"/>
    <n v="89"/>
    <n v="45"/>
    <n v="47"/>
    <n v="3630"/>
    <n v="21"/>
    <n v="40.439799843414903"/>
  </r>
  <r>
    <x v="87"/>
    <x v="159"/>
    <x v="2542"/>
    <n v="173"/>
    <x v="537"/>
    <s v="89h 52m 18s"/>
    <s v="time"/>
    <n v="89"/>
    <n v="52"/>
    <n v="18"/>
    <n v="3630"/>
    <n v="21"/>
    <n v="40.390927804461903"/>
  </r>
  <r>
    <x v="87"/>
    <x v="161"/>
    <x v="2757"/>
    <n v="177"/>
    <x v="537"/>
    <s v="89h 56m 22s"/>
    <s v="time"/>
    <n v="89"/>
    <n v="56"/>
    <n v="22"/>
    <n v="3630"/>
    <n v="21"/>
    <n v="40.360489465133902"/>
  </r>
  <r>
    <x v="87"/>
    <x v="165"/>
    <x v="2697"/>
    <n v="176"/>
    <x v="537"/>
    <s v="89h 57m 48s"/>
    <s v="time"/>
    <n v="89"/>
    <n v="57"/>
    <n v="48"/>
    <n v="3630"/>
    <n v="21"/>
    <n v="40.349772129385997"/>
  </r>
  <r>
    <x v="87"/>
    <x v="10"/>
    <x v="2647"/>
    <n v="194"/>
    <x v="530"/>
    <s v="86h 54m 48s"/>
    <s v="time"/>
    <n v="86"/>
    <n v="54"/>
    <n v="48"/>
    <n v="3630"/>
    <n v="21"/>
    <n v="41.765743652680797"/>
  </r>
  <r>
    <x v="87"/>
    <x v="51"/>
    <x v="2503"/>
    <n v="191"/>
    <x v="530"/>
    <s v="87h 04m 47s"/>
    <s v="time"/>
    <n v="87"/>
    <n v="4"/>
    <n v="47"/>
    <n v="3630"/>
    <n v="21"/>
    <n v="41.685939129852201"/>
  </r>
  <r>
    <x v="87"/>
    <x v="32"/>
    <x v="2723"/>
    <n v="199"/>
    <x v="530"/>
    <s v="87h 09m 08s"/>
    <s v="time"/>
    <n v="87"/>
    <n v="9"/>
    <n v="8"/>
    <n v="3630"/>
    <n v="21"/>
    <n v="41.651261521985802"/>
  </r>
  <r>
    <x v="87"/>
    <x v="69"/>
    <x v="2839"/>
    <n v="198"/>
    <x v="530"/>
    <s v="88h 22m 27s"/>
    <s v="time"/>
    <n v="88"/>
    <n v="22"/>
    <n v="27"/>
    <n v="3630"/>
    <n v="21"/>
    <n v="41.075351959942999"/>
  </r>
  <r>
    <x v="87"/>
    <x v="146"/>
    <x v="2761"/>
    <n v="195"/>
    <x v="530"/>
    <s v="89h 41m 29s"/>
    <s v="time"/>
    <n v="89"/>
    <n v="41"/>
    <n v="29"/>
    <n v="3630"/>
    <n v="21"/>
    <n v="40.472112707462898"/>
  </r>
  <r>
    <x v="87"/>
    <x v="13"/>
    <x v="2619"/>
    <n v="161"/>
    <x v="538"/>
    <s v="86h 18m 27s"/>
    <s v="time"/>
    <n v="86"/>
    <n v="18"/>
    <n v="27"/>
    <n v="3630"/>
    <n v="21"/>
    <n v="42.058917243576701"/>
  </r>
  <r>
    <x v="87"/>
    <x v="58"/>
    <x v="2563"/>
    <n v="167"/>
    <x v="538"/>
    <s v="88h 03m 30s"/>
    <s v="time"/>
    <n v="88"/>
    <n v="3"/>
    <n v="30"/>
    <n v="3630"/>
    <n v="21"/>
    <n v="41.222674363584701"/>
  </r>
  <r>
    <x v="87"/>
    <x v="90"/>
    <x v="2799"/>
    <n v="168"/>
    <x v="538"/>
    <s v="88h 44m 09s"/>
    <s v="time"/>
    <n v="88"/>
    <n v="44"/>
    <n v="9"/>
    <n v="3630"/>
    <n v="21"/>
    <n v="40.907938356357299"/>
  </r>
  <r>
    <x v="87"/>
    <x v="92"/>
    <x v="2702"/>
    <n v="164"/>
    <x v="538"/>
    <s v="88h 48m 07s"/>
    <s v="time"/>
    <n v="88"/>
    <n v="48"/>
    <n v="7"/>
    <n v="3630"/>
    <n v="21"/>
    <n v="40.877483288341402"/>
  </r>
  <r>
    <x v="87"/>
    <x v="109"/>
    <x v="2410"/>
    <n v="169"/>
    <x v="538"/>
    <s v="89h 06m 42s"/>
    <s v="time"/>
    <n v="89"/>
    <n v="6"/>
    <n v="42"/>
    <n v="3630"/>
    <n v="21"/>
    <n v="40.735406886490701"/>
  </r>
  <r>
    <x v="87"/>
    <x v="113"/>
    <x v="2479"/>
    <n v="165"/>
    <x v="538"/>
    <s v="89h 12m 22s"/>
    <s v="time"/>
    <n v="89"/>
    <n v="12"/>
    <n v="22"/>
    <n v="3630"/>
    <n v="21"/>
    <n v="40.692279427792002"/>
  </r>
  <r>
    <x v="87"/>
    <x v="129"/>
    <x v="2797"/>
    <n v="163"/>
    <x v="538"/>
    <s v="89h 26m 37s"/>
    <s v="time"/>
    <n v="89"/>
    <n v="26"/>
    <n v="37"/>
    <n v="3630"/>
    <n v="21"/>
    <n v="40.584229045612197"/>
  </r>
  <r>
    <x v="87"/>
    <x v="155"/>
    <x v="2840"/>
    <n v="166"/>
    <x v="538"/>
    <s v="89h 44m 04s"/>
    <s v="time"/>
    <n v="89"/>
    <n v="44"/>
    <n v="4"/>
    <n v="3630"/>
    <n v="21"/>
    <n v="40.452693750696497"/>
  </r>
  <r>
    <x v="87"/>
    <x v="21"/>
    <x v="2451"/>
    <n v="91"/>
    <x v="539"/>
    <s v="86h 19m 45s"/>
    <s v="time"/>
    <n v="86"/>
    <n v="19"/>
    <n v="45"/>
    <n v="3630"/>
    <n v="21"/>
    <n v="42.048361407403803"/>
  </r>
  <r>
    <x v="87"/>
    <x v="31"/>
    <x v="2700"/>
    <n v="98"/>
    <x v="539"/>
    <s v="87h 37m 59s"/>
    <s v="time"/>
    <n v="87"/>
    <n v="37"/>
    <n v="59"/>
    <n v="3630"/>
    <n v="21"/>
    <n v="41.422725442897899"/>
  </r>
  <r>
    <x v="87"/>
    <x v="72"/>
    <x v="2841"/>
    <n v="96"/>
    <x v="539"/>
    <s v="88h 16m 18s"/>
    <s v="time"/>
    <n v="88"/>
    <n v="16"/>
    <n v="18"/>
    <n v="3630"/>
    <n v="21"/>
    <n v="41.123048165700503"/>
  </r>
  <r>
    <x v="87"/>
    <x v="82"/>
    <x v="2800"/>
    <n v="93"/>
    <x v="539"/>
    <s v="88h 41m 46s"/>
    <s v="time"/>
    <n v="88"/>
    <n v="41"/>
    <n v="46"/>
    <n v="3630"/>
    <n v="21"/>
    <n v="40.926258823824099"/>
  </r>
  <r>
    <x v="87"/>
    <x v="99"/>
    <x v="2802"/>
    <n v="95"/>
    <x v="539"/>
    <s v="88h 59m 29s"/>
    <s v="time"/>
    <n v="88"/>
    <n v="59"/>
    <n v="29"/>
    <n v="3630"/>
    <n v="21"/>
    <n v="40.790463496780198"/>
  </r>
  <r>
    <x v="87"/>
    <x v="133"/>
    <x v="2640"/>
    <n v="94"/>
    <x v="539"/>
    <s v="89h 26m 06s"/>
    <s v="time"/>
    <n v="89"/>
    <n v="26"/>
    <n v="6"/>
    <n v="3630"/>
    <n v="21"/>
    <n v="40.588136635545297"/>
  </r>
  <r>
    <x v="87"/>
    <x v="125"/>
    <x v="2576"/>
    <n v="99"/>
    <x v="539"/>
    <s v="89h 28m 22s"/>
    <s v="time"/>
    <n v="89"/>
    <n v="28"/>
    <n v="22"/>
    <n v="3630"/>
    <n v="21"/>
    <n v="40.570999248685197"/>
  </r>
  <r>
    <x v="87"/>
    <x v="136"/>
    <x v="2842"/>
    <n v="92"/>
    <x v="539"/>
    <s v="89h 35m 52s"/>
    <s v="time"/>
    <n v="89"/>
    <n v="35"/>
    <n v="52"/>
    <n v="3630"/>
    <n v="21"/>
    <n v="40.514397678513802"/>
  </r>
  <r>
    <x v="87"/>
    <x v="164"/>
    <x v="2742"/>
    <n v="97"/>
    <x v="539"/>
    <s v="90h 10m 05s"/>
    <s v="time"/>
    <n v="90"/>
    <n v="10"/>
    <n v="5"/>
    <n v="3630"/>
    <n v="21"/>
    <n v="40.2581599174381"/>
  </r>
  <r>
    <x v="87"/>
    <x v="37"/>
    <x v="2586"/>
    <n v="81"/>
    <x v="540"/>
    <s v="87h 27m 02s"/>
    <s v="time"/>
    <n v="87"/>
    <n v="27"/>
    <n v="2"/>
    <n v="3630"/>
    <n v="21"/>
    <n v="41.5091702612905"/>
  </r>
  <r>
    <x v="87"/>
    <x v="80"/>
    <x v="2728"/>
    <n v="88"/>
    <x v="540"/>
    <s v="88h 35m 16s"/>
    <s v="time"/>
    <n v="88"/>
    <n v="35"/>
    <n v="16"/>
    <n v="3630"/>
    <n v="21"/>
    <n v="40.976307240778098"/>
  </r>
  <r>
    <x v="87"/>
    <x v="83"/>
    <x v="2775"/>
    <n v="84"/>
    <x v="540"/>
    <s v="88h 42m 09s"/>
    <s v="time"/>
    <n v="88"/>
    <n v="42"/>
    <n v="9"/>
    <n v="3630"/>
    <n v="21"/>
    <n v="40.923311067895497"/>
  </r>
  <r>
    <x v="87"/>
    <x v="89"/>
    <x v="2774"/>
    <n v="83"/>
    <x v="540"/>
    <s v="88h 43m 56s"/>
    <s v="time"/>
    <n v="88"/>
    <n v="43"/>
    <n v="56"/>
    <n v="3630"/>
    <n v="21"/>
    <n v="40.909603175596899"/>
  </r>
  <r>
    <x v="87"/>
    <x v="101"/>
    <x v="2435"/>
    <n v="85"/>
    <x v="540"/>
    <s v="89h 01m 45s"/>
    <s v="time"/>
    <n v="89"/>
    <n v="1"/>
    <n v="45"/>
    <n v="3630"/>
    <n v="21"/>
    <n v="40.7731548649787"/>
  </r>
  <r>
    <x v="87"/>
    <x v="135"/>
    <x v="2628"/>
    <n v="89"/>
    <x v="540"/>
    <s v="89h 32m 24s"/>
    <s v="time"/>
    <n v="89"/>
    <n v="32"/>
    <n v="24"/>
    <n v="3630"/>
    <n v="21"/>
    <n v="40.540540540540498"/>
  </r>
  <r>
    <x v="87"/>
    <x v="166"/>
    <x v="2843"/>
    <n v="82"/>
    <x v="540"/>
    <s v="90h 06m 57s"/>
    <s v="time"/>
    <n v="90"/>
    <n v="6"/>
    <n v="57"/>
    <n v="3630"/>
    <n v="21"/>
    <n v="40.281489564356903"/>
  </r>
  <r>
    <x v="87"/>
    <x v="24"/>
    <x v="2844"/>
    <n v="38"/>
    <x v="533"/>
    <s v="86h 45m 03s"/>
    <s v="time"/>
    <n v="86"/>
    <n v="45"/>
    <n v="3"/>
    <n v="3630"/>
    <n v="21"/>
    <n v="41.8439784440111"/>
  </r>
  <r>
    <x v="87"/>
    <x v="28"/>
    <x v="2582"/>
    <n v="32"/>
    <x v="533"/>
    <s v="87h 27m 13s"/>
    <s v="time"/>
    <n v="87"/>
    <n v="27"/>
    <n v="13"/>
    <n v="3630"/>
    <n v="21"/>
    <n v="41.5077199658231"/>
  </r>
  <r>
    <x v="87"/>
    <x v="86"/>
    <x v="2805"/>
    <n v="35"/>
    <x v="533"/>
    <s v="88h 39m 50s"/>
    <s v="time"/>
    <n v="88"/>
    <n v="39"/>
    <n v="50"/>
    <n v="3630"/>
    <n v="21"/>
    <n v="40.941132240984999"/>
  </r>
  <r>
    <x v="87"/>
    <x v="120"/>
    <x v="2545"/>
    <n v="34"/>
    <x v="533"/>
    <s v="89h 14m 13s"/>
    <s v="time"/>
    <n v="89"/>
    <n v="14"/>
    <n v="13"/>
    <n v="3630"/>
    <n v="21"/>
    <n v="40.6782193473679"/>
  </r>
  <r>
    <x v="87"/>
    <x v="128"/>
    <x v="2672"/>
    <n v="36"/>
    <x v="533"/>
    <s v="89h 34m 01s"/>
    <s v="time"/>
    <n v="89"/>
    <n v="34"/>
    <n v="1"/>
    <n v="3630"/>
    <n v="21"/>
    <n v="40.528344720429402"/>
  </r>
  <r>
    <x v="87"/>
    <x v="151"/>
    <x v="2845"/>
    <n v="33"/>
    <x v="533"/>
    <s v="89h 47m 26s"/>
    <s v="time"/>
    <n v="89"/>
    <n v="47"/>
    <n v="26"/>
    <n v="3630"/>
    <n v="21"/>
    <n v="40.427414415027499"/>
  </r>
  <r>
    <x v="87"/>
    <x v="38"/>
    <x v="2691"/>
    <n v="62"/>
    <x v="541"/>
    <s v="87h 34m 26s"/>
    <s v="time"/>
    <n v="87"/>
    <n v="34"/>
    <n v="26"/>
    <n v="3630"/>
    <n v="21"/>
    <n v="41.4507114627013"/>
  </r>
  <r>
    <x v="87"/>
    <x v="53"/>
    <x v="2846"/>
    <n v="69"/>
    <x v="541"/>
    <s v="87h 44m 10s"/>
    <s v="time"/>
    <n v="87"/>
    <n v="44"/>
    <n v="10"/>
    <n v="3630"/>
    <n v="21"/>
    <n v="41.374069969922402"/>
  </r>
  <r>
    <x v="87"/>
    <x v="103"/>
    <x v="2574"/>
    <n v="65"/>
    <x v="541"/>
    <s v="89h 06m 12s"/>
    <s v="time"/>
    <n v="89"/>
    <n v="6"/>
    <n v="12"/>
    <n v="3630"/>
    <n v="21"/>
    <n v="40.739216639856302"/>
  </r>
  <r>
    <x v="87"/>
    <x v="110"/>
    <x v="2528"/>
    <n v="63"/>
    <x v="541"/>
    <s v="89h 06m 21s"/>
    <s v="time"/>
    <n v="89"/>
    <n v="6"/>
    <n v="21"/>
    <n v="3630"/>
    <n v="21"/>
    <n v="40.738073639024698"/>
  </r>
  <r>
    <x v="87"/>
    <x v="112"/>
    <x v="2703"/>
    <n v="66"/>
    <x v="541"/>
    <s v="89h 13m 21s"/>
    <s v="time"/>
    <n v="89"/>
    <n v="13"/>
    <n v="21"/>
    <n v="3630"/>
    <n v="21"/>
    <n v="40.684804841827997"/>
  </r>
  <r>
    <x v="87"/>
    <x v="142"/>
    <x v="2847"/>
    <n v="68"/>
    <x v="541"/>
    <s v="89h 32m 29s"/>
    <s v="time"/>
    <n v="89"/>
    <n v="32"/>
    <n v="29"/>
    <n v="3630"/>
    <n v="21"/>
    <n v="40.539911710599299"/>
  </r>
  <r>
    <x v="87"/>
    <x v="137"/>
    <x v="2575"/>
    <n v="64"/>
    <x v="541"/>
    <s v="89h 38m 44s"/>
    <s v="time"/>
    <n v="89"/>
    <n v="38"/>
    <n v="44"/>
    <n v="3630"/>
    <n v="21"/>
    <n v="40.492804997459103"/>
  </r>
  <r>
    <x v="87"/>
    <x v="3"/>
    <x v="2806"/>
    <n v="124"/>
    <x v="542"/>
    <s v="86h 28m 51s"/>
    <s v="time"/>
    <n v="86"/>
    <n v="28"/>
    <n v="51"/>
    <n v="3630"/>
    <n v="21"/>
    <n v="41.974618653458798"/>
  </r>
  <r>
    <x v="87"/>
    <x v="41"/>
    <x v="2809"/>
    <n v="125"/>
    <x v="542"/>
    <s v="87h 46m 28s"/>
    <s v="time"/>
    <n v="87"/>
    <n v="46"/>
    <n v="28"/>
    <n v="3630"/>
    <n v="21"/>
    <n v="41.356000860792101"/>
  </r>
  <r>
    <x v="87"/>
    <x v="49"/>
    <x v="2444"/>
    <n v="127"/>
    <x v="542"/>
    <s v="87h 57m 03s"/>
    <s v="time"/>
    <n v="87"/>
    <n v="57"/>
    <n v="3"/>
    <n v="3630"/>
    <n v="21"/>
    <n v="41.273059758766699"/>
  </r>
  <r>
    <x v="87"/>
    <x v="64"/>
    <x v="2397"/>
    <n v="121"/>
    <x v="542"/>
    <s v="88h 04m 43s"/>
    <s v="time"/>
    <n v="88"/>
    <n v="4"/>
    <n v="43"/>
    <n v="3630"/>
    <n v="21"/>
    <n v="41.213183929759701"/>
  </r>
  <r>
    <x v="87"/>
    <x v="143"/>
    <x v="2714"/>
    <n v="129"/>
    <x v="542"/>
    <s v="89h 29m 00s"/>
    <s v="time"/>
    <n v="89"/>
    <n v="29"/>
    <n v="0"/>
    <n v="3630"/>
    <n v="21"/>
    <n v="40.566213447569297"/>
  </r>
  <r>
    <x v="87"/>
    <x v="147"/>
    <x v="2475"/>
    <n v="126"/>
    <x v="542"/>
    <s v="89h 41m 26s"/>
    <s v="time"/>
    <n v="89"/>
    <n v="41"/>
    <n v="26"/>
    <n v="3630"/>
    <n v="21"/>
    <n v="40.4724887421566"/>
  </r>
  <r>
    <x v="87"/>
    <x v="148"/>
    <x v="2709"/>
    <n v="123"/>
    <x v="542"/>
    <s v="89h 42m 44s"/>
    <s v="time"/>
    <n v="89"/>
    <n v="42"/>
    <n v="44"/>
    <n v="3630"/>
    <n v="21"/>
    <n v="40.462714110550998"/>
  </r>
  <r>
    <x v="87"/>
    <x v="36"/>
    <x v="2810"/>
    <n v="41"/>
    <x v="543"/>
    <s v="87h 17m 31s"/>
    <s v="time"/>
    <n v="87"/>
    <n v="17"/>
    <n v="31"/>
    <n v="3630"/>
    <n v="21"/>
    <n v="41.584593207340603"/>
  </r>
  <r>
    <x v="87"/>
    <x v="34"/>
    <x v="2667"/>
    <n v="42"/>
    <x v="543"/>
    <s v="87h 25m 20s"/>
    <s v="time"/>
    <n v="87"/>
    <n v="25"/>
    <n v="20"/>
    <n v="3630"/>
    <n v="21"/>
    <n v="41.522623284189102"/>
  </r>
  <r>
    <x v="87"/>
    <x v="56"/>
    <x v="2591"/>
    <n v="47"/>
    <x v="543"/>
    <s v="87h 58m 31s"/>
    <s v="time"/>
    <n v="87"/>
    <n v="58"/>
    <n v="31"/>
    <n v="3630"/>
    <n v="21"/>
    <n v="41.261591798200797"/>
  </r>
  <r>
    <x v="87"/>
    <x v="57"/>
    <x v="2707"/>
    <n v="48"/>
    <x v="543"/>
    <s v="87h 59m 24s"/>
    <s v="time"/>
    <n v="87"/>
    <n v="59"/>
    <n v="24"/>
    <n v="3630"/>
    <n v="21"/>
    <n v="41.254688032730897"/>
  </r>
  <r>
    <x v="87"/>
    <x v="68"/>
    <x v="2848"/>
    <n v="45"/>
    <x v="543"/>
    <s v="88h 18m 57s"/>
    <s v="time"/>
    <n v="88"/>
    <n v="18"/>
    <n v="57"/>
    <n v="3630"/>
    <n v="21"/>
    <n v="41.102482567301003"/>
  </r>
  <r>
    <x v="87"/>
    <x v="76"/>
    <x v="2382"/>
    <n v="46"/>
    <x v="543"/>
    <s v="88h 19m 48s"/>
    <s v="time"/>
    <n v="88"/>
    <n v="19"/>
    <n v="48"/>
    <n v="3630"/>
    <n v="21"/>
    <n v="41.095890410958901"/>
  </r>
  <r>
    <x v="87"/>
    <x v="98"/>
    <x v="2812"/>
    <n v="49"/>
    <x v="543"/>
    <s v="88h 54m 03s"/>
    <s v="time"/>
    <n v="88"/>
    <n v="54"/>
    <n v="3"/>
    <n v="3630"/>
    <n v="21"/>
    <n v="40.832013198226399"/>
  </r>
  <r>
    <x v="87"/>
    <x v="16"/>
    <x v="2849"/>
    <n v="211"/>
    <x v="544"/>
    <s v="86h 30m 58s"/>
    <s v="time"/>
    <n v="86"/>
    <n v="30"/>
    <n v="58"/>
    <n v="3630"/>
    <n v="21"/>
    <n v="41.957503098331003"/>
  </r>
  <r>
    <x v="87"/>
    <x v="42"/>
    <x v="2850"/>
    <n v="219"/>
    <x v="544"/>
    <s v="87h 47m 13s"/>
    <s v="time"/>
    <n v="87"/>
    <n v="47"/>
    <n v="13"/>
    <n v="3630"/>
    <n v="21"/>
    <n v="41.350112171830098"/>
  </r>
  <r>
    <x v="87"/>
    <x v="97"/>
    <x v="2754"/>
    <n v="216"/>
    <x v="544"/>
    <s v="88h 49m 59s"/>
    <s v="time"/>
    <n v="88"/>
    <n v="49"/>
    <n v="59"/>
    <n v="3630"/>
    <n v="21"/>
    <n v="40.863167176882897"/>
  </r>
  <r>
    <x v="87"/>
    <x v="124"/>
    <x v="2851"/>
    <n v="218"/>
    <x v="544"/>
    <s v="89h 22m 41s"/>
    <s v="time"/>
    <n v="89"/>
    <n v="22"/>
    <n v="41"/>
    <n v="3630"/>
    <n v="21"/>
    <n v="40.6139961026973"/>
  </r>
  <r>
    <x v="87"/>
    <x v="121"/>
    <x v="2852"/>
    <n v="217"/>
    <x v="544"/>
    <s v="89h 24m 09s"/>
    <s v="time"/>
    <n v="89"/>
    <n v="24"/>
    <n v="9"/>
    <n v="3630"/>
    <n v="21"/>
    <n v="40.602891418025202"/>
  </r>
  <r>
    <x v="87"/>
    <x v="127"/>
    <x v="2853"/>
    <n v="213"/>
    <x v="544"/>
    <s v="89h 29m 20s"/>
    <s v="time"/>
    <n v="89"/>
    <n v="29"/>
    <n v="20"/>
    <n v="3630"/>
    <n v="21"/>
    <n v="40.563695058355997"/>
  </r>
  <r>
    <x v="87"/>
    <x v="126"/>
    <x v="2854"/>
    <n v="215"/>
    <x v="544"/>
    <s v="89h 32m 08s"/>
    <s v="time"/>
    <n v="89"/>
    <n v="32"/>
    <n v="8"/>
    <n v="3630"/>
    <n v="21"/>
    <n v="40.542552927452697"/>
  </r>
  <r>
    <x v="87"/>
    <x v="149"/>
    <x v="2611"/>
    <n v="212"/>
    <x v="544"/>
    <s v="89h 41m 42s"/>
    <s v="time"/>
    <n v="89"/>
    <n v="41"/>
    <n v="42"/>
    <n v="3630"/>
    <n v="21"/>
    <n v="40.470483304532003"/>
  </r>
  <r>
    <x v="87"/>
    <x v="158"/>
    <x v="2529"/>
    <n v="214"/>
    <x v="544"/>
    <s v="89h 50m 56s"/>
    <s v="time"/>
    <n v="89"/>
    <n v="50"/>
    <n v="56"/>
    <n v="3630"/>
    <n v="21"/>
    <n v="40.401167392164602"/>
  </r>
  <r>
    <x v="87"/>
    <x v="25"/>
    <x v="2763"/>
    <n v="6"/>
    <x v="545"/>
    <s v="87h 27m 04s"/>
    <s v="time"/>
    <n v="87"/>
    <n v="27"/>
    <n v="4"/>
    <n v="3630"/>
    <n v="21"/>
    <n v="41.508906563667303"/>
  </r>
  <r>
    <x v="87"/>
    <x v="62"/>
    <x v="2765"/>
    <n v="3"/>
    <x v="545"/>
    <s v="88h 05m 44s"/>
    <s v="time"/>
    <n v="88"/>
    <n v="5"/>
    <n v="44"/>
    <n v="3630"/>
    <n v="21"/>
    <n v="41.205256917992998"/>
  </r>
  <r>
    <x v="87"/>
    <x v="77"/>
    <x v="2855"/>
    <n v="5"/>
    <x v="545"/>
    <s v="88h 21m 46s"/>
    <s v="time"/>
    <n v="88"/>
    <n v="21"/>
    <n v="46"/>
    <n v="3630"/>
    <n v="21"/>
    <n v="41.080646073950099"/>
  </r>
  <r>
    <x v="87"/>
    <x v="88"/>
    <x v="2766"/>
    <n v="2"/>
    <x v="545"/>
    <s v="88h 44m 22s"/>
    <s v="time"/>
    <n v="88"/>
    <n v="44"/>
    <n v="22"/>
    <n v="3630"/>
    <n v="21"/>
    <n v="40.906273672612002"/>
  </r>
  <r>
    <x v="87"/>
    <x v="94"/>
    <x v="2400"/>
    <n v="7"/>
    <x v="545"/>
    <s v="88h 48m 48s"/>
    <s v="time"/>
    <n v="88"/>
    <n v="48"/>
    <n v="48"/>
    <n v="3630"/>
    <n v="21"/>
    <n v="40.872241405194401"/>
  </r>
  <r>
    <x v="87"/>
    <x v="107"/>
    <x v="2565"/>
    <n v="4"/>
    <x v="545"/>
    <s v="89h 18m 51s"/>
    <s v="time"/>
    <n v="89"/>
    <n v="18"/>
    <n v="51"/>
    <n v="3630"/>
    <n v="21"/>
    <n v="40.643048415238297"/>
  </r>
  <r>
    <x v="87"/>
    <x v="122"/>
    <x v="2244"/>
    <n v="8"/>
    <x v="545"/>
    <s v="89h 22m 58s"/>
    <s v="time"/>
    <n v="89"/>
    <n v="22"/>
    <n v="58"/>
    <n v="3630"/>
    <n v="21"/>
    <n v="40.611850406180601"/>
  </r>
  <r>
    <x v="87"/>
    <x v="123"/>
    <x v="2741"/>
    <n v="9"/>
    <x v="545"/>
    <s v="89h 26m 05s"/>
    <s v="time"/>
    <n v="89"/>
    <n v="26"/>
    <n v="5"/>
    <n v="3630"/>
    <n v="21"/>
    <n v="40.5882626993617"/>
  </r>
  <r>
    <x v="87"/>
    <x v="11"/>
    <x v="1804"/>
    <n v="118"/>
    <x v="546"/>
    <s v="86h 55m 10s"/>
    <s v="time"/>
    <n v="86"/>
    <n v="55"/>
    <n v="10"/>
    <n v="3630"/>
    <n v="21"/>
    <n v="41.762807196957503"/>
  </r>
  <r>
    <x v="87"/>
    <x v="27"/>
    <x v="2641"/>
    <n v="117"/>
    <x v="546"/>
    <s v="87h 13m 10s"/>
    <s v="time"/>
    <n v="87"/>
    <n v="13"/>
    <n v="10"/>
    <n v="3630"/>
    <n v="21"/>
    <n v="41.619159845854902"/>
  </r>
  <r>
    <x v="87"/>
    <x v="43"/>
    <x v="2500"/>
    <n v="119"/>
    <x v="546"/>
    <s v="87h 47m 40s"/>
    <s v="time"/>
    <n v="87"/>
    <n v="47"/>
    <n v="40"/>
    <n v="3630"/>
    <n v="21"/>
    <n v="41.346579763336003"/>
  </r>
  <r>
    <x v="87"/>
    <x v="48"/>
    <x v="2815"/>
    <n v="114"/>
    <x v="546"/>
    <s v="87h 57m 01s"/>
    <s v="time"/>
    <n v="87"/>
    <n v="57"/>
    <n v="1"/>
    <n v="3630"/>
    <n v="21"/>
    <n v="41.273320468320101"/>
  </r>
  <r>
    <x v="87"/>
    <x v="63"/>
    <x v="2633"/>
    <n v="115"/>
    <x v="546"/>
    <s v="88h 08m 34s"/>
    <s v="time"/>
    <n v="88"/>
    <n v="8"/>
    <n v="34"/>
    <n v="3630"/>
    <n v="21"/>
    <n v="41.183181328274202"/>
  </r>
  <r>
    <x v="87"/>
    <x v="95"/>
    <x v="2566"/>
    <n v="113"/>
    <x v="546"/>
    <s v="88h 49m 47s"/>
    <s v="time"/>
    <n v="88"/>
    <n v="49"/>
    <n v="47"/>
    <n v="3630"/>
    <n v="21"/>
    <n v="40.864700566314397"/>
  </r>
  <r>
    <x v="87"/>
    <x v="96"/>
    <x v="2504"/>
    <n v="112"/>
    <x v="546"/>
    <s v="88h 53m 26s"/>
    <s v="time"/>
    <n v="88"/>
    <n v="53"/>
    <n v="26"/>
    <n v="3630"/>
    <n v="21"/>
    <n v="40.836734311231602"/>
  </r>
  <r>
    <x v="87"/>
    <x v="141"/>
    <x v="2856"/>
    <n v="116"/>
    <x v="546"/>
    <s v="89h 30m 29s"/>
    <s v="time"/>
    <n v="89"/>
    <n v="30"/>
    <n v="29"/>
    <n v="3630"/>
    <n v="21"/>
    <n v="40.555009015327599"/>
  </r>
  <r>
    <x v="87"/>
    <x v="1"/>
    <x v="2488"/>
    <n v="181"/>
    <x v="547"/>
    <s v="86h 15m 42s"/>
    <s v="time"/>
    <n v="86"/>
    <n v="15"/>
    <n v="42"/>
    <n v="3630"/>
    <n v="21"/>
    <n v="42.081264370036898"/>
  </r>
  <r>
    <x v="87"/>
    <x v="22"/>
    <x v="2722"/>
    <n v="188"/>
    <x v="547"/>
    <s v="86h 23m 05s"/>
    <s v="time"/>
    <n v="86"/>
    <n v="23"/>
    <n v="5"/>
    <n v="3630"/>
    <n v="21"/>
    <n v="42.021319356238997"/>
  </r>
  <r>
    <x v="87"/>
    <x v="39"/>
    <x v="2767"/>
    <n v="183"/>
    <x v="547"/>
    <s v="87h 40m 05s"/>
    <s v="time"/>
    <n v="87"/>
    <n v="40"/>
    <n v="5"/>
    <n v="3630"/>
    <n v="21"/>
    <n v="41.406188114890398"/>
  </r>
  <r>
    <x v="87"/>
    <x v="47"/>
    <x v="2527"/>
    <n v="182"/>
    <x v="547"/>
    <s v="87h 56m 11s"/>
    <s v="time"/>
    <n v="87"/>
    <n v="56"/>
    <n v="11"/>
    <n v="3630"/>
    <n v="21"/>
    <n v="41.279839277760701"/>
  </r>
  <r>
    <x v="87"/>
    <x v="108"/>
    <x v="2768"/>
    <n v="189"/>
    <x v="547"/>
    <s v="89h 20m 56s"/>
    <s v="time"/>
    <n v="89"/>
    <n v="20"/>
    <n v="56"/>
    <n v="3630"/>
    <n v="21"/>
    <n v="40.627253960753102"/>
  </r>
  <r>
    <x v="87"/>
    <x v="145"/>
    <x v="2857"/>
    <n v="187"/>
    <x v="547"/>
    <s v="89h 42m 57s"/>
    <s v="time"/>
    <n v="89"/>
    <n v="42"/>
    <n v="57"/>
    <n v="3630"/>
    <n v="21"/>
    <n v="40.461085464290001"/>
  </r>
  <r>
    <x v="87"/>
    <x v="154"/>
    <x v="2858"/>
    <n v="185"/>
    <x v="547"/>
    <s v="89h 46m 59s"/>
    <s v="time"/>
    <n v="89"/>
    <n v="46"/>
    <n v="59"/>
    <n v="3630"/>
    <n v="21"/>
    <n v="40.430791506687399"/>
  </r>
  <r>
    <x v="87"/>
    <x v="157"/>
    <x v="2859"/>
    <n v="184"/>
    <x v="547"/>
    <s v="89h 50m 35s"/>
    <s v="time"/>
    <n v="89"/>
    <n v="50"/>
    <n v="35"/>
    <n v="3630"/>
    <n v="21"/>
    <n v="40.403790560699903"/>
  </r>
  <r>
    <x v="87"/>
    <x v="2"/>
    <x v="2860"/>
    <n v="52"/>
    <x v="548"/>
    <s v="86h 20m 37s"/>
    <s v="time"/>
    <n v="86"/>
    <n v="20"/>
    <n v="37"/>
    <n v="3630"/>
    <n v="21"/>
    <n v="42.041327126436002"/>
  </r>
  <r>
    <x v="87"/>
    <x v="5"/>
    <x v="2349"/>
    <n v="58"/>
    <x v="548"/>
    <s v="86h 39m 34s"/>
    <s v="time"/>
    <n v="86"/>
    <n v="39"/>
    <n v="34"/>
    <n v="3630"/>
    <n v="21"/>
    <n v="41.8881060601204"/>
  </r>
  <r>
    <x v="87"/>
    <x v="23"/>
    <x v="2695"/>
    <n v="55"/>
    <x v="548"/>
    <s v="86h 39m 36s"/>
    <s v="time"/>
    <n v="86"/>
    <n v="39"/>
    <n v="36"/>
    <n v="3630"/>
    <n v="21"/>
    <n v="41.887837525963498"/>
  </r>
  <r>
    <x v="87"/>
    <x v="75"/>
    <x v="2446"/>
    <n v="51"/>
    <x v="548"/>
    <s v="88h 15m 37s"/>
    <s v="time"/>
    <n v="88"/>
    <n v="15"/>
    <n v="37"/>
    <n v="3630"/>
    <n v="21"/>
    <n v="41.128354582563503"/>
  </r>
  <r>
    <x v="87"/>
    <x v="73"/>
    <x v="2359"/>
    <n v="56"/>
    <x v="548"/>
    <s v="88h 27m 18s"/>
    <s v="time"/>
    <n v="88"/>
    <n v="27"/>
    <n v="18"/>
    <n v="3630"/>
    <n v="21"/>
    <n v="41.037815838561897"/>
  </r>
  <r>
    <x v="87"/>
    <x v="150"/>
    <x v="2531"/>
    <n v="53"/>
    <x v="548"/>
    <s v="89h 40m 22s"/>
    <s v="time"/>
    <n v="89"/>
    <n v="40"/>
    <n v="22"/>
    <n v="3630"/>
    <n v="21"/>
    <n v="40.480512480561998"/>
  </r>
  <r>
    <x v="87"/>
    <x v="156"/>
    <x v="2861"/>
    <n v="57"/>
    <x v="548"/>
    <s v="89h 49m 15s"/>
    <s v="time"/>
    <n v="89"/>
    <n v="49"/>
    <n v="15"/>
    <n v="3630"/>
    <n v="21"/>
    <n v="40.413786705014601"/>
  </r>
  <r>
    <x v="87"/>
    <x v="160"/>
    <x v="2736"/>
    <n v="54"/>
    <x v="548"/>
    <s v="89h 50m 54s"/>
    <s v="time"/>
    <n v="89"/>
    <n v="50"/>
    <n v="54"/>
    <n v="3630"/>
    <n v="21"/>
    <n v="40.401417203064398"/>
  </r>
  <r>
    <x v="87"/>
    <x v="18"/>
    <x v="2711"/>
    <n v="11"/>
    <x v="549"/>
    <s v="86h 13m 56s"/>
    <s v="time"/>
    <n v="86"/>
    <n v="13"/>
    <n v="56"/>
    <n v="3630"/>
    <n v="21"/>
    <n v="42.095633238413001"/>
  </r>
  <r>
    <x v="87"/>
    <x v="19"/>
    <x v="2630"/>
    <n v="18"/>
    <x v="549"/>
    <s v="86h 14m 52s"/>
    <s v="time"/>
    <n v="86"/>
    <n v="14"/>
    <n v="52"/>
    <n v="3630"/>
    <n v="21"/>
    <n v="42.0880409157079"/>
  </r>
  <r>
    <x v="87"/>
    <x v="52"/>
    <x v="2686"/>
    <n v="15"/>
    <x v="549"/>
    <s v="87h 05m 38s"/>
    <s v="time"/>
    <n v="87"/>
    <n v="5"/>
    <n v="38"/>
    <n v="3630"/>
    <n v="21"/>
    <n v="41.679158507102798"/>
  </r>
  <r>
    <x v="87"/>
    <x v="45"/>
    <x v="2820"/>
    <n v="13"/>
    <x v="549"/>
    <s v="87h 52m 20s"/>
    <s v="time"/>
    <n v="87"/>
    <n v="52"/>
    <n v="20"/>
    <n v="3630"/>
    <n v="21"/>
    <n v="41.309982929759101"/>
  </r>
  <r>
    <x v="87"/>
    <x v="59"/>
    <x v="2674"/>
    <n v="14"/>
    <x v="549"/>
    <s v="88h 03m 41s"/>
    <s v="time"/>
    <n v="88"/>
    <n v="3"/>
    <n v="41"/>
    <n v="3630"/>
    <n v="21"/>
    <n v="41.221244018535003"/>
  </r>
  <r>
    <x v="87"/>
    <x v="74"/>
    <x v="2276"/>
    <n v="19"/>
    <x v="549"/>
    <s v="88h 12m 18s"/>
    <s v="time"/>
    <n v="88"/>
    <n v="12"/>
    <n v="18"/>
    <n v="3630"/>
    <n v="21"/>
    <n v="41.154129584490597"/>
  </r>
  <r>
    <x v="87"/>
    <x v="67"/>
    <x v="2228"/>
    <n v="16"/>
    <x v="549"/>
    <s v="88h 30m 20s"/>
    <s v="time"/>
    <n v="88"/>
    <n v="30"/>
    <n v="20"/>
    <n v="3630"/>
    <n v="21"/>
    <n v="41.014374489988001"/>
  </r>
  <r>
    <x v="87"/>
    <x v="119"/>
    <x v="2600"/>
    <n v="17"/>
    <x v="549"/>
    <s v="89h 07m 47s"/>
    <s v="time"/>
    <n v="89"/>
    <n v="7"/>
    <n v="47"/>
    <n v="3630"/>
    <n v="21"/>
    <n v="40.727154864788197"/>
  </r>
  <r>
    <x v="87"/>
    <x v="115"/>
    <x v="2540"/>
    <n v="12"/>
    <x v="549"/>
    <s v="89h 19m 53s"/>
    <s v="time"/>
    <n v="89"/>
    <n v="19"/>
    <n v="53"/>
    <n v="3630"/>
    <n v="21"/>
    <n v="40.635212831125003"/>
  </r>
  <r>
    <x v="87"/>
    <x v="4"/>
    <x v="2406"/>
    <n v="79"/>
    <x v="536"/>
    <s v="86h 38m 45s"/>
    <s v="time"/>
    <n v="86"/>
    <n v="38"/>
    <n v="45"/>
    <n v="3630"/>
    <n v="21"/>
    <n v="41.894686222649597"/>
  </r>
  <r>
    <x v="87"/>
    <x v="35"/>
    <x v="2818"/>
    <n v="75"/>
    <x v="536"/>
    <s v="87h 16m 20s"/>
    <s v="time"/>
    <n v="87"/>
    <n v="16"/>
    <n v="20"/>
    <n v="3630"/>
    <n v="21"/>
    <n v="41.5939907059647"/>
  </r>
  <r>
    <x v="87"/>
    <x v="78"/>
    <x v="2648"/>
    <n v="77"/>
    <x v="536"/>
    <s v="88h 36m 51s"/>
    <s v="time"/>
    <n v="88"/>
    <n v="36"/>
    <n v="51"/>
    <n v="3630"/>
    <n v="21"/>
    <n v="40.964104686045303"/>
  </r>
  <r>
    <x v="87"/>
    <x v="85"/>
    <x v="2862"/>
    <n v="73"/>
    <x v="536"/>
    <s v="88h 39m 35s"/>
    <s v="time"/>
    <n v="88"/>
    <n v="39"/>
    <n v="35"/>
    <n v="3630"/>
    <n v="21"/>
    <n v="40.943056317067402"/>
  </r>
  <r>
    <x v="87"/>
    <x v="139"/>
    <x v="2721"/>
    <n v="76"/>
    <x v="536"/>
    <s v="89h 26m 51s"/>
    <s v="time"/>
    <n v="89"/>
    <n v="26"/>
    <n v="51"/>
    <n v="3630"/>
    <n v="21"/>
    <n v="40.582464574191498"/>
  </r>
  <r>
    <x v="87"/>
    <x v="8"/>
    <x v="2863"/>
    <n v="208"/>
    <x v="550"/>
    <s v="86h 45m 26s"/>
    <s v="time"/>
    <n v="86"/>
    <n v="45"/>
    <n v="26"/>
    <n v="3630"/>
    <n v="21"/>
    <n v="41.840897011455901"/>
  </r>
  <r>
    <x v="87"/>
    <x v="65"/>
    <x v="2864"/>
    <n v="203"/>
    <x v="550"/>
    <s v="88h 06m 33s"/>
    <s v="time"/>
    <n v="88"/>
    <n v="6"/>
    <n v="33"/>
    <n v="3630"/>
    <n v="21"/>
    <n v="41.198891526609899"/>
  </r>
  <r>
    <x v="87"/>
    <x v="70"/>
    <x v="2865"/>
    <n v="204"/>
    <x v="550"/>
    <s v="88h 24m 13s"/>
    <s v="time"/>
    <n v="88"/>
    <n v="24"/>
    <n v="13"/>
    <n v="3630"/>
    <n v="21"/>
    <n v="41.061671060445597"/>
  </r>
  <r>
    <x v="87"/>
    <x v="91"/>
    <x v="2866"/>
    <n v="206"/>
    <x v="550"/>
    <s v="88h 42m 31s"/>
    <s v="time"/>
    <n v="88"/>
    <n v="42"/>
    <n v="31"/>
    <n v="3630"/>
    <n v="21"/>
    <n v="40.920491872578999"/>
  </r>
  <r>
    <x v="87"/>
    <x v="138"/>
    <x v="2867"/>
    <n v="209"/>
    <x v="550"/>
    <s v="89h 26m 37s"/>
    <s v="time"/>
    <n v="89"/>
    <n v="26"/>
    <n v="37"/>
    <n v="3630"/>
    <n v="21"/>
    <n v="40.584229045612197"/>
  </r>
  <r>
    <x v="87"/>
    <x v="131"/>
    <x v="2868"/>
    <n v="202"/>
    <x v="550"/>
    <s v="89h 29m 33s"/>
    <s v="time"/>
    <n v="89"/>
    <n v="29"/>
    <n v="33"/>
    <n v="3630"/>
    <n v="21"/>
    <n v="40.562058273039597"/>
  </r>
  <r>
    <x v="88"/>
    <x v="3"/>
    <x v="2716"/>
    <n v="79"/>
    <x v="514"/>
    <s v="87h 54m 20s"/>
    <s v="time"/>
    <n v="87"/>
    <n v="54"/>
    <n v="20"/>
    <n v="3497"/>
    <n v="20"/>
    <n v="39.781330973898697"/>
  </r>
  <r>
    <x v="88"/>
    <x v="40"/>
    <x v="2822"/>
    <n v="71"/>
    <x v="514"/>
    <s v="89h 15m 31s"/>
    <s v="time"/>
    <n v="89"/>
    <n v="15"/>
    <n v="31"/>
    <n v="3497"/>
    <n v="20"/>
    <n v="39.178292788433097"/>
  </r>
  <r>
    <x v="88"/>
    <x v="54"/>
    <x v="2719"/>
    <n v="72"/>
    <x v="514"/>
    <s v="89h 27m 17s"/>
    <s v="time"/>
    <n v="89"/>
    <n v="27"/>
    <n v="17"/>
    <n v="3497"/>
    <n v="20"/>
    <n v="39.092402425808203"/>
  </r>
  <r>
    <x v="88"/>
    <x v="62"/>
    <x v="2869"/>
    <n v="73"/>
    <x v="514"/>
    <s v="89h 34m 40s"/>
    <s v="time"/>
    <n v="89"/>
    <n v="34"/>
    <n v="40"/>
    <n v="3497"/>
    <n v="20"/>
    <n v="39.038700074423197"/>
  </r>
  <r>
    <x v="88"/>
    <x v="60"/>
    <x v="2730"/>
    <n v="77"/>
    <x v="514"/>
    <s v="89h 41m 19s"/>
    <s v="time"/>
    <n v="89"/>
    <n v="41"/>
    <n v="19"/>
    <n v="3497"/>
    <n v="20"/>
    <n v="38.990457725649499"/>
  </r>
  <r>
    <x v="88"/>
    <x v="69"/>
    <x v="2678"/>
    <n v="78"/>
    <x v="514"/>
    <s v="89h 52m 18s"/>
    <s v="time"/>
    <n v="89"/>
    <n v="52"/>
    <n v="18"/>
    <n v="3497"/>
    <n v="20"/>
    <n v="38.911039816033899"/>
  </r>
  <r>
    <x v="88"/>
    <x v="91"/>
    <x v="2823"/>
    <n v="76"/>
    <x v="514"/>
    <s v="90h 16m 01s"/>
    <s v="time"/>
    <n v="90"/>
    <n v="16"/>
    <n v="1"/>
    <n v="3497"/>
    <n v="20"/>
    <n v="38.740648877865297"/>
  </r>
  <r>
    <x v="88"/>
    <x v="124"/>
    <x v="2317"/>
    <n v="75"/>
    <x v="514"/>
    <s v="90h 43m 44s"/>
    <s v="time"/>
    <n v="90"/>
    <n v="43"/>
    <n v="44"/>
    <n v="3497"/>
    <n v="20"/>
    <n v="38.543401587146001"/>
  </r>
  <r>
    <x v="88"/>
    <x v="14"/>
    <x v="2819"/>
    <n v="181"/>
    <x v="551"/>
    <s v="87h 51m 20s"/>
    <s v="time"/>
    <n v="87"/>
    <n v="51"/>
    <n v="20"/>
    <n v="3497"/>
    <n v="20"/>
    <n v="39.803971164790603"/>
  </r>
  <r>
    <x v="88"/>
    <x v="27"/>
    <x v="2310"/>
    <n v="189"/>
    <x v="551"/>
    <s v="88h 50m 08s"/>
    <s v="time"/>
    <n v="88"/>
    <n v="50"/>
    <n v="8"/>
    <n v="3497"/>
    <n v="20"/>
    <n v="39.364868921352802"/>
  </r>
  <r>
    <x v="88"/>
    <x v="29"/>
    <x v="2870"/>
    <n v="187"/>
    <x v="551"/>
    <s v="89h 09m 20s"/>
    <s v="time"/>
    <n v="89"/>
    <n v="9"/>
    <n v="20"/>
    <n v="3497"/>
    <n v="20"/>
    <n v="39.223579262213299"/>
  </r>
  <r>
    <x v="88"/>
    <x v="39"/>
    <x v="2575"/>
    <n v="184"/>
    <x v="551"/>
    <s v="89h 13m 28s"/>
    <s v="time"/>
    <n v="89"/>
    <n v="13"/>
    <n v="28"/>
    <n v="3497"/>
    <n v="20"/>
    <n v="39.193295310203901"/>
  </r>
  <r>
    <x v="88"/>
    <x v="65"/>
    <x v="2528"/>
    <n v="183"/>
    <x v="551"/>
    <s v="89h 38m 42s"/>
    <s v="time"/>
    <n v="89"/>
    <n v="38"/>
    <n v="42"/>
    <n v="3497"/>
    <n v="20"/>
    <n v="39.0094260694963"/>
  </r>
  <r>
    <x v="88"/>
    <x v="67"/>
    <x v="2570"/>
    <n v="186"/>
    <x v="551"/>
    <s v="89h 57m 56s"/>
    <s v="time"/>
    <n v="89"/>
    <n v="57"/>
    <n v="56"/>
    <n v="3497"/>
    <n v="20"/>
    <n v="38.870431893687702"/>
  </r>
  <r>
    <x v="88"/>
    <x v="107"/>
    <x v="2574"/>
    <n v="185"/>
    <x v="551"/>
    <s v="90h 38m 25s"/>
    <s v="time"/>
    <n v="90"/>
    <n v="38"/>
    <n v="25"/>
    <n v="3497"/>
    <n v="20"/>
    <n v="38.581082116424803"/>
  </r>
  <r>
    <x v="88"/>
    <x v="139"/>
    <x v="2868"/>
    <n v="182"/>
    <x v="551"/>
    <s v="90h 52m 31s"/>
    <s v="time"/>
    <n v="90"/>
    <n v="52"/>
    <n v="31"/>
    <n v="3497"/>
    <n v="20"/>
    <n v="38.481312910551999"/>
  </r>
  <r>
    <x v="88"/>
    <x v="20"/>
    <x v="2836"/>
    <n v="9"/>
    <x v="526"/>
    <s v="87h 45m 51s"/>
    <s v="time"/>
    <n v="87"/>
    <n v="45"/>
    <n v="51"/>
    <n v="3497"/>
    <n v="20"/>
    <n v="39.845419068146597"/>
  </r>
  <r>
    <x v="88"/>
    <x v="21"/>
    <x v="2571"/>
    <n v="1"/>
    <x v="526"/>
    <s v="87h 50m 36s"/>
    <s v="time"/>
    <n v="87"/>
    <n v="50"/>
    <n v="36"/>
    <n v="3497"/>
    <n v="20"/>
    <n v="39.809509353773699"/>
  </r>
  <r>
    <x v="88"/>
    <x v="28"/>
    <x v="2262"/>
    <n v="5"/>
    <x v="526"/>
    <s v="89h 05m 25s"/>
    <s v="time"/>
    <n v="89"/>
    <n v="5"/>
    <n v="25"/>
    <n v="3497"/>
    <n v="20"/>
    <n v="39.252318964845202"/>
  </r>
  <r>
    <x v="88"/>
    <x v="53"/>
    <x v="2685"/>
    <n v="6"/>
    <x v="526"/>
    <s v="89h 15m 47s"/>
    <s v="time"/>
    <n v="89"/>
    <n v="15"/>
    <n v="47"/>
    <n v="3497"/>
    <n v="20"/>
    <n v="39.176342085035799"/>
  </r>
  <r>
    <x v="88"/>
    <x v="41"/>
    <x v="2582"/>
    <n v="4"/>
    <x v="526"/>
    <s v="89h 16m 22s"/>
    <s v="time"/>
    <n v="89"/>
    <n v="16"/>
    <n v="22"/>
    <n v="3497"/>
    <n v="20"/>
    <n v="39.172075598508897"/>
  </r>
  <r>
    <x v="88"/>
    <x v="44"/>
    <x v="2825"/>
    <n v="8"/>
    <x v="526"/>
    <s v="89h 18m 40s"/>
    <s v="time"/>
    <n v="89"/>
    <n v="18"/>
    <n v="40"/>
    <n v="3497"/>
    <n v="20"/>
    <n v="39.155262503110201"/>
  </r>
  <r>
    <x v="88"/>
    <x v="57"/>
    <x v="2675"/>
    <n v="2"/>
    <x v="526"/>
    <s v="89h 32m 26s"/>
    <s v="time"/>
    <n v="89"/>
    <n v="32"/>
    <n v="26"/>
    <n v="3497"/>
    <n v="20"/>
    <n v="39.054928555030898"/>
  </r>
  <r>
    <x v="88"/>
    <x v="94"/>
    <x v="2816"/>
    <n v="3"/>
    <x v="526"/>
    <s v="90h 21m 50s"/>
    <s v="time"/>
    <n v="90"/>
    <n v="21"/>
    <n v="50"/>
    <n v="3497"/>
    <n v="20"/>
    <n v="38.699087024684097"/>
  </r>
  <r>
    <x v="88"/>
    <x v="113"/>
    <x v="2603"/>
    <n v="7"/>
    <x v="526"/>
    <s v="90h 31m 14s"/>
    <s v="time"/>
    <n v="90"/>
    <n v="31"/>
    <n v="14"/>
    <n v="3497"/>
    <n v="20"/>
    <n v="38.632109342874799"/>
  </r>
  <r>
    <x v="88"/>
    <x v="37"/>
    <x v="2826"/>
    <n v="81"/>
    <x v="519"/>
    <s v="89h 02m 39s"/>
    <s v="time"/>
    <n v="89"/>
    <n v="2"/>
    <n v="39"/>
    <n v="3497"/>
    <n v="20"/>
    <n v="39.272645597222301"/>
  </r>
  <r>
    <x v="88"/>
    <x v="89"/>
    <x v="2830"/>
    <n v="89"/>
    <x v="519"/>
    <s v="90h 16m 31s"/>
    <s v="time"/>
    <n v="90"/>
    <n v="16"/>
    <n v="31"/>
    <n v="3497"/>
    <n v="20"/>
    <n v="38.737072718936801"/>
  </r>
  <r>
    <x v="88"/>
    <x v="109"/>
    <x v="2508"/>
    <n v="83"/>
    <x v="519"/>
    <s v="90h 30m 49s"/>
    <s v="time"/>
    <n v="90"/>
    <n v="30"/>
    <n v="49"/>
    <n v="3497"/>
    <n v="20"/>
    <n v="38.635073300823301"/>
  </r>
  <r>
    <x v="88"/>
    <x v="138"/>
    <x v="2871"/>
    <n v="84"/>
    <x v="519"/>
    <s v="90h 52m 03s"/>
    <s v="time"/>
    <n v="90"/>
    <n v="52"/>
    <n v="3"/>
    <n v="3497"/>
    <n v="20"/>
    <n v="38.484606707568702"/>
  </r>
  <r>
    <x v="88"/>
    <x v="130"/>
    <x v="2872"/>
    <n v="87"/>
    <x v="519"/>
    <s v="90h 52m 58s"/>
    <s v="time"/>
    <n v="90"/>
    <n v="52"/>
    <n v="58"/>
    <n v="3497"/>
    <n v="20"/>
    <n v="38.478137283069103"/>
  </r>
  <r>
    <x v="88"/>
    <x v="144"/>
    <x v="2873"/>
    <n v="85"/>
    <x v="519"/>
    <s v="91h 17m 18s"/>
    <s v="time"/>
    <n v="91"/>
    <n v="17"/>
    <n v="18"/>
    <n v="3497"/>
    <n v="20"/>
    <n v="38.307195150895502"/>
  </r>
  <r>
    <x v="88"/>
    <x v="153"/>
    <x v="2874"/>
    <n v="86"/>
    <x v="519"/>
    <s v="91h 31m 51s"/>
    <s v="time"/>
    <n v="91"/>
    <n v="31"/>
    <n v="51"/>
    <n v="3497"/>
    <n v="20"/>
    <n v="38.205704817138098"/>
  </r>
  <r>
    <x v="88"/>
    <x v="23"/>
    <x v="2536"/>
    <n v="35"/>
    <x v="462"/>
    <s v="88h 06m 33s"/>
    <s v="time"/>
    <n v="88"/>
    <n v="6"/>
    <n v="33"/>
    <n v="3497"/>
    <n v="20"/>
    <n v="39.689400459657001"/>
  </r>
  <r>
    <x v="88"/>
    <x v="38"/>
    <x v="2831"/>
    <n v="34"/>
    <x v="462"/>
    <s v="89h 07m 06s"/>
    <s v="time"/>
    <n v="89"/>
    <n v="7"/>
    <n v="6"/>
    <n v="3497"/>
    <n v="20"/>
    <n v="39.2399618484786"/>
  </r>
  <r>
    <x v="88"/>
    <x v="70"/>
    <x v="2651"/>
    <n v="33"/>
    <x v="462"/>
    <s v="89h 53m 45s"/>
    <s v="time"/>
    <n v="89"/>
    <n v="53"/>
    <n v="45"/>
    <n v="3497"/>
    <n v="20"/>
    <n v="38.900579374275701"/>
  </r>
  <r>
    <x v="88"/>
    <x v="82"/>
    <x v="2650"/>
    <n v="36"/>
    <x v="462"/>
    <s v="90h 12m 43s"/>
    <s v="time"/>
    <n v="90"/>
    <n v="12"/>
    <n v="43"/>
    <n v="3497"/>
    <n v="20"/>
    <n v="38.764268097043001"/>
  </r>
  <r>
    <x v="88"/>
    <x v="143"/>
    <x v="2832"/>
    <n v="38"/>
    <x v="462"/>
    <s v="90h 56m 21s"/>
    <s v="time"/>
    <n v="90"/>
    <n v="56"/>
    <n v="21"/>
    <n v="3497"/>
    <n v="20"/>
    <n v="38.454278043014099"/>
  </r>
  <r>
    <x v="88"/>
    <x v="22"/>
    <x v="2875"/>
    <n v="146"/>
    <x v="552"/>
    <s v="87h 52m 04s"/>
    <s v="time"/>
    <n v="87"/>
    <n v="52"/>
    <n v="4"/>
    <n v="3497"/>
    <n v="20"/>
    <n v="39.798434516508301"/>
  </r>
  <r>
    <x v="88"/>
    <x v="9"/>
    <x v="2455"/>
    <n v="141"/>
    <x v="552"/>
    <s v="88h 21m 39s"/>
    <s v="time"/>
    <n v="88"/>
    <n v="21"/>
    <n v="39"/>
    <n v="3497"/>
    <n v="20"/>
    <n v="39.576358303547003"/>
  </r>
  <r>
    <x v="88"/>
    <x v="43"/>
    <x v="2530"/>
    <n v="142"/>
    <x v="552"/>
    <s v="89h 17m 26s"/>
    <s v="time"/>
    <n v="89"/>
    <n v="17"/>
    <n v="26"/>
    <n v="3497"/>
    <n v="20"/>
    <n v="39.164276425900397"/>
  </r>
  <r>
    <x v="88"/>
    <x v="61"/>
    <x v="2693"/>
    <n v="148"/>
    <x v="552"/>
    <s v="89h 45m 04s"/>
    <s v="time"/>
    <n v="89"/>
    <n v="45"/>
    <n v="4"/>
    <n v="3497"/>
    <n v="20"/>
    <n v="38.9633059324551"/>
  </r>
  <r>
    <x v="88"/>
    <x v="86"/>
    <x v="2653"/>
    <n v="144"/>
    <x v="552"/>
    <s v="90h 08m 01s"/>
    <s v="time"/>
    <n v="90"/>
    <n v="8"/>
    <n v="1"/>
    <n v="3497"/>
    <n v="20"/>
    <n v="38.797957353435102"/>
  </r>
  <r>
    <x v="88"/>
    <x v="93"/>
    <x v="2835"/>
    <n v="149"/>
    <x v="552"/>
    <s v="90h 21m 38s"/>
    <s v="time"/>
    <n v="90"/>
    <n v="21"/>
    <n v="38"/>
    <n v="3497"/>
    <n v="20"/>
    <n v="38.700514605069799"/>
  </r>
  <r>
    <x v="88"/>
    <x v="133"/>
    <x v="2784"/>
    <n v="147"/>
    <x v="552"/>
    <s v="90h 51m 25s"/>
    <s v="time"/>
    <n v="90"/>
    <n v="51"/>
    <n v="25"/>
    <n v="3497"/>
    <n v="20"/>
    <n v="38.489077762660997"/>
  </r>
  <r>
    <x v="88"/>
    <x v="125"/>
    <x v="2876"/>
    <n v="145"/>
    <x v="552"/>
    <s v="90h 55m 11s"/>
    <s v="time"/>
    <n v="90"/>
    <n v="55"/>
    <n v="11"/>
    <n v="3497"/>
    <n v="20"/>
    <n v="38.462502024068797"/>
  </r>
  <r>
    <x v="88"/>
    <x v="34"/>
    <x v="2877"/>
    <n v="65"/>
    <x v="553"/>
    <s v="89h 00m 10s"/>
    <s v="time"/>
    <n v="89"/>
    <n v="0"/>
    <n v="10"/>
    <n v="3497"/>
    <n v="20"/>
    <n v="39.290908523454299"/>
  </r>
  <r>
    <x v="88"/>
    <x v="59"/>
    <x v="2349"/>
    <n v="68"/>
    <x v="553"/>
    <s v="89h 33m 25s"/>
    <s v="time"/>
    <n v="89"/>
    <n v="33"/>
    <n v="25"/>
    <n v="3497"/>
    <n v="20"/>
    <n v="39.047781517036"/>
  </r>
  <r>
    <x v="88"/>
    <x v="99"/>
    <x v="2735"/>
    <n v="69"/>
    <x v="553"/>
    <s v="90h 28m 13s"/>
    <s v="time"/>
    <n v="90"/>
    <n v="28"/>
    <n v="13"/>
    <n v="3497"/>
    <n v="20"/>
    <n v="38.653578676852099"/>
  </r>
  <r>
    <x v="88"/>
    <x v="110"/>
    <x v="2359"/>
    <n v="66"/>
    <x v="553"/>
    <s v="90h 30m 11s"/>
    <s v="time"/>
    <n v="90"/>
    <n v="30"/>
    <n v="11"/>
    <n v="3497"/>
    <n v="20"/>
    <n v="38.639579388050102"/>
  </r>
  <r>
    <x v="88"/>
    <x v="146"/>
    <x v="2572"/>
    <n v="67"/>
    <x v="553"/>
    <s v="91h 14m 48s"/>
    <s v="time"/>
    <n v="91"/>
    <n v="14"/>
    <n v="48"/>
    <n v="3497"/>
    <n v="20"/>
    <n v="38.324687659823098"/>
  </r>
  <r>
    <x v="88"/>
    <x v="145"/>
    <x v="2736"/>
    <n v="63"/>
    <x v="553"/>
    <s v="91h 29m 32s"/>
    <s v="time"/>
    <n v="91"/>
    <n v="29"/>
    <n v="32"/>
    <n v="3497"/>
    <n v="20"/>
    <n v="38.221828206404901"/>
  </r>
  <r>
    <x v="88"/>
    <x v="24"/>
    <x v="2792"/>
    <n v="139"/>
    <x v="530"/>
    <s v="88h 13m 03s"/>
    <s v="time"/>
    <n v="88"/>
    <n v="13"/>
    <n v="3"/>
    <n v="3497"/>
    <n v="20"/>
    <n v="39.640660866608002"/>
  </r>
  <r>
    <x v="88"/>
    <x v="25"/>
    <x v="2878"/>
    <n v="132"/>
    <x v="530"/>
    <s v="89h 03m 19s"/>
    <s v="time"/>
    <n v="89"/>
    <n v="3"/>
    <n v="19"/>
    <n v="3497"/>
    <n v="20"/>
    <n v="39.2677456885392"/>
  </r>
  <r>
    <x v="88"/>
    <x v="46"/>
    <x v="2723"/>
    <n v="138"/>
    <x v="530"/>
    <s v="89h 22m 18s"/>
    <s v="time"/>
    <n v="89"/>
    <n v="22"/>
    <n v="18"/>
    <n v="3497"/>
    <n v="20"/>
    <n v="39.128732073923501"/>
  </r>
  <r>
    <x v="88"/>
    <x v="119"/>
    <x v="2514"/>
    <n v="137"/>
    <x v="530"/>
    <s v="90h 31m 08s"/>
    <s v="time"/>
    <n v="90"/>
    <n v="31"/>
    <n v="8"/>
    <n v="3497"/>
    <n v="20"/>
    <n v="38.632820651306602"/>
  </r>
  <r>
    <x v="88"/>
    <x v="115"/>
    <x v="2758"/>
    <n v="135"/>
    <x v="530"/>
    <s v="90h 41m 14s"/>
    <s v="time"/>
    <n v="90"/>
    <n v="41"/>
    <n v="14"/>
    <n v="3497"/>
    <n v="20"/>
    <n v="38.5611105325385"/>
  </r>
  <r>
    <x v="88"/>
    <x v="150"/>
    <x v="2879"/>
    <n v="136"/>
    <x v="530"/>
    <s v="91h 13m 11s"/>
    <s v="time"/>
    <n v="91"/>
    <n v="13"/>
    <n v="11"/>
    <n v="3497"/>
    <n v="20"/>
    <n v="38.336007990474698"/>
  </r>
  <r>
    <x v="88"/>
    <x v="11"/>
    <x v="2533"/>
    <n v="41"/>
    <x v="538"/>
    <s v="88h 33m 24s"/>
    <s v="time"/>
    <n v="88"/>
    <n v="33"/>
    <n v="24"/>
    <n v="3497"/>
    <n v="20"/>
    <n v="39.4888395377724"/>
  </r>
  <r>
    <x v="88"/>
    <x v="72"/>
    <x v="2880"/>
    <n v="48"/>
    <x v="538"/>
    <s v="89h 48m 26s"/>
    <s v="time"/>
    <n v="89"/>
    <n v="48"/>
    <n v="26"/>
    <n v="3497"/>
    <n v="20"/>
    <n v="38.938961850383201"/>
  </r>
  <r>
    <x v="88"/>
    <x v="80"/>
    <x v="2701"/>
    <n v="46"/>
    <x v="538"/>
    <s v="89h 59m 33s"/>
    <s v="time"/>
    <n v="89"/>
    <n v="59"/>
    <n v="33"/>
    <n v="3497"/>
    <n v="20"/>
    <n v="38.858793788371202"/>
  </r>
  <r>
    <x v="88"/>
    <x v="87"/>
    <x v="2479"/>
    <n v="43"/>
    <x v="538"/>
    <s v="90h 12m 42s"/>
    <s v="time"/>
    <n v="90"/>
    <n v="12"/>
    <n v="42"/>
    <n v="3497"/>
    <n v="20"/>
    <n v="38.764387459123903"/>
  </r>
  <r>
    <x v="88"/>
    <x v="19"/>
    <x v="2704"/>
    <n v="51"/>
    <x v="539"/>
    <s v="87h 41m 06s"/>
    <s v="time"/>
    <n v="87"/>
    <n v="41"/>
    <n v="6"/>
    <n v="3497"/>
    <n v="20"/>
    <n v="39.881393624907297"/>
  </r>
  <r>
    <x v="88"/>
    <x v="12"/>
    <x v="2451"/>
    <n v="52"/>
    <x v="539"/>
    <s v="88h 34m 31s"/>
    <s v="time"/>
    <n v="88"/>
    <n v="34"/>
    <n v="31"/>
    <n v="3497"/>
    <n v="20"/>
    <n v="39.4805422882607"/>
  </r>
  <r>
    <x v="88"/>
    <x v="31"/>
    <x v="2881"/>
    <n v="57"/>
    <x v="539"/>
    <s v="89h 13m 24s"/>
    <s v="time"/>
    <n v="89"/>
    <n v="13"/>
    <n v="24"/>
    <n v="3497"/>
    <n v="20"/>
    <n v="39.193783389995097"/>
  </r>
  <r>
    <x v="88"/>
    <x v="42"/>
    <x v="2882"/>
    <n v="55"/>
    <x v="539"/>
    <s v="89h 16m 59s"/>
    <s v="time"/>
    <n v="89"/>
    <n v="16"/>
    <n v="59"/>
    <n v="3497"/>
    <n v="20"/>
    <n v="39.167566323086"/>
  </r>
  <r>
    <x v="88"/>
    <x v="76"/>
    <x v="2700"/>
    <n v="58"/>
    <x v="539"/>
    <s v="89h 51m 02s"/>
    <s v="time"/>
    <n v="89"/>
    <n v="51"/>
    <n v="2"/>
    <n v="3497"/>
    <n v="20"/>
    <n v="38.920182277980103"/>
  </r>
  <r>
    <x v="88"/>
    <x v="96"/>
    <x v="2800"/>
    <n v="54"/>
    <x v="539"/>
    <s v="90h 26m 21s"/>
    <s v="time"/>
    <n v="90"/>
    <n v="26"/>
    <n v="21"/>
    <n v="3497"/>
    <n v="20"/>
    <n v="38.666875524063101"/>
  </r>
  <r>
    <x v="88"/>
    <x v="103"/>
    <x v="2802"/>
    <n v="56"/>
    <x v="539"/>
    <s v="90h 30m 11s"/>
    <s v="time"/>
    <n v="90"/>
    <n v="30"/>
    <n v="11"/>
    <n v="3497"/>
    <n v="20"/>
    <n v="38.639579388050102"/>
  </r>
  <r>
    <x v="88"/>
    <x v="106"/>
    <x v="2883"/>
    <n v="53"/>
    <x v="539"/>
    <s v="90h 33m 28s"/>
    <s v="time"/>
    <n v="90"/>
    <n v="33"/>
    <n v="28"/>
    <n v="3497"/>
    <n v="20"/>
    <n v="38.616230276557602"/>
  </r>
  <r>
    <x v="88"/>
    <x v="116"/>
    <x v="2576"/>
    <n v="59"/>
    <x v="539"/>
    <s v="90h 39m 26s"/>
    <s v="time"/>
    <n v="90"/>
    <n v="39"/>
    <n v="26"/>
    <n v="3497"/>
    <n v="20"/>
    <n v="38.573871052744401"/>
  </r>
  <r>
    <x v="88"/>
    <x v="1"/>
    <x v="2744"/>
    <n v="111"/>
    <x v="554"/>
    <s v="87h 45m 02s"/>
    <s v="time"/>
    <n v="87"/>
    <n v="45"/>
    <n v="2"/>
    <n v="3497"/>
    <n v="20"/>
    <n v="39.8515995466948"/>
  </r>
  <r>
    <x v="88"/>
    <x v="52"/>
    <x v="2844"/>
    <n v="119"/>
    <x v="554"/>
    <s v="88h 43m 13s"/>
    <s v="time"/>
    <n v="88"/>
    <n v="43"/>
    <n v="13"/>
    <n v="3497"/>
    <n v="20"/>
    <n v="39.416017257735703"/>
  </r>
  <r>
    <x v="88"/>
    <x v="78"/>
    <x v="2710"/>
    <n v="115"/>
    <x v="554"/>
    <s v="90h 00m 16s"/>
    <s v="time"/>
    <n v="90"/>
    <n v="0"/>
    <n v="16"/>
    <n v="3497"/>
    <n v="20"/>
    <n v="38.853636857439099"/>
  </r>
  <r>
    <x v="88"/>
    <x v="95"/>
    <x v="2838"/>
    <n v="112"/>
    <x v="554"/>
    <s v="90h 22m 52s"/>
    <s v="time"/>
    <n v="90"/>
    <n v="22"/>
    <n v="52"/>
    <n v="3497"/>
    <n v="20"/>
    <n v="38.691712870191601"/>
  </r>
  <r>
    <x v="88"/>
    <x v="101"/>
    <x v="2804"/>
    <n v="113"/>
    <x v="554"/>
    <s v="90h 28m 39s"/>
    <s v="time"/>
    <n v="90"/>
    <n v="28"/>
    <n v="39"/>
    <n v="3497"/>
    <n v="20"/>
    <n v="38.650493216545499"/>
  </r>
  <r>
    <x v="88"/>
    <x v="104"/>
    <x v="2805"/>
    <n v="117"/>
    <x v="554"/>
    <s v="90h 29m 51s"/>
    <s v="time"/>
    <n v="90"/>
    <n v="29"/>
    <n v="51"/>
    <n v="3497"/>
    <n v="20"/>
    <n v="38.6419514351225"/>
  </r>
  <r>
    <x v="88"/>
    <x v="122"/>
    <x v="2845"/>
    <n v="114"/>
    <x v="554"/>
    <s v="90h 43m 49s"/>
    <s v="time"/>
    <n v="90"/>
    <n v="43"/>
    <n v="49"/>
    <n v="3497"/>
    <n v="20"/>
    <n v="38.542811569088997"/>
  </r>
  <r>
    <x v="88"/>
    <x v="121"/>
    <x v="2884"/>
    <n v="116"/>
    <x v="554"/>
    <s v="90h 47m 53s"/>
    <s v="time"/>
    <n v="90"/>
    <n v="47"/>
    <n v="53"/>
    <n v="3497"/>
    <n v="20"/>
    <n v="38.514040621280998"/>
  </r>
  <r>
    <x v="88"/>
    <x v="134"/>
    <x v="2672"/>
    <n v="118"/>
    <x v="554"/>
    <s v="90h 54m 23s"/>
    <s v="time"/>
    <n v="90"/>
    <n v="54"/>
    <n v="23"/>
    <n v="3497"/>
    <n v="20"/>
    <n v="38.468143358705298"/>
  </r>
  <r>
    <x v="88"/>
    <x v="6"/>
    <x v="2774"/>
    <n v="163"/>
    <x v="540"/>
    <s v="88h 11m 50s"/>
    <s v="time"/>
    <n v="88"/>
    <n v="11"/>
    <n v="50"/>
    <n v="3497"/>
    <n v="20"/>
    <n v="39.649774810242199"/>
  </r>
  <r>
    <x v="88"/>
    <x v="7"/>
    <x v="2644"/>
    <n v="161"/>
    <x v="540"/>
    <s v="88h 17m 13s"/>
    <s v="time"/>
    <n v="88"/>
    <n v="17"/>
    <n v="13"/>
    <n v="3497"/>
    <n v="20"/>
    <n v="39.609480450425202"/>
  </r>
  <r>
    <x v="88"/>
    <x v="32"/>
    <x v="2671"/>
    <n v="162"/>
    <x v="540"/>
    <s v="88h 44m 06s"/>
    <s v="time"/>
    <n v="88"/>
    <n v="44"/>
    <n v="6"/>
    <n v="3497"/>
    <n v="20"/>
    <n v="39.409477658195698"/>
  </r>
  <r>
    <x v="88"/>
    <x v="48"/>
    <x v="2503"/>
    <n v="166"/>
    <x v="540"/>
    <s v="89h 26m 30s"/>
    <s v="time"/>
    <n v="89"/>
    <n v="26"/>
    <n v="30"/>
    <n v="3497"/>
    <n v="20"/>
    <n v="39.098108636914098"/>
  </r>
  <r>
    <x v="88"/>
    <x v="66"/>
    <x v="2772"/>
    <n v="167"/>
    <x v="540"/>
    <s v="89h 56m 49s"/>
    <s v="time"/>
    <n v="89"/>
    <n v="56"/>
    <n v="49"/>
    <n v="3497"/>
    <n v="20"/>
    <n v="38.878474656355998"/>
  </r>
  <r>
    <x v="88"/>
    <x v="100"/>
    <x v="2771"/>
    <n v="168"/>
    <x v="540"/>
    <s v="90h 28m 22s"/>
    <s v="time"/>
    <n v="90"/>
    <n v="28"/>
    <n v="22"/>
    <n v="3497"/>
    <n v="20"/>
    <n v="38.652510577153301"/>
  </r>
  <r>
    <x v="88"/>
    <x v="50"/>
    <x v="2712"/>
    <n v="199"/>
    <x v="555"/>
    <s v="88h 39m 57s"/>
    <s v="time"/>
    <n v="88"/>
    <n v="39"/>
    <n v="57"/>
    <n v="3497"/>
    <n v="20"/>
    <n v="39.440220302822397"/>
  </r>
  <r>
    <x v="88"/>
    <x v="35"/>
    <x v="2818"/>
    <n v="191"/>
    <x v="555"/>
    <s v="88h 51m 16s"/>
    <s v="time"/>
    <n v="88"/>
    <n v="51"/>
    <n v="16"/>
    <n v="3497"/>
    <n v="20"/>
    <n v="39.356500643999503"/>
  </r>
  <r>
    <x v="88"/>
    <x v="75"/>
    <x v="2809"/>
    <n v="194"/>
    <x v="555"/>
    <s v="89h 47m 09s"/>
    <s v="time"/>
    <n v="89"/>
    <n v="47"/>
    <n v="9"/>
    <n v="3497"/>
    <n v="20"/>
    <n v="38.948237936571203"/>
  </r>
  <r>
    <x v="88"/>
    <x v="68"/>
    <x v="2806"/>
    <n v="193"/>
    <x v="555"/>
    <s v="89h 48m 36s"/>
    <s v="time"/>
    <n v="89"/>
    <n v="48"/>
    <n v="36"/>
    <n v="3497"/>
    <n v="20"/>
    <n v="38.937757488030201"/>
  </r>
  <r>
    <x v="88"/>
    <x v="83"/>
    <x v="2885"/>
    <n v="198"/>
    <x v="555"/>
    <s v="90h 15m 34s"/>
    <s v="time"/>
    <n v="90"/>
    <n v="15"/>
    <n v="34"/>
    <n v="3497"/>
    <n v="20"/>
    <n v="38.743867985498497"/>
  </r>
  <r>
    <x v="88"/>
    <x v="112"/>
    <x v="2444"/>
    <n v="197"/>
    <x v="555"/>
    <s v="90h 32m 45s"/>
    <s v="time"/>
    <n v="90"/>
    <n v="32"/>
    <n v="45"/>
    <n v="3497"/>
    <n v="20"/>
    <n v="38.621324375316298"/>
  </r>
  <r>
    <x v="88"/>
    <x v="123"/>
    <x v="2554"/>
    <n v="195"/>
    <x v="555"/>
    <s v="90h 47m 53s"/>
    <s v="time"/>
    <n v="90"/>
    <n v="47"/>
    <n v="53"/>
    <n v="3497"/>
    <n v="20"/>
    <n v="38.514040621280998"/>
  </r>
  <r>
    <x v="88"/>
    <x v="77"/>
    <x v="2599"/>
    <n v="209"/>
    <x v="556"/>
    <s v="89h 52m 17s"/>
    <s v="time"/>
    <n v="89"/>
    <n v="52"/>
    <n v="17"/>
    <n v="3497"/>
    <n v="20"/>
    <n v="38.911160083699798"/>
  </r>
  <r>
    <x v="88"/>
    <x v="84"/>
    <x v="2566"/>
    <n v="201"/>
    <x v="556"/>
    <s v="89h 59m 22s"/>
    <s v="time"/>
    <n v="89"/>
    <n v="59"/>
    <n v="22"/>
    <n v="3497"/>
    <n v="20"/>
    <n v="38.8601132231558"/>
  </r>
  <r>
    <x v="88"/>
    <x v="97"/>
    <x v="2228"/>
    <n v="208"/>
    <x v="556"/>
    <s v="90h 25m 18s"/>
    <s v="time"/>
    <n v="90"/>
    <n v="25"/>
    <n v="18"/>
    <n v="3497"/>
    <n v="20"/>
    <n v="38.674359021620901"/>
  </r>
  <r>
    <x v="88"/>
    <x v="111"/>
    <x v="2594"/>
    <n v="202"/>
    <x v="556"/>
    <s v="90h 32m 07s"/>
    <s v="time"/>
    <n v="90"/>
    <n v="32"/>
    <n v="7"/>
    <n v="3497"/>
    <n v="20"/>
    <n v="38.625827255796501"/>
  </r>
  <r>
    <x v="88"/>
    <x v="105"/>
    <x v="2886"/>
    <n v="205"/>
    <x v="556"/>
    <s v="90h 32m 16s"/>
    <s v="time"/>
    <n v="90"/>
    <n v="32"/>
    <n v="16"/>
    <n v="3497"/>
    <n v="20"/>
    <n v="38.624760689215002"/>
  </r>
  <r>
    <x v="88"/>
    <x v="114"/>
    <x v="2456"/>
    <n v="203"/>
    <x v="556"/>
    <s v="90h 39m 17s"/>
    <s v="time"/>
    <n v="90"/>
    <n v="39"/>
    <n v="17"/>
    <n v="3497"/>
    <n v="20"/>
    <n v="38.574934810652103"/>
  </r>
  <r>
    <x v="88"/>
    <x v="108"/>
    <x v="2837"/>
    <n v="204"/>
    <x v="556"/>
    <s v="90h 41m 42s"/>
    <s v="time"/>
    <n v="90"/>
    <n v="41"/>
    <n v="42"/>
    <n v="3497"/>
    <n v="20"/>
    <n v="38.557803627542803"/>
  </r>
  <r>
    <x v="88"/>
    <x v="148"/>
    <x v="2708"/>
    <n v="207"/>
    <x v="556"/>
    <s v="91h 24m 59s"/>
    <s v="time"/>
    <n v="91"/>
    <n v="24"/>
    <n v="59"/>
    <n v="3497"/>
    <n v="20"/>
    <n v="38.253534650667397"/>
  </r>
  <r>
    <x v="88"/>
    <x v="51"/>
    <x v="2707"/>
    <n v="157"/>
    <x v="543"/>
    <s v="88h 40m 26s"/>
    <s v="time"/>
    <n v="88"/>
    <n v="40"/>
    <n v="26"/>
    <n v="3497"/>
    <n v="20"/>
    <n v="39.436637366630499"/>
  </r>
  <r>
    <x v="88"/>
    <x v="36"/>
    <x v="2887"/>
    <n v="152"/>
    <x v="543"/>
    <s v="88h 51m 39s"/>
    <s v="time"/>
    <n v="88"/>
    <n v="51"/>
    <n v="39"/>
    <n v="3497"/>
    <n v="20"/>
    <n v="39.353671002410103"/>
  </r>
  <r>
    <x v="88"/>
    <x v="63"/>
    <x v="2591"/>
    <n v="155"/>
    <x v="543"/>
    <s v="89h 40m 30s"/>
    <s v="time"/>
    <n v="89"/>
    <n v="40"/>
    <n v="30"/>
    <n v="3497"/>
    <n v="20"/>
    <n v="38.996375801505401"/>
  </r>
  <r>
    <x v="88"/>
    <x v="137"/>
    <x v="2597"/>
    <n v="156"/>
    <x v="543"/>
    <s v="91h 06m 11s"/>
    <s v="time"/>
    <n v="91"/>
    <n v="6"/>
    <n v="11"/>
    <n v="3497"/>
    <n v="20"/>
    <n v="38.3851011217455"/>
  </r>
  <r>
    <x v="88"/>
    <x v="13"/>
    <x v="2406"/>
    <n v="19"/>
    <x v="557"/>
    <s v="87h 50m 28s"/>
    <s v="time"/>
    <n v="87"/>
    <n v="50"/>
    <n v="28"/>
    <n v="3497"/>
    <n v="20"/>
    <n v="39.810516462805303"/>
  </r>
  <r>
    <x v="88"/>
    <x v="15"/>
    <x v="2436"/>
    <n v="15"/>
    <x v="557"/>
    <s v="87h 52m 41s"/>
    <s v="time"/>
    <n v="87"/>
    <n v="52"/>
    <n v="41"/>
    <n v="3497"/>
    <n v="20"/>
    <n v="39.793779890694402"/>
  </r>
  <r>
    <x v="88"/>
    <x v="16"/>
    <x v="2601"/>
    <n v="14"/>
    <x v="557"/>
    <s v="87h 54m 42s"/>
    <s v="time"/>
    <n v="87"/>
    <n v="54"/>
    <n v="42"/>
    <n v="3497"/>
    <n v="20"/>
    <n v="39.778565605626802"/>
  </r>
  <r>
    <x v="88"/>
    <x v="5"/>
    <x v="2686"/>
    <n v="16"/>
    <x v="557"/>
    <s v="88h 03m 17s"/>
    <s v="time"/>
    <n v="88"/>
    <n v="3"/>
    <n v="17"/>
    <n v="3497"/>
    <n v="20"/>
    <n v="39.713940510477997"/>
  </r>
  <r>
    <x v="88"/>
    <x v="47"/>
    <x v="2276"/>
    <n v="18"/>
    <x v="557"/>
    <s v="89h 25m 28s"/>
    <s v="time"/>
    <n v="89"/>
    <n v="25"/>
    <n v="28"/>
    <n v="3497"/>
    <n v="20"/>
    <n v="39.105638527869502"/>
  </r>
  <r>
    <x v="88"/>
    <x v="73"/>
    <x v="2573"/>
    <n v="17"/>
    <x v="557"/>
    <s v="89h 56m 43s"/>
    <s v="time"/>
    <n v="89"/>
    <n v="56"/>
    <n v="43"/>
    <n v="3497"/>
    <n v="20"/>
    <n v="38.8791950661358"/>
  </r>
  <r>
    <x v="88"/>
    <x v="8"/>
    <x v="2849"/>
    <n v="91"/>
    <x v="544"/>
    <s v="88h 20m 30s"/>
    <s v="time"/>
    <n v="88"/>
    <n v="20"/>
    <n v="30"/>
    <n v="3497"/>
    <n v="20"/>
    <n v="39.584944816526701"/>
  </r>
  <r>
    <x v="88"/>
    <x v="49"/>
    <x v="2852"/>
    <n v="95"/>
    <x v="544"/>
    <s v="89h 27m 15s"/>
    <s v="time"/>
    <n v="89"/>
    <n v="27"/>
    <n v="15"/>
    <n v="3497"/>
    <n v="20"/>
    <n v="39.092645209371597"/>
  </r>
  <r>
    <x v="88"/>
    <x v="71"/>
    <x v="2888"/>
    <n v="97"/>
    <x v="544"/>
    <s v="89h 54m 30s"/>
    <s v="time"/>
    <n v="89"/>
    <n v="54"/>
    <n v="30"/>
    <n v="3497"/>
    <n v="20"/>
    <n v="38.895171007507599"/>
  </r>
  <r>
    <x v="88"/>
    <x v="90"/>
    <x v="2718"/>
    <n v="94"/>
    <x v="544"/>
    <s v="90h 16m 37s"/>
    <s v="time"/>
    <n v="90"/>
    <n v="16"/>
    <n v="37"/>
    <n v="3497"/>
    <n v="20"/>
    <n v="38.736357566377499"/>
  </r>
  <r>
    <x v="88"/>
    <x v="88"/>
    <x v="2889"/>
    <n v="99"/>
    <x v="544"/>
    <s v="90h 20m 51s"/>
    <s v="time"/>
    <n v="90"/>
    <n v="20"/>
    <n v="51"/>
    <n v="3497"/>
    <n v="20"/>
    <n v="38.706106975843198"/>
  </r>
  <r>
    <x v="88"/>
    <x v="140"/>
    <x v="2890"/>
    <n v="98"/>
    <x v="544"/>
    <s v="90h 53m 07s"/>
    <s v="time"/>
    <n v="90"/>
    <n v="53"/>
    <n v="7"/>
    <n v="3497"/>
    <n v="20"/>
    <n v="38.477078857045001"/>
  </r>
  <r>
    <x v="88"/>
    <x v="131"/>
    <x v="2753"/>
    <n v="96"/>
    <x v="544"/>
    <s v="90h 58m 42s"/>
    <s v="time"/>
    <n v="90"/>
    <n v="58"/>
    <n v="42"/>
    <n v="3497"/>
    <n v="20"/>
    <n v="38.437723267444603"/>
  </r>
  <r>
    <x v="88"/>
    <x v="155"/>
    <x v="2529"/>
    <n v="93"/>
    <x v="544"/>
    <s v="91h 32m 23s"/>
    <s v="time"/>
    <n v="91"/>
    <n v="32"/>
    <n v="23"/>
    <n v="3497"/>
    <n v="20"/>
    <n v="38.2019948838239"/>
  </r>
  <r>
    <x v="88"/>
    <x v="17"/>
    <x v="2610"/>
    <n v="101"/>
    <x v="546"/>
    <s v="87h 34m 47s"/>
    <s v="time"/>
    <n v="87"/>
    <n v="34"/>
    <n v="47"/>
    <n v="3497"/>
    <n v="20"/>
    <n v="39.929334225642002"/>
  </r>
  <r>
    <x v="88"/>
    <x v="18"/>
    <x v="2682"/>
    <n v="105"/>
    <x v="546"/>
    <s v="87h 38m 08s"/>
    <s v="time"/>
    <n v="87"/>
    <n v="38"/>
    <n v="8"/>
    <n v="3497"/>
    <n v="20"/>
    <n v="39.903894918348698"/>
  </r>
  <r>
    <x v="88"/>
    <x v="10"/>
    <x v="2513"/>
    <n v="108"/>
    <x v="546"/>
    <s v="88h 29m 39s"/>
    <s v="time"/>
    <n v="88"/>
    <n v="29"/>
    <n v="39"/>
    <n v="3497"/>
    <n v="20"/>
    <n v="39.516728974602799"/>
  </r>
  <r>
    <x v="88"/>
    <x v="33"/>
    <x v="2855"/>
    <n v="107"/>
    <x v="546"/>
    <s v="88h 55m 36s"/>
    <s v="time"/>
    <n v="88"/>
    <n v="55"/>
    <n v="36"/>
    <n v="3497"/>
    <n v="20"/>
    <n v="39.324537071744501"/>
  </r>
  <r>
    <x v="88"/>
    <x v="55"/>
    <x v="2815"/>
    <n v="102"/>
    <x v="546"/>
    <s v="89h 27m 21s"/>
    <s v="time"/>
    <n v="89"/>
    <n v="27"/>
    <n v="21"/>
    <n v="3497"/>
    <n v="20"/>
    <n v="39.091916867728003"/>
  </r>
  <r>
    <x v="88"/>
    <x v="81"/>
    <x v="2633"/>
    <n v="106"/>
    <x v="546"/>
    <s v="90h 01m 30s"/>
    <s v="time"/>
    <n v="90"/>
    <n v="1"/>
    <n v="30"/>
    <n v="3497"/>
    <n v="20"/>
    <n v="38.844765342960201"/>
  </r>
  <r>
    <x v="88"/>
    <x v="132"/>
    <x v="2756"/>
    <n v="103"/>
    <x v="546"/>
    <s v="91h 03m 23s"/>
    <s v="time"/>
    <n v="91"/>
    <n v="3"/>
    <n v="23"/>
    <n v="3497"/>
    <n v="20"/>
    <n v="38.404773598777297"/>
  </r>
  <r>
    <x v="88"/>
    <x v="147"/>
    <x v="2542"/>
    <n v="104"/>
    <x v="546"/>
    <s v="91h 13m 35s"/>
    <s v="time"/>
    <n v="91"/>
    <n v="13"/>
    <n v="35"/>
    <n v="3497"/>
    <n v="20"/>
    <n v="38.333206461336999"/>
  </r>
  <r>
    <x v="88"/>
    <x v="102"/>
    <x v="2749"/>
    <n v="213"/>
    <x v="558"/>
    <s v="90h 29m 00s"/>
    <s v="time"/>
    <n v="90"/>
    <n v="29"/>
    <n v="0"/>
    <n v="3497"/>
    <n v="20"/>
    <n v="38.648001473567803"/>
  </r>
  <r>
    <x v="88"/>
    <x v="120"/>
    <x v="2567"/>
    <n v="217"/>
    <x v="558"/>
    <s v="90h 33m 02s"/>
    <s v="time"/>
    <n v="90"/>
    <n v="33"/>
    <n v="2"/>
    <n v="3497"/>
    <n v="20"/>
    <n v="38.619310268665103"/>
  </r>
  <r>
    <x v="88"/>
    <x v="127"/>
    <x v="2891"/>
    <n v="212"/>
    <x v="558"/>
    <s v="90h 58m 31s"/>
    <s v="time"/>
    <n v="90"/>
    <n v="58"/>
    <n v="31"/>
    <n v="3497"/>
    <n v="20"/>
    <n v="38.439014262116302"/>
  </r>
  <r>
    <x v="88"/>
    <x v="126"/>
    <x v="2892"/>
    <n v="216"/>
    <x v="558"/>
    <s v="91h 01m 30s"/>
    <s v="time"/>
    <n v="91"/>
    <n v="1"/>
    <n v="30"/>
    <n v="3497"/>
    <n v="20"/>
    <n v="38.418017028288901"/>
  </r>
  <r>
    <x v="88"/>
    <x v="128"/>
    <x v="2893"/>
    <n v="215"/>
    <x v="558"/>
    <s v="91h 02m 36s"/>
    <s v="time"/>
    <n v="91"/>
    <n v="2"/>
    <n v="36"/>
    <n v="3497"/>
    <n v="20"/>
    <n v="38.410280818657696"/>
  </r>
  <r>
    <x v="88"/>
    <x v="149"/>
    <x v="2752"/>
    <n v="218"/>
    <x v="558"/>
    <s v="91h 15m 24s"/>
    <s v="time"/>
    <n v="91"/>
    <n v="15"/>
    <n v="24"/>
    <n v="3497"/>
    <n v="20"/>
    <n v="38.320488000876601"/>
  </r>
  <r>
    <x v="88"/>
    <x v="2"/>
    <x v="2722"/>
    <n v="29"/>
    <x v="547"/>
    <s v="87h 51m 13s"/>
    <s v="time"/>
    <n v="87"/>
    <n v="51"/>
    <n v="13"/>
    <n v="3497"/>
    <n v="20"/>
    <n v="39.804852137235798"/>
  </r>
  <r>
    <x v="88"/>
    <x v="30"/>
    <x v="2488"/>
    <n v="21"/>
    <x v="547"/>
    <s v="88h 39m 28s"/>
    <s v="time"/>
    <n v="88"/>
    <n v="39"/>
    <n v="28"/>
    <n v="3497"/>
    <n v="20"/>
    <n v="39.443803890114197"/>
  </r>
  <r>
    <x v="88"/>
    <x v="58"/>
    <x v="2894"/>
    <n v="28"/>
    <x v="547"/>
    <s v="89h 32m 32s"/>
    <s v="time"/>
    <n v="89"/>
    <n v="32"/>
    <n v="32"/>
    <n v="3497"/>
    <n v="20"/>
    <n v="39.054201618106902"/>
  </r>
  <r>
    <x v="88"/>
    <x v="64"/>
    <x v="2767"/>
    <n v="24"/>
    <x v="547"/>
    <s v="89h 33m 42s"/>
    <s v="time"/>
    <n v="89"/>
    <n v="33"/>
    <n v="42"/>
    <n v="3497"/>
    <n v="20"/>
    <n v="39.045722686417101"/>
  </r>
  <r>
    <x v="88"/>
    <x v="79"/>
    <x v="2731"/>
    <n v="27"/>
    <x v="547"/>
    <s v="90h 03m 48s"/>
    <s v="time"/>
    <n v="90"/>
    <n v="3"/>
    <n v="48"/>
    <n v="3497"/>
    <n v="20"/>
    <n v="38.828231984899503"/>
  </r>
  <r>
    <x v="88"/>
    <x v="85"/>
    <x v="2725"/>
    <n v="22"/>
    <x v="547"/>
    <s v="90h 04m 00s"/>
    <s v="time"/>
    <n v="90"/>
    <n v="4"/>
    <n v="0"/>
    <n v="3497"/>
    <n v="20"/>
    <n v="38.826794966691303"/>
  </r>
  <r>
    <x v="88"/>
    <x v="135"/>
    <x v="2859"/>
    <n v="25"/>
    <x v="547"/>
    <s v="91h 01m 45s"/>
    <s v="time"/>
    <n v="91"/>
    <n v="1"/>
    <n v="45"/>
    <n v="3497"/>
    <n v="20"/>
    <n v="38.416258525197897"/>
  </r>
  <r>
    <x v="88"/>
    <x v="0"/>
    <x v="2763"/>
    <n v="178"/>
    <x v="559"/>
    <s v="88h 00m 14s"/>
    <s v="time"/>
    <n v="88"/>
    <n v="0"/>
    <n v="14"/>
    <n v="3497"/>
    <n v="20"/>
    <n v="39.736880314632501"/>
  </r>
  <r>
    <x v="88"/>
    <x v="45"/>
    <x v="2648"/>
    <n v="177"/>
    <x v="559"/>
    <s v="89h 22m 01s"/>
    <s v="time"/>
    <n v="89"/>
    <n v="22"/>
    <n v="1"/>
    <n v="3497"/>
    <n v="20"/>
    <n v="39.130799668035301"/>
  </r>
  <r>
    <x v="88"/>
    <x v="92"/>
    <x v="2895"/>
    <n v="175"/>
    <x v="559"/>
    <s v="90h 21m 01s"/>
    <s v="time"/>
    <n v="90"/>
    <n v="21"/>
    <n v="1"/>
    <n v="3497"/>
    <n v="20"/>
    <n v="38.704916974368203"/>
  </r>
  <r>
    <x v="88"/>
    <x v="98"/>
    <x v="2400"/>
    <n v="179"/>
    <x v="559"/>
    <s v="90h 27m 58s"/>
    <s v="time"/>
    <n v="90"/>
    <n v="27"/>
    <n v="58"/>
    <n v="3497"/>
    <n v="20"/>
    <n v="38.655358974201498"/>
  </r>
  <r>
    <x v="88"/>
    <x v="117"/>
    <x v="2896"/>
    <n v="176"/>
    <x v="559"/>
    <s v="90h 43m 16s"/>
    <s v="time"/>
    <n v="90"/>
    <n v="43"/>
    <n v="16"/>
    <n v="3497"/>
    <n v="20"/>
    <n v="38.546706022118997"/>
  </r>
  <r>
    <x v="88"/>
    <x v="129"/>
    <x v="2897"/>
    <n v="174"/>
    <x v="559"/>
    <s v="90h 51m 54s"/>
    <s v="time"/>
    <n v="90"/>
    <n v="51"/>
    <n v="54"/>
    <n v="3497"/>
    <n v="20"/>
    <n v="38.485665547790603"/>
  </r>
  <r>
    <x v="88"/>
    <x v="141"/>
    <x v="2898"/>
    <n v="171"/>
    <x v="559"/>
    <s v="90h 59m 55s"/>
    <s v="time"/>
    <n v="90"/>
    <n v="59"/>
    <n v="55"/>
    <n v="3497"/>
    <n v="20"/>
    <n v="38.4291579541812"/>
  </r>
  <r>
    <x v="88"/>
    <x v="142"/>
    <x v="2899"/>
    <n v="172"/>
    <x v="559"/>
    <s v="91h 02m 15s"/>
    <s v="time"/>
    <n v="91"/>
    <n v="2"/>
    <n v="15"/>
    <n v="3497"/>
    <n v="20"/>
    <n v="38.412742001922197"/>
  </r>
  <r>
    <x v="88"/>
    <x v="136"/>
    <x v="2477"/>
    <n v="173"/>
    <x v="559"/>
    <s v="91h 03m 43s"/>
    <s v="time"/>
    <n v="91"/>
    <n v="3"/>
    <n v="43"/>
    <n v="3497"/>
    <n v="20"/>
    <n v="38.402430579916597"/>
  </r>
  <r>
    <x v="88"/>
    <x v="26"/>
    <x v="2785"/>
    <n v="128"/>
    <x v="550"/>
    <s v="89h 12m 44s"/>
    <s v="time"/>
    <n v="89"/>
    <n v="12"/>
    <n v="44"/>
    <n v="3497"/>
    <n v="20"/>
    <n v="39.198664856584102"/>
  </r>
  <r>
    <x v="88"/>
    <x v="56"/>
    <x v="2865"/>
    <n v="123"/>
    <x v="550"/>
    <s v="89h 30m 17s"/>
    <s v="time"/>
    <n v="89"/>
    <n v="30"/>
    <n v="17"/>
    <n v="3497"/>
    <n v="20"/>
    <n v="39.070564247075701"/>
  </r>
  <r>
    <x v="88"/>
    <x v="74"/>
    <x v="2866"/>
    <n v="125"/>
    <x v="550"/>
    <s v="89h 46m 23s"/>
    <s v="time"/>
    <n v="89"/>
    <n v="46"/>
    <n v="23"/>
    <n v="3497"/>
    <n v="20"/>
    <n v="38.953781603611503"/>
  </r>
  <r>
    <x v="88"/>
    <x v="118"/>
    <x v="2900"/>
    <n v="122"/>
    <x v="550"/>
    <s v="90h 37m 44s"/>
    <s v="time"/>
    <n v="90"/>
    <n v="37"/>
    <n v="44"/>
    <n v="3497"/>
    <n v="20"/>
    <n v="38.585930412181497"/>
  </r>
  <r>
    <x v="89"/>
    <x v="4"/>
    <x v="2901"/>
    <n v="82"/>
    <x v="514"/>
    <s v="84h 23m 22s"/>
    <s v="time"/>
    <n v="84"/>
    <n v="23"/>
    <n v="22"/>
    <n v="3404"/>
    <n v="21"/>
    <n v="40.336798309425198"/>
  </r>
  <r>
    <x v="89"/>
    <x v="9"/>
    <x v="2634"/>
    <n v="86"/>
    <x v="514"/>
    <s v="84h 42m 40s"/>
    <s v="time"/>
    <n v="84"/>
    <n v="42"/>
    <n v="40"/>
    <n v="3404"/>
    <n v="21"/>
    <n v="40.183630640083898"/>
  </r>
  <r>
    <x v="89"/>
    <x v="33"/>
    <x v="2677"/>
    <n v="85"/>
    <x v="514"/>
    <s v="85h 11m 39s"/>
    <s v="time"/>
    <n v="85"/>
    <n v="11"/>
    <n v="39"/>
    <n v="3404"/>
    <n v="21"/>
    <n v="39.9557872702552"/>
  </r>
  <r>
    <x v="89"/>
    <x v="25"/>
    <x v="2678"/>
    <n v="89"/>
    <x v="514"/>
    <s v="85h 24m 37s"/>
    <s v="time"/>
    <n v="85"/>
    <n v="24"/>
    <n v="37"/>
    <n v="3404"/>
    <n v="21"/>
    <n v="39.8546883181506"/>
  </r>
  <r>
    <x v="89"/>
    <x v="121"/>
    <x v="2730"/>
    <n v="88"/>
    <x v="514"/>
    <s v="87h 21m 08s"/>
    <s v="time"/>
    <n v="87"/>
    <n v="21"/>
    <n v="8"/>
    <n v="3404"/>
    <n v="21"/>
    <n v="38.9686708981518"/>
  </r>
  <r>
    <x v="89"/>
    <x v="123"/>
    <x v="2823"/>
    <n v="87"/>
    <x v="514"/>
    <s v="87h 23m 57s"/>
    <s v="time"/>
    <n v="87"/>
    <n v="23"/>
    <n v="57"/>
    <n v="3404"/>
    <n v="21"/>
    <n v="38.947739776313597"/>
  </r>
  <r>
    <x v="89"/>
    <x v="136"/>
    <x v="2508"/>
    <n v="84"/>
    <x v="514"/>
    <s v="87h 43m 51s"/>
    <s v="time"/>
    <n v="87"/>
    <n v="43"/>
    <n v="51"/>
    <n v="3404"/>
    <n v="21"/>
    <n v="38.800497734547903"/>
  </r>
  <r>
    <x v="89"/>
    <x v="21"/>
    <x v="2820"/>
    <n v="63"/>
    <x v="551"/>
    <s v="84h 08m 57s"/>
    <s v="time"/>
    <n v="84"/>
    <n v="8"/>
    <n v="57"/>
    <n v="3404"/>
    <n v="21"/>
    <n v="40.451975163152703"/>
  </r>
  <r>
    <x v="89"/>
    <x v="85"/>
    <x v="2795"/>
    <n v="65"/>
    <x v="551"/>
    <s v="86h 35m 48s"/>
    <s v="time"/>
    <n v="86"/>
    <n v="35"/>
    <n v="48"/>
    <n v="3404"/>
    <n v="21"/>
    <n v="39.308672389237401"/>
  </r>
  <r>
    <x v="89"/>
    <x v="94"/>
    <x v="2902"/>
    <n v="64"/>
    <x v="551"/>
    <s v="86h 50m 16s"/>
    <s v="time"/>
    <n v="86"/>
    <n v="50"/>
    <n v="16"/>
    <n v="3404"/>
    <n v="21"/>
    <n v="39.199529134785102"/>
  </r>
  <r>
    <x v="89"/>
    <x v="164"/>
    <x v="2721"/>
    <n v="69"/>
    <x v="551"/>
    <s v="88h 18m 26s"/>
    <s v="time"/>
    <n v="88"/>
    <n v="18"/>
    <n v="26"/>
    <n v="3404"/>
    <n v="21"/>
    <n v="38.547243524815499"/>
  </r>
  <r>
    <x v="89"/>
    <x v="163"/>
    <x v="2903"/>
    <n v="62"/>
    <x v="551"/>
    <s v="88h 21m 32s"/>
    <s v="time"/>
    <n v="88"/>
    <n v="21"/>
    <n v="32"/>
    <n v="3404"/>
    <n v="21"/>
    <n v="38.5247035448863"/>
  </r>
  <r>
    <x v="89"/>
    <x v="13"/>
    <x v="2848"/>
    <n v="164"/>
    <x v="560"/>
    <s v="84h 08m 22s"/>
    <s v="time"/>
    <n v="84"/>
    <n v="8"/>
    <n v="22"/>
    <n v="3404"/>
    <n v="21"/>
    <n v="40.456649345332799"/>
  </r>
  <r>
    <x v="89"/>
    <x v="16"/>
    <x v="2707"/>
    <n v="167"/>
    <x v="560"/>
    <s v="84h 18m 19s"/>
    <s v="time"/>
    <n v="84"/>
    <n v="18"/>
    <n v="19"/>
    <n v="3404"/>
    <n v="21"/>
    <n v="40.377068787706001"/>
  </r>
  <r>
    <x v="89"/>
    <x v="30"/>
    <x v="2810"/>
    <n v="162"/>
    <x v="560"/>
    <s v="84h 51m 05s"/>
    <s v="time"/>
    <n v="84"/>
    <n v="51"/>
    <n v="5"/>
    <n v="3404"/>
    <n v="21"/>
    <n v="40.117198369698599"/>
  </r>
  <r>
    <x v="89"/>
    <x v="45"/>
    <x v="2904"/>
    <n v="165"/>
    <x v="560"/>
    <s v="85h 46m 22s"/>
    <s v="time"/>
    <n v="85"/>
    <n v="46"/>
    <n v="22"/>
    <n v="3404"/>
    <n v="21"/>
    <n v="39.686251141581998"/>
  </r>
  <r>
    <x v="89"/>
    <x v="63"/>
    <x v="2597"/>
    <n v="166"/>
    <x v="560"/>
    <s v="86h 06m 52s"/>
    <s v="time"/>
    <n v="86"/>
    <n v="6"/>
    <n v="52"/>
    <n v="3404"/>
    <n v="21"/>
    <n v="39.528792433841197"/>
  </r>
  <r>
    <x v="89"/>
    <x v="103"/>
    <x v="2811"/>
    <n v="161"/>
    <x v="560"/>
    <s v="86h 59m 32s"/>
    <s v="time"/>
    <n v="86"/>
    <n v="59"/>
    <n v="32"/>
    <n v="3404"/>
    <n v="21"/>
    <n v="39.129934987802201"/>
  </r>
  <r>
    <x v="89"/>
    <x v="140"/>
    <x v="2905"/>
    <n v="168"/>
    <x v="560"/>
    <s v="87h 31m 13s"/>
    <s v="time"/>
    <n v="87"/>
    <n v="31"/>
    <n v="13"/>
    <n v="3404"/>
    <n v="21"/>
    <n v="38.893843648932098"/>
  </r>
  <r>
    <x v="89"/>
    <x v="134"/>
    <x v="2807"/>
    <n v="169"/>
    <x v="560"/>
    <s v="87h 33m 46s"/>
    <s v="time"/>
    <n v="87"/>
    <n v="33"/>
    <n v="46"/>
    <n v="3404"/>
    <n v="21"/>
    <n v="38.874965897483001"/>
  </r>
  <r>
    <x v="89"/>
    <x v="148"/>
    <x v="2906"/>
    <n v="163"/>
    <x v="560"/>
    <s v="87h 50m 35s"/>
    <s v="time"/>
    <n v="87"/>
    <n v="50"/>
    <n v="35"/>
    <n v="3404"/>
    <n v="21"/>
    <n v="38.750928897813303"/>
  </r>
  <r>
    <x v="89"/>
    <x v="34"/>
    <x v="2769"/>
    <n v="36"/>
    <x v="526"/>
    <s v="85h 17m 19s"/>
    <s v="time"/>
    <n v="85"/>
    <n v="17"/>
    <n v="19"/>
    <n v="3404"/>
    <n v="21"/>
    <n v="39.911542181937797"/>
  </r>
  <r>
    <x v="89"/>
    <x v="38"/>
    <x v="2571"/>
    <n v="31"/>
    <x v="526"/>
    <s v="85h 26m 54s"/>
    <s v="time"/>
    <n v="85"/>
    <n v="26"/>
    <n v="54"/>
    <n v="3404"/>
    <n v="21"/>
    <n v="39.836938500848397"/>
  </r>
  <r>
    <x v="89"/>
    <x v="53"/>
    <x v="2836"/>
    <n v="39"/>
    <x v="526"/>
    <s v="85h 35m 37s"/>
    <s v="time"/>
    <n v="85"/>
    <n v="35"/>
    <n v="37"/>
    <n v="3404"/>
    <n v="21"/>
    <n v="39.769323385377199"/>
  </r>
  <r>
    <x v="89"/>
    <x v="55"/>
    <x v="2685"/>
    <n v="35"/>
    <x v="526"/>
    <s v="85h 56m 43s"/>
    <s v="time"/>
    <n v="85"/>
    <n v="56"/>
    <n v="43"/>
    <n v="3404"/>
    <n v="21"/>
    <n v="39.606597221099904"/>
  </r>
  <r>
    <x v="89"/>
    <x v="62"/>
    <x v="2582"/>
    <n v="34"/>
    <x v="526"/>
    <s v="86h 03m 51s"/>
    <s v="time"/>
    <n v="86"/>
    <n v="3"/>
    <n v="51"/>
    <n v="3404"/>
    <n v="21"/>
    <n v="39.5518847371631"/>
  </r>
  <r>
    <x v="89"/>
    <x v="86"/>
    <x v="2603"/>
    <n v="37"/>
    <x v="526"/>
    <s v="86h 36m 14s"/>
    <s v="time"/>
    <n v="86"/>
    <n v="36"/>
    <n v="14"/>
    <n v="3404"/>
    <n v="21"/>
    <n v="39.305394292019201"/>
  </r>
  <r>
    <x v="89"/>
    <x v="90"/>
    <x v="2770"/>
    <n v="32"/>
    <x v="526"/>
    <s v="86h 41m 45s"/>
    <s v="time"/>
    <n v="86"/>
    <n v="41"/>
    <n v="45"/>
    <n v="3404"/>
    <n v="21"/>
    <n v="39.263709328591297"/>
  </r>
  <r>
    <x v="89"/>
    <x v="96"/>
    <x v="2675"/>
    <n v="33"/>
    <x v="526"/>
    <s v="86h 50m 41s"/>
    <s v="time"/>
    <n v="86"/>
    <n v="50"/>
    <n v="41"/>
    <n v="3404"/>
    <n v="21"/>
    <n v="39.196394586762402"/>
  </r>
  <r>
    <x v="89"/>
    <x v="76"/>
    <x v="2907"/>
    <n v="13"/>
    <x v="561"/>
    <s v="86h 19m 51s"/>
    <s v="time"/>
    <n v="86"/>
    <n v="19"/>
    <n v="51"/>
    <n v="3404"/>
    <n v="21"/>
    <n v="39.429713215633598"/>
  </r>
  <r>
    <x v="89"/>
    <x v="81"/>
    <x v="2881"/>
    <n v="11"/>
    <x v="561"/>
    <s v="86h 35m 31s"/>
    <s v="time"/>
    <n v="86"/>
    <n v="35"/>
    <n v="31"/>
    <n v="3404"/>
    <n v="21"/>
    <n v="39.310816056150898"/>
  </r>
  <r>
    <x v="89"/>
    <x v="93"/>
    <x v="2908"/>
    <n v="17"/>
    <x v="561"/>
    <s v="86h 50m 07s"/>
    <s v="time"/>
    <n v="86"/>
    <n v="50"/>
    <n v="7"/>
    <n v="3404"/>
    <n v="21"/>
    <n v="39.200657694805301"/>
  </r>
  <r>
    <x v="89"/>
    <x v="99"/>
    <x v="2800"/>
    <n v="15"/>
    <x v="561"/>
    <s v="86h 53m 43s"/>
    <s v="time"/>
    <n v="86"/>
    <n v="53"/>
    <n v="43"/>
    <n v="3404"/>
    <n v="21"/>
    <n v="39.1735901771928"/>
  </r>
  <r>
    <x v="89"/>
    <x v="105"/>
    <x v="2909"/>
    <n v="16"/>
    <x v="561"/>
    <s v="87h 06m 41s"/>
    <s v="time"/>
    <n v="87"/>
    <n v="6"/>
    <n v="41"/>
    <n v="3404"/>
    <n v="21"/>
    <n v="39.076406006358397"/>
  </r>
  <r>
    <x v="89"/>
    <x v="106"/>
    <x v="2842"/>
    <n v="12"/>
    <x v="561"/>
    <s v="87h 11m 55s"/>
    <s v="time"/>
    <n v="87"/>
    <n v="11"/>
    <n v="55"/>
    <n v="3404"/>
    <n v="21"/>
    <n v="39.037319019479703"/>
  </r>
  <r>
    <x v="89"/>
    <x v="114"/>
    <x v="2742"/>
    <n v="18"/>
    <x v="561"/>
    <s v="87h 15m 20s"/>
    <s v="time"/>
    <n v="87"/>
    <n v="15"/>
    <n v="20"/>
    <n v="3404"/>
    <n v="21"/>
    <n v="39.011842607920499"/>
  </r>
  <r>
    <x v="89"/>
    <x v="154"/>
    <x v="2741"/>
    <n v="19"/>
    <x v="561"/>
    <s v="87h 57m 01s"/>
    <s v="time"/>
    <n v="87"/>
    <n v="57"/>
    <n v="1"/>
    <n v="3404"/>
    <n v="21"/>
    <n v="38.703686742193298"/>
  </r>
  <r>
    <x v="89"/>
    <x v="14"/>
    <x v="2765"/>
    <n v="139"/>
    <x v="562"/>
    <s v="84h 12m 32s"/>
    <s v="time"/>
    <n v="84"/>
    <n v="12"/>
    <n v="32"/>
    <n v="3404"/>
    <n v="21"/>
    <n v="40.423286008338998"/>
  </r>
  <r>
    <x v="89"/>
    <x v="64"/>
    <x v="2888"/>
    <n v="136"/>
    <x v="562"/>
    <s v="86h 03m 41s"/>
    <s v="time"/>
    <n v="86"/>
    <n v="3"/>
    <n v="41"/>
    <n v="3404"/>
    <n v="21"/>
    <n v="39.553161341548801"/>
  </r>
  <r>
    <x v="89"/>
    <x v="65"/>
    <x v="2849"/>
    <n v="133"/>
    <x v="562"/>
    <s v="86h 05m 53s"/>
    <s v="time"/>
    <n v="86"/>
    <n v="5"/>
    <n v="53"/>
    <n v="3404"/>
    <n v="21"/>
    <n v="39.536316796417502"/>
  </r>
  <r>
    <x v="89"/>
    <x v="69"/>
    <x v="2910"/>
    <n v="138"/>
    <x v="562"/>
    <s v="86h 22m 05s"/>
    <s v="time"/>
    <n v="86"/>
    <n v="22"/>
    <n v="5"/>
    <n v="3404"/>
    <n v="21"/>
    <n v="39.412720109351099"/>
  </r>
  <r>
    <x v="89"/>
    <x v="83"/>
    <x v="2872"/>
    <n v="137"/>
    <x v="562"/>
    <s v="86h 40m 08s"/>
    <s v="time"/>
    <n v="86"/>
    <n v="40"/>
    <n v="8"/>
    <n v="3404"/>
    <n v="21"/>
    <n v="39.2759160021537"/>
  </r>
  <r>
    <x v="89"/>
    <x v="101"/>
    <x v="2826"/>
    <n v="131"/>
    <x v="562"/>
    <s v="86h 55m 49s"/>
    <s v="time"/>
    <n v="86"/>
    <n v="55"/>
    <n v="49"/>
    <n v="3404"/>
    <n v="21"/>
    <n v="39.157818047029998"/>
  </r>
  <r>
    <x v="89"/>
    <x v="118"/>
    <x v="2911"/>
    <n v="134"/>
    <x v="562"/>
    <s v="87h 13m 08s"/>
    <s v="time"/>
    <n v="87"/>
    <n v="13"/>
    <n v="8"/>
    <n v="3404"/>
    <n v="21"/>
    <n v="39.0282431175713"/>
  </r>
  <r>
    <x v="89"/>
    <x v="3"/>
    <x v="2912"/>
    <n v="116"/>
    <x v="462"/>
    <s v="84h 16m 41s"/>
    <s v="time"/>
    <n v="84"/>
    <n v="16"/>
    <n v="41"/>
    <n v="3404"/>
    <n v="21"/>
    <n v="40.390110777485901"/>
  </r>
  <r>
    <x v="89"/>
    <x v="10"/>
    <x v="2732"/>
    <n v="111"/>
    <x v="462"/>
    <s v="84h 44m 47s"/>
    <s v="time"/>
    <n v="84"/>
    <n v="44"/>
    <n v="47"/>
    <n v="3404"/>
    <n v="21"/>
    <n v="40.1669032112151"/>
  </r>
  <r>
    <x v="89"/>
    <x v="31"/>
    <x v="2481"/>
    <n v="112"/>
    <x v="462"/>
    <s v="85h 33m 07s"/>
    <s v="time"/>
    <n v="85"/>
    <n v="33"/>
    <n v="7"/>
    <n v="3404"/>
    <n v="21"/>
    <n v="39.788692379873098"/>
  </r>
  <r>
    <x v="89"/>
    <x v="72"/>
    <x v="2913"/>
    <n v="114"/>
    <x v="462"/>
    <s v="86h 18m 12s"/>
    <s v="time"/>
    <n v="86"/>
    <n v="18"/>
    <n v="12"/>
    <n v="3404"/>
    <n v="21"/>
    <n v="39.442277239195001"/>
  </r>
  <r>
    <x v="89"/>
    <x v="67"/>
    <x v="2690"/>
    <n v="117"/>
    <x v="462"/>
    <s v="86h 30m 35s"/>
    <s v="time"/>
    <n v="86"/>
    <n v="30"/>
    <n v="35"/>
    <n v="3404"/>
    <n v="21"/>
    <n v="39.348178592643698"/>
  </r>
  <r>
    <x v="89"/>
    <x v="124"/>
    <x v="2914"/>
    <n v="119"/>
    <x v="462"/>
    <s v="87h 20m 34s"/>
    <s v="time"/>
    <n v="87"/>
    <n v="20"/>
    <n v="34"/>
    <n v="3404"/>
    <n v="21"/>
    <n v="38.972884611715003"/>
  </r>
  <r>
    <x v="89"/>
    <x v="135"/>
    <x v="2650"/>
    <n v="118"/>
    <x v="462"/>
    <s v="87h 39m 55s"/>
    <s v="time"/>
    <n v="87"/>
    <n v="39"/>
    <n v="55"/>
    <n v="3404"/>
    <n v="21"/>
    <n v="38.8295125081195"/>
  </r>
  <r>
    <x v="89"/>
    <x v="165"/>
    <x v="2915"/>
    <n v="115"/>
    <x v="462"/>
    <s v="88h 04m 39s"/>
    <s v="time"/>
    <n v="88"/>
    <n v="4"/>
    <n v="39"/>
    <n v="3404"/>
    <n v="21"/>
    <n v="38.647781783088703"/>
  </r>
  <r>
    <x v="89"/>
    <x v="52"/>
    <x v="2833"/>
    <n v="77"/>
    <x v="563"/>
    <s v="84h 53m 46s"/>
    <s v="time"/>
    <n v="84"/>
    <n v="53"/>
    <n v="46"/>
    <n v="3404"/>
    <n v="21"/>
    <n v="40.096065125349199"/>
  </r>
  <r>
    <x v="89"/>
    <x v="40"/>
    <x v="2916"/>
    <n v="76"/>
    <x v="563"/>
    <s v="85h 34m 46s"/>
    <s v="time"/>
    <n v="85"/>
    <n v="34"/>
    <n v="46"/>
    <n v="3404"/>
    <n v="21"/>
    <n v="39.775906727342303"/>
  </r>
  <r>
    <x v="89"/>
    <x v="58"/>
    <x v="2530"/>
    <n v="74"/>
    <x v="563"/>
    <s v="86h 00m 59s"/>
    <s v="time"/>
    <n v="86"/>
    <n v="0"/>
    <n v="59"/>
    <n v="3404"/>
    <n v="21"/>
    <n v="39.573853819846903"/>
  </r>
  <r>
    <x v="89"/>
    <x v="61"/>
    <x v="2835"/>
    <n v="79"/>
    <x v="563"/>
    <s v="86h 11m 46s"/>
    <s v="time"/>
    <n v="86"/>
    <n v="11"/>
    <n v="46"/>
    <n v="3404"/>
    <n v="21"/>
    <n v="39.4913408055274"/>
  </r>
  <r>
    <x v="89"/>
    <x v="133"/>
    <x v="2693"/>
    <n v="78"/>
    <x v="563"/>
    <s v="87h 25m 19s"/>
    <s v="time"/>
    <n v="87"/>
    <n v="25"/>
    <n v="19"/>
    <n v="3404"/>
    <n v="21"/>
    <n v="38.937591947102"/>
  </r>
  <r>
    <x v="89"/>
    <x v="125"/>
    <x v="2665"/>
    <n v="75"/>
    <x v="563"/>
    <s v="87h 34m 28s"/>
    <s v="time"/>
    <n v="87"/>
    <n v="34"/>
    <n v="28"/>
    <n v="3404"/>
    <n v="21"/>
    <n v="38.869786974891198"/>
  </r>
  <r>
    <x v="89"/>
    <x v="22"/>
    <x v="2917"/>
    <n v="178"/>
    <x v="564"/>
    <s v="84h 14m 19s"/>
    <s v="time"/>
    <n v="84"/>
    <n v="14"/>
    <n v="19"/>
    <n v="3404"/>
    <n v="21"/>
    <n v="40.409023310107798"/>
  </r>
  <r>
    <x v="89"/>
    <x v="36"/>
    <x v="2877"/>
    <n v="175"/>
    <x v="564"/>
    <s v="85h 09m 48s"/>
    <s v="time"/>
    <n v="85"/>
    <n v="9"/>
    <n v="48"/>
    <n v="3404"/>
    <n v="21"/>
    <n v="39.970253238874299"/>
  </r>
  <r>
    <x v="89"/>
    <x v="59"/>
    <x v="2860"/>
    <n v="173"/>
    <x v="564"/>
    <s v="86h 02m 08s"/>
    <s v="time"/>
    <n v="86"/>
    <n v="2"/>
    <n v="8"/>
    <n v="3404"/>
    <n v="21"/>
    <n v="39.565037710507198"/>
  </r>
  <r>
    <x v="89"/>
    <x v="68"/>
    <x v="2695"/>
    <n v="171"/>
    <x v="564"/>
    <s v="86h 18m 21s"/>
    <s v="time"/>
    <n v="86"/>
    <n v="18"/>
    <n v="21"/>
    <n v="3404"/>
    <n v="21"/>
    <n v="39.4411347243813"/>
  </r>
  <r>
    <x v="89"/>
    <x v="120"/>
    <x v="2359"/>
    <n v="176"/>
    <x v="564"/>
    <s v="87h 11m 05s"/>
    <s v="time"/>
    <n v="87"/>
    <n v="11"/>
    <n v="5"/>
    <n v="3404"/>
    <n v="21"/>
    <n v="39.043537826772599"/>
  </r>
  <r>
    <x v="89"/>
    <x v="108"/>
    <x v="2861"/>
    <n v="177"/>
    <x v="564"/>
    <s v="87h 18m 09s"/>
    <s v="time"/>
    <n v="87"/>
    <n v="18"/>
    <n v="9"/>
    <n v="3404"/>
    <n v="21"/>
    <n v="38.990865095501199"/>
  </r>
  <r>
    <x v="89"/>
    <x v="19"/>
    <x v="2790"/>
    <n v="101"/>
    <x v="530"/>
    <s v="84h 01m 44s"/>
    <s v="time"/>
    <n v="84"/>
    <n v="1"/>
    <n v="44"/>
    <n v="3404"/>
    <n v="21"/>
    <n v="40.5098775553381"/>
  </r>
  <r>
    <x v="89"/>
    <x v="23"/>
    <x v="2803"/>
    <n v="106"/>
    <x v="530"/>
    <s v="84h 29m 14s"/>
    <s v="time"/>
    <n v="84"/>
    <n v="29"/>
    <n v="14"/>
    <n v="3404"/>
    <n v="21"/>
    <n v="40.290116191140001"/>
  </r>
  <r>
    <x v="89"/>
    <x v="43"/>
    <x v="2792"/>
    <n v="109"/>
    <x v="530"/>
    <s v="85h 39m 21s"/>
    <s v="time"/>
    <n v="85"/>
    <n v="39"/>
    <n v="21"/>
    <n v="3404"/>
    <n v="21"/>
    <n v="39.740434101588697"/>
  </r>
  <r>
    <x v="89"/>
    <x v="46"/>
    <x v="2723"/>
    <n v="108"/>
    <x v="530"/>
    <s v="85h 46m 34s"/>
    <s v="time"/>
    <n v="85"/>
    <n v="46"/>
    <n v="34"/>
    <n v="3404"/>
    <n v="21"/>
    <n v="39.684708899784297"/>
  </r>
  <r>
    <x v="89"/>
    <x v="113"/>
    <x v="2918"/>
    <n v="105"/>
    <x v="530"/>
    <s v="87h 04m 06s"/>
    <s v="time"/>
    <n v="87"/>
    <n v="4"/>
    <n v="6"/>
    <n v="3404"/>
    <n v="21"/>
    <n v="39.095729407936297"/>
  </r>
  <r>
    <x v="89"/>
    <x v="111"/>
    <x v="2793"/>
    <n v="102"/>
    <x v="530"/>
    <s v="87h 06m 27s"/>
    <s v="time"/>
    <n v="87"/>
    <n v="6"/>
    <n v="27"/>
    <n v="3404"/>
    <n v="21"/>
    <n v="39.0781505610883"/>
  </r>
  <r>
    <x v="89"/>
    <x v="115"/>
    <x v="2919"/>
    <n v="107"/>
    <x v="530"/>
    <s v="87h 17m 46s"/>
    <s v="time"/>
    <n v="87"/>
    <n v="17"/>
    <n v="46"/>
    <n v="3404"/>
    <n v="21"/>
    <n v="38.993718696899997"/>
  </r>
  <r>
    <x v="89"/>
    <x v="128"/>
    <x v="2879"/>
    <n v="104"/>
    <x v="530"/>
    <s v="87h 41m 42s"/>
    <s v="time"/>
    <n v="87"/>
    <n v="41"/>
    <n v="42"/>
    <n v="3404"/>
    <n v="21"/>
    <n v="38.816352129539801"/>
  </r>
  <r>
    <x v="89"/>
    <x v="146"/>
    <x v="2920"/>
    <n v="103"/>
    <x v="530"/>
    <s v="87h 46m 30s"/>
    <s v="time"/>
    <n v="87"/>
    <n v="46"/>
    <n v="30"/>
    <n v="3404"/>
    <n v="21"/>
    <n v="38.780974081458197"/>
  </r>
  <r>
    <x v="89"/>
    <x v="8"/>
    <x v="2921"/>
    <n v="149"/>
    <x v="565"/>
    <s v="84h 41m 48s"/>
    <s v="time"/>
    <n v="84"/>
    <n v="41"/>
    <n v="48"/>
    <n v="3404"/>
    <n v="21"/>
    <n v="40.190483686882601"/>
  </r>
  <r>
    <x v="89"/>
    <x v="54"/>
    <x v="2619"/>
    <n v="141"/>
    <x v="565"/>
    <s v="85h 56m 18s"/>
    <s v="time"/>
    <n v="85"/>
    <n v="56"/>
    <n v="18"/>
    <n v="3404"/>
    <n v="21"/>
    <n v="39.6097977231735"/>
  </r>
  <r>
    <x v="89"/>
    <x v="56"/>
    <x v="2922"/>
    <n v="148"/>
    <x v="565"/>
    <s v="85h 57m 08s"/>
    <s v="time"/>
    <n v="85"/>
    <n v="57"/>
    <n v="8"/>
    <n v="3404"/>
    <n v="21"/>
    <n v="39.603397236190602"/>
  </r>
  <r>
    <x v="89"/>
    <x v="73"/>
    <x v="2923"/>
    <n v="147"/>
    <x v="565"/>
    <s v="86h 24m 59s"/>
    <s v="time"/>
    <n v="86"/>
    <n v="24"/>
    <n v="59"/>
    <n v="3404"/>
    <n v="21"/>
    <n v="39.390676279898003"/>
  </r>
  <r>
    <x v="89"/>
    <x v="138"/>
    <x v="2924"/>
    <n v="144"/>
    <x v="565"/>
    <s v="87h 27m 59s"/>
    <s v="time"/>
    <n v="87"/>
    <n v="27"/>
    <n v="59"/>
    <n v="3404"/>
    <n v="21"/>
    <n v="38.917806522505401"/>
  </r>
  <r>
    <x v="89"/>
    <x v="141"/>
    <x v="2925"/>
    <n v="143"/>
    <x v="565"/>
    <s v="87h 37m 11s"/>
    <s v="time"/>
    <n v="87"/>
    <n v="37"/>
    <n v="11"/>
    <n v="3404"/>
    <n v="21"/>
    <n v="38.8497008854551"/>
  </r>
  <r>
    <x v="89"/>
    <x v="156"/>
    <x v="2926"/>
    <n v="145"/>
    <x v="565"/>
    <s v="87h 58m 49s"/>
    <s v="time"/>
    <n v="87"/>
    <n v="58"/>
    <n v="49"/>
    <n v="3404"/>
    <n v="21"/>
    <n v="38.690489345781401"/>
  </r>
  <r>
    <x v="89"/>
    <x v="28"/>
    <x v="2927"/>
    <n v="23"/>
    <x v="566"/>
    <s v="85h 24m 46s"/>
    <s v="time"/>
    <n v="85"/>
    <n v="24"/>
    <n v="46"/>
    <n v="3404"/>
    <n v="21"/>
    <n v="39.853521786357703"/>
  </r>
  <r>
    <x v="89"/>
    <x v="77"/>
    <x v="2710"/>
    <n v="25"/>
    <x v="566"/>
    <s v="86h 19m 55s"/>
    <s v="time"/>
    <n v="86"/>
    <n v="19"/>
    <n v="55"/>
    <n v="3404"/>
    <n v="21"/>
    <n v="39.429205746553102"/>
  </r>
  <r>
    <x v="89"/>
    <x v="119"/>
    <x v="2838"/>
    <n v="22"/>
    <x v="566"/>
    <s v="87h 03m 52s"/>
    <s v="time"/>
    <n v="87"/>
    <n v="3"/>
    <n v="52"/>
    <n v="3404"/>
    <n v="21"/>
    <n v="39.097475688506599"/>
  </r>
  <r>
    <x v="89"/>
    <x v="139"/>
    <x v="2845"/>
    <n v="24"/>
    <x v="566"/>
    <s v="87h 28m 47s"/>
    <s v="time"/>
    <n v="87"/>
    <n v="28"/>
    <n v="47"/>
    <n v="3404"/>
    <n v="21"/>
    <n v="38.9118748154334"/>
  </r>
  <r>
    <x v="89"/>
    <x v="158"/>
    <x v="2805"/>
    <n v="27"/>
    <x v="566"/>
    <s v="87h 59m 58s"/>
    <s v="time"/>
    <n v="87"/>
    <n v="59"/>
    <n v="58"/>
    <n v="3404"/>
    <n v="21"/>
    <n v="38.682062386757401"/>
  </r>
  <r>
    <x v="89"/>
    <x v="168"/>
    <x v="2884"/>
    <n v="26"/>
    <x v="566"/>
    <s v="88h 01m 06s"/>
    <s v="time"/>
    <n v="88"/>
    <n v="1"/>
    <n v="6"/>
    <n v="3404"/>
    <n v="21"/>
    <n v="38.673761148245603"/>
  </r>
  <r>
    <x v="89"/>
    <x v="161"/>
    <x v="2663"/>
    <n v="29"/>
    <x v="566"/>
    <s v="88h 01m 58s"/>
    <s v="time"/>
    <n v="88"/>
    <n v="1"/>
    <n v="58"/>
    <n v="3404"/>
    <n v="21"/>
    <n v="38.6674155459771"/>
  </r>
  <r>
    <x v="89"/>
    <x v="18"/>
    <x v="2928"/>
    <n v="128"/>
    <x v="540"/>
    <s v="84h 01m 00s"/>
    <s v="time"/>
    <n v="84"/>
    <n v="1"/>
    <n v="0"/>
    <n v="3404"/>
    <n v="21"/>
    <n v="40.515770680420502"/>
  </r>
  <r>
    <x v="89"/>
    <x v="2"/>
    <x v="2644"/>
    <n v="121"/>
    <x v="540"/>
    <s v="84h 12m 06s"/>
    <s v="time"/>
    <n v="84"/>
    <n v="12"/>
    <n v="6"/>
    <n v="3404"/>
    <n v="21"/>
    <n v="40.426753231329499"/>
  </r>
  <r>
    <x v="89"/>
    <x v="50"/>
    <x v="2774"/>
    <n v="124"/>
    <x v="540"/>
    <s v="84h 51m 14s"/>
    <s v="time"/>
    <n v="84"/>
    <n v="51"/>
    <n v="14"/>
    <n v="3404"/>
    <n v="21"/>
    <n v="40.116016420382699"/>
  </r>
  <r>
    <x v="89"/>
    <x v="42"/>
    <x v="2771"/>
    <n v="127"/>
    <x v="540"/>
    <s v="85h 37m 15s"/>
    <s v="time"/>
    <n v="85"/>
    <n v="37"/>
    <n v="15"/>
    <n v="3404"/>
    <n v="21"/>
    <n v="39.756679157136602"/>
  </r>
  <r>
    <x v="89"/>
    <x v="49"/>
    <x v="2843"/>
    <n v="122"/>
    <x v="540"/>
    <s v="85h 55m 39s"/>
    <s v="time"/>
    <n v="85"/>
    <n v="55"/>
    <n v="39"/>
    <n v="3404"/>
    <n v="21"/>
    <n v="39.614791539379098"/>
  </r>
  <r>
    <x v="89"/>
    <x v="84"/>
    <x v="2728"/>
    <n v="129"/>
    <x v="540"/>
    <s v="86h 30m 45s"/>
    <s v="time"/>
    <n v="86"/>
    <n v="30"/>
    <n v="45"/>
    <n v="3404"/>
    <n v="21"/>
    <n v="39.346915185666802"/>
  </r>
  <r>
    <x v="89"/>
    <x v="97"/>
    <x v="2929"/>
    <n v="123"/>
    <x v="540"/>
    <s v="86h 50m 21s"/>
    <s v="time"/>
    <n v="86"/>
    <n v="50"/>
    <n v="21"/>
    <n v="3404"/>
    <n v="21"/>
    <n v="39.198902185073898"/>
  </r>
  <r>
    <x v="89"/>
    <x v="116"/>
    <x v="2775"/>
    <n v="125"/>
    <x v="540"/>
    <s v="87h 15m 52s"/>
    <s v="time"/>
    <n v="87"/>
    <n v="15"/>
    <n v="52"/>
    <n v="3404"/>
    <n v="21"/>
    <n v="39.007868802363099"/>
  </r>
  <r>
    <x v="89"/>
    <x v="15"/>
    <x v="2930"/>
    <n v="153"/>
    <x v="555"/>
    <s v="84h 15m 39s"/>
    <s v="time"/>
    <n v="84"/>
    <n v="15"/>
    <n v="39"/>
    <n v="3404"/>
    <n v="21"/>
    <n v="40.398366184367902"/>
  </r>
  <r>
    <x v="89"/>
    <x v="12"/>
    <x v="2712"/>
    <n v="159"/>
    <x v="555"/>
    <s v="84h 50m 40s"/>
    <s v="time"/>
    <n v="84"/>
    <n v="50"/>
    <n v="40"/>
    <n v="3404"/>
    <n v="21"/>
    <n v="40.120481927710799"/>
  </r>
  <r>
    <x v="89"/>
    <x v="27"/>
    <x v="2397"/>
    <n v="152"/>
    <x v="555"/>
    <s v="85h 00m 21s"/>
    <s v="time"/>
    <n v="85"/>
    <n v="0"/>
    <n v="21"/>
    <n v="3404"/>
    <n v="21"/>
    <n v="40.044310684560799"/>
  </r>
  <r>
    <x v="89"/>
    <x v="110"/>
    <x v="2755"/>
    <n v="154"/>
    <x v="555"/>
    <s v="87h 02m 05s"/>
    <s v="time"/>
    <n v="87"/>
    <n v="2"/>
    <n v="5"/>
    <n v="3404"/>
    <n v="21"/>
    <n v="39.110827415622701"/>
  </r>
  <r>
    <x v="89"/>
    <x v="132"/>
    <x v="2931"/>
    <n v="158"/>
    <x v="555"/>
    <s v="87h 42m 10s"/>
    <s v="time"/>
    <n v="87"/>
    <n v="42"/>
    <n v="10"/>
    <n v="3404"/>
    <n v="21"/>
    <n v="38.812909764672298"/>
  </r>
  <r>
    <x v="89"/>
    <x v="149"/>
    <x v="2756"/>
    <n v="151"/>
    <x v="555"/>
    <s v="87h 48m 44s"/>
    <s v="time"/>
    <n v="87"/>
    <n v="48"/>
    <n v="44"/>
    <n v="3404"/>
    <n v="21"/>
    <n v="38.764535435462001"/>
  </r>
  <r>
    <x v="89"/>
    <x v="144"/>
    <x v="2714"/>
    <n v="157"/>
    <x v="555"/>
    <s v="87h 48m 45s"/>
    <s v="time"/>
    <n v="87"/>
    <n v="48"/>
    <n v="45"/>
    <n v="3404"/>
    <n v="21"/>
    <n v="38.764412811387899"/>
  </r>
  <r>
    <x v="89"/>
    <x v="155"/>
    <x v="2613"/>
    <n v="156"/>
    <x v="555"/>
    <s v="87h 55m 54s"/>
    <s v="time"/>
    <n v="87"/>
    <n v="55"/>
    <n v="54"/>
    <n v="3404"/>
    <n v="21"/>
    <n v="38.711878542049597"/>
  </r>
  <r>
    <x v="89"/>
    <x v="160"/>
    <x v="2444"/>
    <n v="155"/>
    <x v="555"/>
    <s v="87h 59m 51s"/>
    <s v="time"/>
    <n v="87"/>
    <n v="59"/>
    <n v="51"/>
    <n v="3404"/>
    <n v="21"/>
    <n v="38.682917128327503"/>
  </r>
  <r>
    <x v="89"/>
    <x v="75"/>
    <x v="2932"/>
    <n v="183"/>
    <x v="556"/>
    <s v="86h 16m 54s"/>
    <s v="time"/>
    <n v="86"/>
    <n v="16"/>
    <n v="54"/>
    <n v="3404"/>
    <n v="21"/>
    <n v="39.452181807645502"/>
  </r>
  <r>
    <x v="89"/>
    <x v="70"/>
    <x v="2886"/>
    <n v="185"/>
    <x v="556"/>
    <s v="86h 23m 17s"/>
    <s v="time"/>
    <n v="86"/>
    <n v="23"/>
    <n v="17"/>
    <n v="3404"/>
    <n v="21"/>
    <n v="39.403595533075801"/>
  </r>
  <r>
    <x v="89"/>
    <x v="80"/>
    <x v="2566"/>
    <n v="181"/>
    <x v="556"/>
    <s v="86h 31m 16s"/>
    <s v="time"/>
    <n v="86"/>
    <n v="31"/>
    <n v="16"/>
    <n v="3404"/>
    <n v="21"/>
    <n v="39.342999139580499"/>
  </r>
  <r>
    <x v="89"/>
    <x v="87"/>
    <x v="2594"/>
    <n v="182"/>
    <x v="556"/>
    <s v="86h 37m 02s"/>
    <s v="time"/>
    <n v="86"/>
    <n v="37"/>
    <n v="2"/>
    <n v="3404"/>
    <n v="21"/>
    <n v="39.299343856430902"/>
  </r>
  <r>
    <x v="89"/>
    <x v="130"/>
    <x v="2933"/>
    <n v="187"/>
    <x v="556"/>
    <s v="87h 28m 54s"/>
    <s v="time"/>
    <n v="87"/>
    <n v="28"/>
    <n v="54"/>
    <n v="3404"/>
    <n v="21"/>
    <n v="38.911009925889203"/>
  </r>
  <r>
    <x v="89"/>
    <x v="153"/>
    <x v="2837"/>
    <n v="184"/>
    <x v="556"/>
    <s v="87h 54m 04s"/>
    <s v="time"/>
    <n v="87"/>
    <n v="54"/>
    <n v="4"/>
    <n v="3404"/>
    <n v="21"/>
    <n v="38.725335288392202"/>
  </r>
  <r>
    <x v="89"/>
    <x v="152"/>
    <x v="2713"/>
    <n v="186"/>
    <x v="556"/>
    <s v="87h 56m 59s"/>
    <s v="time"/>
    <n v="87"/>
    <n v="56"/>
    <n v="59"/>
    <n v="3404"/>
    <n v="21"/>
    <n v="38.703931223331502"/>
  </r>
  <r>
    <x v="89"/>
    <x v="159"/>
    <x v="2228"/>
    <n v="188"/>
    <x v="556"/>
    <s v="88h 00m 07s"/>
    <s v="time"/>
    <n v="88"/>
    <n v="0"/>
    <n v="7"/>
    <n v="3404"/>
    <n v="21"/>
    <n v="38.680963488811798"/>
  </r>
  <r>
    <x v="89"/>
    <x v="169"/>
    <x v="2934"/>
    <n v="189"/>
    <x v="556"/>
    <s v="88h 24m 35s"/>
    <s v="time"/>
    <n v="88"/>
    <n v="24"/>
    <n v="35"/>
    <n v="3404"/>
    <n v="21"/>
    <n v="38.502552823815797"/>
  </r>
  <r>
    <x v="89"/>
    <x v="0"/>
    <x v="2686"/>
    <n v="47"/>
    <x v="567"/>
    <s v="84h 20m 18s"/>
    <s v="time"/>
    <n v="84"/>
    <n v="20"/>
    <n v="18"/>
    <n v="3404"/>
    <n v="21"/>
    <n v="40.361243404541199"/>
  </r>
  <r>
    <x v="89"/>
    <x v="6"/>
    <x v="2935"/>
    <n v="42"/>
    <x v="567"/>
    <s v="84h 32m 31s"/>
    <s v="time"/>
    <n v="84"/>
    <n v="32"/>
    <n v="31"/>
    <n v="3404"/>
    <n v="21"/>
    <n v="40.264037246468703"/>
  </r>
  <r>
    <x v="89"/>
    <x v="7"/>
    <x v="2711"/>
    <n v="41"/>
    <x v="567"/>
    <s v="84h 38m 26s"/>
    <s v="time"/>
    <n v="84"/>
    <n v="38"/>
    <n v="26"/>
    <n v="3404"/>
    <n v="21"/>
    <n v="40.217127329294399"/>
  </r>
  <r>
    <x v="89"/>
    <x v="32"/>
    <x v="2436"/>
    <n v="46"/>
    <x v="567"/>
    <s v="84h 59m 23s"/>
    <s v="time"/>
    <n v="84"/>
    <n v="59"/>
    <n v="23"/>
    <n v="3404"/>
    <n v="21"/>
    <n v="40.051901700532397"/>
  </r>
  <r>
    <x v="89"/>
    <x v="37"/>
    <x v="2406"/>
    <n v="49"/>
    <x v="567"/>
    <s v="85h 21m 02s"/>
    <s v="time"/>
    <n v="85"/>
    <n v="21"/>
    <n v="2"/>
    <n v="3404"/>
    <n v="21"/>
    <n v="39.882575782231399"/>
  </r>
  <r>
    <x v="89"/>
    <x v="48"/>
    <x v="2936"/>
    <n v="43"/>
    <x v="567"/>
    <s v="85h 55m 33s"/>
    <s v="time"/>
    <n v="85"/>
    <n v="55"/>
    <n v="33"/>
    <n v="3404"/>
    <n v="21"/>
    <n v="39.615559930560202"/>
  </r>
  <r>
    <x v="89"/>
    <x v="57"/>
    <x v="2827"/>
    <n v="44"/>
    <x v="567"/>
    <s v="85h 59m 39s"/>
    <s v="time"/>
    <n v="85"/>
    <n v="59"/>
    <n v="39"/>
    <n v="3404"/>
    <n v="21"/>
    <n v="39.584080315525199"/>
  </r>
  <r>
    <x v="89"/>
    <x v="74"/>
    <x v="2276"/>
    <n v="48"/>
    <x v="567"/>
    <s v="86h 11m 49s"/>
    <s v="time"/>
    <n v="86"/>
    <n v="11"/>
    <n v="49"/>
    <n v="3404"/>
    <n v="21"/>
    <n v="39.490959011823698"/>
  </r>
  <r>
    <x v="89"/>
    <x v="102"/>
    <x v="2862"/>
    <n v="45"/>
    <x v="567"/>
    <s v="86h 56m 19s"/>
    <s v="time"/>
    <n v="86"/>
    <n v="56"/>
    <n v="19"/>
    <n v="3404"/>
    <n v="21"/>
    <n v="39.1540646497049"/>
  </r>
  <r>
    <x v="89"/>
    <x v="17"/>
    <x v="2682"/>
    <n v="1"/>
    <x v="546"/>
    <s v="83h 56m 40s"/>
    <s v="time"/>
    <n v="83"/>
    <n v="56"/>
    <n v="40"/>
    <n v="3404"/>
    <n v="21"/>
    <n v="40.550628722700097"/>
  </r>
  <r>
    <x v="89"/>
    <x v="24"/>
    <x v="2855"/>
    <n v="6"/>
    <x v="546"/>
    <s v="84h 36m 21s"/>
    <s v="time"/>
    <n v="84"/>
    <n v="36"/>
    <n v="21"/>
    <n v="3404"/>
    <n v="21"/>
    <n v="40.233632432751797"/>
  </r>
  <r>
    <x v="89"/>
    <x v="66"/>
    <x v="2937"/>
    <n v="3"/>
    <x v="546"/>
    <s v="86h 30m 26s"/>
    <s v="time"/>
    <n v="86"/>
    <n v="30"/>
    <n v="26"/>
    <n v="3404"/>
    <n v="21"/>
    <n v="39.349315728294997"/>
  </r>
  <r>
    <x v="89"/>
    <x v="89"/>
    <x v="2637"/>
    <n v="7"/>
    <x v="546"/>
    <s v="86h 41m 23s"/>
    <s v="time"/>
    <n v="86"/>
    <n v="41"/>
    <n v="23"/>
    <n v="3404"/>
    <n v="21"/>
    <n v="39.2664771871585"/>
  </r>
  <r>
    <x v="89"/>
    <x v="129"/>
    <x v="2684"/>
    <n v="5"/>
    <x v="546"/>
    <s v="87h 25m 27s"/>
    <s v="time"/>
    <n v="87"/>
    <n v="25"/>
    <n v="27"/>
    <n v="3404"/>
    <n v="21"/>
    <n v="38.9366021980954"/>
  </r>
  <r>
    <x v="89"/>
    <x v="127"/>
    <x v="2938"/>
    <n v="8"/>
    <x v="546"/>
    <s v="87h 35m 29s"/>
    <s v="time"/>
    <n v="87"/>
    <n v="35"/>
    <n v="29"/>
    <n v="3404"/>
    <n v="21"/>
    <n v="38.8622676632977"/>
  </r>
  <r>
    <x v="89"/>
    <x v="142"/>
    <x v="2641"/>
    <n v="9"/>
    <x v="546"/>
    <s v="87h 40m 14s"/>
    <s v="time"/>
    <n v="87"/>
    <n v="40"/>
    <n v="14"/>
    <n v="3404"/>
    <n v="21"/>
    <n v="38.827174966889899"/>
  </r>
  <r>
    <x v="89"/>
    <x v="41"/>
    <x v="2939"/>
    <n v="219"/>
    <x v="568"/>
    <s v="85h 36m 45s"/>
    <s v="time"/>
    <n v="85"/>
    <n v="36"/>
    <n v="45"/>
    <n v="3404"/>
    <n v="21"/>
    <n v="39.760548985253301"/>
  </r>
  <r>
    <x v="89"/>
    <x v="47"/>
    <x v="2940"/>
    <n v="217"/>
    <x v="568"/>
    <s v="85h 49m 41s"/>
    <s v="time"/>
    <n v="85"/>
    <n v="49"/>
    <n v="41"/>
    <n v="3404"/>
    <n v="21"/>
    <n v="39.660691110456597"/>
  </r>
  <r>
    <x v="89"/>
    <x v="78"/>
    <x v="2779"/>
    <n v="213"/>
    <x v="568"/>
    <s v="86h 33m 08s"/>
    <s v="time"/>
    <n v="86"/>
    <n v="33"/>
    <n v="8"/>
    <n v="3404"/>
    <n v="21"/>
    <n v="39.328857337252998"/>
  </r>
  <r>
    <x v="89"/>
    <x v="82"/>
    <x v="2889"/>
    <n v="218"/>
    <x v="568"/>
    <s v="86h 38m 04s"/>
    <s v="time"/>
    <n v="86"/>
    <n v="38"/>
    <n v="4"/>
    <n v="3404"/>
    <n v="21"/>
    <n v="39.291531466827401"/>
  </r>
  <r>
    <x v="89"/>
    <x v="91"/>
    <x v="2853"/>
    <n v="212"/>
    <x v="568"/>
    <s v="86h 40m 53s"/>
    <s v="time"/>
    <n v="86"/>
    <n v="40"/>
    <n v="53"/>
    <n v="3404"/>
    <n v="21"/>
    <n v="39.2702521687021"/>
  </r>
  <r>
    <x v="89"/>
    <x v="104"/>
    <x v="2718"/>
    <n v="211"/>
    <x v="568"/>
    <s v="86h 56m 25s"/>
    <s v="time"/>
    <n v="86"/>
    <n v="56"/>
    <n v="25"/>
    <n v="3404"/>
    <n v="21"/>
    <n v="39.153314056584101"/>
  </r>
  <r>
    <x v="89"/>
    <x v="112"/>
    <x v="2753"/>
    <n v="215"/>
    <x v="568"/>
    <s v="87h 08m 18s"/>
    <s v="time"/>
    <n v="87"/>
    <n v="8"/>
    <n v="18"/>
    <n v="3404"/>
    <n v="21"/>
    <n v="39.064323011303799"/>
  </r>
  <r>
    <x v="89"/>
    <x v="107"/>
    <x v="2890"/>
    <n v="216"/>
    <x v="568"/>
    <s v="87h 13m 10s"/>
    <s v="time"/>
    <n v="87"/>
    <n v="13"/>
    <n v="10"/>
    <n v="3404"/>
    <n v="21"/>
    <n v="39.027994522118497"/>
  </r>
  <r>
    <x v="89"/>
    <x v="145"/>
    <x v="2754"/>
    <n v="214"/>
    <x v="568"/>
    <s v="87h 53m 49s"/>
    <s v="time"/>
    <n v="87"/>
    <n v="53"/>
    <n v="49"/>
    <n v="3404"/>
    <n v="21"/>
    <n v="38.727171024147601"/>
  </r>
  <r>
    <x v="89"/>
    <x v="26"/>
    <x v="2941"/>
    <n v="194"/>
    <x v="558"/>
    <s v="85h 31m 10s"/>
    <s v="time"/>
    <n v="85"/>
    <n v="31"/>
    <n v="10"/>
    <n v="3404"/>
    <n v="21"/>
    <n v="39.803813297820497"/>
  </r>
  <r>
    <x v="89"/>
    <x v="71"/>
    <x v="2751"/>
    <n v="196"/>
    <x v="558"/>
    <s v="86h 24m 22s"/>
    <s v="time"/>
    <n v="86"/>
    <n v="24"/>
    <n v="22"/>
    <n v="3404"/>
    <n v="21"/>
    <n v="39.395361696381997"/>
  </r>
  <r>
    <x v="89"/>
    <x v="117"/>
    <x v="2942"/>
    <n v="191"/>
    <x v="558"/>
    <s v="87h 20m 03s"/>
    <s v="time"/>
    <n v="87"/>
    <n v="20"/>
    <n v="3"/>
    <n v="3404"/>
    <n v="21"/>
    <n v="38.976727321304097"/>
  </r>
  <r>
    <x v="89"/>
    <x v="126"/>
    <x v="2749"/>
    <n v="193"/>
    <x v="558"/>
    <s v="87h 37m 35s"/>
    <s v="time"/>
    <n v="87"/>
    <n v="37"/>
    <n v="35"/>
    <n v="3404"/>
    <n v="21"/>
    <n v="38.846745177600603"/>
  </r>
  <r>
    <x v="89"/>
    <x v="150"/>
    <x v="2891"/>
    <n v="192"/>
    <x v="558"/>
    <s v="87h 45m 10s"/>
    <s v="time"/>
    <n v="87"/>
    <n v="45"/>
    <n v="10"/>
    <n v="3404"/>
    <n v="21"/>
    <n v="38.790794846633503"/>
  </r>
  <r>
    <x v="89"/>
    <x v="147"/>
    <x v="2762"/>
    <n v="195"/>
    <x v="558"/>
    <s v="87h 45m 42s"/>
    <s v="time"/>
    <n v="87"/>
    <n v="45"/>
    <n v="42"/>
    <n v="3404"/>
    <n v="21"/>
    <n v="38.786865943749099"/>
  </r>
  <r>
    <x v="89"/>
    <x v="162"/>
    <x v="2752"/>
    <n v="198"/>
    <x v="558"/>
    <s v="88h 03m 59s"/>
    <s v="time"/>
    <n v="88"/>
    <n v="3"/>
    <n v="59"/>
    <n v="3404"/>
    <n v="21"/>
    <n v="38.652657874898601"/>
  </r>
  <r>
    <x v="89"/>
    <x v="166"/>
    <x v="2943"/>
    <n v="197"/>
    <x v="558"/>
    <s v="88h 06m 48s"/>
    <s v="time"/>
    <n v="88"/>
    <n v="6"/>
    <n v="48"/>
    <n v="3404"/>
    <n v="21"/>
    <n v="38.632064765075199"/>
  </r>
  <r>
    <x v="89"/>
    <x v="11"/>
    <x v="2722"/>
    <n v="51"/>
    <x v="547"/>
    <s v="84h 48m 55s"/>
    <s v="time"/>
    <n v="84"/>
    <n v="48"/>
    <n v="55"/>
    <n v="3404"/>
    <n v="21"/>
    <n v="40.134278743019898"/>
  </r>
  <r>
    <x v="89"/>
    <x v="35"/>
    <x v="2767"/>
    <n v="54"/>
    <x v="547"/>
    <s v="85h 09m 22s"/>
    <s v="time"/>
    <n v="85"/>
    <n v="9"/>
    <n v="22"/>
    <n v="3404"/>
    <n v="21"/>
    <n v="39.973643178215099"/>
  </r>
  <r>
    <x v="89"/>
    <x v="44"/>
    <x v="2894"/>
    <n v="56"/>
    <x v="547"/>
    <s v="85h 41m 30s"/>
    <s v="time"/>
    <n v="85"/>
    <n v="41"/>
    <n v="30"/>
    <n v="3404"/>
    <n v="21"/>
    <n v="39.723816007001801"/>
  </r>
  <r>
    <x v="89"/>
    <x v="60"/>
    <x v="2488"/>
    <n v="59"/>
    <x v="547"/>
    <s v="86h 09m 28s"/>
    <s v="time"/>
    <n v="86"/>
    <n v="9"/>
    <n v="28"/>
    <n v="3404"/>
    <n v="21"/>
    <n v="39.508911299682701"/>
  </r>
  <r>
    <x v="89"/>
    <x v="98"/>
    <x v="2725"/>
    <n v="52"/>
    <x v="547"/>
    <s v="86h 51m 33s"/>
    <s v="time"/>
    <n v="86"/>
    <n v="51"/>
    <n v="33"/>
    <n v="3404"/>
    <n v="21"/>
    <n v="39.189876332377096"/>
  </r>
  <r>
    <x v="89"/>
    <x v="122"/>
    <x v="2944"/>
    <n v="58"/>
    <x v="547"/>
    <s v="87h 20m 56s"/>
    <s v="time"/>
    <n v="87"/>
    <n v="20"/>
    <n v="56"/>
    <n v="3404"/>
    <n v="21"/>
    <n v="38.970157987126903"/>
  </r>
  <r>
    <x v="89"/>
    <x v="143"/>
    <x v="2945"/>
    <n v="57"/>
    <x v="547"/>
    <s v="87h 35m 11s"/>
    <s v="time"/>
    <n v="87"/>
    <n v="35"/>
    <n v="11"/>
    <n v="3404"/>
    <n v="21"/>
    <n v="38.864486173967897"/>
  </r>
  <r>
    <x v="89"/>
    <x v="151"/>
    <x v="2946"/>
    <n v="53"/>
    <x v="547"/>
    <s v="87h 57m 50s"/>
    <s v="time"/>
    <n v="87"/>
    <n v="57"/>
    <n v="50"/>
    <n v="3404"/>
    <n v="21"/>
    <n v="38.697697918969197"/>
  </r>
  <r>
    <x v="89"/>
    <x v="157"/>
    <x v="2859"/>
    <n v="55"/>
    <x v="547"/>
    <s v="87h 59m 46s"/>
    <s v="time"/>
    <n v="87"/>
    <n v="59"/>
    <n v="46"/>
    <n v="3404"/>
    <n v="21"/>
    <n v="38.683527681147503"/>
  </r>
  <r>
    <x v="89"/>
    <x v="1"/>
    <x v="2589"/>
    <n v="91"/>
    <x v="569"/>
    <s v="84h 03m 07s"/>
    <s v="time"/>
    <n v="84"/>
    <n v="3"/>
    <n v="7"/>
    <n v="3404"/>
    <n v="21"/>
    <n v="40.498765644260899"/>
  </r>
  <r>
    <x v="89"/>
    <x v="20"/>
    <x v="2703"/>
    <n v="94"/>
    <x v="569"/>
    <s v="84h 04m 07s"/>
    <s v="time"/>
    <n v="84"/>
    <n v="4"/>
    <n v="7"/>
    <n v="3404"/>
    <n v="21"/>
    <n v="40.490736732893403"/>
  </r>
  <r>
    <x v="89"/>
    <x v="5"/>
    <x v="2513"/>
    <n v="98"/>
    <x v="569"/>
    <s v="84h 23m 31s"/>
    <s v="time"/>
    <n v="84"/>
    <n v="23"/>
    <n v="31"/>
    <n v="3404"/>
    <n v="21"/>
    <n v="40.335603384999203"/>
  </r>
  <r>
    <x v="89"/>
    <x v="29"/>
    <x v="2716"/>
    <n v="97"/>
    <x v="569"/>
    <s v="85h 30m 57s"/>
    <s v="time"/>
    <n v="85"/>
    <n v="30"/>
    <n v="57"/>
    <n v="3404"/>
    <n v="21"/>
    <n v="39.805494109278001"/>
  </r>
  <r>
    <x v="89"/>
    <x v="39"/>
    <x v="2766"/>
    <n v="93"/>
    <x v="569"/>
    <s v="85h 33m 20s"/>
    <s v="time"/>
    <n v="85"/>
    <n v="33"/>
    <n v="20"/>
    <n v="3404"/>
    <n v="21"/>
    <n v="39.787012987012901"/>
  </r>
  <r>
    <x v="89"/>
    <x v="88"/>
    <x v="2244"/>
    <n v="99"/>
    <x v="569"/>
    <s v="86h 44m 19s"/>
    <s v="time"/>
    <n v="86"/>
    <n v="44"/>
    <n v="19"/>
    <n v="3404"/>
    <n v="21"/>
    <n v="39.2443452390483"/>
  </r>
  <r>
    <x v="89"/>
    <x v="109"/>
    <x v="2660"/>
    <n v="92"/>
    <x v="569"/>
    <s v="87h 02m 35s"/>
    <s v="time"/>
    <n v="87"/>
    <n v="2"/>
    <n v="35"/>
    <n v="3404"/>
    <n v="21"/>
    <n v="39.107083020854901"/>
  </r>
  <r>
    <x v="89"/>
    <x v="131"/>
    <x v="2648"/>
    <n v="96"/>
    <x v="569"/>
    <s v="87h 35m 38s"/>
    <s v="time"/>
    <n v="87"/>
    <n v="35"/>
    <n v="38"/>
    <n v="3404"/>
    <n v="21"/>
    <n v="38.861158502939702"/>
  </r>
  <r>
    <x v="89"/>
    <x v="51"/>
    <x v="2947"/>
    <n v="201"/>
    <x v="550"/>
    <s v="84h 53m 13s"/>
    <s v="time"/>
    <n v="84"/>
    <n v="53"/>
    <n v="13"/>
    <n v="3404"/>
    <n v="21"/>
    <n v="40.100394969779998"/>
  </r>
  <r>
    <x v="89"/>
    <x v="79"/>
    <x v="2948"/>
    <n v="206"/>
    <x v="550"/>
    <s v="86h 35m 35s"/>
    <s v="time"/>
    <n v="86"/>
    <n v="35"/>
    <n v="35"/>
    <n v="3404"/>
    <n v="21"/>
    <n v="39.310311642901802"/>
  </r>
  <r>
    <x v="89"/>
    <x v="92"/>
    <x v="2504"/>
    <n v="204"/>
    <x v="550"/>
    <s v="86h 44m 43s"/>
    <s v="time"/>
    <n v="86"/>
    <n v="44"/>
    <n v="43"/>
    <n v="3404"/>
    <n v="21"/>
    <n v="39.2413291789818"/>
  </r>
  <r>
    <x v="89"/>
    <x v="95"/>
    <x v="2864"/>
    <n v="203"/>
    <x v="550"/>
    <s v="86h 50m 21s"/>
    <s v="time"/>
    <n v="86"/>
    <n v="50"/>
    <n v="21"/>
    <n v="3404"/>
    <n v="21"/>
    <n v="39.198902185073898"/>
  </r>
  <r>
    <x v="89"/>
    <x v="100"/>
    <x v="2865"/>
    <n v="205"/>
    <x v="550"/>
    <s v="86h 54m 39s"/>
    <s v="time"/>
    <n v="86"/>
    <n v="54"/>
    <n v="39"/>
    <n v="3404"/>
    <n v="21"/>
    <n v="39.166578773263701"/>
  </r>
  <r>
    <x v="89"/>
    <x v="137"/>
    <x v="2949"/>
    <n v="207"/>
    <x v="550"/>
    <s v="87h 44m 55s"/>
    <s v="time"/>
    <n v="87"/>
    <n v="44"/>
    <n v="55"/>
    <n v="3404"/>
    <n v="21"/>
    <n v="38.792636793871303"/>
  </r>
  <r>
    <x v="90"/>
    <x v="18"/>
    <x v="2822"/>
    <n v="81"/>
    <x v="514"/>
    <s v="90h 06m 43s"/>
    <s v="time"/>
    <n v="90"/>
    <n v="6"/>
    <n v="43"/>
    <n v="3659"/>
    <n v="21"/>
    <n v="40.605049891647099"/>
  </r>
  <r>
    <x v="90"/>
    <x v="13"/>
    <x v="2901"/>
    <n v="82"/>
    <x v="514"/>
    <s v="90h 10m 32s"/>
    <s v="time"/>
    <n v="90"/>
    <n v="10"/>
    <n v="32"/>
    <n v="3659"/>
    <n v="21"/>
    <n v="40.576406515685399"/>
  </r>
  <r>
    <x v="90"/>
    <x v="8"/>
    <x v="2950"/>
    <n v="85"/>
    <x v="514"/>
    <s v="90h 57m 06s"/>
    <s v="time"/>
    <n v="90"/>
    <n v="57"/>
    <n v="6"/>
    <n v="3659"/>
    <n v="21"/>
    <n v="40.230158875593197"/>
  </r>
  <r>
    <x v="90"/>
    <x v="58"/>
    <x v="2869"/>
    <n v="83"/>
    <x v="514"/>
    <s v="92h 51m 06s"/>
    <s v="time"/>
    <n v="92"/>
    <n v="51"/>
    <n v="6"/>
    <n v="3659"/>
    <n v="21"/>
    <n v="39.406939383604602"/>
  </r>
  <r>
    <x v="90"/>
    <x v="61"/>
    <x v="2951"/>
    <n v="88"/>
    <x v="514"/>
    <s v="92h 54m 53s"/>
    <s v="time"/>
    <n v="92"/>
    <n v="54"/>
    <n v="53"/>
    <n v="3659"/>
    <n v="21"/>
    <n v="39.380196297082399"/>
  </r>
  <r>
    <x v="90"/>
    <x v="85"/>
    <x v="2823"/>
    <n v="86"/>
    <x v="514"/>
    <s v="93h 25m 29s"/>
    <s v="time"/>
    <n v="93"/>
    <n v="25"/>
    <n v="29"/>
    <n v="3659"/>
    <n v="21"/>
    <n v="39.165222148550903"/>
  </r>
  <r>
    <x v="90"/>
    <x v="89"/>
    <x v="2508"/>
    <n v="84"/>
    <x v="514"/>
    <s v="93h 37m 10s"/>
    <s v="time"/>
    <n v="93"/>
    <n v="37"/>
    <n v="10"/>
    <n v="3659"/>
    <n v="21"/>
    <n v="39.083761089517203"/>
  </r>
  <r>
    <x v="90"/>
    <x v="98"/>
    <x v="2730"/>
    <n v="87"/>
    <x v="514"/>
    <s v="93h 41m 29s"/>
    <s v="time"/>
    <n v="93"/>
    <n v="41"/>
    <n v="29"/>
    <n v="3659"/>
    <n v="21"/>
    <n v="39.053749158733297"/>
  </r>
  <r>
    <x v="90"/>
    <x v="108"/>
    <x v="2678"/>
    <n v="89"/>
    <x v="514"/>
    <s v="94h 03m 06s"/>
    <s v="time"/>
    <n v="94"/>
    <n v="3"/>
    <n v="6"/>
    <n v="3659"/>
    <n v="21"/>
    <n v="38.904148429054899"/>
  </r>
  <r>
    <x v="90"/>
    <x v="17"/>
    <x v="2704"/>
    <n v="41"/>
    <x v="551"/>
    <s v="89h 59m 06s"/>
    <s v="time"/>
    <n v="89"/>
    <n v="59"/>
    <n v="6"/>
    <n v="3659"/>
    <n v="21"/>
    <n v="40.662332610990703"/>
  </r>
  <r>
    <x v="90"/>
    <x v="7"/>
    <x v="2952"/>
    <n v="46"/>
    <x v="551"/>
    <s v="90h 51m 17s"/>
    <s v="time"/>
    <n v="90"/>
    <n v="51"/>
    <n v="17"/>
    <n v="3659"/>
    <n v="21"/>
    <n v="40.273085542548003"/>
  </r>
  <r>
    <x v="90"/>
    <x v="37"/>
    <x v="2820"/>
    <n v="42"/>
    <x v="551"/>
    <s v="91h 53m 56s"/>
    <s v="time"/>
    <n v="91"/>
    <n v="53"/>
    <n v="56"/>
    <n v="3659"/>
    <n v="21"/>
    <n v="39.815497708834499"/>
  </r>
  <r>
    <x v="90"/>
    <x v="44"/>
    <x v="2533"/>
    <n v="47"/>
    <x v="551"/>
    <s v="92h 30m 46s"/>
    <s v="time"/>
    <n v="92"/>
    <n v="30"/>
    <n v="46"/>
    <n v="3659"/>
    <n v="21"/>
    <n v="39.551293214751098"/>
  </r>
  <r>
    <x v="90"/>
    <x v="84"/>
    <x v="2867"/>
    <n v="49"/>
    <x v="551"/>
    <s v="93h 20m 10s"/>
    <s v="time"/>
    <n v="93"/>
    <n v="20"/>
    <n v="10"/>
    <n v="3659"/>
    <n v="21"/>
    <n v="39.2024046903366"/>
  </r>
  <r>
    <x v="90"/>
    <x v="94"/>
    <x v="2575"/>
    <n v="43"/>
    <x v="551"/>
    <s v="93h 38m 34s"/>
    <s v="time"/>
    <n v="93"/>
    <n v="38"/>
    <n v="34"/>
    <n v="3659"/>
    <n v="21"/>
    <n v="39.074022437513698"/>
  </r>
  <r>
    <x v="90"/>
    <x v="139"/>
    <x v="2574"/>
    <n v="45"/>
    <x v="551"/>
    <s v="94h 21m 13s"/>
    <s v="time"/>
    <n v="94"/>
    <n v="21"/>
    <n v="13"/>
    <n v="3659"/>
    <n v="21"/>
    <n v="38.779649839698699"/>
  </r>
  <r>
    <x v="90"/>
    <x v="130"/>
    <x v="2953"/>
    <n v="44"/>
    <x v="551"/>
    <s v="94h 21m 39s"/>
    <s v="time"/>
    <n v="94"/>
    <n v="21"/>
    <n v="39"/>
    <n v="3659"/>
    <n v="21"/>
    <n v="38.776681709395604"/>
  </r>
  <r>
    <x v="90"/>
    <x v="146"/>
    <x v="2576"/>
    <n v="48"/>
    <x v="551"/>
    <s v="94h 41m 54s"/>
    <s v="time"/>
    <n v="94"/>
    <n v="41"/>
    <n v="54"/>
    <n v="3659"/>
    <n v="21"/>
    <n v="38.638483605836001"/>
  </r>
  <r>
    <x v="90"/>
    <x v="14"/>
    <x v="2707"/>
    <n v="67"/>
    <x v="560"/>
    <s v="90h 17m 17s"/>
    <s v="time"/>
    <n v="90"/>
    <n v="17"/>
    <n v="17"/>
    <n v="3659"/>
    <n v="21"/>
    <n v="40.525847826555101"/>
  </r>
  <r>
    <x v="90"/>
    <x v="22"/>
    <x v="2848"/>
    <n v="61"/>
    <x v="560"/>
    <s v="90h 20m 21s"/>
    <s v="time"/>
    <n v="90"/>
    <n v="20"/>
    <n v="21"/>
    <n v="3659"/>
    <n v="21"/>
    <n v="40.502919553165299"/>
  </r>
  <r>
    <x v="90"/>
    <x v="4"/>
    <x v="2887"/>
    <n v="64"/>
    <x v="560"/>
    <s v="90h 37m 21s"/>
    <s v="time"/>
    <n v="90"/>
    <n v="37"/>
    <n v="21"/>
    <n v="3659"/>
    <n v="21"/>
    <n v="40.376286242379003"/>
  </r>
  <r>
    <x v="90"/>
    <x v="29"/>
    <x v="2597"/>
    <n v="66"/>
    <x v="560"/>
    <s v="91h 58m 08s"/>
    <s v="time"/>
    <n v="91"/>
    <n v="58"/>
    <n v="8"/>
    <n v="3659"/>
    <n v="21"/>
    <n v="39.7851930604552"/>
  </r>
  <r>
    <x v="90"/>
    <x v="97"/>
    <x v="2811"/>
    <n v="62"/>
    <x v="560"/>
    <s v="93h 40m 30s"/>
    <s v="time"/>
    <n v="93"/>
    <n v="40"/>
    <n v="30"/>
    <n v="3659"/>
    <n v="21"/>
    <n v="39.060581798772297"/>
  </r>
  <r>
    <x v="90"/>
    <x v="110"/>
    <x v="2905"/>
    <n v="68"/>
    <x v="560"/>
    <s v="93h 45m 00s"/>
    <s v="time"/>
    <n v="93"/>
    <n v="45"/>
    <n v="0"/>
    <n v="3659"/>
    <n v="21"/>
    <n v="39.029333333333298"/>
  </r>
  <r>
    <x v="90"/>
    <x v="114"/>
    <x v="2807"/>
    <n v="69"/>
    <x v="560"/>
    <s v="94h 00m 15s"/>
    <s v="time"/>
    <n v="94"/>
    <n v="0"/>
    <n v="15"/>
    <n v="3659"/>
    <n v="21"/>
    <n v="38.9238065688577"/>
  </r>
  <r>
    <x v="90"/>
    <x v="125"/>
    <x v="2906"/>
    <n v="65"/>
    <x v="560"/>
    <s v="94h 23m 27s"/>
    <s v="time"/>
    <n v="94"/>
    <n v="23"/>
    <n v="27"/>
    <n v="3659"/>
    <n v="21"/>
    <n v="38.76435741465"/>
  </r>
  <r>
    <x v="90"/>
    <x v="20"/>
    <x v="2836"/>
    <n v="141"/>
    <x v="526"/>
    <s v="90h 10m 30s"/>
    <s v="time"/>
    <n v="90"/>
    <n v="10"/>
    <n v="30"/>
    <n v="3659"/>
    <n v="21"/>
    <n v="40.576656501247498"/>
  </r>
  <r>
    <x v="90"/>
    <x v="50"/>
    <x v="2712"/>
    <n v="149"/>
    <x v="526"/>
    <s v="91h 18m 44s"/>
    <s v="time"/>
    <n v="91"/>
    <n v="18"/>
    <n v="44"/>
    <n v="3659"/>
    <n v="21"/>
    <n v="40.071306019639501"/>
  </r>
  <r>
    <x v="90"/>
    <x v="34"/>
    <x v="2954"/>
    <n v="147"/>
    <x v="526"/>
    <s v="91h 51m 42s"/>
    <s v="time"/>
    <n v="91"/>
    <n v="51"/>
    <n v="42"/>
    <n v="3659"/>
    <n v="21"/>
    <n v="39.8316308942794"/>
  </r>
  <r>
    <x v="90"/>
    <x v="28"/>
    <x v="2746"/>
    <n v="148"/>
    <x v="526"/>
    <s v="91h 55m 40s"/>
    <s v="time"/>
    <n v="91"/>
    <n v="55"/>
    <n v="40"/>
    <n v="3659"/>
    <n v="21"/>
    <n v="39.802985435426301"/>
  </r>
  <r>
    <x v="90"/>
    <x v="39"/>
    <x v="2825"/>
    <n v="146"/>
    <x v="526"/>
    <s v="92h 08m 49s"/>
    <s v="time"/>
    <n v="92"/>
    <n v="8"/>
    <n v="49"/>
    <n v="3659"/>
    <n v="21"/>
    <n v="39.708316125511999"/>
  </r>
  <r>
    <x v="90"/>
    <x v="53"/>
    <x v="2685"/>
    <n v="144"/>
    <x v="526"/>
    <s v="92h 18m 19s"/>
    <s v="time"/>
    <n v="92"/>
    <n v="18"/>
    <n v="19"/>
    <n v="3659"/>
    <n v="21"/>
    <n v="39.640203551620601"/>
  </r>
  <r>
    <x v="90"/>
    <x v="72"/>
    <x v="2802"/>
    <n v="145"/>
    <x v="526"/>
    <s v="92h 57m 47s"/>
    <s v="time"/>
    <n v="92"/>
    <n v="57"/>
    <n v="47"/>
    <n v="3659"/>
    <n v="21"/>
    <n v="39.359721753265099"/>
  </r>
  <r>
    <x v="90"/>
    <x v="152"/>
    <x v="2675"/>
    <n v="143"/>
    <x v="526"/>
    <s v="94h 47m 46s"/>
    <s v="time"/>
    <n v="94"/>
    <n v="47"/>
    <n v="46"/>
    <n v="3659"/>
    <n v="21"/>
    <n v="38.598629807833099"/>
  </r>
  <r>
    <x v="90"/>
    <x v="5"/>
    <x v="2718"/>
    <n v="211"/>
    <x v="570"/>
    <s v="90h 43m 05s"/>
    <s v="time"/>
    <n v="90"/>
    <n v="43"/>
    <n v="5"/>
    <n v="3659"/>
    <n v="21"/>
    <n v="40.333756908614902"/>
  </r>
  <r>
    <x v="90"/>
    <x v="62"/>
    <x v="2955"/>
    <n v="217"/>
    <x v="570"/>
    <s v="92h 52m 26s"/>
    <s v="time"/>
    <n v="92"/>
    <n v="52"/>
    <n v="26"/>
    <n v="3659"/>
    <n v="21"/>
    <n v="39.3975103635156"/>
  </r>
  <r>
    <x v="90"/>
    <x v="67"/>
    <x v="2853"/>
    <n v="213"/>
    <x v="570"/>
    <s v="93h 19m 54s"/>
    <s v="time"/>
    <n v="93"/>
    <n v="19"/>
    <n v="54"/>
    <n v="3659"/>
    <n v="21"/>
    <n v="39.2042715048483"/>
  </r>
  <r>
    <x v="90"/>
    <x v="102"/>
    <x v="2956"/>
    <n v="219"/>
    <x v="570"/>
    <s v="93h 43m 46s"/>
    <s v="time"/>
    <n v="93"/>
    <n v="43"/>
    <n v="46"/>
    <n v="3659"/>
    <n v="21"/>
    <n v="39.037892752781303"/>
  </r>
  <r>
    <x v="90"/>
    <x v="118"/>
    <x v="2957"/>
    <n v="212"/>
    <x v="570"/>
    <s v="93h 57m 14s"/>
    <s v="time"/>
    <n v="93"/>
    <n v="57"/>
    <n v="14"/>
    <n v="3659"/>
    <n v="21"/>
    <n v="38.9446359620854"/>
  </r>
  <r>
    <x v="90"/>
    <x v="134"/>
    <x v="2694"/>
    <n v="216"/>
    <x v="570"/>
    <s v="94h 23m 21s"/>
    <s v="time"/>
    <n v="94"/>
    <n v="23"/>
    <n v="21"/>
    <n v="3659"/>
    <n v="21"/>
    <n v="38.765041892166202"/>
  </r>
  <r>
    <x v="90"/>
    <x v="126"/>
    <x v="2958"/>
    <n v="215"/>
    <x v="570"/>
    <s v="94h 29m 58s"/>
    <s v="time"/>
    <n v="94"/>
    <n v="29"/>
    <n v="58"/>
    <n v="3659"/>
    <n v="21"/>
    <n v="38.7198043492319"/>
  </r>
  <r>
    <x v="90"/>
    <x v="148"/>
    <x v="2959"/>
    <n v="214"/>
    <x v="570"/>
    <s v="94h 44m 10s"/>
    <s v="time"/>
    <n v="94"/>
    <n v="44"/>
    <n v="10"/>
    <n v="3659"/>
    <n v="21"/>
    <n v="38.623075795337897"/>
  </r>
  <r>
    <x v="90"/>
    <x v="153"/>
    <x v="2960"/>
    <n v="218"/>
    <x v="570"/>
    <s v="94h 45m 34s"/>
    <s v="time"/>
    <n v="94"/>
    <n v="45"/>
    <n v="34"/>
    <n v="3659"/>
    <n v="21"/>
    <n v="38.613565343823801"/>
  </r>
  <r>
    <x v="90"/>
    <x v="47"/>
    <x v="2907"/>
    <n v="53"/>
    <x v="561"/>
    <s v="92h 34m 00s"/>
    <s v="time"/>
    <n v="92"/>
    <n v="34"/>
    <n v="0"/>
    <n v="3659"/>
    <n v="21"/>
    <n v="39.528267915016201"/>
  </r>
  <r>
    <x v="90"/>
    <x v="59"/>
    <x v="2881"/>
    <n v="51"/>
    <x v="561"/>
    <s v="92h 51m 58s"/>
    <s v="time"/>
    <n v="92"/>
    <n v="51"/>
    <n v="58"/>
    <n v="3659"/>
    <n v="21"/>
    <n v="39.400810007238597"/>
  </r>
  <r>
    <x v="90"/>
    <x v="80"/>
    <x v="2866"/>
    <n v="56"/>
    <x v="561"/>
    <s v="93h 20m 22s"/>
    <s v="time"/>
    <n v="93"/>
    <n v="20"/>
    <n v="22"/>
    <n v="3659"/>
    <n v="21"/>
    <n v="39.201004696120997"/>
  </r>
  <r>
    <x v="90"/>
    <x v="112"/>
    <x v="2842"/>
    <n v="52"/>
    <x v="561"/>
    <s v="93h 51m 58s"/>
    <s v="time"/>
    <n v="93"/>
    <n v="51"/>
    <n v="58"/>
    <n v="3659"/>
    <n v="21"/>
    <n v="38.981054575370301"/>
  </r>
  <r>
    <x v="90"/>
    <x v="116"/>
    <x v="2742"/>
    <n v="58"/>
    <x v="561"/>
    <s v="94h 00m 27s"/>
    <s v="time"/>
    <n v="94"/>
    <n v="0"/>
    <n v="27"/>
    <n v="3659"/>
    <n v="21"/>
    <n v="38.922426402148702"/>
  </r>
  <r>
    <x v="90"/>
    <x v="127"/>
    <x v="2800"/>
    <n v="55"/>
    <x v="561"/>
    <s v="94h 28m 20s"/>
    <s v="time"/>
    <n v="94"/>
    <n v="28"/>
    <n v="20"/>
    <n v="3659"/>
    <n v="21"/>
    <n v="38.730961481916999"/>
  </r>
  <r>
    <x v="90"/>
    <x v="158"/>
    <x v="2890"/>
    <n v="57"/>
    <x v="561"/>
    <s v="95h 02m 52s"/>
    <s v="time"/>
    <n v="95"/>
    <n v="2"/>
    <n v="52"/>
    <n v="3659"/>
    <n v="21"/>
    <n v="38.496428696678798"/>
  </r>
  <r>
    <x v="90"/>
    <x v="168"/>
    <x v="2961"/>
    <n v="59"/>
    <x v="561"/>
    <s v="95h 09m 46s"/>
    <s v="time"/>
    <n v="95"/>
    <n v="9"/>
    <n v="46"/>
    <n v="3659"/>
    <n v="21"/>
    <n v="38.449907468489599"/>
  </r>
  <r>
    <x v="90"/>
    <x v="27"/>
    <x v="2872"/>
    <n v="175"/>
    <x v="562"/>
    <s v="91h 35m 58s"/>
    <s v="time"/>
    <n v="91"/>
    <n v="35"/>
    <n v="58"/>
    <n v="3659"/>
    <n v="21"/>
    <n v="39.945657118250303"/>
  </r>
  <r>
    <x v="90"/>
    <x v="46"/>
    <x v="2910"/>
    <n v="176"/>
    <x v="562"/>
    <s v="92h 33m 28s"/>
    <s v="time"/>
    <n v="92"/>
    <n v="33"/>
    <n v="28"/>
    <n v="3659"/>
    <n v="21"/>
    <n v="39.532064056084998"/>
  </r>
  <r>
    <x v="90"/>
    <x v="66"/>
    <x v="2871"/>
    <n v="172"/>
    <x v="562"/>
    <s v="93h 18m 40s"/>
    <s v="time"/>
    <n v="93"/>
    <n v="18"/>
    <n v="40"/>
    <n v="3659"/>
    <n v="21"/>
    <n v="39.212907835198799"/>
  </r>
  <r>
    <x v="90"/>
    <x v="83"/>
    <x v="2826"/>
    <n v="179"/>
    <x v="562"/>
    <s v="93h 34m 07s"/>
    <s v="time"/>
    <n v="93"/>
    <n v="34"/>
    <n v="7"/>
    <n v="3659"/>
    <n v="21"/>
    <n v="39.104994255552199"/>
  </r>
  <r>
    <x v="90"/>
    <x v="113"/>
    <x v="2889"/>
    <n v="178"/>
    <x v="562"/>
    <s v="93h 46m 02s"/>
    <s v="time"/>
    <n v="93"/>
    <n v="46"/>
    <n v="2"/>
    <n v="3659"/>
    <n v="21"/>
    <n v="39.022164817129799"/>
  </r>
  <r>
    <x v="90"/>
    <x v="111"/>
    <x v="2753"/>
    <n v="174"/>
    <x v="562"/>
    <s v="93h 46m 22s"/>
    <s v="time"/>
    <n v="93"/>
    <n v="46"/>
    <n v="22"/>
    <n v="3659"/>
    <n v="21"/>
    <n v="39.019852954245103"/>
  </r>
  <r>
    <x v="90"/>
    <x v="151"/>
    <x v="2962"/>
    <n v="177"/>
    <x v="562"/>
    <s v="94h 57m 26s"/>
    <s v="time"/>
    <n v="94"/>
    <n v="57"/>
    <n v="26"/>
    <n v="3659"/>
    <n v="21"/>
    <n v="38.533140653978599"/>
  </r>
  <r>
    <x v="90"/>
    <x v="19"/>
    <x v="2875"/>
    <n v="127"/>
    <x v="563"/>
    <s v="90h 07m 21s"/>
    <s v="time"/>
    <n v="90"/>
    <n v="7"/>
    <n v="21"/>
    <n v="3659"/>
    <n v="21"/>
    <n v="40.600294044217499"/>
  </r>
  <r>
    <x v="90"/>
    <x v="32"/>
    <x v="2833"/>
    <n v="124"/>
    <x v="563"/>
    <s v="91h 32m 33s"/>
    <s v="time"/>
    <n v="91"/>
    <n v="32"/>
    <n v="33"/>
    <n v="3659"/>
    <n v="21"/>
    <n v="39.970505502908402"/>
  </r>
  <r>
    <x v="90"/>
    <x v="56"/>
    <x v="2693"/>
    <n v="128"/>
    <x v="563"/>
    <s v="92h 48m 34s"/>
    <s v="time"/>
    <n v="92"/>
    <n v="48"/>
    <n v="34"/>
    <n v="3659"/>
    <n v="21"/>
    <n v="39.424866961575901"/>
  </r>
  <r>
    <x v="90"/>
    <x v="73"/>
    <x v="2653"/>
    <n v="125"/>
    <x v="563"/>
    <s v="93h 13m 47s"/>
    <s v="time"/>
    <n v="93"/>
    <n v="13"/>
    <n v="47"/>
    <n v="3659"/>
    <n v="21"/>
    <n v="39.247140426723703"/>
  </r>
  <r>
    <x v="90"/>
    <x v="101"/>
    <x v="2876"/>
    <n v="126"/>
    <x v="563"/>
    <s v="93h 43m 28s"/>
    <s v="time"/>
    <n v="93"/>
    <n v="43"/>
    <n v="28"/>
    <n v="3659"/>
    <n v="21"/>
    <n v="39.039975341426398"/>
  </r>
  <r>
    <x v="90"/>
    <x v="136"/>
    <x v="2654"/>
    <n v="123"/>
    <x v="563"/>
    <s v="94h 38m 46s"/>
    <s v="time"/>
    <n v="94"/>
    <n v="38"/>
    <n v="46"/>
    <n v="3659"/>
    <n v="21"/>
    <n v="38.6598028914729"/>
  </r>
  <r>
    <x v="90"/>
    <x v="157"/>
    <x v="2646"/>
    <n v="122"/>
    <x v="563"/>
    <s v="94h 59m 03s"/>
    <s v="time"/>
    <n v="94"/>
    <n v="59"/>
    <n v="3"/>
    <n v="3659"/>
    <n v="21"/>
    <n v="38.522209841991199"/>
  </r>
  <r>
    <x v="90"/>
    <x v="160"/>
    <x v="2963"/>
    <n v="121"/>
    <x v="563"/>
    <s v="94h 59m 35s"/>
    <s v="time"/>
    <n v="94"/>
    <n v="59"/>
    <n v="35"/>
    <n v="3659"/>
    <n v="21"/>
    <n v="38.5186051611959"/>
  </r>
  <r>
    <x v="90"/>
    <x v="48"/>
    <x v="2964"/>
    <n v="95"/>
    <x v="564"/>
    <s v="92h 41m 05s"/>
    <s v="time"/>
    <n v="92"/>
    <n v="41"/>
    <n v="5"/>
    <n v="3659"/>
    <n v="21"/>
    <n v="39.477919470127198"/>
  </r>
  <r>
    <x v="90"/>
    <x v="55"/>
    <x v="2965"/>
    <n v="98"/>
    <x v="564"/>
    <s v="92h 48m 26s"/>
    <s v="time"/>
    <n v="92"/>
    <n v="48"/>
    <n v="26"/>
    <n v="3659"/>
    <n v="21"/>
    <n v="39.425810970171099"/>
  </r>
  <r>
    <x v="90"/>
    <x v="70"/>
    <x v="2572"/>
    <n v="99"/>
    <x v="564"/>
    <s v="93h 07m 46s"/>
    <s v="time"/>
    <n v="93"/>
    <n v="7"/>
    <n v="46"/>
    <n v="3659"/>
    <n v="21"/>
    <n v="39.289400058460998"/>
  </r>
  <r>
    <x v="90"/>
    <x v="129"/>
    <x v="2966"/>
    <n v="94"/>
    <x v="564"/>
    <s v="94h 17m 49s"/>
    <s v="time"/>
    <n v="94"/>
    <n v="17"/>
    <n v="49"/>
    <n v="3659"/>
    <n v="21"/>
    <n v="38.802954025257002"/>
  </r>
  <r>
    <x v="90"/>
    <x v="141"/>
    <x v="2967"/>
    <n v="93"/>
    <x v="564"/>
    <s v="94h 29m 03s"/>
    <s v="time"/>
    <n v="94"/>
    <n v="29"/>
    <n v="3"/>
    <n v="3659"/>
    <n v="21"/>
    <n v="38.726065213748299"/>
  </r>
  <r>
    <x v="90"/>
    <x v="142"/>
    <x v="2708"/>
    <n v="96"/>
    <x v="564"/>
    <s v="94h 33m 35s"/>
    <s v="time"/>
    <n v="94"/>
    <n v="33"/>
    <n v="35"/>
    <n v="3659"/>
    <n v="21"/>
    <n v="38.695122130340899"/>
  </r>
  <r>
    <x v="90"/>
    <x v="128"/>
    <x v="2861"/>
    <n v="97"/>
    <x v="564"/>
    <s v="94h 36m 48s"/>
    <s v="time"/>
    <n v="94"/>
    <n v="36"/>
    <n v="48"/>
    <n v="3659"/>
    <n v="21"/>
    <n v="38.673196166854503"/>
  </r>
  <r>
    <x v="90"/>
    <x v="35"/>
    <x v="2968"/>
    <n v="199"/>
    <x v="571"/>
    <s v="91h 37m 33s"/>
    <s v="time"/>
    <n v="91"/>
    <n v="37"/>
    <n v="33"/>
    <n v="3659"/>
    <n v="21"/>
    <n v="39.934152486107401"/>
  </r>
  <r>
    <x v="90"/>
    <x v="33"/>
    <x v="2397"/>
    <n v="192"/>
    <x v="571"/>
    <s v="91h 47m 19s"/>
    <s v="time"/>
    <n v="91"/>
    <n v="47"/>
    <n v="19"/>
    <n v="3659"/>
    <n v="21"/>
    <n v="39.863333323245698"/>
  </r>
  <r>
    <x v="90"/>
    <x v="57"/>
    <x v="2444"/>
    <n v="197"/>
    <x v="571"/>
    <s v="92h 50m 52s"/>
    <s v="time"/>
    <n v="92"/>
    <n v="50"/>
    <n v="52"/>
    <n v="3659"/>
    <n v="21"/>
    <n v="39.408589926163401"/>
  </r>
  <r>
    <x v="90"/>
    <x v="71"/>
    <x v="2555"/>
    <n v="193"/>
    <x v="571"/>
    <s v="93h 11m 16s"/>
    <s v="time"/>
    <n v="93"/>
    <n v="11"/>
    <n v="16"/>
    <n v="3659"/>
    <n v="21"/>
    <n v="39.264805828136701"/>
  </r>
  <r>
    <x v="90"/>
    <x v="86"/>
    <x v="2969"/>
    <n v="198"/>
    <x v="571"/>
    <s v="93h 26m 58s"/>
    <s v="time"/>
    <n v="93"/>
    <n v="26"/>
    <n v="58"/>
    <n v="3659"/>
    <n v="21"/>
    <n v="39.1548609170734"/>
  </r>
  <r>
    <x v="90"/>
    <x v="135"/>
    <x v="2970"/>
    <n v="196"/>
    <x v="571"/>
    <s v="94h 32m 51s"/>
    <s v="time"/>
    <n v="94"/>
    <n v="32"/>
    <n v="51"/>
    <n v="3659"/>
    <n v="21"/>
    <n v="38.700124276157403"/>
  </r>
  <r>
    <x v="90"/>
    <x v="23"/>
    <x v="2601"/>
    <n v="114"/>
    <x v="565"/>
    <s v="90h 43m 37s"/>
    <s v="time"/>
    <n v="90"/>
    <n v="43"/>
    <n v="37"/>
    <n v="3659"/>
    <n v="21"/>
    <n v="40.3298052458996"/>
  </r>
  <r>
    <x v="90"/>
    <x v="41"/>
    <x v="2971"/>
    <n v="113"/>
    <x v="565"/>
    <s v="92h 20m 24s"/>
    <s v="time"/>
    <n v="92"/>
    <n v="20"/>
    <n v="24"/>
    <n v="3659"/>
    <n v="21"/>
    <n v="39.625297812432301"/>
  </r>
  <r>
    <x v="90"/>
    <x v="43"/>
    <x v="2921"/>
    <n v="118"/>
    <x v="565"/>
    <s v="92h 28m 12s"/>
    <s v="time"/>
    <n v="92"/>
    <n v="28"/>
    <n v="12"/>
    <n v="3659"/>
    <n v="21"/>
    <n v="39.569590137341798"/>
  </r>
  <r>
    <x v="90"/>
    <x v="82"/>
    <x v="2972"/>
    <n v="116"/>
    <x v="565"/>
    <s v="93h 29m 42s"/>
    <s v="time"/>
    <n v="93"/>
    <n v="29"/>
    <n v="42"/>
    <n v="3659"/>
    <n v="21"/>
    <n v="39.1357826621744"/>
  </r>
  <r>
    <x v="90"/>
    <x v="161"/>
    <x v="2925"/>
    <n v="112"/>
    <x v="565"/>
    <s v="95h 11m 04s"/>
    <s v="time"/>
    <n v="95"/>
    <n v="11"/>
    <n v="4"/>
    <n v="3659"/>
    <n v="21"/>
    <n v="38.441155184087002"/>
  </r>
  <r>
    <x v="90"/>
    <x v="16"/>
    <x v="2744"/>
    <n v="131"/>
    <x v="566"/>
    <s v="90h 33m 07s"/>
    <s v="time"/>
    <n v="90"/>
    <n v="33"/>
    <n v="7"/>
    <n v="3659"/>
    <n v="21"/>
    <n v="40.407746321172297"/>
  </r>
  <r>
    <x v="90"/>
    <x v="52"/>
    <x v="2827"/>
    <n v="134"/>
    <x v="566"/>
    <s v="91h 28m 30s"/>
    <s v="time"/>
    <n v="91"/>
    <n v="28"/>
    <n v="30"/>
    <n v="3659"/>
    <n v="21"/>
    <n v="40"/>
  </r>
  <r>
    <x v="90"/>
    <x v="63"/>
    <x v="2710"/>
    <n v="136"/>
    <x v="566"/>
    <s v="92h 53m 24s"/>
    <s v="time"/>
    <n v="92"/>
    <n v="53"/>
    <n v="24"/>
    <n v="3659"/>
    <n v="21"/>
    <n v="39.390677145010201"/>
  </r>
  <r>
    <x v="90"/>
    <x v="81"/>
    <x v="2838"/>
    <n v="132"/>
    <x v="566"/>
    <s v="93h 22m 47s"/>
    <s v="time"/>
    <n v="93"/>
    <n v="22"/>
    <n v="47"/>
    <n v="3659"/>
    <n v="21"/>
    <n v="39.184095999904798"/>
  </r>
  <r>
    <x v="90"/>
    <x v="105"/>
    <x v="2805"/>
    <n v="138"/>
    <x v="566"/>
    <s v="93h 51m 45s"/>
    <s v="time"/>
    <n v="93"/>
    <n v="51"/>
    <n v="45"/>
    <n v="3659"/>
    <n v="21"/>
    <n v="38.982554268211402"/>
  </r>
  <r>
    <x v="90"/>
    <x v="150"/>
    <x v="2672"/>
    <n v="139"/>
    <x v="566"/>
    <s v="94h 40m 27s"/>
    <s v="time"/>
    <n v="94"/>
    <n v="40"/>
    <n v="27"/>
    <n v="3659"/>
    <n v="21"/>
    <n v="38.648346521842399"/>
  </r>
  <r>
    <x v="90"/>
    <x v="144"/>
    <x v="2845"/>
    <n v="135"/>
    <x v="566"/>
    <s v="94h 44m 00s"/>
    <s v="time"/>
    <n v="94"/>
    <n v="44"/>
    <n v="0"/>
    <n v="3659"/>
    <n v="21"/>
    <n v="38.624208304011198"/>
  </r>
  <r>
    <x v="90"/>
    <x v="1"/>
    <x v="2644"/>
    <n v="11"/>
    <x v="540"/>
    <s v="90h 08m 46s"/>
    <s v="time"/>
    <n v="90"/>
    <n v="8"/>
    <n v="46"/>
    <n v="3659"/>
    <n v="21"/>
    <n v="40.589659996425503"/>
  </r>
  <r>
    <x v="90"/>
    <x v="24"/>
    <x v="2634"/>
    <n v="13"/>
    <x v="540"/>
    <s v="90h 46m 36s"/>
    <s v="time"/>
    <n v="90"/>
    <n v="46"/>
    <n v="36"/>
    <n v="3659"/>
    <n v="21"/>
    <n v="40.307714904711197"/>
  </r>
  <r>
    <x v="90"/>
    <x v="25"/>
    <x v="2973"/>
    <n v="19"/>
    <x v="540"/>
    <s v="91h 55m 34s"/>
    <s v="time"/>
    <n v="91"/>
    <n v="55"/>
    <n v="34"/>
    <n v="3659"/>
    <n v="21"/>
    <n v="39.803707083587597"/>
  </r>
  <r>
    <x v="90"/>
    <x v="26"/>
    <x v="2913"/>
    <n v="16"/>
    <x v="540"/>
    <s v="91h 59m 56s"/>
    <s v="time"/>
    <n v="91"/>
    <n v="59"/>
    <n v="56"/>
    <n v="3659"/>
    <n v="21"/>
    <n v="39.772219471249599"/>
  </r>
  <r>
    <x v="90"/>
    <x v="64"/>
    <x v="2974"/>
    <n v="14"/>
    <x v="540"/>
    <s v="92h 52m 24s"/>
    <s v="time"/>
    <n v="92"/>
    <n v="52"/>
    <n v="24"/>
    <n v="3659"/>
    <n v="21"/>
    <n v="39.397746034024799"/>
  </r>
  <r>
    <x v="90"/>
    <x v="78"/>
    <x v="2775"/>
    <n v="12"/>
    <x v="540"/>
    <s v="93h 21m 54s"/>
    <s v="time"/>
    <n v="93"/>
    <n v="21"/>
    <n v="54"/>
    <n v="3659"/>
    <n v="21"/>
    <n v="39.190274728217197"/>
  </r>
  <r>
    <x v="90"/>
    <x v="90"/>
    <x v="2771"/>
    <n v="17"/>
    <x v="540"/>
    <s v="93h 37m 33s"/>
    <s v="time"/>
    <n v="93"/>
    <n v="37"/>
    <n v="33"/>
    <n v="3659"/>
    <n v="21"/>
    <n v="39.081094071258804"/>
  </r>
  <r>
    <x v="90"/>
    <x v="106"/>
    <x v="2975"/>
    <n v="15"/>
    <x v="540"/>
    <s v="93h 54m 59s"/>
    <s v="time"/>
    <n v="93"/>
    <n v="54"/>
    <n v="59"/>
    <n v="3659"/>
    <n v="21"/>
    <n v="38.960186217646303"/>
  </r>
  <r>
    <x v="90"/>
    <x v="11"/>
    <x v="2935"/>
    <n v="72"/>
    <x v="555"/>
    <s v="91h 05m 34s"/>
    <s v="time"/>
    <n v="91"/>
    <n v="5"/>
    <n v="34"/>
    <n v="3659"/>
    <n v="21"/>
    <n v="40.167838650460098"/>
  </r>
  <r>
    <x v="90"/>
    <x v="51"/>
    <x v="2930"/>
    <n v="74"/>
    <x v="555"/>
    <s v="91h 21m 01s"/>
    <s v="time"/>
    <n v="91"/>
    <n v="21"/>
    <n v="1"/>
    <n v="3659"/>
    <n v="21"/>
    <n v="40.054612739120699"/>
  </r>
  <r>
    <x v="90"/>
    <x v="42"/>
    <x v="2755"/>
    <n v="75"/>
    <x v="555"/>
    <s v="92h 24m 41s"/>
    <s v="time"/>
    <n v="92"/>
    <n v="24"/>
    <n v="41"/>
    <n v="3659"/>
    <n v="21"/>
    <n v="39.5946868020716"/>
  </r>
  <r>
    <x v="90"/>
    <x v="54"/>
    <x v="2976"/>
    <n v="73"/>
    <x v="555"/>
    <s v="92h 48m 09s"/>
    <s v="time"/>
    <n v="92"/>
    <n v="48"/>
    <n v="9"/>
    <n v="3659"/>
    <n v="21"/>
    <n v="39.427817138546899"/>
  </r>
  <r>
    <x v="90"/>
    <x v="92"/>
    <x v="2931"/>
    <n v="79"/>
    <x v="555"/>
    <s v="93h 38m 02s"/>
    <s v="time"/>
    <n v="93"/>
    <n v="38"/>
    <n v="2"/>
    <n v="3659"/>
    <n v="21"/>
    <n v="39.077731827863801"/>
  </r>
  <r>
    <x v="90"/>
    <x v="93"/>
    <x v="2714"/>
    <n v="78"/>
    <x v="555"/>
    <s v="93h 38m 10s"/>
    <s v="time"/>
    <n v="93"/>
    <n v="38"/>
    <n v="10"/>
    <n v="3659"/>
    <n v="21"/>
    <n v="39.076804414251299"/>
  </r>
  <r>
    <x v="90"/>
    <x v="132"/>
    <x v="2757"/>
    <n v="77"/>
    <x v="555"/>
    <s v="94h 38m 09s"/>
    <s v="time"/>
    <n v="94"/>
    <n v="38"/>
    <n v="9"/>
    <n v="3659"/>
    <n v="21"/>
    <n v="38.664001479355001"/>
  </r>
  <r>
    <x v="90"/>
    <x v="149"/>
    <x v="2410"/>
    <n v="76"/>
    <x v="555"/>
    <s v="94h 43m 53s"/>
    <s v="time"/>
    <n v="94"/>
    <n v="43"/>
    <n v="53"/>
    <n v="3659"/>
    <n v="21"/>
    <n v="38.625001099600297"/>
  </r>
  <r>
    <x v="90"/>
    <x v="74"/>
    <x v="2977"/>
    <n v="186"/>
    <x v="556"/>
    <s v="92h 55m 18s"/>
    <s v="time"/>
    <n v="92"/>
    <n v="55"/>
    <n v="18"/>
    <n v="3659"/>
    <n v="21"/>
    <n v="39.377253241978003"/>
  </r>
  <r>
    <x v="90"/>
    <x v="68"/>
    <x v="2594"/>
    <n v="182"/>
    <x v="556"/>
    <s v="93h 04m 57s"/>
    <s v="time"/>
    <n v="93"/>
    <n v="4"/>
    <n v="57"/>
    <n v="3659"/>
    <n v="21"/>
    <n v="39.309214943732698"/>
  </r>
  <r>
    <x v="90"/>
    <x v="120"/>
    <x v="2932"/>
    <n v="183"/>
    <x v="556"/>
    <s v="93h 54m 44s"/>
    <s v="time"/>
    <n v="93"/>
    <n v="54"/>
    <n v="44"/>
    <n v="3659"/>
    <n v="21"/>
    <n v="38.9619147904071"/>
  </r>
  <r>
    <x v="90"/>
    <x v="117"/>
    <x v="2978"/>
    <n v="187"/>
    <x v="556"/>
    <s v="94h 04m 19s"/>
    <s v="time"/>
    <n v="94"/>
    <n v="4"/>
    <n v="19"/>
    <n v="3659"/>
    <n v="21"/>
    <n v="38.895762404070098"/>
  </r>
  <r>
    <x v="90"/>
    <x v="124"/>
    <x v="2979"/>
    <n v="184"/>
    <x v="556"/>
    <s v="94h 05m 05s"/>
    <s v="time"/>
    <n v="94"/>
    <n v="5"/>
    <n v="5"/>
    <n v="3659"/>
    <n v="21"/>
    <n v="38.8904799161512"/>
  </r>
  <r>
    <x v="90"/>
    <x v="140"/>
    <x v="2934"/>
    <n v="188"/>
    <x v="556"/>
    <s v="94h 21m 58s"/>
    <s v="time"/>
    <n v="94"/>
    <n v="21"/>
    <n v="58"/>
    <n v="3659"/>
    <n v="21"/>
    <n v="38.774512978411501"/>
  </r>
  <r>
    <x v="90"/>
    <x v="15"/>
    <x v="2722"/>
    <n v="151"/>
    <x v="547"/>
    <s v="90h 22m 13s"/>
    <s v="time"/>
    <n v="90"/>
    <n v="22"/>
    <n v="13"/>
    <n v="3659"/>
    <n v="21"/>
    <n v="40.488975910835897"/>
  </r>
  <r>
    <x v="90"/>
    <x v="12"/>
    <x v="2767"/>
    <n v="154"/>
    <x v="547"/>
    <s v="91h 07m 53s"/>
    <s v="time"/>
    <n v="91"/>
    <n v="7"/>
    <n v="53"/>
    <n v="3659"/>
    <n v="21"/>
    <n v="40.150820091869797"/>
  </r>
  <r>
    <x v="90"/>
    <x v="31"/>
    <x v="2488"/>
    <n v="159"/>
    <x v="547"/>
    <s v="92h 07m 44s"/>
    <s v="time"/>
    <n v="92"/>
    <n v="7"/>
    <n v="44"/>
    <n v="3659"/>
    <n v="21"/>
    <n v="39.716098219885097"/>
  </r>
  <r>
    <x v="90"/>
    <x v="60"/>
    <x v="2725"/>
    <n v="152"/>
    <x v="547"/>
    <s v="92h 54m 33s"/>
    <s v="time"/>
    <n v="92"/>
    <n v="54"/>
    <n v="33"/>
    <n v="3659"/>
    <n v="21"/>
    <n v="39.382551057932901"/>
  </r>
  <r>
    <x v="90"/>
    <x v="69"/>
    <x v="2945"/>
    <n v="158"/>
    <x v="547"/>
    <s v="93h 07m 18s"/>
    <s v="time"/>
    <n v="93"/>
    <n v="7"/>
    <n v="18"/>
    <n v="3659"/>
    <n v="21"/>
    <n v="39.292681617239097"/>
  </r>
  <r>
    <x v="90"/>
    <x v="79"/>
    <x v="2857"/>
    <n v="157"/>
    <x v="547"/>
    <s v="93h 24m 52s"/>
    <s v="time"/>
    <n v="93"/>
    <n v="24"/>
    <n v="52"/>
    <n v="3659"/>
    <n v="21"/>
    <n v="39.1695312407074"/>
  </r>
  <r>
    <x v="90"/>
    <x v="104"/>
    <x v="2980"/>
    <n v="153"/>
    <x v="547"/>
    <s v="93h 43m 51s"/>
    <s v="time"/>
    <n v="93"/>
    <n v="43"/>
    <n v="51"/>
    <n v="3659"/>
    <n v="21"/>
    <n v="39.037314295366997"/>
  </r>
  <r>
    <x v="90"/>
    <x v="109"/>
    <x v="2724"/>
    <n v="156"/>
    <x v="547"/>
    <s v="93h 45m 41s"/>
    <s v="time"/>
    <n v="93"/>
    <n v="45"/>
    <n v="41"/>
    <n v="3659"/>
    <n v="21"/>
    <n v="39.024592568013901"/>
  </r>
  <r>
    <x v="90"/>
    <x v="138"/>
    <x v="2859"/>
    <n v="155"/>
    <x v="547"/>
    <s v="94h 18m 17s"/>
    <s v="time"/>
    <n v="94"/>
    <n v="18"/>
    <n v="17"/>
    <n v="3659"/>
    <n v="21"/>
    <n v="38.799753753346799"/>
  </r>
  <r>
    <x v="90"/>
    <x v="36"/>
    <x v="2941"/>
    <n v="106"/>
    <x v="572"/>
    <s v="91h 47m 06s"/>
    <s v="time"/>
    <n v="91"/>
    <n v="47"/>
    <n v="6"/>
    <n v="3659"/>
    <n v="21"/>
    <n v="39.864901672386502"/>
  </r>
  <r>
    <x v="90"/>
    <x v="88"/>
    <x v="2749"/>
    <n v="103"/>
    <x v="572"/>
    <s v="93h 37m 58s"/>
    <s v="time"/>
    <n v="93"/>
    <n v="37"/>
    <n v="58"/>
    <n v="3659"/>
    <n v="21"/>
    <n v="39.078195551177998"/>
  </r>
  <r>
    <x v="90"/>
    <x v="107"/>
    <x v="2891"/>
    <n v="102"/>
    <x v="572"/>
    <s v="93h 57m 29s"/>
    <s v="time"/>
    <n v="93"/>
    <n v="57"/>
    <n v="29"/>
    <n v="3659"/>
    <n v="21"/>
    <n v="38.942908922125397"/>
  </r>
  <r>
    <x v="90"/>
    <x v="122"/>
    <x v="2942"/>
    <n v="104"/>
    <x v="572"/>
    <s v="94h 05m 48s"/>
    <s v="time"/>
    <n v="94"/>
    <n v="5"/>
    <n v="48"/>
    <n v="3659"/>
    <n v="21"/>
    <n v="38.885543235679599"/>
  </r>
  <r>
    <x v="90"/>
    <x v="147"/>
    <x v="2752"/>
    <n v="108"/>
    <x v="572"/>
    <s v="94h 41m 34s"/>
    <s v="time"/>
    <n v="94"/>
    <n v="41"/>
    <n v="34"/>
    <n v="3659"/>
    <n v="21"/>
    <n v="38.640750497222001"/>
  </r>
  <r>
    <x v="90"/>
    <x v="154"/>
    <x v="2981"/>
    <n v="109"/>
    <x v="572"/>
    <s v="94h 52m 29s"/>
    <s v="time"/>
    <n v="94"/>
    <n v="52"/>
    <n v="29"/>
    <n v="3659"/>
    <n v="21"/>
    <n v="38.566647830911499"/>
  </r>
  <r>
    <x v="90"/>
    <x v="159"/>
    <x v="2943"/>
    <n v="101"/>
    <x v="572"/>
    <s v="95h 05m 33s"/>
    <s v="time"/>
    <n v="95"/>
    <n v="5"/>
    <n v="33"/>
    <n v="3659"/>
    <n v="21"/>
    <n v="38.478323737413497"/>
  </r>
  <r>
    <x v="90"/>
    <x v="162"/>
    <x v="2982"/>
    <n v="107"/>
    <x v="572"/>
    <s v="96h 01m 30s"/>
    <s v="time"/>
    <n v="96"/>
    <n v="1"/>
    <n v="30"/>
    <n v="3659"/>
    <n v="21"/>
    <n v="38.104660244727903"/>
  </r>
  <r>
    <x v="90"/>
    <x v="0"/>
    <x v="2723"/>
    <n v="29"/>
    <x v="524"/>
    <s v="90h 35m 47s"/>
    <s v="time"/>
    <n v="90"/>
    <n v="35"/>
    <n v="47"/>
    <n v="3659"/>
    <n v="21"/>
    <n v="40.387923237067902"/>
  </r>
  <r>
    <x v="90"/>
    <x v="49"/>
    <x v="2983"/>
    <n v="21"/>
    <x v="524"/>
    <s v="92h 44m 23s"/>
    <s v="time"/>
    <n v="92"/>
    <n v="44"/>
    <n v="23"/>
    <n v="3659"/>
    <n v="21"/>
    <n v="39.454506788712699"/>
  </r>
  <r>
    <x v="90"/>
    <x v="99"/>
    <x v="2919"/>
    <n v="27"/>
    <x v="524"/>
    <s v="93h 42m 31s"/>
    <s v="time"/>
    <n v="93"/>
    <n v="42"/>
    <n v="31"/>
    <n v="3659"/>
    <n v="21"/>
    <n v="39.046571671641701"/>
  </r>
  <r>
    <x v="90"/>
    <x v="123"/>
    <x v="2920"/>
    <n v="23"/>
    <x v="524"/>
    <s v="94h 10m 52s"/>
    <s v="time"/>
    <n v="94"/>
    <n v="10"/>
    <n v="52"/>
    <n v="3659"/>
    <n v="21"/>
    <n v="38.850677772141097"/>
  </r>
  <r>
    <x v="90"/>
    <x v="131"/>
    <x v="2514"/>
    <n v="24"/>
    <x v="524"/>
    <s v="94h 28m 49s"/>
    <s v="time"/>
    <n v="94"/>
    <n v="28"/>
    <n v="49"/>
    <n v="3659"/>
    <n v="21"/>
    <n v="38.727659211652004"/>
  </r>
  <r>
    <x v="90"/>
    <x v="156"/>
    <x v="2984"/>
    <n v="22"/>
    <x v="524"/>
    <s v="94h 57m 36s"/>
    <s v="time"/>
    <n v="94"/>
    <n v="57"/>
    <n v="36"/>
    <n v="3659"/>
    <n v="21"/>
    <n v="38.532013479359698"/>
  </r>
  <r>
    <x v="90"/>
    <x v="21"/>
    <x v="2985"/>
    <n v="201"/>
    <x v="573"/>
    <s v="90h 13m 38s"/>
    <s v="time"/>
    <n v="90"/>
    <n v="13"/>
    <n v="38"/>
    <n v="3659"/>
    <n v="21"/>
    <n v="40.553171314397602"/>
  </r>
  <r>
    <x v="90"/>
    <x v="45"/>
    <x v="2986"/>
    <n v="209"/>
    <x v="573"/>
    <s v="92h 31m 54s"/>
    <s v="time"/>
    <n v="92"/>
    <n v="31"/>
    <n v="54"/>
    <n v="3659"/>
    <n v="21"/>
    <n v="39.543219438390402"/>
  </r>
  <r>
    <x v="90"/>
    <x v="75"/>
    <x v="2987"/>
    <n v="205"/>
    <x v="573"/>
    <s v="92h 57m 06s"/>
    <s v="time"/>
    <n v="92"/>
    <n v="57"/>
    <n v="6"/>
    <n v="3659"/>
    <n v="21"/>
    <n v="39.364544297215403"/>
  </r>
  <r>
    <x v="90"/>
    <x v="76"/>
    <x v="2988"/>
    <n v="202"/>
    <x v="573"/>
    <s v="93h 06m 24s"/>
    <s v="time"/>
    <n v="93"/>
    <n v="6"/>
    <n v="24"/>
    <n v="3659"/>
    <n v="21"/>
    <n v="39.299011886008799"/>
  </r>
  <r>
    <x v="90"/>
    <x v="77"/>
    <x v="2989"/>
    <n v="206"/>
    <x v="573"/>
    <s v="93h 07m 09s"/>
    <s v="time"/>
    <n v="93"/>
    <n v="7"/>
    <n v="9"/>
    <n v="3659"/>
    <n v="21"/>
    <n v="39.293736520408402"/>
  </r>
  <r>
    <x v="90"/>
    <x v="121"/>
    <x v="2990"/>
    <n v="207"/>
    <x v="573"/>
    <s v="94h 06m 40s"/>
    <s v="time"/>
    <n v="94"/>
    <n v="6"/>
    <n v="40"/>
    <n v="3659"/>
    <n v="21"/>
    <n v="38.879574970484001"/>
  </r>
  <r>
    <x v="90"/>
    <x v="137"/>
    <x v="2991"/>
    <n v="208"/>
    <x v="573"/>
    <s v="94h 39m 12s"/>
    <s v="time"/>
    <n v="94"/>
    <n v="39"/>
    <n v="12"/>
    <n v="3659"/>
    <n v="21"/>
    <n v="38.656853077898198"/>
  </r>
  <r>
    <x v="90"/>
    <x v="145"/>
    <x v="2992"/>
    <n v="204"/>
    <x v="573"/>
    <s v="94h 44m 10s"/>
    <s v="time"/>
    <n v="94"/>
    <n v="44"/>
    <n v="10"/>
    <n v="3659"/>
    <n v="21"/>
    <n v="38.623075795337897"/>
  </r>
  <r>
    <x v="90"/>
    <x v="6"/>
    <x v="2912"/>
    <n v="5"/>
    <x v="574"/>
    <s v="90h 45m 37s"/>
    <s v="time"/>
    <n v="90"/>
    <n v="45"/>
    <n v="37"/>
    <n v="3659"/>
    <n v="21"/>
    <n v="40.3149934044812"/>
  </r>
  <r>
    <x v="90"/>
    <x v="9"/>
    <x v="2641"/>
    <n v="8"/>
    <x v="574"/>
    <s v="90h 58m 20s"/>
    <s v="time"/>
    <n v="90"/>
    <n v="58"/>
    <n v="20"/>
    <n v="3659"/>
    <n v="21"/>
    <n v="40.221068702289998"/>
  </r>
  <r>
    <x v="90"/>
    <x v="10"/>
    <x v="2855"/>
    <n v="7"/>
    <x v="574"/>
    <s v="91h 00m 14s"/>
    <s v="time"/>
    <n v="91"/>
    <n v="0"/>
    <n v="14"/>
    <n v="3659"/>
    <n v="21"/>
    <n v="40.207072957810098"/>
  </r>
  <r>
    <x v="90"/>
    <x v="87"/>
    <x v="2772"/>
    <n v="3"/>
    <x v="574"/>
    <s v="93h 29m 29s"/>
    <s v="time"/>
    <n v="93"/>
    <n v="29"/>
    <n v="29"/>
    <n v="3659"/>
    <n v="21"/>
    <n v="39.137294284381497"/>
  </r>
  <r>
    <x v="90"/>
    <x v="103"/>
    <x v="2684"/>
    <n v="4"/>
    <x v="574"/>
    <s v="93h 44m 19s"/>
    <s v="time"/>
    <n v="93"/>
    <n v="44"/>
    <n v="19"/>
    <n v="3659"/>
    <n v="21"/>
    <n v="39.034075250622998"/>
  </r>
  <r>
    <x v="90"/>
    <x v="133"/>
    <x v="2542"/>
    <n v="2"/>
    <x v="574"/>
    <s v="94h 12m 27s"/>
    <s v="time"/>
    <n v="94"/>
    <n v="12"/>
    <n v="27"/>
    <n v="3659"/>
    <n v="21"/>
    <n v="38.839795133083797"/>
  </r>
  <r>
    <x v="90"/>
    <x v="155"/>
    <x v="2697"/>
    <n v="6"/>
    <x v="574"/>
    <s v="94h 46m 58s"/>
    <s v="time"/>
    <n v="94"/>
    <n v="46"/>
    <n v="58"/>
    <n v="3659"/>
    <n v="21"/>
    <n v="38.6040595748172"/>
  </r>
  <r>
    <x v="90"/>
    <x v="30"/>
    <x v="2513"/>
    <n v="38"/>
    <x v="575"/>
    <s v="91h 16m 59s"/>
    <s v="time"/>
    <n v="91"/>
    <n v="16"/>
    <n v="59"/>
    <n v="3659"/>
    <n v="21"/>
    <n v="40.084109561528699"/>
  </r>
  <r>
    <x v="90"/>
    <x v="38"/>
    <x v="2716"/>
    <n v="37"/>
    <x v="575"/>
    <s v="91h 57m 51s"/>
    <s v="time"/>
    <n v="91"/>
    <n v="57"/>
    <n v="51"/>
    <n v="3659"/>
    <n v="21"/>
    <n v="39.787235970532002"/>
  </r>
  <r>
    <x v="90"/>
    <x v="40"/>
    <x v="2993"/>
    <n v="34"/>
    <x v="575"/>
    <s v="92h 16m 59s"/>
    <s v="time"/>
    <n v="92"/>
    <n v="16"/>
    <n v="59"/>
    <n v="3659"/>
    <n v="21"/>
    <n v="39.649749111279"/>
  </r>
  <r>
    <x v="90"/>
    <x v="91"/>
    <x v="2648"/>
    <n v="36"/>
    <x v="575"/>
    <s v="93h 35m 39s"/>
    <s v="time"/>
    <n v="93"/>
    <n v="35"/>
    <n v="39"/>
    <n v="3659"/>
    <n v="21"/>
    <n v="39.094316775439999"/>
  </r>
  <r>
    <x v="90"/>
    <x v="95"/>
    <x v="2660"/>
    <n v="32"/>
    <x v="575"/>
    <s v="93h 39m 52s"/>
    <s v="time"/>
    <n v="93"/>
    <n v="39"/>
    <n v="52"/>
    <n v="3659"/>
    <n v="21"/>
    <n v="39.064983748131603"/>
  </r>
  <r>
    <x v="90"/>
    <x v="115"/>
    <x v="2244"/>
    <n v="39"/>
    <x v="575"/>
    <s v="94h 00m 59s"/>
    <s v="time"/>
    <n v="94"/>
    <n v="0"/>
    <n v="59"/>
    <n v="3659"/>
    <n v="21"/>
    <n v="38.9187464360528"/>
  </r>
  <r>
    <x v="90"/>
    <x v="143"/>
    <x v="2895"/>
    <n v="35"/>
    <x v="575"/>
    <s v="94h 25m 35s"/>
    <s v="time"/>
    <n v="94"/>
    <n v="25"/>
    <n v="35"/>
    <n v="3659"/>
    <n v="21"/>
    <n v="38.749760983717401"/>
  </r>
  <r>
    <x v="90"/>
    <x v="2"/>
    <x v="2406"/>
    <n v="169"/>
    <x v="576"/>
    <s v="90h 17m 03s"/>
    <s v="time"/>
    <n v="90"/>
    <n v="17"/>
    <n v="3"/>
    <n v="3659"/>
    <n v="21"/>
    <n v="40.527593431849397"/>
  </r>
  <r>
    <x v="90"/>
    <x v="3"/>
    <x v="2630"/>
    <n v="161"/>
    <x v="576"/>
    <s v="90h 24m 54s"/>
    <s v="time"/>
    <n v="90"/>
    <n v="24"/>
    <n v="54"/>
    <n v="3659"/>
    <n v="21"/>
    <n v="40.468948736382202"/>
  </r>
  <r>
    <x v="90"/>
    <x v="65"/>
    <x v="2862"/>
    <n v="164"/>
    <x v="576"/>
    <s v="92h 52m 50s"/>
    <s v="time"/>
    <n v="92"/>
    <n v="52"/>
    <n v="50"/>
    <n v="3659"/>
    <n v="21"/>
    <n v="39.394682537308903"/>
  </r>
  <r>
    <x v="90"/>
    <x v="96"/>
    <x v="2994"/>
    <n v="162"/>
    <x v="576"/>
    <s v="93h 41m 04s"/>
    <s v="time"/>
    <n v="93"/>
    <n v="41"/>
    <n v="4"/>
    <n v="3659"/>
    <n v="21"/>
    <n v="39.056644053323197"/>
  </r>
  <r>
    <x v="90"/>
    <x v="100"/>
    <x v="2720"/>
    <n v="165"/>
    <x v="576"/>
    <s v="93h 42m 43s"/>
    <s v="time"/>
    <n v="93"/>
    <n v="42"/>
    <n v="43"/>
    <n v="3659"/>
    <n v="21"/>
    <n v="39.045182785308398"/>
  </r>
  <r>
    <x v="90"/>
    <x v="119"/>
    <x v="2276"/>
    <n v="168"/>
    <x v="576"/>
    <s v="93h 45m 43s"/>
    <s v="time"/>
    <n v="93"/>
    <n v="45"/>
    <n v="43"/>
    <n v="3659"/>
    <n v="21"/>
    <n v="39.024361340629198"/>
  </r>
  <r>
    <x v="91"/>
    <x v="14"/>
    <x v="2901"/>
    <n v="12"/>
    <x v="514"/>
    <s v="85h 02m 14s"/>
    <s v="time"/>
    <n v="85"/>
    <n v="2"/>
    <n v="14"/>
    <n v="3354"/>
    <n v="21"/>
    <n v="39.441551738781001"/>
  </r>
  <r>
    <x v="91"/>
    <x v="6"/>
    <x v="2869"/>
    <n v="14"/>
    <x v="514"/>
    <s v="85h 51m 14s"/>
    <s v="time"/>
    <n v="85"/>
    <n v="51"/>
    <n v="14"/>
    <n v="3354"/>
    <n v="21"/>
    <n v="39.066372454493099"/>
  </r>
  <r>
    <x v="91"/>
    <x v="7"/>
    <x v="2935"/>
    <n v="13"/>
    <x v="514"/>
    <s v="86h 02m 50s"/>
    <s v="time"/>
    <n v="86"/>
    <n v="2"/>
    <n v="50"/>
    <n v="3354"/>
    <n v="21"/>
    <n v="38.978597023598098"/>
  </r>
  <r>
    <x v="91"/>
    <x v="30"/>
    <x v="2939"/>
    <n v="19"/>
    <x v="514"/>
    <s v="86h 14m 43s"/>
    <s v="time"/>
    <n v="86"/>
    <n v="14"/>
    <n v="43"/>
    <n v="3354"/>
    <n v="21"/>
    <n v="38.889085714837798"/>
  </r>
  <r>
    <x v="91"/>
    <x v="64"/>
    <x v="2822"/>
    <n v="11"/>
    <x v="514"/>
    <s v="87h 21m 24s"/>
    <s v="time"/>
    <n v="87"/>
    <n v="21"/>
    <n v="24"/>
    <n v="3354"/>
    <n v="21"/>
    <n v="38.3943221276758"/>
  </r>
  <r>
    <x v="91"/>
    <x v="75"/>
    <x v="2678"/>
    <n v="17"/>
    <x v="514"/>
    <s v="87h 34m 33s"/>
    <s v="time"/>
    <n v="87"/>
    <n v="34"/>
    <n v="33"/>
    <n v="3354"/>
    <n v="21"/>
    <n v="38.298236766231099"/>
  </r>
  <r>
    <x v="91"/>
    <x v="147"/>
    <x v="2995"/>
    <n v="16"/>
    <x v="514"/>
    <s v="89h 02m 27s"/>
    <s v="time"/>
    <n v="89"/>
    <n v="2"/>
    <n v="27"/>
    <n v="3354"/>
    <n v="21"/>
    <n v="37.668111072635199"/>
  </r>
  <r>
    <x v="91"/>
    <x v="1"/>
    <x v="2704"/>
    <n v="1"/>
    <x v="551"/>
    <s v="84h 54m 50s"/>
    <s v="time"/>
    <n v="84"/>
    <n v="54"/>
    <n v="50"/>
    <n v="3354"/>
    <n v="21"/>
    <n v="39.498838692793299"/>
  </r>
  <r>
    <x v="91"/>
    <x v="9"/>
    <x v="2952"/>
    <n v="6"/>
    <x v="551"/>
    <s v="86h 11m 12s"/>
    <s v="time"/>
    <n v="86"/>
    <n v="11"/>
    <n v="12"/>
    <n v="3354"/>
    <n v="21"/>
    <n v="38.915532178217802"/>
  </r>
  <r>
    <x v="91"/>
    <x v="10"/>
    <x v="2820"/>
    <n v="3"/>
    <x v="551"/>
    <s v="86h 11m 37s"/>
    <s v="time"/>
    <n v="86"/>
    <n v="11"/>
    <n v="37"/>
    <n v="3354"/>
    <n v="21"/>
    <n v="38.912396832711799"/>
  </r>
  <r>
    <x v="91"/>
    <x v="26"/>
    <x v="2533"/>
    <n v="7"/>
    <x v="551"/>
    <s v="86h 51m 17s"/>
    <s v="time"/>
    <n v="86"/>
    <n v="51"/>
    <n v="17"/>
    <n v="3354"/>
    <n v="21"/>
    <n v="38.616207779913402"/>
  </r>
  <r>
    <x v="91"/>
    <x v="63"/>
    <x v="2575"/>
    <n v="4"/>
    <x v="551"/>
    <s v="87h 24m 20s"/>
    <s v="time"/>
    <n v="87"/>
    <n v="24"/>
    <n v="20"/>
    <n v="3354"/>
    <n v="21"/>
    <n v="38.372846882349201"/>
  </r>
  <r>
    <x v="91"/>
    <x v="66"/>
    <x v="2867"/>
    <n v="9"/>
    <x v="551"/>
    <s v="87h 49m 23s"/>
    <s v="time"/>
    <n v="87"/>
    <n v="49"/>
    <n v="23"/>
    <n v="3354"/>
    <n v="21"/>
    <n v="38.190427089823899"/>
  </r>
  <r>
    <x v="91"/>
    <x v="140"/>
    <x v="2953"/>
    <n v="5"/>
    <x v="551"/>
    <s v="88h 47m 26s"/>
    <s v="time"/>
    <n v="88"/>
    <n v="47"/>
    <n v="26"/>
    <n v="3354"/>
    <n v="21"/>
    <n v="37.774287805885201"/>
  </r>
  <r>
    <x v="91"/>
    <x v="3"/>
    <x v="2689"/>
    <n v="66"/>
    <x v="526"/>
    <s v="85h 09m 04s"/>
    <s v="time"/>
    <n v="85"/>
    <n v="9"/>
    <n v="4"/>
    <n v="3354"/>
    <n v="21"/>
    <n v="39.38879899786"/>
  </r>
  <r>
    <x v="91"/>
    <x v="48"/>
    <x v="2996"/>
    <n v="62"/>
    <x v="526"/>
    <s v="87h 12m 46s"/>
    <s v="time"/>
    <n v="87"/>
    <n v="12"/>
    <n v="46"/>
    <n v="3354"/>
    <n v="21"/>
    <n v="38.457667390736503"/>
  </r>
  <r>
    <x v="91"/>
    <x v="55"/>
    <x v="2825"/>
    <n v="67"/>
    <x v="526"/>
    <s v="87h 17m 27s"/>
    <s v="time"/>
    <n v="87"/>
    <n v="17"/>
    <n v="27"/>
    <n v="3354"/>
    <n v="21"/>
    <n v="38.423278503852003"/>
  </r>
  <r>
    <x v="91"/>
    <x v="65"/>
    <x v="2997"/>
    <n v="69"/>
    <x v="526"/>
    <s v="87h 23m 31s"/>
    <s v="time"/>
    <n v="87"/>
    <n v="23"/>
    <n v="31"/>
    <n v="3354"/>
    <n v="21"/>
    <n v="38.378823372355001"/>
  </r>
  <r>
    <x v="91"/>
    <x v="97"/>
    <x v="2802"/>
    <n v="64"/>
    <x v="526"/>
    <s v="88h 08m 28s"/>
    <s v="time"/>
    <n v="88"/>
    <n v="8"/>
    <n v="28"/>
    <n v="3354"/>
    <n v="21"/>
    <n v="38.052617645946498"/>
  </r>
  <r>
    <x v="91"/>
    <x v="100"/>
    <x v="2998"/>
    <n v="63"/>
    <x v="526"/>
    <s v="88h 13m 48s"/>
    <s v="time"/>
    <n v="88"/>
    <n v="13"/>
    <n v="48"/>
    <n v="3354"/>
    <n v="21"/>
    <n v="38.0142808568514"/>
  </r>
  <r>
    <x v="91"/>
    <x v="108"/>
    <x v="2603"/>
    <n v="65"/>
    <x v="526"/>
    <s v="88h 39m 35s"/>
    <s v="time"/>
    <n v="88"/>
    <n v="39"/>
    <n v="35"/>
    <n v="3354"/>
    <n v="21"/>
    <n v="37.830030547505203"/>
  </r>
  <r>
    <x v="91"/>
    <x v="12"/>
    <x v="2988"/>
    <n v="192"/>
    <x v="577"/>
    <s v="86h 13m 10s"/>
    <s v="time"/>
    <n v="86"/>
    <n v="13"/>
    <n v="10"/>
    <n v="3354"/>
    <n v="21"/>
    <n v="38.900737781500602"/>
  </r>
  <r>
    <x v="91"/>
    <x v="79"/>
    <x v="2999"/>
    <n v="194"/>
    <x v="577"/>
    <s v="87h 55m 01s"/>
    <s v="time"/>
    <n v="87"/>
    <n v="55"/>
    <n v="1"/>
    <n v="3354"/>
    <n v="21"/>
    <n v="38.149642497180103"/>
  </r>
  <r>
    <x v="91"/>
    <x v="98"/>
    <x v="2986"/>
    <n v="199"/>
    <x v="577"/>
    <s v="88h 11m 07s"/>
    <s v="time"/>
    <n v="88"/>
    <n v="11"/>
    <n v="7"/>
    <n v="3354"/>
    <n v="21"/>
    <n v="38.033559393574699"/>
  </r>
  <r>
    <x v="91"/>
    <x v="119"/>
    <x v="2987"/>
    <n v="196"/>
    <x v="577"/>
    <s v="88h 24m 20s"/>
    <s v="time"/>
    <n v="88"/>
    <n v="24"/>
    <n v="20"/>
    <n v="3354"/>
    <n v="21"/>
    <n v="37.9387921824923"/>
  </r>
  <r>
    <x v="91"/>
    <x v="142"/>
    <x v="3000"/>
    <n v="197"/>
    <x v="577"/>
    <s v="88h 54m 01s"/>
    <s v="time"/>
    <n v="88"/>
    <n v="54"/>
    <n v="1"/>
    <n v="3354"/>
    <n v="21"/>
    <n v="37.727666142775398"/>
  </r>
  <r>
    <x v="91"/>
    <x v="47"/>
    <x v="2530"/>
    <n v="204"/>
    <x v="570"/>
    <s v="87h 09m 08s"/>
    <s v="time"/>
    <n v="87"/>
    <n v="9"/>
    <n v="8"/>
    <n v="3354"/>
    <n v="21"/>
    <n v="38.484388745107502"/>
  </r>
  <r>
    <x v="91"/>
    <x v="78"/>
    <x v="3001"/>
    <n v="208"/>
    <x v="570"/>
    <s v="87h 52m 02s"/>
    <s v="time"/>
    <n v="87"/>
    <n v="52"/>
    <n v="2"/>
    <n v="3354"/>
    <n v="21"/>
    <n v="38.171230581495998"/>
  </r>
  <r>
    <x v="91"/>
    <x v="86"/>
    <x v="2853"/>
    <n v="203"/>
    <x v="570"/>
    <s v="87h 57m 42s"/>
    <s v="time"/>
    <n v="87"/>
    <n v="57"/>
    <n v="42"/>
    <n v="3354"/>
    <n v="21"/>
    <n v="38.130246129942897"/>
  </r>
  <r>
    <x v="91"/>
    <x v="83"/>
    <x v="2956"/>
    <n v="209"/>
    <x v="570"/>
    <s v="88h 01m 15s"/>
    <s v="time"/>
    <n v="88"/>
    <n v="1"/>
    <n v="15"/>
    <n v="3354"/>
    <n v="21"/>
    <n v="38.1046153846153"/>
  </r>
  <r>
    <x v="91"/>
    <x v="96"/>
    <x v="2718"/>
    <n v="205"/>
    <x v="570"/>
    <s v="88h 09m 25s"/>
    <s v="time"/>
    <n v="88"/>
    <n v="9"/>
    <n v="25"/>
    <n v="3354"/>
    <n v="21"/>
    <n v="38.045783246419703"/>
  </r>
  <r>
    <x v="91"/>
    <x v="115"/>
    <x v="2958"/>
    <n v="206"/>
    <x v="570"/>
    <s v="88h 39m 27s"/>
    <s v="time"/>
    <n v="88"/>
    <n v="39"/>
    <n v="27"/>
    <n v="3354"/>
    <n v="21"/>
    <n v="37.830978766601802"/>
  </r>
  <r>
    <x v="91"/>
    <x v="125"/>
    <x v="2694"/>
    <n v="207"/>
    <x v="570"/>
    <s v="88h 48m 20s"/>
    <s v="time"/>
    <n v="88"/>
    <n v="48"/>
    <n v="20"/>
    <n v="3354"/>
    <n v="21"/>
    <n v="37.767907413199801"/>
  </r>
  <r>
    <x v="91"/>
    <x v="128"/>
    <x v="1546"/>
    <n v="202"/>
    <x v="570"/>
    <s v="88h 56m 46s"/>
    <s v="time"/>
    <n v="88"/>
    <n v="56"/>
    <n v="46"/>
    <n v="3354"/>
    <n v="21"/>
    <n v="37.708225329943801"/>
  </r>
  <r>
    <x v="91"/>
    <x v="39"/>
    <x v="2872"/>
    <n v="174"/>
    <x v="562"/>
    <s v="86h 56m 26s"/>
    <s v="time"/>
    <n v="86"/>
    <n v="56"/>
    <n v="26"/>
    <n v="3354"/>
    <n v="21"/>
    <n v="38.578083364751102"/>
  </r>
  <r>
    <x v="91"/>
    <x v="61"/>
    <x v="2765"/>
    <n v="175"/>
    <x v="562"/>
    <s v="87h 29m 48s"/>
    <s v="time"/>
    <n v="87"/>
    <n v="29"/>
    <n v="48"/>
    <n v="3354"/>
    <n v="21"/>
    <n v="38.332888871957003"/>
  </r>
  <r>
    <x v="91"/>
    <x v="93"/>
    <x v="2889"/>
    <n v="177"/>
    <x v="562"/>
    <s v="88h 06m 07s"/>
    <s v="time"/>
    <n v="88"/>
    <n v="6"/>
    <n v="7"/>
    <n v="3354"/>
    <n v="21"/>
    <n v="38.069534346259204"/>
  </r>
  <r>
    <x v="91"/>
    <x v="105"/>
    <x v="2871"/>
    <n v="172"/>
    <x v="562"/>
    <s v="88h 28m 56s"/>
    <s v="time"/>
    <n v="88"/>
    <n v="28"/>
    <n v="56"/>
    <n v="3354"/>
    <n v="21"/>
    <n v="37.905919582088003"/>
  </r>
  <r>
    <x v="91"/>
    <x v="122"/>
    <x v="3002"/>
    <n v="178"/>
    <x v="562"/>
    <s v="88h 41m 49s"/>
    <s v="time"/>
    <n v="88"/>
    <n v="41"/>
    <n v="49"/>
    <n v="3354"/>
    <n v="21"/>
    <n v="37.814154940825297"/>
  </r>
  <r>
    <x v="91"/>
    <x v="129"/>
    <x v="3003"/>
    <n v="173"/>
    <x v="562"/>
    <s v="88h 45m 24s"/>
    <s v="time"/>
    <n v="88"/>
    <n v="45"/>
    <n v="24"/>
    <n v="3354"/>
    <n v="21"/>
    <n v="37.788710707176897"/>
  </r>
  <r>
    <x v="91"/>
    <x v="127"/>
    <x v="3004"/>
    <n v="176"/>
    <x v="562"/>
    <s v="88h 50m 20s"/>
    <s v="time"/>
    <n v="88"/>
    <n v="50"/>
    <n v="20"/>
    <n v="3354"/>
    <n v="21"/>
    <n v="37.753736476768097"/>
  </r>
  <r>
    <x v="91"/>
    <x v="157"/>
    <x v="3005"/>
    <n v="179"/>
    <x v="562"/>
    <s v="89h 27m 41s"/>
    <s v="time"/>
    <n v="89"/>
    <n v="27"/>
    <n v="41"/>
    <n v="3354"/>
    <n v="21"/>
    <n v="37.4910343071654"/>
  </r>
  <r>
    <x v="91"/>
    <x v="31"/>
    <x v="1804"/>
    <n v="118"/>
    <x v="578"/>
    <s v="86h 54m 34s"/>
    <s v="time"/>
    <n v="86"/>
    <n v="54"/>
    <n v="34"/>
    <n v="3354"/>
    <n v="21"/>
    <n v="38.591893222191601"/>
  </r>
  <r>
    <x v="91"/>
    <x v="94"/>
    <x v="2976"/>
    <n v="113"/>
    <x v="578"/>
    <s v="88h 07m 31s"/>
    <s v="time"/>
    <n v="88"/>
    <n v="7"/>
    <n v="31"/>
    <n v="3354"/>
    <n v="21"/>
    <n v="38.059454501325398"/>
  </r>
  <r>
    <x v="91"/>
    <x v="102"/>
    <x v="3006"/>
    <n v="116"/>
    <x v="578"/>
    <s v="88h 16m 27s"/>
    <s v="time"/>
    <n v="88"/>
    <n v="16"/>
    <n v="27"/>
    <n v="3354"/>
    <n v="21"/>
    <n v="37.995260976691902"/>
  </r>
  <r>
    <x v="91"/>
    <x v="107"/>
    <x v="3007"/>
    <n v="119"/>
    <x v="578"/>
    <s v="88h 36m 46s"/>
    <s v="time"/>
    <n v="88"/>
    <n v="36"/>
    <n v="46"/>
    <n v="3354"/>
    <n v="21"/>
    <n v="37.8500717854836"/>
  </r>
  <r>
    <x v="91"/>
    <x v="114"/>
    <x v="2931"/>
    <n v="117"/>
    <x v="578"/>
    <s v="88h 37m 13s"/>
    <s v="time"/>
    <n v="88"/>
    <n v="37"/>
    <n v="13"/>
    <n v="3354"/>
    <n v="21"/>
    <n v="37.846868505765798"/>
  </r>
  <r>
    <x v="91"/>
    <x v="132"/>
    <x v="2756"/>
    <n v="112"/>
    <x v="578"/>
    <s v="88h 58m 19s"/>
    <s v="time"/>
    <n v="88"/>
    <n v="58"/>
    <n v="19"/>
    <n v="3354"/>
    <n v="21"/>
    <n v="37.697276607170103"/>
  </r>
  <r>
    <x v="91"/>
    <x v="5"/>
    <x v="2875"/>
    <n v="21"/>
    <x v="527"/>
    <s v="85h 25m 06s"/>
    <s v="time"/>
    <n v="85"/>
    <n v="25"/>
    <n v="6"/>
    <n v="3354"/>
    <n v="21"/>
    <n v="39.265575305847598"/>
  </r>
  <r>
    <x v="91"/>
    <x v="76"/>
    <x v="2653"/>
    <n v="26"/>
    <x v="527"/>
    <s v="87h 39m 36s"/>
    <s v="time"/>
    <n v="87"/>
    <n v="39"/>
    <n v="36"/>
    <n v="3354"/>
    <n v="21"/>
    <n v="38.2614647501711"/>
  </r>
  <r>
    <x v="91"/>
    <x v="103"/>
    <x v="2693"/>
    <n v="28"/>
    <x v="527"/>
    <s v="88h 18m 26s"/>
    <s v="time"/>
    <n v="88"/>
    <n v="18"/>
    <n v="26"/>
    <n v="3354"/>
    <n v="21"/>
    <n v="37.981038420161902"/>
  </r>
  <r>
    <x v="91"/>
    <x v="112"/>
    <x v="2916"/>
    <n v="25"/>
    <x v="527"/>
    <s v="88h 29m 11s"/>
    <s v="time"/>
    <n v="88"/>
    <n v="29"/>
    <n v="11"/>
    <n v="3354"/>
    <n v="21"/>
    <n v="37.904134659756203"/>
  </r>
  <r>
    <x v="91"/>
    <x v="120"/>
    <x v="2616"/>
    <n v="29"/>
    <x v="527"/>
    <s v="88h 29m 22s"/>
    <s v="time"/>
    <n v="88"/>
    <n v="29"/>
    <n v="22"/>
    <n v="3354"/>
    <n v="21"/>
    <n v="37.902825823544497"/>
  </r>
  <r>
    <x v="91"/>
    <x v="126"/>
    <x v="2963"/>
    <n v="24"/>
    <x v="527"/>
    <s v="88h 51m 42s"/>
    <s v="time"/>
    <n v="88"/>
    <n v="51"/>
    <n v="42"/>
    <n v="3354"/>
    <n v="21"/>
    <n v="37.7440591181049"/>
  </r>
  <r>
    <x v="91"/>
    <x v="158"/>
    <x v="2655"/>
    <n v="23"/>
    <x v="527"/>
    <s v="89h 43m 13s"/>
    <s v="time"/>
    <n v="89"/>
    <n v="43"/>
    <n v="13"/>
    <n v="3354"/>
    <n v="21"/>
    <n v="37.382853498373002"/>
  </r>
  <r>
    <x v="91"/>
    <x v="2"/>
    <x v="3008"/>
    <n v="181"/>
    <x v="571"/>
    <s v="85h 01m 53s"/>
    <s v="time"/>
    <n v="85"/>
    <n v="1"/>
    <n v="53"/>
    <n v="3354"/>
    <n v="21"/>
    <n v="39.4442575127485"/>
  </r>
  <r>
    <x v="91"/>
    <x v="24"/>
    <x v="3009"/>
    <n v="188"/>
    <x v="571"/>
    <s v="85h 55m 22s"/>
    <s v="time"/>
    <n v="85"/>
    <n v="55"/>
    <n v="22"/>
    <n v="3354"/>
    <n v="21"/>
    <n v="39.0350508531562"/>
  </r>
  <r>
    <x v="91"/>
    <x v="49"/>
    <x v="2397"/>
    <n v="183"/>
    <x v="571"/>
    <s v="87h 15m 42s"/>
    <s v="time"/>
    <n v="87"/>
    <n v="15"/>
    <n v="42"/>
    <n v="3354"/>
    <n v="21"/>
    <n v="38.4361212445327"/>
  </r>
  <r>
    <x v="91"/>
    <x v="58"/>
    <x v="2683"/>
    <n v="184"/>
    <x v="571"/>
    <s v="87h 19m 56s"/>
    <s v="time"/>
    <n v="87"/>
    <n v="19"/>
    <n v="56"/>
    <n v="3354"/>
    <n v="21"/>
    <n v="38.4050687667782"/>
  </r>
  <r>
    <x v="91"/>
    <x v="59"/>
    <x v="2968"/>
    <n v="189"/>
    <x v="571"/>
    <s v="87h 20m 52s"/>
    <s v="time"/>
    <n v="87"/>
    <n v="20"/>
    <n v="52"/>
    <n v="3354"/>
    <n v="21"/>
    <n v="38.398229300497299"/>
  </r>
  <r>
    <x v="91"/>
    <x v="71"/>
    <x v="3010"/>
    <n v="187"/>
    <x v="571"/>
    <s v="87h 44m 44s"/>
    <s v="time"/>
    <n v="87"/>
    <n v="44"/>
    <n v="44"/>
    <n v="3354"/>
    <n v="21"/>
    <n v="38.224158235301502"/>
  </r>
  <r>
    <x v="91"/>
    <x v="99"/>
    <x v="2555"/>
    <n v="186"/>
    <x v="571"/>
    <s v="88h 13m 01s"/>
    <s v="time"/>
    <n v="88"/>
    <n v="13"/>
    <n v="1"/>
    <n v="3354"/>
    <n v="21"/>
    <n v="38.019906732455603"/>
  </r>
  <r>
    <x v="91"/>
    <x v="151"/>
    <x v="3011"/>
    <n v="182"/>
    <x v="571"/>
    <s v="89h 23m 50s"/>
    <s v="time"/>
    <n v="89"/>
    <n v="23"/>
    <n v="50"/>
    <n v="3354"/>
    <n v="21"/>
    <n v="37.517944256284302"/>
  </r>
  <r>
    <x v="91"/>
    <x v="32"/>
    <x v="2771"/>
    <n v="156"/>
    <x v="565"/>
    <s v="86h 24m 36s"/>
    <s v="time"/>
    <n v="86"/>
    <n v="24"/>
    <n v="36"/>
    <n v="3354"/>
    <n v="21"/>
    <n v="38.814951973151203"/>
  </r>
  <r>
    <x v="91"/>
    <x v="42"/>
    <x v="2972"/>
    <n v="155"/>
    <x v="565"/>
    <s v="87h 01m 46s"/>
    <s v="time"/>
    <n v="87"/>
    <n v="1"/>
    <n v="46"/>
    <n v="3354"/>
    <n v="21"/>
    <n v="38.538681033877403"/>
  </r>
  <r>
    <x v="91"/>
    <x v="73"/>
    <x v="2971"/>
    <n v="154"/>
    <x v="565"/>
    <s v="87h 48m 28s"/>
    <s v="time"/>
    <n v="87"/>
    <n v="48"/>
    <n v="28"/>
    <n v="3354"/>
    <n v="21"/>
    <n v="38.197071886823402"/>
  </r>
  <r>
    <x v="91"/>
    <x v="67"/>
    <x v="2785"/>
    <n v="159"/>
    <x v="565"/>
    <s v="87h 49m 25s"/>
    <s v="time"/>
    <n v="87"/>
    <n v="49"/>
    <n v="25"/>
    <n v="3354"/>
    <n v="21"/>
    <n v="38.190185504404297"/>
  </r>
  <r>
    <x v="91"/>
    <x v="116"/>
    <x v="2702"/>
    <n v="152"/>
    <x v="565"/>
    <s v="88h 38m 31s"/>
    <s v="time"/>
    <n v="88"/>
    <n v="38"/>
    <n v="31"/>
    <n v="3354"/>
    <n v="21"/>
    <n v="37.837617631482402"/>
  </r>
  <r>
    <x v="91"/>
    <x v="124"/>
    <x v="3012"/>
    <n v="158"/>
    <x v="565"/>
    <s v="88h 40m 39s"/>
    <s v="time"/>
    <n v="88"/>
    <n v="40"/>
    <n v="39"/>
    <n v="3354"/>
    <n v="21"/>
    <n v="37.822446505596098"/>
  </r>
  <r>
    <x v="91"/>
    <x v="123"/>
    <x v="2541"/>
    <n v="157"/>
    <x v="565"/>
    <s v="88h 44m 34s"/>
    <s v="time"/>
    <n v="88"/>
    <n v="44"/>
    <n v="34"/>
    <n v="3354"/>
    <n v="21"/>
    <n v="37.794624914703498"/>
  </r>
  <r>
    <x v="91"/>
    <x v="154"/>
    <x v="2925"/>
    <n v="153"/>
    <x v="565"/>
    <s v="89h 19m 35s"/>
    <s v="time"/>
    <n v="89"/>
    <n v="19"/>
    <n v="35"/>
    <n v="3354"/>
    <n v="21"/>
    <n v="37.547694938972199"/>
  </r>
  <r>
    <x v="91"/>
    <x v="27"/>
    <x v="2827"/>
    <n v="71"/>
    <x v="579"/>
    <s v="86h 26m 58s"/>
    <s v="time"/>
    <n v="86"/>
    <n v="26"/>
    <n v="58"/>
    <n v="3354"/>
    <n v="21"/>
    <n v="38.797241804779901"/>
  </r>
  <r>
    <x v="91"/>
    <x v="25"/>
    <x v="2838"/>
    <n v="72"/>
    <x v="579"/>
    <s v="86h 43m 11s"/>
    <s v="time"/>
    <n v="86"/>
    <n v="43"/>
    <n v="11"/>
    <n v="3354"/>
    <n v="21"/>
    <n v="38.676323148328997"/>
  </r>
  <r>
    <x v="91"/>
    <x v="74"/>
    <x v="2864"/>
    <n v="73"/>
    <x v="579"/>
    <s v="87h 34m 16s"/>
    <s v="time"/>
    <n v="87"/>
    <n v="34"/>
    <n v="16"/>
    <n v="3354"/>
    <n v="21"/>
    <n v="38.300301976806097"/>
  </r>
  <r>
    <x v="91"/>
    <x v="106"/>
    <x v="2710"/>
    <n v="76"/>
    <x v="579"/>
    <s v="88h 31m 32s"/>
    <s v="time"/>
    <n v="88"/>
    <n v="31"/>
    <n v="32"/>
    <n v="3354"/>
    <n v="21"/>
    <n v="37.887364602814003"/>
  </r>
  <r>
    <x v="91"/>
    <x v="139"/>
    <x v="3013"/>
    <n v="79"/>
    <x v="579"/>
    <s v="88h 45m 53s"/>
    <s v="time"/>
    <n v="88"/>
    <n v="45"/>
    <n v="53"/>
    <n v="3354"/>
    <n v="21"/>
    <n v="37.785281314836602"/>
  </r>
  <r>
    <x v="91"/>
    <x v="143"/>
    <x v="2845"/>
    <n v="75"/>
    <x v="579"/>
    <s v="88h 49m 42s"/>
    <s v="time"/>
    <n v="88"/>
    <n v="49"/>
    <n v="42"/>
    <n v="3354"/>
    <n v="21"/>
    <n v="37.758222789275102"/>
  </r>
  <r>
    <x v="91"/>
    <x v="150"/>
    <x v="199"/>
    <n v="74"/>
    <x v="579"/>
    <s v="89h 02m 20s"/>
    <s v="time"/>
    <n v="89"/>
    <n v="2"/>
    <n v="20"/>
    <n v="3354"/>
    <n v="21"/>
    <n v="37.668933674424402"/>
  </r>
  <r>
    <x v="91"/>
    <x v="148"/>
    <x v="2672"/>
    <n v="78"/>
    <x v="579"/>
    <s v="89h 11m 06s"/>
    <s v="time"/>
    <n v="89"/>
    <n v="11"/>
    <n v="6"/>
    <n v="3354"/>
    <n v="21"/>
    <n v="37.607220945226203"/>
  </r>
  <r>
    <x v="91"/>
    <x v="18"/>
    <x v="2928"/>
    <n v="51"/>
    <x v="540"/>
    <s v="84h 47m 26s"/>
    <s v="time"/>
    <n v="84"/>
    <n v="47"/>
    <n v="26"/>
    <n v="3354"/>
    <n v="21"/>
    <n v="39.556292301946598"/>
  </r>
  <r>
    <x v="91"/>
    <x v="19"/>
    <x v="2644"/>
    <n v="59"/>
    <x v="540"/>
    <s v="84h 51m 39s"/>
    <s v="time"/>
    <n v="84"/>
    <n v="51"/>
    <n v="39"/>
    <n v="3354"/>
    <n v="21"/>
    <n v="39.523533628587899"/>
  </r>
  <r>
    <x v="91"/>
    <x v="11"/>
    <x v="2929"/>
    <n v="53"/>
    <x v="540"/>
    <s v="86h 12m 19s"/>
    <s v="time"/>
    <n v="86"/>
    <n v="12"/>
    <n v="19"/>
    <n v="3354"/>
    <n v="21"/>
    <n v="38.907130589452102"/>
  </r>
  <r>
    <x v="91"/>
    <x v="35"/>
    <x v="2831"/>
    <n v="57"/>
    <x v="540"/>
    <s v="86h 27m 48s"/>
    <s v="time"/>
    <n v="86"/>
    <n v="27"/>
    <n v="48"/>
    <n v="3354"/>
    <n v="21"/>
    <n v="38.791009676548803"/>
  </r>
  <r>
    <x v="91"/>
    <x v="56"/>
    <x v="3014"/>
    <n v="52"/>
    <x v="540"/>
    <s v="87h 17m 28s"/>
    <s v="time"/>
    <n v="87"/>
    <n v="17"/>
    <n v="28"/>
    <n v="3354"/>
    <n v="21"/>
    <n v="38.423156233293398"/>
  </r>
  <r>
    <x v="91"/>
    <x v="60"/>
    <x v="3015"/>
    <n v="56"/>
    <x v="540"/>
    <s v="87h 26m 20s"/>
    <s v="time"/>
    <n v="87"/>
    <n v="26"/>
    <n v="20"/>
    <n v="3354"/>
    <n v="21"/>
    <n v="38.358218438274299"/>
  </r>
  <r>
    <x v="91"/>
    <x v="109"/>
    <x v="2799"/>
    <n v="58"/>
    <x v="540"/>
    <s v="88h 23m 42s"/>
    <s v="time"/>
    <n v="88"/>
    <n v="23"/>
    <n v="42"/>
    <n v="3354"/>
    <n v="21"/>
    <n v="37.943322586119102"/>
  </r>
  <r>
    <x v="91"/>
    <x v="118"/>
    <x v="2775"/>
    <n v="55"/>
    <x v="540"/>
    <s v="88h 33m 28s"/>
    <s v="time"/>
    <n v="88"/>
    <n v="33"/>
    <n v="28"/>
    <n v="3354"/>
    <n v="21"/>
    <n v="37.873579082080703"/>
  </r>
  <r>
    <x v="91"/>
    <x v="16"/>
    <x v="2814"/>
    <n v="218"/>
    <x v="580"/>
    <s v="85h 17m 17s"/>
    <s v="time"/>
    <n v="85"/>
    <n v="17"/>
    <n v="17"/>
    <n v="3354"/>
    <n v="21"/>
    <n v="39.3255535977748"/>
  </r>
  <r>
    <x v="91"/>
    <x v="44"/>
    <x v="3016"/>
    <n v="219"/>
    <x v="580"/>
    <s v="87h 02m 29s"/>
    <s v="time"/>
    <n v="87"/>
    <n v="2"/>
    <n v="29"/>
    <n v="3354"/>
    <n v="21"/>
    <n v="38.533392479312198"/>
  </r>
  <r>
    <x v="91"/>
    <x v="46"/>
    <x v="3017"/>
    <n v="214"/>
    <x v="580"/>
    <s v="87h 04m 30s"/>
    <s v="time"/>
    <n v="87"/>
    <n v="4"/>
    <n v="30"/>
    <n v="3354"/>
    <n v="21"/>
    <n v="38.518518518518498"/>
  </r>
  <r>
    <x v="91"/>
    <x v="81"/>
    <x v="2815"/>
    <n v="211"/>
    <x v="580"/>
    <s v="87h 54m 16s"/>
    <s v="time"/>
    <n v="87"/>
    <n v="54"/>
    <n v="16"/>
    <n v="3354"/>
    <n v="21"/>
    <n v="38.155067371135303"/>
  </r>
  <r>
    <x v="91"/>
    <x v="85"/>
    <x v="3018"/>
    <n v="216"/>
    <x v="580"/>
    <s v="87h 56m 50s"/>
    <s v="time"/>
    <n v="87"/>
    <n v="56"/>
    <n v="50"/>
    <n v="3354"/>
    <n v="21"/>
    <n v="38.136508638387902"/>
  </r>
  <r>
    <x v="91"/>
    <x v="87"/>
    <x v="2816"/>
    <n v="212"/>
    <x v="580"/>
    <s v="87h 58m 37s"/>
    <s v="time"/>
    <n v="87"/>
    <n v="58"/>
    <n v="37"/>
    <n v="3354"/>
    <n v="21"/>
    <n v="38.123624560727698"/>
  </r>
  <r>
    <x v="91"/>
    <x v="95"/>
    <x v="3019"/>
    <n v="215"/>
    <x v="580"/>
    <s v="88h 07m 44s"/>
    <s v="time"/>
    <n v="88"/>
    <n v="7"/>
    <n v="44"/>
    <n v="3354"/>
    <n v="21"/>
    <n v="38.057895002269397"/>
  </r>
  <r>
    <x v="91"/>
    <x v="152"/>
    <x v="2736"/>
    <n v="213"/>
    <x v="580"/>
    <s v="89h 18m 46s"/>
    <s v="time"/>
    <n v="89"/>
    <n v="18"/>
    <n v="46"/>
    <n v="3354"/>
    <n v="21"/>
    <n v="37.553417142004001"/>
  </r>
  <r>
    <x v="91"/>
    <x v="45"/>
    <x v="3020"/>
    <n v="108"/>
    <x v="556"/>
    <s v="87h 02m 50s"/>
    <s v="time"/>
    <n v="87"/>
    <n v="2"/>
    <n v="50"/>
    <n v="3354"/>
    <n v="21"/>
    <n v="38.530810224335397"/>
  </r>
  <r>
    <x v="91"/>
    <x v="91"/>
    <x v="3020"/>
    <n v="109"/>
    <x v="556"/>
    <s v="88h 02m 18s"/>
    <s v="time"/>
    <n v="88"/>
    <n v="2"/>
    <n v="18"/>
    <n v="3354"/>
    <n v="21"/>
    <n v="38.0970410616587"/>
  </r>
  <r>
    <x v="91"/>
    <x v="137"/>
    <x v="2599"/>
    <n v="107"/>
    <x v="556"/>
    <s v="89h 01m 34s"/>
    <s v="time"/>
    <n v="89"/>
    <n v="1"/>
    <n v="34"/>
    <n v="3354"/>
    <n v="21"/>
    <n v="37.674340237258697"/>
  </r>
  <r>
    <x v="91"/>
    <x v="145"/>
    <x v="2979"/>
    <n v="103"/>
    <x v="556"/>
    <s v="89h 11m 17s"/>
    <s v="time"/>
    <n v="89"/>
    <n v="11"/>
    <n v="17"/>
    <n v="3354"/>
    <n v="21"/>
    <n v="37.6059325333175"/>
  </r>
  <r>
    <x v="91"/>
    <x v="153"/>
    <x v="3021"/>
    <n v="105"/>
    <x v="556"/>
    <s v="89h 12m 47s"/>
    <s v="time"/>
    <n v="89"/>
    <n v="12"/>
    <n v="47"/>
    <n v="3354"/>
    <n v="21"/>
    <n v="37.595394296425198"/>
  </r>
  <r>
    <x v="91"/>
    <x v="160"/>
    <x v="2934"/>
    <n v="106"/>
    <x v="556"/>
    <s v="89h 34m 22s"/>
    <s v="time"/>
    <n v="89"/>
    <n v="34"/>
    <n v="22"/>
    <n v="3354"/>
    <n v="21"/>
    <n v="37.444412054753698"/>
  </r>
  <r>
    <x v="91"/>
    <x v="15"/>
    <x v="2917"/>
    <n v="161"/>
    <x v="581"/>
    <s v="85h 08m 20s"/>
    <s v="time"/>
    <n v="85"/>
    <n v="8"/>
    <n v="20"/>
    <n v="3354"/>
    <n v="21"/>
    <n v="39.394453507340899"/>
  </r>
  <r>
    <x v="91"/>
    <x v="38"/>
    <x v="2877"/>
    <n v="167"/>
    <x v="581"/>
    <s v="86h 49m 51s"/>
    <s v="time"/>
    <n v="86"/>
    <n v="49"/>
    <n v="51"/>
    <n v="3354"/>
    <n v="21"/>
    <n v="38.626831866560401"/>
  </r>
  <r>
    <x v="91"/>
    <x v="29"/>
    <x v="2695"/>
    <n v="164"/>
    <x v="581"/>
    <s v="86h 50m 51s"/>
    <s v="time"/>
    <n v="86"/>
    <n v="50"/>
    <n v="51"/>
    <n v="3354"/>
    <n v="21"/>
    <n v="38.619419096692397"/>
  </r>
  <r>
    <x v="91"/>
    <x v="72"/>
    <x v="2800"/>
    <n v="165"/>
    <x v="581"/>
    <s v="87h 37m 58s"/>
    <s v="time"/>
    <n v="87"/>
    <n v="37"/>
    <n v="58"/>
    <n v="3354"/>
    <n v="21"/>
    <n v="38.273350281160603"/>
  </r>
  <r>
    <x v="91"/>
    <x v="136"/>
    <x v="2861"/>
    <n v="168"/>
    <x v="581"/>
    <s v="89h 00m 54s"/>
    <s v="time"/>
    <n v="89"/>
    <n v="0"/>
    <n v="54"/>
    <n v="3354"/>
    <n v="21"/>
    <n v="37.679042857945198"/>
  </r>
  <r>
    <x v="91"/>
    <x v="146"/>
    <x v="3022"/>
    <n v="169"/>
    <x v="581"/>
    <s v="89h 04m 54s"/>
    <s v="time"/>
    <n v="89"/>
    <n v="4"/>
    <n v="54"/>
    <n v="3354"/>
    <n v="21"/>
    <n v="37.650844730490697"/>
  </r>
  <r>
    <x v="91"/>
    <x v="22"/>
    <x v="2722"/>
    <n v="121"/>
    <x v="547"/>
    <s v="85h 03m 44s"/>
    <s v="time"/>
    <n v="85"/>
    <n v="3"/>
    <n v="44"/>
    <n v="3354"/>
    <n v="21"/>
    <n v="39.4299597680129"/>
  </r>
  <r>
    <x v="91"/>
    <x v="36"/>
    <x v="2914"/>
    <n v="127"/>
    <x v="547"/>
    <s v="86h 37m 46s"/>
    <s v="time"/>
    <n v="86"/>
    <n v="37"/>
    <n v="46"/>
    <n v="3354"/>
    <n v="21"/>
    <n v="38.716628295485798"/>
  </r>
  <r>
    <x v="91"/>
    <x v="33"/>
    <x v="2767"/>
    <n v="123"/>
    <x v="547"/>
    <s v="86h 38m 05s"/>
    <s v="time"/>
    <n v="86"/>
    <n v="38"/>
    <n v="5"/>
    <n v="3354"/>
    <n v="21"/>
    <n v="38.714269682735598"/>
  </r>
  <r>
    <x v="91"/>
    <x v="53"/>
    <x v="2488"/>
    <n v="129"/>
    <x v="547"/>
    <s v="87h 00m 22s"/>
    <s v="time"/>
    <n v="87"/>
    <n v="0"/>
    <n v="22"/>
    <n v="3354"/>
    <n v="21"/>
    <n v="38.549016352618899"/>
  </r>
  <r>
    <x v="91"/>
    <x v="70"/>
    <x v="2857"/>
    <n v="126"/>
    <x v="547"/>
    <s v="87h 43m 33s"/>
    <s v="time"/>
    <n v="87"/>
    <n v="43"/>
    <n v="33"/>
    <n v="3354"/>
    <n v="21"/>
    <n v="38.232751660001298"/>
  </r>
  <r>
    <x v="91"/>
    <x v="90"/>
    <x v="3023"/>
    <n v="128"/>
    <x v="547"/>
    <s v="88h 04m 38s"/>
    <s v="time"/>
    <n v="88"/>
    <n v="4"/>
    <n v="38"/>
    <n v="3354"/>
    <n v="21"/>
    <n v="38.080220008956701"/>
  </r>
  <r>
    <x v="91"/>
    <x v="111"/>
    <x v="2980"/>
    <n v="122"/>
    <x v="547"/>
    <s v="88h 28m 50s"/>
    <s v="time"/>
    <n v="88"/>
    <n v="28"/>
    <n v="50"/>
    <n v="3354"/>
    <n v="21"/>
    <n v="37.906633598091197"/>
  </r>
  <r>
    <x v="91"/>
    <x v="141"/>
    <x v="2859"/>
    <n v="124"/>
    <x v="547"/>
    <s v="88h 51m 10s"/>
    <s v="time"/>
    <n v="88"/>
    <n v="51"/>
    <n v="10"/>
    <n v="3354"/>
    <n v="21"/>
    <n v="37.747835057992297"/>
  </r>
  <r>
    <x v="91"/>
    <x v="156"/>
    <x v="3024"/>
    <n v="125"/>
    <x v="547"/>
    <s v="89h 26m 26s"/>
    <s v="time"/>
    <n v="89"/>
    <n v="26"/>
    <n v="26"/>
    <n v="3354"/>
    <n v="21"/>
    <n v="37.499767070617899"/>
  </r>
  <r>
    <x v="91"/>
    <x v="0"/>
    <x v="3025"/>
    <n v="82"/>
    <x v="582"/>
    <s v="85h 17m 29s"/>
    <s v="time"/>
    <n v="85"/>
    <n v="17"/>
    <n v="29"/>
    <n v="3354"/>
    <n v="21"/>
    <n v="39.3240166878902"/>
  </r>
  <r>
    <x v="91"/>
    <x v="28"/>
    <x v="2751"/>
    <n v="86"/>
    <x v="582"/>
    <s v="86h 44m 28s"/>
    <s v="time"/>
    <n v="86"/>
    <n v="44"/>
    <n v="28"/>
    <n v="3354"/>
    <n v="21"/>
    <n v="38.666786222091197"/>
  </r>
  <r>
    <x v="91"/>
    <x v="69"/>
    <x v="2749"/>
    <n v="84"/>
    <x v="582"/>
    <s v="87h 43m 19s"/>
    <s v="time"/>
    <n v="87"/>
    <n v="43"/>
    <n v="19"/>
    <n v="3354"/>
    <n v="21"/>
    <n v="38.234446594194402"/>
  </r>
  <r>
    <x v="91"/>
    <x v="82"/>
    <x v="3026"/>
    <n v="87"/>
    <x v="582"/>
    <s v="88h 00m 28s"/>
    <s v="time"/>
    <n v="88"/>
    <n v="0"/>
    <n v="28"/>
    <n v="3354"/>
    <n v="21"/>
    <n v="38.1102680318658"/>
  </r>
  <r>
    <x v="91"/>
    <x v="110"/>
    <x v="2891"/>
    <n v="83"/>
    <x v="582"/>
    <s v="88h 21m 54s"/>
    <s v="time"/>
    <n v="88"/>
    <n v="21"/>
    <n v="54"/>
    <n v="3354"/>
    <n v="21"/>
    <n v="37.956204379562003"/>
  </r>
  <r>
    <x v="91"/>
    <x v="113"/>
    <x v="2942"/>
    <n v="81"/>
    <x v="582"/>
    <s v="88h 25m 57s"/>
    <s v="time"/>
    <n v="88"/>
    <n v="25"/>
    <n v="57"/>
    <n v="3354"/>
    <n v="21"/>
    <n v="37.927232635060598"/>
  </r>
  <r>
    <x v="91"/>
    <x v="135"/>
    <x v="2752"/>
    <n v="89"/>
    <x v="582"/>
    <s v="88h 51m 44s"/>
    <s v="time"/>
    <n v="88"/>
    <n v="51"/>
    <n v="44"/>
    <n v="3354"/>
    <n v="21"/>
    <n v="37.743823146944003"/>
  </r>
  <r>
    <x v="91"/>
    <x v="52"/>
    <x v="2790"/>
    <n v="91"/>
    <x v="524"/>
    <s v="86h 22m 21s"/>
    <s v="time"/>
    <n v="86"/>
    <n v="22"/>
    <n v="21"/>
    <n v="3354"/>
    <n v="21"/>
    <n v="38.831804104315601"/>
  </r>
  <r>
    <x v="91"/>
    <x v="57"/>
    <x v="2918"/>
    <n v="97"/>
    <x v="524"/>
    <s v="87h 18m 44s"/>
    <s v="time"/>
    <n v="87"/>
    <n v="18"/>
    <n v="44"/>
    <n v="3354"/>
    <n v="21"/>
    <n v="38.413865947239103"/>
  </r>
  <r>
    <x v="91"/>
    <x v="77"/>
    <x v="2989"/>
    <n v="98"/>
    <x v="524"/>
    <s v="87h 40m 45s"/>
    <s v="time"/>
    <n v="87"/>
    <n v="40"/>
    <n v="45"/>
    <n v="3354"/>
    <n v="21"/>
    <n v="38.253100793613001"/>
  </r>
  <r>
    <x v="91"/>
    <x v="89"/>
    <x v="2878"/>
    <n v="92"/>
    <x v="524"/>
    <s v="88h 03m 17s"/>
    <s v="time"/>
    <n v="88"/>
    <n v="3"/>
    <n v="17"/>
    <n v="3354"/>
    <n v="21"/>
    <n v="38.089950378079202"/>
  </r>
  <r>
    <x v="91"/>
    <x v="133"/>
    <x v="3027"/>
    <n v="94"/>
    <x v="524"/>
    <s v="88h 45m 18s"/>
    <s v="time"/>
    <n v="88"/>
    <n v="45"/>
    <n v="18"/>
    <n v="3354"/>
    <n v="21"/>
    <n v="37.789420314348398"/>
  </r>
  <r>
    <x v="91"/>
    <x v="130"/>
    <x v="2920"/>
    <n v="96"/>
    <x v="524"/>
    <s v="88h 47m 20s"/>
    <s v="time"/>
    <n v="88"/>
    <n v="47"/>
    <n v="20"/>
    <n v="3354"/>
    <n v="21"/>
    <n v="37.774996871480397"/>
  </r>
  <r>
    <x v="91"/>
    <x v="144"/>
    <x v="3028"/>
    <n v="93"/>
    <x v="524"/>
    <s v="89h 08m 34s"/>
    <s v="time"/>
    <n v="89"/>
    <n v="8"/>
    <n v="34"/>
    <n v="3354"/>
    <n v="21"/>
    <n v="37.625033498071097"/>
  </r>
  <r>
    <x v="91"/>
    <x v="13"/>
    <x v="2810"/>
    <n v="131"/>
    <x v="583"/>
    <s v="84h 57m 01s"/>
    <s v="time"/>
    <n v="84"/>
    <n v="57"/>
    <n v="1"/>
    <n v="3354"/>
    <n v="21"/>
    <n v="39.481919161862599"/>
  </r>
  <r>
    <x v="91"/>
    <x v="8"/>
    <x v="2887"/>
    <n v="133"/>
    <x v="583"/>
    <s v="86h 07m 41s"/>
    <s v="time"/>
    <n v="86"/>
    <n v="7"/>
    <n v="41"/>
    <n v="3354"/>
    <n v="21"/>
    <n v="38.9420146358297"/>
  </r>
  <r>
    <x v="91"/>
    <x v="54"/>
    <x v="2597"/>
    <n v="136"/>
    <x v="583"/>
    <s v="87h 16m 26s"/>
    <s v="time"/>
    <n v="87"/>
    <n v="16"/>
    <n v="26"/>
    <n v="3354"/>
    <n v="21"/>
    <n v="38.430738479753998"/>
  </r>
  <r>
    <x v="91"/>
    <x v="84"/>
    <x v="3029"/>
    <n v="132"/>
    <x v="583"/>
    <s v="87h 50m 21s"/>
    <s v="time"/>
    <n v="87"/>
    <n v="50"/>
    <n v="21"/>
    <n v="3354"/>
    <n v="21"/>
    <n v="38.183422353354104"/>
  </r>
  <r>
    <x v="91"/>
    <x v="80"/>
    <x v="3030"/>
    <n v="135"/>
    <x v="583"/>
    <s v="87h 51m 06s"/>
    <s v="time"/>
    <n v="87"/>
    <n v="51"/>
    <n v="6"/>
    <n v="3354"/>
    <n v="21"/>
    <n v="38.177989413974302"/>
  </r>
  <r>
    <x v="91"/>
    <x v="88"/>
    <x v="2707"/>
    <n v="137"/>
    <x v="583"/>
    <s v="88h 04m 57s"/>
    <s v="time"/>
    <n v="88"/>
    <n v="4"/>
    <n v="57"/>
    <n v="3354"/>
    <n v="21"/>
    <n v="38.077938296483403"/>
  </r>
  <r>
    <x v="91"/>
    <x v="104"/>
    <x v="2905"/>
    <n v="139"/>
    <x v="583"/>
    <s v="88h 17m 29s"/>
    <s v="time"/>
    <n v="88"/>
    <n v="17"/>
    <n v="29"/>
    <n v="3354"/>
    <n v="21"/>
    <n v="37.987849576371097"/>
  </r>
  <r>
    <x v="91"/>
    <x v="117"/>
    <x v="3031"/>
    <n v="138"/>
    <x v="583"/>
    <s v="88h 40m 33s"/>
    <s v="time"/>
    <n v="88"/>
    <n v="40"/>
    <n v="33"/>
    <n v="3354"/>
    <n v="21"/>
    <n v="37.823157380345997"/>
  </r>
  <r>
    <x v="91"/>
    <x v="155"/>
    <x v="2906"/>
    <n v="134"/>
    <x v="583"/>
    <s v="89h 13m 01s"/>
    <s v="time"/>
    <n v="89"/>
    <n v="13"/>
    <n v="1"/>
    <n v="3354"/>
    <n v="21"/>
    <n v="37.593755545938201"/>
  </r>
  <r>
    <x v="91"/>
    <x v="17"/>
    <x v="2682"/>
    <n v="31"/>
    <x v="574"/>
    <s v="84h 46m 14s"/>
    <s v="time"/>
    <n v="84"/>
    <n v="46"/>
    <n v="14"/>
    <n v="3354"/>
    <n v="21"/>
    <n v="39.565624856639097"/>
  </r>
  <r>
    <x v="91"/>
    <x v="4"/>
    <x v="2641"/>
    <n v="39"/>
    <x v="574"/>
    <s v="85h 17m 53s"/>
    <s v="time"/>
    <n v="85"/>
    <n v="17"/>
    <n v="53"/>
    <n v="3354"/>
    <n v="21"/>
    <n v="39.320943228483102"/>
  </r>
  <r>
    <x v="91"/>
    <x v="34"/>
    <x v="2716"/>
    <n v="36"/>
    <x v="574"/>
    <s v="86h 40m 22s"/>
    <s v="time"/>
    <n v="86"/>
    <n v="40"/>
    <n v="22"/>
    <n v="3354"/>
    <n v="21"/>
    <n v="38.697271346251199"/>
  </r>
  <r>
    <x v="91"/>
    <x v="40"/>
    <x v="2947"/>
    <n v="34"/>
    <x v="574"/>
    <s v="86h 58m 58s"/>
    <s v="time"/>
    <n v="86"/>
    <n v="58"/>
    <n v="58"/>
    <n v="3354"/>
    <n v="21"/>
    <n v="38.559357216307099"/>
  </r>
  <r>
    <x v="91"/>
    <x v="43"/>
    <x v="2855"/>
    <n v="35"/>
    <x v="574"/>
    <s v="87h 02m 19s"/>
    <s v="time"/>
    <n v="87"/>
    <n v="2"/>
    <n v="19"/>
    <n v="3354"/>
    <n v="21"/>
    <n v="38.5346222461934"/>
  </r>
  <r>
    <x v="91"/>
    <x v="68"/>
    <x v="2985"/>
    <n v="33"/>
    <x v="574"/>
    <s v="87h 39m 23s"/>
    <s v="time"/>
    <n v="87"/>
    <n v="39"/>
    <n v="23"/>
    <n v="3354"/>
    <n v="21"/>
    <n v="38.263040977554397"/>
  </r>
  <r>
    <x v="91"/>
    <x v="138"/>
    <x v="2938"/>
    <n v="38"/>
    <x v="574"/>
    <s v="88h 45m 51s"/>
    <s v="time"/>
    <n v="88"/>
    <n v="45"/>
    <n v="51"/>
    <n v="3354"/>
    <n v="21"/>
    <n v="37.785517804669603"/>
  </r>
  <r>
    <x v="91"/>
    <x v="131"/>
    <x v="3032"/>
    <n v="37"/>
    <x v="574"/>
    <s v="88h 50m 59s"/>
    <s v="time"/>
    <n v="88"/>
    <n v="50"/>
    <n v="59"/>
    <n v="3354"/>
    <n v="21"/>
    <n v="37.749133211821402"/>
  </r>
  <r>
    <x v="91"/>
    <x v="20"/>
    <x v="2589"/>
    <n v="41"/>
    <x v="575"/>
    <s v="84h 56m 02s"/>
    <s v="time"/>
    <n v="84"/>
    <n v="56"/>
    <n v="2"/>
    <n v="3354"/>
    <n v="21"/>
    <n v="39.489537614222797"/>
  </r>
  <r>
    <x v="91"/>
    <x v="23"/>
    <x v="2703"/>
    <n v="44"/>
    <x v="575"/>
    <s v="85h 49m 05s"/>
    <s v="time"/>
    <n v="85"/>
    <n v="49"/>
    <n v="5"/>
    <n v="3354"/>
    <n v="21"/>
    <n v="39.082684620239803"/>
  </r>
  <r>
    <x v="91"/>
    <x v="51"/>
    <x v="2993"/>
    <n v="45"/>
    <x v="575"/>
    <s v="86h 21m 20s"/>
    <s v="time"/>
    <n v="86"/>
    <n v="21"/>
    <n v="20"/>
    <n v="3354"/>
    <n v="21"/>
    <n v="38.839423571796097"/>
  </r>
  <r>
    <x v="91"/>
    <x v="37"/>
    <x v="2513"/>
    <n v="46"/>
    <x v="575"/>
    <s v="86h 42m 27s"/>
    <s v="time"/>
    <n v="86"/>
    <n v="42"/>
    <n v="27"/>
    <n v="3354"/>
    <n v="21"/>
    <n v="38.681774932964203"/>
  </r>
  <r>
    <x v="91"/>
    <x v="41"/>
    <x v="2881"/>
    <n v="47"/>
    <x v="575"/>
    <s v="87h 01m 09s"/>
    <s v="time"/>
    <n v="87"/>
    <n v="1"/>
    <n v="9"/>
    <n v="3354"/>
    <n v="21"/>
    <n v="38.543232812694498"/>
  </r>
  <r>
    <x v="91"/>
    <x v="134"/>
    <x v="2244"/>
    <n v="48"/>
    <x v="575"/>
    <s v="88h 47m 29s"/>
    <s v="time"/>
    <n v="88"/>
    <n v="47"/>
    <n v="29"/>
    <n v="3354"/>
    <n v="21"/>
    <n v="37.773933283069802"/>
  </r>
  <r>
    <x v="91"/>
    <x v="21"/>
    <x v="2848"/>
    <n v="141"/>
    <x v="576"/>
    <s v="85h 01m 28s"/>
    <s v="time"/>
    <n v="85"/>
    <n v="1"/>
    <n v="28"/>
    <n v="3354"/>
    <n v="21"/>
    <n v="39.447479156321002"/>
  </r>
  <r>
    <x v="91"/>
    <x v="50"/>
    <x v="3033"/>
    <n v="147"/>
    <x v="576"/>
    <s v="86h 19m 35s"/>
    <s v="time"/>
    <n v="86"/>
    <n v="19"/>
    <n v="35"/>
    <n v="3354"/>
    <n v="21"/>
    <n v="38.852546054219196"/>
  </r>
  <r>
    <x v="91"/>
    <x v="62"/>
    <x v="2406"/>
    <n v="149"/>
    <x v="576"/>
    <s v="87h 23m 04s"/>
    <s v="time"/>
    <n v="87"/>
    <n v="23"/>
    <n v="4"/>
    <n v="3354"/>
    <n v="21"/>
    <n v="38.382117335910202"/>
  </r>
  <r>
    <x v="91"/>
    <x v="92"/>
    <x v="2862"/>
    <n v="146"/>
    <x v="576"/>
    <s v="88h 05m 58s"/>
    <s v="time"/>
    <n v="88"/>
    <n v="5"/>
    <n v="58"/>
    <n v="3354"/>
    <n v="21"/>
    <n v="38.070614646327698"/>
  </r>
  <r>
    <x v="91"/>
    <x v="101"/>
    <x v="2720"/>
    <n v="148"/>
    <x v="576"/>
    <s v="88h 15m 14s"/>
    <s v="time"/>
    <n v="88"/>
    <n v="15"/>
    <n v="14"/>
    <n v="3354"/>
    <n v="21"/>
    <n v="38.003991010783203"/>
  </r>
  <r>
    <x v="91"/>
    <x v="121"/>
    <x v="3034"/>
    <n v="142"/>
    <x v="576"/>
    <s v="88h 43m 03s"/>
    <s v="time"/>
    <n v="88"/>
    <n v="43"/>
    <n v="3"/>
    <n v="3354"/>
    <n v="21"/>
    <n v="37.805393524389203"/>
  </r>
  <r>
    <x v="91"/>
    <x v="149"/>
    <x v="2743"/>
    <n v="144"/>
    <x v="576"/>
    <s v="89h 07m 45s"/>
    <s v="time"/>
    <n v="89"/>
    <n v="7"/>
    <n v="45"/>
    <n v="3354"/>
    <n v="21"/>
    <n v="37.630779299705402"/>
  </r>
  <r>
    <x v="92"/>
    <x v="18"/>
    <x v="2901"/>
    <n v="41"/>
    <x v="514"/>
    <s v="89h 08m 53s"/>
    <s v="time"/>
    <n v="89"/>
    <n v="8"/>
    <n v="53"/>
    <n v="3525"/>
    <n v="21"/>
    <n v="39.540963378649103"/>
  </r>
  <r>
    <x v="92"/>
    <x v="7"/>
    <x v="2939"/>
    <n v="49"/>
    <x v="514"/>
    <s v="89h 47m 16s"/>
    <s v="time"/>
    <n v="89"/>
    <n v="47"/>
    <n v="16"/>
    <n v="3525"/>
    <n v="21"/>
    <n v="39.259240926134403"/>
  </r>
  <r>
    <x v="92"/>
    <x v="36"/>
    <x v="3035"/>
    <n v="48"/>
    <x v="514"/>
    <s v="90h 30m 02s"/>
    <s v="time"/>
    <n v="90"/>
    <n v="30"/>
    <n v="2"/>
    <n v="3525"/>
    <n v="21"/>
    <n v="38.950037139121299"/>
  </r>
  <r>
    <x v="92"/>
    <x v="45"/>
    <x v="2935"/>
    <n v="42"/>
    <x v="514"/>
    <s v="91h 18m 35s"/>
    <s v="time"/>
    <n v="91"/>
    <n v="18"/>
    <n v="35"/>
    <n v="3525"/>
    <n v="21"/>
    <n v="38.604870480507401"/>
  </r>
  <r>
    <x v="92"/>
    <x v="56"/>
    <x v="2869"/>
    <n v="43"/>
    <x v="514"/>
    <s v="91h 32m 33s"/>
    <s v="time"/>
    <n v="91"/>
    <n v="32"/>
    <n v="33"/>
    <n v="3525"/>
    <n v="21"/>
    <n v="38.506704536144397"/>
  </r>
  <r>
    <x v="92"/>
    <x v="64"/>
    <x v="2950"/>
    <n v="45"/>
    <x v="514"/>
    <s v="91h 45m 53s"/>
    <s v="time"/>
    <n v="91"/>
    <n v="45"/>
    <n v="53"/>
    <n v="3525"/>
    <n v="21"/>
    <n v="38.413454698458899"/>
  </r>
  <r>
    <x v="92"/>
    <x v="75"/>
    <x v="2767"/>
    <n v="46"/>
    <x v="514"/>
    <s v="91h 54m 37s"/>
    <s v="time"/>
    <n v="91"/>
    <n v="54"/>
    <n v="37"/>
    <n v="3525"/>
    <n v="21"/>
    <n v="38.352620460171003"/>
  </r>
  <r>
    <x v="92"/>
    <x v="130"/>
    <x v="2508"/>
    <n v="44"/>
    <x v="514"/>
    <s v="93h 12m 56s"/>
    <s v="time"/>
    <n v="93"/>
    <n v="12"/>
    <n v="56"/>
    <n v="3525"/>
    <n v="21"/>
    <n v="37.815576799294298"/>
  </r>
  <r>
    <x v="92"/>
    <x v="146"/>
    <x v="3036"/>
    <n v="47"/>
    <x v="514"/>
    <s v="93h 28m 30s"/>
    <s v="time"/>
    <n v="93"/>
    <n v="28"/>
    <n v="30"/>
    <n v="3525"/>
    <n v="21"/>
    <n v="37.710617812249197"/>
  </r>
  <r>
    <x v="92"/>
    <x v="16"/>
    <x v="3037"/>
    <n v="21"/>
    <x v="551"/>
    <s v="89h 24m 08s"/>
    <s v="time"/>
    <n v="89"/>
    <n v="24"/>
    <n v="8"/>
    <n v="3525"/>
    <n v="21"/>
    <n v="39.4285501230394"/>
  </r>
  <r>
    <x v="92"/>
    <x v="30"/>
    <x v="2952"/>
    <n v="25"/>
    <x v="551"/>
    <s v="90h 08m 47s"/>
    <s v="time"/>
    <n v="90"/>
    <n v="8"/>
    <n v="47"/>
    <n v="3525"/>
    <n v="21"/>
    <n v="39.1030638436863"/>
  </r>
  <r>
    <x v="92"/>
    <x v="32"/>
    <x v="2704"/>
    <n v="22"/>
    <x v="551"/>
    <s v="90h 24m 47s"/>
    <s v="time"/>
    <n v="90"/>
    <n v="24"/>
    <n v="47"/>
    <n v="3525"/>
    <n v="21"/>
    <n v="38.987732228936899"/>
  </r>
  <r>
    <x v="92"/>
    <x v="25"/>
    <x v="3038"/>
    <n v="27"/>
    <x v="551"/>
    <s v="90h 51m 24s"/>
    <s v="time"/>
    <n v="90"/>
    <n v="51"/>
    <n v="24"/>
    <n v="3525"/>
    <n v="21"/>
    <n v="38.797373151850898"/>
  </r>
  <r>
    <x v="92"/>
    <x v="43"/>
    <x v="2591"/>
    <n v="28"/>
    <x v="551"/>
    <s v="91h 15m 13s"/>
    <s v="time"/>
    <n v="91"/>
    <n v="15"/>
    <n v="13"/>
    <n v="3525"/>
    <n v="21"/>
    <n v="38.628608304694097"/>
  </r>
  <r>
    <x v="92"/>
    <x v="47"/>
    <x v="2820"/>
    <n v="23"/>
    <x v="551"/>
    <s v="91h 22m 04s"/>
    <s v="time"/>
    <n v="91"/>
    <n v="22"/>
    <n v="4"/>
    <n v="3525"/>
    <n v="21"/>
    <n v="38.580340747406602"/>
  </r>
  <r>
    <x v="92"/>
    <x v="62"/>
    <x v="3039"/>
    <n v="26"/>
    <x v="551"/>
    <s v="91h 46m 40s"/>
    <s v="time"/>
    <n v="91"/>
    <n v="46"/>
    <n v="40"/>
    <n v="3525"/>
    <n v="21"/>
    <n v="38.407990314769897"/>
  </r>
  <r>
    <x v="92"/>
    <x v="70"/>
    <x v="2623"/>
    <n v="29"/>
    <x v="551"/>
    <s v="92h 03m 00s"/>
    <s v="time"/>
    <n v="92"/>
    <n v="3"/>
    <n v="0"/>
    <n v="3525"/>
    <n v="21"/>
    <n v="38.294405214557301"/>
  </r>
  <r>
    <x v="92"/>
    <x v="87"/>
    <x v="2575"/>
    <n v="24"/>
    <x v="551"/>
    <s v="92h 19m 19s"/>
    <s v="time"/>
    <n v="92"/>
    <n v="19"/>
    <n v="19"/>
    <n v="3525"/>
    <n v="21"/>
    <n v="38.181604830920698"/>
  </r>
  <r>
    <x v="92"/>
    <x v="20"/>
    <x v="2855"/>
    <n v="91"/>
    <x v="526"/>
    <s v="89h 10m 05s"/>
    <s v="time"/>
    <n v="89"/>
    <n v="10"/>
    <n v="5"/>
    <n v="3525"/>
    <n v="21"/>
    <n v="39.532094515661697"/>
  </r>
  <r>
    <x v="92"/>
    <x v="9"/>
    <x v="2996"/>
    <n v="94"/>
    <x v="526"/>
    <s v="89h 53m 11s"/>
    <s v="time"/>
    <n v="89"/>
    <n v="53"/>
    <n v="11"/>
    <n v="3525"/>
    <n v="21"/>
    <n v="39.216171030714698"/>
  </r>
  <r>
    <x v="92"/>
    <x v="52"/>
    <x v="2836"/>
    <n v="99"/>
    <x v="526"/>
    <s v="90h 16m 54s"/>
    <s v="time"/>
    <n v="90"/>
    <n v="16"/>
    <n v="54"/>
    <n v="3525"/>
    <n v="21"/>
    <n v="39.044471930439897"/>
  </r>
  <r>
    <x v="92"/>
    <x v="40"/>
    <x v="2746"/>
    <n v="98"/>
    <x v="526"/>
    <s v="91h 11m 01s"/>
    <s v="time"/>
    <n v="91"/>
    <n v="11"/>
    <n v="1"/>
    <n v="3525"/>
    <n v="21"/>
    <n v="38.6582627847962"/>
  </r>
  <r>
    <x v="92"/>
    <x v="53"/>
    <x v="2685"/>
    <n v="96"/>
    <x v="526"/>
    <s v="91h 11m 24s"/>
    <s v="time"/>
    <n v="91"/>
    <n v="11"/>
    <n v="24"/>
    <n v="3525"/>
    <n v="21"/>
    <n v="38.655554337098302"/>
  </r>
  <r>
    <x v="92"/>
    <x v="73"/>
    <x v="2825"/>
    <n v="97"/>
    <x v="526"/>
    <s v="92h 05m 42s"/>
    <s v="time"/>
    <n v="92"/>
    <n v="5"/>
    <n v="42"/>
    <n v="3525"/>
    <n v="21"/>
    <n v="38.275693577284301"/>
  </r>
  <r>
    <x v="92"/>
    <x v="91"/>
    <x v="2675"/>
    <n v="93"/>
    <x v="526"/>
    <s v="92h 25m 10s"/>
    <s v="time"/>
    <n v="92"/>
    <n v="25"/>
    <n v="10"/>
    <n v="3525"/>
    <n v="21"/>
    <n v="38.141324276396801"/>
  </r>
  <r>
    <x v="92"/>
    <x v="114"/>
    <x v="2770"/>
    <n v="92"/>
    <x v="526"/>
    <s v="93h 02m 37s"/>
    <s v="time"/>
    <n v="93"/>
    <n v="2"/>
    <n v="37"/>
    <n v="3525"/>
    <n v="21"/>
    <n v="37.885459924706701"/>
  </r>
  <r>
    <x v="92"/>
    <x v="8"/>
    <x v="2999"/>
    <n v="131"/>
    <x v="577"/>
    <s v="89h 52m 28s"/>
    <s v="time"/>
    <n v="89"/>
    <n v="52"/>
    <n v="28"/>
    <n v="3525"/>
    <n v="21"/>
    <n v="39.221382916908702"/>
  </r>
  <r>
    <x v="92"/>
    <x v="38"/>
    <x v="2987"/>
    <n v="136"/>
    <x v="577"/>
    <s v="91h 00m 16s"/>
    <s v="time"/>
    <n v="91"/>
    <n v="0"/>
    <n v="16"/>
    <n v="3525"/>
    <n v="21"/>
    <n v="38.734371947645997"/>
  </r>
  <r>
    <x v="92"/>
    <x v="60"/>
    <x v="3040"/>
    <n v="137"/>
    <x v="577"/>
    <s v="91h 51m 20s"/>
    <s v="time"/>
    <n v="91"/>
    <n v="51"/>
    <n v="20"/>
    <n v="3525"/>
    <n v="21"/>
    <n v="38.375468731099502"/>
  </r>
  <r>
    <x v="92"/>
    <x v="83"/>
    <x v="2988"/>
    <n v="133"/>
    <x v="577"/>
    <s v="92h 24m 32s"/>
    <s v="time"/>
    <n v="92"/>
    <n v="24"/>
    <n v="32"/>
    <n v="3525"/>
    <n v="21"/>
    <n v="38.1456810311658"/>
  </r>
  <r>
    <x v="92"/>
    <x v="100"/>
    <x v="2986"/>
    <n v="139"/>
    <x v="577"/>
    <s v="92h 41m 13s"/>
    <s v="time"/>
    <n v="92"/>
    <n v="41"/>
    <n v="13"/>
    <n v="3525"/>
    <n v="21"/>
    <n v="38.031246160162702"/>
  </r>
  <r>
    <x v="92"/>
    <x v="138"/>
    <x v="3041"/>
    <n v="134"/>
    <x v="577"/>
    <s v="93h 11m 11s"/>
    <s v="time"/>
    <n v="93"/>
    <n v="11"/>
    <n v="11"/>
    <n v="3525"/>
    <n v="21"/>
    <n v="37.8274128017026"/>
  </r>
  <r>
    <x v="92"/>
    <x v="152"/>
    <x v="2991"/>
    <n v="138"/>
    <x v="577"/>
    <s v="93h 33m 21s"/>
    <s v="time"/>
    <n v="93"/>
    <n v="33"/>
    <n v="21"/>
    <n v="3525"/>
    <n v="21"/>
    <n v="37.6780353977571"/>
  </r>
  <r>
    <x v="92"/>
    <x v="170"/>
    <x v="3042"/>
    <n v="135"/>
    <x v="577"/>
    <s v="94h 22m 02s"/>
    <s v="time"/>
    <n v="94"/>
    <n v="22"/>
    <n v="2"/>
    <n v="3525"/>
    <n v="21"/>
    <n v="37.354071858755098"/>
  </r>
  <r>
    <x v="92"/>
    <x v="5"/>
    <x v="2722"/>
    <n v="81"/>
    <x v="584"/>
    <s v="89h 35m 30s"/>
    <s v="time"/>
    <n v="89"/>
    <n v="35"/>
    <n v="30"/>
    <n v="3525"/>
    <n v="21"/>
    <n v="39.3451771928192"/>
  </r>
  <r>
    <x v="92"/>
    <x v="81"/>
    <x v="2965"/>
    <n v="88"/>
    <x v="584"/>
    <s v="92h 14m 07s"/>
    <s v="time"/>
    <n v="92"/>
    <n v="14"/>
    <n v="7"/>
    <n v="3525"/>
    <n v="21"/>
    <n v="38.217481260183"/>
  </r>
  <r>
    <x v="92"/>
    <x v="90"/>
    <x v="3022"/>
    <n v="89"/>
    <x v="584"/>
    <s v="92h 28m 03s"/>
    <s v="time"/>
    <n v="92"/>
    <n v="28"/>
    <n v="3"/>
    <n v="3525"/>
    <n v="21"/>
    <n v="38.121502149403803"/>
  </r>
  <r>
    <x v="92"/>
    <x v="121"/>
    <x v="3043"/>
    <n v="83"/>
    <x v="584"/>
    <s v="93h 08m 32s"/>
    <s v="time"/>
    <n v="93"/>
    <n v="8"/>
    <n v="32"/>
    <n v="3525"/>
    <n v="21"/>
    <n v="37.8453500023858"/>
  </r>
  <r>
    <x v="92"/>
    <x v="140"/>
    <x v="2966"/>
    <n v="84"/>
    <x v="584"/>
    <s v="93h 13m 10s"/>
    <s v="time"/>
    <n v="93"/>
    <n v="13"/>
    <n v="10"/>
    <n v="3525"/>
    <n v="21"/>
    <n v="37.813999225244999"/>
  </r>
  <r>
    <x v="92"/>
    <x v="143"/>
    <x v="2861"/>
    <n v="87"/>
    <x v="584"/>
    <s v="93h 14m 28s"/>
    <s v="time"/>
    <n v="93"/>
    <n v="14"/>
    <n v="28"/>
    <n v="3525"/>
    <n v="21"/>
    <n v="37.805212293099103"/>
  </r>
  <r>
    <x v="92"/>
    <x v="153"/>
    <x v="2800"/>
    <n v="85"/>
    <x v="584"/>
    <s v="93h 32m 49s"/>
    <s v="time"/>
    <n v="93"/>
    <n v="32"/>
    <n v="49"/>
    <n v="3525"/>
    <n v="21"/>
    <n v="37.681615588133099"/>
  </r>
  <r>
    <x v="92"/>
    <x v="54"/>
    <x v="2872"/>
    <n v="198"/>
    <x v="562"/>
    <s v="91h 26m 05s"/>
    <s v="time"/>
    <n v="91"/>
    <n v="26"/>
    <n v="5"/>
    <n v="3525"/>
    <n v="21"/>
    <n v="38.552093934652802"/>
  </r>
  <r>
    <x v="92"/>
    <x v="82"/>
    <x v="2833"/>
    <n v="195"/>
    <x v="562"/>
    <s v="92h 23m 02s"/>
    <s v="time"/>
    <n v="92"/>
    <n v="23"/>
    <n v="2"/>
    <n v="3525"/>
    <n v="21"/>
    <n v="38.156003632186902"/>
  </r>
  <r>
    <x v="92"/>
    <x v="110"/>
    <x v="2871"/>
    <n v="194"/>
    <x v="562"/>
    <s v="92h 47m 30s"/>
    <s v="time"/>
    <n v="92"/>
    <n v="47"/>
    <n v="30"/>
    <n v="3525"/>
    <n v="21"/>
    <n v="37.9883251010327"/>
  </r>
  <r>
    <x v="92"/>
    <x v="117"/>
    <x v="2946"/>
    <n v="193"/>
    <x v="562"/>
    <s v="93h 03m 24s"/>
    <s v="time"/>
    <n v="93"/>
    <n v="3"/>
    <n v="24"/>
    <n v="3525"/>
    <n v="21"/>
    <n v="37.880144714689898"/>
  </r>
  <r>
    <x v="92"/>
    <x v="141"/>
    <x v="2753"/>
    <n v="197"/>
    <x v="562"/>
    <s v="93h 18m 37s"/>
    <s v="time"/>
    <n v="93"/>
    <n v="18"/>
    <n v="37"/>
    <n v="3525"/>
    <n v="21"/>
    <n v="37.777189007998999"/>
  </r>
  <r>
    <x v="92"/>
    <x v="132"/>
    <x v="3002"/>
    <n v="199"/>
    <x v="562"/>
    <s v="93h 23m 03s"/>
    <s v="time"/>
    <n v="93"/>
    <n v="23"/>
    <n v="3"/>
    <n v="3525"/>
    <n v="21"/>
    <n v="37.747298346436303"/>
  </r>
  <r>
    <x v="92"/>
    <x v="156"/>
    <x v="3003"/>
    <n v="196"/>
    <x v="562"/>
    <s v="93h 34m 35s"/>
    <s v="time"/>
    <n v="93"/>
    <n v="34"/>
    <n v="35"/>
    <n v="3525"/>
    <n v="21"/>
    <n v="37.669758812615903"/>
  </r>
  <r>
    <x v="92"/>
    <x v="39"/>
    <x v="2397"/>
    <n v="172"/>
    <x v="585"/>
    <s v="91h 07m 41s"/>
    <s v="time"/>
    <n v="91"/>
    <n v="7"/>
    <n v="41"/>
    <n v="3525"/>
    <n v="21"/>
    <n v="38.681830513227702"/>
  </r>
  <r>
    <x v="92"/>
    <x v="59"/>
    <x v="2852"/>
    <n v="175"/>
    <x v="585"/>
    <s v="91h 44m 05s"/>
    <s v="time"/>
    <n v="91"/>
    <n v="44"/>
    <n v="5"/>
    <n v="3525"/>
    <n v="21"/>
    <n v="38.426017047949202"/>
  </r>
  <r>
    <x v="92"/>
    <x v="84"/>
    <x v="2488"/>
    <n v="179"/>
    <x v="585"/>
    <s v="92h 07m 23s"/>
    <s v="time"/>
    <n v="92"/>
    <n v="7"/>
    <n v="23"/>
    <n v="3525"/>
    <n v="21"/>
    <n v="38.264036931278497"/>
  </r>
  <r>
    <x v="92"/>
    <x v="78"/>
    <x v="2914"/>
    <n v="177"/>
    <x v="585"/>
    <s v="92h 13m 59s"/>
    <s v="time"/>
    <n v="92"/>
    <n v="13"/>
    <n v="59"/>
    <n v="3525"/>
    <n v="21"/>
    <n v="38.218402055180199"/>
  </r>
  <r>
    <x v="92"/>
    <x v="109"/>
    <x v="3044"/>
    <n v="173"/>
    <x v="585"/>
    <s v="92h 49m 42s"/>
    <s v="time"/>
    <n v="92"/>
    <n v="49"/>
    <n v="42"/>
    <n v="3525"/>
    <n v="21"/>
    <n v="37.973319927464601"/>
  </r>
  <r>
    <x v="92"/>
    <x v="120"/>
    <x v="2980"/>
    <n v="171"/>
    <x v="585"/>
    <s v="92h 56m 45s"/>
    <s v="time"/>
    <n v="92"/>
    <n v="56"/>
    <n v="45"/>
    <n v="3525"/>
    <n v="21"/>
    <n v="37.925314923566503"/>
  </r>
  <r>
    <x v="92"/>
    <x v="157"/>
    <x v="2859"/>
    <n v="174"/>
    <x v="585"/>
    <s v="93h 34m 50s"/>
    <s v="time"/>
    <n v="93"/>
    <n v="34"/>
    <n v="50"/>
    <n v="3525"/>
    <n v="21"/>
    <n v="37.668081569651797"/>
  </r>
  <r>
    <x v="92"/>
    <x v="162"/>
    <x v="2962"/>
    <n v="176"/>
    <x v="585"/>
    <s v="93h 37m 13s"/>
    <s v="time"/>
    <n v="93"/>
    <n v="37"/>
    <n v="13"/>
    <n v="3525"/>
    <n v="21"/>
    <n v="37.652099349321801"/>
  </r>
  <r>
    <x v="92"/>
    <x v="14"/>
    <x v="2877"/>
    <n v="184"/>
    <x v="578"/>
    <s v="89h 11m 52s"/>
    <s v="time"/>
    <n v="89"/>
    <n v="11"/>
    <n v="52"/>
    <n v="3525"/>
    <n v="21"/>
    <n v="39.518921746929401"/>
  </r>
  <r>
    <x v="92"/>
    <x v="26"/>
    <x v="3045"/>
    <n v="182"/>
    <x v="578"/>
    <s v="91h 04m 57s"/>
    <s v="time"/>
    <n v="91"/>
    <n v="4"/>
    <n v="57"/>
    <n v="3525"/>
    <n v="21"/>
    <n v="38.701177503911197"/>
  </r>
  <r>
    <x v="92"/>
    <x v="106"/>
    <x v="3007"/>
    <n v="189"/>
    <x v="578"/>
    <s v="92h 57m 38s"/>
    <s v="time"/>
    <n v="92"/>
    <n v="57"/>
    <n v="38"/>
    <n v="3525"/>
    <n v="21"/>
    <n v="37.919308667355899"/>
  </r>
  <r>
    <x v="92"/>
    <x v="116"/>
    <x v="3046"/>
    <n v="188"/>
    <x v="578"/>
    <s v="93h 02m 46s"/>
    <s v="time"/>
    <n v="93"/>
    <n v="2"/>
    <n v="46"/>
    <n v="3525"/>
    <n v="21"/>
    <n v="37.884442003068898"/>
  </r>
  <r>
    <x v="92"/>
    <x v="135"/>
    <x v="3047"/>
    <n v="183"/>
    <x v="578"/>
    <s v="93h 21m 45s"/>
    <s v="time"/>
    <n v="93"/>
    <n v="21"/>
    <n v="45"/>
    <n v="3525"/>
    <n v="21"/>
    <n v="37.756058374615002"/>
  </r>
  <r>
    <x v="92"/>
    <x v="137"/>
    <x v="3048"/>
    <n v="186"/>
    <x v="578"/>
    <s v="93h 26m 50s"/>
    <s v="time"/>
    <n v="93"/>
    <n v="26"/>
    <n v="50"/>
    <n v="3525"/>
    <n v="21"/>
    <n v="37.721827531880699"/>
  </r>
  <r>
    <x v="92"/>
    <x v="148"/>
    <x v="2742"/>
    <n v="187"/>
    <x v="578"/>
    <s v="93h 31m 27s"/>
    <s v="time"/>
    <n v="93"/>
    <n v="31"/>
    <n v="27"/>
    <n v="3525"/>
    <n v="21"/>
    <n v="37.690792932308"/>
  </r>
  <r>
    <x v="92"/>
    <x v="166"/>
    <x v="2943"/>
    <n v="181"/>
    <x v="578"/>
    <s v="93h 39m 54s"/>
    <s v="time"/>
    <n v="93"/>
    <n v="39"/>
    <n v="54"/>
    <n v="3525"/>
    <n v="21"/>
    <n v="37.634121603587197"/>
  </r>
  <r>
    <x v="92"/>
    <x v="0"/>
    <x v="2969"/>
    <n v="126"/>
    <x v="527"/>
    <s v="89h 29m 47s"/>
    <s v="time"/>
    <n v="89"/>
    <n v="29"/>
    <n v="47"/>
    <n v="3525"/>
    <n v="21"/>
    <n v="39.3870640342409"/>
  </r>
  <r>
    <x v="92"/>
    <x v="37"/>
    <x v="2769"/>
    <n v="124"/>
    <x v="527"/>
    <s v="90h 43m 18s"/>
    <s v="time"/>
    <n v="90"/>
    <n v="43"/>
    <n v="18"/>
    <n v="3525"/>
    <n v="21"/>
    <n v="38.855106277441898"/>
  </r>
  <r>
    <x v="92"/>
    <x v="65"/>
    <x v="2784"/>
    <n v="127"/>
    <x v="527"/>
    <s v="91h 48m 39s"/>
    <s v="time"/>
    <n v="91"/>
    <n v="48"/>
    <n v="39"/>
    <n v="3525"/>
    <n v="21"/>
    <n v="38.394161908997603"/>
  </r>
  <r>
    <x v="92"/>
    <x v="67"/>
    <x v="2835"/>
    <n v="129"/>
    <x v="527"/>
    <s v="92h 06m 58s"/>
    <s v="time"/>
    <n v="92"/>
    <n v="6"/>
    <n v="58"/>
    <n v="3525"/>
    <n v="21"/>
    <n v="38.266921578442599"/>
  </r>
  <r>
    <x v="92"/>
    <x v="95"/>
    <x v="2693"/>
    <n v="128"/>
    <x v="527"/>
    <s v="92h 32m 03s"/>
    <s v="time"/>
    <n v="92"/>
    <n v="32"/>
    <n v="3"/>
    <n v="3525"/>
    <n v="21"/>
    <n v="38.094037337559897"/>
  </r>
  <r>
    <x v="92"/>
    <x v="129"/>
    <x v="2646"/>
    <n v="122"/>
    <x v="527"/>
    <s v="93h 11m 06s"/>
    <s v="time"/>
    <n v="93"/>
    <n v="11"/>
    <n v="6"/>
    <n v="3525"/>
    <n v="21"/>
    <n v="37.827976605676803"/>
  </r>
  <r>
    <x v="92"/>
    <x v="58"/>
    <x v="3049"/>
    <n v="211"/>
    <x v="586"/>
    <s v="91h 33m 15s"/>
    <s v="time"/>
    <n v="91"/>
    <n v="33"/>
    <n v="15"/>
    <n v="3525"/>
    <n v="21"/>
    <n v="38.501797660765398"/>
  </r>
  <r>
    <x v="92"/>
    <x v="68"/>
    <x v="2718"/>
    <n v="214"/>
    <x v="586"/>
    <s v="91h 55m 37s"/>
    <s v="time"/>
    <n v="91"/>
    <n v="55"/>
    <n v="37"/>
    <n v="3525"/>
    <n v="21"/>
    <n v="38.345667000063401"/>
  </r>
  <r>
    <x v="92"/>
    <x v="85"/>
    <x v="2763"/>
    <n v="218"/>
    <x v="586"/>
    <s v="92h 17m 40s"/>
    <s v="time"/>
    <n v="92"/>
    <n v="17"/>
    <n v="40"/>
    <n v="3525"/>
    <n v="21"/>
    <n v="38.192981400108302"/>
  </r>
  <r>
    <x v="92"/>
    <x v="89"/>
    <x v="2853"/>
    <n v="213"/>
    <x v="586"/>
    <s v="92h 25m 57s"/>
    <s v="time"/>
    <n v="92"/>
    <n v="25"/>
    <n v="57"/>
    <n v="3525"/>
    <n v="21"/>
    <n v="38.135937035133701"/>
  </r>
  <r>
    <x v="92"/>
    <x v="92"/>
    <x v="3001"/>
    <n v="217"/>
    <x v="586"/>
    <s v="92h 29m 24s"/>
    <s v="time"/>
    <n v="92"/>
    <n v="29"/>
    <n v="24"/>
    <n v="3525"/>
    <n v="21"/>
    <n v="38.112228349010699"/>
  </r>
  <r>
    <x v="92"/>
    <x v="103"/>
    <x v="2956"/>
    <n v="219"/>
    <x v="586"/>
    <s v="92h 44m 57s"/>
    <s v="time"/>
    <n v="92"/>
    <n v="44"/>
    <n v="57"/>
    <n v="3525"/>
    <n v="21"/>
    <n v="38.005732306669401"/>
  </r>
  <r>
    <x v="92"/>
    <x v="147"/>
    <x v="2958"/>
    <n v="215"/>
    <x v="586"/>
    <s v="93h 27m 49s"/>
    <s v="time"/>
    <n v="93"/>
    <n v="27"/>
    <n v="49"/>
    <n v="3525"/>
    <n v="21"/>
    <n v="37.715212991389997"/>
  </r>
  <r>
    <x v="92"/>
    <x v="164"/>
    <x v="3050"/>
    <n v="212"/>
    <x v="586"/>
    <s v="93h 43m 15s"/>
    <s v="time"/>
    <n v="93"/>
    <n v="43"/>
    <n v="15"/>
    <n v="3525"/>
    <n v="21"/>
    <n v="37.611701418218999"/>
  </r>
  <r>
    <x v="92"/>
    <x v="167"/>
    <x v="3051"/>
    <n v="216"/>
    <x v="586"/>
    <s v="93h 55m 02s"/>
    <s v="time"/>
    <n v="93"/>
    <n v="55"/>
    <n v="2"/>
    <n v="3525"/>
    <n v="21"/>
    <n v="37.533052155858201"/>
  </r>
  <r>
    <x v="92"/>
    <x v="6"/>
    <x v="2683"/>
    <n v="72"/>
    <x v="571"/>
    <s v="89h 43m 45s"/>
    <s v="time"/>
    <n v="89"/>
    <n v="43"/>
    <n v="45"/>
    <n v="3525"/>
    <n v="21"/>
    <n v="39.284885070814902"/>
  </r>
  <r>
    <x v="92"/>
    <x v="24"/>
    <x v="3052"/>
    <n v="79"/>
    <x v="571"/>
    <s v="89h 43m 47s"/>
    <s v="time"/>
    <n v="89"/>
    <n v="43"/>
    <n v="47"/>
    <n v="3525"/>
    <n v="21"/>
    <n v="39.284641841084401"/>
  </r>
  <r>
    <x v="92"/>
    <x v="63"/>
    <x v="2555"/>
    <n v="74"/>
    <x v="571"/>
    <s v="91h 48m 49s"/>
    <s v="time"/>
    <n v="91"/>
    <n v="48"/>
    <n v="49"/>
    <n v="3525"/>
    <n v="21"/>
    <n v="38.393000311621599"/>
  </r>
  <r>
    <x v="92"/>
    <x v="71"/>
    <x v="2849"/>
    <n v="73"/>
    <x v="571"/>
    <s v="92h 03m 36s"/>
    <s v="time"/>
    <n v="92"/>
    <n v="3"/>
    <n v="36"/>
    <n v="3525"/>
    <n v="21"/>
    <n v="38.290245492070298"/>
  </r>
  <r>
    <x v="92"/>
    <x v="79"/>
    <x v="3053"/>
    <n v="78"/>
    <x v="571"/>
    <s v="92h 16m 16s"/>
    <s v="time"/>
    <n v="92"/>
    <n v="16"/>
    <n v="16"/>
    <n v="3525"/>
    <n v="21"/>
    <n v="38.202639564568102"/>
  </r>
  <r>
    <x v="92"/>
    <x v="97"/>
    <x v="3010"/>
    <n v="76"/>
    <x v="571"/>
    <s v="92h 33m 21s"/>
    <s v="time"/>
    <n v="92"/>
    <n v="33"/>
    <n v="21"/>
    <n v="3525"/>
    <n v="21"/>
    <n v="38.085119792557599"/>
  </r>
  <r>
    <x v="92"/>
    <x v="128"/>
    <x v="3054"/>
    <n v="75"/>
    <x v="571"/>
    <s v="93h 22m 20s"/>
    <s v="time"/>
    <n v="93"/>
    <n v="22"/>
    <n v="20"/>
    <n v="3525"/>
    <n v="21"/>
    <n v="37.752127089902999"/>
  </r>
  <r>
    <x v="92"/>
    <x v="171"/>
    <x v="3055"/>
    <n v="77"/>
    <x v="571"/>
    <s v="94h 00m 01s"/>
    <s v="time"/>
    <n v="94"/>
    <n v="0"/>
    <n v="1"/>
    <n v="3525"/>
    <n v="21"/>
    <n v="37.499889184724601"/>
  </r>
  <r>
    <x v="92"/>
    <x v="2"/>
    <x v="3056"/>
    <n v="157"/>
    <x v="565"/>
    <s v="89h 11m 46s"/>
    <s v="time"/>
    <n v="89"/>
    <n v="11"/>
    <n v="46"/>
    <n v="3525"/>
    <n v="21"/>
    <n v="39.519660174521803"/>
  </r>
  <r>
    <x v="92"/>
    <x v="44"/>
    <x v="2774"/>
    <n v="151"/>
    <x v="565"/>
    <s v="91h 16m 30s"/>
    <s v="time"/>
    <n v="91"/>
    <n v="16"/>
    <n v="30"/>
    <n v="3525"/>
    <n v="21"/>
    <n v="38.619556285949002"/>
  </r>
  <r>
    <x v="92"/>
    <x v="46"/>
    <x v="2971"/>
    <n v="155"/>
    <x v="565"/>
    <s v="91h 20m 04s"/>
    <s v="time"/>
    <n v="91"/>
    <n v="20"/>
    <n v="4"/>
    <n v="3525"/>
    <n v="21"/>
    <n v="38.594420992445301"/>
  </r>
  <r>
    <x v="92"/>
    <x v="49"/>
    <x v="3057"/>
    <n v="159"/>
    <x v="565"/>
    <s v="91h 23m 12s"/>
    <s v="time"/>
    <n v="91"/>
    <n v="23"/>
    <n v="12"/>
    <n v="3525"/>
    <n v="21"/>
    <n v="38.572366501313098"/>
  </r>
  <r>
    <x v="92"/>
    <x v="88"/>
    <x v="3058"/>
    <n v="156"/>
    <x v="565"/>
    <s v="92h 28m 05s"/>
    <s v="time"/>
    <n v="92"/>
    <n v="28"/>
    <n v="5"/>
    <n v="3525"/>
    <n v="21"/>
    <n v="38.121273112335999"/>
  </r>
  <r>
    <x v="92"/>
    <x v="101"/>
    <x v="3059"/>
    <n v="158"/>
    <x v="565"/>
    <s v="92h 43m 05s"/>
    <s v="time"/>
    <n v="92"/>
    <n v="43"/>
    <n v="5"/>
    <n v="3525"/>
    <n v="21"/>
    <n v="38.018484952888798"/>
  </r>
  <r>
    <x v="92"/>
    <x v="107"/>
    <x v="2725"/>
    <n v="152"/>
    <x v="565"/>
    <s v="93h 01m 54s"/>
    <s v="time"/>
    <n v="93"/>
    <n v="1"/>
    <n v="54"/>
    <n v="3525"/>
    <n v="21"/>
    <n v="37.890324083197399"/>
  </r>
  <r>
    <x v="92"/>
    <x v="131"/>
    <x v="2702"/>
    <n v="153"/>
    <x v="565"/>
    <s v="93h 17m 41s"/>
    <s v="time"/>
    <n v="93"/>
    <n v="17"/>
    <n v="41"/>
    <n v="3525"/>
    <n v="21"/>
    <n v="37.7834878119221"/>
  </r>
  <r>
    <x v="92"/>
    <x v="163"/>
    <x v="2925"/>
    <n v="154"/>
    <x v="565"/>
    <s v="93h 44m 25s"/>
    <s v="time"/>
    <n v="93"/>
    <n v="44"/>
    <n v="25"/>
    <n v="3525"/>
    <n v="21"/>
    <n v="37.603899663668798"/>
  </r>
  <r>
    <x v="92"/>
    <x v="29"/>
    <x v="2864"/>
    <n v="163"/>
    <x v="587"/>
    <s v="91h 03m 33s"/>
    <s v="time"/>
    <n v="91"/>
    <n v="3"/>
    <n v="33"/>
    <n v="3525"/>
    <n v="21"/>
    <n v="38.711094434936903"/>
  </r>
  <r>
    <x v="92"/>
    <x v="76"/>
    <x v="2827"/>
    <n v="165"/>
    <x v="587"/>
    <s v="91h 56m 11s"/>
    <s v="time"/>
    <n v="91"/>
    <n v="56"/>
    <n v="11"/>
    <n v="3525"/>
    <n v="21"/>
    <n v="38.341727825096399"/>
  </r>
  <r>
    <x v="92"/>
    <x v="99"/>
    <x v="2710"/>
    <n v="166"/>
    <x v="587"/>
    <s v="92h 39m 14s"/>
    <s v="time"/>
    <n v="92"/>
    <n v="39"/>
    <n v="14"/>
    <n v="3525"/>
    <n v="21"/>
    <n v="38.044814332911599"/>
  </r>
  <r>
    <x v="92"/>
    <x v="133"/>
    <x v="2805"/>
    <n v="168"/>
    <x v="587"/>
    <s v="93h 10m 10s"/>
    <s v="time"/>
    <n v="93"/>
    <n v="10"/>
    <n v="10"/>
    <n v="3525"/>
    <n v="21"/>
    <n v="37.834292358605801"/>
  </r>
  <r>
    <x v="92"/>
    <x v="125"/>
    <x v="2845"/>
    <n v="161"/>
    <x v="587"/>
    <s v="93h 13m 55s"/>
    <s v="time"/>
    <n v="93"/>
    <n v="13"/>
    <n v="55"/>
    <n v="3525"/>
    <n v="21"/>
    <n v="37.808929342887303"/>
  </r>
  <r>
    <x v="92"/>
    <x v="154"/>
    <x v="2884"/>
    <n v="167"/>
    <x v="587"/>
    <s v="93h 34m 10s"/>
    <s v="time"/>
    <n v="93"/>
    <n v="34"/>
    <n v="10"/>
    <n v="3525"/>
    <n v="21"/>
    <n v="37.672554549502699"/>
  </r>
  <r>
    <x v="92"/>
    <x v="169"/>
    <x v="2672"/>
    <n v="169"/>
    <x v="587"/>
    <s v="93h 45m 12s"/>
    <s v="time"/>
    <n v="93"/>
    <n v="45"/>
    <n v="12"/>
    <n v="3525"/>
    <n v="21"/>
    <n v="37.598663158643198"/>
  </r>
  <r>
    <x v="92"/>
    <x v="172"/>
    <x v="2838"/>
    <n v="162"/>
    <x v="587"/>
    <s v="94h 06m 06s"/>
    <s v="time"/>
    <n v="94"/>
    <n v="6"/>
    <n v="6"/>
    <n v="3525"/>
    <n v="21"/>
    <n v="37.459485308443"/>
  </r>
  <r>
    <x v="92"/>
    <x v="19"/>
    <x v="2928"/>
    <n v="11"/>
    <x v="540"/>
    <s v="89h 09m 09s"/>
    <s v="time"/>
    <n v="89"/>
    <n v="9"/>
    <n v="9"/>
    <n v="3525"/>
    <n v="21"/>
    <n v="39.538992176327"/>
  </r>
  <r>
    <x v="92"/>
    <x v="13"/>
    <x v="2644"/>
    <n v="12"/>
    <x v="540"/>
    <s v="89h 11m 04s"/>
    <s v="time"/>
    <n v="89"/>
    <n v="11"/>
    <n v="4"/>
    <n v="3525"/>
    <n v="21"/>
    <n v="39.524829940448001"/>
  </r>
  <r>
    <x v="92"/>
    <x v="27"/>
    <x v="2803"/>
    <n v="18"/>
    <x v="540"/>
    <s v="90h 25m 48s"/>
    <s v="time"/>
    <n v="90"/>
    <n v="25"/>
    <n v="48"/>
    <n v="3525"/>
    <n v="21"/>
    <n v="38.980426849496801"/>
  </r>
  <r>
    <x v="92"/>
    <x v="42"/>
    <x v="2913"/>
    <n v="17"/>
    <x v="540"/>
    <s v="91h 14m 37s"/>
    <s v="time"/>
    <n v="91"/>
    <n v="14"/>
    <n v="37"/>
    <n v="3525"/>
    <n v="21"/>
    <n v="38.632841873251401"/>
  </r>
  <r>
    <x v="92"/>
    <x v="72"/>
    <x v="3014"/>
    <n v="13"/>
    <x v="540"/>
    <s v="91h 55m 11s"/>
    <s v="time"/>
    <n v="91"/>
    <n v="55"/>
    <n v="11"/>
    <n v="3525"/>
    <n v="21"/>
    <n v="38.3486798565173"/>
  </r>
  <r>
    <x v="92"/>
    <x v="80"/>
    <x v="2972"/>
    <n v="19"/>
    <x v="540"/>
    <s v="92h 09m 41s"/>
    <s v="time"/>
    <n v="92"/>
    <n v="9"/>
    <n v="41"/>
    <n v="3525"/>
    <n v="21"/>
    <n v="38.248121501834"/>
  </r>
  <r>
    <x v="92"/>
    <x v="119"/>
    <x v="2775"/>
    <n v="14"/>
    <x v="540"/>
    <s v="92h 51m 30s"/>
    <s v="time"/>
    <n v="92"/>
    <n v="51"/>
    <n v="30"/>
    <n v="3525"/>
    <n v="21"/>
    <n v="37.961051781387397"/>
  </r>
  <r>
    <x v="92"/>
    <x v="1"/>
    <x v="3020"/>
    <n v="209"/>
    <x v="588"/>
    <s v="89h 09m 30s"/>
    <s v="time"/>
    <n v="89"/>
    <n v="9"/>
    <n v="30"/>
    <n v="3525"/>
    <n v="21"/>
    <n v="39.5364052715207"/>
  </r>
  <r>
    <x v="92"/>
    <x v="28"/>
    <x v="2886"/>
    <n v="205"/>
    <x v="588"/>
    <s v="90h 55m 39s"/>
    <s v="time"/>
    <n v="90"/>
    <n v="55"/>
    <n v="39"/>
    <n v="3525"/>
    <n v="21"/>
    <n v="38.7671496521954"/>
  </r>
  <r>
    <x v="92"/>
    <x v="77"/>
    <x v="2771"/>
    <n v="208"/>
    <x v="588"/>
    <s v="91h 57m 58s"/>
    <s v="time"/>
    <n v="91"/>
    <n v="57"/>
    <n v="58"/>
    <n v="3525"/>
    <n v="21"/>
    <n v="38.329336289333597"/>
  </r>
  <r>
    <x v="92"/>
    <x v="111"/>
    <x v="3021"/>
    <n v="207"/>
    <x v="588"/>
    <s v="92h 52m 28s"/>
    <s v="time"/>
    <n v="92"/>
    <n v="52"/>
    <n v="28"/>
    <n v="3525"/>
    <n v="21"/>
    <n v="37.954466603658403"/>
  </r>
  <r>
    <x v="92"/>
    <x v="112"/>
    <x v="2979"/>
    <n v="203"/>
    <x v="588"/>
    <s v="92h 56m 43s"/>
    <s v="time"/>
    <n v="92"/>
    <n v="56"/>
    <n v="43"/>
    <n v="3525"/>
    <n v="21"/>
    <n v="37.925541611999797"/>
  </r>
  <r>
    <x v="92"/>
    <x v="115"/>
    <x v="3060"/>
    <n v="206"/>
    <x v="588"/>
    <s v="93h 02m 58s"/>
    <s v="time"/>
    <n v="93"/>
    <n v="2"/>
    <n v="58"/>
    <n v="3525"/>
    <n v="21"/>
    <n v="37.883084859304098"/>
  </r>
  <r>
    <x v="92"/>
    <x v="134"/>
    <x v="2594"/>
    <n v="202"/>
    <x v="588"/>
    <s v="93h 13m 52s"/>
    <s v="time"/>
    <n v="93"/>
    <n v="13"/>
    <n v="52"/>
    <n v="3525"/>
    <n v="21"/>
    <n v="37.809267292749198"/>
  </r>
  <r>
    <x v="92"/>
    <x v="127"/>
    <x v="3061"/>
    <n v="204"/>
    <x v="588"/>
    <s v="93h 15m 21s"/>
    <s v="time"/>
    <n v="93"/>
    <n v="15"/>
    <n v="21"/>
    <n v="3525"/>
    <n v="21"/>
    <n v="37.799244015119697"/>
  </r>
  <r>
    <x v="92"/>
    <x v="31"/>
    <x v="2814"/>
    <n v="107"/>
    <x v="589"/>
    <s v="91h 05m 26s"/>
    <s v="time"/>
    <n v="91"/>
    <n v="5"/>
    <n v="26"/>
    <n v="3525"/>
    <n v="21"/>
    <n v="38.697754981306701"/>
  </r>
  <r>
    <x v="92"/>
    <x v="86"/>
    <x v="3016"/>
    <n v="109"/>
    <x v="589"/>
    <s v="92h 18m 55s"/>
    <s v="time"/>
    <n v="92"/>
    <n v="18"/>
    <n v="55"/>
    <n v="3525"/>
    <n v="21"/>
    <n v="38.184362164683201"/>
  </r>
  <r>
    <x v="92"/>
    <x v="113"/>
    <x v="2815"/>
    <n v="103"/>
    <x v="589"/>
    <s v="92h 52m 17s"/>
    <s v="time"/>
    <n v="92"/>
    <n v="52"/>
    <n v="17"/>
    <n v="3525"/>
    <n v="21"/>
    <n v="37.955715341107897"/>
  </r>
  <r>
    <x v="92"/>
    <x v="118"/>
    <x v="3019"/>
    <n v="106"/>
    <x v="589"/>
    <s v="93h 01m 18s"/>
    <s v="time"/>
    <n v="93"/>
    <n v="1"/>
    <n v="18"/>
    <n v="3525"/>
    <n v="21"/>
    <n v="37.894397362621604"/>
  </r>
  <r>
    <x v="92"/>
    <x v="123"/>
    <x v="3062"/>
    <n v="102"/>
    <x v="589"/>
    <s v="93h 09m 15s"/>
    <s v="time"/>
    <n v="93"/>
    <n v="9"/>
    <n v="15"/>
    <n v="3525"/>
    <n v="21"/>
    <n v="37.840497383369801"/>
  </r>
  <r>
    <x v="92"/>
    <x v="142"/>
    <x v="2816"/>
    <n v="104"/>
    <x v="589"/>
    <s v="93h 21m 51s"/>
    <s v="time"/>
    <n v="93"/>
    <n v="21"/>
    <n v="51"/>
    <n v="3525"/>
    <n v="21"/>
    <n v="37.755384381945198"/>
  </r>
  <r>
    <x v="92"/>
    <x v="173"/>
    <x v="2542"/>
    <n v="105"/>
    <x v="589"/>
    <s v="93h 55m 55s"/>
    <s v="time"/>
    <n v="93"/>
    <n v="55"/>
    <n v="55"/>
    <n v="3525"/>
    <n v="21"/>
    <n v="37.5271694932797"/>
  </r>
  <r>
    <x v="92"/>
    <x v="10"/>
    <x v="3025"/>
    <n v="111"/>
    <x v="582"/>
    <s v="89h 57m 02s"/>
    <s v="time"/>
    <n v="89"/>
    <n v="57"/>
    <n v="2"/>
    <n v="3525"/>
    <n v="21"/>
    <n v="39.1881959842135"/>
  </r>
  <r>
    <x v="92"/>
    <x v="55"/>
    <x v="3026"/>
    <n v="116"/>
    <x v="582"/>
    <s v="91h 30m 33s"/>
    <s v="time"/>
    <n v="91"/>
    <n v="30"/>
    <n v="33"/>
    <n v="3525"/>
    <n v="21"/>
    <n v="38.520731074300301"/>
  </r>
  <r>
    <x v="92"/>
    <x v="61"/>
    <x v="2751"/>
    <n v="115"/>
    <x v="582"/>
    <s v="91h 52m 20s"/>
    <s v="time"/>
    <n v="91"/>
    <n v="52"/>
    <n v="20"/>
    <n v="3525"/>
    <n v="21"/>
    <n v="38.368506984338097"/>
  </r>
  <r>
    <x v="92"/>
    <x v="69"/>
    <x v="2707"/>
    <n v="118"/>
    <x v="582"/>
    <s v="91h 58m 10s"/>
    <s v="time"/>
    <n v="91"/>
    <n v="58"/>
    <n v="10"/>
    <n v="3525"/>
    <n v="21"/>
    <n v="38.327947083874399"/>
  </r>
  <r>
    <x v="92"/>
    <x v="124"/>
    <x v="2891"/>
    <n v="112"/>
    <x v="582"/>
    <s v="93h 08m 04s"/>
    <s v="time"/>
    <n v="93"/>
    <n v="8"/>
    <n v="4"/>
    <n v="3525"/>
    <n v="21"/>
    <n v="37.848510516457601"/>
  </r>
  <r>
    <x v="92"/>
    <x v="136"/>
    <x v="3063"/>
    <n v="117"/>
    <x v="582"/>
    <s v="93h 26m 29s"/>
    <s v="time"/>
    <n v="93"/>
    <n v="26"/>
    <n v="29"/>
    <n v="3525"/>
    <n v="21"/>
    <n v="37.724182419758002"/>
  </r>
  <r>
    <x v="92"/>
    <x v="149"/>
    <x v="2942"/>
    <n v="113"/>
    <x v="582"/>
    <s v="93h 29m 12s"/>
    <s v="time"/>
    <n v="93"/>
    <n v="29"/>
    <n v="12"/>
    <n v="3525"/>
    <n v="21"/>
    <n v="37.705911716465799"/>
  </r>
  <r>
    <x v="92"/>
    <x v="155"/>
    <x v="2752"/>
    <n v="119"/>
    <x v="582"/>
    <s v="93h 32m 59s"/>
    <s v="time"/>
    <n v="93"/>
    <n v="32"/>
    <n v="59"/>
    <n v="3525"/>
    <n v="21"/>
    <n v="37.680496705554603"/>
  </r>
  <r>
    <x v="92"/>
    <x v="21"/>
    <x v="2790"/>
    <n v="141"/>
    <x v="524"/>
    <s v="89h 11m 46s"/>
    <s v="time"/>
    <n v="89"/>
    <n v="11"/>
    <n v="46"/>
    <n v="3525"/>
    <n v="21"/>
    <n v="39.519660174521803"/>
  </r>
  <r>
    <x v="92"/>
    <x v="12"/>
    <x v="3064"/>
    <n v="149"/>
    <x v="524"/>
    <s v="90h 01m 21s"/>
    <s v="time"/>
    <n v="90"/>
    <n v="1"/>
    <n v="21"/>
    <n v="3525"/>
    <n v="21"/>
    <n v="39.156877447304801"/>
  </r>
  <r>
    <x v="92"/>
    <x v="74"/>
    <x v="2918"/>
    <n v="145"/>
    <x v="524"/>
    <s v="91h 52m 50s"/>
    <s v="time"/>
    <n v="91"/>
    <n v="52"/>
    <n v="50"/>
    <n v="3525"/>
    <n v="21"/>
    <n v="38.365027058076599"/>
  </r>
  <r>
    <x v="92"/>
    <x v="139"/>
    <x v="3065"/>
    <n v="148"/>
    <x v="524"/>
    <s v="93h 12m 55s"/>
    <s v="time"/>
    <n v="93"/>
    <n v="12"/>
    <n v="55"/>
    <n v="3525"/>
    <n v="21"/>
    <n v="37.8156894881919"/>
  </r>
  <r>
    <x v="92"/>
    <x v="144"/>
    <x v="2920"/>
    <n v="144"/>
    <x v="524"/>
    <s v="93h 29m 12s"/>
    <s v="time"/>
    <n v="93"/>
    <n v="29"/>
    <n v="12"/>
    <n v="3525"/>
    <n v="21"/>
    <n v="37.705911716465799"/>
  </r>
  <r>
    <x v="92"/>
    <x v="168"/>
    <x v="3027"/>
    <n v="143"/>
    <x v="524"/>
    <s v="93h 36m 28s"/>
    <s v="time"/>
    <n v="93"/>
    <n v="36"/>
    <n v="28"/>
    <n v="3525"/>
    <n v="21"/>
    <n v="37.657127256756901"/>
  </r>
  <r>
    <x v="92"/>
    <x v="165"/>
    <x v="3028"/>
    <n v="142"/>
    <x v="524"/>
    <s v="93h 39m 33s"/>
    <s v="time"/>
    <n v="93"/>
    <n v="39"/>
    <n v="33"/>
    <n v="3525"/>
    <n v="21"/>
    <n v="37.6364655532916"/>
  </r>
  <r>
    <x v="92"/>
    <x v="35"/>
    <x v="3029"/>
    <n v="51"/>
    <x v="583"/>
    <s v="90h 29m 26s"/>
    <s v="time"/>
    <n v="90"/>
    <n v="29"/>
    <n v="26"/>
    <n v="3525"/>
    <n v="21"/>
    <n v="38.954341459820803"/>
  </r>
  <r>
    <x v="92"/>
    <x v="48"/>
    <x v="3066"/>
    <n v="52"/>
    <x v="583"/>
    <s v="91h 22m 53s"/>
    <s v="time"/>
    <n v="91"/>
    <n v="22"/>
    <n v="53"/>
    <n v="3525"/>
    <n v="21"/>
    <n v="38.5745942676146"/>
  </r>
  <r>
    <x v="92"/>
    <x v="93"/>
    <x v="3067"/>
    <n v="54"/>
    <x v="583"/>
    <s v="92h 31m 07s"/>
    <s v="time"/>
    <n v="92"/>
    <n v="31"/>
    <n v="7"/>
    <n v="3525"/>
    <n v="21"/>
    <n v="38.100442253360399"/>
  </r>
  <r>
    <x v="92"/>
    <x v="96"/>
    <x v="3030"/>
    <n v="55"/>
    <x v="583"/>
    <s v="92h 38m 17s"/>
    <s v="time"/>
    <n v="92"/>
    <n v="38"/>
    <n v="17"/>
    <n v="3525"/>
    <n v="21"/>
    <n v="38.051316803449502"/>
  </r>
  <r>
    <x v="92"/>
    <x v="104"/>
    <x v="2905"/>
    <n v="57"/>
    <x v="583"/>
    <s v="92h 44m 50s"/>
    <s v="time"/>
    <n v="92"/>
    <n v="44"/>
    <n v="50"/>
    <n v="3525"/>
    <n v="21"/>
    <n v="38.006529096408997"/>
  </r>
  <r>
    <x v="92"/>
    <x v="105"/>
    <x v="3068"/>
    <n v="56"/>
    <x v="583"/>
    <s v="92h 55m 31s"/>
    <s v="time"/>
    <n v="92"/>
    <n v="55"/>
    <n v="31"/>
    <n v="3525"/>
    <n v="21"/>
    <n v="37.933704200806503"/>
  </r>
  <r>
    <x v="92"/>
    <x v="126"/>
    <x v="2807"/>
    <n v="59"/>
    <x v="583"/>
    <s v="93h 21m 41s"/>
    <s v="time"/>
    <n v="93"/>
    <n v="21"/>
    <n v="41"/>
    <n v="3525"/>
    <n v="21"/>
    <n v="37.756507716430399"/>
  </r>
  <r>
    <x v="92"/>
    <x v="158"/>
    <x v="3069"/>
    <n v="53"/>
    <x v="583"/>
    <s v="93h 35m 22s"/>
    <s v="time"/>
    <n v="93"/>
    <n v="35"/>
    <n v="22"/>
    <n v="3525"/>
    <n v="21"/>
    <n v="37.664503950469197"/>
  </r>
  <r>
    <x v="92"/>
    <x v="161"/>
    <x v="3070"/>
    <n v="58"/>
    <x v="583"/>
    <s v="93h 36m 57s"/>
    <s v="time"/>
    <n v="93"/>
    <n v="36"/>
    <n v="57"/>
    <n v="3525"/>
    <n v="21"/>
    <n v="37.653886895913203"/>
  </r>
  <r>
    <x v="92"/>
    <x v="17"/>
    <x v="2682"/>
    <n v="1"/>
    <x v="574"/>
    <s v="89h 04m 48s"/>
    <s v="time"/>
    <n v="89"/>
    <n v="4"/>
    <n v="48"/>
    <n v="3525"/>
    <n v="21"/>
    <n v="39.571171980242397"/>
  </r>
  <r>
    <x v="92"/>
    <x v="3"/>
    <x v="3071"/>
    <n v="2"/>
    <x v="574"/>
    <s v="89h 23m 39s"/>
    <s v="time"/>
    <n v="89"/>
    <n v="23"/>
    <n v="39"/>
    <n v="3525"/>
    <n v="21"/>
    <n v="39.432103138720798"/>
  </r>
  <r>
    <x v="92"/>
    <x v="4"/>
    <x v="2641"/>
    <n v="9"/>
    <x v="574"/>
    <s v="89h 33m 19s"/>
    <s v="time"/>
    <n v="89"/>
    <n v="33"/>
    <n v="19"/>
    <n v="3525"/>
    <n v="21"/>
    <n v="39.361164271601297"/>
  </r>
  <r>
    <x v="92"/>
    <x v="23"/>
    <x v="2912"/>
    <n v="5"/>
    <x v="574"/>
    <s v="89h 43m 18s"/>
    <s v="time"/>
    <n v="89"/>
    <n v="43"/>
    <n v="18"/>
    <n v="3525"/>
    <n v="21"/>
    <n v="39.288168966990497"/>
  </r>
  <r>
    <x v="92"/>
    <x v="51"/>
    <x v="2947"/>
    <n v="6"/>
    <x v="574"/>
    <s v="90h 11m 45s"/>
    <s v="time"/>
    <n v="90"/>
    <n v="11"/>
    <n v="45"/>
    <n v="3525"/>
    <n v="21"/>
    <n v="39.0816279392063"/>
  </r>
  <r>
    <x v="92"/>
    <x v="34"/>
    <x v="3072"/>
    <n v="4"/>
    <x v="574"/>
    <s v="90h 37m 07s"/>
    <s v="time"/>
    <n v="90"/>
    <n v="37"/>
    <n v="7"/>
    <n v="3525"/>
    <n v="21"/>
    <n v="38.899294049848699"/>
  </r>
  <r>
    <x v="92"/>
    <x v="102"/>
    <x v="2772"/>
    <n v="3"/>
    <x v="574"/>
    <s v="92h 43m 29s"/>
    <s v="time"/>
    <n v="92"/>
    <n v="43"/>
    <n v="29"/>
    <n v="3525"/>
    <n v="21"/>
    <n v="38.015751522577197"/>
  </r>
  <r>
    <x v="92"/>
    <x v="145"/>
    <x v="3032"/>
    <n v="7"/>
    <x v="574"/>
    <s v="93h 32m 37s"/>
    <s v="time"/>
    <n v="93"/>
    <n v="32"/>
    <n v="37"/>
    <n v="3525"/>
    <n v="21"/>
    <n v="37.682958334941802"/>
  </r>
  <r>
    <x v="92"/>
    <x v="159"/>
    <x v="2938"/>
    <n v="8"/>
    <x v="574"/>
    <s v="93h 36m 22s"/>
    <s v="time"/>
    <n v="93"/>
    <n v="36"/>
    <n v="22"/>
    <n v="3525"/>
    <n v="21"/>
    <n v="37.657797745873602"/>
  </r>
  <r>
    <x v="92"/>
    <x v="22"/>
    <x v="2703"/>
    <n v="36"/>
    <x v="590"/>
    <s v="89h 11m 59s"/>
    <s v="time"/>
    <n v="89"/>
    <n v="11"/>
    <n v="59"/>
    <n v="3525"/>
    <n v="21"/>
    <n v="39.518060282947999"/>
  </r>
  <r>
    <x v="92"/>
    <x v="50"/>
    <x v="2993"/>
    <n v="37"/>
    <x v="590"/>
    <s v="90h 09m 13s"/>
    <s v="time"/>
    <n v="90"/>
    <n v="9"/>
    <n v="13"/>
    <n v="3525"/>
    <n v="21"/>
    <n v="39.099931290112799"/>
  </r>
  <r>
    <x v="92"/>
    <x v="57"/>
    <x v="3073"/>
    <n v="35"/>
    <x v="590"/>
    <s v="91h 32m 54s"/>
    <s v="time"/>
    <n v="91"/>
    <n v="32"/>
    <n v="54"/>
    <n v="3525"/>
    <n v="21"/>
    <n v="38.504250942125203"/>
  </r>
  <r>
    <x v="92"/>
    <x v="66"/>
    <x v="3074"/>
    <n v="39"/>
    <x v="590"/>
    <s v="92h 06m 10s"/>
    <s v="time"/>
    <n v="92"/>
    <n v="6"/>
    <n v="10"/>
    <n v="3525"/>
    <n v="21"/>
    <n v="38.272461320384799"/>
  </r>
  <r>
    <x v="92"/>
    <x v="94"/>
    <x v="2881"/>
    <n v="32"/>
    <x v="590"/>
    <s v="92h 31m 57s"/>
    <s v="time"/>
    <n v="92"/>
    <n v="31"/>
    <n v="57"/>
    <n v="3525"/>
    <n v="21"/>
    <n v="38.094723475535602"/>
  </r>
  <r>
    <x v="92"/>
    <x v="150"/>
    <x v="2244"/>
    <n v="38"/>
    <x v="590"/>
    <s v="93h 26m 53s"/>
    <s v="time"/>
    <n v="93"/>
    <n v="26"/>
    <n v="53"/>
    <n v="3525"/>
    <n v="21"/>
    <n v="37.721491143326801"/>
  </r>
  <r>
    <x v="92"/>
    <x v="151"/>
    <x v="3075"/>
    <n v="34"/>
    <x v="590"/>
    <s v="93h 34m 26s"/>
    <s v="time"/>
    <n v="93"/>
    <n v="34"/>
    <n v="26"/>
    <n v="3525"/>
    <n v="21"/>
    <n v="37.670765230091398"/>
  </r>
  <r>
    <x v="92"/>
    <x v="160"/>
    <x v="2842"/>
    <n v="33"/>
    <x v="590"/>
    <s v="93h 35m 18s"/>
    <s v="time"/>
    <n v="93"/>
    <n v="35"/>
    <n v="18"/>
    <n v="3525"/>
    <n v="21"/>
    <n v="37.664951115701697"/>
  </r>
  <r>
    <x v="92"/>
    <x v="15"/>
    <x v="2848"/>
    <n v="61"/>
    <x v="591"/>
    <s v="89h 18m 01s"/>
    <s v="time"/>
    <n v="89"/>
    <n v="18"/>
    <n v="1"/>
    <n v="3525"/>
    <n v="21"/>
    <n v="39.473561423536601"/>
  </r>
  <r>
    <x v="92"/>
    <x v="11"/>
    <x v="3076"/>
    <n v="69"/>
    <x v="591"/>
    <s v="89h 57m 54s"/>
    <s v="time"/>
    <n v="89"/>
    <n v="57"/>
    <n v="54"/>
    <n v="3525"/>
    <n v="21"/>
    <n v="39.1819040738064"/>
  </r>
  <r>
    <x v="92"/>
    <x v="33"/>
    <x v="2630"/>
    <n v="65"/>
    <x v="591"/>
    <s v="90h 32m 27s"/>
    <s v="time"/>
    <n v="90"/>
    <n v="32"/>
    <n v="27"/>
    <n v="3525"/>
    <n v="21"/>
    <n v="38.932709919097199"/>
  </r>
  <r>
    <x v="92"/>
    <x v="41"/>
    <x v="2954"/>
    <n v="66"/>
    <x v="591"/>
    <s v="91h 12m 10s"/>
    <s v="time"/>
    <n v="91"/>
    <n v="12"/>
    <n v="10"/>
    <n v="3525"/>
    <n v="21"/>
    <n v="38.650138580087102"/>
  </r>
  <r>
    <x v="92"/>
    <x v="98"/>
    <x v="3077"/>
    <n v="67"/>
    <x v="591"/>
    <s v="92h 38m 17s"/>
    <s v="time"/>
    <n v="92"/>
    <n v="38"/>
    <n v="17"/>
    <n v="3525"/>
    <n v="21"/>
    <n v="38.051316803449502"/>
  </r>
  <r>
    <x v="92"/>
    <x v="108"/>
    <x v="2862"/>
    <n v="63"/>
    <x v="591"/>
    <s v="93h 03m 05s"/>
    <s v="time"/>
    <n v="93"/>
    <n v="3"/>
    <n v="5"/>
    <n v="3525"/>
    <n v="21"/>
    <n v="37.8822932370106"/>
  </r>
  <r>
    <x v="92"/>
    <x v="122"/>
    <x v="2720"/>
    <n v="64"/>
    <x v="591"/>
    <s v="93h 08m 32s"/>
    <s v="time"/>
    <n v="93"/>
    <n v="8"/>
    <n v="32"/>
    <n v="3525"/>
    <n v="21"/>
    <n v="37.8453500023858"/>
  </r>
  <r>
    <x v="93"/>
    <x v="19"/>
    <x v="2901"/>
    <n v="11"/>
    <x v="514"/>
    <s v="86h 23m 15s"/>
    <s v="time"/>
    <n v="86"/>
    <n v="23"/>
    <n v="15"/>
    <n v="3540"/>
    <n v="21"/>
    <n v="40.978150774128203"/>
  </r>
  <r>
    <x v="93"/>
    <x v="16"/>
    <x v="2939"/>
    <n v="19"/>
    <x v="514"/>
    <s v="86h 45m 33s"/>
    <s v="time"/>
    <n v="86"/>
    <n v="45"/>
    <n v="33"/>
    <n v="3540"/>
    <n v="21"/>
    <n v="40.802604912065"/>
  </r>
  <r>
    <x v="93"/>
    <x v="9"/>
    <x v="2935"/>
    <n v="12"/>
    <x v="514"/>
    <s v="87h 10m 59s"/>
    <s v="time"/>
    <n v="87"/>
    <n v="10"/>
    <n v="59"/>
    <n v="3540"/>
    <n v="21"/>
    <n v="40.604220366470201"/>
  </r>
  <r>
    <x v="93"/>
    <x v="52"/>
    <x v="3078"/>
    <n v="17"/>
    <x v="514"/>
    <s v="87h 39m 40s"/>
    <s v="time"/>
    <n v="87"/>
    <n v="39"/>
    <n v="40"/>
    <n v="3540"/>
    <n v="21"/>
    <n v="40.382787248874997"/>
  </r>
  <r>
    <x v="93"/>
    <x v="32"/>
    <x v="3008"/>
    <n v="14"/>
    <x v="514"/>
    <s v="87h 42m 11s"/>
    <s v="time"/>
    <n v="87"/>
    <n v="42"/>
    <n v="11"/>
    <n v="3540"/>
    <n v="21"/>
    <n v="40.363473969930098"/>
  </r>
  <r>
    <x v="93"/>
    <x v="25"/>
    <x v="2950"/>
    <n v="15"/>
    <x v="514"/>
    <s v="87h 59m 28s"/>
    <s v="time"/>
    <n v="87"/>
    <n v="59"/>
    <n v="28"/>
    <n v="3540"/>
    <n v="21"/>
    <n v="40.231336498636203"/>
  </r>
  <r>
    <x v="93"/>
    <x v="43"/>
    <x v="2767"/>
    <n v="16"/>
    <x v="514"/>
    <s v="88h 24m 19s"/>
    <s v="time"/>
    <n v="88"/>
    <n v="24"/>
    <n v="19"/>
    <n v="3540"/>
    <n v="21"/>
    <n v="40.042858175259703"/>
  </r>
  <r>
    <x v="93"/>
    <x v="65"/>
    <x v="3053"/>
    <n v="18"/>
    <x v="514"/>
    <s v="88h 48m 57s"/>
    <s v="time"/>
    <n v="88"/>
    <n v="48"/>
    <n v="57"/>
    <n v="3540"/>
    <n v="21"/>
    <n v="39.857758094934198"/>
  </r>
  <r>
    <x v="93"/>
    <x v="75"/>
    <x v="3079"/>
    <n v="13"/>
    <x v="514"/>
    <s v="88h 56m 28s"/>
    <s v="time"/>
    <n v="88"/>
    <n v="56"/>
    <n v="28"/>
    <n v="3540"/>
    <n v="21"/>
    <n v="39.801616550276698"/>
  </r>
  <r>
    <x v="93"/>
    <x v="20"/>
    <x v="3037"/>
    <n v="51"/>
    <x v="551"/>
    <s v="86h 24m 00s"/>
    <s v="time"/>
    <n v="86"/>
    <n v="24"/>
    <n v="0"/>
    <n v="3540"/>
    <n v="21"/>
    <n v="40.9722222222222"/>
  </r>
  <r>
    <x v="93"/>
    <x v="40"/>
    <x v="2846"/>
    <n v="59"/>
    <x v="551"/>
    <s v="88h 20m 04s"/>
    <s v="time"/>
    <n v="88"/>
    <n v="20"/>
    <n v="4"/>
    <n v="3540"/>
    <n v="21"/>
    <n v="40.074967610470303"/>
  </r>
  <r>
    <x v="93"/>
    <x v="64"/>
    <x v="3074"/>
    <n v="58"/>
    <x v="551"/>
    <s v="88h 46m 31s"/>
    <s v="time"/>
    <n v="88"/>
    <n v="46"/>
    <n v="31"/>
    <n v="3540"/>
    <n v="21"/>
    <n v="39.875966469643998"/>
  </r>
  <r>
    <x v="93"/>
    <x v="76"/>
    <x v="3039"/>
    <n v="57"/>
    <x v="551"/>
    <s v="89h 00m 05s"/>
    <s v="time"/>
    <n v="89"/>
    <n v="0"/>
    <n v="5"/>
    <n v="3540"/>
    <n v="21"/>
    <n v="39.774660195689798"/>
  </r>
  <r>
    <x v="93"/>
    <x v="92"/>
    <x v="3080"/>
    <n v="56"/>
    <x v="551"/>
    <s v="89h 25m 06s"/>
    <s v="time"/>
    <n v="89"/>
    <n v="25"/>
    <n v="6"/>
    <n v="3540"/>
    <n v="21"/>
    <n v="39.589196846284302"/>
  </r>
  <r>
    <x v="93"/>
    <x v="118"/>
    <x v="2953"/>
    <n v="55"/>
    <x v="551"/>
    <s v="89h 45m 37s"/>
    <s v="time"/>
    <n v="89"/>
    <n v="45"/>
    <n v="37"/>
    <n v="3540"/>
    <n v="21"/>
    <n v="39.438380624936102"/>
  </r>
  <r>
    <x v="93"/>
    <x v="108"/>
    <x v="2575"/>
    <n v="54"/>
    <x v="551"/>
    <s v="89h 53m 09s"/>
    <s v="time"/>
    <n v="89"/>
    <n v="53"/>
    <n v="9"/>
    <n v="3540"/>
    <n v="21"/>
    <n v="39.3832917682615"/>
  </r>
  <r>
    <x v="93"/>
    <x v="53"/>
    <x v="2819"/>
    <n v="195"/>
    <x v="592"/>
    <s v="88h 21m 33s"/>
    <s v="time"/>
    <n v="88"/>
    <n v="21"/>
    <n v="33"/>
    <n v="3540"/>
    <n v="21"/>
    <n v="40.063754939593103"/>
  </r>
  <r>
    <x v="93"/>
    <x v="69"/>
    <x v="3058"/>
    <n v="198"/>
    <x v="592"/>
    <s v="89h 03m 10s"/>
    <s v="time"/>
    <n v="89"/>
    <n v="3"/>
    <n v="10"/>
    <n v="3540"/>
    <n v="21"/>
    <n v="39.751707788764399"/>
  </r>
  <r>
    <x v="93"/>
    <x v="113"/>
    <x v="2725"/>
    <n v="192"/>
    <x v="592"/>
    <s v="89h 39m 11s"/>
    <s v="time"/>
    <n v="89"/>
    <n v="39"/>
    <n v="11"/>
    <n v="3540"/>
    <n v="21"/>
    <n v="39.485547682268901"/>
  </r>
  <r>
    <x v="93"/>
    <x v="115"/>
    <x v="3081"/>
    <n v="199"/>
    <x v="592"/>
    <s v="89h 53m 01s"/>
    <s v="time"/>
    <n v="89"/>
    <n v="53"/>
    <n v="1"/>
    <n v="3540"/>
    <n v="21"/>
    <n v="39.384265454399298"/>
  </r>
  <r>
    <x v="93"/>
    <x v="124"/>
    <x v="3082"/>
    <n v="197"/>
    <x v="592"/>
    <s v="89h 57m 17s"/>
    <s v="time"/>
    <n v="89"/>
    <n v="57"/>
    <n v="17"/>
    <n v="3540"/>
    <n v="21"/>
    <n v="39.353131359294899"/>
  </r>
  <r>
    <x v="93"/>
    <x v="136"/>
    <x v="2797"/>
    <n v="193"/>
    <x v="592"/>
    <s v="90h 16m 24s"/>
    <s v="time"/>
    <n v="90"/>
    <n v="16"/>
    <n v="24"/>
    <n v="3540"/>
    <n v="21"/>
    <n v="39.214238239421"/>
  </r>
  <r>
    <x v="93"/>
    <x v="158"/>
    <x v="2868"/>
    <n v="194"/>
    <x v="592"/>
    <s v="90h 39m 36s"/>
    <s v="time"/>
    <n v="90"/>
    <n v="39"/>
    <n v="36"/>
    <n v="3540"/>
    <n v="21"/>
    <n v="39.046988749172698"/>
  </r>
  <r>
    <x v="93"/>
    <x v="15"/>
    <x v="2996"/>
    <n v="42"/>
    <x v="526"/>
    <s v="86h 35m 43s"/>
    <s v="time"/>
    <n v="86"/>
    <n v="35"/>
    <n v="43"/>
    <n v="3540"/>
    <n v="21"/>
    <n v="40.879827293636097"/>
  </r>
  <r>
    <x v="93"/>
    <x v="35"/>
    <x v="2685"/>
    <n v="45"/>
    <x v="526"/>
    <s v="87h 52m 57s"/>
    <s v="time"/>
    <n v="87"/>
    <n v="52"/>
    <n v="57"/>
    <n v="3540"/>
    <n v="21"/>
    <n v="40.281057093277902"/>
  </r>
  <r>
    <x v="93"/>
    <x v="36"/>
    <x v="2716"/>
    <n v="46"/>
    <x v="526"/>
    <s v="87h 53m 30s"/>
    <s v="time"/>
    <n v="87"/>
    <n v="53"/>
    <n v="30"/>
    <n v="3540"/>
    <n v="21"/>
    <n v="40.276855978003198"/>
  </r>
  <r>
    <x v="93"/>
    <x v="57"/>
    <x v="2746"/>
    <n v="48"/>
    <x v="526"/>
    <s v="88h 40m 09s"/>
    <s v="time"/>
    <n v="88"/>
    <n v="40"/>
    <n v="9"/>
    <n v="3540"/>
    <n v="21"/>
    <n v="39.923686362226597"/>
  </r>
  <r>
    <x v="93"/>
    <x v="77"/>
    <x v="2825"/>
    <n v="47"/>
    <x v="526"/>
    <s v="89h 02m 49s"/>
    <s v="time"/>
    <n v="89"/>
    <n v="2"/>
    <n v="49"/>
    <n v="3540"/>
    <n v="21"/>
    <n v="39.754311864216398"/>
  </r>
  <r>
    <x v="93"/>
    <x v="84"/>
    <x v="3083"/>
    <n v="44"/>
    <x v="526"/>
    <s v="89h 10m 12s"/>
    <s v="time"/>
    <n v="89"/>
    <n v="10"/>
    <n v="12"/>
    <n v="3540"/>
    <n v="21"/>
    <n v="39.699450487832202"/>
  </r>
  <r>
    <x v="93"/>
    <x v="78"/>
    <x v="2997"/>
    <n v="49"/>
    <x v="526"/>
    <s v="89h 14m 46s"/>
    <s v="time"/>
    <n v="89"/>
    <n v="14"/>
    <n v="46"/>
    <n v="3540"/>
    <n v="21"/>
    <n v="39.6655938945363"/>
  </r>
  <r>
    <x v="93"/>
    <x v="98"/>
    <x v="2907"/>
    <n v="43"/>
    <x v="526"/>
    <s v="89h 28m 20s"/>
    <s v="time"/>
    <n v="89"/>
    <n v="28"/>
    <n v="20"/>
    <n v="3540"/>
    <n v="21"/>
    <n v="39.565352375038799"/>
  </r>
  <r>
    <x v="93"/>
    <x v="4"/>
    <x v="2999"/>
    <n v="113"/>
    <x v="593"/>
    <s v="86h 54m 16s"/>
    <s v="time"/>
    <n v="86"/>
    <n v="54"/>
    <n v="16"/>
    <n v="3540"/>
    <n v="21"/>
    <n v="40.734395376786701"/>
  </r>
  <r>
    <x v="93"/>
    <x v="80"/>
    <x v="3084"/>
    <n v="117"/>
    <x v="593"/>
    <s v="89h 14m 37s"/>
    <s v="time"/>
    <n v="89"/>
    <n v="14"/>
    <n v="37"/>
    <n v="3540"/>
    <n v="21"/>
    <n v="39.666705055139303"/>
  </r>
  <r>
    <x v="93"/>
    <x v="93"/>
    <x v="3085"/>
    <n v="116"/>
    <x v="593"/>
    <s v="89h 26m 08s"/>
    <s v="time"/>
    <n v="89"/>
    <n v="26"/>
    <n v="8"/>
    <n v="3540"/>
    <n v="21"/>
    <n v="39.581573324056997"/>
  </r>
  <r>
    <x v="93"/>
    <x v="107"/>
    <x v="2842"/>
    <n v="112"/>
    <x v="593"/>
    <s v="89h 47m 53s"/>
    <s v="time"/>
    <n v="89"/>
    <n v="47"/>
    <n v="53"/>
    <n v="3540"/>
    <n v="21"/>
    <n v="39.421789014238698"/>
  </r>
  <r>
    <x v="93"/>
    <x v="140"/>
    <x v="2675"/>
    <n v="114"/>
    <x v="593"/>
    <s v="90h 06m 52s"/>
    <s v="time"/>
    <n v="90"/>
    <n v="6"/>
    <n v="52"/>
    <n v="3540"/>
    <n v="21"/>
    <n v="39.283380392833799"/>
  </r>
  <r>
    <x v="93"/>
    <x v="165"/>
    <x v="3086"/>
    <n v="119"/>
    <x v="593"/>
    <s v="90h 47m 38s"/>
    <s v="time"/>
    <n v="90"/>
    <n v="47"/>
    <n v="38"/>
    <n v="3540"/>
    <n v="21"/>
    <n v="38.989408244558803"/>
  </r>
  <r>
    <x v="93"/>
    <x v="18"/>
    <x v="3087"/>
    <n v="188"/>
    <x v="594"/>
    <s v="86h 21m 49s"/>
    <s v="time"/>
    <n v="86"/>
    <n v="21"/>
    <n v="49"/>
    <n v="3540"/>
    <n v="21"/>
    <n v="40.989485669440199"/>
  </r>
  <r>
    <x v="93"/>
    <x v="39"/>
    <x v="3088"/>
    <n v="184"/>
    <x v="594"/>
    <s v="88h 18m 47s"/>
    <s v="time"/>
    <n v="88"/>
    <n v="18"/>
    <n v="47"/>
    <n v="3540"/>
    <n v="21"/>
    <n v="40.084673525683499"/>
  </r>
  <r>
    <x v="93"/>
    <x v="44"/>
    <x v="2917"/>
    <n v="187"/>
    <x v="594"/>
    <s v="88h 24m 22s"/>
    <s v="time"/>
    <n v="88"/>
    <n v="24"/>
    <n v="22"/>
    <n v="3540"/>
    <n v="21"/>
    <n v="40.042480723429101"/>
  </r>
  <r>
    <x v="93"/>
    <x v="49"/>
    <x v="2722"/>
    <n v="181"/>
    <x v="594"/>
    <s v="88h 32m 49s"/>
    <s v="time"/>
    <n v="88"/>
    <n v="32"/>
    <n v="49"/>
    <n v="3540"/>
    <n v="21"/>
    <n v="39.978793420941102"/>
  </r>
  <r>
    <x v="93"/>
    <x v="66"/>
    <x v="3022"/>
    <n v="189"/>
    <x v="594"/>
    <s v="89h 08m 06s"/>
    <s v="time"/>
    <n v="89"/>
    <n v="8"/>
    <n v="6"/>
    <n v="3540"/>
    <n v="21"/>
    <n v="39.715038985808"/>
  </r>
  <r>
    <x v="93"/>
    <x v="87"/>
    <x v="2932"/>
    <n v="185"/>
    <x v="594"/>
    <s v="89h 16m 22s"/>
    <s v="time"/>
    <n v="89"/>
    <n v="16"/>
    <n v="22"/>
    <n v="3540"/>
    <n v="21"/>
    <n v="39.653745387109403"/>
  </r>
  <r>
    <x v="93"/>
    <x v="89"/>
    <x v="3089"/>
    <n v="182"/>
    <x v="594"/>
    <s v="89h 18m 51s"/>
    <s v="time"/>
    <n v="89"/>
    <n v="18"/>
    <n v="51"/>
    <n v="3540"/>
    <n v="21"/>
    <n v="39.635369528910097"/>
  </r>
  <r>
    <x v="93"/>
    <x v="106"/>
    <x v="3090"/>
    <n v="183"/>
    <x v="594"/>
    <s v="89h 43m 55s"/>
    <s v="time"/>
    <n v="89"/>
    <n v="43"/>
    <n v="55"/>
    <n v="3540"/>
    <n v="21"/>
    <n v="39.450833501013797"/>
  </r>
  <r>
    <x v="93"/>
    <x v="160"/>
    <x v="3091"/>
    <n v="186"/>
    <x v="594"/>
    <s v="90h 39m 10s"/>
    <s v="time"/>
    <n v="90"/>
    <n v="39"/>
    <n v="10"/>
    <n v="3540"/>
    <n v="21"/>
    <n v="39.050099586333602"/>
  </r>
  <r>
    <x v="93"/>
    <x v="50"/>
    <x v="3092"/>
    <n v="157"/>
    <x v="595"/>
    <s v="87h 36m 21s"/>
    <s v="time"/>
    <n v="87"/>
    <n v="36"/>
    <n v="21"/>
    <n v="3540"/>
    <n v="21"/>
    <n v="40.408268094780503"/>
  </r>
  <r>
    <x v="93"/>
    <x v="55"/>
    <x v="2872"/>
    <n v="156"/>
    <x v="595"/>
    <s v="88h 36m 23s"/>
    <s v="time"/>
    <n v="88"/>
    <n v="36"/>
    <n v="23"/>
    <n v="3540"/>
    <n v="21"/>
    <n v="39.951972362163403"/>
  </r>
  <r>
    <x v="93"/>
    <x v="73"/>
    <x v="2871"/>
    <n v="153"/>
    <x v="595"/>
    <s v="89h 06m 06s"/>
    <s v="time"/>
    <n v="89"/>
    <n v="6"/>
    <n v="6"/>
    <n v="3540"/>
    <n v="21"/>
    <n v="39.729896560109196"/>
  </r>
  <r>
    <x v="93"/>
    <x v="114"/>
    <x v="2889"/>
    <n v="159"/>
    <x v="595"/>
    <s v="89h 50m 16s"/>
    <s v="time"/>
    <n v="89"/>
    <n v="50"/>
    <n v="16"/>
    <n v="3540"/>
    <n v="21"/>
    <n v="39.404358473297499"/>
  </r>
  <r>
    <x v="93"/>
    <x v="138"/>
    <x v="2753"/>
    <n v="155"/>
    <x v="595"/>
    <s v="90h 04m 40s"/>
    <s v="time"/>
    <n v="90"/>
    <n v="4"/>
    <n v="40"/>
    <n v="3540"/>
    <n v="21"/>
    <n v="39.299370914024898"/>
  </r>
  <r>
    <x v="93"/>
    <x v="125"/>
    <x v="3003"/>
    <n v="154"/>
    <x v="595"/>
    <s v="90h 07m 42s"/>
    <s v="time"/>
    <n v="90"/>
    <n v="7"/>
    <n v="42"/>
    <n v="3540"/>
    <n v="21"/>
    <n v="39.2773267747841"/>
  </r>
  <r>
    <x v="93"/>
    <x v="126"/>
    <x v="3093"/>
    <n v="151"/>
    <x v="595"/>
    <s v="90h 12m 24s"/>
    <s v="time"/>
    <n v="90"/>
    <n v="12"/>
    <n v="24"/>
    <n v="3540"/>
    <n v="21"/>
    <n v="39.243219274259097"/>
  </r>
  <r>
    <x v="93"/>
    <x v="159"/>
    <x v="3004"/>
    <n v="158"/>
    <x v="595"/>
    <s v="90h 40m 12s"/>
    <s v="time"/>
    <n v="90"/>
    <n v="40"/>
    <n v="12"/>
    <n v="3540"/>
    <n v="21"/>
    <n v="39.042682254328803"/>
  </r>
  <r>
    <x v="93"/>
    <x v="161"/>
    <x v="3094"/>
    <n v="152"/>
    <x v="595"/>
    <s v="90h 45m 56s"/>
    <s v="time"/>
    <n v="90"/>
    <n v="45"/>
    <n v="56"/>
    <n v="3540"/>
    <n v="21"/>
    <n v="39.0015791599848"/>
  </r>
  <r>
    <x v="93"/>
    <x v="12"/>
    <x v="2397"/>
    <n v="174"/>
    <x v="585"/>
    <s v="87h 25m 17s"/>
    <s v="time"/>
    <n v="87"/>
    <n v="25"/>
    <n v="17"/>
    <n v="3540"/>
    <n v="21"/>
    <n v="40.493522752186799"/>
  </r>
  <r>
    <x v="93"/>
    <x v="34"/>
    <x v="3095"/>
    <n v="173"/>
    <x v="585"/>
    <s v="87h 56m 11s"/>
    <s v="time"/>
    <n v="87"/>
    <n v="56"/>
    <n v="11"/>
    <n v="3540"/>
    <n v="21"/>
    <n v="40.256372188229498"/>
  </r>
  <r>
    <x v="93"/>
    <x v="61"/>
    <x v="2914"/>
    <n v="178"/>
    <x v="585"/>
    <s v="88h 54m 19s"/>
    <s v="time"/>
    <n v="88"/>
    <n v="54"/>
    <n v="19"/>
    <n v="3540"/>
    <n v="21"/>
    <n v="39.817658619192002"/>
  </r>
  <r>
    <x v="93"/>
    <x v="91"/>
    <x v="3023"/>
    <n v="179"/>
    <x v="585"/>
    <s v="89h 18m 00s"/>
    <s v="time"/>
    <n v="89"/>
    <n v="18"/>
    <n v="0"/>
    <n v="3540"/>
    <n v="21"/>
    <n v="39.641657334826398"/>
  </r>
  <r>
    <x v="93"/>
    <x v="90"/>
    <x v="2488"/>
    <n v="171"/>
    <x v="585"/>
    <s v="89h 19m 46s"/>
    <s v="time"/>
    <n v="89"/>
    <n v="19"/>
    <n v="46"/>
    <n v="3540"/>
    <n v="21"/>
    <n v="39.628590796863001"/>
  </r>
  <r>
    <x v="93"/>
    <x v="110"/>
    <x v="2857"/>
    <n v="177"/>
    <x v="585"/>
    <s v="89h 36m 35s"/>
    <s v="time"/>
    <n v="89"/>
    <n v="36"/>
    <n v="35"/>
    <n v="3540"/>
    <n v="21"/>
    <n v="39.504642043429001"/>
  </r>
  <r>
    <x v="93"/>
    <x v="133"/>
    <x v="2962"/>
    <n v="176"/>
    <x v="585"/>
    <s v="90h 02m 29s"/>
    <s v="time"/>
    <n v="90"/>
    <n v="2"/>
    <n v="29"/>
    <n v="3540"/>
    <n v="21"/>
    <n v="39.3152531706098"/>
  </r>
  <r>
    <x v="93"/>
    <x v="143"/>
    <x v="2859"/>
    <n v="175"/>
    <x v="585"/>
    <s v="90h 08m 03s"/>
    <s v="time"/>
    <n v="90"/>
    <n v="8"/>
    <n v="3"/>
    <n v="3540"/>
    <n v="21"/>
    <n v="39.2747848115309"/>
  </r>
  <r>
    <x v="93"/>
    <x v="142"/>
    <x v="3096"/>
    <n v="172"/>
    <x v="585"/>
    <s v="90h 14m 03s"/>
    <s v="time"/>
    <n v="90"/>
    <n v="14"/>
    <n v="3"/>
    <n v="3540"/>
    <n v="21"/>
    <n v="39.231259408391097"/>
  </r>
  <r>
    <x v="93"/>
    <x v="37"/>
    <x v="2910"/>
    <n v="77"/>
    <x v="527"/>
    <s v="87h 56m 50s"/>
    <s v="time"/>
    <n v="87"/>
    <n v="56"/>
    <n v="50"/>
    <n v="3540"/>
    <n v="21"/>
    <n v="40.251413410820803"/>
  </r>
  <r>
    <x v="93"/>
    <x v="153"/>
    <x v="2925"/>
    <n v="72"/>
    <x v="527"/>
    <s v="90h 27m 10s"/>
    <s v="time"/>
    <n v="90"/>
    <n v="27"/>
    <n v="10"/>
    <n v="3540"/>
    <n v="21"/>
    <n v="39.136443202407598"/>
  </r>
  <r>
    <x v="93"/>
    <x v="157"/>
    <x v="3097"/>
    <n v="76"/>
    <x v="527"/>
    <s v="90h 38m 16s"/>
    <s v="time"/>
    <n v="90"/>
    <n v="38"/>
    <n v="16"/>
    <n v="3540"/>
    <n v="21"/>
    <n v="39.056562139897501"/>
  </r>
  <r>
    <x v="93"/>
    <x v="7"/>
    <x v="3098"/>
    <n v="133"/>
    <x v="587"/>
    <s v="87h 02m 59s"/>
    <s v="time"/>
    <n v="87"/>
    <n v="2"/>
    <n v="59"/>
    <n v="3540"/>
    <n v="21"/>
    <n v="40.666413512073198"/>
  </r>
  <r>
    <x v="93"/>
    <x v="8"/>
    <x v="2827"/>
    <n v="135"/>
    <x v="587"/>
    <s v="87h 03m 34s"/>
    <s v="time"/>
    <n v="87"/>
    <n v="3"/>
    <n v="34"/>
    <n v="3540"/>
    <n v="21"/>
    <n v="40.661872156317202"/>
  </r>
  <r>
    <x v="93"/>
    <x v="46"/>
    <x v="2864"/>
    <n v="134"/>
    <x v="587"/>
    <s v="88h 26m 31s"/>
    <s v="time"/>
    <n v="88"/>
    <n v="26"/>
    <n v="31"/>
    <n v="3540"/>
    <n v="21"/>
    <n v="40.026257023596699"/>
  </r>
  <r>
    <x v="93"/>
    <x v="120"/>
    <x v="2710"/>
    <n v="136"/>
    <x v="587"/>
    <s v="89h 43m 26s"/>
    <s v="time"/>
    <n v="89"/>
    <n v="43"/>
    <n v="26"/>
    <n v="3540"/>
    <n v="21"/>
    <n v="39.454375460517703"/>
  </r>
  <r>
    <x v="93"/>
    <x v="122"/>
    <x v="2838"/>
    <n v="132"/>
    <x v="587"/>
    <s v="89h 57m 59s"/>
    <s v="time"/>
    <n v="89"/>
    <n v="57"/>
    <n v="59"/>
    <n v="3540"/>
    <n v="21"/>
    <n v="39.348028121613297"/>
  </r>
  <r>
    <x v="93"/>
    <x v="131"/>
    <x v="2805"/>
    <n v="137"/>
    <x v="587"/>
    <s v="90h 08m 15s"/>
    <s v="time"/>
    <n v="90"/>
    <n v="8"/>
    <n v="15"/>
    <n v="3540"/>
    <n v="21"/>
    <n v="39.273332408819797"/>
  </r>
  <r>
    <x v="93"/>
    <x v="144"/>
    <x v="2845"/>
    <n v="131"/>
    <x v="587"/>
    <s v="90h 23m 49s"/>
    <s v="time"/>
    <n v="90"/>
    <n v="23"/>
    <n v="49"/>
    <n v="3540"/>
    <n v="21"/>
    <n v="39.160615679610601"/>
  </r>
  <r>
    <x v="93"/>
    <x v="3"/>
    <x v="2928"/>
    <n v="21"/>
    <x v="540"/>
    <s v="86h 36m 23s"/>
    <s v="time"/>
    <n v="86"/>
    <n v="36"/>
    <n v="23"/>
    <n v="3540"/>
    <n v="21"/>
    <n v="40.874582642414701"/>
  </r>
  <r>
    <x v="93"/>
    <x v="6"/>
    <x v="3099"/>
    <n v="24"/>
    <x v="540"/>
    <s v="86h 58m 42s"/>
    <s v="time"/>
    <n v="86"/>
    <n v="58"/>
    <n v="42"/>
    <n v="3540"/>
    <n v="21"/>
    <n v="40.699791135723402"/>
  </r>
  <r>
    <x v="93"/>
    <x v="59"/>
    <x v="2929"/>
    <n v="25"/>
    <x v="540"/>
    <s v="88h 43m 39s"/>
    <s v="time"/>
    <n v="88"/>
    <n v="43"/>
    <n v="39"/>
    <n v="3540"/>
    <n v="21"/>
    <n v="39.8974387872981"/>
  </r>
  <r>
    <x v="93"/>
    <x v="82"/>
    <x v="2843"/>
    <n v="22"/>
    <x v="540"/>
    <s v="89h 17m 38s"/>
    <s v="time"/>
    <n v="89"/>
    <n v="17"/>
    <n v="38"/>
    <n v="3540"/>
    <n v="21"/>
    <n v="39.644370337649001"/>
  </r>
  <r>
    <x v="93"/>
    <x v="88"/>
    <x v="2775"/>
    <n v="26"/>
    <x v="540"/>
    <s v="89h 21m 16s"/>
    <s v="time"/>
    <n v="89"/>
    <n v="21"/>
    <n v="16"/>
    <n v="3540"/>
    <n v="21"/>
    <n v="39.617503326328297"/>
  </r>
  <r>
    <x v="93"/>
    <x v="97"/>
    <x v="2974"/>
    <n v="27"/>
    <x v="540"/>
    <s v="89h 27m 00s"/>
    <s v="time"/>
    <n v="89"/>
    <n v="27"/>
    <n v="0"/>
    <n v="3540"/>
    <n v="21"/>
    <n v="39.575181665735002"/>
  </r>
  <r>
    <x v="93"/>
    <x v="104"/>
    <x v="2660"/>
    <n v="23"/>
    <x v="540"/>
    <s v="89h 34m 39s"/>
    <s v="time"/>
    <n v="89"/>
    <n v="34"/>
    <n v="39"/>
    <n v="3540"/>
    <n v="21"/>
    <n v="39.518852390388197"/>
  </r>
  <r>
    <x v="93"/>
    <x v="119"/>
    <x v="3100"/>
    <n v="28"/>
    <x v="540"/>
    <s v="89h 38m 48s"/>
    <s v="time"/>
    <n v="89"/>
    <n v="38"/>
    <n v="48"/>
    <n v="3540"/>
    <n v="21"/>
    <n v="39.488361716367898"/>
  </r>
  <r>
    <x v="93"/>
    <x v="21"/>
    <x v="3020"/>
    <n v="89"/>
    <x v="596"/>
    <s v="86h 27m 09s"/>
    <s v="time"/>
    <n v="86"/>
    <n v="27"/>
    <n v="9"/>
    <n v="3540"/>
    <n v="21"/>
    <n v="40.947341025418503"/>
  </r>
  <r>
    <x v="93"/>
    <x v="11"/>
    <x v="2703"/>
    <n v="88"/>
    <x v="596"/>
    <s v="87h 20m 53s"/>
    <s v="time"/>
    <n v="87"/>
    <n v="20"/>
    <n v="53"/>
    <n v="3540"/>
    <n v="21"/>
    <n v="40.5275192159082"/>
  </r>
  <r>
    <x v="93"/>
    <x v="42"/>
    <x v="2886"/>
    <n v="86"/>
    <x v="596"/>
    <s v="88h 22m 54s"/>
    <s v="time"/>
    <n v="88"/>
    <n v="22"/>
    <n v="54"/>
    <n v="3540"/>
    <n v="21"/>
    <n v="40.053555601651901"/>
  </r>
  <r>
    <x v="93"/>
    <x v="58"/>
    <x v="2977"/>
    <n v="87"/>
    <x v="596"/>
    <s v="88h 43m 21s"/>
    <s v="time"/>
    <n v="88"/>
    <n v="43"/>
    <n v="21"/>
    <n v="3540"/>
    <n v="21"/>
    <n v="39.899687227027997"/>
  </r>
  <r>
    <x v="93"/>
    <x v="62"/>
    <x v="3101"/>
    <n v="81"/>
    <x v="596"/>
    <s v="88h 48m 29s"/>
    <s v="time"/>
    <n v="88"/>
    <n v="48"/>
    <n v="29"/>
    <n v="3540"/>
    <n v="21"/>
    <n v="39.8612488231485"/>
  </r>
  <r>
    <x v="93"/>
    <x v="83"/>
    <x v="3102"/>
    <n v="85"/>
    <x v="596"/>
    <s v="89h 17m 52s"/>
    <s v="time"/>
    <n v="89"/>
    <n v="17"/>
    <n v="52"/>
    <n v="3540"/>
    <n v="21"/>
    <n v="39.642643838343602"/>
  </r>
  <r>
    <x v="93"/>
    <x v="96"/>
    <x v="2594"/>
    <n v="82"/>
    <x v="596"/>
    <s v="89h 27m 50s"/>
    <s v="time"/>
    <n v="89"/>
    <n v="27"/>
    <n v="50"/>
    <n v="3540"/>
    <n v="21"/>
    <n v="39.569037786816502"/>
  </r>
  <r>
    <x v="93"/>
    <x v="145"/>
    <x v="3061"/>
    <n v="84"/>
    <x v="596"/>
    <s v="90h 26m 12s"/>
    <s v="time"/>
    <n v="90"/>
    <n v="26"/>
    <n v="12"/>
    <n v="3540"/>
    <n v="21"/>
    <n v="39.143415281412402"/>
  </r>
  <r>
    <x v="93"/>
    <x v="13"/>
    <x v="2877"/>
    <n v="105"/>
    <x v="597"/>
    <s v="86h 25m 37s"/>
    <s v="time"/>
    <n v="86"/>
    <n v="25"/>
    <n v="37"/>
    <n v="3540"/>
    <n v="21"/>
    <n v="40.959448731587699"/>
  </r>
  <r>
    <x v="93"/>
    <x v="48"/>
    <x v="3103"/>
    <n v="103"/>
    <x v="597"/>
    <s v="88h 27m 52s"/>
    <s v="time"/>
    <n v="88"/>
    <n v="27"/>
    <n v="52"/>
    <n v="3540"/>
    <n v="21"/>
    <n v="40.016076766560303"/>
  </r>
  <r>
    <x v="93"/>
    <x v="101"/>
    <x v="3006"/>
    <n v="107"/>
    <x v="597"/>
    <s v="89h 33m 07s"/>
    <s v="time"/>
    <n v="89"/>
    <n v="33"/>
    <n v="7"/>
    <n v="3540"/>
    <n v="21"/>
    <n v="39.530129937001099"/>
  </r>
  <r>
    <x v="93"/>
    <x v="103"/>
    <x v="2967"/>
    <n v="102"/>
    <x v="597"/>
    <s v="89h 36m 08s"/>
    <s v="time"/>
    <n v="89"/>
    <n v="36"/>
    <n v="8"/>
    <n v="3540"/>
    <n v="21"/>
    <n v="39.5079487115894"/>
  </r>
  <r>
    <x v="93"/>
    <x v="135"/>
    <x v="3007"/>
    <n v="109"/>
    <x v="597"/>
    <s v="90h 13m 49s"/>
    <s v="time"/>
    <n v="90"/>
    <n v="13"/>
    <n v="49"/>
    <n v="3540"/>
    <n v="21"/>
    <n v="39.2329502599829"/>
  </r>
  <r>
    <x v="93"/>
    <x v="152"/>
    <x v="2742"/>
    <n v="106"/>
    <x v="597"/>
    <s v="90h 31m 20s"/>
    <s v="time"/>
    <n v="90"/>
    <n v="31"/>
    <n v="20"/>
    <n v="3540"/>
    <n v="21"/>
    <n v="39.106419540935299"/>
  </r>
  <r>
    <x v="93"/>
    <x v="24"/>
    <x v="2814"/>
    <n v="96"/>
    <x v="589"/>
    <s v="87h 00m 31s"/>
    <s v="time"/>
    <n v="87"/>
    <n v="0"/>
    <n v="31"/>
    <n v="3540"/>
    <n v="21"/>
    <n v="40.685628178564698"/>
  </r>
  <r>
    <x v="93"/>
    <x v="67"/>
    <x v="2815"/>
    <n v="92"/>
    <x v="589"/>
    <s v="89h 09m 07s"/>
    <s v="time"/>
    <n v="89"/>
    <n v="9"/>
    <n v="7"/>
    <n v="3540"/>
    <n v="21"/>
    <n v="39.707490644872799"/>
  </r>
  <r>
    <x v="93"/>
    <x v="109"/>
    <x v="3104"/>
    <n v="98"/>
    <x v="589"/>
    <s v="89h 37m 23s"/>
    <s v="time"/>
    <n v="89"/>
    <n v="37"/>
    <n v="23"/>
    <n v="3540"/>
    <n v="21"/>
    <n v="39.498764888746997"/>
  </r>
  <r>
    <x v="93"/>
    <x v="116"/>
    <x v="3019"/>
    <n v="95"/>
    <x v="589"/>
    <s v="89h 51m 49s"/>
    <s v="time"/>
    <n v="89"/>
    <n v="51"/>
    <n v="49"/>
    <n v="3540"/>
    <n v="21"/>
    <n v="39.393030796670203"/>
  </r>
  <r>
    <x v="93"/>
    <x v="128"/>
    <x v="2816"/>
    <n v="93"/>
    <x v="589"/>
    <s v="90h 14m 05s"/>
    <s v="time"/>
    <n v="90"/>
    <n v="14"/>
    <n v="5"/>
    <n v="3540"/>
    <n v="21"/>
    <n v="39.231017870061102"/>
  </r>
  <r>
    <x v="93"/>
    <x v="155"/>
    <x v="2542"/>
    <n v="94"/>
    <x v="589"/>
    <s v="90h 31m 13s"/>
    <s v="time"/>
    <n v="90"/>
    <n v="31"/>
    <n v="13"/>
    <n v="3540"/>
    <n v="21"/>
    <n v="39.107259576583502"/>
  </r>
  <r>
    <x v="93"/>
    <x v="168"/>
    <x v="3105"/>
    <n v="99"/>
    <x v="589"/>
    <s v="90h 41m 11s"/>
    <s v="time"/>
    <n v="90"/>
    <n v="41"/>
    <n v="11"/>
    <n v="3540"/>
    <n v="21"/>
    <n v="39.035626441552203"/>
  </r>
  <r>
    <x v="93"/>
    <x v="5"/>
    <x v="2718"/>
    <n v="213"/>
    <x v="598"/>
    <s v="86h 57m 41s"/>
    <s v="time"/>
    <n v="86"/>
    <n v="57"/>
    <n v="41"/>
    <n v="3540"/>
    <n v="21"/>
    <n v="40.707721498366098"/>
  </r>
  <r>
    <x v="93"/>
    <x v="30"/>
    <x v="3106"/>
    <n v="215"/>
    <x v="598"/>
    <s v="87h 33m 46s"/>
    <s v="time"/>
    <n v="87"/>
    <n v="33"/>
    <n v="46"/>
    <n v="3540"/>
    <n v="21"/>
    <n v="40.428137272940603"/>
  </r>
  <r>
    <x v="93"/>
    <x v="31"/>
    <x v="3001"/>
    <n v="216"/>
    <x v="598"/>
    <s v="88h 18m 24s"/>
    <s v="time"/>
    <n v="88"/>
    <n v="18"/>
    <n v="24"/>
    <n v="3540"/>
    <n v="21"/>
    <n v="40.0875736071266"/>
  </r>
  <r>
    <x v="93"/>
    <x v="54"/>
    <x v="2719"/>
    <n v="212"/>
    <x v="598"/>
    <s v="88h 34m 18s"/>
    <s v="time"/>
    <n v="88"/>
    <n v="34"/>
    <n v="18"/>
    <n v="3540"/>
    <n v="21"/>
    <n v="39.967634495606198"/>
  </r>
  <r>
    <x v="93"/>
    <x v="60"/>
    <x v="3049"/>
    <n v="218"/>
    <x v="598"/>
    <s v="88h 52m 00s"/>
    <s v="time"/>
    <n v="88"/>
    <n v="52"/>
    <n v="0"/>
    <n v="3540"/>
    <n v="21"/>
    <n v="39.8349587396849"/>
  </r>
  <r>
    <x v="93"/>
    <x v="86"/>
    <x v="3107"/>
    <n v="214"/>
    <x v="598"/>
    <s v="89h 16m 08s"/>
    <s v="time"/>
    <n v="89"/>
    <n v="16"/>
    <n v="8"/>
    <n v="3540"/>
    <n v="21"/>
    <n v="39.655472853550997"/>
  </r>
  <r>
    <x v="93"/>
    <x v="102"/>
    <x v="2956"/>
    <n v="219"/>
    <x v="598"/>
    <s v="89h 34m 05s"/>
    <s v="time"/>
    <n v="89"/>
    <n v="34"/>
    <n v="5"/>
    <n v="3540"/>
    <n v="21"/>
    <n v="39.5230194296701"/>
  </r>
  <r>
    <x v="93"/>
    <x v="123"/>
    <x v="3108"/>
    <n v="217"/>
    <x v="598"/>
    <s v="90h 00m 40s"/>
    <s v="time"/>
    <n v="90"/>
    <n v="0"/>
    <n v="40"/>
    <n v="3540"/>
    <n v="21"/>
    <n v="39.328477965683199"/>
  </r>
  <r>
    <x v="93"/>
    <x v="27"/>
    <x v="3073"/>
    <n v="124"/>
    <x v="599"/>
    <s v="87h 46m 20s"/>
    <s v="time"/>
    <n v="87"/>
    <n v="46"/>
    <n v="20"/>
    <n v="3540"/>
    <n v="21"/>
    <n v="40.3316665611747"/>
  </r>
  <r>
    <x v="93"/>
    <x v="70"/>
    <x v="2989"/>
    <n v="127"/>
    <x v="599"/>
    <s v="89h 04m 31s"/>
    <s v="time"/>
    <n v="89"/>
    <n v="4"/>
    <n v="31"/>
    <n v="3540"/>
    <n v="21"/>
    <n v="39.741666692653801"/>
  </r>
  <r>
    <x v="93"/>
    <x v="71"/>
    <x v="3109"/>
    <n v="126"/>
    <x v="599"/>
    <s v="89h 04m 56s"/>
    <s v="time"/>
    <n v="89"/>
    <n v="4"/>
    <n v="56"/>
    <n v="3540"/>
    <n v="21"/>
    <n v="39.738568613266096"/>
  </r>
  <r>
    <x v="93"/>
    <x v="94"/>
    <x v="3110"/>
    <n v="128"/>
    <x v="599"/>
    <s v="89h 26m 47s"/>
    <s v="time"/>
    <n v="89"/>
    <n v="26"/>
    <n v="47"/>
    <n v="3540"/>
    <n v="21"/>
    <n v="39.5767793867835"/>
  </r>
  <r>
    <x v="93"/>
    <x v="100"/>
    <x v="2755"/>
    <n v="121"/>
    <x v="599"/>
    <s v="89h 31m 13s"/>
    <s v="time"/>
    <n v="89"/>
    <n v="31"/>
    <n v="13"/>
    <n v="3540"/>
    <n v="21"/>
    <n v="39.544113220778598"/>
  </r>
  <r>
    <x v="93"/>
    <x v="130"/>
    <x v="2920"/>
    <n v="125"/>
    <x v="599"/>
    <s v="90h 06m 35s"/>
    <s v="time"/>
    <n v="90"/>
    <n v="6"/>
    <n v="35"/>
    <n v="3540"/>
    <n v="21"/>
    <n v="39.285439048074103"/>
  </r>
  <r>
    <x v="93"/>
    <x v="150"/>
    <x v="3111"/>
    <n v="129"/>
    <x v="599"/>
    <s v="90h 16m 43s"/>
    <s v="time"/>
    <n v="90"/>
    <n v="16"/>
    <n v="43"/>
    <n v="3540"/>
    <n v="21"/>
    <n v="39.2119457358855"/>
  </r>
  <r>
    <x v="93"/>
    <x v="148"/>
    <x v="3010"/>
    <n v="123"/>
    <x v="599"/>
    <s v="90h 24m 40s"/>
    <s v="time"/>
    <n v="90"/>
    <n v="24"/>
    <n v="40"/>
    <n v="3540"/>
    <n v="21"/>
    <n v="39.154479537913197"/>
  </r>
  <r>
    <x v="93"/>
    <x v="154"/>
    <x v="3027"/>
    <n v="122"/>
    <x v="599"/>
    <s v="90h 34m 45s"/>
    <s v="time"/>
    <n v="90"/>
    <n v="34"/>
    <n v="45"/>
    <n v="3540"/>
    <n v="21"/>
    <n v="39.081834491006902"/>
  </r>
  <r>
    <x v="93"/>
    <x v="28"/>
    <x v="3112"/>
    <n v="166"/>
    <x v="583"/>
    <s v="88h 05m 36s"/>
    <s v="time"/>
    <n v="88"/>
    <n v="5"/>
    <n v="36"/>
    <n v="3540"/>
    <n v="21"/>
    <n v="40.184652641138101"/>
  </r>
  <r>
    <x v="93"/>
    <x v="81"/>
    <x v="3030"/>
    <n v="165"/>
    <x v="583"/>
    <s v="89h 15m 09s"/>
    <s v="time"/>
    <n v="89"/>
    <n v="15"/>
    <n v="9"/>
    <n v="3540"/>
    <n v="21"/>
    <n v="39.6627545446906"/>
  </r>
  <r>
    <x v="93"/>
    <x v="151"/>
    <x v="3069"/>
    <n v="163"/>
    <x v="583"/>
    <s v="90h 36m 57s"/>
    <s v="time"/>
    <n v="90"/>
    <n v="36"/>
    <n v="57"/>
    <n v="3540"/>
    <n v="21"/>
    <n v="39.066020471036097"/>
  </r>
  <r>
    <x v="93"/>
    <x v="162"/>
    <x v="3070"/>
    <n v="169"/>
    <x v="583"/>
    <s v="90h 46m 07s"/>
    <s v="time"/>
    <n v="90"/>
    <n v="46"/>
    <n v="7"/>
    <n v="3540"/>
    <n v="21"/>
    <n v="39.000266244755402"/>
  </r>
  <r>
    <x v="93"/>
    <x v="166"/>
    <x v="2906"/>
    <n v="164"/>
    <x v="583"/>
    <s v="90h 53m 16s"/>
    <s v="time"/>
    <n v="90"/>
    <n v="53"/>
    <n v="16"/>
    <n v="3540"/>
    <n v="21"/>
    <n v="38.949131407474397"/>
  </r>
  <r>
    <x v="93"/>
    <x v="17"/>
    <x v="2682"/>
    <n v="1"/>
    <x v="574"/>
    <s v="86h 20m 55s"/>
    <s v="time"/>
    <n v="86"/>
    <n v="20"/>
    <n v="55"/>
    <n v="3540"/>
    <n v="21"/>
    <n v="40.996606134693003"/>
  </r>
  <r>
    <x v="93"/>
    <x v="1"/>
    <x v="3072"/>
    <n v="6"/>
    <x v="574"/>
    <s v="86h 23m 16s"/>
    <s v="time"/>
    <n v="86"/>
    <n v="23"/>
    <n v="16"/>
    <n v="3540"/>
    <n v="21"/>
    <n v="40.978019009890801"/>
  </r>
  <r>
    <x v="93"/>
    <x v="0"/>
    <x v="2912"/>
    <n v="7"/>
    <x v="574"/>
    <s v="86h 46m 23s"/>
    <s v="time"/>
    <n v="86"/>
    <n v="46"/>
    <n v="23"/>
    <n v="3540"/>
    <n v="21"/>
    <n v="40.796074050124297"/>
  </r>
  <r>
    <x v="93"/>
    <x v="51"/>
    <x v="3071"/>
    <n v="2"/>
    <x v="574"/>
    <s v="87h 37m 27s"/>
    <s v="time"/>
    <n v="87"/>
    <n v="37"/>
    <n v="27"/>
    <n v="3540"/>
    <n v="21"/>
    <n v="40.399813597846801"/>
  </r>
  <r>
    <x v="93"/>
    <x v="56"/>
    <x v="2930"/>
    <n v="5"/>
    <x v="574"/>
    <s v="88h 38m 43s"/>
    <s v="time"/>
    <n v="88"/>
    <n v="38"/>
    <n v="43"/>
    <n v="3540"/>
    <n v="21"/>
    <n v="39.934445339257898"/>
  </r>
  <r>
    <x v="93"/>
    <x v="112"/>
    <x v="2772"/>
    <n v="3"/>
    <x v="574"/>
    <s v="89h 42m 10s"/>
    <s v="time"/>
    <n v="89"/>
    <n v="42"/>
    <n v="10"/>
    <n v="3540"/>
    <n v="21"/>
    <n v="39.463660855293703"/>
  </r>
  <r>
    <x v="93"/>
    <x v="137"/>
    <x v="2633"/>
    <n v="4"/>
    <x v="574"/>
    <s v="90h 16m 26s"/>
    <s v="time"/>
    <n v="90"/>
    <n v="16"/>
    <n v="26"/>
    <n v="3540"/>
    <n v="21"/>
    <n v="39.213996910636098"/>
  </r>
  <r>
    <x v="93"/>
    <x v="164"/>
    <x v="3032"/>
    <n v="8"/>
    <x v="574"/>
    <s v="90h 56m 47s"/>
    <s v="time"/>
    <n v="90"/>
    <n v="56"/>
    <n v="47"/>
    <n v="3540"/>
    <n v="21"/>
    <n v="38.9240303353318"/>
  </r>
  <r>
    <x v="93"/>
    <x v="22"/>
    <x v="3025"/>
    <n v="143"/>
    <x v="600"/>
    <s v="86h 30m 20s"/>
    <s v="time"/>
    <n v="86"/>
    <n v="30"/>
    <n v="20"/>
    <n v="3540"/>
    <n v="21"/>
    <n v="40.922227217262801"/>
  </r>
  <r>
    <x v="93"/>
    <x v="63"/>
    <x v="2751"/>
    <n v="145"/>
    <x v="600"/>
    <s v="88h 49m 52s"/>
    <s v="time"/>
    <n v="88"/>
    <n v="49"/>
    <n v="52"/>
    <n v="3540"/>
    <n v="21"/>
    <n v="39.8509030870065"/>
  </r>
  <r>
    <x v="93"/>
    <x v="74"/>
    <x v="2707"/>
    <n v="147"/>
    <x v="600"/>
    <s v="88h 55m 51s"/>
    <s v="time"/>
    <n v="88"/>
    <n v="55"/>
    <n v="51"/>
    <n v="3540"/>
    <n v="21"/>
    <n v="39.806216441616598"/>
  </r>
  <r>
    <x v="93"/>
    <x v="72"/>
    <x v="3021"/>
    <n v="141"/>
    <x v="600"/>
    <s v="88h 57m 31s"/>
    <s v="time"/>
    <n v="88"/>
    <n v="57"/>
    <n v="31"/>
    <n v="3540"/>
    <n v="21"/>
    <n v="39.793786748519103"/>
  </r>
  <r>
    <x v="93"/>
    <x v="85"/>
    <x v="3113"/>
    <n v="142"/>
    <x v="600"/>
    <s v="89h 15m 49s"/>
    <s v="time"/>
    <n v="89"/>
    <n v="15"/>
    <n v="49"/>
    <n v="3540"/>
    <n v="21"/>
    <n v="39.657817513046503"/>
  </r>
  <r>
    <x v="93"/>
    <x v="139"/>
    <x v="3114"/>
    <n v="148"/>
    <x v="600"/>
    <s v="90h 04m 47s"/>
    <s v="time"/>
    <n v="90"/>
    <n v="4"/>
    <n v="47"/>
    <n v="3540"/>
    <n v="21"/>
    <n v="39.298522604976398"/>
  </r>
  <r>
    <x v="93"/>
    <x v="132"/>
    <x v="2891"/>
    <n v="144"/>
    <x v="600"/>
    <s v="90h 14m 33s"/>
    <s v="time"/>
    <n v="90"/>
    <n v="14"/>
    <n v="33"/>
    <n v="3540"/>
    <n v="21"/>
    <n v="39.2276366457046"/>
  </r>
  <r>
    <x v="93"/>
    <x v="149"/>
    <x v="3063"/>
    <n v="146"/>
    <x v="600"/>
    <s v="90h 22m 49s"/>
    <s v="time"/>
    <n v="90"/>
    <n v="22"/>
    <n v="49"/>
    <n v="3540"/>
    <n v="21"/>
    <n v="39.167837132609399"/>
  </r>
  <r>
    <x v="93"/>
    <x v="156"/>
    <x v="2752"/>
    <n v="149"/>
    <x v="600"/>
    <s v="90h 37m 16s"/>
    <s v="time"/>
    <n v="90"/>
    <n v="37"/>
    <n v="16"/>
    <n v="3540"/>
    <n v="21"/>
    <n v="39.063745264164503"/>
  </r>
  <r>
    <x v="93"/>
    <x v="14"/>
    <x v="2589"/>
    <n v="31"/>
    <x v="591"/>
    <s v="86h 29m 44s"/>
    <s v="time"/>
    <n v="86"/>
    <n v="29"/>
    <n v="44"/>
    <n v="3540"/>
    <n v="21"/>
    <n v="40.926958353672603"/>
  </r>
  <r>
    <x v="93"/>
    <x v="23"/>
    <x v="2848"/>
    <n v="37"/>
    <x v="591"/>
    <s v="86h 58m 38s"/>
    <s v="time"/>
    <n v="86"/>
    <n v="58"/>
    <n v="38"/>
    <n v="3540"/>
    <n v="21"/>
    <n v="40.700311064838097"/>
  </r>
  <r>
    <x v="93"/>
    <x v="41"/>
    <x v="3052"/>
    <n v="38"/>
    <x v="591"/>
    <s v="88h 22m 25s"/>
    <s v="time"/>
    <n v="88"/>
    <n v="22"/>
    <n v="25"/>
    <n v="3540"/>
    <n v="21"/>
    <n v="40.057206619623102"/>
  </r>
  <r>
    <x v="93"/>
    <x v="47"/>
    <x v="3076"/>
    <n v="39"/>
    <x v="591"/>
    <s v="88h 27m 25s"/>
    <s v="time"/>
    <n v="88"/>
    <n v="27"/>
    <n v="25"/>
    <n v="3540"/>
    <n v="21"/>
    <n v="40.019469610136703"/>
  </r>
  <r>
    <x v="93"/>
    <x v="68"/>
    <x v="2749"/>
    <n v="32"/>
    <x v="591"/>
    <s v="88h 59m 28s"/>
    <s v="time"/>
    <n v="88"/>
    <n v="59"/>
    <n v="28"/>
    <n v="3540"/>
    <n v="21"/>
    <n v="39.7792538580632"/>
  </r>
  <r>
    <x v="93"/>
    <x v="117"/>
    <x v="2942"/>
    <n v="33"/>
    <x v="591"/>
    <s v="89h 56m 09s"/>
    <s v="time"/>
    <n v="89"/>
    <n v="56"/>
    <n v="9"/>
    <n v="3540"/>
    <n v="21"/>
    <n v="39.361396551244802"/>
  </r>
  <r>
    <x v="93"/>
    <x v="127"/>
    <x v="2862"/>
    <n v="36"/>
    <x v="591"/>
    <s v="90h 08m 05s"/>
    <s v="time"/>
    <n v="90"/>
    <n v="8"/>
    <n v="5"/>
    <n v="3540"/>
    <n v="21"/>
    <n v="39.274542736952398"/>
  </r>
  <r>
    <x v="93"/>
    <x v="147"/>
    <x v="3115"/>
    <n v="35"/>
    <x v="591"/>
    <s v="90h 20m 01s"/>
    <s v="time"/>
    <n v="90"/>
    <n v="20"/>
    <n v="1"/>
    <n v="3540"/>
    <n v="21"/>
    <n v="39.188071377394202"/>
  </r>
  <r>
    <x v="93"/>
    <x v="2"/>
    <x v="3056"/>
    <n v="61"/>
    <x v="601"/>
    <s v="86h 29m 15s"/>
    <s v="time"/>
    <n v="86"/>
    <n v="29"/>
    <n v="15"/>
    <n v="3540"/>
    <n v="21"/>
    <n v="40.930770342534998"/>
  </r>
  <r>
    <x v="93"/>
    <x v="38"/>
    <x v="3116"/>
    <n v="69"/>
    <x v="601"/>
    <s v="88h 06m 18s"/>
    <s v="time"/>
    <n v="88"/>
    <n v="6"/>
    <n v="18"/>
    <n v="3540"/>
    <n v="21"/>
    <n v="40.179331479484702"/>
  </r>
  <r>
    <x v="93"/>
    <x v="26"/>
    <x v="3117"/>
    <n v="62"/>
    <x v="601"/>
    <s v="88h 11m 26s"/>
    <s v="time"/>
    <n v="88"/>
    <n v="11"/>
    <n v="26"/>
    <n v="3540"/>
    <n v="21"/>
    <n v="40.140352645470898"/>
  </r>
  <r>
    <x v="93"/>
    <x v="45"/>
    <x v="2971"/>
    <n v="64"/>
    <x v="601"/>
    <s v="88h 25m 48s"/>
    <s v="time"/>
    <n v="88"/>
    <n v="25"/>
    <n v="48"/>
    <n v="3540"/>
    <n v="21"/>
    <n v="40.031663462625801"/>
  </r>
  <r>
    <x v="93"/>
    <x v="79"/>
    <x v="2856"/>
    <n v="68"/>
    <x v="601"/>
    <s v="89h 15m 43s"/>
    <s v="time"/>
    <n v="89"/>
    <n v="15"/>
    <n v="43"/>
    <n v="3540"/>
    <n v="21"/>
    <n v="39.658557989438002"/>
  </r>
  <r>
    <x v="93"/>
    <x v="95"/>
    <x v="2866"/>
    <n v="66"/>
    <x v="601"/>
    <s v="89h 26m 48s"/>
    <s v="time"/>
    <n v="89"/>
    <n v="26"/>
    <n v="48"/>
    <n v="3540"/>
    <n v="21"/>
    <n v="39.576656480584298"/>
  </r>
  <r>
    <x v="93"/>
    <x v="105"/>
    <x v="2702"/>
    <n v="63"/>
    <x v="601"/>
    <s v="89h 41m 54s"/>
    <s v="time"/>
    <n v="89"/>
    <n v="41"/>
    <n v="54"/>
    <n v="3540"/>
    <n v="21"/>
    <n v="39.465616232185603"/>
  </r>
  <r>
    <x v="93"/>
    <x v="129"/>
    <x v="3118"/>
    <n v="65"/>
    <x v="601"/>
    <s v="90h 02m 47s"/>
    <s v="time"/>
    <n v="90"/>
    <n v="2"/>
    <n v="47"/>
    <n v="3540"/>
    <n v="21"/>
    <n v="39.313070115094902"/>
  </r>
  <r>
    <x v="93"/>
    <x v="10"/>
    <x v="3119"/>
    <n v="201"/>
    <x v="602"/>
    <s v="87h 14m 47s"/>
    <s v="time"/>
    <n v="87"/>
    <n v="14"/>
    <n v="47"/>
    <n v="3540"/>
    <n v="21"/>
    <n v="40.5747452139057"/>
  </r>
  <r>
    <x v="93"/>
    <x v="33"/>
    <x v="3120"/>
    <n v="203"/>
    <x v="602"/>
    <s v="87h 54m 57s"/>
    <s v="time"/>
    <n v="87"/>
    <n v="54"/>
    <n v="57"/>
    <n v="3540"/>
    <n v="21"/>
    <n v="40.265784509805698"/>
  </r>
  <r>
    <x v="93"/>
    <x v="29"/>
    <x v="3121"/>
    <n v="204"/>
    <x v="602"/>
    <s v="88h 09m 06s"/>
    <s v="time"/>
    <n v="88"/>
    <n v="9"/>
    <n v="6"/>
    <n v="3540"/>
    <n v="21"/>
    <n v="40.1580609177364"/>
  </r>
  <r>
    <x v="93"/>
    <x v="99"/>
    <x v="3122"/>
    <n v="209"/>
    <x v="602"/>
    <s v="89h 30m 33s"/>
    <s v="time"/>
    <n v="89"/>
    <n v="30"/>
    <n v="33"/>
    <n v="3540"/>
    <n v="21"/>
    <n v="39.549021980988897"/>
  </r>
  <r>
    <x v="93"/>
    <x v="111"/>
    <x v="3123"/>
    <n v="205"/>
    <x v="602"/>
    <s v="89h 41m 45s"/>
    <s v="time"/>
    <n v="89"/>
    <n v="41"/>
    <n v="45"/>
    <n v="3540"/>
    <n v="21"/>
    <n v="39.466716216843899"/>
  </r>
  <r>
    <x v="93"/>
    <x v="121"/>
    <x v="3124"/>
    <n v="207"/>
    <x v="602"/>
    <s v="90h 00m 19s"/>
    <s v="time"/>
    <n v="90"/>
    <n v="0"/>
    <n v="19"/>
    <n v="3540"/>
    <n v="21"/>
    <n v="39.331026884225899"/>
  </r>
  <r>
    <x v="93"/>
    <x v="134"/>
    <x v="3125"/>
    <n v="202"/>
    <x v="602"/>
    <s v="90h 07m 31s"/>
    <s v="time"/>
    <n v="90"/>
    <n v="7"/>
    <n v="31"/>
    <n v="3540"/>
    <n v="21"/>
    <n v="39.278658410669003"/>
  </r>
  <r>
    <x v="93"/>
    <x v="141"/>
    <x v="3126"/>
    <n v="206"/>
    <x v="602"/>
    <s v="90h 12m 13s"/>
    <s v="time"/>
    <n v="90"/>
    <n v="12"/>
    <n v="13"/>
    <n v="3540"/>
    <n v="21"/>
    <n v="39.244548598386899"/>
  </r>
  <r>
    <x v="93"/>
    <x v="146"/>
    <x v="3127"/>
    <n v="208"/>
    <x v="602"/>
    <s v="90h 20m 43s"/>
    <s v="time"/>
    <n v="90"/>
    <n v="20"/>
    <n v="43"/>
    <n v="3540"/>
    <n v="21"/>
    <n v="39.183010856498001"/>
  </r>
  <r>
    <x v="94"/>
    <x v="13"/>
    <x v="2901"/>
    <n v="21"/>
    <x v="514"/>
    <s v="83h 24m 10s"/>
    <s v="time"/>
    <n v="83"/>
    <n v="24"/>
    <n v="10"/>
    <n v="3351"/>
    <n v="21"/>
    <n v="40.178517901748542"/>
  </r>
  <r>
    <x v="94"/>
    <x v="16"/>
    <x v="3128"/>
    <n v="26"/>
    <x v="514"/>
    <s v="83h 39m 26s"/>
    <s v="time"/>
    <n v="83"/>
    <n v="39"/>
    <n v="26"/>
    <n v="3351"/>
    <n v="21"/>
    <n v="40.056314457807318"/>
  </r>
  <r>
    <x v="94"/>
    <x v="54"/>
    <x v="3008"/>
    <n v="24"/>
    <x v="514"/>
    <s v="85h 27m 42s"/>
    <s v="time"/>
    <n v="85"/>
    <n v="27"/>
    <n v="42"/>
    <n v="3351"/>
    <n v="21"/>
    <n v="39.210562240380675"/>
  </r>
  <r>
    <x v="94"/>
    <x v="61"/>
    <x v="3053"/>
    <n v="27"/>
    <x v="514"/>
    <s v="85h 46m 49s"/>
    <s v="time"/>
    <n v="85"/>
    <n v="46"/>
    <n v="49"/>
    <n v="3351"/>
    <n v="21"/>
    <n v="39.064923625930589"/>
  </r>
  <r>
    <x v="94"/>
    <x v="79"/>
    <x v="3129"/>
    <n v="22"/>
    <x v="514"/>
    <s v="86h 12m 28s"/>
    <s v="time"/>
    <n v="86"/>
    <n v="12"/>
    <n v="28"/>
    <n v="3351"/>
    <n v="21"/>
    <n v="38.87120264992847"/>
  </r>
  <r>
    <x v="94"/>
    <x v="3"/>
    <x v="2820"/>
    <n v="121"/>
    <x v="551"/>
    <s v="83h 36m 59s"/>
    <s v="time"/>
    <n v="83"/>
    <n v="36"/>
    <n v="59"/>
    <n v="3351"/>
    <n v="21"/>
    <n v="40.075875609180819"/>
  </r>
  <r>
    <x v="94"/>
    <x v="5"/>
    <x v="2952"/>
    <n v="125"/>
    <x v="551"/>
    <s v="83h 52m 05s"/>
    <s v="time"/>
    <n v="83"/>
    <n v="52"/>
    <n v="5"/>
    <n v="3351"/>
    <n v="21"/>
    <n v="39.955618117082061"/>
  </r>
  <r>
    <x v="94"/>
    <x v="40"/>
    <x v="3130"/>
    <n v="128"/>
    <x v="551"/>
    <s v="85h 16m 33s"/>
    <s v="time"/>
    <n v="85"/>
    <n v="16"/>
    <n v="33"/>
    <n v="3351"/>
    <n v="21"/>
    <n v="39.296010006742826"/>
  </r>
  <r>
    <x v="94"/>
    <x v="55"/>
    <x v="3131"/>
    <n v="124"/>
    <x v="551"/>
    <s v="85h 27m 46s"/>
    <s v="time"/>
    <n v="85"/>
    <n v="27"/>
    <n v="46"/>
    <n v="3351"/>
    <n v="21"/>
    <n v="39.21005245948529"/>
  </r>
  <r>
    <x v="94"/>
    <x v="56"/>
    <x v="3132"/>
    <n v="122"/>
    <x v="551"/>
    <s v="85h 28m 12s"/>
    <s v="time"/>
    <n v="85"/>
    <n v="28"/>
    <n v="12"/>
    <n v="3351"/>
    <n v="21"/>
    <n v="39.206739206739208"/>
  </r>
  <r>
    <x v="94"/>
    <x v="75"/>
    <x v="3133"/>
    <n v="126"/>
    <x v="551"/>
    <s v="85h 49m 39s"/>
    <s v="time"/>
    <n v="85"/>
    <n v="49"/>
    <n v="39"/>
    <n v="3351"/>
    <n v="21"/>
    <n v="39.043430136028661"/>
  </r>
  <r>
    <x v="94"/>
    <x v="6"/>
    <x v="3035"/>
    <n v="58"/>
    <x v="592"/>
    <s v="83h 56m 21s"/>
    <s v="time"/>
    <n v="83"/>
    <n v="56"/>
    <n v="21"/>
    <n v="3351"/>
    <n v="21"/>
    <n v="39.921768741251107"/>
  </r>
  <r>
    <x v="94"/>
    <x v="9"/>
    <x v="2913"/>
    <n v="55"/>
    <x v="592"/>
    <s v="84h 03m 49s"/>
    <s v="time"/>
    <n v="84"/>
    <n v="3"/>
    <n v="49"/>
    <n v="3351"/>
    <n v="21"/>
    <n v="39.862670134058533"/>
  </r>
  <r>
    <x v="94"/>
    <x v="11"/>
    <x v="2831"/>
    <n v="54"/>
    <x v="592"/>
    <s v="84h 07m 15s"/>
    <s v="time"/>
    <n v="84"/>
    <n v="7"/>
    <n v="15"/>
    <n v="3351"/>
    <n v="21"/>
    <n v="39.835554014562391"/>
  </r>
  <r>
    <x v="94"/>
    <x v="59"/>
    <x v="2485"/>
    <n v="57"/>
    <x v="592"/>
    <s v="85h 34m 45s"/>
    <s v="time"/>
    <n v="85"/>
    <n v="34"/>
    <n v="45"/>
    <n v="3351"/>
    <n v="21"/>
    <n v="39.156726228151321"/>
  </r>
  <r>
    <x v="94"/>
    <x v="101"/>
    <x v="2800"/>
    <n v="56"/>
    <x v="592"/>
    <s v="86h 34m 07s"/>
    <s v="time"/>
    <n v="86"/>
    <n v="34"/>
    <n v="7"/>
    <n v="3351"/>
    <n v="21"/>
    <n v="38.709180579309283"/>
  </r>
  <r>
    <x v="94"/>
    <x v="113"/>
    <x v="3082"/>
    <n v="52"/>
    <x v="592"/>
    <s v="86h 39m 08s"/>
    <s v="time"/>
    <n v="86"/>
    <n v="39"/>
    <n v="8"/>
    <n v="3351"/>
    <n v="21"/>
    <n v="38.671829920371344"/>
  </r>
  <r>
    <x v="94"/>
    <x v="123"/>
    <x v="2658"/>
    <n v="53"/>
    <x v="592"/>
    <s v="86h 59m 37s"/>
    <s v="time"/>
    <n v="86"/>
    <n v="59"/>
    <n v="37"/>
    <n v="3351"/>
    <n v="21"/>
    <n v="38.520070120091837"/>
  </r>
  <r>
    <x v="94"/>
    <x v="7"/>
    <x v="2996"/>
    <n v="83"/>
    <x v="526"/>
    <s v="83h 59m 44s"/>
    <s v="time"/>
    <n v="83"/>
    <n v="59"/>
    <n v="44"/>
    <n v="3351"/>
    <n v="21"/>
    <n v="39.894967987724222"/>
  </r>
  <r>
    <x v="94"/>
    <x v="51"/>
    <x v="2746"/>
    <n v="87"/>
    <x v="526"/>
    <s v="84h 27m 27s"/>
    <s v="time"/>
    <n v="84"/>
    <n v="27"/>
    <n v="27"/>
    <n v="3351"/>
    <n v="21"/>
    <n v="39.676760500843621"/>
  </r>
  <r>
    <x v="94"/>
    <x v="35"/>
    <x v="2836"/>
    <n v="88"/>
    <x v="526"/>
    <s v="84h 40m 18s"/>
    <s v="time"/>
    <n v="84"/>
    <n v="40"/>
    <n v="18"/>
    <n v="3351"/>
    <n v="21"/>
    <n v="39.576402968328644"/>
  </r>
  <r>
    <x v="94"/>
    <x v="48"/>
    <x v="3134"/>
    <n v="85"/>
    <x v="526"/>
    <s v="85h 24m 27s"/>
    <s v="time"/>
    <n v="85"/>
    <n v="24"/>
    <n v="27"/>
    <n v="3351"/>
    <n v="21"/>
    <n v="39.235430143722745"/>
  </r>
  <r>
    <x v="94"/>
    <x v="89"/>
    <x v="3135"/>
    <n v="86"/>
    <x v="526"/>
    <s v="86h 21m 27s"/>
    <s v="time"/>
    <n v="86"/>
    <n v="21"/>
    <n v="27"/>
    <n v="3351"/>
    <n v="21"/>
    <n v="38.803809744376579"/>
  </r>
  <r>
    <x v="94"/>
    <x v="109"/>
    <x v="2566"/>
    <n v="84"/>
    <x v="526"/>
    <s v="86h 38m 50s"/>
    <s v="time"/>
    <n v="86"/>
    <n v="38"/>
    <n v="50"/>
    <n v="3351"/>
    <n v="21"/>
    <n v="38.674061488154393"/>
  </r>
  <r>
    <x v="94"/>
    <x v="24"/>
    <x v="2993"/>
    <n v="114"/>
    <x v="593"/>
    <s v="83h 57m 10s"/>
    <s v="time"/>
    <n v="83"/>
    <n v="57"/>
    <n v="10"/>
    <n v="3351"/>
    <n v="21"/>
    <n v="39.915296297521749"/>
  </r>
  <r>
    <x v="94"/>
    <x v="76"/>
    <x v="2881"/>
    <n v="111"/>
    <x v="593"/>
    <s v="85h 55m 21s"/>
    <s v="time"/>
    <n v="85"/>
    <n v="55"/>
    <n v="21"/>
    <n v="3351"/>
    <n v="21"/>
    <n v="39.000261863888973"/>
  </r>
  <r>
    <x v="94"/>
    <x v="73"/>
    <x v="3136"/>
    <n v="115"/>
    <x v="593"/>
    <s v="86h 03m 26s"/>
    <s v="time"/>
    <n v="86"/>
    <n v="3"/>
    <n v="26"/>
    <n v="3351"/>
    <n v="21"/>
    <n v="38.939207116711749"/>
  </r>
  <r>
    <x v="94"/>
    <x v="88"/>
    <x v="2675"/>
    <n v="113"/>
    <x v="593"/>
    <s v="86h 22m 01s"/>
    <s v="time"/>
    <n v="86"/>
    <n v="22"/>
    <n v="1"/>
    <n v="3351"/>
    <n v="21"/>
    <n v="38.799566449355304"/>
  </r>
  <r>
    <x v="94"/>
    <x v="93"/>
    <x v="3084"/>
    <n v="117"/>
    <x v="593"/>
    <s v="86h 24m 27s"/>
    <s v="time"/>
    <n v="86"/>
    <n v="24"/>
    <n v="27"/>
    <n v="3351"/>
    <n v="21"/>
    <n v="38.781355785088103"/>
  </r>
  <r>
    <x v="94"/>
    <x v="112"/>
    <x v="2802"/>
    <n v="116"/>
    <x v="593"/>
    <s v="86h 49m 42s"/>
    <s v="time"/>
    <n v="86"/>
    <n v="49"/>
    <n v="42"/>
    <n v="3351"/>
    <n v="21"/>
    <n v="38.593393093652224"/>
  </r>
  <r>
    <x v="94"/>
    <x v="124"/>
    <x v="2842"/>
    <n v="112"/>
    <x v="593"/>
    <s v="86h 56m 33s"/>
    <s v="time"/>
    <n v="86"/>
    <n v="56"/>
    <n v="33"/>
    <n v="3351"/>
    <n v="21"/>
    <n v="38.54271501279581"/>
  </r>
  <r>
    <x v="94"/>
    <x v="134"/>
    <x v="3137"/>
    <n v="118"/>
    <x v="593"/>
    <s v="87h 14m 06s"/>
    <s v="time"/>
    <n v="87"/>
    <n v="14"/>
    <n v="6"/>
    <n v="3351"/>
    <n v="21"/>
    <n v="38.413480827649451"/>
  </r>
  <r>
    <x v="94"/>
    <x v="39"/>
    <x v="2871"/>
    <n v="203"/>
    <x v="603"/>
    <s v="85h 16m 07s"/>
    <s v="time"/>
    <n v="85"/>
    <n v="16"/>
    <n v="7"/>
    <n v="3351"/>
    <n v="21"/>
    <n v="39.299338365361749"/>
  </r>
  <r>
    <x v="94"/>
    <x v="53"/>
    <x v="2765"/>
    <n v="205"/>
    <x v="603"/>
    <s v="85h 17m 45s"/>
    <s v="time"/>
    <n v="85"/>
    <n v="17"/>
    <n v="45"/>
    <n v="3351"/>
    <n v="21"/>
    <n v="39.286795955253773"/>
  </r>
  <r>
    <x v="94"/>
    <x v="42"/>
    <x v="2974"/>
    <n v="204"/>
    <x v="603"/>
    <s v="85h 19m 05s"/>
    <s v="time"/>
    <n v="85"/>
    <n v="19"/>
    <n v="5"/>
    <n v="3351"/>
    <n v="21"/>
    <n v="39.27656318676847"/>
  </r>
  <r>
    <x v="94"/>
    <x v="86"/>
    <x v="3138"/>
    <n v="206"/>
    <x v="603"/>
    <s v="86h 16m 09s"/>
    <s v="time"/>
    <n v="86"/>
    <n v="16"/>
    <n v="9"/>
    <n v="3351"/>
    <n v="21"/>
    <n v="38.843542014817963"/>
  </r>
  <r>
    <x v="94"/>
    <x v="100"/>
    <x v="2889"/>
    <n v="207"/>
    <x v="603"/>
    <s v="86h 33m 08s"/>
    <s v="time"/>
    <n v="86"/>
    <n v="33"/>
    <n v="8"/>
    <n v="3351"/>
    <n v="21"/>
    <n v="38.716510263553161"/>
  </r>
  <r>
    <x v="94"/>
    <x v="107"/>
    <x v="3139"/>
    <n v="208"/>
    <x v="603"/>
    <s v="86h 53m 24s"/>
    <s v="time"/>
    <n v="86"/>
    <n v="53"/>
    <n v="24"/>
    <n v="3351"/>
    <n v="21"/>
    <n v="38.5660029922891"/>
  </r>
  <r>
    <x v="94"/>
    <x v="121"/>
    <x v="3003"/>
    <n v="201"/>
    <x v="603"/>
    <s v="86h 59m 08s"/>
    <s v="time"/>
    <n v="86"/>
    <n v="59"/>
    <n v="8"/>
    <n v="3351"/>
    <n v="21"/>
    <n v="38.523637385517397"/>
  </r>
  <r>
    <x v="94"/>
    <x v="130"/>
    <x v="3094"/>
    <n v="202"/>
    <x v="603"/>
    <s v="87h 08m 28s"/>
    <s v="time"/>
    <n v="87"/>
    <n v="8"/>
    <n v="28"/>
    <n v="3351"/>
    <n v="21"/>
    <n v="38.454868858938887"/>
  </r>
  <r>
    <x v="94"/>
    <x v="32"/>
    <x v="3095"/>
    <n v="181"/>
    <x v="585"/>
    <s v="84h 35m 22s"/>
    <s v="time"/>
    <n v="84"/>
    <n v="35"/>
    <n v="22"/>
    <n v="3351"/>
    <n v="21"/>
    <n v="39.61487183192019"/>
  </r>
  <r>
    <x v="94"/>
    <x v="38"/>
    <x v="2397"/>
    <n v="183"/>
    <x v="585"/>
    <s v="85h 05m 00s"/>
    <s v="time"/>
    <n v="85"/>
    <n v="5"/>
    <n v="0"/>
    <n v="3351"/>
    <n v="21"/>
    <n v="39.384916748285995"/>
  </r>
  <r>
    <x v="94"/>
    <x v="69"/>
    <x v="2914"/>
    <n v="187"/>
    <x v="585"/>
    <s v="86h 00m 06s"/>
    <s v="time"/>
    <n v="86"/>
    <n v="0"/>
    <n v="6"/>
    <n v="3351"/>
    <n v="21"/>
    <n v="38.964361155791558"/>
  </r>
  <r>
    <x v="94"/>
    <x v="91"/>
    <x v="3096"/>
    <n v="182"/>
    <x v="585"/>
    <s v="86h 21m 20s"/>
    <s v="time"/>
    <n v="86"/>
    <n v="21"/>
    <n v="20"/>
    <n v="3351"/>
    <n v="21"/>
    <n v="38.804683479155948"/>
  </r>
  <r>
    <x v="94"/>
    <x v="92"/>
    <x v="2946"/>
    <n v="184"/>
    <x v="585"/>
    <s v="86h 22m 47s"/>
    <s v="time"/>
    <n v="86"/>
    <n v="22"/>
    <n v="47"/>
    <n v="3351"/>
    <n v="21"/>
    <n v="38.793826997720018"/>
  </r>
  <r>
    <x v="94"/>
    <x v="108"/>
    <x v="3140"/>
    <n v="186"/>
    <x v="585"/>
    <s v="86h 55m 09s"/>
    <s v="time"/>
    <n v="86"/>
    <n v="55"/>
    <n v="9"/>
    <n v="3351"/>
    <n v="21"/>
    <n v="38.553061752777964"/>
  </r>
  <r>
    <x v="94"/>
    <x v="142"/>
    <x v="2995"/>
    <n v="185"/>
    <x v="585"/>
    <s v="87h 19m 20s"/>
    <s v="time"/>
    <n v="87"/>
    <n v="19"/>
    <n v="20"/>
    <n v="3351"/>
    <n v="21"/>
    <n v="38.37511133732027"/>
  </r>
  <r>
    <x v="94"/>
    <x v="33"/>
    <x v="3141"/>
    <n v="152"/>
    <x v="604"/>
    <s v="84h 47m 14s"/>
    <s v="time"/>
    <n v="84"/>
    <n v="47"/>
    <n v="14"/>
    <n v="3351"/>
    <n v="21"/>
    <n v="39.522464731976122"/>
  </r>
  <r>
    <x v="94"/>
    <x v="28"/>
    <x v="2910"/>
    <n v="156"/>
    <x v="604"/>
    <s v="85h 04m 49s"/>
    <s v="time"/>
    <n v="85"/>
    <n v="4"/>
    <n v="49"/>
    <n v="3351"/>
    <n v="21"/>
    <n v="39.386331210066309"/>
  </r>
  <r>
    <x v="94"/>
    <x v="26"/>
    <x v="2835"/>
    <n v="158"/>
    <x v="604"/>
    <s v="85h 08m 32s"/>
    <s v="time"/>
    <n v="85"/>
    <n v="8"/>
    <n v="32"/>
    <n v="3351"/>
    <n v="21"/>
    <n v="39.357676045309802"/>
  </r>
  <r>
    <x v="94"/>
    <x v="70"/>
    <x v="3142"/>
    <n v="155"/>
    <x v="604"/>
    <s v="86h 02m 53s"/>
    <s v="time"/>
    <n v="86"/>
    <n v="2"/>
    <n v="53"/>
    <n v="3351"/>
    <n v="21"/>
    <n v="38.943355295651983"/>
  </r>
  <r>
    <x v="94"/>
    <x v="129"/>
    <x v="3097"/>
    <n v="154"/>
    <x v="604"/>
    <s v="87h 06m 16s"/>
    <s v="time"/>
    <n v="87"/>
    <n v="6"/>
    <n v="16"/>
    <n v="3351"/>
    <n v="21"/>
    <n v="38.47105645840243"/>
  </r>
  <r>
    <x v="94"/>
    <x v="143"/>
    <x v="3063"/>
    <n v="157"/>
    <x v="604"/>
    <s v="87h 15m 14s"/>
    <s v="time"/>
    <n v="87"/>
    <n v="15"/>
    <n v="14"/>
    <n v="3351"/>
    <n v="21"/>
    <n v="38.405165003788433"/>
  </r>
  <r>
    <x v="94"/>
    <x v="128"/>
    <x v="2963"/>
    <n v="151"/>
    <x v="604"/>
    <s v="87h 25m 31s"/>
    <s v="time"/>
    <n v="87"/>
    <n v="25"/>
    <n v="31"/>
    <n v="3351"/>
    <n v="21"/>
    <n v="38.329875353873625"/>
  </r>
  <r>
    <x v="94"/>
    <x v="137"/>
    <x v="3028"/>
    <n v="153"/>
    <x v="604"/>
    <s v="87h 29m 42s"/>
    <s v="time"/>
    <n v="87"/>
    <n v="29"/>
    <n v="42"/>
    <n v="3351"/>
    <n v="21"/>
    <n v="38.299331390365161"/>
  </r>
  <r>
    <x v="94"/>
    <x v="60"/>
    <x v="2864"/>
    <n v="174"/>
    <x v="587"/>
    <s v="85h 41m 54s"/>
    <s v="time"/>
    <n v="85"/>
    <n v="41"/>
    <n v="54"/>
    <n v="3351"/>
    <n v="21"/>
    <n v="39.102277368287986"/>
  </r>
  <r>
    <x v="94"/>
    <x v="102"/>
    <x v="3143"/>
    <n v="176"/>
    <x v="587"/>
    <s v="86h 36m 23s"/>
    <s v="time"/>
    <n v="86"/>
    <n v="36"/>
    <n v="23"/>
    <n v="3351"/>
    <n v="21"/>
    <n v="38.692295603031596"/>
  </r>
  <r>
    <x v="94"/>
    <x v="132"/>
    <x v="3144"/>
    <n v="173"/>
    <x v="587"/>
    <s v="87h 26m 07s"/>
    <s v="time"/>
    <n v="87"/>
    <n v="26"/>
    <n v="7"/>
    <n v="3351"/>
    <n v="21"/>
    <n v="38.325491554070148"/>
  </r>
  <r>
    <x v="94"/>
    <x v="10"/>
    <x v="2912"/>
    <n v="68"/>
    <x v="605"/>
    <s v="84h 06m 32s"/>
    <s v="time"/>
    <n v="84"/>
    <n v="6"/>
    <n v="32"/>
    <n v="3351"/>
    <n v="21"/>
    <n v="39.841211128431404"/>
  </r>
  <r>
    <x v="94"/>
    <x v="52"/>
    <x v="3020"/>
    <n v="61"/>
    <x v="605"/>
    <s v="84h 34m 48s"/>
    <s v="time"/>
    <n v="84"/>
    <n v="34"/>
    <n v="48"/>
    <n v="3351"/>
    <n v="21"/>
    <n v="39.619295341688343"/>
  </r>
  <r>
    <x v="94"/>
    <x v="41"/>
    <x v="2886"/>
    <n v="67"/>
    <x v="605"/>
    <s v="85h 18m 06s"/>
    <s v="time"/>
    <n v="85"/>
    <n v="18"/>
    <n v="6"/>
    <n v="3351"/>
    <n v="21"/>
    <n v="39.284109337449443"/>
  </r>
  <r>
    <x v="94"/>
    <x v="119"/>
    <x v="3061"/>
    <n v="64"/>
    <x v="605"/>
    <s v="86h 39m 08s"/>
    <s v="time"/>
    <n v="86"/>
    <n v="39"/>
    <n v="8"/>
    <n v="3351"/>
    <n v="21"/>
    <n v="38.671829920371344"/>
  </r>
  <r>
    <x v="94"/>
    <x v="114"/>
    <x v="3145"/>
    <n v="65"/>
    <x v="605"/>
    <s v="86h 53m 43s"/>
    <s v="time"/>
    <n v="86"/>
    <n v="53"/>
    <n v="43"/>
    <n v="3351"/>
    <n v="21"/>
    <n v="38.563660600403423"/>
  </r>
  <r>
    <x v="94"/>
    <x v="116"/>
    <x v="2979"/>
    <n v="63"/>
    <x v="605"/>
    <s v="86h 54m 34s"/>
    <s v="time"/>
    <n v="86"/>
    <n v="54"/>
    <n v="34"/>
    <n v="3351"/>
    <n v="21"/>
    <n v="38.557374534157518"/>
  </r>
  <r>
    <x v="94"/>
    <x v="117"/>
    <x v="2967"/>
    <n v="62"/>
    <x v="605"/>
    <s v="86h 56m 15s"/>
    <s v="time"/>
    <n v="86"/>
    <n v="56"/>
    <n v="15"/>
    <n v="3351"/>
    <n v="21"/>
    <n v="38.544931703810207"/>
  </r>
  <r>
    <x v="94"/>
    <x v="21"/>
    <x v="3072"/>
    <n v="75"/>
    <x v="540"/>
    <s v="83h 24m 50s"/>
    <s v="time"/>
    <n v="83"/>
    <n v="24"/>
    <n v="50"/>
    <n v="3351"/>
    <n v="21"/>
    <n v="40.173165939591726"/>
  </r>
  <r>
    <x v="94"/>
    <x v="22"/>
    <x v="2928"/>
    <n v="71"/>
    <x v="540"/>
    <s v="83h 31m 31s"/>
    <s v="time"/>
    <n v="83"/>
    <n v="31"/>
    <n v="31"/>
    <n v="3351"/>
    <n v="21"/>
    <n v="40.119591208250334"/>
  </r>
  <r>
    <x v="94"/>
    <x v="0"/>
    <x v="2644"/>
    <n v="78"/>
    <x v="540"/>
    <s v="83h 44m 39s"/>
    <s v="time"/>
    <n v="83"/>
    <n v="44"/>
    <n v="39"/>
    <n v="3351"/>
    <n v="21"/>
    <n v="40.014727393947837"/>
  </r>
  <r>
    <x v="94"/>
    <x v="45"/>
    <x v="2843"/>
    <n v="72"/>
    <x v="540"/>
    <s v="85h 22m 51s"/>
    <s v="time"/>
    <n v="85"/>
    <n v="22"/>
    <n v="51"/>
    <n v="3351"/>
    <n v="21"/>
    <n v="39.247684394428887"/>
  </r>
  <r>
    <x v="94"/>
    <x v="62"/>
    <x v="3146"/>
    <n v="77"/>
    <x v="540"/>
    <s v="85h 36m 04s"/>
    <s v="time"/>
    <n v="85"/>
    <n v="36"/>
    <n v="4"/>
    <n v="3351"/>
    <n v="21"/>
    <n v="39.146688127101157"/>
  </r>
  <r>
    <x v="94"/>
    <x v="66"/>
    <x v="2775"/>
    <n v="74"/>
    <x v="540"/>
    <s v="86h 04m 59s"/>
    <s v="time"/>
    <n v="86"/>
    <n v="4"/>
    <n v="59"/>
    <n v="3351"/>
    <n v="21"/>
    <n v="38.927521547342849"/>
  </r>
  <r>
    <x v="94"/>
    <x v="104"/>
    <x v="2660"/>
    <n v="73"/>
    <x v="540"/>
    <s v="86h 36m 35s"/>
    <s v="time"/>
    <n v="86"/>
    <n v="36"/>
    <n v="35"/>
    <n v="3351"/>
    <n v="21"/>
    <n v="38.690806459372347"/>
  </r>
  <r>
    <x v="94"/>
    <x v="15"/>
    <x v="3033"/>
    <n v="105"/>
    <x v="597"/>
    <s v="83h 33m 45s"/>
    <s v="time"/>
    <n v="83"/>
    <n v="33"/>
    <n v="45"/>
    <n v="3351"/>
    <n v="21"/>
    <n v="40.101720269259538"/>
  </r>
  <r>
    <x v="94"/>
    <x v="36"/>
    <x v="3045"/>
    <n v="101"/>
    <x v="597"/>
    <s v="84h 45m 21s"/>
    <s v="time"/>
    <n v="84"/>
    <n v="45"/>
    <n v="21"/>
    <n v="3351"/>
    <n v="21"/>
    <n v="39.537101674417691"/>
  </r>
  <r>
    <x v="94"/>
    <x v="80"/>
    <x v="3147"/>
    <n v="106"/>
    <x v="597"/>
    <s v="86h 09m 50s"/>
    <s v="time"/>
    <n v="86"/>
    <n v="9"/>
    <n v="50"/>
    <n v="3351"/>
    <n v="21"/>
    <n v="38.891002288919694"/>
  </r>
  <r>
    <x v="94"/>
    <x v="115"/>
    <x v="2714"/>
    <n v="108"/>
    <x v="597"/>
    <s v="86h 54m 44s"/>
    <s v="time"/>
    <n v="86"/>
    <n v="54"/>
    <n v="44"/>
    <n v="3351"/>
    <n v="21"/>
    <n v="38.556142212449338"/>
  </r>
  <r>
    <x v="94"/>
    <x v="127"/>
    <x v="3148"/>
    <n v="107"/>
    <x v="597"/>
    <s v="87h 16m 11s"/>
    <s v="time"/>
    <n v="87"/>
    <n v="16"/>
    <n v="11"/>
    <n v="3351"/>
    <n v="21"/>
    <n v="38.398197160145266"/>
  </r>
  <r>
    <x v="94"/>
    <x v="58"/>
    <x v="2965"/>
    <n v="136"/>
    <x v="589"/>
    <s v="85h 31m 11s"/>
    <s v="time"/>
    <n v="85"/>
    <n v="31"/>
    <n v="11"/>
    <n v="3351"/>
    <n v="21"/>
    <n v="39.183943924565803"/>
  </r>
  <r>
    <x v="94"/>
    <x v="71"/>
    <x v="3007"/>
    <n v="138"/>
    <x v="589"/>
    <s v="86h 03m 10s"/>
    <s v="time"/>
    <n v="86"/>
    <n v="3"/>
    <n v="10"/>
    <n v="3351"/>
    <n v="21"/>
    <n v="38.941218244617325"/>
  </r>
  <r>
    <x v="94"/>
    <x v="85"/>
    <x v="2815"/>
    <n v="132"/>
    <x v="589"/>
    <s v="86h 14m 13s"/>
    <s v="time"/>
    <n v="86"/>
    <n v="14"/>
    <n v="13"/>
    <n v="3351"/>
    <n v="21"/>
    <n v="38.858055808769763"/>
  </r>
  <r>
    <x v="94"/>
    <x v="111"/>
    <x v="3019"/>
    <n v="133"/>
    <x v="589"/>
    <s v="86h 41m 38s"/>
    <s v="time"/>
    <n v="86"/>
    <n v="41"/>
    <n v="38"/>
    <n v="3351"/>
    <n v="21"/>
    <n v="38.653243532480182"/>
  </r>
  <r>
    <x v="94"/>
    <x v="136"/>
    <x v="3149"/>
    <n v="137"/>
    <x v="589"/>
    <s v="87h 27m 02s"/>
    <s v="time"/>
    <n v="87"/>
    <n v="27"/>
    <n v="2"/>
    <n v="3351"/>
    <n v="21"/>
    <n v="38.318796018067353"/>
  </r>
  <r>
    <x v="94"/>
    <x v="50"/>
    <x v="2722"/>
    <n v="16"/>
    <x v="606"/>
    <s v="84h 26m 22s"/>
    <s v="time"/>
    <n v="84"/>
    <n v="26"/>
    <n v="22"/>
    <n v="3351"/>
    <n v="21"/>
    <n v="39.685244521057164"/>
  </r>
  <r>
    <x v="94"/>
    <x v="37"/>
    <x v="3150"/>
    <n v="14"/>
    <x v="606"/>
    <s v="84h 55m 51s"/>
    <s v="time"/>
    <n v="84"/>
    <n v="55"/>
    <n v="51"/>
    <n v="3351"/>
    <n v="21"/>
    <n v="39.455635468076963"/>
  </r>
  <r>
    <x v="94"/>
    <x v="99"/>
    <x v="2932"/>
    <n v="12"/>
    <x v="606"/>
    <s v="86h 32m 53s"/>
    <s v="time"/>
    <n v="86"/>
    <n v="32"/>
    <n v="53"/>
    <n v="3351"/>
    <n v="21"/>
    <n v="38.718374185182931"/>
  </r>
  <r>
    <x v="94"/>
    <x v="118"/>
    <x v="2905"/>
    <n v="18"/>
    <x v="606"/>
    <s v="86h 51m 30s"/>
    <s v="time"/>
    <n v="86"/>
    <n v="51"/>
    <n v="30"/>
    <n v="3351"/>
    <n v="21"/>
    <n v="38.580063321500525"/>
  </r>
  <r>
    <x v="94"/>
    <x v="139"/>
    <x v="3151"/>
    <n v="17"/>
    <x v="606"/>
    <s v="87h 08m 12s"/>
    <s v="time"/>
    <n v="87"/>
    <n v="8"/>
    <n v="12"/>
    <n v="3351"/>
    <n v="21"/>
    <n v="38.456830266630959"/>
  </r>
  <r>
    <x v="94"/>
    <x v="131"/>
    <x v="3091"/>
    <n v="15"/>
    <x v="606"/>
    <s v="87h 16m 20s"/>
    <s v="time"/>
    <n v="87"/>
    <n v="16"/>
    <n v="20"/>
    <n v="3351"/>
    <n v="21"/>
    <n v="38.397097205423641"/>
  </r>
  <r>
    <x v="94"/>
    <x v="150"/>
    <x v="3152"/>
    <n v="13"/>
    <x v="606"/>
    <s v="87h 51m 32s"/>
    <s v="time"/>
    <n v="87"/>
    <n v="51"/>
    <n v="32"/>
    <n v="3351"/>
    <n v="21"/>
    <n v="38.140705424101782"/>
  </r>
  <r>
    <x v="94"/>
    <x v="23"/>
    <x v="3025"/>
    <n v="41"/>
    <x v="607"/>
    <s v="83h 54m 19s"/>
    <s v="time"/>
    <n v="83"/>
    <n v="54"/>
    <n v="19"/>
    <n v="3351"/>
    <n v="21"/>
    <n v="39.937892928202764"/>
  </r>
  <r>
    <x v="94"/>
    <x v="31"/>
    <x v="2719"/>
    <n v="42"/>
    <x v="607"/>
    <s v="85h 15m 21s"/>
    <s v="time"/>
    <n v="85"/>
    <n v="15"/>
    <n v="21"/>
    <n v="3351"/>
    <n v="21"/>
    <n v="39.305228381244689"/>
  </r>
  <r>
    <x v="94"/>
    <x v="43"/>
    <x v="2685"/>
    <n v="46"/>
    <x v="607"/>
    <s v="85h 20m 33s"/>
    <s v="time"/>
    <n v="85"/>
    <n v="20"/>
    <n v="33"/>
    <n v="3351"/>
    <n v="21"/>
    <n v="39.265313296423237"/>
  </r>
  <r>
    <x v="94"/>
    <x v="87"/>
    <x v="3107"/>
    <n v="43"/>
    <x v="607"/>
    <s v="86h 18m 01s"/>
    <s v="time"/>
    <n v="86"/>
    <n v="18"/>
    <n v="1"/>
    <n v="3351"/>
    <n v="21"/>
    <n v="38.829538980497681"/>
  </r>
  <r>
    <x v="94"/>
    <x v="95"/>
    <x v="3153"/>
    <n v="45"/>
    <x v="607"/>
    <s v="86h 29m 08s"/>
    <s v="time"/>
    <n v="86"/>
    <n v="29"/>
    <n v="8"/>
    <n v="3351"/>
    <n v="21"/>
    <n v="38.746354561455348"/>
  </r>
  <r>
    <x v="94"/>
    <x v="96"/>
    <x v="3108"/>
    <n v="47"/>
    <x v="607"/>
    <s v="86h 29m 59s"/>
    <s v="time"/>
    <n v="86"/>
    <n v="29"/>
    <n v="59"/>
    <n v="3351"/>
    <n v="21"/>
    <n v="38.740008799000641"/>
  </r>
  <r>
    <x v="94"/>
    <x v="98"/>
    <x v="2956"/>
    <n v="48"/>
    <x v="607"/>
    <s v="86h 31m 00s"/>
    <s v="time"/>
    <n v="86"/>
    <n v="31"/>
    <n v="0"/>
    <n v="3351"/>
    <n v="21"/>
    <n v="38.732421498747833"/>
  </r>
  <r>
    <x v="94"/>
    <x v="103"/>
    <x v="3106"/>
    <n v="44"/>
    <x v="607"/>
    <s v="86h 37m 02s"/>
    <s v="time"/>
    <n v="86"/>
    <n v="37"/>
    <n v="2"/>
    <n v="3351"/>
    <n v="21"/>
    <n v="38.687456305199767"/>
  </r>
  <r>
    <x v="94"/>
    <x v="14"/>
    <x v="3064"/>
    <n v="141"/>
    <x v="599"/>
    <s v="83h 29m 50s"/>
    <s v="time"/>
    <n v="83"/>
    <n v="29"/>
    <n v="50"/>
    <n v="3351"/>
    <n v="21"/>
    <n v="40.133071625802586"/>
  </r>
  <r>
    <x v="94"/>
    <x v="64"/>
    <x v="3154"/>
    <n v="145"/>
    <x v="599"/>
    <s v="85h 35m 05s"/>
    <s v="time"/>
    <n v="85"/>
    <n v="35"/>
    <n v="5"/>
    <n v="3351"/>
    <n v="21"/>
    <n v="39.1541844501063"/>
  </r>
  <r>
    <x v="94"/>
    <x v="84"/>
    <x v="3155"/>
    <n v="142"/>
    <x v="599"/>
    <s v="86h 09m 00s"/>
    <s v="time"/>
    <n v="86"/>
    <n v="9"/>
    <n v="0"/>
    <n v="3351"/>
    <n v="21"/>
    <n v="38.897272199651766"/>
  </r>
  <r>
    <x v="94"/>
    <x v="82"/>
    <x v="3110"/>
    <n v="147"/>
    <x v="599"/>
    <s v="86h 18m 07s"/>
    <s v="time"/>
    <n v="86"/>
    <n v="18"/>
    <n v="7"/>
    <n v="3351"/>
    <n v="21"/>
    <n v="38.828789102859147"/>
  </r>
  <r>
    <x v="94"/>
    <x v="1"/>
    <x v="3156"/>
    <n v="166"/>
    <x v="583"/>
    <s v="83h 20m 35s"/>
    <s v="time"/>
    <n v="83"/>
    <n v="20"/>
    <n v="35"/>
    <n v="3351"/>
    <n v="21"/>
    <n v="40.207309147266152"/>
  </r>
  <r>
    <x v="94"/>
    <x v="20"/>
    <x v="2887"/>
    <n v="161"/>
    <x v="583"/>
    <s v="83h 23m 21s"/>
    <s v="time"/>
    <n v="83"/>
    <n v="23"/>
    <n v="21"/>
    <n v="3351"/>
    <n v="21"/>
    <n v="40.185075999080617"/>
  </r>
  <r>
    <x v="94"/>
    <x v="27"/>
    <x v="2810"/>
    <n v="162"/>
    <x v="583"/>
    <s v="84h 38m 26s"/>
    <s v="time"/>
    <n v="84"/>
    <n v="38"/>
    <n v="26"/>
    <n v="3351"/>
    <n v="21"/>
    <n v="39.590949964884182"/>
  </r>
  <r>
    <x v="94"/>
    <x v="25"/>
    <x v="3157"/>
    <n v="168"/>
    <x v="583"/>
    <s v="84h 56m 14s"/>
    <s v="time"/>
    <n v="84"/>
    <n v="56"/>
    <n v="14"/>
    <n v="3351"/>
    <n v="21"/>
    <n v="39.452667656504474"/>
  </r>
  <r>
    <x v="94"/>
    <x v="78"/>
    <x v="3030"/>
    <n v="165"/>
    <x v="583"/>
    <s v="86h 09m 59s"/>
    <s v="time"/>
    <n v="86"/>
    <n v="9"/>
    <n v="59"/>
    <n v="3351"/>
    <n v="21"/>
    <n v="38.889873919645133"/>
  </r>
  <r>
    <x v="94"/>
    <x v="141"/>
    <x v="3068"/>
    <n v="167"/>
    <x v="583"/>
    <s v="87h 18m 18s"/>
    <s v="time"/>
    <n v="87"/>
    <n v="18"/>
    <n v="18"/>
    <n v="3351"/>
    <n v="21"/>
    <n v="38.382681404272383"/>
  </r>
  <r>
    <x v="94"/>
    <x v="135"/>
    <x v="3158"/>
    <n v="164"/>
    <x v="583"/>
    <s v="87h 19m 17s"/>
    <s v="time"/>
    <n v="87"/>
    <n v="19"/>
    <n v="17"/>
    <n v="3351"/>
    <n v="21"/>
    <n v="38.375477562134769"/>
  </r>
  <r>
    <x v="94"/>
    <x v="17"/>
    <x v="2641"/>
    <n v="8"/>
    <x v="574"/>
    <s v="83h 17m 13s"/>
    <s v="time"/>
    <n v="83"/>
    <n v="17"/>
    <n v="13"/>
    <n v="3351"/>
    <n v="21"/>
    <n v="40.234397147745575"/>
  </r>
  <r>
    <x v="94"/>
    <x v="19"/>
    <x v="2682"/>
    <n v="1"/>
    <x v="574"/>
    <s v="83h 19m 37s"/>
    <s v="time"/>
    <n v="83"/>
    <n v="19"/>
    <n v="37"/>
    <n v="3351"/>
    <n v="21"/>
    <n v="40.215083156375329"/>
  </r>
  <r>
    <x v="94"/>
    <x v="4"/>
    <x v="3159"/>
    <n v="2"/>
    <x v="574"/>
    <s v="83h 45m 05s"/>
    <s v="time"/>
    <n v="83"/>
    <n v="45"/>
    <n v="5"/>
    <n v="3351"/>
    <n v="21"/>
    <n v="40.01127676157941"/>
  </r>
  <r>
    <x v="94"/>
    <x v="44"/>
    <x v="2930"/>
    <n v="4"/>
    <x v="574"/>
    <s v="85h 22m 42s"/>
    <s v="time"/>
    <n v="85"/>
    <n v="22"/>
    <n v="42"/>
    <n v="3351"/>
    <n v="21"/>
    <n v="39.248833622894175"/>
  </r>
  <r>
    <x v="94"/>
    <x v="57"/>
    <x v="2947"/>
    <n v="6"/>
    <x v="574"/>
    <s v="85h 30m 36s"/>
    <s v="time"/>
    <n v="85"/>
    <n v="30"/>
    <n v="36"/>
    <n v="3351"/>
    <n v="21"/>
    <n v="39.188399017658753"/>
  </r>
  <r>
    <x v="94"/>
    <x v="68"/>
    <x v="2929"/>
    <n v="3"/>
    <x v="574"/>
    <s v="85h 53m 19s"/>
    <s v="time"/>
    <n v="85"/>
    <n v="53"/>
    <n v="19"/>
    <n v="3351"/>
    <n v="21"/>
    <n v="39.015650115297909"/>
  </r>
  <r>
    <x v="94"/>
    <x v="138"/>
    <x v="3032"/>
    <n v="7"/>
    <x v="574"/>
    <s v="87h 08m 08s"/>
    <s v="time"/>
    <n v="87"/>
    <n v="8"/>
    <n v="8"/>
    <n v="3351"/>
    <n v="21"/>
    <n v="38.457320649817653"/>
  </r>
  <r>
    <x v="94"/>
    <x v="18"/>
    <x v="2941"/>
    <n v="32"/>
    <x v="600"/>
    <s v="83h 19m 04s"/>
    <s v="time"/>
    <n v="83"/>
    <n v="19"/>
    <n v="4"/>
    <n v="3351"/>
    <n v="21"/>
    <n v="40.219507641426397"/>
  </r>
  <r>
    <x v="94"/>
    <x v="12"/>
    <x v="2751"/>
    <n v="34"/>
    <x v="600"/>
    <s v="84h 07m 28s"/>
    <s v="time"/>
    <n v="84"/>
    <n v="7"/>
    <n v="28"/>
    <n v="3351"/>
    <n v="21"/>
    <n v="39.833844040574817"/>
  </r>
  <r>
    <x v="94"/>
    <x v="46"/>
    <x v="2707"/>
    <n v="37"/>
    <x v="600"/>
    <s v="85h 23m 35s"/>
    <s v="time"/>
    <n v="85"/>
    <n v="23"/>
    <n v="35"/>
    <n v="3351"/>
    <n v="21"/>
    <n v="39.242066912805164"/>
  </r>
  <r>
    <x v="94"/>
    <x v="47"/>
    <x v="3160"/>
    <n v="36"/>
    <x v="600"/>
    <s v="85h 23m 36s"/>
    <s v="time"/>
    <n v="85"/>
    <n v="23"/>
    <n v="36"/>
    <n v="3351"/>
    <n v="21"/>
    <n v="39.241939261456785"/>
  </r>
  <r>
    <x v="94"/>
    <x v="74"/>
    <x v="3113"/>
    <n v="33"/>
    <x v="600"/>
    <s v="85h 49m 15s"/>
    <s v="time"/>
    <n v="85"/>
    <n v="49"/>
    <n v="15"/>
    <n v="3351"/>
    <n v="21"/>
    <n v="39.046463077147159"/>
  </r>
  <r>
    <x v="94"/>
    <x v="77"/>
    <x v="3161"/>
    <n v="35"/>
    <x v="600"/>
    <s v="85h 56m 53s"/>
    <s v="time"/>
    <n v="85"/>
    <n v="56"/>
    <n v="53"/>
    <n v="3351"/>
    <n v="21"/>
    <n v="38.988665634604878"/>
  </r>
  <r>
    <x v="94"/>
    <x v="83"/>
    <x v="3162"/>
    <n v="38"/>
    <x v="600"/>
    <s v="86h 19m 28s"/>
    <s v="time"/>
    <n v="86"/>
    <n v="19"/>
    <n v="28"/>
    <n v="3351"/>
    <n v="21"/>
    <n v="38.818668588786494"/>
  </r>
  <r>
    <x v="94"/>
    <x v="30"/>
    <x v="2848"/>
    <n v="191"/>
    <x v="591"/>
    <s v="84h 23m 46s"/>
    <s v="time"/>
    <n v="84"/>
    <n v="23"/>
    <n v="46"/>
    <n v="3351"/>
    <n v="21"/>
    <n v="39.705620980429586"/>
  </r>
  <r>
    <x v="94"/>
    <x v="34"/>
    <x v="3163"/>
    <n v="192"/>
    <x v="591"/>
    <s v="84h 51m 25s"/>
    <s v="time"/>
    <n v="84"/>
    <n v="51"/>
    <n v="25"/>
    <n v="3351"/>
    <n v="21"/>
    <n v="39.489991325269656"/>
  </r>
  <r>
    <x v="94"/>
    <x v="65"/>
    <x v="3077"/>
    <n v="198"/>
    <x v="591"/>
    <s v="85h 37m 37s"/>
    <s v="time"/>
    <n v="85"/>
    <n v="37"/>
    <n v="37"/>
    <n v="3351"/>
    <n v="21"/>
    <n v="39.134877715672317"/>
  </r>
  <r>
    <x v="94"/>
    <x v="67"/>
    <x v="2749"/>
    <n v="193"/>
    <x v="591"/>
    <s v="86h 05m 42s"/>
    <s v="time"/>
    <n v="86"/>
    <n v="5"/>
    <n v="42"/>
    <n v="3351"/>
    <n v="21"/>
    <n v="38.922120912945005"/>
  </r>
  <r>
    <x v="94"/>
    <x v="81"/>
    <x v="3164"/>
    <n v="197"/>
    <x v="591"/>
    <s v="86h 10m 54s"/>
    <s v="time"/>
    <n v="86"/>
    <n v="10"/>
    <n v="54"/>
    <n v="3351"/>
    <n v="21"/>
    <n v="38.882979752074107"/>
  </r>
  <r>
    <x v="94"/>
    <x v="105"/>
    <x v="2942"/>
    <n v="194"/>
    <x v="591"/>
    <s v="86h 43m 48s"/>
    <s v="time"/>
    <n v="86"/>
    <n v="43"/>
    <n v="48"/>
    <n v="3351"/>
    <n v="21"/>
    <n v="38.637149775164303"/>
  </r>
  <r>
    <x v="94"/>
    <x v="120"/>
    <x v="3115"/>
    <n v="195"/>
    <x v="591"/>
    <s v="86h 50m 07s"/>
    <s v="time"/>
    <n v="86"/>
    <n v="50"/>
    <n v="7"/>
    <n v="3351"/>
    <n v="21"/>
    <n v="38.590306678993116"/>
  </r>
  <r>
    <x v="94"/>
    <x v="2"/>
    <x v="2877"/>
    <n v="91"/>
    <x v="601"/>
    <s v="83h 26m 18s"/>
    <s v="time"/>
    <n v="83"/>
    <n v="26"/>
    <n v="18"/>
    <n v="3351"/>
    <n v="21"/>
    <n v="40.161396640233306"/>
  </r>
  <r>
    <x v="94"/>
    <x v="29"/>
    <x v="3165"/>
    <n v="93"/>
    <x v="601"/>
    <s v="85h 05m 19s"/>
    <s v="time"/>
    <n v="85"/>
    <n v="5"/>
    <n v="19"/>
    <n v="3351"/>
    <n v="21"/>
    <n v="39.382473826305258"/>
  </r>
  <r>
    <x v="94"/>
    <x v="72"/>
    <x v="3166"/>
    <n v="92"/>
    <x v="601"/>
    <s v="85h 53m 00s"/>
    <s v="time"/>
    <n v="85"/>
    <n v="53"/>
    <n v="0"/>
    <n v="3351"/>
    <n v="21"/>
    <n v="39.018047739181057"/>
  </r>
  <r>
    <x v="94"/>
    <x v="110"/>
    <x v="3167"/>
    <n v="97"/>
    <x v="601"/>
    <s v="86h 38m 35s"/>
    <s v="time"/>
    <n v="86"/>
    <n v="38"/>
    <n v="35"/>
    <n v="3351"/>
    <n v="21"/>
    <n v="38.675921324719873"/>
  </r>
  <r>
    <x v="94"/>
    <x v="106"/>
    <x v="2920"/>
    <n v="95"/>
    <x v="601"/>
    <s v="86h 50m 46s"/>
    <s v="time"/>
    <n v="86"/>
    <n v="50"/>
    <n v="46"/>
    <n v="3351"/>
    <n v="21"/>
    <n v="38.585492857736874"/>
  </r>
  <r>
    <x v="94"/>
    <x v="133"/>
    <x v="2866"/>
    <n v="96"/>
    <x v="601"/>
    <s v="87h 00m 07s"/>
    <s v="time"/>
    <n v="87"/>
    <n v="0"/>
    <n v="7"/>
    <n v="3351"/>
    <n v="21"/>
    <n v="38.516380540664798"/>
  </r>
  <r>
    <x v="94"/>
    <x v="125"/>
    <x v="3168"/>
    <n v="98"/>
    <x v="601"/>
    <s v="87h 14m 15s"/>
    <s v="time"/>
    <n v="87"/>
    <n v="14"/>
    <n v="15"/>
    <n v="3351"/>
    <n v="21"/>
    <n v="38.412379997134259"/>
  </r>
  <r>
    <x v="94"/>
    <x v="126"/>
    <x v="2926"/>
    <n v="94"/>
    <x v="601"/>
    <s v="87h 18m 47s"/>
    <s v="time"/>
    <n v="87"/>
    <n v="18"/>
    <n v="47"/>
    <n v="3351"/>
    <n v="21"/>
    <n v="38.379140194765327"/>
  </r>
  <r>
    <x v="94"/>
    <x v="8"/>
    <x v="3119"/>
    <n v="211"/>
    <x v="602"/>
    <s v="84h 01m 31s"/>
    <s v="time"/>
    <n v="84"/>
    <n v="1"/>
    <n v="31"/>
    <n v="3351"/>
    <n v="21"/>
    <n v="39.88085595935086"/>
  </r>
  <r>
    <x v="94"/>
    <x v="49"/>
    <x v="3120"/>
    <n v="212"/>
    <x v="602"/>
    <s v="85h 27m 07s"/>
    <s v="time"/>
    <n v="85"/>
    <n v="27"/>
    <n v="7"/>
    <n v="3351"/>
    <n v="21"/>
    <n v="39.215023388714251"/>
  </r>
  <r>
    <x v="94"/>
    <x v="63"/>
    <x v="3121"/>
    <n v="214"/>
    <x v="602"/>
    <s v="85h 37m 44s"/>
    <s v="time"/>
    <n v="85"/>
    <n v="37"/>
    <n v="44"/>
    <n v="3351"/>
    <n v="21"/>
    <n v="39.13398904834817"/>
  </r>
  <r>
    <x v="94"/>
    <x v="90"/>
    <x v="3123"/>
    <n v="215"/>
    <x v="602"/>
    <s v="86h 21m 40s"/>
    <s v="time"/>
    <n v="86"/>
    <n v="21"/>
    <n v="40"/>
    <n v="3351"/>
    <n v="21"/>
    <n v="38.802187198456103"/>
  </r>
  <r>
    <x v="94"/>
    <x v="94"/>
    <x v="3126"/>
    <n v="216"/>
    <x v="602"/>
    <s v="86h 26m 47s"/>
    <s v="time"/>
    <n v="86"/>
    <n v="26"/>
    <n v="47"/>
    <n v="3351"/>
    <n v="21"/>
    <n v="38.763909552163028"/>
  </r>
  <r>
    <x v="94"/>
    <x v="97"/>
    <x v="3124"/>
    <n v="217"/>
    <x v="602"/>
    <s v="86h 29m 37s"/>
    <s v="time"/>
    <n v="86"/>
    <n v="29"/>
    <n v="37"/>
    <n v="3351"/>
    <n v="21"/>
    <n v="38.742745931780448"/>
  </r>
  <r>
    <x v="94"/>
    <x v="122"/>
    <x v="3127"/>
    <n v="218"/>
    <x v="602"/>
    <s v="86h 57m 43s"/>
    <s v="time"/>
    <n v="86"/>
    <n v="57"/>
    <n v="43"/>
    <n v="3351"/>
    <n v="21"/>
    <n v="38.534096970897231"/>
  </r>
  <r>
    <x v="94"/>
    <x v="140"/>
    <x v="3169"/>
    <n v="213"/>
    <x v="602"/>
    <s v="87h 08m 29s"/>
    <s v="time"/>
    <n v="87"/>
    <n v="8"/>
    <n v="29"/>
    <n v="3351"/>
    <n v="21"/>
    <n v="38.45474627760121"/>
  </r>
</pivotCacheRecords>
</file>

<file path=xl/pivotCache/pivotCacheRecords2.xml><?xml version="1.0" encoding="utf-8"?>
<pivotCacheRecords xmlns="http://schemas.openxmlformats.org/spreadsheetml/2006/main" xmlns:r="http://schemas.openxmlformats.org/officeDocument/2006/relationships" count="2524">
  <r>
    <x v="0"/>
    <x v="0"/>
    <x v="0"/>
    <n v="0"/>
    <n v="0"/>
    <s v="441970-19"/>
    <n v="0"/>
  </r>
  <r>
    <x v="1"/>
    <x v="0"/>
    <x v="1"/>
    <n v="0"/>
    <n v="0"/>
    <s v="441980-19"/>
    <n v="0"/>
  </r>
  <r>
    <x v="2"/>
    <x v="0"/>
    <x v="2"/>
    <n v="0"/>
    <n v="0"/>
    <s v="441990-19"/>
    <n v="0"/>
  </r>
  <r>
    <x v="3"/>
    <x v="0"/>
    <x v="3"/>
    <n v="0"/>
    <n v="0"/>
    <s v="442000-19"/>
    <n v="0"/>
  </r>
  <r>
    <x v="4"/>
    <x v="0"/>
    <x v="4"/>
    <n v="0"/>
    <n v="0"/>
    <s v="442010-19"/>
    <n v="0"/>
  </r>
  <r>
    <x v="5"/>
    <x v="0"/>
    <x v="5"/>
    <n v="0"/>
    <n v="0"/>
    <s v="442020-19"/>
    <n v="0"/>
  </r>
  <r>
    <x v="6"/>
    <x v="0"/>
    <x v="6"/>
    <n v="0"/>
    <n v="0"/>
    <s v="442030-19"/>
    <n v="0"/>
  </r>
  <r>
    <x v="7"/>
    <x v="0"/>
    <x v="7"/>
    <n v="0"/>
    <n v="0"/>
    <s v="442040-19"/>
    <n v="0"/>
  </r>
  <r>
    <x v="8"/>
    <x v="0"/>
    <x v="8"/>
    <n v="0"/>
    <n v="0"/>
    <s v="442050-19"/>
    <n v="0"/>
  </r>
  <r>
    <x v="9"/>
    <x v="0"/>
    <x v="9"/>
    <n v="15"/>
    <n v="0"/>
    <s v="442060-19"/>
    <n v="15"/>
  </r>
  <r>
    <x v="10"/>
    <x v="0"/>
    <x v="10"/>
    <n v="51"/>
    <n v="0"/>
    <s v="442070-19"/>
    <n v="51"/>
  </r>
  <r>
    <x v="11"/>
    <x v="0"/>
    <x v="11"/>
    <n v="76"/>
    <n v="0"/>
    <s v="442080-19"/>
    <n v="76"/>
  </r>
  <r>
    <x v="12"/>
    <x v="0"/>
    <x v="12"/>
    <n v="136"/>
    <n v="0"/>
    <s v="442090-19"/>
    <n v="136"/>
  </r>
  <r>
    <x v="13"/>
    <x v="0"/>
    <x v="13"/>
    <n v="167"/>
    <n v="0"/>
    <s v="442100-19"/>
    <n v="167"/>
  </r>
  <r>
    <x v="14"/>
    <x v="0"/>
    <x v="12"/>
    <n v="118"/>
    <n v="0"/>
    <s v="442110-19"/>
    <n v="118"/>
  </r>
  <r>
    <x v="15"/>
    <x v="0"/>
    <x v="14"/>
    <n v="65"/>
    <n v="0"/>
    <s v="442120-19"/>
    <n v="65"/>
  </r>
  <r>
    <x v="16"/>
    <x v="0"/>
    <x v="15"/>
    <n v="311"/>
    <n v="0"/>
    <s v="442130-19"/>
    <n v="311"/>
  </r>
  <r>
    <x v="17"/>
    <x v="0"/>
    <x v="16"/>
    <n v="733"/>
    <n v="0"/>
    <s v="442140-19"/>
    <n v="733"/>
  </r>
  <r>
    <x v="18"/>
    <x v="0"/>
    <x v="17"/>
    <n v="1105"/>
    <n v="0"/>
    <s v="442150-19"/>
    <n v="1105"/>
  </r>
  <r>
    <x v="19"/>
    <x v="0"/>
    <x v="18"/>
    <n v="1334"/>
    <n v="0"/>
    <s v="442160-19"/>
    <n v="1334"/>
  </r>
  <r>
    <x v="20"/>
    <x v="0"/>
    <x v="19"/>
    <n v="1742"/>
    <n v="0"/>
    <s v="442170-19"/>
    <n v="1742"/>
  </r>
  <r>
    <x v="21"/>
    <x v="0"/>
    <x v="20"/>
    <n v="723"/>
    <n v="0"/>
    <s v="442180-19"/>
    <n v="723"/>
  </r>
  <r>
    <x v="22"/>
    <x v="0"/>
    <x v="21"/>
    <n v="483"/>
    <n v="0"/>
    <s v="442190-19"/>
    <n v="483"/>
  </r>
  <r>
    <x v="23"/>
    <x v="0"/>
    <x v="22"/>
    <n v="1764"/>
    <n v="0"/>
    <s v="442200-19"/>
    <n v="1764"/>
  </r>
  <r>
    <x v="24"/>
    <x v="0"/>
    <x v="23"/>
    <n v="1864"/>
    <n v="0"/>
    <s v="442210-19"/>
    <n v="1864"/>
  </r>
  <r>
    <x v="25"/>
    <x v="0"/>
    <x v="24"/>
    <n v="1763"/>
    <n v="0"/>
    <s v="442220-19"/>
    <n v="1763"/>
  </r>
  <r>
    <x v="26"/>
    <x v="0"/>
    <x v="25"/>
    <n v="2088"/>
    <n v="0"/>
    <s v="442230-19"/>
    <n v="2088"/>
  </r>
  <r>
    <x v="27"/>
    <x v="0"/>
    <x v="26"/>
    <n v="2125"/>
    <n v="0"/>
    <s v="442240-19"/>
    <n v="2125"/>
  </r>
  <r>
    <x v="28"/>
    <x v="0"/>
    <x v="27"/>
    <n v="1582"/>
    <n v="0"/>
    <s v="442250-19"/>
    <n v="1582"/>
  </r>
  <r>
    <x v="29"/>
    <x v="0"/>
    <x v="28"/>
    <n v="905"/>
    <n v="0"/>
    <s v="442260-19"/>
    <n v="905"/>
  </r>
  <r>
    <x v="30"/>
    <x v="0"/>
    <x v="29"/>
    <n v="1047"/>
    <n v="0"/>
    <s v="442270-19"/>
    <n v="1047"/>
  </r>
  <r>
    <x v="31"/>
    <x v="0"/>
    <x v="30"/>
    <n v="579"/>
    <n v="0"/>
    <s v="442280-19"/>
    <n v="579"/>
  </r>
  <r>
    <x v="32"/>
    <x v="0"/>
    <x v="31"/>
    <n v="438"/>
    <n v="0"/>
    <s v="442290-19"/>
    <n v="438"/>
  </r>
  <r>
    <x v="33"/>
    <x v="0"/>
    <x v="32"/>
    <n v="655"/>
    <n v="0"/>
    <s v="442300-19"/>
    <n v="655"/>
  </r>
  <r>
    <x v="34"/>
    <x v="0"/>
    <x v="33"/>
    <n v="1433"/>
    <n v="0"/>
    <s v="442310-19"/>
    <n v="1433"/>
  </r>
  <r>
    <x v="35"/>
    <x v="0"/>
    <x v="34"/>
    <n v="524"/>
    <n v="0"/>
    <s v="442320-19"/>
    <n v="524"/>
  </r>
  <r>
    <x v="36"/>
    <x v="0"/>
    <x v="35"/>
    <n v="341"/>
    <n v="0"/>
    <s v="442330-19"/>
    <n v="341"/>
  </r>
  <r>
    <x v="37"/>
    <x v="0"/>
    <x v="36"/>
    <n v="1828"/>
    <n v="0"/>
    <s v="442340-19"/>
    <n v="1828"/>
  </r>
  <r>
    <x v="38"/>
    <x v="0"/>
    <x v="37"/>
    <n v="2585"/>
    <n v="0"/>
    <s v="442350-19"/>
    <n v="2585"/>
  </r>
  <r>
    <x v="39"/>
    <x v="0"/>
    <x v="38"/>
    <n v="2697"/>
    <n v="0"/>
    <s v="442360-19"/>
    <n v="2697"/>
  </r>
  <r>
    <x v="40"/>
    <x v="0"/>
    <x v="39"/>
    <n v="2345"/>
    <n v="0"/>
    <s v="442370-19"/>
    <n v="2345"/>
  </r>
  <r>
    <x v="41"/>
    <x v="0"/>
    <x v="40"/>
    <n v="2291"/>
    <n v="0"/>
    <s v="442380-19"/>
    <n v="2291"/>
  </r>
  <r>
    <x v="42"/>
    <x v="0"/>
    <x v="41"/>
    <n v="1158"/>
    <n v="0"/>
    <s v="442390-19"/>
    <n v="1158"/>
  </r>
  <r>
    <x v="43"/>
    <x v="0"/>
    <x v="42"/>
    <n v="4046"/>
    <n v="0"/>
    <s v="442400-19"/>
    <n v="4046"/>
  </r>
  <r>
    <x v="44"/>
    <x v="0"/>
    <x v="43"/>
    <n v="9905"/>
    <n v="0"/>
    <s v="442410-19"/>
    <n v="9905"/>
  </r>
  <r>
    <x v="45"/>
    <x v="0"/>
    <x v="44"/>
    <n v="12371"/>
    <n v="0"/>
    <s v="442420-19"/>
    <n v="12371"/>
  </r>
  <r>
    <x v="46"/>
    <x v="0"/>
    <x v="45"/>
    <n v="14364"/>
    <n v="0"/>
    <s v="442430-19"/>
    <n v="14364"/>
  </r>
  <r>
    <x v="47"/>
    <x v="0"/>
    <x v="46"/>
    <n v="14990"/>
    <n v="0"/>
    <s v="442440-19"/>
    <n v="14990"/>
  </r>
  <r>
    <x v="48"/>
    <x v="0"/>
    <x v="47"/>
    <n v="14068"/>
    <n v="0"/>
    <s v="442450-19"/>
    <n v="14068"/>
  </r>
  <r>
    <x v="49"/>
    <x v="0"/>
    <x v="48"/>
    <n v="6171"/>
    <n v="0"/>
    <s v="442460-19"/>
    <n v="6171"/>
  </r>
  <r>
    <x v="50"/>
    <x v="0"/>
    <x v="49"/>
    <n v="4455"/>
    <n v="0"/>
    <s v="442470-19"/>
    <n v="4455"/>
  </r>
  <r>
    <x v="51"/>
    <x v="0"/>
    <x v="50"/>
    <n v="10052"/>
    <n v="0"/>
    <s v="442480-19"/>
    <n v="10052"/>
  </r>
  <r>
    <x v="52"/>
    <x v="0"/>
    <x v="51"/>
    <n v="9518"/>
    <n v="0"/>
    <s v="442490-19"/>
    <n v="9518"/>
  </r>
  <r>
    <x v="53"/>
    <x v="0"/>
    <x v="52"/>
    <n v="9113"/>
    <n v="0"/>
    <s v="442500-19"/>
    <n v="9113"/>
  </r>
  <r>
    <x v="54"/>
    <x v="0"/>
    <x v="53"/>
    <n v="7787"/>
    <n v="0"/>
    <s v="442510-19"/>
    <n v="7787"/>
  </r>
  <r>
    <x v="55"/>
    <x v="0"/>
    <x v="54"/>
    <n v="5606"/>
    <n v="0"/>
    <s v="442520-19"/>
    <n v="5606"/>
  </r>
  <r>
    <x v="56"/>
    <x v="0"/>
    <x v="55"/>
    <n v="2721"/>
    <n v="0"/>
    <s v="442530-19"/>
    <n v="2721"/>
  </r>
  <r>
    <x v="57"/>
    <x v="0"/>
    <x v="56"/>
    <n v="1960"/>
    <n v="0"/>
    <s v="442540-19"/>
    <n v="1960"/>
  </r>
  <r>
    <x v="58"/>
    <x v="0"/>
    <x v="57"/>
    <n v="4939"/>
    <n v="0"/>
    <s v="442550-19"/>
    <n v="4939"/>
  </r>
  <r>
    <x v="59"/>
    <x v="0"/>
    <x v="58"/>
    <n v="4921"/>
    <n v="0"/>
    <s v="442560-19"/>
    <n v="4921"/>
  </r>
  <r>
    <x v="60"/>
    <x v="0"/>
    <x v="59"/>
    <n v="4861"/>
    <n v="0"/>
    <s v="442570-19"/>
    <n v="4861"/>
  </r>
  <r>
    <x v="61"/>
    <x v="0"/>
    <x v="60"/>
    <n v="5082"/>
    <n v="0"/>
    <s v="442580-19"/>
    <n v="5082"/>
  </r>
  <r>
    <x v="62"/>
    <x v="0"/>
    <x v="61"/>
    <n v="6138"/>
    <n v="0"/>
    <s v="442590-19"/>
    <n v="6138"/>
  </r>
  <r>
    <x v="63"/>
    <x v="0"/>
    <x v="62"/>
    <n v="3008"/>
    <n v="0"/>
    <s v="442600-19"/>
    <n v="3008"/>
  </r>
  <r>
    <x v="64"/>
    <x v="0"/>
    <x v="63"/>
    <n v="2099"/>
    <n v="0"/>
    <s v="442610-19"/>
    <n v="2099"/>
  </r>
  <r>
    <x v="65"/>
    <x v="0"/>
    <x v="64"/>
    <n v="6524"/>
    <n v="0"/>
    <s v="442620-19"/>
    <n v="6524"/>
  </r>
  <r>
    <x v="66"/>
    <x v="0"/>
    <x v="65"/>
    <n v="6373"/>
    <n v="0"/>
    <s v="442630-19"/>
    <n v="6373"/>
  </r>
  <r>
    <x v="67"/>
    <x v="0"/>
    <x v="66"/>
    <n v="7458"/>
    <n v="0"/>
    <s v="442640-19"/>
    <n v="7458"/>
  </r>
  <r>
    <x v="68"/>
    <x v="0"/>
    <x v="67"/>
    <n v="5985"/>
    <n v="0"/>
    <s v="442650-19"/>
    <n v="5985"/>
  </r>
  <r>
    <x v="69"/>
    <x v="0"/>
    <x v="68"/>
    <n v="6897"/>
    <n v="0"/>
    <s v="442660-19"/>
    <n v="6897"/>
  </r>
  <r>
    <x v="70"/>
    <x v="0"/>
    <x v="69"/>
    <n v="4054"/>
    <n v="0"/>
    <s v="442670-19"/>
    <n v="4054"/>
  </r>
  <r>
    <x v="71"/>
    <x v="0"/>
    <x v="70"/>
    <n v="2996"/>
    <n v="0"/>
    <s v="442680-19"/>
    <n v="2996"/>
  </r>
  <r>
    <x v="72"/>
    <x v="0"/>
    <x v="71"/>
    <n v="7359"/>
    <n v="0"/>
    <s v="442690-19"/>
    <n v="7359"/>
  </r>
  <r>
    <x v="73"/>
    <x v="0"/>
    <x v="72"/>
    <n v="8040"/>
    <n v="0"/>
    <s v="442700-19"/>
    <n v="8040"/>
  </r>
  <r>
    <x v="74"/>
    <x v="0"/>
    <x v="73"/>
    <n v="7969"/>
    <n v="0"/>
    <s v="442710-19"/>
    <n v="7969"/>
  </r>
  <r>
    <x v="75"/>
    <x v="0"/>
    <x v="74"/>
    <n v="6288"/>
    <n v="0"/>
    <s v="442720-19"/>
    <n v="6288"/>
  </r>
  <r>
    <x v="76"/>
    <x v="0"/>
    <x v="75"/>
    <n v="5997"/>
    <n v="0"/>
    <s v="442730-19"/>
    <n v="5997"/>
  </r>
  <r>
    <x v="77"/>
    <x v="0"/>
    <x v="76"/>
    <n v="2684"/>
    <n v="0"/>
    <s v="442740-19"/>
    <n v="2684"/>
  </r>
  <r>
    <x v="78"/>
    <x v="0"/>
    <x v="77"/>
    <n v="2067"/>
    <n v="0"/>
    <s v="442750-19"/>
    <n v="2067"/>
  </r>
  <r>
    <x v="79"/>
    <x v="0"/>
    <x v="78"/>
    <n v="4540"/>
    <n v="0"/>
    <s v="442760-19"/>
    <n v="4540"/>
  </r>
  <r>
    <x v="80"/>
    <x v="0"/>
    <x v="5"/>
    <n v="4593"/>
    <n v="0"/>
    <s v="442770-19"/>
    <n v="4593"/>
  </r>
  <r>
    <x v="81"/>
    <x v="0"/>
    <x v="79"/>
    <n v="823"/>
    <n v="0"/>
    <s v="442780-19"/>
    <n v="823"/>
  </r>
  <r>
    <x v="82"/>
    <x v="0"/>
    <x v="80"/>
    <n v="5295"/>
    <n v="0"/>
    <s v="442790-19"/>
    <n v="5295"/>
  </r>
  <r>
    <x v="83"/>
    <x v="0"/>
    <x v="81"/>
    <n v="4311"/>
    <n v="0"/>
    <s v="442800-19"/>
    <n v="4311"/>
  </r>
  <r>
    <x v="84"/>
    <x v="0"/>
    <x v="82"/>
    <n v="1530"/>
    <n v="0"/>
    <s v="442810-19"/>
    <n v="1530"/>
  </r>
  <r>
    <x v="85"/>
    <x v="0"/>
    <x v="83"/>
    <n v="543"/>
    <n v="0"/>
    <s v="442820-19"/>
    <n v="543"/>
  </r>
  <r>
    <x v="86"/>
    <x v="0"/>
    <x v="84"/>
    <n v="678"/>
    <n v="0"/>
    <s v="442830-19"/>
    <n v="678"/>
  </r>
  <r>
    <x v="87"/>
    <x v="0"/>
    <x v="85"/>
    <n v="3640"/>
    <n v="0"/>
    <s v="442840-19"/>
    <n v="3640"/>
  </r>
  <r>
    <x v="88"/>
    <x v="0"/>
    <x v="86"/>
    <n v="2828"/>
    <n v="0"/>
    <s v="442850-19"/>
    <n v="2828"/>
  </r>
  <r>
    <x v="89"/>
    <x v="0"/>
    <x v="87"/>
    <n v="2312"/>
    <n v="0"/>
    <s v="442860-19"/>
    <n v="2312"/>
  </r>
  <r>
    <x v="90"/>
    <x v="0"/>
    <x v="88"/>
    <n v="2362"/>
    <n v="0"/>
    <s v="442870-19"/>
    <n v="2362"/>
  </r>
  <r>
    <x v="91"/>
    <x v="0"/>
    <x v="89"/>
    <n v="903"/>
    <n v="0"/>
    <s v="442880-19"/>
    <n v="903"/>
  </r>
  <r>
    <x v="92"/>
    <x v="0"/>
    <x v="90"/>
    <n v="385"/>
    <n v="0"/>
    <s v="442890-19"/>
    <n v="385"/>
  </r>
  <r>
    <x v="93"/>
    <x v="0"/>
    <x v="91"/>
    <n v="2989"/>
    <n v="0"/>
    <s v="442900-19"/>
    <n v="2989"/>
  </r>
  <r>
    <x v="94"/>
    <x v="0"/>
    <x v="92"/>
    <n v="3115"/>
    <n v="0"/>
    <s v="442910-19"/>
    <n v="3115"/>
  </r>
  <r>
    <x v="95"/>
    <x v="0"/>
    <x v="93"/>
    <n v="2194"/>
    <n v="0"/>
    <s v="442920-19"/>
    <n v="2194"/>
  </r>
  <r>
    <x v="96"/>
    <x v="0"/>
    <x v="94"/>
    <n v="2108"/>
    <n v="0"/>
    <s v="442930-19"/>
    <n v="2108"/>
  </r>
  <r>
    <x v="97"/>
    <x v="0"/>
    <x v="95"/>
    <n v="2089"/>
    <n v="0"/>
    <s v="442940-19"/>
    <n v="2089"/>
  </r>
  <r>
    <x v="98"/>
    <x v="0"/>
    <x v="96"/>
    <n v="757"/>
    <n v="0"/>
    <s v="442950-19"/>
    <n v="757"/>
  </r>
  <r>
    <x v="99"/>
    <x v="0"/>
    <x v="97"/>
    <n v="491"/>
    <n v="0"/>
    <s v="442960-19"/>
    <n v="491"/>
  </r>
  <r>
    <x v="100"/>
    <x v="0"/>
    <x v="98"/>
    <n v="2012"/>
    <n v="0"/>
    <s v="442970-19"/>
    <n v="2012"/>
  </r>
  <r>
    <x v="101"/>
    <x v="0"/>
    <x v="99"/>
    <n v="1743"/>
    <n v="0"/>
    <s v="442980-19"/>
    <n v="1743"/>
  </r>
  <r>
    <x v="102"/>
    <x v="0"/>
    <x v="100"/>
    <n v="562"/>
    <n v="0"/>
    <s v="442990-19"/>
    <n v="562"/>
  </r>
  <r>
    <x v="103"/>
    <x v="0"/>
    <x v="101"/>
    <n v="583"/>
    <n v="0"/>
    <s v="443000-19"/>
    <n v="583"/>
  </r>
  <r>
    <x v="104"/>
    <x v="0"/>
    <x v="102"/>
    <n v="50"/>
    <n v="0"/>
    <s v="443010-19"/>
    <n v="50"/>
  </r>
  <r>
    <x v="105"/>
    <x v="0"/>
    <x v="103"/>
    <n v="779"/>
    <n v="0"/>
    <s v="443020-19"/>
    <n v="779"/>
  </r>
  <r>
    <x v="106"/>
    <x v="0"/>
    <x v="104"/>
    <n v="268"/>
    <n v="0"/>
    <s v="443030-19"/>
    <n v="268"/>
  </r>
  <r>
    <x v="107"/>
    <x v="0"/>
    <x v="105"/>
    <n v="976"/>
    <n v="0"/>
    <s v="443040-19"/>
    <n v="976"/>
  </r>
  <r>
    <x v="108"/>
    <x v="0"/>
    <x v="106"/>
    <n v="893"/>
    <n v="0"/>
    <s v="443050-19"/>
    <n v="893"/>
  </r>
  <r>
    <x v="109"/>
    <x v="0"/>
    <x v="107"/>
    <n v="817"/>
    <n v="0"/>
    <s v="443060-19"/>
    <n v="817"/>
  </r>
  <r>
    <x v="110"/>
    <x v="0"/>
    <x v="108"/>
    <n v="872"/>
    <n v="0"/>
    <s v="443070-19"/>
    <n v="872"/>
  </r>
  <r>
    <x v="111"/>
    <x v="0"/>
    <x v="109"/>
    <n v="944"/>
    <n v="0"/>
    <s v="443080-19"/>
    <n v="944"/>
  </r>
  <r>
    <x v="112"/>
    <x v="0"/>
    <x v="110"/>
    <n v="451"/>
    <n v="0"/>
    <s v="443090-19"/>
    <n v="451"/>
  </r>
  <r>
    <x v="113"/>
    <x v="0"/>
    <x v="111"/>
    <n v="177"/>
    <n v="0"/>
    <s v="443100-19"/>
    <n v="177"/>
  </r>
  <r>
    <x v="114"/>
    <x v="0"/>
    <x v="112"/>
    <n v="892"/>
    <n v="0"/>
    <s v="443110-19"/>
    <n v="892"/>
  </r>
  <r>
    <x v="115"/>
    <x v="0"/>
    <x v="113"/>
    <n v="1165"/>
    <n v="0"/>
    <s v="443120-19"/>
    <n v="1165"/>
  </r>
  <r>
    <x v="116"/>
    <x v="0"/>
    <x v="114"/>
    <n v="844"/>
    <n v="0"/>
    <s v="443130-19"/>
    <n v="844"/>
  </r>
  <r>
    <x v="117"/>
    <x v="0"/>
    <x v="115"/>
    <n v="1041"/>
    <n v="0"/>
    <s v="443140-19"/>
    <n v="1041"/>
  </r>
  <r>
    <x v="118"/>
    <x v="0"/>
    <x v="116"/>
    <n v="927"/>
    <n v="0"/>
    <s v="443150-19"/>
    <n v="927"/>
  </r>
  <r>
    <x v="119"/>
    <x v="0"/>
    <x v="117"/>
    <n v="393"/>
    <n v="0"/>
    <s v="443160-19"/>
    <n v="393"/>
  </r>
  <r>
    <x v="120"/>
    <x v="0"/>
    <x v="118"/>
    <n v="110"/>
    <n v="0"/>
    <s v="443170-19"/>
    <n v="110"/>
  </r>
  <r>
    <x v="121"/>
    <x v="0"/>
    <x v="119"/>
    <n v="931"/>
    <n v="0"/>
    <s v="443180-19"/>
    <n v="931"/>
  </r>
  <r>
    <x v="122"/>
    <x v="0"/>
    <x v="120"/>
    <n v="787"/>
    <n v="0"/>
    <s v="443190-19"/>
    <n v="787"/>
  </r>
  <r>
    <x v="123"/>
    <x v="0"/>
    <x v="121"/>
    <n v="608"/>
    <n v="0"/>
    <s v="443200-19"/>
    <n v="608"/>
  </r>
  <r>
    <x v="124"/>
    <x v="0"/>
    <x v="122"/>
    <n v="542"/>
    <n v="0"/>
    <s v="443210-19"/>
    <n v="542"/>
  </r>
  <r>
    <x v="125"/>
    <x v="0"/>
    <x v="123"/>
    <n v="480"/>
    <n v="0"/>
    <s v="443220-19"/>
    <n v="480"/>
  </r>
  <r>
    <x v="126"/>
    <x v="0"/>
    <x v="90"/>
    <n v="302"/>
    <n v="0"/>
    <s v="443230-19"/>
    <n v="302"/>
  </r>
  <r>
    <x v="127"/>
    <x v="0"/>
    <x v="124"/>
    <n v="46"/>
    <n v="0"/>
    <s v="443240-19"/>
    <n v="46"/>
  </r>
  <r>
    <x v="128"/>
    <x v="0"/>
    <x v="125"/>
    <n v="690"/>
    <n v="0"/>
    <s v="443250-19"/>
    <n v="690"/>
  </r>
  <r>
    <x v="129"/>
    <x v="0"/>
    <x v="110"/>
    <n v="695"/>
    <n v="0"/>
    <s v="443260-19"/>
    <n v="695"/>
  </r>
  <r>
    <x v="130"/>
    <x v="0"/>
    <x v="126"/>
    <n v="479"/>
    <n v="0"/>
    <s v="443270-19"/>
    <n v="479"/>
  </r>
  <r>
    <x v="131"/>
    <x v="0"/>
    <x v="127"/>
    <n v="500"/>
    <n v="0"/>
    <s v="443280-19"/>
    <n v="500"/>
  </r>
  <r>
    <x v="132"/>
    <x v="0"/>
    <x v="128"/>
    <n v="653"/>
    <n v="0"/>
    <s v="443290-19"/>
    <n v="653"/>
  </r>
  <r>
    <x v="133"/>
    <x v="0"/>
    <x v="129"/>
    <n v="226"/>
    <n v="0"/>
    <s v="443300-19"/>
    <n v="226"/>
  </r>
  <r>
    <x v="134"/>
    <x v="0"/>
    <x v="130"/>
    <s v="&lt;15"/>
    <n v="0"/>
    <s v="443310-19"/>
    <n v="15"/>
  </r>
  <r>
    <x v="135"/>
    <x v="0"/>
    <x v="131"/>
    <n v="168"/>
    <n v="0"/>
    <s v="443320-19"/>
    <n v="168"/>
  </r>
  <r>
    <x v="136"/>
    <x v="0"/>
    <x v="132"/>
    <n v="75"/>
    <n v="0"/>
    <s v="443330-19"/>
    <n v="75"/>
  </r>
  <r>
    <x v="137"/>
    <x v="0"/>
    <x v="133"/>
    <n v="639"/>
    <n v="0"/>
    <s v="443340-19"/>
    <n v="639"/>
  </r>
  <r>
    <x v="138"/>
    <x v="0"/>
    <x v="134"/>
    <n v="681"/>
    <n v="0"/>
    <s v="443350-19"/>
    <n v="681"/>
  </r>
  <r>
    <x v="139"/>
    <x v="0"/>
    <x v="135"/>
    <n v="548"/>
    <n v="0"/>
    <s v="443360-19"/>
    <n v="548"/>
  </r>
  <r>
    <x v="140"/>
    <x v="0"/>
    <x v="136"/>
    <n v="210"/>
    <n v="0"/>
    <s v="443370-19"/>
    <n v="210"/>
  </r>
  <r>
    <x v="141"/>
    <x v="0"/>
    <x v="132"/>
    <n v="34"/>
    <n v="0"/>
    <s v="443380-19"/>
    <n v="34"/>
  </r>
  <r>
    <x v="142"/>
    <x v="0"/>
    <x v="137"/>
    <n v="502"/>
    <n v="0"/>
    <s v="443390-19"/>
    <n v="502"/>
  </r>
  <r>
    <x v="143"/>
    <x v="0"/>
    <x v="138"/>
    <n v="494"/>
    <n v="0"/>
    <s v="443400-19"/>
    <n v="494"/>
  </r>
  <r>
    <x v="144"/>
    <x v="0"/>
    <x v="139"/>
    <n v="349"/>
    <n v="0"/>
    <s v="443410-19"/>
    <n v="349"/>
  </r>
  <r>
    <x v="145"/>
    <x v="0"/>
    <x v="140"/>
    <n v="354"/>
    <n v="0"/>
    <s v="443420-19"/>
    <n v="354"/>
  </r>
  <r>
    <x v="146"/>
    <x v="0"/>
    <x v="141"/>
    <n v="573"/>
    <n v="0"/>
    <s v="443430-19"/>
    <n v="573"/>
  </r>
  <r>
    <x v="147"/>
    <x v="0"/>
    <x v="142"/>
    <n v="148"/>
    <n v="0"/>
    <s v="443440-19"/>
    <n v="148"/>
  </r>
  <r>
    <x v="148"/>
    <x v="0"/>
    <x v="130"/>
    <n v="25"/>
    <n v="0"/>
    <s v="443450-19"/>
    <n v="25"/>
  </r>
  <r>
    <x v="149"/>
    <x v="0"/>
    <x v="143"/>
    <n v="282"/>
    <n v="0"/>
    <s v="443460-19"/>
    <n v="282"/>
  </r>
  <r>
    <x v="150"/>
    <x v="0"/>
    <x v="144"/>
    <n v="308"/>
    <n v="0"/>
    <s v="443470-19"/>
    <n v="308"/>
  </r>
  <r>
    <x v="151"/>
    <x v="0"/>
    <x v="145"/>
    <n v="279"/>
    <n v="0"/>
    <s v="443480-19"/>
    <n v="279"/>
  </r>
  <r>
    <x v="152"/>
    <x v="0"/>
    <x v="146"/>
    <n v="233"/>
    <n v="0"/>
    <s v="443490-19"/>
    <n v="233"/>
  </r>
  <r>
    <x v="153"/>
    <x v="0"/>
    <x v="147"/>
    <n v="212"/>
    <n v="0"/>
    <s v="443500-19"/>
    <n v="212"/>
  </r>
  <r>
    <x v="154"/>
    <x v="0"/>
    <x v="148"/>
    <n v="77"/>
    <n v="0"/>
    <s v="443510-19"/>
    <n v="77"/>
  </r>
  <r>
    <x v="155"/>
    <x v="0"/>
    <x v="149"/>
    <s v="&lt;15"/>
    <n v="0"/>
    <s v="443520-19"/>
    <n v="15"/>
  </r>
  <r>
    <x v="156"/>
    <x v="0"/>
    <x v="150"/>
    <n v="202"/>
    <n v="0"/>
    <s v="443530-19"/>
    <n v="202"/>
  </r>
  <r>
    <x v="157"/>
    <x v="0"/>
    <x v="151"/>
    <n v="84"/>
    <n v="0"/>
    <s v="443540-19"/>
    <n v="84"/>
  </r>
  <r>
    <x v="158"/>
    <x v="0"/>
    <x v="152"/>
    <n v="161"/>
    <n v="0"/>
    <s v="443550-19"/>
    <n v="161"/>
  </r>
  <r>
    <x v="159"/>
    <x v="0"/>
    <x v="153"/>
    <n v="206"/>
    <n v="0"/>
    <s v="443560-19"/>
    <n v="206"/>
  </r>
  <r>
    <x v="160"/>
    <x v="0"/>
    <x v="154"/>
    <n v="215"/>
    <n v="0"/>
    <s v="443570-19"/>
    <n v="215"/>
  </r>
  <r>
    <x v="161"/>
    <x v="0"/>
    <x v="155"/>
    <n v="75"/>
    <n v="0"/>
    <s v="443580-19"/>
    <n v="75"/>
  </r>
  <r>
    <x v="162"/>
    <x v="0"/>
    <x v="156"/>
    <n v="16"/>
    <n v="0"/>
    <s v="443590-19"/>
    <n v="16"/>
  </r>
  <r>
    <x v="163"/>
    <x v="0"/>
    <x v="157"/>
    <n v="221"/>
    <n v="0"/>
    <s v="443600-19"/>
    <n v="221"/>
  </r>
  <r>
    <x v="164"/>
    <x v="0"/>
    <x v="158"/>
    <n v="272"/>
    <n v="0"/>
    <s v="443610-19"/>
    <n v="272"/>
  </r>
  <r>
    <x v="165"/>
    <x v="0"/>
    <x v="35"/>
    <n v="191"/>
    <n v="0"/>
    <s v="443620-19"/>
    <n v="191"/>
  </r>
  <r>
    <x v="166"/>
    <x v="0"/>
    <x v="159"/>
    <n v="151"/>
    <n v="0"/>
    <s v="443630-19"/>
    <n v="151"/>
  </r>
  <r>
    <x v="167"/>
    <x v="0"/>
    <x v="160"/>
    <n v="183"/>
    <n v="0"/>
    <s v="443640-19"/>
    <n v="183"/>
  </r>
  <r>
    <x v="168"/>
    <x v="0"/>
    <x v="77"/>
    <n v="46"/>
    <n v="0"/>
    <s v="443650-19"/>
    <n v="46"/>
  </r>
  <r>
    <x v="169"/>
    <x v="0"/>
    <x v="161"/>
    <s v="&lt;15"/>
    <n v="0"/>
    <s v="443660-19"/>
    <n v="15"/>
  </r>
  <r>
    <x v="170"/>
    <x v="0"/>
    <x v="162"/>
    <n v="183"/>
    <n v="0"/>
    <s v="443670-19"/>
    <n v="183"/>
  </r>
  <r>
    <x v="171"/>
    <x v="0"/>
    <x v="163"/>
    <n v="246"/>
    <n v="0"/>
    <s v="443680-19"/>
    <n v="246"/>
  </r>
  <r>
    <x v="172"/>
    <x v="0"/>
    <x v="164"/>
    <n v="144"/>
    <n v="0"/>
    <s v="443690-19"/>
    <n v="144"/>
  </r>
  <r>
    <x v="173"/>
    <x v="0"/>
    <x v="165"/>
    <n v="191"/>
    <n v="0"/>
    <s v="443700-19"/>
    <n v="191"/>
  </r>
  <r>
    <x v="174"/>
    <x v="0"/>
    <x v="166"/>
    <n v="407"/>
    <n v="0"/>
    <s v="443710-19"/>
    <n v="407"/>
  </r>
  <r>
    <x v="175"/>
    <x v="0"/>
    <x v="167"/>
    <n v="431"/>
    <n v="0"/>
    <s v="443720-19"/>
    <n v="431"/>
  </r>
  <r>
    <x v="176"/>
    <x v="0"/>
    <x v="168"/>
    <n v="27"/>
    <n v="0"/>
    <s v="443730-19"/>
    <n v="27"/>
  </r>
  <r>
    <x v="177"/>
    <x v="0"/>
    <x v="169"/>
    <n v="2335"/>
    <n v="0"/>
    <s v="443740-19"/>
    <n v="2335"/>
  </r>
  <r>
    <x v="178"/>
    <x v="0"/>
    <x v="170"/>
    <n v="2550"/>
    <n v="0"/>
    <s v="443750-19"/>
    <n v="2550"/>
  </r>
  <r>
    <x v="179"/>
    <x v="0"/>
    <x v="171"/>
    <n v="2583"/>
    <n v="0"/>
    <s v="443760-19"/>
    <n v="2583"/>
  </r>
  <r>
    <x v="180"/>
    <x v="0"/>
    <x v="172"/>
    <n v="2288"/>
    <n v="0"/>
    <s v="443770-19"/>
    <n v="2288"/>
  </r>
  <r>
    <x v="181"/>
    <x v="0"/>
    <x v="173"/>
    <n v="2221"/>
    <n v="0"/>
    <s v="443780-19"/>
    <n v="2221"/>
  </r>
  <r>
    <x v="182"/>
    <x v="0"/>
    <x v="174"/>
    <n v="1018"/>
    <n v="0"/>
    <s v="443790-19"/>
    <n v="1018"/>
  </r>
  <r>
    <x v="183"/>
    <x v="0"/>
    <x v="175"/>
    <n v="105"/>
    <n v="0"/>
    <s v="443800-19"/>
    <n v="105"/>
  </r>
  <r>
    <x v="184"/>
    <x v="0"/>
    <x v="176"/>
    <n v="2108"/>
    <n v="0"/>
    <s v="443810-19"/>
    <n v="2108"/>
  </r>
  <r>
    <x v="185"/>
    <x v="0"/>
    <x v="177"/>
    <n v="1873"/>
    <n v="0"/>
    <s v="443820-19"/>
    <n v="1873"/>
  </r>
  <r>
    <x v="186"/>
    <x v="0"/>
    <x v="178"/>
    <n v="2051"/>
    <n v="0"/>
    <s v="443830-19"/>
    <n v="2051"/>
  </r>
  <r>
    <x v="187"/>
    <x v="0"/>
    <x v="179"/>
    <n v="1610"/>
    <n v="0"/>
    <s v="443840-19"/>
    <n v="1610"/>
  </r>
  <r>
    <x v="188"/>
    <x v="0"/>
    <x v="180"/>
    <n v="1669"/>
    <n v="0"/>
    <s v="443850-19"/>
    <n v="1669"/>
  </r>
  <r>
    <x v="189"/>
    <x v="0"/>
    <x v="181"/>
    <n v="850"/>
    <n v="0"/>
    <s v="443860-19"/>
    <n v="850"/>
  </r>
  <r>
    <x v="190"/>
    <x v="0"/>
    <x v="182"/>
    <n v="117"/>
    <n v="0"/>
    <s v="443870-19"/>
    <n v="117"/>
  </r>
  <r>
    <x v="191"/>
    <x v="0"/>
    <x v="183"/>
    <n v="1969"/>
    <n v="0"/>
    <s v="443880-19"/>
    <n v="1969"/>
  </r>
  <r>
    <x v="192"/>
    <x v="0"/>
    <x v="184"/>
    <n v="2685"/>
    <n v="0"/>
    <s v="443890-19"/>
    <n v="2685"/>
  </r>
  <r>
    <x v="193"/>
    <x v="0"/>
    <x v="185"/>
    <n v="4312"/>
    <n v="0"/>
    <s v="443900-19"/>
    <n v="4312"/>
  </r>
  <r>
    <x v="194"/>
    <x v="0"/>
    <x v="186"/>
    <n v="6494"/>
    <n v="0"/>
    <s v="443910-19"/>
    <n v="6494"/>
  </r>
  <r>
    <x v="195"/>
    <x v="0"/>
    <x v="187"/>
    <n v="8119"/>
    <n v="0"/>
    <s v="443920-19"/>
    <n v="8119"/>
  </r>
  <r>
    <x v="196"/>
    <x v="0"/>
    <x v="188"/>
    <n v="5292"/>
    <n v="0"/>
    <s v="443930-19"/>
    <n v="5292"/>
  </r>
  <r>
    <x v="197"/>
    <x v="0"/>
    <x v="127"/>
    <n v="1194"/>
    <n v="0"/>
    <s v="443940-19"/>
    <n v="1194"/>
  </r>
  <r>
    <x v="198"/>
    <x v="0"/>
    <x v="189"/>
    <n v="8777"/>
    <n v="0"/>
    <s v="443950-19"/>
    <n v="8777"/>
  </r>
  <r>
    <x v="199"/>
    <x v="0"/>
    <x v="190"/>
    <n v="10107"/>
    <n v="0"/>
    <s v="443960-19"/>
    <n v="10107"/>
  </r>
  <r>
    <x v="200"/>
    <x v="0"/>
    <x v="191"/>
    <n v="10625"/>
    <n v="0"/>
    <s v="443970-19"/>
    <n v="10625"/>
  </r>
  <r>
    <x v="201"/>
    <x v="0"/>
    <x v="192"/>
    <n v="10590"/>
    <n v="0"/>
    <s v="443980-19"/>
    <n v="10590"/>
  </r>
  <r>
    <x v="202"/>
    <x v="0"/>
    <x v="193"/>
    <n v="11807"/>
    <n v="0"/>
    <s v="443990-19"/>
    <n v="11807"/>
  </r>
  <r>
    <x v="203"/>
    <x v="0"/>
    <x v="194"/>
    <n v="7464"/>
    <n v="0"/>
    <s v="444000-19"/>
    <n v="7464"/>
  </r>
  <r>
    <x v="204"/>
    <x v="0"/>
    <x v="195"/>
    <n v="1202"/>
    <n v="0"/>
    <s v="444010-19"/>
    <n v="1202"/>
  </r>
  <r>
    <x v="205"/>
    <x v="0"/>
    <x v="196"/>
    <n v="13882"/>
    <n v="0"/>
    <s v="444020-19"/>
    <n v="13882"/>
  </r>
  <r>
    <x v="206"/>
    <x v="0"/>
    <x v="197"/>
    <n v="11826"/>
    <n v="0"/>
    <s v="444030-19"/>
    <n v="11826"/>
  </r>
  <r>
    <x v="207"/>
    <x v="0"/>
    <x v="198"/>
    <n v="11571"/>
    <n v="0"/>
    <s v="444040-19"/>
    <n v="11571"/>
  </r>
  <r>
    <x v="208"/>
    <x v="0"/>
    <x v="199"/>
    <n v="10614"/>
    <n v="0"/>
    <s v="444050-19"/>
    <n v="10614"/>
  </r>
  <r>
    <x v="209"/>
    <x v="0"/>
    <x v="200"/>
    <n v="12007"/>
    <n v="0"/>
    <s v="444060-19"/>
    <n v="12007"/>
  </r>
  <r>
    <x v="210"/>
    <x v="0"/>
    <x v="201"/>
    <n v="9517"/>
    <n v="0"/>
    <s v="444070-19"/>
    <n v="9517"/>
  </r>
  <r>
    <x v="211"/>
    <x v="0"/>
    <x v="202"/>
    <n v="2978"/>
    <n v="0"/>
    <s v="444080-19"/>
    <n v="2978"/>
  </r>
  <r>
    <x v="212"/>
    <x v="0"/>
    <x v="203"/>
    <n v="2739"/>
    <n v="0"/>
    <s v="444090-19"/>
    <n v="2739"/>
  </r>
  <r>
    <x v="213"/>
    <x v="0"/>
    <x v="204"/>
    <n v="2173"/>
    <n v="0"/>
    <s v="444100-19"/>
    <n v="2173"/>
  </r>
  <r>
    <x v="214"/>
    <x v="0"/>
    <x v="205"/>
    <n v="2088"/>
    <n v="0"/>
    <s v="444110-19"/>
    <n v="2088"/>
  </r>
  <r>
    <x v="215"/>
    <x v="0"/>
    <x v="206"/>
    <n v="2001"/>
    <n v="0"/>
    <s v="444120-19"/>
    <n v="2001"/>
  </r>
  <r>
    <x v="216"/>
    <x v="0"/>
    <x v="207"/>
    <n v="2194"/>
    <n v="0"/>
    <s v="444130-19"/>
    <n v="2194"/>
  </r>
  <r>
    <x v="217"/>
    <x v="0"/>
    <x v="208"/>
    <n v="1109"/>
    <n v="0"/>
    <s v="444140-19"/>
    <n v="1109"/>
  </r>
  <r>
    <x v="218"/>
    <x v="0"/>
    <x v="209"/>
    <n v="311"/>
    <n v="0"/>
    <s v="444150-19"/>
    <n v="311"/>
  </r>
  <r>
    <x v="219"/>
    <x v="0"/>
    <x v="210"/>
    <n v="1742"/>
    <n v="0"/>
    <s v="444160-19"/>
    <n v="1742"/>
  </r>
  <r>
    <x v="220"/>
    <x v="0"/>
    <x v="211"/>
    <n v="1584"/>
    <n v="0"/>
    <s v="444170-19"/>
    <n v="1584"/>
  </r>
  <r>
    <x v="221"/>
    <x v="0"/>
    <x v="212"/>
    <n v="1523"/>
    <n v="0"/>
    <s v="444180-19"/>
    <n v="1523"/>
  </r>
  <r>
    <x v="222"/>
    <x v="0"/>
    <x v="213"/>
    <n v="1453"/>
    <n v="0"/>
    <s v="444190-19"/>
    <n v="1453"/>
  </r>
  <r>
    <x v="223"/>
    <x v="0"/>
    <x v="214"/>
    <n v="1706"/>
    <n v="0"/>
    <s v="444200-19"/>
    <n v="1706"/>
  </r>
  <r>
    <x v="224"/>
    <x v="0"/>
    <x v="215"/>
    <n v="1039"/>
    <n v="0"/>
    <s v="444210-19"/>
    <n v="1039"/>
  </r>
  <r>
    <x v="225"/>
    <x v="0"/>
    <x v="216"/>
    <n v="286"/>
    <n v="0"/>
    <s v="444220-19"/>
    <n v="286"/>
  </r>
  <r>
    <x v="226"/>
    <x v="0"/>
    <x v="217"/>
    <n v="2436"/>
    <n v="0"/>
    <s v="444230-19"/>
    <n v="2436"/>
  </r>
  <r>
    <x v="227"/>
    <x v="0"/>
    <x v="218"/>
    <n v="2463"/>
    <n v="0"/>
    <s v="444240-19"/>
    <n v="2463"/>
  </r>
  <r>
    <x v="228"/>
    <x v="0"/>
    <x v="219"/>
    <n v="2719"/>
    <n v="0"/>
    <s v="444250-19"/>
    <n v="2719"/>
  </r>
  <r>
    <x v="229"/>
    <x v="0"/>
    <x v="220"/>
    <n v="2426"/>
    <n v="0"/>
    <s v="444260-19"/>
    <n v="2426"/>
  </r>
  <r>
    <x v="230"/>
    <x v="0"/>
    <x v="21"/>
    <n v="2778"/>
    <n v="0"/>
    <s v="444270-19"/>
    <n v="2778"/>
  </r>
  <r>
    <x v="231"/>
    <x v="0"/>
    <x v="221"/>
    <n v="1387"/>
    <n v="0"/>
    <s v="444280-19"/>
    <n v="1387"/>
  </r>
  <r>
    <x v="232"/>
    <x v="0"/>
    <x v="222"/>
    <n v="717"/>
    <n v="0"/>
    <s v="444290-19"/>
    <n v="717"/>
  </r>
  <r>
    <x v="233"/>
    <x v="0"/>
    <x v="223"/>
    <n v="2686"/>
    <n v="0"/>
    <s v="444300-19"/>
    <n v="2686"/>
  </r>
  <r>
    <x v="234"/>
    <x v="0"/>
    <x v="224"/>
    <n v="2262"/>
    <n v="0"/>
    <s v="444310-19"/>
    <n v="2262"/>
  </r>
  <r>
    <x v="235"/>
    <x v="0"/>
    <x v="225"/>
    <n v="2354"/>
    <n v="0"/>
    <s v="444320-19"/>
    <n v="2354"/>
  </r>
  <r>
    <x v="236"/>
    <x v="0"/>
    <x v="226"/>
    <n v="2231"/>
    <n v="0"/>
    <s v="444330-19"/>
    <n v="2231"/>
  </r>
  <r>
    <x v="237"/>
    <x v="0"/>
    <x v="227"/>
    <n v="2750"/>
    <n v="0"/>
    <s v="444340-19"/>
    <n v="2750"/>
  </r>
  <r>
    <x v="238"/>
    <x v="0"/>
    <x v="228"/>
    <n v="1652"/>
    <n v="0"/>
    <s v="444350-19"/>
    <n v="1652"/>
  </r>
  <r>
    <x v="239"/>
    <x v="0"/>
    <x v="229"/>
    <n v="707"/>
    <n v="0"/>
    <s v="444360-19"/>
    <n v="707"/>
  </r>
  <r>
    <x v="240"/>
    <x v="0"/>
    <x v="230"/>
    <n v="3524"/>
    <n v="1545"/>
    <s v="444370-19"/>
    <n v="3524"/>
  </r>
  <r>
    <x v="241"/>
    <x v="0"/>
    <x v="231"/>
    <n v="3997"/>
    <n v="9413"/>
    <s v="444380-19"/>
    <n v="3997"/>
  </r>
  <r>
    <x v="242"/>
    <x v="0"/>
    <x v="232"/>
    <n v="3454"/>
    <n v="9857"/>
    <s v="444390-19"/>
    <n v="3454"/>
  </r>
  <r>
    <x v="243"/>
    <x v="0"/>
    <x v="233"/>
    <n v="2872"/>
    <n v="12275"/>
    <s v="444400-19"/>
    <n v="2872"/>
  </r>
  <r>
    <x v="244"/>
    <x v="0"/>
    <x v="234"/>
    <n v="4010"/>
    <n v="12208"/>
    <s v="444410-19"/>
    <n v="4010"/>
  </r>
  <r>
    <x v="245"/>
    <x v="0"/>
    <x v="235"/>
    <n v="2480"/>
    <n v="5907"/>
    <s v="444420-19"/>
    <n v="2480"/>
  </r>
  <r>
    <x v="246"/>
    <x v="0"/>
    <x v="236"/>
    <n v="1146"/>
    <n v="3775"/>
    <s v="444430-19"/>
    <n v="1146"/>
  </r>
  <r>
    <x v="247"/>
    <x v="0"/>
    <x v="237"/>
    <n v="4069"/>
    <n v="9594"/>
    <s v="444440-19"/>
    <n v="4069"/>
  </r>
  <r>
    <x v="248"/>
    <x v="0"/>
    <x v="238"/>
    <n v="1660"/>
    <n v="2956"/>
    <s v="444450-19"/>
    <n v="1660"/>
  </r>
  <r>
    <x v="249"/>
    <x v="0"/>
    <x v="239"/>
    <n v="469"/>
    <n v="436"/>
    <s v="444460-19"/>
    <n v="469"/>
  </r>
  <r>
    <x v="250"/>
    <x v="0"/>
    <x v="240"/>
    <n v="725"/>
    <n v="620"/>
    <s v="444470-19"/>
    <n v="725"/>
  </r>
  <r>
    <x v="251"/>
    <x v="0"/>
    <x v="241"/>
    <n v="8428"/>
    <n v="7563"/>
    <s v="444480-19"/>
    <n v="8428"/>
  </r>
  <r>
    <x v="252"/>
    <x v="0"/>
    <x v="242"/>
    <n v="3331"/>
    <n v="3476"/>
    <s v="444490-19"/>
    <n v="3331"/>
  </r>
  <r>
    <x v="253"/>
    <x v="0"/>
    <x v="243"/>
    <n v="1751"/>
    <n v="1540"/>
    <s v="444500-19"/>
    <n v="1751"/>
  </r>
  <r>
    <x v="254"/>
    <x v="0"/>
    <x v="244"/>
    <n v="5559"/>
    <n v="5855"/>
    <s v="444510-19"/>
    <n v="5559"/>
  </r>
  <r>
    <x v="255"/>
    <x v="0"/>
    <x v="245"/>
    <n v="5053"/>
    <n v="5091"/>
    <s v="444520-19"/>
    <n v="5053"/>
  </r>
  <r>
    <x v="256"/>
    <x v="0"/>
    <x v="246"/>
    <n v="4605"/>
    <n v="4634"/>
    <s v="444530-19"/>
    <n v="4605"/>
  </r>
  <r>
    <x v="257"/>
    <x v="0"/>
    <x v="247"/>
    <n v="1616"/>
    <n v="1126"/>
    <s v="444540-19"/>
    <n v="1616"/>
  </r>
  <r>
    <x v="258"/>
    <x v="0"/>
    <x v="248"/>
    <n v="327"/>
    <n v="114"/>
    <s v="444550-19"/>
    <n v="327"/>
  </r>
  <r>
    <x v="259"/>
    <x v="0"/>
    <x v="249"/>
    <n v="4552"/>
    <n v="3997"/>
    <s v="444560-19"/>
    <n v="4552"/>
  </r>
  <r>
    <x v="260"/>
    <x v="0"/>
    <x v="250"/>
    <n v="2032"/>
    <n v="1155"/>
    <s v="444570-19"/>
    <n v="2032"/>
  </r>
  <r>
    <x v="261"/>
    <x v="0"/>
    <x v="251"/>
    <n v="6880"/>
    <n v="4526"/>
    <s v="444580-19"/>
    <n v="6880"/>
  </r>
  <r>
    <x v="262"/>
    <x v="0"/>
    <x v="62"/>
    <n v="2964"/>
    <n v="1508"/>
    <s v="444590-19"/>
    <n v="2964"/>
  </r>
  <r>
    <x v="263"/>
    <x v="0"/>
    <x v="252"/>
    <n v="1536"/>
    <n v="283"/>
    <s v="444600-19"/>
    <n v="1536"/>
  </r>
  <r>
    <x v="264"/>
    <x v="0"/>
    <x v="253"/>
    <n v="4205"/>
    <n v="1998"/>
    <s v="444610-19"/>
    <n v="4205"/>
  </r>
  <r>
    <x v="265"/>
    <x v="0"/>
    <x v="254"/>
    <n v="3123"/>
    <n v="1972"/>
    <s v="444620-19"/>
    <n v="3123"/>
  </r>
  <r>
    <x v="266"/>
    <x v="0"/>
    <x v="255"/>
    <n v="2420"/>
    <n v="2053"/>
    <s v="444630-19"/>
    <n v="2420"/>
  </r>
  <r>
    <x v="267"/>
    <x v="0"/>
    <x v="256"/>
    <n v="1492"/>
    <n v="915"/>
    <s v="444640-19"/>
    <n v="1492"/>
  </r>
  <r>
    <x v="268"/>
    <x v="0"/>
    <x v="257"/>
    <n v="3278"/>
    <n v="3014"/>
    <s v="444650-19"/>
    <n v="3278"/>
  </r>
  <r>
    <x v="269"/>
    <x v="0"/>
    <x v="162"/>
    <n v="2199"/>
    <n v="2748"/>
    <s v="444660-19"/>
    <n v="2199"/>
  </r>
  <r>
    <x v="270"/>
    <x v="0"/>
    <x v="258"/>
    <n v="640"/>
    <n v="544"/>
    <s v="444670-19"/>
    <n v="640"/>
  </r>
  <r>
    <x v="271"/>
    <x v="0"/>
    <x v="259"/>
    <n v="3623"/>
    <n v="5364"/>
    <s v="444680-19"/>
    <n v="3623"/>
  </r>
  <r>
    <x v="272"/>
    <x v="0"/>
    <x v="260"/>
    <n v="3597"/>
    <n v="6389"/>
    <s v="444690-19"/>
    <n v="3597"/>
  </r>
  <r>
    <x v="273"/>
    <x v="0"/>
    <x v="261"/>
    <n v="1667"/>
    <n v="3515"/>
    <s v="444700-19"/>
    <n v="1667"/>
  </r>
  <r>
    <x v="274"/>
    <x v="0"/>
    <x v="262"/>
    <n v="1015"/>
    <n v="1974"/>
    <s v="444710-19"/>
    <n v="1015"/>
  </r>
  <r>
    <x v="275"/>
    <x v="0"/>
    <x v="263"/>
    <n v="2966"/>
    <n v="6201"/>
    <s v="444720-19"/>
    <n v="2966"/>
  </r>
  <r>
    <x v="276"/>
    <x v="0"/>
    <x v="264"/>
    <n v="2713"/>
    <n v="4749"/>
    <s v="444730-19"/>
    <n v="2713"/>
  </r>
  <r>
    <x v="277"/>
    <x v="0"/>
    <x v="265"/>
    <n v="2318"/>
    <n v="3726"/>
    <s v="444740-19"/>
    <n v="2318"/>
  </r>
  <r>
    <x v="278"/>
    <x v="0"/>
    <x v="266"/>
    <n v="1667"/>
    <n v="3380"/>
    <s v="444750-19"/>
    <n v="1667"/>
  </r>
  <r>
    <x v="279"/>
    <x v="0"/>
    <x v="267"/>
    <n v="1431"/>
    <n v="3426"/>
    <s v="444760-19"/>
    <n v="1431"/>
  </r>
  <r>
    <x v="280"/>
    <x v="0"/>
    <x v="268"/>
    <n v="1275"/>
    <n v="1899"/>
    <s v="444770-19"/>
    <n v="1275"/>
  </r>
  <r>
    <x v="281"/>
    <x v="0"/>
    <x v="269"/>
    <n v="781"/>
    <n v="843"/>
    <s v="444780-19"/>
    <n v="781"/>
  </r>
  <r>
    <x v="0"/>
    <x v="1"/>
    <x v="270"/>
    <n v="0"/>
    <n v="0"/>
    <s v="4419720-29"/>
    <n v="0"/>
  </r>
  <r>
    <x v="1"/>
    <x v="1"/>
    <x v="66"/>
    <n v="0"/>
    <n v="0"/>
    <s v="4419820-29"/>
    <n v="0"/>
  </r>
  <r>
    <x v="2"/>
    <x v="1"/>
    <x v="271"/>
    <n v="0"/>
    <n v="0"/>
    <s v="4419920-29"/>
    <n v="0"/>
  </r>
  <r>
    <x v="3"/>
    <x v="1"/>
    <x v="272"/>
    <n v="0"/>
    <n v="0"/>
    <s v="4420020-29"/>
    <n v="0"/>
  </r>
  <r>
    <x v="4"/>
    <x v="1"/>
    <x v="273"/>
    <n v="0"/>
    <n v="0"/>
    <s v="4420120-29"/>
    <n v="0"/>
  </r>
  <r>
    <x v="5"/>
    <x v="1"/>
    <x v="274"/>
    <n v="0"/>
    <n v="0"/>
    <s v="4420220-29"/>
    <n v="0"/>
  </r>
  <r>
    <x v="6"/>
    <x v="1"/>
    <x v="275"/>
    <n v="0"/>
    <n v="0"/>
    <s v="4420320-29"/>
    <n v="0"/>
  </r>
  <r>
    <x v="7"/>
    <x v="1"/>
    <x v="276"/>
    <n v="0"/>
    <n v="0"/>
    <s v="4420420-29"/>
    <n v="0"/>
  </r>
  <r>
    <x v="8"/>
    <x v="1"/>
    <x v="277"/>
    <n v="0"/>
    <n v="0"/>
    <s v="4420520-29"/>
    <n v="0"/>
  </r>
  <r>
    <x v="9"/>
    <x v="1"/>
    <x v="278"/>
    <n v="299"/>
    <n v="0"/>
    <s v="4420620-29"/>
    <n v="299"/>
  </r>
  <r>
    <x v="10"/>
    <x v="1"/>
    <x v="279"/>
    <n v="819"/>
    <n v="0"/>
    <s v="4420720-29"/>
    <n v="819"/>
  </r>
  <r>
    <x v="11"/>
    <x v="1"/>
    <x v="280"/>
    <n v="1302"/>
    <n v="0"/>
    <s v="4420820-29"/>
    <n v="1302"/>
  </r>
  <r>
    <x v="12"/>
    <x v="1"/>
    <x v="281"/>
    <n v="1901"/>
    <n v="0"/>
    <s v="4420920-29"/>
    <n v="1901"/>
  </r>
  <r>
    <x v="13"/>
    <x v="1"/>
    <x v="282"/>
    <n v="1945"/>
    <n v="0"/>
    <s v="4421020-29"/>
    <n v="1945"/>
  </r>
  <r>
    <x v="14"/>
    <x v="1"/>
    <x v="283"/>
    <n v="725"/>
    <n v="0"/>
    <s v="4421120-29"/>
    <n v="725"/>
  </r>
  <r>
    <x v="15"/>
    <x v="1"/>
    <x v="284"/>
    <n v="331"/>
    <n v="0"/>
    <s v="4421220-29"/>
    <n v="331"/>
  </r>
  <r>
    <x v="16"/>
    <x v="1"/>
    <x v="285"/>
    <n v="2572"/>
    <n v="0"/>
    <s v="4421320-29"/>
    <n v="2572"/>
  </r>
  <r>
    <x v="17"/>
    <x v="1"/>
    <x v="286"/>
    <n v="4765"/>
    <n v="0"/>
    <s v="4421420-29"/>
    <n v="4765"/>
  </r>
  <r>
    <x v="18"/>
    <x v="1"/>
    <x v="287"/>
    <n v="6694"/>
    <n v="0"/>
    <s v="4421520-29"/>
    <n v="6694"/>
  </r>
  <r>
    <x v="19"/>
    <x v="1"/>
    <x v="288"/>
    <n v="7882"/>
    <n v="0"/>
    <s v="4421620-29"/>
    <n v="7882"/>
  </r>
  <r>
    <x v="20"/>
    <x v="1"/>
    <x v="289"/>
    <n v="9672"/>
    <n v="0"/>
    <s v="4421720-29"/>
    <n v="9672"/>
  </r>
  <r>
    <x v="21"/>
    <x v="1"/>
    <x v="290"/>
    <n v="3064"/>
    <n v="0"/>
    <s v="4421820-29"/>
    <n v="3064"/>
  </r>
  <r>
    <x v="22"/>
    <x v="1"/>
    <x v="291"/>
    <n v="2156"/>
    <n v="0"/>
    <s v="4421920-29"/>
    <n v="2156"/>
  </r>
  <r>
    <x v="23"/>
    <x v="1"/>
    <x v="292"/>
    <n v="8672"/>
    <n v="0"/>
    <s v="4422020-29"/>
    <n v="8672"/>
  </r>
  <r>
    <x v="24"/>
    <x v="1"/>
    <x v="293"/>
    <n v="9258"/>
    <n v="0"/>
    <s v="4422120-29"/>
    <n v="9258"/>
  </r>
  <r>
    <x v="25"/>
    <x v="1"/>
    <x v="294"/>
    <n v="8321"/>
    <n v="0"/>
    <s v="4422220-29"/>
    <n v="8321"/>
  </r>
  <r>
    <x v="26"/>
    <x v="1"/>
    <x v="295"/>
    <n v="10226"/>
    <n v="0"/>
    <s v="4422320-29"/>
    <n v="10226"/>
  </r>
  <r>
    <x v="27"/>
    <x v="1"/>
    <x v="296"/>
    <n v="9895"/>
    <n v="0"/>
    <s v="4422420-29"/>
    <n v="9895"/>
  </r>
  <r>
    <x v="28"/>
    <x v="1"/>
    <x v="297"/>
    <n v="4937"/>
    <n v="0"/>
    <s v="4422520-29"/>
    <n v="4937"/>
  </r>
  <r>
    <x v="29"/>
    <x v="1"/>
    <x v="298"/>
    <n v="3123"/>
    <n v="0"/>
    <s v="4422620-29"/>
    <n v="3123"/>
  </r>
  <r>
    <x v="30"/>
    <x v="1"/>
    <x v="299"/>
    <n v="4349"/>
    <n v="0"/>
    <s v="4422720-29"/>
    <n v="4349"/>
  </r>
  <r>
    <x v="31"/>
    <x v="1"/>
    <x v="300"/>
    <n v="3020"/>
    <n v="0"/>
    <s v="4422820-29"/>
    <n v="3020"/>
  </r>
  <r>
    <x v="32"/>
    <x v="1"/>
    <x v="301"/>
    <n v="2448"/>
    <n v="0"/>
    <s v="4422920-29"/>
    <n v="2448"/>
  </r>
  <r>
    <x v="33"/>
    <x v="1"/>
    <x v="302"/>
    <n v="3920"/>
    <n v="0"/>
    <s v="4423020-29"/>
    <n v="3920"/>
  </r>
  <r>
    <x v="34"/>
    <x v="1"/>
    <x v="303"/>
    <n v="6212"/>
    <n v="0"/>
    <s v="4423120-29"/>
    <n v="6212"/>
  </r>
  <r>
    <x v="35"/>
    <x v="1"/>
    <x v="304"/>
    <n v="2542"/>
    <n v="0"/>
    <s v="4423220-29"/>
    <n v="2542"/>
  </r>
  <r>
    <x v="36"/>
    <x v="1"/>
    <x v="305"/>
    <n v="1516"/>
    <n v="0"/>
    <s v="4423320-29"/>
    <n v="1516"/>
  </r>
  <r>
    <x v="37"/>
    <x v="1"/>
    <x v="306"/>
    <n v="9236"/>
    <n v="0"/>
    <s v="4423420-29"/>
    <n v="9236"/>
  </r>
  <r>
    <x v="38"/>
    <x v="1"/>
    <x v="307"/>
    <n v="12138"/>
    <n v="0"/>
    <s v="4423520-29"/>
    <n v="12138"/>
  </r>
  <r>
    <x v="39"/>
    <x v="1"/>
    <x v="308"/>
    <n v="12071"/>
    <n v="0"/>
    <s v="4423620-29"/>
    <n v="12071"/>
  </r>
  <r>
    <x v="40"/>
    <x v="1"/>
    <x v="309"/>
    <n v="10781"/>
    <n v="0"/>
    <s v="4423720-29"/>
    <n v="10781"/>
  </r>
  <r>
    <x v="41"/>
    <x v="1"/>
    <x v="310"/>
    <n v="10538"/>
    <n v="0"/>
    <s v="4423820-29"/>
    <n v="10538"/>
  </r>
  <r>
    <x v="42"/>
    <x v="1"/>
    <x v="311"/>
    <n v="3849"/>
    <n v="0"/>
    <s v="4423920-29"/>
    <n v="3849"/>
  </r>
  <r>
    <x v="43"/>
    <x v="1"/>
    <x v="312"/>
    <n v="2368"/>
    <n v="0"/>
    <s v="4424020-29"/>
    <n v="2368"/>
  </r>
  <r>
    <x v="44"/>
    <x v="1"/>
    <x v="313"/>
    <n v="10000"/>
    <n v="0"/>
    <s v="4424120-29"/>
    <n v="10000"/>
  </r>
  <r>
    <x v="45"/>
    <x v="1"/>
    <x v="314"/>
    <n v="13190"/>
    <n v="0"/>
    <s v="4424220-29"/>
    <n v="13190"/>
  </r>
  <r>
    <x v="46"/>
    <x v="1"/>
    <x v="315"/>
    <n v="15874"/>
    <n v="0"/>
    <s v="4424320-29"/>
    <n v="15874"/>
  </r>
  <r>
    <x v="47"/>
    <x v="1"/>
    <x v="316"/>
    <n v="15873"/>
    <n v="0"/>
    <s v="4424420-29"/>
    <n v="15873"/>
  </r>
  <r>
    <x v="48"/>
    <x v="1"/>
    <x v="317"/>
    <n v="15674"/>
    <n v="0"/>
    <s v="4424520-29"/>
    <n v="15674"/>
  </r>
  <r>
    <x v="49"/>
    <x v="1"/>
    <x v="318"/>
    <n v="6219"/>
    <n v="0"/>
    <s v="4424620-29"/>
    <n v="6219"/>
  </r>
  <r>
    <x v="50"/>
    <x v="1"/>
    <x v="319"/>
    <n v="4047"/>
    <n v="0"/>
    <s v="4424720-29"/>
    <n v="4047"/>
  </r>
  <r>
    <x v="51"/>
    <x v="1"/>
    <x v="320"/>
    <n v="14396"/>
    <n v="0"/>
    <s v="4424820-29"/>
    <n v="14396"/>
  </r>
  <r>
    <x v="52"/>
    <x v="1"/>
    <x v="321"/>
    <n v="18483"/>
    <n v="0"/>
    <s v="4424920-29"/>
    <n v="18483"/>
  </r>
  <r>
    <x v="53"/>
    <x v="1"/>
    <x v="322"/>
    <n v="16253"/>
    <n v="0"/>
    <s v="4425020-29"/>
    <n v="16253"/>
  </r>
  <r>
    <x v="54"/>
    <x v="1"/>
    <x v="323"/>
    <n v="15883"/>
    <n v="0"/>
    <s v="4425120-29"/>
    <n v="15883"/>
  </r>
  <r>
    <x v="55"/>
    <x v="1"/>
    <x v="324"/>
    <n v="18330"/>
    <n v="0"/>
    <s v="4425220-29"/>
    <n v="18330"/>
  </r>
  <r>
    <x v="56"/>
    <x v="1"/>
    <x v="325"/>
    <n v="8675"/>
    <n v="0"/>
    <s v="4425320-29"/>
    <n v="8675"/>
  </r>
  <r>
    <x v="57"/>
    <x v="1"/>
    <x v="326"/>
    <n v="6528"/>
    <n v="0"/>
    <s v="4425420-29"/>
    <n v="6528"/>
  </r>
  <r>
    <x v="58"/>
    <x v="1"/>
    <x v="327"/>
    <n v="16619"/>
    <n v="0"/>
    <s v="4425520-29"/>
    <n v="16619"/>
  </r>
  <r>
    <x v="59"/>
    <x v="1"/>
    <x v="328"/>
    <n v="20633"/>
    <n v="0"/>
    <s v="4425620-29"/>
    <n v="20633"/>
  </r>
  <r>
    <x v="60"/>
    <x v="1"/>
    <x v="329"/>
    <n v="22045"/>
    <n v="0"/>
    <s v="4425720-29"/>
    <n v="22045"/>
  </r>
  <r>
    <x v="61"/>
    <x v="1"/>
    <x v="330"/>
    <n v="22771"/>
    <n v="0"/>
    <s v="4425820-29"/>
    <n v="22771"/>
  </r>
  <r>
    <x v="62"/>
    <x v="1"/>
    <x v="331"/>
    <n v="26490"/>
    <n v="0"/>
    <s v="4425920-29"/>
    <n v="26490"/>
  </r>
  <r>
    <x v="63"/>
    <x v="1"/>
    <x v="214"/>
    <n v="13599"/>
    <n v="0"/>
    <s v="4426020-29"/>
    <n v="13599"/>
  </r>
  <r>
    <x v="64"/>
    <x v="1"/>
    <x v="332"/>
    <n v="8314"/>
    <n v="0"/>
    <s v="4426120-29"/>
    <n v="8314"/>
  </r>
  <r>
    <x v="65"/>
    <x v="1"/>
    <x v="333"/>
    <n v="23060"/>
    <n v="0"/>
    <s v="4426220-29"/>
    <n v="23060"/>
  </r>
  <r>
    <x v="66"/>
    <x v="1"/>
    <x v="334"/>
    <n v="22547"/>
    <n v="0"/>
    <s v="4426320-29"/>
    <n v="22547"/>
  </r>
  <r>
    <x v="67"/>
    <x v="1"/>
    <x v="335"/>
    <n v="24090"/>
    <n v="0"/>
    <s v="4426420-29"/>
    <n v="24090"/>
  </r>
  <r>
    <x v="68"/>
    <x v="1"/>
    <x v="336"/>
    <n v="19574"/>
    <n v="0"/>
    <s v="4426520-29"/>
    <n v="19574"/>
  </r>
  <r>
    <x v="69"/>
    <x v="1"/>
    <x v="337"/>
    <n v="21658"/>
    <n v="0"/>
    <s v="4426620-29"/>
    <n v="21658"/>
  </r>
  <r>
    <x v="70"/>
    <x v="1"/>
    <x v="338"/>
    <n v="13133"/>
    <n v="0"/>
    <s v="4426720-29"/>
    <n v="13133"/>
  </r>
  <r>
    <x v="71"/>
    <x v="1"/>
    <x v="339"/>
    <n v="8195"/>
    <n v="0"/>
    <s v="4426820-29"/>
    <n v="8195"/>
  </r>
  <r>
    <x v="72"/>
    <x v="1"/>
    <x v="340"/>
    <n v="22248"/>
    <n v="0"/>
    <s v="4426920-29"/>
    <n v="22248"/>
  </r>
  <r>
    <x v="73"/>
    <x v="1"/>
    <x v="341"/>
    <n v="23743"/>
    <n v="0"/>
    <s v="4427020-29"/>
    <n v="23743"/>
  </r>
  <r>
    <x v="74"/>
    <x v="1"/>
    <x v="342"/>
    <n v="22210"/>
    <n v="0"/>
    <s v="4427120-29"/>
    <n v="22210"/>
  </r>
  <r>
    <x v="75"/>
    <x v="1"/>
    <x v="343"/>
    <n v="17888"/>
    <n v="0"/>
    <s v="4427220-29"/>
    <n v="17888"/>
  </r>
  <r>
    <x v="76"/>
    <x v="1"/>
    <x v="344"/>
    <n v="17180"/>
    <n v="0"/>
    <s v="4427320-29"/>
    <n v="17180"/>
  </r>
  <r>
    <x v="77"/>
    <x v="1"/>
    <x v="345"/>
    <n v="8368"/>
    <n v="0"/>
    <s v="4427420-29"/>
    <n v="8368"/>
  </r>
  <r>
    <x v="78"/>
    <x v="1"/>
    <x v="346"/>
    <n v="4898"/>
    <n v="0"/>
    <s v="4427520-29"/>
    <n v="4898"/>
  </r>
  <r>
    <x v="79"/>
    <x v="1"/>
    <x v="347"/>
    <n v="11767"/>
    <n v="0"/>
    <s v="4427620-29"/>
    <n v="11767"/>
  </r>
  <r>
    <x v="80"/>
    <x v="1"/>
    <x v="348"/>
    <n v="11998"/>
    <n v="0"/>
    <s v="4427720-29"/>
    <n v="11998"/>
  </r>
  <r>
    <x v="81"/>
    <x v="1"/>
    <x v="349"/>
    <n v="2194"/>
    <n v="0"/>
    <s v="4427820-29"/>
    <n v="2194"/>
  </r>
  <r>
    <x v="82"/>
    <x v="1"/>
    <x v="350"/>
    <n v="14381"/>
    <n v="0"/>
    <s v="4427920-29"/>
    <n v="14381"/>
  </r>
  <r>
    <x v="83"/>
    <x v="1"/>
    <x v="351"/>
    <n v="10926"/>
    <n v="0"/>
    <s v="4428020-29"/>
    <n v="10926"/>
  </r>
  <r>
    <x v="84"/>
    <x v="1"/>
    <x v="352"/>
    <n v="4169"/>
    <n v="0"/>
    <s v="4428120-29"/>
    <n v="4169"/>
  </r>
  <r>
    <x v="85"/>
    <x v="1"/>
    <x v="353"/>
    <n v="1495"/>
    <n v="0"/>
    <s v="4428220-29"/>
    <n v="1495"/>
  </r>
  <r>
    <x v="86"/>
    <x v="1"/>
    <x v="354"/>
    <n v="1494"/>
    <n v="0"/>
    <s v="4428320-29"/>
    <n v="1494"/>
  </r>
  <r>
    <x v="87"/>
    <x v="1"/>
    <x v="355"/>
    <n v="8801"/>
    <n v="0"/>
    <s v="4428420-29"/>
    <n v="8801"/>
  </r>
  <r>
    <x v="88"/>
    <x v="1"/>
    <x v="356"/>
    <n v="6666"/>
    <n v="0"/>
    <s v="4428520-29"/>
    <n v="6666"/>
  </r>
  <r>
    <x v="89"/>
    <x v="1"/>
    <x v="357"/>
    <n v="5648"/>
    <n v="0"/>
    <s v="4428620-29"/>
    <n v="5648"/>
  </r>
  <r>
    <x v="90"/>
    <x v="1"/>
    <x v="358"/>
    <n v="5724"/>
    <n v="0"/>
    <s v="4428720-29"/>
    <n v="5724"/>
  </r>
  <r>
    <x v="91"/>
    <x v="1"/>
    <x v="359"/>
    <n v="2539"/>
    <n v="0"/>
    <s v="4428820-29"/>
    <n v="2539"/>
  </r>
  <r>
    <x v="92"/>
    <x v="1"/>
    <x v="360"/>
    <n v="1073"/>
    <n v="0"/>
    <s v="4428920-29"/>
    <n v="1073"/>
  </r>
  <r>
    <x v="93"/>
    <x v="1"/>
    <x v="361"/>
    <n v="7117"/>
    <n v="0"/>
    <s v="4429020-29"/>
    <n v="7117"/>
  </r>
  <r>
    <x v="94"/>
    <x v="1"/>
    <x v="362"/>
    <n v="6797"/>
    <n v="0"/>
    <s v="4429120-29"/>
    <n v="6797"/>
  </r>
  <r>
    <x v="95"/>
    <x v="1"/>
    <x v="363"/>
    <n v="5130"/>
    <n v="0"/>
    <s v="4429220-29"/>
    <n v="5130"/>
  </r>
  <r>
    <x v="96"/>
    <x v="1"/>
    <x v="364"/>
    <n v="4665"/>
    <n v="0"/>
    <s v="4429320-29"/>
    <n v="4665"/>
  </r>
  <r>
    <x v="97"/>
    <x v="1"/>
    <x v="365"/>
    <n v="5102"/>
    <n v="0"/>
    <s v="4429420-29"/>
    <n v="5102"/>
  </r>
  <r>
    <x v="98"/>
    <x v="1"/>
    <x v="366"/>
    <n v="1831"/>
    <n v="0"/>
    <s v="4429520-29"/>
    <n v="1831"/>
  </r>
  <r>
    <x v="99"/>
    <x v="1"/>
    <x v="367"/>
    <n v="1195"/>
    <n v="0"/>
    <s v="4429620-29"/>
    <n v="1195"/>
  </r>
  <r>
    <x v="100"/>
    <x v="1"/>
    <x v="368"/>
    <n v="4444"/>
    <n v="0"/>
    <s v="4429720-29"/>
    <n v="4444"/>
  </r>
  <r>
    <x v="101"/>
    <x v="1"/>
    <x v="369"/>
    <n v="4235"/>
    <n v="0"/>
    <s v="4429820-29"/>
    <n v="4235"/>
  </r>
  <r>
    <x v="102"/>
    <x v="1"/>
    <x v="370"/>
    <n v="1431"/>
    <n v="0"/>
    <s v="4429920-29"/>
    <n v="1431"/>
  </r>
  <r>
    <x v="103"/>
    <x v="1"/>
    <x v="371"/>
    <n v="1469"/>
    <n v="0"/>
    <s v="4430020-29"/>
    <n v="1469"/>
  </r>
  <r>
    <x v="104"/>
    <x v="1"/>
    <x v="372"/>
    <n v="121"/>
    <n v="0"/>
    <s v="4430120-29"/>
    <n v="121"/>
  </r>
  <r>
    <x v="105"/>
    <x v="1"/>
    <x v="373"/>
    <n v="2022"/>
    <n v="0"/>
    <s v="4430220-29"/>
    <n v="2022"/>
  </r>
  <r>
    <x v="106"/>
    <x v="1"/>
    <x v="374"/>
    <n v="685"/>
    <n v="0"/>
    <s v="4430320-29"/>
    <n v="685"/>
  </r>
  <r>
    <x v="107"/>
    <x v="1"/>
    <x v="375"/>
    <n v="2412"/>
    <n v="0"/>
    <s v="4430420-29"/>
    <n v="2412"/>
  </r>
  <r>
    <x v="108"/>
    <x v="1"/>
    <x v="376"/>
    <n v="2211"/>
    <n v="0"/>
    <s v="4430520-29"/>
    <n v="2211"/>
  </r>
  <r>
    <x v="109"/>
    <x v="1"/>
    <x v="377"/>
    <n v="1948"/>
    <n v="0"/>
    <s v="4430620-29"/>
    <n v="1948"/>
  </r>
  <r>
    <x v="110"/>
    <x v="1"/>
    <x v="378"/>
    <n v="2089"/>
    <n v="0"/>
    <s v="4430720-29"/>
    <n v="2089"/>
  </r>
  <r>
    <x v="111"/>
    <x v="1"/>
    <x v="379"/>
    <n v="2196"/>
    <n v="0"/>
    <s v="4430820-29"/>
    <n v="2196"/>
  </r>
  <r>
    <x v="112"/>
    <x v="1"/>
    <x v="380"/>
    <n v="968"/>
    <n v="0"/>
    <s v="4430920-29"/>
    <n v="968"/>
  </r>
  <r>
    <x v="113"/>
    <x v="1"/>
    <x v="381"/>
    <n v="468"/>
    <n v="0"/>
    <s v="4431020-29"/>
    <n v="468"/>
  </r>
  <r>
    <x v="114"/>
    <x v="1"/>
    <x v="382"/>
    <n v="2141"/>
    <n v="0"/>
    <s v="4431120-29"/>
    <n v="2141"/>
  </r>
  <r>
    <x v="115"/>
    <x v="1"/>
    <x v="383"/>
    <n v="2417"/>
    <n v="0"/>
    <s v="4431220-29"/>
    <n v="2417"/>
  </r>
  <r>
    <x v="116"/>
    <x v="1"/>
    <x v="384"/>
    <n v="1772"/>
    <n v="0"/>
    <s v="4431320-29"/>
    <n v="1772"/>
  </r>
  <r>
    <x v="117"/>
    <x v="1"/>
    <x v="385"/>
    <n v="2168"/>
    <n v="0"/>
    <s v="4431420-29"/>
    <n v="2168"/>
  </r>
  <r>
    <x v="118"/>
    <x v="1"/>
    <x v="386"/>
    <n v="2055"/>
    <n v="0"/>
    <s v="4431520-29"/>
    <n v="2055"/>
  </r>
  <r>
    <x v="119"/>
    <x v="1"/>
    <x v="387"/>
    <n v="859"/>
    <n v="0"/>
    <s v="4431620-29"/>
    <n v="859"/>
  </r>
  <r>
    <x v="120"/>
    <x v="1"/>
    <x v="388"/>
    <n v="312"/>
    <n v="0"/>
    <s v="4431720-29"/>
    <n v="312"/>
  </r>
  <r>
    <x v="121"/>
    <x v="1"/>
    <x v="389"/>
    <n v="1833"/>
    <n v="0"/>
    <s v="4431820-29"/>
    <n v="1833"/>
  </r>
  <r>
    <x v="122"/>
    <x v="1"/>
    <x v="390"/>
    <n v="1589"/>
    <n v="0"/>
    <s v="4431920-29"/>
    <n v="1589"/>
  </r>
  <r>
    <x v="123"/>
    <x v="1"/>
    <x v="391"/>
    <n v="1256"/>
    <n v="0"/>
    <s v="4432020-29"/>
    <n v="1256"/>
  </r>
  <r>
    <x v="124"/>
    <x v="1"/>
    <x v="392"/>
    <n v="1091"/>
    <n v="0"/>
    <s v="4432120-29"/>
    <n v="1091"/>
  </r>
  <r>
    <x v="125"/>
    <x v="1"/>
    <x v="393"/>
    <n v="911"/>
    <n v="0"/>
    <s v="4432220-29"/>
    <n v="911"/>
  </r>
  <r>
    <x v="126"/>
    <x v="1"/>
    <x v="394"/>
    <n v="695"/>
    <n v="0"/>
    <s v="4432320-29"/>
    <n v="695"/>
  </r>
  <r>
    <x v="127"/>
    <x v="1"/>
    <x v="131"/>
    <n v="176"/>
    <n v="0"/>
    <s v="4432420-29"/>
    <n v="176"/>
  </r>
  <r>
    <x v="128"/>
    <x v="1"/>
    <x v="395"/>
    <n v="1403"/>
    <n v="0"/>
    <s v="4432520-29"/>
    <n v="1403"/>
  </r>
  <r>
    <x v="129"/>
    <x v="1"/>
    <x v="396"/>
    <n v="1296"/>
    <n v="0"/>
    <s v="4432620-29"/>
    <n v="1296"/>
  </r>
  <r>
    <x v="130"/>
    <x v="1"/>
    <x v="397"/>
    <n v="1073"/>
    <n v="0"/>
    <s v="4432720-29"/>
    <n v="1073"/>
  </r>
  <r>
    <x v="131"/>
    <x v="1"/>
    <x v="398"/>
    <n v="818"/>
    <n v="0"/>
    <s v="4432820-29"/>
    <n v="818"/>
  </r>
  <r>
    <x v="132"/>
    <x v="1"/>
    <x v="148"/>
    <n v="908"/>
    <n v="0"/>
    <s v="4432920-29"/>
    <n v="908"/>
  </r>
  <r>
    <x v="133"/>
    <x v="1"/>
    <x v="399"/>
    <n v="334"/>
    <n v="0"/>
    <s v="4433020-29"/>
    <n v="334"/>
  </r>
  <r>
    <x v="134"/>
    <x v="1"/>
    <x v="118"/>
    <n v="53"/>
    <n v="0"/>
    <s v="4433120-29"/>
    <n v="53"/>
  </r>
  <r>
    <x v="135"/>
    <x v="1"/>
    <x v="400"/>
    <n v="363"/>
    <n v="0"/>
    <s v="4433220-29"/>
    <n v="363"/>
  </r>
  <r>
    <x v="136"/>
    <x v="1"/>
    <x v="156"/>
    <n v="232"/>
    <n v="0"/>
    <s v="4433320-29"/>
    <n v="232"/>
  </r>
  <r>
    <x v="137"/>
    <x v="1"/>
    <x v="401"/>
    <n v="1225"/>
    <n v="0"/>
    <s v="4433420-29"/>
    <n v="1225"/>
  </r>
  <r>
    <x v="138"/>
    <x v="1"/>
    <x v="112"/>
    <n v="1447"/>
    <n v="0"/>
    <s v="4433520-29"/>
    <n v="1447"/>
  </r>
  <r>
    <x v="139"/>
    <x v="1"/>
    <x v="353"/>
    <n v="1003"/>
    <n v="0"/>
    <s v="4433620-29"/>
    <n v="1003"/>
  </r>
  <r>
    <x v="140"/>
    <x v="1"/>
    <x v="402"/>
    <n v="320"/>
    <n v="0"/>
    <s v="4433720-29"/>
    <n v="320"/>
  </r>
  <r>
    <x v="141"/>
    <x v="1"/>
    <x v="403"/>
    <n v="109"/>
    <n v="0"/>
    <s v="4433820-29"/>
    <n v="109"/>
  </r>
  <r>
    <x v="142"/>
    <x v="1"/>
    <x v="404"/>
    <n v="881"/>
    <n v="0"/>
    <s v="4433920-29"/>
    <n v="881"/>
  </r>
  <r>
    <x v="143"/>
    <x v="1"/>
    <x v="405"/>
    <n v="881"/>
    <n v="0"/>
    <s v="4434020-29"/>
    <n v="881"/>
  </r>
  <r>
    <x v="144"/>
    <x v="1"/>
    <x v="406"/>
    <n v="613"/>
    <n v="0"/>
    <s v="4434120-29"/>
    <n v="613"/>
  </r>
  <r>
    <x v="145"/>
    <x v="1"/>
    <x v="407"/>
    <n v="609"/>
    <n v="0"/>
    <s v="4434220-29"/>
    <n v="609"/>
  </r>
  <r>
    <x v="146"/>
    <x v="1"/>
    <x v="408"/>
    <n v="883"/>
    <n v="0"/>
    <s v="4434320-29"/>
    <n v="883"/>
  </r>
  <r>
    <x v="147"/>
    <x v="1"/>
    <x v="409"/>
    <n v="250"/>
    <n v="0"/>
    <s v="4434420-29"/>
    <n v="250"/>
  </r>
  <r>
    <x v="148"/>
    <x v="1"/>
    <x v="410"/>
    <n v="64"/>
    <n v="0"/>
    <s v="4434520-29"/>
    <n v="64"/>
  </r>
  <r>
    <x v="149"/>
    <x v="1"/>
    <x v="406"/>
    <n v="475"/>
    <n v="0"/>
    <s v="4434620-29"/>
    <n v="475"/>
  </r>
  <r>
    <x v="150"/>
    <x v="1"/>
    <x v="411"/>
    <n v="514"/>
    <n v="0"/>
    <s v="4434720-29"/>
    <n v="514"/>
  </r>
  <r>
    <x v="151"/>
    <x v="1"/>
    <x v="412"/>
    <n v="454"/>
    <n v="0"/>
    <s v="4434820-29"/>
    <n v="454"/>
  </r>
  <r>
    <x v="152"/>
    <x v="1"/>
    <x v="413"/>
    <n v="415"/>
    <n v="0"/>
    <s v="4434920-29"/>
    <n v="415"/>
  </r>
  <r>
    <x v="153"/>
    <x v="1"/>
    <x v="195"/>
    <n v="338"/>
    <n v="0"/>
    <s v="4435020-29"/>
    <n v="338"/>
  </r>
  <r>
    <x v="154"/>
    <x v="1"/>
    <x v="414"/>
    <n v="116"/>
    <n v="0"/>
    <s v="4435120-29"/>
    <n v="116"/>
  </r>
  <r>
    <x v="155"/>
    <x v="1"/>
    <x v="415"/>
    <n v="19"/>
    <n v="0"/>
    <s v="4435220-29"/>
    <n v="19"/>
  </r>
  <r>
    <x v="156"/>
    <x v="1"/>
    <x v="416"/>
    <n v="229"/>
    <n v="0"/>
    <s v="4435320-29"/>
    <n v="229"/>
  </r>
  <r>
    <x v="157"/>
    <x v="1"/>
    <x v="417"/>
    <n v="182"/>
    <n v="0"/>
    <s v="4435420-29"/>
    <n v="182"/>
  </r>
  <r>
    <x v="158"/>
    <x v="1"/>
    <x v="83"/>
    <n v="261"/>
    <n v="0"/>
    <s v="4435520-29"/>
    <n v="261"/>
  </r>
  <r>
    <x v="159"/>
    <x v="1"/>
    <x v="418"/>
    <n v="324"/>
    <n v="0"/>
    <s v="4435620-29"/>
    <n v="324"/>
  </r>
  <r>
    <x v="160"/>
    <x v="1"/>
    <x v="419"/>
    <n v="306"/>
    <n v="0"/>
    <s v="4435720-29"/>
    <n v="306"/>
  </r>
  <r>
    <x v="161"/>
    <x v="1"/>
    <x v="420"/>
    <n v="111"/>
    <n v="0"/>
    <s v="4435820-29"/>
    <n v="111"/>
  </r>
  <r>
    <x v="162"/>
    <x v="1"/>
    <x v="421"/>
    <n v="33"/>
    <n v="0"/>
    <s v="4435920-29"/>
    <n v="33"/>
  </r>
  <r>
    <x v="163"/>
    <x v="1"/>
    <x v="422"/>
    <n v="311"/>
    <n v="0"/>
    <s v="4436020-29"/>
    <n v="311"/>
  </r>
  <r>
    <x v="164"/>
    <x v="1"/>
    <x v="423"/>
    <n v="355"/>
    <n v="0"/>
    <s v="4436120-29"/>
    <n v="355"/>
  </r>
  <r>
    <x v="165"/>
    <x v="1"/>
    <x v="419"/>
    <n v="305"/>
    <n v="0"/>
    <s v="4436220-29"/>
    <n v="305"/>
  </r>
  <r>
    <x v="166"/>
    <x v="1"/>
    <x v="424"/>
    <n v="175"/>
    <n v="0"/>
    <s v="4436320-29"/>
    <n v="175"/>
  </r>
  <r>
    <x v="167"/>
    <x v="1"/>
    <x v="425"/>
    <n v="258"/>
    <n v="0"/>
    <s v="4436420-29"/>
    <n v="258"/>
  </r>
  <r>
    <x v="168"/>
    <x v="1"/>
    <x v="426"/>
    <n v="79"/>
    <n v="0"/>
    <s v="4436520-29"/>
    <n v="79"/>
  </r>
  <r>
    <x v="169"/>
    <x v="1"/>
    <x v="427"/>
    <n v="23"/>
    <n v="0"/>
    <s v="4436620-29"/>
    <n v="23"/>
  </r>
  <r>
    <x v="170"/>
    <x v="1"/>
    <x v="428"/>
    <n v="267"/>
    <n v="0"/>
    <s v="4436720-29"/>
    <n v="267"/>
  </r>
  <r>
    <x v="171"/>
    <x v="1"/>
    <x v="429"/>
    <n v="258"/>
    <n v="0"/>
    <s v="4436820-29"/>
    <n v="258"/>
  </r>
  <r>
    <x v="172"/>
    <x v="1"/>
    <x v="408"/>
    <n v="228"/>
    <n v="0"/>
    <s v="4436920-29"/>
    <n v="228"/>
  </r>
  <r>
    <x v="173"/>
    <x v="1"/>
    <x v="430"/>
    <n v="322"/>
    <n v="0"/>
    <s v="4437020-29"/>
    <n v="322"/>
  </r>
  <r>
    <x v="174"/>
    <x v="1"/>
    <x v="431"/>
    <n v="293"/>
    <n v="0"/>
    <s v="4437120-29"/>
    <n v="293"/>
  </r>
  <r>
    <x v="175"/>
    <x v="1"/>
    <x v="432"/>
    <n v="73"/>
    <n v="0"/>
    <s v="4437220-29"/>
    <n v="73"/>
  </r>
  <r>
    <x v="176"/>
    <x v="1"/>
    <x v="433"/>
    <n v="29"/>
    <n v="0"/>
    <s v="4437320-29"/>
    <n v="29"/>
  </r>
  <r>
    <x v="177"/>
    <x v="1"/>
    <x v="434"/>
    <n v="289"/>
    <n v="0"/>
    <s v="4437420-29"/>
    <n v="289"/>
  </r>
  <r>
    <x v="178"/>
    <x v="1"/>
    <x v="435"/>
    <n v="312"/>
    <n v="0"/>
    <s v="4437520-29"/>
    <n v="312"/>
  </r>
  <r>
    <x v="179"/>
    <x v="1"/>
    <x v="436"/>
    <n v="237"/>
    <n v="0"/>
    <s v="4437620-29"/>
    <n v="237"/>
  </r>
  <r>
    <x v="180"/>
    <x v="1"/>
    <x v="437"/>
    <n v="250"/>
    <n v="0"/>
    <s v="4437720-29"/>
    <n v="250"/>
  </r>
  <r>
    <x v="181"/>
    <x v="1"/>
    <x v="262"/>
    <n v="299"/>
    <n v="0"/>
    <s v="4437820-29"/>
    <n v="299"/>
  </r>
  <r>
    <x v="182"/>
    <x v="1"/>
    <x v="438"/>
    <n v="106"/>
    <n v="0"/>
    <s v="4437920-29"/>
    <n v="106"/>
  </r>
  <r>
    <x v="183"/>
    <x v="1"/>
    <x v="439"/>
    <n v="54"/>
    <n v="0"/>
    <s v="4438020-29"/>
    <n v="54"/>
  </r>
  <r>
    <x v="184"/>
    <x v="1"/>
    <x v="440"/>
    <n v="247"/>
    <n v="0"/>
    <s v="4438120-29"/>
    <n v="247"/>
  </r>
  <r>
    <x v="185"/>
    <x v="1"/>
    <x v="441"/>
    <n v="282"/>
    <n v="0"/>
    <s v="4438220-29"/>
    <n v="282"/>
  </r>
  <r>
    <x v="186"/>
    <x v="1"/>
    <x v="442"/>
    <n v="363"/>
    <n v="0"/>
    <s v="4438320-29"/>
    <n v="363"/>
  </r>
  <r>
    <x v="187"/>
    <x v="1"/>
    <x v="443"/>
    <n v="238"/>
    <n v="0"/>
    <s v="4438420-29"/>
    <n v="238"/>
  </r>
  <r>
    <x v="188"/>
    <x v="1"/>
    <x v="444"/>
    <n v="276"/>
    <n v="0"/>
    <s v="4438520-29"/>
    <n v="276"/>
  </r>
  <r>
    <x v="189"/>
    <x v="1"/>
    <x v="445"/>
    <n v="101"/>
    <n v="0"/>
    <s v="4438620-29"/>
    <n v="101"/>
  </r>
  <r>
    <x v="190"/>
    <x v="1"/>
    <x v="137"/>
    <n v="65"/>
    <n v="0"/>
    <s v="4438720-29"/>
    <n v="65"/>
  </r>
  <r>
    <x v="191"/>
    <x v="1"/>
    <x v="446"/>
    <n v="239"/>
    <n v="0"/>
    <s v="4438820-29"/>
    <n v="239"/>
  </r>
  <r>
    <x v="192"/>
    <x v="1"/>
    <x v="447"/>
    <n v="296"/>
    <n v="0"/>
    <s v="4438920-29"/>
    <n v="296"/>
  </r>
  <r>
    <x v="193"/>
    <x v="1"/>
    <x v="448"/>
    <n v="376"/>
    <n v="0"/>
    <s v="4439020-29"/>
    <n v="376"/>
  </r>
  <r>
    <x v="194"/>
    <x v="1"/>
    <x v="449"/>
    <n v="248"/>
    <n v="0"/>
    <s v="4439120-29"/>
    <n v="248"/>
  </r>
  <r>
    <x v="195"/>
    <x v="1"/>
    <x v="417"/>
    <n v="305"/>
    <n v="0"/>
    <s v="4439220-29"/>
    <n v="305"/>
  </r>
  <r>
    <x v="196"/>
    <x v="1"/>
    <x v="450"/>
    <n v="104"/>
    <n v="0"/>
    <s v="4439320-29"/>
    <n v="104"/>
  </r>
  <r>
    <x v="197"/>
    <x v="1"/>
    <x v="451"/>
    <n v="36"/>
    <n v="0"/>
    <s v="4439420-29"/>
    <n v="36"/>
  </r>
  <r>
    <x v="198"/>
    <x v="1"/>
    <x v="452"/>
    <n v="256"/>
    <n v="0"/>
    <s v="4439520-29"/>
    <n v="256"/>
  </r>
  <r>
    <x v="199"/>
    <x v="1"/>
    <x v="453"/>
    <n v="340"/>
    <n v="0"/>
    <s v="4439620-29"/>
    <n v="340"/>
  </r>
  <r>
    <x v="200"/>
    <x v="1"/>
    <x v="454"/>
    <n v="316"/>
    <n v="0"/>
    <s v="4439720-29"/>
    <n v="316"/>
  </r>
  <r>
    <x v="201"/>
    <x v="1"/>
    <x v="455"/>
    <n v="256"/>
    <n v="0"/>
    <s v="4439820-29"/>
    <n v="256"/>
  </r>
  <r>
    <x v="202"/>
    <x v="1"/>
    <x v="456"/>
    <n v="280"/>
    <n v="0"/>
    <s v="4439920-29"/>
    <n v="280"/>
  </r>
  <r>
    <x v="203"/>
    <x v="1"/>
    <x v="457"/>
    <n v="142"/>
    <n v="0"/>
    <s v="4440020-29"/>
    <n v="142"/>
  </r>
  <r>
    <x v="204"/>
    <x v="1"/>
    <x v="458"/>
    <n v="85"/>
    <n v="0"/>
    <s v="4440120-29"/>
    <n v="85"/>
  </r>
  <r>
    <x v="205"/>
    <x v="1"/>
    <x v="459"/>
    <n v="427"/>
    <n v="0"/>
    <s v="4440220-29"/>
    <n v="427"/>
  </r>
  <r>
    <x v="206"/>
    <x v="1"/>
    <x v="460"/>
    <n v="501"/>
    <n v="0"/>
    <s v="4440320-29"/>
    <n v="501"/>
  </r>
  <r>
    <x v="207"/>
    <x v="1"/>
    <x v="397"/>
    <n v="611"/>
    <n v="0"/>
    <s v="4440420-29"/>
    <n v="611"/>
  </r>
  <r>
    <x v="208"/>
    <x v="1"/>
    <x v="461"/>
    <n v="399"/>
    <n v="0"/>
    <s v="4440520-29"/>
    <n v="399"/>
  </r>
  <r>
    <x v="209"/>
    <x v="1"/>
    <x v="462"/>
    <n v="523"/>
    <n v="0"/>
    <s v="4440620-29"/>
    <n v="523"/>
  </r>
  <r>
    <x v="210"/>
    <x v="1"/>
    <x v="374"/>
    <n v="305"/>
    <n v="0"/>
    <s v="4440720-29"/>
    <n v="305"/>
  </r>
  <r>
    <x v="211"/>
    <x v="1"/>
    <x v="463"/>
    <n v="156"/>
    <n v="0"/>
    <s v="4440820-29"/>
    <n v="156"/>
  </r>
  <r>
    <x v="212"/>
    <x v="1"/>
    <x v="464"/>
    <n v="158"/>
    <n v="0"/>
    <s v="4440920-29"/>
    <n v="158"/>
  </r>
  <r>
    <x v="213"/>
    <x v="1"/>
    <x v="465"/>
    <n v="243"/>
    <n v="0"/>
    <s v="4441020-29"/>
    <n v="243"/>
  </r>
  <r>
    <x v="214"/>
    <x v="1"/>
    <x v="466"/>
    <n v="318"/>
    <n v="0"/>
    <s v="4441120-29"/>
    <n v="318"/>
  </r>
  <r>
    <x v="215"/>
    <x v="1"/>
    <x v="467"/>
    <n v="250"/>
    <n v="0"/>
    <s v="4441220-29"/>
    <n v="250"/>
  </r>
  <r>
    <x v="216"/>
    <x v="1"/>
    <x v="468"/>
    <n v="274"/>
    <n v="0"/>
    <s v="4441320-29"/>
    <n v="274"/>
  </r>
  <r>
    <x v="217"/>
    <x v="1"/>
    <x v="469"/>
    <n v="111"/>
    <n v="0"/>
    <s v="4441420-29"/>
    <n v="111"/>
  </r>
  <r>
    <x v="218"/>
    <x v="1"/>
    <x v="470"/>
    <n v="75"/>
    <n v="0"/>
    <s v="4441520-29"/>
    <n v="75"/>
  </r>
  <r>
    <x v="219"/>
    <x v="1"/>
    <x v="394"/>
    <n v="263"/>
    <n v="0"/>
    <s v="4441620-29"/>
    <n v="263"/>
  </r>
  <r>
    <x v="220"/>
    <x v="1"/>
    <x v="471"/>
    <n v="327"/>
    <n v="0"/>
    <s v="4441720-29"/>
    <n v="327"/>
  </r>
  <r>
    <x v="221"/>
    <x v="1"/>
    <x v="472"/>
    <n v="334"/>
    <n v="0"/>
    <s v="4441820-29"/>
    <n v="334"/>
  </r>
  <r>
    <x v="222"/>
    <x v="1"/>
    <x v="473"/>
    <n v="294"/>
    <n v="0"/>
    <s v="4441920-29"/>
    <n v="294"/>
  </r>
  <r>
    <x v="223"/>
    <x v="1"/>
    <x v="474"/>
    <n v="351"/>
    <n v="0"/>
    <s v="4442020-29"/>
    <n v="351"/>
  </r>
  <r>
    <x v="224"/>
    <x v="1"/>
    <x v="424"/>
    <n v="194"/>
    <n v="0"/>
    <s v="4442120-29"/>
    <n v="194"/>
  </r>
  <r>
    <x v="225"/>
    <x v="1"/>
    <x v="475"/>
    <n v="94"/>
    <n v="0"/>
    <s v="4442220-29"/>
    <n v="94"/>
  </r>
  <r>
    <x v="226"/>
    <x v="1"/>
    <x v="476"/>
    <n v="416"/>
    <n v="0"/>
    <s v="4442320-29"/>
    <n v="416"/>
  </r>
  <r>
    <x v="227"/>
    <x v="1"/>
    <x v="477"/>
    <n v="413"/>
    <n v="0"/>
    <s v="4442420-29"/>
    <n v="413"/>
  </r>
  <r>
    <x v="228"/>
    <x v="1"/>
    <x v="478"/>
    <n v="514"/>
    <n v="0"/>
    <s v="4442520-29"/>
    <n v="514"/>
  </r>
  <r>
    <x v="229"/>
    <x v="1"/>
    <x v="479"/>
    <n v="445"/>
    <n v="0"/>
    <s v="4442620-29"/>
    <n v="445"/>
  </r>
  <r>
    <x v="230"/>
    <x v="1"/>
    <x v="480"/>
    <n v="514"/>
    <n v="0"/>
    <s v="4442720-29"/>
    <n v="514"/>
  </r>
  <r>
    <x v="231"/>
    <x v="1"/>
    <x v="481"/>
    <n v="257"/>
    <n v="0"/>
    <s v="4442820-29"/>
    <n v="257"/>
  </r>
  <r>
    <x v="232"/>
    <x v="1"/>
    <x v="117"/>
    <n v="155"/>
    <n v="0"/>
    <s v="4442920-29"/>
    <n v="155"/>
  </r>
  <r>
    <x v="233"/>
    <x v="1"/>
    <x v="482"/>
    <n v="365"/>
    <n v="0"/>
    <s v="4443020-29"/>
    <n v="365"/>
  </r>
  <r>
    <x v="234"/>
    <x v="1"/>
    <x v="483"/>
    <n v="370"/>
    <n v="0"/>
    <s v="4443120-29"/>
    <n v="370"/>
  </r>
  <r>
    <x v="235"/>
    <x v="1"/>
    <x v="484"/>
    <n v="463"/>
    <n v="0"/>
    <s v="4443220-29"/>
    <n v="463"/>
  </r>
  <r>
    <x v="236"/>
    <x v="1"/>
    <x v="485"/>
    <n v="386"/>
    <n v="0"/>
    <s v="4443320-29"/>
    <n v="386"/>
  </r>
  <r>
    <x v="237"/>
    <x v="1"/>
    <x v="486"/>
    <n v="409"/>
    <n v="0"/>
    <s v="4443420-29"/>
    <n v="409"/>
  </r>
  <r>
    <x v="238"/>
    <x v="1"/>
    <x v="135"/>
    <n v="168"/>
    <n v="0"/>
    <s v="4443520-29"/>
    <n v="168"/>
  </r>
  <r>
    <x v="239"/>
    <x v="1"/>
    <x v="487"/>
    <n v="133"/>
    <n v="0"/>
    <s v="4443620-29"/>
    <n v="133"/>
  </r>
  <r>
    <x v="240"/>
    <x v="1"/>
    <x v="488"/>
    <n v="542"/>
    <n v="9208"/>
    <s v="4443720-29"/>
    <n v="542"/>
  </r>
  <r>
    <x v="241"/>
    <x v="1"/>
    <x v="489"/>
    <n v="821"/>
    <n v="35388"/>
    <s v="4443820-29"/>
    <n v="821"/>
  </r>
  <r>
    <x v="242"/>
    <x v="1"/>
    <x v="490"/>
    <n v="924"/>
    <n v="39497"/>
    <s v="4443920-29"/>
    <n v="924"/>
  </r>
  <r>
    <x v="243"/>
    <x v="1"/>
    <x v="491"/>
    <n v="1066"/>
    <n v="43896"/>
    <s v="4444020-29"/>
    <n v="1066"/>
  </r>
  <r>
    <x v="244"/>
    <x v="1"/>
    <x v="492"/>
    <n v="1095"/>
    <n v="37890"/>
    <s v="4444120-29"/>
    <n v="1095"/>
  </r>
  <r>
    <x v="245"/>
    <x v="1"/>
    <x v="493"/>
    <n v="484"/>
    <n v="16674"/>
    <s v="4444220-29"/>
    <n v="484"/>
  </r>
  <r>
    <x v="246"/>
    <x v="1"/>
    <x v="494"/>
    <n v="222"/>
    <n v="8509"/>
    <s v="4444320-29"/>
    <n v="222"/>
  </r>
  <r>
    <x v="247"/>
    <x v="1"/>
    <x v="495"/>
    <n v="870"/>
    <n v="28631"/>
    <s v="4444420-29"/>
    <n v="870"/>
  </r>
  <r>
    <x v="248"/>
    <x v="1"/>
    <x v="496"/>
    <n v="321"/>
    <n v="7305"/>
    <s v="4444520-29"/>
    <n v="321"/>
  </r>
  <r>
    <x v="249"/>
    <x v="1"/>
    <x v="248"/>
    <n v="106"/>
    <n v="1389"/>
    <s v="4444620-29"/>
    <n v="106"/>
  </r>
  <r>
    <x v="250"/>
    <x v="1"/>
    <x v="399"/>
    <n v="151"/>
    <n v="1743"/>
    <s v="4444720-29"/>
    <n v="151"/>
  </r>
  <r>
    <x v="251"/>
    <x v="1"/>
    <x v="497"/>
    <n v="1038"/>
    <n v="21886"/>
    <s v="4444820-29"/>
    <n v="1038"/>
  </r>
  <r>
    <x v="252"/>
    <x v="1"/>
    <x v="498"/>
    <n v="410"/>
    <n v="10164"/>
    <s v="4444920-29"/>
    <n v="410"/>
  </r>
  <r>
    <x v="253"/>
    <x v="1"/>
    <x v="499"/>
    <n v="179"/>
    <n v="3887"/>
    <s v="4445020-29"/>
    <n v="179"/>
  </r>
  <r>
    <x v="254"/>
    <x v="1"/>
    <x v="488"/>
    <n v="948"/>
    <n v="18026"/>
    <s v="4445120-29"/>
    <n v="948"/>
  </r>
  <r>
    <x v="255"/>
    <x v="1"/>
    <x v="500"/>
    <n v="865"/>
    <n v="15572"/>
    <s v="4445220-29"/>
    <n v="865"/>
  </r>
  <r>
    <x v="256"/>
    <x v="1"/>
    <x v="76"/>
    <n v="684"/>
    <n v="14544"/>
    <s v="4445320-29"/>
    <n v="684"/>
  </r>
  <r>
    <x v="257"/>
    <x v="1"/>
    <x v="501"/>
    <n v="268"/>
    <n v="4172"/>
    <s v="4445420-29"/>
    <n v="268"/>
  </r>
  <r>
    <x v="258"/>
    <x v="1"/>
    <x v="502"/>
    <n v="54"/>
    <n v="482"/>
    <s v="4445520-29"/>
    <n v="54"/>
  </r>
  <r>
    <x v="259"/>
    <x v="1"/>
    <x v="503"/>
    <n v="566"/>
    <n v="11161"/>
    <s v="4445620-29"/>
    <n v="566"/>
  </r>
  <r>
    <x v="260"/>
    <x v="1"/>
    <x v="504"/>
    <n v="209"/>
    <n v="3089"/>
    <s v="4445720-29"/>
    <n v="209"/>
  </r>
  <r>
    <x v="261"/>
    <x v="1"/>
    <x v="505"/>
    <n v="1048"/>
    <n v="13567"/>
    <s v="4445820-29"/>
    <n v="1048"/>
  </r>
  <r>
    <x v="262"/>
    <x v="1"/>
    <x v="506"/>
    <n v="442"/>
    <n v="4573"/>
    <s v="4445920-29"/>
    <n v="442"/>
  </r>
  <r>
    <x v="263"/>
    <x v="1"/>
    <x v="507"/>
    <n v="159"/>
    <n v="873"/>
    <s v="4446020-29"/>
    <n v="159"/>
  </r>
  <r>
    <x v="264"/>
    <x v="1"/>
    <x v="508"/>
    <n v="791"/>
    <n v="6404"/>
    <s v="4446120-29"/>
    <n v="791"/>
  </r>
  <r>
    <x v="265"/>
    <x v="1"/>
    <x v="434"/>
    <n v="705"/>
    <n v="6671"/>
    <s v="4446220-29"/>
    <n v="705"/>
  </r>
  <r>
    <x v="266"/>
    <x v="1"/>
    <x v="405"/>
    <n v="390"/>
    <n v="6768"/>
    <s v="4446320-29"/>
    <n v="390"/>
  </r>
  <r>
    <x v="267"/>
    <x v="1"/>
    <x v="509"/>
    <n v="203"/>
    <n v="2634"/>
    <s v="4446420-29"/>
    <n v="203"/>
  </r>
  <r>
    <x v="268"/>
    <x v="1"/>
    <x v="510"/>
    <n v="682"/>
    <n v="9207"/>
    <s v="4446520-29"/>
    <n v="682"/>
  </r>
  <r>
    <x v="269"/>
    <x v="1"/>
    <x v="511"/>
    <n v="545"/>
    <n v="8010"/>
    <s v="4446620-29"/>
    <n v="545"/>
  </r>
  <r>
    <x v="270"/>
    <x v="1"/>
    <x v="512"/>
    <n v="167"/>
    <n v="1714"/>
    <s v="4446720-29"/>
    <n v="167"/>
  </r>
  <r>
    <x v="271"/>
    <x v="1"/>
    <x v="513"/>
    <n v="1195"/>
    <n v="16120"/>
    <s v="4446820-29"/>
    <n v="1195"/>
  </r>
  <r>
    <x v="272"/>
    <x v="1"/>
    <x v="514"/>
    <n v="1287"/>
    <n v="20413"/>
    <s v="4446920-29"/>
    <n v="1287"/>
  </r>
  <r>
    <x v="273"/>
    <x v="1"/>
    <x v="515"/>
    <n v="548"/>
    <n v="11654"/>
    <s v="4447020-29"/>
    <n v="548"/>
  </r>
  <r>
    <x v="274"/>
    <x v="1"/>
    <x v="516"/>
    <n v="308"/>
    <n v="5842"/>
    <s v="4447120-29"/>
    <n v="308"/>
  </r>
  <r>
    <x v="275"/>
    <x v="1"/>
    <x v="517"/>
    <n v="1236"/>
    <n v="20457"/>
    <s v="4447220-29"/>
    <n v="1236"/>
  </r>
  <r>
    <x v="276"/>
    <x v="1"/>
    <x v="518"/>
    <n v="1171"/>
    <n v="15788"/>
    <s v="4447320-29"/>
    <n v="1171"/>
  </r>
  <r>
    <x v="277"/>
    <x v="1"/>
    <x v="519"/>
    <n v="863"/>
    <n v="12534"/>
    <s v="4447420-29"/>
    <n v="863"/>
  </r>
  <r>
    <x v="278"/>
    <x v="1"/>
    <x v="520"/>
    <n v="789"/>
    <n v="10510"/>
    <s v="4447520-29"/>
    <n v="789"/>
  </r>
  <r>
    <x v="279"/>
    <x v="1"/>
    <x v="521"/>
    <n v="821"/>
    <n v="10537"/>
    <s v="4447620-29"/>
    <n v="821"/>
  </r>
  <r>
    <x v="280"/>
    <x v="1"/>
    <x v="522"/>
    <n v="406"/>
    <n v="5843"/>
    <s v="4447720-29"/>
    <n v="406"/>
  </r>
  <r>
    <x v="281"/>
    <x v="1"/>
    <x v="523"/>
    <n v="236"/>
    <n v="2467"/>
    <s v="4447820-29"/>
    <n v="236"/>
  </r>
  <r>
    <x v="0"/>
    <x v="2"/>
    <x v="524"/>
    <n v="0"/>
    <n v="0"/>
    <s v="4419730-39"/>
    <n v="0"/>
  </r>
  <r>
    <x v="1"/>
    <x v="2"/>
    <x v="525"/>
    <n v="0"/>
    <n v="0"/>
    <s v="4419830-39"/>
    <n v="0"/>
  </r>
  <r>
    <x v="2"/>
    <x v="2"/>
    <x v="526"/>
    <n v="0"/>
    <n v="0"/>
    <s v="4419930-39"/>
    <n v="0"/>
  </r>
  <r>
    <x v="3"/>
    <x v="2"/>
    <x v="527"/>
    <n v="0"/>
    <n v="0"/>
    <s v="4420030-39"/>
    <n v="0"/>
  </r>
  <r>
    <x v="4"/>
    <x v="2"/>
    <x v="528"/>
    <n v="0"/>
    <n v="0"/>
    <s v="4420130-39"/>
    <n v="0"/>
  </r>
  <r>
    <x v="5"/>
    <x v="2"/>
    <x v="529"/>
    <n v="0"/>
    <n v="0"/>
    <s v="4420230-39"/>
    <n v="0"/>
  </r>
  <r>
    <x v="6"/>
    <x v="2"/>
    <x v="530"/>
    <n v="0"/>
    <n v="0"/>
    <s v="4420330-39"/>
    <n v="0"/>
  </r>
  <r>
    <x v="7"/>
    <x v="2"/>
    <x v="531"/>
    <n v="0"/>
    <n v="0"/>
    <s v="4420430-39"/>
    <n v="0"/>
  </r>
  <r>
    <x v="8"/>
    <x v="2"/>
    <x v="532"/>
    <n v="0"/>
    <n v="0"/>
    <s v="4420530-39"/>
    <n v="0"/>
  </r>
  <r>
    <x v="9"/>
    <x v="2"/>
    <x v="533"/>
    <n v="970"/>
    <n v="0"/>
    <s v="4420630-39"/>
    <n v="970"/>
  </r>
  <r>
    <x v="10"/>
    <x v="2"/>
    <x v="534"/>
    <n v="2158"/>
    <n v="0"/>
    <s v="4420730-39"/>
    <n v="2158"/>
  </r>
  <r>
    <x v="11"/>
    <x v="2"/>
    <x v="535"/>
    <n v="3045"/>
    <n v="0"/>
    <s v="4420830-39"/>
    <n v="3045"/>
  </r>
  <r>
    <x v="12"/>
    <x v="2"/>
    <x v="536"/>
    <n v="3626"/>
    <n v="0"/>
    <s v="4420930-39"/>
    <n v="3626"/>
  </r>
  <r>
    <x v="13"/>
    <x v="2"/>
    <x v="537"/>
    <n v="3757"/>
    <n v="0"/>
    <s v="4421030-39"/>
    <n v="3757"/>
  </r>
  <r>
    <x v="14"/>
    <x v="2"/>
    <x v="538"/>
    <n v="1304"/>
    <n v="0"/>
    <s v="4421130-39"/>
    <n v="1304"/>
  </r>
  <r>
    <x v="15"/>
    <x v="2"/>
    <x v="539"/>
    <n v="703"/>
    <n v="0"/>
    <s v="4421230-39"/>
    <n v="703"/>
  </r>
  <r>
    <x v="16"/>
    <x v="2"/>
    <x v="540"/>
    <n v="4581"/>
    <n v="0"/>
    <s v="4421330-39"/>
    <n v="4581"/>
  </r>
  <r>
    <x v="17"/>
    <x v="2"/>
    <x v="541"/>
    <n v="8154"/>
    <n v="0"/>
    <s v="4421430-39"/>
    <n v="8154"/>
  </r>
  <r>
    <x v="18"/>
    <x v="2"/>
    <x v="542"/>
    <n v="9579"/>
    <n v="0"/>
    <s v="4421530-39"/>
    <n v="9579"/>
  </r>
  <r>
    <x v="19"/>
    <x v="2"/>
    <x v="543"/>
    <n v="10758"/>
    <n v="0"/>
    <s v="4421630-39"/>
    <n v="10758"/>
  </r>
  <r>
    <x v="20"/>
    <x v="2"/>
    <x v="544"/>
    <n v="13493"/>
    <n v="0"/>
    <s v="4421730-39"/>
    <n v="13493"/>
  </r>
  <r>
    <x v="21"/>
    <x v="2"/>
    <x v="545"/>
    <n v="5527"/>
    <n v="0"/>
    <s v="4421830-39"/>
    <n v="5527"/>
  </r>
  <r>
    <x v="22"/>
    <x v="2"/>
    <x v="546"/>
    <n v="3768"/>
    <n v="0"/>
    <s v="4421930-39"/>
    <n v="3768"/>
  </r>
  <r>
    <x v="23"/>
    <x v="2"/>
    <x v="547"/>
    <n v="11697"/>
    <n v="0"/>
    <s v="4422030-39"/>
    <n v="11697"/>
  </r>
  <r>
    <x v="24"/>
    <x v="2"/>
    <x v="548"/>
    <n v="12334"/>
    <n v="0"/>
    <s v="4422130-39"/>
    <n v="12334"/>
  </r>
  <r>
    <x v="25"/>
    <x v="2"/>
    <x v="549"/>
    <n v="11250"/>
    <n v="0"/>
    <s v="4422230-39"/>
    <n v="11250"/>
  </r>
  <r>
    <x v="26"/>
    <x v="2"/>
    <x v="550"/>
    <n v="11166"/>
    <n v="0"/>
    <s v="4422330-39"/>
    <n v="11166"/>
  </r>
  <r>
    <x v="27"/>
    <x v="2"/>
    <x v="551"/>
    <n v="13047"/>
    <n v="0"/>
    <s v="4422430-39"/>
    <n v="13047"/>
  </r>
  <r>
    <x v="28"/>
    <x v="2"/>
    <x v="552"/>
    <n v="7789"/>
    <n v="0"/>
    <s v="4422530-39"/>
    <n v="7789"/>
  </r>
  <r>
    <x v="29"/>
    <x v="2"/>
    <x v="553"/>
    <n v="5801"/>
    <n v="0"/>
    <s v="4422630-39"/>
    <n v="5801"/>
  </r>
  <r>
    <x v="30"/>
    <x v="2"/>
    <x v="554"/>
    <n v="7530"/>
    <n v="0"/>
    <s v="4422730-39"/>
    <n v="7530"/>
  </r>
  <r>
    <x v="31"/>
    <x v="2"/>
    <x v="555"/>
    <n v="5023"/>
    <n v="0"/>
    <s v="4422830-39"/>
    <n v="5023"/>
  </r>
  <r>
    <x v="32"/>
    <x v="2"/>
    <x v="556"/>
    <n v="3941"/>
    <n v="0"/>
    <s v="4422930-39"/>
    <n v="3941"/>
  </r>
  <r>
    <x v="33"/>
    <x v="2"/>
    <x v="557"/>
    <n v="5189"/>
    <n v="0"/>
    <s v="4423030-39"/>
    <n v="5189"/>
  </r>
  <r>
    <x v="34"/>
    <x v="2"/>
    <x v="558"/>
    <n v="7372"/>
    <n v="0"/>
    <s v="4423130-39"/>
    <n v="7372"/>
  </r>
  <r>
    <x v="35"/>
    <x v="2"/>
    <x v="559"/>
    <n v="4159"/>
    <n v="0"/>
    <s v="4423230-39"/>
    <n v="4159"/>
  </r>
  <r>
    <x v="36"/>
    <x v="2"/>
    <x v="560"/>
    <n v="2377"/>
    <n v="0"/>
    <s v="4423330-39"/>
    <n v="2377"/>
  </r>
  <r>
    <x v="37"/>
    <x v="2"/>
    <x v="561"/>
    <n v="7398"/>
    <n v="0"/>
    <s v="4423430-39"/>
    <n v="7398"/>
  </r>
  <r>
    <x v="38"/>
    <x v="2"/>
    <x v="562"/>
    <n v="6957"/>
    <n v="0"/>
    <s v="4423530-39"/>
    <n v="6957"/>
  </r>
  <r>
    <x v="39"/>
    <x v="2"/>
    <x v="563"/>
    <n v="8334"/>
    <n v="0"/>
    <s v="4423630-39"/>
    <n v="8334"/>
  </r>
  <r>
    <x v="40"/>
    <x v="2"/>
    <x v="564"/>
    <n v="11508"/>
    <n v="0"/>
    <s v="4423730-39"/>
    <n v="11508"/>
  </r>
  <r>
    <x v="41"/>
    <x v="2"/>
    <x v="565"/>
    <n v="13663"/>
    <n v="0"/>
    <s v="4423830-39"/>
    <n v="13663"/>
  </r>
  <r>
    <x v="42"/>
    <x v="2"/>
    <x v="566"/>
    <n v="7804"/>
    <n v="0"/>
    <s v="4423930-39"/>
    <n v="7804"/>
  </r>
  <r>
    <x v="43"/>
    <x v="2"/>
    <x v="567"/>
    <n v="4642"/>
    <n v="0"/>
    <s v="4424030-39"/>
    <n v="4642"/>
  </r>
  <r>
    <x v="44"/>
    <x v="2"/>
    <x v="568"/>
    <n v="11298"/>
    <n v="0"/>
    <s v="4424130-39"/>
    <n v="11298"/>
  </r>
  <r>
    <x v="45"/>
    <x v="2"/>
    <x v="569"/>
    <n v="12502"/>
    <n v="0"/>
    <s v="4424230-39"/>
    <n v="12502"/>
  </r>
  <r>
    <x v="46"/>
    <x v="2"/>
    <x v="570"/>
    <n v="13728"/>
    <n v="0"/>
    <s v="4424330-39"/>
    <n v="13728"/>
  </r>
  <r>
    <x v="47"/>
    <x v="2"/>
    <x v="571"/>
    <n v="12846"/>
    <n v="0"/>
    <s v="4424430-39"/>
    <n v="12846"/>
  </r>
  <r>
    <x v="48"/>
    <x v="2"/>
    <x v="572"/>
    <n v="18784"/>
    <n v="0"/>
    <s v="4424530-39"/>
    <n v="18784"/>
  </r>
  <r>
    <x v="49"/>
    <x v="2"/>
    <x v="573"/>
    <n v="10362"/>
    <n v="0"/>
    <s v="4424630-39"/>
    <n v="10362"/>
  </r>
  <r>
    <x v="50"/>
    <x v="2"/>
    <x v="574"/>
    <n v="8139"/>
    <n v="0"/>
    <s v="4424730-39"/>
    <n v="8139"/>
  </r>
  <r>
    <x v="51"/>
    <x v="2"/>
    <x v="575"/>
    <n v="22683"/>
    <n v="0"/>
    <s v="4424830-39"/>
    <n v="22683"/>
  </r>
  <r>
    <x v="52"/>
    <x v="2"/>
    <x v="576"/>
    <n v="23526"/>
    <n v="0"/>
    <s v="4424930-39"/>
    <n v="23526"/>
  </r>
  <r>
    <x v="53"/>
    <x v="2"/>
    <x v="577"/>
    <n v="19615"/>
    <n v="0"/>
    <s v="4425030-39"/>
    <n v="19615"/>
  </r>
  <r>
    <x v="54"/>
    <x v="2"/>
    <x v="578"/>
    <n v="17200"/>
    <n v="0"/>
    <s v="4425130-39"/>
    <n v="17200"/>
  </r>
  <r>
    <x v="55"/>
    <x v="2"/>
    <x v="579"/>
    <n v="20703"/>
    <n v="0"/>
    <s v="4425230-39"/>
    <n v="20703"/>
  </r>
  <r>
    <x v="56"/>
    <x v="2"/>
    <x v="580"/>
    <n v="10543"/>
    <n v="0"/>
    <s v="4425330-39"/>
    <n v="10543"/>
  </r>
  <r>
    <x v="57"/>
    <x v="2"/>
    <x v="581"/>
    <n v="6903"/>
    <n v="0"/>
    <s v="4425430-39"/>
    <n v="6903"/>
  </r>
  <r>
    <x v="58"/>
    <x v="2"/>
    <x v="582"/>
    <n v="17088"/>
    <n v="0"/>
    <s v="4425530-39"/>
    <n v="17088"/>
  </r>
  <r>
    <x v="59"/>
    <x v="2"/>
    <x v="583"/>
    <n v="18942"/>
    <n v="0"/>
    <s v="4425630-39"/>
    <n v="18942"/>
  </r>
  <r>
    <x v="60"/>
    <x v="2"/>
    <x v="584"/>
    <n v="19074"/>
    <n v="0"/>
    <s v="4425730-39"/>
    <n v="19074"/>
  </r>
  <r>
    <x v="61"/>
    <x v="2"/>
    <x v="585"/>
    <n v="19315"/>
    <n v="0"/>
    <s v="4425830-39"/>
    <n v="19315"/>
  </r>
  <r>
    <x v="62"/>
    <x v="2"/>
    <x v="586"/>
    <n v="22791"/>
    <n v="0"/>
    <s v="4425930-39"/>
    <n v="22791"/>
  </r>
  <r>
    <x v="63"/>
    <x v="2"/>
    <x v="587"/>
    <n v="11739"/>
    <n v="0"/>
    <s v="4426030-39"/>
    <n v="11739"/>
  </r>
  <r>
    <x v="64"/>
    <x v="2"/>
    <x v="588"/>
    <n v="6994"/>
    <n v="0"/>
    <s v="4426130-39"/>
    <n v="6994"/>
  </r>
  <r>
    <x v="65"/>
    <x v="2"/>
    <x v="589"/>
    <n v="19761"/>
    <n v="0"/>
    <s v="4426230-39"/>
    <n v="19761"/>
  </r>
  <r>
    <x v="66"/>
    <x v="2"/>
    <x v="590"/>
    <n v="19519"/>
    <n v="0"/>
    <s v="4426330-39"/>
    <n v="19519"/>
  </r>
  <r>
    <x v="67"/>
    <x v="2"/>
    <x v="591"/>
    <n v="19867"/>
    <n v="0"/>
    <s v="4426430-39"/>
    <n v="19867"/>
  </r>
  <r>
    <x v="68"/>
    <x v="2"/>
    <x v="592"/>
    <n v="14956"/>
    <n v="0"/>
    <s v="4426530-39"/>
    <n v="14956"/>
  </r>
  <r>
    <x v="69"/>
    <x v="2"/>
    <x v="593"/>
    <n v="18386"/>
    <n v="0"/>
    <s v="4426630-39"/>
    <n v="18386"/>
  </r>
  <r>
    <x v="70"/>
    <x v="2"/>
    <x v="594"/>
    <n v="11304"/>
    <n v="0"/>
    <s v="4426730-39"/>
    <n v="11304"/>
  </r>
  <r>
    <x v="71"/>
    <x v="2"/>
    <x v="595"/>
    <n v="6096"/>
    <n v="0"/>
    <s v="4426830-39"/>
    <n v="6096"/>
  </r>
  <r>
    <x v="72"/>
    <x v="2"/>
    <x v="596"/>
    <n v="19720"/>
    <n v="0"/>
    <s v="4426930-39"/>
    <n v="19720"/>
  </r>
  <r>
    <x v="73"/>
    <x v="2"/>
    <x v="597"/>
    <n v="20405"/>
    <n v="0"/>
    <s v="4427030-39"/>
    <n v="20405"/>
  </r>
  <r>
    <x v="74"/>
    <x v="2"/>
    <x v="598"/>
    <n v="18149"/>
    <n v="0"/>
    <s v="4427130-39"/>
    <n v="18149"/>
  </r>
  <r>
    <x v="75"/>
    <x v="2"/>
    <x v="599"/>
    <n v="14890"/>
    <n v="0"/>
    <s v="4427230-39"/>
    <n v="14890"/>
  </r>
  <r>
    <x v="76"/>
    <x v="2"/>
    <x v="600"/>
    <n v="15020"/>
    <n v="0"/>
    <s v="4427330-39"/>
    <n v="15020"/>
  </r>
  <r>
    <x v="77"/>
    <x v="2"/>
    <x v="601"/>
    <n v="7523"/>
    <n v="0"/>
    <s v="4427430-39"/>
    <n v="7523"/>
  </r>
  <r>
    <x v="78"/>
    <x v="2"/>
    <x v="602"/>
    <n v="3374"/>
    <n v="0"/>
    <s v="4427530-39"/>
    <n v="3374"/>
  </r>
  <r>
    <x v="79"/>
    <x v="2"/>
    <x v="603"/>
    <n v="10320"/>
    <n v="0"/>
    <s v="4427630-39"/>
    <n v="10320"/>
  </r>
  <r>
    <x v="80"/>
    <x v="2"/>
    <x v="604"/>
    <n v="10250"/>
    <n v="0"/>
    <s v="4427730-39"/>
    <n v="10250"/>
  </r>
  <r>
    <x v="81"/>
    <x v="2"/>
    <x v="605"/>
    <n v="1754"/>
    <n v="0"/>
    <s v="4427830-39"/>
    <n v="1754"/>
  </r>
  <r>
    <x v="82"/>
    <x v="2"/>
    <x v="606"/>
    <n v="11362"/>
    <n v="0"/>
    <s v="4427930-39"/>
    <n v="11362"/>
  </r>
  <r>
    <x v="83"/>
    <x v="2"/>
    <x v="607"/>
    <n v="8612"/>
    <n v="0"/>
    <s v="4428030-39"/>
    <n v="8612"/>
  </r>
  <r>
    <x v="84"/>
    <x v="2"/>
    <x v="608"/>
    <n v="3276"/>
    <n v="0"/>
    <s v="4428130-39"/>
    <n v="3276"/>
  </r>
  <r>
    <x v="85"/>
    <x v="2"/>
    <x v="609"/>
    <n v="872"/>
    <n v="0"/>
    <s v="4428230-39"/>
    <n v="872"/>
  </r>
  <r>
    <x v="86"/>
    <x v="2"/>
    <x v="610"/>
    <n v="932"/>
    <n v="0"/>
    <s v="4428330-39"/>
    <n v="932"/>
  </r>
  <r>
    <x v="87"/>
    <x v="2"/>
    <x v="611"/>
    <n v="7005"/>
    <n v="0"/>
    <s v="4428430-39"/>
    <n v="7005"/>
  </r>
  <r>
    <x v="88"/>
    <x v="2"/>
    <x v="612"/>
    <n v="5087"/>
    <n v="0"/>
    <s v="4428530-39"/>
    <n v="5087"/>
  </r>
  <r>
    <x v="89"/>
    <x v="2"/>
    <x v="613"/>
    <n v="4697"/>
    <n v="0"/>
    <s v="4428630-39"/>
    <n v="4697"/>
  </r>
  <r>
    <x v="90"/>
    <x v="2"/>
    <x v="614"/>
    <n v="4417"/>
    <n v="0"/>
    <s v="4428730-39"/>
    <n v="4417"/>
  </r>
  <r>
    <x v="91"/>
    <x v="2"/>
    <x v="615"/>
    <n v="2075"/>
    <n v="0"/>
    <s v="4428830-39"/>
    <n v="2075"/>
  </r>
  <r>
    <x v="92"/>
    <x v="2"/>
    <x v="616"/>
    <n v="597"/>
    <n v="0"/>
    <s v="4428930-39"/>
    <n v="597"/>
  </r>
  <r>
    <x v="93"/>
    <x v="2"/>
    <x v="617"/>
    <n v="5428"/>
    <n v="0"/>
    <s v="4429030-39"/>
    <n v="5428"/>
  </r>
  <r>
    <x v="94"/>
    <x v="2"/>
    <x v="618"/>
    <n v="4810"/>
    <n v="0"/>
    <s v="4429130-39"/>
    <n v="4810"/>
  </r>
  <r>
    <x v="95"/>
    <x v="2"/>
    <x v="619"/>
    <n v="3927"/>
    <n v="0"/>
    <s v="4429230-39"/>
    <n v="3927"/>
  </r>
  <r>
    <x v="96"/>
    <x v="2"/>
    <x v="620"/>
    <n v="3455"/>
    <n v="0"/>
    <s v="4429330-39"/>
    <n v="3455"/>
  </r>
  <r>
    <x v="97"/>
    <x v="2"/>
    <x v="621"/>
    <n v="4204"/>
    <n v="0"/>
    <s v="4429430-39"/>
    <n v="4204"/>
  </r>
  <r>
    <x v="98"/>
    <x v="2"/>
    <x v="622"/>
    <n v="1629"/>
    <n v="0"/>
    <s v="4429530-39"/>
    <n v="1629"/>
  </r>
  <r>
    <x v="99"/>
    <x v="2"/>
    <x v="623"/>
    <n v="738"/>
    <n v="0"/>
    <s v="4429630-39"/>
    <n v="738"/>
  </r>
  <r>
    <x v="100"/>
    <x v="2"/>
    <x v="624"/>
    <n v="3269"/>
    <n v="0"/>
    <s v="4429730-39"/>
    <n v="3269"/>
  </r>
  <r>
    <x v="101"/>
    <x v="2"/>
    <x v="625"/>
    <n v="3023"/>
    <n v="0"/>
    <s v="4429830-39"/>
    <n v="3023"/>
  </r>
  <r>
    <x v="102"/>
    <x v="2"/>
    <x v="626"/>
    <n v="1231"/>
    <n v="0"/>
    <s v="4429930-39"/>
    <n v="1231"/>
  </r>
  <r>
    <x v="103"/>
    <x v="2"/>
    <x v="627"/>
    <n v="1208"/>
    <n v="0"/>
    <s v="4430030-39"/>
    <n v="1208"/>
  </r>
  <r>
    <x v="104"/>
    <x v="2"/>
    <x v="628"/>
    <n v="86"/>
    <n v="0"/>
    <s v="4430130-39"/>
    <n v="86"/>
  </r>
  <r>
    <x v="105"/>
    <x v="2"/>
    <x v="629"/>
    <n v="1646"/>
    <n v="0"/>
    <s v="4430230-39"/>
    <n v="1646"/>
  </r>
  <r>
    <x v="106"/>
    <x v="2"/>
    <x v="630"/>
    <n v="445"/>
    <n v="0"/>
    <s v="4430330-39"/>
    <n v="445"/>
  </r>
  <r>
    <x v="107"/>
    <x v="2"/>
    <x v="631"/>
    <n v="1709"/>
    <n v="0"/>
    <s v="4430430-39"/>
    <n v="1709"/>
  </r>
  <r>
    <x v="108"/>
    <x v="2"/>
    <x v="632"/>
    <n v="1579"/>
    <n v="0"/>
    <s v="4430530-39"/>
    <n v="1579"/>
  </r>
  <r>
    <x v="109"/>
    <x v="2"/>
    <x v="633"/>
    <n v="1602"/>
    <n v="0"/>
    <s v="4430630-39"/>
    <n v="1602"/>
  </r>
  <r>
    <x v="110"/>
    <x v="2"/>
    <x v="634"/>
    <n v="1536"/>
    <n v="0"/>
    <s v="4430730-39"/>
    <n v="1536"/>
  </r>
  <r>
    <x v="111"/>
    <x v="2"/>
    <x v="635"/>
    <n v="1687"/>
    <n v="0"/>
    <s v="4430830-39"/>
    <n v="1687"/>
  </r>
  <r>
    <x v="112"/>
    <x v="2"/>
    <x v="636"/>
    <n v="795"/>
    <n v="0"/>
    <s v="4430930-39"/>
    <n v="795"/>
  </r>
  <r>
    <x v="113"/>
    <x v="2"/>
    <x v="463"/>
    <n v="254"/>
    <n v="0"/>
    <s v="4431030-39"/>
    <n v="254"/>
  </r>
  <r>
    <x v="114"/>
    <x v="2"/>
    <x v="484"/>
    <n v="1580"/>
    <n v="0"/>
    <s v="4431130-39"/>
    <n v="1580"/>
  </r>
  <r>
    <x v="115"/>
    <x v="2"/>
    <x v="637"/>
    <n v="1632"/>
    <n v="0"/>
    <s v="4431230-39"/>
    <n v="1632"/>
  </r>
  <r>
    <x v="116"/>
    <x v="2"/>
    <x v="262"/>
    <n v="1462"/>
    <n v="0"/>
    <s v="4431330-39"/>
    <n v="1462"/>
  </r>
  <r>
    <x v="117"/>
    <x v="2"/>
    <x v="638"/>
    <n v="1527"/>
    <n v="0"/>
    <s v="4431430-39"/>
    <n v="1527"/>
  </r>
  <r>
    <x v="118"/>
    <x v="2"/>
    <x v="639"/>
    <n v="1637"/>
    <n v="0"/>
    <s v="4431530-39"/>
    <n v="1637"/>
  </r>
  <r>
    <x v="119"/>
    <x v="2"/>
    <x v="640"/>
    <n v="807"/>
    <n v="0"/>
    <s v="4431630-39"/>
    <n v="807"/>
  </r>
  <r>
    <x v="120"/>
    <x v="2"/>
    <x v="641"/>
    <n v="199"/>
    <n v="0"/>
    <s v="4431730-39"/>
    <n v="199"/>
  </r>
  <r>
    <x v="121"/>
    <x v="2"/>
    <x v="642"/>
    <n v="1388"/>
    <n v="0"/>
    <s v="4431830-39"/>
    <n v="1388"/>
  </r>
  <r>
    <x v="122"/>
    <x v="2"/>
    <x v="643"/>
    <n v="1348"/>
    <n v="0"/>
    <s v="4431930-39"/>
    <n v="1348"/>
  </r>
  <r>
    <x v="123"/>
    <x v="2"/>
    <x v="644"/>
    <n v="1037"/>
    <n v="0"/>
    <s v="4432030-39"/>
    <n v="1037"/>
  </r>
  <r>
    <x v="124"/>
    <x v="2"/>
    <x v="645"/>
    <n v="904"/>
    <n v="0"/>
    <s v="4432130-39"/>
    <n v="904"/>
  </r>
  <r>
    <x v="125"/>
    <x v="2"/>
    <x v="511"/>
    <n v="623"/>
    <n v="0"/>
    <s v="4432230-39"/>
    <n v="623"/>
  </r>
  <r>
    <x v="126"/>
    <x v="2"/>
    <x v="103"/>
    <n v="536"/>
    <n v="0"/>
    <s v="4432330-39"/>
    <n v="536"/>
  </r>
  <r>
    <x v="127"/>
    <x v="2"/>
    <x v="646"/>
    <n v="95"/>
    <n v="0"/>
    <s v="4432430-39"/>
    <n v="95"/>
  </r>
  <r>
    <x v="128"/>
    <x v="2"/>
    <x v="647"/>
    <n v="1036"/>
    <n v="0"/>
    <s v="4432530-39"/>
    <n v="1036"/>
  </r>
  <r>
    <x v="129"/>
    <x v="2"/>
    <x v="648"/>
    <n v="1015"/>
    <n v="0"/>
    <s v="4432630-39"/>
    <n v="1015"/>
  </r>
  <r>
    <x v="130"/>
    <x v="2"/>
    <x v="649"/>
    <n v="846"/>
    <n v="0"/>
    <s v="4432730-39"/>
    <n v="846"/>
  </r>
  <r>
    <x v="131"/>
    <x v="2"/>
    <x v="650"/>
    <n v="704"/>
    <n v="0"/>
    <s v="4432830-39"/>
    <n v="704"/>
  </r>
  <r>
    <x v="132"/>
    <x v="2"/>
    <x v="651"/>
    <n v="749"/>
    <n v="0"/>
    <s v="4432930-39"/>
    <n v="749"/>
  </r>
  <r>
    <x v="133"/>
    <x v="2"/>
    <x v="652"/>
    <n v="336"/>
    <n v="0"/>
    <s v="4433030-39"/>
    <n v="336"/>
  </r>
  <r>
    <x v="134"/>
    <x v="2"/>
    <x v="653"/>
    <n v="29"/>
    <n v="0"/>
    <s v="4433130-39"/>
    <n v="29"/>
  </r>
  <r>
    <x v="135"/>
    <x v="2"/>
    <x v="641"/>
    <n v="267"/>
    <n v="0"/>
    <s v="4433230-39"/>
    <n v="267"/>
  </r>
  <r>
    <x v="136"/>
    <x v="2"/>
    <x v="654"/>
    <n v="136"/>
    <n v="0"/>
    <s v="4433330-39"/>
    <n v="136"/>
  </r>
  <r>
    <x v="137"/>
    <x v="2"/>
    <x v="110"/>
    <n v="1153"/>
    <n v="0"/>
    <s v="4433430-39"/>
    <n v="1153"/>
  </r>
  <r>
    <x v="138"/>
    <x v="2"/>
    <x v="655"/>
    <n v="1068"/>
    <n v="0"/>
    <s v="4433530-39"/>
    <n v="1068"/>
  </r>
  <r>
    <x v="139"/>
    <x v="2"/>
    <x v="656"/>
    <n v="856"/>
    <n v="0"/>
    <s v="4433630-39"/>
    <n v="856"/>
  </r>
  <r>
    <x v="140"/>
    <x v="2"/>
    <x v="657"/>
    <n v="318"/>
    <n v="0"/>
    <s v="4433730-39"/>
    <n v="318"/>
  </r>
  <r>
    <x v="141"/>
    <x v="2"/>
    <x v="658"/>
    <n v="90"/>
    <n v="0"/>
    <s v="4433830-39"/>
    <n v="90"/>
  </r>
  <r>
    <x v="142"/>
    <x v="2"/>
    <x v="462"/>
    <n v="759"/>
    <n v="0"/>
    <s v="4433930-39"/>
    <n v="759"/>
  </r>
  <r>
    <x v="143"/>
    <x v="2"/>
    <x v="659"/>
    <n v="921"/>
    <n v="0"/>
    <s v="4434030-39"/>
    <n v="921"/>
  </r>
  <r>
    <x v="144"/>
    <x v="2"/>
    <x v="660"/>
    <n v="538"/>
    <n v="0"/>
    <s v="4434130-39"/>
    <n v="538"/>
  </r>
  <r>
    <x v="145"/>
    <x v="2"/>
    <x v="661"/>
    <n v="594"/>
    <n v="0"/>
    <s v="4434230-39"/>
    <n v="594"/>
  </r>
  <r>
    <x v="146"/>
    <x v="2"/>
    <x v="101"/>
    <n v="609"/>
    <n v="0"/>
    <s v="4434330-39"/>
    <n v="609"/>
  </r>
  <r>
    <x v="147"/>
    <x v="2"/>
    <x v="662"/>
    <n v="337"/>
    <n v="0"/>
    <s v="4434430-39"/>
    <n v="337"/>
  </r>
  <r>
    <x v="148"/>
    <x v="2"/>
    <x v="149"/>
    <n v="33"/>
    <n v="0"/>
    <s v="4434530-39"/>
    <n v="33"/>
  </r>
  <r>
    <x v="149"/>
    <x v="2"/>
    <x v="137"/>
    <n v="440"/>
    <n v="0"/>
    <s v="4434630-39"/>
    <n v="440"/>
  </r>
  <r>
    <x v="150"/>
    <x v="2"/>
    <x v="663"/>
    <n v="495"/>
    <n v="0"/>
    <s v="4434730-39"/>
    <n v="495"/>
  </r>
  <r>
    <x v="151"/>
    <x v="2"/>
    <x v="664"/>
    <n v="403"/>
    <n v="0"/>
    <s v="4434830-39"/>
    <n v="403"/>
  </r>
  <r>
    <x v="152"/>
    <x v="2"/>
    <x v="141"/>
    <n v="331"/>
    <n v="0"/>
    <s v="4434930-39"/>
    <n v="331"/>
  </r>
  <r>
    <x v="153"/>
    <x v="2"/>
    <x v="432"/>
    <n v="297"/>
    <n v="0"/>
    <s v="4435030-39"/>
    <n v="297"/>
  </r>
  <r>
    <x v="154"/>
    <x v="2"/>
    <x v="372"/>
    <n v="149"/>
    <n v="0"/>
    <s v="4435130-39"/>
    <n v="149"/>
  </r>
  <r>
    <x v="155"/>
    <x v="2"/>
    <x v="653"/>
    <n v="19"/>
    <n v="0"/>
    <s v="4435230-39"/>
    <n v="19"/>
  </r>
  <r>
    <x v="156"/>
    <x v="2"/>
    <x v="494"/>
    <n v="189"/>
    <n v="0"/>
    <s v="4435330-39"/>
    <n v="189"/>
  </r>
  <r>
    <x v="157"/>
    <x v="2"/>
    <x v="665"/>
    <n v="151"/>
    <n v="0"/>
    <s v="4435430-39"/>
    <n v="151"/>
  </r>
  <r>
    <x v="158"/>
    <x v="2"/>
    <x v="666"/>
    <n v="241"/>
    <n v="0"/>
    <s v="4435530-39"/>
    <n v="241"/>
  </r>
  <r>
    <x v="159"/>
    <x v="2"/>
    <x v="667"/>
    <n v="248"/>
    <n v="0"/>
    <s v="4435630-39"/>
    <n v="248"/>
  </r>
  <r>
    <x v="160"/>
    <x v="2"/>
    <x v="487"/>
    <n v="257"/>
    <n v="0"/>
    <s v="4435730-39"/>
    <n v="257"/>
  </r>
  <r>
    <x v="161"/>
    <x v="2"/>
    <x v="641"/>
    <n v="103"/>
    <n v="0"/>
    <s v="4435830-39"/>
    <n v="103"/>
  </r>
  <r>
    <x v="162"/>
    <x v="2"/>
    <x v="668"/>
    <n v="18"/>
    <n v="0"/>
    <s v="4435930-39"/>
    <n v="18"/>
  </r>
  <r>
    <x v="163"/>
    <x v="2"/>
    <x v="669"/>
    <n v="275"/>
    <n v="0"/>
    <s v="4436030-39"/>
    <n v="275"/>
  </r>
  <r>
    <x v="164"/>
    <x v="2"/>
    <x v="670"/>
    <n v="298"/>
    <n v="0"/>
    <s v="4436130-39"/>
    <n v="298"/>
  </r>
  <r>
    <x v="165"/>
    <x v="2"/>
    <x v="671"/>
    <n v="311"/>
    <n v="0"/>
    <s v="4436230-39"/>
    <n v="311"/>
  </r>
  <r>
    <x v="166"/>
    <x v="2"/>
    <x v="672"/>
    <n v="180"/>
    <n v="0"/>
    <s v="4436330-39"/>
    <n v="180"/>
  </r>
  <r>
    <x v="167"/>
    <x v="2"/>
    <x v="424"/>
    <n v="254"/>
    <n v="0"/>
    <s v="4436430-39"/>
    <n v="254"/>
  </r>
  <r>
    <x v="168"/>
    <x v="2"/>
    <x v="673"/>
    <n v="103"/>
    <n v="0"/>
    <s v="4436530-39"/>
    <n v="103"/>
  </r>
  <r>
    <x v="169"/>
    <x v="2"/>
    <x v="132"/>
    <n v="15"/>
    <n v="0"/>
    <s v="4436630-39"/>
    <n v="15"/>
  </r>
  <r>
    <x v="170"/>
    <x v="2"/>
    <x v="674"/>
    <n v="296"/>
    <n v="0"/>
    <s v="4436730-39"/>
    <n v="296"/>
  </r>
  <r>
    <x v="171"/>
    <x v="2"/>
    <x v="401"/>
    <n v="242"/>
    <n v="0"/>
    <s v="4436830-39"/>
    <n v="242"/>
  </r>
  <r>
    <x v="172"/>
    <x v="2"/>
    <x v="675"/>
    <n v="225"/>
    <n v="0"/>
    <s v="4436930-39"/>
    <n v="225"/>
  </r>
  <r>
    <x v="173"/>
    <x v="2"/>
    <x v="676"/>
    <n v="225"/>
    <n v="0"/>
    <s v="4437030-39"/>
    <n v="225"/>
  </r>
  <r>
    <x v="174"/>
    <x v="2"/>
    <x v="677"/>
    <n v="232"/>
    <n v="0"/>
    <s v="4437130-39"/>
    <n v="232"/>
  </r>
  <r>
    <x v="175"/>
    <x v="2"/>
    <x v="670"/>
    <n v="107"/>
    <n v="0"/>
    <s v="4437230-39"/>
    <n v="107"/>
  </r>
  <r>
    <x v="176"/>
    <x v="2"/>
    <x v="678"/>
    <n v="29"/>
    <n v="0"/>
    <s v="4437330-39"/>
    <n v="29"/>
  </r>
  <r>
    <x v="177"/>
    <x v="2"/>
    <x v="679"/>
    <n v="265"/>
    <n v="0"/>
    <s v="4437430-39"/>
    <n v="265"/>
  </r>
  <r>
    <x v="178"/>
    <x v="2"/>
    <x v="680"/>
    <n v="250"/>
    <n v="0"/>
    <s v="4437530-39"/>
    <n v="250"/>
  </r>
  <r>
    <x v="179"/>
    <x v="2"/>
    <x v="681"/>
    <n v="279"/>
    <n v="0"/>
    <s v="4437630-39"/>
    <n v="279"/>
  </r>
  <r>
    <x v="180"/>
    <x v="2"/>
    <x v="682"/>
    <n v="228"/>
    <n v="0"/>
    <s v="4437730-39"/>
    <n v="228"/>
  </r>
  <r>
    <x v="181"/>
    <x v="2"/>
    <x v="683"/>
    <n v="240"/>
    <n v="0"/>
    <s v="4437830-39"/>
    <n v="240"/>
  </r>
  <r>
    <x v="182"/>
    <x v="2"/>
    <x v="408"/>
    <n v="100"/>
    <n v="0"/>
    <s v="4437930-39"/>
    <n v="100"/>
  </r>
  <r>
    <x v="183"/>
    <x v="2"/>
    <x v="684"/>
    <n v="29"/>
    <n v="0"/>
    <s v="4438030-39"/>
    <n v="29"/>
  </r>
  <r>
    <x v="184"/>
    <x v="2"/>
    <x v="107"/>
    <n v="242"/>
    <n v="0"/>
    <s v="4438130-39"/>
    <n v="242"/>
  </r>
  <r>
    <x v="185"/>
    <x v="2"/>
    <x v="393"/>
    <n v="242"/>
    <n v="0"/>
    <s v="4438230-39"/>
    <n v="242"/>
  </r>
  <r>
    <x v="186"/>
    <x v="2"/>
    <x v="685"/>
    <n v="321"/>
    <n v="0"/>
    <s v="4438330-39"/>
    <n v="321"/>
  </r>
  <r>
    <x v="187"/>
    <x v="2"/>
    <x v="686"/>
    <n v="253"/>
    <n v="0"/>
    <s v="4438430-39"/>
    <n v="253"/>
  </r>
  <r>
    <x v="188"/>
    <x v="2"/>
    <x v="483"/>
    <n v="266"/>
    <n v="0"/>
    <s v="4438530-39"/>
    <n v="266"/>
  </r>
  <r>
    <x v="189"/>
    <x v="2"/>
    <x v="687"/>
    <n v="129"/>
    <n v="0"/>
    <s v="4438630-39"/>
    <n v="129"/>
  </r>
  <r>
    <x v="190"/>
    <x v="2"/>
    <x v="688"/>
    <n v="44"/>
    <n v="0"/>
    <s v="4438730-39"/>
    <n v="44"/>
  </r>
  <r>
    <x v="191"/>
    <x v="2"/>
    <x v="689"/>
    <n v="222"/>
    <n v="0"/>
    <s v="4438830-39"/>
    <n v="222"/>
  </r>
  <r>
    <x v="192"/>
    <x v="2"/>
    <x v="690"/>
    <n v="222"/>
    <n v="0"/>
    <s v="4438930-39"/>
    <n v="222"/>
  </r>
  <r>
    <x v="193"/>
    <x v="2"/>
    <x v="691"/>
    <n v="236"/>
    <n v="0"/>
    <s v="4439030-39"/>
    <n v="236"/>
  </r>
  <r>
    <x v="194"/>
    <x v="2"/>
    <x v="692"/>
    <n v="255"/>
    <n v="0"/>
    <s v="4439130-39"/>
    <n v="255"/>
  </r>
  <r>
    <x v="195"/>
    <x v="2"/>
    <x v="693"/>
    <n v="247"/>
    <n v="0"/>
    <s v="4439230-39"/>
    <n v="247"/>
  </r>
  <r>
    <x v="196"/>
    <x v="2"/>
    <x v="694"/>
    <n v="117"/>
    <n v="0"/>
    <s v="4439330-39"/>
    <n v="117"/>
  </r>
  <r>
    <x v="197"/>
    <x v="2"/>
    <x v="132"/>
    <n v="25"/>
    <n v="0"/>
    <s v="4439430-39"/>
    <n v="25"/>
  </r>
  <r>
    <x v="198"/>
    <x v="2"/>
    <x v="695"/>
    <n v="255"/>
    <n v="0"/>
    <s v="4439530-39"/>
    <n v="255"/>
  </r>
  <r>
    <x v="199"/>
    <x v="2"/>
    <x v="674"/>
    <n v="282"/>
    <n v="0"/>
    <s v="4439630-39"/>
    <n v="282"/>
  </r>
  <r>
    <x v="200"/>
    <x v="2"/>
    <x v="616"/>
    <n v="297"/>
    <n v="0"/>
    <s v="4439730-39"/>
    <n v="297"/>
  </r>
  <r>
    <x v="201"/>
    <x v="2"/>
    <x v="696"/>
    <n v="290"/>
    <n v="0"/>
    <s v="4439830-39"/>
    <n v="290"/>
  </r>
  <r>
    <x v="202"/>
    <x v="2"/>
    <x v="464"/>
    <n v="363"/>
    <n v="0"/>
    <s v="4439930-39"/>
    <n v="363"/>
  </r>
  <r>
    <x v="203"/>
    <x v="2"/>
    <x v="697"/>
    <n v="195"/>
    <n v="0"/>
    <s v="4440030-39"/>
    <n v="195"/>
  </r>
  <r>
    <x v="204"/>
    <x v="2"/>
    <x v="698"/>
    <n v="39"/>
    <n v="0"/>
    <s v="4440130-39"/>
    <n v="39"/>
  </r>
  <r>
    <x v="205"/>
    <x v="2"/>
    <x v="699"/>
    <n v="416"/>
    <n v="0"/>
    <s v="4440230-39"/>
    <n v="416"/>
  </r>
  <r>
    <x v="206"/>
    <x v="2"/>
    <x v="394"/>
    <n v="371"/>
    <n v="0"/>
    <s v="4440330-39"/>
    <n v="371"/>
  </r>
  <r>
    <x v="207"/>
    <x v="2"/>
    <x v="700"/>
    <n v="472"/>
    <n v="0"/>
    <s v="4440430-39"/>
    <n v="472"/>
  </r>
  <r>
    <x v="208"/>
    <x v="2"/>
    <x v="701"/>
    <n v="428"/>
    <n v="0"/>
    <s v="4440530-39"/>
    <n v="428"/>
  </r>
  <r>
    <x v="209"/>
    <x v="2"/>
    <x v="702"/>
    <n v="550"/>
    <n v="0"/>
    <s v="4440630-39"/>
    <n v="550"/>
  </r>
  <r>
    <x v="210"/>
    <x v="2"/>
    <x v="703"/>
    <n v="341"/>
    <n v="0"/>
    <s v="4440730-39"/>
    <n v="341"/>
  </r>
  <r>
    <x v="211"/>
    <x v="2"/>
    <x v="704"/>
    <n v="136"/>
    <n v="0"/>
    <s v="4440830-39"/>
    <n v="136"/>
  </r>
  <r>
    <x v="212"/>
    <x v="2"/>
    <x v="705"/>
    <n v="106"/>
    <n v="0"/>
    <s v="4440930-39"/>
    <n v="106"/>
  </r>
  <r>
    <x v="213"/>
    <x v="2"/>
    <x v="697"/>
    <n v="159"/>
    <n v="0"/>
    <s v="4441030-39"/>
    <n v="159"/>
  </r>
  <r>
    <x v="214"/>
    <x v="2"/>
    <x v="706"/>
    <n v="209"/>
    <n v="0"/>
    <s v="4441130-39"/>
    <n v="209"/>
  </r>
  <r>
    <x v="215"/>
    <x v="2"/>
    <x v="690"/>
    <n v="215"/>
    <n v="0"/>
    <s v="4441230-39"/>
    <n v="215"/>
  </r>
  <r>
    <x v="216"/>
    <x v="2"/>
    <x v="128"/>
    <n v="239"/>
    <n v="0"/>
    <s v="4441330-39"/>
    <n v="239"/>
  </r>
  <r>
    <x v="217"/>
    <x v="2"/>
    <x v="707"/>
    <n v="111"/>
    <n v="0"/>
    <s v="4441430-39"/>
    <n v="111"/>
  </r>
  <r>
    <x v="218"/>
    <x v="2"/>
    <x v="708"/>
    <n v="36"/>
    <n v="0"/>
    <s v="4441530-39"/>
    <n v="36"/>
  </r>
  <r>
    <x v="219"/>
    <x v="2"/>
    <x v="418"/>
    <n v="234"/>
    <n v="0"/>
    <s v="4441630-39"/>
    <n v="234"/>
  </r>
  <r>
    <x v="220"/>
    <x v="2"/>
    <x v="137"/>
    <n v="220"/>
    <n v="0"/>
    <s v="4441730-39"/>
    <n v="220"/>
  </r>
  <r>
    <x v="221"/>
    <x v="2"/>
    <x v="709"/>
    <n v="251"/>
    <n v="93"/>
    <s v="4441830-39"/>
    <n v="251"/>
  </r>
  <r>
    <x v="222"/>
    <x v="2"/>
    <x v="710"/>
    <n v="263"/>
    <n v="84"/>
    <s v="4441930-39"/>
    <n v="263"/>
  </r>
  <r>
    <x v="223"/>
    <x v="2"/>
    <x v="711"/>
    <n v="262"/>
    <n v="81"/>
    <s v="4442030-39"/>
    <n v="262"/>
  </r>
  <r>
    <x v="224"/>
    <x v="2"/>
    <x v="666"/>
    <n v="177"/>
    <n v="84"/>
    <s v="4442130-39"/>
    <n v="177"/>
  </r>
  <r>
    <x v="225"/>
    <x v="2"/>
    <x v="712"/>
    <n v="54"/>
    <n v="102"/>
    <s v="4442230-39"/>
    <n v="54"/>
  </r>
  <r>
    <x v="226"/>
    <x v="2"/>
    <x v="713"/>
    <n v="346"/>
    <n v="1512"/>
    <s v="4442330-39"/>
    <n v="346"/>
  </r>
  <r>
    <x v="227"/>
    <x v="2"/>
    <x v="714"/>
    <n v="339"/>
    <n v="1964"/>
    <s v="4442430-39"/>
    <n v="339"/>
  </r>
  <r>
    <x v="228"/>
    <x v="2"/>
    <x v="715"/>
    <n v="397"/>
    <n v="2305"/>
    <s v="4442530-39"/>
    <n v="397"/>
  </r>
  <r>
    <x v="229"/>
    <x v="2"/>
    <x v="716"/>
    <n v="384"/>
    <n v="2018"/>
    <s v="4442630-39"/>
    <n v="384"/>
  </r>
  <r>
    <x v="230"/>
    <x v="2"/>
    <x v="682"/>
    <n v="396"/>
    <n v="2213"/>
    <s v="4442730-39"/>
    <n v="396"/>
  </r>
  <r>
    <x v="231"/>
    <x v="2"/>
    <x v="717"/>
    <n v="231"/>
    <n v="1282"/>
    <s v="4442830-39"/>
    <n v="231"/>
  </r>
  <r>
    <x v="232"/>
    <x v="2"/>
    <x v="439"/>
    <n v="115"/>
    <n v="1447"/>
    <s v="4442930-39"/>
    <n v="115"/>
  </r>
  <r>
    <x v="233"/>
    <x v="2"/>
    <x v="718"/>
    <n v="331"/>
    <n v="5801"/>
    <s v="4443030-39"/>
    <n v="331"/>
  </r>
  <r>
    <x v="234"/>
    <x v="2"/>
    <x v="719"/>
    <n v="334"/>
    <n v="8836"/>
    <s v="4443130-39"/>
    <n v="334"/>
  </r>
  <r>
    <x v="235"/>
    <x v="2"/>
    <x v="720"/>
    <n v="363"/>
    <n v="18677"/>
    <s v="4443230-39"/>
    <n v="363"/>
  </r>
  <r>
    <x v="236"/>
    <x v="2"/>
    <x v="721"/>
    <n v="463"/>
    <n v="35084"/>
    <s v="4443330-39"/>
    <n v="463"/>
  </r>
  <r>
    <x v="237"/>
    <x v="2"/>
    <x v="722"/>
    <n v="496"/>
    <n v="34231"/>
    <s v="4443430-39"/>
    <n v="496"/>
  </r>
  <r>
    <x v="238"/>
    <x v="2"/>
    <x v="723"/>
    <n v="263"/>
    <n v="19906"/>
    <s v="4443530-39"/>
    <n v="263"/>
  </r>
  <r>
    <x v="239"/>
    <x v="2"/>
    <x v="452"/>
    <n v="168"/>
    <n v="12995"/>
    <s v="4443630-39"/>
    <n v="168"/>
  </r>
  <r>
    <x v="240"/>
    <x v="2"/>
    <x v="608"/>
    <n v="543"/>
    <n v="26994"/>
    <s v="4443730-39"/>
    <n v="543"/>
  </r>
  <r>
    <x v="241"/>
    <x v="2"/>
    <x v="724"/>
    <n v="666"/>
    <n v="28862"/>
    <s v="4443830-39"/>
    <n v="666"/>
  </r>
  <r>
    <x v="242"/>
    <x v="2"/>
    <x v="725"/>
    <n v="593"/>
    <n v="26146"/>
    <s v="4443930-39"/>
    <n v="593"/>
  </r>
  <r>
    <x v="243"/>
    <x v="2"/>
    <x v="726"/>
    <n v="634"/>
    <n v="23667"/>
    <s v="4444030-39"/>
    <n v="634"/>
  </r>
  <r>
    <x v="244"/>
    <x v="2"/>
    <x v="727"/>
    <n v="598"/>
    <n v="25181"/>
    <s v="4444130-39"/>
    <n v="598"/>
  </r>
  <r>
    <x v="245"/>
    <x v="2"/>
    <x v="125"/>
    <n v="334"/>
    <n v="15756"/>
    <s v="4444230-39"/>
    <n v="334"/>
  </r>
  <r>
    <x v="246"/>
    <x v="2"/>
    <x v="117"/>
    <n v="186"/>
    <n v="7467"/>
    <s v="4444330-39"/>
    <n v="186"/>
  </r>
  <r>
    <x v="247"/>
    <x v="2"/>
    <x v="728"/>
    <n v="450"/>
    <n v="14754"/>
    <s v="4444430-39"/>
    <n v="450"/>
  </r>
  <r>
    <x v="248"/>
    <x v="2"/>
    <x v="729"/>
    <n v="208"/>
    <n v="5135"/>
    <s v="4444530-39"/>
    <n v="208"/>
  </r>
  <r>
    <x v="249"/>
    <x v="2"/>
    <x v="730"/>
    <n v="74"/>
    <n v="1336"/>
    <s v="4444630-39"/>
    <n v="74"/>
  </r>
  <r>
    <x v="250"/>
    <x v="2"/>
    <x v="731"/>
    <n v="78"/>
    <n v="1608"/>
    <s v="4444730-39"/>
    <n v="78"/>
  </r>
  <r>
    <x v="251"/>
    <x v="2"/>
    <x v="732"/>
    <n v="923"/>
    <n v="17414"/>
    <s v="4444830-39"/>
    <n v="923"/>
  </r>
  <r>
    <x v="252"/>
    <x v="2"/>
    <x v="733"/>
    <n v="400"/>
    <n v="10178"/>
    <s v="4444930-39"/>
    <n v="400"/>
  </r>
  <r>
    <x v="253"/>
    <x v="2"/>
    <x v="127"/>
    <n v="160"/>
    <n v="3676"/>
    <s v="4445030-39"/>
    <n v="160"/>
  </r>
  <r>
    <x v="254"/>
    <x v="2"/>
    <x v="734"/>
    <n v="642"/>
    <n v="11824"/>
    <s v="4445130-39"/>
    <n v="642"/>
  </r>
  <r>
    <x v="255"/>
    <x v="2"/>
    <x v="735"/>
    <n v="683"/>
    <n v="10602"/>
    <s v="4445230-39"/>
    <n v="683"/>
  </r>
  <r>
    <x v="256"/>
    <x v="2"/>
    <x v="736"/>
    <n v="642"/>
    <n v="11118"/>
    <s v="4445330-39"/>
    <n v="642"/>
  </r>
  <r>
    <x v="257"/>
    <x v="2"/>
    <x v="737"/>
    <n v="242"/>
    <n v="4056"/>
    <s v="4445430-39"/>
    <n v="242"/>
  </r>
  <r>
    <x v="258"/>
    <x v="2"/>
    <x v="738"/>
    <n v="32"/>
    <n v="374"/>
    <s v="4445530-39"/>
    <n v="32"/>
  </r>
  <r>
    <x v="259"/>
    <x v="2"/>
    <x v="147"/>
    <n v="583"/>
    <n v="11445"/>
    <s v="4445630-39"/>
    <n v="583"/>
  </r>
  <r>
    <x v="260"/>
    <x v="2"/>
    <x v="689"/>
    <n v="215"/>
    <n v="3216"/>
    <s v="4445730-39"/>
    <n v="215"/>
  </r>
  <r>
    <x v="261"/>
    <x v="2"/>
    <x v="739"/>
    <n v="838"/>
    <n v="9759"/>
    <s v="4445830-39"/>
    <n v="838"/>
  </r>
  <r>
    <x v="262"/>
    <x v="2"/>
    <x v="660"/>
    <n v="395"/>
    <n v="3947"/>
    <s v="4445930-39"/>
    <n v="395"/>
  </r>
  <r>
    <x v="263"/>
    <x v="2"/>
    <x v="740"/>
    <n v="104"/>
    <n v="854"/>
    <s v="4446030-39"/>
    <n v="104"/>
  </r>
  <r>
    <x v="264"/>
    <x v="2"/>
    <x v="741"/>
    <n v="684"/>
    <n v="5899"/>
    <s v="4446130-39"/>
    <n v="684"/>
  </r>
  <r>
    <x v="265"/>
    <x v="2"/>
    <x v="742"/>
    <n v="629"/>
    <n v="6780"/>
    <s v="4446230-39"/>
    <n v="629"/>
  </r>
  <r>
    <x v="266"/>
    <x v="2"/>
    <x v="743"/>
    <n v="418"/>
    <n v="7263"/>
    <s v="4446330-39"/>
    <n v="418"/>
  </r>
  <r>
    <x v="267"/>
    <x v="2"/>
    <x v="744"/>
    <n v="158"/>
    <n v="2566"/>
    <s v="4446430-39"/>
    <n v="158"/>
  </r>
  <r>
    <x v="268"/>
    <x v="2"/>
    <x v="745"/>
    <n v="589"/>
    <n v="8846"/>
    <s v="4446530-39"/>
    <n v="589"/>
  </r>
  <r>
    <x v="269"/>
    <x v="2"/>
    <x v="746"/>
    <n v="499"/>
    <n v="7511"/>
    <s v="4446630-39"/>
    <n v="499"/>
  </r>
  <r>
    <x v="270"/>
    <x v="2"/>
    <x v="747"/>
    <n v="119"/>
    <n v="1522"/>
    <s v="4446730-39"/>
    <n v="119"/>
  </r>
  <r>
    <x v="271"/>
    <x v="2"/>
    <x v="748"/>
    <n v="1005"/>
    <n v="14487"/>
    <s v="4446830-39"/>
    <n v="1005"/>
  </r>
  <r>
    <x v="272"/>
    <x v="2"/>
    <x v="749"/>
    <n v="1064"/>
    <n v="20604"/>
    <s v="4446930-39"/>
    <n v="1064"/>
  </r>
  <r>
    <x v="273"/>
    <x v="2"/>
    <x v="750"/>
    <n v="492"/>
    <n v="13034"/>
    <s v="4447030-39"/>
    <n v="492"/>
  </r>
  <r>
    <x v="274"/>
    <x v="2"/>
    <x v="751"/>
    <n v="246"/>
    <n v="5784"/>
    <s v="4447130-39"/>
    <n v="246"/>
  </r>
  <r>
    <x v="275"/>
    <x v="2"/>
    <x v="752"/>
    <n v="892"/>
    <n v="16836"/>
    <s v="4447230-39"/>
    <n v="892"/>
  </r>
  <r>
    <x v="276"/>
    <x v="2"/>
    <x v="753"/>
    <n v="844"/>
    <n v="12294"/>
    <s v="4447330-39"/>
    <n v="844"/>
  </r>
  <r>
    <x v="277"/>
    <x v="2"/>
    <x v="754"/>
    <n v="636"/>
    <n v="9664"/>
    <s v="4447430-39"/>
    <n v="636"/>
  </r>
  <r>
    <x v="278"/>
    <x v="2"/>
    <x v="755"/>
    <n v="543"/>
    <n v="8021"/>
    <s v="4447530-39"/>
    <n v="543"/>
  </r>
  <r>
    <x v="279"/>
    <x v="2"/>
    <x v="756"/>
    <n v="595"/>
    <n v="7993"/>
    <s v="4447630-39"/>
    <n v="595"/>
  </r>
  <r>
    <x v="280"/>
    <x v="2"/>
    <x v="757"/>
    <n v="334"/>
    <n v="4891"/>
    <s v="4447730-39"/>
    <n v="334"/>
  </r>
  <r>
    <x v="281"/>
    <x v="2"/>
    <x v="758"/>
    <n v="181"/>
    <n v="1593"/>
    <s v="4447830-39"/>
    <n v="181"/>
  </r>
  <r>
    <x v="0"/>
    <x v="3"/>
    <x v="759"/>
    <n v="0"/>
    <n v="0"/>
    <s v="4419740-49"/>
    <n v="0"/>
  </r>
  <r>
    <x v="1"/>
    <x v="3"/>
    <x v="760"/>
    <n v="0"/>
    <n v="0"/>
    <s v="4419840-49"/>
    <n v="0"/>
  </r>
  <r>
    <x v="2"/>
    <x v="3"/>
    <x v="761"/>
    <n v="0"/>
    <n v="0"/>
    <s v="4419940-49"/>
    <n v="0"/>
  </r>
  <r>
    <x v="3"/>
    <x v="3"/>
    <x v="762"/>
    <n v="0"/>
    <n v="0"/>
    <s v="4420040-49"/>
    <n v="0"/>
  </r>
  <r>
    <x v="4"/>
    <x v="3"/>
    <x v="763"/>
    <n v="0"/>
    <n v="0"/>
    <s v="4420140-49"/>
    <n v="0"/>
  </r>
  <r>
    <x v="5"/>
    <x v="3"/>
    <x v="764"/>
    <n v="0"/>
    <n v="0"/>
    <s v="4420240-49"/>
    <n v="0"/>
  </r>
  <r>
    <x v="6"/>
    <x v="3"/>
    <x v="765"/>
    <n v="0"/>
    <n v="0"/>
    <s v="4420340-49"/>
    <n v="0"/>
  </r>
  <r>
    <x v="7"/>
    <x v="3"/>
    <x v="766"/>
    <n v="0"/>
    <n v="0"/>
    <s v="4420440-49"/>
    <n v="0"/>
  </r>
  <r>
    <x v="8"/>
    <x v="3"/>
    <x v="767"/>
    <n v="0"/>
    <n v="0"/>
    <s v="4420540-49"/>
    <n v="0"/>
  </r>
  <r>
    <x v="9"/>
    <x v="3"/>
    <x v="768"/>
    <n v="1575"/>
    <n v="0"/>
    <s v="4420640-49"/>
    <n v="1575"/>
  </r>
  <r>
    <x v="10"/>
    <x v="3"/>
    <x v="769"/>
    <n v="2972"/>
    <n v="0"/>
    <s v="4420740-49"/>
    <n v="2972"/>
  </r>
  <r>
    <x v="11"/>
    <x v="3"/>
    <x v="770"/>
    <n v="3952"/>
    <n v="0"/>
    <s v="4420840-49"/>
    <n v="3952"/>
  </r>
  <r>
    <x v="12"/>
    <x v="3"/>
    <x v="771"/>
    <n v="4825"/>
    <n v="0"/>
    <s v="4420940-49"/>
    <n v="4825"/>
  </r>
  <r>
    <x v="13"/>
    <x v="3"/>
    <x v="772"/>
    <n v="5149"/>
    <n v="0"/>
    <s v="4421040-49"/>
    <n v="5149"/>
  </r>
  <r>
    <x v="14"/>
    <x v="3"/>
    <x v="773"/>
    <n v="1996"/>
    <n v="0"/>
    <s v="4421140-49"/>
    <n v="1996"/>
  </r>
  <r>
    <x v="15"/>
    <x v="3"/>
    <x v="774"/>
    <n v="1280"/>
    <n v="0"/>
    <s v="4421240-49"/>
    <n v="1280"/>
  </r>
  <r>
    <x v="16"/>
    <x v="3"/>
    <x v="775"/>
    <n v="6368"/>
    <n v="0"/>
    <s v="4421340-49"/>
    <n v="6368"/>
  </r>
  <r>
    <x v="17"/>
    <x v="3"/>
    <x v="776"/>
    <n v="11509"/>
    <n v="0"/>
    <s v="4421440-49"/>
    <n v="11509"/>
  </r>
  <r>
    <x v="18"/>
    <x v="3"/>
    <x v="777"/>
    <n v="13657"/>
    <n v="0"/>
    <s v="4421540-49"/>
    <n v="13657"/>
  </r>
  <r>
    <x v="19"/>
    <x v="3"/>
    <x v="778"/>
    <n v="14810"/>
    <n v="0"/>
    <s v="4421640-49"/>
    <n v="14810"/>
  </r>
  <r>
    <x v="20"/>
    <x v="3"/>
    <x v="779"/>
    <n v="18885"/>
    <n v="0"/>
    <s v="4421740-49"/>
    <n v="18885"/>
  </r>
  <r>
    <x v="21"/>
    <x v="3"/>
    <x v="780"/>
    <n v="8649"/>
    <n v="0"/>
    <s v="4421840-49"/>
    <n v="8649"/>
  </r>
  <r>
    <x v="22"/>
    <x v="3"/>
    <x v="781"/>
    <n v="7511"/>
    <n v="0"/>
    <s v="4421940-49"/>
    <n v="7511"/>
  </r>
  <r>
    <x v="23"/>
    <x v="3"/>
    <x v="782"/>
    <n v="17983"/>
    <n v="0"/>
    <s v="4422040-49"/>
    <n v="17983"/>
  </r>
  <r>
    <x v="24"/>
    <x v="3"/>
    <x v="783"/>
    <n v="20079"/>
    <n v="0"/>
    <s v="4422140-49"/>
    <n v="20079"/>
  </r>
  <r>
    <x v="25"/>
    <x v="3"/>
    <x v="784"/>
    <n v="18234"/>
    <n v="0"/>
    <s v="4422240-49"/>
    <n v="18234"/>
  </r>
  <r>
    <x v="26"/>
    <x v="3"/>
    <x v="785"/>
    <n v="17527"/>
    <n v="0"/>
    <s v="4422340-49"/>
    <n v="17527"/>
  </r>
  <r>
    <x v="27"/>
    <x v="3"/>
    <x v="786"/>
    <n v="20959"/>
    <n v="0"/>
    <s v="4422440-49"/>
    <n v="20959"/>
  </r>
  <r>
    <x v="28"/>
    <x v="3"/>
    <x v="787"/>
    <n v="14176"/>
    <n v="0"/>
    <s v="4422540-49"/>
    <n v="14176"/>
  </r>
  <r>
    <x v="29"/>
    <x v="3"/>
    <x v="788"/>
    <n v="10613"/>
    <n v="0"/>
    <s v="4422640-49"/>
    <n v="10613"/>
  </r>
  <r>
    <x v="30"/>
    <x v="3"/>
    <x v="789"/>
    <n v="12490"/>
    <n v="0"/>
    <s v="4422740-49"/>
    <n v="12490"/>
  </r>
  <r>
    <x v="31"/>
    <x v="3"/>
    <x v="790"/>
    <n v="8325"/>
    <n v="0"/>
    <s v="4422840-49"/>
    <n v="8325"/>
  </r>
  <r>
    <x v="32"/>
    <x v="3"/>
    <x v="791"/>
    <n v="6351"/>
    <n v="0"/>
    <s v="4422940-49"/>
    <n v="6351"/>
  </r>
  <r>
    <x v="33"/>
    <x v="3"/>
    <x v="792"/>
    <n v="8107"/>
    <n v="0"/>
    <s v="4423040-49"/>
    <n v="8107"/>
  </r>
  <r>
    <x v="34"/>
    <x v="3"/>
    <x v="793"/>
    <n v="10359"/>
    <n v="0"/>
    <s v="4423140-49"/>
    <n v="10359"/>
  </r>
  <r>
    <x v="35"/>
    <x v="3"/>
    <x v="794"/>
    <n v="5516"/>
    <n v="0"/>
    <s v="4423240-49"/>
    <n v="5516"/>
  </r>
  <r>
    <x v="36"/>
    <x v="3"/>
    <x v="795"/>
    <n v="5493"/>
    <n v="0"/>
    <s v="4423340-49"/>
    <n v="5493"/>
  </r>
  <r>
    <x v="37"/>
    <x v="3"/>
    <x v="796"/>
    <n v="18380"/>
    <n v="0"/>
    <s v="4423440-49"/>
    <n v="18380"/>
  </r>
  <r>
    <x v="38"/>
    <x v="3"/>
    <x v="797"/>
    <n v="19975"/>
    <n v="0"/>
    <s v="4423540-49"/>
    <n v="19975"/>
  </r>
  <r>
    <x v="39"/>
    <x v="3"/>
    <x v="798"/>
    <n v="23291"/>
    <n v="0"/>
    <s v="4423640-49"/>
    <n v="23291"/>
  </r>
  <r>
    <x v="40"/>
    <x v="3"/>
    <x v="799"/>
    <n v="27812"/>
    <n v="0"/>
    <s v="4423740-49"/>
    <n v="27812"/>
  </r>
  <r>
    <x v="41"/>
    <x v="3"/>
    <x v="800"/>
    <n v="26500"/>
    <n v="0"/>
    <s v="4423840-49"/>
    <n v="26500"/>
  </r>
  <r>
    <x v="42"/>
    <x v="3"/>
    <x v="801"/>
    <n v="15132"/>
    <n v="0"/>
    <s v="4423940-49"/>
    <n v="15132"/>
  </r>
  <r>
    <x v="43"/>
    <x v="3"/>
    <x v="802"/>
    <n v="11651"/>
    <n v="0"/>
    <s v="4424040-49"/>
    <n v="11651"/>
  </r>
  <r>
    <x v="44"/>
    <x v="3"/>
    <x v="803"/>
    <n v="21918"/>
    <n v="0"/>
    <s v="4424140-49"/>
    <n v="21918"/>
  </r>
  <r>
    <x v="45"/>
    <x v="3"/>
    <x v="804"/>
    <n v="20494"/>
    <n v="0"/>
    <s v="4424240-49"/>
    <n v="20494"/>
  </r>
  <r>
    <x v="46"/>
    <x v="3"/>
    <x v="805"/>
    <n v="18991"/>
    <n v="0"/>
    <s v="4424340-49"/>
    <n v="18991"/>
  </r>
  <r>
    <x v="47"/>
    <x v="3"/>
    <x v="806"/>
    <n v="18293"/>
    <n v="0"/>
    <s v="4424440-49"/>
    <n v="18293"/>
  </r>
  <r>
    <x v="48"/>
    <x v="3"/>
    <x v="807"/>
    <n v="17729"/>
    <n v="0"/>
    <s v="4424540-49"/>
    <n v="17729"/>
  </r>
  <r>
    <x v="49"/>
    <x v="3"/>
    <x v="808"/>
    <n v="9327"/>
    <n v="0"/>
    <s v="4424640-49"/>
    <n v="9327"/>
  </r>
  <r>
    <x v="50"/>
    <x v="3"/>
    <x v="809"/>
    <n v="7716"/>
    <n v="0"/>
    <s v="4424740-49"/>
    <n v="7716"/>
  </r>
  <r>
    <x v="51"/>
    <x v="3"/>
    <x v="810"/>
    <n v="17567"/>
    <n v="0"/>
    <s v="4424840-49"/>
    <n v="17567"/>
  </r>
  <r>
    <x v="52"/>
    <x v="3"/>
    <x v="811"/>
    <n v="15155"/>
    <n v="0"/>
    <s v="4424940-49"/>
    <n v="15155"/>
  </r>
  <r>
    <x v="53"/>
    <x v="3"/>
    <x v="812"/>
    <n v="13047"/>
    <n v="0"/>
    <s v="4425040-49"/>
    <n v="13047"/>
  </r>
  <r>
    <x v="54"/>
    <x v="3"/>
    <x v="813"/>
    <n v="10923"/>
    <n v="0"/>
    <s v="4425140-49"/>
    <n v="10923"/>
  </r>
  <r>
    <x v="55"/>
    <x v="3"/>
    <x v="814"/>
    <n v="10275"/>
    <n v="0"/>
    <s v="4425240-49"/>
    <n v="10275"/>
  </r>
  <r>
    <x v="56"/>
    <x v="3"/>
    <x v="815"/>
    <n v="5329"/>
    <n v="0"/>
    <s v="4425340-49"/>
    <n v="5329"/>
  </r>
  <r>
    <x v="57"/>
    <x v="3"/>
    <x v="816"/>
    <n v="3166"/>
    <n v="0"/>
    <s v="4425440-49"/>
    <n v="3166"/>
  </r>
  <r>
    <x v="58"/>
    <x v="3"/>
    <x v="817"/>
    <n v="8624"/>
    <n v="0"/>
    <s v="4425540-49"/>
    <n v="8624"/>
  </r>
  <r>
    <x v="59"/>
    <x v="3"/>
    <x v="818"/>
    <n v="8175"/>
    <n v="0"/>
    <s v="4425640-49"/>
    <n v="8175"/>
  </r>
  <r>
    <x v="60"/>
    <x v="3"/>
    <x v="819"/>
    <n v="9026"/>
    <n v="0"/>
    <s v="4425740-49"/>
    <n v="9026"/>
  </r>
  <r>
    <x v="61"/>
    <x v="3"/>
    <x v="820"/>
    <n v="9150"/>
    <n v="0"/>
    <s v="4425840-49"/>
    <n v="9150"/>
  </r>
  <r>
    <x v="62"/>
    <x v="3"/>
    <x v="821"/>
    <n v="11536"/>
    <n v="0"/>
    <s v="4425940-49"/>
    <n v="11536"/>
  </r>
  <r>
    <x v="63"/>
    <x v="3"/>
    <x v="822"/>
    <n v="6183"/>
    <n v="0"/>
    <s v="4426040-49"/>
    <n v="6183"/>
  </r>
  <r>
    <x v="64"/>
    <x v="3"/>
    <x v="823"/>
    <n v="3950"/>
    <n v="0"/>
    <s v="4426140-49"/>
    <n v="3950"/>
  </r>
  <r>
    <x v="65"/>
    <x v="3"/>
    <x v="824"/>
    <n v="11076"/>
    <n v="0"/>
    <s v="4426240-49"/>
    <n v="11076"/>
  </r>
  <r>
    <x v="66"/>
    <x v="3"/>
    <x v="825"/>
    <n v="11438"/>
    <n v="0"/>
    <s v="4426340-49"/>
    <n v="11438"/>
  </r>
  <r>
    <x v="67"/>
    <x v="3"/>
    <x v="826"/>
    <n v="11782"/>
    <n v="0"/>
    <s v="4426440-49"/>
    <n v="11782"/>
  </r>
  <r>
    <x v="68"/>
    <x v="3"/>
    <x v="827"/>
    <n v="9013"/>
    <n v="0"/>
    <s v="4426540-49"/>
    <n v="9013"/>
  </r>
  <r>
    <x v="69"/>
    <x v="3"/>
    <x v="828"/>
    <n v="11251"/>
    <n v="0"/>
    <s v="4426640-49"/>
    <n v="11251"/>
  </r>
  <r>
    <x v="70"/>
    <x v="3"/>
    <x v="829"/>
    <n v="6803"/>
    <n v="0"/>
    <s v="4426740-49"/>
    <n v="6803"/>
  </r>
  <r>
    <x v="71"/>
    <x v="3"/>
    <x v="91"/>
    <n v="4103"/>
    <n v="0"/>
    <s v="4426840-49"/>
    <n v="4103"/>
  </r>
  <r>
    <x v="72"/>
    <x v="3"/>
    <x v="830"/>
    <n v="11739"/>
    <n v="0"/>
    <s v="4426940-49"/>
    <n v="11739"/>
  </r>
  <r>
    <x v="73"/>
    <x v="3"/>
    <x v="264"/>
    <n v="12039"/>
    <n v="0"/>
    <s v="4427040-49"/>
    <n v="12039"/>
  </r>
  <r>
    <x v="74"/>
    <x v="3"/>
    <x v="831"/>
    <n v="10679"/>
    <n v="0"/>
    <s v="4427140-49"/>
    <n v="10679"/>
  </r>
  <r>
    <x v="75"/>
    <x v="3"/>
    <x v="832"/>
    <n v="8970"/>
    <n v="0"/>
    <s v="4427240-49"/>
    <n v="8970"/>
  </r>
  <r>
    <x v="76"/>
    <x v="3"/>
    <x v="833"/>
    <n v="9351"/>
    <n v="0"/>
    <s v="4427340-49"/>
    <n v="9351"/>
  </r>
  <r>
    <x v="77"/>
    <x v="3"/>
    <x v="834"/>
    <n v="4537"/>
    <n v="0"/>
    <s v="4427440-49"/>
    <n v="4537"/>
  </r>
  <r>
    <x v="78"/>
    <x v="3"/>
    <x v="835"/>
    <n v="2450"/>
    <n v="0"/>
    <s v="4427540-49"/>
    <n v="2450"/>
  </r>
  <r>
    <x v="79"/>
    <x v="3"/>
    <x v="236"/>
    <n v="6239"/>
    <n v="0"/>
    <s v="4427640-49"/>
    <n v="6239"/>
  </r>
  <r>
    <x v="80"/>
    <x v="3"/>
    <x v="836"/>
    <n v="6208"/>
    <n v="0"/>
    <s v="4427740-49"/>
    <n v="6208"/>
  </r>
  <r>
    <x v="81"/>
    <x v="3"/>
    <x v="456"/>
    <n v="1180"/>
    <n v="0"/>
    <s v="4427840-49"/>
    <n v="1180"/>
  </r>
  <r>
    <x v="82"/>
    <x v="3"/>
    <x v="837"/>
    <n v="6912"/>
    <n v="0"/>
    <s v="4427940-49"/>
    <n v="6912"/>
  </r>
  <r>
    <x v="83"/>
    <x v="3"/>
    <x v="838"/>
    <n v="5410"/>
    <n v="0"/>
    <s v="4428040-49"/>
    <n v="5410"/>
  </r>
  <r>
    <x v="84"/>
    <x v="3"/>
    <x v="839"/>
    <n v="2126"/>
    <n v="0"/>
    <s v="4428140-49"/>
    <n v="2126"/>
  </r>
  <r>
    <x v="85"/>
    <x v="3"/>
    <x v="840"/>
    <n v="646"/>
    <n v="0"/>
    <s v="4428240-49"/>
    <n v="646"/>
  </r>
  <r>
    <x v="86"/>
    <x v="3"/>
    <x v="841"/>
    <n v="708"/>
    <n v="0"/>
    <s v="4428340-49"/>
    <n v="708"/>
  </r>
  <r>
    <x v="87"/>
    <x v="3"/>
    <x v="8"/>
    <n v="4694"/>
    <n v="0"/>
    <s v="4428440-49"/>
    <n v="4694"/>
  </r>
  <r>
    <x v="88"/>
    <x v="3"/>
    <x v="842"/>
    <n v="3340"/>
    <n v="0"/>
    <s v="4428540-49"/>
    <n v="3340"/>
  </r>
  <r>
    <x v="89"/>
    <x v="3"/>
    <x v="843"/>
    <n v="2973"/>
    <n v="0"/>
    <s v="4428640-49"/>
    <n v="2973"/>
  </r>
  <r>
    <x v="90"/>
    <x v="3"/>
    <x v="844"/>
    <n v="2754"/>
    <n v="0"/>
    <s v="4428740-49"/>
    <n v="2754"/>
  </r>
  <r>
    <x v="91"/>
    <x v="3"/>
    <x v="413"/>
    <n v="1288"/>
    <n v="0"/>
    <s v="4428840-49"/>
    <n v="1288"/>
  </r>
  <r>
    <x v="92"/>
    <x v="3"/>
    <x v="845"/>
    <n v="433"/>
    <n v="0"/>
    <s v="4428940-49"/>
    <n v="433"/>
  </r>
  <r>
    <x v="93"/>
    <x v="3"/>
    <x v="846"/>
    <n v="3467"/>
    <n v="0"/>
    <s v="4429040-49"/>
    <n v="3467"/>
  </r>
  <r>
    <x v="94"/>
    <x v="3"/>
    <x v="847"/>
    <n v="2953"/>
    <n v="0"/>
    <s v="4429140-49"/>
    <n v="2953"/>
  </r>
  <r>
    <x v="95"/>
    <x v="3"/>
    <x v="848"/>
    <n v="2473"/>
    <n v="0"/>
    <s v="4429240-49"/>
    <n v="2473"/>
  </r>
  <r>
    <x v="96"/>
    <x v="3"/>
    <x v="849"/>
    <n v="2313"/>
    <n v="0"/>
    <s v="4429340-49"/>
    <n v="2313"/>
  </r>
  <r>
    <x v="97"/>
    <x v="3"/>
    <x v="850"/>
    <n v="2554"/>
    <n v="0"/>
    <s v="4429440-49"/>
    <n v="2554"/>
  </r>
  <r>
    <x v="98"/>
    <x v="3"/>
    <x v="677"/>
    <n v="942"/>
    <n v="0"/>
    <s v="4429540-49"/>
    <n v="942"/>
  </r>
  <r>
    <x v="99"/>
    <x v="3"/>
    <x v="851"/>
    <n v="520"/>
    <n v="0"/>
    <s v="4429640-49"/>
    <n v="520"/>
  </r>
  <r>
    <x v="100"/>
    <x v="3"/>
    <x v="852"/>
    <n v="1983"/>
    <n v="0"/>
    <s v="4429740-49"/>
    <n v="1983"/>
  </r>
  <r>
    <x v="101"/>
    <x v="3"/>
    <x v="853"/>
    <n v="1802"/>
    <n v="0"/>
    <s v="4429840-49"/>
    <n v="1802"/>
  </r>
  <r>
    <x v="102"/>
    <x v="3"/>
    <x v="854"/>
    <n v="686"/>
    <n v="0"/>
    <s v="4429940-49"/>
    <n v="686"/>
  </r>
  <r>
    <x v="103"/>
    <x v="3"/>
    <x v="855"/>
    <n v="795"/>
    <n v="0"/>
    <s v="4430040-49"/>
    <n v="795"/>
  </r>
  <r>
    <x v="104"/>
    <x v="3"/>
    <x v="131"/>
    <n v="69"/>
    <n v="0"/>
    <s v="4430140-49"/>
    <n v="69"/>
  </r>
  <r>
    <x v="105"/>
    <x v="3"/>
    <x v="468"/>
    <n v="1010"/>
    <n v="0"/>
    <s v="4430240-49"/>
    <n v="1010"/>
  </r>
  <r>
    <x v="106"/>
    <x v="3"/>
    <x v="856"/>
    <n v="272"/>
    <n v="0"/>
    <s v="4430340-49"/>
    <n v="272"/>
  </r>
  <r>
    <x v="107"/>
    <x v="3"/>
    <x v="857"/>
    <n v="995"/>
    <n v="0"/>
    <s v="4430440-49"/>
    <n v="995"/>
  </r>
  <r>
    <x v="108"/>
    <x v="3"/>
    <x v="858"/>
    <n v="913"/>
    <n v="0"/>
    <s v="4430540-49"/>
    <n v="913"/>
  </r>
  <r>
    <x v="109"/>
    <x v="3"/>
    <x v="859"/>
    <n v="951"/>
    <n v="0"/>
    <s v="4430640-49"/>
    <n v="951"/>
  </r>
  <r>
    <x v="110"/>
    <x v="3"/>
    <x v="860"/>
    <n v="1008"/>
    <n v="0"/>
    <s v="4430740-49"/>
    <n v="1008"/>
  </r>
  <r>
    <x v="111"/>
    <x v="3"/>
    <x v="437"/>
    <n v="1072"/>
    <n v="0"/>
    <s v="4430840-49"/>
    <n v="1072"/>
  </r>
  <r>
    <x v="112"/>
    <x v="3"/>
    <x v="861"/>
    <n v="483"/>
    <n v="0"/>
    <s v="4430940-49"/>
    <n v="483"/>
  </r>
  <r>
    <x v="113"/>
    <x v="3"/>
    <x v="862"/>
    <n v="177"/>
    <n v="0"/>
    <s v="4431040-49"/>
    <n v="177"/>
  </r>
  <r>
    <x v="114"/>
    <x v="3"/>
    <x v="863"/>
    <n v="944"/>
    <n v="0"/>
    <s v="4431140-49"/>
    <n v="944"/>
  </r>
  <r>
    <x v="115"/>
    <x v="3"/>
    <x v="864"/>
    <n v="1064"/>
    <n v="0"/>
    <s v="4431240-49"/>
    <n v="1064"/>
  </r>
  <r>
    <x v="116"/>
    <x v="3"/>
    <x v="865"/>
    <n v="922"/>
    <n v="0"/>
    <s v="4431340-49"/>
    <n v="922"/>
  </r>
  <r>
    <x v="117"/>
    <x v="3"/>
    <x v="472"/>
    <n v="916"/>
    <n v="0"/>
    <s v="4431440-49"/>
    <n v="916"/>
  </r>
  <r>
    <x v="118"/>
    <x v="3"/>
    <x v="866"/>
    <n v="999"/>
    <n v="0"/>
    <s v="4431540-49"/>
    <n v="999"/>
  </r>
  <r>
    <x v="119"/>
    <x v="3"/>
    <x v="867"/>
    <n v="433"/>
    <n v="0"/>
    <s v="4431640-49"/>
    <n v="433"/>
  </r>
  <r>
    <x v="120"/>
    <x v="3"/>
    <x v="161"/>
    <n v="112"/>
    <n v="0"/>
    <s v="4431740-49"/>
    <n v="112"/>
  </r>
  <r>
    <x v="121"/>
    <x v="3"/>
    <x v="868"/>
    <n v="780"/>
    <n v="0"/>
    <s v="4431840-49"/>
    <n v="780"/>
  </r>
  <r>
    <x v="122"/>
    <x v="3"/>
    <x v="869"/>
    <n v="788"/>
    <n v="0"/>
    <s v="4431940-49"/>
    <n v="788"/>
  </r>
  <r>
    <x v="123"/>
    <x v="3"/>
    <x v="870"/>
    <n v="668"/>
    <n v="0"/>
    <s v="4432040-49"/>
    <n v="668"/>
  </r>
  <r>
    <x v="124"/>
    <x v="3"/>
    <x v="506"/>
    <n v="521"/>
    <n v="0"/>
    <s v="4432140-49"/>
    <n v="521"/>
  </r>
  <r>
    <x v="125"/>
    <x v="3"/>
    <x v="871"/>
    <n v="385"/>
    <n v="0"/>
    <s v="4432240-49"/>
    <n v="385"/>
  </r>
  <r>
    <x v="126"/>
    <x v="3"/>
    <x v="872"/>
    <n v="351"/>
    <n v="0"/>
    <s v="4432340-49"/>
    <n v="351"/>
  </r>
  <r>
    <x v="127"/>
    <x v="3"/>
    <x v="149"/>
    <n v="51"/>
    <n v="0"/>
    <s v="4432440-49"/>
    <n v="51"/>
  </r>
  <r>
    <x v="128"/>
    <x v="3"/>
    <x v="873"/>
    <n v="570"/>
    <n v="0"/>
    <s v="4432540-49"/>
    <n v="570"/>
  </r>
  <r>
    <x v="129"/>
    <x v="3"/>
    <x v="874"/>
    <n v="599"/>
    <n v="0"/>
    <s v="4432640-49"/>
    <n v="599"/>
  </r>
  <r>
    <x v="130"/>
    <x v="3"/>
    <x v="523"/>
    <n v="531"/>
    <n v="0"/>
    <s v="4432740-49"/>
    <n v="531"/>
  </r>
  <r>
    <x v="131"/>
    <x v="3"/>
    <x v="875"/>
    <n v="450"/>
    <n v="0"/>
    <s v="4432840-49"/>
    <n v="450"/>
  </r>
  <r>
    <x v="132"/>
    <x v="3"/>
    <x v="876"/>
    <n v="493"/>
    <n v="0"/>
    <s v="4432940-49"/>
    <n v="493"/>
  </r>
  <r>
    <x v="133"/>
    <x v="3"/>
    <x v="877"/>
    <n v="199"/>
    <n v="0"/>
    <s v="4433040-49"/>
    <n v="199"/>
  </r>
  <r>
    <x v="134"/>
    <x v="3"/>
    <x v="124"/>
    <n v="23"/>
    <n v="0"/>
    <s v="4433140-49"/>
    <n v="23"/>
  </r>
  <r>
    <x v="135"/>
    <x v="3"/>
    <x v="156"/>
    <n v="151"/>
    <n v="0"/>
    <s v="4433240-49"/>
    <n v="151"/>
  </r>
  <r>
    <x v="136"/>
    <x v="3"/>
    <x v="878"/>
    <n v="107"/>
    <n v="0"/>
    <s v="4433340-49"/>
    <n v="107"/>
  </r>
  <r>
    <x v="137"/>
    <x v="3"/>
    <x v="657"/>
    <n v="669"/>
    <n v="0"/>
    <s v="4433440-49"/>
    <n v="669"/>
  </r>
  <r>
    <x v="138"/>
    <x v="3"/>
    <x v="671"/>
    <n v="643"/>
    <n v="0"/>
    <s v="4433540-49"/>
    <n v="643"/>
  </r>
  <r>
    <x v="139"/>
    <x v="3"/>
    <x v="872"/>
    <n v="517"/>
    <n v="0"/>
    <s v="4433640-49"/>
    <n v="517"/>
  </r>
  <r>
    <x v="140"/>
    <x v="3"/>
    <x v="879"/>
    <n v="171"/>
    <n v="0"/>
    <s v="4433740-49"/>
    <n v="171"/>
  </r>
  <r>
    <x v="141"/>
    <x v="3"/>
    <x v="880"/>
    <n v="55"/>
    <n v="0"/>
    <s v="4433840-49"/>
    <n v="55"/>
  </r>
  <r>
    <x v="142"/>
    <x v="3"/>
    <x v="84"/>
    <n v="422"/>
    <n v="0"/>
    <s v="4433940-49"/>
    <n v="422"/>
  </r>
  <r>
    <x v="143"/>
    <x v="3"/>
    <x v="661"/>
    <n v="508"/>
    <n v="0"/>
    <s v="4434040-49"/>
    <n v="508"/>
  </r>
  <r>
    <x v="144"/>
    <x v="3"/>
    <x v="690"/>
    <n v="354"/>
    <n v="0"/>
    <s v="4434140-49"/>
    <n v="354"/>
  </r>
  <r>
    <x v="145"/>
    <x v="3"/>
    <x v="881"/>
    <n v="327"/>
    <n v="0"/>
    <s v="4434240-49"/>
    <n v="327"/>
  </r>
  <r>
    <x v="146"/>
    <x v="3"/>
    <x v="882"/>
    <n v="356"/>
    <n v="0"/>
    <s v="4434340-49"/>
    <n v="356"/>
  </r>
  <r>
    <x v="147"/>
    <x v="3"/>
    <x v="883"/>
    <n v="219"/>
    <n v="0"/>
    <s v="4434440-49"/>
    <n v="219"/>
  </r>
  <r>
    <x v="148"/>
    <x v="3"/>
    <x v="884"/>
    <n v="20"/>
    <n v="0"/>
    <s v="4434540-49"/>
    <n v="20"/>
  </r>
  <r>
    <x v="149"/>
    <x v="3"/>
    <x v="885"/>
    <n v="273"/>
    <n v="0"/>
    <s v="4434640-49"/>
    <n v="273"/>
  </r>
  <r>
    <x v="150"/>
    <x v="3"/>
    <x v="747"/>
    <n v="271"/>
    <n v="0"/>
    <s v="4434740-49"/>
    <n v="271"/>
  </r>
  <r>
    <x v="151"/>
    <x v="3"/>
    <x v="881"/>
    <n v="221"/>
    <n v="0"/>
    <s v="4434840-49"/>
    <n v="221"/>
  </r>
  <r>
    <x v="152"/>
    <x v="3"/>
    <x v="886"/>
    <n v="192"/>
    <n v="0"/>
    <s v="4434940-49"/>
    <n v="192"/>
  </r>
  <r>
    <x v="153"/>
    <x v="3"/>
    <x v="409"/>
    <n v="173"/>
    <n v="0"/>
    <s v="4435040-49"/>
    <n v="173"/>
  </r>
  <r>
    <x v="154"/>
    <x v="3"/>
    <x v="887"/>
    <n v="92"/>
    <n v="0"/>
    <s v="4435140-49"/>
    <n v="92"/>
  </r>
  <r>
    <x v="155"/>
    <x v="3"/>
    <x v="130"/>
    <s v="&lt;15"/>
    <n v="0"/>
    <s v="4435240-49"/>
    <n v="15"/>
  </r>
  <r>
    <x v="156"/>
    <x v="3"/>
    <x v="400"/>
    <n v="93"/>
    <n v="0"/>
    <s v="4435340-49"/>
    <n v="93"/>
  </r>
  <r>
    <x v="157"/>
    <x v="3"/>
    <x v="888"/>
    <n v="96"/>
    <n v="0"/>
    <s v="4435440-49"/>
    <n v="96"/>
  </r>
  <r>
    <x v="158"/>
    <x v="3"/>
    <x v="673"/>
    <n v="147"/>
    <n v="0"/>
    <s v="4435540-49"/>
    <n v="147"/>
  </r>
  <r>
    <x v="159"/>
    <x v="3"/>
    <x v="889"/>
    <n v="132"/>
    <n v="0"/>
    <s v="4435640-49"/>
    <n v="132"/>
  </r>
  <r>
    <x v="160"/>
    <x v="3"/>
    <x v="890"/>
    <n v="147"/>
    <n v="0"/>
    <s v="4435740-49"/>
    <n v="147"/>
  </r>
  <r>
    <x v="161"/>
    <x v="3"/>
    <x v="891"/>
    <n v="65"/>
    <n v="0"/>
    <s v="4435840-49"/>
    <n v="65"/>
  </r>
  <r>
    <x v="162"/>
    <x v="3"/>
    <x v="892"/>
    <s v="&lt;15"/>
    <n v="0"/>
    <s v="4435940-49"/>
    <n v="15"/>
  </r>
  <r>
    <x v="163"/>
    <x v="3"/>
    <x v="744"/>
    <n v="147"/>
    <n v="0"/>
    <s v="4436040-49"/>
    <n v="147"/>
  </r>
  <r>
    <x v="164"/>
    <x v="3"/>
    <x v="97"/>
    <n v="191"/>
    <n v="0"/>
    <s v="4436140-49"/>
    <n v="191"/>
  </r>
  <r>
    <x v="165"/>
    <x v="3"/>
    <x v="893"/>
    <n v="149"/>
    <n v="0"/>
    <s v="4436240-49"/>
    <n v="149"/>
  </r>
  <r>
    <x v="166"/>
    <x v="3"/>
    <x v="409"/>
    <n v="131"/>
    <n v="0"/>
    <s v="4436340-49"/>
    <n v="131"/>
  </r>
  <r>
    <x v="167"/>
    <x v="3"/>
    <x v="894"/>
    <n v="139"/>
    <n v="0"/>
    <s v="4436440-49"/>
    <n v="139"/>
  </r>
  <r>
    <x v="168"/>
    <x v="3"/>
    <x v="895"/>
    <n v="55"/>
    <n v="0"/>
    <s v="4436540-49"/>
    <n v="55"/>
  </r>
  <r>
    <x v="169"/>
    <x v="3"/>
    <x v="130"/>
    <n v="18"/>
    <n v="0"/>
    <s v="4436640-49"/>
    <n v="18"/>
  </r>
  <r>
    <x v="170"/>
    <x v="3"/>
    <x v="758"/>
    <n v="197"/>
    <n v="0"/>
    <s v="4436740-49"/>
    <n v="197"/>
  </r>
  <r>
    <x v="171"/>
    <x v="3"/>
    <x v="139"/>
    <n v="126"/>
    <n v="0"/>
    <s v="4436840-49"/>
    <n v="126"/>
  </r>
  <r>
    <x v="172"/>
    <x v="3"/>
    <x v="689"/>
    <n v="157"/>
    <n v="0"/>
    <s v="4436940-49"/>
    <n v="157"/>
  </r>
  <r>
    <x v="173"/>
    <x v="3"/>
    <x v="467"/>
    <n v="152"/>
    <n v="0"/>
    <s v="4437040-49"/>
    <n v="152"/>
  </r>
  <r>
    <x v="174"/>
    <x v="3"/>
    <x v="896"/>
    <n v="153"/>
    <n v="0"/>
    <s v="4437140-49"/>
    <n v="153"/>
  </r>
  <r>
    <x v="175"/>
    <x v="3"/>
    <x v="897"/>
    <n v="84"/>
    <n v="0"/>
    <s v="4437240-49"/>
    <n v="84"/>
  </r>
  <r>
    <x v="176"/>
    <x v="3"/>
    <x v="898"/>
    <n v="15"/>
    <n v="0"/>
    <s v="4437340-49"/>
    <n v="15"/>
  </r>
  <r>
    <x v="177"/>
    <x v="3"/>
    <x v="640"/>
    <n v="176"/>
    <n v="0"/>
    <s v="4437440-49"/>
    <n v="176"/>
  </r>
  <r>
    <x v="178"/>
    <x v="3"/>
    <x v="411"/>
    <n v="162"/>
    <n v="0"/>
    <s v="4437540-49"/>
    <n v="162"/>
  </r>
  <r>
    <x v="179"/>
    <x v="3"/>
    <x v="899"/>
    <n v="178"/>
    <n v="0"/>
    <s v="4437640-49"/>
    <n v="178"/>
  </r>
  <r>
    <x v="180"/>
    <x v="3"/>
    <x v="900"/>
    <n v="163"/>
    <n v="0"/>
    <s v="4437740-49"/>
    <n v="163"/>
  </r>
  <r>
    <x v="181"/>
    <x v="3"/>
    <x v="901"/>
    <n v="162"/>
    <n v="0"/>
    <s v="4437840-49"/>
    <n v="162"/>
  </r>
  <r>
    <x v="182"/>
    <x v="3"/>
    <x v="902"/>
    <n v="76"/>
    <n v="0"/>
    <s v="4437940-49"/>
    <n v="76"/>
  </r>
  <r>
    <x v="183"/>
    <x v="3"/>
    <x v="730"/>
    <n v="28"/>
    <n v="0"/>
    <s v="4438040-49"/>
    <n v="28"/>
  </r>
  <r>
    <x v="184"/>
    <x v="3"/>
    <x v="636"/>
    <n v="186"/>
    <n v="0"/>
    <s v="4438140-49"/>
    <n v="186"/>
  </r>
  <r>
    <x v="185"/>
    <x v="3"/>
    <x v="903"/>
    <n v="199"/>
    <n v="0"/>
    <s v="4438240-49"/>
    <n v="199"/>
  </r>
  <r>
    <x v="186"/>
    <x v="3"/>
    <x v="904"/>
    <n v="223"/>
    <n v="0"/>
    <s v="4438340-49"/>
    <n v="223"/>
  </r>
  <r>
    <x v="187"/>
    <x v="3"/>
    <x v="905"/>
    <n v="153"/>
    <n v="0"/>
    <s v="4438440-49"/>
    <n v="153"/>
  </r>
  <r>
    <x v="188"/>
    <x v="3"/>
    <x v="906"/>
    <n v="206"/>
    <n v="0"/>
    <s v="4438540-49"/>
    <n v="206"/>
  </r>
  <r>
    <x v="189"/>
    <x v="3"/>
    <x v="907"/>
    <n v="102"/>
    <n v="0"/>
    <s v="4438640-49"/>
    <n v="102"/>
  </r>
  <r>
    <x v="190"/>
    <x v="3"/>
    <x v="840"/>
    <n v="47"/>
    <n v="0"/>
    <s v="4438740-49"/>
    <n v="47"/>
  </r>
  <r>
    <x v="191"/>
    <x v="3"/>
    <x v="908"/>
    <n v="152"/>
    <n v="0"/>
    <s v="4438840-49"/>
    <n v="152"/>
  </r>
  <r>
    <x v="192"/>
    <x v="3"/>
    <x v="909"/>
    <n v="135"/>
    <n v="0"/>
    <s v="4438940-49"/>
    <n v="135"/>
  </r>
  <r>
    <x v="193"/>
    <x v="3"/>
    <x v="851"/>
    <n v="157"/>
    <n v="0"/>
    <s v="4439040-49"/>
    <n v="157"/>
  </r>
  <r>
    <x v="194"/>
    <x v="3"/>
    <x v="146"/>
    <n v="140"/>
    <n v="0"/>
    <s v="4439140-49"/>
    <n v="140"/>
  </r>
  <r>
    <x v="195"/>
    <x v="3"/>
    <x v="697"/>
    <n v="184"/>
    <n v="0"/>
    <s v="4439240-49"/>
    <n v="184"/>
  </r>
  <r>
    <x v="196"/>
    <x v="3"/>
    <x v="910"/>
    <n v="118"/>
    <n v="0"/>
    <s v="4439340-49"/>
    <n v="118"/>
  </r>
  <r>
    <x v="197"/>
    <x v="3"/>
    <x v="892"/>
    <n v="20"/>
    <n v="0"/>
    <s v="4439440-49"/>
    <n v="20"/>
  </r>
  <r>
    <x v="198"/>
    <x v="3"/>
    <x v="712"/>
    <n v="160"/>
    <n v="0"/>
    <s v="4439540-49"/>
    <n v="160"/>
  </r>
  <r>
    <x v="199"/>
    <x v="3"/>
    <x v="897"/>
    <n v="175"/>
    <n v="0"/>
    <s v="4439640-49"/>
    <n v="175"/>
  </r>
  <r>
    <x v="200"/>
    <x v="3"/>
    <x v="439"/>
    <n v="181"/>
    <n v="0"/>
    <s v="4439740-49"/>
    <n v="181"/>
  </r>
  <r>
    <x v="201"/>
    <x v="3"/>
    <x v="889"/>
    <n v="188"/>
    <n v="0"/>
    <s v="4439840-49"/>
    <n v="188"/>
  </r>
  <r>
    <x v="202"/>
    <x v="3"/>
    <x v="911"/>
    <n v="268"/>
    <n v="0"/>
    <s v="4439940-49"/>
    <n v="268"/>
  </r>
  <r>
    <x v="203"/>
    <x v="3"/>
    <x v="912"/>
    <n v="95"/>
    <n v="0"/>
    <s v="4440040-49"/>
    <n v="95"/>
  </r>
  <r>
    <x v="204"/>
    <x v="3"/>
    <x v="913"/>
    <n v="42"/>
    <n v="0"/>
    <s v="4440140-49"/>
    <n v="42"/>
  </r>
  <r>
    <x v="205"/>
    <x v="3"/>
    <x v="914"/>
    <n v="254"/>
    <n v="0"/>
    <s v="4440240-49"/>
    <n v="254"/>
  </r>
  <r>
    <x v="206"/>
    <x v="3"/>
    <x v="915"/>
    <n v="244"/>
    <n v="0"/>
    <s v="4440340-49"/>
    <n v="244"/>
  </r>
  <r>
    <x v="207"/>
    <x v="3"/>
    <x v="916"/>
    <n v="281"/>
    <n v="0"/>
    <s v="4440440-49"/>
    <n v="281"/>
  </r>
  <r>
    <x v="208"/>
    <x v="3"/>
    <x v="494"/>
    <n v="258"/>
    <n v="0"/>
    <s v="4440540-49"/>
    <n v="258"/>
  </r>
  <r>
    <x v="209"/>
    <x v="3"/>
    <x v="134"/>
    <n v="360"/>
    <n v="0"/>
    <s v="4440640-49"/>
    <n v="360"/>
  </r>
  <r>
    <x v="210"/>
    <x v="3"/>
    <x v="893"/>
    <n v="232"/>
    <n v="0"/>
    <s v="4440740-49"/>
    <n v="232"/>
  </r>
  <r>
    <x v="211"/>
    <x v="3"/>
    <x v="131"/>
    <n v="88"/>
    <n v="0"/>
    <s v="4440840-49"/>
    <n v="88"/>
  </r>
  <r>
    <x v="212"/>
    <x v="3"/>
    <x v="917"/>
    <n v="71"/>
    <n v="0"/>
    <s v="4440940-49"/>
    <n v="71"/>
  </r>
  <r>
    <x v="213"/>
    <x v="3"/>
    <x v="463"/>
    <n v="99"/>
    <n v="0"/>
    <s v="4441040-49"/>
    <n v="99"/>
  </r>
  <r>
    <x v="214"/>
    <x v="3"/>
    <x v="918"/>
    <n v="110"/>
    <n v="0"/>
    <s v="4441140-49"/>
    <n v="110"/>
  </r>
  <r>
    <x v="215"/>
    <x v="3"/>
    <x v="908"/>
    <n v="140"/>
    <n v="0"/>
    <s v="4441240-49"/>
    <n v="140"/>
  </r>
  <r>
    <x v="216"/>
    <x v="3"/>
    <x v="897"/>
    <n v="146"/>
    <n v="0"/>
    <s v="4441340-49"/>
    <n v="146"/>
  </r>
  <r>
    <x v="217"/>
    <x v="3"/>
    <x v="919"/>
    <n v="70"/>
    <n v="0"/>
    <s v="4441440-49"/>
    <n v="70"/>
  </r>
  <r>
    <x v="218"/>
    <x v="3"/>
    <x v="427"/>
    <n v="29"/>
    <n v="0"/>
    <s v="4441540-49"/>
    <n v="29"/>
  </r>
  <r>
    <x v="219"/>
    <x v="3"/>
    <x v="464"/>
    <n v="144"/>
    <n v="0"/>
    <s v="4441640-49"/>
    <n v="144"/>
  </r>
  <r>
    <x v="220"/>
    <x v="3"/>
    <x v="920"/>
    <n v="164"/>
    <n v="0"/>
    <s v="4441740-49"/>
    <n v="164"/>
  </r>
  <r>
    <x v="221"/>
    <x v="3"/>
    <x v="921"/>
    <n v="165"/>
    <n v="501"/>
    <s v="4441840-49"/>
    <n v="165"/>
  </r>
  <r>
    <x v="222"/>
    <x v="3"/>
    <x v="922"/>
    <n v="179"/>
    <n v="588"/>
    <s v="4441940-49"/>
    <n v="179"/>
  </r>
  <r>
    <x v="223"/>
    <x v="3"/>
    <x v="110"/>
    <n v="183"/>
    <n v="463"/>
    <s v="4442040-49"/>
    <n v="183"/>
  </r>
  <r>
    <x v="224"/>
    <x v="3"/>
    <x v="923"/>
    <n v="119"/>
    <n v="355"/>
    <s v="4442140-49"/>
    <n v="119"/>
  </r>
  <r>
    <x v="225"/>
    <x v="3"/>
    <x v="924"/>
    <n v="56"/>
    <n v="370"/>
    <s v="4442240-49"/>
    <n v="56"/>
  </r>
  <r>
    <x v="226"/>
    <x v="3"/>
    <x v="925"/>
    <n v="241"/>
    <n v="2965"/>
    <s v="4442340-49"/>
    <n v="241"/>
  </r>
  <r>
    <x v="227"/>
    <x v="3"/>
    <x v="147"/>
    <n v="278"/>
    <n v="3255"/>
    <s v="4442440-49"/>
    <n v="278"/>
  </r>
  <r>
    <x v="228"/>
    <x v="3"/>
    <x v="926"/>
    <n v="300"/>
    <n v="4445"/>
    <s v="4442540-49"/>
    <n v="300"/>
  </r>
  <r>
    <x v="229"/>
    <x v="3"/>
    <x v="459"/>
    <n v="302"/>
    <n v="3616"/>
    <s v="4442640-49"/>
    <n v="302"/>
  </r>
  <r>
    <x v="230"/>
    <x v="3"/>
    <x v="927"/>
    <n v="377"/>
    <n v="4185"/>
    <s v="4442740-49"/>
    <n v="377"/>
  </r>
  <r>
    <x v="231"/>
    <x v="3"/>
    <x v="928"/>
    <n v="298"/>
    <n v="26245"/>
    <s v="4442840-49"/>
    <n v="298"/>
  </r>
  <r>
    <x v="232"/>
    <x v="3"/>
    <x v="929"/>
    <n v="218"/>
    <n v="31532"/>
    <s v="4442940-49"/>
    <n v="218"/>
  </r>
  <r>
    <x v="233"/>
    <x v="3"/>
    <x v="508"/>
    <n v="564"/>
    <n v="51273"/>
    <s v="4443040-49"/>
    <n v="564"/>
  </r>
  <r>
    <x v="234"/>
    <x v="3"/>
    <x v="930"/>
    <n v="536"/>
    <n v="43538"/>
    <s v="4443140-49"/>
    <n v="536"/>
  </r>
  <r>
    <x v="235"/>
    <x v="3"/>
    <x v="931"/>
    <n v="555"/>
    <n v="40467"/>
    <s v="4443240-49"/>
    <n v="555"/>
  </r>
  <r>
    <x v="236"/>
    <x v="3"/>
    <x v="739"/>
    <n v="469"/>
    <n v="32359"/>
    <s v="4443340-49"/>
    <n v="469"/>
  </r>
  <r>
    <x v="237"/>
    <x v="3"/>
    <x v="932"/>
    <n v="509"/>
    <n v="34356"/>
    <s v="4443440-49"/>
    <n v="509"/>
  </r>
  <r>
    <x v="238"/>
    <x v="3"/>
    <x v="933"/>
    <n v="262"/>
    <n v="20792"/>
    <s v="4443540-49"/>
    <n v="262"/>
  </r>
  <r>
    <x v="239"/>
    <x v="3"/>
    <x v="934"/>
    <n v="179"/>
    <n v="11711"/>
    <s v="4443640-49"/>
    <n v="179"/>
  </r>
  <r>
    <x v="240"/>
    <x v="3"/>
    <x v="392"/>
    <n v="520"/>
    <n v="22177"/>
    <s v="4443740-49"/>
    <n v="520"/>
  </r>
  <r>
    <x v="241"/>
    <x v="3"/>
    <x v="857"/>
    <n v="596"/>
    <n v="22236"/>
    <s v="4443840-49"/>
    <n v="596"/>
  </r>
  <r>
    <x v="242"/>
    <x v="3"/>
    <x v="935"/>
    <n v="539"/>
    <n v="20235"/>
    <s v="4443940-49"/>
    <n v="539"/>
  </r>
  <r>
    <x v="243"/>
    <x v="3"/>
    <x v="936"/>
    <n v="493"/>
    <n v="17036"/>
    <s v="4444040-49"/>
    <n v="493"/>
  </r>
  <r>
    <x v="244"/>
    <x v="3"/>
    <x v="745"/>
    <n v="536"/>
    <n v="19896"/>
    <s v="4444140-49"/>
    <n v="536"/>
  </r>
  <r>
    <x v="245"/>
    <x v="3"/>
    <x v="867"/>
    <n v="296"/>
    <n v="12092"/>
    <s v="4444240-49"/>
    <n v="296"/>
  </r>
  <r>
    <x v="246"/>
    <x v="3"/>
    <x v="937"/>
    <n v="156"/>
    <n v="5748"/>
    <s v="4444340-49"/>
    <n v="156"/>
  </r>
  <r>
    <x v="247"/>
    <x v="3"/>
    <x v="472"/>
    <n v="380"/>
    <n v="10100"/>
    <s v="4444440-49"/>
    <n v="380"/>
  </r>
  <r>
    <x v="248"/>
    <x v="3"/>
    <x v="688"/>
    <n v="166"/>
    <n v="3887"/>
    <s v="4444540-49"/>
    <n v="166"/>
  </r>
  <r>
    <x v="249"/>
    <x v="3"/>
    <x v="898"/>
    <n v="72"/>
    <n v="1092"/>
    <s v="4444640-49"/>
    <n v="72"/>
  </r>
  <r>
    <x v="250"/>
    <x v="3"/>
    <x v="938"/>
    <n v="70"/>
    <n v="1315"/>
    <s v="4444740-49"/>
    <n v="70"/>
  </r>
  <r>
    <x v="251"/>
    <x v="3"/>
    <x v="939"/>
    <n v="751"/>
    <n v="13737"/>
    <s v="4444840-49"/>
    <n v="751"/>
  </r>
  <r>
    <x v="252"/>
    <x v="3"/>
    <x v="940"/>
    <n v="340"/>
    <n v="7683"/>
    <s v="4444940-49"/>
    <n v="340"/>
  </r>
  <r>
    <x v="253"/>
    <x v="3"/>
    <x v="941"/>
    <n v="158"/>
    <n v="3072"/>
    <s v="4445040-49"/>
    <n v="158"/>
  </r>
  <r>
    <x v="254"/>
    <x v="3"/>
    <x v="855"/>
    <n v="479"/>
    <n v="8616"/>
    <s v="4445140-49"/>
    <n v="479"/>
  </r>
  <r>
    <x v="255"/>
    <x v="3"/>
    <x v="942"/>
    <n v="517"/>
    <n v="8096"/>
    <s v="4445240-49"/>
    <n v="517"/>
  </r>
  <r>
    <x v="256"/>
    <x v="3"/>
    <x v="411"/>
    <n v="511"/>
    <n v="9026"/>
    <s v="4445340-49"/>
    <n v="511"/>
  </r>
  <r>
    <x v="257"/>
    <x v="3"/>
    <x v="744"/>
    <n v="207"/>
    <n v="3745"/>
    <s v="4445440-49"/>
    <n v="207"/>
  </r>
  <r>
    <x v="258"/>
    <x v="3"/>
    <x v="943"/>
    <n v="32"/>
    <n v="356"/>
    <s v="4445540-49"/>
    <n v="32"/>
  </r>
  <r>
    <x v="259"/>
    <x v="3"/>
    <x v="944"/>
    <n v="468"/>
    <n v="8900"/>
    <s v="4445640-49"/>
    <n v="468"/>
  </r>
  <r>
    <x v="260"/>
    <x v="3"/>
    <x v="630"/>
    <n v="187"/>
    <n v="2791"/>
    <s v="4445740-49"/>
    <n v="187"/>
  </r>
  <r>
    <x v="261"/>
    <x v="3"/>
    <x v="945"/>
    <n v="692"/>
    <n v="7430"/>
    <s v="4445840-49"/>
    <n v="692"/>
  </r>
  <r>
    <x v="262"/>
    <x v="3"/>
    <x v="418"/>
    <n v="292"/>
    <n v="3002"/>
    <s v="4445940-49"/>
    <n v="292"/>
  </r>
  <r>
    <x v="263"/>
    <x v="3"/>
    <x v="946"/>
    <n v="93"/>
    <n v="652"/>
    <s v="4446040-49"/>
    <n v="93"/>
  </r>
  <r>
    <x v="264"/>
    <x v="3"/>
    <x v="947"/>
    <n v="546"/>
    <n v="4580"/>
    <s v="4446140-49"/>
    <n v="546"/>
  </r>
  <r>
    <x v="265"/>
    <x v="3"/>
    <x v="948"/>
    <n v="524"/>
    <n v="5430"/>
    <s v="4446240-49"/>
    <n v="524"/>
  </r>
  <r>
    <x v="266"/>
    <x v="3"/>
    <x v="949"/>
    <n v="362"/>
    <n v="6060"/>
    <s v="4446340-49"/>
    <n v="362"/>
  </r>
  <r>
    <x v="267"/>
    <x v="3"/>
    <x v="950"/>
    <n v="166"/>
    <n v="2263"/>
    <s v="4446440-49"/>
    <n v="166"/>
  </r>
  <r>
    <x v="268"/>
    <x v="3"/>
    <x v="951"/>
    <n v="526"/>
    <n v="7201"/>
    <s v="4446540-49"/>
    <n v="526"/>
  </r>
  <r>
    <x v="269"/>
    <x v="3"/>
    <x v="269"/>
    <n v="442"/>
    <n v="5944"/>
    <s v="4446640-49"/>
    <n v="442"/>
  </r>
  <r>
    <x v="270"/>
    <x v="3"/>
    <x v="952"/>
    <n v="107"/>
    <n v="1198"/>
    <s v="4446740-49"/>
    <n v="107"/>
  </r>
  <r>
    <x v="271"/>
    <x v="3"/>
    <x v="953"/>
    <n v="922"/>
    <n v="11190"/>
    <s v="4446840-49"/>
    <n v="922"/>
  </r>
  <r>
    <x v="272"/>
    <x v="3"/>
    <x v="954"/>
    <n v="928"/>
    <n v="15679"/>
    <s v="4446940-49"/>
    <n v="928"/>
  </r>
  <r>
    <x v="273"/>
    <x v="3"/>
    <x v="955"/>
    <n v="442"/>
    <n v="9646"/>
    <s v="4447040-49"/>
    <n v="442"/>
  </r>
  <r>
    <x v="274"/>
    <x v="3"/>
    <x v="956"/>
    <n v="245"/>
    <n v="4690"/>
    <s v="4447140-49"/>
    <n v="245"/>
  </r>
  <r>
    <x v="275"/>
    <x v="3"/>
    <x v="957"/>
    <n v="804"/>
    <n v="12639"/>
    <s v="4447240-49"/>
    <n v="804"/>
  </r>
  <r>
    <x v="276"/>
    <x v="3"/>
    <x v="958"/>
    <n v="783"/>
    <n v="8790"/>
    <s v="4447340-49"/>
    <n v="783"/>
  </r>
  <r>
    <x v="277"/>
    <x v="3"/>
    <x v="959"/>
    <n v="548"/>
    <n v="6647"/>
    <s v="4447440-49"/>
    <n v="548"/>
  </r>
  <r>
    <x v="278"/>
    <x v="3"/>
    <x v="960"/>
    <n v="456"/>
    <n v="5534"/>
    <s v="4447540-49"/>
    <n v="456"/>
  </r>
  <r>
    <x v="279"/>
    <x v="3"/>
    <x v="510"/>
    <n v="496"/>
    <n v="5702"/>
    <s v="4447640-49"/>
    <n v="496"/>
  </r>
  <r>
    <x v="280"/>
    <x v="3"/>
    <x v="961"/>
    <n v="275"/>
    <n v="3354"/>
    <s v="4447740-49"/>
    <n v="275"/>
  </r>
  <r>
    <x v="281"/>
    <x v="3"/>
    <x v="962"/>
    <n v="101"/>
    <n v="1253"/>
    <s v="4447840-49"/>
    <n v="101"/>
  </r>
  <r>
    <x v="0"/>
    <x v="4"/>
    <x v="963"/>
    <n v="0"/>
    <n v="0"/>
    <s v="4419750-59"/>
    <n v="0"/>
  </r>
  <r>
    <x v="1"/>
    <x v="4"/>
    <x v="964"/>
    <n v="0"/>
    <n v="0"/>
    <s v="4419850-59"/>
    <n v="0"/>
  </r>
  <r>
    <x v="2"/>
    <x v="4"/>
    <x v="965"/>
    <n v="0"/>
    <n v="0"/>
    <s v="4419950-59"/>
    <n v="0"/>
  </r>
  <r>
    <x v="3"/>
    <x v="4"/>
    <x v="966"/>
    <n v="0"/>
    <n v="0"/>
    <s v="4420050-59"/>
    <n v="0"/>
  </r>
  <r>
    <x v="4"/>
    <x v="4"/>
    <x v="967"/>
    <n v="0"/>
    <n v="0"/>
    <s v="4420150-59"/>
    <n v="0"/>
  </r>
  <r>
    <x v="5"/>
    <x v="4"/>
    <x v="968"/>
    <n v="0"/>
    <n v="0"/>
    <s v="4420250-59"/>
    <n v="0"/>
  </r>
  <r>
    <x v="6"/>
    <x v="4"/>
    <x v="777"/>
    <n v="0"/>
    <n v="0"/>
    <s v="4420350-59"/>
    <n v="0"/>
  </r>
  <r>
    <x v="7"/>
    <x v="4"/>
    <x v="969"/>
    <n v="0"/>
    <n v="0"/>
    <s v="4420450-59"/>
    <n v="0"/>
  </r>
  <r>
    <x v="8"/>
    <x v="4"/>
    <x v="970"/>
    <n v="0"/>
    <n v="0"/>
    <s v="4420550-59"/>
    <n v="0"/>
  </r>
  <r>
    <x v="9"/>
    <x v="4"/>
    <x v="971"/>
    <n v="1537"/>
    <n v="0"/>
    <s v="4420650-59"/>
    <n v="1537"/>
  </r>
  <r>
    <x v="10"/>
    <x v="4"/>
    <x v="972"/>
    <n v="3012"/>
    <n v="0"/>
    <s v="4420750-59"/>
    <n v="3012"/>
  </r>
  <r>
    <x v="11"/>
    <x v="4"/>
    <x v="973"/>
    <n v="3959"/>
    <n v="0"/>
    <s v="4420850-59"/>
    <n v="3959"/>
  </r>
  <r>
    <x v="12"/>
    <x v="4"/>
    <x v="974"/>
    <n v="5052"/>
    <n v="0"/>
    <s v="4420950-59"/>
    <n v="5052"/>
  </r>
  <r>
    <x v="13"/>
    <x v="4"/>
    <x v="975"/>
    <n v="5454"/>
    <n v="0"/>
    <s v="4421050-59"/>
    <n v="5454"/>
  </r>
  <r>
    <x v="14"/>
    <x v="4"/>
    <x v="976"/>
    <n v="2696"/>
    <n v="0"/>
    <s v="4421150-59"/>
    <n v="2696"/>
  </r>
  <r>
    <x v="15"/>
    <x v="4"/>
    <x v="977"/>
    <n v="1785"/>
    <n v="0"/>
    <s v="4421250-59"/>
    <n v="1785"/>
  </r>
  <r>
    <x v="16"/>
    <x v="4"/>
    <x v="978"/>
    <n v="7399"/>
    <n v="0"/>
    <s v="4421350-59"/>
    <n v="7399"/>
  </r>
  <r>
    <x v="17"/>
    <x v="4"/>
    <x v="979"/>
    <n v="12819"/>
    <n v="0"/>
    <s v="4421450-59"/>
    <n v="12819"/>
  </r>
  <r>
    <x v="18"/>
    <x v="4"/>
    <x v="980"/>
    <n v="15464"/>
    <n v="0"/>
    <s v="4421550-59"/>
    <n v="15464"/>
  </r>
  <r>
    <x v="19"/>
    <x v="4"/>
    <x v="981"/>
    <n v="18681"/>
    <n v="0"/>
    <s v="4421650-59"/>
    <n v="18681"/>
  </r>
  <r>
    <x v="20"/>
    <x v="4"/>
    <x v="982"/>
    <n v="25749"/>
    <n v="0"/>
    <s v="4421750-59"/>
    <n v="25749"/>
  </r>
  <r>
    <x v="21"/>
    <x v="4"/>
    <x v="983"/>
    <n v="12966"/>
    <n v="0"/>
    <s v="4421850-59"/>
    <n v="12966"/>
  </r>
  <r>
    <x v="22"/>
    <x v="4"/>
    <x v="984"/>
    <n v="11306"/>
    <n v="0"/>
    <s v="4421950-59"/>
    <n v="11306"/>
  </r>
  <r>
    <x v="23"/>
    <x v="4"/>
    <x v="985"/>
    <n v="27010"/>
    <n v="0"/>
    <s v="4422050-59"/>
    <n v="27010"/>
  </r>
  <r>
    <x v="24"/>
    <x v="4"/>
    <x v="986"/>
    <n v="28227"/>
    <n v="0"/>
    <s v="4422150-59"/>
    <n v="28227"/>
  </r>
  <r>
    <x v="25"/>
    <x v="4"/>
    <x v="987"/>
    <n v="25225"/>
    <n v="0"/>
    <s v="4422250-59"/>
    <n v="25225"/>
  </r>
  <r>
    <x v="26"/>
    <x v="4"/>
    <x v="988"/>
    <n v="23757"/>
    <n v="0"/>
    <s v="4422350-59"/>
    <n v="23757"/>
  </r>
  <r>
    <x v="27"/>
    <x v="4"/>
    <x v="989"/>
    <n v="27714"/>
    <n v="0"/>
    <s v="4422450-59"/>
    <n v="27714"/>
  </r>
  <r>
    <x v="28"/>
    <x v="4"/>
    <x v="990"/>
    <n v="14245"/>
    <n v="0"/>
    <s v="4422550-59"/>
    <n v="14245"/>
  </r>
  <r>
    <x v="29"/>
    <x v="4"/>
    <x v="991"/>
    <n v="9666"/>
    <n v="0"/>
    <s v="4422650-59"/>
    <n v="9666"/>
  </r>
  <r>
    <x v="30"/>
    <x v="4"/>
    <x v="992"/>
    <n v="11922"/>
    <n v="0"/>
    <s v="4422750-59"/>
    <n v="11922"/>
  </r>
  <r>
    <x v="31"/>
    <x v="4"/>
    <x v="993"/>
    <n v="7759"/>
    <n v="0"/>
    <s v="4422850-59"/>
    <n v="7759"/>
  </r>
  <r>
    <x v="32"/>
    <x v="4"/>
    <x v="994"/>
    <n v="8854"/>
    <n v="0"/>
    <s v="4422950-59"/>
    <n v="8854"/>
  </r>
  <r>
    <x v="33"/>
    <x v="4"/>
    <x v="524"/>
    <n v="21542"/>
    <n v="0"/>
    <s v="4423050-59"/>
    <n v="21542"/>
  </r>
  <r>
    <x v="34"/>
    <x v="4"/>
    <x v="995"/>
    <n v="22728"/>
    <n v="0"/>
    <s v="4423150-59"/>
    <n v="22728"/>
  </r>
  <r>
    <x v="35"/>
    <x v="4"/>
    <x v="996"/>
    <n v="11427"/>
    <n v="0"/>
    <s v="4423250-59"/>
    <n v="11427"/>
  </r>
  <r>
    <x v="36"/>
    <x v="4"/>
    <x v="997"/>
    <n v="10045"/>
    <n v="0"/>
    <s v="4423350-59"/>
    <n v="10045"/>
  </r>
  <r>
    <x v="37"/>
    <x v="4"/>
    <x v="998"/>
    <n v="23161"/>
    <n v="0"/>
    <s v="4423450-59"/>
    <n v="23161"/>
  </r>
  <r>
    <x v="38"/>
    <x v="4"/>
    <x v="999"/>
    <n v="16474"/>
    <n v="0"/>
    <s v="4423550-59"/>
    <n v="16474"/>
  </r>
  <r>
    <x v="39"/>
    <x v="4"/>
    <x v="1000"/>
    <n v="14188"/>
    <n v="0"/>
    <s v="4423650-59"/>
    <n v="14188"/>
  </r>
  <r>
    <x v="40"/>
    <x v="4"/>
    <x v="1001"/>
    <n v="13149"/>
    <n v="0"/>
    <s v="4423750-59"/>
    <n v="13149"/>
  </r>
  <r>
    <x v="41"/>
    <x v="4"/>
    <x v="1002"/>
    <n v="11668"/>
    <n v="0"/>
    <s v="4423850-59"/>
    <n v="11668"/>
  </r>
  <r>
    <x v="42"/>
    <x v="4"/>
    <x v="1003"/>
    <n v="5886"/>
    <n v="0"/>
    <s v="4423950-59"/>
    <n v="5886"/>
  </r>
  <r>
    <x v="43"/>
    <x v="4"/>
    <x v="1004"/>
    <n v="5384"/>
    <n v="0"/>
    <s v="4424050-59"/>
    <n v="5384"/>
  </r>
  <r>
    <x v="44"/>
    <x v="4"/>
    <x v="1005"/>
    <n v="8967"/>
    <n v="0"/>
    <s v="4424150-59"/>
    <n v="8967"/>
  </r>
  <r>
    <x v="45"/>
    <x v="4"/>
    <x v="1006"/>
    <n v="9523"/>
    <n v="0"/>
    <s v="4424250-59"/>
    <n v="9523"/>
  </r>
  <r>
    <x v="46"/>
    <x v="4"/>
    <x v="1007"/>
    <n v="8472"/>
    <n v="0"/>
    <s v="4424350-59"/>
    <n v="8472"/>
  </r>
  <r>
    <x v="47"/>
    <x v="4"/>
    <x v="1008"/>
    <n v="7955"/>
    <n v="0"/>
    <s v="4424450-59"/>
    <n v="7955"/>
  </r>
  <r>
    <x v="48"/>
    <x v="4"/>
    <x v="1009"/>
    <n v="7957"/>
    <n v="0"/>
    <s v="4424550-59"/>
    <n v="7957"/>
  </r>
  <r>
    <x v="49"/>
    <x v="4"/>
    <x v="1010"/>
    <n v="3693"/>
    <n v="0"/>
    <s v="4424650-59"/>
    <n v="3693"/>
  </r>
  <r>
    <x v="50"/>
    <x v="4"/>
    <x v="1011"/>
    <n v="2884"/>
    <n v="0"/>
    <s v="4424750-59"/>
    <n v="2884"/>
  </r>
  <r>
    <x v="51"/>
    <x v="4"/>
    <x v="1012"/>
    <n v="7603"/>
    <n v="0"/>
    <s v="4424850-59"/>
    <n v="7603"/>
  </r>
  <r>
    <x v="52"/>
    <x v="4"/>
    <x v="1013"/>
    <n v="7646"/>
    <n v="0"/>
    <s v="4424950-59"/>
    <n v="7646"/>
  </r>
  <r>
    <x v="53"/>
    <x v="4"/>
    <x v="1014"/>
    <n v="6590"/>
    <n v="0"/>
    <s v="4425050-59"/>
    <n v="6590"/>
  </r>
  <r>
    <x v="54"/>
    <x v="4"/>
    <x v="1015"/>
    <n v="5866"/>
    <n v="0"/>
    <s v="4425150-59"/>
    <n v="5866"/>
  </r>
  <r>
    <x v="55"/>
    <x v="4"/>
    <x v="1016"/>
    <n v="5352"/>
    <n v="0"/>
    <s v="4425250-59"/>
    <n v="5352"/>
  </r>
  <r>
    <x v="56"/>
    <x v="4"/>
    <x v="1017"/>
    <n v="2730"/>
    <n v="0"/>
    <s v="4425350-59"/>
    <n v="2730"/>
  </r>
  <r>
    <x v="57"/>
    <x v="4"/>
    <x v="1018"/>
    <n v="1605"/>
    <n v="0"/>
    <s v="4425450-59"/>
    <n v="1605"/>
  </r>
  <r>
    <x v="58"/>
    <x v="4"/>
    <x v="1019"/>
    <n v="4525"/>
    <n v="0"/>
    <s v="4425550-59"/>
    <n v="4525"/>
  </r>
  <r>
    <x v="59"/>
    <x v="4"/>
    <x v="1020"/>
    <n v="4530"/>
    <n v="0"/>
    <s v="4425650-59"/>
    <n v="4530"/>
  </r>
  <r>
    <x v="60"/>
    <x v="4"/>
    <x v="1021"/>
    <n v="5116"/>
    <n v="0"/>
    <s v="4425750-59"/>
    <n v="5116"/>
  </r>
  <r>
    <x v="61"/>
    <x v="4"/>
    <x v="1022"/>
    <n v="5538"/>
    <n v="0"/>
    <s v="4425850-59"/>
    <n v="5538"/>
  </r>
  <r>
    <x v="62"/>
    <x v="4"/>
    <x v="1023"/>
    <n v="6701"/>
    <n v="0"/>
    <s v="4425950-59"/>
    <n v="6701"/>
  </r>
  <r>
    <x v="63"/>
    <x v="4"/>
    <x v="1024"/>
    <n v="3403"/>
    <n v="0"/>
    <s v="4426050-59"/>
    <n v="3403"/>
  </r>
  <r>
    <x v="64"/>
    <x v="4"/>
    <x v="1025"/>
    <n v="2465"/>
    <n v="0"/>
    <s v="4426150-59"/>
    <n v="2465"/>
  </r>
  <r>
    <x v="65"/>
    <x v="4"/>
    <x v="1026"/>
    <n v="6544"/>
    <n v="0"/>
    <s v="4426250-59"/>
    <n v="6544"/>
  </r>
  <r>
    <x v="66"/>
    <x v="4"/>
    <x v="1027"/>
    <n v="7064"/>
    <n v="0"/>
    <s v="4426350-59"/>
    <n v="7064"/>
  </r>
  <r>
    <x v="67"/>
    <x v="4"/>
    <x v="1028"/>
    <n v="7083"/>
    <n v="0"/>
    <s v="4426450-59"/>
    <n v="7083"/>
  </r>
  <r>
    <x v="68"/>
    <x v="4"/>
    <x v="1029"/>
    <n v="5102"/>
    <n v="0"/>
    <s v="4426550-59"/>
    <n v="5102"/>
  </r>
  <r>
    <x v="69"/>
    <x v="4"/>
    <x v="1030"/>
    <n v="6329"/>
    <n v="0"/>
    <s v="4426650-59"/>
    <n v="6329"/>
  </r>
  <r>
    <x v="70"/>
    <x v="4"/>
    <x v="1031"/>
    <n v="3830"/>
    <n v="0"/>
    <s v="4426750-59"/>
    <n v="3830"/>
  </r>
  <r>
    <x v="71"/>
    <x v="4"/>
    <x v="716"/>
    <n v="2351"/>
    <n v="0"/>
    <s v="4426850-59"/>
    <n v="2351"/>
  </r>
  <r>
    <x v="72"/>
    <x v="4"/>
    <x v="1032"/>
    <n v="6772"/>
    <n v="0"/>
    <s v="4426950-59"/>
    <n v="6772"/>
  </r>
  <r>
    <x v="73"/>
    <x v="4"/>
    <x v="4"/>
    <n v="7086"/>
    <n v="0"/>
    <s v="4427050-59"/>
    <n v="7086"/>
  </r>
  <r>
    <x v="74"/>
    <x v="4"/>
    <x v="1033"/>
    <n v="6375"/>
    <n v="0"/>
    <s v="4427150-59"/>
    <n v="6375"/>
  </r>
  <r>
    <x v="75"/>
    <x v="4"/>
    <x v="1034"/>
    <n v="5524"/>
    <n v="0"/>
    <s v="4427250-59"/>
    <n v="5524"/>
  </r>
  <r>
    <x v="76"/>
    <x v="4"/>
    <x v="1035"/>
    <n v="5548"/>
    <n v="0"/>
    <s v="4427350-59"/>
    <n v="5548"/>
  </r>
  <r>
    <x v="77"/>
    <x v="4"/>
    <x v="615"/>
    <n v="2700"/>
    <n v="0"/>
    <s v="4427450-59"/>
    <n v="2700"/>
  </r>
  <r>
    <x v="78"/>
    <x v="4"/>
    <x v="1036"/>
    <n v="1428"/>
    <n v="0"/>
    <s v="4427550-59"/>
    <n v="1428"/>
  </r>
  <r>
    <x v="79"/>
    <x v="4"/>
    <x v="488"/>
    <n v="3715"/>
    <n v="0"/>
    <s v="4427650-59"/>
    <n v="3715"/>
  </r>
  <r>
    <x v="80"/>
    <x v="4"/>
    <x v="849"/>
    <n v="3649"/>
    <n v="0"/>
    <s v="4427750-59"/>
    <n v="3649"/>
  </r>
  <r>
    <x v="81"/>
    <x v="4"/>
    <x v="1037"/>
    <n v="645"/>
    <n v="0"/>
    <s v="4427850-59"/>
    <n v="645"/>
  </r>
  <r>
    <x v="82"/>
    <x v="4"/>
    <x v="1038"/>
    <n v="4069"/>
    <n v="0"/>
    <s v="4427950-59"/>
    <n v="4069"/>
  </r>
  <r>
    <x v="83"/>
    <x v="4"/>
    <x v="1039"/>
    <n v="3173"/>
    <n v="0"/>
    <s v="4428050-59"/>
    <n v="3173"/>
  </r>
  <r>
    <x v="84"/>
    <x v="4"/>
    <x v="1040"/>
    <n v="1160"/>
    <n v="0"/>
    <s v="4428150-59"/>
    <n v="1160"/>
  </r>
  <r>
    <x v="85"/>
    <x v="4"/>
    <x v="673"/>
    <n v="386"/>
    <n v="0"/>
    <s v="4428250-59"/>
    <n v="386"/>
  </r>
  <r>
    <x v="86"/>
    <x v="4"/>
    <x v="893"/>
    <n v="428"/>
    <n v="0"/>
    <s v="4428350-59"/>
    <n v="428"/>
  </r>
  <r>
    <x v="87"/>
    <x v="4"/>
    <x v="716"/>
    <n v="2839"/>
    <n v="0"/>
    <s v="4428450-59"/>
    <n v="2839"/>
  </r>
  <r>
    <x v="88"/>
    <x v="4"/>
    <x v="1041"/>
    <n v="2115"/>
    <n v="0"/>
    <s v="4428550-59"/>
    <n v="2115"/>
  </r>
  <r>
    <x v="89"/>
    <x v="4"/>
    <x v="1042"/>
    <n v="1772"/>
    <n v="0"/>
    <s v="4428650-59"/>
    <n v="1772"/>
  </r>
  <r>
    <x v="90"/>
    <x v="4"/>
    <x v="1043"/>
    <n v="1645"/>
    <n v="0"/>
    <s v="4428750-59"/>
    <n v="1645"/>
  </r>
  <r>
    <x v="91"/>
    <x v="4"/>
    <x v="1044"/>
    <n v="641"/>
    <n v="0"/>
    <s v="4428850-59"/>
    <n v="641"/>
  </r>
  <r>
    <x v="92"/>
    <x v="4"/>
    <x v="400"/>
    <n v="222"/>
    <n v="0"/>
    <s v="4428950-59"/>
    <n v="222"/>
  </r>
  <r>
    <x v="93"/>
    <x v="4"/>
    <x v="1045"/>
    <n v="1849"/>
    <n v="0"/>
    <s v="4429050-59"/>
    <n v="1849"/>
  </r>
  <r>
    <x v="94"/>
    <x v="4"/>
    <x v="390"/>
    <n v="1752"/>
    <n v="0"/>
    <s v="4429150-59"/>
    <n v="1752"/>
  </r>
  <r>
    <x v="95"/>
    <x v="4"/>
    <x v="1046"/>
    <n v="1397"/>
    <n v="0"/>
    <s v="4429250-59"/>
    <n v="1397"/>
  </r>
  <r>
    <x v="96"/>
    <x v="4"/>
    <x v="1047"/>
    <n v="1286"/>
    <n v="0"/>
    <s v="4429350-59"/>
    <n v="1286"/>
  </r>
  <r>
    <x v="97"/>
    <x v="4"/>
    <x v="1046"/>
    <n v="1435"/>
    <n v="0"/>
    <s v="4429450-59"/>
    <n v="1435"/>
  </r>
  <r>
    <x v="98"/>
    <x v="4"/>
    <x v="902"/>
    <n v="500"/>
    <n v="0"/>
    <s v="4429550-59"/>
    <n v="500"/>
  </r>
  <r>
    <x v="99"/>
    <x v="4"/>
    <x v="662"/>
    <n v="294"/>
    <n v="0"/>
    <s v="4429650-59"/>
    <n v="294"/>
  </r>
  <r>
    <x v="100"/>
    <x v="4"/>
    <x v="1048"/>
    <n v="1174"/>
    <n v="0"/>
    <s v="4429750-59"/>
    <n v="1174"/>
  </r>
  <r>
    <x v="101"/>
    <x v="4"/>
    <x v="1049"/>
    <n v="1044"/>
    <n v="0"/>
    <s v="4429850-59"/>
    <n v="1044"/>
  </r>
  <r>
    <x v="102"/>
    <x v="4"/>
    <x v="14"/>
    <n v="408"/>
    <n v="0"/>
    <s v="4429950-59"/>
    <n v="408"/>
  </r>
  <r>
    <x v="103"/>
    <x v="4"/>
    <x v="1050"/>
    <n v="491"/>
    <n v="0"/>
    <s v="4430050-59"/>
    <n v="491"/>
  </r>
  <r>
    <x v="104"/>
    <x v="4"/>
    <x v="1051"/>
    <n v="50"/>
    <n v="0"/>
    <s v="4430150-59"/>
    <n v="50"/>
  </r>
  <r>
    <x v="105"/>
    <x v="4"/>
    <x v="1052"/>
    <n v="488"/>
    <n v="0"/>
    <s v="4430250-59"/>
    <n v="488"/>
  </r>
  <r>
    <x v="106"/>
    <x v="4"/>
    <x v="708"/>
    <n v="146"/>
    <n v="0"/>
    <s v="4430350-59"/>
    <n v="146"/>
  </r>
  <r>
    <x v="107"/>
    <x v="4"/>
    <x v="1053"/>
    <n v="569"/>
    <n v="0"/>
    <s v="4430450-59"/>
    <n v="569"/>
  </r>
  <r>
    <x v="108"/>
    <x v="4"/>
    <x v="1054"/>
    <n v="597"/>
    <n v="0"/>
    <s v="4430550-59"/>
    <n v="597"/>
  </r>
  <r>
    <x v="109"/>
    <x v="4"/>
    <x v="1055"/>
    <n v="559"/>
    <n v="0"/>
    <s v="4430650-59"/>
    <n v="559"/>
  </r>
  <r>
    <x v="110"/>
    <x v="4"/>
    <x v="1056"/>
    <n v="610"/>
    <n v="0"/>
    <s v="4430750-59"/>
    <n v="610"/>
  </r>
  <r>
    <x v="111"/>
    <x v="4"/>
    <x v="900"/>
    <n v="698"/>
    <n v="0"/>
    <s v="4430850-59"/>
    <n v="698"/>
  </r>
  <r>
    <x v="112"/>
    <x v="4"/>
    <x v="1057"/>
    <n v="318"/>
    <n v="0"/>
    <s v="4430950-59"/>
    <n v="318"/>
  </r>
  <r>
    <x v="113"/>
    <x v="4"/>
    <x v="1058"/>
    <n v="93"/>
    <n v="0"/>
    <s v="4431050-59"/>
    <n v="93"/>
  </r>
  <r>
    <x v="114"/>
    <x v="4"/>
    <x v="640"/>
    <n v="547"/>
    <n v="0"/>
    <s v="4431150-59"/>
    <n v="547"/>
  </r>
  <r>
    <x v="115"/>
    <x v="4"/>
    <x v="1059"/>
    <n v="652"/>
    <n v="0"/>
    <s v="4431250-59"/>
    <n v="652"/>
  </r>
  <r>
    <x v="116"/>
    <x v="4"/>
    <x v="1060"/>
    <n v="581"/>
    <n v="0"/>
    <s v="4431350-59"/>
    <n v="581"/>
  </r>
  <r>
    <x v="117"/>
    <x v="4"/>
    <x v="1061"/>
    <n v="611"/>
    <n v="0"/>
    <s v="4431450-59"/>
    <n v="611"/>
  </r>
  <r>
    <x v="118"/>
    <x v="4"/>
    <x v="868"/>
    <n v="629"/>
    <n v="0"/>
    <s v="4431550-59"/>
    <n v="629"/>
  </r>
  <r>
    <x v="119"/>
    <x v="4"/>
    <x v="1062"/>
    <n v="256"/>
    <n v="0"/>
    <s v="4431650-59"/>
    <n v="256"/>
  </r>
  <r>
    <x v="120"/>
    <x v="4"/>
    <x v="149"/>
    <n v="45"/>
    <n v="0"/>
    <s v="4431750-59"/>
    <n v="45"/>
  </r>
  <r>
    <x v="121"/>
    <x v="4"/>
    <x v="1063"/>
    <n v="414"/>
    <n v="0"/>
    <s v="4431850-59"/>
    <n v="414"/>
  </r>
  <r>
    <x v="122"/>
    <x v="4"/>
    <x v="1064"/>
    <n v="445"/>
    <n v="0"/>
    <s v="4431950-59"/>
    <n v="445"/>
  </r>
  <r>
    <x v="123"/>
    <x v="4"/>
    <x v="1065"/>
    <n v="378"/>
    <n v="0"/>
    <s v="4432050-59"/>
    <n v="378"/>
  </r>
  <r>
    <x v="124"/>
    <x v="4"/>
    <x v="141"/>
    <n v="350"/>
    <n v="0"/>
    <s v="4432150-59"/>
    <n v="350"/>
  </r>
  <r>
    <x v="125"/>
    <x v="4"/>
    <x v="1066"/>
    <n v="241"/>
    <n v="0"/>
    <s v="4432250-59"/>
    <n v="241"/>
  </r>
  <r>
    <x v="126"/>
    <x v="4"/>
    <x v="1067"/>
    <n v="207"/>
    <n v="0"/>
    <s v="4432350-59"/>
    <n v="207"/>
  </r>
  <r>
    <x v="127"/>
    <x v="4"/>
    <x v="130"/>
    <n v="32"/>
    <n v="0"/>
    <s v="4432450-59"/>
    <n v="32"/>
  </r>
  <r>
    <x v="128"/>
    <x v="4"/>
    <x v="1068"/>
    <n v="360"/>
    <n v="0"/>
    <s v="4432550-59"/>
    <n v="360"/>
  </r>
  <r>
    <x v="129"/>
    <x v="4"/>
    <x v="875"/>
    <n v="369"/>
    <n v="0"/>
    <s v="4432650-59"/>
    <n v="369"/>
  </r>
  <r>
    <x v="130"/>
    <x v="4"/>
    <x v="1069"/>
    <n v="334"/>
    <n v="0"/>
    <s v="4432750-59"/>
    <n v="334"/>
  </r>
  <r>
    <x v="131"/>
    <x v="4"/>
    <x v="1067"/>
    <n v="261"/>
    <n v="0"/>
    <s v="4432850-59"/>
    <n v="261"/>
  </r>
  <r>
    <x v="132"/>
    <x v="4"/>
    <x v="469"/>
    <n v="278"/>
    <n v="0"/>
    <s v="4432950-59"/>
    <n v="278"/>
  </r>
  <r>
    <x v="133"/>
    <x v="4"/>
    <x v="1070"/>
    <n v="123"/>
    <n v="0"/>
    <s v="4433050-59"/>
    <n v="123"/>
  </r>
  <r>
    <x v="134"/>
    <x v="4"/>
    <x v="892"/>
    <n v="43"/>
    <n v="0"/>
    <s v="4433150-59"/>
    <n v="43"/>
  </r>
  <r>
    <x v="135"/>
    <x v="4"/>
    <x v="646"/>
    <n v="91"/>
    <n v="0"/>
    <s v="4433250-59"/>
    <n v="91"/>
  </r>
  <r>
    <x v="136"/>
    <x v="4"/>
    <x v="884"/>
    <n v="112"/>
    <n v="0"/>
    <s v="4433350-59"/>
    <n v="112"/>
  </r>
  <r>
    <x v="137"/>
    <x v="4"/>
    <x v="1071"/>
    <n v="453"/>
    <n v="0"/>
    <s v="4433450-59"/>
    <n v="453"/>
  </r>
  <r>
    <x v="138"/>
    <x v="4"/>
    <x v="1072"/>
    <n v="456"/>
    <n v="0"/>
    <s v="4433550-59"/>
    <n v="456"/>
  </r>
  <r>
    <x v="139"/>
    <x v="4"/>
    <x v="1073"/>
    <n v="347"/>
    <n v="0"/>
    <s v="4433650-59"/>
    <n v="347"/>
  </r>
  <r>
    <x v="140"/>
    <x v="4"/>
    <x v="938"/>
    <n v="95"/>
    <n v="0"/>
    <s v="4433750-59"/>
    <n v="95"/>
  </r>
  <r>
    <x v="141"/>
    <x v="4"/>
    <x v="880"/>
    <n v="27"/>
    <n v="0"/>
    <s v="4433850-59"/>
    <n v="27"/>
  </r>
  <r>
    <x v="142"/>
    <x v="4"/>
    <x v="504"/>
    <n v="259"/>
    <n v="0"/>
    <s v="4433950-59"/>
    <n v="259"/>
  </r>
  <r>
    <x v="143"/>
    <x v="4"/>
    <x v="1074"/>
    <n v="302"/>
    <n v="0"/>
    <s v="4434050-59"/>
    <n v="302"/>
  </r>
  <r>
    <x v="144"/>
    <x v="4"/>
    <x v="1075"/>
    <n v="236"/>
    <n v="0"/>
    <s v="4434150-59"/>
    <n v="236"/>
  </r>
  <r>
    <x v="145"/>
    <x v="4"/>
    <x v="111"/>
    <n v="190"/>
    <n v="0"/>
    <s v="4434250-59"/>
    <n v="190"/>
  </r>
  <r>
    <x v="146"/>
    <x v="4"/>
    <x v="1076"/>
    <n v="222"/>
    <n v="0"/>
    <s v="4434350-59"/>
    <n v="222"/>
  </r>
  <r>
    <x v="147"/>
    <x v="4"/>
    <x v="1077"/>
    <n v="158"/>
    <n v="0"/>
    <s v="4434450-59"/>
    <n v="158"/>
  </r>
  <r>
    <x v="148"/>
    <x v="4"/>
    <x v="130"/>
    <s v="&lt;15"/>
    <n v="0"/>
    <s v="4434550-59"/>
    <n v="15"/>
  </r>
  <r>
    <x v="149"/>
    <x v="4"/>
    <x v="1078"/>
    <n v="157"/>
    <n v="0"/>
    <s v="4434650-59"/>
    <n v="157"/>
  </r>
  <r>
    <x v="150"/>
    <x v="4"/>
    <x v="1079"/>
    <n v="184"/>
    <n v="0"/>
    <s v="4434750-59"/>
    <n v="184"/>
  </r>
  <r>
    <x v="151"/>
    <x v="4"/>
    <x v="673"/>
    <n v="140"/>
    <n v="0"/>
    <s v="4434850-59"/>
    <n v="140"/>
  </r>
  <r>
    <x v="152"/>
    <x v="4"/>
    <x v="1080"/>
    <n v="124"/>
    <n v="0"/>
    <s v="4434950-59"/>
    <n v="124"/>
  </r>
  <r>
    <x v="153"/>
    <x v="4"/>
    <x v="919"/>
    <n v="119"/>
    <n v="0"/>
    <s v="4435050-59"/>
    <n v="119"/>
  </r>
  <r>
    <x v="154"/>
    <x v="4"/>
    <x v="131"/>
    <n v="64"/>
    <n v="0"/>
    <s v="4435150-59"/>
    <n v="64"/>
  </r>
  <r>
    <x v="155"/>
    <x v="4"/>
    <x v="130"/>
    <s v="&lt;15"/>
    <n v="0"/>
    <s v="4435250-59"/>
    <n v="15"/>
  </r>
  <r>
    <x v="156"/>
    <x v="4"/>
    <x v="1081"/>
    <n v="71"/>
    <n v="0"/>
    <s v="4435350-59"/>
    <n v="71"/>
  </r>
  <r>
    <x v="157"/>
    <x v="4"/>
    <x v="111"/>
    <n v="67"/>
    <n v="0"/>
    <s v="4435450-59"/>
    <n v="67"/>
  </r>
  <r>
    <x v="158"/>
    <x v="4"/>
    <x v="938"/>
    <n v="105"/>
    <n v="0"/>
    <s v="4435550-59"/>
    <n v="105"/>
  </r>
  <r>
    <x v="159"/>
    <x v="4"/>
    <x v="883"/>
    <n v="89"/>
    <n v="0"/>
    <s v="4435650-59"/>
    <n v="89"/>
  </r>
  <r>
    <x v="160"/>
    <x v="4"/>
    <x v="883"/>
    <n v="93"/>
    <n v="0"/>
    <s v="4435750-59"/>
    <n v="93"/>
  </r>
  <r>
    <x v="161"/>
    <x v="4"/>
    <x v="913"/>
    <n v="34"/>
    <n v="0"/>
    <s v="4435850-59"/>
    <n v="34"/>
  </r>
  <r>
    <x v="162"/>
    <x v="4"/>
    <x v="130"/>
    <s v="&lt;15"/>
    <n v="0"/>
    <s v="4435950-59"/>
    <n v="15"/>
  </r>
  <r>
    <x v="163"/>
    <x v="4"/>
    <x v="887"/>
    <n v="114"/>
    <n v="0"/>
    <s v="4436050-59"/>
    <n v="114"/>
  </r>
  <r>
    <x v="164"/>
    <x v="4"/>
    <x v="877"/>
    <n v="128"/>
    <n v="0"/>
    <s v="4436150-59"/>
    <n v="128"/>
  </r>
  <r>
    <x v="165"/>
    <x v="4"/>
    <x v="924"/>
    <n v="97"/>
    <n v="0"/>
    <s v="4436250-59"/>
    <n v="97"/>
  </r>
  <r>
    <x v="166"/>
    <x v="4"/>
    <x v="426"/>
    <n v="62"/>
    <n v="0"/>
    <s v="4436350-59"/>
    <n v="62"/>
  </r>
  <r>
    <x v="167"/>
    <x v="4"/>
    <x v="420"/>
    <n v="91"/>
    <n v="0"/>
    <s v="4436450-59"/>
    <n v="91"/>
  </r>
  <r>
    <x v="168"/>
    <x v="4"/>
    <x v="102"/>
    <n v="37"/>
    <n v="0"/>
    <s v="4436550-59"/>
    <n v="37"/>
  </r>
  <r>
    <x v="169"/>
    <x v="4"/>
    <x v="130"/>
    <s v="&lt;15"/>
    <n v="0"/>
    <s v="4436650-59"/>
    <n v="15"/>
  </r>
  <r>
    <x v="170"/>
    <x v="4"/>
    <x v="463"/>
    <n v="137"/>
    <n v="0"/>
    <s v="4436750-59"/>
    <n v="137"/>
  </r>
  <r>
    <x v="171"/>
    <x v="4"/>
    <x v="469"/>
    <n v="71"/>
    <n v="0"/>
    <s v="4436850-59"/>
    <n v="71"/>
  </r>
  <r>
    <x v="172"/>
    <x v="4"/>
    <x v="744"/>
    <n v="96"/>
    <n v="0"/>
    <s v="4436950-59"/>
    <n v="96"/>
  </r>
  <r>
    <x v="173"/>
    <x v="4"/>
    <x v="697"/>
    <n v="106"/>
    <n v="0"/>
    <s v="4437050-59"/>
    <n v="106"/>
  </r>
  <r>
    <x v="174"/>
    <x v="4"/>
    <x v="671"/>
    <n v="101"/>
    <n v="0"/>
    <s v="4437150-59"/>
    <n v="101"/>
  </r>
  <r>
    <x v="175"/>
    <x v="4"/>
    <x v="1082"/>
    <n v="45"/>
    <n v="0"/>
    <s v="4437250-59"/>
    <n v="45"/>
  </r>
  <r>
    <x v="176"/>
    <x v="4"/>
    <x v="878"/>
    <s v="&lt;15"/>
    <n v="0"/>
    <s v="4437350-59"/>
    <n v="15"/>
  </r>
  <r>
    <x v="177"/>
    <x v="4"/>
    <x v="1083"/>
    <n v="137"/>
    <n v="0"/>
    <s v="4437450-59"/>
    <n v="137"/>
  </r>
  <r>
    <x v="178"/>
    <x v="4"/>
    <x v="523"/>
    <n v="105"/>
    <n v="0"/>
    <s v="4437550-59"/>
    <n v="105"/>
  </r>
  <r>
    <x v="179"/>
    <x v="4"/>
    <x v="660"/>
    <n v="126"/>
    <n v="0"/>
    <s v="4437650-59"/>
    <n v="126"/>
  </r>
  <r>
    <x v="180"/>
    <x v="4"/>
    <x v="11"/>
    <n v="135"/>
    <n v="0"/>
    <s v="4437750-59"/>
    <n v="135"/>
  </r>
  <r>
    <x v="181"/>
    <x v="4"/>
    <x v="1084"/>
    <n v="125"/>
    <n v="0"/>
    <s v="4437850-59"/>
    <n v="125"/>
  </r>
  <r>
    <x v="182"/>
    <x v="4"/>
    <x v="747"/>
    <n v="66"/>
    <n v="0"/>
    <s v="4437950-59"/>
    <n v="66"/>
  </r>
  <r>
    <x v="183"/>
    <x v="4"/>
    <x v="898"/>
    <s v="&lt;15"/>
    <n v="0"/>
    <s v="4438050-59"/>
    <n v="15"/>
  </r>
  <r>
    <x v="184"/>
    <x v="4"/>
    <x v="655"/>
    <n v="119"/>
    <n v="0"/>
    <s v="4438150-59"/>
    <n v="119"/>
  </r>
  <r>
    <x v="185"/>
    <x v="4"/>
    <x v="1085"/>
    <n v="130"/>
    <n v="0"/>
    <s v="4438250-59"/>
    <n v="130"/>
  </r>
  <r>
    <x v="186"/>
    <x v="4"/>
    <x v="394"/>
    <n v="126"/>
    <n v="0"/>
    <s v="4438350-59"/>
    <n v="126"/>
  </r>
  <r>
    <x v="187"/>
    <x v="4"/>
    <x v="1086"/>
    <n v="106"/>
    <n v="0"/>
    <s v="4438450-59"/>
    <n v="106"/>
  </r>
  <r>
    <x v="188"/>
    <x v="4"/>
    <x v="1087"/>
    <n v="129"/>
    <n v="0"/>
    <s v="4438550-59"/>
    <n v="129"/>
  </r>
  <r>
    <x v="189"/>
    <x v="4"/>
    <x v="1088"/>
    <n v="56"/>
    <n v="0"/>
    <s v="4438650-59"/>
    <n v="56"/>
  </r>
  <r>
    <x v="190"/>
    <x v="4"/>
    <x v="129"/>
    <n v="23"/>
    <n v="0"/>
    <s v="4438750-59"/>
    <n v="23"/>
  </r>
  <r>
    <x v="191"/>
    <x v="4"/>
    <x v="1089"/>
    <n v="69"/>
    <n v="0"/>
    <s v="4438850-59"/>
    <n v="69"/>
  </r>
  <r>
    <x v="192"/>
    <x v="4"/>
    <x v="941"/>
    <n v="92"/>
    <n v="0"/>
    <s v="4438950-59"/>
    <n v="92"/>
  </r>
  <r>
    <x v="193"/>
    <x v="4"/>
    <x v="1082"/>
    <n v="107"/>
    <n v="0"/>
    <s v="4439050-59"/>
    <n v="107"/>
  </r>
  <r>
    <x v="194"/>
    <x v="4"/>
    <x v="1080"/>
    <n v="87"/>
    <n v="0"/>
    <s v="4439150-59"/>
    <n v="87"/>
  </r>
  <r>
    <x v="195"/>
    <x v="4"/>
    <x v="684"/>
    <n v="105"/>
    <n v="0"/>
    <s v="4439250-59"/>
    <n v="105"/>
  </r>
  <r>
    <x v="196"/>
    <x v="4"/>
    <x v="403"/>
    <n v="62"/>
    <n v="0"/>
    <s v="4439350-59"/>
    <n v="62"/>
  </r>
  <r>
    <x v="197"/>
    <x v="4"/>
    <x v="130"/>
    <n v="18"/>
    <n v="0"/>
    <s v="4439450-59"/>
    <n v="18"/>
  </r>
  <r>
    <x v="198"/>
    <x v="4"/>
    <x v="1090"/>
    <n v="116"/>
    <n v="0"/>
    <s v="4439550-59"/>
    <n v="116"/>
  </r>
  <r>
    <x v="199"/>
    <x v="4"/>
    <x v="426"/>
    <n v="113"/>
    <n v="0"/>
    <s v="4439650-59"/>
    <n v="113"/>
  </r>
  <r>
    <x v="200"/>
    <x v="4"/>
    <x v="1089"/>
    <n v="113"/>
    <n v="0"/>
    <s v="4439750-59"/>
    <n v="113"/>
  </r>
  <r>
    <x v="201"/>
    <x v="4"/>
    <x v="1091"/>
    <n v="137"/>
    <n v="0"/>
    <s v="4439850-59"/>
    <n v="137"/>
  </r>
  <r>
    <x v="202"/>
    <x v="4"/>
    <x v="662"/>
    <n v="172"/>
    <n v="0"/>
    <s v="4439950-59"/>
    <n v="172"/>
  </r>
  <r>
    <x v="203"/>
    <x v="4"/>
    <x v="891"/>
    <n v="83"/>
    <n v="0"/>
    <s v="4440050-59"/>
    <n v="83"/>
  </r>
  <r>
    <x v="204"/>
    <x v="4"/>
    <x v="1092"/>
    <s v="&lt;15"/>
    <n v="0"/>
    <s v="4440150-59"/>
    <n v="15"/>
  </r>
  <r>
    <x v="205"/>
    <x v="4"/>
    <x v="1076"/>
    <n v="175"/>
    <n v="0"/>
    <s v="4440250-59"/>
    <n v="175"/>
  </r>
  <r>
    <x v="206"/>
    <x v="4"/>
    <x v="652"/>
    <n v="171"/>
    <n v="0"/>
    <s v="4440350-59"/>
    <n v="171"/>
  </r>
  <r>
    <x v="207"/>
    <x v="4"/>
    <x v="1093"/>
    <n v="189"/>
    <n v="0"/>
    <s v="4440450-59"/>
    <n v="189"/>
  </r>
  <r>
    <x v="208"/>
    <x v="4"/>
    <x v="917"/>
    <n v="197"/>
    <n v="0"/>
    <s v="4440550-59"/>
    <n v="197"/>
  </r>
  <r>
    <x v="209"/>
    <x v="4"/>
    <x v="1073"/>
    <n v="186"/>
    <n v="0"/>
    <s v="4440650-59"/>
    <n v="186"/>
  </r>
  <r>
    <x v="210"/>
    <x v="4"/>
    <x v="912"/>
    <n v="146"/>
    <n v="0"/>
    <s v="4440750-59"/>
    <n v="146"/>
  </r>
  <r>
    <x v="211"/>
    <x v="4"/>
    <x v="738"/>
    <n v="50"/>
    <n v="0"/>
    <s v="4440850-59"/>
    <n v="50"/>
  </r>
  <r>
    <x v="212"/>
    <x v="4"/>
    <x v="1094"/>
    <n v="50"/>
    <n v="0"/>
    <s v="4440950-59"/>
    <n v="50"/>
  </r>
  <r>
    <x v="213"/>
    <x v="4"/>
    <x v="1095"/>
    <n v="92"/>
    <n v="0"/>
    <s v="4441050-59"/>
    <n v="92"/>
  </r>
  <r>
    <x v="214"/>
    <x v="4"/>
    <x v="887"/>
    <n v="88"/>
    <n v="0"/>
    <s v="4441150-59"/>
    <n v="88"/>
  </r>
  <r>
    <x v="215"/>
    <x v="4"/>
    <x v="372"/>
    <n v="73"/>
    <n v="0"/>
    <s v="4441250-59"/>
    <n v="73"/>
  </r>
  <r>
    <x v="216"/>
    <x v="4"/>
    <x v="1096"/>
    <n v="107"/>
    <n v="0"/>
    <s v="4441350-59"/>
    <n v="107"/>
  </r>
  <r>
    <x v="217"/>
    <x v="4"/>
    <x v="1097"/>
    <n v="62"/>
    <n v="0"/>
    <s v="4441450-59"/>
    <n v="62"/>
  </r>
  <r>
    <x v="218"/>
    <x v="4"/>
    <x v="878"/>
    <n v="27"/>
    <n v="0"/>
    <s v="4441550-59"/>
    <n v="27"/>
  </r>
  <r>
    <x v="219"/>
    <x v="4"/>
    <x v="890"/>
    <n v="121"/>
    <n v="0"/>
    <s v="4441650-59"/>
    <n v="121"/>
  </r>
  <r>
    <x v="220"/>
    <x v="4"/>
    <x v="248"/>
    <n v="99"/>
    <n v="0"/>
    <s v="4441750-59"/>
    <n v="99"/>
  </r>
  <r>
    <x v="221"/>
    <x v="4"/>
    <x v="1098"/>
    <n v="153"/>
    <n v="932"/>
    <s v="4441850-59"/>
    <n v="153"/>
  </r>
  <r>
    <x v="222"/>
    <x v="4"/>
    <x v="381"/>
    <n v="139"/>
    <n v="1067"/>
    <s v="4441950-59"/>
    <n v="139"/>
  </r>
  <r>
    <x v="223"/>
    <x v="4"/>
    <x v="1099"/>
    <n v="168"/>
    <n v="827"/>
    <s v="4442050-59"/>
    <n v="168"/>
  </r>
  <r>
    <x v="224"/>
    <x v="4"/>
    <x v="740"/>
    <n v="165"/>
    <n v="16712"/>
    <s v="4442150-59"/>
    <n v="165"/>
  </r>
  <r>
    <x v="225"/>
    <x v="4"/>
    <x v="1100"/>
    <n v="168"/>
    <n v="26979"/>
    <s v="4442250-59"/>
    <n v="168"/>
  </r>
  <r>
    <x v="226"/>
    <x v="4"/>
    <x v="1101"/>
    <n v="470"/>
    <n v="50148"/>
    <s v="4442350-59"/>
    <n v="470"/>
  </r>
  <r>
    <x v="227"/>
    <x v="4"/>
    <x v="874"/>
    <n v="598"/>
    <n v="46189"/>
    <s v="4442450-59"/>
    <n v="598"/>
  </r>
  <r>
    <x v="228"/>
    <x v="4"/>
    <x v="610"/>
    <n v="521"/>
    <n v="42881"/>
    <s v="4442550-59"/>
    <n v="521"/>
  </r>
  <r>
    <x v="229"/>
    <x v="4"/>
    <x v="1102"/>
    <n v="465"/>
    <n v="35247"/>
    <s v="4442650-59"/>
    <n v="465"/>
  </r>
  <r>
    <x v="230"/>
    <x v="4"/>
    <x v="1103"/>
    <n v="503"/>
    <n v="33916"/>
    <s v="4442750-59"/>
    <n v="503"/>
  </r>
  <r>
    <x v="231"/>
    <x v="4"/>
    <x v="1104"/>
    <n v="335"/>
    <n v="21065"/>
    <s v="4442850-59"/>
    <n v="335"/>
  </r>
  <r>
    <x v="232"/>
    <x v="4"/>
    <x v="1082"/>
    <n v="165"/>
    <n v="11941"/>
    <s v="4442950-59"/>
    <n v="165"/>
  </r>
  <r>
    <x v="233"/>
    <x v="4"/>
    <x v="122"/>
    <n v="394"/>
    <n v="25900"/>
    <s v="4443050-59"/>
    <n v="394"/>
  </r>
  <r>
    <x v="234"/>
    <x v="4"/>
    <x v="1105"/>
    <n v="388"/>
    <n v="21299"/>
    <s v="4443150-59"/>
    <n v="388"/>
  </r>
  <r>
    <x v="235"/>
    <x v="4"/>
    <x v="1106"/>
    <n v="417"/>
    <n v="19134"/>
    <s v="4443250-59"/>
    <n v="417"/>
  </r>
  <r>
    <x v="236"/>
    <x v="4"/>
    <x v="147"/>
    <n v="386"/>
    <n v="14892"/>
    <s v="4443350-59"/>
    <n v="386"/>
  </r>
  <r>
    <x v="237"/>
    <x v="4"/>
    <x v="360"/>
    <n v="402"/>
    <n v="16202"/>
    <s v="4443450-59"/>
    <n v="402"/>
  </r>
  <r>
    <x v="238"/>
    <x v="4"/>
    <x v="893"/>
    <n v="190"/>
    <n v="8797"/>
    <s v="4443550-59"/>
    <n v="190"/>
  </r>
  <r>
    <x v="239"/>
    <x v="4"/>
    <x v="1080"/>
    <n v="140"/>
    <n v="4881"/>
    <s v="4443650-59"/>
    <n v="140"/>
  </r>
  <r>
    <x v="240"/>
    <x v="4"/>
    <x v="1107"/>
    <n v="330"/>
    <n v="10462"/>
    <s v="4443750-59"/>
    <n v="330"/>
  </r>
  <r>
    <x v="241"/>
    <x v="4"/>
    <x v="1108"/>
    <n v="401"/>
    <n v="10802"/>
    <s v="4443850-59"/>
    <n v="401"/>
  </r>
  <r>
    <x v="242"/>
    <x v="4"/>
    <x v="710"/>
    <n v="408"/>
    <n v="10063"/>
    <s v="4443950-59"/>
    <n v="408"/>
  </r>
  <r>
    <x v="243"/>
    <x v="4"/>
    <x v="447"/>
    <n v="330"/>
    <n v="7911"/>
    <s v="4444050-59"/>
    <n v="330"/>
  </r>
  <r>
    <x v="244"/>
    <x v="4"/>
    <x v="411"/>
    <n v="384"/>
    <n v="9107"/>
    <s v="4444150-59"/>
    <n v="384"/>
  </r>
  <r>
    <x v="245"/>
    <x v="4"/>
    <x v="1109"/>
    <n v="231"/>
    <n v="5126"/>
    <s v="4444250-59"/>
    <n v="231"/>
  </r>
  <r>
    <x v="246"/>
    <x v="4"/>
    <x v="142"/>
    <n v="141"/>
    <n v="2708"/>
    <s v="4444350-59"/>
    <n v="141"/>
  </r>
  <r>
    <x v="247"/>
    <x v="4"/>
    <x v="101"/>
    <n v="280"/>
    <n v="5108"/>
    <s v="4444450-59"/>
    <n v="280"/>
  </r>
  <r>
    <x v="248"/>
    <x v="4"/>
    <x v="879"/>
    <n v="116"/>
    <n v="2052"/>
    <s v="4444550-59"/>
    <n v="116"/>
  </r>
  <r>
    <x v="249"/>
    <x v="4"/>
    <x v="1110"/>
    <n v="35"/>
    <n v="617"/>
    <s v="4444650-59"/>
    <n v="35"/>
  </r>
  <r>
    <x v="250"/>
    <x v="4"/>
    <x v="1111"/>
    <n v="42"/>
    <n v="719"/>
    <s v="4444750-59"/>
    <n v="42"/>
  </r>
  <r>
    <x v="251"/>
    <x v="4"/>
    <x v="1112"/>
    <n v="560"/>
    <n v="7038"/>
    <s v="4444850-59"/>
    <n v="560"/>
  </r>
  <r>
    <x v="252"/>
    <x v="4"/>
    <x v="129"/>
    <n v="214"/>
    <n v="3704"/>
    <s v="4444950-59"/>
    <n v="214"/>
  </r>
  <r>
    <x v="253"/>
    <x v="4"/>
    <x v="1113"/>
    <n v="95"/>
    <n v="1560"/>
    <s v="4445050-59"/>
    <n v="95"/>
  </r>
  <r>
    <x v="254"/>
    <x v="4"/>
    <x v="1083"/>
    <n v="362"/>
    <n v="4663"/>
    <s v="4445150-59"/>
    <n v="362"/>
  </r>
  <r>
    <x v="255"/>
    <x v="4"/>
    <x v="1114"/>
    <n v="405"/>
    <n v="4142"/>
    <s v="4445250-59"/>
    <n v="405"/>
  </r>
  <r>
    <x v="256"/>
    <x v="4"/>
    <x v="494"/>
    <n v="369"/>
    <n v="5172"/>
    <s v="4445350-59"/>
    <n v="369"/>
  </r>
  <r>
    <x v="257"/>
    <x v="4"/>
    <x v="1115"/>
    <n v="150"/>
    <n v="2150"/>
    <s v="4445450-59"/>
    <n v="150"/>
  </r>
  <r>
    <x v="258"/>
    <x v="4"/>
    <x v="130"/>
    <n v="19"/>
    <n v="258"/>
    <s v="4445550-59"/>
    <n v="19"/>
  </r>
  <r>
    <x v="259"/>
    <x v="4"/>
    <x v="1116"/>
    <n v="345"/>
    <n v="4409"/>
    <s v="4445650-59"/>
    <n v="345"/>
  </r>
  <r>
    <x v="260"/>
    <x v="4"/>
    <x v="1094"/>
    <n v="110"/>
    <n v="1462"/>
    <s v="4445750-59"/>
    <n v="110"/>
  </r>
  <r>
    <x v="261"/>
    <x v="4"/>
    <x v="949"/>
    <n v="458"/>
    <n v="4255"/>
    <s v="4445850-59"/>
    <n v="458"/>
  </r>
  <r>
    <x v="262"/>
    <x v="4"/>
    <x v="886"/>
    <n v="237"/>
    <n v="1785"/>
    <s v="4445950-59"/>
    <n v="237"/>
  </r>
  <r>
    <x v="263"/>
    <x v="4"/>
    <x v="118"/>
    <n v="53"/>
    <n v="386"/>
    <s v="4446050-59"/>
    <n v="53"/>
  </r>
  <r>
    <x v="264"/>
    <x v="4"/>
    <x v="876"/>
    <n v="381"/>
    <n v="2800"/>
    <s v="4446150-59"/>
    <n v="381"/>
  </r>
  <r>
    <x v="265"/>
    <x v="4"/>
    <x v="1117"/>
    <n v="387"/>
    <n v="3366"/>
    <s v="4446250-59"/>
    <n v="387"/>
  </r>
  <r>
    <x v="266"/>
    <x v="4"/>
    <x v="475"/>
    <n v="272"/>
    <n v="3352"/>
    <s v="4446350-59"/>
    <n v="272"/>
  </r>
  <r>
    <x v="267"/>
    <x v="4"/>
    <x v="1070"/>
    <n v="110"/>
    <n v="1220"/>
    <s v="4446450-59"/>
    <n v="110"/>
  </r>
  <r>
    <x v="268"/>
    <x v="4"/>
    <x v="1118"/>
    <n v="424"/>
    <n v="4135"/>
    <s v="4446550-59"/>
    <n v="424"/>
  </r>
  <r>
    <x v="269"/>
    <x v="4"/>
    <x v="623"/>
    <n v="334"/>
    <n v="3454"/>
    <s v="4446650-59"/>
    <n v="334"/>
  </r>
  <r>
    <x v="270"/>
    <x v="4"/>
    <x v="1119"/>
    <n v="58"/>
    <n v="757"/>
    <s v="4446750-59"/>
    <n v="58"/>
  </r>
  <r>
    <x v="271"/>
    <x v="4"/>
    <x v="1120"/>
    <n v="664"/>
    <n v="6705"/>
    <s v="4446850-59"/>
    <n v="664"/>
  </r>
  <r>
    <x v="272"/>
    <x v="4"/>
    <x v="1121"/>
    <n v="723"/>
    <n v="8994"/>
    <s v="4446950-59"/>
    <n v="723"/>
  </r>
  <r>
    <x v="273"/>
    <x v="4"/>
    <x v="387"/>
    <n v="325"/>
    <n v="5196"/>
    <s v="4447050-59"/>
    <n v="325"/>
  </r>
  <r>
    <x v="274"/>
    <x v="4"/>
    <x v="664"/>
    <n v="137"/>
    <n v="2607"/>
    <s v="4447150-59"/>
    <n v="137"/>
  </r>
  <r>
    <x v="275"/>
    <x v="4"/>
    <x v="1122"/>
    <n v="623"/>
    <n v="7729"/>
    <s v="4447250-59"/>
    <n v="623"/>
  </r>
  <r>
    <x v="276"/>
    <x v="4"/>
    <x v="389"/>
    <n v="566"/>
    <n v="5310"/>
    <s v="4447350-59"/>
    <n v="566"/>
  </r>
  <r>
    <x v="277"/>
    <x v="4"/>
    <x v="1123"/>
    <n v="414"/>
    <n v="4089"/>
    <s v="4447450-59"/>
    <n v="414"/>
  </r>
  <r>
    <x v="278"/>
    <x v="4"/>
    <x v="1124"/>
    <n v="342"/>
    <n v="3215"/>
    <s v="4447550-59"/>
    <n v="342"/>
  </r>
  <r>
    <x v="279"/>
    <x v="4"/>
    <x v="474"/>
    <n v="334"/>
    <n v="3320"/>
    <s v="4447650-59"/>
    <n v="334"/>
  </r>
  <r>
    <x v="280"/>
    <x v="4"/>
    <x v="909"/>
    <n v="174"/>
    <n v="1831"/>
    <s v="4447750-59"/>
    <n v="174"/>
  </r>
  <r>
    <x v="281"/>
    <x v="4"/>
    <x v="420"/>
    <n v="72"/>
    <n v="752"/>
    <s v="4447850-59"/>
    <n v="72"/>
  </r>
  <r>
    <x v="0"/>
    <x v="5"/>
    <x v="1125"/>
    <n v="0"/>
    <n v="0"/>
    <s v="4419760-69"/>
    <n v="0"/>
  </r>
  <r>
    <x v="1"/>
    <x v="5"/>
    <x v="1126"/>
    <n v="0"/>
    <n v="0"/>
    <s v="4419860-69"/>
    <n v="0"/>
  </r>
  <r>
    <x v="2"/>
    <x v="5"/>
    <x v="1127"/>
    <n v="0"/>
    <n v="0"/>
    <s v="4419960-69"/>
    <n v="0"/>
  </r>
  <r>
    <x v="3"/>
    <x v="5"/>
    <x v="1128"/>
    <n v="0"/>
    <n v="0"/>
    <s v="4420060-69"/>
    <n v="0"/>
  </r>
  <r>
    <x v="4"/>
    <x v="5"/>
    <x v="1129"/>
    <n v="0"/>
    <n v="0"/>
    <s v="4420160-69"/>
    <n v="0"/>
  </r>
  <r>
    <x v="5"/>
    <x v="5"/>
    <x v="1130"/>
    <n v="0"/>
    <n v="0"/>
    <s v="4420260-69"/>
    <n v="0"/>
  </r>
  <r>
    <x v="6"/>
    <x v="5"/>
    <x v="1131"/>
    <n v="0"/>
    <n v="0"/>
    <s v="4420360-69"/>
    <n v="0"/>
  </r>
  <r>
    <x v="7"/>
    <x v="5"/>
    <x v="1132"/>
    <n v="0"/>
    <n v="0"/>
    <s v="4420460-69"/>
    <n v="0"/>
  </r>
  <r>
    <x v="8"/>
    <x v="5"/>
    <x v="1133"/>
    <n v="0"/>
    <n v="0"/>
    <s v="4420560-69"/>
    <n v="0"/>
  </r>
  <r>
    <x v="9"/>
    <x v="5"/>
    <x v="1134"/>
    <n v="1208"/>
    <n v="0"/>
    <s v="4420660-69"/>
    <n v="1208"/>
  </r>
  <r>
    <x v="10"/>
    <x v="5"/>
    <x v="1135"/>
    <n v="5581"/>
    <n v="0"/>
    <s v="4420760-69"/>
    <n v="5581"/>
  </r>
  <r>
    <x v="11"/>
    <x v="5"/>
    <x v="1136"/>
    <n v="11293"/>
    <n v="0"/>
    <s v="4420860-69"/>
    <n v="11293"/>
  </r>
  <r>
    <x v="12"/>
    <x v="5"/>
    <x v="1137"/>
    <n v="19137"/>
    <n v="0"/>
    <s v="4420960-69"/>
    <n v="19137"/>
  </r>
  <r>
    <x v="13"/>
    <x v="5"/>
    <x v="1138"/>
    <n v="23977"/>
    <n v="0"/>
    <s v="4421060-69"/>
    <n v="23977"/>
  </r>
  <r>
    <x v="14"/>
    <x v="5"/>
    <x v="1139"/>
    <n v="12701"/>
    <n v="0"/>
    <s v="4421160-69"/>
    <n v="12701"/>
  </r>
  <r>
    <x v="15"/>
    <x v="5"/>
    <x v="1140"/>
    <n v="9599"/>
    <n v="0"/>
    <s v="4421260-69"/>
    <n v="9599"/>
  </r>
  <r>
    <x v="16"/>
    <x v="5"/>
    <x v="1141"/>
    <n v="27165"/>
    <n v="0"/>
    <s v="4421360-69"/>
    <n v="27165"/>
  </r>
  <r>
    <x v="17"/>
    <x v="5"/>
    <x v="1142"/>
    <n v="36395"/>
    <n v="0"/>
    <s v="4421460-69"/>
    <n v="36395"/>
  </r>
  <r>
    <x v="18"/>
    <x v="5"/>
    <x v="1143"/>
    <n v="39359"/>
    <n v="0"/>
    <s v="4421560-69"/>
    <n v="39359"/>
  </r>
  <r>
    <x v="19"/>
    <x v="5"/>
    <x v="1144"/>
    <n v="40103"/>
    <n v="0"/>
    <s v="4421660-69"/>
    <n v="40103"/>
  </r>
  <r>
    <x v="20"/>
    <x v="5"/>
    <x v="1145"/>
    <n v="41932"/>
    <n v="0"/>
    <s v="4421760-69"/>
    <n v="41932"/>
  </r>
  <r>
    <x v="21"/>
    <x v="5"/>
    <x v="1146"/>
    <n v="18520"/>
    <n v="0"/>
    <s v="4421860-69"/>
    <n v="18520"/>
  </r>
  <r>
    <x v="22"/>
    <x v="5"/>
    <x v="1147"/>
    <n v="12434"/>
    <n v="0"/>
    <s v="4421960-69"/>
    <n v="12434"/>
  </r>
  <r>
    <x v="23"/>
    <x v="5"/>
    <x v="1148"/>
    <n v="33278"/>
    <n v="0"/>
    <s v="4422060-69"/>
    <n v="33278"/>
  </r>
  <r>
    <x v="24"/>
    <x v="5"/>
    <x v="1149"/>
    <n v="30380"/>
    <n v="0"/>
    <s v="4422160-69"/>
    <n v="30380"/>
  </r>
  <r>
    <x v="25"/>
    <x v="5"/>
    <x v="1150"/>
    <n v="28375"/>
    <n v="0"/>
    <s v="4422260-69"/>
    <n v="28375"/>
  </r>
  <r>
    <x v="26"/>
    <x v="5"/>
    <x v="1151"/>
    <n v="28300"/>
    <n v="0"/>
    <s v="4422360-69"/>
    <n v="28300"/>
  </r>
  <r>
    <x v="27"/>
    <x v="5"/>
    <x v="1152"/>
    <n v="27690"/>
    <n v="0"/>
    <s v="4422460-69"/>
    <n v="27690"/>
  </r>
  <r>
    <x v="28"/>
    <x v="5"/>
    <x v="1153"/>
    <n v="11241"/>
    <n v="0"/>
    <s v="4422560-69"/>
    <n v="11241"/>
  </r>
  <r>
    <x v="29"/>
    <x v="5"/>
    <x v="1154"/>
    <n v="6568"/>
    <n v="0"/>
    <s v="4422660-69"/>
    <n v="6568"/>
  </r>
  <r>
    <x v="30"/>
    <x v="5"/>
    <x v="1155"/>
    <n v="10815"/>
    <n v="0"/>
    <s v="4422760-69"/>
    <n v="10815"/>
  </r>
  <r>
    <x v="31"/>
    <x v="5"/>
    <x v="1156"/>
    <n v="5098"/>
    <n v="0"/>
    <s v="4422860-69"/>
    <n v="5098"/>
  </r>
  <r>
    <x v="32"/>
    <x v="5"/>
    <x v="1157"/>
    <n v="4604"/>
    <n v="0"/>
    <s v="4422960-69"/>
    <n v="4604"/>
  </r>
  <r>
    <x v="33"/>
    <x v="5"/>
    <x v="1158"/>
    <n v="6488"/>
    <n v="0"/>
    <s v="4423060-69"/>
    <n v="6488"/>
  </r>
  <r>
    <x v="34"/>
    <x v="5"/>
    <x v="1159"/>
    <n v="5580"/>
    <n v="0"/>
    <s v="4423160-69"/>
    <n v="5580"/>
  </r>
  <r>
    <x v="35"/>
    <x v="5"/>
    <x v="1160"/>
    <n v="2573"/>
    <n v="0"/>
    <s v="4423260-69"/>
    <n v="2573"/>
  </r>
  <r>
    <x v="36"/>
    <x v="5"/>
    <x v="1161"/>
    <n v="1429"/>
    <n v="0"/>
    <s v="4423360-69"/>
    <n v="1429"/>
  </r>
  <r>
    <x v="37"/>
    <x v="5"/>
    <x v="1162"/>
    <n v="4731"/>
    <n v="0"/>
    <s v="4423460-69"/>
    <n v="4731"/>
  </r>
  <r>
    <x v="38"/>
    <x v="5"/>
    <x v="1163"/>
    <n v="4035"/>
    <n v="0"/>
    <s v="4423560-69"/>
    <n v="4035"/>
  </r>
  <r>
    <x v="39"/>
    <x v="5"/>
    <x v="365"/>
    <n v="3815"/>
    <n v="0"/>
    <s v="4423660-69"/>
    <n v="3815"/>
  </r>
  <r>
    <x v="40"/>
    <x v="5"/>
    <x v="996"/>
    <n v="3692"/>
    <n v="0"/>
    <s v="4423760-69"/>
    <n v="3692"/>
  </r>
  <r>
    <x v="41"/>
    <x v="5"/>
    <x v="1164"/>
    <n v="3922"/>
    <n v="0"/>
    <s v="4423860-69"/>
    <n v="3922"/>
  </r>
  <r>
    <x v="42"/>
    <x v="5"/>
    <x v="1165"/>
    <n v="2104"/>
    <n v="0"/>
    <s v="4423960-69"/>
    <n v="2104"/>
  </r>
  <r>
    <x v="43"/>
    <x v="5"/>
    <x v="1166"/>
    <n v="1305"/>
    <n v="0"/>
    <s v="4424060-69"/>
    <n v="1305"/>
  </r>
  <r>
    <x v="44"/>
    <x v="5"/>
    <x v="1167"/>
    <n v="3669"/>
    <n v="0"/>
    <s v="4424160-69"/>
    <n v="3669"/>
  </r>
  <r>
    <x v="45"/>
    <x v="5"/>
    <x v="1168"/>
    <n v="4020"/>
    <n v="0"/>
    <s v="4424260-69"/>
    <n v="4020"/>
  </r>
  <r>
    <x v="46"/>
    <x v="5"/>
    <x v="1169"/>
    <n v="3512"/>
    <n v="0"/>
    <s v="4424360-69"/>
    <n v="3512"/>
  </r>
  <r>
    <x v="47"/>
    <x v="5"/>
    <x v="1170"/>
    <n v="3000"/>
    <n v="0"/>
    <s v="4424460-69"/>
    <n v="3000"/>
  </r>
  <r>
    <x v="48"/>
    <x v="5"/>
    <x v="1171"/>
    <n v="3060"/>
    <n v="0"/>
    <s v="4424560-69"/>
    <n v="3060"/>
  </r>
  <r>
    <x v="49"/>
    <x v="5"/>
    <x v="1172"/>
    <n v="1335"/>
    <n v="0"/>
    <s v="4424660-69"/>
    <n v="1335"/>
  </r>
  <r>
    <x v="50"/>
    <x v="5"/>
    <x v="1173"/>
    <n v="864"/>
    <n v="0"/>
    <s v="4424760-69"/>
    <n v="864"/>
  </r>
  <r>
    <x v="51"/>
    <x v="5"/>
    <x v="1174"/>
    <n v="3238"/>
    <n v="0"/>
    <s v="4424860-69"/>
    <n v="3238"/>
  </r>
  <r>
    <x v="52"/>
    <x v="5"/>
    <x v="1175"/>
    <n v="3220"/>
    <n v="0"/>
    <s v="4424960-69"/>
    <n v="3220"/>
  </r>
  <r>
    <x v="53"/>
    <x v="5"/>
    <x v="1176"/>
    <n v="2872"/>
    <n v="0"/>
    <s v="4425060-69"/>
    <n v="2872"/>
  </r>
  <r>
    <x v="54"/>
    <x v="5"/>
    <x v="1177"/>
    <n v="2690"/>
    <n v="0"/>
    <s v="4425160-69"/>
    <n v="2690"/>
  </r>
  <r>
    <x v="55"/>
    <x v="5"/>
    <x v="1178"/>
    <n v="2301"/>
    <n v="0"/>
    <s v="4425260-69"/>
    <n v="2301"/>
  </r>
  <r>
    <x v="56"/>
    <x v="5"/>
    <x v="1179"/>
    <n v="1075"/>
    <n v="0"/>
    <s v="4425360-69"/>
    <n v="1075"/>
  </r>
  <r>
    <x v="57"/>
    <x v="5"/>
    <x v="1180"/>
    <n v="559"/>
    <n v="0"/>
    <s v="4425460-69"/>
    <n v="559"/>
  </r>
  <r>
    <x v="58"/>
    <x v="5"/>
    <x v="1181"/>
    <n v="2077"/>
    <n v="0"/>
    <s v="4425560-69"/>
    <n v="2077"/>
  </r>
  <r>
    <x v="59"/>
    <x v="5"/>
    <x v="1182"/>
    <n v="2178"/>
    <n v="0"/>
    <s v="4425660-69"/>
    <n v="2178"/>
  </r>
  <r>
    <x v="60"/>
    <x v="5"/>
    <x v="1183"/>
    <n v="2426"/>
    <n v="0"/>
    <s v="4425760-69"/>
    <n v="2426"/>
  </r>
  <r>
    <x v="61"/>
    <x v="5"/>
    <x v="1184"/>
    <n v="2660"/>
    <n v="0"/>
    <s v="4425860-69"/>
    <n v="2660"/>
  </r>
  <r>
    <x v="62"/>
    <x v="5"/>
    <x v="1185"/>
    <n v="3087"/>
    <n v="0"/>
    <s v="4425960-69"/>
    <n v="3087"/>
  </r>
  <r>
    <x v="63"/>
    <x v="5"/>
    <x v="1166"/>
    <n v="1460"/>
    <n v="0"/>
    <s v="4426060-69"/>
    <n v="1460"/>
  </r>
  <r>
    <x v="64"/>
    <x v="5"/>
    <x v="1186"/>
    <n v="933"/>
    <n v="0"/>
    <s v="4426160-69"/>
    <n v="933"/>
  </r>
  <r>
    <x v="65"/>
    <x v="5"/>
    <x v="1187"/>
    <n v="3333"/>
    <n v="0"/>
    <s v="4426260-69"/>
    <n v="3333"/>
  </r>
  <r>
    <x v="66"/>
    <x v="5"/>
    <x v="1188"/>
    <n v="3561"/>
    <n v="0"/>
    <s v="4426360-69"/>
    <n v="3561"/>
  </r>
  <r>
    <x v="67"/>
    <x v="5"/>
    <x v="1189"/>
    <n v="3561"/>
    <n v="0"/>
    <s v="4426460-69"/>
    <n v="3561"/>
  </r>
  <r>
    <x v="68"/>
    <x v="5"/>
    <x v="385"/>
    <n v="2370"/>
    <n v="0"/>
    <s v="4426560-69"/>
    <n v="2370"/>
  </r>
  <r>
    <x v="69"/>
    <x v="5"/>
    <x v="1190"/>
    <n v="2873"/>
    <n v="0"/>
    <s v="4426660-69"/>
    <n v="2873"/>
  </r>
  <r>
    <x v="70"/>
    <x v="5"/>
    <x v="649"/>
    <n v="1509"/>
    <n v="0"/>
    <s v="4426760-69"/>
    <n v="1509"/>
  </r>
  <r>
    <x v="71"/>
    <x v="5"/>
    <x v="665"/>
    <n v="929"/>
    <n v="0"/>
    <s v="4426860-69"/>
    <n v="929"/>
  </r>
  <r>
    <x v="72"/>
    <x v="5"/>
    <x v="1191"/>
    <n v="3497"/>
    <n v="0"/>
    <s v="4426960-69"/>
    <n v="3497"/>
  </r>
  <r>
    <x v="73"/>
    <x v="5"/>
    <x v="1192"/>
    <n v="3802"/>
    <n v="0"/>
    <s v="4427060-69"/>
    <n v="3802"/>
  </r>
  <r>
    <x v="74"/>
    <x v="5"/>
    <x v="1193"/>
    <n v="3389"/>
    <n v="0"/>
    <s v="4427160-69"/>
    <n v="3389"/>
  </r>
  <r>
    <x v="75"/>
    <x v="5"/>
    <x v="1194"/>
    <n v="2898"/>
    <n v="0"/>
    <s v="4427260-69"/>
    <n v="2898"/>
  </r>
  <r>
    <x v="76"/>
    <x v="5"/>
    <x v="1195"/>
    <n v="2834"/>
    <n v="0"/>
    <s v="4427360-69"/>
    <n v="2834"/>
  </r>
  <r>
    <x v="77"/>
    <x v="5"/>
    <x v="1196"/>
    <n v="1213"/>
    <n v="0"/>
    <s v="4427460-69"/>
    <n v="1213"/>
  </r>
  <r>
    <x v="78"/>
    <x v="5"/>
    <x v="664"/>
    <n v="604"/>
    <n v="0"/>
    <s v="4427560-69"/>
    <n v="604"/>
  </r>
  <r>
    <x v="79"/>
    <x v="5"/>
    <x v="1197"/>
    <n v="2117"/>
    <n v="0"/>
    <s v="4427660-69"/>
    <n v="2117"/>
  </r>
  <r>
    <x v="80"/>
    <x v="5"/>
    <x v="679"/>
    <n v="1981"/>
    <n v="0"/>
    <s v="4427760-69"/>
    <n v="1981"/>
  </r>
  <r>
    <x v="81"/>
    <x v="5"/>
    <x v="937"/>
    <n v="290"/>
    <n v="0"/>
    <s v="4427860-69"/>
    <n v="290"/>
  </r>
  <r>
    <x v="82"/>
    <x v="5"/>
    <x v="1124"/>
    <n v="2329"/>
    <n v="0"/>
    <s v="4427960-69"/>
    <n v="2329"/>
  </r>
  <r>
    <x v="83"/>
    <x v="5"/>
    <x v="1198"/>
    <n v="1573"/>
    <n v="0"/>
    <s v="4428060-69"/>
    <n v="1573"/>
  </r>
  <r>
    <x v="84"/>
    <x v="5"/>
    <x v="897"/>
    <n v="536"/>
    <n v="0"/>
    <s v="4428160-69"/>
    <n v="536"/>
  </r>
  <r>
    <x v="85"/>
    <x v="5"/>
    <x v="1199"/>
    <n v="164"/>
    <n v="0"/>
    <s v="4428260-69"/>
    <n v="164"/>
  </r>
  <r>
    <x v="86"/>
    <x v="5"/>
    <x v="1200"/>
    <n v="187"/>
    <n v="0"/>
    <s v="4428360-69"/>
    <n v="187"/>
  </r>
  <r>
    <x v="87"/>
    <x v="5"/>
    <x v="1201"/>
    <n v="1546"/>
    <n v="0"/>
    <s v="4428460-69"/>
    <n v="1546"/>
  </r>
  <r>
    <x v="88"/>
    <x v="5"/>
    <x v="1202"/>
    <n v="1157"/>
    <n v="0"/>
    <s v="4428560-69"/>
    <n v="1157"/>
  </r>
  <r>
    <x v="89"/>
    <x v="5"/>
    <x v="506"/>
    <n v="994"/>
    <n v="0"/>
    <s v="4428660-69"/>
    <n v="994"/>
  </r>
  <r>
    <x v="90"/>
    <x v="5"/>
    <x v="506"/>
    <n v="874"/>
    <n v="0"/>
    <s v="4428760-69"/>
    <n v="874"/>
  </r>
  <r>
    <x v="91"/>
    <x v="5"/>
    <x v="1203"/>
    <n v="316"/>
    <n v="0"/>
    <s v="4428860-69"/>
    <n v="316"/>
  </r>
  <r>
    <x v="92"/>
    <x v="5"/>
    <x v="898"/>
    <n v="104"/>
    <n v="0"/>
    <s v="4428960-69"/>
    <n v="104"/>
  </r>
  <r>
    <x v="93"/>
    <x v="5"/>
    <x v="605"/>
    <n v="1019"/>
    <n v="0"/>
    <s v="4429060-69"/>
    <n v="1019"/>
  </r>
  <r>
    <x v="94"/>
    <x v="5"/>
    <x v="1204"/>
    <n v="899"/>
    <n v="0"/>
    <s v="4429160-69"/>
    <n v="899"/>
  </r>
  <r>
    <x v="95"/>
    <x v="5"/>
    <x v="713"/>
    <n v="795"/>
    <n v="0"/>
    <s v="4429260-69"/>
    <n v="795"/>
  </r>
  <r>
    <x v="96"/>
    <x v="5"/>
    <x v="1205"/>
    <n v="660"/>
    <n v="0"/>
    <s v="4429360-69"/>
    <n v="660"/>
  </r>
  <r>
    <x v="97"/>
    <x v="5"/>
    <x v="1206"/>
    <n v="797"/>
    <n v="0"/>
    <s v="4429460-69"/>
    <n v="797"/>
  </r>
  <r>
    <x v="98"/>
    <x v="5"/>
    <x v="1207"/>
    <n v="230"/>
    <n v="0"/>
    <s v="4429560-69"/>
    <n v="230"/>
  </r>
  <r>
    <x v="99"/>
    <x v="5"/>
    <x v="708"/>
    <n v="112"/>
    <n v="0"/>
    <s v="4429660-69"/>
    <n v="112"/>
  </r>
  <r>
    <x v="100"/>
    <x v="5"/>
    <x v="1208"/>
    <n v="663"/>
    <n v="0"/>
    <s v="4429760-69"/>
    <n v="663"/>
  </r>
  <r>
    <x v="101"/>
    <x v="5"/>
    <x v="1209"/>
    <n v="623"/>
    <n v="0"/>
    <s v="4429860-69"/>
    <n v="623"/>
  </r>
  <r>
    <x v="102"/>
    <x v="5"/>
    <x v="419"/>
    <n v="240"/>
    <n v="0"/>
    <s v="4429960-69"/>
    <n v="240"/>
  </r>
  <r>
    <x v="103"/>
    <x v="5"/>
    <x v="897"/>
    <n v="282"/>
    <n v="0"/>
    <s v="4430060-69"/>
    <n v="282"/>
  </r>
  <r>
    <x v="104"/>
    <x v="5"/>
    <x v="102"/>
    <n v="22"/>
    <n v="0"/>
    <s v="4430160-69"/>
    <n v="22"/>
  </r>
  <r>
    <x v="105"/>
    <x v="5"/>
    <x v="450"/>
    <n v="292"/>
    <n v="0"/>
    <s v="4430260-69"/>
    <n v="292"/>
  </r>
  <r>
    <x v="106"/>
    <x v="5"/>
    <x v="1210"/>
    <n v="73"/>
    <n v="0"/>
    <s v="4430360-69"/>
    <n v="73"/>
  </r>
  <r>
    <x v="107"/>
    <x v="5"/>
    <x v="659"/>
    <n v="371"/>
    <n v="0"/>
    <s v="4430460-69"/>
    <n v="371"/>
  </r>
  <r>
    <x v="108"/>
    <x v="5"/>
    <x v="1040"/>
    <n v="386"/>
    <n v="0"/>
    <s v="4430560-69"/>
    <n v="386"/>
  </r>
  <r>
    <x v="109"/>
    <x v="5"/>
    <x v="896"/>
    <n v="414"/>
    <n v="0"/>
    <s v="4430660-69"/>
    <n v="414"/>
  </r>
  <r>
    <x v="110"/>
    <x v="5"/>
    <x v="126"/>
    <n v="370"/>
    <n v="0"/>
    <s v="4430760-69"/>
    <n v="370"/>
  </r>
  <r>
    <x v="111"/>
    <x v="5"/>
    <x v="1084"/>
    <n v="409"/>
    <n v="0"/>
    <s v="4430860-69"/>
    <n v="409"/>
  </r>
  <r>
    <x v="112"/>
    <x v="5"/>
    <x v="730"/>
    <n v="134"/>
    <n v="0"/>
    <s v="4430960-69"/>
    <n v="134"/>
  </r>
  <r>
    <x v="113"/>
    <x v="5"/>
    <x v="1211"/>
    <n v="30"/>
    <n v="0"/>
    <s v="4431060-69"/>
    <n v="30"/>
  </r>
  <r>
    <x v="114"/>
    <x v="5"/>
    <x v="416"/>
    <n v="380"/>
    <n v="0"/>
    <s v="4431160-69"/>
    <n v="380"/>
  </r>
  <r>
    <x v="115"/>
    <x v="5"/>
    <x v="737"/>
    <n v="355"/>
    <n v="0"/>
    <s v="4431260-69"/>
    <n v="355"/>
  </r>
  <r>
    <x v="116"/>
    <x v="5"/>
    <x v="690"/>
    <n v="395"/>
    <n v="0"/>
    <s v="4431360-69"/>
    <n v="395"/>
  </r>
  <r>
    <x v="117"/>
    <x v="5"/>
    <x v="1212"/>
    <n v="401"/>
    <n v="0"/>
    <s v="4431460-69"/>
    <n v="401"/>
  </r>
  <r>
    <x v="118"/>
    <x v="5"/>
    <x v="424"/>
    <n v="391"/>
    <n v="0"/>
    <s v="4431560-69"/>
    <n v="391"/>
  </r>
  <r>
    <x v="119"/>
    <x v="5"/>
    <x v="1089"/>
    <n v="122"/>
    <n v="0"/>
    <s v="4431660-69"/>
    <n v="122"/>
  </r>
  <r>
    <x v="120"/>
    <x v="5"/>
    <x v="130"/>
    <n v="33"/>
    <n v="0"/>
    <s v="4431760-69"/>
    <n v="33"/>
  </r>
  <r>
    <x v="121"/>
    <x v="5"/>
    <x v="962"/>
    <n v="325"/>
    <n v="0"/>
    <s v="4431860-69"/>
    <n v="325"/>
  </r>
  <r>
    <x v="122"/>
    <x v="5"/>
    <x v="1213"/>
    <n v="330"/>
    <n v="0"/>
    <s v="4431960-69"/>
    <n v="330"/>
  </r>
  <r>
    <x v="123"/>
    <x v="5"/>
    <x v="1214"/>
    <n v="238"/>
    <n v="0"/>
    <s v="4432060-69"/>
    <n v="238"/>
  </r>
  <r>
    <x v="124"/>
    <x v="5"/>
    <x v="1207"/>
    <n v="183"/>
    <n v="0"/>
    <s v="4432160-69"/>
    <n v="183"/>
  </r>
  <r>
    <x v="125"/>
    <x v="5"/>
    <x v="630"/>
    <n v="149"/>
    <n v="0"/>
    <s v="4432260-69"/>
    <n v="149"/>
  </r>
  <r>
    <x v="126"/>
    <x v="5"/>
    <x v="1215"/>
    <n v="109"/>
    <n v="0"/>
    <s v="4432360-69"/>
    <n v="109"/>
  </r>
  <r>
    <x v="127"/>
    <x v="5"/>
    <x v="130"/>
    <s v="&lt;15"/>
    <n v="0"/>
    <s v="4432460-69"/>
    <n v="15"/>
  </r>
  <r>
    <x v="128"/>
    <x v="5"/>
    <x v="463"/>
    <n v="290"/>
    <n v="0"/>
    <s v="4432560-69"/>
    <n v="290"/>
  </r>
  <r>
    <x v="129"/>
    <x v="5"/>
    <x v="707"/>
    <n v="253"/>
    <n v="0"/>
    <s v="4432660-69"/>
    <n v="253"/>
  </r>
  <r>
    <x v="130"/>
    <x v="5"/>
    <x v="694"/>
    <n v="177"/>
    <n v="0"/>
    <s v="4432760-69"/>
    <n v="177"/>
  </r>
  <r>
    <x v="131"/>
    <x v="5"/>
    <x v="1216"/>
    <n v="180"/>
    <n v="0"/>
    <s v="4432860-69"/>
    <n v="180"/>
  </r>
  <r>
    <x v="132"/>
    <x v="5"/>
    <x v="1217"/>
    <n v="193"/>
    <n v="0"/>
    <s v="4432960-69"/>
    <n v="193"/>
  </r>
  <r>
    <x v="133"/>
    <x v="5"/>
    <x v="878"/>
    <n v="59"/>
    <n v="0"/>
    <s v="4433060-69"/>
    <n v="59"/>
  </r>
  <r>
    <x v="134"/>
    <x v="5"/>
    <x v="130"/>
    <n v="15"/>
    <n v="0"/>
    <s v="4433160-69"/>
    <n v="15"/>
  </r>
  <r>
    <x v="135"/>
    <x v="5"/>
    <x v="124"/>
    <n v="53"/>
    <n v="0"/>
    <s v="4433260-69"/>
    <n v="53"/>
  </r>
  <r>
    <x v="136"/>
    <x v="5"/>
    <x v="130"/>
    <n v="70"/>
    <n v="0"/>
    <s v="4433360-69"/>
    <n v="70"/>
  </r>
  <r>
    <x v="137"/>
    <x v="5"/>
    <x v="1217"/>
    <n v="320"/>
    <n v="0"/>
    <s v="4433460-69"/>
    <n v="320"/>
  </r>
  <r>
    <x v="138"/>
    <x v="5"/>
    <x v="1216"/>
    <n v="328"/>
    <n v="0"/>
    <s v="4433560-69"/>
    <n v="328"/>
  </r>
  <r>
    <x v="139"/>
    <x v="5"/>
    <x v="372"/>
    <n v="212"/>
    <n v="0"/>
    <s v="4433660-69"/>
    <n v="212"/>
  </r>
  <r>
    <x v="140"/>
    <x v="5"/>
    <x v="451"/>
    <n v="68"/>
    <n v="0"/>
    <s v="4433760-69"/>
    <n v="68"/>
  </r>
  <r>
    <x v="141"/>
    <x v="5"/>
    <x v="130"/>
    <s v="&lt;15"/>
    <n v="0"/>
    <s v="4433860-69"/>
    <n v="15"/>
  </r>
  <r>
    <x v="142"/>
    <x v="5"/>
    <x v="1095"/>
    <n v="148"/>
    <n v="0"/>
    <s v="4433960-69"/>
    <n v="148"/>
  </r>
  <r>
    <x v="143"/>
    <x v="5"/>
    <x v="1080"/>
    <n v="174"/>
    <n v="0"/>
    <s v="4434060-69"/>
    <n v="174"/>
  </r>
  <r>
    <x v="144"/>
    <x v="5"/>
    <x v="400"/>
    <n v="171"/>
    <n v="0"/>
    <s v="4434160-69"/>
    <n v="171"/>
  </r>
  <r>
    <x v="145"/>
    <x v="5"/>
    <x v="1218"/>
    <n v="130"/>
    <n v="0"/>
    <s v="4434260-69"/>
    <n v="130"/>
  </r>
  <r>
    <x v="146"/>
    <x v="5"/>
    <x v="1113"/>
    <n v="144"/>
    <n v="0"/>
    <s v="4434360-69"/>
    <n v="144"/>
  </r>
  <r>
    <x v="147"/>
    <x v="5"/>
    <x v="421"/>
    <n v="86"/>
    <n v="0"/>
    <s v="4434460-69"/>
    <n v="86"/>
  </r>
  <r>
    <x v="148"/>
    <x v="5"/>
    <x v="130"/>
    <s v="&lt;15"/>
    <n v="0"/>
    <s v="4434560-69"/>
    <n v="15"/>
  </r>
  <r>
    <x v="149"/>
    <x v="5"/>
    <x v="1219"/>
    <n v="101"/>
    <n v="0"/>
    <s v="4434660-69"/>
    <n v="101"/>
  </r>
  <r>
    <x v="150"/>
    <x v="5"/>
    <x v="470"/>
    <n v="117"/>
    <n v="0"/>
    <s v="4434760-69"/>
    <n v="117"/>
  </r>
  <r>
    <x v="151"/>
    <x v="5"/>
    <x v="156"/>
    <n v="96"/>
    <n v="0"/>
    <s v="4434860-69"/>
    <n v="96"/>
  </r>
  <r>
    <x v="152"/>
    <x v="5"/>
    <x v="708"/>
    <n v="79"/>
    <n v="0"/>
    <s v="4434960-69"/>
    <n v="79"/>
  </r>
  <r>
    <x v="153"/>
    <x v="5"/>
    <x v="891"/>
    <n v="87"/>
    <n v="0"/>
    <s v="4435060-69"/>
    <n v="87"/>
  </r>
  <r>
    <x v="154"/>
    <x v="5"/>
    <x v="1092"/>
    <n v="29"/>
    <n v="0"/>
    <s v="4435160-69"/>
    <n v="29"/>
  </r>
  <r>
    <x v="155"/>
    <x v="5"/>
    <x v="130"/>
    <s v="&lt;15"/>
    <n v="0"/>
    <s v="4435260-69"/>
    <n v="15"/>
  </r>
  <r>
    <x v="156"/>
    <x v="5"/>
    <x v="898"/>
    <n v="45"/>
    <n v="0"/>
    <s v="4435360-69"/>
    <n v="45"/>
  </r>
  <r>
    <x v="157"/>
    <x v="5"/>
    <x v="891"/>
    <n v="36"/>
    <n v="0"/>
    <s v="4435460-69"/>
    <n v="36"/>
  </r>
  <r>
    <x v="158"/>
    <x v="5"/>
    <x v="1220"/>
    <n v="67"/>
    <n v="0"/>
    <s v="4435560-69"/>
    <n v="67"/>
  </r>
  <r>
    <x v="159"/>
    <x v="5"/>
    <x v="1221"/>
    <n v="71"/>
    <n v="0"/>
    <s v="4435660-69"/>
    <n v="71"/>
  </r>
  <r>
    <x v="160"/>
    <x v="5"/>
    <x v="131"/>
    <n v="60"/>
    <n v="0"/>
    <s v="4435760-69"/>
    <n v="60"/>
  </r>
  <r>
    <x v="161"/>
    <x v="5"/>
    <x v="130"/>
    <s v="&lt;15"/>
    <n v="0"/>
    <s v="4435860-69"/>
    <n v="15"/>
  </r>
  <r>
    <x v="162"/>
    <x v="5"/>
    <x v="130"/>
    <s v="&lt;15"/>
    <n v="0"/>
    <s v="4435960-69"/>
    <n v="15"/>
  </r>
  <r>
    <x v="163"/>
    <x v="5"/>
    <x v="1222"/>
    <n v="53"/>
    <n v="0"/>
    <s v="4436060-69"/>
    <n v="53"/>
  </r>
  <r>
    <x v="164"/>
    <x v="5"/>
    <x v="458"/>
    <n v="93"/>
    <n v="0"/>
    <s v="4436160-69"/>
    <n v="93"/>
  </r>
  <r>
    <x v="165"/>
    <x v="5"/>
    <x v="1077"/>
    <n v="72"/>
    <n v="0"/>
    <s v="4436260-69"/>
    <n v="72"/>
  </r>
  <r>
    <x v="166"/>
    <x v="5"/>
    <x v="678"/>
    <n v="54"/>
    <n v="0"/>
    <s v="4436360-69"/>
    <n v="54"/>
  </r>
  <r>
    <x v="167"/>
    <x v="5"/>
    <x v="1220"/>
    <n v="50"/>
    <n v="0"/>
    <s v="4436460-69"/>
    <n v="50"/>
  </r>
  <r>
    <x v="168"/>
    <x v="5"/>
    <x v="149"/>
    <n v="18"/>
    <n v="0"/>
    <s v="4436560-69"/>
    <n v="18"/>
  </r>
  <r>
    <x v="169"/>
    <x v="5"/>
    <x v="130"/>
    <s v="&lt;15"/>
    <n v="0"/>
    <s v="4436660-69"/>
    <n v="15"/>
  </r>
  <r>
    <x v="170"/>
    <x v="5"/>
    <x v="898"/>
    <n v="78"/>
    <n v="0"/>
    <s v="4436760-69"/>
    <n v="78"/>
  </r>
  <r>
    <x v="171"/>
    <x v="5"/>
    <x v="1051"/>
    <n v="61"/>
    <n v="0"/>
    <s v="4436860-69"/>
    <n v="61"/>
  </r>
  <r>
    <x v="172"/>
    <x v="5"/>
    <x v="414"/>
    <n v="47"/>
    <n v="0"/>
    <s v="4436960-69"/>
    <n v="47"/>
  </r>
  <r>
    <x v="173"/>
    <x v="5"/>
    <x v="740"/>
    <n v="67"/>
    <n v="0"/>
    <s v="4437060-69"/>
    <n v="67"/>
  </r>
  <r>
    <x v="174"/>
    <x v="5"/>
    <x v="694"/>
    <n v="69"/>
    <n v="0"/>
    <s v="4437160-69"/>
    <n v="69"/>
  </r>
  <r>
    <x v="175"/>
    <x v="5"/>
    <x v="698"/>
    <n v="22"/>
    <n v="0"/>
    <s v="4437260-69"/>
    <n v="22"/>
  </r>
  <r>
    <x v="176"/>
    <x v="5"/>
    <x v="130"/>
    <s v="&lt;15"/>
    <n v="0"/>
    <s v="4437360-69"/>
    <n v="15"/>
  </r>
  <r>
    <x v="177"/>
    <x v="5"/>
    <x v="136"/>
    <n v="65"/>
    <n v="0"/>
    <s v="4437460-69"/>
    <n v="65"/>
  </r>
  <r>
    <x v="178"/>
    <x v="5"/>
    <x v="630"/>
    <n v="70"/>
    <n v="0"/>
    <s v="4437560-69"/>
    <n v="70"/>
  </r>
  <r>
    <x v="179"/>
    <x v="5"/>
    <x v="894"/>
    <n v="79"/>
    <n v="0"/>
    <s v="4437660-69"/>
    <n v="79"/>
  </r>
  <r>
    <x v="180"/>
    <x v="5"/>
    <x v="747"/>
    <n v="78"/>
    <n v="0"/>
    <s v="4437760-69"/>
    <n v="78"/>
  </r>
  <r>
    <x v="181"/>
    <x v="5"/>
    <x v="695"/>
    <n v="103"/>
    <n v="0"/>
    <s v="4437860-69"/>
    <n v="103"/>
  </r>
  <r>
    <x v="182"/>
    <x v="5"/>
    <x v="1219"/>
    <n v="28"/>
    <n v="0"/>
    <s v="4437960-69"/>
    <n v="28"/>
  </r>
  <r>
    <x v="183"/>
    <x v="5"/>
    <x v="653"/>
    <s v="&lt;15"/>
    <n v="0"/>
    <s v="4438060-69"/>
    <n v="15"/>
  </r>
  <r>
    <x v="184"/>
    <x v="5"/>
    <x v="504"/>
    <n v="100"/>
    <n v="0"/>
    <s v="4438160-69"/>
    <n v="100"/>
  </r>
  <r>
    <x v="185"/>
    <x v="5"/>
    <x v="689"/>
    <n v="92"/>
    <n v="0"/>
    <s v="4438260-69"/>
    <n v="92"/>
  </r>
  <r>
    <x v="186"/>
    <x v="5"/>
    <x v="422"/>
    <n v="82"/>
    <n v="0"/>
    <s v="4438360-69"/>
    <n v="82"/>
  </r>
  <r>
    <x v="187"/>
    <x v="5"/>
    <x v="504"/>
    <n v="91"/>
    <n v="0"/>
    <s v="4438460-69"/>
    <n v="91"/>
  </r>
  <r>
    <x v="188"/>
    <x v="5"/>
    <x v="487"/>
    <n v="79"/>
    <n v="0"/>
    <s v="4438560-69"/>
    <n v="79"/>
  </r>
  <r>
    <x v="189"/>
    <x v="5"/>
    <x v="740"/>
    <n v="52"/>
    <n v="0"/>
    <s v="4438660-69"/>
    <n v="52"/>
  </r>
  <r>
    <x v="190"/>
    <x v="5"/>
    <x v="708"/>
    <s v="&lt;15"/>
    <n v="0"/>
    <s v="4438760-69"/>
    <n v="15"/>
  </r>
  <r>
    <x v="191"/>
    <x v="5"/>
    <x v="1110"/>
    <n v="67"/>
    <n v="0"/>
    <s v="4438860-69"/>
    <n v="67"/>
  </r>
  <r>
    <x v="192"/>
    <x v="5"/>
    <x v="1223"/>
    <n v="54"/>
    <n v="0"/>
    <s v="4438960-69"/>
    <n v="54"/>
  </r>
  <r>
    <x v="193"/>
    <x v="5"/>
    <x v="1097"/>
    <n v="53"/>
    <n v="0"/>
    <s v="4439060-69"/>
    <n v="53"/>
  </r>
  <r>
    <x v="194"/>
    <x v="5"/>
    <x v="1077"/>
    <n v="65"/>
    <n v="0"/>
    <s v="4439160-69"/>
    <n v="65"/>
  </r>
  <r>
    <x v="195"/>
    <x v="5"/>
    <x v="946"/>
    <n v="60"/>
    <n v="0"/>
    <s v="4439260-69"/>
    <n v="60"/>
  </r>
  <r>
    <x v="196"/>
    <x v="5"/>
    <x v="884"/>
    <n v="26"/>
    <n v="0"/>
    <s v="4439360-69"/>
    <n v="26"/>
  </r>
  <r>
    <x v="197"/>
    <x v="5"/>
    <x v="130"/>
    <s v="&lt;15"/>
    <n v="0"/>
    <s v="4439460-69"/>
    <n v="15"/>
  </r>
  <r>
    <x v="198"/>
    <x v="5"/>
    <x v="1224"/>
    <n v="62"/>
    <n v="0"/>
    <s v="4439560-69"/>
    <n v="62"/>
  </r>
  <r>
    <x v="199"/>
    <x v="5"/>
    <x v="1113"/>
    <n v="74"/>
    <n v="0"/>
    <s v="4439660-69"/>
    <n v="74"/>
  </r>
  <r>
    <x v="200"/>
    <x v="5"/>
    <x v="1225"/>
    <n v="86"/>
    <n v="0"/>
    <s v="4439760-69"/>
    <n v="86"/>
  </r>
  <r>
    <x v="201"/>
    <x v="5"/>
    <x v="1226"/>
    <n v="100"/>
    <n v="0"/>
    <s v="4439860-69"/>
    <n v="100"/>
  </r>
  <r>
    <x v="202"/>
    <x v="5"/>
    <x v="1094"/>
    <n v="91"/>
    <n v="0"/>
    <s v="4439960-69"/>
    <n v="91"/>
  </r>
  <r>
    <x v="203"/>
    <x v="5"/>
    <x v="654"/>
    <n v="36"/>
    <n v="0"/>
    <s v="4440060-69"/>
    <n v="36"/>
  </r>
  <r>
    <x v="204"/>
    <x v="5"/>
    <x v="130"/>
    <s v="&lt;15"/>
    <n v="0"/>
    <s v="4440160-69"/>
    <n v="15"/>
  </r>
  <r>
    <x v="205"/>
    <x v="5"/>
    <x v="426"/>
    <n v="113"/>
    <n v="0"/>
    <s v="4440260-69"/>
    <n v="113"/>
  </r>
  <r>
    <x v="206"/>
    <x v="5"/>
    <x v="877"/>
    <n v="113"/>
    <n v="0"/>
    <s v="4440360-69"/>
    <n v="113"/>
  </r>
  <r>
    <x v="207"/>
    <x v="5"/>
    <x v="1089"/>
    <n v="137"/>
    <n v="0"/>
    <s v="4440460-69"/>
    <n v="137"/>
  </r>
  <r>
    <x v="208"/>
    <x v="5"/>
    <x v="628"/>
    <n v="122"/>
    <n v="0"/>
    <s v="4440560-69"/>
    <n v="122"/>
  </r>
  <r>
    <x v="209"/>
    <x v="5"/>
    <x v="470"/>
    <n v="160"/>
    <n v="0"/>
    <s v="4440660-69"/>
    <n v="160"/>
  </r>
  <r>
    <x v="210"/>
    <x v="5"/>
    <x v="698"/>
    <n v="88"/>
    <n v="1907"/>
    <s v="4440760-69"/>
    <n v="88"/>
  </r>
  <r>
    <x v="211"/>
    <x v="5"/>
    <x v="1227"/>
    <n v="42"/>
    <n v="2920"/>
    <s v="4440860-69"/>
    <n v="42"/>
  </r>
  <r>
    <x v="212"/>
    <x v="5"/>
    <x v="898"/>
    <n v="69"/>
    <n v="11900"/>
    <s v="4440960-69"/>
    <n v="69"/>
  </r>
  <r>
    <x v="213"/>
    <x v="5"/>
    <x v="1199"/>
    <n v="125"/>
    <n v="22323"/>
    <s v="4441060-69"/>
    <n v="125"/>
  </r>
  <r>
    <x v="214"/>
    <x v="5"/>
    <x v="1228"/>
    <n v="171"/>
    <n v="30260"/>
    <s v="4441160-69"/>
    <n v="171"/>
  </r>
  <r>
    <x v="215"/>
    <x v="5"/>
    <x v="887"/>
    <n v="187"/>
    <n v="31377"/>
    <s v="4441260-69"/>
    <n v="187"/>
  </r>
  <r>
    <x v="216"/>
    <x v="5"/>
    <x v="879"/>
    <n v="224"/>
    <n v="35506"/>
    <s v="4441360-69"/>
    <n v="224"/>
  </r>
  <r>
    <x v="217"/>
    <x v="5"/>
    <x v="1225"/>
    <n v="134"/>
    <n v="19253"/>
    <s v="4441460-69"/>
    <n v="134"/>
  </r>
  <r>
    <x v="218"/>
    <x v="5"/>
    <x v="124"/>
    <n v="66"/>
    <n v="11978"/>
    <s v="4441560-69"/>
    <n v="66"/>
  </r>
  <r>
    <x v="219"/>
    <x v="5"/>
    <x v="652"/>
    <n v="257"/>
    <n v="33221"/>
    <s v="4441660-69"/>
    <n v="257"/>
  </r>
  <r>
    <x v="220"/>
    <x v="5"/>
    <x v="439"/>
    <n v="269"/>
    <n v="31572"/>
    <s v="4441760-69"/>
    <n v="269"/>
  </r>
  <r>
    <x v="221"/>
    <x v="5"/>
    <x v="409"/>
    <n v="287"/>
    <n v="31729"/>
    <s v="4441860-69"/>
    <n v="287"/>
  </r>
  <r>
    <x v="222"/>
    <x v="5"/>
    <x v="929"/>
    <n v="242"/>
    <n v="26377"/>
    <s v="4441960-69"/>
    <n v="242"/>
  </r>
  <r>
    <x v="223"/>
    <x v="5"/>
    <x v="1229"/>
    <n v="259"/>
    <n v="26041"/>
    <s v="4442060-69"/>
    <n v="259"/>
  </r>
  <r>
    <x v="224"/>
    <x v="5"/>
    <x v="877"/>
    <n v="146"/>
    <n v="13517"/>
    <s v="4442160-69"/>
    <n v="146"/>
  </r>
  <r>
    <x v="225"/>
    <x v="5"/>
    <x v="1225"/>
    <n v="58"/>
    <n v="8981"/>
    <s v="4442260-69"/>
    <n v="58"/>
  </r>
  <r>
    <x v="226"/>
    <x v="5"/>
    <x v="424"/>
    <n v="270"/>
    <n v="21586"/>
    <s v="4442360-69"/>
    <n v="270"/>
  </r>
  <r>
    <x v="227"/>
    <x v="5"/>
    <x v="661"/>
    <n v="295"/>
    <n v="18519"/>
    <s v="4442460-69"/>
    <n v="295"/>
  </r>
  <r>
    <x v="228"/>
    <x v="5"/>
    <x v="671"/>
    <n v="289"/>
    <n v="17060"/>
    <s v="4442560-69"/>
    <n v="289"/>
  </r>
  <r>
    <x v="229"/>
    <x v="5"/>
    <x v="872"/>
    <n v="266"/>
    <n v="14343"/>
    <s v="4442660-69"/>
    <n v="266"/>
  </r>
  <r>
    <x v="230"/>
    <x v="5"/>
    <x v="138"/>
    <n v="301"/>
    <n v="13729"/>
    <s v="4442760-69"/>
    <n v="301"/>
  </r>
  <r>
    <x v="231"/>
    <x v="5"/>
    <x v="912"/>
    <n v="110"/>
    <n v="6689"/>
    <s v="4442860-69"/>
    <n v="110"/>
  </r>
  <r>
    <x v="232"/>
    <x v="5"/>
    <x v="698"/>
    <n v="82"/>
    <n v="3116"/>
    <s v="4442960-69"/>
    <n v="82"/>
  </r>
  <r>
    <x v="233"/>
    <x v="5"/>
    <x v="1052"/>
    <n v="222"/>
    <n v="10524"/>
    <s v="4443060-69"/>
    <n v="222"/>
  </r>
  <r>
    <x v="234"/>
    <x v="5"/>
    <x v="1068"/>
    <n v="229"/>
    <n v="8958"/>
    <s v="4443160-69"/>
    <n v="229"/>
  </r>
  <r>
    <x v="235"/>
    <x v="5"/>
    <x v="446"/>
    <n v="243"/>
    <n v="8006"/>
    <s v="4443260-69"/>
    <n v="243"/>
  </r>
  <r>
    <x v="236"/>
    <x v="5"/>
    <x v="141"/>
    <n v="243"/>
    <n v="6463"/>
    <s v="4443360-69"/>
    <n v="243"/>
  </r>
  <r>
    <x v="237"/>
    <x v="5"/>
    <x v="143"/>
    <n v="224"/>
    <n v="6409"/>
    <s v="4443460-69"/>
    <n v="224"/>
  </r>
  <r>
    <x v="238"/>
    <x v="5"/>
    <x v="938"/>
    <n v="90"/>
    <n v="3016"/>
    <s v="4443560-69"/>
    <n v="90"/>
  </r>
  <r>
    <x v="239"/>
    <x v="5"/>
    <x v="1111"/>
    <n v="61"/>
    <n v="1654"/>
    <s v="4443660-69"/>
    <n v="61"/>
  </r>
  <r>
    <x v="240"/>
    <x v="5"/>
    <x v="1230"/>
    <n v="210"/>
    <n v="4819"/>
    <s v="4443760-69"/>
    <n v="210"/>
  </r>
  <r>
    <x v="241"/>
    <x v="5"/>
    <x v="501"/>
    <n v="229"/>
    <n v="4803"/>
    <s v="4443860-69"/>
    <n v="229"/>
  </r>
  <r>
    <x v="242"/>
    <x v="5"/>
    <x v="882"/>
    <n v="254"/>
    <n v="4639"/>
    <s v="4443960-69"/>
    <n v="254"/>
  </r>
  <r>
    <x v="243"/>
    <x v="5"/>
    <x v="885"/>
    <n v="271"/>
    <n v="3799"/>
    <s v="4444060-69"/>
    <n v="271"/>
  </r>
  <r>
    <x v="244"/>
    <x v="5"/>
    <x v="504"/>
    <n v="250"/>
    <n v="3830"/>
    <s v="4444160-69"/>
    <n v="250"/>
  </r>
  <r>
    <x v="245"/>
    <x v="5"/>
    <x v="1113"/>
    <n v="100"/>
    <n v="1935"/>
    <s v="4444260-69"/>
    <n v="100"/>
  </r>
  <r>
    <x v="246"/>
    <x v="5"/>
    <x v="1231"/>
    <n v="70"/>
    <n v="977"/>
    <s v="4444360-69"/>
    <n v="70"/>
  </r>
  <r>
    <x v="247"/>
    <x v="5"/>
    <x v="697"/>
    <n v="202"/>
    <n v="2507"/>
    <s v="4444460-69"/>
    <n v="202"/>
  </r>
  <r>
    <x v="248"/>
    <x v="5"/>
    <x v="1200"/>
    <n v="72"/>
    <n v="800"/>
    <s v="4444560-69"/>
    <n v="72"/>
  </r>
  <r>
    <x v="249"/>
    <x v="5"/>
    <x v="892"/>
    <n v="25"/>
    <n v="282"/>
    <s v="4444660-69"/>
    <n v="25"/>
  </r>
  <r>
    <x v="250"/>
    <x v="5"/>
    <x v="884"/>
    <n v="24"/>
    <n v="335"/>
    <s v="4444760-69"/>
    <n v="24"/>
  </r>
  <r>
    <x v="251"/>
    <x v="5"/>
    <x v="1116"/>
    <n v="384"/>
    <n v="3293"/>
    <s v="4444860-69"/>
    <n v="384"/>
  </r>
  <r>
    <x v="252"/>
    <x v="5"/>
    <x v="946"/>
    <n v="132"/>
    <n v="1544"/>
    <s v="4444960-69"/>
    <n v="132"/>
  </r>
  <r>
    <x v="253"/>
    <x v="5"/>
    <x v="427"/>
    <n v="48"/>
    <n v="600"/>
    <s v="4445060-69"/>
    <n v="48"/>
  </r>
  <r>
    <x v="254"/>
    <x v="5"/>
    <x v="962"/>
    <n v="269"/>
    <n v="2593"/>
    <s v="4445160-69"/>
    <n v="269"/>
  </r>
  <r>
    <x v="255"/>
    <x v="5"/>
    <x v="1067"/>
    <n v="327"/>
    <n v="2175"/>
    <s v="4445260-69"/>
    <n v="327"/>
  </r>
  <r>
    <x v="256"/>
    <x v="5"/>
    <x v="129"/>
    <n v="276"/>
    <n v="2250"/>
    <s v="4445360-69"/>
    <n v="276"/>
  </r>
  <r>
    <x v="257"/>
    <x v="5"/>
    <x v="1110"/>
    <n v="109"/>
    <n v="868"/>
    <s v="4445460-69"/>
    <n v="109"/>
  </r>
  <r>
    <x v="258"/>
    <x v="5"/>
    <x v="130"/>
    <s v="&lt;15"/>
    <n v="81"/>
    <s v="4445560-69"/>
    <n v="15"/>
  </r>
  <r>
    <x v="259"/>
    <x v="5"/>
    <x v="887"/>
    <n v="231"/>
    <n v="1749"/>
    <s v="4445660-69"/>
    <n v="231"/>
  </r>
  <r>
    <x v="260"/>
    <x v="5"/>
    <x v="421"/>
    <n v="72"/>
    <n v="618"/>
    <s v="4445760-69"/>
    <n v="72"/>
  </r>
  <r>
    <x v="261"/>
    <x v="5"/>
    <x v="888"/>
    <n v="397"/>
    <n v="2416"/>
    <s v="4445860-69"/>
    <n v="397"/>
  </r>
  <r>
    <x v="262"/>
    <x v="5"/>
    <x v="898"/>
    <n v="143"/>
    <n v="973"/>
    <s v="4445960-69"/>
    <n v="143"/>
  </r>
  <r>
    <x v="263"/>
    <x v="5"/>
    <x v="1211"/>
    <n v="26"/>
    <n v="173"/>
    <s v="4446060-69"/>
    <n v="26"/>
  </r>
  <r>
    <x v="264"/>
    <x v="5"/>
    <x v="463"/>
    <n v="300"/>
    <n v="1695"/>
    <s v="4446160-69"/>
    <n v="300"/>
  </r>
  <r>
    <x v="265"/>
    <x v="5"/>
    <x v="1109"/>
    <n v="219"/>
    <n v="1877"/>
    <s v="4446260-69"/>
    <n v="219"/>
  </r>
  <r>
    <x v="266"/>
    <x v="5"/>
    <x v="470"/>
    <n v="147"/>
    <n v="1323"/>
    <s v="4446360-69"/>
    <n v="147"/>
  </r>
  <r>
    <x v="267"/>
    <x v="5"/>
    <x v="668"/>
    <n v="59"/>
    <n v="493"/>
    <s v="4446460-69"/>
    <n v="59"/>
  </r>
  <r>
    <x v="268"/>
    <x v="5"/>
    <x v="1062"/>
    <n v="236"/>
    <n v="2095"/>
    <s v="4446560-69"/>
    <n v="236"/>
  </r>
  <r>
    <x v="269"/>
    <x v="5"/>
    <x v="950"/>
    <n v="198"/>
    <n v="1529"/>
    <s v="4446660-69"/>
    <n v="198"/>
  </r>
  <r>
    <x v="270"/>
    <x v="5"/>
    <x v="1232"/>
    <n v="27"/>
    <n v="282"/>
    <s v="4446760-69"/>
    <n v="27"/>
  </r>
  <r>
    <x v="271"/>
    <x v="5"/>
    <x v="1233"/>
    <n v="504"/>
    <n v="3407"/>
    <s v="4446860-69"/>
    <n v="504"/>
  </r>
  <r>
    <x v="272"/>
    <x v="5"/>
    <x v="1234"/>
    <n v="485"/>
    <n v="4342"/>
    <s v="4446960-69"/>
    <n v="485"/>
  </r>
  <r>
    <x v="273"/>
    <x v="5"/>
    <x v="146"/>
    <n v="171"/>
    <n v="2104"/>
    <s v="4447060-69"/>
    <n v="171"/>
  </r>
  <r>
    <x v="274"/>
    <x v="5"/>
    <x v="856"/>
    <n v="65"/>
    <n v="883"/>
    <s v="4447160-69"/>
    <n v="65"/>
  </r>
  <r>
    <x v="275"/>
    <x v="5"/>
    <x v="1036"/>
    <n v="370"/>
    <n v="3904"/>
    <s v="4447260-69"/>
    <n v="370"/>
  </r>
  <r>
    <x v="276"/>
    <x v="5"/>
    <x v="1235"/>
    <n v="320"/>
    <n v="2657"/>
    <s v="4447360-69"/>
    <n v="320"/>
  </r>
  <r>
    <x v="277"/>
    <x v="5"/>
    <x v="1236"/>
    <n v="234"/>
    <n v="1883"/>
    <s v="4447460-69"/>
    <n v="234"/>
  </r>
  <r>
    <x v="278"/>
    <x v="5"/>
    <x v="876"/>
    <n v="203"/>
    <n v="1621"/>
    <s v="4447560-69"/>
    <n v="203"/>
  </r>
  <r>
    <x v="279"/>
    <x v="5"/>
    <x v="1237"/>
    <n v="197"/>
    <n v="1461"/>
    <s v="4447660-69"/>
    <n v="197"/>
  </r>
  <r>
    <x v="280"/>
    <x v="5"/>
    <x v="1219"/>
    <n v="85"/>
    <n v="717"/>
    <s v="4447760-69"/>
    <n v="85"/>
  </r>
  <r>
    <x v="281"/>
    <x v="5"/>
    <x v="415"/>
    <n v="31"/>
    <n v="284"/>
    <s v="4447860-69"/>
    <n v="31"/>
  </r>
  <r>
    <x v="0"/>
    <x v="6"/>
    <x v="1238"/>
    <n v="0"/>
    <n v="0"/>
    <s v="4419770-79"/>
    <n v="0"/>
  </r>
  <r>
    <x v="1"/>
    <x v="6"/>
    <x v="1239"/>
    <n v="0"/>
    <n v="0"/>
    <s v="4419870-79"/>
    <n v="0"/>
  </r>
  <r>
    <x v="2"/>
    <x v="6"/>
    <x v="1240"/>
    <n v="0"/>
    <n v="0"/>
    <s v="4419970-79"/>
    <n v="0"/>
  </r>
  <r>
    <x v="3"/>
    <x v="6"/>
    <x v="1241"/>
    <n v="0"/>
    <n v="0"/>
    <s v="4420070-79"/>
    <n v="0"/>
  </r>
  <r>
    <x v="4"/>
    <x v="6"/>
    <x v="1242"/>
    <n v="0"/>
    <n v="0"/>
    <s v="4420170-79"/>
    <n v="0"/>
  </r>
  <r>
    <x v="5"/>
    <x v="6"/>
    <x v="1243"/>
    <n v="0"/>
    <n v="0"/>
    <s v="4420270-79"/>
    <n v="0"/>
  </r>
  <r>
    <x v="6"/>
    <x v="6"/>
    <x v="1244"/>
    <n v="0"/>
    <n v="0"/>
    <s v="4420370-79"/>
    <n v="0"/>
  </r>
  <r>
    <x v="7"/>
    <x v="6"/>
    <x v="1245"/>
    <n v="0"/>
    <n v="0"/>
    <s v="4420470-79"/>
    <n v="0"/>
  </r>
  <r>
    <x v="8"/>
    <x v="6"/>
    <x v="1246"/>
    <n v="0"/>
    <n v="0"/>
    <s v="4420570-79"/>
    <n v="0"/>
  </r>
  <r>
    <x v="9"/>
    <x v="6"/>
    <x v="1247"/>
    <n v="339"/>
    <n v="0"/>
    <s v="4420670-79"/>
    <n v="339"/>
  </r>
  <r>
    <x v="10"/>
    <x v="6"/>
    <x v="159"/>
    <n v="3650"/>
    <n v="0"/>
    <s v="4420770-79"/>
    <n v="3650"/>
  </r>
  <r>
    <x v="11"/>
    <x v="6"/>
    <x v="829"/>
    <n v="8940"/>
    <n v="0"/>
    <s v="4420870-79"/>
    <n v="8940"/>
  </r>
  <r>
    <x v="12"/>
    <x v="6"/>
    <x v="1248"/>
    <n v="16241"/>
    <n v="0"/>
    <s v="4420970-79"/>
    <n v="16241"/>
  </r>
  <r>
    <x v="13"/>
    <x v="6"/>
    <x v="1249"/>
    <n v="20241"/>
    <n v="0"/>
    <s v="4421070-79"/>
    <n v="20241"/>
  </r>
  <r>
    <x v="14"/>
    <x v="6"/>
    <x v="1250"/>
    <n v="11488"/>
    <n v="0"/>
    <s v="4421170-79"/>
    <n v="11488"/>
  </r>
  <r>
    <x v="15"/>
    <x v="6"/>
    <x v="1251"/>
    <n v="8639"/>
    <n v="0"/>
    <s v="4421270-79"/>
    <n v="8639"/>
  </r>
  <r>
    <x v="16"/>
    <x v="6"/>
    <x v="1252"/>
    <n v="24629"/>
    <n v="0"/>
    <s v="4421370-79"/>
    <n v="24629"/>
  </r>
  <r>
    <x v="17"/>
    <x v="6"/>
    <x v="7"/>
    <n v="30792"/>
    <n v="0"/>
    <s v="4421470-79"/>
    <n v="30792"/>
  </r>
  <r>
    <x v="18"/>
    <x v="6"/>
    <x v="1253"/>
    <n v="32858"/>
    <n v="0"/>
    <s v="4421570-79"/>
    <n v="32858"/>
  </r>
  <r>
    <x v="19"/>
    <x v="6"/>
    <x v="1254"/>
    <n v="32204"/>
    <n v="0"/>
    <s v="4421670-79"/>
    <n v="32204"/>
  </r>
  <r>
    <x v="20"/>
    <x v="6"/>
    <x v="1255"/>
    <n v="32947"/>
    <n v="0"/>
    <s v="4421770-79"/>
    <n v="32947"/>
  </r>
  <r>
    <x v="21"/>
    <x v="6"/>
    <x v="1256"/>
    <n v="13715"/>
    <n v="0"/>
    <s v="4421870-79"/>
    <n v="13715"/>
  </r>
  <r>
    <x v="22"/>
    <x v="6"/>
    <x v="1257"/>
    <n v="9404"/>
    <n v="0"/>
    <s v="4421970-79"/>
    <n v="9404"/>
  </r>
  <r>
    <x v="23"/>
    <x v="6"/>
    <x v="1258"/>
    <n v="24547"/>
    <n v="0"/>
    <s v="4422070-79"/>
    <n v="24547"/>
  </r>
  <r>
    <x v="24"/>
    <x v="6"/>
    <x v="1259"/>
    <n v="22792"/>
    <n v="0"/>
    <s v="4422170-79"/>
    <n v="22792"/>
  </r>
  <r>
    <x v="25"/>
    <x v="6"/>
    <x v="1260"/>
    <n v="20399"/>
    <n v="0"/>
    <s v="4422270-79"/>
    <n v="20399"/>
  </r>
  <r>
    <x v="26"/>
    <x v="6"/>
    <x v="1261"/>
    <n v="19461"/>
    <n v="0"/>
    <s v="4422370-79"/>
    <n v="19461"/>
  </r>
  <r>
    <x v="27"/>
    <x v="6"/>
    <x v="1262"/>
    <n v="18140"/>
    <n v="0"/>
    <s v="4422470-79"/>
    <n v="18140"/>
  </r>
  <r>
    <x v="28"/>
    <x v="6"/>
    <x v="493"/>
    <n v="6922"/>
    <n v="0"/>
    <s v="4422570-79"/>
    <n v="6922"/>
  </r>
  <r>
    <x v="29"/>
    <x v="6"/>
    <x v="1201"/>
    <n v="3811"/>
    <n v="0"/>
    <s v="4422670-79"/>
    <n v="3811"/>
  </r>
  <r>
    <x v="30"/>
    <x v="6"/>
    <x v="1263"/>
    <n v="6965"/>
    <n v="0"/>
    <s v="4422770-79"/>
    <n v="6965"/>
  </r>
  <r>
    <x v="31"/>
    <x v="6"/>
    <x v="1264"/>
    <n v="3394"/>
    <n v="0"/>
    <s v="4422870-79"/>
    <n v="3394"/>
  </r>
  <r>
    <x v="32"/>
    <x v="6"/>
    <x v="1265"/>
    <n v="2650"/>
    <n v="0"/>
    <s v="4422970-79"/>
    <n v="2650"/>
  </r>
  <r>
    <x v="33"/>
    <x v="6"/>
    <x v="261"/>
    <n v="3463"/>
    <n v="0"/>
    <s v="4423070-79"/>
    <n v="3463"/>
  </r>
  <r>
    <x v="34"/>
    <x v="6"/>
    <x v="488"/>
    <n v="2773"/>
    <n v="0"/>
    <s v="4423170-79"/>
    <n v="2773"/>
  </r>
  <r>
    <x v="35"/>
    <x v="6"/>
    <x v="1266"/>
    <n v="1248"/>
    <n v="0"/>
    <s v="4423270-79"/>
    <n v="1248"/>
  </r>
  <r>
    <x v="36"/>
    <x v="6"/>
    <x v="690"/>
    <n v="632"/>
    <n v="0"/>
    <s v="4423370-79"/>
    <n v="632"/>
  </r>
  <r>
    <x v="37"/>
    <x v="6"/>
    <x v="384"/>
    <n v="2447"/>
    <n v="0"/>
    <s v="4423470-79"/>
    <n v="2447"/>
  </r>
  <r>
    <x v="38"/>
    <x v="6"/>
    <x v="1267"/>
    <n v="2015"/>
    <n v="0"/>
    <s v="4423570-79"/>
    <n v="2015"/>
  </r>
  <r>
    <x v="39"/>
    <x v="6"/>
    <x v="1268"/>
    <n v="1945"/>
    <n v="0"/>
    <s v="4423670-79"/>
    <n v="1945"/>
  </r>
  <r>
    <x v="40"/>
    <x v="6"/>
    <x v="1269"/>
    <n v="1831"/>
    <n v="0"/>
    <s v="4423770-79"/>
    <n v="1831"/>
  </r>
  <r>
    <x v="41"/>
    <x v="6"/>
    <x v="1270"/>
    <n v="2101"/>
    <n v="0"/>
    <s v="4423870-79"/>
    <n v="2101"/>
  </r>
  <r>
    <x v="42"/>
    <x v="6"/>
    <x v="503"/>
    <n v="941"/>
    <n v="0"/>
    <s v="4423970-79"/>
    <n v="941"/>
  </r>
  <r>
    <x v="43"/>
    <x v="6"/>
    <x v="1086"/>
    <n v="621"/>
    <n v="0"/>
    <s v="4424070-79"/>
    <n v="621"/>
  </r>
  <r>
    <x v="44"/>
    <x v="6"/>
    <x v="1034"/>
    <n v="2004"/>
    <n v="0"/>
    <s v="4424170-79"/>
    <n v="2004"/>
  </r>
  <r>
    <x v="45"/>
    <x v="6"/>
    <x v="1271"/>
    <n v="2118"/>
    <n v="0"/>
    <s v="4424270-79"/>
    <n v="2118"/>
  </r>
  <r>
    <x v="46"/>
    <x v="6"/>
    <x v="1272"/>
    <n v="1944"/>
    <n v="0"/>
    <s v="4424370-79"/>
    <n v="1944"/>
  </r>
  <r>
    <x v="47"/>
    <x v="6"/>
    <x v="483"/>
    <n v="1597"/>
    <n v="0"/>
    <s v="4424470-79"/>
    <n v="1597"/>
  </r>
  <r>
    <x v="48"/>
    <x v="6"/>
    <x v="1273"/>
    <n v="1499"/>
    <n v="0"/>
    <s v="4424570-79"/>
    <n v="1499"/>
  </r>
  <r>
    <x v="49"/>
    <x v="6"/>
    <x v="1274"/>
    <n v="593"/>
    <n v="0"/>
    <s v="4424670-79"/>
    <n v="593"/>
  </r>
  <r>
    <x v="50"/>
    <x v="6"/>
    <x v="125"/>
    <n v="394"/>
    <n v="0"/>
    <s v="4424770-79"/>
    <n v="394"/>
  </r>
  <r>
    <x v="51"/>
    <x v="6"/>
    <x v="1275"/>
    <n v="1732"/>
    <n v="0"/>
    <s v="4424870-79"/>
    <n v="1732"/>
  </r>
  <r>
    <x v="52"/>
    <x v="6"/>
    <x v="1276"/>
    <n v="1760"/>
    <n v="0"/>
    <s v="4424970-79"/>
    <n v="1760"/>
  </r>
  <r>
    <x v="53"/>
    <x v="6"/>
    <x v="1277"/>
    <n v="1684"/>
    <n v="0"/>
    <s v="4425070-79"/>
    <n v="1684"/>
  </r>
  <r>
    <x v="54"/>
    <x v="6"/>
    <x v="1278"/>
    <n v="1575"/>
    <n v="0"/>
    <s v="4425170-79"/>
    <n v="1575"/>
  </r>
  <r>
    <x v="55"/>
    <x v="6"/>
    <x v="1279"/>
    <n v="1239"/>
    <n v="0"/>
    <s v="4425270-79"/>
    <n v="1239"/>
  </r>
  <r>
    <x v="56"/>
    <x v="6"/>
    <x v="120"/>
    <n v="530"/>
    <n v="0"/>
    <s v="4425370-79"/>
    <n v="530"/>
  </r>
  <r>
    <x v="57"/>
    <x v="6"/>
    <x v="922"/>
    <n v="268"/>
    <n v="0"/>
    <s v="4425470-79"/>
    <n v="268"/>
  </r>
  <r>
    <x v="58"/>
    <x v="6"/>
    <x v="834"/>
    <n v="1136"/>
    <n v="0"/>
    <s v="4425570-79"/>
    <n v="1136"/>
  </r>
  <r>
    <x v="59"/>
    <x v="6"/>
    <x v="1280"/>
    <n v="1158"/>
    <n v="0"/>
    <s v="4425670-79"/>
    <n v="1158"/>
  </r>
  <r>
    <x v="60"/>
    <x v="6"/>
    <x v="1281"/>
    <n v="1196"/>
    <n v="0"/>
    <s v="4425770-79"/>
    <n v="1196"/>
  </r>
  <r>
    <x v="61"/>
    <x v="6"/>
    <x v="1035"/>
    <n v="1303"/>
    <n v="0"/>
    <s v="4425870-79"/>
    <n v="1303"/>
  </r>
  <r>
    <x v="62"/>
    <x v="6"/>
    <x v="20"/>
    <n v="1403"/>
    <n v="0"/>
    <s v="4425970-79"/>
    <n v="1403"/>
  </r>
  <r>
    <x v="63"/>
    <x v="6"/>
    <x v="1282"/>
    <n v="620"/>
    <n v="0"/>
    <s v="4426070-79"/>
    <n v="620"/>
  </r>
  <r>
    <x v="64"/>
    <x v="6"/>
    <x v="1212"/>
    <n v="349"/>
    <n v="0"/>
    <s v="4426170-79"/>
    <n v="349"/>
  </r>
  <r>
    <x v="65"/>
    <x v="6"/>
    <x v="1283"/>
    <n v="1601"/>
    <n v="0"/>
    <s v="4426270-79"/>
    <n v="1601"/>
  </r>
  <r>
    <x v="66"/>
    <x v="6"/>
    <x v="935"/>
    <n v="1649"/>
    <n v="0"/>
    <s v="4426370-79"/>
    <n v="1649"/>
  </r>
  <r>
    <x v="67"/>
    <x v="6"/>
    <x v="1284"/>
    <n v="1710"/>
    <n v="0"/>
    <s v="4426470-79"/>
    <n v="1710"/>
  </r>
  <r>
    <x v="68"/>
    <x v="6"/>
    <x v="1285"/>
    <n v="1022"/>
    <n v="0"/>
    <s v="4426570-79"/>
    <n v="1022"/>
  </r>
  <r>
    <x v="69"/>
    <x v="6"/>
    <x v="516"/>
    <n v="1066"/>
    <n v="0"/>
    <s v="4426670-79"/>
    <n v="1066"/>
  </r>
  <r>
    <x v="70"/>
    <x v="6"/>
    <x v="452"/>
    <n v="474"/>
    <n v="0"/>
    <s v="4426770-79"/>
    <n v="474"/>
  </r>
  <r>
    <x v="71"/>
    <x v="6"/>
    <x v="1286"/>
    <n v="335"/>
    <n v="0"/>
    <s v="4426870-79"/>
    <n v="335"/>
  </r>
  <r>
    <x v="72"/>
    <x v="6"/>
    <x v="1287"/>
    <n v="1685"/>
    <n v="0"/>
    <s v="4426970-79"/>
    <n v="1685"/>
  </r>
  <r>
    <x v="73"/>
    <x v="6"/>
    <x v="1288"/>
    <n v="1961"/>
    <n v="0"/>
    <s v="4427070-79"/>
    <n v="1961"/>
  </r>
  <r>
    <x v="74"/>
    <x v="6"/>
    <x v="1289"/>
    <n v="1697"/>
    <n v="0"/>
    <s v="4427170-79"/>
    <n v="1697"/>
  </r>
  <r>
    <x v="75"/>
    <x v="6"/>
    <x v="1290"/>
    <n v="1568"/>
    <n v="0"/>
    <s v="4427270-79"/>
    <n v="1568"/>
  </r>
  <r>
    <x v="76"/>
    <x v="6"/>
    <x v="1059"/>
    <n v="1285"/>
    <n v="0"/>
    <s v="4427370-79"/>
    <n v="1285"/>
  </r>
  <r>
    <x v="77"/>
    <x v="6"/>
    <x v="673"/>
    <n v="537"/>
    <n v="0"/>
    <s v="4427470-79"/>
    <n v="537"/>
  </r>
  <r>
    <x v="78"/>
    <x v="6"/>
    <x v="856"/>
    <n v="296"/>
    <n v="0"/>
    <s v="4427570-79"/>
    <n v="296"/>
  </r>
  <r>
    <x v="79"/>
    <x v="6"/>
    <x v="675"/>
    <n v="1035"/>
    <n v="0"/>
    <s v="4427670-79"/>
    <n v="1035"/>
  </r>
  <r>
    <x v="80"/>
    <x v="6"/>
    <x v="1291"/>
    <n v="1046"/>
    <n v="0"/>
    <s v="4427770-79"/>
    <n v="1046"/>
  </r>
  <r>
    <x v="81"/>
    <x v="6"/>
    <x v="156"/>
    <n v="172"/>
    <n v="0"/>
    <s v="4427870-79"/>
    <n v="172"/>
  </r>
  <r>
    <x v="82"/>
    <x v="6"/>
    <x v="128"/>
    <n v="1252"/>
    <n v="0"/>
    <s v="4427970-79"/>
    <n v="1252"/>
  </r>
  <r>
    <x v="83"/>
    <x v="6"/>
    <x v="914"/>
    <n v="764"/>
    <n v="0"/>
    <s v="4428070-79"/>
    <n v="764"/>
  </r>
  <r>
    <x v="84"/>
    <x v="6"/>
    <x v="1219"/>
    <n v="250"/>
    <n v="0"/>
    <s v="4428170-79"/>
    <n v="250"/>
  </r>
  <r>
    <x v="85"/>
    <x v="6"/>
    <x v="410"/>
    <n v="66"/>
    <n v="0"/>
    <s v="4428270-79"/>
    <n v="66"/>
  </r>
  <r>
    <x v="86"/>
    <x v="6"/>
    <x v="1292"/>
    <n v="90"/>
    <n v="0"/>
    <s v="4428370-79"/>
    <n v="90"/>
  </r>
  <r>
    <x v="87"/>
    <x v="6"/>
    <x v="1074"/>
    <n v="817"/>
    <n v="0"/>
    <s v="4428470-79"/>
    <n v="817"/>
  </r>
  <r>
    <x v="88"/>
    <x v="6"/>
    <x v="914"/>
    <n v="609"/>
    <n v="0"/>
    <s v="4428570-79"/>
    <n v="609"/>
  </r>
  <r>
    <x v="89"/>
    <x v="6"/>
    <x v="128"/>
    <n v="533"/>
    <n v="0"/>
    <s v="4428670-79"/>
    <n v="533"/>
  </r>
  <r>
    <x v="90"/>
    <x v="6"/>
    <x v="141"/>
    <n v="420"/>
    <n v="0"/>
    <s v="4428770-79"/>
    <n v="420"/>
  </r>
  <r>
    <x v="91"/>
    <x v="6"/>
    <x v="898"/>
    <n v="125"/>
    <n v="0"/>
    <s v="4428870-79"/>
    <n v="125"/>
  </r>
  <r>
    <x v="92"/>
    <x v="6"/>
    <x v="1210"/>
    <n v="53"/>
    <n v="0"/>
    <s v="4428970-79"/>
    <n v="53"/>
  </r>
  <r>
    <x v="93"/>
    <x v="6"/>
    <x v="928"/>
    <n v="501"/>
    <n v="0"/>
    <s v="4429070-79"/>
    <n v="501"/>
  </r>
  <r>
    <x v="94"/>
    <x v="6"/>
    <x v="1293"/>
    <n v="468"/>
    <n v="0"/>
    <s v="4429170-79"/>
    <n v="468"/>
  </r>
  <r>
    <x v="95"/>
    <x v="6"/>
    <x v="1294"/>
    <n v="401"/>
    <n v="0"/>
    <s v="4429270-79"/>
    <n v="401"/>
  </r>
  <r>
    <x v="96"/>
    <x v="6"/>
    <x v="1295"/>
    <n v="352"/>
    <n v="0"/>
    <s v="4429370-79"/>
    <n v="352"/>
  </r>
  <r>
    <x v="97"/>
    <x v="6"/>
    <x v="1064"/>
    <n v="372"/>
    <n v="0"/>
    <s v="4429470-79"/>
    <n v="372"/>
  </r>
  <r>
    <x v="98"/>
    <x v="6"/>
    <x v="1113"/>
    <n v="98"/>
    <n v="0"/>
    <s v="4429570-79"/>
    <n v="98"/>
  </r>
  <r>
    <x v="99"/>
    <x v="6"/>
    <x v="913"/>
    <n v="59"/>
    <n v="0"/>
    <s v="4429670-79"/>
    <n v="59"/>
  </r>
  <r>
    <x v="100"/>
    <x v="6"/>
    <x v="1101"/>
    <n v="334"/>
    <n v="0"/>
    <s v="4429770-79"/>
    <n v="334"/>
  </r>
  <r>
    <x v="101"/>
    <x v="6"/>
    <x v="138"/>
    <n v="354"/>
    <n v="0"/>
    <s v="4429870-79"/>
    <n v="354"/>
  </r>
  <r>
    <x v="102"/>
    <x v="6"/>
    <x v="1229"/>
    <n v="133"/>
    <n v="0"/>
    <s v="4429970-79"/>
    <n v="133"/>
  </r>
  <r>
    <x v="103"/>
    <x v="6"/>
    <x v="1296"/>
    <n v="155"/>
    <n v="0"/>
    <s v="4430070-79"/>
    <n v="155"/>
  </r>
  <r>
    <x v="104"/>
    <x v="6"/>
    <x v="884"/>
    <n v="19"/>
    <n v="0"/>
    <s v="4430170-79"/>
    <n v="19"/>
  </r>
  <r>
    <x v="105"/>
    <x v="6"/>
    <x v="1225"/>
    <n v="130"/>
    <n v="0"/>
    <s v="4430270-79"/>
    <n v="130"/>
  </r>
  <r>
    <x v="106"/>
    <x v="6"/>
    <x v="132"/>
    <n v="23"/>
    <n v="0"/>
    <s v="4430370-79"/>
    <n v="23"/>
  </r>
  <r>
    <x v="107"/>
    <x v="6"/>
    <x v="929"/>
    <n v="208"/>
    <n v="0"/>
    <s v="4430470-79"/>
    <n v="208"/>
  </r>
  <r>
    <x v="108"/>
    <x v="6"/>
    <x v="1297"/>
    <n v="204"/>
    <n v="0"/>
    <s v="4430570-79"/>
    <n v="204"/>
  </r>
  <r>
    <x v="109"/>
    <x v="6"/>
    <x v="747"/>
    <n v="206"/>
    <n v="0"/>
    <s v="4430670-79"/>
    <n v="206"/>
  </r>
  <r>
    <x v="110"/>
    <x v="6"/>
    <x v="90"/>
    <n v="216"/>
    <n v="0"/>
    <s v="4430770-79"/>
    <n v="216"/>
  </r>
  <r>
    <x v="111"/>
    <x v="6"/>
    <x v="911"/>
    <n v="253"/>
    <n v="0"/>
    <s v="4430870-79"/>
    <n v="253"/>
  </r>
  <r>
    <x v="112"/>
    <x v="6"/>
    <x v="698"/>
    <n v="48"/>
    <n v="0"/>
    <s v="4430970-79"/>
    <n v="48"/>
  </r>
  <r>
    <x v="113"/>
    <x v="6"/>
    <x v="130"/>
    <s v="&lt;15"/>
    <n v="0"/>
    <s v="4431070-79"/>
    <n v="15"/>
  </r>
  <r>
    <x v="114"/>
    <x v="6"/>
    <x v="744"/>
    <n v="202"/>
    <n v="0"/>
    <s v="4431170-79"/>
    <n v="202"/>
  </r>
  <r>
    <x v="115"/>
    <x v="6"/>
    <x v="248"/>
    <n v="250"/>
    <n v="0"/>
    <s v="4431270-79"/>
    <n v="250"/>
  </r>
  <r>
    <x v="116"/>
    <x v="6"/>
    <x v="890"/>
    <n v="234"/>
    <n v="0"/>
    <s v="4431370-79"/>
    <n v="234"/>
  </r>
  <r>
    <x v="117"/>
    <x v="6"/>
    <x v="879"/>
    <n v="221"/>
    <n v="0"/>
    <s v="4431470-79"/>
    <n v="221"/>
  </r>
  <r>
    <x v="118"/>
    <x v="6"/>
    <x v="1296"/>
    <n v="243"/>
    <n v="0"/>
    <s v="4431570-79"/>
    <n v="243"/>
  </r>
  <r>
    <x v="119"/>
    <x v="6"/>
    <x v="124"/>
    <n v="71"/>
    <n v="0"/>
    <s v="4431670-79"/>
    <n v="71"/>
  </r>
  <r>
    <x v="120"/>
    <x v="6"/>
    <x v="130"/>
    <s v="&lt;15"/>
    <n v="0"/>
    <s v="4431770-79"/>
    <n v="15"/>
  </r>
  <r>
    <x v="121"/>
    <x v="6"/>
    <x v="1095"/>
    <n v="173"/>
    <n v="0"/>
    <s v="4431870-79"/>
    <n v="173"/>
  </r>
  <r>
    <x v="122"/>
    <x v="6"/>
    <x v="420"/>
    <n v="194"/>
    <n v="0"/>
    <s v="4431970-79"/>
    <n v="194"/>
  </r>
  <r>
    <x v="123"/>
    <x v="6"/>
    <x v="400"/>
    <n v="170"/>
    <n v="0"/>
    <s v="4432070-79"/>
    <n v="170"/>
  </r>
  <r>
    <x v="124"/>
    <x v="6"/>
    <x v="1199"/>
    <n v="140"/>
    <n v="0"/>
    <s v="4432170-79"/>
    <n v="140"/>
  </r>
  <r>
    <x v="125"/>
    <x v="6"/>
    <x v="1219"/>
    <n v="78"/>
    <n v="0"/>
    <s v="4432270-79"/>
    <n v="78"/>
  </r>
  <r>
    <x v="126"/>
    <x v="6"/>
    <x v="913"/>
    <n v="41"/>
    <n v="0"/>
    <s v="4432370-79"/>
    <n v="41"/>
  </r>
  <r>
    <x v="127"/>
    <x v="6"/>
    <x v="130"/>
    <s v="&lt;15"/>
    <n v="0"/>
    <s v="4432470-79"/>
    <n v="15"/>
  </r>
  <r>
    <x v="128"/>
    <x v="6"/>
    <x v="938"/>
    <n v="154"/>
    <n v="0"/>
    <s v="4432570-79"/>
    <n v="154"/>
  </r>
  <r>
    <x v="129"/>
    <x v="6"/>
    <x v="883"/>
    <n v="158"/>
    <n v="0"/>
    <s v="4432670-79"/>
    <n v="158"/>
  </r>
  <r>
    <x v="130"/>
    <x v="6"/>
    <x v="1200"/>
    <n v="125"/>
    <n v="0"/>
    <s v="4432770-79"/>
    <n v="125"/>
  </r>
  <r>
    <x v="131"/>
    <x v="6"/>
    <x v="678"/>
    <n v="94"/>
    <n v="0"/>
    <s v="4432870-79"/>
    <n v="94"/>
  </r>
  <r>
    <x v="132"/>
    <x v="6"/>
    <x v="451"/>
    <n v="129"/>
    <n v="0"/>
    <s v="4432970-79"/>
    <n v="129"/>
  </r>
  <r>
    <x v="133"/>
    <x v="6"/>
    <x v="668"/>
    <n v="36"/>
    <n v="0"/>
    <s v="4433070-79"/>
    <n v="36"/>
  </r>
  <r>
    <x v="134"/>
    <x v="6"/>
    <x v="130"/>
    <s v="&lt;15"/>
    <n v="0"/>
    <s v="4433170-79"/>
    <n v="15"/>
  </r>
  <r>
    <x v="135"/>
    <x v="6"/>
    <x v="892"/>
    <n v="27"/>
    <n v="0"/>
    <s v="4433270-79"/>
    <n v="27"/>
  </r>
  <r>
    <x v="136"/>
    <x v="6"/>
    <x v="130"/>
    <n v="23"/>
    <n v="0"/>
    <s v="4433370-79"/>
    <n v="23"/>
  </r>
  <r>
    <x v="137"/>
    <x v="6"/>
    <x v="1222"/>
    <n v="215"/>
    <n v="0"/>
    <s v="4433470-79"/>
    <n v="215"/>
  </r>
  <r>
    <x v="138"/>
    <x v="6"/>
    <x v="1222"/>
    <n v="140"/>
    <n v="0"/>
    <s v="4433570-79"/>
    <n v="140"/>
  </r>
  <r>
    <x v="139"/>
    <x v="6"/>
    <x v="891"/>
    <n v="133"/>
    <n v="0"/>
    <s v="4433670-79"/>
    <n v="133"/>
  </r>
  <r>
    <x v="140"/>
    <x v="6"/>
    <x v="880"/>
    <n v="26"/>
    <n v="0"/>
    <s v="4433770-79"/>
    <n v="26"/>
  </r>
  <r>
    <x v="141"/>
    <x v="6"/>
    <x v="130"/>
    <s v="&lt;15"/>
    <n v="0"/>
    <s v="4433870-79"/>
    <n v="15"/>
  </r>
  <r>
    <x v="142"/>
    <x v="6"/>
    <x v="451"/>
    <n v="102"/>
    <n v="0"/>
    <s v="4433970-79"/>
    <n v="102"/>
  </r>
  <r>
    <x v="143"/>
    <x v="6"/>
    <x v="1226"/>
    <n v="110"/>
    <n v="0"/>
    <s v="4434070-79"/>
    <n v="110"/>
  </r>
  <r>
    <x v="144"/>
    <x v="6"/>
    <x v="898"/>
    <n v="96"/>
    <n v="0"/>
    <s v="4434170-79"/>
    <n v="96"/>
  </r>
  <r>
    <x v="145"/>
    <x v="6"/>
    <x v="1226"/>
    <n v="88"/>
    <n v="0"/>
    <s v="4434270-79"/>
    <n v="88"/>
  </r>
  <r>
    <x v="146"/>
    <x v="6"/>
    <x v="1110"/>
    <n v="89"/>
    <n v="0"/>
    <s v="4434370-79"/>
    <n v="89"/>
  </r>
  <r>
    <x v="147"/>
    <x v="6"/>
    <x v="130"/>
    <n v="36"/>
    <n v="0"/>
    <s v="4434470-79"/>
    <n v="36"/>
  </r>
  <r>
    <x v="148"/>
    <x v="6"/>
    <x v="1298"/>
    <s v="&lt;15"/>
    <n v="0"/>
    <s v="4434570-79"/>
    <n v="15"/>
  </r>
  <r>
    <x v="149"/>
    <x v="6"/>
    <x v="1299"/>
    <n v="78"/>
    <n v="0"/>
    <s v="4434670-79"/>
    <n v="78"/>
  </r>
  <r>
    <x v="150"/>
    <x v="6"/>
    <x v="102"/>
    <n v="60"/>
    <n v="0"/>
    <s v="4434770-79"/>
    <n v="60"/>
  </r>
  <r>
    <x v="151"/>
    <x v="6"/>
    <x v="1292"/>
    <n v="51"/>
    <n v="0"/>
    <s v="4434870-79"/>
    <n v="51"/>
  </r>
  <r>
    <x v="152"/>
    <x v="6"/>
    <x v="738"/>
    <n v="46"/>
    <n v="0"/>
    <s v="4434970-79"/>
    <n v="46"/>
  </r>
  <r>
    <x v="153"/>
    <x v="6"/>
    <x v="427"/>
    <n v="35"/>
    <n v="0"/>
    <s v="4435070-79"/>
    <n v="35"/>
  </r>
  <r>
    <x v="154"/>
    <x v="6"/>
    <x v="130"/>
    <n v="18"/>
    <n v="0"/>
    <s v="4435170-79"/>
    <n v="18"/>
  </r>
  <r>
    <x v="155"/>
    <x v="6"/>
    <x v="1298"/>
    <s v="&lt;15"/>
    <n v="0"/>
    <s v="4435270-79"/>
    <n v="15"/>
  </r>
  <r>
    <x v="156"/>
    <x v="6"/>
    <x v="1300"/>
    <n v="30"/>
    <n v="0"/>
    <s v="4435370-79"/>
    <n v="30"/>
  </r>
  <r>
    <x v="157"/>
    <x v="6"/>
    <x v="427"/>
    <n v="29"/>
    <n v="0"/>
    <s v="4435470-79"/>
    <n v="29"/>
  </r>
  <r>
    <x v="158"/>
    <x v="6"/>
    <x v="1301"/>
    <n v="28"/>
    <n v="0"/>
    <s v="4435570-79"/>
    <n v="28"/>
  </r>
  <r>
    <x v="159"/>
    <x v="6"/>
    <x v="118"/>
    <n v="49"/>
    <n v="0"/>
    <s v="4435670-79"/>
    <n v="49"/>
  </r>
  <r>
    <x v="160"/>
    <x v="6"/>
    <x v="410"/>
    <n v="37"/>
    <n v="0"/>
    <s v="4435770-79"/>
    <n v="37"/>
  </r>
  <r>
    <x v="161"/>
    <x v="6"/>
    <x v="130"/>
    <s v="&lt;15"/>
    <n v="0"/>
    <s v="4435870-79"/>
    <n v="15"/>
  </r>
  <r>
    <x v="162"/>
    <x v="6"/>
    <x v="130"/>
    <s v="&lt;15"/>
    <n v="0"/>
    <s v="4435970-79"/>
    <n v="15"/>
  </r>
  <r>
    <x v="163"/>
    <x v="6"/>
    <x v="878"/>
    <n v="36"/>
    <n v="0"/>
    <s v="4436070-79"/>
    <n v="36"/>
  </r>
  <r>
    <x v="164"/>
    <x v="6"/>
    <x v="668"/>
    <n v="25"/>
    <n v="0"/>
    <s v="4436170-79"/>
    <n v="25"/>
  </r>
  <r>
    <x v="165"/>
    <x v="6"/>
    <x v="658"/>
    <n v="48"/>
    <n v="0"/>
    <s v="4436270-79"/>
    <n v="48"/>
  </r>
  <r>
    <x v="166"/>
    <x v="6"/>
    <x v="668"/>
    <n v="46"/>
    <n v="0"/>
    <s v="4436370-79"/>
    <n v="46"/>
  </r>
  <r>
    <x v="167"/>
    <x v="6"/>
    <x v="124"/>
    <n v="37"/>
    <n v="0"/>
    <s v="4436470-79"/>
    <n v="37"/>
  </r>
  <r>
    <x v="168"/>
    <x v="6"/>
    <x v="130"/>
    <s v="&lt;15"/>
    <n v="0"/>
    <s v="4436570-79"/>
    <n v="15"/>
  </r>
  <r>
    <x v="169"/>
    <x v="6"/>
    <x v="130"/>
    <s v="&lt;15"/>
    <n v="0"/>
    <s v="4436670-79"/>
    <n v="15"/>
  </r>
  <r>
    <x v="170"/>
    <x v="6"/>
    <x v="878"/>
    <n v="42"/>
    <n v="0"/>
    <s v="4436770-79"/>
    <n v="42"/>
  </r>
  <r>
    <x v="171"/>
    <x v="6"/>
    <x v="878"/>
    <n v="53"/>
    <n v="0"/>
    <s v="4436870-79"/>
    <n v="53"/>
  </r>
  <r>
    <x v="172"/>
    <x v="6"/>
    <x v="118"/>
    <n v="31"/>
    <n v="0"/>
    <s v="4436970-79"/>
    <n v="31"/>
  </r>
  <r>
    <x v="173"/>
    <x v="6"/>
    <x v="698"/>
    <n v="40"/>
    <n v="0"/>
    <s v="4437070-79"/>
    <n v="40"/>
  </r>
  <r>
    <x v="174"/>
    <x v="6"/>
    <x v="895"/>
    <n v="44"/>
    <n v="0"/>
    <s v="4437170-79"/>
    <n v="44"/>
  </r>
  <r>
    <x v="175"/>
    <x v="6"/>
    <x v="1092"/>
    <s v="&lt;15"/>
    <n v="0"/>
    <s v="4437270-79"/>
    <n v="15"/>
  </r>
  <r>
    <x v="176"/>
    <x v="6"/>
    <x v="130"/>
    <n v="0"/>
    <n v="0"/>
    <s v="4437370-79"/>
    <n v="0"/>
  </r>
  <r>
    <x v="177"/>
    <x v="6"/>
    <x v="1097"/>
    <n v="51"/>
    <n v="0"/>
    <s v="4437470-79"/>
    <n v="51"/>
  </r>
  <r>
    <x v="178"/>
    <x v="6"/>
    <x v="458"/>
    <n v="46"/>
    <n v="0"/>
    <s v="4437570-79"/>
    <n v="46"/>
  </r>
  <r>
    <x v="179"/>
    <x v="6"/>
    <x v="704"/>
    <n v="51"/>
    <n v="0"/>
    <s v="4437670-79"/>
    <n v="51"/>
  </r>
  <r>
    <x v="180"/>
    <x v="6"/>
    <x v="1095"/>
    <n v="41"/>
    <n v="0"/>
    <s v="4437770-79"/>
    <n v="41"/>
  </r>
  <r>
    <x v="181"/>
    <x v="6"/>
    <x v="1228"/>
    <n v="45"/>
    <n v="0"/>
    <s v="4437870-79"/>
    <n v="45"/>
  </r>
  <r>
    <x v="182"/>
    <x v="6"/>
    <x v="1300"/>
    <n v="17"/>
    <n v="0"/>
    <s v="4437970-79"/>
    <n v="17"/>
  </r>
  <r>
    <x v="183"/>
    <x v="6"/>
    <x v="1092"/>
    <s v="&lt;15"/>
    <n v="0"/>
    <s v="4438070-79"/>
    <n v="15"/>
  </r>
  <r>
    <x v="184"/>
    <x v="6"/>
    <x v="1302"/>
    <n v="57"/>
    <n v="0"/>
    <s v="4438170-79"/>
    <n v="57"/>
  </r>
  <r>
    <x v="185"/>
    <x v="6"/>
    <x v="1100"/>
    <n v="44"/>
    <n v="0"/>
    <s v="4438270-79"/>
    <n v="44"/>
  </r>
  <r>
    <x v="186"/>
    <x v="6"/>
    <x v="712"/>
    <n v="50"/>
    <n v="0"/>
    <s v="4438370-79"/>
    <n v="50"/>
  </r>
  <r>
    <x v="187"/>
    <x v="6"/>
    <x v="1217"/>
    <n v="45"/>
    <n v="0"/>
    <s v="4438470-79"/>
    <n v="45"/>
  </r>
  <r>
    <x v="188"/>
    <x v="6"/>
    <x v="712"/>
    <n v="41"/>
    <n v="0"/>
    <s v="4438570-79"/>
    <n v="41"/>
  </r>
  <r>
    <x v="189"/>
    <x v="6"/>
    <x v="131"/>
    <n v="18"/>
    <n v="0"/>
    <s v="4438670-79"/>
    <n v="18"/>
  </r>
  <r>
    <x v="190"/>
    <x v="6"/>
    <x v="124"/>
    <s v="&lt;15"/>
    <n v="0"/>
    <s v="4438770-79"/>
    <n v="15"/>
  </r>
  <r>
    <x v="191"/>
    <x v="6"/>
    <x v="1227"/>
    <n v="24"/>
    <n v="0"/>
    <s v="4438870-79"/>
    <n v="24"/>
  </r>
  <r>
    <x v="192"/>
    <x v="6"/>
    <x v="884"/>
    <n v="27"/>
    <n v="0"/>
    <s v="4438970-79"/>
    <n v="27"/>
  </r>
  <r>
    <x v="193"/>
    <x v="6"/>
    <x v="943"/>
    <n v="30"/>
    <n v="0"/>
    <s v="4439070-79"/>
    <n v="30"/>
  </r>
  <r>
    <x v="194"/>
    <x v="6"/>
    <x v="1292"/>
    <n v="39"/>
    <n v="0"/>
    <s v="4439170-79"/>
    <n v="39"/>
  </r>
  <r>
    <x v="195"/>
    <x v="6"/>
    <x v="878"/>
    <n v="61"/>
    <n v="0"/>
    <s v="4439270-79"/>
    <n v="61"/>
  </r>
  <r>
    <x v="196"/>
    <x v="6"/>
    <x v="130"/>
    <n v="16"/>
    <n v="0"/>
    <s v="4439370-79"/>
    <n v="16"/>
  </r>
  <r>
    <x v="197"/>
    <x v="6"/>
    <x v="130"/>
    <s v="&lt;15"/>
    <n v="0"/>
    <s v="4439470-79"/>
    <n v="15"/>
  </r>
  <r>
    <x v="198"/>
    <x v="6"/>
    <x v="410"/>
    <n v="35"/>
    <n v="0"/>
    <s v="4439570-79"/>
    <n v="35"/>
  </r>
  <r>
    <x v="199"/>
    <x v="6"/>
    <x v="646"/>
    <n v="38"/>
    <n v="0"/>
    <s v="4439670-79"/>
    <n v="38"/>
  </r>
  <r>
    <x v="200"/>
    <x v="6"/>
    <x v="1231"/>
    <n v="54"/>
    <n v="0"/>
    <s v="4439770-79"/>
    <n v="54"/>
  </r>
  <r>
    <x v="201"/>
    <x v="6"/>
    <x v="415"/>
    <n v="71"/>
    <n v="0"/>
    <s v="4439870-79"/>
    <n v="71"/>
  </r>
  <r>
    <x v="202"/>
    <x v="6"/>
    <x v="1292"/>
    <n v="52"/>
    <n v="0"/>
    <s v="4439970-79"/>
    <n v="52"/>
  </r>
  <r>
    <x v="203"/>
    <x v="6"/>
    <x v="130"/>
    <n v="22"/>
    <n v="0"/>
    <s v="4440070-79"/>
    <n v="22"/>
  </r>
  <r>
    <x v="204"/>
    <x v="6"/>
    <x v="130"/>
    <s v="&lt;15"/>
    <n v="0"/>
    <s v="4440170-79"/>
    <n v="15"/>
  </r>
  <r>
    <x v="205"/>
    <x v="6"/>
    <x v="131"/>
    <n v="79"/>
    <n v="0"/>
    <s v="4440270-79"/>
    <n v="79"/>
  </r>
  <r>
    <x v="206"/>
    <x v="6"/>
    <x v="1111"/>
    <n v="75"/>
    <n v="0"/>
    <s v="4440370-79"/>
    <n v="75"/>
  </r>
  <r>
    <x v="207"/>
    <x v="6"/>
    <x v="403"/>
    <n v="83"/>
    <n v="0"/>
    <s v="4440470-79"/>
    <n v="83"/>
  </r>
  <r>
    <x v="208"/>
    <x v="6"/>
    <x v="1231"/>
    <n v="87"/>
    <n v="0"/>
    <s v="4440570-79"/>
    <n v="87"/>
  </r>
  <r>
    <x v="209"/>
    <x v="6"/>
    <x v="898"/>
    <n v="103"/>
    <n v="0"/>
    <s v="4440670-79"/>
    <n v="103"/>
  </r>
  <r>
    <x v="210"/>
    <x v="6"/>
    <x v="1210"/>
    <n v="38"/>
    <n v="1596"/>
    <s v="4440770-79"/>
    <n v="38"/>
  </r>
  <r>
    <x v="211"/>
    <x v="6"/>
    <x v="130"/>
    <n v="17"/>
    <n v="2445"/>
    <s v="4440870-79"/>
    <n v="17"/>
  </r>
  <r>
    <x v="212"/>
    <x v="6"/>
    <x v="1224"/>
    <n v="49"/>
    <n v="12759"/>
    <s v="4440970-79"/>
    <n v="49"/>
  </r>
  <r>
    <x v="213"/>
    <x v="6"/>
    <x v="502"/>
    <n v="83"/>
    <n v="23974"/>
    <s v="4441070-79"/>
    <n v="83"/>
  </r>
  <r>
    <x v="214"/>
    <x v="6"/>
    <x v="104"/>
    <n v="117"/>
    <n v="31979"/>
    <s v="4441170-79"/>
    <n v="117"/>
  </r>
  <r>
    <x v="215"/>
    <x v="6"/>
    <x v="1077"/>
    <n v="139"/>
    <n v="32357"/>
    <s v="4441270-79"/>
    <n v="139"/>
  </r>
  <r>
    <x v="216"/>
    <x v="6"/>
    <x v="414"/>
    <n v="159"/>
    <n v="35109"/>
    <s v="4441370-79"/>
    <n v="159"/>
  </r>
  <r>
    <x v="217"/>
    <x v="6"/>
    <x v="1110"/>
    <n v="69"/>
    <n v="16811"/>
    <s v="4441470-79"/>
    <n v="69"/>
  </r>
  <r>
    <x v="218"/>
    <x v="6"/>
    <x v="132"/>
    <n v="37"/>
    <n v="10472"/>
    <s v="4441570-79"/>
    <n v="37"/>
  </r>
  <r>
    <x v="219"/>
    <x v="6"/>
    <x v="1119"/>
    <n v="159"/>
    <n v="30455"/>
    <s v="4441670-79"/>
    <n v="159"/>
  </r>
  <r>
    <x v="220"/>
    <x v="6"/>
    <x v="919"/>
    <n v="161"/>
    <n v="28413"/>
    <s v="4441770-79"/>
    <n v="161"/>
  </r>
  <r>
    <x v="221"/>
    <x v="6"/>
    <x v="941"/>
    <n v="221"/>
    <n v="27241"/>
    <s v="4441870-79"/>
    <n v="221"/>
  </r>
  <r>
    <x v="222"/>
    <x v="6"/>
    <x v="1296"/>
    <n v="159"/>
    <n v="22078"/>
    <s v="4441970-79"/>
    <n v="159"/>
  </r>
  <r>
    <x v="223"/>
    <x v="6"/>
    <x v="1303"/>
    <n v="159"/>
    <n v="20279"/>
    <s v="4442070-79"/>
    <n v="159"/>
  </r>
  <r>
    <x v="224"/>
    <x v="6"/>
    <x v="131"/>
    <n v="72"/>
    <n v="8228"/>
    <s v="4442170-79"/>
    <n v="72"/>
  </r>
  <r>
    <x v="225"/>
    <x v="6"/>
    <x v="156"/>
    <n v="35"/>
    <n v="5213"/>
    <s v="4442270-79"/>
    <n v="35"/>
  </r>
  <r>
    <x v="226"/>
    <x v="6"/>
    <x v="400"/>
    <n v="166"/>
    <n v="13495"/>
    <s v="4442370-79"/>
    <n v="166"/>
  </r>
  <r>
    <x v="227"/>
    <x v="6"/>
    <x v="845"/>
    <n v="153"/>
    <n v="11943"/>
    <s v="4442470-79"/>
    <n v="153"/>
  </r>
  <r>
    <x v="228"/>
    <x v="6"/>
    <x v="450"/>
    <n v="167"/>
    <n v="10253"/>
    <s v="4442570-79"/>
    <n v="167"/>
  </r>
  <r>
    <x v="229"/>
    <x v="6"/>
    <x v="1296"/>
    <n v="143"/>
    <n v="8542"/>
    <s v="4442670-79"/>
    <n v="143"/>
  </r>
  <r>
    <x v="230"/>
    <x v="6"/>
    <x v="136"/>
    <n v="162"/>
    <n v="7258"/>
    <s v="4442770-79"/>
    <n v="162"/>
  </r>
  <r>
    <x v="231"/>
    <x v="6"/>
    <x v="1051"/>
    <n v="58"/>
    <n v="2954"/>
    <s v="4442870-79"/>
    <n v="58"/>
  </r>
  <r>
    <x v="232"/>
    <x v="6"/>
    <x v="658"/>
    <n v="30"/>
    <n v="1437"/>
    <s v="4442970-79"/>
    <n v="30"/>
  </r>
  <r>
    <x v="233"/>
    <x v="6"/>
    <x v="469"/>
    <n v="129"/>
    <n v="5935"/>
    <s v="4443070-79"/>
    <n v="129"/>
  </r>
  <r>
    <x v="234"/>
    <x v="6"/>
    <x v="950"/>
    <n v="137"/>
    <n v="5000"/>
    <s v="4443170-79"/>
    <n v="137"/>
  </r>
  <r>
    <x v="235"/>
    <x v="6"/>
    <x v="136"/>
    <n v="127"/>
    <n v="4589"/>
    <s v="4443270-79"/>
    <n v="127"/>
  </r>
  <r>
    <x v="236"/>
    <x v="6"/>
    <x v="1304"/>
    <n v="129"/>
    <n v="3602"/>
    <s v="4443370-79"/>
    <n v="129"/>
  </r>
  <r>
    <x v="237"/>
    <x v="6"/>
    <x v="952"/>
    <n v="117"/>
    <n v="3023"/>
    <s v="4443470-79"/>
    <n v="117"/>
  </r>
  <r>
    <x v="238"/>
    <x v="6"/>
    <x v="1305"/>
    <n v="38"/>
    <n v="1200"/>
    <s v="4443570-79"/>
    <n v="38"/>
  </r>
  <r>
    <x v="239"/>
    <x v="6"/>
    <x v="884"/>
    <n v="30"/>
    <n v="720"/>
    <s v="4443670-79"/>
    <n v="30"/>
  </r>
  <r>
    <x v="240"/>
    <x v="6"/>
    <x v="924"/>
    <n v="146"/>
    <n v="2555"/>
    <s v="4443770-79"/>
    <n v="146"/>
  </r>
  <r>
    <x v="241"/>
    <x v="6"/>
    <x v="1296"/>
    <n v="136"/>
    <n v="2460"/>
    <s v="4443870-79"/>
    <n v="136"/>
  </r>
  <r>
    <x v="242"/>
    <x v="6"/>
    <x v="707"/>
    <n v="165"/>
    <n v="2353"/>
    <s v="4443970-79"/>
    <n v="165"/>
  </r>
  <r>
    <x v="243"/>
    <x v="6"/>
    <x v="941"/>
    <n v="160"/>
    <n v="1917"/>
    <s v="4444070-79"/>
    <n v="160"/>
  </r>
  <r>
    <x v="244"/>
    <x v="6"/>
    <x v="1081"/>
    <n v="132"/>
    <n v="1794"/>
    <s v="4444170-79"/>
    <n v="132"/>
  </r>
  <r>
    <x v="245"/>
    <x v="6"/>
    <x v="738"/>
    <n v="60"/>
    <n v="811"/>
    <s v="4444270-79"/>
    <n v="60"/>
  </r>
  <r>
    <x v="246"/>
    <x v="6"/>
    <x v="1301"/>
    <n v="19"/>
    <n v="417"/>
    <s v="4444370-79"/>
    <n v="19"/>
  </r>
  <r>
    <x v="247"/>
    <x v="6"/>
    <x v="1100"/>
    <n v="102"/>
    <n v="1402"/>
    <s v="4444470-79"/>
    <n v="102"/>
  </r>
  <r>
    <x v="248"/>
    <x v="6"/>
    <x v="427"/>
    <n v="42"/>
    <n v="359"/>
    <s v="4444570-79"/>
    <n v="42"/>
  </r>
  <r>
    <x v="249"/>
    <x v="6"/>
    <x v="130"/>
    <s v="&lt;15"/>
    <n v="133"/>
    <s v="4444670-79"/>
    <n v="15"/>
  </r>
  <r>
    <x v="250"/>
    <x v="6"/>
    <x v="130"/>
    <n v="15"/>
    <n v="132"/>
    <s v="4444770-79"/>
    <n v="15"/>
  </r>
  <r>
    <x v="251"/>
    <x v="6"/>
    <x v="731"/>
    <n v="253"/>
    <n v="1653"/>
    <s v="4444870-79"/>
    <n v="253"/>
  </r>
  <r>
    <x v="252"/>
    <x v="6"/>
    <x v="403"/>
    <n v="63"/>
    <n v="657"/>
    <s v="4444970-79"/>
    <n v="63"/>
  </r>
  <r>
    <x v="253"/>
    <x v="6"/>
    <x v="1227"/>
    <n v="41"/>
    <n v="260"/>
    <s v="4445070-79"/>
    <n v="41"/>
  </r>
  <r>
    <x v="254"/>
    <x v="6"/>
    <x v="1306"/>
    <n v="173"/>
    <n v="1387"/>
    <s v="4445170-79"/>
    <n v="173"/>
  </r>
  <r>
    <x v="255"/>
    <x v="6"/>
    <x v="1095"/>
    <n v="204"/>
    <n v="1133"/>
    <s v="4445270-79"/>
    <n v="204"/>
  </r>
  <r>
    <x v="256"/>
    <x v="6"/>
    <x v="708"/>
    <n v="156"/>
    <n v="1155"/>
    <s v="4445370-79"/>
    <n v="156"/>
  </r>
  <r>
    <x v="257"/>
    <x v="6"/>
    <x v="1307"/>
    <n v="37"/>
    <n v="321"/>
    <s v="4445470-79"/>
    <n v="37"/>
  </r>
  <r>
    <x v="258"/>
    <x v="6"/>
    <x v="130"/>
    <s v="&lt;15"/>
    <n v="31"/>
    <s v="4445570-79"/>
    <n v="15"/>
  </r>
  <r>
    <x v="259"/>
    <x v="6"/>
    <x v="654"/>
    <n v="117"/>
    <n v="739"/>
    <s v="4445670-79"/>
    <n v="117"/>
  </r>
  <r>
    <x v="260"/>
    <x v="6"/>
    <x v="130"/>
    <n v="49"/>
    <n v="266"/>
    <s v="4445770-79"/>
    <n v="49"/>
  </r>
  <r>
    <x v="261"/>
    <x v="6"/>
    <x v="1119"/>
    <n v="223"/>
    <n v="1349"/>
    <s v="4445870-79"/>
    <n v="223"/>
  </r>
  <r>
    <x v="262"/>
    <x v="6"/>
    <x v="913"/>
    <n v="73"/>
    <n v="477"/>
    <s v="4445970-79"/>
    <n v="73"/>
  </r>
  <r>
    <x v="263"/>
    <x v="6"/>
    <x v="130"/>
    <s v="&lt;15"/>
    <n v="94"/>
    <s v="4446070-79"/>
    <n v="15"/>
  </r>
  <r>
    <x v="264"/>
    <x v="6"/>
    <x v="1090"/>
    <n v="190"/>
    <n v="919"/>
    <s v="4446170-79"/>
    <n v="190"/>
  </r>
  <r>
    <x v="265"/>
    <x v="6"/>
    <x v="458"/>
    <n v="143"/>
    <n v="937"/>
    <s v="4446270-79"/>
    <n v="143"/>
  </r>
  <r>
    <x v="266"/>
    <x v="6"/>
    <x v="421"/>
    <n v="63"/>
    <n v="501"/>
    <s v="4446370-79"/>
    <n v="63"/>
  </r>
  <r>
    <x v="267"/>
    <x v="6"/>
    <x v="892"/>
    <n v="18"/>
    <n v="166"/>
    <s v="4446470-79"/>
    <n v="18"/>
  </r>
  <r>
    <x v="268"/>
    <x v="6"/>
    <x v="1225"/>
    <n v="123"/>
    <n v="1011"/>
    <s v="4446570-79"/>
    <n v="123"/>
  </r>
  <r>
    <x v="269"/>
    <x v="6"/>
    <x v="1058"/>
    <n v="110"/>
    <n v="655"/>
    <s v="4446670-79"/>
    <n v="110"/>
  </r>
  <r>
    <x v="270"/>
    <x v="6"/>
    <x v="130"/>
    <n v="22"/>
    <n v="96"/>
    <s v="4446770-79"/>
    <n v="22"/>
  </r>
  <r>
    <x v="271"/>
    <x v="6"/>
    <x v="877"/>
    <n v="241"/>
    <n v="1533"/>
    <s v="4446870-79"/>
    <n v="241"/>
  </r>
  <r>
    <x v="272"/>
    <x v="6"/>
    <x v="919"/>
    <n v="239"/>
    <n v="1676"/>
    <s v="4446970-79"/>
    <n v="239"/>
  </r>
  <r>
    <x v="273"/>
    <x v="6"/>
    <x v="678"/>
    <n v="83"/>
    <n v="674"/>
    <s v="4447070-79"/>
    <n v="83"/>
  </r>
  <r>
    <x v="274"/>
    <x v="6"/>
    <x v="124"/>
    <n v="27"/>
    <n v="250"/>
    <s v="4447170-79"/>
    <n v="27"/>
  </r>
  <r>
    <x v="275"/>
    <x v="6"/>
    <x v="652"/>
    <n v="202"/>
    <n v="1594"/>
    <s v="4447270-79"/>
    <n v="202"/>
  </r>
  <r>
    <x v="276"/>
    <x v="6"/>
    <x v="694"/>
    <n v="177"/>
    <n v="1178"/>
    <s v="4447370-79"/>
    <n v="177"/>
  </r>
  <r>
    <x v="277"/>
    <x v="6"/>
    <x v="372"/>
    <n v="146"/>
    <n v="945"/>
    <s v="4447470-79"/>
    <n v="146"/>
  </r>
  <r>
    <x v="278"/>
    <x v="6"/>
    <x v="426"/>
    <n v="96"/>
    <n v="777"/>
    <s v="4447570-79"/>
    <n v="96"/>
  </r>
  <r>
    <x v="279"/>
    <x v="6"/>
    <x v="895"/>
    <n v="91"/>
    <n v="683"/>
    <s v="4447670-79"/>
    <n v="91"/>
  </r>
  <r>
    <x v="280"/>
    <x v="6"/>
    <x v="880"/>
    <n v="38"/>
    <n v="284"/>
    <s v="4447770-79"/>
    <n v="38"/>
  </r>
  <r>
    <x v="281"/>
    <x v="6"/>
    <x v="880"/>
    <s v="&lt;15"/>
    <n v="98"/>
    <s v="4447870-79"/>
    <n v="15"/>
  </r>
  <r>
    <x v="0"/>
    <x v="7"/>
    <x v="1308"/>
    <n v="0"/>
    <n v="0"/>
    <s v="4419780-89"/>
    <n v="0"/>
  </r>
  <r>
    <x v="1"/>
    <x v="7"/>
    <x v="1309"/>
    <n v="0"/>
    <n v="0"/>
    <s v="4419880-89"/>
    <n v="0"/>
  </r>
  <r>
    <x v="2"/>
    <x v="7"/>
    <x v="1310"/>
    <n v="0"/>
    <n v="0"/>
    <s v="4419980-89"/>
    <n v="0"/>
  </r>
  <r>
    <x v="3"/>
    <x v="7"/>
    <x v="1311"/>
    <n v="0"/>
    <n v="0"/>
    <s v="4420080-89"/>
    <n v="0"/>
  </r>
  <r>
    <x v="4"/>
    <x v="7"/>
    <x v="1312"/>
    <n v="0"/>
    <n v="0"/>
    <s v="4420180-89"/>
    <n v="0"/>
  </r>
  <r>
    <x v="5"/>
    <x v="7"/>
    <x v="1313"/>
    <n v="0"/>
    <n v="0"/>
    <s v="4420280-89"/>
    <n v="0"/>
  </r>
  <r>
    <x v="6"/>
    <x v="7"/>
    <x v="1314"/>
    <n v="0"/>
    <n v="0"/>
    <s v="4420380-89"/>
    <n v="0"/>
  </r>
  <r>
    <x v="7"/>
    <x v="7"/>
    <x v="1315"/>
    <n v="0"/>
    <n v="0"/>
    <s v="4420480-89"/>
    <n v="0"/>
  </r>
  <r>
    <x v="8"/>
    <x v="7"/>
    <x v="1263"/>
    <n v="0"/>
    <n v="0"/>
    <s v="4420580-89"/>
    <n v="0"/>
  </r>
  <r>
    <x v="9"/>
    <x v="7"/>
    <x v="1316"/>
    <n v="44"/>
    <n v="0"/>
    <s v="4420680-89"/>
    <n v="44"/>
  </r>
  <r>
    <x v="10"/>
    <x v="7"/>
    <x v="1317"/>
    <n v="868"/>
    <n v="0"/>
    <s v="4420780-89"/>
    <n v="868"/>
  </r>
  <r>
    <x v="11"/>
    <x v="7"/>
    <x v="1318"/>
    <n v="2719"/>
    <n v="0"/>
    <s v="4420880-89"/>
    <n v="2719"/>
  </r>
  <r>
    <x v="12"/>
    <x v="7"/>
    <x v="1172"/>
    <n v="4975"/>
    <n v="0"/>
    <s v="4420980-89"/>
    <n v="4975"/>
  </r>
  <r>
    <x v="13"/>
    <x v="7"/>
    <x v="500"/>
    <n v="6907"/>
    <n v="0"/>
    <s v="4421080-89"/>
    <n v="6907"/>
  </r>
  <r>
    <x v="14"/>
    <x v="7"/>
    <x v="1319"/>
    <n v="4171"/>
    <n v="0"/>
    <s v="4421180-89"/>
    <n v="4171"/>
  </r>
  <r>
    <x v="15"/>
    <x v="7"/>
    <x v="425"/>
    <n v="3009"/>
    <n v="0"/>
    <s v="4421280-89"/>
    <n v="3009"/>
  </r>
  <r>
    <x v="16"/>
    <x v="7"/>
    <x v="1320"/>
    <n v="9661"/>
    <n v="0"/>
    <s v="4421380-89"/>
    <n v="9661"/>
  </r>
  <r>
    <x v="17"/>
    <x v="7"/>
    <x v="732"/>
    <n v="12573"/>
    <n v="0"/>
    <s v="4421480-89"/>
    <n v="12573"/>
  </r>
  <r>
    <x v="18"/>
    <x v="7"/>
    <x v="240"/>
    <n v="15065"/>
    <n v="0"/>
    <s v="4421580-89"/>
    <n v="15065"/>
  </r>
  <r>
    <x v="19"/>
    <x v="7"/>
    <x v="511"/>
    <n v="14386"/>
    <n v="0"/>
    <s v="4421680-89"/>
    <n v="14386"/>
  </r>
  <r>
    <x v="20"/>
    <x v="7"/>
    <x v="1194"/>
    <n v="15743"/>
    <n v="0"/>
    <s v="4421780-89"/>
    <n v="15743"/>
  </r>
  <r>
    <x v="21"/>
    <x v="7"/>
    <x v="907"/>
    <n v="6330"/>
    <n v="0"/>
    <s v="4421880-89"/>
    <n v="6330"/>
  </r>
  <r>
    <x v="22"/>
    <x v="7"/>
    <x v="701"/>
    <n v="4946"/>
    <n v="0"/>
    <s v="4421980-89"/>
    <n v="4946"/>
  </r>
  <r>
    <x v="23"/>
    <x v="7"/>
    <x v="1193"/>
    <n v="12566"/>
    <n v="0"/>
    <s v="4422080-89"/>
    <n v="12566"/>
  </r>
  <r>
    <x v="24"/>
    <x v="7"/>
    <x v="1321"/>
    <n v="11806"/>
    <n v="0"/>
    <s v="4422180-89"/>
    <n v="11806"/>
  </r>
  <r>
    <x v="25"/>
    <x v="7"/>
    <x v="1322"/>
    <n v="10408"/>
    <n v="0"/>
    <s v="4422280-89"/>
    <n v="10408"/>
  </r>
  <r>
    <x v="26"/>
    <x v="7"/>
    <x v="686"/>
    <n v="10042"/>
    <n v="0"/>
    <s v="4422380-89"/>
    <n v="10042"/>
  </r>
  <r>
    <x v="27"/>
    <x v="7"/>
    <x v="1323"/>
    <n v="8929"/>
    <n v="0"/>
    <s v="4422480-89"/>
    <n v="8929"/>
  </r>
  <r>
    <x v="28"/>
    <x v="7"/>
    <x v="1324"/>
    <n v="3159"/>
    <n v="0"/>
    <s v="4422580-89"/>
    <n v="3159"/>
  </r>
  <r>
    <x v="29"/>
    <x v="7"/>
    <x v="908"/>
    <n v="1809"/>
    <n v="0"/>
    <s v="4422680-89"/>
    <n v="1809"/>
  </r>
  <r>
    <x v="30"/>
    <x v="7"/>
    <x v="1325"/>
    <n v="3533"/>
    <n v="0"/>
    <s v="4422780-89"/>
    <n v="3533"/>
  </r>
  <r>
    <x v="31"/>
    <x v="7"/>
    <x v="1326"/>
    <n v="1666"/>
    <n v="0"/>
    <s v="4422880-89"/>
    <n v="1666"/>
  </r>
  <r>
    <x v="32"/>
    <x v="7"/>
    <x v="1327"/>
    <n v="1397"/>
    <n v="0"/>
    <s v="4422980-89"/>
    <n v="1397"/>
  </r>
  <r>
    <x v="33"/>
    <x v="7"/>
    <x v="1318"/>
    <n v="1628"/>
    <n v="0"/>
    <s v="4423080-89"/>
    <n v="1628"/>
  </r>
  <r>
    <x v="34"/>
    <x v="7"/>
    <x v="476"/>
    <n v="1277"/>
    <n v="0"/>
    <s v="4423180-89"/>
    <n v="1277"/>
  </r>
  <r>
    <x v="35"/>
    <x v="7"/>
    <x v="1230"/>
    <n v="574"/>
    <n v="0"/>
    <s v="4423280-89"/>
    <n v="574"/>
  </r>
  <r>
    <x v="36"/>
    <x v="7"/>
    <x v="662"/>
    <n v="264"/>
    <n v="0"/>
    <s v="4423380-89"/>
    <n v="264"/>
  </r>
  <r>
    <x v="37"/>
    <x v="7"/>
    <x v="1328"/>
    <n v="1177"/>
    <n v="0"/>
    <s v="4423480-89"/>
    <n v="1177"/>
  </r>
  <r>
    <x v="38"/>
    <x v="7"/>
    <x v="1329"/>
    <n v="924"/>
    <n v="0"/>
    <s v="4423580-89"/>
    <n v="924"/>
  </r>
  <r>
    <x v="39"/>
    <x v="7"/>
    <x v="1330"/>
    <n v="844"/>
    <n v="0"/>
    <s v="4423680-89"/>
    <n v="844"/>
  </r>
  <r>
    <x v="40"/>
    <x v="7"/>
    <x v="1287"/>
    <n v="822"/>
    <n v="0"/>
    <s v="4423780-89"/>
    <n v="822"/>
  </r>
  <r>
    <x v="41"/>
    <x v="7"/>
    <x v="939"/>
    <n v="1005"/>
    <n v="0"/>
    <s v="4423880-89"/>
    <n v="1005"/>
  </r>
  <r>
    <x v="42"/>
    <x v="7"/>
    <x v="875"/>
    <n v="473"/>
    <n v="0"/>
    <s v="4423980-89"/>
    <n v="473"/>
  </r>
  <r>
    <x v="43"/>
    <x v="7"/>
    <x v="918"/>
    <n v="278"/>
    <n v="0"/>
    <s v="4424080-89"/>
    <n v="278"/>
  </r>
  <r>
    <x v="44"/>
    <x v="7"/>
    <x v="1331"/>
    <n v="952"/>
    <n v="0"/>
    <s v="4424180-89"/>
    <n v="952"/>
  </r>
  <r>
    <x v="45"/>
    <x v="7"/>
    <x v="1332"/>
    <n v="1039"/>
    <n v="0"/>
    <s v="4424280-89"/>
    <n v="1039"/>
  </r>
  <r>
    <x v="46"/>
    <x v="7"/>
    <x v="1048"/>
    <n v="962"/>
    <n v="0"/>
    <s v="4424380-89"/>
    <n v="962"/>
  </r>
  <r>
    <x v="47"/>
    <x v="7"/>
    <x v="1333"/>
    <n v="712"/>
    <n v="0"/>
    <s v="4424480-89"/>
    <n v="712"/>
  </r>
  <r>
    <x v="48"/>
    <x v="7"/>
    <x v="701"/>
    <n v="640"/>
    <n v="0"/>
    <s v="4424580-89"/>
    <n v="640"/>
  </r>
  <r>
    <x v="49"/>
    <x v="7"/>
    <x v="145"/>
    <n v="260"/>
    <n v="0"/>
    <s v="4424680-89"/>
    <n v="260"/>
  </r>
  <r>
    <x v="50"/>
    <x v="7"/>
    <x v="917"/>
    <n v="145"/>
    <n v="0"/>
    <s v="4424780-89"/>
    <n v="145"/>
  </r>
  <r>
    <x v="51"/>
    <x v="7"/>
    <x v="835"/>
    <n v="825"/>
    <n v="0"/>
    <s v="4424880-89"/>
    <n v="825"/>
  </r>
  <r>
    <x v="52"/>
    <x v="7"/>
    <x v="732"/>
    <n v="876"/>
    <n v="0"/>
    <s v="4424980-89"/>
    <n v="876"/>
  </r>
  <r>
    <x v="53"/>
    <x v="7"/>
    <x v="1326"/>
    <n v="884"/>
    <n v="0"/>
    <s v="4425080-89"/>
    <n v="884"/>
  </r>
  <r>
    <x v="54"/>
    <x v="7"/>
    <x v="1334"/>
    <n v="817"/>
    <n v="0"/>
    <s v="4425180-89"/>
    <n v="817"/>
  </r>
  <r>
    <x v="55"/>
    <x v="7"/>
    <x v="1335"/>
    <n v="650"/>
    <n v="0"/>
    <s v="4425280-89"/>
    <n v="650"/>
  </r>
  <r>
    <x v="56"/>
    <x v="7"/>
    <x v="1083"/>
    <n v="244"/>
    <n v="0"/>
    <s v="4425380-89"/>
    <n v="244"/>
  </r>
  <r>
    <x v="57"/>
    <x v="7"/>
    <x v="712"/>
    <n v="124"/>
    <n v="0"/>
    <s v="4425480-89"/>
    <n v="124"/>
  </r>
  <r>
    <x v="58"/>
    <x v="7"/>
    <x v="1336"/>
    <n v="592"/>
    <n v="0"/>
    <s v="4425580-89"/>
    <n v="592"/>
  </r>
  <r>
    <x v="59"/>
    <x v="7"/>
    <x v="1335"/>
    <n v="615"/>
    <n v="0"/>
    <s v="4425680-89"/>
    <n v="615"/>
  </r>
  <r>
    <x v="60"/>
    <x v="7"/>
    <x v="1337"/>
    <n v="647"/>
    <n v="0"/>
    <s v="4425780-89"/>
    <n v="647"/>
  </r>
  <r>
    <x v="61"/>
    <x v="7"/>
    <x v="636"/>
    <n v="615"/>
    <n v="0"/>
    <s v="4425880-89"/>
    <n v="615"/>
  </r>
  <r>
    <x v="62"/>
    <x v="7"/>
    <x v="405"/>
    <n v="634"/>
    <n v="0"/>
    <s v="4425980-89"/>
    <n v="634"/>
  </r>
  <r>
    <x v="63"/>
    <x v="7"/>
    <x v="697"/>
    <n v="266"/>
    <n v="0"/>
    <s v="4426080-89"/>
    <n v="266"/>
  </r>
  <r>
    <x v="64"/>
    <x v="7"/>
    <x v="1218"/>
    <n v="153"/>
    <n v="0"/>
    <s v="4426180-89"/>
    <n v="153"/>
  </r>
  <r>
    <x v="65"/>
    <x v="7"/>
    <x v="1105"/>
    <n v="683"/>
    <n v="0"/>
    <s v="4426280-89"/>
    <n v="683"/>
  </r>
  <r>
    <x v="66"/>
    <x v="7"/>
    <x v="925"/>
    <n v="771"/>
    <n v="0"/>
    <s v="4426380-89"/>
    <n v="771"/>
  </r>
  <r>
    <x v="67"/>
    <x v="7"/>
    <x v="956"/>
    <n v="761"/>
    <n v="0"/>
    <s v="4426480-89"/>
    <n v="761"/>
  </r>
  <r>
    <x v="68"/>
    <x v="7"/>
    <x v="1338"/>
    <n v="420"/>
    <n v="0"/>
    <s v="4426580-89"/>
    <n v="420"/>
  </r>
  <r>
    <x v="69"/>
    <x v="7"/>
    <x v="89"/>
    <n v="401"/>
    <n v="0"/>
    <s v="4426680-89"/>
    <n v="401"/>
  </r>
  <r>
    <x v="70"/>
    <x v="7"/>
    <x v="1217"/>
    <n v="182"/>
    <n v="0"/>
    <s v="4426780-89"/>
    <n v="182"/>
  </r>
  <r>
    <x v="71"/>
    <x v="7"/>
    <x v="451"/>
    <n v="147"/>
    <n v="0"/>
    <s v="4426880-89"/>
    <n v="147"/>
  </r>
  <r>
    <x v="72"/>
    <x v="7"/>
    <x v="1083"/>
    <n v="693"/>
    <n v="0"/>
    <s v="4426980-89"/>
    <n v="693"/>
  </r>
  <r>
    <x v="73"/>
    <x v="7"/>
    <x v="1104"/>
    <n v="834"/>
    <n v="0"/>
    <s v="4427080-89"/>
    <n v="834"/>
  </r>
  <r>
    <x v="74"/>
    <x v="7"/>
    <x v="141"/>
    <n v="758"/>
    <n v="0"/>
    <s v="4427180-89"/>
    <n v="758"/>
  </r>
  <r>
    <x v="75"/>
    <x v="7"/>
    <x v="929"/>
    <n v="698"/>
    <n v="0"/>
    <s v="4427280-89"/>
    <n v="698"/>
  </r>
  <r>
    <x v="76"/>
    <x v="7"/>
    <x v="512"/>
    <n v="641"/>
    <n v="0"/>
    <s v="4427380-89"/>
    <n v="641"/>
  </r>
  <r>
    <x v="77"/>
    <x v="7"/>
    <x v="1218"/>
    <n v="281"/>
    <n v="0"/>
    <s v="4427480-89"/>
    <n v="281"/>
  </r>
  <r>
    <x v="78"/>
    <x v="7"/>
    <x v="118"/>
    <n v="103"/>
    <n v="0"/>
    <s v="4427580-89"/>
    <n v="103"/>
  </r>
  <r>
    <x v="79"/>
    <x v="7"/>
    <x v="144"/>
    <n v="556"/>
    <n v="0"/>
    <s v="4427680-89"/>
    <n v="556"/>
  </r>
  <r>
    <x v="80"/>
    <x v="7"/>
    <x v="917"/>
    <n v="552"/>
    <n v="0"/>
    <s v="4427780-89"/>
    <n v="552"/>
  </r>
  <r>
    <x v="81"/>
    <x v="7"/>
    <x v="410"/>
    <n v="89"/>
    <n v="0"/>
    <s v="4427880-89"/>
    <n v="89"/>
  </r>
  <r>
    <x v="82"/>
    <x v="7"/>
    <x v="439"/>
    <n v="662"/>
    <n v="0"/>
    <s v="4427980-89"/>
    <n v="662"/>
  </r>
  <r>
    <x v="83"/>
    <x v="7"/>
    <x v="1075"/>
    <n v="412"/>
    <n v="0"/>
    <s v="4428080-89"/>
    <n v="412"/>
  </r>
  <r>
    <x v="84"/>
    <x v="7"/>
    <x v="646"/>
    <n v="140"/>
    <n v="0"/>
    <s v="4428180-89"/>
    <n v="140"/>
  </r>
  <r>
    <x v="85"/>
    <x v="7"/>
    <x v="130"/>
    <n v="27"/>
    <n v="0"/>
    <s v="4428280-89"/>
    <n v="27"/>
  </r>
  <r>
    <x v="86"/>
    <x v="7"/>
    <x v="130"/>
    <n v="28"/>
    <n v="0"/>
    <s v="4428380-89"/>
    <n v="28"/>
  </r>
  <r>
    <x v="87"/>
    <x v="7"/>
    <x v="1216"/>
    <n v="433"/>
    <n v="0"/>
    <s v="4428480-89"/>
    <n v="433"/>
  </r>
  <r>
    <x v="88"/>
    <x v="7"/>
    <x v="1304"/>
    <n v="371"/>
    <n v="0"/>
    <s v="4428580-89"/>
    <n v="371"/>
  </r>
  <r>
    <x v="89"/>
    <x v="7"/>
    <x v="1116"/>
    <n v="279"/>
    <n v="0"/>
    <s v="4428680-89"/>
    <n v="279"/>
  </r>
  <r>
    <x v="90"/>
    <x v="7"/>
    <x v="1207"/>
    <n v="234"/>
    <n v="0"/>
    <s v="4428780-89"/>
    <n v="234"/>
  </r>
  <r>
    <x v="91"/>
    <x v="7"/>
    <x v="668"/>
    <n v="79"/>
    <n v="0"/>
    <s v="4428880-89"/>
    <n v="79"/>
  </r>
  <r>
    <x v="92"/>
    <x v="7"/>
    <x v="130"/>
    <n v="16"/>
    <n v="0"/>
    <s v="4428980-89"/>
    <n v="16"/>
  </r>
  <r>
    <x v="93"/>
    <x v="7"/>
    <x v="248"/>
    <n v="310"/>
    <n v="0"/>
    <s v="4429080-89"/>
    <n v="310"/>
  </r>
  <r>
    <x v="94"/>
    <x v="7"/>
    <x v="1339"/>
    <n v="248"/>
    <n v="0"/>
    <s v="4429180-89"/>
    <n v="248"/>
  </r>
  <r>
    <x v="95"/>
    <x v="7"/>
    <x v="145"/>
    <n v="192"/>
    <n v="0"/>
    <s v="4429280-89"/>
    <n v="192"/>
  </r>
  <r>
    <x v="96"/>
    <x v="7"/>
    <x v="881"/>
    <n v="213"/>
    <n v="0"/>
    <s v="4429380-89"/>
    <n v="213"/>
  </r>
  <r>
    <x v="97"/>
    <x v="7"/>
    <x v="845"/>
    <n v="206"/>
    <n v="0"/>
    <s v="4429480-89"/>
    <n v="206"/>
  </r>
  <r>
    <x v="98"/>
    <x v="7"/>
    <x v="913"/>
    <n v="67"/>
    <n v="0"/>
    <s v="4429580-89"/>
    <n v="67"/>
  </r>
  <r>
    <x v="99"/>
    <x v="7"/>
    <x v="130"/>
    <n v="27"/>
    <n v="0"/>
    <s v="4429680-89"/>
    <n v="27"/>
  </r>
  <r>
    <x v="100"/>
    <x v="7"/>
    <x v="889"/>
    <n v="175"/>
    <n v="0"/>
    <s v="4429780-89"/>
    <n v="175"/>
  </r>
  <r>
    <x v="101"/>
    <x v="7"/>
    <x v="911"/>
    <n v="161"/>
    <n v="0"/>
    <s v="4429880-89"/>
    <n v="161"/>
  </r>
  <r>
    <x v="102"/>
    <x v="7"/>
    <x v="889"/>
    <n v="76"/>
    <n v="0"/>
    <s v="4429980-89"/>
    <n v="76"/>
  </r>
  <r>
    <x v="103"/>
    <x v="7"/>
    <x v="1225"/>
    <n v="111"/>
    <n v="0"/>
    <s v="4430080-89"/>
    <n v="111"/>
  </r>
  <r>
    <x v="104"/>
    <x v="7"/>
    <x v="130"/>
    <s v="&lt;15"/>
    <n v="0"/>
    <s v="4430180-89"/>
    <n v="15"/>
  </r>
  <r>
    <x v="105"/>
    <x v="7"/>
    <x v="1340"/>
    <n v="82"/>
    <n v="0"/>
    <s v="4430280-89"/>
    <n v="82"/>
  </r>
  <r>
    <x v="106"/>
    <x v="7"/>
    <x v="130"/>
    <s v="&lt;15"/>
    <n v="0"/>
    <s v="4430380-89"/>
    <n v="15"/>
  </r>
  <r>
    <x v="107"/>
    <x v="7"/>
    <x v="1119"/>
    <n v="90"/>
    <n v="0"/>
    <s v="4430480-89"/>
    <n v="90"/>
  </r>
  <r>
    <x v="108"/>
    <x v="7"/>
    <x v="420"/>
    <n v="141"/>
    <n v="0"/>
    <s v="4430580-89"/>
    <n v="141"/>
  </r>
  <r>
    <x v="109"/>
    <x v="7"/>
    <x v="414"/>
    <n v="146"/>
    <n v="0"/>
    <s v="4430680-89"/>
    <n v="146"/>
  </r>
  <r>
    <x v="110"/>
    <x v="7"/>
    <x v="694"/>
    <n v="162"/>
    <n v="0"/>
    <s v="4430780-89"/>
    <n v="162"/>
  </r>
  <r>
    <x v="111"/>
    <x v="7"/>
    <x v="910"/>
    <n v="165"/>
    <n v="0"/>
    <s v="4430880-89"/>
    <n v="165"/>
  </r>
  <r>
    <x v="112"/>
    <x v="7"/>
    <x v="1232"/>
    <n v="35"/>
    <n v="0"/>
    <s v="4430980-89"/>
    <n v="35"/>
  </r>
  <r>
    <x v="113"/>
    <x v="7"/>
    <x v="130"/>
    <s v="&lt;15"/>
    <n v="0"/>
    <s v="4431080-89"/>
    <n v="15"/>
  </r>
  <r>
    <x v="114"/>
    <x v="7"/>
    <x v="433"/>
    <n v="110"/>
    <n v="0"/>
    <s v="4431180-89"/>
    <n v="110"/>
  </r>
  <r>
    <x v="115"/>
    <x v="7"/>
    <x v="1077"/>
    <n v="152"/>
    <n v="0"/>
    <s v="4431280-89"/>
    <n v="152"/>
  </r>
  <r>
    <x v="116"/>
    <x v="7"/>
    <x v="142"/>
    <n v="157"/>
    <n v="0"/>
    <s v="4431380-89"/>
    <n v="157"/>
  </r>
  <r>
    <x v="117"/>
    <x v="7"/>
    <x v="156"/>
    <n v="155"/>
    <n v="0"/>
    <s v="4431480-89"/>
    <n v="155"/>
  </r>
  <r>
    <x v="118"/>
    <x v="7"/>
    <x v="895"/>
    <n v="153"/>
    <n v="0"/>
    <s v="4431580-89"/>
    <n v="153"/>
  </r>
  <r>
    <x v="119"/>
    <x v="7"/>
    <x v="1301"/>
    <n v="64"/>
    <n v="0"/>
    <s v="4431680-89"/>
    <n v="64"/>
  </r>
  <r>
    <x v="120"/>
    <x v="7"/>
    <x v="130"/>
    <s v="&lt;15"/>
    <n v="0"/>
    <s v="4431780-89"/>
    <n v="15"/>
  </r>
  <r>
    <x v="121"/>
    <x v="7"/>
    <x v="1110"/>
    <n v="94"/>
    <n v="0"/>
    <s v="4431880-89"/>
    <n v="94"/>
  </r>
  <r>
    <x v="122"/>
    <x v="7"/>
    <x v="403"/>
    <n v="112"/>
    <n v="0"/>
    <s v="4431980-89"/>
    <n v="112"/>
  </r>
  <r>
    <x v="123"/>
    <x v="7"/>
    <x v="1097"/>
    <n v="129"/>
    <n v="0"/>
    <s v="4432080-89"/>
    <n v="129"/>
  </r>
  <r>
    <x v="124"/>
    <x v="7"/>
    <x v="1299"/>
    <n v="107"/>
    <n v="0"/>
    <s v="4432180-89"/>
    <n v="107"/>
  </r>
  <r>
    <x v="125"/>
    <x v="7"/>
    <x v="102"/>
    <n v="53"/>
    <n v="0"/>
    <s v="4432280-89"/>
    <n v="53"/>
  </r>
  <r>
    <x v="126"/>
    <x v="7"/>
    <x v="130"/>
    <n v="39"/>
    <n v="0"/>
    <s v="4432380-89"/>
    <n v="39"/>
  </r>
  <r>
    <x v="127"/>
    <x v="7"/>
    <x v="130"/>
    <n v="0"/>
    <n v="0"/>
    <s v="4432480-89"/>
    <n v="0"/>
  </r>
  <r>
    <x v="128"/>
    <x v="7"/>
    <x v="427"/>
    <n v="86"/>
    <n v="0"/>
    <s v="4432580-89"/>
    <n v="86"/>
  </r>
  <r>
    <x v="129"/>
    <x v="7"/>
    <x v="738"/>
    <n v="102"/>
    <n v="0"/>
    <s v="4432680-89"/>
    <n v="102"/>
  </r>
  <r>
    <x v="130"/>
    <x v="7"/>
    <x v="403"/>
    <n v="67"/>
    <n v="0"/>
    <s v="4432780-89"/>
    <n v="67"/>
  </r>
  <r>
    <x v="131"/>
    <x v="7"/>
    <x v="410"/>
    <n v="71"/>
    <n v="0"/>
    <s v="4432880-89"/>
    <n v="71"/>
  </r>
  <r>
    <x v="132"/>
    <x v="7"/>
    <x v="884"/>
    <n v="74"/>
    <n v="0"/>
    <s v="4432980-89"/>
    <n v="74"/>
  </r>
  <r>
    <x v="133"/>
    <x v="7"/>
    <x v="892"/>
    <n v="20"/>
    <n v="0"/>
    <s v="4433080-89"/>
    <n v="20"/>
  </r>
  <r>
    <x v="134"/>
    <x v="7"/>
    <x v="130"/>
    <s v="&lt;15"/>
    <n v="0"/>
    <s v="4433180-89"/>
    <n v="15"/>
  </r>
  <r>
    <x v="135"/>
    <x v="7"/>
    <x v="130"/>
    <n v="17"/>
    <n v="0"/>
    <s v="4433280-89"/>
    <n v="17"/>
  </r>
  <r>
    <x v="136"/>
    <x v="7"/>
    <x v="1298"/>
    <s v="&lt;15"/>
    <n v="0"/>
    <s v="4433380-89"/>
    <n v="15"/>
  </r>
  <r>
    <x v="137"/>
    <x v="7"/>
    <x v="658"/>
    <n v="95"/>
    <n v="0"/>
    <s v="4433480-89"/>
    <n v="95"/>
  </r>
  <r>
    <x v="138"/>
    <x v="7"/>
    <x v="646"/>
    <n v="90"/>
    <n v="0"/>
    <s v="4433580-89"/>
    <n v="90"/>
  </r>
  <r>
    <x v="139"/>
    <x v="7"/>
    <x v="1301"/>
    <n v="81"/>
    <n v="0"/>
    <s v="4433680-89"/>
    <n v="81"/>
  </r>
  <r>
    <x v="140"/>
    <x v="7"/>
    <x v="130"/>
    <n v="22"/>
    <n v="0"/>
    <s v="4433780-89"/>
    <n v="22"/>
  </r>
  <r>
    <x v="141"/>
    <x v="7"/>
    <x v="130"/>
    <s v="&lt;15"/>
    <n v="0"/>
    <s v="4433880-89"/>
    <n v="15"/>
  </r>
  <r>
    <x v="142"/>
    <x v="7"/>
    <x v="884"/>
    <n v="46"/>
    <n v="0"/>
    <s v="4433980-89"/>
    <n v="46"/>
  </r>
  <r>
    <x v="143"/>
    <x v="7"/>
    <x v="410"/>
    <n v="63"/>
    <n v="0"/>
    <s v="4434080-89"/>
    <n v="63"/>
  </r>
  <r>
    <x v="144"/>
    <x v="7"/>
    <x v="658"/>
    <n v="68"/>
    <n v="0"/>
    <s v="4434180-89"/>
    <n v="68"/>
  </r>
  <r>
    <x v="145"/>
    <x v="7"/>
    <x v="884"/>
    <n v="51"/>
    <n v="0"/>
    <s v="4434280-89"/>
    <n v="51"/>
  </r>
  <r>
    <x v="146"/>
    <x v="7"/>
    <x v="1301"/>
    <n v="63"/>
    <n v="0"/>
    <s v="4434380-89"/>
    <n v="63"/>
  </r>
  <r>
    <x v="147"/>
    <x v="7"/>
    <x v="130"/>
    <s v="&lt;15"/>
    <n v="0"/>
    <s v="4434480-89"/>
    <n v="15"/>
  </r>
  <r>
    <x v="148"/>
    <x v="7"/>
    <x v="130"/>
    <s v="&lt;15"/>
    <n v="0"/>
    <s v="4434580-89"/>
    <n v="15"/>
  </r>
  <r>
    <x v="149"/>
    <x v="7"/>
    <x v="884"/>
    <n v="35"/>
    <n v="0"/>
    <s v="4434680-89"/>
    <n v="35"/>
  </r>
  <r>
    <x v="150"/>
    <x v="7"/>
    <x v="130"/>
    <n v="18"/>
    <n v="0"/>
    <s v="4434780-89"/>
    <n v="18"/>
  </r>
  <r>
    <x v="151"/>
    <x v="7"/>
    <x v="410"/>
    <n v="38"/>
    <n v="0"/>
    <s v="4434880-89"/>
    <n v="38"/>
  </r>
  <r>
    <x v="152"/>
    <x v="7"/>
    <x v="892"/>
    <n v="26"/>
    <n v="0"/>
    <s v="4434980-89"/>
    <n v="26"/>
  </r>
  <r>
    <x v="153"/>
    <x v="7"/>
    <x v="130"/>
    <n v="30"/>
    <n v="0"/>
    <s v="4435080-89"/>
    <n v="30"/>
  </r>
  <r>
    <x v="154"/>
    <x v="7"/>
    <x v="130"/>
    <s v="&lt;15"/>
    <n v="0"/>
    <s v="4435180-89"/>
    <n v="15"/>
  </r>
  <r>
    <x v="156"/>
    <x v="7"/>
    <x v="130"/>
    <s v="&lt;15"/>
    <n v="0"/>
    <s v="4435380-89"/>
    <n v="15"/>
  </r>
  <r>
    <x v="157"/>
    <x v="7"/>
    <x v="1232"/>
    <n v="23"/>
    <n v="0"/>
    <s v="4435480-89"/>
    <n v="23"/>
  </r>
  <r>
    <x v="158"/>
    <x v="7"/>
    <x v="130"/>
    <n v="15"/>
    <n v="0"/>
    <s v="4435580-89"/>
    <n v="15"/>
  </r>
  <r>
    <x v="159"/>
    <x v="7"/>
    <x v="1307"/>
    <n v="28"/>
    <n v="0"/>
    <s v="4435680-89"/>
    <n v="28"/>
  </r>
  <r>
    <x v="160"/>
    <x v="7"/>
    <x v="892"/>
    <n v="18"/>
    <n v="0"/>
    <s v="4435780-89"/>
    <n v="18"/>
  </r>
  <r>
    <x v="161"/>
    <x v="7"/>
    <x v="130"/>
    <s v="&lt;15"/>
    <n v="0"/>
    <s v="4435880-89"/>
    <n v="15"/>
  </r>
  <r>
    <x v="163"/>
    <x v="7"/>
    <x v="130"/>
    <s v="&lt;15"/>
    <n v="0"/>
    <s v="4436080-89"/>
    <n v="15"/>
  </r>
  <r>
    <x v="164"/>
    <x v="7"/>
    <x v="130"/>
    <n v="18"/>
    <n v="0"/>
    <s v="4436180-89"/>
    <n v="18"/>
  </r>
  <r>
    <x v="165"/>
    <x v="7"/>
    <x v="892"/>
    <n v="23"/>
    <n v="0"/>
    <s v="4436280-89"/>
    <n v="23"/>
  </r>
  <r>
    <x v="166"/>
    <x v="7"/>
    <x v="130"/>
    <n v="29"/>
    <n v="0"/>
    <s v="4436380-89"/>
    <n v="29"/>
  </r>
  <r>
    <x v="167"/>
    <x v="7"/>
    <x v="1307"/>
    <s v="&lt;15"/>
    <n v="0"/>
    <s v="4436480-89"/>
    <n v="15"/>
  </r>
  <r>
    <x v="168"/>
    <x v="7"/>
    <x v="130"/>
    <s v="&lt;15"/>
    <n v="0"/>
    <s v="4436580-89"/>
    <n v="15"/>
  </r>
  <r>
    <x v="169"/>
    <x v="7"/>
    <x v="130"/>
    <n v="0"/>
    <n v="0"/>
    <s v="4436680-89"/>
    <n v="0"/>
  </r>
  <r>
    <x v="170"/>
    <x v="7"/>
    <x v="1307"/>
    <n v="18"/>
    <n v="0"/>
    <s v="4436780-89"/>
    <n v="18"/>
  </r>
  <r>
    <x v="171"/>
    <x v="7"/>
    <x v="130"/>
    <s v="&lt;15"/>
    <n v="0"/>
    <s v="4436880-89"/>
    <n v="15"/>
  </r>
  <r>
    <x v="172"/>
    <x v="7"/>
    <x v="410"/>
    <s v="&lt;15"/>
    <n v="0"/>
    <s v="4436980-89"/>
    <n v="15"/>
  </r>
  <r>
    <x v="173"/>
    <x v="7"/>
    <x v="1292"/>
    <n v="21"/>
    <n v="0"/>
    <s v="4437080-89"/>
    <n v="21"/>
  </r>
  <r>
    <x v="174"/>
    <x v="7"/>
    <x v="415"/>
    <n v="16"/>
    <n v="0"/>
    <s v="4437180-89"/>
    <n v="16"/>
  </r>
  <r>
    <x v="175"/>
    <x v="7"/>
    <x v="130"/>
    <s v="&lt;15"/>
    <n v="0"/>
    <s v="4437280-89"/>
    <n v="15"/>
  </r>
  <r>
    <x v="176"/>
    <x v="7"/>
    <x v="130"/>
    <s v="&lt;15"/>
    <n v="0"/>
    <s v="4437380-89"/>
    <n v="15"/>
  </r>
  <r>
    <x v="177"/>
    <x v="7"/>
    <x v="1292"/>
    <n v="18"/>
    <n v="0"/>
    <s v="4437480-89"/>
    <n v="18"/>
  </r>
  <r>
    <x v="178"/>
    <x v="7"/>
    <x v="738"/>
    <n v="23"/>
    <n v="0"/>
    <s v="4437580-89"/>
    <n v="23"/>
  </r>
  <r>
    <x v="179"/>
    <x v="7"/>
    <x v="698"/>
    <n v="23"/>
    <n v="0"/>
    <s v="4437680-89"/>
    <n v="23"/>
  </r>
  <r>
    <x v="180"/>
    <x v="7"/>
    <x v="1221"/>
    <n v="25"/>
    <n v="0"/>
    <s v="4437780-89"/>
    <n v="25"/>
  </r>
  <r>
    <x v="181"/>
    <x v="7"/>
    <x v="1110"/>
    <n v="20"/>
    <n v="0"/>
    <s v="4437880-89"/>
    <n v="20"/>
  </r>
  <r>
    <x v="182"/>
    <x v="7"/>
    <x v="880"/>
    <s v="&lt;15"/>
    <n v="0"/>
    <s v="4437980-89"/>
    <n v="15"/>
  </r>
  <r>
    <x v="183"/>
    <x v="7"/>
    <x v="130"/>
    <n v="0"/>
    <n v="0"/>
    <s v="4438080-89"/>
    <n v="0"/>
  </r>
  <r>
    <x v="184"/>
    <x v="7"/>
    <x v="131"/>
    <n v="23"/>
    <n v="0"/>
    <s v="4438180-89"/>
    <n v="23"/>
  </r>
  <r>
    <x v="185"/>
    <x v="7"/>
    <x v="1305"/>
    <s v="&lt;15"/>
    <n v="0"/>
    <s v="4438280-89"/>
    <n v="15"/>
  </r>
  <r>
    <x v="186"/>
    <x v="7"/>
    <x v="1299"/>
    <n v="19"/>
    <n v="0"/>
    <s v="4438380-89"/>
    <n v="19"/>
  </r>
  <r>
    <x v="187"/>
    <x v="7"/>
    <x v="1220"/>
    <n v="25"/>
    <n v="0"/>
    <s v="4438480-89"/>
    <n v="25"/>
  </r>
  <r>
    <x v="188"/>
    <x v="7"/>
    <x v="1199"/>
    <n v="21"/>
    <n v="0"/>
    <s v="4438580-89"/>
    <n v="21"/>
  </r>
  <r>
    <x v="189"/>
    <x v="7"/>
    <x v="102"/>
    <n v="20"/>
    <n v="0"/>
    <s v="4438680-89"/>
    <n v="20"/>
  </r>
  <r>
    <x v="190"/>
    <x v="7"/>
    <x v="130"/>
    <n v="0"/>
    <n v="0"/>
    <s v="4438780-89"/>
    <n v="0"/>
  </r>
  <r>
    <x v="191"/>
    <x v="7"/>
    <x v="130"/>
    <n v="21"/>
    <n v="0"/>
    <s v="4438880-89"/>
    <n v="21"/>
  </r>
  <r>
    <x v="192"/>
    <x v="7"/>
    <x v="130"/>
    <s v="&lt;15"/>
    <n v="0"/>
    <s v="4438980-89"/>
    <n v="15"/>
  </r>
  <r>
    <x v="193"/>
    <x v="7"/>
    <x v="132"/>
    <n v="16"/>
    <n v="0"/>
    <s v="4439080-89"/>
    <n v="16"/>
  </r>
  <r>
    <x v="194"/>
    <x v="7"/>
    <x v="884"/>
    <n v="24"/>
    <n v="0"/>
    <s v="4439180-89"/>
    <n v="24"/>
  </r>
  <r>
    <x v="195"/>
    <x v="7"/>
    <x v="130"/>
    <n v="23"/>
    <n v="0"/>
    <s v="4439280-89"/>
    <n v="23"/>
  </r>
  <r>
    <x v="196"/>
    <x v="7"/>
    <x v="130"/>
    <s v="&lt;15"/>
    <n v="0"/>
    <s v="4439380-89"/>
    <n v="15"/>
  </r>
  <r>
    <x v="197"/>
    <x v="7"/>
    <x v="130"/>
    <n v="0"/>
    <n v="0"/>
    <s v="4439480-89"/>
    <n v="0"/>
  </r>
  <r>
    <x v="198"/>
    <x v="7"/>
    <x v="130"/>
    <n v="20"/>
    <n v="0"/>
    <s v="4439580-89"/>
    <n v="20"/>
  </r>
  <r>
    <x v="199"/>
    <x v="7"/>
    <x v="884"/>
    <n v="25"/>
    <n v="0"/>
    <s v="4439680-89"/>
    <n v="25"/>
  </r>
  <r>
    <x v="200"/>
    <x v="7"/>
    <x v="124"/>
    <n v="52"/>
    <n v="0"/>
    <s v="4439780-89"/>
    <n v="52"/>
  </r>
  <r>
    <x v="201"/>
    <x v="7"/>
    <x v="1301"/>
    <n v="44"/>
    <n v="0"/>
    <s v="4439880-89"/>
    <n v="44"/>
  </r>
  <r>
    <x v="202"/>
    <x v="7"/>
    <x v="1307"/>
    <n v="35"/>
    <n v="0"/>
    <s v="4439980-89"/>
    <n v="35"/>
  </r>
  <r>
    <x v="203"/>
    <x v="7"/>
    <x v="130"/>
    <s v="&lt;15"/>
    <n v="0"/>
    <s v="4440080-89"/>
    <n v="15"/>
  </r>
  <r>
    <x v="204"/>
    <x v="7"/>
    <x v="1298"/>
    <s v="&lt;15"/>
    <n v="0"/>
    <s v="4440180-89"/>
    <n v="15"/>
  </r>
  <r>
    <x v="205"/>
    <x v="7"/>
    <x v="1232"/>
    <n v="39"/>
    <n v="0"/>
    <s v="4440280-89"/>
    <n v="39"/>
  </r>
  <r>
    <x v="206"/>
    <x v="7"/>
    <x v="884"/>
    <n v="34"/>
    <n v="0"/>
    <s v="4440380-89"/>
    <n v="34"/>
  </r>
  <r>
    <x v="207"/>
    <x v="7"/>
    <x v="1232"/>
    <n v="32"/>
    <n v="0"/>
    <s v="4440480-89"/>
    <n v="32"/>
  </r>
  <r>
    <x v="208"/>
    <x v="7"/>
    <x v="646"/>
    <n v="50"/>
    <n v="0"/>
    <s v="4440580-89"/>
    <n v="50"/>
  </r>
  <r>
    <x v="209"/>
    <x v="7"/>
    <x v="1232"/>
    <n v="56"/>
    <n v="0"/>
    <s v="4440680-89"/>
    <n v="56"/>
  </r>
  <r>
    <x v="210"/>
    <x v="7"/>
    <x v="130"/>
    <n v="24"/>
    <n v="444"/>
    <s v="4440780-89"/>
    <n v="24"/>
  </r>
  <r>
    <x v="211"/>
    <x v="7"/>
    <x v="130"/>
    <s v="&lt;15"/>
    <n v="649"/>
    <s v="4440880-89"/>
    <n v="15"/>
  </r>
  <r>
    <x v="212"/>
    <x v="7"/>
    <x v="1220"/>
    <n v="28"/>
    <n v="5185"/>
    <s v="4440980-89"/>
    <n v="28"/>
  </r>
  <r>
    <x v="213"/>
    <x v="7"/>
    <x v="421"/>
    <n v="43"/>
    <n v="9786"/>
    <s v="4441080-89"/>
    <n v="43"/>
  </r>
  <r>
    <x v="214"/>
    <x v="7"/>
    <x v="913"/>
    <n v="43"/>
    <n v="13389"/>
    <s v="4441180-89"/>
    <n v="43"/>
  </r>
  <r>
    <x v="215"/>
    <x v="7"/>
    <x v="1231"/>
    <n v="60"/>
    <n v="13709"/>
    <s v="4441280-89"/>
    <n v="60"/>
  </r>
  <r>
    <x v="216"/>
    <x v="7"/>
    <x v="1221"/>
    <n v="77"/>
    <n v="14268"/>
    <s v="4441380-89"/>
    <n v="77"/>
  </r>
  <r>
    <x v="217"/>
    <x v="7"/>
    <x v="1211"/>
    <n v="31"/>
    <n v="6905"/>
    <s v="4441480-89"/>
    <n v="31"/>
  </r>
  <r>
    <x v="218"/>
    <x v="7"/>
    <x v="130"/>
    <n v="15"/>
    <n v="3906"/>
    <s v="4441580-89"/>
    <n v="15"/>
  </r>
  <r>
    <x v="219"/>
    <x v="7"/>
    <x v="156"/>
    <n v="72"/>
    <n v="12867"/>
    <s v="4441680-89"/>
    <n v="72"/>
  </r>
  <r>
    <x v="220"/>
    <x v="7"/>
    <x v="1097"/>
    <n v="76"/>
    <n v="12465"/>
    <s v="4441780-89"/>
    <n v="76"/>
  </r>
  <r>
    <x v="221"/>
    <x v="7"/>
    <x v="1097"/>
    <n v="106"/>
    <n v="12310"/>
    <s v="4441880-89"/>
    <n v="106"/>
  </r>
  <r>
    <x v="222"/>
    <x v="7"/>
    <x v="1223"/>
    <n v="68"/>
    <n v="10131"/>
    <s v="4441980-89"/>
    <n v="68"/>
  </r>
  <r>
    <x v="223"/>
    <x v="7"/>
    <x v="946"/>
    <n v="77"/>
    <n v="9490"/>
    <s v="4442080-89"/>
    <n v="77"/>
  </r>
  <r>
    <x v="224"/>
    <x v="7"/>
    <x v="1292"/>
    <n v="26"/>
    <n v="3925"/>
    <s v="4442180-89"/>
    <n v="26"/>
  </r>
  <r>
    <x v="225"/>
    <x v="7"/>
    <x v="132"/>
    <s v="&lt;15"/>
    <n v="2242"/>
    <s v="4442280-89"/>
    <n v="15"/>
  </r>
  <r>
    <x v="226"/>
    <x v="7"/>
    <x v="1113"/>
    <n v="84"/>
    <n v="6562"/>
    <s v="4442380-89"/>
    <n v="84"/>
  </r>
  <r>
    <x v="227"/>
    <x v="7"/>
    <x v="1223"/>
    <n v="50"/>
    <n v="5953"/>
    <s v="4442480-89"/>
    <n v="50"/>
  </r>
  <r>
    <x v="228"/>
    <x v="7"/>
    <x v="1306"/>
    <n v="90"/>
    <n v="4873"/>
    <s v="4442580-89"/>
    <n v="90"/>
  </r>
  <r>
    <x v="229"/>
    <x v="7"/>
    <x v="1113"/>
    <n v="54"/>
    <n v="4147"/>
    <s v="4442680-89"/>
    <n v="54"/>
  </r>
  <r>
    <x v="230"/>
    <x v="7"/>
    <x v="910"/>
    <n v="69"/>
    <n v="3515"/>
    <s v="4442780-89"/>
    <n v="69"/>
  </r>
  <r>
    <x v="231"/>
    <x v="7"/>
    <x v="1210"/>
    <n v="16"/>
    <n v="1412"/>
    <s v="4442880-89"/>
    <n v="16"/>
  </r>
  <r>
    <x v="232"/>
    <x v="7"/>
    <x v="130"/>
    <s v="&lt;15"/>
    <n v="666"/>
    <s v="4442980-89"/>
    <n v="15"/>
  </r>
  <r>
    <x v="233"/>
    <x v="7"/>
    <x v="1228"/>
    <n v="55"/>
    <n v="2704"/>
    <s v="4443080-89"/>
    <n v="55"/>
  </r>
  <r>
    <x v="234"/>
    <x v="7"/>
    <x v="1218"/>
    <n v="59"/>
    <n v="2434"/>
    <s v="4443180-89"/>
    <n v="59"/>
  </r>
  <r>
    <x v="235"/>
    <x v="7"/>
    <x v="1051"/>
    <n v="68"/>
    <n v="2078"/>
    <s v="4443280-89"/>
    <n v="68"/>
  </r>
  <r>
    <x v="236"/>
    <x v="7"/>
    <x v="898"/>
    <n v="44"/>
    <n v="1702"/>
    <s v="4443380-89"/>
    <n v="44"/>
  </r>
  <r>
    <x v="237"/>
    <x v="7"/>
    <x v="156"/>
    <n v="41"/>
    <n v="1446"/>
    <s v="4443480-89"/>
    <n v="41"/>
  </r>
  <r>
    <x v="238"/>
    <x v="7"/>
    <x v="132"/>
    <n v="19"/>
    <n v="512"/>
    <s v="4443580-89"/>
    <n v="19"/>
  </r>
  <r>
    <x v="239"/>
    <x v="7"/>
    <x v="130"/>
    <s v="&lt;15"/>
    <n v="289"/>
    <s v="4443680-89"/>
    <n v="15"/>
  </r>
  <r>
    <x v="240"/>
    <x v="7"/>
    <x v="161"/>
    <n v="50"/>
    <n v="1155"/>
    <s v="4443780-89"/>
    <n v="50"/>
  </r>
  <r>
    <x v="241"/>
    <x v="7"/>
    <x v="161"/>
    <n v="44"/>
    <n v="1210"/>
    <s v="4443880-89"/>
    <n v="44"/>
  </r>
  <r>
    <x v="242"/>
    <x v="7"/>
    <x v="118"/>
    <n v="59"/>
    <n v="1165"/>
    <s v="4443980-89"/>
    <n v="59"/>
  </r>
  <r>
    <x v="243"/>
    <x v="7"/>
    <x v="698"/>
    <n v="57"/>
    <n v="882"/>
    <s v="4444080-89"/>
    <n v="57"/>
  </r>
  <r>
    <x v="244"/>
    <x v="7"/>
    <x v="1097"/>
    <n v="58"/>
    <n v="789"/>
    <s v="4444180-89"/>
    <n v="58"/>
  </r>
  <r>
    <x v="245"/>
    <x v="7"/>
    <x v="130"/>
    <n v="17"/>
    <n v="306"/>
    <s v="4444280-89"/>
    <n v="17"/>
  </r>
  <r>
    <x v="246"/>
    <x v="7"/>
    <x v="130"/>
    <s v="&lt;15"/>
    <n v="187"/>
    <s v="4444380-89"/>
    <n v="15"/>
  </r>
  <r>
    <x v="247"/>
    <x v="7"/>
    <x v="1110"/>
    <n v="38"/>
    <n v="608"/>
    <s v="4444480-89"/>
    <n v="38"/>
  </r>
  <r>
    <x v="248"/>
    <x v="7"/>
    <x v="1092"/>
    <n v="22"/>
    <n v="143"/>
    <s v="4444580-89"/>
    <n v="22"/>
  </r>
  <r>
    <x v="249"/>
    <x v="7"/>
    <x v="130"/>
    <s v="&lt;15"/>
    <n v="37"/>
    <s v="4444680-89"/>
    <n v="15"/>
  </r>
  <r>
    <x v="250"/>
    <x v="7"/>
    <x v="130"/>
    <s v="&lt;15"/>
    <n v="57"/>
    <s v="4444780-89"/>
    <n v="15"/>
  </r>
  <r>
    <x v="251"/>
    <x v="7"/>
    <x v="156"/>
    <n v="88"/>
    <n v="655"/>
    <s v="4444880-89"/>
    <n v="88"/>
  </r>
  <r>
    <x v="252"/>
    <x v="7"/>
    <x v="878"/>
    <n v="26"/>
    <n v="265"/>
    <s v="4444980-89"/>
    <n v="26"/>
  </r>
  <r>
    <x v="253"/>
    <x v="7"/>
    <x v="130"/>
    <s v="&lt;15"/>
    <n v="106"/>
    <s v="4445080-89"/>
    <n v="15"/>
  </r>
  <r>
    <x v="254"/>
    <x v="7"/>
    <x v="1224"/>
    <n v="77"/>
    <n v="669"/>
    <s v="4445180-89"/>
    <n v="77"/>
  </r>
  <r>
    <x v="255"/>
    <x v="7"/>
    <x v="1300"/>
    <n v="72"/>
    <n v="588"/>
    <s v="4445280-89"/>
    <n v="72"/>
  </r>
  <r>
    <x v="256"/>
    <x v="7"/>
    <x v="654"/>
    <n v="72"/>
    <n v="508"/>
    <s v="4445380-89"/>
    <n v="72"/>
  </r>
  <r>
    <x v="257"/>
    <x v="7"/>
    <x v="130"/>
    <n v="17"/>
    <n v="129"/>
    <s v="4445480-89"/>
    <n v="17"/>
  </r>
  <r>
    <x v="258"/>
    <x v="7"/>
    <x v="130"/>
    <s v="&lt;15"/>
    <s v="&lt;15"/>
    <s v="4445580-89"/>
    <n v="15"/>
  </r>
  <r>
    <x v="259"/>
    <x v="7"/>
    <x v="132"/>
    <n v="52"/>
    <n v="239"/>
    <s v="4445680-89"/>
    <n v="52"/>
  </r>
  <r>
    <x v="260"/>
    <x v="7"/>
    <x v="130"/>
    <n v="16"/>
    <n v="101"/>
    <s v="4445780-89"/>
    <n v="16"/>
  </r>
  <r>
    <x v="261"/>
    <x v="7"/>
    <x v="1231"/>
    <n v="101"/>
    <n v="591"/>
    <s v="4445880-89"/>
    <n v="101"/>
  </r>
  <r>
    <x v="262"/>
    <x v="7"/>
    <x v="130"/>
    <n v="19"/>
    <n v="230"/>
    <s v="4445980-89"/>
    <n v="19"/>
  </r>
  <r>
    <x v="263"/>
    <x v="7"/>
    <x v="130"/>
    <s v="&lt;15"/>
    <n v="45"/>
    <s v="4446080-89"/>
    <n v="15"/>
  </r>
  <r>
    <x v="264"/>
    <x v="7"/>
    <x v="415"/>
    <n v="61"/>
    <n v="446"/>
    <s v="4446180-89"/>
    <n v="61"/>
  </r>
  <r>
    <x v="265"/>
    <x v="7"/>
    <x v="943"/>
    <n v="74"/>
    <n v="409"/>
    <s v="4446280-89"/>
    <n v="74"/>
  </r>
  <r>
    <x v="266"/>
    <x v="7"/>
    <x v="130"/>
    <n v="19"/>
    <n v="174"/>
    <s v="4446380-89"/>
    <n v="19"/>
  </r>
  <r>
    <x v="267"/>
    <x v="7"/>
    <x v="130"/>
    <s v="&lt;15"/>
    <n v="59"/>
    <s v="4446480-89"/>
    <n v="15"/>
  </r>
  <r>
    <x v="268"/>
    <x v="7"/>
    <x v="102"/>
    <n v="54"/>
    <n v="418"/>
    <s v="4446580-89"/>
    <n v="54"/>
  </r>
  <r>
    <x v="269"/>
    <x v="7"/>
    <x v="658"/>
    <n v="33"/>
    <n v="208"/>
    <s v="4446680-89"/>
    <n v="33"/>
  </r>
  <r>
    <x v="270"/>
    <x v="7"/>
    <x v="130"/>
    <s v="&lt;15"/>
    <n v="28"/>
    <s v="4446780-89"/>
    <n v="15"/>
  </r>
  <r>
    <x v="271"/>
    <x v="7"/>
    <x v="1110"/>
    <n v="65"/>
    <n v="638"/>
    <s v="4446880-89"/>
    <n v="65"/>
  </r>
  <r>
    <x v="272"/>
    <x v="7"/>
    <x v="1221"/>
    <n v="92"/>
    <n v="680"/>
    <s v="4446980-89"/>
    <n v="92"/>
  </r>
  <r>
    <x v="273"/>
    <x v="7"/>
    <x v="1307"/>
    <n v="30"/>
    <n v="250"/>
    <s v="4447080-89"/>
    <n v="30"/>
  </r>
  <r>
    <x v="274"/>
    <x v="7"/>
    <x v="130"/>
    <n v="17"/>
    <n v="80"/>
    <s v="4447180-89"/>
    <n v="17"/>
  </r>
  <r>
    <x v="275"/>
    <x v="7"/>
    <x v="1200"/>
    <n v="70"/>
    <n v="632"/>
    <s v="4447280-89"/>
    <n v="70"/>
  </r>
  <r>
    <x v="276"/>
    <x v="7"/>
    <x v="1218"/>
    <n v="87"/>
    <n v="609"/>
    <s v="4447380-89"/>
    <n v="87"/>
  </r>
  <r>
    <x v="277"/>
    <x v="7"/>
    <x v="678"/>
    <n v="58"/>
    <n v="486"/>
    <s v="4447480-89"/>
    <n v="58"/>
  </r>
  <r>
    <x v="278"/>
    <x v="7"/>
    <x v="1299"/>
    <n v="46"/>
    <n v="411"/>
    <s v="4447580-89"/>
    <n v="46"/>
  </r>
  <r>
    <x v="279"/>
    <x v="7"/>
    <x v="1226"/>
    <n v="44"/>
    <n v="346"/>
    <s v="4447680-89"/>
    <n v="44"/>
  </r>
  <r>
    <x v="280"/>
    <x v="7"/>
    <x v="1092"/>
    <s v="&lt;15"/>
    <n v="112"/>
    <s v="4447780-89"/>
    <n v="15"/>
  </r>
  <r>
    <x v="281"/>
    <x v="7"/>
    <x v="130"/>
    <s v="&lt;15"/>
    <n v="33"/>
    <s v="4447880-89"/>
    <n v="15"/>
  </r>
  <r>
    <x v="0"/>
    <x v="8"/>
    <x v="1341"/>
    <n v="0"/>
    <n v="0"/>
    <s v="4419790+"/>
    <n v="0"/>
  </r>
  <r>
    <x v="1"/>
    <x v="8"/>
    <x v="1342"/>
    <n v="0"/>
    <n v="0"/>
    <s v="4419890+"/>
    <n v="0"/>
  </r>
  <r>
    <x v="2"/>
    <x v="8"/>
    <x v="1343"/>
    <n v="0"/>
    <n v="0"/>
    <s v="4419990+"/>
    <n v="0"/>
  </r>
  <r>
    <x v="3"/>
    <x v="8"/>
    <x v="1344"/>
    <n v="0"/>
    <n v="0"/>
    <s v="4420090+"/>
    <n v="0"/>
  </r>
  <r>
    <x v="4"/>
    <x v="8"/>
    <x v="1345"/>
    <n v="0"/>
    <n v="0"/>
    <s v="4420190+"/>
    <n v="0"/>
  </r>
  <r>
    <x v="5"/>
    <x v="8"/>
    <x v="1346"/>
    <n v="0"/>
    <n v="0"/>
    <s v="4420290+"/>
    <n v="0"/>
  </r>
  <r>
    <x v="6"/>
    <x v="8"/>
    <x v="1347"/>
    <n v="0"/>
    <n v="0"/>
    <s v="4420390+"/>
    <n v="0"/>
  </r>
  <r>
    <x v="7"/>
    <x v="8"/>
    <x v="1335"/>
    <n v="0"/>
    <n v="0"/>
    <s v="4420490+"/>
    <n v="0"/>
  </r>
  <r>
    <x v="8"/>
    <x v="8"/>
    <x v="465"/>
    <n v="0"/>
    <n v="0"/>
    <s v="4420590+"/>
    <n v="0"/>
  </r>
  <r>
    <x v="9"/>
    <x v="8"/>
    <x v="1348"/>
    <s v="&lt;15"/>
    <n v="0"/>
    <s v="4420690+"/>
    <n v="15"/>
  </r>
  <r>
    <x v="10"/>
    <x v="8"/>
    <x v="1213"/>
    <n v="129"/>
    <n v="0"/>
    <s v="4420790+"/>
    <n v="129"/>
  </r>
  <r>
    <x v="11"/>
    <x v="8"/>
    <x v="450"/>
    <n v="353"/>
    <n v="0"/>
    <s v="4420890+"/>
    <n v="353"/>
  </r>
  <r>
    <x v="12"/>
    <x v="8"/>
    <x v="667"/>
    <n v="928"/>
    <n v="0"/>
    <s v="4420990+"/>
    <n v="928"/>
  </r>
  <r>
    <x v="13"/>
    <x v="8"/>
    <x v="697"/>
    <n v="1188"/>
    <n v="0"/>
    <s v="4421090+"/>
    <n v="1188"/>
  </r>
  <r>
    <x v="14"/>
    <x v="8"/>
    <x v="1217"/>
    <n v="691"/>
    <n v="0"/>
    <s v="4421190+"/>
    <n v="691"/>
  </r>
  <r>
    <x v="15"/>
    <x v="8"/>
    <x v="433"/>
    <n v="578"/>
    <n v="0"/>
    <s v="4421290+"/>
    <n v="578"/>
  </r>
  <r>
    <x v="16"/>
    <x v="8"/>
    <x v="1073"/>
    <n v="1783"/>
    <n v="0"/>
    <s v="4421390+"/>
    <n v="1783"/>
  </r>
  <r>
    <x v="17"/>
    <x v="8"/>
    <x v="952"/>
    <n v="2541"/>
    <n v="0"/>
    <s v="4421490+"/>
    <n v="2541"/>
  </r>
  <r>
    <x v="18"/>
    <x v="8"/>
    <x v="1213"/>
    <n v="3846"/>
    <n v="0"/>
    <s v="4421590+"/>
    <n v="3846"/>
  </r>
  <r>
    <x v="19"/>
    <x v="8"/>
    <x v="662"/>
    <n v="3383"/>
    <n v="0"/>
    <s v="4421690+"/>
    <n v="3383"/>
  </r>
  <r>
    <x v="20"/>
    <x v="8"/>
    <x v="1349"/>
    <n v="4017"/>
    <n v="0"/>
    <s v="4421790+"/>
    <n v="4017"/>
  </r>
  <r>
    <x v="21"/>
    <x v="8"/>
    <x v="1350"/>
    <n v="1505"/>
    <n v="0"/>
    <s v="4421890+"/>
    <n v="1505"/>
  </r>
  <r>
    <x v="22"/>
    <x v="8"/>
    <x v="1215"/>
    <n v="1493"/>
    <n v="0"/>
    <s v="4421990+"/>
    <n v="1493"/>
  </r>
  <r>
    <x v="23"/>
    <x v="8"/>
    <x v="695"/>
    <n v="2993"/>
    <n v="0"/>
    <s v="4422090+"/>
    <n v="2993"/>
  </r>
  <r>
    <x v="24"/>
    <x v="8"/>
    <x v="661"/>
    <n v="2574"/>
    <n v="0"/>
    <s v="4422190+"/>
    <n v="2574"/>
  </r>
  <r>
    <x v="25"/>
    <x v="8"/>
    <x v="689"/>
    <n v="2237"/>
    <n v="0"/>
    <s v="4422290+"/>
    <n v="2237"/>
  </r>
  <r>
    <x v="26"/>
    <x v="8"/>
    <x v="929"/>
    <n v="2275"/>
    <n v="0"/>
    <s v="4422390+"/>
    <n v="2275"/>
  </r>
  <r>
    <x v="27"/>
    <x v="8"/>
    <x v="908"/>
    <n v="1926"/>
    <n v="0"/>
    <s v="4422490+"/>
    <n v="1926"/>
  </r>
  <r>
    <x v="28"/>
    <x v="8"/>
    <x v="102"/>
    <n v="626"/>
    <n v="0"/>
    <s v="4422590+"/>
    <n v="626"/>
  </r>
  <r>
    <x v="29"/>
    <x v="8"/>
    <x v="653"/>
    <n v="391"/>
    <n v="0"/>
    <s v="4422690+"/>
    <n v="391"/>
  </r>
  <r>
    <x v="30"/>
    <x v="8"/>
    <x v="409"/>
    <n v="741"/>
    <n v="0"/>
    <s v="4422790+"/>
    <n v="741"/>
  </r>
  <r>
    <x v="31"/>
    <x v="8"/>
    <x v="929"/>
    <n v="378"/>
    <n v="0"/>
    <s v="4422890+"/>
    <n v="378"/>
  </r>
  <r>
    <x v="32"/>
    <x v="8"/>
    <x v="381"/>
    <n v="292"/>
    <n v="0"/>
    <s v="4422990+"/>
    <n v="292"/>
  </r>
  <r>
    <x v="33"/>
    <x v="8"/>
    <x v="689"/>
    <n v="308"/>
    <n v="0"/>
    <s v="4423090+"/>
    <n v="308"/>
  </r>
  <r>
    <x v="34"/>
    <x v="8"/>
    <x v="1303"/>
    <n v="239"/>
    <n v="0"/>
    <s v="4423190+"/>
    <n v="239"/>
  </r>
  <r>
    <x v="35"/>
    <x v="8"/>
    <x v="946"/>
    <n v="113"/>
    <n v="0"/>
    <s v="4423290+"/>
    <n v="113"/>
  </r>
  <r>
    <x v="36"/>
    <x v="8"/>
    <x v="415"/>
    <n v="56"/>
    <n v="0"/>
    <s v="4423390+"/>
    <n v="56"/>
  </r>
  <r>
    <x v="37"/>
    <x v="8"/>
    <x v="1207"/>
    <n v="226"/>
    <n v="0"/>
    <s v="4423490+"/>
    <n v="226"/>
  </r>
  <r>
    <x v="38"/>
    <x v="8"/>
    <x v="129"/>
    <n v="163"/>
    <n v="0"/>
    <s v="4423590+"/>
    <n v="163"/>
  </r>
  <r>
    <x v="39"/>
    <x v="8"/>
    <x v="1214"/>
    <n v="188"/>
    <n v="0"/>
    <s v="4423690+"/>
    <n v="188"/>
  </r>
  <r>
    <x v="40"/>
    <x v="8"/>
    <x v="469"/>
    <n v="134"/>
    <n v="0"/>
    <s v="4423790+"/>
    <n v="134"/>
  </r>
  <r>
    <x v="41"/>
    <x v="8"/>
    <x v="1082"/>
    <n v="200"/>
    <n v="0"/>
    <s v="4423890+"/>
    <n v="200"/>
  </r>
  <r>
    <x v="42"/>
    <x v="8"/>
    <x v="898"/>
    <n v="101"/>
    <n v="0"/>
    <s v="4423990+"/>
    <n v="101"/>
  </r>
  <r>
    <x v="43"/>
    <x v="8"/>
    <x v="410"/>
    <n v="72"/>
    <n v="0"/>
    <s v="4424090+"/>
    <n v="72"/>
  </r>
  <r>
    <x v="44"/>
    <x v="8"/>
    <x v="388"/>
    <n v="213"/>
    <n v="0"/>
    <s v="4424190+"/>
    <n v="213"/>
  </r>
  <r>
    <x v="45"/>
    <x v="8"/>
    <x v="747"/>
    <n v="282"/>
    <n v="0"/>
    <s v="4424290+"/>
    <n v="282"/>
  </r>
  <r>
    <x v="46"/>
    <x v="8"/>
    <x v="1207"/>
    <n v="238"/>
    <n v="0"/>
    <s v="4424390+"/>
    <n v="238"/>
  </r>
  <r>
    <x v="47"/>
    <x v="8"/>
    <x v="470"/>
    <n v="160"/>
    <n v="0"/>
    <s v="4424490+"/>
    <n v="160"/>
  </r>
  <r>
    <x v="48"/>
    <x v="8"/>
    <x v="708"/>
    <n v="147"/>
    <n v="0"/>
    <s v="4424590+"/>
    <n v="147"/>
  </r>
  <r>
    <x v="49"/>
    <x v="8"/>
    <x v="124"/>
    <n v="54"/>
    <n v="0"/>
    <s v="4424690+"/>
    <n v="54"/>
  </r>
  <r>
    <x v="50"/>
    <x v="8"/>
    <x v="668"/>
    <n v="21"/>
    <n v="0"/>
    <s v="4424790+"/>
    <n v="21"/>
  </r>
  <r>
    <x v="51"/>
    <x v="8"/>
    <x v="1067"/>
    <n v="212"/>
    <n v="0"/>
    <s v="4424890+"/>
    <n v="212"/>
  </r>
  <r>
    <x v="52"/>
    <x v="8"/>
    <x v="747"/>
    <n v="245"/>
    <n v="0"/>
    <s v="4424990+"/>
    <n v="245"/>
  </r>
  <r>
    <x v="53"/>
    <x v="8"/>
    <x v="1304"/>
    <n v="229"/>
    <n v="0"/>
    <s v="4425090+"/>
    <n v="229"/>
  </r>
  <r>
    <x v="54"/>
    <x v="8"/>
    <x v="1304"/>
    <n v="195"/>
    <n v="0"/>
    <s v="4425190+"/>
    <n v="195"/>
  </r>
  <r>
    <x v="55"/>
    <x v="8"/>
    <x v="712"/>
    <n v="163"/>
    <n v="0"/>
    <s v="4425290+"/>
    <n v="163"/>
  </r>
  <r>
    <x v="56"/>
    <x v="8"/>
    <x v="403"/>
    <n v="67"/>
    <n v="0"/>
    <s v="4425390+"/>
    <n v="67"/>
  </r>
  <r>
    <x v="57"/>
    <x v="8"/>
    <x v="880"/>
    <n v="34"/>
    <n v="0"/>
    <s v="4425490+"/>
    <n v="34"/>
  </r>
  <r>
    <x v="58"/>
    <x v="8"/>
    <x v="1219"/>
    <n v="170"/>
    <n v="0"/>
    <s v="4425590+"/>
    <n v="170"/>
  </r>
  <r>
    <x v="59"/>
    <x v="8"/>
    <x v="941"/>
    <n v="143"/>
    <n v="0"/>
    <s v="4425690+"/>
    <n v="143"/>
  </r>
  <r>
    <x v="60"/>
    <x v="8"/>
    <x v="694"/>
    <n v="222"/>
    <n v="0"/>
    <s v="4425790+"/>
    <n v="222"/>
  </r>
  <r>
    <x v="61"/>
    <x v="8"/>
    <x v="1100"/>
    <n v="182"/>
    <n v="0"/>
    <s v="4425890+"/>
    <n v="182"/>
  </r>
  <r>
    <x v="62"/>
    <x v="8"/>
    <x v="1095"/>
    <n v="142"/>
    <n v="0"/>
    <s v="4425990+"/>
    <n v="142"/>
  </r>
  <r>
    <x v="63"/>
    <x v="8"/>
    <x v="913"/>
    <n v="64"/>
    <n v="0"/>
    <s v="4426090+"/>
    <n v="64"/>
  </r>
  <r>
    <x v="64"/>
    <x v="8"/>
    <x v="1227"/>
    <n v="29"/>
    <n v="0"/>
    <s v="4426190+"/>
    <n v="29"/>
  </r>
  <r>
    <x v="65"/>
    <x v="8"/>
    <x v="129"/>
    <n v="131"/>
    <n v="0"/>
    <s v="4426290+"/>
    <n v="131"/>
  </r>
  <r>
    <x v="66"/>
    <x v="8"/>
    <x v="1215"/>
    <n v="208"/>
    <n v="0"/>
    <s v="4426390+"/>
    <n v="208"/>
  </r>
  <r>
    <x v="67"/>
    <x v="8"/>
    <x v="1070"/>
    <n v="165"/>
    <n v="0"/>
    <s v="4426490+"/>
    <n v="165"/>
  </r>
  <r>
    <x v="68"/>
    <x v="8"/>
    <x v="1070"/>
    <n v="94"/>
    <n v="0"/>
    <s v="4426590+"/>
    <n v="94"/>
  </r>
  <r>
    <x v="69"/>
    <x v="8"/>
    <x v="1113"/>
    <n v="62"/>
    <n v="0"/>
    <s v="4426690+"/>
    <n v="62"/>
  </r>
  <r>
    <x v="70"/>
    <x v="8"/>
    <x v="410"/>
    <n v="20"/>
    <n v="0"/>
    <s v="4426790+"/>
    <n v="20"/>
  </r>
  <r>
    <x v="71"/>
    <x v="8"/>
    <x v="130"/>
    <n v="26"/>
    <n v="0"/>
    <s v="4426890+"/>
    <n v="26"/>
  </r>
  <r>
    <x v="72"/>
    <x v="8"/>
    <x v="1220"/>
    <n v="142"/>
    <n v="0"/>
    <s v="4426990+"/>
    <n v="142"/>
  </r>
  <r>
    <x v="73"/>
    <x v="8"/>
    <x v="156"/>
    <n v="200"/>
    <n v="0"/>
    <s v="4427090+"/>
    <n v="200"/>
  </r>
  <r>
    <x v="74"/>
    <x v="8"/>
    <x v="433"/>
    <n v="141"/>
    <n v="0"/>
    <s v="4427190+"/>
    <n v="141"/>
  </r>
  <r>
    <x v="75"/>
    <x v="8"/>
    <x v="1340"/>
    <n v="156"/>
    <n v="0"/>
    <s v="4427290+"/>
    <n v="156"/>
  </r>
  <r>
    <x v="76"/>
    <x v="8"/>
    <x v="1220"/>
    <n v="131"/>
    <n v="0"/>
    <s v="4427390+"/>
    <n v="131"/>
  </r>
  <r>
    <x v="77"/>
    <x v="8"/>
    <x v="130"/>
    <n v="41"/>
    <n v="0"/>
    <s v="4427490+"/>
    <n v="41"/>
  </r>
  <r>
    <x v="78"/>
    <x v="8"/>
    <x v="130"/>
    <s v="&lt;15"/>
    <n v="0"/>
    <s v="4427590+"/>
    <n v="15"/>
  </r>
  <r>
    <x v="79"/>
    <x v="8"/>
    <x v="118"/>
    <n v="101"/>
    <n v="0"/>
    <s v="4427690+"/>
    <n v="101"/>
  </r>
  <r>
    <x v="80"/>
    <x v="8"/>
    <x v="708"/>
    <n v="125"/>
    <n v="0"/>
    <s v="4427790+"/>
    <n v="125"/>
  </r>
  <r>
    <x v="81"/>
    <x v="8"/>
    <x v="130"/>
    <n v="18"/>
    <n v="0"/>
    <s v="4427890+"/>
    <n v="18"/>
  </r>
  <r>
    <x v="82"/>
    <x v="8"/>
    <x v="646"/>
    <n v="140"/>
    <n v="0"/>
    <s v="4427990+"/>
    <n v="140"/>
  </r>
  <r>
    <x v="83"/>
    <x v="8"/>
    <x v="1340"/>
    <n v="96"/>
    <n v="0"/>
    <s v="4428090+"/>
    <n v="96"/>
  </r>
  <r>
    <x v="84"/>
    <x v="8"/>
    <x v="1092"/>
    <n v="31"/>
    <n v="0"/>
    <s v="4428190+"/>
    <n v="31"/>
  </r>
  <r>
    <x v="85"/>
    <x v="8"/>
    <x v="130"/>
    <s v="&lt;15"/>
    <n v="0"/>
    <s v="4428290+"/>
    <n v="15"/>
  </r>
  <r>
    <x v="86"/>
    <x v="8"/>
    <x v="130"/>
    <s v="&lt;15"/>
    <n v="0"/>
    <s v="4428390+"/>
    <n v="15"/>
  </r>
  <r>
    <x v="87"/>
    <x v="8"/>
    <x v="118"/>
    <n v="107"/>
    <n v="0"/>
    <s v="4428490+"/>
    <n v="107"/>
  </r>
  <r>
    <x v="88"/>
    <x v="8"/>
    <x v="1299"/>
    <n v="81"/>
    <n v="0"/>
    <s v="4428590+"/>
    <n v="81"/>
  </r>
  <r>
    <x v="89"/>
    <x v="8"/>
    <x v="1299"/>
    <n v="74"/>
    <n v="0"/>
    <s v="4428690+"/>
    <n v="74"/>
  </r>
  <r>
    <x v="90"/>
    <x v="8"/>
    <x v="1224"/>
    <n v="63"/>
    <n v="0"/>
    <s v="4428790+"/>
    <n v="63"/>
  </r>
  <r>
    <x v="91"/>
    <x v="8"/>
    <x v="130"/>
    <s v="&lt;15"/>
    <n v="0"/>
    <s v="4428890+"/>
    <n v="15"/>
  </r>
  <r>
    <x v="92"/>
    <x v="8"/>
    <x v="130"/>
    <s v="&lt;15"/>
    <n v="0"/>
    <s v="4428990+"/>
    <n v="15"/>
  </r>
  <r>
    <x v="93"/>
    <x v="8"/>
    <x v="156"/>
    <n v="69"/>
    <n v="0"/>
    <s v="4429090+"/>
    <n v="69"/>
  </r>
  <r>
    <x v="94"/>
    <x v="8"/>
    <x v="458"/>
    <n v="77"/>
    <n v="0"/>
    <s v="4429190+"/>
    <n v="77"/>
  </r>
  <r>
    <x v="95"/>
    <x v="8"/>
    <x v="1220"/>
    <n v="71"/>
    <n v="0"/>
    <s v="4429290+"/>
    <n v="71"/>
  </r>
  <r>
    <x v="96"/>
    <x v="8"/>
    <x v="1199"/>
    <n v="56"/>
    <n v="0"/>
    <s v="4429390+"/>
    <n v="56"/>
  </r>
  <r>
    <x v="97"/>
    <x v="8"/>
    <x v="628"/>
    <n v="47"/>
    <n v="0"/>
    <s v="4429490+"/>
    <n v="47"/>
  </r>
  <r>
    <x v="98"/>
    <x v="8"/>
    <x v="130"/>
    <s v="&lt;15"/>
    <n v="0"/>
    <s v="4429590+"/>
    <n v="15"/>
  </r>
  <r>
    <x v="99"/>
    <x v="8"/>
    <x v="130"/>
    <s v="&lt;15"/>
    <n v="0"/>
    <s v="4429690+"/>
    <n v="15"/>
  </r>
  <r>
    <x v="100"/>
    <x v="8"/>
    <x v="502"/>
    <n v="64"/>
    <n v="0"/>
    <s v="4429790+"/>
    <n v="64"/>
  </r>
  <r>
    <x v="101"/>
    <x v="8"/>
    <x v="1077"/>
    <n v="63"/>
    <n v="0"/>
    <s v="4429890+"/>
    <n v="63"/>
  </r>
  <r>
    <x v="102"/>
    <x v="8"/>
    <x v="470"/>
    <n v="30"/>
    <n v="0"/>
    <s v="4429990+"/>
    <n v="30"/>
  </r>
  <r>
    <x v="103"/>
    <x v="8"/>
    <x v="880"/>
    <n v="34"/>
    <n v="0"/>
    <s v="4430090+"/>
    <n v="34"/>
  </r>
  <r>
    <x v="104"/>
    <x v="8"/>
    <x v="130"/>
    <s v="&lt;15"/>
    <n v="0"/>
    <s v="4430190+"/>
    <n v="15"/>
  </r>
  <r>
    <x v="105"/>
    <x v="8"/>
    <x v="130"/>
    <n v="24"/>
    <n v="0"/>
    <s v="4430290+"/>
    <n v="24"/>
  </r>
  <r>
    <x v="106"/>
    <x v="8"/>
    <x v="1298"/>
    <s v="&lt;15"/>
    <n v="0"/>
    <s v="4430390+"/>
    <n v="15"/>
  </r>
  <r>
    <x v="107"/>
    <x v="8"/>
    <x v="943"/>
    <n v="26"/>
    <n v="0"/>
    <s v="4430490+"/>
    <n v="26"/>
  </r>
  <r>
    <x v="108"/>
    <x v="8"/>
    <x v="1210"/>
    <n v="55"/>
    <n v="0"/>
    <s v="4430590+"/>
    <n v="55"/>
  </r>
  <r>
    <x v="109"/>
    <x v="8"/>
    <x v="427"/>
    <n v="61"/>
    <n v="0"/>
    <s v="4430690+"/>
    <n v="61"/>
  </r>
  <r>
    <x v="110"/>
    <x v="8"/>
    <x v="1224"/>
    <n v="54"/>
    <n v="0"/>
    <s v="4430790+"/>
    <n v="54"/>
  </r>
  <r>
    <x v="111"/>
    <x v="8"/>
    <x v="130"/>
    <n v="61"/>
    <n v="0"/>
    <s v="4430890+"/>
    <n v="61"/>
  </r>
  <r>
    <x v="112"/>
    <x v="8"/>
    <x v="130"/>
    <s v="&lt;15"/>
    <n v="0"/>
    <s v="4430990+"/>
    <n v="15"/>
  </r>
  <r>
    <x v="113"/>
    <x v="8"/>
    <x v="1298"/>
    <s v="&lt;15"/>
    <n v="0"/>
    <s v="4431090+"/>
    <n v="15"/>
  </r>
  <r>
    <x v="114"/>
    <x v="8"/>
    <x v="880"/>
    <n v="36"/>
    <n v="0"/>
    <s v="4431190+"/>
    <n v="36"/>
  </r>
  <r>
    <x v="115"/>
    <x v="8"/>
    <x v="658"/>
    <n v="49"/>
    <n v="0"/>
    <s v="4431290+"/>
    <n v="49"/>
  </r>
  <r>
    <x v="116"/>
    <x v="8"/>
    <x v="668"/>
    <n v="58"/>
    <n v="0"/>
    <s v="4431390+"/>
    <n v="58"/>
  </r>
  <r>
    <x v="117"/>
    <x v="8"/>
    <x v="1301"/>
    <n v="79"/>
    <n v="0"/>
    <s v="4431490+"/>
    <n v="79"/>
  </r>
  <r>
    <x v="118"/>
    <x v="8"/>
    <x v="1307"/>
    <n v="69"/>
    <n v="0"/>
    <s v="4431590+"/>
    <n v="69"/>
  </r>
  <r>
    <x v="119"/>
    <x v="8"/>
    <x v="130"/>
    <s v="&lt;15"/>
    <n v="0"/>
    <s v="4431690+"/>
    <n v="15"/>
  </r>
  <r>
    <x v="121"/>
    <x v="8"/>
    <x v="130"/>
    <n v="31"/>
    <n v="0"/>
    <s v="4431890+"/>
    <n v="31"/>
  </r>
  <r>
    <x v="122"/>
    <x v="8"/>
    <x v="892"/>
    <n v="49"/>
    <n v="0"/>
    <s v="4431990+"/>
    <n v="49"/>
  </r>
  <r>
    <x v="123"/>
    <x v="8"/>
    <x v="1092"/>
    <n v="55"/>
    <n v="0"/>
    <s v="4432090+"/>
    <n v="55"/>
  </r>
  <r>
    <x v="124"/>
    <x v="8"/>
    <x v="892"/>
    <n v="36"/>
    <n v="0"/>
    <s v="4432190+"/>
    <n v="36"/>
  </r>
  <r>
    <x v="125"/>
    <x v="8"/>
    <x v="130"/>
    <s v="&lt;15"/>
    <n v="0"/>
    <s v="4432290+"/>
    <n v="15"/>
  </r>
  <r>
    <x v="126"/>
    <x v="8"/>
    <x v="130"/>
    <s v="&lt;15"/>
    <n v="0"/>
    <s v="4432390+"/>
    <n v="15"/>
  </r>
  <r>
    <x v="127"/>
    <x v="8"/>
    <x v="1298"/>
    <s v="&lt;15"/>
    <n v="0"/>
    <s v="4432490+"/>
    <n v="15"/>
  </r>
  <r>
    <x v="128"/>
    <x v="8"/>
    <x v="130"/>
    <n v="46"/>
    <n v="0"/>
    <s v="4432590+"/>
    <n v="46"/>
  </r>
  <r>
    <x v="129"/>
    <x v="8"/>
    <x v="1092"/>
    <n v="51"/>
    <n v="0"/>
    <s v="4432690+"/>
    <n v="51"/>
  </r>
  <r>
    <x v="130"/>
    <x v="8"/>
    <x v="130"/>
    <n v="17"/>
    <n v="0"/>
    <s v="4432790+"/>
    <n v="17"/>
  </r>
  <r>
    <x v="131"/>
    <x v="8"/>
    <x v="1301"/>
    <n v="29"/>
    <n v="0"/>
    <s v="4432890+"/>
    <n v="29"/>
  </r>
  <r>
    <x v="132"/>
    <x v="8"/>
    <x v="130"/>
    <s v="&lt;15"/>
    <n v="0"/>
    <s v="4432990+"/>
    <n v="15"/>
  </r>
  <r>
    <x v="133"/>
    <x v="8"/>
    <x v="130"/>
    <s v="&lt;15"/>
    <n v="0"/>
    <s v="4433090+"/>
    <n v="15"/>
  </r>
  <r>
    <x v="135"/>
    <x v="8"/>
    <x v="1298"/>
    <s v="&lt;15"/>
    <n v="0"/>
    <s v="4433290+"/>
    <n v="15"/>
  </r>
  <r>
    <x v="137"/>
    <x v="8"/>
    <x v="130"/>
    <n v="40"/>
    <n v="0"/>
    <s v="4433490+"/>
    <n v="40"/>
  </r>
  <r>
    <x v="138"/>
    <x v="8"/>
    <x v="410"/>
    <n v="30"/>
    <n v="0"/>
    <s v="4433590+"/>
    <n v="30"/>
  </r>
  <r>
    <x v="139"/>
    <x v="8"/>
    <x v="130"/>
    <n v="27"/>
    <n v="0"/>
    <s v="4433690+"/>
    <n v="27"/>
  </r>
  <r>
    <x v="140"/>
    <x v="8"/>
    <x v="1298"/>
    <s v="&lt;15"/>
    <n v="0"/>
    <s v="4433790+"/>
    <n v="15"/>
  </r>
  <r>
    <x v="141"/>
    <x v="8"/>
    <x v="1298"/>
    <s v="&lt;15"/>
    <n v="0"/>
    <s v="4433890+"/>
    <n v="15"/>
  </r>
  <r>
    <x v="142"/>
    <x v="8"/>
    <x v="130"/>
    <s v="&lt;15"/>
    <n v="0"/>
    <s v="4433990+"/>
    <n v="15"/>
  </r>
  <r>
    <x v="143"/>
    <x v="8"/>
    <x v="130"/>
    <n v="16"/>
    <n v="0"/>
    <s v="4434090+"/>
    <n v="16"/>
  </r>
  <r>
    <x v="144"/>
    <x v="8"/>
    <x v="130"/>
    <n v="24"/>
    <n v="0"/>
    <s v="4434190+"/>
    <n v="24"/>
  </r>
  <r>
    <x v="145"/>
    <x v="8"/>
    <x v="130"/>
    <s v="&lt;15"/>
    <n v="0"/>
    <s v="4434290+"/>
    <n v="15"/>
  </r>
  <r>
    <x v="146"/>
    <x v="8"/>
    <x v="130"/>
    <n v="23"/>
    <n v="0"/>
    <s v="4434390+"/>
    <n v="23"/>
  </r>
  <r>
    <x v="147"/>
    <x v="8"/>
    <x v="130"/>
    <s v="&lt;15"/>
    <n v="0"/>
    <s v="4434490+"/>
    <n v="15"/>
  </r>
  <r>
    <x v="148"/>
    <x v="8"/>
    <x v="1298"/>
    <s v="&lt;15"/>
    <n v="0"/>
    <s v="4434590+"/>
    <n v="15"/>
  </r>
  <r>
    <x v="149"/>
    <x v="8"/>
    <x v="130"/>
    <s v="&lt;15"/>
    <n v="0"/>
    <s v="4434690+"/>
    <n v="15"/>
  </r>
  <r>
    <x v="150"/>
    <x v="8"/>
    <x v="130"/>
    <s v="&lt;15"/>
    <n v="0"/>
    <s v="4434790+"/>
    <n v="15"/>
  </r>
  <r>
    <x v="151"/>
    <x v="8"/>
    <x v="130"/>
    <s v="&lt;15"/>
    <n v="0"/>
    <s v="4434890+"/>
    <n v="15"/>
  </r>
  <r>
    <x v="152"/>
    <x v="8"/>
    <x v="130"/>
    <s v="&lt;15"/>
    <n v="0"/>
    <s v="4434990+"/>
    <n v="15"/>
  </r>
  <r>
    <x v="153"/>
    <x v="8"/>
    <x v="130"/>
    <s v="&lt;15"/>
    <n v="0"/>
    <s v="4435090+"/>
    <n v="15"/>
  </r>
  <r>
    <x v="154"/>
    <x v="8"/>
    <x v="1298"/>
    <s v="&lt;15"/>
    <n v="0"/>
    <s v="4435190+"/>
    <n v="15"/>
  </r>
  <r>
    <x v="156"/>
    <x v="8"/>
    <x v="130"/>
    <s v="&lt;15"/>
    <n v="0"/>
    <s v="4435390+"/>
    <n v="15"/>
  </r>
  <r>
    <x v="157"/>
    <x v="8"/>
    <x v="130"/>
    <s v="&lt;15"/>
    <n v="0"/>
    <s v="4435490+"/>
    <n v="15"/>
  </r>
  <r>
    <x v="158"/>
    <x v="8"/>
    <x v="130"/>
    <s v="&lt;15"/>
    <n v="0"/>
    <s v="4435590+"/>
    <n v="15"/>
  </r>
  <r>
    <x v="159"/>
    <x v="8"/>
    <x v="130"/>
    <s v="&lt;15"/>
    <n v="0"/>
    <s v="4435690+"/>
    <n v="15"/>
  </r>
  <r>
    <x v="160"/>
    <x v="8"/>
    <x v="130"/>
    <s v="&lt;15"/>
    <n v="0"/>
    <s v="4435790+"/>
    <n v="15"/>
  </r>
  <r>
    <x v="161"/>
    <x v="8"/>
    <x v="130"/>
    <s v="&lt;15"/>
    <n v="0"/>
    <s v="4435890+"/>
    <n v="15"/>
  </r>
  <r>
    <x v="163"/>
    <x v="8"/>
    <x v="130"/>
    <s v="&lt;15"/>
    <n v="0"/>
    <s v="4436090+"/>
    <n v="15"/>
  </r>
  <r>
    <x v="164"/>
    <x v="8"/>
    <x v="130"/>
    <s v="&lt;15"/>
    <n v="0"/>
    <s v="4436190+"/>
    <n v="15"/>
  </r>
  <r>
    <x v="165"/>
    <x v="8"/>
    <x v="130"/>
    <s v="&lt;15"/>
    <n v="0"/>
    <s v="4436290+"/>
    <n v="15"/>
  </r>
  <r>
    <x v="166"/>
    <x v="8"/>
    <x v="130"/>
    <n v="15"/>
    <n v="0"/>
    <s v="4436390+"/>
    <n v="15"/>
  </r>
  <r>
    <x v="167"/>
    <x v="8"/>
    <x v="130"/>
    <s v="&lt;15"/>
    <n v="0"/>
    <s v="4436490+"/>
    <n v="15"/>
  </r>
  <r>
    <x v="168"/>
    <x v="8"/>
    <x v="130"/>
    <n v="0"/>
    <n v="0"/>
    <s v="4436590+"/>
    <n v="0"/>
  </r>
  <r>
    <x v="170"/>
    <x v="8"/>
    <x v="130"/>
    <s v="&lt;15"/>
    <n v="0"/>
    <s v="4436790+"/>
    <n v="15"/>
  </r>
  <r>
    <x v="171"/>
    <x v="8"/>
    <x v="130"/>
    <s v="&lt;15"/>
    <n v="0"/>
    <s v="4436890+"/>
    <n v="15"/>
  </r>
  <r>
    <x v="172"/>
    <x v="8"/>
    <x v="130"/>
    <s v="&lt;15"/>
    <n v="0"/>
    <s v="4436990+"/>
    <n v="15"/>
  </r>
  <r>
    <x v="173"/>
    <x v="8"/>
    <x v="130"/>
    <s v="&lt;15"/>
    <n v="0"/>
    <s v="4437090+"/>
    <n v="15"/>
  </r>
  <r>
    <x v="174"/>
    <x v="8"/>
    <x v="130"/>
    <s v="&lt;15"/>
    <n v="0"/>
    <s v="4437190+"/>
    <n v="15"/>
  </r>
  <r>
    <x v="177"/>
    <x v="8"/>
    <x v="130"/>
    <s v="&lt;15"/>
    <n v="0"/>
    <s v="4437490+"/>
    <n v="15"/>
  </r>
  <r>
    <x v="178"/>
    <x v="8"/>
    <x v="130"/>
    <s v="&lt;15"/>
    <n v="0"/>
    <s v="4437590+"/>
    <n v="15"/>
  </r>
  <r>
    <x v="179"/>
    <x v="8"/>
    <x v="130"/>
    <s v="&lt;15"/>
    <n v="0"/>
    <s v="4437690+"/>
    <n v="15"/>
  </r>
  <r>
    <x v="180"/>
    <x v="8"/>
    <x v="130"/>
    <s v="&lt;15"/>
    <n v="0"/>
    <s v="4437790+"/>
    <n v="15"/>
  </r>
  <r>
    <x v="181"/>
    <x v="8"/>
    <x v="1307"/>
    <s v="&lt;15"/>
    <n v="0"/>
    <s v="4437890+"/>
    <n v="15"/>
  </r>
  <r>
    <x v="182"/>
    <x v="8"/>
    <x v="130"/>
    <s v="&lt;15"/>
    <n v="0"/>
    <s v="4437990+"/>
    <n v="15"/>
  </r>
  <r>
    <x v="184"/>
    <x v="8"/>
    <x v="130"/>
    <s v="&lt;15"/>
    <n v="0"/>
    <s v="4438190+"/>
    <n v="15"/>
  </r>
  <r>
    <x v="185"/>
    <x v="8"/>
    <x v="130"/>
    <s v="&lt;15"/>
    <n v="0"/>
    <s v="4438290+"/>
    <n v="15"/>
  </r>
  <r>
    <x v="186"/>
    <x v="8"/>
    <x v="1307"/>
    <s v="&lt;15"/>
    <n v="0"/>
    <s v="4438390+"/>
    <n v="15"/>
  </r>
  <r>
    <x v="187"/>
    <x v="8"/>
    <x v="884"/>
    <s v="&lt;15"/>
    <n v="0"/>
    <s v="4438490+"/>
    <n v="15"/>
  </r>
  <r>
    <x v="188"/>
    <x v="8"/>
    <x v="658"/>
    <s v="&lt;15"/>
    <n v="0"/>
    <s v="4438590+"/>
    <n v="15"/>
  </r>
  <r>
    <x v="189"/>
    <x v="8"/>
    <x v="130"/>
    <s v="&lt;15"/>
    <n v="0"/>
    <s v="4438690+"/>
    <n v="15"/>
  </r>
  <r>
    <x v="191"/>
    <x v="8"/>
    <x v="1298"/>
    <s v="&lt;15"/>
    <n v="0"/>
    <s v="4438890+"/>
    <n v="15"/>
  </r>
  <r>
    <x v="192"/>
    <x v="8"/>
    <x v="130"/>
    <s v="&lt;15"/>
    <n v="0"/>
    <s v="4438990+"/>
    <n v="15"/>
  </r>
  <r>
    <x v="193"/>
    <x v="8"/>
    <x v="130"/>
    <s v="&lt;15"/>
    <n v="0"/>
    <s v="4439090+"/>
    <n v="15"/>
  </r>
  <r>
    <x v="194"/>
    <x v="8"/>
    <x v="130"/>
    <s v="&lt;15"/>
    <n v="0"/>
    <s v="4439190+"/>
    <n v="15"/>
  </r>
  <r>
    <x v="195"/>
    <x v="8"/>
    <x v="130"/>
    <s v="&lt;15"/>
    <n v="0"/>
    <s v="4439290+"/>
    <n v="15"/>
  </r>
  <r>
    <x v="196"/>
    <x v="8"/>
    <x v="130"/>
    <s v="&lt;15"/>
    <n v="0"/>
    <s v="4439390+"/>
    <n v="15"/>
  </r>
  <r>
    <x v="198"/>
    <x v="8"/>
    <x v="130"/>
    <s v="&lt;15"/>
    <n v="0"/>
    <s v="4439590+"/>
    <n v="15"/>
  </r>
  <r>
    <x v="199"/>
    <x v="8"/>
    <x v="130"/>
    <s v="&lt;15"/>
    <n v="0"/>
    <s v="4439690+"/>
    <n v="15"/>
  </r>
  <r>
    <x v="200"/>
    <x v="8"/>
    <x v="130"/>
    <n v="24"/>
    <n v="0"/>
    <s v="4439790+"/>
    <n v="24"/>
  </r>
  <r>
    <x v="201"/>
    <x v="8"/>
    <x v="130"/>
    <s v="&lt;15"/>
    <n v="0"/>
    <s v="4439890+"/>
    <n v="15"/>
  </r>
  <r>
    <x v="202"/>
    <x v="8"/>
    <x v="130"/>
    <s v="&lt;15"/>
    <n v="0"/>
    <s v="4439990+"/>
    <n v="15"/>
  </r>
  <r>
    <x v="203"/>
    <x v="8"/>
    <x v="130"/>
    <s v="&lt;15"/>
    <n v="0"/>
    <s v="4440090+"/>
    <n v="15"/>
  </r>
  <r>
    <x v="205"/>
    <x v="8"/>
    <x v="130"/>
    <s v="&lt;15"/>
    <n v="0"/>
    <s v="4440290+"/>
    <n v="15"/>
  </r>
  <r>
    <x v="206"/>
    <x v="8"/>
    <x v="130"/>
    <s v="&lt;15"/>
    <n v="0"/>
    <s v="4440390+"/>
    <n v="15"/>
  </r>
  <r>
    <x v="207"/>
    <x v="8"/>
    <x v="892"/>
    <n v="15"/>
    <n v="0"/>
    <s v="4440490+"/>
    <n v="15"/>
  </r>
  <r>
    <x v="208"/>
    <x v="8"/>
    <x v="130"/>
    <n v="32"/>
    <n v="0"/>
    <s v="4440590+"/>
    <n v="32"/>
  </r>
  <r>
    <x v="209"/>
    <x v="8"/>
    <x v="130"/>
    <n v="27"/>
    <n v="0"/>
    <s v="4440690+"/>
    <n v="27"/>
  </r>
  <r>
    <x v="210"/>
    <x v="8"/>
    <x v="130"/>
    <s v="&lt;15"/>
    <n v="58"/>
    <s v="4440790+"/>
    <n v="15"/>
  </r>
  <r>
    <x v="211"/>
    <x v="8"/>
    <x v="1298"/>
    <s v="&lt;15"/>
    <n v="90"/>
    <s v="4440890+"/>
    <n v="15"/>
  </r>
  <r>
    <x v="212"/>
    <x v="8"/>
    <x v="878"/>
    <s v="&lt;15"/>
    <n v="943"/>
    <s v="4440990+"/>
    <n v="15"/>
  </r>
  <r>
    <x v="213"/>
    <x v="8"/>
    <x v="1307"/>
    <n v="15"/>
    <n v="2129"/>
    <s v="4441090+"/>
    <n v="15"/>
  </r>
  <r>
    <x v="214"/>
    <x v="8"/>
    <x v="130"/>
    <n v="21"/>
    <n v="2975"/>
    <s v="4441190+"/>
    <n v="21"/>
  </r>
  <r>
    <x v="215"/>
    <x v="8"/>
    <x v="130"/>
    <n v="19"/>
    <n v="2894"/>
    <s v="4441290+"/>
    <n v="19"/>
  </r>
  <r>
    <x v="216"/>
    <x v="8"/>
    <x v="1307"/>
    <n v="23"/>
    <n v="3015"/>
    <s v="4441390+"/>
    <n v="23"/>
  </r>
  <r>
    <x v="217"/>
    <x v="8"/>
    <x v="130"/>
    <s v="&lt;15"/>
    <n v="1441"/>
    <s v="4441490+"/>
    <n v="15"/>
  </r>
  <r>
    <x v="218"/>
    <x v="8"/>
    <x v="130"/>
    <s v="&lt;15"/>
    <n v="743"/>
    <s v="4441590+"/>
    <n v="15"/>
  </r>
  <r>
    <x v="219"/>
    <x v="8"/>
    <x v="884"/>
    <s v="&lt;15"/>
    <n v="2546"/>
    <s v="4441690+"/>
    <n v="15"/>
  </r>
  <r>
    <x v="220"/>
    <x v="8"/>
    <x v="880"/>
    <s v="&lt;15"/>
    <n v="2672"/>
    <s v="4441790+"/>
    <n v="15"/>
  </r>
  <r>
    <x v="221"/>
    <x v="8"/>
    <x v="149"/>
    <n v="21"/>
    <n v="2424"/>
    <s v="4441890+"/>
    <n v="21"/>
  </r>
  <r>
    <x v="222"/>
    <x v="8"/>
    <x v="132"/>
    <s v="&lt;15"/>
    <n v="2146"/>
    <s v="4441990+"/>
    <n v="15"/>
  </r>
  <r>
    <x v="223"/>
    <x v="8"/>
    <x v="1232"/>
    <n v="18"/>
    <n v="2102"/>
    <s v="4442090+"/>
    <n v="18"/>
  </r>
  <r>
    <x v="224"/>
    <x v="8"/>
    <x v="130"/>
    <s v="&lt;15"/>
    <n v="905"/>
    <s v="4442190+"/>
    <n v="15"/>
  </r>
  <r>
    <x v="225"/>
    <x v="8"/>
    <x v="130"/>
    <s v="&lt;15"/>
    <n v="489"/>
    <s v="4442290+"/>
    <n v="15"/>
  </r>
  <r>
    <x v="226"/>
    <x v="8"/>
    <x v="130"/>
    <n v="20"/>
    <n v="1383"/>
    <s v="4442390+"/>
    <n v="20"/>
  </r>
  <r>
    <x v="227"/>
    <x v="8"/>
    <x v="892"/>
    <n v="16"/>
    <n v="1304"/>
    <s v="4442490+"/>
    <n v="16"/>
  </r>
  <r>
    <x v="228"/>
    <x v="8"/>
    <x v="149"/>
    <n v="20"/>
    <n v="1121"/>
    <s v="4442590+"/>
    <n v="20"/>
  </r>
  <r>
    <x v="229"/>
    <x v="8"/>
    <x v="1092"/>
    <s v="&lt;15"/>
    <n v="980"/>
    <s v="4442690+"/>
    <n v="15"/>
  </r>
  <r>
    <x v="230"/>
    <x v="8"/>
    <x v="668"/>
    <n v="20"/>
    <n v="774"/>
    <s v="4442790+"/>
    <n v="20"/>
  </r>
  <r>
    <x v="231"/>
    <x v="8"/>
    <x v="130"/>
    <s v="&lt;15"/>
    <n v="295"/>
    <s v="4442890+"/>
    <n v="15"/>
  </r>
  <r>
    <x v="232"/>
    <x v="8"/>
    <x v="130"/>
    <s v="&lt;15"/>
    <n v="137"/>
    <s v="4442990+"/>
    <n v="15"/>
  </r>
  <r>
    <x v="233"/>
    <x v="8"/>
    <x v="149"/>
    <n v="15"/>
    <n v="575"/>
    <s v="4443090+"/>
    <n v="15"/>
  </r>
  <r>
    <x v="234"/>
    <x v="8"/>
    <x v="668"/>
    <s v="&lt;15"/>
    <n v="568"/>
    <s v="4443190+"/>
    <n v="15"/>
  </r>
  <r>
    <x v="235"/>
    <x v="8"/>
    <x v="880"/>
    <s v="&lt;15"/>
    <n v="540"/>
    <s v="4443290+"/>
    <n v="15"/>
  </r>
  <r>
    <x v="236"/>
    <x v="8"/>
    <x v="1092"/>
    <s v="&lt;15"/>
    <n v="462"/>
    <s v="4443390+"/>
    <n v="15"/>
  </r>
  <r>
    <x v="237"/>
    <x v="8"/>
    <x v="130"/>
    <s v="&lt;15"/>
    <n v="296"/>
    <s v="4443490+"/>
    <n v="15"/>
  </r>
  <r>
    <x v="238"/>
    <x v="8"/>
    <x v="130"/>
    <s v="&lt;15"/>
    <n v="101"/>
    <s v="4443590+"/>
    <n v="15"/>
  </r>
  <r>
    <x v="239"/>
    <x v="8"/>
    <x v="130"/>
    <n v="0"/>
    <n v="62"/>
    <s v="4443690+"/>
    <n v="0"/>
  </r>
  <r>
    <x v="240"/>
    <x v="8"/>
    <x v="1092"/>
    <s v="&lt;15"/>
    <n v="261"/>
    <s v="4443790+"/>
    <n v="15"/>
  </r>
  <r>
    <x v="241"/>
    <x v="8"/>
    <x v="130"/>
    <s v="&lt;15"/>
    <n v="316"/>
    <s v="4443890+"/>
    <n v="15"/>
  </r>
  <r>
    <x v="242"/>
    <x v="8"/>
    <x v="130"/>
    <s v="&lt;15"/>
    <n v="266"/>
    <s v="4443990+"/>
    <n v="15"/>
  </r>
  <r>
    <x v="243"/>
    <x v="8"/>
    <x v="130"/>
    <s v="&lt;15"/>
    <n v="246"/>
    <s v="4444090+"/>
    <n v="15"/>
  </r>
  <r>
    <x v="244"/>
    <x v="8"/>
    <x v="1211"/>
    <s v="&lt;15"/>
    <n v="224"/>
    <s v="4444190+"/>
    <n v="15"/>
  </r>
  <r>
    <x v="245"/>
    <x v="8"/>
    <x v="130"/>
    <s v="&lt;15"/>
    <n v="63"/>
    <s v="4444290+"/>
    <n v="15"/>
  </r>
  <r>
    <x v="246"/>
    <x v="8"/>
    <x v="130"/>
    <s v="&lt;15"/>
    <n v="47"/>
    <s v="4444390+"/>
    <n v="15"/>
  </r>
  <r>
    <x v="247"/>
    <x v="8"/>
    <x v="892"/>
    <s v="&lt;15"/>
    <n v="155"/>
    <s v="4444490+"/>
    <n v="15"/>
  </r>
  <r>
    <x v="248"/>
    <x v="8"/>
    <x v="130"/>
    <s v="&lt;15"/>
    <n v="28"/>
    <s v="4444590+"/>
    <n v="15"/>
  </r>
  <r>
    <x v="249"/>
    <x v="8"/>
    <x v="1298"/>
    <n v="0"/>
    <s v="&lt;15"/>
    <s v="4444690+"/>
    <n v="0"/>
  </r>
  <r>
    <x v="250"/>
    <x v="8"/>
    <x v="1298"/>
    <n v="0"/>
    <s v="&lt;15"/>
    <s v="4444790+"/>
    <n v="0"/>
  </r>
  <r>
    <x v="251"/>
    <x v="8"/>
    <x v="892"/>
    <n v="20"/>
    <n v="170"/>
    <s v="4444890+"/>
    <n v="20"/>
  </r>
  <r>
    <x v="252"/>
    <x v="8"/>
    <x v="130"/>
    <s v="&lt;15"/>
    <n v="49"/>
    <s v="4444990+"/>
    <n v="15"/>
  </r>
  <r>
    <x v="253"/>
    <x v="8"/>
    <x v="1298"/>
    <s v="&lt;15"/>
    <n v="20"/>
    <s v="4445090+"/>
    <n v="15"/>
  </r>
  <r>
    <x v="254"/>
    <x v="8"/>
    <x v="130"/>
    <s v="&lt;15"/>
    <n v="180"/>
    <s v="4445190+"/>
    <n v="15"/>
  </r>
  <r>
    <x v="255"/>
    <x v="8"/>
    <x v="1092"/>
    <n v="19"/>
    <n v="185"/>
    <s v="4445290+"/>
    <n v="19"/>
  </r>
  <r>
    <x v="256"/>
    <x v="8"/>
    <x v="130"/>
    <n v="15"/>
    <n v="159"/>
    <s v="4445390+"/>
    <n v="15"/>
  </r>
  <r>
    <x v="257"/>
    <x v="8"/>
    <x v="130"/>
    <s v="&lt;15"/>
    <n v="21"/>
    <s v="4445490+"/>
    <n v="15"/>
  </r>
  <r>
    <x v="258"/>
    <x v="8"/>
    <x v="1298"/>
    <n v="0"/>
    <s v="&lt;15"/>
    <s v="4445590+"/>
    <n v="0"/>
  </r>
  <r>
    <x v="259"/>
    <x v="8"/>
    <x v="1298"/>
    <s v="&lt;15"/>
    <n v="45"/>
    <s v="4445690+"/>
    <n v="15"/>
  </r>
  <r>
    <x v="260"/>
    <x v="8"/>
    <x v="130"/>
    <s v="&lt;15"/>
    <n v="23"/>
    <s v="4445790+"/>
    <n v="15"/>
  </r>
  <r>
    <x v="261"/>
    <x v="8"/>
    <x v="130"/>
    <n v="21"/>
    <n v="143"/>
    <s v="4445890+"/>
    <n v="21"/>
  </r>
  <r>
    <x v="262"/>
    <x v="8"/>
    <x v="130"/>
    <s v="&lt;15"/>
    <n v="40"/>
    <s v="4445990+"/>
    <n v="15"/>
  </r>
  <r>
    <x v="263"/>
    <x v="8"/>
    <x v="130"/>
    <s v="&lt;15"/>
    <s v="&lt;15"/>
    <s v="4446090+"/>
    <n v="15"/>
  </r>
  <r>
    <x v="264"/>
    <x v="8"/>
    <x v="130"/>
    <n v="18"/>
    <n v="118"/>
    <s v="4446190+"/>
    <n v="18"/>
  </r>
  <r>
    <x v="265"/>
    <x v="8"/>
    <x v="130"/>
    <n v="16"/>
    <n v="124"/>
    <s v="4446290+"/>
    <n v="16"/>
  </r>
  <r>
    <x v="266"/>
    <x v="8"/>
    <x v="130"/>
    <s v="&lt;15"/>
    <n v="49"/>
    <s v="4446390+"/>
    <n v="15"/>
  </r>
  <r>
    <x v="267"/>
    <x v="8"/>
    <x v="1298"/>
    <n v="0"/>
    <s v="&lt;15"/>
    <s v="4446490+"/>
    <n v="0"/>
  </r>
  <r>
    <x v="268"/>
    <x v="8"/>
    <x v="130"/>
    <s v="&lt;15"/>
    <n v="122"/>
    <s v="4446590+"/>
    <n v="15"/>
  </r>
  <r>
    <x v="269"/>
    <x v="8"/>
    <x v="130"/>
    <s v="&lt;15"/>
    <n v="34"/>
    <s v="4446690+"/>
    <n v="15"/>
  </r>
  <r>
    <x v="270"/>
    <x v="8"/>
    <x v="1298"/>
    <s v="&lt;15"/>
    <s v="&lt;15"/>
    <s v="4446790+"/>
    <n v="15"/>
  </r>
  <r>
    <x v="271"/>
    <x v="8"/>
    <x v="892"/>
    <n v="21"/>
    <n v="149"/>
    <s v="4446890+"/>
    <n v="21"/>
  </r>
  <r>
    <x v="272"/>
    <x v="8"/>
    <x v="130"/>
    <n v="19"/>
    <n v="170"/>
    <s v="4446990+"/>
    <n v="19"/>
  </r>
  <r>
    <x v="273"/>
    <x v="8"/>
    <x v="130"/>
    <s v="&lt;15"/>
    <n v="41"/>
    <s v="4447090+"/>
    <n v="15"/>
  </r>
  <r>
    <x v="274"/>
    <x v="8"/>
    <x v="130"/>
    <n v="0"/>
    <n v="17"/>
    <s v="4447190+"/>
    <n v="0"/>
  </r>
  <r>
    <x v="275"/>
    <x v="8"/>
    <x v="880"/>
    <n v="23"/>
    <n v="152"/>
    <s v="4447290+"/>
    <n v="23"/>
  </r>
  <r>
    <x v="276"/>
    <x v="8"/>
    <x v="1227"/>
    <n v="27"/>
    <n v="176"/>
    <s v="4447390+"/>
    <n v="27"/>
  </r>
  <r>
    <x v="277"/>
    <x v="8"/>
    <x v="880"/>
    <s v="&lt;15"/>
    <n v="145"/>
    <s v="4447490+"/>
    <n v="15"/>
  </r>
  <r>
    <x v="278"/>
    <x v="8"/>
    <x v="880"/>
    <s v="&lt;15"/>
    <n v="138"/>
    <s v="4447590+"/>
    <n v="15"/>
  </r>
  <r>
    <x v="279"/>
    <x v="8"/>
    <x v="130"/>
    <s v="&lt;15"/>
    <n v="95"/>
    <s v="4447690+"/>
    <n v="15"/>
  </r>
  <r>
    <x v="280"/>
    <x v="8"/>
    <x v="130"/>
    <s v="&lt;15"/>
    <n v="25"/>
    <s v="4447790+"/>
    <n v="15"/>
  </r>
  <r>
    <x v="281"/>
    <x v="8"/>
    <x v="1298"/>
    <s v="&lt;15"/>
    <s v="&lt;15"/>
    <s v="4447890+"/>
    <n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2" applyNumberFormats="0" applyBorderFormats="0" applyFontFormats="0" applyPatternFormats="0" applyAlignmentFormats="0" applyWidthHeightFormats="1" dataCaption="ערכים" updatedVersion="5" minRefreshableVersion="3" useAutoFormatting="1" itemPrintTitles="1" createdVersion="5" indent="0" outline="1" outlineData="1" multipleFieldFilters="0">
  <location ref="C169:F270" firstHeaderRow="0" firstDataRow="1" firstDataCol="1"/>
  <pivotFields count="7">
    <pivotField axis="axisRow" numFmtId="14" showAll="0">
      <items count="28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x="272"/>
        <item x="273"/>
        <item x="274"/>
        <item x="275"/>
        <item x="276"/>
        <item x="277"/>
        <item x="278"/>
        <item x="279"/>
        <item x="280"/>
        <item x="281"/>
        <item t="default"/>
      </items>
    </pivotField>
    <pivotField axis="axisRow" showAll="0">
      <items count="10">
        <item x="0"/>
        <item x="1"/>
        <item x="2"/>
        <item x="3"/>
        <item x="4"/>
        <item x="5"/>
        <item x="6"/>
        <item x="7"/>
        <item x="8"/>
        <item t="default"/>
      </items>
    </pivotField>
    <pivotField dataField="1" showAll="0">
      <items count="1352">
        <item x="1298"/>
        <item x="892"/>
        <item x="1307"/>
        <item x="880"/>
        <item x="1092"/>
        <item x="132"/>
        <item x="1227"/>
        <item x="1301"/>
        <item x="1211"/>
        <item x="149"/>
        <item x="884"/>
        <item x="124"/>
        <item x="410"/>
        <item x="1232"/>
        <item x="668"/>
        <item x="658"/>
        <item x="653"/>
        <item x="943"/>
        <item x="1210"/>
        <item x="421"/>
        <item x="878"/>
        <item x="415"/>
        <item x="1292"/>
        <item x="654"/>
        <item x="427"/>
        <item x="738"/>
        <item x="913"/>
        <item x="1300"/>
        <item x="102"/>
        <item x="646"/>
        <item x="1231"/>
        <item x="1340"/>
        <item x="1305"/>
        <item x="118"/>
        <item x="1224"/>
        <item x="1110"/>
        <item x="698"/>
        <item x="403"/>
        <item x="451"/>
        <item x="1226"/>
        <item x="1111"/>
        <item x="678"/>
        <item x="1058"/>
        <item x="156"/>
        <item x="1299"/>
        <item x="161"/>
        <item x="502"/>
        <item x="898"/>
        <item x="131"/>
        <item x="1221"/>
        <item x="1222"/>
        <item x="1097"/>
        <item x="1220"/>
        <item x="891"/>
        <item x="1200"/>
        <item x="708"/>
        <item x="458"/>
        <item x="1223"/>
        <item x="1225"/>
        <item x="1218"/>
        <item x="1113"/>
        <item x="1051"/>
        <item x="433"/>
        <item x="946"/>
        <item x="1077"/>
        <item x="895"/>
        <item x="104"/>
        <item x="1094"/>
        <item x="1199"/>
        <item x="628"/>
        <item x="1090"/>
        <item x="910"/>
        <item x="470"/>
        <item x="1070"/>
        <item x="1306"/>
        <item x="641"/>
        <item x="1115"/>
        <item x="1228"/>
        <item x="1119"/>
        <item x="1219"/>
        <item x="420"/>
        <item x="938"/>
        <item x="142"/>
        <item x="414"/>
        <item x="883"/>
        <item x="704"/>
        <item x="856"/>
        <item x="1089"/>
        <item x="887"/>
        <item x="862"/>
        <item x="877"/>
        <item x="1215"/>
        <item x="1095"/>
        <item x="111"/>
        <item x="919"/>
        <item x="1217"/>
        <item x="1350"/>
        <item x="1080"/>
        <item x="731"/>
        <item x="1091"/>
        <item x="426"/>
        <item x="730"/>
        <item x="1081"/>
        <item x="1079"/>
        <item x="694"/>
        <item x="372"/>
        <item x="924"/>
        <item x="740"/>
        <item x="1302"/>
        <item x="1216"/>
        <item x="1203"/>
        <item x="941"/>
        <item x="912"/>
        <item x="1100"/>
        <item x="400"/>
        <item x="463"/>
        <item x="673"/>
        <item x="129"/>
        <item x="1082"/>
        <item x="684"/>
        <item x="1286"/>
        <item x="879"/>
        <item x="662"/>
        <item x="1296"/>
        <item x="1303"/>
        <item x="712"/>
        <item x="1096"/>
        <item x="952"/>
        <item x="1109"/>
        <item x="388"/>
        <item x="707"/>
        <item x="1075"/>
        <item x="469"/>
        <item x="950"/>
        <item x="1304"/>
        <item x="1076"/>
        <item x="1078"/>
        <item x="889"/>
        <item x="917"/>
        <item x="890"/>
        <item x="248"/>
        <item x="136"/>
        <item x="962"/>
        <item x="1207"/>
        <item x="744"/>
        <item x="409"/>
        <item x="918"/>
        <item x="1072"/>
        <item x="652"/>
        <item x="908"/>
        <item x="1067"/>
        <item x="630"/>
        <item x="881"/>
        <item x="937"/>
        <item x="144"/>
        <item x="439"/>
        <item x="893"/>
        <item x="1062"/>
        <item x="450"/>
        <item x="507"/>
        <item x="845"/>
        <item x="886"/>
        <item x="888"/>
        <item x="1093"/>
        <item x="145"/>
        <item x="923"/>
        <item x="1073"/>
        <item x="475"/>
        <item x="1071"/>
        <item x="97"/>
        <item x="146"/>
        <item x="705"/>
        <item x="758"/>
        <item x="127"/>
        <item x="1116"/>
        <item x="894"/>
        <item x="399"/>
        <item x="697"/>
        <item x="1213"/>
        <item x="1297"/>
        <item x="1214"/>
        <item x="90"/>
        <item x="747"/>
        <item x="457"/>
        <item x="851"/>
        <item x="911"/>
        <item x="140"/>
        <item x="1349"/>
        <item x="909"/>
        <item x="1098"/>
        <item x="499"/>
        <item x="696"/>
        <item x="1069"/>
        <item x="695"/>
        <item x="509"/>
        <item x="897"/>
        <item x="1339"/>
        <item x="1074"/>
        <item x="143"/>
        <item x="664"/>
        <item x="885"/>
        <item x="929"/>
        <item x="882"/>
        <item x="139"/>
        <item x="703"/>
        <item x="512"/>
        <item x="1229"/>
        <item x="504"/>
        <item x="689"/>
        <item x="840"/>
        <item x="672"/>
        <item x="667"/>
        <item x="117"/>
        <item x="1230"/>
        <item x="381"/>
        <item x="1212"/>
        <item x="432"/>
        <item x="487"/>
        <item x="1237"/>
        <item x="706"/>
        <item x="661"/>
        <item x="616"/>
        <item x="669"/>
        <item x="83"/>
        <item x="934"/>
        <item x="494"/>
        <item x="1324"/>
        <item x="737"/>
        <item x="692"/>
        <item x="657"/>
        <item x="141"/>
        <item x="1104"/>
        <item x="666"/>
        <item x="690"/>
        <item x="374"/>
        <item x="876"/>
        <item x="1057"/>
        <item x="501"/>
        <item x="452"/>
        <item x="671"/>
        <item x="914"/>
        <item x="920"/>
        <item x="688"/>
        <item x="1037"/>
        <item x="464"/>
        <item x="1068"/>
        <item x="424"/>
        <item x="670"/>
        <item x="872"/>
        <item x="84"/>
        <item x="875"/>
        <item x="693"/>
        <item x="1083"/>
        <item x="841"/>
        <item x="402"/>
        <item x="940"/>
        <item x="422"/>
        <item x="1063"/>
        <item x="1052"/>
        <item x="674"/>
        <item x="1088"/>
        <item x="1099"/>
        <item x="446"/>
        <item x="416"/>
        <item x="128"/>
        <item x="134"/>
        <item x="915"/>
        <item x="1233"/>
        <item x="455"/>
        <item x="1295"/>
        <item x="1044"/>
        <item x="1064"/>
        <item x="133"/>
        <item x="10"/>
        <item x="79"/>
        <item x="1196"/>
        <item x="928"/>
        <item x="418"/>
        <item x="1236"/>
        <item x="867"/>
        <item x="89"/>
        <item x="1114"/>
        <item x="467"/>
        <item x="1117"/>
        <item x="665"/>
        <item x="1065"/>
        <item x="523"/>
        <item x="138"/>
        <item x="921"/>
        <item x="465"/>
        <item x="902"/>
        <item x="729"/>
        <item x="423"/>
        <item x="623"/>
        <item x="1338"/>
        <item x="916"/>
        <item x="407"/>
        <item x="419"/>
        <item x="691"/>
        <item x="922"/>
        <item x="1101"/>
        <item x="717"/>
        <item x="412"/>
        <item x="11"/>
        <item x="481"/>
        <item x="933"/>
        <item x="428"/>
        <item x="425"/>
        <item x="896"/>
        <item x="137"/>
        <item x="1348"/>
        <item x="1293"/>
        <item x="1112"/>
        <item x="1235"/>
        <item x="135"/>
        <item x="454"/>
        <item x="1294"/>
        <item x="1066"/>
        <item x="1333"/>
        <item x="949"/>
        <item x="101"/>
        <item x="699"/>
        <item x="675"/>
        <item x="1086"/>
        <item x="660"/>
        <item x="466"/>
        <item x="1061"/>
        <item x="456"/>
        <item x="1050"/>
        <item x="701"/>
        <item x="609"/>
        <item x="126"/>
        <item x="1040"/>
        <item x="195"/>
        <item x="651"/>
        <item x="1118"/>
        <item x="1084"/>
        <item x="861"/>
        <item x="110"/>
        <item x="733"/>
        <item x="406"/>
        <item x="873"/>
        <item x="1234"/>
        <item x="723"/>
        <item x="1291"/>
        <item x="1087"/>
        <item x="868"/>
        <item x="387"/>
        <item x="944"/>
        <item x="394"/>
        <item x="743"/>
        <item x="925"/>
        <item x="947"/>
        <item x="655"/>
        <item x="956"/>
        <item x="103"/>
        <item x="640"/>
        <item x="1059"/>
        <item x="125"/>
        <item x="874"/>
        <item x="496"/>
        <item x="610"/>
        <item x="121"/>
        <item x="710"/>
        <item x="663"/>
        <item x="413"/>
        <item x="498"/>
        <item x="96"/>
        <item x="401"/>
        <item x="961"/>
        <item x="449"/>
        <item x="447"/>
        <item x="82"/>
        <item x="417"/>
        <item x="702"/>
        <item x="1060"/>
        <item x="709"/>
        <item x="659"/>
        <item x="1201"/>
        <item x="1107"/>
        <item x="1290"/>
        <item x="700"/>
        <item x="1036"/>
        <item x="461"/>
        <item x="398"/>
        <item x="656"/>
        <item x="468"/>
        <item x="1085"/>
        <item x="360"/>
        <item x="676"/>
        <item x="650"/>
        <item x="471"/>
        <item x="408"/>
        <item x="1274"/>
        <item x="1202"/>
        <item x="870"/>
        <item x="453"/>
        <item x="1282"/>
        <item x="411"/>
        <item x="506"/>
        <item x="871"/>
        <item x="948"/>
        <item x="147"/>
        <item x="269"/>
        <item x="1102"/>
        <item x="907"/>
        <item x="869"/>
        <item x="122"/>
        <item x="677"/>
        <item x="438"/>
        <item x="183"/>
        <item x="1103"/>
        <item x="367"/>
        <item x="119"/>
        <item x="1288"/>
        <item x="751"/>
        <item x="405"/>
        <item x="462"/>
        <item x="148"/>
        <item x="1289"/>
        <item x="120"/>
        <item x="493"/>
        <item x="855"/>
        <item x="1105"/>
        <item x="459"/>
        <item x="448"/>
        <item x="1266"/>
        <item x="926"/>
        <item x="1336"/>
        <item x="14"/>
        <item x="474"/>
        <item x="899"/>
        <item x="1198"/>
        <item x="1124"/>
        <item x="1319"/>
        <item x="1106"/>
        <item x="123"/>
        <item x="649"/>
        <item x="1209"/>
        <item x="711"/>
        <item x="1161"/>
        <item x="430"/>
        <item x="605"/>
        <item x="116"/>
        <item x="1328"/>
        <item x="473"/>
        <item x="713"/>
        <item x="1208"/>
        <item x="900"/>
        <item x="741"/>
        <item x="1329"/>
        <item x="1337"/>
        <item x="1054"/>
        <item x="1287"/>
        <item x="942"/>
        <item x="1206"/>
        <item x="1108"/>
        <item x="714"/>
        <item x="1204"/>
        <item x="460"/>
        <item x="1186"/>
        <item x="353"/>
        <item x="1205"/>
        <item x="1055"/>
        <item x="516"/>
        <item x="951"/>
        <item x="757"/>
        <item x="503"/>
        <item x="945"/>
        <item x="429"/>
        <item x="901"/>
        <item x="112"/>
        <item x="472"/>
        <item x="404"/>
        <item x="736"/>
        <item x="1335"/>
        <item x="839"/>
        <item x="687"/>
        <item x="431"/>
        <item x="647"/>
        <item x="865"/>
        <item x="1330"/>
        <item x="680"/>
        <item x="1053"/>
        <item x="636"/>
        <item x="939"/>
        <item x="927"/>
        <item x="114"/>
        <item x="648"/>
        <item x="742"/>
        <item x="476"/>
        <item x="115"/>
        <item x="100"/>
        <item x="1056"/>
        <item x="615"/>
        <item x="746"/>
        <item x="1323"/>
        <item x="1123"/>
        <item x="715"/>
        <item x="188"/>
        <item x="904"/>
        <item x="1325"/>
        <item x="863"/>
        <item x="397"/>
        <item x="209"/>
        <item x="906"/>
        <item x="380"/>
        <item x="866"/>
        <item x="12"/>
        <item x="905"/>
        <item x="478"/>
        <item x="903"/>
        <item x="642"/>
        <item x="396"/>
        <item x="1334"/>
        <item x="1285"/>
        <item x="716"/>
        <item x="77"/>
        <item x="1331"/>
        <item x="1041"/>
        <item x="258"/>
        <item x="864"/>
        <item x="477"/>
        <item x="354"/>
        <item x="679"/>
        <item x="445"/>
        <item x="629"/>
        <item x="9"/>
        <item x="1180"/>
        <item x="1197"/>
        <item x="395"/>
        <item x="1251"/>
        <item x="109"/>
        <item x="745"/>
        <item x="644"/>
        <item x="735"/>
        <item x="645"/>
        <item x="239"/>
        <item x="681"/>
        <item x="835"/>
        <item x="1048"/>
        <item x="936"/>
        <item x="718"/>
        <item x="1120"/>
        <item x="643"/>
        <item x="479"/>
        <item x="1043"/>
        <item x="682"/>
        <item x="508"/>
        <item x="392"/>
        <item x="1042"/>
        <item x="734"/>
        <item x="683"/>
        <item x="1257"/>
        <item x="1284"/>
        <item x="434"/>
        <item x="76"/>
        <item x="627"/>
        <item x="1332"/>
        <item x="511"/>
        <item x="108"/>
        <item x="854"/>
        <item x="107"/>
        <item x="0"/>
        <item x="349"/>
        <item x="359"/>
        <item x="522"/>
        <item x="252"/>
        <item x="686"/>
        <item x="955"/>
        <item x="1326"/>
        <item x="1047"/>
        <item x="858"/>
        <item x="1046"/>
        <item x="932"/>
        <item x="1049"/>
        <item x="113"/>
        <item x="240"/>
        <item x="1"/>
        <item x="1318"/>
        <item x="247"/>
        <item x="860"/>
        <item x="1045"/>
        <item x="1317"/>
        <item x="739"/>
        <item x="480"/>
        <item x="931"/>
        <item x="732"/>
        <item x="435"/>
        <item x="371"/>
        <item x="728"/>
        <item x="437"/>
        <item x="622"/>
        <item x="935"/>
        <item x="859"/>
        <item x="1327"/>
        <item x="930"/>
        <item x="268"/>
        <item x="393"/>
        <item x="389"/>
        <item x="85"/>
        <item x="719"/>
        <item x="1038"/>
        <item x="1195"/>
        <item x="482"/>
        <item x="1256"/>
        <item x="1322"/>
        <item x="685"/>
        <item x="390"/>
        <item x="1039"/>
        <item x="960"/>
        <item x="1122"/>
        <item x="366"/>
        <item x="1121"/>
        <item x="155"/>
        <item x="638"/>
        <item x="510"/>
        <item x="106"/>
        <item x="639"/>
        <item x="436"/>
        <item x="483"/>
        <item x="857"/>
        <item x="373"/>
        <item x="262"/>
        <item x="391"/>
        <item x="1194"/>
        <item x="608"/>
        <item x="1154"/>
        <item x="202"/>
        <item x="87"/>
        <item x="1193"/>
        <item x="1321"/>
        <item x="720"/>
        <item x="440"/>
        <item x="8"/>
        <item x="1166"/>
        <item x="1031"/>
        <item x="750"/>
        <item x="515"/>
        <item x="443"/>
        <item x="602"/>
        <item x="484"/>
        <item x="485"/>
        <item x="13"/>
        <item x="1273"/>
        <item x="1192"/>
        <item x="1320"/>
        <item x="842"/>
        <item x="959"/>
        <item x="386"/>
        <item x="1160"/>
        <item x="105"/>
        <item x="1283"/>
        <item x="500"/>
        <item x="721"/>
        <item x="88"/>
        <item x="86"/>
        <item x="834"/>
        <item x="1267"/>
        <item x="70"/>
        <item x="384"/>
        <item x="722"/>
        <item x="486"/>
        <item x="1173"/>
        <item x="853"/>
        <item x="726"/>
        <item x="184"/>
        <item x="1025"/>
        <item x="93"/>
        <item x="843"/>
        <item x="1191"/>
        <item x="637"/>
        <item x="1250"/>
        <item x="441"/>
        <item x="488"/>
        <item x="1179"/>
        <item x="727"/>
        <item x="352"/>
        <item x="94"/>
        <item x="849"/>
        <item x="953"/>
        <item x="852"/>
        <item x="189"/>
        <item x="844"/>
        <item x="95"/>
        <item x="20"/>
        <item x="497"/>
        <item x="1279"/>
        <item x="444"/>
        <item x="1153"/>
        <item x="635"/>
        <item x="756"/>
        <item x="1268"/>
        <item x="81"/>
        <item x="194"/>
        <item x="626"/>
        <item x="505"/>
        <item x="848"/>
        <item x="98"/>
        <item x="632"/>
        <item x="91"/>
        <item x="385"/>
        <item x="725"/>
        <item x="495"/>
        <item x="1269"/>
        <item x="1190"/>
        <item x="442"/>
        <item x="1280"/>
        <item x="634"/>
        <item x="99"/>
        <item x="192"/>
        <item x="633"/>
        <item x="846"/>
        <item x="80"/>
        <item x="850"/>
        <item x="382"/>
        <item x="1270"/>
        <item x="958"/>
        <item x="724"/>
        <item x="256"/>
        <item x="755"/>
        <item x="847"/>
        <item x="611"/>
        <item x="631"/>
        <item x="69"/>
        <item x="243"/>
        <item x="1281"/>
        <item x="63"/>
        <item x="186"/>
        <item x="1165"/>
        <item x="754"/>
        <item x="490"/>
        <item x="250"/>
        <item x="1341"/>
        <item x="1172"/>
        <item x="838"/>
        <item x="92"/>
        <item x="191"/>
        <item x="216"/>
        <item x="954"/>
        <item x="185"/>
        <item x="1262"/>
        <item x="238"/>
        <item x="160"/>
        <item x="370"/>
        <item x="1035"/>
        <item x="1263"/>
        <item x="261"/>
        <item x="255"/>
        <item x="748"/>
        <item x="1278"/>
        <item x="1147"/>
        <item x="612"/>
        <item x="379"/>
        <item x="489"/>
        <item x="614"/>
        <item x="383"/>
        <item x="957"/>
        <item x="997"/>
        <item x="1342"/>
        <item x="837"/>
        <item x="1188"/>
        <item x="193"/>
        <item x="201"/>
        <item x="1033"/>
        <item x="187"/>
        <item x="1034"/>
        <item x="613"/>
        <item x="1140"/>
        <item x="595"/>
        <item x="5"/>
        <item x="1265"/>
        <item x="823"/>
        <item x="159"/>
        <item x="1189"/>
        <item x="377"/>
        <item x="378"/>
        <item x="601"/>
        <item x="1261"/>
        <item x="1018"/>
        <item x="1264"/>
        <item x="208"/>
        <item x="625"/>
        <item x="1271"/>
        <item x="78"/>
        <item x="1316"/>
        <item x="1347"/>
        <item x="62"/>
        <item x="829"/>
        <item x="346"/>
        <item x="279"/>
        <item x="1254"/>
        <item x="620"/>
        <item x="1272"/>
        <item x="491"/>
        <item x="242"/>
        <item x="4"/>
        <item x="236"/>
        <item x="1275"/>
        <item x="190"/>
        <item x="249"/>
        <item x="492"/>
        <item x="1277"/>
        <item x="376"/>
        <item x="753"/>
        <item x="355"/>
        <item x="158"/>
        <item x="513"/>
        <item x="521"/>
        <item x="836"/>
        <item x="254"/>
        <item x="7"/>
        <item x="1032"/>
        <item x="619"/>
        <item x="345"/>
        <item x="520"/>
        <item x="1260"/>
        <item x="35"/>
        <item x="1253"/>
        <item x="168"/>
        <item x="1258"/>
        <item x="6"/>
        <item x="267"/>
        <item x="1024"/>
        <item x="624"/>
        <item x="253"/>
        <item x="621"/>
        <item x="1187"/>
        <item x="749"/>
        <item x="75"/>
        <item x="1255"/>
        <item x="519"/>
        <item x="175"/>
        <item x="375"/>
        <item x="1146"/>
        <item x="1259"/>
        <item x="204"/>
        <item x="1162"/>
        <item x="752"/>
        <item x="617"/>
        <item x="284"/>
        <item x="1163"/>
        <item x="203"/>
        <item x="1346"/>
        <item x="1276"/>
        <item x="157"/>
        <item x="588"/>
        <item x="162"/>
        <item x="2"/>
        <item x="1181"/>
        <item x="1029"/>
        <item x="235"/>
        <item x="618"/>
        <item x="205"/>
        <item x="1030"/>
        <item x="356"/>
        <item x="154"/>
        <item x="607"/>
        <item x="1252"/>
        <item x="3"/>
        <item x="19"/>
        <item x="358"/>
        <item x="1345"/>
        <item x="357"/>
        <item x="1159"/>
        <item x="606"/>
        <item x="74"/>
        <item x="266"/>
        <item x="206"/>
        <item x="1170"/>
        <item x="1249"/>
        <item x="363"/>
        <item x="1139"/>
        <item x="833"/>
        <item x="280"/>
        <item x="199"/>
        <item x="369"/>
        <item x="42"/>
        <item x="514"/>
        <item x="364"/>
        <item x="1135"/>
        <item x="153"/>
        <item x="56"/>
        <item x="1185"/>
        <item x="594"/>
        <item x="339"/>
        <item x="368"/>
        <item x="73"/>
        <item x="365"/>
        <item x="1004"/>
        <item x="1017"/>
        <item x="72"/>
        <item x="246"/>
        <item x="1182"/>
        <item x="1158"/>
        <item x="222"/>
        <item x="832"/>
        <item x="251"/>
        <item x="518"/>
        <item x="55"/>
        <item x="1178"/>
        <item x="1028"/>
        <item x="245"/>
        <item x="1344"/>
        <item x="15"/>
        <item x="257"/>
        <item x="215"/>
        <item x="996"/>
        <item x="265"/>
        <item x="152"/>
        <item x="229"/>
        <item x="1027"/>
        <item x="34"/>
        <item x="831"/>
        <item x="1183"/>
        <item x="1315"/>
        <item x="196"/>
        <item x="517"/>
        <item x="1184"/>
        <item x="361"/>
        <item x="228"/>
        <item x="816"/>
        <item x="1171"/>
        <item x="1157"/>
        <item x="18"/>
        <item x="200"/>
        <item x="535"/>
        <item x="362"/>
        <item x="1011"/>
        <item x="603"/>
        <item x="822"/>
        <item x="1177"/>
        <item x="1155"/>
        <item x="264"/>
        <item x="1343"/>
        <item x="71"/>
        <item x="1152"/>
        <item x="830"/>
        <item x="207"/>
        <item x="151"/>
        <item x="604"/>
        <item x="1156"/>
        <item x="795"/>
        <item x="41"/>
        <item x="68"/>
        <item x="244"/>
        <item x="351"/>
        <item x="17"/>
        <item x="1026"/>
        <item x="1164"/>
        <item x="1136"/>
        <item x="991"/>
        <item x="1248"/>
        <item x="283"/>
        <item x="1151"/>
        <item x="221"/>
        <item x="332"/>
        <item x="1246"/>
        <item x="278"/>
        <item x="150"/>
        <item x="270"/>
        <item x="66"/>
        <item x="534"/>
        <item x="65"/>
        <item x="539"/>
        <item x="197"/>
        <item x="338"/>
        <item x="1247"/>
        <item x="277"/>
        <item x="67"/>
        <item x="827"/>
        <item x="1003"/>
        <item x="291"/>
        <item x="990"/>
        <item x="210"/>
        <item x="1150"/>
        <item x="350"/>
        <item x="163"/>
        <item x="212"/>
        <item x="198"/>
        <item x="1167"/>
        <item x="1010"/>
        <item x="237"/>
        <item x="260"/>
        <item x="213"/>
        <item x="828"/>
        <item x="263"/>
        <item x="600"/>
        <item x="1148"/>
        <item x="1144"/>
        <item x="241"/>
        <item x="211"/>
        <item x="1176"/>
        <item x="182"/>
        <item x="1174"/>
        <item x="259"/>
        <item x="281"/>
        <item x="1019"/>
        <item x="1169"/>
        <item x="16"/>
        <item x="1145"/>
        <item x="1168"/>
        <item x="290"/>
        <item x="1149"/>
        <item x="64"/>
        <item x="49"/>
        <item x="1143"/>
        <item x="599"/>
        <item x="1142"/>
        <item x="347"/>
        <item x="826"/>
        <item x="825"/>
        <item x="587"/>
        <item x="598"/>
        <item x="234"/>
        <item x="581"/>
        <item x="1175"/>
        <item x="348"/>
        <item x="48"/>
        <item x="218"/>
        <item x="59"/>
        <item x="815"/>
        <item x="802"/>
        <item x="37"/>
        <item x="1023"/>
        <item x="998"/>
        <item x="1021"/>
        <item x="1022"/>
        <item x="61"/>
        <item x="770"/>
        <item x="1141"/>
        <item x="999"/>
        <item x="233"/>
        <item x="1020"/>
        <item x="597"/>
        <item x="596"/>
        <item x="344"/>
        <item x="36"/>
        <item x="219"/>
        <item x="217"/>
        <item x="214"/>
        <item x="538"/>
        <item x="824"/>
        <item x="57"/>
        <item x="60"/>
        <item x="592"/>
        <item x="28"/>
        <item x="58"/>
        <item x="1016"/>
        <item x="972"/>
        <item x="1138"/>
        <item x="38"/>
        <item x="298"/>
        <item x="536"/>
        <item x="794"/>
        <item x="343"/>
        <item x="809"/>
        <item x="593"/>
        <item x="769"/>
        <item x="995"/>
        <item x="164"/>
        <item x="54"/>
        <item x="1008"/>
        <item x="39"/>
        <item x="1133"/>
        <item x="1000"/>
        <item x="1309"/>
        <item x="1015"/>
        <item x="282"/>
        <item x="1134"/>
        <item x="525"/>
        <item x="220"/>
        <item x="983"/>
        <item x="27"/>
        <item x="342"/>
        <item x="326"/>
        <item x="1001"/>
        <item x="276"/>
        <item x="524"/>
        <item x="226"/>
        <item x="1245"/>
        <item x="533"/>
        <item x="591"/>
        <item x="801"/>
        <item x="773"/>
        <item x="590"/>
        <item x="984"/>
        <item x="297"/>
        <item x="167"/>
        <item x="1137"/>
        <item x="1308"/>
        <item x="341"/>
        <item x="227"/>
        <item x="340"/>
        <item x="46"/>
        <item x="1009"/>
        <item x="546"/>
        <item x="223"/>
        <item x="817"/>
        <item x="808"/>
        <item x="40"/>
        <item x="821"/>
        <item x="819"/>
        <item x="820"/>
        <item x="33"/>
        <item x="994"/>
        <item x="230"/>
        <item x="21"/>
        <item x="32"/>
        <item x="337"/>
        <item x="580"/>
        <item x="589"/>
        <item x="336"/>
        <item x="540"/>
        <item x="1002"/>
        <item x="53"/>
        <item x="43"/>
        <item x="532"/>
        <item x="560"/>
        <item x="1005"/>
        <item x="305"/>
        <item x="1014"/>
        <item x="818"/>
        <item x="224"/>
        <item x="992"/>
        <item x="537"/>
        <item x="47"/>
        <item x="1012"/>
        <item x="541"/>
        <item x="567"/>
        <item x="231"/>
        <item x="971"/>
        <item x="44"/>
        <item x="325"/>
        <item x="989"/>
        <item x="993"/>
        <item x="1007"/>
        <item x="574"/>
        <item x="232"/>
        <item x="1013"/>
        <item x="335"/>
        <item x="796"/>
        <item x="973"/>
        <item x="225"/>
        <item x="797"/>
        <item x="1006"/>
        <item x="274"/>
        <item x="1314"/>
        <item x="174"/>
        <item x="771"/>
        <item x="334"/>
        <item x="545"/>
        <item x="774"/>
        <item x="814"/>
        <item x="987"/>
        <item x="988"/>
        <item x="52"/>
        <item x="45"/>
        <item x="985"/>
        <item x="50"/>
        <item x="31"/>
        <item x="51"/>
        <item x="181"/>
        <item x="273"/>
        <item x="787"/>
        <item x="333"/>
        <item x="275"/>
        <item x="165"/>
        <item x="788"/>
        <item x="1313"/>
        <item x="531"/>
        <item x="586"/>
        <item x="529"/>
        <item x="798"/>
        <item x="312"/>
        <item x="542"/>
        <item x="768"/>
        <item x="813"/>
        <item x="585"/>
        <item x="759"/>
        <item x="584"/>
        <item x="29"/>
        <item x="986"/>
        <item x="289"/>
        <item x="1132"/>
        <item x="806"/>
        <item x="970"/>
        <item x="271"/>
        <item x="799"/>
        <item x="166"/>
        <item x="582"/>
        <item x="304"/>
        <item x="319"/>
        <item x="30"/>
        <item x="772"/>
        <item x="1239"/>
        <item x="285"/>
        <item x="1312"/>
        <item x="793"/>
        <item x="547"/>
        <item x="573"/>
        <item x="553"/>
        <item x="792"/>
        <item x="552"/>
        <item x="331"/>
        <item x="169"/>
        <item x="292"/>
        <item x="528"/>
        <item x="982"/>
        <item x="583"/>
        <item x="566"/>
        <item x="807"/>
        <item x="559"/>
        <item x="272"/>
        <item x="327"/>
        <item x="329"/>
        <item x="330"/>
        <item x="803"/>
        <item x="812"/>
        <item x="170"/>
        <item x="760"/>
        <item x="976"/>
        <item x="800"/>
        <item x="530"/>
        <item x="179"/>
        <item x="288"/>
        <item x="1311"/>
        <item x="22"/>
        <item x="977"/>
        <item x="810"/>
        <item x="1238"/>
        <item x="180"/>
        <item x="526"/>
        <item x="318"/>
        <item x="543"/>
        <item x="805"/>
        <item x="804"/>
        <item x="767"/>
        <item x="981"/>
        <item x="579"/>
        <item x="311"/>
        <item x="1310"/>
        <item x="811"/>
        <item x="328"/>
        <item x="791"/>
        <item x="172"/>
        <item x="299"/>
        <item x="26"/>
        <item x="548"/>
        <item x="173"/>
        <item x="171"/>
        <item x="550"/>
        <item x="544"/>
        <item x="764"/>
        <item x="178"/>
        <item x="287"/>
        <item x="177"/>
        <item x="527"/>
        <item x="980"/>
        <item x="549"/>
        <item x="1126"/>
        <item x="176"/>
        <item x="295"/>
        <item x="963"/>
        <item x="24"/>
        <item x="781"/>
        <item x="969"/>
        <item x="23"/>
        <item x="302"/>
        <item x="790"/>
        <item x="286"/>
        <item x="578"/>
        <item x="324"/>
        <item x="780"/>
        <item x="1244"/>
        <item x="293"/>
        <item x="294"/>
        <item x="25"/>
        <item x="301"/>
        <item x="979"/>
        <item x="571"/>
        <item x="296"/>
        <item x="789"/>
        <item x="766"/>
        <item x="1243"/>
        <item x="561"/>
        <item x="306"/>
        <item x="786"/>
        <item x="557"/>
        <item x="763"/>
        <item x="1125"/>
        <item x="572"/>
        <item x="562"/>
        <item x="964"/>
        <item x="775"/>
        <item x="323"/>
        <item x="968"/>
        <item x="563"/>
        <item x="765"/>
        <item x="761"/>
        <item x="784"/>
        <item x="300"/>
        <item x="785"/>
        <item x="577"/>
        <item x="568"/>
        <item x="307"/>
        <item x="782"/>
        <item x="556"/>
        <item x="551"/>
        <item x="783"/>
        <item x="1242"/>
        <item x="575"/>
        <item x="564"/>
        <item x="776"/>
        <item x="316"/>
        <item x="570"/>
        <item x="569"/>
        <item x="554"/>
        <item x="317"/>
        <item x="978"/>
        <item x="303"/>
        <item x="576"/>
        <item x="308"/>
        <item x="762"/>
        <item x="565"/>
        <item x="558"/>
        <item x="313"/>
        <item x="975"/>
        <item x="974"/>
        <item x="1241"/>
        <item x="1131"/>
        <item x="967"/>
        <item x="320"/>
        <item x="322"/>
        <item x="309"/>
        <item x="555"/>
        <item x="1130"/>
        <item x="314"/>
        <item x="777"/>
        <item x="321"/>
        <item x="1240"/>
        <item x="779"/>
        <item x="315"/>
        <item x="310"/>
        <item x="965"/>
        <item x="1129"/>
        <item x="778"/>
        <item x="966"/>
        <item x="1128"/>
        <item x="1127"/>
        <item x="130"/>
        <item t="default"/>
      </items>
    </pivotField>
    <pivotField dataField="1" showAll="0"/>
    <pivotField dataField="1" showAll="0"/>
    <pivotField showAll="0"/>
    <pivotField showAll="0"/>
  </pivotFields>
  <rowFields count="2">
    <field x="0"/>
    <field x="1"/>
  </rowFields>
  <rowItems count="101">
    <i>
      <x v="272"/>
    </i>
    <i r="1">
      <x/>
    </i>
    <i r="1">
      <x v="1"/>
    </i>
    <i r="1">
      <x v="2"/>
    </i>
    <i r="1">
      <x v="3"/>
    </i>
    <i r="1">
      <x v="4"/>
    </i>
    <i r="1">
      <x v="5"/>
    </i>
    <i r="1">
      <x v="6"/>
    </i>
    <i r="1">
      <x v="7"/>
    </i>
    <i r="1">
      <x v="8"/>
    </i>
    <i>
      <x v="273"/>
    </i>
    <i r="1">
      <x/>
    </i>
    <i r="1">
      <x v="1"/>
    </i>
    <i r="1">
      <x v="2"/>
    </i>
    <i r="1">
      <x v="3"/>
    </i>
    <i r="1">
      <x v="4"/>
    </i>
    <i r="1">
      <x v="5"/>
    </i>
    <i r="1">
      <x v="6"/>
    </i>
    <i r="1">
      <x v="7"/>
    </i>
    <i r="1">
      <x v="8"/>
    </i>
    <i>
      <x v="274"/>
    </i>
    <i r="1">
      <x/>
    </i>
    <i r="1">
      <x v="1"/>
    </i>
    <i r="1">
      <x v="2"/>
    </i>
    <i r="1">
      <x v="3"/>
    </i>
    <i r="1">
      <x v="4"/>
    </i>
    <i r="1">
      <x v="5"/>
    </i>
    <i r="1">
      <x v="6"/>
    </i>
    <i r="1">
      <x v="7"/>
    </i>
    <i r="1">
      <x v="8"/>
    </i>
    <i>
      <x v="275"/>
    </i>
    <i r="1">
      <x/>
    </i>
    <i r="1">
      <x v="1"/>
    </i>
    <i r="1">
      <x v="2"/>
    </i>
    <i r="1">
      <x v="3"/>
    </i>
    <i r="1">
      <x v="4"/>
    </i>
    <i r="1">
      <x v="5"/>
    </i>
    <i r="1">
      <x v="6"/>
    </i>
    <i r="1">
      <x v="7"/>
    </i>
    <i r="1">
      <x v="8"/>
    </i>
    <i>
      <x v="276"/>
    </i>
    <i r="1">
      <x/>
    </i>
    <i r="1">
      <x v="1"/>
    </i>
    <i r="1">
      <x v="2"/>
    </i>
    <i r="1">
      <x v="3"/>
    </i>
    <i r="1">
      <x v="4"/>
    </i>
    <i r="1">
      <x v="5"/>
    </i>
    <i r="1">
      <x v="6"/>
    </i>
    <i r="1">
      <x v="7"/>
    </i>
    <i r="1">
      <x v="8"/>
    </i>
    <i>
      <x v="277"/>
    </i>
    <i r="1">
      <x/>
    </i>
    <i r="1">
      <x v="1"/>
    </i>
    <i r="1">
      <x v="2"/>
    </i>
    <i r="1">
      <x v="3"/>
    </i>
    <i r="1">
      <x v="4"/>
    </i>
    <i r="1">
      <x v="5"/>
    </i>
    <i r="1">
      <x v="6"/>
    </i>
    <i r="1">
      <x v="7"/>
    </i>
    <i r="1">
      <x v="8"/>
    </i>
    <i>
      <x v="278"/>
    </i>
    <i r="1">
      <x/>
    </i>
    <i r="1">
      <x v="1"/>
    </i>
    <i r="1">
      <x v="2"/>
    </i>
    <i r="1">
      <x v="3"/>
    </i>
    <i r="1">
      <x v="4"/>
    </i>
    <i r="1">
      <x v="5"/>
    </i>
    <i r="1">
      <x v="6"/>
    </i>
    <i r="1">
      <x v="7"/>
    </i>
    <i r="1">
      <x v="8"/>
    </i>
    <i>
      <x v="279"/>
    </i>
    <i r="1">
      <x/>
    </i>
    <i r="1">
      <x v="1"/>
    </i>
    <i r="1">
      <x v="2"/>
    </i>
    <i r="1">
      <x v="3"/>
    </i>
    <i r="1">
      <x v="4"/>
    </i>
    <i r="1">
      <x v="5"/>
    </i>
    <i r="1">
      <x v="6"/>
    </i>
    <i r="1">
      <x v="7"/>
    </i>
    <i r="1">
      <x v="8"/>
    </i>
    <i>
      <x v="280"/>
    </i>
    <i r="1">
      <x/>
    </i>
    <i r="1">
      <x v="1"/>
    </i>
    <i r="1">
      <x v="2"/>
    </i>
    <i r="1">
      <x v="3"/>
    </i>
    <i r="1">
      <x v="4"/>
    </i>
    <i r="1">
      <x v="5"/>
    </i>
    <i r="1">
      <x v="6"/>
    </i>
    <i r="1">
      <x v="7"/>
    </i>
    <i r="1">
      <x v="8"/>
    </i>
    <i>
      <x v="281"/>
    </i>
    <i r="1">
      <x/>
    </i>
    <i r="1">
      <x v="1"/>
    </i>
    <i r="1">
      <x v="2"/>
    </i>
    <i r="1">
      <x v="3"/>
    </i>
    <i r="1">
      <x v="4"/>
    </i>
    <i r="1">
      <x v="5"/>
    </i>
    <i r="1">
      <x v="6"/>
    </i>
    <i r="1">
      <x v="7"/>
    </i>
    <i r="1">
      <x v="8"/>
    </i>
    <i t="grand">
      <x/>
    </i>
  </rowItems>
  <colFields count="1">
    <field x="-2"/>
  </colFields>
  <colItems count="3">
    <i>
      <x/>
    </i>
    <i i="1">
      <x v="1"/>
    </i>
    <i i="2">
      <x v="2"/>
    </i>
  </colItems>
  <dataFields count="3">
    <dataField name="ממוצע של First_dose" fld="2" subtotal="average" baseField="1" baseItem="0"/>
    <dataField name="ממוצע של Second_dose" fld="3" subtotal="average" baseField="1" baseItem="0"/>
    <dataField name="ממוצע של Third_dose" fld="4"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5" applyNumberFormats="0" applyBorderFormats="0" applyFontFormats="0" applyPatternFormats="0" applyAlignmentFormats="0" applyWidthHeightFormats="1" dataCaption="ערכים" updatedVersion="5" minRefreshableVersion="3" useAutoFormatting="1" rowGrandTotals="0" colGrandTotals="0" itemPrintTitles="1" createdVersion="5" indent="0" outline="1" outlineData="1" multipleFieldFilters="0">
  <location ref="F16:J27" firstHeaderRow="1" firstDataRow="2" firstDataCol="1"/>
  <pivotFields count="13">
    <pivotField axis="axisRow" subtotalTop="0" showAll="0" defaultSubtotal="0">
      <items count="9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x="85"/>
        <item x="86"/>
        <item x="87"/>
        <item x="88"/>
        <item x="89"/>
        <item x="90"/>
        <item x="91"/>
        <item x="92"/>
        <item x="93"/>
        <item x="94"/>
      </items>
    </pivotField>
    <pivotField showAll="0"/>
    <pivotField showAll="0"/>
    <pivotField showAll="0"/>
    <pivotField axis="axisCol" showAll="0">
      <items count="609">
        <item h="1" x="192"/>
        <item h="1" x="324"/>
        <item h="1" x="309"/>
        <item h="1" x="98"/>
        <item h="1" x="335"/>
        <item h="1" x="261"/>
        <item h="1" x="80"/>
        <item x="514"/>
        <item h="1" x="451"/>
        <item h="1" x="507"/>
        <item h="1" x="409"/>
        <item h="1" x="499"/>
        <item h="1" x="398"/>
        <item h="1" x="24"/>
        <item h="1" x="5"/>
        <item h="1" x="467"/>
        <item h="1" x="483"/>
        <item h="1" x="346"/>
        <item h="1" x="6"/>
        <item h="1" x="35"/>
        <item h="1" x="49"/>
        <item h="1" x="56"/>
        <item h="1" x="37"/>
        <item h="1" x="358"/>
        <item h="1" x="347"/>
        <item h="1" x="25"/>
        <item h="1" x="7"/>
        <item h="1" x="47"/>
        <item h="1" x="432"/>
        <item h="1" x="515"/>
        <item h="1" x="551"/>
        <item h="1" x="410"/>
        <item h="1" x="54"/>
        <item h="1" x="0"/>
        <item h="1" x="8"/>
        <item h="1" x="26"/>
        <item h="1" x="310"/>
        <item h="1" x="592"/>
        <item h="1" x="348"/>
        <item h="1" x="504"/>
        <item h="1" x="420"/>
        <item h="1" x="516"/>
        <item h="1" x="170"/>
        <item h="1" x="50"/>
        <item h="1" x="146"/>
        <item h="1" x="72"/>
        <item h="1" x="560"/>
        <item h="1" x="193"/>
        <item h="1" x="211"/>
        <item h="1" x="223"/>
        <item h="1" x="150"/>
        <item h="1" x="433"/>
        <item h="1" x="421"/>
        <item h="1" x="62"/>
        <item h="1" x="136"/>
        <item x="526"/>
        <item h="1" x="452"/>
        <item h="1" x="593"/>
        <item h="1" x="577"/>
        <item h="1" x="241"/>
        <item h="1" x="232"/>
        <item h="1" x="262"/>
        <item h="1" x="270"/>
        <item h="1" x="490"/>
        <item h="1" x="399"/>
        <item h="1" x="570"/>
        <item h="1" x="474"/>
        <item h="1" x="185"/>
        <item h="1" x="200"/>
        <item h="1" x="349"/>
        <item h="1" x="217"/>
        <item h="1" x="38"/>
        <item h="1" x="159"/>
        <item h="1" x="63"/>
        <item h="1" x="311"/>
        <item h="1" x="295"/>
        <item h="1" x="283"/>
        <item h="1" x="517"/>
        <item h="1" x="505"/>
        <item h="1" x="500"/>
        <item h="1" x="312"/>
        <item h="1" x="475"/>
        <item h="1" x="178"/>
        <item h="1" x="561"/>
        <item h="1" x="594"/>
        <item x="584"/>
        <item h="1" x="441"/>
        <item h="1" x="242"/>
        <item h="1" x="249"/>
        <item h="1" x="99"/>
        <item h="1" x="186"/>
        <item h="1" x="179"/>
        <item h="1" x="411"/>
        <item h="1" x="296"/>
        <item h="1" x="284"/>
        <item h="1" x="370"/>
        <item h="1" x="325"/>
        <item h="1" x="271"/>
        <item h="1" x="400"/>
        <item h="1" x="434"/>
        <item h="1" x="422"/>
        <item h="1" x="359"/>
        <item h="1" x="350"/>
        <item h="1" x="88"/>
        <item h="1" x="67"/>
        <item h="1" x="412"/>
        <item h="1" x="413"/>
        <item h="1" x="518"/>
        <item h="1" x="39"/>
        <item h="1" x="326"/>
        <item h="1" x="387"/>
        <item h="1" x="378"/>
        <item h="1" x="27"/>
        <item h="1" x="250"/>
        <item h="1" x="360"/>
        <item h="1" x="9"/>
        <item h="1" x="423"/>
        <item h="1" x="453"/>
        <item h="1" x="435"/>
        <item h="1" x="468"/>
        <item h="1" x="519"/>
        <item h="1" x="595"/>
        <item h="1" x="562"/>
        <item h="1" x="603"/>
        <item h="1" x="442"/>
        <item h="1" x="272"/>
        <item h="1" x="251"/>
        <item h="1" x="137"/>
        <item h="1" x="443"/>
        <item h="1" x="460"/>
        <item h="1" x="224"/>
        <item h="1" x="243"/>
        <item h="1" x="233"/>
        <item h="1" x="252"/>
        <item h="1" x="491"/>
        <item h="1" x="171"/>
        <item h="1" x="180"/>
        <item h="1" x="10"/>
        <item h="1" x="313"/>
        <item h="1" x="138"/>
        <item h="1" x="21"/>
        <item h="1" x="139"/>
        <item h="1" x="585"/>
        <item h="1" x="492"/>
        <item h="1" x="336"/>
        <item h="1" x="484"/>
        <item h="1" x="461"/>
        <item h="1" x="40"/>
        <item h="1" x="51"/>
        <item h="1" x="59"/>
        <item h="1" x="140"/>
        <item h="1" x="141"/>
        <item h="1" x="81"/>
        <item x="578"/>
        <item h="1" x="462"/>
        <item h="1" x="151"/>
        <item h="1" x="160"/>
        <item h="1" x="113"/>
        <item h="1" x="100"/>
        <item h="1" x="152"/>
        <item h="1" x="164"/>
        <item h="1" x="161"/>
        <item h="1" x="454"/>
        <item h="1" x="463"/>
        <item h="1" x="527"/>
        <item h="1" x="563"/>
        <item h="1" x="552"/>
        <item h="1" x="469"/>
        <item h="1" x="162"/>
        <item h="1" x="114"/>
        <item h="1" x="371"/>
        <item h="1" x="401"/>
        <item h="1" x="388"/>
        <item h="1" x="212"/>
        <item h="1" x="218"/>
        <item h="1" x="194"/>
        <item h="1" x="225"/>
        <item h="1" x="195"/>
        <item h="1" x="153"/>
        <item h="1" x="124"/>
        <item h="1" x="187"/>
        <item h="1" x="201"/>
        <item h="1" x="41"/>
        <item h="1" x="528"/>
        <item h="1" x="131"/>
        <item h="1" x="135"/>
        <item h="1" x="586"/>
        <item h="1" x="444"/>
        <item h="1" x="52"/>
        <item h="1" x="147"/>
        <item h="1" x="148"/>
        <item h="1" x="149"/>
        <item h="1" x="154"/>
        <item h="1" x="188"/>
        <item h="1" x="213"/>
        <item h="1" x="115"/>
        <item h="1" x="101"/>
        <item h="1" x="102"/>
        <item h="1" x="103"/>
        <item h="1" x="379"/>
        <item h="1" x="181"/>
        <item h="1" x="172"/>
        <item h="1" x="564"/>
        <item h="1" x="520"/>
        <item h="1" x="529"/>
        <item h="1" x="508"/>
        <item h="1" x="553"/>
        <item h="1" x="361"/>
        <item h="1" x="380"/>
        <item h="1" x="389"/>
        <item h="1" x="372"/>
        <item h="1" x="476"/>
        <item h="1" x="390"/>
        <item h="1" x="414"/>
        <item h="1" x="297"/>
        <item h="1" x="173"/>
        <item h="1" x="202"/>
        <item h="1" x="182"/>
        <item h="1" x="11"/>
        <item h="1" x="165"/>
        <item h="1" x="174"/>
        <item h="1" x="86"/>
        <item h="1" x="93"/>
        <item h="1" x="142"/>
        <item h="1" x="1"/>
        <item h="1" x="604"/>
        <item h="1" x="362"/>
        <item h="1" x="373"/>
        <item h="1" x="337"/>
        <item h="1" x="351"/>
        <item h="1" x="338"/>
        <item h="1" x="327"/>
        <item h="1" x="314"/>
        <item h="1" x="298"/>
        <item h="1" x="285"/>
        <item h="1" x="339"/>
        <item h="1" x="253"/>
        <item h="1" x="166"/>
        <item h="1" x="537"/>
        <item h="1" x="116"/>
        <item h="1" x="571"/>
        <item h="1" x="464"/>
        <item h="1" x="226"/>
        <item h="1" x="234"/>
        <item h="1" x="68"/>
        <item h="1" x="73"/>
        <item h="1" x="485"/>
        <item h="1" x="493"/>
        <item h="1" x="55"/>
        <item h="1" x="227"/>
        <item h="1" x="254"/>
        <item h="1" x="74"/>
        <item h="1" x="89"/>
        <item h="1" x="2"/>
        <item h="1" x="143"/>
        <item h="1" x="53"/>
        <item h="1" x="75"/>
        <item h="1" x="28"/>
        <item h="1" x="12"/>
        <item h="1" x="42"/>
        <item h="1" x="36"/>
        <item h="1" x="29"/>
        <item h="1" x="33"/>
        <item h="1" x="3"/>
        <item h="1" x="465"/>
        <item h="1" x="34"/>
        <item h="1" x="196"/>
        <item h="1" x="219"/>
        <item h="1" x="203"/>
        <item h="1" x="299"/>
        <item h="1" x="204"/>
        <item h="1" x="117"/>
        <item h="1" x="205"/>
        <item h="1" x="328"/>
        <item h="1" x="125"/>
        <item h="1" x="300"/>
        <item h="1" x="315"/>
        <item h="1" x="530"/>
        <item h="1" x="235"/>
        <item h="1" x="445"/>
        <item h="1" x="415"/>
        <item h="1" x="391"/>
        <item h="1" x="424"/>
        <item h="1" x="273"/>
        <item h="1" x="183"/>
        <item h="1" x="425"/>
        <item h="1" x="426"/>
        <item h="1" x="274"/>
        <item h="1" x="228"/>
        <item h="1" x="275"/>
        <item h="1" x="286"/>
        <item h="1" x="30"/>
        <item h="1" x="509"/>
        <item h="1" x="494"/>
        <item h="1" x="446"/>
        <item h="1" x="531"/>
        <item h="1" x="538"/>
        <item h="1" x="565"/>
        <item h="1" x="521"/>
        <item h="1" x="501"/>
        <item h="1" x="392"/>
        <item h="1" x="381"/>
        <item h="1" x="104"/>
        <item h="1" x="206"/>
        <item h="1" x="189"/>
        <item h="1" x="105"/>
        <item h="1" x="486"/>
        <item h="1" x="495"/>
        <item h="1" x="502"/>
        <item h="1" x="496"/>
        <item h="1" x="539"/>
        <item h="1" x="532"/>
        <item h="1" x="455"/>
        <item h="1" x="477"/>
        <item h="1" x="436"/>
        <item h="1" x="587"/>
        <item h="1" x="374"/>
        <item h="1" x="566"/>
        <item h="1" x="554"/>
        <item h="1" x="287"/>
        <item h="1" x="402"/>
        <item h="1" x="427"/>
        <item h="1" x="579"/>
        <item h="1" x="352"/>
        <item h="1" x="363"/>
        <item h="1" x="393"/>
        <item h="1" x="61"/>
        <item h="1" x="85"/>
        <item h="1" x="301"/>
        <item h="1" x="155"/>
        <item h="1" x="437"/>
        <item h="1" x="447"/>
        <item h="1" x="394"/>
        <item h="1" x="403"/>
        <item h="1" x="236"/>
        <item h="1" x="106"/>
        <item h="1" x="126"/>
        <item h="1" x="132"/>
        <item h="1" x="118"/>
        <item h="1" x="167"/>
        <item h="1" x="456"/>
        <item h="1" x="457"/>
        <item h="1" x="438"/>
        <item h="1" x="395"/>
        <item h="1" x="404"/>
        <item h="1" x="428"/>
        <item h="1" x="107"/>
        <item h="1" x="263"/>
        <item h="1" x="31"/>
        <item h="1" x="429"/>
        <item h="1" x="405"/>
        <item h="1" x="190"/>
        <item h="1" x="197"/>
        <item h="1" x="207"/>
        <item h="1" x="214"/>
        <item h="1" x="237"/>
        <item h="1" x="605"/>
        <item h="1" x="156"/>
        <item h="1" x="133"/>
        <item h="1" x="108"/>
        <item h="1" x="364"/>
        <item h="1" x="540"/>
        <item h="1" x="580"/>
        <item h="1" x="144"/>
        <item h="1" x="43"/>
        <item h="1" x="79"/>
        <item h="1" x="83"/>
        <item h="1" x="64"/>
        <item h="1" x="69"/>
        <item h="1" x="44"/>
        <item h="1" x="406"/>
        <item h="1" x="382"/>
        <item h="1" x="448"/>
        <item h="1" x="466"/>
        <item h="1" x="533"/>
        <item h="1" x="555"/>
        <item h="1" x="353"/>
        <item h="1" x="470"/>
        <item h="1" x="596"/>
        <item h="1" x="556"/>
        <item h="1" x="588"/>
        <item h="1" x="65"/>
        <item h="1" x="78"/>
        <item h="1" x="82"/>
        <item h="1" x="329"/>
        <item h="1" x="302"/>
        <item h="1" x="316"/>
        <item h="1" x="276"/>
        <item h="1" x="354"/>
        <item h="1" x="76"/>
        <item h="1" x="94"/>
        <item h="1" x="90"/>
        <item h="1" x="97"/>
        <item h="1" x="340"/>
        <item h="1" x="95"/>
        <item h="1" x="91"/>
        <item h="1" x="60"/>
        <item h="1" x="70"/>
        <item h="1" x="77"/>
        <item h="1" x="303"/>
        <item h="1" x="375"/>
        <item h="1" x="109"/>
        <item h="1" x="119"/>
        <item h="1" x="4"/>
        <item h="1" x="184"/>
        <item h="1" x="110"/>
        <item h="1" x="120"/>
        <item h="1" x="134"/>
        <item h="1" x="229"/>
        <item h="1" x="208"/>
        <item h="1" x="304"/>
        <item h="1" x="255"/>
        <item h="1" x="13"/>
        <item h="1" x="14"/>
        <item h="1" x="487"/>
        <item h="1" x="305"/>
        <item h="1" x="506"/>
        <item h="1" x="22"/>
        <item h="1" x="145"/>
        <item h="1" x="541"/>
        <item h="1" x="256"/>
        <item h="1" x="238"/>
        <item h="1" x="244"/>
        <item h="1" x="597"/>
        <item h="1" x="510"/>
        <item h="1" x="478"/>
        <item h="1" x="497"/>
        <item h="1" x="542"/>
        <item h="1" x="488"/>
        <item h="1" x="416"/>
        <item h="1" x="543"/>
        <item h="1" x="567"/>
        <item h="1" x="557"/>
        <item h="1" x="230"/>
        <item h="1" x="45"/>
        <item h="1" x="277"/>
        <item h="1" x="264"/>
        <item h="1" x="220"/>
        <item h="1" x="265"/>
        <item h="1" x="341"/>
        <item h="1" x="278"/>
        <item h="1" x="317"/>
        <item h="1" x="288"/>
        <item h="1" x="342"/>
        <item h="1" x="330"/>
        <item h="1" x="365"/>
        <item h="1" x="306"/>
        <item h="1" x="175"/>
        <item h="1" x="318"/>
        <item h="1" x="417"/>
        <item h="1" x="319"/>
        <item h="1" x="355"/>
        <item h="1" x="418"/>
        <item h="1" x="449"/>
        <item h="1" x="479"/>
        <item h="1" x="458"/>
        <item h="1" x="439"/>
        <item h="1" x="430"/>
        <item h="1" x="127"/>
        <item h="1" x="289"/>
        <item h="1" x="498"/>
        <item h="1" x="544"/>
        <item h="1" x="545"/>
        <item h="1" x="163"/>
        <item h="1" x="209"/>
        <item h="1" x="290"/>
        <item h="1" x="257"/>
        <item h="1" x="245"/>
        <item h="1" x="266"/>
        <item h="1" x="356"/>
        <item h="1" x="343"/>
        <item h="1" x="307"/>
        <item h="1" x="331"/>
        <item h="1" x="511"/>
        <item h="1" x="279"/>
        <item h="1" x="291"/>
        <item h="1" x="522"/>
        <item h="1" x="534"/>
        <item h="1" x="546"/>
        <item h="1" x="568"/>
        <item h="1" x="128"/>
        <item h="1" x="121"/>
        <item h="1" x="176"/>
        <item h="1" x="191"/>
        <item h="1" x="168"/>
        <item h="1" x="157"/>
        <item h="1" x="267"/>
        <item h="1" x="258"/>
        <item h="1" x="239"/>
        <item h="1" x="231"/>
        <item h="1" x="280"/>
        <item h="1" x="281"/>
        <item h="1" x="198"/>
        <item h="1" x="84"/>
        <item h="1" x="46"/>
        <item h="1" x="66"/>
        <item h="1" x="57"/>
        <item h="1" x="71"/>
        <item h="1" x="92"/>
        <item h="1" x="58"/>
        <item h="1" x="96"/>
        <item h="1" x="246"/>
        <item h="1" x="259"/>
        <item h="1" x="199"/>
        <item h="1" x="344"/>
        <item h="1" x="320"/>
        <item h="1" x="332"/>
        <item h="1" x="321"/>
        <item h="1" x="282"/>
        <item h="1" x="471"/>
        <item h="1" x="16"/>
        <item h="1" x="17"/>
        <item h="1" x="18"/>
        <item h="1" x="19"/>
        <item h="1" x="20"/>
        <item h="1" x="87"/>
        <item h="1" x="292"/>
        <item h="1" x="366"/>
        <item h="1" x="383"/>
        <item h="1" x="558"/>
        <item h="1" x="480"/>
        <item h="1" x="581"/>
        <item h="1" x="512"/>
        <item h="1" x="523"/>
        <item h="1" x="481"/>
        <item h="1" x="513"/>
        <item h="1" x="472"/>
        <item h="1" x="419"/>
        <item h="1" x="589"/>
        <item h="1" x="606"/>
        <item h="1" x="547"/>
        <item h="1" x="598"/>
        <item h="1" x="607"/>
        <item h="1" x="548"/>
        <item h="1" x="582"/>
        <item h="1" x="572"/>
        <item h="1" x="535"/>
        <item h="1" x="524"/>
        <item h="1" x="599"/>
        <item h="1" x="549"/>
        <item h="1" x="583"/>
        <item h="1" x="503"/>
        <item h="1" x="573"/>
        <item h="1" x="396"/>
        <item h="1" x="536"/>
        <item h="1" x="525"/>
        <item h="1" x="559"/>
        <item h="1" x="569"/>
        <item h="1" x="574"/>
        <item h="1" x="600"/>
        <item h="1" x="473"/>
        <item h="1" x="215"/>
        <item h="1" x="376"/>
        <item h="1" x="407"/>
        <item h="1" x="129"/>
        <item h="1" x="32"/>
        <item h="1" x="15"/>
        <item h="1" x="590"/>
        <item h="1" x="575"/>
        <item h="1" x="216"/>
        <item h="1" x="210"/>
        <item h="1" x="240"/>
        <item h="1" x="221"/>
        <item h="1" x="489"/>
        <item h="1" x="367"/>
        <item h="1" x="333"/>
        <item h="1" x="322"/>
        <item h="1" x="23"/>
        <item h="1" x="48"/>
        <item h="1" x="591"/>
        <item h="1" x="576"/>
        <item h="1" x="377"/>
        <item h="1" x="345"/>
        <item h="1" x="384"/>
        <item h="1" x="408"/>
        <item h="1" x="431"/>
        <item h="1" x="601"/>
        <item h="1" x="482"/>
        <item h="1" x="440"/>
        <item h="1" x="111"/>
        <item h="1" x="130"/>
        <item h="1" x="122"/>
        <item h="1" x="550"/>
        <item h="1" x="268"/>
        <item h="1" x="222"/>
        <item h="1" x="293"/>
        <item h="1" x="247"/>
        <item h="1" x="459"/>
        <item h="1" x="450"/>
        <item h="1" x="602"/>
        <item h="1" x="177"/>
        <item h="1" x="368"/>
        <item h="1" x="334"/>
        <item h="1" x="357"/>
        <item h="1" x="169"/>
        <item h="1" x="248"/>
        <item h="1" x="123"/>
        <item h="1" x="112"/>
        <item h="1" x="158"/>
        <item h="1" x="269"/>
        <item h="1" x="260"/>
        <item h="1" x="385"/>
        <item h="1" x="369"/>
        <item h="1" x="397"/>
        <item h="1" x="386"/>
        <item h="1" x="294"/>
        <item h="1" x="308"/>
        <item h="1" x="323"/>
        <item t="default"/>
      </items>
    </pivotField>
    <pivotField showAll="0"/>
    <pivotField showAll="0"/>
    <pivotField showAll="0"/>
    <pivotField showAll="0"/>
    <pivotField showAll="0"/>
    <pivotField showAll="0"/>
    <pivotField showAll="0"/>
    <pivotField dataField="1" showAll="0"/>
  </pivotFields>
  <rowFields count="1">
    <field x="0"/>
  </rowFields>
  <rowItems count="10">
    <i>
      <x v="85"/>
    </i>
    <i>
      <x v="86"/>
    </i>
    <i>
      <x v="87"/>
    </i>
    <i>
      <x v="88"/>
    </i>
    <i>
      <x v="89"/>
    </i>
    <i>
      <x v="90"/>
    </i>
    <i>
      <x v="91"/>
    </i>
    <i>
      <x v="92"/>
    </i>
    <i>
      <x v="93"/>
    </i>
    <i>
      <x v="94"/>
    </i>
  </rowItems>
  <colFields count="1">
    <field x="4"/>
  </colFields>
  <colItems count="4">
    <i>
      <x v="7"/>
    </i>
    <i>
      <x v="55"/>
    </i>
    <i>
      <x v="85"/>
    </i>
    <i>
      <x v="153"/>
    </i>
  </colItems>
  <dataFields count="1">
    <dataField name="ממוצע של personalavgpace" fld="12" subtotal="average" baseField="0" baseItem="0"/>
  </dataFields>
  <formats count="2">
    <format dxfId="3">
      <pivotArea dataOnly="0" labelOnly="1" fieldPosition="0">
        <references count="1">
          <reference field="4" count="1">
            <x v="55"/>
          </reference>
        </references>
      </pivotArea>
    </format>
    <format dxfId="4">
      <pivotArea dataOnly="0" labelOnly="1" fieldPosition="0">
        <references count="1">
          <reference field="4" count="1">
            <x v="8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5" applyNumberFormats="0" applyBorderFormats="0" applyFontFormats="0" applyPatternFormats="0" applyAlignmentFormats="0" applyWidthHeightFormats="1" dataCaption="ערכים" updatedVersion="5" minRefreshableVersion="3" useAutoFormatting="1" itemPrintTitles="1" createdVersion="5" indent="0" outline="1" outlineData="1" multipleFieldFilters="0">
  <location ref="H103:J120" firstHeaderRow="1" firstDataRow="1" firstDataCol="0"/>
  <pivotFields count="13">
    <pivotField showAll="0">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showAll="0">
      <items count="175">
        <item x="17"/>
        <item x="18"/>
        <item x="19"/>
        <item x="1"/>
        <item x="20"/>
        <item x="13"/>
        <item x="21"/>
        <item x="2"/>
        <item x="14"/>
        <item x="22"/>
        <item x="15"/>
        <item x="3"/>
        <item x="16"/>
        <item x="0"/>
        <item x="4"/>
        <item x="5"/>
        <item x="23"/>
        <item x="6"/>
        <item x="24"/>
        <item x="7"/>
        <item x="8"/>
        <item x="9"/>
        <item x="10"/>
        <item x="11"/>
        <item x="12"/>
        <item x="30"/>
        <item x="50"/>
        <item x="51"/>
        <item x="52"/>
        <item x="32"/>
        <item x="27"/>
        <item x="35"/>
        <item x="36"/>
        <item x="33"/>
        <item x="34"/>
        <item x="37"/>
        <item x="25"/>
        <item x="28"/>
        <item x="38"/>
        <item x="29"/>
        <item x="26"/>
        <item x="31"/>
        <item x="39"/>
        <item x="40"/>
        <item x="53"/>
        <item x="41"/>
        <item x="42"/>
        <item x="43"/>
        <item x="44"/>
        <item x="45"/>
        <item x="46"/>
        <item x="47"/>
        <item x="48"/>
        <item x="49"/>
        <item x="54"/>
        <item x="55"/>
        <item x="56"/>
        <item x="57"/>
        <item x="58"/>
        <item x="59"/>
        <item x="64"/>
        <item x="62"/>
        <item x="65"/>
        <item x="63"/>
        <item x="60"/>
        <item x="61"/>
        <item x="74"/>
        <item x="75"/>
        <item x="72"/>
        <item x="68"/>
        <item x="76"/>
        <item x="77"/>
        <item x="69"/>
        <item x="70"/>
        <item x="71"/>
        <item x="73"/>
        <item x="66"/>
        <item x="67"/>
        <item x="84"/>
        <item x="80"/>
        <item x="78"/>
        <item x="81"/>
        <item x="79"/>
        <item x="85"/>
        <item x="86"/>
        <item x="87"/>
        <item x="82"/>
        <item x="83"/>
        <item x="91"/>
        <item x="89"/>
        <item x="90"/>
        <item x="88"/>
        <item x="92"/>
        <item x="93"/>
        <item x="94"/>
        <item x="95"/>
        <item x="97"/>
        <item x="96"/>
        <item x="98"/>
        <item x="99"/>
        <item x="100"/>
        <item x="101"/>
        <item x="102"/>
        <item x="104"/>
        <item x="103"/>
        <item x="110"/>
        <item x="109"/>
        <item x="119"/>
        <item x="113"/>
        <item x="111"/>
        <item x="105"/>
        <item x="112"/>
        <item x="120"/>
        <item x="106"/>
        <item x="118"/>
        <item x="107"/>
        <item x="114"/>
        <item x="116"/>
        <item x="115"/>
        <item x="108"/>
        <item x="117"/>
        <item x="124"/>
        <item x="122"/>
        <item x="121"/>
        <item x="123"/>
        <item x="133"/>
        <item x="129"/>
        <item x="138"/>
        <item x="139"/>
        <item x="130"/>
        <item x="140"/>
        <item x="134"/>
        <item x="125"/>
        <item x="143"/>
        <item x="127"/>
        <item x="131"/>
        <item x="141"/>
        <item x="126"/>
        <item x="135"/>
        <item x="142"/>
        <item x="128"/>
        <item x="132"/>
        <item x="136"/>
        <item x="137"/>
        <item x="150"/>
        <item x="147"/>
        <item x="146"/>
        <item x="149"/>
        <item x="144"/>
        <item x="148"/>
        <item x="145"/>
        <item x="153"/>
        <item x="155"/>
        <item x="152"/>
        <item x="154"/>
        <item x="151"/>
        <item x="156"/>
        <item x="157"/>
        <item x="160"/>
        <item x="158"/>
        <item x="159"/>
        <item x="168"/>
        <item x="161"/>
        <item x="162"/>
        <item x="165"/>
        <item x="166"/>
        <item x="164"/>
        <item x="163"/>
        <item x="169"/>
        <item x="167"/>
        <item x="173"/>
        <item x="171"/>
        <item x="172"/>
        <item x="170"/>
        <item t="default"/>
      </items>
    </pivotField>
    <pivotField showAll="0">
      <items count="3171">
        <item x="2538"/>
        <item x="1447"/>
        <item x="2292"/>
        <item x="447"/>
        <item x="627"/>
        <item x="1678"/>
        <item x="1927"/>
        <item x="2123"/>
        <item x="1797"/>
        <item x="1644"/>
        <item x="2710"/>
        <item x="3020"/>
        <item x="2475"/>
        <item x="172"/>
        <item x="819"/>
        <item x="285"/>
        <item x="468"/>
        <item x="640"/>
        <item x="698"/>
        <item x="725"/>
        <item x="1612"/>
        <item x="1595"/>
        <item x="1820"/>
        <item x="1951"/>
        <item x="1074"/>
        <item x="2799"/>
        <item x="1166"/>
        <item x="1278"/>
        <item x="374"/>
        <item x="937"/>
        <item x="44"/>
        <item x="2962"/>
        <item x="265"/>
        <item x="160"/>
        <item x="762"/>
        <item x="659"/>
        <item x="184"/>
        <item x="2034"/>
        <item x="2615"/>
        <item x="2548"/>
        <item x="2787"/>
        <item x="1300"/>
        <item x="1688"/>
        <item x="1464"/>
        <item x="1380"/>
        <item x="1460"/>
        <item x="1587"/>
        <item x="1704"/>
        <item x="1425"/>
        <item x="1329"/>
        <item x="1467"/>
        <item x="1312"/>
        <item x="2266"/>
        <item x="1211"/>
        <item x="1529"/>
        <item x="2909"/>
        <item x="1693"/>
        <item x="2782"/>
        <item x="985"/>
        <item x="310"/>
        <item x="334"/>
        <item x="478"/>
        <item x="745"/>
        <item x="167"/>
        <item x="583"/>
        <item x="423"/>
        <item x="214"/>
        <item x="493"/>
        <item x="492"/>
        <item x="2752"/>
        <item x="434"/>
        <item x="1342"/>
        <item x="1583"/>
        <item x="474"/>
        <item x="3089"/>
        <item x="2589"/>
        <item x="1947"/>
        <item x="1555"/>
        <item x="2001"/>
        <item x="2407"/>
        <item x="2918"/>
        <item x="1906"/>
        <item x="1958"/>
        <item x="922"/>
        <item x="412"/>
        <item x="487"/>
        <item x="870"/>
        <item x="1356"/>
        <item x="528"/>
        <item x="346"/>
        <item x="2644"/>
        <item x="2622"/>
        <item x="2174"/>
        <item x="2486"/>
        <item x="2467"/>
        <item x="2907"/>
        <item x="764"/>
        <item x="1955"/>
        <item x="2410"/>
        <item x="1834"/>
        <item x="1491"/>
        <item x="2576"/>
        <item x="1431"/>
        <item x="2147"/>
        <item x="2966"/>
        <item x="1812"/>
        <item x="1493"/>
        <item x="2088"/>
        <item x="2638"/>
        <item x="2148"/>
        <item x="2920"/>
        <item x="2791"/>
        <item x="2794"/>
        <item x="2392"/>
        <item x="663"/>
        <item x="2916"/>
        <item x="2595"/>
        <item x="533"/>
        <item x="2724"/>
        <item x="1942"/>
        <item x="2310"/>
        <item x="2272"/>
        <item x="3039"/>
        <item x="3036"/>
        <item x="2939"/>
        <item x="1659"/>
        <item x="313"/>
        <item x="13"/>
        <item x="108"/>
        <item x="1776"/>
        <item x="1680"/>
        <item x="166"/>
        <item x="1840"/>
        <item x="338"/>
        <item x="339"/>
        <item x="1344"/>
        <item x="158"/>
        <item x="949"/>
        <item x="284"/>
        <item x="67"/>
        <item x="710"/>
        <item x="1617"/>
        <item x="671"/>
        <item x="914"/>
        <item x="2879"/>
        <item x="2664"/>
        <item x="2549"/>
        <item x="2378"/>
        <item x="456"/>
        <item x="630"/>
        <item x="634"/>
        <item x="1765"/>
        <item x="438"/>
        <item x="561"/>
        <item x="1009"/>
        <item x="2350"/>
        <item x="1985"/>
        <item x="1771"/>
        <item x="498"/>
        <item x="2685"/>
        <item x="1076"/>
        <item x="382"/>
        <item x="1073"/>
        <item x="2649"/>
        <item x="345"/>
        <item x="3158"/>
        <item x="1669"/>
        <item x="989"/>
        <item x="2897"/>
        <item x="667"/>
        <item x="1102"/>
        <item x="683"/>
        <item x="1411"/>
        <item x="571"/>
        <item x="1427"/>
        <item x="1632"/>
        <item x="81"/>
        <item x="726"/>
        <item x="502"/>
        <item x="203"/>
        <item x="1361"/>
        <item x="1413"/>
        <item x="198"/>
        <item x="831"/>
        <item x="941"/>
        <item x="366"/>
        <item x="946"/>
        <item x="2845"/>
        <item x="647"/>
        <item x="828"/>
        <item x="212"/>
        <item x="283"/>
        <item x="1768"/>
        <item x="600"/>
        <item x="901"/>
        <item x="1341"/>
        <item x="1144"/>
        <item x="1377"/>
        <item x="631"/>
        <item x="317"/>
        <item x="1206"/>
        <item x="1050"/>
        <item x="649"/>
        <item x="1899"/>
        <item x="2441"/>
        <item x="2046"/>
        <item x="2160"/>
        <item x="2484"/>
        <item x="3126"/>
        <item x="2129"/>
        <item x="2070"/>
        <item x="2436"/>
        <item x="2363"/>
        <item x="2991"/>
        <item x="2355"/>
        <item x="2150"/>
        <item x="2281"/>
        <item x="1154"/>
        <item x="1374"/>
        <item x="1792"/>
        <item x="2917"/>
        <item x="2843"/>
        <item x="2575"/>
        <item x="2570"/>
        <item x="2846"/>
        <item x="1875"/>
        <item x="2439"/>
        <item x="2711"/>
        <item x="536"/>
        <item x="1666"/>
        <item x="1897"/>
        <item x="2211"/>
        <item x="2409"/>
        <item x="2119"/>
        <item x="1117"/>
        <item x="1844"/>
        <item x="3065"/>
        <item x="2590"/>
        <item x="2117"/>
        <item x="993"/>
        <item x="595"/>
        <item x="644"/>
        <item x="793"/>
        <item x="26"/>
        <item x="169"/>
        <item x="3023"/>
        <item x="112"/>
        <item x="1774"/>
        <item x="2527"/>
        <item x="2853"/>
        <item x="2487"/>
        <item x="2318"/>
        <item x="2322"/>
        <item x="3138"/>
        <item x="2784"/>
        <item x="3139"/>
        <item x="932"/>
        <item x="364"/>
        <item x="3044"/>
        <item x="446"/>
        <item x="145"/>
        <item x="224"/>
        <item x="602"/>
        <item x="788"/>
        <item x="856"/>
        <item x="957"/>
        <item x="795"/>
        <item x="1029"/>
        <item x="998"/>
        <item x="567"/>
        <item x="1640"/>
        <item x="1807"/>
        <item x="1971"/>
        <item x="1602"/>
        <item x="377"/>
        <item x="1042"/>
        <item x="665"/>
        <item x="995"/>
        <item x="934"/>
        <item x="1001"/>
        <item x="2065"/>
        <item x="1283"/>
        <item x="1332"/>
        <item x="321"/>
        <item x="399"/>
        <item x="850"/>
        <item x="1969"/>
        <item x="947"/>
        <item x="436"/>
        <item x="3157"/>
        <item x="1827"/>
        <item x="1169"/>
        <item x="792"/>
        <item x="2786"/>
        <item x="722"/>
        <item x="605"/>
        <item x="2138"/>
        <item x="842"/>
        <item x="778"/>
        <item x="219"/>
        <item x="500"/>
        <item x="249"/>
        <item x="940"/>
        <item x="2343"/>
        <item x="2958"/>
        <item x="1443"/>
        <item x="912"/>
        <item x="2611"/>
        <item x="2963"/>
        <item x="2694"/>
        <item x="2227"/>
        <item x="2833"/>
        <item x="105"/>
        <item x="426"/>
        <item x="2015"/>
        <item x="1896"/>
        <item x="432"/>
        <item x="181"/>
        <item x="1124"/>
        <item x="1357"/>
        <item x="2835"/>
        <item x="1352"/>
        <item x="2059"/>
        <item x="2060"/>
        <item x="170"/>
        <item x="963"/>
        <item x="2156"/>
        <item x="2903"/>
        <item x="1938"/>
        <item x="1247"/>
        <item x="569"/>
        <item x="612"/>
        <item x="1441"/>
        <item x="340"/>
        <item x="165"/>
        <item x="264"/>
        <item x="494"/>
        <item x="91"/>
        <item x="1010"/>
        <item x="1284"/>
        <item x="453"/>
        <item x="984"/>
        <item x="156"/>
        <item x="344"/>
        <item x="890"/>
        <item x="1155"/>
        <item x="3079"/>
        <item x="2296"/>
        <item x="988"/>
        <item x="2456"/>
        <item x="3080"/>
        <item x="1034"/>
        <item x="2927"/>
        <item x="2287"/>
        <item x="2162"/>
        <item x="136"/>
        <item x="2987"/>
        <item x="1041"/>
        <item x="274"/>
        <item x="2848"/>
        <item x="1601"/>
        <item x="2104"/>
        <item x="2522"/>
        <item x="2950"/>
        <item x="2856"/>
        <item x="2975"/>
        <item x="92"/>
        <item x="2964"/>
        <item x="126"/>
        <item x="2565"/>
        <item x="1634"/>
        <item x="2616"/>
        <item x="2960"/>
        <item x="2387"/>
        <item x="2494"/>
        <item x="2273"/>
        <item x="1021"/>
        <item x="1526"/>
        <item x="1386"/>
        <item x="723"/>
        <item x="1349"/>
        <item x="543"/>
        <item x="1654"/>
        <item x="1157"/>
        <item x="1478"/>
        <item x="1191"/>
        <item x="1381"/>
        <item x="719"/>
        <item x="1481"/>
        <item x="1907"/>
        <item x="1243"/>
        <item x="1453"/>
        <item x="1045"/>
        <item x="248"/>
        <item x="1140"/>
        <item x="921"/>
        <item x="1485"/>
        <item x="635"/>
        <item x="2542"/>
        <item x="2656"/>
        <item x="2554"/>
        <item x="3067"/>
        <item x="1557"/>
        <item x="1445"/>
        <item x="1767"/>
        <item x="2445"/>
        <item x="2631"/>
        <item x="1932"/>
        <item x="2823"/>
        <item x="2092"/>
        <item x="3033"/>
        <item x="1808"/>
        <item x="2220"/>
        <item x="2868"/>
        <item x="2949"/>
        <item x="2414"/>
        <item x="2610"/>
        <item x="2476"/>
        <item x="2597"/>
        <item x="2770"/>
        <item x="2713"/>
        <item x="1965"/>
        <item x="758"/>
        <item x="1847"/>
        <item x="2741"/>
        <item x="2718"/>
        <item x="510"/>
        <item x="2180"/>
        <item x="472"/>
        <item x="1949"/>
        <item x="1856"/>
        <item x="1043"/>
        <item x="1511"/>
        <item x="962"/>
        <item x="763"/>
        <item x="565"/>
        <item x="393"/>
        <item x="2107"/>
        <item x="2980"/>
        <item x="3024"/>
        <item x="2609"/>
        <item x="2182"/>
        <item x="2300"/>
        <item x="2571"/>
        <item x="2933"/>
        <item x="40"/>
        <item x="800"/>
        <item x="864"/>
        <item x="86"/>
        <item x="480"/>
        <item x="218"/>
        <item x="186"/>
        <item x="1024"/>
        <item x="2"/>
        <item x="1911"/>
        <item x="954"/>
        <item x="1916"/>
        <item x="968"/>
        <item x="1167"/>
        <item x="752"/>
        <item x="2243"/>
        <item x="983"/>
        <item x="700"/>
        <item x="454"/>
        <item x="1618"/>
        <item x="3099"/>
        <item x="2324"/>
        <item x="2667"/>
        <item x="2305"/>
        <item x="1063"/>
        <item x="1671"/>
        <item x="1722"/>
        <item x="1709"/>
        <item x="1333"/>
        <item x="2433"/>
        <item x="2133"/>
        <item x="787"/>
        <item x="2876"/>
        <item x="1604"/>
        <item x="1449"/>
        <item x="1047"/>
        <item x="1216"/>
        <item x="1215"/>
        <item x="1668"/>
        <item x="1279"/>
        <item x="11"/>
        <item x="3041"/>
        <item x="2120"/>
        <item x="3161"/>
        <item x="415"/>
        <item x="101"/>
        <item x="33"/>
        <item x="280"/>
        <item x="39"/>
        <item x="10"/>
        <item x="1322"/>
        <item x="117"/>
        <item x="35"/>
        <item x="178"/>
        <item x="113"/>
        <item x="130"/>
        <item x="175"/>
        <item x="95"/>
        <item x="258"/>
        <item x="82"/>
        <item x="177"/>
        <item x="2662"/>
        <item x="1578"/>
        <item x="768"/>
        <item x="1158"/>
        <item x="1747"/>
        <item x="1339"/>
        <item x="2982"/>
        <item x="2187"/>
        <item x="2763"/>
        <item x="2181"/>
        <item x="2682"/>
        <item x="1321"/>
        <item x="1919"/>
        <item x="2090"/>
        <item x="1515"/>
        <item x="2633"/>
        <item x="1518"/>
        <item x="2978"/>
        <item x="1489"/>
        <item x="1100"/>
        <item x="1424"/>
        <item x="2349"/>
        <item x="2168"/>
        <item x="1828"/>
        <item x="2218"/>
        <item x="2468"/>
        <item x="2080"/>
        <item x="496"/>
        <item x="2461"/>
        <item x="2731"/>
        <item x="3003"/>
        <item x="2560"/>
        <item x="1813"/>
        <item x="2612"/>
        <item x="2058"/>
        <item x="2233"/>
        <item x="2179"/>
        <item x="2312"/>
        <item x="2678"/>
        <item x="2222"/>
        <item x="2601"/>
        <item x="2399"/>
        <item x="3060"/>
        <item x="727"/>
        <item x="1512"/>
        <item x="816"/>
        <item x="2315"/>
        <item x="805"/>
        <item x="1378"/>
        <item x="930"/>
        <item x="1656"/>
        <item x="711"/>
        <item x="1345"/>
        <item x="1650"/>
        <item x="1910"/>
        <item x="2661"/>
        <item x="1753"/>
        <item x="1137"/>
        <item x="2526"/>
        <item x="16"/>
        <item x="1125"/>
        <item x="38"/>
        <item x="2464"/>
        <item x="2440"/>
        <item x="2176"/>
        <item x="585"/>
        <item x="422"/>
        <item x="2462"/>
        <item x="2767"/>
        <item x="2753"/>
        <item x="1220"/>
        <item x="1684"/>
        <item x="578"/>
        <item x="1095"/>
        <item x="223"/>
        <item x="775"/>
        <item x="1802"/>
        <item x="637"/>
        <item x="1336"/>
        <item x="2996"/>
        <item x="2619"/>
        <item x="2995"/>
        <item x="3102"/>
        <item x="2780"/>
        <item x="2279"/>
        <item x="2384"/>
        <item x="2521"/>
        <item x="990"/>
        <item x="1318"/>
        <item x="3150"/>
        <item x="1474"/>
        <item x="2778"/>
        <item x="2877"/>
        <item x="118"/>
        <item x="3051"/>
        <item x="2803"/>
        <item x="3092"/>
        <item x="2765"/>
        <item x="2802"/>
        <item x="1553"/>
        <item x="1362"/>
        <item x="2413"/>
        <item x="3016"/>
        <item x="522"/>
        <item x="1359"/>
        <item x="1635"/>
        <item x="2660"/>
        <item x="2237"/>
        <item x="2588"/>
        <item x="2248"/>
        <item x="2479"/>
        <item x="2997"/>
        <item x="2093"/>
        <item x="2697"/>
        <item x="1646"/>
        <item x="1470"/>
        <item x="385"/>
        <item x="409"/>
        <item x="1881"/>
        <item x="2492"/>
        <item x="2114"/>
        <item x="2497"/>
        <item x="2478"/>
        <item x="2260"/>
        <item x="2886"/>
        <item x="2586"/>
        <item x="2381"/>
        <item x="2627"/>
        <item x="2356"/>
        <item x="2336"/>
        <item x="3141"/>
        <item x="2459"/>
        <item x="2679"/>
        <item x="2563"/>
        <item x="2684"/>
        <item x="2359"/>
        <item x="2360"/>
        <item x="2510"/>
        <item x="2303"/>
        <item x="2518"/>
        <item x="2944"/>
        <item x="2735"/>
        <item x="2083"/>
        <item x="2443"/>
        <item x="1833"/>
        <item x="2925"/>
        <item x="2894"/>
        <item x="2146"/>
        <item x="2234"/>
        <item x="1884"/>
        <item x="363"/>
        <item x="766"/>
        <item x="2269"/>
        <item x="2418"/>
        <item x="1748"/>
        <item x="2840"/>
        <item x="1183"/>
        <item x="1011"/>
        <item x="1542"/>
        <item x="2141"/>
        <item x="1514"/>
        <item x="2009"/>
        <item x="2267"/>
        <item x="1083"/>
        <item x="3038"/>
        <item x="3116"/>
        <item x="927"/>
        <item x="2095"/>
        <item x="1106"/>
        <item x="1455"/>
        <item x="2764"/>
        <item x="3094"/>
        <item x="1940"/>
        <item x="2012"/>
        <item x="1469"/>
        <item x="893"/>
        <item x="1200"/>
        <item x="3124"/>
        <item x="1384"/>
        <item x="1783"/>
        <item x="1860"/>
        <item x="1534"/>
        <item x="1943"/>
        <item x="2528"/>
        <item x="2953"/>
        <item x="2721"/>
        <item x="3035"/>
        <item x="1176"/>
        <item x="2007"/>
        <item x="2882"/>
        <item x="1576"/>
        <item x="2000"/>
        <item x="737"/>
        <item x="1665"/>
        <item x="1629"/>
        <item x="2235"/>
        <item x="1461"/>
        <item x="61"/>
        <item x="1367"/>
        <item x="1429"/>
        <item x="1510"/>
        <item x="2809"/>
        <item x="3069"/>
        <item x="3022"/>
        <item x="1170"/>
        <item x="2055"/>
        <item x="1904"/>
        <item x="2294"/>
        <item x="1173"/>
        <item x="1388"/>
        <item x="876"/>
        <item x="1256"/>
        <item x="1859"/>
        <item x="1239"/>
        <item x="1495"/>
        <item x="2024"/>
        <item x="1194"/>
        <item x="2110"/>
        <item x="1309"/>
        <item x="1676"/>
        <item x="94"/>
        <item x="961"/>
        <item x="444"/>
        <item x="918"/>
        <item x="865"/>
        <item x="518"/>
        <item x="523"/>
        <item x="232"/>
        <item x="180"/>
        <item x="179"/>
        <item x="1147"/>
        <item x="2792"/>
        <item x="1054"/>
        <item x="1750"/>
        <item x="49"/>
        <item x="2608"/>
        <item x="1707"/>
        <item x="384"/>
        <item x="3049"/>
        <item x="2815"/>
        <item x="1044"/>
        <item x="3162"/>
        <item x="554"/>
        <item x="628"/>
        <item x="461"/>
        <item x="1934"/>
        <item x="3159"/>
        <item x="530"/>
        <item x="2536"/>
        <item x="2911"/>
        <item x="2839"/>
        <item x="2419"/>
        <item x="2924"/>
        <item x="2961"/>
        <item x="3107"/>
        <item x="2353"/>
        <item x="1752"/>
        <item x="944"/>
        <item x="424"/>
        <item x="499"/>
        <item x="2999"/>
        <item x="900"/>
        <item x="611"/>
        <item x="967"/>
        <item x="347"/>
        <item x="22"/>
        <item x="281"/>
        <item x="452"/>
        <item x="57"/>
        <item x="746"/>
        <item x="45"/>
        <item x="134"/>
        <item x="475"/>
        <item x="69"/>
        <item x="429"/>
        <item x="859"/>
        <item x="974"/>
        <item x="624"/>
        <item x="1000"/>
        <item x="734"/>
        <item x="845"/>
        <item x="2366"/>
        <item x="1430"/>
        <item x="115"/>
        <item x="1782"/>
        <item x="1781"/>
        <item x="2404"/>
        <item x="2902"/>
        <item x="486"/>
        <item x="1444"/>
        <item x="2673"/>
        <item x="90"/>
        <item x="1999"/>
        <item x="1816"/>
        <item x="2042"/>
        <item x="1995"/>
        <item x="1434"/>
        <item x="1615"/>
        <item x="887"/>
        <item x="1814"/>
        <item x="1672"/>
        <item x="1673"/>
        <item x="1149"/>
        <item x="1437"/>
        <item x="1150"/>
        <item x="1803"/>
        <item x="1600"/>
        <item x="1798"/>
        <item x="1691"/>
        <item x="448"/>
        <item x="1655"/>
        <item x="305"/>
        <item x="1841"/>
        <item x="2130"/>
        <item x="2161"/>
        <item x="2380"/>
        <item x="137"/>
        <item x="32"/>
        <item x="875"/>
        <item x="252"/>
        <item x="889"/>
        <item x="782"/>
        <item x="873"/>
        <item x="2788"/>
        <item x="2125"/>
        <item x="1624"/>
        <item x="2102"/>
        <item x="997"/>
        <item x="1219"/>
        <item x="1769"/>
        <item x="1888"/>
        <item x="79"/>
        <item x="1536"/>
        <item x="389"/>
        <item x="594"/>
        <item x="401"/>
        <item x="21"/>
        <item x="71"/>
        <item x="273"/>
        <item x="362"/>
        <item x="1452"/>
        <item x="686"/>
        <item x="1598"/>
        <item x="373"/>
        <item x="1528"/>
        <item x="1171"/>
        <item x="2501"/>
        <item x="2183"/>
        <item x="379"/>
        <item x="381"/>
        <item x="70"/>
        <item x="895"/>
        <item x="287"/>
        <item x="2424"/>
        <item x="88"/>
        <item x="2540"/>
        <item x="2329"/>
        <item x="1835"/>
        <item x="2074"/>
        <item x="2584"/>
        <item x="2290"/>
        <item x="392"/>
        <item x="3140"/>
        <item x="3037"/>
        <item x="2193"/>
        <item x="324"/>
        <item x="1720"/>
        <item x="2036"/>
        <item x="2742"/>
        <item x="2298"/>
        <item x="2217"/>
        <item x="2852"/>
        <item x="1935"/>
        <item x="1390"/>
        <item x="2519"/>
        <item x="1591"/>
        <item x="1773"/>
        <item x="1350"/>
        <item x="589"/>
        <item x="732"/>
        <item x="2883"/>
        <item x="1712"/>
        <item x="104"/>
        <item x="2116"/>
        <item x="1364"/>
        <item x="157"/>
        <item x="1080"/>
        <item x="1641"/>
        <item x="2178"/>
        <item x="396"/>
        <item x="623"/>
        <item x="1539"/>
        <item x="1013"/>
        <item x="1328"/>
        <item x="538"/>
        <item x="182"/>
        <item x="352"/>
        <item x="318"/>
        <item x="867"/>
        <item x="439"/>
        <item x="194"/>
        <item x="802"/>
        <item x="299"/>
        <item x="193"/>
        <item x="917"/>
        <item x="2041"/>
        <item x="1416"/>
        <item x="847"/>
        <item x="1316"/>
        <item x="2043"/>
        <item x="1376"/>
        <item x="2032"/>
        <item x="2541"/>
        <item x="2265"/>
        <item x="1614"/>
        <item x="672"/>
        <item x="1"/>
        <item x="1127"/>
        <item x="2049"/>
        <item x="2412"/>
        <item x="511"/>
        <item x="1224"/>
        <item x="2955"/>
        <item x="3004"/>
        <item x="2956"/>
        <item x="2480"/>
        <item x="1593"/>
        <item x="2311"/>
        <item x="2507"/>
        <item x="1898"/>
        <item x="2205"/>
        <item x="2094"/>
        <item x="1701"/>
        <item x="1546"/>
        <item x="161"/>
        <item x="1254"/>
        <item x="20"/>
        <item x="350"/>
        <item x="1039"/>
        <item x="231"/>
        <item x="1066"/>
        <item x="1729"/>
        <item x="720"/>
        <item x="229"/>
        <item x="267"/>
        <item x="455"/>
        <item x="421"/>
        <item x="279"/>
        <item x="2073"/>
        <item x="2801"/>
        <item x="335"/>
        <item x="2250"/>
        <item x="2144"/>
        <item x="2795"/>
        <item x="1394"/>
        <item x="1778"/>
        <item x="2534"/>
        <item x="1142"/>
        <item x="251"/>
        <item x="1331"/>
        <item x="1694"/>
        <item x="2804"/>
        <item x="1252"/>
        <item x="2018"/>
        <item x="2583"/>
        <item x="127"/>
        <item x="835"/>
        <item x="1184"/>
        <item x="747"/>
        <item x="733"/>
        <item x="2231"/>
        <item x="2118"/>
        <item x="290"/>
        <item x="2004"/>
        <item x="1006"/>
        <item x="1272"/>
        <item x="1186"/>
        <item x="2352"/>
        <item x="2002"/>
        <item x="1287"/>
        <item x="2373"/>
        <item x="2299"/>
        <item x="638"/>
        <item x="851"/>
        <item x="2645"/>
        <item x="1703"/>
        <item x="2351"/>
        <item x="2628"/>
        <item x="1819"/>
        <item x="1570"/>
        <item x="2278"/>
        <item x="2398"/>
        <item x="2010"/>
        <item x="2050"/>
        <item x="1133"/>
        <item x="1164"/>
        <item x="1134"/>
        <item x="2048"/>
        <item x="648"/>
        <item x="965"/>
        <item x="1242"/>
        <item x="2485"/>
        <item x="1193"/>
        <item x="2047"/>
        <item x="1858"/>
        <item x="2367"/>
        <item x="1592"/>
        <item x="1929"/>
        <item x="2630"/>
        <item x="2238"/>
        <item x="2052"/>
        <item x="1596"/>
        <item x="928"/>
        <item x="247"/>
        <item x="994"/>
        <item x="1891"/>
        <item x="1175"/>
        <item x="872"/>
        <item x="1358"/>
        <item x="1638"/>
        <item x="1308"/>
        <item x="706"/>
        <item x="2374"/>
        <item x="2635"/>
        <item x="1422"/>
        <item x="3125"/>
        <item x="2663"/>
        <item x="2870"/>
        <item x="1250"/>
        <item x="1584"/>
        <item x="950"/>
        <item x="405"/>
        <item x="728"/>
        <item x="625"/>
        <item x="2750"/>
        <item x="3152"/>
        <item x="1347"/>
        <item x="1227"/>
        <item x="1402"/>
        <item x="330"/>
        <item x="1295"/>
        <item x="1931"/>
        <item x="894"/>
        <item x="931"/>
        <item x="1643"/>
        <item x="1214"/>
        <item x="1852"/>
        <item x="1984"/>
        <item x="755"/>
        <item x="445"/>
        <item x="999"/>
        <item x="1235"/>
        <item x="2143"/>
        <item x="407"/>
        <item x="361"/>
        <item x="534"/>
        <item x="30"/>
        <item x="50"/>
        <item x="222"/>
        <item x="537"/>
        <item x="791"/>
        <item x="2919"/>
        <item x="2364"/>
        <item x="2282"/>
        <item x="3002"/>
        <item x="2680"/>
        <item x="3026"/>
        <item x="2157"/>
        <item x="325"/>
        <item x="3066"/>
        <item x="2262"/>
        <item x="603"/>
        <item x="337"/>
        <item x="1098"/>
        <item x="125"/>
        <item x="684"/>
        <item x="190"/>
        <item x="779"/>
        <item x="744"/>
        <item x="942"/>
        <item x="394"/>
        <item x="419"/>
        <item x="102"/>
        <item x="416"/>
        <item x="261"/>
        <item x="329"/>
        <item x="575"/>
        <item x="606"/>
        <item x="495"/>
        <item x="275"/>
        <item x="1143"/>
        <item x="559"/>
        <item x="327"/>
        <item x="331"/>
        <item x="1403"/>
        <item x="1056"/>
        <item x="2641"/>
        <item x="2709"/>
        <item x="1087"/>
        <item x="2091"/>
        <item x="1498"/>
        <item x="2471"/>
        <item x="633"/>
        <item x="955"/>
        <item x="1369"/>
        <item x="1954"/>
        <item x="2517"/>
        <item x="1737"/>
        <item x="689"/>
        <item x="1533"/>
        <item x="1893"/>
        <item x="2613"/>
        <item x="1843"/>
        <item x="1197"/>
        <item x="1077"/>
        <item x="2153"/>
        <item x="712"/>
        <item x="1351"/>
        <item x="1130"/>
        <item x="971"/>
        <item x="1683"/>
        <item x="1135"/>
        <item x="2082"/>
        <item x="3103"/>
        <item x="2132"/>
        <item x="2215"/>
        <item x="2253"/>
        <item x="1866"/>
        <item x="1355"/>
        <item x="2097"/>
        <item x="857"/>
        <item x="2834"/>
        <item x="1069"/>
        <item x="2878"/>
        <item x="2639"/>
        <item x="2306"/>
        <item x="614"/>
        <item x="1160"/>
        <item x="1479"/>
        <item x="1020"/>
        <item x="783"/>
        <item x="1521"/>
        <item x="1606"/>
        <item x="1459"/>
        <item x="861"/>
        <item x="2241"/>
        <item x="1082"/>
        <item x="2140"/>
        <item x="1964"/>
        <item x="2313"/>
        <item x="1702"/>
        <item x="1839"/>
        <item x="2139"/>
        <item x="1064"/>
        <item x="483"/>
        <item x="590"/>
        <item x="485"/>
        <item x="2112"/>
        <item x="969"/>
        <item x="1509"/>
        <item x="973"/>
        <item x="174"/>
        <item x="1392"/>
        <item x="375"/>
        <item x="566"/>
        <item x="1913"/>
        <item x="376"/>
        <item x="2252"/>
        <item x="132"/>
        <item x="2973"/>
        <item x="1619"/>
        <item x="1754"/>
        <item x="673"/>
        <item x="598"/>
        <item x="7"/>
        <item x="2284"/>
        <item x="1071"/>
        <item x="2203"/>
        <item x="2159"/>
        <item x="359"/>
        <item x="245"/>
        <item x="829"/>
        <item x="862"/>
        <item x="142"/>
        <item x="106"/>
        <item x="1968"/>
        <item x="956"/>
        <item x="2213"/>
        <item x="982"/>
        <item x="1492"/>
        <item x="484"/>
        <item x="2362"/>
        <item x="1370"/>
        <item x="2587"/>
        <item x="2449"/>
        <item x="2831"/>
        <item x="2614"/>
        <item x="1222"/>
        <item x="548"/>
        <item x="2368"/>
        <item x="1545"/>
        <item x="911"/>
        <item x="1695"/>
        <item x="2746"/>
        <item x="2797"/>
        <item x="3136"/>
        <item x="1153"/>
        <item x="2884"/>
        <item x="2720"/>
        <item x="2382"/>
        <item x="2430"/>
        <item x="1241"/>
        <item x="964"/>
        <item x="1726"/>
        <item x="936"/>
        <item x="1070"/>
        <item x="596"/>
        <item x="1057"/>
        <item x="2598"/>
        <item x="2388"/>
        <item x="1496"/>
        <item x="1795"/>
        <item x="2396"/>
        <item x="77"/>
        <item x="2888"/>
        <item x="3119"/>
        <item x="3127"/>
        <item x="959"/>
        <item x="1962"/>
        <item x="769"/>
        <item x="353"/>
        <item x="209"/>
        <item x="2617"/>
        <item x="18"/>
        <item x="1343"/>
        <item x="270"/>
        <item x="1012"/>
        <item x="1658"/>
        <item x="943"/>
        <item x="1637"/>
        <item x="557"/>
        <item x="1405"/>
        <item x="1428"/>
        <item x="840"/>
        <item x="1564"/>
        <item x="1289"/>
        <item x="1387"/>
        <item x="3076"/>
        <item x="2406"/>
        <item x="853"/>
        <item x="2469"/>
        <item x="692"/>
        <item x="780"/>
        <item x="899"/>
        <item x="926"/>
        <item x="656"/>
        <item x="1551"/>
        <item x="1622"/>
        <item x="1209"/>
        <item x="1213"/>
        <item x="242"/>
        <item x="1883"/>
        <item x="2729"/>
        <item x="263"/>
        <item x="68"/>
        <item x="168"/>
        <item x="83"/>
        <item x="693"/>
        <item x="2658"/>
        <item x="701"/>
        <item x="449"/>
        <item x="1922"/>
        <item x="1501"/>
        <item x="1975"/>
        <item x="843"/>
        <item x="1264"/>
        <item x="694"/>
        <item x="1456"/>
        <item x="1049"/>
        <item x="1365"/>
        <item x="2226"/>
        <item x="1400"/>
        <item x="1565"/>
        <item x="1901"/>
        <item x="12"/>
        <item x="825"/>
        <item x="103"/>
        <item x="89"/>
        <item x="28"/>
        <item x="1016"/>
        <item x="1014"/>
        <item x="76"/>
        <item x="300"/>
        <item x="53"/>
        <item x="1652"/>
        <item x="521"/>
        <item x="159"/>
        <item x="662"/>
        <item x="56"/>
        <item x="278"/>
        <item x="469"/>
        <item x="1097"/>
        <item x="152"/>
        <item x="774"/>
        <item x="271"/>
        <item x="128"/>
        <item x="51"/>
        <item x="2014"/>
        <item x="450"/>
        <item x="308"/>
        <item x="1107"/>
        <item x="1314"/>
        <item x="1848"/>
        <item x="1719"/>
        <item x="1420"/>
        <item x="1092"/>
        <item x="309"/>
        <item x="1878"/>
        <item x="2115"/>
        <item x="632"/>
        <item x="65"/>
        <item x="410"/>
        <item x="874"/>
        <item x="1426"/>
        <item x="2677"/>
        <item x="1038"/>
        <item x="1631"/>
        <item x="1544"/>
        <item x="1412"/>
        <item x="241"/>
        <item x="1023"/>
        <item x="655"/>
        <item x="1086"/>
        <item x="2254"/>
        <item x="3155"/>
        <item x="2938"/>
        <item x="2448"/>
        <item x="2776"/>
        <item x="2732"/>
        <item x="2450"/>
        <item x="2432"/>
        <item x="2535"/>
        <item x="2537"/>
        <item x="3047"/>
        <item x="3064"/>
        <item x="2775"/>
        <item x="1571"/>
        <item x="913"/>
        <item x="1751"/>
        <item x="2578"/>
        <item x="2245"/>
        <item x="2496"/>
        <item x="2474"/>
        <item x="1554"/>
        <item x="1716"/>
        <item x="981"/>
        <item x="1217"/>
        <item x="2451"/>
        <item x="2184"/>
        <item x="2142"/>
        <item x="2509"/>
        <item x="2824"/>
        <item x="2781"/>
        <item x="62"/>
        <item x="1423"/>
        <item x="2421"/>
        <item x="2849"/>
        <item x="2444"/>
        <item x="1687"/>
        <item x="2777"/>
        <item x="2693"/>
        <item x="1118"/>
        <item x="1815"/>
        <item x="1337"/>
        <item x="849"/>
        <item x="1568"/>
        <item x="1670"/>
        <item x="707"/>
        <item x="1270"/>
        <item x="1994"/>
        <item x="1772"/>
        <item x="1970"/>
        <item x="1572"/>
        <item x="539"/>
        <item x="1857"/>
        <item x="2967"/>
        <item x="781"/>
        <item x="2040"/>
        <item x="1296"/>
        <item x="3105"/>
        <item x="3028"/>
        <item x="818"/>
        <item x="1065"/>
        <item x="1482"/>
        <item x="1348"/>
        <item x="64"/>
        <item x="975"/>
        <item x="1894"/>
        <item x="1340"/>
        <item x="581"/>
        <item x="1686"/>
        <item x="1326"/>
        <item x="587"/>
        <item x="1502"/>
        <item x="220"/>
        <item x="685"/>
        <item x="1762"/>
        <item x="679"/>
        <item x="3017"/>
        <item x="2320"/>
        <item x="141"/>
        <item x="1569"/>
        <item x="2820"/>
        <item x="2402"/>
        <item x="1743"/>
        <item x="2935"/>
        <item x="2988"/>
        <item x="1770"/>
        <item x="2874"/>
        <item x="1838"/>
        <item x="2550"/>
        <item x="1036"/>
        <item x="1530"/>
        <item x="1261"/>
        <item x="501"/>
        <item x="1785"/>
        <item x="687"/>
        <item x="3057"/>
        <item x="1446"/>
        <item x="2347"/>
        <item x="1961"/>
        <item x="1937"/>
        <item x="2122"/>
        <item x="2202"/>
        <item x="1382"/>
        <item x="1647"/>
        <item x="1249"/>
        <item x="1800"/>
        <item x="948"/>
        <item x="1653"/>
        <item x="2569"/>
        <item x="2819"/>
        <item x="490"/>
        <item x="1302"/>
        <item x="2297"/>
        <item x="1788"/>
        <item x="3052"/>
        <item x="3009"/>
        <item x="3100"/>
        <item x="3144"/>
        <item x="3077"/>
        <item x="2005"/>
        <item x="1996"/>
        <item x="3081"/>
        <item x="1862"/>
        <item x="2326"/>
        <item x="2460"/>
        <item x="2371"/>
        <item x="2229"/>
        <item x="3085"/>
        <item x="3149"/>
        <item x="705"/>
        <item x="328"/>
        <item x="24"/>
        <item x="618"/>
        <item x="742"/>
        <item x="697"/>
        <item x="225"/>
        <item x="584"/>
        <item x="757"/>
        <item x="830"/>
        <item x="731"/>
        <item x="515"/>
        <item x="654"/>
        <item x="1525"/>
        <item x="718"/>
        <item x="532"/>
        <item x="681"/>
        <item x="547"/>
        <item x="639"/>
        <item x="1105"/>
        <item x="556"/>
        <item x="402"/>
        <item x="717"/>
        <item x="463"/>
        <item x="863"/>
        <item x="147"/>
        <item x="550"/>
        <item x="470"/>
        <item x="295"/>
        <item x="844"/>
        <item x="646"/>
        <item x="1280"/>
        <item x="97"/>
        <item x="549"/>
        <item x="677"/>
        <item x="953"/>
        <item x="808"/>
        <item x="489"/>
        <item x="678"/>
        <item x="2890"/>
        <item x="314"/>
        <item x="143"/>
        <item x="291"/>
        <item x="626"/>
        <item x="906"/>
        <item x="1110"/>
        <item x="236"/>
        <item x="1015"/>
        <item x="266"/>
        <item x="576"/>
        <item x="535"/>
        <item x="25"/>
        <item x="715"/>
        <item x="977"/>
        <item x="771"/>
        <item x="1550"/>
        <item x="1192"/>
        <item x="342"/>
        <item x="541"/>
        <item x="302"/>
        <item x="929"/>
        <item x="2822"/>
        <item x="866"/>
        <item x="1728"/>
        <item x="1324"/>
        <item x="1325"/>
        <item x="1879"/>
        <item x="1266"/>
        <item x="1787"/>
        <item x="1253"/>
        <item x="815"/>
        <item x="1291"/>
        <item x="986"/>
        <item x="1786"/>
        <item x="945"/>
        <item x="1404"/>
        <item x="789"/>
        <item x="1104"/>
        <item x="2039"/>
        <item x="1793"/>
        <item x="1628"/>
        <item x="1517"/>
        <item x="1577"/>
        <item x="1649"/>
        <item x="1465"/>
        <item x="1067"/>
        <item x="1473"/>
        <item x="2163"/>
        <item x="1477"/>
        <item x="2957"/>
        <item x="741"/>
        <item x="440"/>
        <item x="1162"/>
        <item x="1516"/>
        <item x="1734"/>
        <item x="1700"/>
        <item x="2506"/>
        <item x="1582"/>
        <item x="1145"/>
        <item x="2079"/>
        <item x="1633"/>
        <item x="2078"/>
        <item x="1245"/>
        <item x="2077"/>
        <item x="1159"/>
        <item x="1035"/>
        <item x="1379"/>
        <item x="1890"/>
        <item x="1244"/>
        <item x="796"/>
        <item x="1524"/>
        <item x="246"/>
        <item x="503"/>
        <item x="573"/>
        <item x="807"/>
        <item x="1809"/>
        <item x="1738"/>
        <item x="2844"/>
        <item x="199"/>
        <item x="2062"/>
        <item x="2977"/>
        <item x="1885"/>
        <item x="2276"/>
        <item x="2854"/>
        <item x="2208"/>
        <item x="2946"/>
        <item x="3131"/>
        <item x="1846"/>
        <item x="1908"/>
        <item x="2766"/>
        <item x="2974"/>
        <item x="3166"/>
        <item x="2064"/>
        <item x="2416"/>
        <item x="2529"/>
        <item x="1048"/>
        <item x="1494"/>
        <item x="822"/>
        <item x="1520"/>
        <item x="1410"/>
        <item x="1290"/>
        <item x="1763"/>
        <item x="2758"/>
        <item x="1181"/>
        <item x="1330"/>
        <item x="1026"/>
        <item x="2983"/>
        <item x="2790"/>
        <item x="1972"/>
        <item x="1552"/>
        <item x="1051"/>
        <item x="3101"/>
        <item x="1675"/>
        <item x="1903"/>
        <item x="1522"/>
        <item x="2572"/>
        <item x="2427"/>
        <item x="1586"/>
        <item x="2643"/>
        <item x="1925"/>
        <item x="2762"/>
        <item x="1917"/>
        <item x="1163"/>
        <item x="3117"/>
        <item x="2942"/>
        <item x="2634"/>
        <item x="1876"/>
        <item x="2100"/>
        <item x="2681"/>
        <item x="1599"/>
        <item x="674"/>
        <item x="2865"/>
        <item x="1078"/>
        <item x="1870"/>
        <item x="1757"/>
        <item x="2913"/>
        <item x="2212"/>
        <item x="1872"/>
        <item x="1579"/>
        <item x="2898"/>
        <item x="2929"/>
        <item x="2754"/>
        <item x="2225"/>
        <item x="834"/>
        <item x="1226"/>
        <item x="2600"/>
        <item x="2516"/>
        <item x="2651"/>
        <item x="1538"/>
        <item x="1119"/>
        <item x="1590"/>
        <item x="1725"/>
        <item x="1238"/>
        <item x="1784"/>
        <item x="776"/>
        <item x="841"/>
        <item x="1508"/>
        <item x="1742"/>
        <item x="1541"/>
        <item x="1980"/>
        <item x="1132"/>
        <item x="3031"/>
        <item x="1417"/>
        <item x="2145"/>
        <item x="1717"/>
        <item x="2473"/>
        <item x="905"/>
        <item x="620"/>
        <item x="1419"/>
        <item x="1205"/>
        <item x="824"/>
        <item x="1401"/>
        <item x="2230"/>
        <item x="1760"/>
        <item x="2423"/>
        <item x="668"/>
        <item x="882"/>
        <item x="1188"/>
        <item x="1334"/>
        <item x="2435"/>
        <item x="3000"/>
        <item x="2185"/>
        <item x="1113"/>
        <item x="2164"/>
        <item x="2341"/>
        <item x="2437"/>
        <item x="2166"/>
        <item x="1313"/>
        <item x="72"/>
        <item x="933"/>
        <item x="1372"/>
        <item x="2990"/>
        <item x="1988"/>
        <item x="2728"/>
        <item x="1096"/>
        <item x="1031"/>
        <item x="2921"/>
        <item x="3012"/>
        <item x="666"/>
        <item x="1987"/>
        <item x="708"/>
        <item x="1708"/>
        <item x="2789"/>
        <item x="1234"/>
        <item x="1061"/>
        <item x="1451"/>
        <item x="2325"/>
        <item x="1698"/>
        <item x="1556"/>
        <item x="1823"/>
        <item x="1269"/>
        <item x="1418"/>
        <item x="1120"/>
        <item x="2003"/>
        <item x="2033"/>
        <item x="1761"/>
        <item x="3015"/>
        <item x="756"/>
        <item x="2365"/>
        <item x="473"/>
        <item x="507"/>
        <item x="1375"/>
        <item x="1271"/>
        <item x="505"/>
        <item x="1513"/>
        <item x="1218"/>
        <item x="1395"/>
        <item x="832"/>
        <item x="210"/>
        <item x="1091"/>
        <item x="109"/>
        <item x="228"/>
        <item x="643"/>
        <item x="651"/>
        <item x="131"/>
        <item x="75"/>
        <item x="517"/>
        <item x="93"/>
        <item x="1030"/>
        <item x="215"/>
        <item x="506"/>
        <item x="1093"/>
        <item x="803"/>
        <item x="1089"/>
        <item x="14"/>
        <item x="183"/>
        <item x="920"/>
        <item x="1621"/>
        <item x="1547"/>
        <item x="2504"/>
        <item x="883"/>
        <item x="1567"/>
        <item x="2915"/>
        <item x="2690"/>
        <item x="2671"/>
        <item x="2899"/>
        <item x="1905"/>
        <item x="2602"/>
        <item x="1873"/>
        <item x="2636"/>
        <item x="2499"/>
        <item x="1471"/>
        <item x="1062"/>
        <item x="1373"/>
        <item x="2186"/>
        <item x="1642"/>
        <item x="1825"/>
        <item x="2031"/>
        <item x="1818"/>
        <item x="1027"/>
        <item x="114"/>
        <item x="164"/>
        <item x="3"/>
        <item x="197"/>
        <item x="320"/>
        <item x="398"/>
        <item x="110"/>
        <item x="254"/>
        <item x="54"/>
        <item x="1208"/>
        <item x="3045"/>
        <item x="3034"/>
        <item x="428"/>
        <item x="2531"/>
        <item x="1699"/>
        <item x="2511"/>
        <item x="3163"/>
        <item x="2779"/>
        <item x="2873"/>
        <item x="201"/>
        <item x="257"/>
        <item x="2889"/>
        <item x="1174"/>
        <item x="41"/>
        <item x="3007"/>
        <item x="204"/>
        <item x="1025"/>
        <item x="881"/>
        <item x="1826"/>
        <item x="2061"/>
        <item x="1605"/>
        <item x="1909"/>
        <item x="2805"/>
        <item x="2706"/>
        <item x="2744"/>
        <item x="2733"/>
        <item x="2945"/>
        <item x="2346"/>
        <item x="878"/>
        <item x="2637"/>
        <item x="1414"/>
        <item x="348"/>
        <item x="1052"/>
        <item x="1303"/>
        <item x="2477"/>
        <item x="1059"/>
        <item x="935"/>
        <item x="3005"/>
        <item x="2806"/>
        <item x="3153"/>
        <item x="2221"/>
        <item x="2808"/>
        <item x="1609"/>
        <item x="2539"/>
        <item x="2593"/>
        <item x="1486"/>
        <item x="520"/>
        <item x="1433"/>
        <item x="2749"/>
        <item x="2291"/>
        <item x="2900"/>
        <item x="2971"/>
        <item x="3165"/>
        <item x="2800"/>
        <item x="924"/>
        <item x="1267"/>
        <item x="739"/>
        <item x="1993"/>
        <item x="406"/>
        <item x="306"/>
        <item x="2280"/>
        <item x="2564"/>
        <item x="1821"/>
        <item x="404"/>
        <item x="806"/>
        <item x="1088"/>
        <item x="1558"/>
        <item x="551"/>
        <item x="1585"/>
        <item x="253"/>
        <item x="85"/>
        <item x="196"/>
        <item x="354"/>
        <item x="360"/>
        <item x="365"/>
        <item x="187"/>
        <item x="63"/>
        <item x="111"/>
        <item x="1299"/>
        <item x="298"/>
        <item x="2155"/>
        <item x="2838"/>
        <item x="2811"/>
        <item x="2323"/>
        <item x="2904"/>
        <item x="2470"/>
        <item x="1861"/>
        <item x="276"/>
        <item x="2707"/>
        <item x="1936"/>
        <item x="1657"/>
        <item x="2072"/>
        <item x="2075"/>
        <item x="116"/>
        <item x="2936"/>
        <item x="2127"/>
        <item x="1662"/>
        <item x="2216"/>
        <item x="2021"/>
        <item x="2319"/>
        <item x="2071"/>
        <item x="2851"/>
        <item x="3108"/>
        <item x="1966"/>
        <item x="2206"/>
        <item x="2219"/>
        <item x="2019"/>
        <item x="3043"/>
        <item x="319"/>
        <item x="292"/>
        <item x="2666"/>
        <item x="1251"/>
        <item x="3055"/>
        <item x="2293"/>
        <item x="2687"/>
        <item x="2175"/>
        <item x="2137"/>
        <item x="2985"/>
        <item x="2818"/>
        <item x="2867"/>
        <item x="3095"/>
        <item x="2652"/>
        <item x="2674"/>
        <item x="713"/>
        <item x="2717"/>
        <item x="1368"/>
        <item x="2579"/>
        <item x="992"/>
        <item x="871"/>
        <item x="296"/>
        <item x="748"/>
        <item x="880"/>
        <item x="653"/>
        <item x="8"/>
        <item x="189"/>
        <item x="531"/>
        <item x="34"/>
        <item x="58"/>
        <item x="1594"/>
        <item x="3056"/>
        <item x="162"/>
        <item x="87"/>
        <item x="205"/>
        <item x="294"/>
        <item x="5"/>
        <item x="1139"/>
        <item x="1017"/>
        <item x="879"/>
        <item x="414"/>
        <item x="15"/>
        <item x="560"/>
        <item x="1560"/>
        <item x="9"/>
        <item x="250"/>
        <item x="1957"/>
        <item x="1791"/>
        <item x="2309"/>
        <item x="2514"/>
        <item x="2242"/>
        <item x="1277"/>
        <item x="1442"/>
        <item x="1129"/>
        <item x="1616"/>
        <item x="380"/>
        <item x="593"/>
        <item x="1090"/>
        <item x="121"/>
        <item x="1480"/>
        <item x="227"/>
        <item x="235"/>
        <item x="586"/>
        <item x="479"/>
        <item x="98"/>
        <item x="155"/>
        <item x="123"/>
        <item x="99"/>
        <item x="519"/>
        <item x="1203"/>
        <item x="491"/>
        <item x="1645"/>
        <item x="1385"/>
        <item x="2466"/>
        <item x="1004"/>
        <item x="1540"/>
        <item x="1507"/>
        <item x="1292"/>
        <item x="2304"/>
        <item x="2558"/>
        <item x="2393"/>
        <item x="307"/>
        <item x="1535"/>
        <item x="2030"/>
        <item x="341"/>
        <item x="1305"/>
        <item x="356"/>
        <item x="66"/>
        <item x="336"/>
        <item x="966"/>
        <item x="144"/>
        <item x="2872"/>
        <item x="1286"/>
        <item x="2591"/>
        <item x="1718"/>
        <item x="1210"/>
        <item x="848"/>
        <item x="2727"/>
        <item x="735"/>
        <item x="2338"/>
        <item x="1233"/>
        <item x="1877"/>
        <item x="1115"/>
        <item x="3059"/>
        <item x="3137"/>
        <item x="2979"/>
        <item x="2604"/>
        <item x="3032"/>
        <item x="2270"/>
        <item x="2493"/>
        <item x="2056"/>
        <item x="1736"/>
        <item x="2812"/>
        <item x="2807"/>
        <item x="2842"/>
        <item x="2841"/>
        <item x="2275"/>
        <item x="3133"/>
        <item x="1871"/>
        <item x="1756"/>
        <item x="2209"/>
        <item x="2607"/>
        <item x="1817"/>
        <item x="660"/>
        <item x="2191"/>
        <item x="1177"/>
        <item x="417"/>
        <item x="2603"/>
        <item x="636"/>
        <item x="903"/>
        <item x="1705"/>
        <item x="2923"/>
        <item x="1824"/>
        <item x="1180"/>
        <item x="1319"/>
        <item x="1566"/>
        <item x="1573"/>
        <item x="1648"/>
        <item x="976"/>
        <item x="1229"/>
        <item x="2342"/>
        <item x="1626"/>
        <item x="1682"/>
        <item x="1310"/>
        <item x="3146"/>
        <item x="1874"/>
        <item x="2085"/>
        <item x="237"/>
        <item x="60"/>
        <item x="195"/>
        <item x="1320"/>
        <item x="19"/>
        <item x="226"/>
        <item x="579"/>
        <item x="740"/>
        <item x="555"/>
        <item x="607"/>
        <item x="599"/>
        <item x="216"/>
        <item x="37"/>
        <item x="750"/>
        <item x="580"/>
        <item x="657"/>
        <item x="122"/>
        <item x="282"/>
        <item x="784"/>
        <item x="420"/>
        <item x="2943"/>
        <item x="1458"/>
        <item x="465"/>
        <item x="1146"/>
        <item x="277"/>
        <item x="269"/>
        <item x="960"/>
        <item x="826"/>
        <item x="388"/>
        <item x="821"/>
        <item x="52"/>
        <item x="1608"/>
        <item x="2672"/>
        <item x="1490"/>
        <item x="301"/>
        <item x="604"/>
        <item x="441"/>
        <item x="2968"/>
        <item x="658"/>
        <item x="2246"/>
        <item x="1421"/>
        <item x="1948"/>
        <item x="2740"/>
        <item x="1549"/>
        <item x="2239"/>
        <item x="2739"/>
        <item x="1863"/>
        <item x="2198"/>
        <item x="2006"/>
        <item x="3027"/>
        <item x="2866"/>
        <item x="2701"/>
        <item x="2136"/>
        <item x="3121"/>
        <item x="2103"/>
        <item x="2327"/>
        <item x="2194"/>
        <item x="2149"/>
        <item x="1399"/>
        <item x="1865"/>
        <item x="2379"/>
        <item x="2121"/>
        <item x="1777"/>
        <item x="2337"/>
        <item x="2675"/>
        <item x="2308"/>
        <item x="378"/>
        <item x="1114"/>
        <item x="1265"/>
        <item x="2167"/>
        <item x="1895"/>
        <item x="1953"/>
        <item x="1138"/>
        <item x="1588"/>
        <item x="1207"/>
        <item x="2328"/>
        <item x="1196"/>
        <item x="670"/>
        <item x="1613"/>
        <item x="798"/>
        <item x="2037"/>
        <item x="293"/>
        <item x="1960"/>
        <item x="939"/>
        <item x="255"/>
        <item x="592"/>
        <item x="2045"/>
        <item x="46"/>
        <item x="823"/>
        <item x="2240"/>
        <item x="460"/>
        <item x="545"/>
        <item x="200"/>
        <item x="316"/>
        <item x="78"/>
        <item x="2562"/>
        <item x="2756"/>
        <item x="2757"/>
        <item x="2524"/>
        <item x="2862"/>
        <item x="2618"/>
        <item x="2383"/>
        <item x="1854"/>
        <item x="2699"/>
        <item x="1727"/>
        <item x="2555"/>
        <item x="2442"/>
        <item x="2035"/>
        <item x="349"/>
        <item x="730"/>
        <item x="1779"/>
        <item x="2377"/>
        <item x="1389"/>
        <item x="1992"/>
        <item x="923"/>
        <item x="1094"/>
        <item x="702"/>
        <item x="2885"/>
        <item x="2261"/>
        <item x="2489"/>
        <item x="2458"/>
        <item x="2151"/>
        <item x="2295"/>
        <item x="2335"/>
        <item x="2391"/>
        <item x="2152"/>
        <item x="1832"/>
        <item x="2307"/>
        <item x="2135"/>
        <item x="2624"/>
        <item x="3061"/>
        <item x="427"/>
        <item x="3008"/>
        <item x="1831"/>
        <item x="2773"/>
        <item x="1307"/>
        <item x="691"/>
        <item x="1263"/>
        <item x="2702"/>
        <item x="2705"/>
        <item x="2426"/>
        <item x="2951"/>
        <item x="2244"/>
        <item x="2931"/>
        <item x="2994"/>
        <item x="2837"/>
        <item x="2745"/>
        <item x="2568"/>
        <item x="2543"/>
        <item x="3011"/>
        <item x="2523"/>
        <item x="2653"/>
        <item x="2567"/>
        <item x="2821"/>
        <item x="332"/>
        <item x="139"/>
        <item x="36"/>
        <item x="211"/>
        <item x="613"/>
        <item x="526"/>
        <item x="207"/>
        <item x="1099"/>
        <item x="813"/>
        <item x="1407"/>
        <item x="6"/>
        <item x="513"/>
        <item x="664"/>
        <item x="669"/>
        <item x="3109"/>
        <item x="153"/>
        <item x="1497"/>
        <item x="2011"/>
        <item x="2131"/>
        <item x="2796"/>
        <item x="2580"/>
        <item x="2592"/>
        <item x="1920"/>
        <item x="2390"/>
        <item x="2013"/>
        <item x="2738"/>
        <item x="1257"/>
        <item x="1963"/>
        <item x="896"/>
        <item x="315"/>
        <item x="772"/>
        <item x="729"/>
        <item x="2375"/>
        <item x="2574"/>
        <item x="2719"/>
        <item x="2940"/>
        <item x="2686"/>
        <item x="1956"/>
        <item x="3048"/>
        <item x="3148"/>
        <item x="1928"/>
        <item x="3018"/>
        <item x="2813"/>
        <item x="2401"/>
        <item x="1900"/>
        <item x="1053"/>
        <item x="2594"/>
        <item x="2196"/>
        <item x="3115"/>
        <item x="3145"/>
        <item x="2895"/>
        <item x="3021"/>
        <item x="2561"/>
        <item x="2585"/>
        <item x="2513"/>
        <item x="2825"/>
        <item x="3135"/>
        <item x="3130"/>
        <item x="3074"/>
        <item x="2976"/>
        <item x="2930"/>
        <item x="1500"/>
        <item x="1730"/>
        <item x="1706"/>
        <item x="1363"/>
        <item x="1179"/>
        <item x="1741"/>
        <item x="1060"/>
        <item x="1112"/>
        <item x="2361"/>
        <item x="1454"/>
        <item x="1435"/>
        <item x="1221"/>
        <item x="1317"/>
        <item x="1346"/>
        <item x="833"/>
        <item x="877"/>
        <item x="897"/>
        <item x="1882"/>
        <item x="2192"/>
        <item x="1195"/>
        <item x="888"/>
        <item x="173"/>
        <item x="323"/>
        <item x="2533"/>
        <item x="2829"/>
        <item x="2654"/>
        <item x="2301"/>
        <item x="2108"/>
        <item x="786"/>
        <item x="1845"/>
        <item x="1028"/>
        <item x="1976"/>
        <item x="904"/>
        <item x="754"/>
        <item x="1371"/>
        <item x="2869"/>
        <item x="1623"/>
        <item x="3114"/>
        <item x="2495"/>
        <item x="2481"/>
        <item x="3072"/>
        <item x="2912"/>
        <item x="2434"/>
        <item x="2761"/>
        <item x="1868"/>
        <item x="1168"/>
        <item x="2255"/>
        <item x="2204"/>
        <item x="2798"/>
        <item x="154"/>
        <item x="1714"/>
        <item x="2606"/>
        <item x="2016"/>
        <item x="2908"/>
        <item x="1231"/>
        <item x="2665"/>
        <item x="3093"/>
        <item x="2928"/>
        <item x="3088"/>
        <item x="3062"/>
        <item x="2053"/>
        <item x="891"/>
        <item x="601"/>
        <item x="488"/>
        <item x="2972"/>
        <item x="1967"/>
        <item x="1189"/>
        <item x="1723"/>
        <item x="2896"/>
        <item x="2400"/>
        <item x="1837"/>
        <item x="1790"/>
        <item x="2190"/>
        <item x="1892"/>
        <item x="2154"/>
        <item x="2214"/>
        <item x="760"/>
        <item x="2871"/>
        <item x="135"/>
        <item x="2498"/>
        <item x="2223"/>
        <item x="797"/>
        <item x="2482"/>
        <item x="2716"/>
        <item x="2415"/>
        <item x="2376"/>
        <item x="1690"/>
        <item x="2714"/>
        <item x="3113"/>
        <item x="1945"/>
        <item x="2760"/>
        <item x="3110"/>
        <item x="790"/>
        <item x="74"/>
        <item x="1084"/>
        <item x="1323"/>
        <item x="608"/>
        <item x="1108"/>
        <item x="724"/>
        <item x="1990"/>
        <item x="185"/>
        <item x="1978"/>
        <item x="2022"/>
        <item x="1398"/>
        <item x="3053"/>
        <item x="2066"/>
        <item x="3097"/>
        <item x="2358"/>
        <item x="3168"/>
        <item x="3132"/>
        <item x="1850"/>
        <item x="2169"/>
        <item x="133"/>
        <item x="217"/>
        <item x="260"/>
        <item x="191"/>
        <item x="413"/>
        <item x="2165"/>
        <item x="403"/>
        <item x="2171"/>
        <item x="1983"/>
        <item x="59"/>
        <item x="2515"/>
        <item x="3075"/>
        <item x="2128"/>
        <item x="2552"/>
        <item x="2264"/>
        <item x="2422"/>
        <item x="286"/>
        <item x="119"/>
        <item x="1275"/>
        <item x="43"/>
        <item x="395"/>
        <item x="206"/>
        <item x="2502"/>
        <item x="1989"/>
        <item x="2832"/>
        <item x="2431"/>
        <item x="2491"/>
        <item x="2200"/>
        <item x="2134"/>
        <item x="2640"/>
        <item x="2199"/>
        <item x="2623"/>
        <item x="2076"/>
        <item x="2263"/>
        <item x="546"/>
        <item x="1620"/>
        <item x="2109"/>
        <item x="1664"/>
        <item x="1991"/>
        <item x="1981"/>
        <item x="1627"/>
        <item x="150"/>
        <item x="1543"/>
        <item x="761"/>
        <item x="1880"/>
        <item x="2420"/>
        <item x="1504"/>
        <item x="1415"/>
        <item x="3090"/>
        <item x="1503"/>
        <item x="1548"/>
        <item x="2625"/>
        <item x="1630"/>
        <item x="1519"/>
        <item x="2893"/>
        <item x="1581"/>
        <item x="2017"/>
        <item x="2195"/>
        <item x="3040"/>
        <item x="1580"/>
        <item x="1744"/>
        <item x="1476"/>
        <item x="1531"/>
        <item x="1914"/>
        <item x="1354"/>
        <item x="1733"/>
        <item x="1933"/>
        <item x="1849"/>
        <item x="1636"/>
        <item x="2596"/>
        <item x="1677"/>
        <item x="2621"/>
        <item x="1311"/>
        <item x="411"/>
        <item x="96"/>
        <item x="230"/>
        <item x="0"/>
        <item x="146"/>
        <item x="29"/>
        <item x="457"/>
        <item x="244"/>
        <item x="542"/>
        <item x="1182"/>
        <item x="1674"/>
        <item x="23"/>
        <item x="1805"/>
        <item x="1123"/>
        <item x="3030"/>
        <item x="433"/>
        <item x="564"/>
        <item x="582"/>
        <item x="1463"/>
        <item x="2189"/>
        <item x="1032"/>
        <item x="2986"/>
        <item x="1438"/>
        <item x="303"/>
        <item x="1589"/>
        <item x="2793"/>
        <item x="3154"/>
        <item x="2385"/>
        <item x="3084"/>
        <item x="1667"/>
        <item x="2354"/>
        <item x="1711"/>
        <item x="1335"/>
        <item x="1484"/>
        <item x="1758"/>
        <item x="972"/>
        <item x="1930"/>
        <item x="243"/>
        <item x="2857"/>
        <item x="1974"/>
        <item x="2087"/>
        <item x="1855"/>
        <item x="2937"/>
        <item x="2170"/>
        <item x="2258"/>
        <item x="1775"/>
        <item x="1973"/>
        <item x="2881"/>
        <item x="2954"/>
        <item x="1799"/>
        <item x="2207"/>
        <item x="2712"/>
        <item x="1561"/>
        <item x="2546"/>
        <item x="2330"/>
        <item x="3046"/>
        <item x="1575"/>
        <item x="2251"/>
        <item x="751"/>
        <item x="2268"/>
        <item x="1822"/>
        <item x="1902"/>
        <item x="1663"/>
        <item x="1468"/>
        <item x="2224"/>
        <item x="2582"/>
        <item x="1731"/>
        <item x="1681"/>
        <item x="1939"/>
        <item x="1764"/>
        <item x="1466"/>
        <item x="17"/>
        <item x="846"/>
        <item x="794"/>
        <item x="1432"/>
        <item x="562"/>
        <item x="645"/>
        <item x="1472"/>
        <item x="811"/>
        <item x="304"/>
        <item x="2559"/>
        <item x="527"/>
        <item x="221"/>
        <item x="425"/>
        <item x="408"/>
        <item x="42"/>
        <item x="462"/>
        <item x="1230"/>
        <item x="1232"/>
        <item x="80"/>
        <item x="482"/>
        <item x="297"/>
        <item x="3128"/>
        <item x="1611"/>
        <item x="202"/>
        <item x="1273"/>
        <item x="1185"/>
        <item x="609"/>
        <item x="907"/>
        <item x="675"/>
        <item x="367"/>
        <item x="836"/>
        <item x="3078"/>
        <item x="2722"/>
        <item x="773"/>
        <item x="799"/>
        <item x="588"/>
        <item x="1610"/>
        <item x="3001"/>
        <item x="368"/>
        <item x="1450"/>
        <item x="2530"/>
        <item x="869"/>
        <item x="827"/>
        <item x="820"/>
        <item x="1366"/>
        <item x="1228"/>
        <item x="3122"/>
        <item x="2599"/>
        <item x="1304"/>
        <item x="2525"/>
        <item x="765"/>
        <item x="1202"/>
        <item x="858"/>
        <item x="1081"/>
        <item x="1136"/>
        <item x="552"/>
        <item x="1941"/>
        <item x="2403"/>
        <item x="1505"/>
        <item x="1246"/>
        <item x="529"/>
        <item x="3112"/>
        <item x="1796"/>
        <item x="3156"/>
        <item x="2068"/>
        <item x="2922"/>
        <item x="1574"/>
        <item x="1297"/>
        <item x="1338"/>
        <item x="1689"/>
        <item x="2688"/>
        <item x="2691"/>
        <item x="1152"/>
        <item x="1811"/>
        <item x="1715"/>
        <item x="481"/>
        <item x="322"/>
        <item x="2339"/>
        <item x="2577"/>
        <item x="2785"/>
        <item x="2993"/>
        <item x="2465"/>
        <item x="1713"/>
        <item x="2425"/>
        <item x="2632"/>
        <item x="2044"/>
        <item x="1116"/>
        <item x="3063"/>
        <item x="2861"/>
        <item x="3086"/>
        <item x="430"/>
        <item x="544"/>
        <item x="238"/>
        <item x="239"/>
        <item x="558"/>
        <item x="1002"/>
        <item x="208"/>
        <item x="1103"/>
        <item x="138"/>
        <item x="27"/>
        <item x="738"/>
        <item x="509"/>
        <item x="471"/>
        <item x="372"/>
        <item x="525"/>
        <item x="1327"/>
        <item x="908"/>
        <item x="809"/>
        <item x="442"/>
        <item x="1079"/>
        <item x="978"/>
        <item x="1122"/>
        <item x="682"/>
        <item x="2826"/>
        <item x="3019"/>
        <item x="451"/>
        <item x="753"/>
        <item x="2105"/>
        <item x="1075"/>
        <item x="2512"/>
        <item x="524"/>
        <item x="343"/>
        <item x="262"/>
        <item x="1924"/>
        <item x="1072"/>
        <item x="1487"/>
        <item x="47"/>
        <item x="1240"/>
        <item x="704"/>
        <item x="1406"/>
        <item x="192"/>
        <item x="777"/>
        <item x="1255"/>
        <item x="1298"/>
        <item x="240"/>
        <item x="355"/>
        <item x="785"/>
        <item x="1457"/>
        <item x="512"/>
        <item x="909"/>
        <item x="459"/>
        <item x="749"/>
        <item x="696"/>
        <item x="925"/>
        <item x="55"/>
        <item x="371"/>
        <item x="477"/>
        <item x="140"/>
        <item x="1396"/>
        <item x="938"/>
        <item x="970"/>
        <item x="3010"/>
        <item x="1721"/>
        <item x="2288"/>
        <item x="2629"/>
        <item x="312"/>
        <item x="1408"/>
        <item x="703"/>
        <item x="2057"/>
        <item x="2855"/>
        <item x="3111"/>
        <item x="3087"/>
        <item x="1804"/>
        <item x="1294"/>
        <item x="1003"/>
        <item x="1889"/>
        <item x="577"/>
        <item x="2283"/>
        <item x="1085"/>
        <item x="2715"/>
        <item x="767"/>
        <item x="860"/>
        <item x="2026"/>
        <item x="2096"/>
        <item x="2863"/>
        <item x="2247"/>
        <item x="1499"/>
        <item x="617"/>
        <item x="1198"/>
        <item x="351"/>
        <item x="621"/>
        <item x="885"/>
        <item x="572"/>
        <item x="100"/>
        <item x="610"/>
        <item x="1746"/>
        <item x="2810"/>
        <item x="814"/>
        <item x="2472"/>
        <item x="129"/>
        <item x="622"/>
        <item x="3073"/>
        <item x="1018"/>
        <item x="149"/>
        <item x="1661"/>
        <item x="1282"/>
        <item x="467"/>
        <item x="1033"/>
        <item x="272"/>
        <item x="431"/>
        <item x="743"/>
        <item x="3070"/>
        <item x="458"/>
        <item x="1260"/>
        <item x="1755"/>
        <item x="1946"/>
        <item x="915"/>
        <item x="2926"/>
        <item x="1959"/>
        <item x="2369"/>
        <item x="2405"/>
        <item x="1126"/>
        <item x="2098"/>
        <item x="1724"/>
        <item x="1952"/>
        <item x="464"/>
        <item x="996"/>
        <item x="958"/>
        <item x="642"/>
        <item x="810"/>
        <item x="801"/>
        <item x="1190"/>
        <item x="616"/>
        <item x="1019"/>
        <item x="1559"/>
        <item x="629"/>
        <item x="124"/>
        <item x="259"/>
        <item x="514"/>
        <item x="804"/>
        <item x="2970"/>
        <item x="171"/>
        <item x="563"/>
        <item x="333"/>
        <item x="268"/>
        <item x="1409"/>
        <item x="516"/>
        <item x="1439"/>
        <item x="1101"/>
        <item x="1121"/>
        <item x="311"/>
        <item x="721"/>
        <item x="884"/>
        <item x="676"/>
        <item x="1068"/>
        <item x="652"/>
        <item x="2998"/>
        <item x="1172"/>
        <item x="1830"/>
        <item x="2274"/>
        <item x="1436"/>
        <item x="1058"/>
        <item x="2089"/>
        <item x="1851"/>
        <item x="898"/>
        <item x="2321"/>
        <item x="2027"/>
        <item x="2069"/>
        <item x="987"/>
        <item x="2901"/>
        <item x="120"/>
        <item x="2959"/>
        <item x="370"/>
        <item x="3106"/>
        <item x="397"/>
        <item x="2914"/>
        <item x="2830"/>
        <item x="2703"/>
        <item x="1225"/>
        <item x="2389"/>
        <item x="1810"/>
        <item x="1237"/>
        <item x="1801"/>
        <item x="1563"/>
        <item x="2544"/>
        <item x="1288"/>
        <item x="1829"/>
        <item x="3167"/>
        <item x="2158"/>
        <item x="2891"/>
        <item x="2626"/>
        <item x="2650"/>
        <item x="2771"/>
        <item x="2428"/>
        <item x="952"/>
        <item x="326"/>
        <item x="1597"/>
        <item x="1732"/>
        <item x="1735"/>
        <item x="2910"/>
        <item x="1766"/>
        <item x="1506"/>
        <item x="1651"/>
        <item x="2028"/>
        <item x="2774"/>
        <item x="770"/>
        <item x="2695"/>
        <item x="2655"/>
        <item x="2332"/>
        <item x="1007"/>
        <item x="2317"/>
        <item x="2532"/>
        <item x="2730"/>
        <item x="2969"/>
        <item x="2668"/>
        <item x="2395"/>
        <item x="2768"/>
        <item x="2726"/>
        <item x="736"/>
        <item x="234"/>
        <item x="1022"/>
        <item x="2344"/>
        <item x="3042"/>
        <item x="2051"/>
        <item x="1679"/>
        <item x="2508"/>
        <item x="2689"/>
        <item x="1259"/>
        <item x="2455"/>
        <item x="48"/>
        <item x="2210"/>
        <item x="2370"/>
        <item x="1187"/>
        <item x="2553"/>
        <item x="2340"/>
        <item x="443"/>
        <item x="2188"/>
        <item x="3104"/>
        <item x="852"/>
        <item x="1488"/>
        <item x="1692"/>
        <item x="2545"/>
        <item x="2708"/>
        <item x="213"/>
        <item x="2905"/>
        <item x="2086"/>
        <item x="1462"/>
        <item x="619"/>
        <item x="1161"/>
        <item x="868"/>
        <item x="1603"/>
        <item x="2814"/>
        <item x="951"/>
        <item x="2023"/>
        <item x="2948"/>
        <item x="2334"/>
        <item x="3071"/>
        <item x="2648"/>
        <item x="1393"/>
        <item x="2454"/>
        <item x="2084"/>
        <item x="2453"/>
        <item x="568"/>
        <item x="2256"/>
        <item x="256"/>
        <item x="1625"/>
        <item x="1397"/>
        <item x="3129"/>
        <item x="1780"/>
        <item x="1276"/>
        <item x="1165"/>
        <item x="2124"/>
        <item x="2932"/>
        <item x="2566"/>
        <item x="2751"/>
        <item x="2737"/>
        <item x="2201"/>
        <item x="2289"/>
        <item x="1391"/>
        <item x="2880"/>
        <item x="695"/>
        <item x="3054"/>
        <item x="3082"/>
        <item x="3160"/>
        <item x="1887"/>
        <item x="919"/>
        <item x="1204"/>
        <item x="2463"/>
        <item x="2394"/>
        <item x="2236"/>
        <item x="2232"/>
        <item x="2747"/>
        <item x="476"/>
        <item x="553"/>
        <item x="709"/>
        <item x="854"/>
        <item x="2683"/>
        <item x="3083"/>
        <item x="3134"/>
        <item x="1836"/>
        <item x="1523"/>
        <item x="2657"/>
        <item x="1853"/>
        <item x="2197"/>
        <item x="2099"/>
        <item x="2333"/>
        <item x="1869"/>
        <item x="2285"/>
        <item x="2386"/>
        <item x="2345"/>
        <item x="2605"/>
        <item x="2348"/>
        <item x="2816"/>
        <item x="1923"/>
        <item x="1660"/>
        <item x="2126"/>
        <item x="1794"/>
        <item x="2314"/>
        <item x="2769"/>
        <item x="2429"/>
        <item x="2490"/>
        <item x="2669"/>
        <item x="2887"/>
        <item x="1745"/>
        <item x="2743"/>
        <item x="2759"/>
        <item x="2228"/>
        <item x="2934"/>
        <item x="2659"/>
        <item x="2411"/>
        <item x="1475"/>
        <item x="383"/>
        <item x="2557"/>
        <item x="2397"/>
        <item x="391"/>
        <item x="1212"/>
        <item x="2700"/>
        <item x="2620"/>
        <item x="2952"/>
        <item x="3091"/>
        <item x="2836"/>
        <item x="1842"/>
        <item x="1562"/>
        <item x="386"/>
        <item x="435"/>
        <item x="508"/>
        <item x="1315"/>
        <item x="73"/>
        <item x="418"/>
        <item x="107"/>
        <item x="2875"/>
        <item x="1607"/>
        <item x="2020"/>
        <item x="1739"/>
        <item x="2111"/>
        <item x="2748"/>
        <item x="1982"/>
        <item x="2316"/>
        <item x="2331"/>
        <item x="1749"/>
        <item x="2025"/>
        <item x="3096"/>
        <item x="2860"/>
        <item x="2106"/>
        <item x="2864"/>
        <item x="3120"/>
        <item x="2670"/>
        <item x="2581"/>
        <item x="2906"/>
        <item x="2520"/>
        <item x="1223"/>
        <item x="2817"/>
        <item x="2488"/>
        <item x="1915"/>
        <item x="2417"/>
        <item x="2446"/>
        <item x="2989"/>
        <item x="3098"/>
        <item x="188"/>
        <item x="3013"/>
        <item x="3068"/>
        <item x="3169"/>
        <item x="680"/>
        <item x="1301"/>
        <item x="3142"/>
        <item x="2177"/>
        <item x="2556"/>
        <item x="2067"/>
        <item x="2941"/>
        <item x="3151"/>
        <item x="910"/>
        <item x="2286"/>
        <item x="2981"/>
        <item x="2447"/>
        <item x="2847"/>
        <item x="3143"/>
        <item x="2965"/>
        <item x="3164"/>
        <item x="2372"/>
        <item x="2827"/>
        <item x="839"/>
        <item x="759"/>
        <item x="1148"/>
        <item x="2755"/>
        <item x="1867"/>
        <item x="2249"/>
        <item x="2696"/>
        <item x="504"/>
        <item x="2257"/>
        <item x="2828"/>
        <item x="3058"/>
        <item x="1789"/>
        <item x="2736"/>
        <item x="2259"/>
        <item x="2063"/>
        <item x="716"/>
        <item x="1128"/>
        <item x="176"/>
        <item x="714"/>
        <item x="2408"/>
        <item x="2457"/>
        <item x="1685"/>
        <item x="2008"/>
        <item x="2547"/>
        <item x="1979"/>
        <item x="812"/>
        <item x="1008"/>
        <item x="2172"/>
        <item x="288"/>
        <item x="1353"/>
        <item x="1950"/>
        <item x="1912"/>
        <item x="357"/>
        <item x="2772"/>
        <item x="1944"/>
        <item x="3050"/>
        <item x="3118"/>
        <item x="1285"/>
        <item x="2271"/>
        <item x="1046"/>
        <item x="2101"/>
        <item x="400"/>
        <item x="1537"/>
        <item x="2302"/>
        <item x="1156"/>
        <item x="1759"/>
        <item x="1806"/>
        <item x="289"/>
        <item x="31"/>
        <item x="497"/>
        <item x="466"/>
        <item x="233"/>
        <item x="2438"/>
        <item x="540"/>
        <item x="163"/>
        <item x="84"/>
        <item x="1151"/>
        <item x="886"/>
        <item x="979"/>
        <item x="148"/>
        <item x="1696"/>
        <item x="4"/>
        <item x="2858"/>
        <item x="1918"/>
        <item x="387"/>
        <item x="661"/>
        <item x="641"/>
        <item x="151"/>
        <item x="2704"/>
        <item x="591"/>
        <item x="650"/>
        <item x="1274"/>
        <item x="855"/>
        <item x="1040"/>
        <item x="916"/>
        <item x="597"/>
        <item x="570"/>
        <item x="1977"/>
        <item x="2676"/>
        <item x="2647"/>
        <item x="2984"/>
        <item x="2503"/>
        <item x="2483"/>
        <item x="1998"/>
        <item x="2113"/>
        <item x="2452"/>
        <item x="2357"/>
        <item x="358"/>
        <item x="1055"/>
        <item x="699"/>
        <item x="838"/>
        <item x="1111"/>
        <item x="837"/>
        <item x="1864"/>
        <item x="1248"/>
        <item x="1440"/>
        <item x="3025"/>
        <item x="817"/>
        <item x="1639"/>
        <item x="2029"/>
        <item x="2783"/>
        <item x="1997"/>
        <item x="3029"/>
        <item x="1178"/>
        <item x="1360"/>
        <item x="1921"/>
        <item x="1201"/>
        <item x="1383"/>
        <item x="1886"/>
        <item x="369"/>
        <item x="2646"/>
        <item x="2698"/>
        <item x="1926"/>
        <item x="1986"/>
        <item x="1532"/>
        <item x="1293"/>
        <item x="1005"/>
        <item x="1109"/>
        <item x="615"/>
        <item x="1037"/>
        <item x="1448"/>
        <item x="1141"/>
        <item x="1281"/>
        <item x="1236"/>
        <item x="980"/>
        <item x="991"/>
        <item x="1258"/>
        <item x="574"/>
        <item x="1527"/>
        <item x="1262"/>
        <item x="1131"/>
        <item x="688"/>
        <item x="1740"/>
        <item x="2551"/>
        <item x="3014"/>
        <item x="2173"/>
        <item x="892"/>
        <item x="1199"/>
        <item x="2947"/>
        <item x="690"/>
        <item x="2500"/>
        <item x="2054"/>
        <item x="2642"/>
        <item x="2277"/>
        <item x="2892"/>
        <item x="2850"/>
        <item x="2573"/>
        <item x="2734"/>
        <item x="2692"/>
        <item x="3123"/>
        <item x="2859"/>
        <item x="2725"/>
        <item x="2505"/>
        <item x="2723"/>
        <item x="1710"/>
        <item x="437"/>
        <item x="1306"/>
        <item x="3147"/>
        <item x="390"/>
        <item x="1268"/>
        <item x="902"/>
        <item x="1483"/>
        <item x="2038"/>
        <item x="1697"/>
        <item x="2992"/>
        <item x="3006"/>
        <item x="2081"/>
        <item t="default"/>
      </items>
    </pivotField>
    <pivotField showAll="0"/>
    <pivotField showAll="0">
      <items count="609">
        <item x="192"/>
        <item x="324"/>
        <item x="309"/>
        <item x="98"/>
        <item x="335"/>
        <item x="261"/>
        <item x="80"/>
        <item x="514"/>
        <item x="451"/>
        <item x="507"/>
        <item x="409"/>
        <item x="499"/>
        <item x="398"/>
        <item x="24"/>
        <item x="5"/>
        <item x="467"/>
        <item x="483"/>
        <item x="346"/>
        <item x="6"/>
        <item x="35"/>
        <item x="49"/>
        <item x="56"/>
        <item x="37"/>
        <item x="358"/>
        <item x="347"/>
        <item x="25"/>
        <item x="7"/>
        <item x="47"/>
        <item x="432"/>
        <item x="515"/>
        <item x="551"/>
        <item x="410"/>
        <item x="54"/>
        <item x="0"/>
        <item x="8"/>
        <item x="26"/>
        <item x="310"/>
        <item x="592"/>
        <item x="348"/>
        <item x="504"/>
        <item x="420"/>
        <item x="516"/>
        <item x="170"/>
        <item x="50"/>
        <item x="146"/>
        <item x="72"/>
        <item x="560"/>
        <item x="193"/>
        <item x="211"/>
        <item x="223"/>
        <item x="150"/>
        <item x="433"/>
        <item x="421"/>
        <item x="62"/>
        <item x="136"/>
        <item x="526"/>
        <item x="452"/>
        <item x="593"/>
        <item x="577"/>
        <item x="241"/>
        <item x="232"/>
        <item x="262"/>
        <item x="270"/>
        <item x="490"/>
        <item x="399"/>
        <item x="570"/>
        <item x="474"/>
        <item x="185"/>
        <item x="200"/>
        <item x="349"/>
        <item x="217"/>
        <item x="38"/>
        <item x="159"/>
        <item x="63"/>
        <item x="311"/>
        <item x="295"/>
        <item x="283"/>
        <item x="517"/>
        <item x="505"/>
        <item x="500"/>
        <item x="312"/>
        <item x="475"/>
        <item x="178"/>
        <item x="561"/>
        <item x="594"/>
        <item x="584"/>
        <item x="441"/>
        <item x="242"/>
        <item x="249"/>
        <item x="99"/>
        <item x="186"/>
        <item x="179"/>
        <item x="411"/>
        <item x="296"/>
        <item x="284"/>
        <item x="370"/>
        <item x="325"/>
        <item x="271"/>
        <item x="400"/>
        <item x="434"/>
        <item x="422"/>
        <item x="359"/>
        <item x="350"/>
        <item x="88"/>
        <item x="67"/>
        <item x="412"/>
        <item x="413"/>
        <item x="518"/>
        <item x="39"/>
        <item x="326"/>
        <item x="387"/>
        <item x="378"/>
        <item x="27"/>
        <item x="250"/>
        <item x="360"/>
        <item x="9"/>
        <item x="423"/>
        <item x="453"/>
        <item x="435"/>
        <item x="468"/>
        <item x="519"/>
        <item x="595"/>
        <item x="562"/>
        <item x="603"/>
        <item x="442"/>
        <item x="272"/>
        <item x="251"/>
        <item x="137"/>
        <item x="443"/>
        <item x="460"/>
        <item x="224"/>
        <item x="243"/>
        <item x="233"/>
        <item x="252"/>
        <item x="491"/>
        <item x="171"/>
        <item x="180"/>
        <item x="10"/>
        <item x="313"/>
        <item x="138"/>
        <item x="21"/>
        <item x="139"/>
        <item x="585"/>
        <item x="492"/>
        <item x="336"/>
        <item x="484"/>
        <item x="461"/>
        <item x="40"/>
        <item x="51"/>
        <item x="59"/>
        <item x="140"/>
        <item x="141"/>
        <item x="81"/>
        <item x="578"/>
        <item x="462"/>
        <item x="151"/>
        <item x="160"/>
        <item x="113"/>
        <item x="100"/>
        <item x="152"/>
        <item x="164"/>
        <item x="161"/>
        <item x="454"/>
        <item x="463"/>
        <item x="527"/>
        <item x="563"/>
        <item x="552"/>
        <item x="469"/>
        <item x="162"/>
        <item x="114"/>
        <item x="371"/>
        <item x="401"/>
        <item x="388"/>
        <item x="212"/>
        <item x="218"/>
        <item x="194"/>
        <item x="225"/>
        <item x="195"/>
        <item x="153"/>
        <item x="124"/>
        <item x="187"/>
        <item x="201"/>
        <item x="41"/>
        <item x="528"/>
        <item x="131"/>
        <item x="135"/>
        <item x="586"/>
        <item x="444"/>
        <item x="52"/>
        <item x="147"/>
        <item x="148"/>
        <item x="149"/>
        <item x="154"/>
        <item x="188"/>
        <item x="213"/>
        <item x="115"/>
        <item x="101"/>
        <item x="102"/>
        <item x="103"/>
        <item x="379"/>
        <item x="181"/>
        <item x="172"/>
        <item x="564"/>
        <item x="520"/>
        <item x="529"/>
        <item x="508"/>
        <item x="553"/>
        <item x="361"/>
        <item x="380"/>
        <item x="389"/>
        <item x="372"/>
        <item x="476"/>
        <item x="390"/>
        <item x="414"/>
        <item x="297"/>
        <item x="173"/>
        <item x="202"/>
        <item x="182"/>
        <item x="11"/>
        <item x="165"/>
        <item x="174"/>
        <item x="86"/>
        <item x="93"/>
        <item x="142"/>
        <item x="1"/>
        <item x="604"/>
        <item x="362"/>
        <item x="373"/>
        <item x="337"/>
        <item x="351"/>
        <item x="338"/>
        <item x="327"/>
        <item x="314"/>
        <item x="298"/>
        <item x="285"/>
        <item x="339"/>
        <item x="253"/>
        <item x="166"/>
        <item x="537"/>
        <item x="116"/>
        <item x="571"/>
        <item x="464"/>
        <item x="226"/>
        <item x="234"/>
        <item x="68"/>
        <item x="73"/>
        <item x="485"/>
        <item x="493"/>
        <item x="55"/>
        <item x="227"/>
        <item x="254"/>
        <item x="74"/>
        <item x="89"/>
        <item x="2"/>
        <item x="143"/>
        <item x="53"/>
        <item x="75"/>
        <item x="28"/>
        <item x="12"/>
        <item x="42"/>
        <item x="36"/>
        <item x="29"/>
        <item x="33"/>
        <item x="3"/>
        <item x="465"/>
        <item x="34"/>
        <item x="196"/>
        <item x="219"/>
        <item x="203"/>
        <item x="299"/>
        <item x="204"/>
        <item x="117"/>
        <item x="205"/>
        <item x="328"/>
        <item x="125"/>
        <item x="300"/>
        <item x="315"/>
        <item x="530"/>
        <item x="235"/>
        <item x="445"/>
        <item x="415"/>
        <item x="391"/>
        <item x="424"/>
        <item x="273"/>
        <item x="183"/>
        <item x="425"/>
        <item x="426"/>
        <item x="274"/>
        <item x="228"/>
        <item x="275"/>
        <item x="286"/>
        <item x="30"/>
        <item x="509"/>
        <item x="494"/>
        <item x="446"/>
        <item x="531"/>
        <item x="538"/>
        <item x="565"/>
        <item x="521"/>
        <item x="501"/>
        <item x="392"/>
        <item x="381"/>
        <item x="104"/>
        <item x="206"/>
        <item x="189"/>
        <item x="105"/>
        <item x="486"/>
        <item x="495"/>
        <item x="502"/>
        <item x="496"/>
        <item x="539"/>
        <item x="532"/>
        <item x="455"/>
        <item x="477"/>
        <item x="436"/>
        <item x="587"/>
        <item x="374"/>
        <item x="566"/>
        <item x="554"/>
        <item x="287"/>
        <item x="402"/>
        <item x="427"/>
        <item x="579"/>
        <item x="352"/>
        <item x="363"/>
        <item x="393"/>
        <item x="61"/>
        <item x="85"/>
        <item x="301"/>
        <item x="155"/>
        <item x="437"/>
        <item x="447"/>
        <item x="394"/>
        <item x="403"/>
        <item x="236"/>
        <item x="106"/>
        <item x="126"/>
        <item x="132"/>
        <item x="118"/>
        <item x="167"/>
        <item x="456"/>
        <item x="457"/>
        <item x="438"/>
        <item x="395"/>
        <item x="404"/>
        <item x="428"/>
        <item x="107"/>
        <item x="263"/>
        <item x="31"/>
        <item x="429"/>
        <item x="405"/>
        <item x="190"/>
        <item x="197"/>
        <item x="207"/>
        <item x="214"/>
        <item x="237"/>
        <item x="605"/>
        <item x="156"/>
        <item x="133"/>
        <item x="108"/>
        <item x="364"/>
        <item x="540"/>
        <item x="580"/>
        <item x="144"/>
        <item x="43"/>
        <item x="79"/>
        <item x="83"/>
        <item x="64"/>
        <item x="69"/>
        <item x="44"/>
        <item x="406"/>
        <item x="382"/>
        <item x="448"/>
        <item x="466"/>
        <item x="533"/>
        <item x="555"/>
        <item x="353"/>
        <item x="470"/>
        <item x="596"/>
        <item x="556"/>
        <item x="588"/>
        <item x="65"/>
        <item x="78"/>
        <item x="82"/>
        <item x="329"/>
        <item x="302"/>
        <item x="316"/>
        <item x="276"/>
        <item x="354"/>
        <item x="76"/>
        <item x="94"/>
        <item x="90"/>
        <item x="97"/>
        <item x="340"/>
        <item x="95"/>
        <item x="91"/>
        <item x="60"/>
        <item x="70"/>
        <item x="77"/>
        <item x="303"/>
        <item x="375"/>
        <item x="109"/>
        <item x="119"/>
        <item x="4"/>
        <item x="184"/>
        <item x="110"/>
        <item x="120"/>
        <item x="134"/>
        <item x="229"/>
        <item x="208"/>
        <item x="304"/>
        <item x="255"/>
        <item x="13"/>
        <item x="14"/>
        <item x="487"/>
        <item x="305"/>
        <item x="506"/>
        <item x="22"/>
        <item x="145"/>
        <item x="541"/>
        <item x="256"/>
        <item x="238"/>
        <item x="244"/>
        <item x="597"/>
        <item x="510"/>
        <item x="478"/>
        <item x="497"/>
        <item x="542"/>
        <item x="488"/>
        <item x="416"/>
        <item x="543"/>
        <item x="567"/>
        <item x="557"/>
        <item x="230"/>
        <item x="45"/>
        <item x="277"/>
        <item x="264"/>
        <item x="220"/>
        <item x="265"/>
        <item x="341"/>
        <item x="278"/>
        <item x="317"/>
        <item x="288"/>
        <item x="342"/>
        <item x="330"/>
        <item x="365"/>
        <item x="306"/>
        <item x="175"/>
        <item x="318"/>
        <item x="417"/>
        <item x="319"/>
        <item x="355"/>
        <item x="418"/>
        <item x="449"/>
        <item x="479"/>
        <item x="458"/>
        <item x="439"/>
        <item x="430"/>
        <item x="127"/>
        <item x="289"/>
        <item x="498"/>
        <item x="544"/>
        <item x="545"/>
        <item x="163"/>
        <item x="209"/>
        <item x="290"/>
        <item x="257"/>
        <item x="245"/>
        <item x="266"/>
        <item x="356"/>
        <item x="343"/>
        <item x="307"/>
        <item x="331"/>
        <item x="511"/>
        <item x="279"/>
        <item x="291"/>
        <item x="522"/>
        <item x="534"/>
        <item x="546"/>
        <item x="568"/>
        <item x="128"/>
        <item x="121"/>
        <item x="176"/>
        <item x="191"/>
        <item x="168"/>
        <item x="157"/>
        <item x="267"/>
        <item x="258"/>
        <item x="239"/>
        <item x="231"/>
        <item x="280"/>
        <item x="281"/>
        <item x="198"/>
        <item x="84"/>
        <item x="46"/>
        <item x="66"/>
        <item x="57"/>
        <item x="71"/>
        <item x="92"/>
        <item x="58"/>
        <item x="96"/>
        <item x="246"/>
        <item x="259"/>
        <item x="199"/>
        <item x="344"/>
        <item x="320"/>
        <item x="332"/>
        <item x="321"/>
        <item x="282"/>
        <item x="471"/>
        <item x="16"/>
        <item x="17"/>
        <item x="18"/>
        <item x="19"/>
        <item x="20"/>
        <item x="87"/>
        <item x="292"/>
        <item x="366"/>
        <item x="383"/>
        <item x="558"/>
        <item x="480"/>
        <item x="581"/>
        <item x="512"/>
        <item x="523"/>
        <item x="481"/>
        <item x="513"/>
        <item x="472"/>
        <item x="419"/>
        <item x="589"/>
        <item x="606"/>
        <item x="547"/>
        <item x="598"/>
        <item x="607"/>
        <item x="548"/>
        <item x="582"/>
        <item x="572"/>
        <item x="535"/>
        <item x="524"/>
        <item x="599"/>
        <item x="549"/>
        <item x="583"/>
        <item x="503"/>
        <item x="573"/>
        <item x="396"/>
        <item x="536"/>
        <item x="525"/>
        <item x="559"/>
        <item x="569"/>
        <item x="574"/>
        <item x="600"/>
        <item x="473"/>
        <item x="215"/>
        <item x="376"/>
        <item x="407"/>
        <item x="129"/>
        <item x="32"/>
        <item x="15"/>
        <item x="590"/>
        <item x="575"/>
        <item x="216"/>
        <item x="210"/>
        <item x="240"/>
        <item x="221"/>
        <item x="489"/>
        <item x="367"/>
        <item x="333"/>
        <item x="322"/>
        <item x="23"/>
        <item x="48"/>
        <item x="591"/>
        <item x="576"/>
        <item x="377"/>
        <item x="345"/>
        <item x="384"/>
        <item x="408"/>
        <item x="431"/>
        <item x="601"/>
        <item x="482"/>
        <item x="440"/>
        <item x="111"/>
        <item x="130"/>
        <item x="122"/>
        <item x="550"/>
        <item x="268"/>
        <item x="222"/>
        <item x="293"/>
        <item x="247"/>
        <item x="459"/>
        <item x="450"/>
        <item x="602"/>
        <item x="177"/>
        <item x="368"/>
        <item x="334"/>
        <item x="357"/>
        <item x="169"/>
        <item x="248"/>
        <item x="123"/>
        <item x="112"/>
        <item x="158"/>
        <item x="269"/>
        <item x="260"/>
        <item x="385"/>
        <item x="369"/>
        <item x="397"/>
        <item x="386"/>
        <item x="294"/>
        <item x="308"/>
        <item x="323"/>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25" applyNumberFormats="0" applyBorderFormats="0" applyFontFormats="0" applyPatternFormats="0" applyAlignmentFormats="0" applyWidthHeightFormats="1" dataCaption="ערכים" updatedVersion="5" minRefreshableVersion="3" useAutoFormatting="1" itemPrintTitles="1" createdVersion="5" indent="0" outline="1" outlineData="1" multipleFieldFilters="0">
  <location ref="O51:Q59" firstHeaderRow="1" firstDataRow="2" firstDataCol="1"/>
  <pivotFields count="13">
    <pivotField axis="axisRow" showAll="0">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showAll="0"/>
    <pivotField axis="axisCol" showAll="0">
      <items count="3171">
        <item h="1" x="2538"/>
        <item h="1" x="1447"/>
        <item h="1" x="2292"/>
        <item h="1" x="447"/>
        <item h="1" x="627"/>
        <item h="1" x="1678"/>
        <item h="1" x="1927"/>
        <item h="1" x="2123"/>
        <item h="1" x="1797"/>
        <item h="1" x="1644"/>
        <item h="1" x="2710"/>
        <item h="1" x="3020"/>
        <item h="1" x="2475"/>
        <item h="1" x="172"/>
        <item h="1" x="819"/>
        <item h="1" x="285"/>
        <item h="1" x="468"/>
        <item h="1" x="640"/>
        <item h="1" x="698"/>
        <item h="1" x="725"/>
        <item h="1" x="1612"/>
        <item h="1" x="1595"/>
        <item h="1" x="1820"/>
        <item h="1" x="1951"/>
        <item h="1" x="1074"/>
        <item h="1" x="2799"/>
        <item h="1" x="1166"/>
        <item h="1" x="1278"/>
        <item h="1" x="374"/>
        <item h="1" x="937"/>
        <item h="1" x="44"/>
        <item h="1" x="2962"/>
        <item h="1" x="265"/>
        <item h="1" x="160"/>
        <item h="1" x="762"/>
        <item h="1" x="659"/>
        <item h="1" x="184"/>
        <item h="1" x="2034"/>
        <item h="1" x="2615"/>
        <item h="1" x="2548"/>
        <item h="1" x="2787"/>
        <item h="1" x="1300"/>
        <item h="1" x="1688"/>
        <item h="1" x="1464"/>
        <item h="1" x="1380"/>
        <item h="1" x="1460"/>
        <item h="1" x="1587"/>
        <item h="1" x="1704"/>
        <item h="1" x="1425"/>
        <item h="1" x="1329"/>
        <item h="1" x="1467"/>
        <item h="1" x="1312"/>
        <item h="1" x="2266"/>
        <item h="1" x="1211"/>
        <item h="1" x="1529"/>
        <item h="1" x="2909"/>
        <item h="1" x="1693"/>
        <item h="1" x="2782"/>
        <item h="1" x="985"/>
        <item h="1" x="310"/>
        <item h="1" x="334"/>
        <item h="1" x="478"/>
        <item h="1" x="745"/>
        <item h="1" x="167"/>
        <item h="1" x="583"/>
        <item h="1" x="423"/>
        <item h="1" x="214"/>
        <item h="1" x="493"/>
        <item h="1" x="492"/>
        <item h="1" x="2752"/>
        <item h="1" x="434"/>
        <item h="1" x="1342"/>
        <item h="1" x="1583"/>
        <item h="1" x="474"/>
        <item h="1" x="3089"/>
        <item h="1" x="2589"/>
        <item h="1" x="1947"/>
        <item h="1" x="1555"/>
        <item h="1" x="2001"/>
        <item h="1" x="2407"/>
        <item h="1" x="2918"/>
        <item h="1" x="1906"/>
        <item h="1" x="1958"/>
        <item h="1" x="922"/>
        <item h="1" x="412"/>
        <item h="1" x="487"/>
        <item h="1" x="870"/>
        <item h="1" x="1356"/>
        <item h="1" x="528"/>
        <item h="1" x="346"/>
        <item h="1" x="2644"/>
        <item h="1" x="2622"/>
        <item h="1" x="2174"/>
        <item h="1" x="2486"/>
        <item h="1" x="2467"/>
        <item h="1" x="2907"/>
        <item h="1" x="764"/>
        <item h="1" x="1955"/>
        <item h="1" x="2410"/>
        <item h="1" x="1834"/>
        <item h="1" x="1491"/>
        <item h="1" x="2576"/>
        <item h="1" x="1431"/>
        <item h="1" x="2147"/>
        <item h="1" x="2966"/>
        <item h="1" x="1812"/>
        <item h="1" x="1493"/>
        <item h="1" x="2088"/>
        <item h="1" x="2638"/>
        <item h="1" x="2148"/>
        <item h="1" x="2920"/>
        <item h="1" x="2791"/>
        <item h="1" x="2794"/>
        <item h="1" x="2392"/>
        <item h="1" x="663"/>
        <item h="1" x="2916"/>
        <item h="1" x="2595"/>
        <item h="1" x="533"/>
        <item h="1" x="2724"/>
        <item h="1" x="1942"/>
        <item h="1" x="2310"/>
        <item h="1" x="2272"/>
        <item h="1" x="3039"/>
        <item h="1" x="3036"/>
        <item h="1" x="2939"/>
        <item h="1" x="1659"/>
        <item h="1" x="313"/>
        <item h="1" x="13"/>
        <item h="1" x="108"/>
        <item h="1" x="1776"/>
        <item h="1" x="1680"/>
        <item h="1" x="166"/>
        <item h="1" x="1840"/>
        <item h="1" x="338"/>
        <item h="1" x="339"/>
        <item h="1" x="1344"/>
        <item h="1" x="158"/>
        <item h="1" x="949"/>
        <item h="1" x="284"/>
        <item h="1" x="67"/>
        <item h="1" x="710"/>
        <item h="1" x="1617"/>
        <item h="1" x="671"/>
        <item h="1" x="914"/>
        <item h="1" x="2879"/>
        <item h="1" x="2664"/>
        <item h="1" x="2549"/>
        <item h="1" x="2378"/>
        <item h="1" x="456"/>
        <item h="1" x="630"/>
        <item h="1" x="634"/>
        <item h="1" x="1765"/>
        <item h="1" x="438"/>
        <item h="1" x="561"/>
        <item h="1" x="1009"/>
        <item h="1" x="2350"/>
        <item h="1" x="1985"/>
        <item h="1" x="1771"/>
        <item h="1" x="498"/>
        <item h="1" x="2685"/>
        <item h="1" x="1076"/>
        <item h="1" x="382"/>
        <item h="1" x="1073"/>
        <item h="1" x="2649"/>
        <item h="1" x="345"/>
        <item h="1" x="3158"/>
        <item h="1" x="1669"/>
        <item h="1" x="989"/>
        <item h="1" x="2897"/>
        <item h="1" x="667"/>
        <item h="1" x="1102"/>
        <item h="1" x="683"/>
        <item h="1" x="1411"/>
        <item h="1" x="571"/>
        <item h="1" x="1427"/>
        <item h="1" x="1632"/>
        <item h="1" x="81"/>
        <item h="1" x="726"/>
        <item h="1" x="502"/>
        <item h="1" x="203"/>
        <item h="1" x="1361"/>
        <item h="1" x="1413"/>
        <item h="1" x="198"/>
        <item h="1" x="831"/>
        <item h="1" x="941"/>
        <item h="1" x="366"/>
        <item h="1" x="946"/>
        <item h="1" x="2845"/>
        <item h="1" x="647"/>
        <item h="1" x="828"/>
        <item h="1" x="212"/>
        <item h="1" x="283"/>
        <item h="1" x="1768"/>
        <item h="1" x="600"/>
        <item h="1" x="901"/>
        <item h="1" x="1341"/>
        <item h="1" x="1144"/>
        <item h="1" x="1377"/>
        <item h="1" x="631"/>
        <item h="1" x="317"/>
        <item h="1" x="1206"/>
        <item h="1" x="1050"/>
        <item h="1" x="649"/>
        <item h="1" x="1899"/>
        <item h="1" x="2441"/>
        <item h="1" x="2046"/>
        <item h="1" x="2160"/>
        <item h="1" x="2484"/>
        <item h="1" x="3126"/>
        <item h="1" x="2129"/>
        <item h="1" x="2070"/>
        <item h="1" x="2436"/>
        <item h="1" x="2363"/>
        <item h="1" x="2991"/>
        <item h="1" x="2355"/>
        <item h="1" x="2150"/>
        <item h="1" x="2281"/>
        <item h="1" x="1154"/>
        <item h="1" x="1374"/>
        <item h="1" x="1792"/>
        <item h="1" x="2917"/>
        <item h="1" x="2843"/>
        <item h="1" x="2575"/>
        <item h="1" x="2570"/>
        <item h="1" x="2846"/>
        <item h="1" x="1875"/>
        <item h="1" x="2439"/>
        <item h="1" x="2711"/>
        <item h="1" x="536"/>
        <item h="1" x="1666"/>
        <item h="1" x="1897"/>
        <item h="1" x="2211"/>
        <item h="1" x="2409"/>
        <item h="1" x="2119"/>
        <item h="1" x="1117"/>
        <item h="1" x="1844"/>
        <item h="1" x="3065"/>
        <item h="1" x="2590"/>
        <item h="1" x="2117"/>
        <item h="1" x="993"/>
        <item h="1" x="595"/>
        <item h="1" x="644"/>
        <item h="1" x="793"/>
        <item h="1" x="26"/>
        <item h="1" x="169"/>
        <item h="1" x="3023"/>
        <item h="1" x="112"/>
        <item h="1" x="1774"/>
        <item h="1" x="2527"/>
        <item h="1" x="2853"/>
        <item h="1" x="2487"/>
        <item h="1" x="2318"/>
        <item h="1" x="2322"/>
        <item h="1" x="3138"/>
        <item h="1" x="2784"/>
        <item h="1" x="3139"/>
        <item h="1" x="932"/>
        <item h="1" x="364"/>
        <item h="1" x="3044"/>
        <item h="1" x="446"/>
        <item h="1" x="145"/>
        <item h="1" x="224"/>
        <item h="1" x="602"/>
        <item h="1" x="788"/>
        <item h="1" x="856"/>
        <item h="1" x="957"/>
        <item h="1" x="795"/>
        <item h="1" x="1029"/>
        <item h="1" x="998"/>
        <item h="1" x="567"/>
        <item h="1" x="1640"/>
        <item h="1" x="1807"/>
        <item h="1" x="1971"/>
        <item h="1" x="1602"/>
        <item h="1" x="377"/>
        <item h="1" x="1042"/>
        <item h="1" x="665"/>
        <item h="1" x="995"/>
        <item h="1" x="934"/>
        <item h="1" x="1001"/>
        <item h="1" x="2065"/>
        <item h="1" x="1283"/>
        <item h="1" x="1332"/>
        <item h="1" x="321"/>
        <item h="1" x="399"/>
        <item h="1" x="850"/>
        <item h="1" x="1969"/>
        <item h="1" x="947"/>
        <item h="1" x="436"/>
        <item h="1" x="3157"/>
        <item h="1" x="1827"/>
        <item h="1" x="1169"/>
        <item h="1" x="792"/>
        <item h="1" x="2786"/>
        <item h="1" x="722"/>
        <item h="1" x="605"/>
        <item h="1" x="2138"/>
        <item h="1" x="842"/>
        <item h="1" x="778"/>
        <item h="1" x="219"/>
        <item h="1" x="500"/>
        <item h="1" x="249"/>
        <item h="1" x="940"/>
        <item h="1" x="2343"/>
        <item h="1" x="2958"/>
        <item h="1" x="1443"/>
        <item h="1" x="912"/>
        <item h="1" x="2611"/>
        <item h="1" x="2963"/>
        <item h="1" x="2694"/>
        <item h="1" x="2227"/>
        <item h="1" x="2833"/>
        <item h="1" x="105"/>
        <item h="1" x="426"/>
        <item h="1" x="2015"/>
        <item h="1" x="1896"/>
        <item h="1" x="432"/>
        <item h="1" x="181"/>
        <item h="1" x="1124"/>
        <item h="1" x="1357"/>
        <item h="1" x="2835"/>
        <item h="1" x="1352"/>
        <item h="1" x="2059"/>
        <item h="1" x="2060"/>
        <item h="1" x="170"/>
        <item h="1" x="963"/>
        <item h="1" x="2156"/>
        <item h="1" x="2903"/>
        <item h="1" x="1938"/>
        <item h="1" x="1247"/>
        <item h="1" x="569"/>
        <item h="1" x="612"/>
        <item h="1" x="1441"/>
        <item h="1" x="340"/>
        <item h="1" x="165"/>
        <item h="1" x="264"/>
        <item h="1" x="494"/>
        <item h="1" x="91"/>
        <item h="1" x="1010"/>
        <item h="1" x="1284"/>
        <item h="1" x="453"/>
        <item h="1" x="984"/>
        <item h="1" x="156"/>
        <item h="1" x="344"/>
        <item h="1" x="890"/>
        <item h="1" x="1155"/>
        <item h="1" x="3079"/>
        <item h="1" x="2296"/>
        <item h="1" x="988"/>
        <item h="1" x="2456"/>
        <item h="1" x="3080"/>
        <item h="1" x="1034"/>
        <item h="1" x="2927"/>
        <item h="1" x="2287"/>
        <item h="1" x="2162"/>
        <item h="1" x="136"/>
        <item h="1" x="2987"/>
        <item h="1" x="1041"/>
        <item h="1" x="274"/>
        <item h="1" x="2848"/>
        <item h="1" x="1601"/>
        <item h="1" x="2104"/>
        <item h="1" x="2522"/>
        <item h="1" x="2950"/>
        <item h="1" x="2856"/>
        <item h="1" x="2975"/>
        <item h="1" x="92"/>
        <item h="1" x="2964"/>
        <item h="1" x="126"/>
        <item h="1" x="2565"/>
        <item h="1" x="1634"/>
        <item h="1" x="2616"/>
        <item h="1" x="2960"/>
        <item h="1" x="2387"/>
        <item h="1" x="2494"/>
        <item h="1" x="2273"/>
        <item h="1" x="1021"/>
        <item h="1" x="1526"/>
        <item h="1" x="1386"/>
        <item h="1" x="723"/>
        <item h="1" x="1349"/>
        <item h="1" x="543"/>
        <item h="1" x="1654"/>
        <item h="1" x="1157"/>
        <item h="1" x="1478"/>
        <item h="1" x="1191"/>
        <item h="1" x="1381"/>
        <item h="1" x="719"/>
        <item h="1" x="1481"/>
        <item h="1" x="1907"/>
        <item h="1" x="1243"/>
        <item h="1" x="1453"/>
        <item h="1" x="1045"/>
        <item h="1" x="248"/>
        <item h="1" x="1140"/>
        <item h="1" x="921"/>
        <item h="1" x="1485"/>
        <item h="1" x="635"/>
        <item h="1" x="2542"/>
        <item h="1" x="2656"/>
        <item h="1" x="2554"/>
        <item h="1" x="3067"/>
        <item h="1" x="1557"/>
        <item h="1" x="1445"/>
        <item h="1" x="1767"/>
        <item h="1" x="2445"/>
        <item h="1" x="2631"/>
        <item h="1" x="1932"/>
        <item h="1" x="2823"/>
        <item h="1" x="2092"/>
        <item h="1" x="3033"/>
        <item h="1" x="1808"/>
        <item h="1" x="2220"/>
        <item h="1" x="2868"/>
        <item h="1" x="2949"/>
        <item h="1" x="2414"/>
        <item h="1" x="2610"/>
        <item h="1" x="2476"/>
        <item h="1" x="2597"/>
        <item h="1" x="2770"/>
        <item h="1" x="2713"/>
        <item h="1" x="1965"/>
        <item h="1" x="758"/>
        <item h="1" x="1847"/>
        <item h="1" x="2741"/>
        <item h="1" x="2718"/>
        <item h="1" x="510"/>
        <item h="1" x="2180"/>
        <item h="1" x="472"/>
        <item h="1" x="1949"/>
        <item h="1" x="1856"/>
        <item h="1" x="1043"/>
        <item h="1" x="1511"/>
        <item h="1" x="962"/>
        <item h="1" x="763"/>
        <item h="1" x="565"/>
        <item h="1" x="393"/>
        <item h="1" x="2107"/>
        <item h="1" x="2980"/>
        <item h="1" x="3024"/>
        <item h="1" x="2609"/>
        <item h="1" x="2182"/>
        <item h="1" x="2300"/>
        <item h="1" x="2571"/>
        <item h="1" x="2933"/>
        <item h="1" x="40"/>
        <item h="1" x="800"/>
        <item h="1" x="864"/>
        <item h="1" x="86"/>
        <item h="1" x="480"/>
        <item h="1" x="218"/>
        <item h="1" x="186"/>
        <item h="1" x="1024"/>
        <item h="1" x="2"/>
        <item h="1" x="1911"/>
        <item h="1" x="954"/>
        <item h="1" x="1916"/>
        <item h="1" x="968"/>
        <item h="1" x="1167"/>
        <item h="1" x="752"/>
        <item h="1" x="2243"/>
        <item h="1" x="983"/>
        <item h="1" x="700"/>
        <item h="1" x="454"/>
        <item h="1" x="1618"/>
        <item h="1" x="3099"/>
        <item h="1" x="2324"/>
        <item h="1" x="2667"/>
        <item h="1" x="2305"/>
        <item h="1" x="1063"/>
        <item h="1" x="1671"/>
        <item h="1" x="1722"/>
        <item h="1" x="1709"/>
        <item h="1" x="1333"/>
        <item h="1" x="2433"/>
        <item h="1" x="2133"/>
        <item h="1" x="787"/>
        <item h="1" x="2876"/>
        <item h="1" x="1604"/>
        <item h="1" x="1449"/>
        <item h="1" x="1047"/>
        <item h="1" x="1216"/>
        <item h="1" x="1215"/>
        <item h="1" x="1668"/>
        <item h="1" x="1279"/>
        <item h="1" x="11"/>
        <item h="1" x="3041"/>
        <item h="1" x="2120"/>
        <item h="1" x="3161"/>
        <item h="1" x="415"/>
        <item h="1" x="101"/>
        <item h="1" x="33"/>
        <item h="1" x="280"/>
        <item h="1" x="39"/>
        <item h="1" x="10"/>
        <item h="1" x="1322"/>
        <item h="1" x="117"/>
        <item h="1" x="35"/>
        <item h="1" x="178"/>
        <item h="1" x="113"/>
        <item h="1" x="130"/>
        <item h="1" x="175"/>
        <item h="1" x="95"/>
        <item h="1" x="258"/>
        <item h="1" x="82"/>
        <item h="1" x="177"/>
        <item h="1" x="2662"/>
        <item h="1" x="1578"/>
        <item h="1" x="768"/>
        <item h="1" x="1158"/>
        <item h="1" x="1747"/>
        <item h="1" x="1339"/>
        <item h="1" x="2982"/>
        <item h="1" x="2187"/>
        <item h="1" x="2763"/>
        <item h="1" x="2181"/>
        <item h="1" x="2682"/>
        <item h="1" x="1321"/>
        <item h="1" x="1919"/>
        <item h="1" x="2090"/>
        <item h="1" x="1515"/>
        <item h="1" x="2633"/>
        <item h="1" x="1518"/>
        <item h="1" x="2978"/>
        <item h="1" x="1489"/>
        <item h="1" x="1100"/>
        <item h="1" x="1424"/>
        <item h="1" x="2349"/>
        <item h="1" x="2168"/>
        <item h="1" x="1828"/>
        <item h="1" x="2218"/>
        <item h="1" x="2468"/>
        <item h="1" x="2080"/>
        <item h="1" x="496"/>
        <item h="1" x="2461"/>
        <item h="1" x="2731"/>
        <item h="1" x="3003"/>
        <item h="1" x="2560"/>
        <item h="1" x="1813"/>
        <item h="1" x="2612"/>
        <item h="1" x="2058"/>
        <item h="1" x="2233"/>
        <item h="1" x="2179"/>
        <item h="1" x="2312"/>
        <item h="1" x="2678"/>
        <item h="1" x="2222"/>
        <item h="1" x="2601"/>
        <item h="1" x="2399"/>
        <item h="1" x="3060"/>
        <item h="1" x="727"/>
        <item h="1" x="1512"/>
        <item h="1" x="816"/>
        <item h="1" x="2315"/>
        <item h="1" x="805"/>
        <item h="1" x="1378"/>
        <item h="1" x="930"/>
        <item h="1" x="1656"/>
        <item h="1" x="711"/>
        <item h="1" x="1345"/>
        <item h="1" x="1650"/>
        <item h="1" x="1910"/>
        <item h="1" x="2661"/>
        <item h="1" x="1753"/>
        <item h="1" x="1137"/>
        <item h="1" x="2526"/>
        <item h="1" x="16"/>
        <item h="1" x="1125"/>
        <item h="1" x="38"/>
        <item h="1" x="2464"/>
        <item h="1" x="2440"/>
        <item h="1" x="2176"/>
        <item h="1" x="585"/>
        <item h="1" x="422"/>
        <item h="1" x="2462"/>
        <item h="1" x="2767"/>
        <item h="1" x="2753"/>
        <item h="1" x="1220"/>
        <item h="1" x="1684"/>
        <item h="1" x="578"/>
        <item h="1" x="1095"/>
        <item h="1" x="223"/>
        <item h="1" x="775"/>
        <item h="1" x="1802"/>
        <item h="1" x="637"/>
        <item h="1" x="1336"/>
        <item h="1" x="2996"/>
        <item h="1" x="2619"/>
        <item h="1" x="2995"/>
        <item h="1" x="3102"/>
        <item h="1" x="2780"/>
        <item h="1" x="2279"/>
        <item h="1" x="2384"/>
        <item h="1" x="2521"/>
        <item h="1" x="990"/>
        <item h="1" x="1318"/>
        <item h="1" x="3150"/>
        <item h="1" x="1474"/>
        <item h="1" x="2778"/>
        <item h="1" x="2877"/>
        <item h="1" x="118"/>
        <item h="1" x="3051"/>
        <item h="1" x="2803"/>
        <item h="1" x="3092"/>
        <item h="1" x="2765"/>
        <item h="1" x="2802"/>
        <item h="1" x="1553"/>
        <item h="1" x="1362"/>
        <item h="1" x="2413"/>
        <item h="1" x="3016"/>
        <item h="1" x="522"/>
        <item h="1" x="1359"/>
        <item h="1" x="1635"/>
        <item h="1" x="2660"/>
        <item h="1" x="2237"/>
        <item h="1" x="2588"/>
        <item h="1" x="2248"/>
        <item h="1" x="2479"/>
        <item h="1" x="2997"/>
        <item h="1" x="2093"/>
        <item h="1" x="2697"/>
        <item h="1" x="1646"/>
        <item h="1" x="1470"/>
        <item h="1" x="385"/>
        <item h="1" x="409"/>
        <item h="1" x="1881"/>
        <item h="1" x="2492"/>
        <item h="1" x="2114"/>
        <item h="1" x="2497"/>
        <item h="1" x="2478"/>
        <item h="1" x="2260"/>
        <item h="1" x="2886"/>
        <item h="1" x="2586"/>
        <item h="1" x="2381"/>
        <item h="1" x="2627"/>
        <item h="1" x="2356"/>
        <item h="1" x="2336"/>
        <item h="1" x="3141"/>
        <item h="1" x="2459"/>
        <item h="1" x="2679"/>
        <item h="1" x="2563"/>
        <item h="1" x="2684"/>
        <item h="1" x="2359"/>
        <item h="1" x="2360"/>
        <item h="1" x="2510"/>
        <item h="1" x="2303"/>
        <item h="1" x="2518"/>
        <item h="1" x="2944"/>
        <item h="1" x="2735"/>
        <item h="1" x="2083"/>
        <item h="1" x="2443"/>
        <item h="1" x="1833"/>
        <item h="1" x="2925"/>
        <item h="1" x="2894"/>
        <item h="1" x="2146"/>
        <item h="1" x="2234"/>
        <item h="1" x="1884"/>
        <item h="1" x="363"/>
        <item h="1" x="766"/>
        <item h="1" x="2269"/>
        <item h="1" x="2418"/>
        <item h="1" x="1748"/>
        <item h="1" x="2840"/>
        <item h="1" x="1183"/>
        <item h="1" x="1011"/>
        <item h="1" x="1542"/>
        <item h="1" x="2141"/>
        <item h="1" x="1514"/>
        <item h="1" x="2009"/>
        <item h="1" x="2267"/>
        <item h="1" x="1083"/>
        <item h="1" x="3038"/>
        <item h="1" x="3116"/>
        <item h="1" x="927"/>
        <item h="1" x="2095"/>
        <item h="1" x="1106"/>
        <item h="1" x="1455"/>
        <item h="1" x="2764"/>
        <item h="1" x="3094"/>
        <item h="1" x="1940"/>
        <item h="1" x="2012"/>
        <item h="1" x="1469"/>
        <item h="1" x="893"/>
        <item h="1" x="1200"/>
        <item h="1" x="3124"/>
        <item h="1" x="1384"/>
        <item h="1" x="1783"/>
        <item h="1" x="1860"/>
        <item h="1" x="1534"/>
        <item h="1" x="1943"/>
        <item h="1" x="2528"/>
        <item h="1" x="2953"/>
        <item h="1" x="2721"/>
        <item h="1" x="3035"/>
        <item h="1" x="1176"/>
        <item h="1" x="2007"/>
        <item h="1" x="2882"/>
        <item h="1" x="1576"/>
        <item h="1" x="2000"/>
        <item h="1" x="737"/>
        <item h="1" x="1665"/>
        <item h="1" x="1629"/>
        <item h="1" x="2235"/>
        <item h="1" x="1461"/>
        <item h="1" x="61"/>
        <item h="1" x="1367"/>
        <item h="1" x="1429"/>
        <item h="1" x="1510"/>
        <item h="1" x="2809"/>
        <item h="1" x="3069"/>
        <item h="1" x="3022"/>
        <item h="1" x="1170"/>
        <item h="1" x="2055"/>
        <item h="1" x="1904"/>
        <item h="1" x="2294"/>
        <item h="1" x="1173"/>
        <item h="1" x="1388"/>
        <item h="1" x="876"/>
        <item h="1" x="1256"/>
        <item h="1" x="1859"/>
        <item h="1" x="1239"/>
        <item h="1" x="1495"/>
        <item h="1" x="2024"/>
        <item h="1" x="1194"/>
        <item h="1" x="2110"/>
        <item h="1" x="1309"/>
        <item h="1" x="1676"/>
        <item h="1" x="94"/>
        <item h="1" x="961"/>
        <item h="1" x="444"/>
        <item h="1" x="918"/>
        <item h="1" x="865"/>
        <item h="1" x="518"/>
        <item h="1" x="523"/>
        <item h="1" x="232"/>
        <item h="1" x="180"/>
        <item h="1" x="179"/>
        <item h="1" x="1147"/>
        <item h="1" x="2792"/>
        <item h="1" x="1054"/>
        <item h="1" x="1750"/>
        <item h="1" x="49"/>
        <item h="1" x="2608"/>
        <item h="1" x="1707"/>
        <item h="1" x="384"/>
        <item h="1" x="3049"/>
        <item h="1" x="2815"/>
        <item h="1" x="1044"/>
        <item h="1" x="3162"/>
        <item h="1" x="554"/>
        <item h="1" x="628"/>
        <item h="1" x="461"/>
        <item h="1" x="1934"/>
        <item h="1" x="3159"/>
        <item h="1" x="530"/>
        <item h="1" x="2536"/>
        <item h="1" x="2911"/>
        <item h="1" x="2839"/>
        <item h="1" x="2419"/>
        <item h="1" x="2924"/>
        <item h="1" x="2961"/>
        <item h="1" x="3107"/>
        <item h="1" x="2353"/>
        <item h="1" x="1752"/>
        <item h="1" x="944"/>
        <item h="1" x="424"/>
        <item h="1" x="499"/>
        <item h="1" x="2999"/>
        <item h="1" x="900"/>
        <item h="1" x="611"/>
        <item h="1" x="967"/>
        <item h="1" x="347"/>
        <item h="1" x="22"/>
        <item h="1" x="281"/>
        <item h="1" x="452"/>
        <item h="1" x="57"/>
        <item h="1" x="746"/>
        <item h="1" x="45"/>
        <item h="1" x="134"/>
        <item h="1" x="475"/>
        <item h="1" x="69"/>
        <item h="1" x="429"/>
        <item h="1" x="859"/>
        <item h="1" x="974"/>
        <item h="1" x="624"/>
        <item h="1" x="1000"/>
        <item h="1" x="734"/>
        <item h="1" x="845"/>
        <item h="1" x="2366"/>
        <item h="1" x="1430"/>
        <item h="1" x="115"/>
        <item h="1" x="1782"/>
        <item h="1" x="1781"/>
        <item h="1" x="2404"/>
        <item h="1" x="2902"/>
        <item h="1" x="486"/>
        <item h="1" x="1444"/>
        <item h="1" x="2673"/>
        <item h="1" x="90"/>
        <item h="1" x="1999"/>
        <item h="1" x="1816"/>
        <item h="1" x="2042"/>
        <item h="1" x="1995"/>
        <item h="1" x="1434"/>
        <item h="1" x="1615"/>
        <item h="1" x="887"/>
        <item h="1" x="1814"/>
        <item h="1" x="1672"/>
        <item h="1" x="1673"/>
        <item h="1" x="1149"/>
        <item h="1" x="1437"/>
        <item h="1" x="1150"/>
        <item h="1" x="1803"/>
        <item h="1" x="1600"/>
        <item h="1" x="1798"/>
        <item h="1" x="1691"/>
        <item h="1" x="448"/>
        <item h="1" x="1655"/>
        <item h="1" x="305"/>
        <item h="1" x="1841"/>
        <item h="1" x="2130"/>
        <item h="1" x="2161"/>
        <item h="1" x="2380"/>
        <item h="1" x="137"/>
        <item h="1" x="32"/>
        <item h="1" x="875"/>
        <item h="1" x="252"/>
        <item h="1" x="889"/>
        <item h="1" x="782"/>
        <item h="1" x="873"/>
        <item h="1" x="2788"/>
        <item h="1" x="2125"/>
        <item h="1" x="1624"/>
        <item h="1" x="2102"/>
        <item h="1" x="997"/>
        <item h="1" x="1219"/>
        <item h="1" x="1769"/>
        <item h="1" x="1888"/>
        <item h="1" x="79"/>
        <item h="1" x="1536"/>
        <item h="1" x="389"/>
        <item h="1" x="594"/>
        <item h="1" x="401"/>
        <item h="1" x="21"/>
        <item h="1" x="71"/>
        <item h="1" x="273"/>
        <item h="1" x="362"/>
        <item h="1" x="1452"/>
        <item h="1" x="686"/>
        <item h="1" x="1598"/>
        <item h="1" x="373"/>
        <item h="1" x="1528"/>
        <item h="1" x="1171"/>
        <item h="1" x="2501"/>
        <item h="1" x="2183"/>
        <item h="1" x="379"/>
        <item h="1" x="381"/>
        <item h="1" x="70"/>
        <item h="1" x="895"/>
        <item h="1" x="287"/>
        <item h="1" x="2424"/>
        <item h="1" x="88"/>
        <item h="1" x="2540"/>
        <item h="1" x="2329"/>
        <item h="1" x="1835"/>
        <item h="1" x="2074"/>
        <item h="1" x="2584"/>
        <item h="1" x="2290"/>
        <item h="1" x="392"/>
        <item h="1" x="3140"/>
        <item h="1" x="3037"/>
        <item h="1" x="2193"/>
        <item h="1" x="324"/>
        <item h="1" x="1720"/>
        <item h="1" x="2036"/>
        <item h="1" x="2742"/>
        <item h="1" x="2298"/>
        <item h="1" x="2217"/>
        <item h="1" x="2852"/>
        <item h="1" x="1935"/>
        <item h="1" x="1390"/>
        <item h="1" x="2519"/>
        <item h="1" x="1591"/>
        <item h="1" x="1773"/>
        <item h="1" x="1350"/>
        <item h="1" x="589"/>
        <item h="1" x="732"/>
        <item h="1" x="2883"/>
        <item h="1" x="1712"/>
        <item h="1" x="104"/>
        <item h="1" x="2116"/>
        <item h="1" x="1364"/>
        <item h="1" x="157"/>
        <item h="1" x="1080"/>
        <item h="1" x="1641"/>
        <item h="1" x="2178"/>
        <item h="1" x="396"/>
        <item h="1" x="623"/>
        <item h="1" x="1539"/>
        <item h="1" x="1013"/>
        <item h="1" x="1328"/>
        <item h="1" x="538"/>
        <item h="1" x="182"/>
        <item h="1" x="352"/>
        <item h="1" x="318"/>
        <item h="1" x="867"/>
        <item h="1" x="439"/>
        <item h="1" x="194"/>
        <item h="1" x="802"/>
        <item h="1" x="299"/>
        <item h="1" x="193"/>
        <item h="1" x="917"/>
        <item h="1" x="2041"/>
        <item h="1" x="1416"/>
        <item h="1" x="847"/>
        <item h="1" x="1316"/>
        <item h="1" x="2043"/>
        <item h="1" x="1376"/>
        <item h="1" x="2032"/>
        <item h="1" x="2541"/>
        <item h="1" x="2265"/>
        <item h="1" x="1614"/>
        <item h="1" x="672"/>
        <item h="1" x="1"/>
        <item h="1" x="1127"/>
        <item h="1" x="2049"/>
        <item h="1" x="2412"/>
        <item h="1" x="511"/>
        <item h="1" x="1224"/>
        <item h="1" x="2955"/>
        <item h="1" x="3004"/>
        <item h="1" x="2956"/>
        <item h="1" x="2480"/>
        <item h="1" x="1593"/>
        <item h="1" x="2311"/>
        <item h="1" x="2507"/>
        <item h="1" x="1898"/>
        <item h="1" x="2205"/>
        <item h="1" x="2094"/>
        <item h="1" x="1701"/>
        <item h="1" x="1546"/>
        <item h="1" x="161"/>
        <item h="1" x="1254"/>
        <item h="1" x="20"/>
        <item h="1" x="350"/>
        <item h="1" x="1039"/>
        <item h="1" x="231"/>
        <item h="1" x="1066"/>
        <item h="1" x="1729"/>
        <item h="1" x="720"/>
        <item h="1" x="229"/>
        <item h="1" x="267"/>
        <item h="1" x="455"/>
        <item h="1" x="421"/>
        <item h="1" x="279"/>
        <item h="1" x="2073"/>
        <item h="1" x="2801"/>
        <item h="1" x="335"/>
        <item h="1" x="2250"/>
        <item h="1" x="2144"/>
        <item h="1" x="2795"/>
        <item h="1" x="1394"/>
        <item h="1" x="1778"/>
        <item h="1" x="2534"/>
        <item h="1" x="1142"/>
        <item h="1" x="251"/>
        <item h="1" x="1331"/>
        <item h="1" x="1694"/>
        <item h="1" x="2804"/>
        <item h="1" x="1252"/>
        <item h="1" x="2018"/>
        <item h="1" x="2583"/>
        <item h="1" x="127"/>
        <item h="1" x="835"/>
        <item h="1" x="1184"/>
        <item h="1" x="747"/>
        <item h="1" x="733"/>
        <item h="1" x="2231"/>
        <item h="1" x="2118"/>
        <item h="1" x="290"/>
        <item h="1" x="2004"/>
        <item h="1" x="1006"/>
        <item h="1" x="1272"/>
        <item h="1" x="1186"/>
        <item h="1" x="2352"/>
        <item h="1" x="2002"/>
        <item h="1" x="1287"/>
        <item h="1" x="2373"/>
        <item h="1" x="2299"/>
        <item h="1" x="638"/>
        <item h="1" x="851"/>
        <item h="1" x="2645"/>
        <item h="1" x="1703"/>
        <item h="1" x="2351"/>
        <item h="1" x="2628"/>
        <item h="1" x="1819"/>
        <item h="1" x="1570"/>
        <item h="1" x="2278"/>
        <item h="1" x="2398"/>
        <item h="1" x="2010"/>
        <item h="1" x="2050"/>
        <item h="1" x="1133"/>
        <item h="1" x="1164"/>
        <item h="1" x="1134"/>
        <item h="1" x="2048"/>
        <item h="1" x="648"/>
        <item h="1" x="965"/>
        <item h="1" x="1242"/>
        <item h="1" x="2485"/>
        <item h="1" x="1193"/>
        <item h="1" x="2047"/>
        <item h="1" x="1858"/>
        <item h="1" x="2367"/>
        <item h="1" x="1592"/>
        <item h="1" x="1929"/>
        <item h="1" x="2630"/>
        <item h="1" x="2238"/>
        <item h="1" x="2052"/>
        <item h="1" x="1596"/>
        <item h="1" x="928"/>
        <item h="1" x="247"/>
        <item h="1" x="994"/>
        <item h="1" x="1891"/>
        <item h="1" x="1175"/>
        <item h="1" x="872"/>
        <item h="1" x="1358"/>
        <item h="1" x="1638"/>
        <item h="1" x="1308"/>
        <item h="1" x="706"/>
        <item h="1" x="2374"/>
        <item h="1" x="2635"/>
        <item h="1" x="1422"/>
        <item h="1" x="3125"/>
        <item h="1" x="2663"/>
        <item h="1" x="2870"/>
        <item h="1" x="1250"/>
        <item h="1" x="1584"/>
        <item h="1" x="950"/>
        <item h="1" x="405"/>
        <item h="1" x="728"/>
        <item h="1" x="625"/>
        <item h="1" x="2750"/>
        <item h="1" x="3152"/>
        <item h="1" x="1347"/>
        <item h="1" x="1227"/>
        <item h="1" x="1402"/>
        <item h="1" x="330"/>
        <item h="1" x="1295"/>
        <item h="1" x="1931"/>
        <item h="1" x="894"/>
        <item h="1" x="931"/>
        <item h="1" x="1643"/>
        <item h="1" x="1214"/>
        <item h="1" x="1852"/>
        <item h="1" x="1984"/>
        <item h="1" x="755"/>
        <item h="1" x="445"/>
        <item h="1" x="999"/>
        <item h="1" x="1235"/>
        <item h="1" x="2143"/>
        <item h="1" x="407"/>
        <item h="1" x="361"/>
        <item h="1" x="534"/>
        <item h="1" x="30"/>
        <item h="1" x="50"/>
        <item h="1" x="222"/>
        <item h="1" x="537"/>
        <item h="1" x="791"/>
        <item h="1" x="2919"/>
        <item h="1" x="2364"/>
        <item h="1" x="2282"/>
        <item h="1" x="3002"/>
        <item h="1" x="2680"/>
        <item h="1" x="3026"/>
        <item h="1" x="2157"/>
        <item h="1" x="325"/>
        <item h="1" x="3066"/>
        <item h="1" x="2262"/>
        <item h="1" x="603"/>
        <item h="1" x="337"/>
        <item h="1" x="1098"/>
        <item h="1" x="125"/>
        <item h="1" x="684"/>
        <item h="1" x="190"/>
        <item h="1" x="779"/>
        <item h="1" x="744"/>
        <item h="1" x="942"/>
        <item h="1" x="394"/>
        <item h="1" x="419"/>
        <item h="1" x="102"/>
        <item h="1" x="416"/>
        <item h="1" x="261"/>
        <item h="1" x="329"/>
        <item h="1" x="575"/>
        <item h="1" x="606"/>
        <item h="1" x="495"/>
        <item h="1" x="275"/>
        <item h="1" x="1143"/>
        <item h="1" x="559"/>
        <item h="1" x="327"/>
        <item h="1" x="331"/>
        <item h="1" x="1403"/>
        <item h="1" x="1056"/>
        <item h="1" x="2641"/>
        <item h="1" x="2709"/>
        <item h="1" x="1087"/>
        <item h="1" x="2091"/>
        <item h="1" x="1498"/>
        <item h="1" x="2471"/>
        <item h="1" x="633"/>
        <item h="1" x="955"/>
        <item h="1" x="1369"/>
        <item h="1" x="1954"/>
        <item h="1" x="2517"/>
        <item h="1" x="1737"/>
        <item h="1" x="689"/>
        <item h="1" x="1533"/>
        <item h="1" x="1893"/>
        <item h="1" x="2613"/>
        <item h="1" x="1843"/>
        <item h="1" x="1197"/>
        <item h="1" x="1077"/>
        <item h="1" x="2153"/>
        <item h="1" x="712"/>
        <item h="1" x="1351"/>
        <item h="1" x="1130"/>
        <item h="1" x="971"/>
        <item h="1" x="1683"/>
        <item h="1" x="1135"/>
        <item h="1" x="2082"/>
        <item h="1" x="3103"/>
        <item h="1" x="2132"/>
        <item h="1" x="2215"/>
        <item h="1" x="2253"/>
        <item h="1" x="1866"/>
        <item h="1" x="1355"/>
        <item h="1" x="2097"/>
        <item h="1" x="857"/>
        <item h="1" x="2834"/>
        <item h="1" x="1069"/>
        <item h="1" x="2878"/>
        <item h="1" x="2639"/>
        <item h="1" x="2306"/>
        <item h="1" x="614"/>
        <item h="1" x="1160"/>
        <item h="1" x="1479"/>
        <item h="1" x="1020"/>
        <item h="1" x="783"/>
        <item h="1" x="1521"/>
        <item h="1" x="1606"/>
        <item h="1" x="1459"/>
        <item h="1" x="861"/>
        <item h="1" x="2241"/>
        <item h="1" x="1082"/>
        <item h="1" x="2140"/>
        <item h="1" x="1964"/>
        <item h="1" x="2313"/>
        <item h="1" x="1702"/>
        <item h="1" x="1839"/>
        <item h="1" x="2139"/>
        <item h="1" x="1064"/>
        <item h="1" x="483"/>
        <item h="1" x="590"/>
        <item h="1" x="485"/>
        <item h="1" x="2112"/>
        <item h="1" x="969"/>
        <item h="1" x="1509"/>
        <item h="1" x="973"/>
        <item h="1" x="174"/>
        <item h="1" x="1392"/>
        <item h="1" x="375"/>
        <item h="1" x="566"/>
        <item h="1" x="1913"/>
        <item h="1" x="376"/>
        <item h="1" x="2252"/>
        <item h="1" x="132"/>
        <item h="1" x="2973"/>
        <item h="1" x="1619"/>
        <item h="1" x="1754"/>
        <item h="1" x="673"/>
        <item h="1" x="598"/>
        <item h="1" x="7"/>
        <item h="1" x="2284"/>
        <item h="1" x="1071"/>
        <item h="1" x="2203"/>
        <item h="1" x="2159"/>
        <item h="1" x="359"/>
        <item h="1" x="245"/>
        <item h="1" x="829"/>
        <item h="1" x="862"/>
        <item h="1" x="142"/>
        <item h="1" x="106"/>
        <item h="1" x="1968"/>
        <item h="1" x="956"/>
        <item h="1" x="2213"/>
        <item h="1" x="982"/>
        <item h="1" x="1492"/>
        <item h="1" x="484"/>
        <item h="1" x="2362"/>
        <item h="1" x="1370"/>
        <item h="1" x="2587"/>
        <item h="1" x="2449"/>
        <item h="1" x="2831"/>
        <item h="1" x="2614"/>
        <item h="1" x="1222"/>
        <item h="1" x="548"/>
        <item h="1" x="2368"/>
        <item h="1" x="1545"/>
        <item h="1" x="911"/>
        <item h="1" x="1695"/>
        <item h="1" x="2746"/>
        <item h="1" x="2797"/>
        <item h="1" x="3136"/>
        <item h="1" x="1153"/>
        <item h="1" x="2884"/>
        <item h="1" x="2720"/>
        <item h="1" x="2382"/>
        <item h="1" x="2430"/>
        <item h="1" x="1241"/>
        <item h="1" x="964"/>
        <item h="1" x="1726"/>
        <item h="1" x="936"/>
        <item h="1" x="1070"/>
        <item h="1" x="596"/>
        <item h="1" x="1057"/>
        <item h="1" x="2598"/>
        <item h="1" x="2388"/>
        <item h="1" x="1496"/>
        <item h="1" x="1795"/>
        <item h="1" x="2396"/>
        <item h="1" x="77"/>
        <item h="1" x="2888"/>
        <item h="1" x="3119"/>
        <item h="1" x="3127"/>
        <item h="1" x="959"/>
        <item h="1" x="1962"/>
        <item h="1" x="769"/>
        <item h="1" x="353"/>
        <item h="1" x="209"/>
        <item h="1" x="2617"/>
        <item h="1" x="18"/>
        <item h="1" x="1343"/>
        <item h="1" x="270"/>
        <item h="1" x="1012"/>
        <item h="1" x="1658"/>
        <item h="1" x="943"/>
        <item h="1" x="1637"/>
        <item h="1" x="557"/>
        <item h="1" x="1405"/>
        <item h="1" x="1428"/>
        <item h="1" x="840"/>
        <item h="1" x="1564"/>
        <item h="1" x="1289"/>
        <item h="1" x="1387"/>
        <item h="1" x="3076"/>
        <item h="1" x="2406"/>
        <item h="1" x="853"/>
        <item h="1" x="2469"/>
        <item h="1" x="692"/>
        <item h="1" x="780"/>
        <item h="1" x="899"/>
        <item h="1" x="926"/>
        <item h="1" x="656"/>
        <item h="1" x="1551"/>
        <item h="1" x="1622"/>
        <item h="1" x="1209"/>
        <item h="1" x="1213"/>
        <item h="1" x="242"/>
        <item h="1" x="1883"/>
        <item h="1" x="2729"/>
        <item h="1" x="263"/>
        <item h="1" x="68"/>
        <item h="1" x="168"/>
        <item h="1" x="83"/>
        <item h="1" x="693"/>
        <item h="1" x="2658"/>
        <item h="1" x="701"/>
        <item h="1" x="449"/>
        <item h="1" x="1922"/>
        <item h="1" x="1501"/>
        <item h="1" x="1975"/>
        <item h="1" x="843"/>
        <item h="1" x="1264"/>
        <item h="1" x="694"/>
        <item h="1" x="1456"/>
        <item h="1" x="1049"/>
        <item h="1" x="1365"/>
        <item h="1" x="2226"/>
        <item h="1" x="1400"/>
        <item h="1" x="1565"/>
        <item h="1" x="1901"/>
        <item h="1" x="12"/>
        <item h="1" x="825"/>
        <item h="1" x="103"/>
        <item h="1" x="89"/>
        <item h="1" x="28"/>
        <item h="1" x="1016"/>
        <item h="1" x="1014"/>
        <item h="1" x="76"/>
        <item h="1" x="300"/>
        <item h="1" x="53"/>
        <item h="1" x="1652"/>
        <item h="1" x="521"/>
        <item h="1" x="159"/>
        <item h="1" x="662"/>
        <item h="1" x="56"/>
        <item h="1" x="278"/>
        <item h="1" x="469"/>
        <item h="1" x="1097"/>
        <item h="1" x="152"/>
        <item h="1" x="774"/>
        <item h="1" x="271"/>
        <item h="1" x="128"/>
        <item h="1" x="51"/>
        <item h="1" x="2014"/>
        <item h="1" x="450"/>
        <item h="1" x="308"/>
        <item h="1" x="1107"/>
        <item h="1" x="1314"/>
        <item h="1" x="1848"/>
        <item h="1" x="1719"/>
        <item h="1" x="1420"/>
        <item h="1" x="1092"/>
        <item h="1" x="309"/>
        <item h="1" x="1878"/>
        <item h="1" x="2115"/>
        <item h="1" x="632"/>
        <item h="1" x="65"/>
        <item h="1" x="410"/>
        <item h="1" x="874"/>
        <item h="1" x="1426"/>
        <item h="1" x="2677"/>
        <item h="1" x="1038"/>
        <item h="1" x="1631"/>
        <item h="1" x="1544"/>
        <item h="1" x="1412"/>
        <item h="1" x="241"/>
        <item h="1" x="1023"/>
        <item h="1" x="655"/>
        <item h="1" x="1086"/>
        <item h="1" x="2254"/>
        <item h="1" x="3155"/>
        <item h="1" x="2938"/>
        <item h="1" x="2448"/>
        <item h="1" x="2776"/>
        <item h="1" x="2732"/>
        <item h="1" x="2450"/>
        <item h="1" x="2432"/>
        <item h="1" x="2535"/>
        <item h="1" x="2537"/>
        <item h="1" x="3047"/>
        <item h="1" x="3064"/>
        <item h="1" x="2775"/>
        <item h="1" x="1571"/>
        <item h="1" x="913"/>
        <item h="1" x="1751"/>
        <item h="1" x="2578"/>
        <item h="1" x="2245"/>
        <item h="1" x="2496"/>
        <item h="1" x="2474"/>
        <item h="1" x="1554"/>
        <item h="1" x="1716"/>
        <item h="1" x="981"/>
        <item h="1" x="1217"/>
        <item h="1" x="2451"/>
        <item h="1" x="2184"/>
        <item h="1" x="2142"/>
        <item h="1" x="2509"/>
        <item h="1" x="2824"/>
        <item h="1" x="2781"/>
        <item h="1" x="62"/>
        <item h="1" x="1423"/>
        <item h="1" x="2421"/>
        <item h="1" x="2849"/>
        <item h="1" x="2444"/>
        <item h="1" x="1687"/>
        <item h="1" x="2777"/>
        <item h="1" x="2693"/>
        <item h="1" x="1118"/>
        <item h="1" x="1815"/>
        <item h="1" x="1337"/>
        <item h="1" x="849"/>
        <item h="1" x="1568"/>
        <item h="1" x="1670"/>
        <item h="1" x="707"/>
        <item h="1" x="1270"/>
        <item h="1" x="1994"/>
        <item h="1" x="1772"/>
        <item h="1" x="1970"/>
        <item h="1" x="1572"/>
        <item h="1" x="539"/>
        <item h="1" x="1857"/>
        <item h="1" x="2967"/>
        <item h="1" x="781"/>
        <item h="1" x="2040"/>
        <item h="1" x="1296"/>
        <item h="1" x="3105"/>
        <item h="1" x="3028"/>
        <item h="1" x="818"/>
        <item h="1" x="1065"/>
        <item h="1" x="1482"/>
        <item h="1" x="1348"/>
        <item h="1" x="64"/>
        <item h="1" x="975"/>
        <item h="1" x="1894"/>
        <item h="1" x="1340"/>
        <item h="1" x="581"/>
        <item h="1" x="1686"/>
        <item h="1" x="1326"/>
        <item h="1" x="587"/>
        <item h="1" x="1502"/>
        <item h="1" x="220"/>
        <item h="1" x="685"/>
        <item h="1" x="1762"/>
        <item h="1" x="679"/>
        <item h="1" x="3017"/>
        <item h="1" x="2320"/>
        <item h="1" x="141"/>
        <item h="1" x="1569"/>
        <item h="1" x="2820"/>
        <item h="1" x="2402"/>
        <item h="1" x="1743"/>
        <item h="1" x="2935"/>
        <item h="1" x="2988"/>
        <item h="1" x="1770"/>
        <item h="1" x="2874"/>
        <item h="1" x="1838"/>
        <item h="1" x="2550"/>
        <item h="1" x="1036"/>
        <item h="1" x="1530"/>
        <item h="1" x="1261"/>
        <item h="1" x="501"/>
        <item h="1" x="1785"/>
        <item h="1" x="687"/>
        <item h="1" x="3057"/>
        <item h="1" x="1446"/>
        <item h="1" x="2347"/>
        <item h="1" x="1961"/>
        <item h="1" x="1937"/>
        <item h="1" x="2122"/>
        <item h="1" x="2202"/>
        <item h="1" x="1382"/>
        <item h="1" x="1647"/>
        <item h="1" x="1249"/>
        <item h="1" x="1800"/>
        <item h="1" x="948"/>
        <item h="1" x="1653"/>
        <item h="1" x="2569"/>
        <item h="1" x="2819"/>
        <item h="1" x="490"/>
        <item h="1" x="1302"/>
        <item h="1" x="2297"/>
        <item h="1" x="1788"/>
        <item h="1" x="3052"/>
        <item h="1" x="3009"/>
        <item h="1" x="3100"/>
        <item h="1" x="3144"/>
        <item h="1" x="3077"/>
        <item h="1" x="2005"/>
        <item h="1" x="1996"/>
        <item h="1" x="3081"/>
        <item h="1" x="1862"/>
        <item h="1" x="2326"/>
        <item h="1" x="2460"/>
        <item h="1" x="2371"/>
        <item h="1" x="2229"/>
        <item h="1" x="3085"/>
        <item h="1" x="3149"/>
        <item h="1" x="705"/>
        <item h="1" x="328"/>
        <item h="1" x="24"/>
        <item h="1" x="618"/>
        <item h="1" x="742"/>
        <item h="1" x="697"/>
        <item h="1" x="225"/>
        <item h="1" x="584"/>
        <item h="1" x="757"/>
        <item h="1" x="830"/>
        <item h="1" x="731"/>
        <item h="1" x="515"/>
        <item h="1" x="654"/>
        <item h="1" x="1525"/>
        <item h="1" x="718"/>
        <item h="1" x="532"/>
        <item h="1" x="681"/>
        <item h="1" x="547"/>
        <item h="1" x="639"/>
        <item h="1" x="1105"/>
        <item h="1" x="556"/>
        <item h="1" x="402"/>
        <item h="1" x="717"/>
        <item h="1" x="463"/>
        <item h="1" x="863"/>
        <item h="1" x="147"/>
        <item h="1" x="550"/>
        <item h="1" x="470"/>
        <item h="1" x="295"/>
        <item h="1" x="844"/>
        <item h="1" x="646"/>
        <item h="1" x="1280"/>
        <item h="1" x="97"/>
        <item h="1" x="549"/>
        <item h="1" x="677"/>
        <item h="1" x="953"/>
        <item h="1" x="808"/>
        <item h="1" x="489"/>
        <item h="1" x="678"/>
        <item h="1" x="2890"/>
        <item h="1" x="314"/>
        <item h="1" x="143"/>
        <item h="1" x="291"/>
        <item h="1" x="626"/>
        <item h="1" x="906"/>
        <item h="1" x="1110"/>
        <item h="1" x="236"/>
        <item h="1" x="1015"/>
        <item h="1" x="266"/>
        <item h="1" x="576"/>
        <item h="1" x="535"/>
        <item h="1" x="25"/>
        <item h="1" x="715"/>
        <item h="1" x="977"/>
        <item h="1" x="771"/>
        <item h="1" x="1550"/>
        <item h="1" x="1192"/>
        <item h="1" x="342"/>
        <item h="1" x="541"/>
        <item h="1" x="302"/>
        <item h="1" x="929"/>
        <item h="1" x="2822"/>
        <item h="1" x="866"/>
        <item h="1" x="1728"/>
        <item h="1" x="1324"/>
        <item h="1" x="1325"/>
        <item h="1" x="1879"/>
        <item h="1" x="1266"/>
        <item h="1" x="1787"/>
        <item h="1" x="1253"/>
        <item h="1" x="815"/>
        <item h="1" x="1291"/>
        <item h="1" x="986"/>
        <item h="1" x="1786"/>
        <item h="1" x="945"/>
        <item h="1" x="1404"/>
        <item h="1" x="789"/>
        <item h="1" x="1104"/>
        <item h="1" x="2039"/>
        <item h="1" x="1793"/>
        <item h="1" x="1628"/>
        <item h="1" x="1517"/>
        <item h="1" x="1577"/>
        <item h="1" x="1649"/>
        <item h="1" x="1465"/>
        <item h="1" x="1067"/>
        <item h="1" x="1473"/>
        <item h="1" x="2163"/>
        <item h="1" x="1477"/>
        <item h="1" x="2957"/>
        <item h="1" x="741"/>
        <item h="1" x="440"/>
        <item h="1" x="1162"/>
        <item h="1" x="1516"/>
        <item h="1" x="1734"/>
        <item h="1" x="1700"/>
        <item h="1" x="2506"/>
        <item h="1" x="1582"/>
        <item h="1" x="1145"/>
        <item h="1" x="2079"/>
        <item h="1" x="1633"/>
        <item h="1" x="2078"/>
        <item h="1" x="1245"/>
        <item h="1" x="2077"/>
        <item h="1" x="1159"/>
        <item h="1" x="1035"/>
        <item h="1" x="1379"/>
        <item h="1" x="1890"/>
        <item h="1" x="1244"/>
        <item h="1" x="796"/>
        <item h="1" x="1524"/>
        <item h="1" x="246"/>
        <item h="1" x="503"/>
        <item h="1" x="573"/>
        <item h="1" x="807"/>
        <item h="1" x="1809"/>
        <item h="1" x="1738"/>
        <item h="1" x="2844"/>
        <item h="1" x="199"/>
        <item h="1" x="2062"/>
        <item h="1" x="2977"/>
        <item h="1" x="1885"/>
        <item h="1" x="2276"/>
        <item h="1" x="2854"/>
        <item h="1" x="2208"/>
        <item h="1" x="2946"/>
        <item h="1" x="3131"/>
        <item h="1" x="1846"/>
        <item h="1" x="1908"/>
        <item h="1" x="2766"/>
        <item h="1" x="2974"/>
        <item h="1" x="3166"/>
        <item h="1" x="2064"/>
        <item h="1" x="2416"/>
        <item h="1" x="2529"/>
        <item h="1" x="1048"/>
        <item h="1" x="1494"/>
        <item h="1" x="822"/>
        <item h="1" x="1520"/>
        <item h="1" x="1410"/>
        <item h="1" x="1290"/>
        <item h="1" x="1763"/>
        <item h="1" x="2758"/>
        <item h="1" x="1181"/>
        <item h="1" x="1330"/>
        <item h="1" x="1026"/>
        <item h="1" x="2983"/>
        <item h="1" x="2790"/>
        <item h="1" x="1972"/>
        <item h="1" x="1552"/>
        <item h="1" x="1051"/>
        <item h="1" x="3101"/>
        <item h="1" x="1675"/>
        <item h="1" x="1903"/>
        <item h="1" x="1522"/>
        <item h="1" x="2572"/>
        <item h="1" x="2427"/>
        <item h="1" x="1586"/>
        <item h="1" x="2643"/>
        <item h="1" x="1925"/>
        <item h="1" x="2762"/>
        <item h="1" x="1917"/>
        <item h="1" x="1163"/>
        <item h="1" x="3117"/>
        <item h="1" x="2942"/>
        <item h="1" x="2634"/>
        <item h="1" x="1876"/>
        <item h="1" x="2100"/>
        <item h="1" x="2681"/>
        <item h="1" x="1599"/>
        <item h="1" x="674"/>
        <item h="1" x="2865"/>
        <item h="1" x="1078"/>
        <item h="1" x="1870"/>
        <item h="1" x="1757"/>
        <item h="1" x="2913"/>
        <item h="1" x="2212"/>
        <item h="1" x="1872"/>
        <item h="1" x="1579"/>
        <item h="1" x="2898"/>
        <item h="1" x="2929"/>
        <item h="1" x="2754"/>
        <item h="1" x="2225"/>
        <item h="1" x="834"/>
        <item h="1" x="1226"/>
        <item h="1" x="2600"/>
        <item h="1" x="2516"/>
        <item h="1" x="2651"/>
        <item h="1" x="1538"/>
        <item h="1" x="1119"/>
        <item h="1" x="1590"/>
        <item h="1" x="1725"/>
        <item h="1" x="1238"/>
        <item h="1" x="1784"/>
        <item h="1" x="776"/>
        <item h="1" x="841"/>
        <item h="1" x="1508"/>
        <item h="1" x="1742"/>
        <item h="1" x="1541"/>
        <item h="1" x="1980"/>
        <item h="1" x="1132"/>
        <item h="1" x="3031"/>
        <item h="1" x="1417"/>
        <item h="1" x="2145"/>
        <item h="1" x="1717"/>
        <item h="1" x="2473"/>
        <item h="1" x="905"/>
        <item h="1" x="620"/>
        <item h="1" x="1419"/>
        <item h="1" x="1205"/>
        <item h="1" x="824"/>
        <item h="1" x="1401"/>
        <item h="1" x="2230"/>
        <item h="1" x="1760"/>
        <item h="1" x="2423"/>
        <item h="1" x="668"/>
        <item h="1" x="882"/>
        <item h="1" x="1188"/>
        <item h="1" x="1334"/>
        <item h="1" x="2435"/>
        <item h="1" x="3000"/>
        <item h="1" x="2185"/>
        <item h="1" x="1113"/>
        <item h="1" x="2164"/>
        <item h="1" x="2341"/>
        <item h="1" x="2437"/>
        <item h="1" x="2166"/>
        <item h="1" x="1313"/>
        <item h="1" x="72"/>
        <item h="1" x="933"/>
        <item h="1" x="1372"/>
        <item h="1" x="2990"/>
        <item h="1" x="1988"/>
        <item h="1" x="2728"/>
        <item h="1" x="1096"/>
        <item h="1" x="1031"/>
        <item h="1" x="2921"/>
        <item h="1" x="3012"/>
        <item h="1" x="666"/>
        <item h="1" x="1987"/>
        <item h="1" x="708"/>
        <item h="1" x="1708"/>
        <item h="1" x="2789"/>
        <item h="1" x="1234"/>
        <item h="1" x="1061"/>
        <item h="1" x="1451"/>
        <item h="1" x="2325"/>
        <item h="1" x="1698"/>
        <item h="1" x="1556"/>
        <item h="1" x="1823"/>
        <item h="1" x="1269"/>
        <item h="1" x="1418"/>
        <item h="1" x="1120"/>
        <item h="1" x="2003"/>
        <item h="1" x="2033"/>
        <item h="1" x="1761"/>
        <item h="1" x="3015"/>
        <item h="1" x="756"/>
        <item h="1" x="2365"/>
        <item h="1" x="473"/>
        <item h="1" x="507"/>
        <item h="1" x="1375"/>
        <item h="1" x="1271"/>
        <item h="1" x="505"/>
        <item h="1" x="1513"/>
        <item h="1" x="1218"/>
        <item h="1" x="1395"/>
        <item h="1" x="832"/>
        <item h="1" x="210"/>
        <item h="1" x="1091"/>
        <item h="1" x="109"/>
        <item h="1" x="228"/>
        <item h="1" x="643"/>
        <item h="1" x="651"/>
        <item h="1" x="131"/>
        <item h="1" x="75"/>
        <item h="1" x="517"/>
        <item h="1" x="93"/>
        <item h="1" x="1030"/>
        <item h="1" x="215"/>
        <item h="1" x="506"/>
        <item h="1" x="1093"/>
        <item h="1" x="803"/>
        <item h="1" x="1089"/>
        <item h="1" x="14"/>
        <item h="1" x="183"/>
        <item h="1" x="920"/>
        <item h="1" x="1621"/>
        <item h="1" x="1547"/>
        <item h="1" x="2504"/>
        <item h="1" x="883"/>
        <item h="1" x="1567"/>
        <item h="1" x="2915"/>
        <item h="1" x="2690"/>
        <item h="1" x="2671"/>
        <item h="1" x="2899"/>
        <item h="1" x="1905"/>
        <item h="1" x="2602"/>
        <item h="1" x="1873"/>
        <item h="1" x="2636"/>
        <item h="1" x="2499"/>
        <item h="1" x="1471"/>
        <item h="1" x="1062"/>
        <item h="1" x="1373"/>
        <item h="1" x="2186"/>
        <item h="1" x="1642"/>
        <item h="1" x="1825"/>
        <item h="1" x="2031"/>
        <item h="1" x="1818"/>
        <item h="1" x="1027"/>
        <item h="1" x="114"/>
        <item h="1" x="164"/>
        <item h="1" x="3"/>
        <item h="1" x="197"/>
        <item h="1" x="320"/>
        <item h="1" x="398"/>
        <item h="1" x="110"/>
        <item h="1" x="254"/>
        <item h="1" x="54"/>
        <item h="1" x="1208"/>
        <item h="1" x="3045"/>
        <item h="1" x="3034"/>
        <item h="1" x="428"/>
        <item h="1" x="2531"/>
        <item h="1" x="1699"/>
        <item h="1" x="2511"/>
        <item h="1" x="3163"/>
        <item h="1" x="2779"/>
        <item h="1" x="2873"/>
        <item h="1" x="201"/>
        <item h="1" x="257"/>
        <item h="1" x="2889"/>
        <item h="1" x="1174"/>
        <item h="1" x="41"/>
        <item h="1" x="3007"/>
        <item h="1" x="204"/>
        <item h="1" x="1025"/>
        <item h="1" x="881"/>
        <item h="1" x="1826"/>
        <item h="1" x="2061"/>
        <item h="1" x="1605"/>
        <item h="1" x="1909"/>
        <item h="1" x="2805"/>
        <item h="1" x="2706"/>
        <item h="1" x="2744"/>
        <item h="1" x="2733"/>
        <item h="1" x="2945"/>
        <item h="1" x="2346"/>
        <item h="1" x="878"/>
        <item h="1" x="2637"/>
        <item h="1" x="1414"/>
        <item h="1" x="348"/>
        <item h="1" x="1052"/>
        <item h="1" x="1303"/>
        <item h="1" x="2477"/>
        <item h="1" x="1059"/>
        <item h="1" x="935"/>
        <item h="1" x="3005"/>
        <item h="1" x="2806"/>
        <item h="1" x="3153"/>
        <item h="1" x="2221"/>
        <item h="1" x="2808"/>
        <item h="1" x="1609"/>
        <item h="1" x="2539"/>
        <item h="1" x="2593"/>
        <item h="1" x="1486"/>
        <item h="1" x="520"/>
        <item h="1" x="1433"/>
        <item h="1" x="2749"/>
        <item h="1" x="2291"/>
        <item h="1" x="2900"/>
        <item h="1" x="2971"/>
        <item h="1" x="3165"/>
        <item h="1" x="2800"/>
        <item h="1" x="924"/>
        <item h="1" x="1267"/>
        <item h="1" x="739"/>
        <item h="1" x="1993"/>
        <item h="1" x="406"/>
        <item h="1" x="306"/>
        <item h="1" x="2280"/>
        <item h="1" x="2564"/>
        <item h="1" x="1821"/>
        <item h="1" x="404"/>
        <item h="1" x="806"/>
        <item h="1" x="1088"/>
        <item h="1" x="1558"/>
        <item h="1" x="551"/>
        <item h="1" x="1585"/>
        <item h="1" x="253"/>
        <item h="1" x="85"/>
        <item h="1" x="196"/>
        <item h="1" x="354"/>
        <item h="1" x="360"/>
        <item h="1" x="365"/>
        <item h="1" x="187"/>
        <item h="1" x="63"/>
        <item h="1" x="111"/>
        <item h="1" x="1299"/>
        <item h="1" x="298"/>
        <item h="1" x="2155"/>
        <item h="1" x="2838"/>
        <item h="1" x="2811"/>
        <item h="1" x="2323"/>
        <item h="1" x="2904"/>
        <item h="1" x="2470"/>
        <item h="1" x="1861"/>
        <item h="1" x="276"/>
        <item h="1" x="2707"/>
        <item h="1" x="1936"/>
        <item h="1" x="1657"/>
        <item h="1" x="2072"/>
        <item h="1" x="2075"/>
        <item h="1" x="116"/>
        <item h="1" x="2936"/>
        <item h="1" x="2127"/>
        <item h="1" x="1662"/>
        <item h="1" x="2216"/>
        <item h="1" x="2021"/>
        <item h="1" x="2319"/>
        <item h="1" x="2071"/>
        <item h="1" x="2851"/>
        <item h="1" x="3108"/>
        <item h="1" x="1966"/>
        <item h="1" x="2206"/>
        <item h="1" x="2219"/>
        <item h="1" x="2019"/>
        <item h="1" x="3043"/>
        <item h="1" x="319"/>
        <item h="1" x="292"/>
        <item h="1" x="2666"/>
        <item h="1" x="1251"/>
        <item h="1" x="3055"/>
        <item h="1" x="2293"/>
        <item h="1" x="2687"/>
        <item h="1" x="2175"/>
        <item h="1" x="2137"/>
        <item h="1" x="2985"/>
        <item h="1" x="2818"/>
        <item h="1" x="2867"/>
        <item h="1" x="3095"/>
        <item h="1" x="2652"/>
        <item h="1" x="2674"/>
        <item h="1" x="713"/>
        <item h="1" x="2717"/>
        <item h="1" x="1368"/>
        <item h="1" x="2579"/>
        <item h="1" x="992"/>
        <item h="1" x="871"/>
        <item h="1" x="296"/>
        <item h="1" x="748"/>
        <item h="1" x="880"/>
        <item h="1" x="653"/>
        <item h="1" x="8"/>
        <item h="1" x="189"/>
        <item h="1" x="531"/>
        <item h="1" x="34"/>
        <item h="1" x="58"/>
        <item h="1" x="1594"/>
        <item h="1" x="3056"/>
        <item h="1" x="162"/>
        <item h="1" x="87"/>
        <item h="1" x="205"/>
        <item h="1" x="294"/>
        <item h="1" x="5"/>
        <item h="1" x="1139"/>
        <item h="1" x="1017"/>
        <item h="1" x="879"/>
        <item h="1" x="414"/>
        <item h="1" x="15"/>
        <item h="1" x="560"/>
        <item h="1" x="1560"/>
        <item h="1" x="9"/>
        <item h="1" x="250"/>
        <item h="1" x="1957"/>
        <item h="1" x="1791"/>
        <item h="1" x="2309"/>
        <item h="1" x="2514"/>
        <item h="1" x="2242"/>
        <item h="1" x="1277"/>
        <item h="1" x="1442"/>
        <item h="1" x="1129"/>
        <item h="1" x="1616"/>
        <item h="1" x="380"/>
        <item h="1" x="593"/>
        <item h="1" x="1090"/>
        <item h="1" x="121"/>
        <item h="1" x="1480"/>
        <item h="1" x="227"/>
        <item h="1" x="235"/>
        <item h="1" x="586"/>
        <item h="1" x="479"/>
        <item h="1" x="98"/>
        <item h="1" x="155"/>
        <item h="1" x="123"/>
        <item h="1" x="99"/>
        <item h="1" x="519"/>
        <item h="1" x="1203"/>
        <item h="1" x="491"/>
        <item h="1" x="1645"/>
        <item h="1" x="1385"/>
        <item h="1" x="2466"/>
        <item h="1" x="1004"/>
        <item h="1" x="1540"/>
        <item h="1" x="1507"/>
        <item h="1" x="1292"/>
        <item h="1" x="2304"/>
        <item h="1" x="2558"/>
        <item h="1" x="2393"/>
        <item h="1" x="307"/>
        <item h="1" x="1535"/>
        <item h="1" x="2030"/>
        <item h="1" x="341"/>
        <item h="1" x="1305"/>
        <item h="1" x="356"/>
        <item h="1" x="66"/>
        <item h="1" x="336"/>
        <item h="1" x="966"/>
        <item h="1" x="144"/>
        <item h="1" x="2872"/>
        <item h="1" x="1286"/>
        <item h="1" x="2591"/>
        <item h="1" x="1718"/>
        <item h="1" x="1210"/>
        <item h="1" x="848"/>
        <item h="1" x="2727"/>
        <item h="1" x="735"/>
        <item h="1" x="2338"/>
        <item h="1" x="1233"/>
        <item h="1" x="1877"/>
        <item h="1" x="1115"/>
        <item h="1" x="3059"/>
        <item h="1" x="3137"/>
        <item h="1" x="2979"/>
        <item h="1" x="2604"/>
        <item h="1" x="3032"/>
        <item h="1" x="2270"/>
        <item h="1" x="2493"/>
        <item h="1" x="2056"/>
        <item h="1" x="1736"/>
        <item h="1" x="2812"/>
        <item h="1" x="2807"/>
        <item h="1" x="2842"/>
        <item h="1" x="2841"/>
        <item h="1" x="2275"/>
        <item h="1" x="3133"/>
        <item h="1" x="1871"/>
        <item h="1" x="1756"/>
        <item h="1" x="2209"/>
        <item h="1" x="2607"/>
        <item h="1" x="1817"/>
        <item h="1" x="660"/>
        <item h="1" x="2191"/>
        <item h="1" x="1177"/>
        <item h="1" x="417"/>
        <item h="1" x="2603"/>
        <item h="1" x="636"/>
        <item h="1" x="903"/>
        <item h="1" x="1705"/>
        <item h="1" x="2923"/>
        <item h="1" x="1824"/>
        <item h="1" x="1180"/>
        <item h="1" x="1319"/>
        <item h="1" x="1566"/>
        <item h="1" x="1573"/>
        <item h="1" x="1648"/>
        <item h="1" x="976"/>
        <item h="1" x="1229"/>
        <item h="1" x="2342"/>
        <item h="1" x="1626"/>
        <item h="1" x="1682"/>
        <item h="1" x="1310"/>
        <item h="1" x="3146"/>
        <item h="1" x="1874"/>
        <item h="1" x="2085"/>
        <item h="1" x="237"/>
        <item h="1" x="60"/>
        <item h="1" x="195"/>
        <item h="1" x="1320"/>
        <item h="1" x="19"/>
        <item h="1" x="226"/>
        <item h="1" x="579"/>
        <item h="1" x="740"/>
        <item h="1" x="555"/>
        <item h="1" x="607"/>
        <item h="1" x="599"/>
        <item h="1" x="216"/>
        <item h="1" x="37"/>
        <item h="1" x="750"/>
        <item h="1" x="580"/>
        <item h="1" x="657"/>
        <item h="1" x="122"/>
        <item h="1" x="282"/>
        <item h="1" x="784"/>
        <item h="1" x="420"/>
        <item h="1" x="2943"/>
        <item h="1" x="1458"/>
        <item h="1" x="465"/>
        <item h="1" x="1146"/>
        <item h="1" x="277"/>
        <item h="1" x="269"/>
        <item h="1" x="960"/>
        <item h="1" x="826"/>
        <item h="1" x="388"/>
        <item h="1" x="821"/>
        <item h="1" x="52"/>
        <item h="1" x="1608"/>
        <item h="1" x="2672"/>
        <item h="1" x="1490"/>
        <item h="1" x="301"/>
        <item h="1" x="604"/>
        <item h="1" x="441"/>
        <item h="1" x="2968"/>
        <item h="1" x="658"/>
        <item h="1" x="2246"/>
        <item h="1" x="1421"/>
        <item h="1" x="1948"/>
        <item h="1" x="2740"/>
        <item h="1" x="1549"/>
        <item h="1" x="2239"/>
        <item h="1" x="2739"/>
        <item h="1" x="1863"/>
        <item h="1" x="2198"/>
        <item h="1" x="2006"/>
        <item h="1" x="3027"/>
        <item h="1" x="2866"/>
        <item h="1" x="2701"/>
        <item h="1" x="2136"/>
        <item h="1" x="3121"/>
        <item h="1" x="2103"/>
        <item h="1" x="2327"/>
        <item h="1" x="2194"/>
        <item h="1" x="2149"/>
        <item h="1" x="1399"/>
        <item h="1" x="1865"/>
        <item h="1" x="2379"/>
        <item h="1" x="2121"/>
        <item h="1" x="1777"/>
        <item h="1" x="2337"/>
        <item h="1" x="2675"/>
        <item h="1" x="2308"/>
        <item h="1" x="378"/>
        <item h="1" x="1114"/>
        <item h="1" x="1265"/>
        <item h="1" x="2167"/>
        <item h="1" x="1895"/>
        <item h="1" x="1953"/>
        <item h="1" x="1138"/>
        <item h="1" x="1588"/>
        <item h="1" x="1207"/>
        <item h="1" x="2328"/>
        <item h="1" x="1196"/>
        <item h="1" x="670"/>
        <item h="1" x="1613"/>
        <item h="1" x="798"/>
        <item h="1" x="2037"/>
        <item h="1" x="293"/>
        <item h="1" x="1960"/>
        <item h="1" x="939"/>
        <item h="1" x="255"/>
        <item h="1" x="592"/>
        <item h="1" x="2045"/>
        <item h="1" x="46"/>
        <item h="1" x="823"/>
        <item h="1" x="2240"/>
        <item h="1" x="460"/>
        <item h="1" x="545"/>
        <item h="1" x="200"/>
        <item h="1" x="316"/>
        <item h="1" x="78"/>
        <item h="1" x="2562"/>
        <item h="1" x="2756"/>
        <item h="1" x="2757"/>
        <item h="1" x="2524"/>
        <item h="1" x="2862"/>
        <item h="1" x="2618"/>
        <item h="1" x="2383"/>
        <item h="1" x="1854"/>
        <item h="1" x="2699"/>
        <item h="1" x="1727"/>
        <item h="1" x="2555"/>
        <item h="1" x="2442"/>
        <item h="1" x="2035"/>
        <item h="1" x="349"/>
        <item h="1" x="730"/>
        <item h="1" x="1779"/>
        <item h="1" x="2377"/>
        <item h="1" x="1389"/>
        <item h="1" x="1992"/>
        <item h="1" x="923"/>
        <item h="1" x="1094"/>
        <item h="1" x="702"/>
        <item h="1" x="2885"/>
        <item h="1" x="2261"/>
        <item h="1" x="2489"/>
        <item h="1" x="2458"/>
        <item h="1" x="2151"/>
        <item h="1" x="2295"/>
        <item h="1" x="2335"/>
        <item h="1" x="2391"/>
        <item h="1" x="2152"/>
        <item h="1" x="1832"/>
        <item h="1" x="2307"/>
        <item h="1" x="2135"/>
        <item h="1" x="2624"/>
        <item h="1" x="3061"/>
        <item h="1" x="427"/>
        <item h="1" x="3008"/>
        <item h="1" x="1831"/>
        <item h="1" x="2773"/>
        <item h="1" x="1307"/>
        <item h="1" x="691"/>
        <item h="1" x="1263"/>
        <item h="1" x="2702"/>
        <item h="1" x="2705"/>
        <item h="1" x="2426"/>
        <item h="1" x="2951"/>
        <item h="1" x="2244"/>
        <item h="1" x="2931"/>
        <item h="1" x="2994"/>
        <item h="1" x="2837"/>
        <item h="1" x="2745"/>
        <item h="1" x="2568"/>
        <item h="1" x="2543"/>
        <item h="1" x="3011"/>
        <item h="1" x="2523"/>
        <item h="1" x="2653"/>
        <item h="1" x="2567"/>
        <item h="1" x="2821"/>
        <item h="1" x="332"/>
        <item h="1" x="139"/>
        <item h="1" x="36"/>
        <item h="1" x="211"/>
        <item h="1" x="613"/>
        <item h="1" x="526"/>
        <item h="1" x="207"/>
        <item h="1" x="1099"/>
        <item h="1" x="813"/>
        <item h="1" x="1407"/>
        <item h="1" x="6"/>
        <item h="1" x="513"/>
        <item h="1" x="664"/>
        <item h="1" x="669"/>
        <item h="1" x="3109"/>
        <item h="1" x="153"/>
        <item h="1" x="1497"/>
        <item h="1" x="2011"/>
        <item h="1" x="2131"/>
        <item h="1" x="2796"/>
        <item h="1" x="2580"/>
        <item h="1" x="2592"/>
        <item h="1" x="1920"/>
        <item h="1" x="2390"/>
        <item h="1" x="2013"/>
        <item h="1" x="2738"/>
        <item h="1" x="1257"/>
        <item h="1" x="1963"/>
        <item h="1" x="896"/>
        <item h="1" x="315"/>
        <item h="1" x="772"/>
        <item h="1" x="729"/>
        <item h="1" x="2375"/>
        <item h="1" x="2574"/>
        <item h="1" x="2719"/>
        <item h="1" x="2940"/>
        <item h="1" x="2686"/>
        <item h="1" x="1956"/>
        <item h="1" x="3048"/>
        <item h="1" x="3148"/>
        <item h="1" x="1928"/>
        <item h="1" x="3018"/>
        <item h="1" x="2813"/>
        <item h="1" x="2401"/>
        <item h="1" x="1900"/>
        <item h="1" x="1053"/>
        <item h="1" x="2594"/>
        <item h="1" x="2196"/>
        <item h="1" x="3115"/>
        <item h="1" x="3145"/>
        <item h="1" x="2895"/>
        <item h="1" x="3021"/>
        <item h="1" x="2561"/>
        <item h="1" x="2585"/>
        <item h="1" x="2513"/>
        <item h="1" x="2825"/>
        <item h="1" x="3135"/>
        <item h="1" x="3130"/>
        <item h="1" x="3074"/>
        <item h="1" x="2976"/>
        <item h="1" x="2930"/>
        <item h="1" x="1500"/>
        <item h="1" x="1730"/>
        <item h="1" x="1706"/>
        <item h="1" x="1363"/>
        <item h="1" x="1179"/>
        <item h="1" x="1741"/>
        <item h="1" x="1060"/>
        <item h="1" x="1112"/>
        <item h="1" x="2361"/>
        <item h="1" x="1454"/>
        <item h="1" x="1435"/>
        <item h="1" x="1221"/>
        <item h="1" x="1317"/>
        <item h="1" x="1346"/>
        <item h="1" x="833"/>
        <item h="1" x="877"/>
        <item h="1" x="897"/>
        <item h="1" x="1882"/>
        <item h="1" x="2192"/>
        <item h="1" x="1195"/>
        <item h="1" x="888"/>
        <item h="1" x="173"/>
        <item h="1" x="323"/>
        <item h="1" x="2533"/>
        <item h="1" x="2829"/>
        <item h="1" x="2654"/>
        <item h="1" x="2301"/>
        <item h="1" x="2108"/>
        <item h="1" x="786"/>
        <item h="1" x="1845"/>
        <item h="1" x="1028"/>
        <item h="1" x="1976"/>
        <item h="1" x="904"/>
        <item h="1" x="754"/>
        <item h="1" x="1371"/>
        <item h="1" x="2869"/>
        <item h="1" x="1623"/>
        <item h="1" x="3114"/>
        <item h="1" x="2495"/>
        <item h="1" x="2481"/>
        <item h="1" x="3072"/>
        <item h="1" x="2912"/>
        <item h="1" x="2434"/>
        <item h="1" x="2761"/>
        <item h="1" x="1868"/>
        <item h="1" x="1168"/>
        <item h="1" x="2255"/>
        <item h="1" x="2204"/>
        <item h="1" x="2798"/>
        <item h="1" x="154"/>
        <item h="1" x="1714"/>
        <item h="1" x="2606"/>
        <item h="1" x="2016"/>
        <item h="1" x="2908"/>
        <item h="1" x="1231"/>
        <item h="1" x="2665"/>
        <item h="1" x="3093"/>
        <item h="1" x="2928"/>
        <item h="1" x="3088"/>
        <item h="1" x="3062"/>
        <item h="1" x="2053"/>
        <item h="1" x="891"/>
        <item h="1" x="601"/>
        <item h="1" x="488"/>
        <item h="1" x="2972"/>
        <item h="1" x="1967"/>
        <item h="1" x="1189"/>
        <item h="1" x="1723"/>
        <item h="1" x="2896"/>
        <item h="1" x="2400"/>
        <item h="1" x="1837"/>
        <item h="1" x="1790"/>
        <item h="1" x="2190"/>
        <item h="1" x="1892"/>
        <item h="1" x="2154"/>
        <item h="1" x="2214"/>
        <item h="1" x="760"/>
        <item h="1" x="2871"/>
        <item h="1" x="135"/>
        <item h="1" x="2498"/>
        <item h="1" x="2223"/>
        <item h="1" x="797"/>
        <item h="1" x="2482"/>
        <item h="1" x="2716"/>
        <item h="1" x="2415"/>
        <item h="1" x="2376"/>
        <item h="1" x="1690"/>
        <item h="1" x="2714"/>
        <item h="1" x="3113"/>
        <item h="1" x="1945"/>
        <item h="1" x="2760"/>
        <item h="1" x="3110"/>
        <item h="1" x="790"/>
        <item h="1" x="74"/>
        <item h="1" x="1084"/>
        <item h="1" x="1323"/>
        <item h="1" x="608"/>
        <item h="1" x="1108"/>
        <item h="1" x="724"/>
        <item h="1" x="1990"/>
        <item h="1" x="185"/>
        <item h="1" x="1978"/>
        <item h="1" x="2022"/>
        <item h="1" x="1398"/>
        <item h="1" x="3053"/>
        <item h="1" x="2066"/>
        <item h="1" x="3097"/>
        <item h="1" x="2358"/>
        <item h="1" x="3168"/>
        <item h="1" x="3132"/>
        <item h="1" x="1850"/>
        <item h="1" x="2169"/>
        <item h="1" x="133"/>
        <item h="1" x="217"/>
        <item h="1" x="260"/>
        <item h="1" x="191"/>
        <item h="1" x="413"/>
        <item h="1" x="2165"/>
        <item h="1" x="403"/>
        <item h="1" x="2171"/>
        <item h="1" x="1983"/>
        <item h="1" x="59"/>
        <item h="1" x="2515"/>
        <item h="1" x="3075"/>
        <item h="1" x="2128"/>
        <item h="1" x="2552"/>
        <item h="1" x="2264"/>
        <item h="1" x="2422"/>
        <item h="1" x="286"/>
        <item h="1" x="119"/>
        <item h="1" x="1275"/>
        <item h="1" x="43"/>
        <item h="1" x="395"/>
        <item h="1" x="206"/>
        <item h="1" x="2502"/>
        <item h="1" x="1989"/>
        <item h="1" x="2832"/>
        <item h="1" x="2431"/>
        <item h="1" x="2491"/>
        <item h="1" x="2200"/>
        <item h="1" x="2134"/>
        <item h="1" x="2640"/>
        <item h="1" x="2199"/>
        <item h="1" x="2623"/>
        <item h="1" x="2076"/>
        <item h="1" x="2263"/>
        <item h="1" x="546"/>
        <item h="1" x="1620"/>
        <item h="1" x="2109"/>
        <item h="1" x="1664"/>
        <item h="1" x="1991"/>
        <item h="1" x="1981"/>
        <item h="1" x="1627"/>
        <item h="1" x="150"/>
        <item h="1" x="1543"/>
        <item h="1" x="761"/>
        <item h="1" x="1880"/>
        <item h="1" x="2420"/>
        <item h="1" x="1504"/>
        <item h="1" x="1415"/>
        <item h="1" x="3090"/>
        <item h="1" x="1503"/>
        <item h="1" x="1548"/>
        <item h="1" x="2625"/>
        <item h="1" x="1630"/>
        <item h="1" x="1519"/>
        <item h="1" x="2893"/>
        <item h="1" x="1581"/>
        <item h="1" x="2017"/>
        <item h="1" x="2195"/>
        <item h="1" x="3040"/>
        <item h="1" x="1580"/>
        <item h="1" x="1744"/>
        <item h="1" x="1476"/>
        <item h="1" x="1531"/>
        <item h="1" x="1914"/>
        <item h="1" x="1354"/>
        <item h="1" x="1733"/>
        <item h="1" x="1933"/>
        <item h="1" x="1849"/>
        <item h="1" x="1636"/>
        <item h="1" x="2596"/>
        <item h="1" x="1677"/>
        <item h="1" x="2621"/>
        <item h="1" x="1311"/>
        <item h="1" x="411"/>
        <item h="1" x="96"/>
        <item h="1" x="230"/>
        <item h="1" x="0"/>
        <item h="1" x="146"/>
        <item h="1" x="29"/>
        <item h="1" x="457"/>
        <item h="1" x="244"/>
        <item h="1" x="542"/>
        <item h="1" x="1182"/>
        <item h="1" x="1674"/>
        <item h="1" x="23"/>
        <item h="1" x="1805"/>
        <item h="1" x="1123"/>
        <item h="1" x="3030"/>
        <item h="1" x="433"/>
        <item h="1" x="564"/>
        <item h="1" x="582"/>
        <item h="1" x="1463"/>
        <item h="1" x="2189"/>
        <item h="1" x="1032"/>
        <item h="1" x="2986"/>
        <item h="1" x="1438"/>
        <item h="1" x="303"/>
        <item h="1" x="1589"/>
        <item h="1" x="2793"/>
        <item h="1" x="3154"/>
        <item h="1" x="2385"/>
        <item h="1" x="3084"/>
        <item h="1" x="1667"/>
        <item h="1" x="2354"/>
        <item h="1" x="1711"/>
        <item h="1" x="1335"/>
        <item h="1" x="1484"/>
        <item h="1" x="1758"/>
        <item h="1" x="972"/>
        <item h="1" x="1930"/>
        <item h="1" x="243"/>
        <item h="1" x="2857"/>
        <item h="1" x="1974"/>
        <item h="1" x="2087"/>
        <item h="1" x="1855"/>
        <item h="1" x="2937"/>
        <item h="1" x="2170"/>
        <item h="1" x="2258"/>
        <item h="1" x="1775"/>
        <item h="1" x="1973"/>
        <item x="2881"/>
        <item h="1" x="2954"/>
        <item h="1" x="1799"/>
        <item h="1" x="2207"/>
        <item h="1" x="2712"/>
        <item h="1" x="1561"/>
        <item h="1" x="2546"/>
        <item h="1" x="2330"/>
        <item h="1" x="3046"/>
        <item h="1" x="1575"/>
        <item h="1" x="2251"/>
        <item h="1" x="751"/>
        <item h="1" x="2268"/>
        <item h="1" x="1822"/>
        <item h="1" x="1902"/>
        <item h="1" x="1663"/>
        <item h="1" x="1468"/>
        <item h="1" x="2224"/>
        <item h="1" x="2582"/>
        <item h="1" x="1731"/>
        <item h="1" x="1681"/>
        <item h="1" x="1939"/>
        <item h="1" x="1764"/>
        <item h="1" x="1466"/>
        <item h="1" x="17"/>
        <item h="1" x="846"/>
        <item h="1" x="794"/>
        <item h="1" x="1432"/>
        <item h="1" x="562"/>
        <item h="1" x="645"/>
        <item h="1" x="1472"/>
        <item h="1" x="811"/>
        <item h="1" x="304"/>
        <item h="1" x="2559"/>
        <item h="1" x="527"/>
        <item h="1" x="221"/>
        <item h="1" x="425"/>
        <item h="1" x="408"/>
        <item h="1" x="42"/>
        <item h="1" x="462"/>
        <item h="1" x="1230"/>
        <item h="1" x="1232"/>
        <item h="1" x="80"/>
        <item h="1" x="482"/>
        <item h="1" x="297"/>
        <item h="1" x="3128"/>
        <item h="1" x="1611"/>
        <item h="1" x="202"/>
        <item h="1" x="1273"/>
        <item h="1" x="1185"/>
        <item h="1" x="609"/>
        <item h="1" x="907"/>
        <item h="1" x="675"/>
        <item h="1" x="367"/>
        <item h="1" x="836"/>
        <item h="1" x="3078"/>
        <item h="1" x="2722"/>
        <item h="1" x="773"/>
        <item h="1" x="799"/>
        <item h="1" x="588"/>
        <item h="1" x="1610"/>
        <item h="1" x="3001"/>
        <item h="1" x="368"/>
        <item h="1" x="1450"/>
        <item h="1" x="2530"/>
        <item h="1" x="869"/>
        <item h="1" x="827"/>
        <item h="1" x="820"/>
        <item h="1" x="1366"/>
        <item h="1" x="1228"/>
        <item h="1" x="3122"/>
        <item h="1" x="2599"/>
        <item h="1" x="1304"/>
        <item h="1" x="2525"/>
        <item h="1" x="765"/>
        <item h="1" x="1202"/>
        <item h="1" x="858"/>
        <item h="1" x="1081"/>
        <item h="1" x="1136"/>
        <item h="1" x="552"/>
        <item h="1" x="1941"/>
        <item h="1" x="2403"/>
        <item h="1" x="1505"/>
        <item h="1" x="1246"/>
        <item h="1" x="529"/>
        <item h="1" x="3112"/>
        <item h="1" x="1796"/>
        <item h="1" x="3156"/>
        <item h="1" x="2068"/>
        <item h="1" x="2922"/>
        <item h="1" x="1574"/>
        <item h="1" x="1297"/>
        <item h="1" x="1338"/>
        <item h="1" x="1689"/>
        <item h="1" x="2688"/>
        <item h="1" x="2691"/>
        <item h="1" x="1152"/>
        <item h="1" x="1811"/>
        <item h="1" x="1715"/>
        <item h="1" x="481"/>
        <item h="1" x="322"/>
        <item h="1" x="2339"/>
        <item h="1" x="2577"/>
        <item h="1" x="2785"/>
        <item h="1" x="2993"/>
        <item h="1" x="2465"/>
        <item h="1" x="1713"/>
        <item h="1" x="2425"/>
        <item h="1" x="2632"/>
        <item h="1" x="2044"/>
        <item h="1" x="1116"/>
        <item h="1" x="3063"/>
        <item h="1" x="2861"/>
        <item h="1" x="3086"/>
        <item h="1" x="430"/>
        <item h="1" x="544"/>
        <item h="1" x="238"/>
        <item h="1" x="239"/>
        <item h="1" x="558"/>
        <item h="1" x="1002"/>
        <item h="1" x="208"/>
        <item h="1" x="1103"/>
        <item h="1" x="138"/>
        <item h="1" x="27"/>
        <item h="1" x="738"/>
        <item h="1" x="509"/>
        <item h="1" x="471"/>
        <item h="1" x="372"/>
        <item h="1" x="525"/>
        <item h="1" x="1327"/>
        <item h="1" x="908"/>
        <item h="1" x="809"/>
        <item h="1" x="442"/>
        <item h="1" x="1079"/>
        <item h="1" x="978"/>
        <item h="1" x="1122"/>
        <item h="1" x="682"/>
        <item h="1" x="2826"/>
        <item h="1" x="3019"/>
        <item h="1" x="451"/>
        <item h="1" x="753"/>
        <item h="1" x="2105"/>
        <item h="1" x="1075"/>
        <item h="1" x="2512"/>
        <item h="1" x="524"/>
        <item h="1" x="343"/>
        <item h="1" x="262"/>
        <item h="1" x="1924"/>
        <item h="1" x="1072"/>
        <item h="1" x="1487"/>
        <item h="1" x="47"/>
        <item h="1" x="1240"/>
        <item h="1" x="704"/>
        <item h="1" x="1406"/>
        <item h="1" x="192"/>
        <item h="1" x="777"/>
        <item h="1" x="1255"/>
        <item h="1" x="1298"/>
        <item h="1" x="240"/>
        <item h="1" x="355"/>
        <item h="1" x="785"/>
        <item h="1" x="1457"/>
        <item h="1" x="512"/>
        <item h="1" x="909"/>
        <item h="1" x="459"/>
        <item h="1" x="749"/>
        <item h="1" x="696"/>
        <item h="1" x="925"/>
        <item h="1" x="55"/>
        <item h="1" x="371"/>
        <item h="1" x="477"/>
        <item h="1" x="140"/>
        <item h="1" x="1396"/>
        <item h="1" x="938"/>
        <item h="1" x="970"/>
        <item h="1" x="3010"/>
        <item h="1" x="1721"/>
        <item h="1" x="2288"/>
        <item h="1" x="2629"/>
        <item h="1" x="312"/>
        <item h="1" x="1408"/>
        <item h="1" x="703"/>
        <item h="1" x="2057"/>
        <item h="1" x="2855"/>
        <item h="1" x="3111"/>
        <item h="1" x="3087"/>
        <item h="1" x="1804"/>
        <item h="1" x="1294"/>
        <item h="1" x="1003"/>
        <item h="1" x="1889"/>
        <item h="1" x="577"/>
        <item h="1" x="2283"/>
        <item h="1" x="1085"/>
        <item h="1" x="2715"/>
        <item h="1" x="767"/>
        <item h="1" x="860"/>
        <item h="1" x="2026"/>
        <item h="1" x="2096"/>
        <item h="1" x="2863"/>
        <item h="1" x="2247"/>
        <item h="1" x="1499"/>
        <item h="1" x="617"/>
        <item h="1" x="1198"/>
        <item h="1" x="351"/>
        <item h="1" x="621"/>
        <item h="1" x="885"/>
        <item h="1" x="572"/>
        <item h="1" x="100"/>
        <item h="1" x="610"/>
        <item h="1" x="1746"/>
        <item h="1" x="2810"/>
        <item h="1" x="814"/>
        <item h="1" x="2472"/>
        <item h="1" x="129"/>
        <item h="1" x="622"/>
        <item h="1" x="3073"/>
        <item h="1" x="1018"/>
        <item h="1" x="149"/>
        <item h="1" x="1661"/>
        <item h="1" x="1282"/>
        <item h="1" x="467"/>
        <item h="1" x="1033"/>
        <item h="1" x="272"/>
        <item h="1" x="431"/>
        <item h="1" x="743"/>
        <item h="1" x="3070"/>
        <item h="1" x="458"/>
        <item h="1" x="1260"/>
        <item h="1" x="1755"/>
        <item h="1" x="1946"/>
        <item h="1" x="915"/>
        <item h="1" x="2926"/>
        <item h="1" x="1959"/>
        <item h="1" x="2369"/>
        <item h="1" x="2405"/>
        <item h="1" x="1126"/>
        <item h="1" x="2098"/>
        <item h="1" x="1724"/>
        <item h="1" x="1952"/>
        <item h="1" x="464"/>
        <item h="1" x="996"/>
        <item h="1" x="958"/>
        <item h="1" x="642"/>
        <item h="1" x="810"/>
        <item h="1" x="801"/>
        <item h="1" x="1190"/>
        <item h="1" x="616"/>
        <item h="1" x="1019"/>
        <item h="1" x="1559"/>
        <item h="1" x="629"/>
        <item h="1" x="124"/>
        <item h="1" x="259"/>
        <item h="1" x="514"/>
        <item h="1" x="804"/>
        <item h="1" x="2970"/>
        <item h="1" x="171"/>
        <item h="1" x="563"/>
        <item h="1" x="333"/>
        <item h="1" x="268"/>
        <item h="1" x="1409"/>
        <item h="1" x="516"/>
        <item h="1" x="1439"/>
        <item h="1" x="1101"/>
        <item h="1" x="1121"/>
        <item h="1" x="311"/>
        <item h="1" x="721"/>
        <item h="1" x="884"/>
        <item h="1" x="676"/>
        <item h="1" x="1068"/>
        <item h="1" x="652"/>
        <item h="1" x="2998"/>
        <item h="1" x="1172"/>
        <item h="1" x="1830"/>
        <item h="1" x="2274"/>
        <item h="1" x="1436"/>
        <item h="1" x="1058"/>
        <item h="1" x="2089"/>
        <item h="1" x="1851"/>
        <item h="1" x="898"/>
        <item h="1" x="2321"/>
        <item h="1" x="2027"/>
        <item h="1" x="2069"/>
        <item h="1" x="987"/>
        <item h="1" x="2901"/>
        <item h="1" x="120"/>
        <item h="1" x="2959"/>
        <item h="1" x="370"/>
        <item h="1" x="3106"/>
        <item h="1" x="397"/>
        <item h="1" x="2914"/>
        <item h="1" x="2830"/>
        <item h="1" x="2703"/>
        <item h="1" x="1225"/>
        <item h="1" x="2389"/>
        <item h="1" x="1810"/>
        <item h="1" x="1237"/>
        <item h="1" x="1801"/>
        <item h="1" x="1563"/>
        <item h="1" x="2544"/>
        <item h="1" x="1288"/>
        <item h="1" x="1829"/>
        <item h="1" x="3167"/>
        <item h="1" x="2158"/>
        <item h="1" x="2891"/>
        <item h="1" x="2626"/>
        <item h="1" x="2650"/>
        <item h="1" x="2771"/>
        <item h="1" x="2428"/>
        <item h="1" x="952"/>
        <item h="1" x="326"/>
        <item h="1" x="1597"/>
        <item h="1" x="1732"/>
        <item h="1" x="1735"/>
        <item h="1" x="2910"/>
        <item h="1" x="1766"/>
        <item h="1" x="1506"/>
        <item h="1" x="1651"/>
        <item h="1" x="2028"/>
        <item h="1" x="2774"/>
        <item h="1" x="770"/>
        <item h="1" x="2695"/>
        <item h="1" x="2655"/>
        <item h="1" x="2332"/>
        <item h="1" x="1007"/>
        <item h="1" x="2317"/>
        <item h="1" x="2532"/>
        <item h="1" x="2730"/>
        <item h="1" x="2969"/>
        <item h="1" x="2668"/>
        <item h="1" x="2395"/>
        <item h="1" x="2768"/>
        <item h="1" x="2726"/>
        <item h="1" x="736"/>
        <item h="1" x="234"/>
        <item h="1" x="1022"/>
        <item h="1" x="2344"/>
        <item h="1" x="3042"/>
        <item h="1" x="2051"/>
        <item h="1" x="1679"/>
        <item h="1" x="2508"/>
        <item h="1" x="2689"/>
        <item h="1" x="1259"/>
        <item h="1" x="2455"/>
        <item h="1" x="48"/>
        <item h="1" x="2210"/>
        <item h="1" x="2370"/>
        <item h="1" x="1187"/>
        <item h="1" x="2553"/>
        <item h="1" x="2340"/>
        <item h="1" x="443"/>
        <item h="1" x="2188"/>
        <item h="1" x="3104"/>
        <item h="1" x="852"/>
        <item h="1" x="1488"/>
        <item h="1" x="1692"/>
        <item h="1" x="2545"/>
        <item h="1" x="2708"/>
        <item h="1" x="213"/>
        <item h="1" x="2905"/>
        <item h="1" x="2086"/>
        <item h="1" x="1462"/>
        <item h="1" x="619"/>
        <item h="1" x="1161"/>
        <item h="1" x="868"/>
        <item h="1" x="1603"/>
        <item h="1" x="2814"/>
        <item h="1" x="951"/>
        <item h="1" x="2023"/>
        <item h="1" x="2948"/>
        <item h="1" x="2334"/>
        <item h="1" x="3071"/>
        <item h="1" x="2648"/>
        <item h="1" x="1393"/>
        <item h="1" x="2454"/>
        <item h="1" x="2084"/>
        <item h="1" x="2453"/>
        <item h="1" x="568"/>
        <item h="1" x="2256"/>
        <item h="1" x="256"/>
        <item h="1" x="1625"/>
        <item h="1" x="1397"/>
        <item h="1" x="3129"/>
        <item h="1" x="1780"/>
        <item h="1" x="1276"/>
        <item h="1" x="1165"/>
        <item h="1" x="2124"/>
        <item h="1" x="2932"/>
        <item h="1" x="2566"/>
        <item h="1" x="2751"/>
        <item h="1" x="2737"/>
        <item h="1" x="2201"/>
        <item h="1" x="2289"/>
        <item h="1" x="1391"/>
        <item h="1" x="2880"/>
        <item h="1" x="695"/>
        <item h="1" x="3054"/>
        <item h="1" x="3082"/>
        <item h="1" x="3160"/>
        <item h="1" x="1887"/>
        <item h="1" x="919"/>
        <item h="1" x="1204"/>
        <item h="1" x="2463"/>
        <item h="1" x="2394"/>
        <item h="1" x="2236"/>
        <item h="1" x="2232"/>
        <item h="1" x="2747"/>
        <item h="1" x="476"/>
        <item h="1" x="553"/>
        <item h="1" x="709"/>
        <item h="1" x="854"/>
        <item h="1" x="2683"/>
        <item h="1" x="3083"/>
        <item h="1" x="3134"/>
        <item h="1" x="1836"/>
        <item h="1" x="1523"/>
        <item h="1" x="2657"/>
        <item h="1" x="1853"/>
        <item h="1" x="2197"/>
        <item h="1" x="2099"/>
        <item h="1" x="2333"/>
        <item h="1" x="1869"/>
        <item h="1" x="2285"/>
        <item h="1" x="2386"/>
        <item h="1" x="2345"/>
        <item h="1" x="2605"/>
        <item h="1" x="2348"/>
        <item h="1" x="2816"/>
        <item h="1" x="1923"/>
        <item h="1" x="1660"/>
        <item h="1" x="2126"/>
        <item h="1" x="1794"/>
        <item h="1" x="2314"/>
        <item h="1" x="2769"/>
        <item h="1" x="2429"/>
        <item h="1" x="2490"/>
        <item h="1" x="2669"/>
        <item h="1" x="2887"/>
        <item h="1" x="1745"/>
        <item h="1" x="2743"/>
        <item h="1" x="2759"/>
        <item h="1" x="2228"/>
        <item h="1" x="2934"/>
        <item h="1" x="2659"/>
        <item h="1" x="2411"/>
        <item h="1" x="1475"/>
        <item h="1" x="383"/>
        <item h="1" x="2557"/>
        <item h="1" x="2397"/>
        <item h="1" x="391"/>
        <item h="1" x="1212"/>
        <item h="1" x="2700"/>
        <item h="1" x="2620"/>
        <item h="1" x="2952"/>
        <item h="1" x="3091"/>
        <item h="1" x="2836"/>
        <item h="1" x="1842"/>
        <item h="1" x="1562"/>
        <item h="1" x="386"/>
        <item h="1" x="435"/>
        <item h="1" x="508"/>
        <item h="1" x="1315"/>
        <item h="1" x="73"/>
        <item h="1" x="418"/>
        <item h="1" x="107"/>
        <item h="1" x="2875"/>
        <item h="1" x="1607"/>
        <item h="1" x="2020"/>
        <item h="1" x="1739"/>
        <item h="1" x="2111"/>
        <item h="1" x="2748"/>
        <item h="1" x="1982"/>
        <item h="1" x="2316"/>
        <item h="1" x="2331"/>
        <item h="1" x="1749"/>
        <item h="1" x="2025"/>
        <item h="1" x="3096"/>
        <item h="1" x="2860"/>
        <item h="1" x="2106"/>
        <item h="1" x="2864"/>
        <item h="1" x="3120"/>
        <item h="1" x="2670"/>
        <item h="1" x="2581"/>
        <item h="1" x="2906"/>
        <item h="1" x="2520"/>
        <item h="1" x="1223"/>
        <item h="1" x="2817"/>
        <item h="1" x="2488"/>
        <item h="1" x="1915"/>
        <item h="1" x="2417"/>
        <item h="1" x="2446"/>
        <item h="1" x="2989"/>
        <item h="1" x="3098"/>
        <item h="1" x="188"/>
        <item h="1" x="3013"/>
        <item h="1" x="3068"/>
        <item h="1" x="3169"/>
        <item h="1" x="680"/>
        <item h="1" x="1301"/>
        <item h="1" x="3142"/>
        <item h="1" x="2177"/>
        <item h="1" x="2556"/>
        <item h="1" x="2067"/>
        <item h="1" x="2941"/>
        <item h="1" x="3151"/>
        <item h="1" x="910"/>
        <item h="1" x="2286"/>
        <item h="1" x="2981"/>
        <item h="1" x="2447"/>
        <item h="1" x="2847"/>
        <item h="1" x="3143"/>
        <item h="1" x="2965"/>
        <item h="1" x="3164"/>
        <item h="1" x="2372"/>
        <item h="1" x="2827"/>
        <item h="1" x="839"/>
        <item h="1" x="759"/>
        <item h="1" x="1148"/>
        <item h="1" x="2755"/>
        <item h="1" x="1867"/>
        <item h="1" x="2249"/>
        <item h="1" x="2696"/>
        <item h="1" x="504"/>
        <item h="1" x="2257"/>
        <item h="1" x="2828"/>
        <item h="1" x="3058"/>
        <item h="1" x="1789"/>
        <item h="1" x="2736"/>
        <item h="1" x="2259"/>
        <item h="1" x="2063"/>
        <item h="1" x="716"/>
        <item h="1" x="1128"/>
        <item h="1" x="176"/>
        <item h="1" x="714"/>
        <item h="1" x="2408"/>
        <item h="1" x="2457"/>
        <item h="1" x="1685"/>
        <item h="1" x="2008"/>
        <item h="1" x="2547"/>
        <item h="1" x="1979"/>
        <item h="1" x="812"/>
        <item h="1" x="1008"/>
        <item h="1" x="2172"/>
        <item h="1" x="288"/>
        <item h="1" x="1353"/>
        <item h="1" x="1950"/>
        <item h="1" x="1912"/>
        <item h="1" x="357"/>
        <item h="1" x="2772"/>
        <item h="1" x="1944"/>
        <item h="1" x="3050"/>
        <item h="1" x="3118"/>
        <item h="1" x="1285"/>
        <item h="1" x="2271"/>
        <item h="1" x="1046"/>
        <item h="1" x="2101"/>
        <item h="1" x="400"/>
        <item h="1" x="1537"/>
        <item h="1" x="2302"/>
        <item h="1" x="1156"/>
        <item h="1" x="1759"/>
        <item h="1" x="1806"/>
        <item h="1" x="289"/>
        <item h="1" x="31"/>
        <item h="1" x="497"/>
        <item h="1" x="466"/>
        <item h="1" x="233"/>
        <item h="1" x="2438"/>
        <item h="1" x="540"/>
        <item h="1" x="163"/>
        <item h="1" x="84"/>
        <item h="1" x="1151"/>
        <item h="1" x="886"/>
        <item h="1" x="979"/>
        <item h="1" x="148"/>
        <item h="1" x="1696"/>
        <item h="1" x="4"/>
        <item h="1" x="2858"/>
        <item h="1" x="1918"/>
        <item h="1" x="387"/>
        <item h="1" x="661"/>
        <item h="1" x="641"/>
        <item h="1" x="151"/>
        <item h="1" x="2704"/>
        <item h="1" x="591"/>
        <item h="1" x="650"/>
        <item h="1" x="1274"/>
        <item h="1" x="855"/>
        <item h="1" x="1040"/>
        <item h="1" x="916"/>
        <item h="1" x="597"/>
        <item h="1" x="570"/>
        <item h="1" x="1977"/>
        <item h="1" x="2676"/>
        <item h="1" x="2647"/>
        <item h="1" x="2984"/>
        <item h="1" x="2503"/>
        <item h="1" x="2483"/>
        <item h="1" x="1998"/>
        <item h="1" x="2113"/>
        <item h="1" x="2452"/>
        <item h="1" x="2357"/>
        <item h="1" x="358"/>
        <item h="1" x="1055"/>
        <item h="1" x="699"/>
        <item h="1" x="838"/>
        <item h="1" x="1111"/>
        <item h="1" x="837"/>
        <item h="1" x="1864"/>
        <item h="1" x="1248"/>
        <item h="1" x="1440"/>
        <item h="1" x="3025"/>
        <item h="1" x="817"/>
        <item h="1" x="1639"/>
        <item h="1" x="2029"/>
        <item h="1" x="2783"/>
        <item h="1" x="1997"/>
        <item h="1" x="3029"/>
        <item h="1" x="1178"/>
        <item h="1" x="1360"/>
        <item h="1" x="1921"/>
        <item h="1" x="1201"/>
        <item h="1" x="1383"/>
        <item h="1" x="1886"/>
        <item h="1" x="369"/>
        <item h="1" x="2646"/>
        <item h="1" x="2698"/>
        <item h="1" x="1926"/>
        <item h="1" x="1986"/>
        <item h="1" x="1532"/>
        <item h="1" x="1293"/>
        <item h="1" x="1005"/>
        <item h="1" x="1109"/>
        <item h="1" x="615"/>
        <item h="1" x="1037"/>
        <item h="1" x="1448"/>
        <item h="1" x="1141"/>
        <item h="1" x="1281"/>
        <item h="1" x="1236"/>
        <item h="1" x="980"/>
        <item h="1" x="991"/>
        <item h="1" x="1258"/>
        <item h="1" x="574"/>
        <item h="1" x="1527"/>
        <item h="1" x="1262"/>
        <item h="1" x="1131"/>
        <item h="1" x="688"/>
        <item h="1" x="1740"/>
        <item h="1" x="2551"/>
        <item h="1" x="3014"/>
        <item h="1" x="2173"/>
        <item h="1" x="892"/>
        <item h="1" x="1199"/>
        <item h="1" x="2947"/>
        <item h="1" x="690"/>
        <item h="1" x="2500"/>
        <item h="1" x="2054"/>
        <item h="1" x="2642"/>
        <item h="1" x="2277"/>
        <item h="1" x="2892"/>
        <item h="1" x="2850"/>
        <item h="1" x="2573"/>
        <item h="1" x="2734"/>
        <item h="1" x="2692"/>
        <item h="1" x="3123"/>
        <item h="1" x="2859"/>
        <item h="1" x="2725"/>
        <item h="1" x="2505"/>
        <item h="1" x="2723"/>
        <item h="1" x="1710"/>
        <item h="1" x="437"/>
        <item h="1" x="1306"/>
        <item h="1" x="3147"/>
        <item h="1" x="390"/>
        <item h="1" x="1268"/>
        <item h="1" x="902"/>
        <item h="1" x="1483"/>
        <item h="1" x="2038"/>
        <item h="1" x="1697"/>
        <item h="1" x="2992"/>
        <item h="1" x="3006"/>
        <item h="1" x="2081"/>
        <item t="default"/>
      </items>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7">
    <i>
      <x v="88"/>
    </i>
    <i>
      <x v="89"/>
    </i>
    <i>
      <x v="90"/>
    </i>
    <i>
      <x v="91"/>
    </i>
    <i>
      <x v="92"/>
    </i>
    <i>
      <x v="94"/>
    </i>
    <i t="grand">
      <x/>
    </i>
  </rowItems>
  <colFields count="1">
    <field x="2"/>
  </colFields>
  <colItems count="2">
    <i>
      <x v="2489"/>
    </i>
    <i t="grand">
      <x/>
    </i>
  </colItems>
  <dataFields count="1">
    <dataField name="סכום של personalavgpac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טבלה1" displayName="טבלה1" ref="A1:M9" totalsRowShown="0">
  <autoFilter ref="A1:M9"/>
  <tableColumns count="13">
    <tableColumn id="1" name="year"/>
    <tableColumn id="2" name="rank"/>
    <tableColumn id="3" name="name"/>
    <tableColumn id="4" name="id"/>
    <tableColumn id="5" name="team"/>
    <tableColumn id="6" name="resultstring"/>
    <tableColumn id="7" name="resulttype"/>
    <tableColumn id="8" name="h"/>
    <tableColumn id="9" name="m"/>
    <tableColumn id="10" name="s"/>
    <tableColumn id="11" name="distance"/>
    <tableColumn id="12" name="stages"/>
    <tableColumn id="13" name="personalavgpa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EZC2976"/>
  <sheetViews>
    <sheetView rightToLeft="1" tabSelected="1" topLeftCell="A8" zoomScale="130" zoomScaleNormal="130" workbookViewId="0">
      <selection activeCell="D25" sqref="D25"/>
    </sheetView>
  </sheetViews>
  <sheetFormatPr defaultColWidth="8.625" defaultRowHeight="14.25" x14ac:dyDescent="0.2"/>
  <cols>
    <col min="1" max="1" width="32.875" style="54" customWidth="1"/>
    <col min="2" max="2" width="36.625" style="54" customWidth="1"/>
    <col min="3" max="3" width="12.875" style="54" customWidth="1"/>
    <col min="4" max="4" width="18.625" style="54" customWidth="1"/>
    <col min="5" max="5" width="21.5" style="54" customWidth="1"/>
    <col min="6" max="7" width="19.375" style="54" customWidth="1"/>
    <col min="8" max="88" width="3" style="54" customWidth="1"/>
    <col min="89" max="633" width="4.125" style="54" customWidth="1"/>
    <col min="634" max="1195" width="5.125" style="54" customWidth="1"/>
    <col min="1196" max="1353" width="6.125" style="54" customWidth="1"/>
    <col min="1354" max="1354" width="7.25" style="54" customWidth="1"/>
    <col min="1355" max="1355" width="21.5" style="54" customWidth="1"/>
    <col min="1356" max="1357" width="12.5" style="54" bestFit="1" customWidth="1"/>
    <col min="1358" max="1359" width="7.25" style="54" customWidth="1"/>
    <col min="1360" max="1360" width="12.5" style="54" bestFit="1" customWidth="1"/>
    <col min="1361" max="1361" width="5.125" style="54" customWidth="1"/>
    <col min="1362" max="1363" width="7.25" style="54" customWidth="1"/>
    <col min="1364" max="1371" width="12.5" style="54" bestFit="1" customWidth="1"/>
    <col min="1372" max="1374" width="5.125" style="54" customWidth="1"/>
    <col min="1375" max="1375" width="7.25" style="54" customWidth="1"/>
    <col min="1376" max="1377" width="12.5" style="54" bestFit="1" customWidth="1"/>
    <col min="1378" max="1378" width="6.125" style="54" customWidth="1"/>
    <col min="1379" max="1384" width="12.5" style="54" bestFit="1" customWidth="1"/>
    <col min="1385" max="1385" width="5.125" style="54" customWidth="1"/>
    <col min="1386" max="1386" width="12.5" style="54" bestFit="1" customWidth="1"/>
    <col min="1387" max="1387" width="7.25" style="54" customWidth="1"/>
    <col min="1388" max="1388" width="4.125" style="54" customWidth="1"/>
    <col min="1389" max="1389" width="5.125" style="54" customWidth="1"/>
    <col min="1390" max="1390" width="12.5" style="54" bestFit="1" customWidth="1"/>
    <col min="1391" max="1391" width="7.25" style="54" customWidth="1"/>
    <col min="1392" max="1392" width="12.5" style="54" bestFit="1" customWidth="1"/>
    <col min="1393" max="1393" width="6.125" style="54" customWidth="1"/>
    <col min="1394" max="1394" width="5.125" style="54" customWidth="1"/>
    <col min="1395" max="1395" width="12.5" style="54" bestFit="1" customWidth="1"/>
    <col min="1396" max="1396" width="5.125" style="54" customWidth="1"/>
    <col min="1397" max="1397" width="6.125" style="54" customWidth="1"/>
    <col min="1398" max="1400" width="12.5" style="54" bestFit="1" customWidth="1"/>
    <col min="1401" max="1401" width="3" style="54" customWidth="1"/>
    <col min="1402" max="1404" width="12.5" style="54" bestFit="1" customWidth="1"/>
    <col min="1405" max="1405" width="6.125" style="54" customWidth="1"/>
    <col min="1406" max="1407" width="12.5" style="54" bestFit="1" customWidth="1"/>
    <col min="1408" max="1408" width="5.125" style="54" customWidth="1"/>
    <col min="1409" max="1409" width="6.125" style="54" customWidth="1"/>
    <col min="1410" max="1410" width="12.5" style="54" bestFit="1" customWidth="1"/>
    <col min="1411" max="1411" width="5.125" style="54" customWidth="1"/>
    <col min="1412" max="1413" width="12.5" style="54" bestFit="1" customWidth="1"/>
    <col min="1414" max="1414" width="4.125" style="54" customWidth="1"/>
    <col min="1415" max="1415" width="7.25" style="54" customWidth="1"/>
    <col min="1416" max="1417" width="6.125" style="54" customWidth="1"/>
    <col min="1418" max="1418" width="4.125" style="54" customWidth="1"/>
    <col min="1419" max="1419" width="12.5" style="54" bestFit="1" customWidth="1"/>
    <col min="1420" max="1421" width="6.125" style="54" customWidth="1"/>
    <col min="1422" max="1422" width="12.5" style="54" bestFit="1" customWidth="1"/>
    <col min="1423" max="1423" width="6.125" style="54" customWidth="1"/>
    <col min="1424" max="1425" width="4.125" style="54" customWidth="1"/>
    <col min="1426" max="1427" width="12.5" style="54" bestFit="1" customWidth="1"/>
    <col min="1428" max="1429" width="6.125" style="54" customWidth="1"/>
    <col min="1430" max="1430" width="12.5" style="54" bestFit="1" customWidth="1"/>
    <col min="1431" max="1431" width="4.125" style="54" customWidth="1"/>
    <col min="1432" max="1432" width="12.5" style="54" bestFit="1" customWidth="1"/>
    <col min="1433" max="1433" width="6.125" style="54" customWidth="1"/>
    <col min="1434" max="1434" width="12.5" style="54" bestFit="1" customWidth="1"/>
    <col min="1435" max="1436" width="6.125" style="54" customWidth="1"/>
    <col min="1437" max="1437" width="12.5" style="54" bestFit="1" customWidth="1"/>
    <col min="1438" max="1438" width="4.125" style="54" customWidth="1"/>
    <col min="1439" max="1439" width="7.25" style="54" customWidth="1"/>
    <col min="1440" max="1440" width="5.125" style="54" customWidth="1"/>
    <col min="1441" max="1441" width="4.125" style="54" customWidth="1"/>
    <col min="1442" max="1442" width="7.25" style="54" customWidth="1"/>
    <col min="1443" max="1443" width="6.125" style="54" customWidth="1"/>
    <col min="1444" max="1444" width="4.125" style="54" customWidth="1"/>
    <col min="1445" max="1445" width="6.125" style="54" customWidth="1"/>
    <col min="1446" max="1448" width="12.5" style="54" bestFit="1" customWidth="1"/>
    <col min="1449" max="1449" width="7.25" style="54" customWidth="1"/>
    <col min="1450" max="1450" width="6.125" style="54" customWidth="1"/>
    <col min="1451" max="1451" width="5.125" style="54" customWidth="1"/>
    <col min="1452" max="1452" width="7.25" style="54" customWidth="1"/>
    <col min="1453" max="1453" width="6.125" style="54" customWidth="1"/>
    <col min="1454" max="1454" width="4.125" style="54" customWidth="1"/>
    <col min="1455" max="1455" width="5.125" style="54" customWidth="1"/>
    <col min="1456" max="1456" width="12.5" style="54" bestFit="1" customWidth="1"/>
    <col min="1457" max="1457" width="6.125" style="54" customWidth="1"/>
    <col min="1458" max="1459" width="4.125" style="54" customWidth="1"/>
    <col min="1460" max="1460" width="6.125" style="54" customWidth="1"/>
    <col min="1461" max="1461" width="12.5" style="54" bestFit="1" customWidth="1"/>
    <col min="1462" max="1462" width="5.125" style="54" customWidth="1"/>
    <col min="1463" max="1463" width="4.125" style="54" customWidth="1"/>
    <col min="1464" max="1464" width="12.5" style="54" bestFit="1" customWidth="1"/>
    <col min="1465" max="1465" width="4.125" style="54" customWidth="1"/>
    <col min="1466" max="1466" width="6.125" style="54" customWidth="1"/>
    <col min="1467" max="1468" width="4.125" style="54" customWidth="1"/>
    <col min="1469" max="1469" width="6.125" style="54" customWidth="1"/>
    <col min="1470" max="1470" width="4.125" style="54" customWidth="1"/>
    <col min="1471" max="1471" width="6.125" style="54" customWidth="1"/>
    <col min="1472" max="1473" width="12.5" style="54" bestFit="1" customWidth="1"/>
    <col min="1474" max="1476" width="4.125" style="54" customWidth="1"/>
    <col min="1477" max="1477" width="5.125" style="54" customWidth="1"/>
    <col min="1478" max="1478" width="6.125" style="54" customWidth="1"/>
    <col min="1479" max="1479" width="4.125" style="54" customWidth="1"/>
    <col min="1480" max="1480" width="12.5" style="54" bestFit="1" customWidth="1"/>
    <col min="1481" max="1481" width="4.125" style="54" customWidth="1"/>
    <col min="1482" max="1482" width="12.5" style="54" bestFit="1" customWidth="1"/>
    <col min="1483" max="1483" width="4.125" style="54" customWidth="1"/>
    <col min="1484" max="1484" width="6.125" style="54" customWidth="1"/>
    <col min="1485" max="1485" width="12.5" style="54" bestFit="1" customWidth="1"/>
    <col min="1486" max="1486" width="4.125" style="54" customWidth="1"/>
    <col min="1487" max="1487" width="6.125" style="54" customWidth="1"/>
    <col min="1488" max="1489" width="4.125" style="54" customWidth="1"/>
    <col min="1490" max="1490" width="6.125" style="54" customWidth="1"/>
    <col min="1491" max="1491" width="4.125" style="54" customWidth="1"/>
    <col min="1492" max="1493" width="7.25" style="54" customWidth="1"/>
    <col min="1494" max="1494" width="12.5" style="54" bestFit="1" customWidth="1"/>
    <col min="1495" max="1496" width="6.125" style="54" customWidth="1"/>
    <col min="1497" max="1497" width="12.5" style="54" bestFit="1" customWidth="1"/>
    <col min="1498" max="1498" width="6.125" style="54" customWidth="1"/>
    <col min="1499" max="1499" width="4.125" style="54" customWidth="1"/>
    <col min="1500" max="1500" width="6.125" style="54" customWidth="1"/>
    <col min="1501" max="1502" width="4.125" style="54" customWidth="1"/>
    <col min="1503" max="1503" width="6.125" style="54" customWidth="1"/>
    <col min="1504" max="1504" width="8.25" style="54" customWidth="1"/>
    <col min="1505" max="1506" width="7.25" style="54" customWidth="1"/>
    <col min="1507" max="1507" width="12.5" style="54" bestFit="1" customWidth="1"/>
    <col min="1508" max="1509" width="4.125" style="54" customWidth="1"/>
    <col min="1510" max="1510" width="6.125" style="54" customWidth="1"/>
    <col min="1511" max="1511" width="7.25" style="54" customWidth="1"/>
    <col min="1512" max="1515" width="4.125" style="54" customWidth="1"/>
    <col min="1516" max="1517" width="6.125" style="54" customWidth="1"/>
    <col min="1518" max="1518" width="4.125" style="54" customWidth="1"/>
    <col min="1519" max="1519" width="12.5" style="54" bestFit="1" customWidth="1"/>
    <col min="1520" max="1520" width="4.125" style="54" customWidth="1"/>
    <col min="1521" max="1521" width="6.125" style="54" customWidth="1"/>
    <col min="1522" max="1524" width="4.125" style="54" customWidth="1"/>
    <col min="1525" max="1525" width="12.5" style="54" bestFit="1" customWidth="1"/>
    <col min="1526" max="1530" width="4.125" style="54" customWidth="1"/>
    <col min="1531" max="1531" width="6.125" style="54" customWidth="1"/>
    <col min="1532" max="1532" width="12.5" style="54" bestFit="1" customWidth="1"/>
    <col min="1533" max="1533" width="7.25" style="54" customWidth="1"/>
    <col min="1534" max="1535" width="4.125" style="54" customWidth="1"/>
    <col min="1536" max="1537" width="6.125" style="54" customWidth="1"/>
    <col min="1538" max="1538" width="4.125" style="54" customWidth="1"/>
    <col min="1539" max="1539" width="6.125" style="54" customWidth="1"/>
    <col min="1540" max="1540" width="12.5" style="54" bestFit="1" customWidth="1"/>
    <col min="1541" max="1541" width="4.125" style="54" customWidth="1"/>
    <col min="1542" max="1542" width="5.125" style="54" customWidth="1"/>
    <col min="1543" max="1543" width="6.125" style="54" customWidth="1"/>
    <col min="1544" max="1547" width="4.125" style="54" customWidth="1"/>
    <col min="1548" max="1548" width="5.125" style="54" customWidth="1"/>
    <col min="1549" max="1549" width="4.125" style="54" customWidth="1"/>
    <col min="1550" max="1550" width="6.125" style="54" customWidth="1"/>
    <col min="1551" max="1551" width="4.125" style="54" customWidth="1"/>
    <col min="1552" max="1552" width="6.125" style="54" customWidth="1"/>
    <col min="1553" max="1553" width="4.125" style="54" customWidth="1"/>
    <col min="1554" max="1554" width="12.5" style="54" bestFit="1" customWidth="1"/>
    <col min="1555" max="1555" width="4.125" style="54" customWidth="1"/>
    <col min="1556" max="1556" width="12.5" style="54" bestFit="1" customWidth="1"/>
    <col min="1557" max="1557" width="4.125" style="54" customWidth="1"/>
    <col min="1558" max="1558" width="6.125" style="54" customWidth="1"/>
    <col min="1559" max="1561" width="4.125" style="54" customWidth="1"/>
    <col min="1562" max="1562" width="6.125" style="54" customWidth="1"/>
    <col min="1563" max="1563" width="7.25" style="54" customWidth="1"/>
    <col min="1564" max="1564" width="6.125" style="54" customWidth="1"/>
    <col min="1565" max="1566" width="4.125" style="54" customWidth="1"/>
    <col min="1567" max="1567" width="12.5" style="54" bestFit="1" customWidth="1"/>
    <col min="1568" max="1568" width="4.125" style="54" customWidth="1"/>
    <col min="1569" max="1569" width="12.5" style="54" bestFit="1" customWidth="1"/>
    <col min="1570" max="1571" width="4.125" style="54" customWidth="1"/>
    <col min="1572" max="1572" width="12.5" style="54" bestFit="1" customWidth="1"/>
    <col min="1573" max="1574" width="4.125" style="54" customWidth="1"/>
    <col min="1575" max="1575" width="7.25" style="54" customWidth="1"/>
    <col min="1576" max="1579" width="4.125" style="54" customWidth="1"/>
    <col min="1580" max="1580" width="6.125" style="54" customWidth="1"/>
    <col min="1581" max="1581" width="5.125" style="54" customWidth="1"/>
    <col min="1582" max="1582" width="6.125" style="54" customWidth="1"/>
    <col min="1583" max="1583" width="4.125" style="54" customWidth="1"/>
    <col min="1584" max="1584" width="6.125" style="54" customWidth="1"/>
    <col min="1585" max="1585" width="12.5" style="54" bestFit="1" customWidth="1"/>
    <col min="1586" max="1586" width="6.125" style="54" customWidth="1"/>
    <col min="1587" max="1587" width="4.125" style="54" customWidth="1"/>
    <col min="1588" max="1588" width="6.125" style="54" customWidth="1"/>
    <col min="1589" max="1591" width="4.125" style="54" customWidth="1"/>
    <col min="1592" max="1592" width="6.125" style="54" customWidth="1"/>
    <col min="1593" max="1593" width="12.5" style="54" bestFit="1" customWidth="1"/>
    <col min="1594" max="1594" width="4.125" style="54" customWidth="1"/>
    <col min="1595" max="1595" width="12.5" style="54" bestFit="1" customWidth="1"/>
    <col min="1596" max="1598" width="4.125" style="54" customWidth="1"/>
    <col min="1599" max="1599" width="12.5" style="54" bestFit="1" customWidth="1"/>
    <col min="1600" max="1602" width="6.125" style="54" customWidth="1"/>
    <col min="1603" max="1604" width="4.125" style="54" customWidth="1"/>
    <col min="1605" max="1605" width="12.5" style="54" bestFit="1" customWidth="1"/>
    <col min="1606" max="1606" width="4.125" style="54" customWidth="1"/>
    <col min="1607" max="1607" width="6.125" style="54" customWidth="1"/>
    <col min="1608" max="1610" width="4.125" style="54" customWidth="1"/>
    <col min="1611" max="1611" width="6.125" style="54" customWidth="1"/>
    <col min="1612" max="1617" width="4.125" style="54" customWidth="1"/>
    <col min="1618" max="1618" width="6.125" style="54" customWidth="1"/>
    <col min="1619" max="1619" width="7.25" style="54" customWidth="1"/>
    <col min="1620" max="1620" width="6.125" style="54" customWidth="1"/>
    <col min="1621" max="1625" width="4.125" style="54" customWidth="1"/>
    <col min="1626" max="1626" width="6.125" style="54" customWidth="1"/>
    <col min="1627" max="1629" width="4.125" style="54" customWidth="1"/>
    <col min="1630" max="1630" width="5.125" style="54" customWidth="1"/>
    <col min="1631" max="1631" width="6.125" style="54" customWidth="1"/>
    <col min="1632" max="1632" width="12.5" style="54" bestFit="1" customWidth="1"/>
    <col min="1633" max="1633" width="4.125" style="54" customWidth="1"/>
    <col min="1634" max="1634" width="6.125" style="54" customWidth="1"/>
    <col min="1635" max="1640" width="4.125" style="54" customWidth="1"/>
    <col min="1641" max="1641" width="12.5" style="54" bestFit="1" customWidth="1"/>
    <col min="1642" max="1643" width="4.125" style="54" customWidth="1"/>
    <col min="1644" max="1644" width="6.125" style="54" customWidth="1"/>
    <col min="1645" max="1651" width="4.125" style="54" customWidth="1"/>
    <col min="1652" max="1652" width="12.5" style="54" bestFit="1" customWidth="1"/>
    <col min="1653" max="1653" width="4.125" style="54" customWidth="1"/>
    <col min="1654" max="1654" width="6.125" style="54" customWidth="1"/>
    <col min="1655" max="1657" width="4.125" style="54" customWidth="1"/>
    <col min="1658" max="1658" width="6.125" style="54" customWidth="1"/>
    <col min="1659" max="1661" width="4.125" style="54" customWidth="1"/>
    <col min="1662" max="1662" width="7.25" style="54" customWidth="1"/>
    <col min="1663" max="1663" width="6.125" style="54" customWidth="1"/>
    <col min="1664" max="1665" width="7.25" style="54" customWidth="1"/>
    <col min="1666" max="1674" width="4.125" style="54" customWidth="1"/>
    <col min="1675" max="1675" width="12.5" style="54" bestFit="1" customWidth="1"/>
    <col min="1676" max="1676" width="4.125" style="54" customWidth="1"/>
    <col min="1677" max="1677" width="5.125" style="54" customWidth="1"/>
    <col min="1678" max="1679" width="6.125" style="54" customWidth="1"/>
    <col min="1680" max="1681" width="4.125" style="54" customWidth="1"/>
    <col min="1682" max="1682" width="5.125" style="54" customWidth="1"/>
    <col min="1683" max="1683" width="4.125" style="54" customWidth="1"/>
    <col min="1684" max="1684" width="12.5" style="54" bestFit="1" customWidth="1"/>
    <col min="1685" max="1685" width="4.125" style="54" customWidth="1"/>
    <col min="1686" max="1686" width="6.125" style="54" customWidth="1"/>
    <col min="1687" max="1688" width="5.125" style="54" customWidth="1"/>
    <col min="1689" max="1692" width="4.125" style="54" customWidth="1"/>
    <col min="1693" max="1693" width="6.125" style="54" customWidth="1"/>
    <col min="1694" max="1698" width="4.125" style="54" customWidth="1"/>
    <col min="1699" max="1699" width="5.125" style="54" customWidth="1"/>
    <col min="1700" max="1700" width="4.125" style="54" customWidth="1"/>
    <col min="1701" max="1701" width="6.125" style="54" customWidth="1"/>
    <col min="1702" max="1703" width="4.125" style="54" customWidth="1"/>
    <col min="1704" max="1704" width="7.25" style="54" customWidth="1"/>
    <col min="1705" max="1707" width="4.125" style="54" customWidth="1"/>
    <col min="1708" max="1708" width="6.125" style="54" customWidth="1"/>
    <col min="1709" max="1709" width="4.125" style="54" customWidth="1"/>
    <col min="1710" max="1710" width="6.125" style="54" customWidth="1"/>
    <col min="1711" max="1711" width="4.125" style="54" customWidth="1"/>
    <col min="1712" max="1712" width="6.125" style="54" customWidth="1"/>
    <col min="1713" max="1713" width="12.5" style="54" bestFit="1" customWidth="1"/>
    <col min="1714" max="1714" width="6.125" style="54" customWidth="1"/>
    <col min="1715" max="1715" width="4.125" style="54" customWidth="1"/>
    <col min="1716" max="1716" width="6.125" style="54" customWidth="1"/>
    <col min="1717" max="1717" width="4.125" style="54" customWidth="1"/>
    <col min="1718" max="1718" width="6.125" style="54" customWidth="1"/>
    <col min="1719" max="1719" width="4.125" style="54" customWidth="1"/>
    <col min="1720" max="1720" width="6.125" style="54" customWidth="1"/>
    <col min="1721" max="1722" width="4.125" style="54" customWidth="1"/>
    <col min="1723" max="1723" width="6.125" style="54" customWidth="1"/>
    <col min="1724" max="1726" width="4.125" style="54" customWidth="1"/>
    <col min="1727" max="1727" width="5.125" style="54" customWidth="1"/>
    <col min="1728" max="1728" width="6.125" style="54" customWidth="1"/>
    <col min="1729" max="1732" width="4.125" style="54" customWidth="1"/>
    <col min="1733" max="1733" width="7.25" style="54" customWidth="1"/>
    <col min="1734" max="1734" width="4.125" style="54" customWidth="1"/>
    <col min="1735" max="1735" width="5.125" style="54" customWidth="1"/>
    <col min="1736" max="1736" width="4.125" style="54" customWidth="1"/>
    <col min="1737" max="1737" width="5.125" style="54" customWidth="1"/>
    <col min="1738" max="1740" width="4.125" style="54" customWidth="1"/>
    <col min="1741" max="1741" width="5.125" style="54" customWidth="1"/>
    <col min="1742" max="1742" width="4.125" style="54" customWidth="1"/>
    <col min="1743" max="1743" width="6.125" style="54" customWidth="1"/>
    <col min="1744" max="1746" width="4.125" style="54" customWidth="1"/>
    <col min="1747" max="1747" width="12.5" style="54" bestFit="1" customWidth="1"/>
    <col min="1748" max="1748" width="4.125" style="54" customWidth="1"/>
    <col min="1749" max="1749" width="5.125" style="54" customWidth="1"/>
    <col min="1750" max="1752" width="4.125" style="54" customWidth="1"/>
    <col min="1753" max="1754" width="7.25" style="54" customWidth="1"/>
    <col min="1755" max="1756" width="4.125" style="54" customWidth="1"/>
    <col min="1757" max="1757" width="7.25" style="54" customWidth="1"/>
    <col min="1758" max="1758" width="6.125" style="54" customWidth="1"/>
    <col min="1759" max="1759" width="4.125" style="54" customWidth="1"/>
    <col min="1760" max="1760" width="5.125" style="54" customWidth="1"/>
    <col min="1761" max="1764" width="4.125" style="54" customWidth="1"/>
    <col min="1765" max="1765" width="5.125" style="54" customWidth="1"/>
    <col min="1766" max="1766" width="4.125" style="54" customWidth="1"/>
    <col min="1767" max="1767" width="5.125" style="54" customWidth="1"/>
    <col min="1768" max="1768" width="4.125" style="54" customWidth="1"/>
    <col min="1769" max="1769" width="5.125" style="54" customWidth="1"/>
    <col min="1770" max="1770" width="4.125" style="54" customWidth="1"/>
    <col min="1771" max="1771" width="6.125" style="54" customWidth="1"/>
    <col min="1772" max="1772" width="4.125" style="54" customWidth="1"/>
    <col min="1773" max="1773" width="6.125" style="54" customWidth="1"/>
    <col min="1774" max="1774" width="5.125" style="54" customWidth="1"/>
    <col min="1775" max="1775" width="6.125" style="54" customWidth="1"/>
    <col min="1776" max="1776" width="5.125" style="54" customWidth="1"/>
    <col min="1777" max="1777" width="4.125" style="54" customWidth="1"/>
    <col min="1778" max="1779" width="6.125" style="54" customWidth="1"/>
    <col min="1780" max="1780" width="4.125" style="54" customWidth="1"/>
    <col min="1781" max="1781" width="5.125" style="54" customWidth="1"/>
    <col min="1782" max="1783" width="4.125" style="54" customWidth="1"/>
    <col min="1784" max="1785" width="6.125" style="54" customWidth="1"/>
    <col min="1786" max="1786" width="4.125" style="54" customWidth="1"/>
    <col min="1787" max="1787" width="5.125" style="54" customWidth="1"/>
    <col min="1788" max="1788" width="7.25" style="54" customWidth="1"/>
    <col min="1789" max="1789" width="5.125" style="54" customWidth="1"/>
    <col min="1790" max="1791" width="4.125" style="54" customWidth="1"/>
    <col min="1792" max="1792" width="7.25" style="54" customWidth="1"/>
    <col min="1793" max="1794" width="4.125" style="54" customWidth="1"/>
    <col min="1795" max="1795" width="5.125" style="54" customWidth="1"/>
    <col min="1796" max="1796" width="4.125" style="54" customWidth="1"/>
    <col min="1797" max="1797" width="7.25" style="54" customWidth="1"/>
    <col min="1798" max="1798" width="4.125" style="54" customWidth="1"/>
    <col min="1799" max="1799" width="5.125" style="54" customWidth="1"/>
    <col min="1800" max="1800" width="4.125" style="54" customWidth="1"/>
    <col min="1801" max="1801" width="6.125" style="54" customWidth="1"/>
    <col min="1802" max="1802" width="4.125" style="54" customWidth="1"/>
    <col min="1803" max="1803" width="6.125" style="54" customWidth="1"/>
    <col min="1804" max="1807" width="4.125" style="54" customWidth="1"/>
    <col min="1808" max="1808" width="7.25" style="54" customWidth="1"/>
    <col min="1809" max="1815" width="4.125" style="54" customWidth="1"/>
    <col min="1816" max="1816" width="5.125" style="54" customWidth="1"/>
    <col min="1817" max="1818" width="4.125" style="54" customWidth="1"/>
    <col min="1819" max="1819" width="5.125" style="54" customWidth="1"/>
    <col min="1820" max="1821" width="4.125" style="54" customWidth="1"/>
    <col min="1822" max="1822" width="6.125" style="54" customWidth="1"/>
    <col min="1823" max="1825" width="4.125" style="54" customWidth="1"/>
    <col min="1826" max="1826" width="7.25" style="54" customWidth="1"/>
    <col min="1827" max="1827" width="12.5" style="54" bestFit="1" customWidth="1"/>
    <col min="1828" max="1829" width="4.125" style="54" customWidth="1"/>
    <col min="1830" max="1830" width="12.5" style="54" bestFit="1" customWidth="1"/>
    <col min="1831" max="1831" width="5.125" style="54" customWidth="1"/>
    <col min="1832" max="1833" width="4.125" style="54" customWidth="1"/>
    <col min="1834" max="1834" width="5.125" style="54" customWidth="1"/>
    <col min="1835" max="1839" width="4.125" style="54" customWidth="1"/>
    <col min="1840" max="1840" width="5.125" style="54" customWidth="1"/>
    <col min="1841" max="1842" width="4.125" style="54" customWidth="1"/>
    <col min="1843" max="1843" width="5.125" style="54" customWidth="1"/>
    <col min="1844" max="1844" width="4.125" style="54" customWidth="1"/>
    <col min="1845" max="1845" width="6.125" style="54" customWidth="1"/>
    <col min="1846" max="1846" width="5.125" style="54" customWidth="1"/>
    <col min="1847" max="1848" width="4.125" style="54" customWidth="1"/>
    <col min="1849" max="1849" width="7.25" style="54" customWidth="1"/>
    <col min="1850" max="1850" width="4.125" style="54" customWidth="1"/>
    <col min="1851" max="1851" width="5.125" style="54" customWidth="1"/>
    <col min="1852" max="1853" width="4.125" style="54" customWidth="1"/>
    <col min="1854" max="1854" width="5.125" style="54" customWidth="1"/>
    <col min="1855" max="1855" width="4.125" style="54" customWidth="1"/>
    <col min="1856" max="1856" width="5.125" style="54" customWidth="1"/>
    <col min="1857" max="1866" width="4.125" style="54" customWidth="1"/>
    <col min="1867" max="1868" width="5.125" style="54" customWidth="1"/>
    <col min="1869" max="1869" width="4.125" style="54" customWidth="1"/>
    <col min="1870" max="1871" width="5.125" style="54" customWidth="1"/>
    <col min="1872" max="1872" width="7.25" style="54" customWidth="1"/>
    <col min="1873" max="1873" width="4.125" style="54" customWidth="1"/>
    <col min="1874" max="1874" width="5.125" style="54" customWidth="1"/>
    <col min="1875" max="1875" width="4.125" style="54" customWidth="1"/>
    <col min="1876" max="1876" width="5.125" style="54" customWidth="1"/>
    <col min="1877" max="1877" width="4.125" style="54" customWidth="1"/>
    <col min="1878" max="1879" width="5.125" style="54" customWidth="1"/>
    <col min="1880" max="1880" width="4.125" style="54" customWidth="1"/>
    <col min="1881" max="1881" width="5.125" style="54" customWidth="1"/>
    <col min="1882" max="1883" width="4.125" style="54" customWidth="1"/>
    <col min="1884" max="1886" width="5.125" style="54" customWidth="1"/>
    <col min="1887" max="1887" width="4.125" style="54" customWidth="1"/>
    <col min="1888" max="1888" width="6.125" style="54" customWidth="1"/>
    <col min="1889" max="1889" width="5.125" style="54" customWidth="1"/>
    <col min="1890" max="1893" width="4.125" style="54" customWidth="1"/>
    <col min="1894" max="1894" width="7.25" style="54" customWidth="1"/>
    <col min="1895" max="1895" width="5.125" style="54" customWidth="1"/>
    <col min="1896" max="1898" width="4.125" style="54" customWidth="1"/>
    <col min="1899" max="1899" width="5.125" style="54" customWidth="1"/>
    <col min="1900" max="1900" width="4.125" style="54" customWidth="1"/>
    <col min="1901" max="1901" width="5.125" style="54" customWidth="1"/>
    <col min="1902" max="1902" width="4.125" style="54" customWidth="1"/>
    <col min="1903" max="1904" width="6.125" style="54" customWidth="1"/>
    <col min="1905" max="1905" width="5.125" style="54" customWidth="1"/>
    <col min="1906" max="1907" width="4.125" style="54" customWidth="1"/>
    <col min="1908" max="1909" width="5.125" style="54" customWidth="1"/>
    <col min="1910" max="1910" width="4.125" style="54" customWidth="1"/>
    <col min="1911" max="1913" width="5.125" style="54" customWidth="1"/>
    <col min="1914" max="1914" width="12.5" style="54" bestFit="1" customWidth="1"/>
    <col min="1915" max="1916" width="4.125" style="54" customWidth="1"/>
    <col min="1917" max="1917" width="6.125" style="54" customWidth="1"/>
    <col min="1918" max="1918" width="4.125" style="54" customWidth="1"/>
    <col min="1919" max="1920" width="5.125" style="54" customWidth="1"/>
    <col min="1921" max="1921" width="4.125" style="54" customWidth="1"/>
    <col min="1922" max="1922" width="5.125" style="54" customWidth="1"/>
    <col min="1923" max="1923" width="7.25" style="54" customWidth="1"/>
    <col min="1924" max="1924" width="4.125" style="54" customWidth="1"/>
    <col min="1925" max="1926" width="5.125" style="54" customWidth="1"/>
    <col min="1927" max="1927" width="4.125" style="54" customWidth="1"/>
    <col min="1928" max="1928" width="5.125" style="54" customWidth="1"/>
    <col min="1929" max="1929" width="4.125" style="54" customWidth="1"/>
    <col min="1930" max="1931" width="5.125" style="54" customWidth="1"/>
    <col min="1932" max="1932" width="6.125" style="54" customWidth="1"/>
    <col min="1933" max="1933" width="4.125" style="54" customWidth="1"/>
    <col min="1934" max="1934" width="7.25" style="54" customWidth="1"/>
    <col min="1935" max="1937" width="5.125" style="54" customWidth="1"/>
    <col min="1938" max="1938" width="4.125" style="54" customWidth="1"/>
    <col min="1939" max="1939" width="6.125" style="54" customWidth="1"/>
    <col min="1940" max="1941" width="4.125" style="54" customWidth="1"/>
    <col min="1942" max="1942" width="12.5" style="54" bestFit="1" customWidth="1"/>
    <col min="1943" max="1943" width="4.125" style="54" customWidth="1"/>
    <col min="1944" max="1944" width="5.125" style="54" customWidth="1"/>
    <col min="1945" max="1945" width="4.125" style="54" customWidth="1"/>
    <col min="1946" max="1948" width="5.125" style="54" customWidth="1"/>
    <col min="1949" max="1949" width="4.125" style="54" customWidth="1"/>
    <col min="1950" max="1950" width="5.125" style="54" customWidth="1"/>
    <col min="1951" max="1951" width="4.125" style="54" customWidth="1"/>
    <col min="1952" max="1952" width="5.125" style="54" customWidth="1"/>
    <col min="1953" max="1953" width="6.125" style="54" customWidth="1"/>
    <col min="1954" max="1954" width="7.25" style="54" customWidth="1"/>
    <col min="1955" max="1955" width="5.125" style="54" customWidth="1"/>
    <col min="1956" max="1956" width="4.125" style="54" customWidth="1"/>
    <col min="1957" max="1958" width="5.125" style="54" customWidth="1"/>
    <col min="1959" max="1959" width="4.125" style="54" customWidth="1"/>
    <col min="1960" max="1961" width="6.125" style="54" customWidth="1"/>
    <col min="1962" max="1962" width="4.125" style="54" customWidth="1"/>
    <col min="1963" max="1963" width="7.25" style="54" customWidth="1"/>
    <col min="1964" max="1964" width="5.125" style="54" customWidth="1"/>
    <col min="1965" max="1966" width="4.125" style="54" customWidth="1"/>
    <col min="1967" max="1967" width="5.125" style="54" customWidth="1"/>
    <col min="1968" max="1969" width="4.125" style="54" customWidth="1"/>
    <col min="1970" max="1970" width="5.125" style="54" customWidth="1"/>
    <col min="1971" max="1972" width="4.125" style="54" customWidth="1"/>
    <col min="1973" max="1973" width="5.125" style="54" customWidth="1"/>
    <col min="1974" max="1974" width="4.125" style="54" customWidth="1"/>
    <col min="1975" max="1975" width="12.5" style="54" bestFit="1" customWidth="1"/>
    <col min="1976" max="1976" width="6.125" style="54" customWidth="1"/>
    <col min="1977" max="1977" width="5.125" style="54" customWidth="1"/>
    <col min="1978" max="1978" width="12.5" style="54" bestFit="1" customWidth="1"/>
    <col min="1979" max="1979" width="5.125" style="54" customWidth="1"/>
    <col min="1980" max="1981" width="7.25" style="54" customWidth="1"/>
    <col min="1982" max="1984" width="5.125" style="54" customWidth="1"/>
    <col min="1985" max="1985" width="7.25" style="54" customWidth="1"/>
    <col min="1986" max="1986" width="6.125" style="54" customWidth="1"/>
    <col min="1987" max="1989" width="5.125" style="54" customWidth="1"/>
    <col min="1990" max="1990" width="7.25" style="54" customWidth="1"/>
    <col min="1991" max="1995" width="5.125" style="54" customWidth="1"/>
    <col min="1996" max="1996" width="7.25" style="54" customWidth="1"/>
    <col min="1997" max="2011" width="5.125" style="54" customWidth="1"/>
    <col min="2012" max="2012" width="7.25" style="54" customWidth="1"/>
    <col min="2013" max="2014" width="5.125" style="54" customWidth="1"/>
    <col min="2015" max="2015" width="7.25" style="54" customWidth="1"/>
    <col min="2016" max="2026" width="5.125" style="54" customWidth="1"/>
    <col min="2027" max="2027" width="6.125" style="54" customWidth="1"/>
    <col min="2028" max="2028" width="5.125" style="54" customWidth="1"/>
    <col min="2029" max="2029" width="7.25" style="54" customWidth="1"/>
    <col min="2030" max="2043" width="5.125" style="54" customWidth="1"/>
    <col min="2044" max="2044" width="6.125" style="54" customWidth="1"/>
    <col min="2045" max="2064" width="5.125" style="54" customWidth="1"/>
    <col min="2065" max="2065" width="6.125" style="54" customWidth="1"/>
    <col min="2066" max="2091" width="5.125" style="54" customWidth="1"/>
    <col min="2092" max="2092" width="6.125" style="54" customWidth="1"/>
    <col min="2093" max="2095" width="5.125" style="54" customWidth="1"/>
    <col min="2096" max="2096" width="6.125" style="54" customWidth="1"/>
    <col min="2097" max="2099" width="5.125" style="54" customWidth="1"/>
    <col min="2100" max="2101" width="7.25" style="54" customWidth="1"/>
    <col min="2102" max="2105" width="5.125" style="54" customWidth="1"/>
    <col min="2106" max="2106" width="6.125" style="54" customWidth="1"/>
    <col min="2107" max="2112" width="5.125" style="54" customWidth="1"/>
    <col min="2113" max="2113" width="6.125" style="54" customWidth="1"/>
    <col min="2114" max="2116" width="5.125" style="54" customWidth="1"/>
    <col min="2117" max="2117" width="6.125" style="54" customWidth="1"/>
    <col min="2118" max="2124" width="5.125" style="54" customWidth="1"/>
    <col min="2125" max="2125" width="7.25" style="54" customWidth="1"/>
    <col min="2126" max="2127" width="5.125" style="54" customWidth="1"/>
    <col min="2128" max="2128" width="7.25" style="54" customWidth="1"/>
    <col min="2129" max="2132" width="5.125" style="54" customWidth="1"/>
    <col min="2133" max="2133" width="6.125" style="54" customWidth="1"/>
    <col min="2134" max="2142" width="5.125" style="54" customWidth="1"/>
    <col min="2143" max="2143" width="7.25" style="54" customWidth="1"/>
    <col min="2144" max="2145" width="5.125" style="54" customWidth="1"/>
    <col min="2146" max="2146" width="6.125" style="54" customWidth="1"/>
    <col min="2147" max="2151" width="5.125" style="54" customWidth="1"/>
    <col min="2152" max="2152" width="7.25" style="54" customWidth="1"/>
    <col min="2153" max="2153" width="5.125" style="54" customWidth="1"/>
    <col min="2154" max="2154" width="6.125" style="54" customWidth="1"/>
    <col min="2155" max="2165" width="5.125" style="54" customWidth="1"/>
    <col min="2166" max="2166" width="6.125" style="54" customWidth="1"/>
    <col min="2167" max="2170" width="5.125" style="54" customWidth="1"/>
    <col min="2171" max="2171" width="6.125" style="54" customWidth="1"/>
    <col min="2172" max="2172" width="5.125" style="54" customWidth="1"/>
    <col min="2173" max="2173" width="6.125" style="54" customWidth="1"/>
    <col min="2174" max="2174" width="5.125" style="54" customWidth="1"/>
    <col min="2175" max="2175" width="6.125" style="54" customWidth="1"/>
    <col min="2176" max="2184" width="5.125" style="54" customWidth="1"/>
    <col min="2185" max="2185" width="6.125" style="54" customWidth="1"/>
    <col min="2186" max="2188" width="5.125" style="54" customWidth="1"/>
    <col min="2189" max="2190" width="6.125" style="54" customWidth="1"/>
    <col min="2191" max="2212" width="5.125" style="54" customWidth="1"/>
    <col min="2213" max="2213" width="6.125" style="54" customWidth="1"/>
    <col min="2214" max="2219" width="5.125" style="54" customWidth="1"/>
    <col min="2220" max="2220" width="6.125" style="54" customWidth="1"/>
    <col min="2221" max="2224" width="5.125" style="54" customWidth="1"/>
    <col min="2225" max="2225" width="6.125" style="54" customWidth="1"/>
    <col min="2226" max="2226" width="5.125" style="54" customWidth="1"/>
    <col min="2227" max="2227" width="6.125" style="54" customWidth="1"/>
    <col min="2228" max="2229" width="5.125" style="54" customWidth="1"/>
    <col min="2230" max="2230" width="6.125" style="54" customWidth="1"/>
    <col min="2231" max="2238" width="5.125" style="54" customWidth="1"/>
    <col min="2239" max="2239" width="6.125" style="54" customWidth="1"/>
    <col min="2240" max="2242" width="5.125" style="54" customWidth="1"/>
    <col min="2243" max="2243" width="7.25" style="54" customWidth="1"/>
    <col min="2244" max="2261" width="5.125" style="54" customWidth="1"/>
    <col min="2262" max="2262" width="7.25" style="54" customWidth="1"/>
    <col min="2263" max="2267" width="5.125" style="54" customWidth="1"/>
    <col min="2268" max="2268" width="6.125" style="54" customWidth="1"/>
    <col min="2269" max="2270" width="5.125" style="54" customWidth="1"/>
    <col min="2271" max="2271" width="6.125" style="54" customWidth="1"/>
    <col min="2272" max="2279" width="5.125" style="54" customWidth="1"/>
    <col min="2280" max="2280" width="6.125" style="54" customWidth="1"/>
    <col min="2281" max="2283" width="5.125" style="54" customWidth="1"/>
    <col min="2284" max="2284" width="6.125" style="54" customWidth="1"/>
    <col min="2285" max="2286" width="5.125" style="54" customWidth="1"/>
    <col min="2287" max="2288" width="6.125" style="54" customWidth="1"/>
    <col min="2289" max="2290" width="5.125" style="54" customWidth="1"/>
    <col min="2291" max="2292" width="6.125" style="54" customWidth="1"/>
    <col min="2293" max="2294" width="5.125" style="54" customWidth="1"/>
    <col min="2295" max="2295" width="6.125" style="54" customWidth="1"/>
    <col min="2296" max="2300" width="5.125" style="54" customWidth="1"/>
    <col min="2301" max="2301" width="6.125" style="54" customWidth="1"/>
    <col min="2302" max="2304" width="5.125" style="54" customWidth="1"/>
    <col min="2305" max="2305" width="6.125" style="54" customWidth="1"/>
    <col min="2306" max="2306" width="5.125" style="54" customWidth="1"/>
    <col min="2307" max="2307" width="6.125" style="54" customWidth="1"/>
    <col min="2308" max="2308" width="5.125" style="54" customWidth="1"/>
    <col min="2309" max="2309" width="6.125" style="54" customWidth="1"/>
    <col min="2310" max="2319" width="5.125" style="54" customWidth="1"/>
    <col min="2320" max="2321" width="6.125" style="54" customWidth="1"/>
    <col min="2322" max="2327" width="5.125" style="54" customWidth="1"/>
    <col min="2328" max="2328" width="6.125" style="54" customWidth="1"/>
    <col min="2329" max="2329" width="5.125" style="54" customWidth="1"/>
    <col min="2330" max="2331" width="6.125" style="54" customWidth="1"/>
    <col min="2332" max="2333" width="5.125" style="54" customWidth="1"/>
    <col min="2334" max="2334" width="6.125" style="54" customWidth="1"/>
    <col min="2335" max="2339" width="5.125" style="54" customWidth="1"/>
    <col min="2340" max="2340" width="6.125" style="54" customWidth="1"/>
    <col min="2341" max="2341" width="5.125" style="54" customWidth="1"/>
    <col min="2342" max="2344" width="6.125" style="54" customWidth="1"/>
    <col min="2345" max="2354" width="5.125" style="54" customWidth="1"/>
    <col min="2355" max="2355" width="6.125" style="54" customWidth="1"/>
    <col min="2356" max="2357" width="5.125" style="54" customWidth="1"/>
    <col min="2358" max="2358" width="6.125" style="54" customWidth="1"/>
    <col min="2359" max="2360" width="5.125" style="54" customWidth="1"/>
    <col min="2361" max="2368" width="6.125" style="54" customWidth="1"/>
    <col min="2369" max="2371" width="5.125" style="54" customWidth="1"/>
    <col min="2372" max="2372" width="6.125" style="54" customWidth="1"/>
    <col min="2373" max="2376" width="5.125" style="54" customWidth="1"/>
    <col min="2377" max="2377" width="6.125" style="54" customWidth="1"/>
    <col min="2378" max="2379" width="5.125" style="54" customWidth="1"/>
    <col min="2380" max="2380" width="6.125" style="54" customWidth="1"/>
    <col min="2381" max="2384" width="5.125" style="54" customWidth="1"/>
    <col min="2385" max="2386" width="6.125" style="54" customWidth="1"/>
    <col min="2387" max="2388" width="5.125" style="54" customWidth="1"/>
    <col min="2389" max="2391" width="6.125" style="54" customWidth="1"/>
    <col min="2392" max="2394" width="5.125" style="54" customWidth="1"/>
    <col min="2395" max="2395" width="7.25" style="54" customWidth="1"/>
    <col min="2396" max="2396" width="5.125" style="54" customWidth="1"/>
    <col min="2397" max="2397" width="6.125" style="54" customWidth="1"/>
    <col min="2398" max="2399" width="5.125" style="54" customWidth="1"/>
    <col min="2400" max="2400" width="6.125" style="54" customWidth="1"/>
    <col min="2401" max="2404" width="5.125" style="54" customWidth="1"/>
    <col min="2405" max="2405" width="6.125" style="54" customWidth="1"/>
    <col min="2406" max="2409" width="5.125" style="54" customWidth="1"/>
    <col min="2410" max="2410" width="6.125" style="54" customWidth="1"/>
    <col min="2411" max="2411" width="5.125" style="54" customWidth="1"/>
    <col min="2412" max="2412" width="6.125" style="54" customWidth="1"/>
    <col min="2413" max="2413" width="5.125" style="54" customWidth="1"/>
    <col min="2414" max="2414" width="6.125" style="54" customWidth="1"/>
    <col min="2415" max="2419" width="5.125" style="54" customWidth="1"/>
    <col min="2420" max="2420" width="6.125" style="54" customWidth="1"/>
    <col min="2421" max="2426" width="5.125" style="54" customWidth="1"/>
    <col min="2427" max="2427" width="6.125" style="54" customWidth="1"/>
    <col min="2428" max="2428" width="5.125" style="54" customWidth="1"/>
    <col min="2429" max="2429" width="6.125" style="54" customWidth="1"/>
    <col min="2430" max="2430" width="5.125" style="54" customWidth="1"/>
    <col min="2431" max="2431" width="6.125" style="54" customWidth="1"/>
    <col min="2432" max="2432" width="5.125" style="54" customWidth="1"/>
    <col min="2433" max="2433" width="6.125" style="54" customWidth="1"/>
    <col min="2434" max="2436" width="5.125" style="54" customWidth="1"/>
    <col min="2437" max="2438" width="6.125" style="54" customWidth="1"/>
    <col min="2439" max="2439" width="5.125" style="54" customWidth="1"/>
    <col min="2440" max="2441" width="6.125" style="54" customWidth="1"/>
    <col min="2442" max="2443" width="5.125" style="54" customWidth="1"/>
    <col min="2444" max="2444" width="6.125" style="54" customWidth="1"/>
    <col min="2445" max="2445" width="5.125" style="54" customWidth="1"/>
    <col min="2446" max="2446" width="6.125" style="54" customWidth="1"/>
    <col min="2447" max="2447" width="5.125" style="54" customWidth="1"/>
    <col min="2448" max="2449" width="6.125" style="54" customWidth="1"/>
    <col min="2450" max="2455" width="5.125" style="54" customWidth="1"/>
    <col min="2456" max="2456" width="6.125" style="54" customWidth="1"/>
    <col min="2457" max="2461" width="5.125" style="54" customWidth="1"/>
    <col min="2462" max="2462" width="7.25" style="54" customWidth="1"/>
    <col min="2463" max="2463" width="5.125" style="54" customWidth="1"/>
    <col min="2464" max="2467" width="6.125" style="54" customWidth="1"/>
    <col min="2468" max="2468" width="5.125" style="54" customWidth="1"/>
    <col min="2469" max="2469" width="6.125" style="54" customWidth="1"/>
    <col min="2470" max="2478" width="5.125" style="54" customWidth="1"/>
    <col min="2479" max="2479" width="6.125" style="54" customWidth="1"/>
    <col min="2480" max="2480" width="5.125" style="54" customWidth="1"/>
    <col min="2481" max="2481" width="6.125" style="54" customWidth="1"/>
    <col min="2482" max="2486" width="5.125" style="54" customWidth="1"/>
    <col min="2487" max="2487" width="6.125" style="54" customWidth="1"/>
    <col min="2488" max="2488" width="5.125" style="54" customWidth="1"/>
    <col min="2489" max="2489" width="6.125" style="54" customWidth="1"/>
    <col min="2490" max="2494" width="5.125" style="54" customWidth="1"/>
    <col min="2495" max="2496" width="6.125" style="54" customWidth="1"/>
    <col min="2497" max="2498" width="5.125" style="54" customWidth="1"/>
    <col min="2499" max="2499" width="6.125" style="54" customWidth="1"/>
    <col min="2500" max="2504" width="5.125" style="54" customWidth="1"/>
    <col min="2505" max="2505" width="6.125" style="54" customWidth="1"/>
    <col min="2506" max="2507" width="5.125" style="54" customWidth="1"/>
    <col min="2508" max="2510" width="6.125" style="54" customWidth="1"/>
    <col min="2511" max="2511" width="5.125" style="54" customWidth="1"/>
    <col min="2512" max="2514" width="6.125" style="54" customWidth="1"/>
    <col min="2515" max="2518" width="5.125" style="54" customWidth="1"/>
    <col min="2519" max="2520" width="6.125" style="54" customWidth="1"/>
    <col min="2521" max="2522" width="5.125" style="54" customWidth="1"/>
    <col min="2523" max="2523" width="6.125" style="54" customWidth="1"/>
    <col min="2524" max="2525" width="5.125" style="54" customWidth="1"/>
    <col min="2526" max="2526" width="6.125" style="54" customWidth="1"/>
    <col min="2527" max="2527" width="5.125" style="54" customWidth="1"/>
    <col min="2528" max="2528" width="6.125" style="54" customWidth="1"/>
    <col min="2529" max="2531" width="5.125" style="54" customWidth="1"/>
    <col min="2532" max="2533" width="6.125" style="54" customWidth="1"/>
    <col min="2534" max="2534" width="5.125" style="54" customWidth="1"/>
    <col min="2535" max="2535" width="6.125" style="54" customWidth="1"/>
    <col min="2536" max="2536" width="5.125" style="54" customWidth="1"/>
    <col min="2537" max="2537" width="6.125" style="54" customWidth="1"/>
    <col min="2538" max="2539" width="5.125" style="54" customWidth="1"/>
    <col min="2540" max="2540" width="6.125" style="54" customWidth="1"/>
    <col min="2541" max="2542" width="5.125" style="54" customWidth="1"/>
    <col min="2543" max="2543" width="6.125" style="54" customWidth="1"/>
    <col min="2544" max="2544" width="5.125" style="54" customWidth="1"/>
    <col min="2545" max="2545" width="6.125" style="54" customWidth="1"/>
    <col min="2546" max="2546" width="5.125" style="54" customWidth="1"/>
    <col min="2547" max="2692" width="6.125" style="54" customWidth="1"/>
    <col min="2693" max="2693" width="7.25" style="54" customWidth="1"/>
    <col min="2694" max="2704" width="6.125" style="54" customWidth="1"/>
    <col min="2705" max="2705" width="12.5" style="54" bestFit="1" customWidth="1"/>
    <col min="2706" max="2706" width="19.375" style="54" bestFit="1" customWidth="1"/>
    <col min="2707" max="2711" width="12.5" style="54" bestFit="1" customWidth="1"/>
    <col min="2712" max="2712" width="6.125" style="54" customWidth="1"/>
    <col min="2713" max="2714" width="7.25" style="54" customWidth="1"/>
    <col min="2715" max="2715" width="12.5" style="54" bestFit="1" customWidth="1"/>
    <col min="2716" max="2716" width="9.375" style="54" bestFit="1" customWidth="1"/>
    <col min="2717" max="2717" width="7.25" style="54" customWidth="1"/>
    <col min="2718" max="2718" width="3" style="54" customWidth="1"/>
    <col min="2719" max="2719" width="12.5" style="54" bestFit="1" customWidth="1"/>
    <col min="2720" max="2720" width="6.125" style="54" customWidth="1"/>
    <col min="2721" max="2721" width="12.5" style="54" bestFit="1" customWidth="1"/>
    <col min="2722" max="2722" width="3" style="54" customWidth="1"/>
    <col min="2723" max="2723" width="7.25" style="54" customWidth="1"/>
    <col min="2724" max="2724" width="6.125" style="54" customWidth="1"/>
    <col min="2725" max="2725" width="5.125" style="54" customWidth="1"/>
    <col min="2726" max="2726" width="6.125" style="54" customWidth="1"/>
    <col min="2727" max="2728" width="12.5" style="54" bestFit="1" customWidth="1"/>
    <col min="2729" max="2729" width="7.25" style="54" customWidth="1"/>
    <col min="2730" max="2730" width="12.5" style="54" bestFit="1" customWidth="1"/>
    <col min="2731" max="2731" width="6.125" style="54" customWidth="1"/>
    <col min="2732" max="2732" width="8.25" style="54" customWidth="1"/>
    <col min="2733" max="2733" width="4.125" style="54" customWidth="1"/>
    <col min="2734" max="2734" width="12.5" style="54" bestFit="1" customWidth="1"/>
    <col min="2735" max="2735" width="3" style="54" customWidth="1"/>
    <col min="2736" max="2736" width="7.25" style="54" customWidth="1"/>
    <col min="2737" max="2737" width="3" style="54" customWidth="1"/>
    <col min="2738" max="2738" width="5.125" style="54" customWidth="1"/>
    <col min="2739" max="2739" width="12.5" style="54" bestFit="1" customWidth="1"/>
    <col min="2740" max="2740" width="7.25" style="54" customWidth="1"/>
    <col min="2741" max="2743" width="12.5" style="54" bestFit="1" customWidth="1"/>
    <col min="2744" max="2744" width="3" style="54" customWidth="1"/>
    <col min="2745" max="2746" width="5.125" style="54" customWidth="1"/>
    <col min="2747" max="2747" width="4.125" style="54" customWidth="1"/>
    <col min="2748" max="2748" width="6.125" style="54" customWidth="1"/>
    <col min="2749" max="2749" width="8.25" style="54" customWidth="1"/>
    <col min="2750" max="2750" width="5.125" style="54" customWidth="1"/>
    <col min="2751" max="2751" width="7.25" style="54" customWidth="1"/>
    <col min="2752" max="2752" width="6.125" style="54" customWidth="1"/>
    <col min="2753" max="2755" width="12.5" style="54" bestFit="1" customWidth="1"/>
    <col min="2756" max="2756" width="3" style="54" customWidth="1"/>
    <col min="2757" max="2757" width="5.125" style="54" customWidth="1"/>
    <col min="2758" max="2758" width="12.5" style="54" bestFit="1" customWidth="1"/>
    <col min="2759" max="2759" width="3" style="54" customWidth="1"/>
    <col min="2760" max="2760" width="4.125" style="54" customWidth="1"/>
    <col min="2761" max="2761" width="8.25" style="54" customWidth="1"/>
    <col min="2762" max="2762" width="6.125" style="54" customWidth="1"/>
    <col min="2763" max="2764" width="12.5" style="54" bestFit="1" customWidth="1"/>
    <col min="2765" max="2766" width="7.25" style="54" customWidth="1"/>
    <col min="2767" max="2767" width="5.125" style="54" customWidth="1"/>
    <col min="2768" max="2768" width="3" style="54" customWidth="1"/>
    <col min="2769" max="2769" width="7.25" style="54" customWidth="1"/>
    <col min="2770" max="2770" width="12.5" style="54" bestFit="1" customWidth="1"/>
    <col min="2771" max="2771" width="7.25" style="54" customWidth="1"/>
    <col min="2772" max="2772" width="8.25" style="54" customWidth="1"/>
    <col min="2773" max="2773" width="12.5" style="54" bestFit="1" customWidth="1"/>
    <col min="2774" max="2774" width="8.25" style="54" customWidth="1"/>
    <col min="2775" max="2775" width="3" style="54" customWidth="1"/>
    <col min="2776" max="2776" width="6.125" style="54" customWidth="1"/>
    <col min="2777" max="2777" width="12.5" style="54" bestFit="1" customWidth="1"/>
    <col min="2778" max="2778" width="6.125" style="54" customWidth="1"/>
    <col min="2779" max="2779" width="4.125" style="54" customWidth="1"/>
    <col min="2780" max="2780" width="5.125" style="54" customWidth="1"/>
    <col min="2781" max="2781" width="3" style="54" customWidth="1"/>
    <col min="2782" max="2782" width="5.125" style="54" customWidth="1"/>
    <col min="2783" max="2783" width="6.125" style="54" customWidth="1"/>
    <col min="2784" max="2784" width="8.25" style="54" customWidth="1"/>
    <col min="2785" max="2787" width="6.125" style="54" customWidth="1"/>
    <col min="2788" max="2788" width="12.5" style="54" bestFit="1" customWidth="1"/>
    <col min="2789" max="2789" width="8.25" style="54" customWidth="1"/>
    <col min="2790" max="2790" width="3" style="54" customWidth="1"/>
    <col min="2791" max="2791" width="4.125" style="54" customWidth="1"/>
    <col min="2792" max="2792" width="12.5" style="54" bestFit="1" customWidth="1"/>
    <col min="2793" max="2793" width="4.125" style="54" customWidth="1"/>
    <col min="2794" max="2794" width="7.25" style="54" customWidth="1"/>
    <col min="2795" max="2795" width="4.125" style="54" customWidth="1"/>
    <col min="2796" max="2796" width="7.25" style="54" customWidth="1"/>
    <col min="2797" max="2797" width="4.125" style="54" customWidth="1"/>
    <col min="2798" max="2798" width="12.5" style="54" bestFit="1" customWidth="1"/>
    <col min="2799" max="2799" width="4.125" style="54" customWidth="1"/>
    <col min="2800" max="2800" width="8.25" style="54" customWidth="1"/>
    <col min="2801" max="2802" width="4.125" style="54" customWidth="1"/>
    <col min="2803" max="2803" width="8.25" style="54" customWidth="1"/>
    <col min="2804" max="2804" width="7.25" style="54" customWidth="1"/>
    <col min="2805" max="2805" width="4.125" style="54" customWidth="1"/>
    <col min="2806" max="2806" width="6.125" style="54" customWidth="1"/>
    <col min="2807" max="2807" width="12.5" style="54" bestFit="1" customWidth="1"/>
    <col min="2808" max="2808" width="5.125" style="54" customWidth="1"/>
    <col min="2809" max="2809" width="4.125" style="54" customWidth="1"/>
    <col min="2810" max="2810" width="12.5" style="54" bestFit="1" customWidth="1"/>
    <col min="2811" max="2811" width="4.125" style="54" customWidth="1"/>
    <col min="2812" max="2812" width="5.125" style="54" customWidth="1"/>
    <col min="2813" max="2813" width="7.25" style="54" customWidth="1"/>
    <col min="2814" max="2816" width="4.125" style="54" customWidth="1"/>
    <col min="2817" max="2817" width="6.125" style="54" customWidth="1"/>
    <col min="2818" max="2818" width="12.5" style="54" bestFit="1" customWidth="1"/>
    <col min="2819" max="2819" width="8.25" style="54" customWidth="1"/>
    <col min="2820" max="2820" width="12.5" style="54" bestFit="1" customWidth="1"/>
    <col min="2821" max="2821" width="6.125" style="54" customWidth="1"/>
    <col min="2822" max="2822" width="4.125" style="54" customWidth="1"/>
    <col min="2823" max="2824" width="12.5" style="54" bestFit="1" customWidth="1"/>
    <col min="2825" max="2826" width="4.125" style="54" customWidth="1"/>
    <col min="2827" max="2827" width="7.25" style="54" customWidth="1"/>
    <col min="2828" max="2828" width="4.125" style="54" customWidth="1"/>
    <col min="2829" max="2829" width="5.125" style="54" customWidth="1"/>
    <col min="2830" max="2830" width="8.25" style="54" customWidth="1"/>
    <col min="2831" max="2832" width="4.125" style="54" customWidth="1"/>
    <col min="2833" max="2833" width="5.125" style="54" customWidth="1"/>
    <col min="2834" max="2834" width="7.25" style="54" customWidth="1"/>
    <col min="2835" max="2835" width="4.125" style="54" customWidth="1"/>
    <col min="2836" max="2836" width="12.5" style="54" bestFit="1" customWidth="1"/>
    <col min="2837" max="2837" width="4.125" style="54" customWidth="1"/>
    <col min="2838" max="2838" width="5.125" style="54" customWidth="1"/>
    <col min="2839" max="2839" width="12.5" style="54" bestFit="1" customWidth="1"/>
    <col min="2840" max="2840" width="6.125" style="54" customWidth="1"/>
    <col min="2841" max="2845" width="4.125" style="54" customWidth="1"/>
    <col min="2846" max="2846" width="6.125" style="54" customWidth="1"/>
    <col min="2847" max="2847" width="8.25" style="54" customWidth="1"/>
    <col min="2848" max="2848" width="7.25" style="54" customWidth="1"/>
    <col min="2849" max="2849" width="4.125" style="54" customWidth="1"/>
    <col min="2850" max="2851" width="7.25" style="54" customWidth="1"/>
    <col min="2852" max="2853" width="4.125" style="54" customWidth="1"/>
    <col min="2854" max="2854" width="8.25" style="54" customWidth="1"/>
    <col min="2855" max="2855" width="4.125" style="54" customWidth="1"/>
    <col min="2856" max="2857" width="7.25" style="54" customWidth="1"/>
    <col min="2858" max="2858" width="4.125" style="54" customWidth="1"/>
    <col min="2859" max="2859" width="5.125" style="54" customWidth="1"/>
    <col min="2860" max="2860" width="4.125" style="54" customWidth="1"/>
    <col min="2861" max="2861" width="7.25" style="54" customWidth="1"/>
    <col min="2862" max="2862" width="8.25" style="54" customWidth="1"/>
    <col min="2863" max="2863" width="7.25" style="54" customWidth="1"/>
    <col min="2864" max="2864" width="8.25" style="54" customWidth="1"/>
    <col min="2865" max="2865" width="4.125" style="54" customWidth="1"/>
    <col min="2866" max="2867" width="6.125" style="54" customWidth="1"/>
    <col min="2868" max="2868" width="5.125" style="54" customWidth="1"/>
    <col min="2869" max="2872" width="4.125" style="54" customWidth="1"/>
    <col min="2873" max="2873" width="5.125" style="54" customWidth="1"/>
    <col min="2874" max="2875" width="4.125" style="54" customWidth="1"/>
    <col min="2876" max="2876" width="12.5" style="54" bestFit="1" customWidth="1"/>
    <col min="2877" max="2877" width="4.125" style="54" customWidth="1"/>
    <col min="2878" max="2878" width="6.125" style="54" customWidth="1"/>
    <col min="2879" max="2880" width="12.5" style="54" bestFit="1" customWidth="1"/>
    <col min="2881" max="2881" width="4.125" style="54" customWidth="1"/>
    <col min="2882" max="2882" width="6.125" style="54" customWidth="1"/>
    <col min="2883" max="2883" width="12.5" style="54" bestFit="1" customWidth="1"/>
    <col min="2884" max="2887" width="4.125" style="54" customWidth="1"/>
    <col min="2888" max="2888" width="12.5" style="54" bestFit="1" customWidth="1"/>
    <col min="2889" max="2893" width="4.125" style="54" customWidth="1"/>
    <col min="2894" max="2894" width="6.125" style="54" customWidth="1"/>
    <col min="2895" max="2895" width="4.125" style="54" customWidth="1"/>
    <col min="2896" max="2896" width="5.125" style="54" customWidth="1"/>
    <col min="2897" max="2899" width="4.125" style="54" customWidth="1"/>
    <col min="2900" max="2900" width="5.125" style="54" customWidth="1"/>
    <col min="2901" max="2903" width="4.125" style="54" customWidth="1"/>
    <col min="2904" max="2904" width="7.25" style="54" customWidth="1"/>
    <col min="2905" max="2905" width="5.125" style="54" customWidth="1"/>
    <col min="2906" max="2908" width="7.25" style="54" customWidth="1"/>
    <col min="2909" max="2910" width="4.125" style="54" customWidth="1"/>
    <col min="2911" max="2911" width="5.125" style="54" customWidth="1"/>
    <col min="2912" max="2912" width="8.25" style="54" customWidth="1"/>
    <col min="2913" max="2913" width="12.5" style="54" bestFit="1" customWidth="1"/>
    <col min="2914" max="2914" width="5.125" style="54" customWidth="1"/>
    <col min="2915" max="2917" width="4.125" style="54" customWidth="1"/>
    <col min="2918" max="2918" width="5.125" style="54" customWidth="1"/>
    <col min="2919" max="2919" width="7.25" style="54" customWidth="1"/>
    <col min="2920" max="2920" width="12.5" style="54" bestFit="1" customWidth="1"/>
    <col min="2921" max="2923" width="4.125" style="54" customWidth="1"/>
    <col min="2924" max="2924" width="5.125" style="54" customWidth="1"/>
    <col min="2925" max="2925" width="4.125" style="54" customWidth="1"/>
    <col min="2926" max="2926" width="8.25" style="54" customWidth="1"/>
    <col min="2927" max="2929" width="4.125" style="54" customWidth="1"/>
    <col min="2930" max="2930" width="6.125" style="54" customWidth="1"/>
    <col min="2931" max="2931" width="8.25" style="54" customWidth="1"/>
    <col min="2932" max="2932" width="4.125" style="54" customWidth="1"/>
    <col min="2933" max="2933" width="5.125" style="54" customWidth="1"/>
    <col min="2934" max="2935" width="4.125" style="54" customWidth="1"/>
    <col min="2936" max="2936" width="12.5" style="54" bestFit="1" customWidth="1"/>
    <col min="2937" max="2937" width="8.25" style="54" customWidth="1"/>
    <col min="2938" max="2940" width="4.125" style="54" customWidth="1"/>
    <col min="2941" max="2941" width="12.5" style="54" bestFit="1" customWidth="1"/>
    <col min="2942" max="2942" width="4.125" style="54" customWidth="1"/>
    <col min="2943" max="2943" width="7.25" style="54" customWidth="1"/>
    <col min="2944" max="2944" width="12.5" style="54" bestFit="1" customWidth="1"/>
    <col min="2945" max="2945" width="6.125" style="54" customWidth="1"/>
    <col min="2946" max="2947" width="4.125" style="54" customWidth="1"/>
    <col min="2948" max="2948" width="7.25" style="54" customWidth="1"/>
    <col min="2949" max="2950" width="4.125" style="54" customWidth="1"/>
    <col min="2951" max="2951" width="5.125" style="54" customWidth="1"/>
    <col min="2952" max="2952" width="7.25" style="54" customWidth="1"/>
    <col min="2953" max="2953" width="4.125" style="54" customWidth="1"/>
    <col min="2954" max="2954" width="6.125" style="54" customWidth="1"/>
    <col min="2955" max="2957" width="4.125" style="54" customWidth="1"/>
    <col min="2958" max="2958" width="8.25" style="54" customWidth="1"/>
    <col min="2959" max="2960" width="4.125" style="54" customWidth="1"/>
    <col min="2961" max="2961" width="5.125" style="54" customWidth="1"/>
    <col min="2962" max="2963" width="4.125" style="54" customWidth="1"/>
    <col min="2964" max="2964" width="6.125" style="54" customWidth="1"/>
    <col min="2965" max="2967" width="4.125" style="54" customWidth="1"/>
    <col min="2968" max="2968" width="5.125" style="54" customWidth="1"/>
    <col min="2969" max="2972" width="4.125" style="54" customWidth="1"/>
    <col min="2973" max="2973" width="5.125" style="54" customWidth="1"/>
    <col min="2974" max="2981" width="4.125" style="54" customWidth="1"/>
    <col min="2982" max="2982" width="8.25" style="54" customWidth="1"/>
    <col min="2983" max="2983" width="12.5" style="54" bestFit="1" customWidth="1"/>
    <col min="2984" max="2985" width="5.125" style="54" customWidth="1"/>
    <col min="2986" max="2986" width="4.125" style="54" customWidth="1"/>
    <col min="2987" max="2987" width="5.125" style="54" customWidth="1"/>
    <col min="2988" max="2988" width="4.125" style="54" customWidth="1"/>
    <col min="2989" max="2989" width="5.125" style="54" customWidth="1"/>
    <col min="2990" max="2991" width="4.125" style="54" customWidth="1"/>
    <col min="2992" max="2993" width="12.5" style="54" bestFit="1" customWidth="1"/>
    <col min="2994" max="2996" width="4.125" style="54" customWidth="1"/>
    <col min="2997" max="2997" width="5.125" style="54" customWidth="1"/>
    <col min="2998" max="2998" width="4.125" style="54" customWidth="1"/>
    <col min="2999" max="2999" width="5.125" style="54" customWidth="1"/>
    <col min="3000" max="3005" width="4.125" style="54" customWidth="1"/>
    <col min="3006" max="3006" width="6.125" style="54" customWidth="1"/>
    <col min="3007" max="3007" width="5.125" style="54" customWidth="1"/>
    <col min="3008" max="3010" width="4.125" style="54" customWidth="1"/>
    <col min="3011" max="3011" width="6.125" style="54" customWidth="1"/>
    <col min="3012" max="3017" width="4.125" style="54" customWidth="1"/>
    <col min="3018" max="3019" width="5.125" style="54" customWidth="1"/>
    <col min="3020" max="3024" width="4.125" style="54" customWidth="1"/>
    <col min="3025" max="3025" width="7.25" style="54" customWidth="1"/>
    <col min="3026" max="3026" width="12.5" style="54" bestFit="1" customWidth="1"/>
    <col min="3027" max="3029" width="4.125" style="54" customWidth="1"/>
    <col min="3030" max="3030" width="12.5" style="54" bestFit="1" customWidth="1"/>
    <col min="3031" max="3040" width="4.125" style="54" customWidth="1"/>
    <col min="3041" max="3041" width="5.125" style="54" customWidth="1"/>
    <col min="3042" max="3043" width="4.125" style="54" customWidth="1"/>
    <col min="3044" max="3044" width="7.25" style="54" customWidth="1"/>
    <col min="3045" max="3045" width="6.125" style="54" customWidth="1"/>
    <col min="3046" max="3047" width="4.125" style="54" customWidth="1"/>
    <col min="3048" max="3048" width="5.125" style="54" customWidth="1"/>
    <col min="3049" max="3049" width="6.125" style="54" customWidth="1"/>
    <col min="3050" max="3052" width="4.125" style="54" customWidth="1"/>
    <col min="3053" max="3054" width="5.125" style="54" customWidth="1"/>
    <col min="3055" max="3055" width="4.125" style="54" customWidth="1"/>
    <col min="3056" max="3056" width="5.125" style="54" customWidth="1"/>
    <col min="3057" max="3057" width="7.25" style="54" customWidth="1"/>
    <col min="3058" max="3058" width="5.125" style="54" customWidth="1"/>
    <col min="3059" max="3059" width="4.125" style="54" customWidth="1"/>
    <col min="3060" max="3060" width="5.125" style="54" customWidth="1"/>
    <col min="3061" max="3063" width="4.125" style="54" customWidth="1"/>
    <col min="3064" max="3064" width="6.125" style="54" customWidth="1"/>
    <col min="3065" max="3065" width="8.25" style="54" customWidth="1"/>
    <col min="3066" max="3066" width="5.125" style="54" customWidth="1"/>
    <col min="3067" max="3067" width="8.25" style="54" customWidth="1"/>
    <col min="3068" max="3068" width="4.125" style="54" customWidth="1"/>
    <col min="3069" max="3069" width="7.25" style="54" customWidth="1"/>
    <col min="3070" max="3071" width="4.125" style="54" customWidth="1"/>
    <col min="3072" max="3072" width="6.125" style="54" customWidth="1"/>
    <col min="3073" max="3074" width="4.125" style="54" customWidth="1"/>
    <col min="3075" max="3075" width="5.125" style="54" customWidth="1"/>
    <col min="3076" max="3076" width="4.125" style="54" customWidth="1"/>
    <col min="3077" max="3077" width="7.25" style="54" customWidth="1"/>
    <col min="3078" max="3084" width="4.125" style="54" customWidth="1"/>
    <col min="3085" max="3085" width="6.125" style="54" customWidth="1"/>
    <col min="3086" max="3087" width="4.125" style="54" customWidth="1"/>
    <col min="3088" max="3088" width="5.125" style="54" customWidth="1"/>
    <col min="3089" max="3093" width="4.125" style="54" customWidth="1"/>
    <col min="3094" max="3094" width="6.125" style="54" customWidth="1"/>
    <col min="3095" max="3103" width="4.125" style="54" customWidth="1"/>
    <col min="3104" max="3105" width="8.25" style="54" customWidth="1"/>
    <col min="3106" max="3106" width="4.125" style="54" customWidth="1"/>
    <col min="3107" max="3107" width="5.125" style="54" customWidth="1"/>
    <col min="3108" max="3108" width="6.125" style="54" customWidth="1"/>
    <col min="3109" max="3109" width="7.25" style="54" customWidth="1"/>
    <col min="3110" max="3110" width="6.125" style="54" customWidth="1"/>
    <col min="3111" max="3112" width="4.125" style="54" customWidth="1"/>
    <col min="3113" max="3113" width="6.125" style="54" customWidth="1"/>
    <col min="3114" max="3116" width="4.125" style="54" customWidth="1"/>
    <col min="3117" max="3117" width="6.125" style="54" customWidth="1"/>
    <col min="3118" max="3120" width="4.125" style="54" customWidth="1"/>
    <col min="3121" max="3122" width="5.125" style="54" customWidth="1"/>
    <col min="3123" max="3126" width="4.125" style="54" customWidth="1"/>
    <col min="3127" max="3127" width="6.125" style="54" customWidth="1"/>
    <col min="3128" max="3128" width="5.125" style="54" customWidth="1"/>
    <col min="3129" max="3129" width="8.25" style="54" customWidth="1"/>
    <col min="3130" max="3130" width="5.125" style="54" customWidth="1"/>
    <col min="3131" max="3132" width="4.125" style="54" customWidth="1"/>
    <col min="3133" max="3133" width="5.125" style="54" customWidth="1"/>
    <col min="3134" max="3135" width="4.125" style="54" customWidth="1"/>
    <col min="3136" max="3136" width="5.125" style="54" customWidth="1"/>
    <col min="3137" max="3138" width="4.125" style="54" customWidth="1"/>
    <col min="3139" max="3139" width="7.25" style="54" customWidth="1"/>
    <col min="3140" max="3140" width="4.125" style="54" customWidth="1"/>
    <col min="3141" max="3141" width="6.125" style="54" customWidth="1"/>
    <col min="3142" max="3151" width="4.125" style="54" customWidth="1"/>
    <col min="3152" max="3152" width="5.125" style="54" customWidth="1"/>
    <col min="3153" max="3154" width="4.125" style="54" customWidth="1"/>
    <col min="3155" max="3155" width="5.125" style="54" customWidth="1"/>
    <col min="3156" max="3159" width="4.125" style="54" customWidth="1"/>
    <col min="3160" max="3160" width="5.125" style="54" customWidth="1"/>
    <col min="3161" max="3161" width="4.125" style="54" customWidth="1"/>
    <col min="3162" max="3162" width="6.125" style="54" customWidth="1"/>
    <col min="3163" max="3163" width="5.125" style="54" customWidth="1"/>
    <col min="3164" max="3169" width="4.125" style="54" customWidth="1"/>
    <col min="3170" max="3172" width="5.125" style="54" customWidth="1"/>
    <col min="3173" max="3173" width="7.25" style="54" customWidth="1"/>
    <col min="3174" max="3174" width="5.125" style="54" customWidth="1"/>
    <col min="3175" max="3177" width="4.125" style="54" customWidth="1"/>
    <col min="3178" max="3178" width="12.5" style="54" bestFit="1" customWidth="1"/>
    <col min="3179" max="3179" width="4.125" style="54" customWidth="1"/>
    <col min="3180" max="3180" width="6.125" style="54" customWidth="1"/>
    <col min="3181" max="3190" width="4.125" style="54" customWidth="1"/>
    <col min="3191" max="3191" width="7.25" style="54" customWidth="1"/>
    <col min="3192" max="3192" width="5.125" style="54" customWidth="1"/>
    <col min="3193" max="3194" width="4.125" style="54" customWidth="1"/>
    <col min="3195" max="3195" width="5.125" style="54" customWidth="1"/>
    <col min="3196" max="3200" width="4.125" style="54" customWidth="1"/>
    <col min="3201" max="3201" width="5.125" style="54" customWidth="1"/>
    <col min="3202" max="3202" width="4.125" style="54" customWidth="1"/>
    <col min="3203" max="3204" width="5.125" style="54" customWidth="1"/>
    <col min="3205" max="3221" width="4.125" style="54" customWidth="1"/>
    <col min="3222" max="3222" width="12.5" style="54" bestFit="1" customWidth="1"/>
    <col min="3223" max="3238" width="4.125" style="54" customWidth="1"/>
    <col min="3239" max="3239" width="6.125" style="54" customWidth="1"/>
    <col min="3240" max="3240" width="4.125" style="54" customWidth="1"/>
    <col min="3241" max="3241" width="6.125" style="54" customWidth="1"/>
    <col min="3242" max="3246" width="4.125" style="54" customWidth="1"/>
    <col min="3247" max="3247" width="6.125" style="54" customWidth="1"/>
    <col min="3248" max="3249" width="5.125" style="54" customWidth="1"/>
    <col min="3250" max="3252" width="4.125" style="54" customWidth="1"/>
    <col min="3253" max="3253" width="7.25" style="54" customWidth="1"/>
    <col min="3254" max="3255" width="8.25" style="54" customWidth="1"/>
    <col min="3256" max="3256" width="4.125" style="54" customWidth="1"/>
    <col min="3257" max="3257" width="6.125" style="54" customWidth="1"/>
    <col min="3258" max="3260" width="4.125" style="54" customWidth="1"/>
    <col min="3261" max="3261" width="7.25" style="54" customWidth="1"/>
    <col min="3262" max="3262" width="6.125" style="54" customWidth="1"/>
    <col min="3263" max="3264" width="4.125" style="54" customWidth="1"/>
    <col min="3265" max="3265" width="5.125" style="54" customWidth="1"/>
    <col min="3266" max="3271" width="4.125" style="54" customWidth="1"/>
    <col min="3272" max="3272" width="5.125" style="54" customWidth="1"/>
    <col min="3273" max="3274" width="4.125" style="54" customWidth="1"/>
    <col min="3275" max="3275" width="5.125" style="54" customWidth="1"/>
    <col min="3276" max="3279" width="4.125" style="54" customWidth="1"/>
    <col min="3280" max="3280" width="6.125" style="54" customWidth="1"/>
    <col min="3281" max="3285" width="4.125" style="54" customWidth="1"/>
    <col min="3286" max="3286" width="5.125" style="54" customWidth="1"/>
    <col min="3287" max="3289" width="4.125" style="54" customWidth="1"/>
    <col min="3290" max="3290" width="6.125" style="54" customWidth="1"/>
    <col min="3291" max="3291" width="4.125" style="54" customWidth="1"/>
    <col min="3292" max="3292" width="6.125" style="54" customWidth="1"/>
    <col min="3293" max="3293" width="12.5" style="54" bestFit="1" customWidth="1"/>
    <col min="3294" max="3295" width="4.125" style="54" customWidth="1"/>
    <col min="3296" max="3296" width="6.125" style="54" customWidth="1"/>
    <col min="3297" max="3298" width="4.125" style="54" customWidth="1"/>
    <col min="3299" max="3299" width="8.25" style="54" customWidth="1"/>
    <col min="3300" max="3301" width="4.125" style="54" customWidth="1"/>
    <col min="3302" max="3302" width="6.125" style="54" customWidth="1"/>
    <col min="3303" max="3303" width="5.125" style="54" customWidth="1"/>
    <col min="3304" max="3304" width="4.125" style="54" customWidth="1"/>
    <col min="3305" max="3305" width="5.125" style="54" customWidth="1"/>
    <col min="3306" max="3306" width="4.125" style="54" customWidth="1"/>
    <col min="3307" max="3307" width="5.125" style="54" customWidth="1"/>
    <col min="3308" max="3315" width="4.125" style="54" customWidth="1"/>
    <col min="3316" max="3317" width="5.125" style="54" customWidth="1"/>
    <col min="3318" max="3318" width="4.125" style="54" customWidth="1"/>
    <col min="3319" max="3319" width="5.125" style="54" customWidth="1"/>
    <col min="3320" max="3321" width="4.125" style="54" customWidth="1"/>
    <col min="3322" max="3322" width="7.25" style="54" customWidth="1"/>
    <col min="3323" max="3326" width="4.125" style="54" customWidth="1"/>
    <col min="3327" max="3327" width="6.125" style="54" customWidth="1"/>
    <col min="3328" max="3328" width="4.125" style="54" customWidth="1"/>
    <col min="3329" max="3329" width="5.125" style="54" customWidth="1"/>
    <col min="3330" max="3331" width="4.125" style="54" customWidth="1"/>
    <col min="3332" max="3332" width="6.125" style="54" customWidth="1"/>
    <col min="3333" max="3335" width="4.125" style="54" customWidth="1"/>
    <col min="3336" max="3337" width="5.125" style="54" customWidth="1"/>
    <col min="3338" max="3338" width="6.125" style="54" customWidth="1"/>
    <col min="3339" max="3342" width="5.125" style="54" customWidth="1"/>
    <col min="3343" max="3344" width="6.125" style="54" customWidth="1"/>
    <col min="3345" max="3358" width="5.125" style="54" customWidth="1"/>
    <col min="3359" max="3360" width="6.125" style="54" customWidth="1"/>
    <col min="3361" max="3366" width="5.125" style="54" customWidth="1"/>
    <col min="3367" max="3367" width="6.125" style="54" customWidth="1"/>
    <col min="3368" max="3370" width="5.125" style="54" customWidth="1"/>
    <col min="3371" max="3371" width="6.125" style="54" customWidth="1"/>
    <col min="3372" max="3379" width="5.125" style="54" customWidth="1"/>
    <col min="3380" max="3380" width="7.25" style="54" customWidth="1"/>
    <col min="3381" max="3381" width="5.125" style="54" customWidth="1"/>
    <col min="3382" max="3382" width="6.125" style="54" customWidth="1"/>
    <col min="3383" max="3385" width="5.125" style="54" customWidth="1"/>
    <col min="3386" max="3386" width="6.125" style="54" customWidth="1"/>
    <col min="3387" max="3391" width="5.125" style="54" customWidth="1"/>
    <col min="3392" max="3392" width="6.125" style="54" customWidth="1"/>
    <col min="3393" max="3401" width="5.125" style="54" customWidth="1"/>
    <col min="3402" max="3402" width="6.125" style="54" customWidth="1"/>
    <col min="3403" max="3407" width="5.125" style="54" customWidth="1"/>
    <col min="3408" max="3409" width="6.125" style="54" customWidth="1"/>
    <col min="3410" max="3423" width="5.125" style="54" customWidth="1"/>
    <col min="3424" max="3424" width="6.125" style="54" customWidth="1"/>
    <col min="3425" max="3436" width="5.125" style="54" customWidth="1"/>
    <col min="3437" max="3437" width="6.125" style="54" customWidth="1"/>
    <col min="3438" max="3444" width="5.125" style="54" customWidth="1"/>
    <col min="3445" max="3445" width="6.125" style="54" customWidth="1"/>
    <col min="3446" max="3452" width="5.125" style="54" customWidth="1"/>
    <col min="3453" max="3453" width="7.25" style="54" customWidth="1"/>
    <col min="3454" max="3454" width="5.125" style="54" customWidth="1"/>
    <col min="3455" max="3455" width="6.125" style="54" customWidth="1"/>
    <col min="3456" max="3459" width="5.125" style="54" customWidth="1"/>
    <col min="3460" max="3460" width="6.125" style="54" customWidth="1"/>
    <col min="3461" max="3462" width="5.125" style="54" customWidth="1"/>
    <col min="3463" max="3463" width="6.125" style="54" customWidth="1"/>
    <col min="3464" max="3499" width="5.125" style="54" customWidth="1"/>
    <col min="3500" max="3500" width="6.125" style="54" customWidth="1"/>
    <col min="3501" max="3502" width="5.125" style="54" customWidth="1"/>
    <col min="3503" max="3503" width="7.25" style="54" customWidth="1"/>
    <col min="3504" max="3506" width="5.125" style="54" customWidth="1"/>
    <col min="3507" max="3507" width="6.125" style="54" customWidth="1"/>
    <col min="3508" max="3509" width="5.125" style="54" customWidth="1"/>
    <col min="3510" max="3510" width="6.125" style="54" customWidth="1"/>
    <col min="3511" max="3512" width="5.125" style="54" customWidth="1"/>
    <col min="3513" max="3514" width="6.125" style="54" customWidth="1"/>
    <col min="3515" max="3520" width="5.125" style="54" customWidth="1"/>
    <col min="3521" max="3521" width="6.125" style="54" customWidth="1"/>
    <col min="3522" max="3533" width="5.125" style="54" customWidth="1"/>
    <col min="3534" max="3534" width="6.125" style="54" customWidth="1"/>
    <col min="3535" max="3536" width="5.125" style="54" customWidth="1"/>
    <col min="3537" max="3537" width="6.125" style="54" customWidth="1"/>
    <col min="3538" max="3543" width="5.125" style="54" customWidth="1"/>
    <col min="3544" max="3544" width="6.125" style="54" customWidth="1"/>
    <col min="3545" max="3583" width="5.125" style="54" customWidth="1"/>
    <col min="3584" max="3584" width="6.125" style="54" customWidth="1"/>
    <col min="3585" max="3603" width="5.125" style="54" customWidth="1"/>
    <col min="3604" max="3604" width="6.125" style="54" customWidth="1"/>
    <col min="3605" max="3622" width="5.125" style="54" customWidth="1"/>
    <col min="3623" max="3623" width="6.125" style="54" customWidth="1"/>
    <col min="3624" max="3638" width="5.125" style="54" customWidth="1"/>
    <col min="3639" max="3639" width="7.25" style="54" customWidth="1"/>
    <col min="3640" max="3719" width="5.125" style="54" customWidth="1"/>
    <col min="3720" max="3720" width="6.125" style="54" customWidth="1"/>
    <col min="3721" max="3737" width="5.125" style="54" customWidth="1"/>
    <col min="3738" max="3738" width="6.125" style="54" customWidth="1"/>
    <col min="3739" max="3897" width="5.125" style="54" customWidth="1"/>
    <col min="3898" max="4055" width="6.125" style="54" customWidth="1"/>
    <col min="4056" max="4056" width="12.5" style="54" bestFit="1" customWidth="1"/>
    <col min="4057" max="4057" width="24.75" style="54" bestFit="1" customWidth="1"/>
    <col min="4058" max="4058" width="27.625" style="54" bestFit="1" customWidth="1"/>
    <col min="4059" max="4059" width="25.625" style="54" bestFit="1" customWidth="1"/>
    <col min="4060" max="16384" width="8.625" style="54"/>
  </cols>
  <sheetData>
    <row r="1" spans="1:34" ht="20.25" x14ac:dyDescent="0.3">
      <c r="A1" s="175" t="s">
        <v>12526</v>
      </c>
      <c r="B1" s="176"/>
      <c r="C1" s="176"/>
      <c r="D1" s="176"/>
      <c r="E1" s="176"/>
      <c r="F1" s="53"/>
      <c r="G1" s="53"/>
      <c r="H1" s="53"/>
      <c r="I1" s="53"/>
      <c r="J1" s="53"/>
      <c r="K1" s="53"/>
      <c r="L1" s="53"/>
      <c r="M1" s="53"/>
      <c r="N1" s="53"/>
      <c r="O1" s="53"/>
    </row>
    <row r="2" spans="1:34" ht="225.2" customHeight="1" x14ac:dyDescent="0.2">
      <c r="A2" s="177" t="s">
        <v>12635</v>
      </c>
      <c r="B2" s="178"/>
      <c r="C2" s="178"/>
      <c r="D2" s="178"/>
      <c r="E2" s="178"/>
      <c r="F2" s="55"/>
      <c r="G2" s="55"/>
      <c r="H2" s="55"/>
      <c r="I2" s="55"/>
      <c r="J2" s="55"/>
      <c r="K2" s="55"/>
      <c r="L2" s="55"/>
      <c r="M2" s="55"/>
      <c r="N2" s="55"/>
      <c r="O2" s="55"/>
    </row>
    <row r="3" spans="1:34" ht="18.75" x14ac:dyDescent="0.3">
      <c r="A3" s="131"/>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row>
    <row r="4" spans="1:34" ht="15.75" x14ac:dyDescent="0.25">
      <c r="A4" s="57" t="s">
        <v>12527</v>
      </c>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row>
    <row r="5" spans="1:34" ht="15" x14ac:dyDescent="0.25">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row>
    <row r="6" spans="1:34" ht="15" x14ac:dyDescent="0.25">
      <c r="A6" s="56" t="s">
        <v>12636</v>
      </c>
      <c r="B6" s="56"/>
      <c r="C6" s="56"/>
      <c r="D6" s="56"/>
      <c r="E6" s="56"/>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56"/>
    </row>
    <row r="7" spans="1:34" ht="15" x14ac:dyDescent="0.25">
      <c r="A7" s="56" t="s">
        <v>12528</v>
      </c>
      <c r="B7" s="56"/>
      <c r="C7" s="56"/>
      <c r="D7" s="56"/>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row>
    <row r="8" spans="1:34" ht="15"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56"/>
      <c r="AG8" s="56"/>
      <c r="AH8" s="56"/>
    </row>
    <row r="9" spans="1:34" ht="24.2" customHeight="1" x14ac:dyDescent="0.25">
      <c r="A9" s="58" t="s">
        <v>12529</v>
      </c>
      <c r="B9" s="179" t="s">
        <v>12530</v>
      </c>
      <c r="C9" s="180"/>
      <c r="D9" s="180"/>
      <c r="E9" s="180"/>
      <c r="F9" s="180"/>
      <c r="G9" s="180"/>
      <c r="H9" s="180"/>
      <c r="I9" s="181"/>
      <c r="O9" s="56"/>
      <c r="P9" s="56"/>
      <c r="Q9" s="56"/>
      <c r="R9" s="56"/>
      <c r="S9" s="56"/>
      <c r="T9" s="56"/>
      <c r="U9" s="56"/>
      <c r="V9" s="56"/>
      <c r="W9" s="56"/>
      <c r="X9" s="56"/>
      <c r="Y9" s="56"/>
      <c r="Z9" s="56"/>
      <c r="AA9" s="56"/>
      <c r="AB9" s="56"/>
      <c r="AC9" s="56"/>
      <c r="AD9" s="56"/>
      <c r="AE9" s="56"/>
      <c r="AF9" s="56"/>
      <c r="AG9" s="56"/>
      <c r="AH9" s="56"/>
    </row>
    <row r="10" spans="1:34" ht="15" x14ac:dyDescent="0.25">
      <c r="A10" s="58"/>
      <c r="B10" s="59" t="s">
        <v>12531</v>
      </c>
      <c r="C10" s="59" t="s">
        <v>12532</v>
      </c>
      <c r="D10" s="59" t="s">
        <v>12533</v>
      </c>
      <c r="E10" s="59" t="s">
        <v>12534</v>
      </c>
      <c r="F10" s="59" t="s">
        <v>12535</v>
      </c>
      <c r="G10" s="59" t="s">
        <v>12536</v>
      </c>
      <c r="H10" s="59" t="s">
        <v>12537</v>
      </c>
      <c r="I10" s="59" t="s">
        <v>12538</v>
      </c>
      <c r="O10" s="56"/>
      <c r="P10" s="56"/>
      <c r="Q10" s="56"/>
      <c r="R10" s="56"/>
      <c r="S10" s="56"/>
      <c r="T10" s="56"/>
      <c r="U10" s="56"/>
      <c r="V10" s="56"/>
      <c r="W10" s="56"/>
      <c r="X10" s="56"/>
      <c r="Y10" s="56"/>
      <c r="Z10" s="56"/>
      <c r="AA10" s="56"/>
      <c r="AB10" s="56"/>
      <c r="AC10" s="56"/>
      <c r="AD10" s="56"/>
      <c r="AE10" s="56"/>
      <c r="AF10" s="56"/>
      <c r="AG10" s="56"/>
      <c r="AH10" s="56"/>
    </row>
    <row r="11" spans="1:34" ht="15" x14ac:dyDescent="0.25">
      <c r="A11" s="60">
        <v>44197</v>
      </c>
      <c r="B11" s="61">
        <f>INDEX('vaccinated-per-day'!$C$1:$C$2525,MATCH($A11&amp;B$10,'vaccinated-per-day'!$F$1:$F$2525,0))</f>
        <v>821</v>
      </c>
      <c r="C11" s="61">
        <f>INDEX('vaccinated-per-day'!$C$1:$C$2525,MATCH($A11&amp;C$10,'vaccinated-per-day'!$F$1:$F$2525,0))</f>
        <v>3330</v>
      </c>
      <c r="D11" s="61">
        <f>INDEX('vaccinated-per-day'!$C$1:$C$2525,MATCH($A11&amp;D$10,'vaccinated-per-day'!$F$1:$F$2525,0))</f>
        <v>5767</v>
      </c>
      <c r="E11" s="61">
        <f>INDEX('vaccinated-per-day'!$C$1:$C$2525,MATCH($A11&amp;E$10,'vaccinated-per-day'!$F$1:$F$2525,0))</f>
        <v>9382</v>
      </c>
      <c r="F11" s="61">
        <f>INDEX('vaccinated-per-day'!$C$1:$C$2525,MATCH($A11&amp;F$10,'vaccinated-per-day'!$F$1:$F$2525,0))</f>
        <v>14368</v>
      </c>
      <c r="G11" s="61">
        <f>INDEX('vaccinated-per-day'!$C$1:$C$2525,MATCH($A11&amp;G$10,'vaccinated-per-day'!$F$1:$F$2525,0))</f>
        <v>17555</v>
      </c>
      <c r="H11" s="61">
        <f>INDEX('vaccinated-per-day'!$C$1:$C$2525,MATCH($A11&amp;H$10,'vaccinated-per-day'!$F$1:$F$2525,0))</f>
        <v>12479</v>
      </c>
      <c r="I11" s="61">
        <f>INDEX('vaccinated-per-day'!$C$1:$C$2525,MATCH($A11&amp;I$10,'vaccinated-per-day'!$F$1:$F$2525,0))</f>
        <v>6123</v>
      </c>
      <c r="O11" s="56"/>
      <c r="P11" s="56"/>
      <c r="Q11" s="56"/>
      <c r="R11" s="56"/>
      <c r="S11" s="56"/>
      <c r="T11" s="56"/>
      <c r="U11" s="56"/>
      <c r="V11" s="56"/>
      <c r="W11" s="56"/>
      <c r="X11" s="56"/>
      <c r="Y11" s="56"/>
      <c r="Z11" s="56"/>
      <c r="AA11" s="56"/>
      <c r="AB11" s="56"/>
      <c r="AC11" s="56"/>
      <c r="AD11" s="56"/>
      <c r="AE11" s="56"/>
      <c r="AF11" s="56"/>
      <c r="AG11" s="56"/>
      <c r="AH11" s="56"/>
    </row>
    <row r="12" spans="1:34" ht="15" x14ac:dyDescent="0.25">
      <c r="A12" s="60">
        <v>44228</v>
      </c>
      <c r="B12" s="61">
        <f>INDEX('vaccinated-per-day'!$C$1:$C$2525,MATCH($A12&amp;B$10,'vaccinated-per-day'!$F$1:$F$2525,0))</f>
        <v>10314</v>
      </c>
      <c r="C12" s="61">
        <f>INDEX('vaccinated-per-day'!$C$1:$C$2525,MATCH($A12&amp;C$10,'vaccinated-per-day'!$F$1:$F$2525,0))</f>
        <v>19526</v>
      </c>
      <c r="D12" s="61">
        <f>INDEX('vaccinated-per-day'!$C$1:$C$2525,MATCH($A12&amp;D$10,'vaccinated-per-day'!$F$1:$F$2525,0))</f>
        <v>24203</v>
      </c>
      <c r="E12" s="61">
        <f>INDEX('vaccinated-per-day'!$C$1:$C$2525,MATCH($A12&amp;E$10,'vaccinated-per-day'!$F$1:$F$2525,0))</f>
        <v>14855</v>
      </c>
      <c r="F12" s="61">
        <f>INDEX('vaccinated-per-day'!$C$1:$C$2525,MATCH($A12&amp;F$10,'vaccinated-per-day'!$F$1:$F$2525,0))</f>
        <v>7589</v>
      </c>
      <c r="G12" s="61">
        <f>INDEX('vaccinated-per-day'!$C$1:$C$2525,MATCH($A12&amp;G$10,'vaccinated-per-day'!$F$1:$F$2525,0))</f>
        <v>3057</v>
      </c>
      <c r="H12" s="61">
        <f>INDEX('vaccinated-per-day'!$C$1:$C$2525,MATCH($A12&amp;H$10,'vaccinated-per-day'!$F$1:$F$2525,0))</f>
        <v>1728</v>
      </c>
      <c r="I12" s="61">
        <f>INDEX('vaccinated-per-day'!$C$1:$C$2525,MATCH($A12&amp;I$10,'vaccinated-per-day'!$F$1:$F$2525,0))</f>
        <v>844</v>
      </c>
      <c r="O12" s="56"/>
      <c r="P12" s="56"/>
      <c r="Q12" s="56"/>
      <c r="R12" s="56"/>
      <c r="S12" s="56"/>
      <c r="T12" s="56"/>
      <c r="U12" s="56"/>
      <c r="V12" s="56"/>
      <c r="W12" s="56"/>
      <c r="X12" s="56"/>
      <c r="Y12" s="56"/>
      <c r="Z12" s="56"/>
      <c r="AA12" s="56"/>
      <c r="AB12" s="56"/>
      <c r="AC12" s="56"/>
      <c r="AD12" s="56"/>
      <c r="AE12" s="56"/>
      <c r="AF12" s="56"/>
      <c r="AG12" s="56"/>
      <c r="AH12" s="56"/>
    </row>
    <row r="13" spans="1:34" ht="15" x14ac:dyDescent="0.25">
      <c r="A13" s="60">
        <v>44256</v>
      </c>
      <c r="B13" s="61">
        <f>INDEX('vaccinated-per-day'!$C$1:$C$2525,MATCH($A13&amp;B$10,'vaccinated-per-day'!$F$1:$F$2525,0))</f>
        <v>5063</v>
      </c>
      <c r="C13" s="61">
        <f>INDEX('vaccinated-per-day'!$C$1:$C$2525,MATCH($A13&amp;C$10,'vaccinated-per-day'!$F$1:$F$2525,0))</f>
        <v>13026</v>
      </c>
      <c r="D13" s="61">
        <f>INDEX('vaccinated-per-day'!$C$1:$C$2525,MATCH($A13&amp;D$10,'vaccinated-per-day'!$F$1:$F$2525,0))</f>
        <v>11131</v>
      </c>
      <c r="E13" s="61">
        <f>INDEX('vaccinated-per-day'!$C$1:$C$2525,MATCH($A13&amp;E$10,'vaccinated-per-day'!$F$1:$F$2525,0))</f>
        <v>7138</v>
      </c>
      <c r="F13" s="61">
        <f>INDEX('vaccinated-per-day'!$C$1:$C$2525,MATCH($A13&amp;F$10,'vaccinated-per-day'!$F$1:$F$2525,0))</f>
        <v>4495</v>
      </c>
      <c r="G13" s="61">
        <f>INDEX('vaccinated-per-day'!$C$1:$C$2525,MATCH($A13&amp;G$10,'vaccinated-per-day'!$F$1:$F$2525,0))</f>
        <v>2606</v>
      </c>
      <c r="H13" s="61">
        <f>INDEX('vaccinated-per-day'!$C$1:$C$2525,MATCH($A13&amp;H$10,'vaccinated-per-day'!$F$1:$F$2525,0))</f>
        <v>1331</v>
      </c>
      <c r="I13" s="61">
        <f>INDEX('vaccinated-per-day'!$C$1:$C$2525,MATCH($A13&amp;I$10,'vaccinated-per-day'!$F$1:$F$2525,0))</f>
        <v>618</v>
      </c>
      <c r="O13" s="56"/>
      <c r="P13" s="56"/>
      <c r="Q13" s="56"/>
      <c r="R13" s="56"/>
      <c r="S13" s="56"/>
      <c r="T13" s="56"/>
      <c r="U13" s="56"/>
      <c r="V13" s="56"/>
      <c r="W13" s="56"/>
      <c r="X13" s="56"/>
      <c r="Y13" s="56"/>
      <c r="Z13" s="56"/>
      <c r="AA13" s="56"/>
      <c r="AB13" s="56"/>
      <c r="AC13" s="56"/>
      <c r="AD13" s="56"/>
      <c r="AE13" s="56"/>
      <c r="AF13" s="56"/>
      <c r="AG13" s="56"/>
      <c r="AH13" s="56"/>
    </row>
    <row r="14" spans="1:34" ht="15" x14ac:dyDescent="0.25">
      <c r="A14" s="60">
        <v>44287</v>
      </c>
      <c r="B14" s="61">
        <f>INDEX('vaccinated-per-day'!$C$1:$C$2525,MATCH($A14&amp;B$10,'vaccinated-per-day'!$F$1:$F$2525,0))</f>
        <v>1104</v>
      </c>
      <c r="C14" s="61">
        <f>INDEX('vaccinated-per-day'!$C$1:$C$2525,MATCH($A14&amp;C$10,'vaccinated-per-day'!$F$1:$F$2525,0))</f>
        <v>2286</v>
      </c>
      <c r="D14" s="61">
        <f>INDEX('vaccinated-per-day'!$C$1:$C$2525,MATCH($A14&amp;D$10,'vaccinated-per-day'!$F$1:$F$2525,0))</f>
        <v>1606</v>
      </c>
      <c r="E14" s="61">
        <f>INDEX('vaccinated-per-day'!$C$1:$C$2525,MATCH($A14&amp;E$10,'vaccinated-per-day'!$F$1:$F$2525,0))</f>
        <v>1215</v>
      </c>
      <c r="F14" s="61">
        <f>INDEX('vaccinated-per-day'!$C$1:$C$2525,MATCH($A14&amp;F$10,'vaccinated-per-day'!$F$1:$F$2525,0))</f>
        <v>785</v>
      </c>
      <c r="G14" s="61">
        <f>INDEX('vaccinated-per-day'!$C$1:$C$2525,MATCH($A14&amp;G$10,'vaccinated-per-day'!$F$1:$F$2525,0))</f>
        <v>487</v>
      </c>
      <c r="H14" s="61">
        <f>INDEX('vaccinated-per-day'!$C$1:$C$2525,MATCH($A14&amp;H$10,'vaccinated-per-day'!$F$1:$F$2525,0))</f>
        <v>260</v>
      </c>
      <c r="I14" s="61">
        <f>INDEX('vaccinated-per-day'!$C$1:$C$2525,MATCH($A14&amp;I$10,'vaccinated-per-day'!$F$1:$F$2525,0))</f>
        <v>166</v>
      </c>
      <c r="O14" s="56"/>
      <c r="P14" s="56"/>
      <c r="Q14" s="56"/>
      <c r="R14" s="56"/>
      <c r="S14" s="56"/>
      <c r="T14" s="56"/>
      <c r="U14" s="56"/>
      <c r="V14" s="56"/>
      <c r="W14" s="56"/>
      <c r="X14" s="56"/>
      <c r="Y14" s="56"/>
      <c r="Z14" s="56"/>
      <c r="AA14" s="56"/>
      <c r="AB14" s="56"/>
      <c r="AC14" s="56"/>
      <c r="AD14" s="56"/>
      <c r="AE14" s="56"/>
      <c r="AF14" s="56"/>
      <c r="AG14" s="56"/>
      <c r="AH14" s="56"/>
    </row>
    <row r="15" spans="1:34" ht="15" x14ac:dyDescent="0.25">
      <c r="A15" s="60">
        <v>44317</v>
      </c>
      <c r="B15" s="61">
        <f>INDEX('vaccinated-per-day'!$C$1:$C$2525,MATCH($A15&amp;B$10,'vaccinated-per-day'!$F$1:$F$2525,0))</f>
        <v>47</v>
      </c>
      <c r="C15" s="61">
        <f>INDEX('vaccinated-per-day'!$C$1:$C$2525,MATCH($A15&amp;C$10,'vaccinated-per-day'!$F$1:$F$2525,0))</f>
        <v>148</v>
      </c>
      <c r="D15" s="61">
        <f>INDEX('vaccinated-per-day'!$C$1:$C$2525,MATCH($A15&amp;D$10,'vaccinated-per-day'!$F$1:$F$2525,0))</f>
        <v>89</v>
      </c>
      <c r="E15" s="61">
        <f>INDEX('vaccinated-per-day'!$C$1:$C$2525,MATCH($A15&amp;E$10,'vaccinated-per-day'!$F$1:$F$2525,0))</f>
        <v>59</v>
      </c>
      <c r="F15" s="61">
        <f>INDEX('vaccinated-per-day'!$C$1:$C$2525,MATCH($A15&amp;F$10,'vaccinated-per-day'!$F$1:$F$2525,0))</f>
        <v>23</v>
      </c>
      <c r="G15" s="61" t="str">
        <f>INDEX('vaccinated-per-day'!$C$1:$C$2525,MATCH($A15&amp;G$10,'vaccinated-per-day'!$F$1:$F$2525,0))</f>
        <v>&lt;15</v>
      </c>
      <c r="H15" s="61" t="str">
        <f>INDEX('vaccinated-per-day'!$C$1:$C$2525,MATCH($A15&amp;H$10,'vaccinated-per-day'!$F$1:$F$2525,0))</f>
        <v>&lt;15</v>
      </c>
      <c r="I15" s="61" t="str">
        <f>INDEX('vaccinated-per-day'!$C$1:$C$2525,MATCH($A15&amp;I$10,'vaccinated-per-day'!$F$1:$F$2525,0))</f>
        <v>&lt;15</v>
      </c>
      <c r="O15" s="56"/>
      <c r="P15" s="56"/>
      <c r="Q15" s="56"/>
      <c r="R15" s="56"/>
      <c r="S15" s="56"/>
      <c r="T15" s="56"/>
      <c r="U15" s="56"/>
      <c r="V15" s="56"/>
      <c r="W15" s="56"/>
      <c r="X15" s="56"/>
      <c r="Y15" s="56"/>
      <c r="Z15" s="56"/>
      <c r="AA15" s="56"/>
      <c r="AB15" s="56"/>
      <c r="AC15" s="56"/>
      <c r="AD15" s="56"/>
      <c r="AE15" s="56"/>
      <c r="AF15" s="56"/>
      <c r="AG15" s="56"/>
      <c r="AH15" s="56"/>
    </row>
    <row r="16" spans="1:34" ht="15" x14ac:dyDescent="0.25">
      <c r="A16" s="60">
        <v>44348</v>
      </c>
      <c r="B16" s="61">
        <f>INDEX('vaccinated-per-day'!$C$1:$C$2525,MATCH($A16&amp;B$10,'vaccinated-per-day'!$F$1:$F$2525,0))</f>
        <v>188</v>
      </c>
      <c r="C16" s="61">
        <f>INDEX('vaccinated-per-day'!$C$1:$C$2525,MATCH($A16&amp;C$10,'vaccinated-per-day'!$F$1:$F$2525,0))</f>
        <v>349</v>
      </c>
      <c r="D16" s="61">
        <f>INDEX('vaccinated-per-day'!$C$1:$C$2525,MATCH($A16&amp;D$10,'vaccinated-per-day'!$F$1:$F$2525,0))</f>
        <v>227</v>
      </c>
      <c r="E16" s="61">
        <f>INDEX('vaccinated-per-day'!$C$1:$C$2525,MATCH($A16&amp;E$10,'vaccinated-per-day'!$F$1:$F$2525,0))</f>
        <v>176</v>
      </c>
      <c r="F16" s="61">
        <f>INDEX('vaccinated-per-day'!$C$1:$C$2525,MATCH($A16&amp;F$10,'vaccinated-per-day'!$F$1:$F$2525,0))</f>
        <v>134</v>
      </c>
      <c r="G16" s="61">
        <f>INDEX('vaccinated-per-day'!$C$1:$C$2525,MATCH($A16&amp;G$10,'vaccinated-per-day'!$F$1:$F$2525,0))</f>
        <v>57</v>
      </c>
      <c r="H16" s="61">
        <f>INDEX('vaccinated-per-day'!$C$1:$C$2525,MATCH($A16&amp;H$10,'vaccinated-per-day'!$F$1:$F$2525,0))</f>
        <v>36</v>
      </c>
      <c r="I16" s="61">
        <f>INDEX('vaccinated-per-day'!$C$1:$C$2525,MATCH($A16&amp;I$10,'vaccinated-per-day'!$F$1:$F$2525,0))</f>
        <v>26</v>
      </c>
      <c r="O16" s="56"/>
      <c r="P16" s="56"/>
      <c r="Q16" s="56"/>
      <c r="R16" s="56"/>
      <c r="S16" s="56"/>
      <c r="T16" s="56"/>
      <c r="U16" s="56"/>
      <c r="V16" s="56"/>
      <c r="W16" s="56"/>
      <c r="X16" s="56"/>
      <c r="Y16" s="56"/>
      <c r="Z16" s="56"/>
      <c r="AA16" s="56"/>
      <c r="AB16" s="56"/>
      <c r="AC16" s="56"/>
      <c r="AD16" s="56"/>
      <c r="AE16" s="56"/>
      <c r="AF16" s="56"/>
      <c r="AG16" s="56"/>
      <c r="AH16" s="56"/>
    </row>
    <row r="17" spans="1:34" ht="15" x14ac:dyDescent="0.25">
      <c r="A17" s="60">
        <v>44378</v>
      </c>
      <c r="B17" s="61">
        <f>INDEX('vaccinated-per-day'!$C$1:$C$2525,MATCH($A17&amp;B$10,'vaccinated-per-day'!$F$1:$F$2525,0))</f>
        <v>13510</v>
      </c>
      <c r="C17" s="61">
        <f>INDEX('vaccinated-per-day'!$C$1:$C$2525,MATCH($A17&amp;C$10,'vaccinated-per-day'!$F$1:$F$2525,0))</f>
        <v>967</v>
      </c>
      <c r="D17" s="61">
        <f>INDEX('vaccinated-per-day'!$C$1:$C$2525,MATCH($A17&amp;D$10,'vaccinated-per-day'!$F$1:$F$2525,0))</f>
        <v>800</v>
      </c>
      <c r="E17" s="61">
        <f>INDEX('vaccinated-per-day'!$C$1:$C$2525,MATCH($A17&amp;E$10,'vaccinated-per-day'!$F$1:$F$2525,0))</f>
        <v>608</v>
      </c>
      <c r="F17" s="61">
        <f>INDEX('vaccinated-per-day'!$C$1:$C$2525,MATCH($A17&amp;F$10,'vaccinated-per-day'!$F$1:$F$2525,0))</f>
        <v>395</v>
      </c>
      <c r="G17" s="61">
        <f>INDEX('vaccinated-per-day'!$C$1:$C$2525,MATCH($A17&amp;G$10,'vaccinated-per-day'!$F$1:$F$2525,0))</f>
        <v>221</v>
      </c>
      <c r="H17" s="61">
        <f>INDEX('vaccinated-per-day'!$C$1:$C$2525,MATCH($A17&amp;H$10,'vaccinated-per-day'!$F$1:$F$2525,0))</f>
        <v>92</v>
      </c>
      <c r="I17" s="61">
        <f>INDEX('vaccinated-per-day'!$C$1:$C$2525,MATCH($A17&amp;I$10,'vaccinated-per-day'!$F$1:$F$2525,0))</f>
        <v>49</v>
      </c>
      <c r="O17" s="56"/>
      <c r="P17" s="56"/>
      <c r="Q17" s="56"/>
      <c r="R17" s="56"/>
      <c r="S17" s="56"/>
      <c r="T17" s="56"/>
      <c r="U17" s="56"/>
      <c r="V17" s="56"/>
      <c r="W17" s="56"/>
      <c r="X17" s="56"/>
      <c r="Y17" s="56"/>
      <c r="Z17" s="56"/>
      <c r="AA17" s="56"/>
      <c r="AB17" s="56"/>
      <c r="AC17" s="56"/>
      <c r="AD17" s="56"/>
      <c r="AE17" s="56"/>
      <c r="AF17" s="56"/>
      <c r="AG17" s="56"/>
      <c r="AH17" s="56"/>
    </row>
    <row r="18" spans="1:34" ht="15" x14ac:dyDescent="0.25">
      <c r="A18" s="60">
        <v>44409</v>
      </c>
      <c r="B18" s="61">
        <f>INDEX('vaccinated-per-day'!$C$1:$C$2525,MATCH($A18&amp;B$10,'vaccinated-per-day'!$F$1:$F$2525,0))</f>
        <v>2104</v>
      </c>
      <c r="C18" s="61">
        <f>INDEX('vaccinated-per-day'!$C$1:$C$2525,MATCH($A18&amp;C$10,'vaccinated-per-day'!$F$1:$F$2525,0))</f>
        <v>276</v>
      </c>
      <c r="D18" s="61">
        <f>INDEX('vaccinated-per-day'!$C$1:$C$2525,MATCH($A18&amp;D$10,'vaccinated-per-day'!$F$1:$F$2525,0))</f>
        <v>196</v>
      </c>
      <c r="E18" s="61">
        <f>INDEX('vaccinated-per-day'!$C$1:$C$2525,MATCH($A18&amp;E$10,'vaccinated-per-day'!$F$1:$F$2525,0))</f>
        <v>160</v>
      </c>
      <c r="F18" s="61">
        <f>INDEX('vaccinated-per-day'!$C$1:$C$2525,MATCH($A18&amp;F$10,'vaccinated-per-day'!$F$1:$F$2525,0))</f>
        <v>81</v>
      </c>
      <c r="G18" s="61">
        <f>INDEX('vaccinated-per-day'!$C$1:$C$2525,MATCH($A18&amp;G$10,'vaccinated-per-day'!$F$1:$F$2525,0))</f>
        <v>61</v>
      </c>
      <c r="H18" s="61">
        <f>INDEX('vaccinated-per-day'!$C$1:$C$2525,MATCH($A18&amp;H$10,'vaccinated-per-day'!$F$1:$F$2525,0))</f>
        <v>48</v>
      </c>
      <c r="I18" s="61">
        <f>INDEX('vaccinated-per-day'!$C$1:$C$2525,MATCH($A18&amp;I$10,'vaccinated-per-day'!$F$1:$F$2525,0))</f>
        <v>66</v>
      </c>
      <c r="O18" s="56"/>
      <c r="P18" s="56"/>
      <c r="Q18" s="56"/>
      <c r="R18" s="56"/>
      <c r="S18" s="56"/>
      <c r="T18" s="56"/>
      <c r="U18" s="56"/>
      <c r="V18" s="56"/>
      <c r="W18" s="56"/>
      <c r="X18" s="56"/>
      <c r="Y18" s="56"/>
      <c r="Z18" s="56"/>
      <c r="AA18" s="56"/>
      <c r="AB18" s="56"/>
      <c r="AC18" s="56"/>
      <c r="AD18" s="56"/>
      <c r="AE18" s="56"/>
      <c r="AF18" s="56"/>
      <c r="AG18" s="56"/>
      <c r="AH18" s="56"/>
    </row>
    <row r="19" spans="1:34" ht="15" x14ac:dyDescent="0.25">
      <c r="A19" s="60">
        <v>44440</v>
      </c>
      <c r="B19" s="61">
        <f>INDEX('vaccinated-per-day'!$C$1:$C$2525,MATCH($A19&amp;B$10,'vaccinated-per-day'!$F$1:$F$2525,0))</f>
        <v>4486</v>
      </c>
      <c r="C19" s="61">
        <f>INDEX('vaccinated-per-day'!$C$1:$C$2525,MATCH($A19&amp;C$10,'vaccinated-per-day'!$F$1:$F$2525,0))</f>
        <v>1817</v>
      </c>
      <c r="D19" s="61">
        <f>INDEX('vaccinated-per-day'!$C$1:$C$2525,MATCH($A19&amp;D$10,'vaccinated-per-day'!$F$1:$F$2525,0))</f>
        <v>1158</v>
      </c>
      <c r="E19" s="61">
        <f>INDEX('vaccinated-per-day'!$C$1:$C$2525,MATCH($A19&amp;E$10,'vaccinated-per-day'!$F$1:$F$2525,0))</f>
        <v>774</v>
      </c>
      <c r="F19" s="61">
        <f>INDEX('vaccinated-per-day'!$C$1:$C$2525,MATCH($A19&amp;F$10,'vaccinated-per-day'!$F$1:$F$2525,0))</f>
        <v>448</v>
      </c>
      <c r="G19" s="61">
        <f>INDEX('vaccinated-per-day'!$C$1:$C$2525,MATCH($A19&amp;G$10,'vaccinated-per-day'!$F$1:$F$2525,0))</f>
        <v>228</v>
      </c>
      <c r="H19" s="61">
        <f>INDEX('vaccinated-per-day'!$C$1:$C$2525,MATCH($A19&amp;H$10,'vaccinated-per-day'!$F$1:$F$2525,0))</f>
        <v>129</v>
      </c>
      <c r="I19" s="61">
        <f>INDEX('vaccinated-per-day'!$C$1:$C$2525,MATCH($A19&amp;I$10,'vaccinated-per-day'!$F$1:$F$2525,0))</f>
        <v>50</v>
      </c>
      <c r="O19" s="56"/>
      <c r="P19" s="56"/>
      <c r="Q19" s="56"/>
      <c r="R19" s="56"/>
      <c r="S19" s="56"/>
      <c r="T19" s="56"/>
      <c r="U19" s="56"/>
      <c r="V19" s="56"/>
      <c r="W19" s="56"/>
      <c r="X19" s="56"/>
      <c r="Y19" s="56"/>
      <c r="Z19" s="56"/>
      <c r="AA19" s="56"/>
      <c r="AB19" s="56"/>
      <c r="AC19" s="56"/>
      <c r="AD19" s="56"/>
      <c r="AE19" s="56"/>
      <c r="AF19" s="56"/>
      <c r="AG19" s="56"/>
      <c r="AH19" s="56"/>
    </row>
    <row r="20" spans="1:34" ht="15" x14ac:dyDescent="0.25">
      <c r="A20" s="60">
        <v>44470</v>
      </c>
      <c r="B20" s="61">
        <f>INDEX('vaccinated-per-day'!$C$1:$C$2525,MATCH($A20&amp;B$10,'vaccinated-per-day'!$F$1:$F$2525,0))</f>
        <v>1563</v>
      </c>
      <c r="C20" s="61">
        <f>INDEX('vaccinated-per-day'!$C$1:$C$2525,MATCH($A20&amp;C$10,'vaccinated-per-day'!$F$1:$F$2525,0))</f>
        <v>1029</v>
      </c>
      <c r="D20" s="61">
        <f>INDEX('vaccinated-per-day'!$C$1:$C$2525,MATCH($A20&amp;D$10,'vaccinated-per-day'!$F$1:$F$2525,0))</f>
        <v>1026</v>
      </c>
      <c r="E20" s="61">
        <f>INDEX('vaccinated-per-day'!$C$1:$C$2525,MATCH($A20&amp;E$10,'vaccinated-per-day'!$F$1:$F$2525,0))</f>
        <v>842</v>
      </c>
      <c r="F20" s="61">
        <f>INDEX('vaccinated-per-day'!$C$1:$C$2525,MATCH($A20&amp;F$10,'vaccinated-per-day'!$F$1:$F$2525,0))</f>
        <v>415</v>
      </c>
      <c r="G20" s="61">
        <f>INDEX('vaccinated-per-day'!$C$1:$C$2525,MATCH($A20&amp;G$10,'vaccinated-per-day'!$F$1:$F$2525,0))</f>
        <v>195</v>
      </c>
      <c r="H20" s="61">
        <f>INDEX('vaccinated-per-day'!$C$1:$C$2525,MATCH($A20&amp;H$10,'vaccinated-per-day'!$F$1:$F$2525,0))</f>
        <v>55</v>
      </c>
      <c r="I20" s="61">
        <f>INDEX('vaccinated-per-day'!$C$1:$C$2525,MATCH($A20&amp;I$10,'vaccinated-per-day'!$F$1:$F$2525,0))</f>
        <v>16</v>
      </c>
      <c r="O20" s="56"/>
      <c r="P20" s="56"/>
      <c r="Q20" s="56"/>
      <c r="R20" s="56"/>
      <c r="S20" s="56"/>
      <c r="T20" s="56"/>
      <c r="U20" s="56"/>
      <c r="V20" s="56"/>
      <c r="W20" s="56"/>
      <c r="X20" s="56"/>
      <c r="Y20" s="56"/>
      <c r="Z20" s="56"/>
      <c r="AA20" s="56"/>
      <c r="AB20" s="56"/>
      <c r="AC20" s="56"/>
      <c r="AD20" s="56"/>
      <c r="AE20" s="56"/>
      <c r="AF20" s="56"/>
      <c r="AG20" s="56"/>
      <c r="AH20" s="56"/>
    </row>
    <row r="21" spans="1:34" ht="14.1" customHeight="1"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row>
    <row r="22" spans="1:34" ht="15.75" x14ac:dyDescent="0.25">
      <c r="A22" s="56" t="s">
        <v>12637</v>
      </c>
      <c r="B22" s="56"/>
      <c r="C22" s="62"/>
      <c r="D22" s="63">
        <f>SUMIFS('vaccinated-per-day'!$G$2:$G$2525,'vaccinated-per-day'!$A$2:$A$2525,"19/05/2021",'vaccinated-per-day'!$B$2:$B$2525,"20-29")+SUMIFS('vaccinated-per-day'!$G$2:$G$2525,'vaccinated-per-day'!$A$2:$A$2525,"27/12/2021",'vaccinated-per-day'!$B$2:$B$2525,"40-49")</f>
        <v>1447</v>
      </c>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row>
    <row r="23" spans="1:34" ht="15.75" x14ac:dyDescent="0.25">
      <c r="A23" s="56" t="s">
        <v>12539</v>
      </c>
      <c r="B23" s="56"/>
      <c r="C23" s="62"/>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row>
    <row r="24" spans="1:34" ht="15" x14ac:dyDescent="0.25">
      <c r="A24" s="64" t="s">
        <v>12540</v>
      </c>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row>
    <row r="25" spans="1:34" ht="15" x14ac:dyDescent="0.25">
      <c r="A25" s="56" t="s">
        <v>12541</v>
      </c>
      <c r="B25" s="56"/>
      <c r="C25" s="56"/>
      <c r="D25" s="56"/>
      <c r="E25" s="65"/>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row>
    <row r="26" spans="1:34" customFormat="1" ht="15" x14ac:dyDescent="0.25">
      <c r="A26" s="56" t="s">
        <v>12638</v>
      </c>
    </row>
    <row r="27" spans="1:34" ht="15" x14ac:dyDescent="0.25">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row>
    <row r="28" spans="1:34" ht="15.95" customHeight="1" x14ac:dyDescent="0.25">
      <c r="A28" s="182" t="s">
        <v>12542</v>
      </c>
      <c r="B28" s="182"/>
      <c r="C28" s="182"/>
      <c r="D28" s="63">
        <f>SUM(AVERAGEIFS('vaccinated-per-day'!$E$2:$E$2525,'vaccinated-per-day'!$A$2:$A$2525,"&lt;="&amp;'vaccinated-per-day'!$A$2486,'vaccinated-per-day'!$A$2:$A$2525,"&gt;="&amp;'vaccinated-per-day'!$A$2456,'vaccinated-per-day'!$B$2:$B$2525,"50-59"),AVERAGEIFS('vaccinated-per-day'!$E$2:$E$2525,'vaccinated-per-day'!$A$2:$A$2525,"&lt;="&amp;'vaccinated-per-day'!$A$434,'vaccinated-per-day'!$A$2:$A$2525,"&gt;="&amp;'vaccinated-per-day'!$A$404,'vaccinated-per-day'!$B$2:$B$2525,"50-59"))</f>
        <v>13881.806451612903</v>
      </c>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row>
    <row r="29" spans="1:34" ht="15" x14ac:dyDescent="0.25">
      <c r="A29" s="182"/>
      <c r="B29" s="182"/>
      <c r="C29" s="182"/>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row>
    <row r="30" spans="1:34" ht="15.75" x14ac:dyDescent="0.25">
      <c r="A30" s="56"/>
      <c r="B30" s="56"/>
      <c r="C30" s="6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row>
    <row r="31" spans="1:34" ht="15" x14ac:dyDescent="0.25">
      <c r="A31" s="56"/>
      <c r="B31" s="56"/>
      <c r="C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row>
    <row r="32" spans="1:34" ht="15.75" x14ac:dyDescent="0.25">
      <c r="A32" s="57" t="s">
        <v>12543</v>
      </c>
      <c r="B32" s="56"/>
      <c r="C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row>
    <row r="33" spans="1:34" ht="15" x14ac:dyDescent="0.25">
      <c r="A33" s="56"/>
      <c r="B33" s="56"/>
      <c r="C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row>
    <row r="34" spans="1:34" ht="15" x14ac:dyDescent="0.25">
      <c r="A34" s="56" t="s">
        <v>12544</v>
      </c>
      <c r="B34" s="56"/>
      <c r="C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row>
    <row r="35" spans="1:34" ht="15.75" thickBot="1" x14ac:dyDescent="0.3">
      <c r="A35" s="56"/>
      <c r="B35" s="56"/>
      <c r="C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row>
    <row r="36" spans="1:34" ht="15.75" thickBot="1" x14ac:dyDescent="0.3">
      <c r="A36" s="67" t="s">
        <v>12545</v>
      </c>
      <c r="B36" s="68" t="s">
        <v>12546</v>
      </c>
      <c r="C36" s="69" t="s">
        <v>12547</v>
      </c>
      <c r="D36" s="67" t="s">
        <v>12548</v>
      </c>
      <c r="E36" s="70"/>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row>
    <row r="37" spans="1:34" ht="15" x14ac:dyDescent="0.25">
      <c r="A37" s="71"/>
      <c r="B37" s="72"/>
      <c r="C37" s="73"/>
      <c r="D37" s="72"/>
      <c r="E37" s="74"/>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row>
    <row r="38" spans="1:34" ht="15" x14ac:dyDescent="0.25">
      <c r="A38" s="75"/>
      <c r="B38" s="76"/>
      <c r="C38" s="77"/>
      <c r="D38" s="78"/>
      <c r="E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row>
    <row r="39" spans="1:34" ht="15" x14ac:dyDescent="0.25">
      <c r="A39" s="75"/>
      <c r="B39" s="78"/>
      <c r="C39" s="76"/>
      <c r="D39" s="78"/>
      <c r="E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row>
    <row r="40" spans="1:34" ht="15" x14ac:dyDescent="0.25">
      <c r="A40" s="75"/>
      <c r="B40" s="78"/>
      <c r="C40" s="76"/>
      <c r="D40" s="78"/>
      <c r="E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row>
    <row r="41" spans="1:34" ht="15" x14ac:dyDescent="0.25">
      <c r="A41" s="75"/>
      <c r="B41" s="78"/>
      <c r="C41" s="76"/>
      <c r="D41" s="78"/>
      <c r="E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row>
    <row r="42" spans="1:34" ht="15" x14ac:dyDescent="0.25">
      <c r="A42" s="75"/>
      <c r="B42" s="78"/>
      <c r="C42" s="76"/>
      <c r="D42" s="78"/>
      <c r="E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row>
    <row r="43" spans="1:34" ht="15" x14ac:dyDescent="0.25">
      <c r="A43" s="75"/>
      <c r="B43" s="78"/>
      <c r="C43" s="77"/>
      <c r="D43" s="78"/>
      <c r="E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row>
    <row r="44" spans="1:34" ht="15" x14ac:dyDescent="0.25">
      <c r="A44" s="75"/>
      <c r="B44" s="78"/>
      <c r="C44" s="76"/>
      <c r="D44" s="78"/>
      <c r="E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row>
    <row r="45" spans="1:34" ht="15" x14ac:dyDescent="0.25">
      <c r="A45" s="75"/>
      <c r="B45" s="78"/>
      <c r="C45" s="76"/>
      <c r="D45" s="78"/>
      <c r="E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row>
    <row r="46" spans="1:34" ht="15" x14ac:dyDescent="0.25">
      <c r="A46" s="75"/>
      <c r="B46" s="78"/>
      <c r="C46" s="76"/>
      <c r="D46" s="78"/>
      <c r="E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row>
    <row r="47" spans="1:34" ht="15" x14ac:dyDescent="0.25">
      <c r="A47" s="75"/>
      <c r="B47" s="78"/>
      <c r="C47" s="76"/>
      <c r="D47" s="78"/>
      <c r="E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row>
    <row r="48" spans="1:34" ht="15" x14ac:dyDescent="0.25">
      <c r="A48" s="75"/>
      <c r="B48" s="78"/>
      <c r="C48" s="76"/>
      <c r="D48" s="78"/>
      <c r="E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row>
    <row r="49" spans="1:34" ht="15" x14ac:dyDescent="0.25">
      <c r="A49" s="75"/>
      <c r="B49" s="78"/>
      <c r="C49" s="76"/>
      <c r="D49" s="78"/>
      <c r="E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row>
    <row r="50" spans="1:34" ht="15" x14ac:dyDescent="0.25">
      <c r="A50" s="75"/>
      <c r="B50" s="78"/>
      <c r="C50" s="76"/>
      <c r="D50" s="78"/>
      <c r="E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row>
    <row r="51" spans="1:34" ht="15" x14ac:dyDescent="0.25">
      <c r="A51" s="75"/>
      <c r="B51" s="78"/>
      <c r="C51" s="76"/>
      <c r="D51" s="78"/>
      <c r="E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row>
    <row r="52" spans="1:34" ht="15.75" thickBot="1" x14ac:dyDescent="0.3">
      <c r="A52" s="79"/>
      <c r="B52" s="80"/>
      <c r="C52" s="81"/>
      <c r="D52" s="80"/>
      <c r="E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row>
    <row r="53" spans="1:34" ht="15" x14ac:dyDescent="0.25">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row>
    <row r="54" spans="1:34" ht="15"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row>
    <row r="55" spans="1:34" ht="15" x14ac:dyDescent="0.25">
      <c r="A55" s="56" t="s">
        <v>12549</v>
      </c>
      <c r="B55" s="56" t="s">
        <v>12550</v>
      </c>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row>
    <row r="56" spans="1:34" ht="15" x14ac:dyDescent="0.25">
      <c r="A56" s="56"/>
      <c r="B56" s="56" t="s">
        <v>12551</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row>
    <row r="57" spans="1:34" ht="15" x14ac:dyDescent="0.25">
      <c r="A57" s="56"/>
      <c r="B57" s="56" t="s">
        <v>12552</v>
      </c>
      <c r="C57" s="56"/>
      <c r="D57" s="56"/>
      <c r="E57" s="56"/>
      <c r="F57" s="56"/>
      <c r="G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row>
    <row r="58" spans="1:34" ht="15" x14ac:dyDescent="0.25">
      <c r="A58" s="56"/>
      <c r="B58" s="56"/>
      <c r="C58" s="56"/>
      <c r="D58" s="56"/>
      <c r="E58" s="56"/>
      <c r="F58" s="56"/>
      <c r="G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row>
    <row r="59" spans="1:34" s="85" customFormat="1" ht="15" x14ac:dyDescent="0.25">
      <c r="A59" s="82" t="s">
        <v>12553</v>
      </c>
      <c r="B59" s="83" t="s">
        <v>12554</v>
      </c>
      <c r="C59" s="82"/>
      <c r="D59" s="82"/>
      <c r="E59" s="82"/>
      <c r="F59" s="84"/>
      <c r="G59" s="82"/>
      <c r="I59" s="86"/>
      <c r="J59" s="86"/>
      <c r="K59" s="86"/>
      <c r="L59" s="86"/>
      <c r="M59" s="86"/>
      <c r="N59" s="82"/>
      <c r="O59" s="82"/>
      <c r="P59" s="82"/>
      <c r="Q59" s="82"/>
      <c r="R59" s="82"/>
      <c r="S59" s="82"/>
      <c r="T59" s="82"/>
      <c r="U59" s="82"/>
      <c r="V59" s="82"/>
      <c r="W59" s="82"/>
      <c r="X59" s="82"/>
      <c r="Y59" s="82"/>
      <c r="Z59" s="82"/>
      <c r="AA59" s="82"/>
      <c r="AB59" s="82"/>
      <c r="AC59" s="82"/>
      <c r="AD59" s="82"/>
      <c r="AE59" s="82"/>
      <c r="AF59" s="82"/>
      <c r="AG59" s="82"/>
      <c r="AH59" s="82"/>
    </row>
    <row r="60" spans="1:34" s="85" customFormat="1" ht="15" x14ac:dyDescent="0.25">
      <c r="A60" s="82"/>
      <c r="B60" s="87" t="s">
        <v>12555</v>
      </c>
      <c r="C60" s="82"/>
      <c r="D60" s="82"/>
      <c r="E60" s="82"/>
      <c r="F60" s="88"/>
      <c r="G60" s="82"/>
      <c r="I60" s="86"/>
      <c r="J60" s="86"/>
      <c r="K60" s="86"/>
      <c r="L60" s="86"/>
      <c r="M60" s="86"/>
      <c r="N60" s="82"/>
      <c r="O60" s="82"/>
      <c r="P60" s="82"/>
      <c r="Q60" s="82"/>
      <c r="R60" s="82"/>
      <c r="S60" s="82"/>
      <c r="T60" s="82"/>
      <c r="U60" s="82"/>
      <c r="V60" s="82"/>
      <c r="W60" s="82"/>
      <c r="X60" s="82"/>
      <c r="Y60" s="82"/>
      <c r="Z60" s="82"/>
      <c r="AA60" s="82"/>
      <c r="AB60" s="82"/>
      <c r="AC60" s="82"/>
      <c r="AD60" s="82"/>
      <c r="AE60" s="82"/>
      <c r="AF60" s="82"/>
      <c r="AG60" s="82"/>
      <c r="AH60" s="82"/>
    </row>
    <row r="61" spans="1:34" s="85" customFormat="1" ht="15" x14ac:dyDescent="0.25">
      <c r="A61" s="82"/>
      <c r="B61" s="87" t="s">
        <v>12556</v>
      </c>
      <c r="C61" s="82"/>
      <c r="D61" s="82"/>
      <c r="E61" s="82"/>
      <c r="F61" s="89"/>
      <c r="G61" s="82"/>
      <c r="I61" s="86"/>
      <c r="J61" s="86"/>
      <c r="K61" s="86"/>
      <c r="L61" s="86"/>
      <c r="M61" s="86"/>
      <c r="N61" s="82"/>
      <c r="O61" s="82"/>
      <c r="P61" s="82"/>
      <c r="Q61" s="82"/>
      <c r="R61" s="82"/>
      <c r="S61" s="82"/>
      <c r="T61" s="82"/>
      <c r="U61" s="82"/>
      <c r="V61" s="82"/>
      <c r="W61" s="82"/>
      <c r="X61" s="82"/>
      <c r="Y61" s="82"/>
      <c r="Z61" s="82"/>
      <c r="AA61" s="82"/>
      <c r="AB61" s="82"/>
      <c r="AC61" s="82"/>
      <c r="AD61" s="82"/>
      <c r="AE61" s="82"/>
      <c r="AF61" s="82"/>
      <c r="AG61" s="82"/>
      <c r="AH61" s="82"/>
    </row>
    <row r="62" spans="1:34" s="85" customFormat="1" ht="15" x14ac:dyDescent="0.25">
      <c r="A62" s="82"/>
      <c r="B62" s="87" t="s">
        <v>12557</v>
      </c>
      <c r="C62" s="82"/>
      <c r="D62" s="82"/>
      <c r="E62" s="82"/>
      <c r="F62" s="89"/>
      <c r="G62" s="82"/>
      <c r="I62" s="86"/>
      <c r="J62" s="86"/>
      <c r="K62" s="86"/>
      <c r="L62" s="86"/>
      <c r="M62" s="86"/>
      <c r="N62" s="82"/>
      <c r="O62" s="82"/>
      <c r="P62" s="82"/>
      <c r="Q62" s="82"/>
      <c r="R62" s="82"/>
      <c r="S62" s="82"/>
      <c r="T62" s="82"/>
      <c r="U62" s="82"/>
      <c r="V62" s="82"/>
      <c r="W62" s="82"/>
      <c r="X62" s="82"/>
      <c r="Y62" s="82"/>
      <c r="Z62" s="82"/>
      <c r="AA62" s="82"/>
      <c r="AB62" s="82"/>
      <c r="AC62" s="82"/>
      <c r="AD62" s="82"/>
      <c r="AE62" s="82"/>
      <c r="AF62" s="82"/>
      <c r="AG62" s="82"/>
      <c r="AH62" s="82"/>
    </row>
    <row r="63" spans="1:34" s="85" customFormat="1" ht="15" x14ac:dyDescent="0.25">
      <c r="A63" s="82"/>
      <c r="B63" s="90" t="s">
        <v>12558</v>
      </c>
      <c r="C63" s="82"/>
      <c r="D63" s="82"/>
      <c r="E63" s="82"/>
      <c r="F63" s="84"/>
      <c r="G63" s="82"/>
      <c r="I63" s="86"/>
      <c r="J63" s="86"/>
      <c r="K63" s="86"/>
      <c r="L63" s="86"/>
      <c r="M63" s="86"/>
      <c r="N63" s="82"/>
      <c r="O63" s="82"/>
      <c r="P63" s="82"/>
      <c r="Q63" s="82"/>
      <c r="R63" s="82"/>
      <c r="S63" s="82"/>
      <c r="T63" s="82"/>
      <c r="U63" s="82"/>
      <c r="V63" s="82"/>
      <c r="W63" s="82"/>
      <c r="X63" s="82"/>
      <c r="Y63" s="82"/>
      <c r="Z63" s="82"/>
      <c r="AA63" s="82"/>
      <c r="AB63" s="82"/>
      <c r="AC63" s="82"/>
      <c r="AD63" s="82"/>
      <c r="AE63" s="82"/>
      <c r="AF63" s="82"/>
      <c r="AG63" s="82"/>
      <c r="AH63" s="82"/>
    </row>
    <row r="64" spans="1:34" s="85" customFormat="1" ht="15" x14ac:dyDescent="0.25">
      <c r="A64" s="82"/>
      <c r="B64" s="91" t="s">
        <v>12559</v>
      </c>
      <c r="C64" s="82"/>
      <c r="D64" s="82"/>
      <c r="E64" s="82"/>
      <c r="F64" s="92" t="e">
        <f ca="1">AND(DATEVALUE(LEFT(B37,10))&lt;=TODAY(),OR(WEEKDAY(DATEVALUE(LEFT(B37,10)),1)=WEEKDAY(2,1),WEEKDAY(DATEVALUE(LEFT(B37,10)),1)=WEEKDAY(3,1),WEEKDAY(DATEVALUE(LEFT(B37,10)),1)=WEEKDAY(5,1)),MID(B37,11,1)="-",HOUR(RIGHT(B37,5))&gt;=8,HOUR(RIGHT(B37,5))&lt;=17)</f>
        <v>#VALUE!</v>
      </c>
      <c r="G64" s="82"/>
      <c r="I64" s="86"/>
      <c r="J64" s="86"/>
      <c r="K64" s="86"/>
      <c r="L64" s="86"/>
      <c r="M64" s="86"/>
      <c r="N64" s="82"/>
      <c r="O64" s="82"/>
      <c r="P64" s="82"/>
      <c r="Q64" s="82"/>
      <c r="R64" s="82"/>
      <c r="S64" s="82"/>
      <c r="T64" s="82"/>
      <c r="U64" s="82"/>
      <c r="V64" s="82"/>
      <c r="W64" s="82"/>
      <c r="X64" s="82"/>
      <c r="Y64" s="82"/>
      <c r="Z64" s="82"/>
      <c r="AA64" s="82"/>
      <c r="AB64" s="82"/>
      <c r="AC64" s="82"/>
      <c r="AD64" s="82"/>
      <c r="AE64" s="82"/>
      <c r="AF64" s="82"/>
      <c r="AG64" s="82"/>
      <c r="AH64" s="82"/>
    </row>
    <row r="65" spans="1:34" s="85" customFormat="1" ht="15" x14ac:dyDescent="0.25">
      <c r="A65" s="82"/>
      <c r="B65" s="82"/>
      <c r="C65" s="82"/>
      <c r="D65" s="82"/>
      <c r="E65" s="82"/>
      <c r="G65" s="82"/>
      <c r="I65" s="86"/>
      <c r="J65" s="86"/>
      <c r="K65" s="86"/>
      <c r="L65" s="86"/>
      <c r="M65" s="86"/>
      <c r="N65" s="82"/>
      <c r="O65" s="82"/>
      <c r="P65" s="82"/>
      <c r="Q65" s="82"/>
      <c r="R65" s="82"/>
      <c r="S65" s="82"/>
      <c r="T65" s="82"/>
      <c r="U65" s="82"/>
      <c r="V65" s="82"/>
      <c r="W65" s="82"/>
      <c r="X65" s="82"/>
      <c r="Y65" s="82"/>
      <c r="Z65" s="82"/>
      <c r="AA65" s="82"/>
      <c r="AB65" s="82"/>
      <c r="AC65" s="82"/>
      <c r="AD65" s="82"/>
      <c r="AE65" s="82"/>
      <c r="AF65" s="82"/>
      <c r="AG65" s="82"/>
      <c r="AH65" s="82"/>
    </row>
    <row r="66" spans="1:34" ht="15" x14ac:dyDescent="0.25">
      <c r="A66" s="56" t="s">
        <v>12560</v>
      </c>
      <c r="B66" s="56" t="s">
        <v>12561</v>
      </c>
      <c r="C66" s="56"/>
      <c r="D66" s="56"/>
      <c r="E66" s="56"/>
      <c r="F66" s="56"/>
      <c r="G66" s="56"/>
      <c r="I66" s="93"/>
      <c r="J66" s="93"/>
      <c r="K66" s="93"/>
      <c r="L66" s="93"/>
      <c r="M66" s="93"/>
      <c r="O66" s="56"/>
      <c r="P66" s="56"/>
      <c r="Q66" s="56"/>
      <c r="R66" s="56"/>
      <c r="S66" s="56"/>
      <c r="T66" s="56"/>
      <c r="U66" s="56"/>
      <c r="V66" s="56"/>
      <c r="W66" s="56"/>
      <c r="X66" s="56"/>
      <c r="Y66" s="56"/>
      <c r="Z66" s="56"/>
      <c r="AA66" s="56"/>
      <c r="AB66" s="56"/>
      <c r="AC66" s="56"/>
      <c r="AD66" s="56"/>
      <c r="AE66" s="56"/>
      <c r="AF66" s="56"/>
      <c r="AG66" s="56"/>
      <c r="AH66" s="56"/>
    </row>
    <row r="67" spans="1:34" ht="15" x14ac:dyDescent="0.25">
      <c r="A67" s="56"/>
      <c r="B67" s="56" t="s">
        <v>12562</v>
      </c>
      <c r="C67" s="56"/>
      <c r="D67" s="56"/>
      <c r="E67" s="56"/>
      <c r="F67" s="56"/>
      <c r="G67" s="56"/>
      <c r="I67" s="93"/>
      <c r="J67" s="93"/>
      <c r="K67" s="93"/>
      <c r="L67" s="93"/>
      <c r="M67" s="93"/>
      <c r="O67" s="56"/>
      <c r="P67" s="56"/>
      <c r="Q67" s="56"/>
      <c r="R67" s="56"/>
      <c r="S67" s="56"/>
      <c r="T67" s="56"/>
      <c r="U67" s="56"/>
      <c r="V67" s="56"/>
      <c r="W67" s="56"/>
      <c r="X67" s="56"/>
      <c r="Y67" s="56"/>
      <c r="Z67" s="56"/>
      <c r="AA67" s="56"/>
      <c r="AB67" s="56"/>
      <c r="AC67" s="56"/>
      <c r="AD67" s="56"/>
      <c r="AE67" s="56"/>
      <c r="AF67" s="56"/>
      <c r="AG67" s="56"/>
      <c r="AH67" s="56"/>
    </row>
    <row r="68" spans="1:34" ht="15" x14ac:dyDescent="0.25">
      <c r="A68" s="56"/>
      <c r="B68" s="56" t="s">
        <v>12563</v>
      </c>
      <c r="C68" s="56"/>
      <c r="D68" s="56"/>
      <c r="E68" s="56"/>
      <c r="F68" s="56"/>
      <c r="G68" s="56"/>
      <c r="I68" s="93"/>
      <c r="J68" s="93"/>
      <c r="K68" s="93"/>
      <c r="L68" s="93"/>
      <c r="M68" s="93"/>
      <c r="O68" s="56"/>
      <c r="P68" s="56"/>
      <c r="Q68" s="56"/>
      <c r="R68" s="56"/>
      <c r="S68" s="56"/>
      <c r="T68" s="56"/>
      <c r="U68" s="56"/>
      <c r="V68" s="56"/>
      <c r="W68" s="56"/>
      <c r="X68" s="56"/>
      <c r="Y68" s="56"/>
      <c r="Z68" s="56"/>
      <c r="AA68" s="56"/>
      <c r="AB68" s="56"/>
      <c r="AC68" s="56"/>
      <c r="AD68" s="56"/>
      <c r="AE68" s="56"/>
      <c r="AF68" s="56"/>
      <c r="AG68" s="56"/>
      <c r="AH68" s="56"/>
    </row>
    <row r="69" spans="1:34" ht="15" x14ac:dyDescent="0.25">
      <c r="A69" s="56"/>
      <c r="B69" s="56" t="s">
        <v>12564</v>
      </c>
      <c r="C69" s="56"/>
      <c r="D69" s="56"/>
      <c r="E69" s="56"/>
      <c r="F69" s="56"/>
      <c r="G69" s="56"/>
      <c r="I69" s="93"/>
      <c r="J69" s="93"/>
      <c r="K69" s="93"/>
      <c r="L69" s="93"/>
      <c r="M69" s="93"/>
      <c r="O69" s="56"/>
      <c r="P69" s="56"/>
      <c r="Q69" s="56"/>
      <c r="R69" s="56"/>
      <c r="S69" s="56"/>
      <c r="T69" s="56"/>
      <c r="U69" s="56"/>
      <c r="V69" s="56"/>
      <c r="W69" s="56"/>
      <c r="X69" s="56"/>
      <c r="Y69" s="56"/>
      <c r="Z69" s="56"/>
      <c r="AA69" s="56"/>
      <c r="AB69" s="56"/>
      <c r="AC69" s="56"/>
      <c r="AD69" s="56"/>
      <c r="AE69" s="56"/>
      <c r="AF69" s="56"/>
      <c r="AG69" s="56"/>
      <c r="AH69" s="56"/>
    </row>
    <row r="70" spans="1:34" ht="15" x14ac:dyDescent="0.25">
      <c r="A70" s="56"/>
      <c r="B70" s="56"/>
      <c r="C70" s="56"/>
      <c r="D70" s="56"/>
      <c r="E70" s="56"/>
      <c r="F70" s="56"/>
      <c r="G70" s="56"/>
      <c r="I70" s="93"/>
      <c r="J70" s="93"/>
      <c r="K70" s="93"/>
      <c r="L70" s="93"/>
      <c r="M70" s="93"/>
      <c r="O70" s="56"/>
      <c r="P70" s="56"/>
      <c r="Q70" s="56"/>
      <c r="R70" s="56"/>
      <c r="S70" s="56"/>
      <c r="T70" s="56"/>
      <c r="U70" s="56"/>
      <c r="V70" s="56"/>
      <c r="W70" s="56"/>
      <c r="X70" s="56"/>
      <c r="Y70" s="56"/>
      <c r="Z70" s="56"/>
      <c r="AA70" s="56"/>
      <c r="AB70" s="56"/>
      <c r="AC70" s="56"/>
      <c r="AD70" s="56"/>
      <c r="AE70" s="56"/>
      <c r="AF70" s="56"/>
      <c r="AG70" s="56"/>
      <c r="AH70" s="56"/>
    </row>
    <row r="71" spans="1:34" ht="15" x14ac:dyDescent="0.25">
      <c r="A71" s="56" t="s">
        <v>12565</v>
      </c>
      <c r="B71" s="56" t="s">
        <v>12566</v>
      </c>
      <c r="C71" s="56"/>
      <c r="D71" s="56"/>
      <c r="E71" s="56"/>
      <c r="F71" s="56"/>
      <c r="G71" s="56"/>
      <c r="I71" s="93"/>
      <c r="J71" s="93"/>
      <c r="K71" s="93"/>
      <c r="L71" s="93"/>
      <c r="M71" s="93"/>
      <c r="N71" s="56"/>
      <c r="O71" s="56"/>
      <c r="P71" s="56"/>
      <c r="Q71" s="56"/>
      <c r="R71" s="56"/>
      <c r="S71" s="56"/>
      <c r="T71" s="56"/>
      <c r="U71" s="56"/>
      <c r="V71" s="56"/>
      <c r="W71" s="56"/>
      <c r="X71" s="56"/>
      <c r="Y71" s="56"/>
      <c r="Z71" s="56"/>
      <c r="AA71" s="56"/>
      <c r="AB71" s="56"/>
      <c r="AC71" s="56"/>
      <c r="AD71" s="56"/>
      <c r="AE71" s="56"/>
      <c r="AF71" s="56"/>
      <c r="AG71" s="56"/>
      <c r="AH71" s="56"/>
    </row>
    <row r="72" spans="1:34" ht="15" x14ac:dyDescent="0.25">
      <c r="A72" s="56"/>
      <c r="B72" s="94" t="s">
        <v>12567</v>
      </c>
      <c r="C72" s="56"/>
      <c r="D72" s="56"/>
      <c r="E72" s="56"/>
      <c r="F72" s="56"/>
      <c r="G72" s="56"/>
      <c r="I72" s="93"/>
      <c r="J72" s="93"/>
      <c r="K72" s="93"/>
      <c r="L72" s="93"/>
      <c r="M72" s="93"/>
      <c r="N72" s="56"/>
      <c r="O72" s="56"/>
      <c r="P72" s="56"/>
      <c r="Q72" s="56"/>
      <c r="R72" s="56"/>
      <c r="S72" s="56"/>
      <c r="T72" s="56"/>
      <c r="U72" s="56"/>
      <c r="V72" s="56"/>
      <c r="W72" s="56"/>
      <c r="X72" s="56"/>
      <c r="Y72" s="56"/>
      <c r="Z72" s="56"/>
      <c r="AA72" s="56"/>
      <c r="AB72" s="56"/>
      <c r="AC72" s="56"/>
      <c r="AD72" s="56"/>
      <c r="AE72" s="56"/>
      <c r="AF72" s="56"/>
      <c r="AG72" s="56"/>
      <c r="AH72" s="56"/>
    </row>
    <row r="73" spans="1:34" ht="15" x14ac:dyDescent="0.25">
      <c r="A73" s="56"/>
      <c r="B73" s="94" t="s">
        <v>12568</v>
      </c>
      <c r="C73" s="56"/>
      <c r="D73" s="56"/>
      <c r="E73" s="56"/>
      <c r="F73" s="56"/>
      <c r="G73" s="56"/>
      <c r="I73" s="93"/>
      <c r="J73" s="93"/>
      <c r="K73" s="93"/>
      <c r="L73" s="93"/>
      <c r="M73" s="93"/>
      <c r="N73" s="56"/>
      <c r="O73" s="56"/>
      <c r="P73" s="56"/>
      <c r="Q73" s="56"/>
      <c r="R73" s="56"/>
      <c r="S73" s="56"/>
      <c r="T73" s="56"/>
      <c r="U73" s="56"/>
      <c r="V73" s="56"/>
      <c r="W73" s="56"/>
      <c r="X73" s="56"/>
      <c r="Y73" s="56"/>
      <c r="Z73" s="56"/>
      <c r="AA73" s="56"/>
      <c r="AB73" s="56"/>
      <c r="AC73" s="56"/>
      <c r="AD73" s="56"/>
      <c r="AE73" s="56"/>
      <c r="AF73" s="56"/>
      <c r="AG73" s="56"/>
      <c r="AH73" s="56"/>
    </row>
    <row r="74" spans="1:34" ht="15" x14ac:dyDescent="0.25">
      <c r="A74" s="56"/>
      <c r="B74" s="94" t="s">
        <v>12569</v>
      </c>
      <c r="C74" s="56"/>
      <c r="D74" s="56"/>
      <c r="E74" s="56"/>
      <c r="F74" s="56"/>
      <c r="G74" s="56"/>
      <c r="I74" s="93"/>
      <c r="J74" s="93"/>
      <c r="K74" s="93"/>
      <c r="L74" s="93"/>
      <c r="M74" s="93"/>
      <c r="N74" s="56"/>
      <c r="O74" s="56"/>
      <c r="P74" s="56"/>
      <c r="Q74" s="56"/>
      <c r="R74" s="56"/>
      <c r="S74" s="56"/>
      <c r="T74" s="56"/>
      <c r="U74" s="56"/>
      <c r="V74" s="56"/>
      <c r="W74" s="56"/>
      <c r="X74" s="56"/>
      <c r="Y74" s="56"/>
      <c r="Z74" s="56"/>
      <c r="AA74" s="56"/>
      <c r="AB74" s="56"/>
      <c r="AC74" s="56"/>
      <c r="AD74" s="56"/>
      <c r="AE74" s="56"/>
      <c r="AF74" s="56"/>
      <c r="AG74" s="56"/>
      <c r="AH74" s="56"/>
    </row>
    <row r="75" spans="1:34" ht="15" x14ac:dyDescent="0.25">
      <c r="A75" s="56"/>
      <c r="B75" s="94" t="s">
        <v>12570</v>
      </c>
      <c r="C75" s="56"/>
      <c r="D75" s="56"/>
      <c r="E75" s="56"/>
      <c r="F75" s="56"/>
      <c r="G75" s="56"/>
      <c r="I75" s="93"/>
      <c r="J75" s="93"/>
      <c r="K75" s="93"/>
      <c r="L75" s="93"/>
      <c r="M75" s="93"/>
      <c r="N75" s="56"/>
      <c r="O75" s="56"/>
      <c r="P75" s="56"/>
      <c r="Q75" s="56"/>
      <c r="R75" s="56"/>
      <c r="S75" s="56"/>
      <c r="T75" s="56"/>
      <c r="U75" s="56"/>
      <c r="V75" s="56"/>
      <c r="W75" s="56"/>
      <c r="X75" s="56"/>
      <c r="Y75" s="56"/>
      <c r="Z75" s="56"/>
      <c r="AA75" s="56"/>
      <c r="AB75" s="56"/>
      <c r="AC75" s="56"/>
      <c r="AD75" s="56"/>
      <c r="AE75" s="56"/>
      <c r="AF75" s="56"/>
      <c r="AG75" s="56"/>
      <c r="AH75" s="56"/>
    </row>
    <row r="76" spans="1:34" ht="15" x14ac:dyDescent="0.25">
      <c r="A76" s="56"/>
      <c r="B76" s="95" t="s">
        <v>12559</v>
      </c>
      <c r="C76" s="56"/>
      <c r="D76" s="56"/>
      <c r="E76" s="56"/>
      <c r="F76" s="96" t="e">
        <f>AND(OR(LEFT(D37,4)="052-",LEFT(D37,4)="050-",LEFT(D37,4)="053-",LEFT(D37,4)="054-",LEFT(D37,4)="055-"),LEN(D37)=11,VALUE(RIGHT(D37,7))&lt;=9999999,VALUE(RIGHT(D37,7))&gt;=1000000)</f>
        <v>#VALUE!</v>
      </c>
      <c r="G76" s="56"/>
      <c r="I76" s="93"/>
      <c r="J76" s="93"/>
      <c r="K76" s="93"/>
      <c r="L76" s="93"/>
      <c r="M76" s="93"/>
      <c r="N76" s="56"/>
      <c r="O76" s="56"/>
      <c r="P76" s="56"/>
      <c r="Q76" s="56"/>
      <c r="R76" s="56"/>
      <c r="S76" s="56"/>
      <c r="T76" s="56"/>
      <c r="U76" s="56"/>
      <c r="V76" s="56"/>
      <c r="W76" s="56"/>
      <c r="X76" s="56"/>
      <c r="Y76" s="56"/>
      <c r="Z76" s="56"/>
      <c r="AA76" s="56"/>
      <c r="AB76" s="56"/>
      <c r="AC76" s="56"/>
      <c r="AD76" s="56"/>
      <c r="AE76" s="56"/>
      <c r="AF76" s="56"/>
      <c r="AG76" s="56"/>
      <c r="AH76" s="56"/>
    </row>
    <row r="77" spans="1:34" ht="15" x14ac:dyDescent="0.25">
      <c r="A77" s="56"/>
      <c r="B77" s="94"/>
      <c r="C77" s="56"/>
      <c r="D77" s="56"/>
      <c r="E77" s="56"/>
      <c r="F77" s="56"/>
      <c r="G77" s="56"/>
      <c r="I77" s="93"/>
      <c r="J77" s="93"/>
      <c r="K77" s="93"/>
      <c r="L77" s="93"/>
      <c r="M77" s="93"/>
      <c r="N77" s="56"/>
      <c r="O77" s="56"/>
      <c r="P77" s="56"/>
      <c r="Q77" s="56"/>
      <c r="R77" s="56"/>
      <c r="S77" s="56"/>
      <c r="T77" s="56"/>
      <c r="U77" s="56"/>
      <c r="V77" s="56"/>
      <c r="W77" s="56"/>
      <c r="X77" s="56"/>
      <c r="Y77" s="56"/>
      <c r="Z77" s="56"/>
      <c r="AA77" s="56"/>
      <c r="AB77" s="56"/>
      <c r="AC77" s="56"/>
      <c r="AD77" s="56"/>
      <c r="AE77" s="56"/>
      <c r="AF77" s="56"/>
      <c r="AG77" s="56"/>
      <c r="AH77" s="56"/>
    </row>
    <row r="78" spans="1:34" ht="15" x14ac:dyDescent="0.25">
      <c r="A78" s="56"/>
      <c r="B78" s="97" t="s">
        <v>12571</v>
      </c>
      <c r="C78" s="56"/>
      <c r="D78" s="56"/>
      <c r="E78" s="56"/>
      <c r="F78" s="56"/>
      <c r="G78" s="56"/>
      <c r="I78" s="93"/>
      <c r="J78" s="93"/>
      <c r="K78" s="93"/>
      <c r="L78" s="93"/>
      <c r="M78" s="93"/>
      <c r="N78" s="56"/>
      <c r="O78" s="56"/>
      <c r="P78" s="56"/>
      <c r="Q78" s="56"/>
      <c r="R78" s="56"/>
      <c r="S78" s="56"/>
      <c r="T78" s="56"/>
      <c r="U78" s="56"/>
      <c r="V78" s="56"/>
      <c r="W78" s="56"/>
      <c r="X78" s="56"/>
      <c r="Y78" s="56"/>
      <c r="Z78" s="56"/>
      <c r="AA78" s="56"/>
      <c r="AB78" s="56"/>
      <c r="AC78" s="56"/>
      <c r="AD78" s="56"/>
      <c r="AE78" s="56"/>
      <c r="AF78" s="56"/>
      <c r="AG78" s="56"/>
      <c r="AH78" s="56"/>
    </row>
    <row r="79" spans="1:34" ht="15" x14ac:dyDescent="0.25">
      <c r="A79" s="56"/>
      <c r="B79" s="98" t="s">
        <v>12572</v>
      </c>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row>
    <row r="80" spans="1:34" ht="15" x14ac:dyDescent="0.25">
      <c r="A80" s="56"/>
      <c r="B80" s="98" t="s">
        <v>12573</v>
      </c>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row>
    <row r="81" spans="1:34" ht="15" x14ac:dyDescent="0.25">
      <c r="A81" s="56"/>
      <c r="B81" s="98" t="s">
        <v>12574</v>
      </c>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row>
    <row r="82" spans="1:34" ht="15" x14ac:dyDescent="0.25">
      <c r="A82" s="56"/>
      <c r="B82" s="98" t="s">
        <v>12575</v>
      </c>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row>
    <row r="83" spans="1:34" ht="15" x14ac:dyDescent="0.25">
      <c r="A83" s="56"/>
      <c r="B83" s="98" t="s">
        <v>12576</v>
      </c>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row>
    <row r="84" spans="1:34" ht="15" x14ac:dyDescent="0.25">
      <c r="A84" s="56"/>
      <c r="B84" s="99"/>
      <c r="C84" s="56"/>
      <c r="D84" s="100"/>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row>
    <row r="85" spans="1:34" ht="15" x14ac:dyDescent="0.25">
      <c r="A85" s="56"/>
      <c r="B85" s="99"/>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row>
    <row r="86" spans="1:34" ht="15.75" x14ac:dyDescent="0.25">
      <c r="A86" s="57" t="s">
        <v>12577</v>
      </c>
      <c r="B86" s="101"/>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row>
    <row r="87" spans="1:34" ht="15.75" x14ac:dyDescent="0.25">
      <c r="A87" s="56" t="s">
        <v>12578</v>
      </c>
      <c r="B87" s="56"/>
      <c r="C87" s="62"/>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row>
    <row r="88" spans="1:34" ht="15.75" x14ac:dyDescent="0.25">
      <c r="A88" s="66" t="s">
        <v>12579</v>
      </c>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row>
    <row r="89" spans="1:34" ht="15" x14ac:dyDescent="0.25">
      <c r="A89" s="56" t="s">
        <v>12580</v>
      </c>
      <c r="B89" s="56"/>
      <c r="C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row>
    <row r="90" spans="1:34" ht="15" x14ac:dyDescent="0.25">
      <c r="A90" s="56" t="s">
        <v>12581</v>
      </c>
      <c r="B90" s="56"/>
      <c r="C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row>
    <row r="91" spans="1:34" ht="15" x14ac:dyDescent="0.25">
      <c r="A91" s="56"/>
      <c r="B91" s="56"/>
      <c r="C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row>
    <row r="92" spans="1:34" ht="15" x14ac:dyDescent="0.25">
      <c r="A92" s="102" t="s">
        <v>12582</v>
      </c>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row>
    <row r="93" spans="1:34" ht="15" x14ac:dyDescent="0.25">
      <c r="A93" s="103" t="s">
        <v>12583</v>
      </c>
      <c r="B93" s="103" t="s">
        <v>12584</v>
      </c>
      <c r="C93" s="103" t="s">
        <v>12585</v>
      </c>
      <c r="D93" s="103" t="s">
        <v>12586</v>
      </c>
      <c r="E93" s="56"/>
      <c r="F93" s="56"/>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row>
    <row r="94" spans="1:34" ht="15" x14ac:dyDescent="0.25">
      <c r="A94" s="104">
        <f>IF(INDEX('Q1'!A93:D93,1,1)=$A$93,MAX('פילוח מדדים'!$D$3:$D$22),IF(INDEX('Q1'!A93:D93,1,1)=$B$93,MIN('פילוח מדדים'!$D$3:$D$22),IF(INDEX('Q1'!A93:D93,1,1)=$C$93,LARGE('פילוח מדדים'!$D$3:$D$22,5),IF(INDEX('Q1'!A93:D93,1,1)=$D$93,SMALL('פילוח מדדים'!$D$3:$D$22,2)))))</f>
        <v>142960</v>
      </c>
      <c r="B94" s="104">
        <f>IF(INDEX('Q1'!B93:E93,1,1)=$A$93,MAX('פילוח מדדים'!$D$3:$D$22),IF(INDEX('Q1'!B93:E93,1,1)=$B$93,MIN('פילוח מדדים'!$D$3:$D$22),IF(INDEX('Q1'!B93:E93,1,1)=$C$93,LARGE('פילוח מדדים'!$D$3:$D$22,5),IF(INDEX('Q1'!B93:E93,1,1)=$D$93,SMALL('פילוח מדדים'!$D$3:$D$22,2)))))</f>
        <v>1735</v>
      </c>
      <c r="C94" s="104">
        <f>IF(INDEX('Q1'!C93:F93,1,1)=$A$93,MAX('פילוח מדדים'!$D$3:$D$22),IF(INDEX('Q1'!C93:F93,1,1)=$B$93,MIN('פילוח מדדים'!$D$3:$D$22),IF(INDEX('Q1'!C93:F93,1,1)=$C$93,LARGE('פילוח מדדים'!$D$3:$D$22,5),IF(INDEX('Q1'!C93:F93,1,1)=$D$93,SMALL('פילוח מדדים'!$D$3:$D$22,2)))))</f>
        <v>120349</v>
      </c>
      <c r="D94" s="104">
        <f>IF(INDEX('Q1'!D93:G93,1,1)=$A$93,MAX('פילוח מדדים'!$D$3:$D$22),IF(INDEX('Q1'!D93:G93,1,1)=$B$93,MIN('פילוח מדדים'!$D$3:$D$22),IF(INDEX('Q1'!D93:G93,1,1)=$C$93,LARGE('פילוח מדדים'!$D$3:$D$22,5),IF(INDEX('Q1'!D93:G93,1,1)=$D$93,SMALL('פילוח מדדים'!$D$3:$D$22,2)))))</f>
        <v>3553</v>
      </c>
      <c r="E94" s="56"/>
      <c r="F94" s="56"/>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row>
    <row r="95" spans="1:34" ht="15" x14ac:dyDescent="0.25">
      <c r="A95" s="78"/>
      <c r="B95" s="78"/>
      <c r="C95" s="56"/>
      <c r="D95" s="56"/>
      <c r="E95" s="56"/>
      <c r="F95" s="56"/>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row>
    <row r="96" spans="1:34" ht="15" x14ac:dyDescent="0.25">
      <c r="A96" s="102" t="s">
        <v>12639</v>
      </c>
      <c r="B96" s="78"/>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row>
    <row r="97" spans="1:34" ht="15" x14ac:dyDescent="0.25">
      <c r="A97" s="103" t="s">
        <v>12587</v>
      </c>
      <c r="B97" s="103" t="s">
        <v>12588</v>
      </c>
      <c r="C97" s="103" t="s">
        <v>12589</v>
      </c>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row>
    <row r="98" spans="1:34" ht="15" x14ac:dyDescent="0.25">
      <c r="A98" s="104">
        <f>IF(INDEX('Q1'!A97:C97,1,1)='Q1'!$A$97,'פילוח מדדים'!$D$7,IF(INDEX('Q1'!A97:C97,1,1)='Q1'!$B$97,'פילוח מדדים'!$D$11,IF(INDEX('Q1'!A97:C97,1,1)='Q1'!$C$97,'פילוח מדדים'!$D$15)))</f>
        <v>120349</v>
      </c>
      <c r="B98" s="104">
        <f>IF(INDEX('Q1'!B97:D97,1,1)='Q1'!$A$97,'פילוח מדדים'!$D$7,IF(INDEX('Q1'!B97:D97,1,1)='Q1'!$B$97,'פילוח מדדים'!$D$11,IF(INDEX('Q1'!B97:D97,1,1)='Q1'!$C$97,'פילוח מדדים'!$D$15)))</f>
        <v>81902</v>
      </c>
      <c r="C98" s="104">
        <f>IF(INDEX('Q1'!C97:E97,1,1)='Q1'!$A$97,'פילוח מדדים'!$D$7,IF(INDEX('Q1'!C97:E97,1,1)='Q1'!$B$97,'פילוח מדדים'!$D$11,IF(INDEX('Q1'!C97:E97,1,1)='Q1'!$C$97,'פילוח מדדים'!$D$15)))</f>
        <v>33178</v>
      </c>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row>
    <row r="99" spans="1:34" ht="15" x14ac:dyDescent="0.2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row>
    <row r="100" spans="1:34" ht="15.75" x14ac:dyDescent="0.25">
      <c r="A100" s="66" t="s">
        <v>12590</v>
      </c>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ht="15" x14ac:dyDescent="0.25">
      <c r="A101" s="56" t="s">
        <v>12591</v>
      </c>
      <c r="B101" s="99"/>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ht="15" x14ac:dyDescent="0.25">
      <c r="A102" s="56" t="s">
        <v>12640</v>
      </c>
      <c r="B102" s="99"/>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ht="15" x14ac:dyDescent="0.25">
      <c r="A103" s="56" t="s">
        <v>12592</v>
      </c>
      <c r="B103" s="99"/>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ht="15" x14ac:dyDescent="0.25">
      <c r="A104" s="56" t="s">
        <v>12593</v>
      </c>
      <c r="B104" s="99"/>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ht="15" x14ac:dyDescent="0.25">
      <c r="A105" s="56" t="s">
        <v>12594</v>
      </c>
      <c r="B105" s="99"/>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ht="15" x14ac:dyDescent="0.25">
      <c r="A106" s="56"/>
      <c r="B106" s="56"/>
      <c r="C106" s="56"/>
      <c r="D106" s="56"/>
      <c r="E106" s="56"/>
    </row>
    <row r="107" spans="1:34" ht="15" x14ac:dyDescent="0.25">
      <c r="A107" s="105"/>
      <c r="B107" s="105" t="s">
        <v>12641</v>
      </c>
      <c r="C107" s="56"/>
    </row>
    <row r="108" spans="1:34" ht="15" x14ac:dyDescent="0.25">
      <c r="A108" s="105" t="s">
        <v>12595</v>
      </c>
      <c r="B108" s="106" t="str">
        <f>ROUND(SUMIF('פילוח מדדים'!$C$3:$C$22,A108,'פילוח מדדים'!$D$3:$D$22)/SUM('פילוח מדדים'!$D$3:$D$22)*100,3)&amp;"%"</f>
        <v>52.699%</v>
      </c>
    </row>
    <row r="109" spans="1:34" ht="15" x14ac:dyDescent="0.25">
      <c r="A109" s="105" t="s">
        <v>12596</v>
      </c>
      <c r="B109" s="106" t="str">
        <f>ROUND(SUMIF('פילוח מדדים'!$C$3:$C$22,A109,'פילוח מדדים'!$D$3:$D$22)/SUM('פילוח מדדים'!$D$3:$D$22)*100,3)&amp;"%"</f>
        <v>47.301%</v>
      </c>
    </row>
    <row r="111" spans="1:34" ht="15" x14ac:dyDescent="0.25">
      <c r="A111" s="103"/>
      <c r="B111" s="103" t="s">
        <v>12641</v>
      </c>
      <c r="C111" s="56"/>
      <c r="D111" s="107"/>
      <c r="E111" s="107"/>
      <c r="F111" s="107"/>
    </row>
    <row r="112" spans="1:34" ht="15" x14ac:dyDescent="0.25">
      <c r="A112" s="103" t="s">
        <v>12597</v>
      </c>
      <c r="B112" s="106" t="str">
        <f>ROUND(SUMIF('פילוח מדדים'!$B$3:$B$22,A112,'פילוח מדדים'!$D$3:$D$22)/SUM('פילוח מדדים'!$D$3:$D$22)*100,3)&amp;"%"</f>
        <v>19.556%</v>
      </c>
      <c r="D112" s="108"/>
      <c r="E112" s="108"/>
      <c r="F112" s="108"/>
    </row>
    <row r="113" spans="1:34" ht="15" x14ac:dyDescent="0.25">
      <c r="A113" s="103" t="s">
        <v>12598</v>
      </c>
      <c r="B113" s="106" t="str">
        <f>ROUND(SUMIF('פילוח מדדים'!$B$3:$B$22,A113,'פילוח מדדים'!$D$3:$D$22)/SUM('פילוח מדדים'!$D$3:$D$22)*100,3)&amp;"%"</f>
        <v>21.53%</v>
      </c>
    </row>
    <row r="114" spans="1:34" ht="15" x14ac:dyDescent="0.25">
      <c r="A114" s="103" t="s">
        <v>12532</v>
      </c>
      <c r="B114" s="106" t="str">
        <f>ROUND(SUMIF('פילוח מדדים'!$B$3:$B$22,A114,'פילוח מדדים'!$D$3:$D$22)/SUM('פילוח מדדים'!$D$3:$D$22)*100,3)&amp;"%"</f>
        <v>16.821%</v>
      </c>
    </row>
    <row r="115" spans="1:34" ht="15" x14ac:dyDescent="0.25">
      <c r="A115" s="103" t="s">
        <v>12533</v>
      </c>
      <c r="B115" s="106" t="str">
        <f>ROUND(SUMIF('פילוח מדדים'!$B$3:$B$22,A115,'פילוח מדדים'!$D$3:$D$22)/SUM('פילוח מדדים'!$D$3:$D$22)*100,3)&amp;"%"</f>
        <v>13.94%</v>
      </c>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row>
    <row r="116" spans="1:34" ht="15" x14ac:dyDescent="0.25">
      <c r="A116" s="103" t="s">
        <v>12534</v>
      </c>
      <c r="B116" s="106" t="str">
        <f>ROUND(SUMIF('פילוח מדדים'!$B$3:$B$22,A116,'פילוח מדדים'!$D$3:$D$22)/SUM('פילוח מדדים'!$D$3:$D$22)*100,3)&amp;"%"</f>
        <v>11.43%</v>
      </c>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row>
    <row r="117" spans="1:34" ht="15" x14ac:dyDescent="0.25">
      <c r="A117" s="103" t="s">
        <v>12535</v>
      </c>
      <c r="B117" s="106" t="str">
        <f>ROUND(SUMIF('פילוח מדדים'!$B$3:$B$22,A117,'פילוח מדדים'!$D$3:$D$22)/SUM('פילוח מדדים'!$D$3:$D$22)*100,3)&amp;"%"</f>
        <v>7.647%</v>
      </c>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row>
    <row r="118" spans="1:34" ht="15" x14ac:dyDescent="0.25">
      <c r="A118" s="103" t="s">
        <v>12536</v>
      </c>
      <c r="B118" s="106" t="str">
        <f>ROUND(SUMIF('פילוח מדדים'!$B$3:$B$22,A118,'פילוח מדדים'!$D$3:$D$22)/SUM('פילוח מדדים'!$D$3:$D$22)*100,3)&amp;"%"</f>
        <v>4.891%</v>
      </c>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row>
    <row r="119" spans="1:34" ht="15" x14ac:dyDescent="0.25">
      <c r="A119" s="103" t="s">
        <v>12537</v>
      </c>
      <c r="B119" s="106" t="str">
        <f>ROUND(SUMIF('פילוח מדדים'!$B$3:$B$22,A119,'פילוח מדדים'!$D$3:$D$22)/SUM('פילוח מדדים'!$D$3:$D$22)*100,3)&amp;"%"</f>
        <v>2.497%</v>
      </c>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row>
    <row r="120" spans="1:34" ht="15" x14ac:dyDescent="0.25">
      <c r="A120" s="103" t="s">
        <v>12538</v>
      </c>
      <c r="B120" s="106" t="str">
        <f>ROUND(SUMIF('פילוח מדדים'!$B$3:$B$22,A120,'פילוח מדדים'!$D$3:$D$22)/SUM('פילוח מדדים'!$D$3:$D$22)*100,3)&amp;"%"</f>
        <v>1.284%</v>
      </c>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row>
    <row r="121" spans="1:34" ht="15" x14ac:dyDescent="0.25">
      <c r="A121" s="103" t="s">
        <v>12599</v>
      </c>
      <c r="B121" s="106" t="str">
        <f>ROUND(SUMIF('פילוח מדדים'!$B$3:$B$22,A121,'פילוח מדדים'!$D$3:$D$22)/SUM('פילוח מדדים'!$D$3:$D$22)*100,3)&amp;"%"</f>
        <v>0.404%</v>
      </c>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row>
    <row r="122" spans="1:34" ht="15" x14ac:dyDescent="0.25">
      <c r="A122" s="56"/>
      <c r="B122" s="99"/>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row>
    <row r="123" spans="1:34" ht="15" x14ac:dyDescent="0.25">
      <c r="A123" s="56"/>
      <c r="B123" s="99"/>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row>
    <row r="124" spans="1:34" ht="15.75" x14ac:dyDescent="0.25">
      <c r="A124" s="57" t="s">
        <v>12600</v>
      </c>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row>
    <row r="125" spans="1:34" ht="15" x14ac:dyDescent="0.25">
      <c r="A125" s="109"/>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row>
    <row r="126" spans="1:34" ht="15" x14ac:dyDescent="0.25">
      <c r="A126" s="56" t="s">
        <v>12601</v>
      </c>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row>
    <row r="127" spans="1:34" ht="15" x14ac:dyDescent="0.25">
      <c r="A127" s="56" t="s">
        <v>12602</v>
      </c>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row>
    <row r="128" spans="1:34" ht="15" x14ac:dyDescent="0.25">
      <c r="A128" s="56" t="s">
        <v>12642</v>
      </c>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row>
    <row r="129" spans="1:34" ht="15" x14ac:dyDescent="0.2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row>
    <row r="130" spans="1:34" ht="15" x14ac:dyDescent="0.2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row>
    <row r="131" spans="1:34" ht="15" x14ac:dyDescent="0.25">
      <c r="A131" s="78" t="s">
        <v>12603</v>
      </c>
      <c r="B131" s="110">
        <v>554897</v>
      </c>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row>
    <row r="132" spans="1:34" ht="15" x14ac:dyDescent="0.25">
      <c r="A132" s="78" t="s">
        <v>12604</v>
      </c>
      <c r="B132" s="111">
        <f>B133-B131</f>
        <v>445103</v>
      </c>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row>
    <row r="133" spans="1:34" ht="15" x14ac:dyDescent="0.25">
      <c r="A133" s="112" t="s">
        <v>12605</v>
      </c>
      <c r="B133" s="113">
        <v>1000000</v>
      </c>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row>
    <row r="134" spans="1:34" ht="15" x14ac:dyDescent="0.2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row>
    <row r="135" spans="1:34" ht="15.75" x14ac:dyDescent="0.25">
      <c r="A135" s="56" t="s">
        <v>12643</v>
      </c>
      <c r="B135" s="56"/>
      <c r="C135" s="56"/>
      <c r="D135" s="62"/>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row>
    <row r="136" spans="1:34" ht="15.75" x14ac:dyDescent="0.25">
      <c r="A136" s="56" t="s">
        <v>12606</v>
      </c>
      <c r="B136" s="56"/>
      <c r="C136" s="56"/>
      <c r="D136" s="62"/>
      <c r="E136" s="56"/>
      <c r="F136" s="5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row>
    <row r="137" spans="1:34" ht="15.75" x14ac:dyDescent="0.25">
      <c r="A137" s="56" t="s">
        <v>12607</v>
      </c>
      <c r="B137" s="114" t="s">
        <v>12608</v>
      </c>
      <c r="C137" s="115">
        <v>445103</v>
      </c>
      <c r="D137" s="62"/>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row>
    <row r="138" spans="1:34" ht="15.75" x14ac:dyDescent="0.25">
      <c r="A138" s="56" t="s">
        <v>12609</v>
      </c>
      <c r="B138" s="116">
        <v>0.02</v>
      </c>
      <c r="C138" s="56"/>
      <c r="D138" s="62"/>
      <c r="E138" s="56"/>
      <c r="F138" s="56"/>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row>
    <row r="139" spans="1:34" ht="15.75" x14ac:dyDescent="0.25">
      <c r="A139" s="56" t="s">
        <v>12644</v>
      </c>
      <c r="B139" s="116"/>
      <c r="C139" s="56"/>
      <c r="D139" s="62"/>
      <c r="E139" s="56"/>
      <c r="F139" s="56"/>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row>
    <row r="140" spans="1:34" ht="15.75" x14ac:dyDescent="0.25">
      <c r="A140" s="117" t="s">
        <v>12610</v>
      </c>
      <c r="B140" s="118">
        <f>C137*B138</f>
        <v>8902.06</v>
      </c>
      <c r="C140" s="56" t="s">
        <v>12611</v>
      </c>
      <c r="D140" s="62"/>
      <c r="E140" s="56"/>
      <c r="F140" s="56"/>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row>
    <row r="141" spans="1:34" ht="15.75" x14ac:dyDescent="0.25">
      <c r="A141" s="117" t="s">
        <v>12612</v>
      </c>
      <c r="B141" s="118">
        <f>SUM(C137,B140)</f>
        <v>454005.06</v>
      </c>
      <c r="C141" s="56" t="s">
        <v>12613</v>
      </c>
      <c r="D141" s="62"/>
      <c r="E141" s="56"/>
      <c r="F141" s="56"/>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row>
    <row r="142" spans="1:34" ht="15.75" x14ac:dyDescent="0.25">
      <c r="A142" s="119"/>
      <c r="B142" s="120"/>
      <c r="C142" s="56"/>
      <c r="D142" s="62"/>
      <c r="E142" s="56"/>
      <c r="F142" s="56"/>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row>
    <row r="143" spans="1:34" ht="15.75" x14ac:dyDescent="0.25">
      <c r="A143" s="56" t="s">
        <v>12614</v>
      </c>
      <c r="B143" s="114"/>
      <c r="C143" s="56"/>
      <c r="D143" s="62"/>
      <c r="E143" s="56"/>
      <c r="F143" s="132"/>
      <c r="G143" s="132"/>
      <c r="H143" s="132"/>
      <c r="I143" s="132"/>
      <c r="J143" s="132"/>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row>
    <row r="144" spans="1:34" ht="15.75" x14ac:dyDescent="0.25">
      <c r="A144" s="7" t="s">
        <v>12712</v>
      </c>
      <c r="B144" s="114"/>
      <c r="C144" s="56"/>
      <c r="D144" s="62"/>
      <c r="E144" s="56"/>
      <c r="F144" s="132"/>
      <c r="G144" s="132"/>
      <c r="H144" s="132"/>
      <c r="I144" s="132"/>
      <c r="J144" s="132"/>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row>
    <row r="145" spans="1:34" ht="15.75" thickBot="1" x14ac:dyDescent="0.3">
      <c r="E145" s="56"/>
      <c r="F145" s="133"/>
      <c r="G145" s="133"/>
      <c r="H145" s="134"/>
      <c r="I145" s="134"/>
      <c r="J145" s="132"/>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row>
    <row r="146" spans="1:34" ht="15.75" thickBot="1" x14ac:dyDescent="0.3">
      <c r="A146" s="121"/>
      <c r="B146" s="121"/>
      <c r="C146" s="122" t="s">
        <v>12610</v>
      </c>
      <c r="D146" s="122" t="s">
        <v>12615</v>
      </c>
      <c r="E146" s="56"/>
      <c r="F146" s="133"/>
      <c r="G146" s="133"/>
      <c r="H146" s="135"/>
      <c r="I146" s="135"/>
      <c r="J146" s="132"/>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row>
    <row r="147" spans="1:34" ht="15.75" thickBot="1" x14ac:dyDescent="0.3">
      <c r="A147" s="121"/>
      <c r="B147" s="173">
        <v>0.02</v>
      </c>
      <c r="C147" s="123">
        <f>$B$132*$B147</f>
        <v>8902.06</v>
      </c>
      <c r="D147" s="123">
        <f>$B$132+C147</f>
        <v>454005.06</v>
      </c>
      <c r="E147" s="56"/>
      <c r="F147" s="136"/>
      <c r="G147" s="137"/>
      <c r="H147" s="138"/>
      <c r="I147" s="138"/>
      <c r="J147" s="132"/>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row>
    <row r="148" spans="1:34" ht="15.75" thickBot="1" x14ac:dyDescent="0.3">
      <c r="A148" s="124" t="s">
        <v>12616</v>
      </c>
      <c r="B148" s="173">
        <v>0.03</v>
      </c>
      <c r="C148" s="123">
        <f t="shared" ref="C148:C156" si="0">$B$132*$B148</f>
        <v>13353.09</v>
      </c>
      <c r="D148" s="123">
        <f t="shared" ref="D148:D156" si="1">$B$132+C148</f>
        <v>458456.09</v>
      </c>
      <c r="E148" s="56"/>
      <c r="F148" s="139"/>
      <c r="G148" s="137"/>
      <c r="H148" s="138"/>
      <c r="I148" s="138"/>
      <c r="J148" s="132"/>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row>
    <row r="149" spans="1:34" ht="15.75" thickBot="1" x14ac:dyDescent="0.3">
      <c r="A149" s="125"/>
      <c r="B149" s="173">
        <v>0.04</v>
      </c>
      <c r="C149" s="123">
        <f t="shared" si="0"/>
        <v>17804.12</v>
      </c>
      <c r="D149" s="123">
        <f t="shared" si="1"/>
        <v>462907.12</v>
      </c>
      <c r="E149" s="56"/>
      <c r="F149" s="139"/>
      <c r="G149" s="137"/>
      <c r="H149" s="138"/>
      <c r="I149" s="138"/>
      <c r="J149" s="132"/>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row>
    <row r="150" spans="1:34" ht="15" thickBot="1" x14ac:dyDescent="0.25">
      <c r="A150" s="125"/>
      <c r="B150" s="173">
        <v>0.05</v>
      </c>
      <c r="C150" s="123">
        <f t="shared" si="0"/>
        <v>22255.15</v>
      </c>
      <c r="D150" s="123">
        <f t="shared" si="1"/>
        <v>467358.15</v>
      </c>
      <c r="F150" s="139"/>
      <c r="G150" s="137"/>
      <c r="H150" s="138"/>
      <c r="I150" s="138"/>
      <c r="J150" s="140"/>
    </row>
    <row r="151" spans="1:34" ht="15" thickBot="1" x14ac:dyDescent="0.25">
      <c r="A151" s="125"/>
      <c r="B151" s="173">
        <v>0.06</v>
      </c>
      <c r="C151" s="123">
        <f t="shared" si="0"/>
        <v>26706.18</v>
      </c>
      <c r="D151" s="123">
        <f t="shared" si="1"/>
        <v>471809.18</v>
      </c>
      <c r="F151" s="139"/>
      <c r="G151" s="137"/>
      <c r="H151" s="138"/>
      <c r="I151" s="138"/>
      <c r="J151" s="140"/>
    </row>
    <row r="152" spans="1:34" ht="15" thickBot="1" x14ac:dyDescent="0.25">
      <c r="A152" s="125"/>
      <c r="B152" s="173">
        <v>7.0000000000000007E-2</v>
      </c>
      <c r="C152" s="123">
        <f t="shared" si="0"/>
        <v>31157.210000000003</v>
      </c>
      <c r="D152" s="123">
        <f t="shared" si="1"/>
        <v>476260.21</v>
      </c>
      <c r="F152" s="139"/>
      <c r="G152" s="137"/>
      <c r="H152" s="138"/>
      <c r="I152" s="138"/>
      <c r="J152" s="140"/>
    </row>
    <row r="153" spans="1:34" ht="15" thickBot="1" x14ac:dyDescent="0.25">
      <c r="A153" s="125"/>
      <c r="B153" s="173">
        <v>0.08</v>
      </c>
      <c r="C153" s="123">
        <f t="shared" si="0"/>
        <v>35608.239999999998</v>
      </c>
      <c r="D153" s="123">
        <f t="shared" si="1"/>
        <v>480711.24</v>
      </c>
      <c r="F153" s="139"/>
      <c r="G153" s="137"/>
      <c r="H153" s="138"/>
      <c r="I153" s="138"/>
      <c r="J153" s="140"/>
    </row>
    <row r="154" spans="1:34" ht="15" thickBot="1" x14ac:dyDescent="0.25">
      <c r="A154" s="125"/>
      <c r="B154" s="173">
        <v>0.09</v>
      </c>
      <c r="C154" s="123">
        <f t="shared" si="0"/>
        <v>40059.269999999997</v>
      </c>
      <c r="D154" s="123">
        <f t="shared" si="1"/>
        <v>485162.27</v>
      </c>
      <c r="F154" s="139"/>
      <c r="G154" s="137"/>
      <c r="H154" s="138"/>
      <c r="I154" s="138"/>
      <c r="J154" s="140"/>
    </row>
    <row r="155" spans="1:34" ht="15" thickBot="1" x14ac:dyDescent="0.25">
      <c r="A155" s="125"/>
      <c r="B155" s="173">
        <v>0.1</v>
      </c>
      <c r="C155" s="123">
        <f t="shared" si="0"/>
        <v>44510.3</v>
      </c>
      <c r="D155" s="123">
        <f t="shared" si="1"/>
        <v>489613.3</v>
      </c>
      <c r="F155" s="139"/>
      <c r="G155" s="137"/>
      <c r="H155" s="138"/>
      <c r="I155" s="138"/>
      <c r="J155" s="140"/>
    </row>
    <row r="156" spans="1:34" ht="15" thickBot="1" x14ac:dyDescent="0.25">
      <c r="A156" s="125"/>
      <c r="B156" s="173">
        <v>0.11</v>
      </c>
      <c r="C156" s="123">
        <f t="shared" si="0"/>
        <v>48961.33</v>
      </c>
      <c r="D156" s="123">
        <f t="shared" si="1"/>
        <v>494064.33</v>
      </c>
      <c r="F156" s="140"/>
      <c r="G156" s="140"/>
      <c r="H156" s="140"/>
      <c r="I156" s="140"/>
      <c r="J156" s="140"/>
    </row>
    <row r="157" spans="1:34" ht="15" x14ac:dyDescent="0.25">
      <c r="A157" s="56"/>
      <c r="B157" s="56"/>
      <c r="C157" s="56"/>
      <c r="D157" s="56"/>
      <c r="E157" s="56"/>
      <c r="F157" s="140"/>
      <c r="G157" s="140"/>
      <c r="H157" s="140"/>
      <c r="I157" s="140"/>
      <c r="J157" s="140"/>
    </row>
    <row r="158" spans="1:34" ht="15.75" x14ac:dyDescent="0.25">
      <c r="A158" s="57" t="s">
        <v>12617</v>
      </c>
      <c r="B158" s="56"/>
      <c r="C158" s="56"/>
      <c r="D158" s="56"/>
      <c r="E158" s="56"/>
    </row>
    <row r="159" spans="1:34" ht="15.75" x14ac:dyDescent="0.25">
      <c r="A159" s="66"/>
      <c r="B159" s="56"/>
      <c r="C159" s="56"/>
      <c r="D159" s="56"/>
      <c r="E159" s="56"/>
    </row>
    <row r="160" spans="1:34" ht="15" x14ac:dyDescent="0.25">
      <c r="A160" s="56" t="s">
        <v>12618</v>
      </c>
      <c r="B160" s="56"/>
      <c r="C160" s="56"/>
      <c r="D160" s="56"/>
      <c r="E160" s="56"/>
    </row>
    <row r="161" spans="1:4059" ht="15" x14ac:dyDescent="0.25">
      <c r="A161" s="56" t="s">
        <v>12645</v>
      </c>
      <c r="B161" s="56"/>
      <c r="C161" s="56"/>
      <c r="D161" s="56"/>
      <c r="E161" s="56"/>
    </row>
    <row r="162" spans="1:4059" ht="15" x14ac:dyDescent="0.25">
      <c r="A162" s="56" t="s">
        <v>12619</v>
      </c>
      <c r="B162" s="56"/>
      <c r="C162" s="56"/>
      <c r="D162" s="56"/>
      <c r="E162" s="56"/>
    </row>
    <row r="163" spans="1:4059" ht="15" x14ac:dyDescent="0.25">
      <c r="A163" s="56" t="s">
        <v>12646</v>
      </c>
      <c r="B163" s="56"/>
      <c r="C163" s="56"/>
      <c r="D163" s="56"/>
      <c r="E163" s="56"/>
    </row>
    <row r="164" spans="1:4059" ht="15" x14ac:dyDescent="0.25">
      <c r="A164" s="56" t="s">
        <v>12620</v>
      </c>
      <c r="B164" s="56"/>
      <c r="C164" s="56"/>
      <c r="D164" s="56"/>
      <c r="E164" s="56"/>
    </row>
    <row r="165" spans="1:4059" ht="15" x14ac:dyDescent="0.25">
      <c r="A165" s="56" t="s">
        <v>12621</v>
      </c>
      <c r="B165" s="56"/>
      <c r="C165" s="56"/>
      <c r="D165" s="56"/>
      <c r="E165" s="56"/>
    </row>
    <row r="166" spans="1:4059" ht="15" x14ac:dyDescent="0.25">
      <c r="A166" s="56"/>
      <c r="B166" s="56"/>
      <c r="C166" s="56"/>
      <c r="D166" s="56"/>
      <c r="E166" s="56"/>
    </row>
    <row r="167" spans="1:4059" ht="15" x14ac:dyDescent="0.25">
      <c r="A167" s="154"/>
      <c r="B167" s="154"/>
      <c r="C167" s="154"/>
      <c r="D167" s="56"/>
      <c r="E167" s="56"/>
    </row>
    <row r="168" spans="1:4059" ht="15" x14ac:dyDescent="0.25">
      <c r="A168" s="154"/>
      <c r="B168" s="154"/>
      <c r="C168" s="154"/>
      <c r="D168" s="56"/>
      <c r="E168" s="56"/>
    </row>
    <row r="169" spans="1:4059" ht="15" x14ac:dyDescent="0.25">
      <c r="A169" s="154"/>
      <c r="B169" s="154"/>
      <c r="C169" s="168" t="s">
        <v>12871</v>
      </c>
      <c r="D169" t="s">
        <v>12873</v>
      </c>
      <c r="E169" t="s">
        <v>12874</v>
      </c>
      <c r="F169" t="s">
        <v>12875</v>
      </c>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c r="BEQ169"/>
      <c r="BER169"/>
      <c r="BES169"/>
      <c r="BET169"/>
      <c r="BEU169"/>
      <c r="BEV169"/>
      <c r="BEW169"/>
      <c r="BEX169"/>
      <c r="BEY169"/>
      <c r="BEZ169"/>
      <c r="BFA169"/>
      <c r="BFB169"/>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c r="BMM169"/>
      <c r="BMN169"/>
      <c r="BMO169"/>
      <c r="BMP169"/>
      <c r="BMQ169"/>
      <c r="BMR169"/>
      <c r="BMS169"/>
      <c r="BMT169"/>
      <c r="BMU169"/>
      <c r="BMV169"/>
      <c r="BMW169"/>
      <c r="BMX169"/>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c r="BOU169"/>
      <c r="BOV169"/>
      <c r="BOW169"/>
      <c r="BOX169"/>
      <c r="BOY169"/>
      <c r="BOZ169"/>
      <c r="BPA169"/>
      <c r="BPB169"/>
      <c r="BPC169"/>
      <c r="BPD169"/>
      <c r="BPE169"/>
      <c r="BPF169"/>
      <c r="BPG169"/>
      <c r="BPH169"/>
      <c r="BPI169"/>
      <c r="BPJ169"/>
      <c r="BPK169"/>
      <c r="BPL169"/>
      <c r="BPM169"/>
      <c r="BPN169"/>
      <c r="BPO169"/>
      <c r="BPP169"/>
      <c r="BPQ169"/>
      <c r="BPR169"/>
      <c r="BPS169"/>
      <c r="BPT169"/>
      <c r="BPU169"/>
      <c r="BPV169"/>
      <c r="BPW169"/>
      <c r="BPX169"/>
      <c r="BPY169"/>
      <c r="BPZ169"/>
      <c r="BQA169"/>
      <c r="BQB169"/>
      <c r="BQC169"/>
      <c r="BQD169"/>
      <c r="BQE169"/>
      <c r="BQF169"/>
      <c r="BQG169"/>
      <c r="BQH169"/>
      <c r="BQI169"/>
      <c r="BQJ169"/>
      <c r="BQK169"/>
      <c r="BQL169"/>
      <c r="BQM169"/>
      <c r="BQN169"/>
      <c r="BQO169"/>
      <c r="BQP169"/>
      <c r="BQQ169"/>
      <c r="BQR169"/>
      <c r="BQS169"/>
      <c r="BQT169"/>
      <c r="BQU169"/>
      <c r="BQV169"/>
      <c r="BQW169"/>
      <c r="BQX169"/>
      <c r="BQY169"/>
      <c r="BQZ169"/>
      <c r="BRA169"/>
      <c r="BRB169"/>
      <c r="BRC169"/>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c r="BUO169"/>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c r="BVR169"/>
      <c r="BVS169"/>
      <c r="BVT169"/>
      <c r="BVU169"/>
      <c r="BVV169"/>
      <c r="BVW169"/>
      <c r="BVX169"/>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c r="BXZ169"/>
      <c r="BYA169"/>
      <c r="BYB169"/>
      <c r="BYC169"/>
      <c r="BYD169"/>
      <c r="BYE169"/>
      <c r="BYF169"/>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c r="BZI169"/>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c r="CBT169"/>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c r="CCW169"/>
      <c r="CCX169"/>
      <c r="CCY169"/>
      <c r="CCZ169"/>
      <c r="CDA169"/>
      <c r="CDB169"/>
      <c r="CDC169"/>
      <c r="CDD169"/>
      <c r="CDE169"/>
      <c r="CDF169"/>
      <c r="CDG169"/>
      <c r="CDH169"/>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c r="CFF169"/>
      <c r="CFG169"/>
      <c r="CFH169"/>
      <c r="CFI169"/>
      <c r="CFJ169"/>
      <c r="CFK169"/>
      <c r="CFL169"/>
      <c r="CFM169"/>
      <c r="CFN169"/>
      <c r="CFO169"/>
      <c r="CFP169"/>
      <c r="CFQ169"/>
      <c r="CFR169"/>
      <c r="CFS169"/>
      <c r="CFT169"/>
      <c r="CFU169"/>
      <c r="CFV169"/>
      <c r="CFW169"/>
      <c r="CFX169"/>
      <c r="CFY169"/>
      <c r="CFZ169"/>
      <c r="CGA169"/>
      <c r="CGB169"/>
      <c r="CGC169"/>
      <c r="CGD169"/>
      <c r="CGE169"/>
      <c r="CGF169"/>
      <c r="CGG169"/>
      <c r="CGH169"/>
      <c r="CGI169"/>
      <c r="CGJ169"/>
      <c r="CGK169"/>
      <c r="CGL169"/>
      <c r="CGM169"/>
      <c r="CGN169"/>
      <c r="CGO169"/>
      <c r="CGP169"/>
      <c r="CGQ169"/>
      <c r="CGR169"/>
      <c r="CGS169"/>
      <c r="CGT169"/>
      <c r="CGU169"/>
      <c r="CGV169"/>
      <c r="CGW169"/>
      <c r="CGX169"/>
      <c r="CGY169"/>
      <c r="CGZ169"/>
      <c r="CHA169"/>
      <c r="CHB169"/>
      <c r="CHC169"/>
      <c r="CHD169"/>
      <c r="CHE169"/>
      <c r="CHF169"/>
      <c r="CHG169"/>
      <c r="CHH169"/>
      <c r="CHI169"/>
      <c r="CHJ169"/>
      <c r="CHK169"/>
      <c r="CHL169"/>
      <c r="CHM169"/>
      <c r="CHN169"/>
      <c r="CHO169"/>
      <c r="CHP169"/>
      <c r="CHQ169"/>
      <c r="CHR169"/>
      <c r="CHS169"/>
      <c r="CHT169"/>
      <c r="CHU169"/>
      <c r="CHV169"/>
      <c r="CHW169"/>
      <c r="CHX169"/>
      <c r="CHY169"/>
      <c r="CHZ169"/>
      <c r="CIA169"/>
      <c r="CIB169"/>
      <c r="CIC169"/>
      <c r="CID169"/>
      <c r="CIE169"/>
      <c r="CIF169"/>
      <c r="CIG169"/>
      <c r="CIH169"/>
      <c r="CII169"/>
      <c r="CIJ169"/>
      <c r="CIK169"/>
      <c r="CIL169"/>
      <c r="CIM169"/>
      <c r="CIN169"/>
      <c r="CIO169"/>
      <c r="CIP169"/>
      <c r="CIQ169"/>
      <c r="CIR169"/>
      <c r="CIS169"/>
      <c r="CIT169"/>
      <c r="CIU169"/>
      <c r="CIV169"/>
      <c r="CIW169"/>
      <c r="CIX169"/>
      <c r="CIY169"/>
      <c r="CIZ169"/>
      <c r="CJA169"/>
      <c r="CJB169"/>
      <c r="CJC169"/>
      <c r="CJD169"/>
      <c r="CJE169"/>
      <c r="CJF169"/>
      <c r="CJG169"/>
      <c r="CJH169"/>
      <c r="CJI169"/>
      <c r="CJJ169"/>
      <c r="CJK169"/>
      <c r="CJL169"/>
      <c r="CJM169"/>
      <c r="CJN169"/>
      <c r="CJO169"/>
      <c r="CJP169"/>
      <c r="CJQ169"/>
      <c r="CJR169"/>
      <c r="CJS169"/>
      <c r="CJT169"/>
      <c r="CJU169"/>
      <c r="CJV169"/>
      <c r="CJW169"/>
      <c r="CJX169"/>
      <c r="CJY169"/>
      <c r="CJZ169"/>
      <c r="CKA169"/>
      <c r="CKB169"/>
      <c r="CKC169"/>
      <c r="CKD169"/>
      <c r="CKE169"/>
      <c r="CKF169"/>
      <c r="CKG169"/>
      <c r="CKH169"/>
      <c r="CKI169"/>
      <c r="CKJ169"/>
      <c r="CKK169"/>
      <c r="CKL169"/>
      <c r="CKM169"/>
      <c r="CKN169"/>
      <c r="CKO169"/>
      <c r="CKP169"/>
      <c r="CKQ169"/>
      <c r="CKR169"/>
      <c r="CKS169"/>
      <c r="CKT169"/>
      <c r="CKU169"/>
      <c r="CKV169"/>
      <c r="CKW169"/>
      <c r="CKX169"/>
      <c r="CKY169"/>
      <c r="CKZ169"/>
      <c r="CLA169"/>
      <c r="CLB169"/>
      <c r="CLC169"/>
      <c r="CLD169"/>
      <c r="CLE169"/>
      <c r="CLF169"/>
      <c r="CLG169"/>
      <c r="CLH169"/>
      <c r="CLI169"/>
      <c r="CLJ169"/>
      <c r="CLK169"/>
      <c r="CLL169"/>
      <c r="CLM169"/>
      <c r="CLN169"/>
      <c r="CLO169"/>
      <c r="CLP169"/>
      <c r="CLQ169"/>
      <c r="CLR169"/>
      <c r="CLS169"/>
      <c r="CLT169"/>
      <c r="CLU169"/>
      <c r="CLV169"/>
      <c r="CLW169"/>
      <c r="CLX169"/>
      <c r="CLY169"/>
      <c r="CLZ169"/>
      <c r="CMA169"/>
      <c r="CMB169"/>
      <c r="CMC169"/>
      <c r="CMD169"/>
      <c r="CME169"/>
      <c r="CMF169"/>
      <c r="CMG169"/>
      <c r="CMH169"/>
      <c r="CMI169"/>
      <c r="CMJ169"/>
      <c r="CMK169"/>
      <c r="CML169"/>
      <c r="CMM169"/>
      <c r="CMN169"/>
      <c r="CMO169"/>
      <c r="CMP169"/>
      <c r="CMQ169"/>
      <c r="CMR169"/>
      <c r="CMS169"/>
      <c r="CMT169"/>
      <c r="CMU169"/>
      <c r="CMV169"/>
      <c r="CMW169"/>
      <c r="CMX169"/>
      <c r="CMY169"/>
      <c r="CMZ169"/>
      <c r="CNA169"/>
      <c r="CNB169"/>
      <c r="CNC169"/>
      <c r="CND169"/>
      <c r="CNE169"/>
      <c r="CNF169"/>
      <c r="CNG169"/>
      <c r="CNH169"/>
      <c r="CNI169"/>
      <c r="CNJ169"/>
      <c r="CNK169"/>
      <c r="CNL169"/>
      <c r="CNM169"/>
      <c r="CNN169"/>
      <c r="CNO169"/>
      <c r="CNP169"/>
      <c r="CNQ169"/>
      <c r="CNR169"/>
      <c r="CNS169"/>
      <c r="CNT169"/>
      <c r="CNU169"/>
      <c r="CNV169"/>
      <c r="CNW169"/>
      <c r="CNX169"/>
      <c r="CNY169"/>
      <c r="CNZ169"/>
      <c r="COA169"/>
      <c r="COB169"/>
      <c r="COC169"/>
      <c r="COD169"/>
      <c r="COE169"/>
      <c r="COF169"/>
      <c r="COG169"/>
      <c r="COH169"/>
      <c r="COI169"/>
      <c r="COJ169"/>
      <c r="COK169"/>
      <c r="COL169"/>
      <c r="COM169"/>
      <c r="CON169"/>
      <c r="COO169"/>
      <c r="COP169"/>
      <c r="COQ169"/>
      <c r="COR169"/>
      <c r="COS169"/>
      <c r="COT169"/>
      <c r="COU169"/>
      <c r="COV169"/>
      <c r="COW169"/>
      <c r="COX169"/>
      <c r="COY169"/>
      <c r="COZ169"/>
      <c r="CPA169"/>
      <c r="CPB169"/>
      <c r="CPC169"/>
      <c r="CPD169"/>
      <c r="CPE169"/>
      <c r="CPF169"/>
      <c r="CPG169"/>
      <c r="CPH169"/>
      <c r="CPI169"/>
      <c r="CPJ169"/>
      <c r="CPK169"/>
      <c r="CPL169"/>
      <c r="CPM169"/>
      <c r="CPN169"/>
      <c r="CPO169"/>
      <c r="CPP169"/>
      <c r="CPQ169"/>
      <c r="CPR169"/>
      <c r="CPS169"/>
      <c r="CPT169"/>
      <c r="CPU169"/>
      <c r="CPV169"/>
      <c r="CPW169"/>
      <c r="CPX169"/>
      <c r="CPY169"/>
      <c r="CPZ169"/>
      <c r="CQA169"/>
      <c r="CQB169"/>
      <c r="CQC169"/>
      <c r="CQD169"/>
      <c r="CQE169"/>
      <c r="CQF169"/>
      <c r="CQG169"/>
      <c r="CQH169"/>
      <c r="CQI169"/>
      <c r="CQJ169"/>
      <c r="CQK169"/>
      <c r="CQL169"/>
      <c r="CQM169"/>
      <c r="CQN169"/>
      <c r="CQO169"/>
      <c r="CQP169"/>
      <c r="CQQ169"/>
      <c r="CQR169"/>
      <c r="CQS169"/>
      <c r="CQT169"/>
      <c r="CQU169"/>
      <c r="CQV169"/>
      <c r="CQW169"/>
      <c r="CQX169"/>
      <c r="CQY169"/>
      <c r="CQZ169"/>
      <c r="CRA169"/>
      <c r="CRB169"/>
      <c r="CRC169"/>
      <c r="CRD169"/>
      <c r="CRE169"/>
      <c r="CRF169"/>
      <c r="CRG169"/>
      <c r="CRH169"/>
      <c r="CRI169"/>
      <c r="CRJ169"/>
      <c r="CRK169"/>
      <c r="CRL169"/>
      <c r="CRM169"/>
      <c r="CRN169"/>
      <c r="CRO169"/>
      <c r="CRP169"/>
      <c r="CRQ169"/>
      <c r="CRR169"/>
      <c r="CRS169"/>
      <c r="CRT169"/>
      <c r="CRU169"/>
      <c r="CRV169"/>
      <c r="CRW169"/>
      <c r="CRX169"/>
      <c r="CRY169"/>
      <c r="CRZ169"/>
      <c r="CSA169"/>
      <c r="CSB169"/>
      <c r="CSC169"/>
      <c r="CSD169"/>
      <c r="CSE169"/>
      <c r="CSF169"/>
      <c r="CSG169"/>
      <c r="CSH169"/>
      <c r="CSI169"/>
      <c r="CSJ169"/>
      <c r="CSK169"/>
      <c r="CSL169"/>
      <c r="CSM169"/>
      <c r="CSN169"/>
      <c r="CSO169"/>
      <c r="CSP169"/>
      <c r="CSQ169"/>
      <c r="CSR169"/>
      <c r="CSS169"/>
      <c r="CST169"/>
      <c r="CSU169"/>
      <c r="CSV169"/>
      <c r="CSW169"/>
      <c r="CSX169"/>
      <c r="CSY169"/>
      <c r="CSZ169"/>
      <c r="CTA169"/>
      <c r="CTB169"/>
      <c r="CTC169"/>
      <c r="CTD169"/>
      <c r="CTE169"/>
      <c r="CTF169"/>
      <c r="CTG169"/>
      <c r="CTH169"/>
      <c r="CTI169"/>
      <c r="CTJ169"/>
      <c r="CTK169"/>
      <c r="CTL169"/>
      <c r="CTM169"/>
      <c r="CTN169"/>
      <c r="CTO169"/>
      <c r="CTP169"/>
      <c r="CTQ169"/>
      <c r="CTR169"/>
      <c r="CTS169"/>
      <c r="CTT169"/>
      <c r="CTU169"/>
      <c r="CTV169"/>
      <c r="CTW169"/>
      <c r="CTX169"/>
      <c r="CTY169"/>
      <c r="CTZ169"/>
      <c r="CUA169"/>
      <c r="CUB169"/>
      <c r="CUC169"/>
      <c r="CUD169"/>
      <c r="CUE169"/>
      <c r="CUF169"/>
      <c r="CUG169"/>
      <c r="CUH169"/>
      <c r="CUI169"/>
      <c r="CUJ169"/>
      <c r="CUK169"/>
      <c r="CUL169"/>
      <c r="CUM169"/>
      <c r="CUN169"/>
      <c r="CUO169"/>
      <c r="CUP169"/>
      <c r="CUQ169"/>
      <c r="CUR169"/>
      <c r="CUS169"/>
      <c r="CUT169"/>
      <c r="CUU169"/>
      <c r="CUV169"/>
      <c r="CUW169"/>
      <c r="CUX169"/>
      <c r="CUY169"/>
      <c r="CUZ169"/>
      <c r="CVA169"/>
      <c r="CVB169"/>
      <c r="CVC169"/>
      <c r="CVD169"/>
      <c r="CVE169"/>
      <c r="CVF169"/>
      <c r="CVG169"/>
      <c r="CVH169"/>
      <c r="CVI169"/>
      <c r="CVJ169"/>
      <c r="CVK169"/>
      <c r="CVL169"/>
      <c r="CVM169"/>
      <c r="CVN169"/>
      <c r="CVO169"/>
      <c r="CVP169"/>
      <c r="CVQ169"/>
      <c r="CVR169"/>
      <c r="CVS169"/>
      <c r="CVT169"/>
      <c r="CVU169"/>
      <c r="CVV169"/>
      <c r="CVW169"/>
      <c r="CVX169"/>
      <c r="CVY169"/>
      <c r="CVZ169"/>
      <c r="CWA169"/>
      <c r="CWB169"/>
      <c r="CWC169"/>
      <c r="CWD169"/>
      <c r="CWE169"/>
      <c r="CWF169"/>
      <c r="CWG169"/>
      <c r="CWH169"/>
      <c r="CWI169"/>
      <c r="CWJ169"/>
      <c r="CWK169"/>
      <c r="CWL169"/>
      <c r="CWM169"/>
      <c r="CWN169"/>
      <c r="CWO169"/>
      <c r="CWP169"/>
      <c r="CWQ169"/>
      <c r="CWR169"/>
      <c r="CWS169"/>
      <c r="CWT169"/>
      <c r="CWU169"/>
      <c r="CWV169"/>
      <c r="CWW169"/>
      <c r="CWX169"/>
      <c r="CWY169"/>
      <c r="CWZ169"/>
      <c r="CXA169"/>
      <c r="CXB169"/>
      <c r="CXC169"/>
      <c r="CXD169"/>
      <c r="CXE169"/>
      <c r="CXF169"/>
      <c r="CXG169"/>
      <c r="CXH169"/>
      <c r="CXI169"/>
      <c r="CXJ169"/>
      <c r="CXK169"/>
      <c r="CXL169"/>
      <c r="CXM169"/>
      <c r="CXN169"/>
      <c r="CXO169"/>
      <c r="CXP169"/>
      <c r="CXQ169"/>
      <c r="CXR169"/>
      <c r="CXS169"/>
      <c r="CXT169"/>
      <c r="CXU169"/>
      <c r="CXV169"/>
      <c r="CXW169"/>
      <c r="CXX169"/>
      <c r="CXY169"/>
      <c r="CXZ169"/>
      <c r="CYA169"/>
      <c r="CYB169"/>
      <c r="CYC169"/>
      <c r="CYD169"/>
      <c r="CYE169"/>
      <c r="CYF169"/>
      <c r="CYG169"/>
      <c r="CYH169"/>
      <c r="CYI169"/>
      <c r="CYJ169"/>
      <c r="CYK169"/>
      <c r="CYL169"/>
      <c r="CYM169"/>
      <c r="CYN169"/>
      <c r="CYO169"/>
      <c r="CYP169"/>
      <c r="CYQ169"/>
      <c r="CYR169"/>
      <c r="CYS169"/>
      <c r="CYT169"/>
      <c r="CYU169"/>
      <c r="CYV169"/>
      <c r="CYW169"/>
      <c r="CYX169"/>
      <c r="CYY169"/>
      <c r="CYZ169"/>
      <c r="CZA169"/>
      <c r="CZB169"/>
      <c r="CZC169"/>
      <c r="CZD169"/>
      <c r="CZE169"/>
      <c r="CZF169"/>
      <c r="CZG169"/>
      <c r="CZH169"/>
      <c r="CZI169"/>
      <c r="CZJ169"/>
      <c r="CZK169"/>
      <c r="CZL169"/>
      <c r="CZM169"/>
      <c r="CZN169"/>
      <c r="CZO169"/>
      <c r="CZP169"/>
      <c r="CZQ169"/>
      <c r="CZR169"/>
      <c r="CZS169"/>
      <c r="CZT169"/>
      <c r="CZU169"/>
      <c r="CZV169"/>
      <c r="CZW169"/>
      <c r="CZX169"/>
      <c r="CZY169"/>
      <c r="CZZ169"/>
      <c r="DAA169"/>
      <c r="DAB169"/>
      <c r="DAC169"/>
      <c r="DAD169"/>
      <c r="DAE169"/>
      <c r="DAF169"/>
      <c r="DAG169"/>
      <c r="DAH169"/>
      <c r="DAI169"/>
      <c r="DAJ169"/>
      <c r="DAK169"/>
      <c r="DAL169"/>
      <c r="DAM169"/>
      <c r="DAN169"/>
      <c r="DAO169"/>
      <c r="DAP169"/>
      <c r="DAQ169"/>
      <c r="DAR169"/>
      <c r="DAS169"/>
      <c r="DAT169"/>
      <c r="DAU169"/>
      <c r="DAV169"/>
      <c r="DAW169"/>
      <c r="DAX169"/>
      <c r="DAY169"/>
      <c r="DAZ169"/>
      <c r="DBA169"/>
      <c r="DBB169"/>
      <c r="DBC169"/>
      <c r="DBD169"/>
      <c r="DBE169"/>
      <c r="DBF169"/>
      <c r="DBG169"/>
      <c r="DBH169"/>
      <c r="DBI169"/>
      <c r="DBJ169"/>
      <c r="DBK169"/>
      <c r="DBL169"/>
      <c r="DBM169"/>
      <c r="DBN169"/>
      <c r="DBO169"/>
      <c r="DBP169"/>
      <c r="DBQ169"/>
      <c r="DBR169"/>
      <c r="DBS169"/>
      <c r="DBT169"/>
      <c r="DBU169"/>
      <c r="DBV169"/>
      <c r="DBW169"/>
      <c r="DBX169"/>
      <c r="DBY169"/>
      <c r="DBZ169"/>
      <c r="DCA169"/>
      <c r="DCB169"/>
      <c r="DCC169"/>
      <c r="DCD169"/>
      <c r="DCE169"/>
      <c r="DCF169"/>
      <c r="DCG169"/>
      <c r="DCH169"/>
      <c r="DCI169"/>
      <c r="DCJ169"/>
      <c r="DCK169"/>
      <c r="DCL169"/>
      <c r="DCM169"/>
      <c r="DCN169"/>
      <c r="DCO169"/>
      <c r="DCP169"/>
      <c r="DCQ169"/>
      <c r="DCR169"/>
      <c r="DCS169"/>
      <c r="DCT169"/>
      <c r="DCU169"/>
      <c r="DCV169"/>
      <c r="DCW169"/>
      <c r="DCX169"/>
      <c r="DCY169"/>
      <c r="DCZ169"/>
      <c r="DDA169"/>
      <c r="DDB169"/>
      <c r="DDC169"/>
      <c r="DDD169"/>
      <c r="DDE169"/>
      <c r="DDF169"/>
      <c r="DDG169"/>
      <c r="DDH169"/>
      <c r="DDI169"/>
      <c r="DDJ169"/>
      <c r="DDK169"/>
      <c r="DDL169"/>
      <c r="DDM169"/>
      <c r="DDN169"/>
      <c r="DDO169"/>
      <c r="DDP169"/>
      <c r="DDQ169"/>
      <c r="DDR169"/>
      <c r="DDS169"/>
      <c r="DDT169"/>
      <c r="DDU169"/>
      <c r="DDV169"/>
      <c r="DDW169"/>
      <c r="DDX169"/>
      <c r="DDY169"/>
      <c r="DDZ169"/>
      <c r="DEA169"/>
      <c r="DEB169"/>
      <c r="DEC169"/>
      <c r="DED169"/>
      <c r="DEE169"/>
      <c r="DEF169"/>
      <c r="DEG169"/>
      <c r="DEH169"/>
      <c r="DEI169"/>
      <c r="DEJ169"/>
      <c r="DEK169"/>
      <c r="DEL169"/>
      <c r="DEM169"/>
      <c r="DEN169"/>
      <c r="DEO169"/>
      <c r="DEP169"/>
      <c r="DEQ169"/>
      <c r="DER169"/>
      <c r="DES169"/>
      <c r="DET169"/>
      <c r="DEU169"/>
      <c r="DEV169"/>
      <c r="DEW169"/>
      <c r="DEX169"/>
      <c r="DEY169"/>
      <c r="DEZ169"/>
      <c r="DFA169"/>
      <c r="DFB169"/>
      <c r="DFC169"/>
      <c r="DFD169"/>
      <c r="DFE169"/>
      <c r="DFF169"/>
      <c r="DFG169"/>
      <c r="DFH169"/>
      <c r="DFI169"/>
      <c r="DFJ169"/>
      <c r="DFK169"/>
      <c r="DFL169"/>
      <c r="DFM169"/>
      <c r="DFN169"/>
      <c r="DFO169"/>
      <c r="DFP169"/>
      <c r="DFQ169"/>
      <c r="DFR169"/>
      <c r="DFS169"/>
      <c r="DFT169"/>
      <c r="DFU169"/>
      <c r="DFV169"/>
      <c r="DFW169"/>
      <c r="DFX169"/>
      <c r="DFY169"/>
      <c r="DFZ169"/>
      <c r="DGA169"/>
      <c r="DGB169"/>
      <c r="DGC169"/>
      <c r="DGD169"/>
      <c r="DGE169"/>
      <c r="DGF169"/>
      <c r="DGG169"/>
      <c r="DGH169"/>
      <c r="DGI169"/>
      <c r="DGJ169"/>
      <c r="DGK169"/>
      <c r="DGL169"/>
      <c r="DGM169"/>
      <c r="DGN169"/>
      <c r="DGO169"/>
      <c r="DGP169"/>
      <c r="DGQ169"/>
      <c r="DGR169"/>
      <c r="DGS169"/>
      <c r="DGT169"/>
      <c r="DGU169"/>
      <c r="DGV169"/>
      <c r="DGW169"/>
      <c r="DGX169"/>
      <c r="DGY169"/>
      <c r="DGZ169"/>
      <c r="DHA169"/>
      <c r="DHB169"/>
      <c r="DHC169"/>
      <c r="DHD169"/>
      <c r="DHE169"/>
      <c r="DHF169"/>
      <c r="DHG169"/>
      <c r="DHH169"/>
      <c r="DHI169"/>
      <c r="DHJ169"/>
      <c r="DHK169"/>
      <c r="DHL169"/>
      <c r="DHM169"/>
      <c r="DHN169"/>
      <c r="DHO169"/>
      <c r="DHP169"/>
      <c r="DHQ169"/>
      <c r="DHR169"/>
      <c r="DHS169"/>
      <c r="DHT169"/>
      <c r="DHU169"/>
      <c r="DHV169"/>
      <c r="DHW169"/>
      <c r="DHX169"/>
      <c r="DHY169"/>
      <c r="DHZ169"/>
      <c r="DIA169"/>
      <c r="DIB169"/>
      <c r="DIC169"/>
      <c r="DID169"/>
      <c r="DIE169"/>
      <c r="DIF169"/>
      <c r="DIG169"/>
      <c r="DIH169"/>
      <c r="DII169"/>
      <c r="DIJ169"/>
      <c r="DIK169"/>
      <c r="DIL169"/>
      <c r="DIM169"/>
      <c r="DIN169"/>
      <c r="DIO169"/>
      <c r="DIP169"/>
      <c r="DIQ169"/>
      <c r="DIR169"/>
      <c r="DIS169"/>
      <c r="DIT169"/>
      <c r="DIU169"/>
      <c r="DIV169"/>
      <c r="DIW169"/>
      <c r="DIX169"/>
      <c r="DIY169"/>
      <c r="DIZ169"/>
      <c r="DJA169"/>
      <c r="DJB169"/>
      <c r="DJC169"/>
      <c r="DJD169"/>
      <c r="DJE169"/>
      <c r="DJF169"/>
      <c r="DJG169"/>
      <c r="DJH169"/>
      <c r="DJI169"/>
      <c r="DJJ169"/>
      <c r="DJK169"/>
      <c r="DJL169"/>
      <c r="DJM169"/>
      <c r="DJN169"/>
      <c r="DJO169"/>
      <c r="DJP169"/>
      <c r="DJQ169"/>
      <c r="DJR169"/>
      <c r="DJS169"/>
      <c r="DJT169"/>
      <c r="DJU169"/>
      <c r="DJV169"/>
      <c r="DJW169"/>
      <c r="DJX169"/>
      <c r="DJY169"/>
      <c r="DJZ169"/>
      <c r="DKA169"/>
      <c r="DKB169"/>
      <c r="DKC169"/>
      <c r="DKD169"/>
      <c r="DKE169"/>
      <c r="DKF169"/>
      <c r="DKG169"/>
      <c r="DKH169"/>
      <c r="DKI169"/>
      <c r="DKJ169"/>
      <c r="DKK169"/>
      <c r="DKL169"/>
      <c r="DKM169"/>
      <c r="DKN169"/>
      <c r="DKO169"/>
      <c r="DKP169"/>
      <c r="DKQ169"/>
      <c r="DKR169"/>
      <c r="DKS169"/>
      <c r="DKT169"/>
      <c r="DKU169"/>
      <c r="DKV169"/>
      <c r="DKW169"/>
      <c r="DKX169"/>
      <c r="DKY169"/>
      <c r="DKZ169"/>
      <c r="DLA169"/>
      <c r="DLB169"/>
      <c r="DLC169"/>
      <c r="DLD169"/>
      <c r="DLE169"/>
      <c r="DLF169"/>
      <c r="DLG169"/>
      <c r="DLH169"/>
      <c r="DLI169"/>
      <c r="DLJ169"/>
      <c r="DLK169"/>
      <c r="DLL169"/>
      <c r="DLM169"/>
      <c r="DLN169"/>
      <c r="DLO169"/>
      <c r="DLP169"/>
      <c r="DLQ169"/>
      <c r="DLR169"/>
      <c r="DLS169"/>
      <c r="DLT169"/>
      <c r="DLU169"/>
      <c r="DLV169"/>
      <c r="DLW169"/>
      <c r="DLX169"/>
      <c r="DLY169"/>
      <c r="DLZ169"/>
      <c r="DMA169"/>
      <c r="DMB169"/>
      <c r="DMC169"/>
      <c r="DMD169"/>
      <c r="DME169"/>
      <c r="DMF169"/>
      <c r="DMG169"/>
      <c r="DMH169"/>
      <c r="DMI169"/>
      <c r="DMJ169"/>
      <c r="DMK169"/>
      <c r="DML169"/>
      <c r="DMM169"/>
      <c r="DMN169"/>
      <c r="DMO169"/>
      <c r="DMP169"/>
      <c r="DMQ169"/>
      <c r="DMR169"/>
      <c r="DMS169"/>
      <c r="DMT169"/>
      <c r="DMU169"/>
      <c r="DMV169"/>
      <c r="DMW169"/>
      <c r="DMX169"/>
      <c r="DMY169"/>
      <c r="DMZ169"/>
      <c r="DNA169"/>
      <c r="DNB169"/>
      <c r="DNC169"/>
      <c r="DND169"/>
      <c r="DNE169"/>
      <c r="DNF169"/>
      <c r="DNG169"/>
      <c r="DNH169"/>
      <c r="DNI169"/>
      <c r="DNJ169"/>
      <c r="DNK169"/>
      <c r="DNL169"/>
      <c r="DNM169"/>
      <c r="DNN169"/>
      <c r="DNO169"/>
      <c r="DNP169"/>
      <c r="DNQ169"/>
      <c r="DNR169"/>
      <c r="DNS169"/>
      <c r="DNT169"/>
      <c r="DNU169"/>
      <c r="DNV169"/>
      <c r="DNW169"/>
      <c r="DNX169"/>
      <c r="DNY169"/>
      <c r="DNZ169"/>
      <c r="DOA169"/>
      <c r="DOB169"/>
      <c r="DOC169"/>
      <c r="DOD169"/>
      <c r="DOE169"/>
      <c r="DOF169"/>
      <c r="DOG169"/>
      <c r="DOH169"/>
      <c r="DOI169"/>
      <c r="DOJ169"/>
      <c r="DOK169"/>
      <c r="DOL169"/>
      <c r="DOM169"/>
      <c r="DON169"/>
      <c r="DOO169"/>
      <c r="DOP169"/>
      <c r="DOQ169"/>
      <c r="DOR169"/>
      <c r="DOS169"/>
      <c r="DOT169"/>
      <c r="DOU169"/>
      <c r="DOV169"/>
      <c r="DOW169"/>
      <c r="DOX169"/>
      <c r="DOY169"/>
      <c r="DOZ169"/>
      <c r="DPA169"/>
      <c r="DPB169"/>
      <c r="DPC169"/>
      <c r="DPD169"/>
      <c r="DPE169"/>
      <c r="DPF169"/>
      <c r="DPG169"/>
      <c r="DPH169"/>
      <c r="DPI169"/>
      <c r="DPJ169"/>
      <c r="DPK169"/>
      <c r="DPL169"/>
      <c r="DPM169"/>
      <c r="DPN169"/>
      <c r="DPO169"/>
      <c r="DPP169"/>
      <c r="DPQ169"/>
      <c r="DPR169"/>
      <c r="DPS169"/>
      <c r="DPT169"/>
      <c r="DPU169"/>
      <c r="DPV169"/>
      <c r="DPW169"/>
      <c r="DPX169"/>
      <c r="DPY169"/>
      <c r="DPZ169"/>
      <c r="DQA169"/>
      <c r="DQB169"/>
      <c r="DQC169"/>
      <c r="DQD169"/>
      <c r="DQE169"/>
      <c r="DQF169"/>
      <c r="DQG169"/>
      <c r="DQH169"/>
      <c r="DQI169"/>
      <c r="DQJ169"/>
      <c r="DQK169"/>
      <c r="DQL169"/>
      <c r="DQM169"/>
      <c r="DQN169"/>
      <c r="DQO169"/>
      <c r="DQP169"/>
      <c r="DQQ169"/>
      <c r="DQR169"/>
      <c r="DQS169"/>
      <c r="DQT169"/>
      <c r="DQU169"/>
      <c r="DQV169"/>
      <c r="DQW169"/>
      <c r="DQX169"/>
      <c r="DQY169"/>
      <c r="DQZ169"/>
      <c r="DRA169"/>
      <c r="DRB169"/>
      <c r="DRC169"/>
      <c r="DRD169"/>
      <c r="DRE169"/>
      <c r="DRF169"/>
      <c r="DRG169"/>
      <c r="DRH169"/>
      <c r="DRI169"/>
      <c r="DRJ169"/>
      <c r="DRK169"/>
      <c r="DRL169"/>
      <c r="DRM169"/>
      <c r="DRN169"/>
      <c r="DRO169"/>
      <c r="DRP169"/>
      <c r="DRQ169"/>
      <c r="DRR169"/>
      <c r="DRS169"/>
      <c r="DRT169"/>
      <c r="DRU169"/>
      <c r="DRV169"/>
      <c r="DRW169"/>
      <c r="DRX169"/>
      <c r="DRY169"/>
      <c r="DRZ169"/>
      <c r="DSA169"/>
      <c r="DSB169"/>
      <c r="DSC169"/>
      <c r="DSD169"/>
      <c r="DSE169"/>
      <c r="DSF169"/>
      <c r="DSG169"/>
      <c r="DSH169"/>
      <c r="DSI169"/>
      <c r="DSJ169"/>
      <c r="DSK169"/>
      <c r="DSL169"/>
      <c r="DSM169"/>
      <c r="DSN169"/>
      <c r="DSO169"/>
      <c r="DSP169"/>
      <c r="DSQ169"/>
      <c r="DSR169"/>
      <c r="DSS169"/>
      <c r="DST169"/>
      <c r="DSU169"/>
      <c r="DSV169"/>
      <c r="DSW169"/>
      <c r="DSX169"/>
      <c r="DSY169"/>
      <c r="DSZ169"/>
      <c r="DTA169"/>
      <c r="DTB169"/>
      <c r="DTC169"/>
      <c r="DTD169"/>
      <c r="DTE169"/>
      <c r="DTF169"/>
      <c r="DTG169"/>
      <c r="DTH169"/>
      <c r="DTI169"/>
      <c r="DTJ169"/>
      <c r="DTK169"/>
      <c r="DTL169"/>
      <c r="DTM169"/>
      <c r="DTN169"/>
      <c r="DTO169"/>
      <c r="DTP169"/>
      <c r="DTQ169"/>
      <c r="DTR169"/>
      <c r="DTS169"/>
      <c r="DTT169"/>
      <c r="DTU169"/>
      <c r="DTV169"/>
      <c r="DTW169"/>
      <c r="DTX169"/>
      <c r="DTY169"/>
      <c r="DTZ169"/>
      <c r="DUA169"/>
      <c r="DUB169"/>
      <c r="DUC169"/>
      <c r="DUD169"/>
      <c r="DUE169"/>
      <c r="DUF169"/>
      <c r="DUG169"/>
      <c r="DUH169"/>
      <c r="DUI169"/>
      <c r="DUJ169"/>
      <c r="DUK169"/>
      <c r="DUL169"/>
      <c r="DUM169"/>
      <c r="DUN169"/>
      <c r="DUO169"/>
      <c r="DUP169"/>
      <c r="DUQ169"/>
      <c r="DUR169"/>
      <c r="DUS169"/>
      <c r="DUT169"/>
      <c r="DUU169"/>
      <c r="DUV169"/>
      <c r="DUW169"/>
      <c r="DUX169"/>
      <c r="DUY169"/>
      <c r="DUZ169"/>
      <c r="DVA169"/>
      <c r="DVB169"/>
      <c r="DVC169"/>
      <c r="DVD169"/>
      <c r="DVE169"/>
      <c r="DVF169"/>
      <c r="DVG169"/>
      <c r="DVH169"/>
      <c r="DVI169"/>
      <c r="DVJ169"/>
      <c r="DVK169"/>
      <c r="DVL169"/>
      <c r="DVM169"/>
      <c r="DVN169"/>
      <c r="DVO169"/>
      <c r="DVP169"/>
      <c r="DVQ169"/>
      <c r="DVR169"/>
      <c r="DVS169"/>
      <c r="DVT169"/>
      <c r="DVU169"/>
      <c r="DVV169"/>
      <c r="DVW169"/>
      <c r="DVX169"/>
      <c r="DVY169"/>
      <c r="DVZ169"/>
      <c r="DWA169"/>
      <c r="DWB169"/>
      <c r="DWC169"/>
      <c r="DWD169"/>
      <c r="DWE169"/>
      <c r="DWF169"/>
      <c r="DWG169"/>
      <c r="DWH169"/>
      <c r="DWI169"/>
      <c r="DWJ169"/>
      <c r="DWK169"/>
      <c r="DWL169"/>
      <c r="DWM169"/>
      <c r="DWN169"/>
      <c r="DWO169"/>
      <c r="DWP169"/>
      <c r="DWQ169"/>
      <c r="DWR169"/>
      <c r="DWS169"/>
      <c r="DWT169"/>
      <c r="DWU169"/>
      <c r="DWV169"/>
      <c r="DWW169"/>
      <c r="DWX169"/>
      <c r="DWY169"/>
      <c r="DWZ169"/>
      <c r="DXA169"/>
      <c r="DXB169"/>
      <c r="DXC169"/>
      <c r="DXD169"/>
      <c r="DXE169"/>
      <c r="DXF169"/>
      <c r="DXG169"/>
      <c r="DXH169"/>
      <c r="DXI169"/>
      <c r="DXJ169"/>
      <c r="DXK169"/>
      <c r="DXL169"/>
      <c r="DXM169"/>
      <c r="DXN169"/>
      <c r="DXO169"/>
      <c r="DXP169"/>
      <c r="DXQ169"/>
      <c r="DXR169"/>
      <c r="DXS169"/>
      <c r="DXT169"/>
      <c r="DXU169"/>
      <c r="DXV169"/>
      <c r="DXW169"/>
      <c r="DXX169"/>
      <c r="DXY169"/>
      <c r="DXZ169"/>
      <c r="DYA169"/>
      <c r="DYB169"/>
      <c r="DYC169"/>
      <c r="DYD169"/>
      <c r="DYE169"/>
      <c r="DYF169"/>
      <c r="DYG169"/>
      <c r="DYH169"/>
      <c r="DYI169"/>
      <c r="DYJ169"/>
      <c r="DYK169"/>
      <c r="DYL169"/>
      <c r="DYM169"/>
      <c r="DYN169"/>
      <c r="DYO169"/>
      <c r="DYP169"/>
      <c r="DYQ169"/>
      <c r="DYR169"/>
      <c r="DYS169"/>
      <c r="DYT169"/>
      <c r="DYU169"/>
      <c r="DYV169"/>
      <c r="DYW169"/>
      <c r="DYX169"/>
      <c r="DYY169"/>
      <c r="DYZ169"/>
      <c r="DZA169"/>
      <c r="DZB169"/>
      <c r="DZC169"/>
      <c r="DZD169"/>
      <c r="DZE169"/>
      <c r="DZF169"/>
      <c r="DZG169"/>
      <c r="DZH169"/>
      <c r="DZI169"/>
      <c r="DZJ169"/>
      <c r="DZK169"/>
      <c r="DZL169"/>
      <c r="DZM169"/>
      <c r="DZN169"/>
      <c r="DZO169"/>
      <c r="DZP169"/>
      <c r="DZQ169"/>
      <c r="DZR169"/>
      <c r="DZS169"/>
      <c r="DZT169"/>
      <c r="DZU169"/>
      <c r="DZV169"/>
      <c r="DZW169"/>
      <c r="DZX169"/>
      <c r="DZY169"/>
      <c r="DZZ169"/>
      <c r="EAA169"/>
      <c r="EAB169"/>
      <c r="EAC169"/>
      <c r="EAD169"/>
      <c r="EAE169"/>
      <c r="EAF169"/>
      <c r="EAG169"/>
      <c r="EAH169"/>
      <c r="EAI169"/>
      <c r="EAJ169"/>
      <c r="EAK169"/>
      <c r="EAL169"/>
      <c r="EAM169"/>
      <c r="EAN169"/>
      <c r="EAO169"/>
      <c r="EAP169"/>
      <c r="EAQ169"/>
      <c r="EAR169"/>
      <c r="EAS169"/>
      <c r="EAT169"/>
      <c r="EAU169"/>
      <c r="EAV169"/>
      <c r="EAW169"/>
      <c r="EAX169"/>
      <c r="EAY169"/>
      <c r="EAZ169"/>
      <c r="EBA169"/>
      <c r="EBB169"/>
      <c r="EBC169"/>
      <c r="EBD169"/>
      <c r="EBE169"/>
      <c r="EBF169"/>
      <c r="EBG169"/>
      <c r="EBH169"/>
      <c r="EBI169"/>
      <c r="EBJ169"/>
      <c r="EBK169"/>
      <c r="EBL169"/>
      <c r="EBM169"/>
      <c r="EBN169"/>
      <c r="EBO169"/>
      <c r="EBP169"/>
      <c r="EBQ169"/>
      <c r="EBR169"/>
      <c r="EBS169"/>
      <c r="EBT169"/>
      <c r="EBU169"/>
      <c r="EBV169"/>
      <c r="EBW169"/>
      <c r="EBX169"/>
      <c r="EBY169"/>
      <c r="EBZ169"/>
      <c r="ECA169"/>
      <c r="ECB169"/>
      <c r="ECC169"/>
      <c r="ECD169"/>
      <c r="ECE169"/>
      <c r="ECF169"/>
      <c r="ECG169"/>
      <c r="ECH169"/>
      <c r="ECI169"/>
      <c r="ECJ169"/>
      <c r="ECK169"/>
      <c r="ECL169"/>
      <c r="ECM169"/>
      <c r="ECN169"/>
      <c r="ECO169"/>
      <c r="ECP169"/>
      <c r="ECQ169"/>
      <c r="ECR169"/>
      <c r="ECS169"/>
      <c r="ECT169"/>
      <c r="ECU169"/>
      <c r="ECV169"/>
      <c r="ECW169"/>
      <c r="ECX169"/>
      <c r="ECY169"/>
      <c r="ECZ169"/>
      <c r="EDA169"/>
      <c r="EDB169"/>
      <c r="EDC169"/>
      <c r="EDD169"/>
      <c r="EDE169"/>
      <c r="EDF169"/>
      <c r="EDG169"/>
      <c r="EDH169"/>
      <c r="EDI169"/>
      <c r="EDJ169"/>
      <c r="EDK169"/>
      <c r="EDL169"/>
      <c r="EDM169"/>
      <c r="EDN169"/>
      <c r="EDO169"/>
      <c r="EDP169"/>
      <c r="EDQ169"/>
      <c r="EDR169"/>
      <c r="EDS169"/>
      <c r="EDT169"/>
      <c r="EDU169"/>
      <c r="EDV169"/>
      <c r="EDW169"/>
      <c r="EDX169"/>
      <c r="EDY169"/>
      <c r="EDZ169"/>
      <c r="EEA169"/>
      <c r="EEB169"/>
      <c r="EEC169"/>
      <c r="EED169"/>
      <c r="EEE169"/>
      <c r="EEF169"/>
      <c r="EEG169"/>
      <c r="EEH169"/>
      <c r="EEI169"/>
      <c r="EEJ169"/>
      <c r="EEK169"/>
      <c r="EEL169"/>
      <c r="EEM169"/>
      <c r="EEN169"/>
      <c r="EEO169"/>
      <c r="EEP169"/>
      <c r="EEQ169"/>
      <c r="EER169"/>
      <c r="EES169"/>
      <c r="EET169"/>
      <c r="EEU169"/>
      <c r="EEV169"/>
      <c r="EEW169"/>
      <c r="EEX169"/>
      <c r="EEY169"/>
      <c r="EEZ169"/>
      <c r="EFA169"/>
      <c r="EFB169"/>
      <c r="EFC169"/>
      <c r="EFD169"/>
      <c r="EFE169"/>
      <c r="EFF169"/>
      <c r="EFG169"/>
      <c r="EFH169"/>
      <c r="EFI169"/>
      <c r="EFJ169"/>
      <c r="EFK169"/>
      <c r="EFL169"/>
      <c r="EFM169"/>
      <c r="EFN169"/>
      <c r="EFO169"/>
      <c r="EFP169"/>
      <c r="EFQ169"/>
      <c r="EFR169"/>
      <c r="EFS169"/>
      <c r="EFT169"/>
      <c r="EFU169"/>
      <c r="EFV169"/>
      <c r="EFW169"/>
      <c r="EFX169"/>
      <c r="EFY169"/>
      <c r="EFZ169"/>
      <c r="EGA169"/>
      <c r="EGB169"/>
      <c r="EGC169"/>
      <c r="EGD169"/>
      <c r="EGE169"/>
      <c r="EGF169"/>
      <c r="EGG169"/>
      <c r="EGH169"/>
      <c r="EGI169"/>
      <c r="EGJ169"/>
      <c r="EGK169"/>
      <c r="EGL169"/>
      <c r="EGM169"/>
      <c r="EGN169"/>
      <c r="EGO169"/>
      <c r="EGP169"/>
      <c r="EGQ169"/>
      <c r="EGR169"/>
      <c r="EGS169"/>
      <c r="EGT169"/>
      <c r="EGU169"/>
      <c r="EGV169"/>
      <c r="EGW169"/>
      <c r="EGX169"/>
      <c r="EGY169"/>
      <c r="EGZ169"/>
      <c r="EHA169"/>
      <c r="EHB169"/>
      <c r="EHC169"/>
      <c r="EHD169"/>
      <c r="EHE169"/>
      <c r="EHF169"/>
      <c r="EHG169"/>
      <c r="EHH169"/>
      <c r="EHI169"/>
      <c r="EHJ169"/>
      <c r="EHK169"/>
      <c r="EHL169"/>
      <c r="EHM169"/>
      <c r="EHN169"/>
      <c r="EHO169"/>
      <c r="EHP169"/>
      <c r="EHQ169"/>
      <c r="EHR169"/>
      <c r="EHS169"/>
      <c r="EHT169"/>
      <c r="EHU169"/>
      <c r="EHV169"/>
      <c r="EHW169"/>
      <c r="EHX169"/>
      <c r="EHY169"/>
      <c r="EHZ169"/>
      <c r="EIA169"/>
      <c r="EIB169"/>
      <c r="EIC169"/>
      <c r="EID169"/>
      <c r="EIE169"/>
      <c r="EIF169"/>
      <c r="EIG169"/>
      <c r="EIH169"/>
      <c r="EII169"/>
      <c r="EIJ169"/>
      <c r="EIK169"/>
      <c r="EIL169"/>
      <c r="EIM169"/>
      <c r="EIN169"/>
      <c r="EIO169"/>
      <c r="EIP169"/>
      <c r="EIQ169"/>
      <c r="EIR169"/>
      <c r="EIS169"/>
      <c r="EIT169"/>
      <c r="EIU169"/>
      <c r="EIV169"/>
      <c r="EIW169"/>
      <c r="EIX169"/>
      <c r="EIY169"/>
      <c r="EIZ169"/>
      <c r="EJA169"/>
      <c r="EJB169"/>
      <c r="EJC169"/>
      <c r="EJD169"/>
      <c r="EJE169"/>
      <c r="EJF169"/>
      <c r="EJG169"/>
      <c r="EJH169"/>
      <c r="EJI169"/>
      <c r="EJJ169"/>
      <c r="EJK169"/>
      <c r="EJL169"/>
      <c r="EJM169"/>
      <c r="EJN169"/>
      <c r="EJO169"/>
      <c r="EJP169"/>
      <c r="EJQ169"/>
      <c r="EJR169"/>
      <c r="EJS169"/>
      <c r="EJT169"/>
      <c r="EJU169"/>
      <c r="EJV169"/>
      <c r="EJW169"/>
      <c r="EJX169"/>
      <c r="EJY169"/>
      <c r="EJZ169"/>
      <c r="EKA169"/>
      <c r="EKB169"/>
      <c r="EKC169"/>
      <c r="EKD169"/>
      <c r="EKE169"/>
      <c r="EKF169"/>
      <c r="EKG169"/>
      <c r="EKH169"/>
      <c r="EKI169"/>
      <c r="EKJ169"/>
      <c r="EKK169"/>
      <c r="EKL169"/>
      <c r="EKM169"/>
      <c r="EKN169"/>
      <c r="EKO169"/>
      <c r="EKP169"/>
      <c r="EKQ169"/>
      <c r="EKR169"/>
      <c r="EKS169"/>
      <c r="EKT169"/>
      <c r="EKU169"/>
      <c r="EKV169"/>
      <c r="EKW169"/>
      <c r="EKX169"/>
      <c r="EKY169"/>
      <c r="EKZ169"/>
      <c r="ELA169"/>
      <c r="ELB169"/>
      <c r="ELC169"/>
      <c r="ELD169"/>
      <c r="ELE169"/>
      <c r="ELF169"/>
      <c r="ELG169"/>
      <c r="ELH169"/>
      <c r="ELI169"/>
      <c r="ELJ169"/>
      <c r="ELK169"/>
      <c r="ELL169"/>
      <c r="ELM169"/>
      <c r="ELN169"/>
      <c r="ELO169"/>
      <c r="ELP169"/>
      <c r="ELQ169"/>
      <c r="ELR169"/>
      <c r="ELS169"/>
      <c r="ELT169"/>
      <c r="ELU169"/>
      <c r="ELV169"/>
      <c r="ELW169"/>
      <c r="ELX169"/>
      <c r="ELY169"/>
      <c r="ELZ169"/>
      <c r="EMA169"/>
      <c r="EMB169"/>
      <c r="EMC169"/>
      <c r="EMD169"/>
      <c r="EME169"/>
      <c r="EMF169"/>
      <c r="EMG169"/>
      <c r="EMH169"/>
      <c r="EMI169"/>
      <c r="EMJ169"/>
      <c r="EMK169"/>
      <c r="EML169"/>
      <c r="EMM169"/>
      <c r="EMN169"/>
      <c r="EMO169"/>
      <c r="EMP169"/>
      <c r="EMQ169"/>
      <c r="EMR169"/>
      <c r="EMS169"/>
      <c r="EMT169"/>
      <c r="EMU169"/>
      <c r="EMV169"/>
      <c r="EMW169"/>
      <c r="EMX169"/>
      <c r="EMY169"/>
      <c r="EMZ169"/>
      <c r="ENA169"/>
      <c r="ENB169"/>
      <c r="ENC169"/>
      <c r="END169"/>
      <c r="ENE169"/>
      <c r="ENF169"/>
      <c r="ENG169"/>
      <c r="ENH169"/>
      <c r="ENI169"/>
      <c r="ENJ169"/>
      <c r="ENK169"/>
      <c r="ENL169"/>
      <c r="ENM169"/>
      <c r="ENN169"/>
      <c r="ENO169"/>
      <c r="ENP169"/>
      <c r="ENQ169"/>
      <c r="ENR169"/>
      <c r="ENS169"/>
      <c r="ENT169"/>
      <c r="ENU169"/>
      <c r="ENV169"/>
      <c r="ENW169"/>
      <c r="ENX169"/>
      <c r="ENY169"/>
      <c r="ENZ169"/>
      <c r="EOA169"/>
      <c r="EOB169"/>
      <c r="EOC169"/>
      <c r="EOD169"/>
      <c r="EOE169"/>
      <c r="EOF169"/>
      <c r="EOG169"/>
      <c r="EOH169"/>
      <c r="EOI169"/>
      <c r="EOJ169"/>
      <c r="EOK169"/>
      <c r="EOL169"/>
      <c r="EOM169"/>
      <c r="EON169"/>
      <c r="EOO169"/>
      <c r="EOP169"/>
      <c r="EOQ169"/>
      <c r="EOR169"/>
      <c r="EOS169"/>
      <c r="EOT169"/>
      <c r="EOU169"/>
      <c r="EOV169"/>
      <c r="EOW169"/>
      <c r="EOX169"/>
      <c r="EOY169"/>
      <c r="EOZ169"/>
      <c r="EPA169"/>
      <c r="EPB169"/>
      <c r="EPC169"/>
      <c r="EPD169"/>
      <c r="EPE169"/>
      <c r="EPF169"/>
      <c r="EPG169"/>
      <c r="EPH169"/>
      <c r="EPI169"/>
      <c r="EPJ169"/>
      <c r="EPK169"/>
      <c r="EPL169"/>
      <c r="EPM169"/>
      <c r="EPN169"/>
      <c r="EPO169"/>
      <c r="EPP169"/>
      <c r="EPQ169"/>
      <c r="EPR169"/>
      <c r="EPS169"/>
      <c r="EPT169"/>
      <c r="EPU169"/>
      <c r="EPV169"/>
      <c r="EPW169"/>
      <c r="EPX169"/>
      <c r="EPY169"/>
      <c r="EPZ169"/>
      <c r="EQA169"/>
      <c r="EQB169"/>
      <c r="EQC169"/>
      <c r="EQD169"/>
      <c r="EQE169"/>
      <c r="EQF169"/>
      <c r="EQG169"/>
      <c r="EQH169"/>
      <c r="EQI169"/>
      <c r="EQJ169"/>
      <c r="EQK169"/>
      <c r="EQL169"/>
      <c r="EQM169"/>
      <c r="EQN169"/>
      <c r="EQO169"/>
      <c r="EQP169"/>
      <c r="EQQ169"/>
      <c r="EQR169"/>
      <c r="EQS169"/>
      <c r="EQT169"/>
      <c r="EQU169"/>
      <c r="EQV169"/>
      <c r="EQW169"/>
      <c r="EQX169"/>
      <c r="EQY169"/>
      <c r="EQZ169"/>
      <c r="ERA169"/>
      <c r="ERB169"/>
      <c r="ERC169"/>
      <c r="ERD169"/>
      <c r="ERE169"/>
      <c r="ERF169"/>
      <c r="ERG169"/>
      <c r="ERH169"/>
      <c r="ERI169"/>
      <c r="ERJ169"/>
      <c r="ERK169"/>
      <c r="ERL169"/>
      <c r="ERM169"/>
      <c r="ERN169"/>
      <c r="ERO169"/>
      <c r="ERP169"/>
      <c r="ERQ169"/>
      <c r="ERR169"/>
      <c r="ERS169"/>
      <c r="ERT169"/>
      <c r="ERU169"/>
      <c r="ERV169"/>
      <c r="ERW169"/>
      <c r="ERX169"/>
      <c r="ERY169"/>
      <c r="ERZ169"/>
      <c r="ESA169"/>
      <c r="ESB169"/>
      <c r="ESC169"/>
      <c r="ESD169"/>
      <c r="ESE169"/>
      <c r="ESF169"/>
      <c r="ESG169"/>
      <c r="ESH169"/>
      <c r="ESI169"/>
      <c r="ESJ169"/>
      <c r="ESK169"/>
      <c r="ESL169"/>
      <c r="ESM169"/>
      <c r="ESN169"/>
      <c r="ESO169"/>
      <c r="ESP169"/>
      <c r="ESQ169"/>
      <c r="ESR169"/>
      <c r="ESS169"/>
      <c r="EST169"/>
      <c r="ESU169"/>
      <c r="ESV169"/>
      <c r="ESW169"/>
      <c r="ESX169"/>
      <c r="ESY169"/>
      <c r="ESZ169"/>
      <c r="ETA169"/>
      <c r="ETB169"/>
      <c r="ETC169"/>
      <c r="ETD169"/>
      <c r="ETE169"/>
      <c r="ETF169"/>
      <c r="ETG169"/>
      <c r="ETH169"/>
      <c r="ETI169"/>
      <c r="ETJ169"/>
      <c r="ETK169"/>
      <c r="ETL169"/>
      <c r="ETM169"/>
      <c r="ETN169"/>
      <c r="ETO169"/>
      <c r="ETP169"/>
      <c r="ETQ169"/>
      <c r="ETR169"/>
      <c r="ETS169"/>
      <c r="ETT169"/>
      <c r="ETU169"/>
      <c r="ETV169"/>
      <c r="ETW169"/>
      <c r="ETX169"/>
      <c r="ETY169"/>
      <c r="ETZ169"/>
      <c r="EUA169"/>
      <c r="EUB169"/>
      <c r="EUC169"/>
      <c r="EUD169"/>
      <c r="EUE169"/>
      <c r="EUF169"/>
      <c r="EUG169"/>
      <c r="EUH169"/>
      <c r="EUI169"/>
      <c r="EUJ169"/>
      <c r="EUK169"/>
      <c r="EUL169"/>
      <c r="EUM169"/>
      <c r="EUN169"/>
      <c r="EUO169"/>
      <c r="EUP169"/>
      <c r="EUQ169"/>
      <c r="EUR169"/>
      <c r="EUS169"/>
      <c r="EUT169"/>
      <c r="EUU169"/>
      <c r="EUV169"/>
      <c r="EUW169"/>
      <c r="EUX169"/>
      <c r="EUY169"/>
      <c r="EUZ169"/>
      <c r="EVA169"/>
      <c r="EVB169"/>
      <c r="EVC169"/>
      <c r="EVD169"/>
      <c r="EVE169"/>
      <c r="EVF169"/>
      <c r="EVG169"/>
      <c r="EVH169"/>
      <c r="EVI169"/>
      <c r="EVJ169"/>
      <c r="EVK169"/>
      <c r="EVL169"/>
      <c r="EVM169"/>
      <c r="EVN169"/>
      <c r="EVO169"/>
      <c r="EVP169"/>
      <c r="EVQ169"/>
      <c r="EVR169"/>
      <c r="EVS169"/>
      <c r="EVT169"/>
      <c r="EVU169"/>
      <c r="EVV169"/>
      <c r="EVW169"/>
      <c r="EVX169"/>
      <c r="EVY169"/>
      <c r="EVZ169"/>
      <c r="EWA169"/>
      <c r="EWB169"/>
      <c r="EWC169"/>
      <c r="EWD169"/>
      <c r="EWE169"/>
      <c r="EWF169"/>
      <c r="EWG169"/>
      <c r="EWH169"/>
      <c r="EWI169"/>
      <c r="EWJ169"/>
      <c r="EWK169"/>
      <c r="EWL169"/>
      <c r="EWM169"/>
      <c r="EWN169"/>
      <c r="EWO169"/>
      <c r="EWP169"/>
      <c r="EWQ169"/>
      <c r="EWR169"/>
      <c r="EWS169"/>
      <c r="EWT169"/>
      <c r="EWU169"/>
      <c r="EWV169"/>
      <c r="EWW169"/>
      <c r="EWX169"/>
      <c r="EWY169"/>
      <c r="EWZ169"/>
      <c r="EXA169"/>
      <c r="EXB169"/>
      <c r="EXC169"/>
      <c r="EXD169"/>
      <c r="EXE169"/>
      <c r="EXF169"/>
      <c r="EXG169"/>
      <c r="EXH169"/>
      <c r="EXI169"/>
      <c r="EXJ169"/>
      <c r="EXK169"/>
      <c r="EXL169"/>
      <c r="EXM169"/>
      <c r="EXN169"/>
      <c r="EXO169"/>
      <c r="EXP169"/>
      <c r="EXQ169"/>
      <c r="EXR169"/>
      <c r="EXS169"/>
      <c r="EXT169"/>
      <c r="EXU169"/>
      <c r="EXV169"/>
      <c r="EXW169"/>
      <c r="EXX169"/>
      <c r="EXY169"/>
      <c r="EXZ169"/>
      <c r="EYA169"/>
      <c r="EYB169"/>
      <c r="EYC169"/>
      <c r="EYD169"/>
      <c r="EYE169"/>
      <c r="EYF169"/>
      <c r="EYG169"/>
      <c r="EYH169"/>
      <c r="EYI169"/>
      <c r="EYJ169"/>
      <c r="EYK169"/>
      <c r="EYL169"/>
      <c r="EYM169"/>
      <c r="EYN169"/>
      <c r="EYO169"/>
      <c r="EYP169"/>
      <c r="EYQ169"/>
      <c r="EYR169"/>
      <c r="EYS169"/>
      <c r="EYT169"/>
      <c r="EYU169"/>
      <c r="EYV169"/>
      <c r="EYW169"/>
      <c r="EYX169"/>
      <c r="EYY169"/>
      <c r="EYZ169"/>
      <c r="EZA169"/>
      <c r="EZB169"/>
      <c r="EZC169"/>
    </row>
    <row r="170" spans="1:4059" ht="15" x14ac:dyDescent="0.25">
      <c r="A170" s="154"/>
      <c r="B170" s="154"/>
      <c r="C170" s="172">
        <v>44469</v>
      </c>
      <c r="D170" s="170">
        <v>1384.25</v>
      </c>
      <c r="E170" s="170">
        <v>937.11111111111109</v>
      </c>
      <c r="F170" s="170">
        <v>8771.8888888888887</v>
      </c>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c r="BIN170"/>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c r="BMM170"/>
      <c r="BMN170"/>
      <c r="BMO170"/>
      <c r="BMP170"/>
      <c r="BMQ170"/>
      <c r="BMR170"/>
      <c r="BMS170"/>
      <c r="BMT170"/>
      <c r="BMU170"/>
      <c r="BMV170"/>
      <c r="BMW170"/>
      <c r="BMX170"/>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c r="BRC170"/>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c r="BUO170"/>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c r="BVR170"/>
      <c r="BVS170"/>
      <c r="BVT170"/>
      <c r="BVU170"/>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c r="BYF170"/>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c r="CBT170"/>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c r="CCW170"/>
      <c r="CCX170"/>
      <c r="CCY170"/>
      <c r="CCZ170"/>
      <c r="CDA170"/>
      <c r="CDB170"/>
      <c r="CDC170"/>
      <c r="CDD170"/>
      <c r="CDE170"/>
      <c r="CDF170"/>
      <c r="CDG170"/>
      <c r="CDH170"/>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c r="CFF170"/>
      <c r="CFG170"/>
      <c r="CFH170"/>
      <c r="CFI170"/>
      <c r="CFJ170"/>
      <c r="CFK170"/>
      <c r="CFL170"/>
      <c r="CFM170"/>
      <c r="CFN170"/>
      <c r="CFO170"/>
      <c r="CFP170"/>
      <c r="CFQ170"/>
      <c r="CFR170"/>
      <c r="CFS170"/>
      <c r="CFT170"/>
      <c r="CFU170"/>
      <c r="CFV170"/>
      <c r="CFW170"/>
      <c r="CFX170"/>
      <c r="CFY170"/>
      <c r="CFZ170"/>
      <c r="CGA170"/>
      <c r="CGB170"/>
      <c r="CGC170"/>
      <c r="CGD170"/>
      <c r="CGE170"/>
      <c r="CGF170"/>
      <c r="CGG170"/>
      <c r="CGH170"/>
      <c r="CGI170"/>
      <c r="CGJ170"/>
      <c r="CGK170"/>
      <c r="CGL170"/>
      <c r="CGM170"/>
      <c r="CGN170"/>
      <c r="CGO170"/>
      <c r="CGP170"/>
      <c r="CGQ170"/>
      <c r="CGR170"/>
      <c r="CGS170"/>
      <c r="CGT170"/>
      <c r="CGU170"/>
      <c r="CGV170"/>
      <c r="CGW170"/>
      <c r="CGX170"/>
      <c r="CGY170"/>
      <c r="CGZ170"/>
      <c r="CHA170"/>
      <c r="CHB170"/>
      <c r="CHC170"/>
      <c r="CHD170"/>
      <c r="CHE170"/>
      <c r="CHF170"/>
      <c r="CHG170"/>
      <c r="CHH170"/>
      <c r="CHI170"/>
      <c r="CHJ170"/>
      <c r="CHK170"/>
      <c r="CHL170"/>
      <c r="CHM170"/>
      <c r="CHN170"/>
      <c r="CHO170"/>
      <c r="CHP170"/>
      <c r="CHQ170"/>
      <c r="CHR170"/>
      <c r="CHS170"/>
      <c r="CHT170"/>
      <c r="CHU170"/>
      <c r="CHV170"/>
      <c r="CHW170"/>
      <c r="CHX170"/>
      <c r="CHY170"/>
      <c r="CHZ170"/>
      <c r="CIA170"/>
      <c r="CIB170"/>
      <c r="CIC170"/>
      <c r="CID170"/>
      <c r="CIE170"/>
      <c r="CIF170"/>
      <c r="CIG170"/>
      <c r="CIH170"/>
      <c r="CII170"/>
      <c r="CIJ170"/>
      <c r="CIK170"/>
      <c r="CIL170"/>
      <c r="CIM170"/>
      <c r="CIN170"/>
      <c r="CIO170"/>
      <c r="CIP170"/>
      <c r="CIQ170"/>
      <c r="CIR170"/>
      <c r="CIS170"/>
      <c r="CIT170"/>
      <c r="CIU170"/>
      <c r="CIV170"/>
      <c r="CIW170"/>
      <c r="CIX170"/>
      <c r="CIY170"/>
      <c r="CIZ170"/>
      <c r="CJA170"/>
      <c r="CJB170"/>
      <c r="CJC170"/>
      <c r="CJD170"/>
      <c r="CJE170"/>
      <c r="CJF170"/>
      <c r="CJG170"/>
      <c r="CJH170"/>
      <c r="CJI170"/>
      <c r="CJJ170"/>
      <c r="CJK170"/>
      <c r="CJL170"/>
      <c r="CJM170"/>
      <c r="CJN170"/>
      <c r="CJO170"/>
      <c r="CJP170"/>
      <c r="CJQ170"/>
      <c r="CJR170"/>
      <c r="CJS170"/>
      <c r="CJT170"/>
      <c r="CJU170"/>
      <c r="CJV170"/>
      <c r="CJW170"/>
      <c r="CJX170"/>
      <c r="CJY170"/>
      <c r="CJZ170"/>
      <c r="CKA170"/>
      <c r="CKB170"/>
      <c r="CKC170"/>
      <c r="CKD170"/>
      <c r="CKE170"/>
      <c r="CKF170"/>
      <c r="CKG170"/>
      <c r="CKH170"/>
      <c r="CKI170"/>
      <c r="CKJ170"/>
      <c r="CKK170"/>
      <c r="CKL170"/>
      <c r="CKM170"/>
      <c r="CKN170"/>
      <c r="CKO170"/>
      <c r="CKP170"/>
      <c r="CKQ170"/>
      <c r="CKR170"/>
      <c r="CKS170"/>
      <c r="CKT170"/>
      <c r="CKU170"/>
      <c r="CKV170"/>
      <c r="CKW170"/>
      <c r="CKX170"/>
      <c r="CKY170"/>
      <c r="CKZ170"/>
      <c r="CLA170"/>
      <c r="CLB170"/>
      <c r="CLC170"/>
      <c r="CLD170"/>
      <c r="CLE170"/>
      <c r="CLF170"/>
      <c r="CLG170"/>
      <c r="CLH170"/>
      <c r="CLI170"/>
      <c r="CLJ170"/>
      <c r="CLK170"/>
      <c r="CLL170"/>
      <c r="CLM170"/>
      <c r="CLN170"/>
      <c r="CLO170"/>
      <c r="CLP170"/>
      <c r="CLQ170"/>
      <c r="CLR170"/>
      <c r="CLS170"/>
      <c r="CLT170"/>
      <c r="CLU170"/>
      <c r="CLV170"/>
      <c r="CLW170"/>
      <c r="CLX170"/>
      <c r="CLY170"/>
      <c r="CLZ170"/>
      <c r="CMA170"/>
      <c r="CMB170"/>
      <c r="CMC170"/>
      <c r="CMD170"/>
      <c r="CME170"/>
      <c r="CMF170"/>
      <c r="CMG170"/>
      <c r="CMH170"/>
      <c r="CMI170"/>
      <c r="CMJ170"/>
      <c r="CMK170"/>
      <c r="CML170"/>
      <c r="CMM170"/>
      <c r="CMN170"/>
      <c r="CMO170"/>
      <c r="CMP170"/>
      <c r="CMQ170"/>
      <c r="CMR170"/>
      <c r="CMS170"/>
      <c r="CMT170"/>
      <c r="CMU170"/>
      <c r="CMV170"/>
      <c r="CMW170"/>
      <c r="CMX170"/>
      <c r="CMY170"/>
      <c r="CMZ170"/>
      <c r="CNA170"/>
      <c r="CNB170"/>
      <c r="CNC170"/>
      <c r="CND170"/>
      <c r="CNE170"/>
      <c r="CNF170"/>
      <c r="CNG170"/>
      <c r="CNH170"/>
      <c r="CNI170"/>
      <c r="CNJ170"/>
      <c r="CNK170"/>
      <c r="CNL170"/>
      <c r="CNM170"/>
      <c r="CNN170"/>
      <c r="CNO170"/>
      <c r="CNP170"/>
      <c r="CNQ170"/>
      <c r="CNR170"/>
      <c r="CNS170"/>
      <c r="CNT170"/>
      <c r="CNU170"/>
      <c r="CNV170"/>
      <c r="CNW170"/>
      <c r="CNX170"/>
      <c r="CNY170"/>
      <c r="CNZ170"/>
      <c r="COA170"/>
      <c r="COB170"/>
      <c r="COC170"/>
      <c r="COD170"/>
      <c r="COE170"/>
      <c r="COF170"/>
      <c r="COG170"/>
      <c r="COH170"/>
      <c r="COI170"/>
      <c r="COJ170"/>
      <c r="COK170"/>
      <c r="COL170"/>
      <c r="COM170"/>
      <c r="CON170"/>
      <c r="COO170"/>
      <c r="COP170"/>
      <c r="COQ170"/>
      <c r="COR170"/>
      <c r="COS170"/>
      <c r="COT170"/>
      <c r="COU170"/>
      <c r="COV170"/>
      <c r="COW170"/>
      <c r="COX170"/>
      <c r="COY170"/>
      <c r="COZ170"/>
      <c r="CPA170"/>
      <c r="CPB170"/>
      <c r="CPC170"/>
      <c r="CPD170"/>
      <c r="CPE170"/>
      <c r="CPF170"/>
      <c r="CPG170"/>
      <c r="CPH170"/>
      <c r="CPI170"/>
      <c r="CPJ170"/>
      <c r="CPK170"/>
      <c r="CPL170"/>
      <c r="CPM170"/>
      <c r="CPN170"/>
      <c r="CPO170"/>
      <c r="CPP170"/>
      <c r="CPQ170"/>
      <c r="CPR170"/>
      <c r="CPS170"/>
      <c r="CPT170"/>
      <c r="CPU170"/>
      <c r="CPV170"/>
      <c r="CPW170"/>
      <c r="CPX170"/>
      <c r="CPY170"/>
      <c r="CPZ170"/>
      <c r="CQA170"/>
      <c r="CQB170"/>
      <c r="CQC170"/>
      <c r="CQD170"/>
      <c r="CQE170"/>
      <c r="CQF170"/>
      <c r="CQG170"/>
      <c r="CQH170"/>
      <c r="CQI170"/>
      <c r="CQJ170"/>
      <c r="CQK170"/>
      <c r="CQL170"/>
      <c r="CQM170"/>
      <c r="CQN170"/>
      <c r="CQO170"/>
      <c r="CQP170"/>
      <c r="CQQ170"/>
      <c r="CQR170"/>
      <c r="CQS170"/>
      <c r="CQT170"/>
      <c r="CQU170"/>
      <c r="CQV170"/>
      <c r="CQW170"/>
      <c r="CQX170"/>
      <c r="CQY170"/>
      <c r="CQZ170"/>
      <c r="CRA170"/>
      <c r="CRB170"/>
      <c r="CRC170"/>
      <c r="CRD170"/>
      <c r="CRE170"/>
      <c r="CRF170"/>
      <c r="CRG170"/>
      <c r="CRH170"/>
      <c r="CRI170"/>
      <c r="CRJ170"/>
      <c r="CRK170"/>
      <c r="CRL170"/>
      <c r="CRM170"/>
      <c r="CRN170"/>
      <c r="CRO170"/>
      <c r="CRP170"/>
      <c r="CRQ170"/>
      <c r="CRR170"/>
      <c r="CRS170"/>
      <c r="CRT170"/>
      <c r="CRU170"/>
      <c r="CRV170"/>
      <c r="CRW170"/>
      <c r="CRX170"/>
      <c r="CRY170"/>
      <c r="CRZ170"/>
      <c r="CSA170"/>
      <c r="CSB170"/>
      <c r="CSC170"/>
      <c r="CSD170"/>
      <c r="CSE170"/>
      <c r="CSF170"/>
      <c r="CSG170"/>
      <c r="CSH170"/>
      <c r="CSI170"/>
      <c r="CSJ170"/>
      <c r="CSK170"/>
      <c r="CSL170"/>
      <c r="CSM170"/>
      <c r="CSN170"/>
      <c r="CSO170"/>
      <c r="CSP170"/>
      <c r="CSQ170"/>
      <c r="CSR170"/>
      <c r="CSS170"/>
      <c r="CST170"/>
      <c r="CSU170"/>
      <c r="CSV170"/>
      <c r="CSW170"/>
      <c r="CSX170"/>
      <c r="CSY170"/>
      <c r="CSZ170"/>
      <c r="CTA170"/>
      <c r="CTB170"/>
      <c r="CTC170"/>
      <c r="CTD170"/>
      <c r="CTE170"/>
      <c r="CTF170"/>
      <c r="CTG170"/>
      <c r="CTH170"/>
      <c r="CTI170"/>
      <c r="CTJ170"/>
      <c r="CTK170"/>
      <c r="CTL170"/>
      <c r="CTM170"/>
      <c r="CTN170"/>
      <c r="CTO170"/>
      <c r="CTP170"/>
      <c r="CTQ170"/>
      <c r="CTR170"/>
      <c r="CTS170"/>
      <c r="CTT170"/>
      <c r="CTU170"/>
      <c r="CTV170"/>
      <c r="CTW170"/>
      <c r="CTX170"/>
      <c r="CTY170"/>
      <c r="CTZ170"/>
      <c r="CUA170"/>
      <c r="CUB170"/>
      <c r="CUC170"/>
      <c r="CUD170"/>
      <c r="CUE170"/>
      <c r="CUF170"/>
      <c r="CUG170"/>
      <c r="CUH170"/>
      <c r="CUI170"/>
      <c r="CUJ170"/>
      <c r="CUK170"/>
      <c r="CUL170"/>
      <c r="CUM170"/>
      <c r="CUN170"/>
      <c r="CUO170"/>
      <c r="CUP170"/>
      <c r="CUQ170"/>
      <c r="CUR170"/>
      <c r="CUS170"/>
      <c r="CUT170"/>
      <c r="CUU170"/>
      <c r="CUV170"/>
      <c r="CUW170"/>
      <c r="CUX170"/>
      <c r="CUY170"/>
      <c r="CUZ170"/>
      <c r="CVA170"/>
      <c r="CVB170"/>
      <c r="CVC170"/>
      <c r="CVD170"/>
      <c r="CVE170"/>
      <c r="CVF170"/>
      <c r="CVG170"/>
      <c r="CVH170"/>
      <c r="CVI170"/>
      <c r="CVJ170"/>
      <c r="CVK170"/>
      <c r="CVL170"/>
      <c r="CVM170"/>
      <c r="CVN170"/>
      <c r="CVO170"/>
      <c r="CVP170"/>
      <c r="CVQ170"/>
      <c r="CVR170"/>
      <c r="CVS170"/>
      <c r="CVT170"/>
      <c r="CVU170"/>
      <c r="CVV170"/>
      <c r="CVW170"/>
      <c r="CVX170"/>
      <c r="CVY170"/>
      <c r="CVZ170"/>
      <c r="CWA170"/>
      <c r="CWB170"/>
      <c r="CWC170"/>
      <c r="CWD170"/>
      <c r="CWE170"/>
      <c r="CWF170"/>
      <c r="CWG170"/>
      <c r="CWH170"/>
      <c r="CWI170"/>
      <c r="CWJ170"/>
      <c r="CWK170"/>
      <c r="CWL170"/>
      <c r="CWM170"/>
      <c r="CWN170"/>
      <c r="CWO170"/>
      <c r="CWP170"/>
      <c r="CWQ170"/>
      <c r="CWR170"/>
      <c r="CWS170"/>
      <c r="CWT170"/>
      <c r="CWU170"/>
      <c r="CWV170"/>
      <c r="CWW170"/>
      <c r="CWX170"/>
      <c r="CWY170"/>
      <c r="CWZ170"/>
      <c r="CXA170"/>
      <c r="CXB170"/>
      <c r="CXC170"/>
      <c r="CXD170"/>
      <c r="CXE170"/>
      <c r="CXF170"/>
      <c r="CXG170"/>
      <c r="CXH170"/>
      <c r="CXI170"/>
      <c r="CXJ170"/>
      <c r="CXK170"/>
      <c r="CXL170"/>
      <c r="CXM170"/>
      <c r="CXN170"/>
      <c r="CXO170"/>
      <c r="CXP170"/>
      <c r="CXQ170"/>
      <c r="CXR170"/>
      <c r="CXS170"/>
      <c r="CXT170"/>
      <c r="CXU170"/>
      <c r="CXV170"/>
      <c r="CXW170"/>
      <c r="CXX170"/>
      <c r="CXY170"/>
      <c r="CXZ170"/>
      <c r="CYA170"/>
      <c r="CYB170"/>
      <c r="CYC170"/>
      <c r="CYD170"/>
      <c r="CYE170"/>
      <c r="CYF170"/>
      <c r="CYG170"/>
      <c r="CYH170"/>
      <c r="CYI170"/>
      <c r="CYJ170"/>
      <c r="CYK170"/>
      <c r="CYL170"/>
      <c r="CYM170"/>
      <c r="CYN170"/>
      <c r="CYO170"/>
      <c r="CYP170"/>
      <c r="CYQ170"/>
      <c r="CYR170"/>
      <c r="CYS170"/>
      <c r="CYT170"/>
      <c r="CYU170"/>
      <c r="CYV170"/>
      <c r="CYW170"/>
      <c r="CYX170"/>
      <c r="CYY170"/>
      <c r="CYZ170"/>
      <c r="CZA170"/>
      <c r="CZB170"/>
      <c r="CZC170"/>
      <c r="CZD170"/>
      <c r="CZE170"/>
      <c r="CZF170"/>
      <c r="CZG170"/>
      <c r="CZH170"/>
      <c r="CZI170"/>
      <c r="CZJ170"/>
      <c r="CZK170"/>
      <c r="CZL170"/>
      <c r="CZM170"/>
      <c r="CZN170"/>
      <c r="CZO170"/>
      <c r="CZP170"/>
      <c r="CZQ170"/>
      <c r="CZR170"/>
      <c r="CZS170"/>
      <c r="CZT170"/>
      <c r="CZU170"/>
      <c r="CZV170"/>
      <c r="CZW170"/>
      <c r="CZX170"/>
      <c r="CZY170"/>
      <c r="CZZ170"/>
      <c r="DAA170"/>
      <c r="DAB170"/>
      <c r="DAC170"/>
      <c r="DAD170"/>
      <c r="DAE170"/>
      <c r="DAF170"/>
      <c r="DAG170"/>
      <c r="DAH170"/>
      <c r="DAI170"/>
      <c r="DAJ170"/>
      <c r="DAK170"/>
      <c r="DAL170"/>
      <c r="DAM170"/>
      <c r="DAN170"/>
      <c r="DAO170"/>
      <c r="DAP170"/>
      <c r="DAQ170"/>
      <c r="DAR170"/>
      <c r="DAS170"/>
      <c r="DAT170"/>
      <c r="DAU170"/>
      <c r="DAV170"/>
      <c r="DAW170"/>
      <c r="DAX170"/>
      <c r="DAY170"/>
      <c r="DAZ170"/>
      <c r="DBA170"/>
      <c r="DBB170"/>
      <c r="DBC170"/>
      <c r="DBD170"/>
      <c r="DBE170"/>
      <c r="DBF170"/>
      <c r="DBG170"/>
      <c r="DBH170"/>
      <c r="DBI170"/>
      <c r="DBJ170"/>
      <c r="DBK170"/>
      <c r="DBL170"/>
      <c r="DBM170"/>
      <c r="DBN170"/>
      <c r="DBO170"/>
      <c r="DBP170"/>
      <c r="DBQ170"/>
      <c r="DBR170"/>
      <c r="DBS170"/>
      <c r="DBT170"/>
      <c r="DBU170"/>
      <c r="DBV170"/>
      <c r="DBW170"/>
      <c r="DBX170"/>
      <c r="DBY170"/>
      <c r="DBZ170"/>
      <c r="DCA170"/>
      <c r="DCB170"/>
      <c r="DCC170"/>
      <c r="DCD170"/>
      <c r="DCE170"/>
      <c r="DCF170"/>
      <c r="DCG170"/>
      <c r="DCH170"/>
      <c r="DCI170"/>
      <c r="DCJ170"/>
      <c r="DCK170"/>
      <c r="DCL170"/>
      <c r="DCM170"/>
      <c r="DCN170"/>
      <c r="DCO170"/>
      <c r="DCP170"/>
      <c r="DCQ170"/>
      <c r="DCR170"/>
      <c r="DCS170"/>
      <c r="DCT170"/>
      <c r="DCU170"/>
      <c r="DCV170"/>
      <c r="DCW170"/>
      <c r="DCX170"/>
      <c r="DCY170"/>
      <c r="DCZ170"/>
      <c r="DDA170"/>
      <c r="DDB170"/>
      <c r="DDC170"/>
      <c r="DDD170"/>
      <c r="DDE170"/>
      <c r="DDF170"/>
      <c r="DDG170"/>
      <c r="DDH170"/>
      <c r="DDI170"/>
      <c r="DDJ170"/>
      <c r="DDK170"/>
      <c r="DDL170"/>
      <c r="DDM170"/>
      <c r="DDN170"/>
      <c r="DDO170"/>
      <c r="DDP170"/>
      <c r="DDQ170"/>
      <c r="DDR170"/>
      <c r="DDS170"/>
      <c r="DDT170"/>
      <c r="DDU170"/>
      <c r="DDV170"/>
      <c r="DDW170"/>
      <c r="DDX170"/>
      <c r="DDY170"/>
      <c r="DDZ170"/>
      <c r="DEA170"/>
      <c r="DEB170"/>
      <c r="DEC170"/>
      <c r="DED170"/>
      <c r="DEE170"/>
      <c r="DEF170"/>
      <c r="DEG170"/>
      <c r="DEH170"/>
      <c r="DEI170"/>
      <c r="DEJ170"/>
      <c r="DEK170"/>
      <c r="DEL170"/>
      <c r="DEM170"/>
      <c r="DEN170"/>
      <c r="DEO170"/>
      <c r="DEP170"/>
      <c r="DEQ170"/>
      <c r="DER170"/>
      <c r="DES170"/>
      <c r="DET170"/>
      <c r="DEU170"/>
      <c r="DEV170"/>
      <c r="DEW170"/>
      <c r="DEX170"/>
      <c r="DEY170"/>
      <c r="DEZ170"/>
      <c r="DFA170"/>
      <c r="DFB170"/>
      <c r="DFC170"/>
      <c r="DFD170"/>
      <c r="DFE170"/>
      <c r="DFF170"/>
      <c r="DFG170"/>
      <c r="DFH170"/>
      <c r="DFI170"/>
      <c r="DFJ170"/>
      <c r="DFK170"/>
      <c r="DFL170"/>
      <c r="DFM170"/>
      <c r="DFN170"/>
      <c r="DFO170"/>
      <c r="DFP170"/>
      <c r="DFQ170"/>
      <c r="DFR170"/>
      <c r="DFS170"/>
      <c r="DFT170"/>
      <c r="DFU170"/>
      <c r="DFV170"/>
      <c r="DFW170"/>
      <c r="DFX170"/>
      <c r="DFY170"/>
      <c r="DFZ170"/>
      <c r="DGA170"/>
      <c r="DGB170"/>
      <c r="DGC170"/>
      <c r="DGD170"/>
      <c r="DGE170"/>
      <c r="DGF170"/>
      <c r="DGG170"/>
      <c r="DGH170"/>
      <c r="DGI170"/>
      <c r="DGJ170"/>
      <c r="DGK170"/>
      <c r="DGL170"/>
      <c r="DGM170"/>
      <c r="DGN170"/>
      <c r="DGO170"/>
      <c r="DGP170"/>
      <c r="DGQ170"/>
      <c r="DGR170"/>
      <c r="DGS170"/>
      <c r="DGT170"/>
      <c r="DGU170"/>
      <c r="DGV170"/>
      <c r="DGW170"/>
      <c r="DGX170"/>
      <c r="DGY170"/>
      <c r="DGZ170"/>
      <c r="DHA170"/>
      <c r="DHB170"/>
      <c r="DHC170"/>
      <c r="DHD170"/>
      <c r="DHE170"/>
      <c r="DHF170"/>
      <c r="DHG170"/>
      <c r="DHH170"/>
      <c r="DHI170"/>
      <c r="DHJ170"/>
      <c r="DHK170"/>
      <c r="DHL170"/>
      <c r="DHM170"/>
      <c r="DHN170"/>
      <c r="DHO170"/>
      <c r="DHP170"/>
      <c r="DHQ170"/>
      <c r="DHR170"/>
      <c r="DHS170"/>
      <c r="DHT170"/>
      <c r="DHU170"/>
      <c r="DHV170"/>
      <c r="DHW170"/>
      <c r="DHX170"/>
      <c r="DHY170"/>
      <c r="DHZ170"/>
      <c r="DIA170"/>
      <c r="DIB170"/>
      <c r="DIC170"/>
      <c r="DID170"/>
      <c r="DIE170"/>
      <c r="DIF170"/>
      <c r="DIG170"/>
      <c r="DIH170"/>
      <c r="DII170"/>
      <c r="DIJ170"/>
      <c r="DIK170"/>
      <c r="DIL170"/>
      <c r="DIM170"/>
      <c r="DIN170"/>
      <c r="DIO170"/>
      <c r="DIP170"/>
      <c r="DIQ170"/>
      <c r="DIR170"/>
      <c r="DIS170"/>
      <c r="DIT170"/>
      <c r="DIU170"/>
      <c r="DIV170"/>
      <c r="DIW170"/>
      <c r="DIX170"/>
      <c r="DIY170"/>
      <c r="DIZ170"/>
      <c r="DJA170"/>
      <c r="DJB170"/>
      <c r="DJC170"/>
      <c r="DJD170"/>
      <c r="DJE170"/>
      <c r="DJF170"/>
      <c r="DJG170"/>
      <c r="DJH170"/>
      <c r="DJI170"/>
      <c r="DJJ170"/>
      <c r="DJK170"/>
      <c r="DJL170"/>
      <c r="DJM170"/>
      <c r="DJN170"/>
      <c r="DJO170"/>
      <c r="DJP170"/>
      <c r="DJQ170"/>
      <c r="DJR170"/>
      <c r="DJS170"/>
      <c r="DJT170"/>
      <c r="DJU170"/>
      <c r="DJV170"/>
      <c r="DJW170"/>
      <c r="DJX170"/>
      <c r="DJY170"/>
      <c r="DJZ170"/>
      <c r="DKA170"/>
      <c r="DKB170"/>
      <c r="DKC170"/>
      <c r="DKD170"/>
      <c r="DKE170"/>
      <c r="DKF170"/>
      <c r="DKG170"/>
      <c r="DKH170"/>
      <c r="DKI170"/>
      <c r="DKJ170"/>
      <c r="DKK170"/>
      <c r="DKL170"/>
      <c r="DKM170"/>
      <c r="DKN170"/>
      <c r="DKO170"/>
      <c r="DKP170"/>
      <c r="DKQ170"/>
      <c r="DKR170"/>
      <c r="DKS170"/>
      <c r="DKT170"/>
      <c r="DKU170"/>
      <c r="DKV170"/>
      <c r="DKW170"/>
      <c r="DKX170"/>
      <c r="DKY170"/>
      <c r="DKZ170"/>
      <c r="DLA170"/>
      <c r="DLB170"/>
      <c r="DLC170"/>
      <c r="DLD170"/>
      <c r="DLE170"/>
      <c r="DLF170"/>
      <c r="DLG170"/>
      <c r="DLH170"/>
      <c r="DLI170"/>
      <c r="DLJ170"/>
      <c r="DLK170"/>
      <c r="DLL170"/>
      <c r="DLM170"/>
      <c r="DLN170"/>
      <c r="DLO170"/>
      <c r="DLP170"/>
      <c r="DLQ170"/>
      <c r="DLR170"/>
      <c r="DLS170"/>
      <c r="DLT170"/>
      <c r="DLU170"/>
      <c r="DLV170"/>
      <c r="DLW170"/>
      <c r="DLX170"/>
      <c r="DLY170"/>
      <c r="DLZ170"/>
      <c r="DMA170"/>
      <c r="DMB170"/>
      <c r="DMC170"/>
      <c r="DMD170"/>
      <c r="DME170"/>
      <c r="DMF170"/>
      <c r="DMG170"/>
      <c r="DMH170"/>
      <c r="DMI170"/>
      <c r="DMJ170"/>
      <c r="DMK170"/>
      <c r="DML170"/>
      <c r="DMM170"/>
      <c r="DMN170"/>
      <c r="DMO170"/>
      <c r="DMP170"/>
      <c r="DMQ170"/>
      <c r="DMR170"/>
      <c r="DMS170"/>
      <c r="DMT170"/>
      <c r="DMU170"/>
      <c r="DMV170"/>
      <c r="DMW170"/>
      <c r="DMX170"/>
      <c r="DMY170"/>
      <c r="DMZ170"/>
      <c r="DNA170"/>
      <c r="DNB170"/>
      <c r="DNC170"/>
      <c r="DND170"/>
      <c r="DNE170"/>
      <c r="DNF170"/>
      <c r="DNG170"/>
      <c r="DNH170"/>
      <c r="DNI170"/>
      <c r="DNJ170"/>
      <c r="DNK170"/>
      <c r="DNL170"/>
      <c r="DNM170"/>
      <c r="DNN170"/>
      <c r="DNO170"/>
      <c r="DNP170"/>
      <c r="DNQ170"/>
      <c r="DNR170"/>
      <c r="DNS170"/>
      <c r="DNT170"/>
      <c r="DNU170"/>
      <c r="DNV170"/>
      <c r="DNW170"/>
      <c r="DNX170"/>
      <c r="DNY170"/>
      <c r="DNZ170"/>
      <c r="DOA170"/>
      <c r="DOB170"/>
      <c r="DOC170"/>
      <c r="DOD170"/>
      <c r="DOE170"/>
      <c r="DOF170"/>
      <c r="DOG170"/>
      <c r="DOH170"/>
      <c r="DOI170"/>
      <c r="DOJ170"/>
      <c r="DOK170"/>
      <c r="DOL170"/>
      <c r="DOM170"/>
      <c r="DON170"/>
      <c r="DOO170"/>
      <c r="DOP170"/>
      <c r="DOQ170"/>
      <c r="DOR170"/>
      <c r="DOS170"/>
      <c r="DOT170"/>
      <c r="DOU170"/>
      <c r="DOV170"/>
      <c r="DOW170"/>
      <c r="DOX170"/>
      <c r="DOY170"/>
      <c r="DOZ170"/>
      <c r="DPA170"/>
      <c r="DPB170"/>
      <c r="DPC170"/>
      <c r="DPD170"/>
      <c r="DPE170"/>
      <c r="DPF170"/>
      <c r="DPG170"/>
      <c r="DPH170"/>
      <c r="DPI170"/>
      <c r="DPJ170"/>
      <c r="DPK170"/>
      <c r="DPL170"/>
      <c r="DPM170"/>
      <c r="DPN170"/>
      <c r="DPO170"/>
      <c r="DPP170"/>
      <c r="DPQ170"/>
      <c r="DPR170"/>
      <c r="DPS170"/>
      <c r="DPT170"/>
      <c r="DPU170"/>
      <c r="DPV170"/>
      <c r="DPW170"/>
      <c r="DPX170"/>
      <c r="DPY170"/>
      <c r="DPZ170"/>
      <c r="DQA170"/>
      <c r="DQB170"/>
      <c r="DQC170"/>
      <c r="DQD170"/>
      <c r="DQE170"/>
      <c r="DQF170"/>
      <c r="DQG170"/>
      <c r="DQH170"/>
      <c r="DQI170"/>
      <c r="DQJ170"/>
      <c r="DQK170"/>
      <c r="DQL170"/>
      <c r="DQM170"/>
      <c r="DQN170"/>
      <c r="DQO170"/>
      <c r="DQP170"/>
      <c r="DQQ170"/>
      <c r="DQR170"/>
      <c r="DQS170"/>
      <c r="DQT170"/>
      <c r="DQU170"/>
      <c r="DQV170"/>
      <c r="DQW170"/>
      <c r="DQX170"/>
      <c r="DQY170"/>
      <c r="DQZ170"/>
      <c r="DRA170"/>
      <c r="DRB170"/>
      <c r="DRC170"/>
      <c r="DRD170"/>
      <c r="DRE170"/>
      <c r="DRF170"/>
      <c r="DRG170"/>
      <c r="DRH170"/>
      <c r="DRI170"/>
      <c r="DRJ170"/>
      <c r="DRK170"/>
      <c r="DRL170"/>
      <c r="DRM170"/>
      <c r="DRN170"/>
      <c r="DRO170"/>
      <c r="DRP170"/>
      <c r="DRQ170"/>
      <c r="DRR170"/>
      <c r="DRS170"/>
      <c r="DRT170"/>
      <c r="DRU170"/>
      <c r="DRV170"/>
      <c r="DRW170"/>
      <c r="DRX170"/>
      <c r="DRY170"/>
      <c r="DRZ170"/>
      <c r="DSA170"/>
      <c r="DSB170"/>
      <c r="DSC170"/>
      <c r="DSD170"/>
      <c r="DSE170"/>
      <c r="DSF170"/>
      <c r="DSG170"/>
      <c r="DSH170"/>
      <c r="DSI170"/>
      <c r="DSJ170"/>
      <c r="DSK170"/>
      <c r="DSL170"/>
      <c r="DSM170"/>
      <c r="DSN170"/>
      <c r="DSO170"/>
      <c r="DSP170"/>
      <c r="DSQ170"/>
      <c r="DSR170"/>
      <c r="DSS170"/>
      <c r="DST170"/>
      <c r="DSU170"/>
      <c r="DSV170"/>
      <c r="DSW170"/>
      <c r="DSX170"/>
      <c r="DSY170"/>
      <c r="DSZ170"/>
      <c r="DTA170"/>
      <c r="DTB170"/>
      <c r="DTC170"/>
      <c r="DTD170"/>
      <c r="DTE170"/>
      <c r="DTF170"/>
      <c r="DTG170"/>
      <c r="DTH170"/>
      <c r="DTI170"/>
      <c r="DTJ170"/>
      <c r="DTK170"/>
      <c r="DTL170"/>
      <c r="DTM170"/>
      <c r="DTN170"/>
      <c r="DTO170"/>
      <c r="DTP170"/>
      <c r="DTQ170"/>
      <c r="DTR170"/>
      <c r="DTS170"/>
      <c r="DTT170"/>
      <c r="DTU170"/>
      <c r="DTV170"/>
      <c r="DTW170"/>
      <c r="DTX170"/>
      <c r="DTY170"/>
      <c r="DTZ170"/>
      <c r="DUA170"/>
      <c r="DUB170"/>
      <c r="DUC170"/>
      <c r="DUD170"/>
      <c r="DUE170"/>
      <c r="DUF170"/>
      <c r="DUG170"/>
      <c r="DUH170"/>
      <c r="DUI170"/>
      <c r="DUJ170"/>
      <c r="DUK170"/>
      <c r="DUL170"/>
      <c r="DUM170"/>
      <c r="DUN170"/>
      <c r="DUO170"/>
      <c r="DUP170"/>
      <c r="DUQ170"/>
      <c r="DUR170"/>
      <c r="DUS170"/>
      <c r="DUT170"/>
      <c r="DUU170"/>
      <c r="DUV170"/>
      <c r="DUW170"/>
      <c r="DUX170"/>
      <c r="DUY170"/>
      <c r="DUZ170"/>
      <c r="DVA170"/>
      <c r="DVB170"/>
      <c r="DVC170"/>
      <c r="DVD170"/>
      <c r="DVE170"/>
      <c r="DVF170"/>
      <c r="DVG170"/>
      <c r="DVH170"/>
      <c r="DVI170"/>
      <c r="DVJ170"/>
      <c r="DVK170"/>
      <c r="DVL170"/>
      <c r="DVM170"/>
      <c r="DVN170"/>
      <c r="DVO170"/>
      <c r="DVP170"/>
      <c r="DVQ170"/>
      <c r="DVR170"/>
      <c r="DVS170"/>
      <c r="DVT170"/>
      <c r="DVU170"/>
      <c r="DVV170"/>
      <c r="DVW170"/>
      <c r="DVX170"/>
      <c r="DVY170"/>
      <c r="DVZ170"/>
      <c r="DWA170"/>
      <c r="DWB170"/>
      <c r="DWC170"/>
      <c r="DWD170"/>
      <c r="DWE170"/>
      <c r="DWF170"/>
      <c r="DWG170"/>
      <c r="DWH170"/>
      <c r="DWI170"/>
      <c r="DWJ170"/>
      <c r="DWK170"/>
      <c r="DWL170"/>
      <c r="DWM170"/>
      <c r="DWN170"/>
      <c r="DWO170"/>
      <c r="DWP170"/>
      <c r="DWQ170"/>
      <c r="DWR170"/>
      <c r="DWS170"/>
      <c r="DWT170"/>
      <c r="DWU170"/>
      <c r="DWV170"/>
      <c r="DWW170"/>
      <c r="DWX170"/>
      <c r="DWY170"/>
      <c r="DWZ170"/>
      <c r="DXA170"/>
      <c r="DXB170"/>
      <c r="DXC170"/>
      <c r="DXD170"/>
      <c r="DXE170"/>
      <c r="DXF170"/>
      <c r="DXG170"/>
      <c r="DXH170"/>
      <c r="DXI170"/>
      <c r="DXJ170"/>
      <c r="DXK170"/>
      <c r="DXL170"/>
      <c r="DXM170"/>
      <c r="DXN170"/>
      <c r="DXO170"/>
      <c r="DXP170"/>
      <c r="DXQ170"/>
      <c r="DXR170"/>
      <c r="DXS170"/>
      <c r="DXT170"/>
      <c r="DXU170"/>
      <c r="DXV170"/>
      <c r="DXW170"/>
      <c r="DXX170"/>
      <c r="DXY170"/>
      <c r="DXZ170"/>
      <c r="DYA170"/>
      <c r="DYB170"/>
      <c r="DYC170"/>
      <c r="DYD170"/>
      <c r="DYE170"/>
      <c r="DYF170"/>
      <c r="DYG170"/>
      <c r="DYH170"/>
      <c r="DYI170"/>
      <c r="DYJ170"/>
      <c r="DYK170"/>
      <c r="DYL170"/>
      <c r="DYM170"/>
      <c r="DYN170"/>
      <c r="DYO170"/>
      <c r="DYP170"/>
      <c r="DYQ170"/>
      <c r="DYR170"/>
      <c r="DYS170"/>
      <c r="DYT170"/>
      <c r="DYU170"/>
      <c r="DYV170"/>
      <c r="DYW170"/>
      <c r="DYX170"/>
      <c r="DYY170"/>
      <c r="DYZ170"/>
      <c r="DZA170"/>
      <c r="DZB170"/>
      <c r="DZC170"/>
      <c r="DZD170"/>
      <c r="DZE170"/>
      <c r="DZF170"/>
      <c r="DZG170"/>
      <c r="DZH170"/>
      <c r="DZI170"/>
      <c r="DZJ170"/>
      <c r="DZK170"/>
      <c r="DZL170"/>
      <c r="DZM170"/>
      <c r="DZN170"/>
      <c r="DZO170"/>
      <c r="DZP170"/>
      <c r="DZQ170"/>
      <c r="DZR170"/>
      <c r="DZS170"/>
      <c r="DZT170"/>
      <c r="DZU170"/>
      <c r="DZV170"/>
      <c r="DZW170"/>
      <c r="DZX170"/>
      <c r="DZY170"/>
      <c r="DZZ170"/>
      <c r="EAA170"/>
      <c r="EAB170"/>
      <c r="EAC170"/>
      <c r="EAD170"/>
      <c r="EAE170"/>
      <c r="EAF170"/>
      <c r="EAG170"/>
      <c r="EAH170"/>
      <c r="EAI170"/>
      <c r="EAJ170"/>
      <c r="EAK170"/>
      <c r="EAL170"/>
      <c r="EAM170"/>
      <c r="EAN170"/>
      <c r="EAO170"/>
      <c r="EAP170"/>
      <c r="EAQ170"/>
      <c r="EAR170"/>
      <c r="EAS170"/>
      <c r="EAT170"/>
      <c r="EAU170"/>
      <c r="EAV170"/>
      <c r="EAW170"/>
      <c r="EAX170"/>
      <c r="EAY170"/>
      <c r="EAZ170"/>
      <c r="EBA170"/>
      <c r="EBB170"/>
      <c r="EBC170"/>
      <c r="EBD170"/>
      <c r="EBE170"/>
      <c r="EBF170"/>
      <c r="EBG170"/>
      <c r="EBH170"/>
      <c r="EBI170"/>
      <c r="EBJ170"/>
      <c r="EBK170"/>
      <c r="EBL170"/>
      <c r="EBM170"/>
      <c r="EBN170"/>
      <c r="EBO170"/>
      <c r="EBP170"/>
      <c r="EBQ170"/>
      <c r="EBR170"/>
      <c r="EBS170"/>
      <c r="EBT170"/>
      <c r="EBU170"/>
      <c r="EBV170"/>
      <c r="EBW170"/>
      <c r="EBX170"/>
      <c r="EBY170"/>
      <c r="EBZ170"/>
      <c r="ECA170"/>
      <c r="ECB170"/>
      <c r="ECC170"/>
      <c r="ECD170"/>
      <c r="ECE170"/>
      <c r="ECF170"/>
      <c r="ECG170"/>
      <c r="ECH170"/>
      <c r="ECI170"/>
      <c r="ECJ170"/>
      <c r="ECK170"/>
      <c r="ECL170"/>
      <c r="ECM170"/>
      <c r="ECN170"/>
      <c r="ECO170"/>
      <c r="ECP170"/>
      <c r="ECQ170"/>
      <c r="ECR170"/>
      <c r="ECS170"/>
      <c r="ECT170"/>
      <c r="ECU170"/>
      <c r="ECV170"/>
      <c r="ECW170"/>
      <c r="ECX170"/>
      <c r="ECY170"/>
      <c r="ECZ170"/>
      <c r="EDA170"/>
      <c r="EDB170"/>
      <c r="EDC170"/>
      <c r="EDD170"/>
      <c r="EDE170"/>
      <c r="EDF170"/>
      <c r="EDG170"/>
      <c r="EDH170"/>
      <c r="EDI170"/>
      <c r="EDJ170"/>
      <c r="EDK170"/>
      <c r="EDL170"/>
      <c r="EDM170"/>
      <c r="EDN170"/>
      <c r="EDO170"/>
      <c r="EDP170"/>
      <c r="EDQ170"/>
      <c r="EDR170"/>
      <c r="EDS170"/>
      <c r="EDT170"/>
      <c r="EDU170"/>
      <c r="EDV170"/>
      <c r="EDW170"/>
      <c r="EDX170"/>
      <c r="EDY170"/>
      <c r="EDZ170"/>
      <c r="EEA170"/>
      <c r="EEB170"/>
      <c r="EEC170"/>
      <c r="EED170"/>
      <c r="EEE170"/>
      <c r="EEF170"/>
      <c r="EEG170"/>
      <c r="EEH170"/>
      <c r="EEI170"/>
      <c r="EEJ170"/>
      <c r="EEK170"/>
      <c r="EEL170"/>
      <c r="EEM170"/>
      <c r="EEN170"/>
      <c r="EEO170"/>
      <c r="EEP170"/>
      <c r="EEQ170"/>
      <c r="EER170"/>
      <c r="EES170"/>
      <c r="EET170"/>
      <c r="EEU170"/>
      <c r="EEV170"/>
      <c r="EEW170"/>
      <c r="EEX170"/>
      <c r="EEY170"/>
      <c r="EEZ170"/>
      <c r="EFA170"/>
      <c r="EFB170"/>
      <c r="EFC170"/>
      <c r="EFD170"/>
      <c r="EFE170"/>
      <c r="EFF170"/>
      <c r="EFG170"/>
      <c r="EFH170"/>
      <c r="EFI170"/>
      <c r="EFJ170"/>
      <c r="EFK170"/>
      <c r="EFL170"/>
      <c r="EFM170"/>
      <c r="EFN170"/>
      <c r="EFO170"/>
      <c r="EFP170"/>
      <c r="EFQ170"/>
      <c r="EFR170"/>
      <c r="EFS170"/>
      <c r="EFT170"/>
      <c r="EFU170"/>
      <c r="EFV170"/>
      <c r="EFW170"/>
      <c r="EFX170"/>
      <c r="EFY170"/>
      <c r="EFZ170"/>
      <c r="EGA170"/>
      <c r="EGB170"/>
      <c r="EGC170"/>
      <c r="EGD170"/>
      <c r="EGE170"/>
      <c r="EGF170"/>
      <c r="EGG170"/>
      <c r="EGH170"/>
      <c r="EGI170"/>
      <c r="EGJ170"/>
      <c r="EGK170"/>
      <c r="EGL170"/>
      <c r="EGM170"/>
      <c r="EGN170"/>
      <c r="EGO170"/>
      <c r="EGP170"/>
      <c r="EGQ170"/>
      <c r="EGR170"/>
      <c r="EGS170"/>
      <c r="EGT170"/>
      <c r="EGU170"/>
      <c r="EGV170"/>
      <c r="EGW170"/>
      <c r="EGX170"/>
      <c r="EGY170"/>
      <c r="EGZ170"/>
      <c r="EHA170"/>
      <c r="EHB170"/>
      <c r="EHC170"/>
      <c r="EHD170"/>
      <c r="EHE170"/>
      <c r="EHF170"/>
      <c r="EHG170"/>
      <c r="EHH170"/>
      <c r="EHI170"/>
      <c r="EHJ170"/>
      <c r="EHK170"/>
      <c r="EHL170"/>
      <c r="EHM170"/>
      <c r="EHN170"/>
      <c r="EHO170"/>
      <c r="EHP170"/>
      <c r="EHQ170"/>
      <c r="EHR170"/>
      <c r="EHS170"/>
      <c r="EHT170"/>
      <c r="EHU170"/>
      <c r="EHV170"/>
      <c r="EHW170"/>
      <c r="EHX170"/>
      <c r="EHY170"/>
      <c r="EHZ170"/>
      <c r="EIA170"/>
      <c r="EIB170"/>
      <c r="EIC170"/>
      <c r="EID170"/>
      <c r="EIE170"/>
      <c r="EIF170"/>
      <c r="EIG170"/>
      <c r="EIH170"/>
      <c r="EII170"/>
      <c r="EIJ170"/>
      <c r="EIK170"/>
      <c r="EIL170"/>
      <c r="EIM170"/>
      <c r="EIN170"/>
      <c r="EIO170"/>
      <c r="EIP170"/>
      <c r="EIQ170"/>
      <c r="EIR170"/>
      <c r="EIS170"/>
      <c r="EIT170"/>
      <c r="EIU170"/>
      <c r="EIV170"/>
      <c r="EIW170"/>
      <c r="EIX170"/>
      <c r="EIY170"/>
      <c r="EIZ170"/>
      <c r="EJA170"/>
      <c r="EJB170"/>
      <c r="EJC170"/>
      <c r="EJD170"/>
      <c r="EJE170"/>
      <c r="EJF170"/>
      <c r="EJG170"/>
      <c r="EJH170"/>
      <c r="EJI170"/>
      <c r="EJJ170"/>
      <c r="EJK170"/>
      <c r="EJL170"/>
      <c r="EJM170"/>
      <c r="EJN170"/>
      <c r="EJO170"/>
      <c r="EJP170"/>
      <c r="EJQ170"/>
      <c r="EJR170"/>
      <c r="EJS170"/>
      <c r="EJT170"/>
      <c r="EJU170"/>
      <c r="EJV170"/>
      <c r="EJW170"/>
      <c r="EJX170"/>
      <c r="EJY170"/>
      <c r="EJZ170"/>
      <c r="EKA170"/>
      <c r="EKB170"/>
      <c r="EKC170"/>
      <c r="EKD170"/>
      <c r="EKE170"/>
      <c r="EKF170"/>
      <c r="EKG170"/>
      <c r="EKH170"/>
      <c r="EKI170"/>
      <c r="EKJ170"/>
      <c r="EKK170"/>
      <c r="EKL170"/>
      <c r="EKM170"/>
      <c r="EKN170"/>
      <c r="EKO170"/>
      <c r="EKP170"/>
      <c r="EKQ170"/>
      <c r="EKR170"/>
      <c r="EKS170"/>
      <c r="EKT170"/>
      <c r="EKU170"/>
      <c r="EKV170"/>
      <c r="EKW170"/>
      <c r="EKX170"/>
      <c r="EKY170"/>
      <c r="EKZ170"/>
      <c r="ELA170"/>
      <c r="ELB170"/>
      <c r="ELC170"/>
      <c r="ELD170"/>
      <c r="ELE170"/>
      <c r="ELF170"/>
      <c r="ELG170"/>
      <c r="ELH170"/>
      <c r="ELI170"/>
      <c r="ELJ170"/>
      <c r="ELK170"/>
      <c r="ELL170"/>
      <c r="ELM170"/>
      <c r="ELN170"/>
      <c r="ELO170"/>
      <c r="ELP170"/>
      <c r="ELQ170"/>
      <c r="ELR170"/>
      <c r="ELS170"/>
      <c r="ELT170"/>
      <c r="ELU170"/>
      <c r="ELV170"/>
      <c r="ELW170"/>
      <c r="ELX170"/>
      <c r="ELY170"/>
      <c r="ELZ170"/>
      <c r="EMA170"/>
      <c r="EMB170"/>
      <c r="EMC170"/>
      <c r="EMD170"/>
      <c r="EME170"/>
      <c r="EMF170"/>
      <c r="EMG170"/>
      <c r="EMH170"/>
      <c r="EMI170"/>
      <c r="EMJ170"/>
      <c r="EMK170"/>
      <c r="EML170"/>
      <c r="EMM170"/>
      <c r="EMN170"/>
      <c r="EMO170"/>
      <c r="EMP170"/>
      <c r="EMQ170"/>
      <c r="EMR170"/>
      <c r="EMS170"/>
      <c r="EMT170"/>
      <c r="EMU170"/>
      <c r="EMV170"/>
      <c r="EMW170"/>
      <c r="EMX170"/>
      <c r="EMY170"/>
      <c r="EMZ170"/>
      <c r="ENA170"/>
      <c r="ENB170"/>
      <c r="ENC170"/>
      <c r="END170"/>
      <c r="ENE170"/>
      <c r="ENF170"/>
      <c r="ENG170"/>
      <c r="ENH170"/>
      <c r="ENI170"/>
      <c r="ENJ170"/>
      <c r="ENK170"/>
      <c r="ENL170"/>
      <c r="ENM170"/>
      <c r="ENN170"/>
      <c r="ENO170"/>
      <c r="ENP170"/>
      <c r="ENQ170"/>
      <c r="ENR170"/>
      <c r="ENS170"/>
      <c r="ENT170"/>
      <c r="ENU170"/>
      <c r="ENV170"/>
      <c r="ENW170"/>
      <c r="ENX170"/>
      <c r="ENY170"/>
      <c r="ENZ170"/>
      <c r="EOA170"/>
      <c r="EOB170"/>
      <c r="EOC170"/>
      <c r="EOD170"/>
      <c r="EOE170"/>
      <c r="EOF170"/>
      <c r="EOG170"/>
      <c r="EOH170"/>
      <c r="EOI170"/>
      <c r="EOJ170"/>
      <c r="EOK170"/>
      <c r="EOL170"/>
      <c r="EOM170"/>
      <c r="EON170"/>
      <c r="EOO170"/>
      <c r="EOP170"/>
      <c r="EOQ170"/>
      <c r="EOR170"/>
      <c r="EOS170"/>
      <c r="EOT170"/>
      <c r="EOU170"/>
      <c r="EOV170"/>
      <c r="EOW170"/>
      <c r="EOX170"/>
      <c r="EOY170"/>
      <c r="EOZ170"/>
      <c r="EPA170"/>
      <c r="EPB170"/>
      <c r="EPC170"/>
      <c r="EPD170"/>
      <c r="EPE170"/>
      <c r="EPF170"/>
      <c r="EPG170"/>
      <c r="EPH170"/>
      <c r="EPI170"/>
      <c r="EPJ170"/>
      <c r="EPK170"/>
      <c r="EPL170"/>
      <c r="EPM170"/>
      <c r="EPN170"/>
      <c r="EPO170"/>
      <c r="EPP170"/>
      <c r="EPQ170"/>
      <c r="EPR170"/>
      <c r="EPS170"/>
      <c r="EPT170"/>
      <c r="EPU170"/>
      <c r="EPV170"/>
      <c r="EPW170"/>
      <c r="EPX170"/>
      <c r="EPY170"/>
      <c r="EPZ170"/>
      <c r="EQA170"/>
      <c r="EQB170"/>
      <c r="EQC170"/>
      <c r="EQD170"/>
      <c r="EQE170"/>
      <c r="EQF170"/>
      <c r="EQG170"/>
      <c r="EQH170"/>
      <c r="EQI170"/>
      <c r="EQJ170"/>
      <c r="EQK170"/>
      <c r="EQL170"/>
      <c r="EQM170"/>
      <c r="EQN170"/>
      <c r="EQO170"/>
      <c r="EQP170"/>
      <c r="EQQ170"/>
      <c r="EQR170"/>
      <c r="EQS170"/>
      <c r="EQT170"/>
      <c r="EQU170"/>
      <c r="EQV170"/>
      <c r="EQW170"/>
      <c r="EQX170"/>
      <c r="EQY170"/>
      <c r="EQZ170"/>
      <c r="ERA170"/>
      <c r="ERB170"/>
      <c r="ERC170"/>
      <c r="ERD170"/>
      <c r="ERE170"/>
      <c r="ERF170"/>
      <c r="ERG170"/>
      <c r="ERH170"/>
      <c r="ERI170"/>
      <c r="ERJ170"/>
      <c r="ERK170"/>
      <c r="ERL170"/>
      <c r="ERM170"/>
      <c r="ERN170"/>
      <c r="ERO170"/>
      <c r="ERP170"/>
      <c r="ERQ170"/>
      <c r="ERR170"/>
      <c r="ERS170"/>
      <c r="ERT170"/>
      <c r="ERU170"/>
      <c r="ERV170"/>
      <c r="ERW170"/>
      <c r="ERX170"/>
      <c r="ERY170"/>
      <c r="ERZ170"/>
      <c r="ESA170"/>
      <c r="ESB170"/>
      <c r="ESC170"/>
      <c r="ESD170"/>
      <c r="ESE170"/>
      <c r="ESF170"/>
      <c r="ESG170"/>
      <c r="ESH170"/>
      <c r="ESI170"/>
      <c r="ESJ170"/>
      <c r="ESK170"/>
      <c r="ESL170"/>
      <c r="ESM170"/>
      <c r="ESN170"/>
      <c r="ESO170"/>
      <c r="ESP170"/>
      <c r="ESQ170"/>
      <c r="ESR170"/>
      <c r="ESS170"/>
      <c r="EST170"/>
      <c r="ESU170"/>
      <c r="ESV170"/>
      <c r="ESW170"/>
      <c r="ESX170"/>
      <c r="ESY170"/>
      <c r="ESZ170"/>
      <c r="ETA170"/>
      <c r="ETB170"/>
      <c r="ETC170"/>
      <c r="ETD170"/>
      <c r="ETE170"/>
      <c r="ETF170"/>
      <c r="ETG170"/>
      <c r="ETH170"/>
      <c r="ETI170"/>
      <c r="ETJ170"/>
      <c r="ETK170"/>
      <c r="ETL170"/>
      <c r="ETM170"/>
      <c r="ETN170"/>
      <c r="ETO170"/>
      <c r="ETP170"/>
      <c r="ETQ170"/>
      <c r="ETR170"/>
      <c r="ETS170"/>
      <c r="ETT170"/>
      <c r="ETU170"/>
      <c r="ETV170"/>
      <c r="ETW170"/>
      <c r="ETX170"/>
      <c r="ETY170"/>
      <c r="ETZ170"/>
      <c r="EUA170"/>
      <c r="EUB170"/>
      <c r="EUC170"/>
      <c r="EUD170"/>
      <c r="EUE170"/>
      <c r="EUF170"/>
      <c r="EUG170"/>
      <c r="EUH170"/>
      <c r="EUI170"/>
      <c r="EUJ170"/>
      <c r="EUK170"/>
      <c r="EUL170"/>
      <c r="EUM170"/>
      <c r="EUN170"/>
      <c r="EUO170"/>
      <c r="EUP170"/>
      <c r="EUQ170"/>
      <c r="EUR170"/>
      <c r="EUS170"/>
      <c r="EUT170"/>
      <c r="EUU170"/>
      <c r="EUV170"/>
      <c r="EUW170"/>
      <c r="EUX170"/>
      <c r="EUY170"/>
      <c r="EUZ170"/>
      <c r="EVA170"/>
      <c r="EVB170"/>
      <c r="EVC170"/>
      <c r="EVD170"/>
      <c r="EVE170"/>
      <c r="EVF170"/>
      <c r="EVG170"/>
      <c r="EVH170"/>
      <c r="EVI170"/>
      <c r="EVJ170"/>
      <c r="EVK170"/>
      <c r="EVL170"/>
      <c r="EVM170"/>
      <c r="EVN170"/>
      <c r="EVO170"/>
      <c r="EVP170"/>
      <c r="EVQ170"/>
      <c r="EVR170"/>
      <c r="EVS170"/>
      <c r="EVT170"/>
      <c r="EVU170"/>
      <c r="EVV170"/>
      <c r="EVW170"/>
      <c r="EVX170"/>
      <c r="EVY170"/>
      <c r="EVZ170"/>
      <c r="EWA170"/>
      <c r="EWB170"/>
      <c r="EWC170"/>
      <c r="EWD170"/>
      <c r="EWE170"/>
      <c r="EWF170"/>
      <c r="EWG170"/>
      <c r="EWH170"/>
      <c r="EWI170"/>
      <c r="EWJ170"/>
      <c r="EWK170"/>
      <c r="EWL170"/>
      <c r="EWM170"/>
      <c r="EWN170"/>
      <c r="EWO170"/>
      <c r="EWP170"/>
      <c r="EWQ170"/>
      <c r="EWR170"/>
      <c r="EWS170"/>
      <c r="EWT170"/>
      <c r="EWU170"/>
      <c r="EWV170"/>
      <c r="EWW170"/>
      <c r="EWX170"/>
      <c r="EWY170"/>
      <c r="EWZ170"/>
      <c r="EXA170"/>
      <c r="EXB170"/>
      <c r="EXC170"/>
      <c r="EXD170"/>
      <c r="EXE170"/>
      <c r="EXF170"/>
      <c r="EXG170"/>
      <c r="EXH170"/>
      <c r="EXI170"/>
      <c r="EXJ170"/>
      <c r="EXK170"/>
      <c r="EXL170"/>
      <c r="EXM170"/>
      <c r="EXN170"/>
      <c r="EXO170"/>
      <c r="EXP170"/>
      <c r="EXQ170"/>
      <c r="EXR170"/>
      <c r="EXS170"/>
      <c r="EXT170"/>
      <c r="EXU170"/>
      <c r="EXV170"/>
      <c r="EXW170"/>
      <c r="EXX170"/>
      <c r="EXY170"/>
      <c r="EXZ170"/>
      <c r="EYA170"/>
      <c r="EYB170"/>
      <c r="EYC170"/>
      <c r="EYD170"/>
      <c r="EYE170"/>
      <c r="EYF170"/>
      <c r="EYG170"/>
      <c r="EYH170"/>
      <c r="EYI170"/>
      <c r="EYJ170"/>
      <c r="EYK170"/>
      <c r="EYL170"/>
      <c r="EYM170"/>
      <c r="EYN170"/>
      <c r="EYO170"/>
      <c r="EYP170"/>
      <c r="EYQ170"/>
      <c r="EYR170"/>
      <c r="EYS170"/>
      <c r="EYT170"/>
      <c r="EYU170"/>
      <c r="EYV170"/>
      <c r="EYW170"/>
      <c r="EYX170"/>
      <c r="EYY170"/>
      <c r="EYZ170"/>
      <c r="EZA170"/>
      <c r="EZB170"/>
      <c r="EZC170"/>
    </row>
    <row r="171" spans="1:4059" ht="15.75" x14ac:dyDescent="0.25">
      <c r="A171" s="155"/>
      <c r="B171" s="156"/>
      <c r="C171" s="171" t="s">
        <v>12531</v>
      </c>
      <c r="D171" s="170">
        <v>3558</v>
      </c>
      <c r="E171" s="170">
        <v>3597</v>
      </c>
      <c r="F171" s="170">
        <v>6389</v>
      </c>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c r="CFF171"/>
      <c r="CFG171"/>
      <c r="CFH171"/>
      <c r="CFI171"/>
      <c r="CFJ171"/>
      <c r="CFK171"/>
      <c r="CFL171"/>
      <c r="CFM171"/>
      <c r="CFN171"/>
      <c r="CFO171"/>
      <c r="CFP171"/>
      <c r="CFQ171"/>
      <c r="CFR171"/>
      <c r="CFS171"/>
      <c r="CFT171"/>
      <c r="CFU171"/>
      <c r="CFV171"/>
      <c r="CFW171"/>
      <c r="CFX171"/>
      <c r="CFY171"/>
      <c r="CFZ171"/>
      <c r="CGA171"/>
      <c r="CGB171"/>
      <c r="CGC171"/>
      <c r="CGD171"/>
      <c r="CGE171"/>
      <c r="CGF171"/>
      <c r="CGG171"/>
      <c r="CGH171"/>
      <c r="CGI171"/>
      <c r="CGJ171"/>
      <c r="CGK171"/>
      <c r="CGL171"/>
      <c r="CGM171"/>
      <c r="CGN171"/>
      <c r="CGO171"/>
      <c r="CGP171"/>
      <c r="CGQ171"/>
      <c r="CGR171"/>
      <c r="CGS171"/>
      <c r="CGT171"/>
      <c r="CGU171"/>
      <c r="CGV171"/>
      <c r="CGW171"/>
      <c r="CGX171"/>
      <c r="CGY171"/>
      <c r="CGZ171"/>
      <c r="CHA171"/>
      <c r="CHB171"/>
      <c r="CHC171"/>
      <c r="CHD171"/>
      <c r="CHE171"/>
      <c r="CHF171"/>
      <c r="CHG171"/>
      <c r="CHH171"/>
      <c r="CHI171"/>
      <c r="CHJ171"/>
      <c r="CHK171"/>
      <c r="CHL171"/>
      <c r="CHM171"/>
      <c r="CHN171"/>
      <c r="CHO171"/>
      <c r="CHP171"/>
      <c r="CHQ171"/>
      <c r="CHR171"/>
      <c r="CHS171"/>
      <c r="CHT171"/>
      <c r="CHU171"/>
      <c r="CHV171"/>
      <c r="CHW171"/>
      <c r="CHX171"/>
      <c r="CHY171"/>
      <c r="CHZ171"/>
      <c r="CIA171"/>
      <c r="CIB171"/>
      <c r="CIC171"/>
      <c r="CID171"/>
      <c r="CIE171"/>
      <c r="CIF171"/>
      <c r="CIG171"/>
      <c r="CIH171"/>
      <c r="CII171"/>
      <c r="CIJ171"/>
      <c r="CIK171"/>
      <c r="CIL171"/>
      <c r="CIM171"/>
      <c r="CIN171"/>
      <c r="CIO171"/>
      <c r="CIP171"/>
      <c r="CIQ171"/>
      <c r="CIR171"/>
      <c r="CIS171"/>
      <c r="CIT171"/>
      <c r="CIU171"/>
      <c r="CIV171"/>
      <c r="CIW171"/>
      <c r="CIX171"/>
      <c r="CIY171"/>
      <c r="CIZ171"/>
      <c r="CJA171"/>
      <c r="CJB171"/>
      <c r="CJC171"/>
      <c r="CJD171"/>
      <c r="CJE171"/>
      <c r="CJF171"/>
      <c r="CJG171"/>
      <c r="CJH171"/>
      <c r="CJI171"/>
      <c r="CJJ171"/>
      <c r="CJK171"/>
      <c r="CJL171"/>
      <c r="CJM171"/>
      <c r="CJN171"/>
      <c r="CJO171"/>
      <c r="CJP171"/>
      <c r="CJQ171"/>
      <c r="CJR171"/>
      <c r="CJS171"/>
      <c r="CJT171"/>
      <c r="CJU171"/>
      <c r="CJV171"/>
      <c r="CJW171"/>
      <c r="CJX171"/>
      <c r="CJY171"/>
      <c r="CJZ171"/>
      <c r="CKA171"/>
      <c r="CKB171"/>
      <c r="CKC171"/>
      <c r="CKD171"/>
      <c r="CKE171"/>
      <c r="CKF171"/>
      <c r="CKG171"/>
      <c r="CKH171"/>
      <c r="CKI171"/>
      <c r="CKJ171"/>
      <c r="CKK171"/>
      <c r="CKL171"/>
      <c r="CKM171"/>
      <c r="CKN171"/>
      <c r="CKO171"/>
      <c r="CKP171"/>
      <c r="CKQ171"/>
      <c r="CKR171"/>
      <c r="CKS171"/>
      <c r="CKT171"/>
      <c r="CKU171"/>
      <c r="CKV171"/>
      <c r="CKW171"/>
      <c r="CKX171"/>
      <c r="CKY171"/>
      <c r="CKZ171"/>
      <c r="CLA171"/>
      <c r="CLB171"/>
      <c r="CLC171"/>
      <c r="CLD171"/>
      <c r="CLE171"/>
      <c r="CLF171"/>
      <c r="CLG171"/>
      <c r="CLH171"/>
      <c r="CLI171"/>
      <c r="CLJ171"/>
      <c r="CLK171"/>
      <c r="CLL171"/>
      <c r="CLM171"/>
      <c r="CLN171"/>
      <c r="CLO171"/>
      <c r="CLP171"/>
      <c r="CLQ171"/>
      <c r="CLR171"/>
      <c r="CLS171"/>
      <c r="CLT171"/>
      <c r="CLU171"/>
      <c r="CLV171"/>
      <c r="CLW171"/>
      <c r="CLX171"/>
      <c r="CLY171"/>
      <c r="CLZ171"/>
      <c r="CMA171"/>
      <c r="CMB171"/>
      <c r="CMC171"/>
      <c r="CMD171"/>
      <c r="CME171"/>
      <c r="CMF171"/>
      <c r="CMG171"/>
      <c r="CMH171"/>
      <c r="CMI171"/>
      <c r="CMJ171"/>
      <c r="CMK171"/>
      <c r="CML171"/>
      <c r="CMM171"/>
      <c r="CMN171"/>
      <c r="CMO171"/>
      <c r="CMP171"/>
      <c r="CMQ171"/>
      <c r="CMR171"/>
      <c r="CMS171"/>
      <c r="CMT171"/>
      <c r="CMU171"/>
      <c r="CMV171"/>
      <c r="CMW171"/>
      <c r="CMX171"/>
      <c r="CMY171"/>
      <c r="CMZ171"/>
      <c r="CNA171"/>
      <c r="CNB171"/>
      <c r="CNC171"/>
      <c r="CND171"/>
      <c r="CNE171"/>
      <c r="CNF171"/>
      <c r="CNG171"/>
      <c r="CNH171"/>
      <c r="CNI171"/>
      <c r="CNJ171"/>
      <c r="CNK171"/>
      <c r="CNL171"/>
      <c r="CNM171"/>
      <c r="CNN171"/>
      <c r="CNO171"/>
      <c r="CNP171"/>
      <c r="CNQ171"/>
      <c r="CNR171"/>
      <c r="CNS171"/>
      <c r="CNT171"/>
      <c r="CNU171"/>
      <c r="CNV171"/>
      <c r="CNW171"/>
      <c r="CNX171"/>
      <c r="CNY171"/>
      <c r="CNZ171"/>
      <c r="COA171"/>
      <c r="COB171"/>
      <c r="COC171"/>
      <c r="COD171"/>
      <c r="COE171"/>
      <c r="COF171"/>
      <c r="COG171"/>
      <c r="COH171"/>
      <c r="COI171"/>
      <c r="COJ171"/>
      <c r="COK171"/>
      <c r="COL171"/>
      <c r="COM171"/>
      <c r="CON171"/>
      <c r="COO171"/>
      <c r="COP171"/>
      <c r="COQ171"/>
      <c r="COR171"/>
      <c r="COS171"/>
      <c r="COT171"/>
      <c r="COU171"/>
      <c r="COV171"/>
      <c r="COW171"/>
      <c r="COX171"/>
      <c r="COY171"/>
      <c r="COZ171"/>
      <c r="CPA171"/>
      <c r="CPB171"/>
      <c r="CPC171"/>
      <c r="CPD171"/>
      <c r="CPE171"/>
      <c r="CPF171"/>
      <c r="CPG171"/>
      <c r="CPH171"/>
      <c r="CPI171"/>
      <c r="CPJ171"/>
      <c r="CPK171"/>
      <c r="CPL171"/>
      <c r="CPM171"/>
      <c r="CPN171"/>
      <c r="CPO171"/>
      <c r="CPP171"/>
      <c r="CPQ171"/>
      <c r="CPR171"/>
      <c r="CPS171"/>
      <c r="CPT171"/>
      <c r="CPU171"/>
      <c r="CPV171"/>
      <c r="CPW171"/>
      <c r="CPX171"/>
      <c r="CPY171"/>
      <c r="CPZ171"/>
      <c r="CQA171"/>
      <c r="CQB171"/>
      <c r="CQC171"/>
      <c r="CQD171"/>
      <c r="CQE171"/>
      <c r="CQF171"/>
      <c r="CQG171"/>
      <c r="CQH171"/>
      <c r="CQI171"/>
      <c r="CQJ171"/>
      <c r="CQK171"/>
      <c r="CQL171"/>
      <c r="CQM171"/>
      <c r="CQN171"/>
      <c r="CQO171"/>
      <c r="CQP171"/>
      <c r="CQQ171"/>
      <c r="CQR171"/>
      <c r="CQS171"/>
      <c r="CQT171"/>
      <c r="CQU171"/>
      <c r="CQV171"/>
      <c r="CQW171"/>
      <c r="CQX171"/>
      <c r="CQY171"/>
      <c r="CQZ171"/>
      <c r="CRA171"/>
      <c r="CRB171"/>
      <c r="CRC171"/>
      <c r="CRD171"/>
      <c r="CRE171"/>
      <c r="CRF171"/>
      <c r="CRG171"/>
      <c r="CRH171"/>
      <c r="CRI171"/>
      <c r="CRJ171"/>
      <c r="CRK171"/>
      <c r="CRL171"/>
      <c r="CRM171"/>
      <c r="CRN171"/>
      <c r="CRO171"/>
      <c r="CRP171"/>
      <c r="CRQ171"/>
      <c r="CRR171"/>
      <c r="CRS171"/>
      <c r="CRT171"/>
      <c r="CRU171"/>
      <c r="CRV171"/>
      <c r="CRW171"/>
      <c r="CRX171"/>
      <c r="CRY171"/>
      <c r="CRZ171"/>
      <c r="CSA171"/>
      <c r="CSB171"/>
      <c r="CSC171"/>
      <c r="CSD171"/>
      <c r="CSE171"/>
      <c r="CSF171"/>
      <c r="CSG171"/>
      <c r="CSH171"/>
      <c r="CSI171"/>
      <c r="CSJ171"/>
      <c r="CSK171"/>
      <c r="CSL171"/>
      <c r="CSM171"/>
      <c r="CSN171"/>
      <c r="CSO171"/>
      <c r="CSP171"/>
      <c r="CSQ171"/>
      <c r="CSR171"/>
      <c r="CSS171"/>
      <c r="CST171"/>
      <c r="CSU171"/>
      <c r="CSV171"/>
      <c r="CSW171"/>
      <c r="CSX171"/>
      <c r="CSY171"/>
      <c r="CSZ171"/>
      <c r="CTA171"/>
      <c r="CTB171"/>
      <c r="CTC171"/>
      <c r="CTD171"/>
      <c r="CTE171"/>
      <c r="CTF171"/>
      <c r="CTG171"/>
      <c r="CTH171"/>
      <c r="CTI171"/>
      <c r="CTJ171"/>
      <c r="CTK171"/>
      <c r="CTL171"/>
      <c r="CTM171"/>
      <c r="CTN171"/>
      <c r="CTO171"/>
      <c r="CTP171"/>
      <c r="CTQ171"/>
      <c r="CTR171"/>
      <c r="CTS171"/>
      <c r="CTT171"/>
      <c r="CTU171"/>
      <c r="CTV171"/>
      <c r="CTW171"/>
      <c r="CTX171"/>
      <c r="CTY171"/>
      <c r="CTZ171"/>
      <c r="CUA171"/>
      <c r="CUB171"/>
      <c r="CUC171"/>
      <c r="CUD171"/>
      <c r="CUE171"/>
      <c r="CUF171"/>
      <c r="CUG171"/>
      <c r="CUH171"/>
      <c r="CUI171"/>
      <c r="CUJ171"/>
      <c r="CUK171"/>
      <c r="CUL171"/>
      <c r="CUM171"/>
      <c r="CUN171"/>
      <c r="CUO171"/>
      <c r="CUP171"/>
      <c r="CUQ171"/>
      <c r="CUR171"/>
      <c r="CUS171"/>
      <c r="CUT171"/>
      <c r="CUU171"/>
      <c r="CUV171"/>
      <c r="CUW171"/>
      <c r="CUX171"/>
      <c r="CUY171"/>
      <c r="CUZ171"/>
      <c r="CVA171"/>
      <c r="CVB171"/>
      <c r="CVC171"/>
      <c r="CVD171"/>
      <c r="CVE171"/>
      <c r="CVF171"/>
      <c r="CVG171"/>
      <c r="CVH171"/>
      <c r="CVI171"/>
      <c r="CVJ171"/>
      <c r="CVK171"/>
      <c r="CVL171"/>
      <c r="CVM171"/>
      <c r="CVN171"/>
      <c r="CVO171"/>
      <c r="CVP171"/>
      <c r="CVQ171"/>
      <c r="CVR171"/>
      <c r="CVS171"/>
      <c r="CVT171"/>
      <c r="CVU171"/>
      <c r="CVV171"/>
      <c r="CVW171"/>
      <c r="CVX171"/>
      <c r="CVY171"/>
      <c r="CVZ171"/>
      <c r="CWA171"/>
      <c r="CWB171"/>
      <c r="CWC171"/>
      <c r="CWD171"/>
      <c r="CWE171"/>
      <c r="CWF171"/>
      <c r="CWG171"/>
      <c r="CWH171"/>
      <c r="CWI171"/>
      <c r="CWJ171"/>
      <c r="CWK171"/>
      <c r="CWL171"/>
      <c r="CWM171"/>
      <c r="CWN171"/>
      <c r="CWO171"/>
      <c r="CWP171"/>
      <c r="CWQ171"/>
      <c r="CWR171"/>
      <c r="CWS171"/>
      <c r="CWT171"/>
      <c r="CWU171"/>
      <c r="CWV171"/>
      <c r="CWW171"/>
      <c r="CWX171"/>
      <c r="CWY171"/>
      <c r="CWZ171"/>
      <c r="CXA171"/>
      <c r="CXB171"/>
      <c r="CXC171"/>
      <c r="CXD171"/>
      <c r="CXE171"/>
      <c r="CXF171"/>
      <c r="CXG171"/>
      <c r="CXH171"/>
      <c r="CXI171"/>
      <c r="CXJ171"/>
      <c r="CXK171"/>
      <c r="CXL171"/>
      <c r="CXM171"/>
      <c r="CXN171"/>
      <c r="CXO171"/>
      <c r="CXP171"/>
      <c r="CXQ171"/>
      <c r="CXR171"/>
      <c r="CXS171"/>
      <c r="CXT171"/>
      <c r="CXU171"/>
      <c r="CXV171"/>
      <c r="CXW171"/>
      <c r="CXX171"/>
      <c r="CXY171"/>
      <c r="CXZ171"/>
      <c r="CYA171"/>
      <c r="CYB171"/>
      <c r="CYC171"/>
      <c r="CYD171"/>
      <c r="CYE171"/>
      <c r="CYF171"/>
      <c r="CYG171"/>
      <c r="CYH171"/>
      <c r="CYI171"/>
      <c r="CYJ171"/>
      <c r="CYK171"/>
      <c r="CYL171"/>
      <c r="CYM171"/>
      <c r="CYN171"/>
      <c r="CYO171"/>
      <c r="CYP171"/>
      <c r="CYQ171"/>
      <c r="CYR171"/>
      <c r="CYS171"/>
      <c r="CYT171"/>
      <c r="CYU171"/>
      <c r="CYV171"/>
      <c r="CYW171"/>
      <c r="CYX171"/>
      <c r="CYY171"/>
      <c r="CYZ171"/>
      <c r="CZA171"/>
      <c r="CZB171"/>
      <c r="CZC171"/>
      <c r="CZD171"/>
      <c r="CZE171"/>
      <c r="CZF171"/>
      <c r="CZG171"/>
      <c r="CZH171"/>
      <c r="CZI171"/>
      <c r="CZJ171"/>
      <c r="CZK171"/>
      <c r="CZL171"/>
      <c r="CZM171"/>
      <c r="CZN171"/>
      <c r="CZO171"/>
      <c r="CZP171"/>
      <c r="CZQ171"/>
      <c r="CZR171"/>
      <c r="CZS171"/>
      <c r="CZT171"/>
      <c r="CZU171"/>
      <c r="CZV171"/>
      <c r="CZW171"/>
      <c r="CZX171"/>
      <c r="CZY171"/>
      <c r="CZZ171"/>
      <c r="DAA171"/>
      <c r="DAB171"/>
      <c r="DAC171"/>
      <c r="DAD171"/>
      <c r="DAE171"/>
      <c r="DAF171"/>
      <c r="DAG171"/>
      <c r="DAH171"/>
      <c r="DAI171"/>
      <c r="DAJ171"/>
      <c r="DAK171"/>
      <c r="DAL171"/>
      <c r="DAM171"/>
      <c r="DAN171"/>
      <c r="DAO171"/>
      <c r="DAP171"/>
      <c r="DAQ171"/>
      <c r="DAR171"/>
      <c r="DAS171"/>
      <c r="DAT171"/>
      <c r="DAU171"/>
      <c r="DAV171"/>
      <c r="DAW171"/>
      <c r="DAX171"/>
      <c r="DAY171"/>
      <c r="DAZ171"/>
      <c r="DBA171"/>
      <c r="DBB171"/>
      <c r="DBC171"/>
      <c r="DBD171"/>
      <c r="DBE171"/>
      <c r="DBF171"/>
      <c r="DBG171"/>
      <c r="DBH171"/>
      <c r="DBI171"/>
      <c r="DBJ171"/>
      <c r="DBK171"/>
      <c r="DBL171"/>
      <c r="DBM171"/>
      <c r="DBN171"/>
      <c r="DBO171"/>
      <c r="DBP171"/>
      <c r="DBQ171"/>
      <c r="DBR171"/>
      <c r="DBS171"/>
      <c r="DBT171"/>
      <c r="DBU171"/>
      <c r="DBV171"/>
      <c r="DBW171"/>
      <c r="DBX171"/>
      <c r="DBY171"/>
      <c r="DBZ171"/>
      <c r="DCA171"/>
      <c r="DCB171"/>
      <c r="DCC171"/>
      <c r="DCD171"/>
      <c r="DCE171"/>
      <c r="DCF171"/>
      <c r="DCG171"/>
      <c r="DCH171"/>
      <c r="DCI171"/>
      <c r="DCJ171"/>
      <c r="DCK171"/>
      <c r="DCL171"/>
      <c r="DCM171"/>
      <c r="DCN171"/>
      <c r="DCO171"/>
      <c r="DCP171"/>
      <c r="DCQ171"/>
      <c r="DCR171"/>
      <c r="DCS171"/>
      <c r="DCT171"/>
      <c r="DCU171"/>
      <c r="DCV171"/>
      <c r="DCW171"/>
      <c r="DCX171"/>
      <c r="DCY171"/>
      <c r="DCZ171"/>
      <c r="DDA171"/>
      <c r="DDB171"/>
      <c r="DDC171"/>
      <c r="DDD171"/>
      <c r="DDE171"/>
      <c r="DDF171"/>
      <c r="DDG171"/>
      <c r="DDH171"/>
      <c r="DDI171"/>
      <c r="DDJ171"/>
      <c r="DDK171"/>
      <c r="DDL171"/>
      <c r="DDM171"/>
      <c r="DDN171"/>
      <c r="DDO171"/>
      <c r="DDP171"/>
      <c r="DDQ171"/>
      <c r="DDR171"/>
      <c r="DDS171"/>
      <c r="DDT171"/>
      <c r="DDU171"/>
      <c r="DDV171"/>
      <c r="DDW171"/>
      <c r="DDX171"/>
      <c r="DDY171"/>
      <c r="DDZ171"/>
      <c r="DEA171"/>
      <c r="DEB171"/>
      <c r="DEC171"/>
      <c r="DED171"/>
      <c r="DEE171"/>
      <c r="DEF171"/>
      <c r="DEG171"/>
      <c r="DEH171"/>
      <c r="DEI171"/>
      <c r="DEJ171"/>
      <c r="DEK171"/>
      <c r="DEL171"/>
      <c r="DEM171"/>
      <c r="DEN171"/>
      <c r="DEO171"/>
      <c r="DEP171"/>
      <c r="DEQ171"/>
      <c r="DER171"/>
      <c r="DES171"/>
      <c r="DET171"/>
      <c r="DEU171"/>
      <c r="DEV171"/>
      <c r="DEW171"/>
      <c r="DEX171"/>
      <c r="DEY171"/>
      <c r="DEZ171"/>
      <c r="DFA171"/>
      <c r="DFB171"/>
      <c r="DFC171"/>
      <c r="DFD171"/>
      <c r="DFE171"/>
      <c r="DFF171"/>
      <c r="DFG171"/>
      <c r="DFH171"/>
      <c r="DFI171"/>
      <c r="DFJ171"/>
      <c r="DFK171"/>
      <c r="DFL171"/>
      <c r="DFM171"/>
      <c r="DFN171"/>
      <c r="DFO171"/>
      <c r="DFP171"/>
      <c r="DFQ171"/>
      <c r="DFR171"/>
      <c r="DFS171"/>
      <c r="DFT171"/>
      <c r="DFU171"/>
      <c r="DFV171"/>
      <c r="DFW171"/>
      <c r="DFX171"/>
      <c r="DFY171"/>
      <c r="DFZ171"/>
      <c r="DGA171"/>
      <c r="DGB171"/>
      <c r="DGC171"/>
      <c r="DGD171"/>
      <c r="DGE171"/>
      <c r="DGF171"/>
      <c r="DGG171"/>
      <c r="DGH171"/>
      <c r="DGI171"/>
      <c r="DGJ171"/>
      <c r="DGK171"/>
      <c r="DGL171"/>
      <c r="DGM171"/>
      <c r="DGN171"/>
      <c r="DGO171"/>
      <c r="DGP171"/>
      <c r="DGQ171"/>
      <c r="DGR171"/>
      <c r="DGS171"/>
      <c r="DGT171"/>
      <c r="DGU171"/>
      <c r="DGV171"/>
      <c r="DGW171"/>
      <c r="DGX171"/>
      <c r="DGY171"/>
      <c r="DGZ171"/>
      <c r="DHA171"/>
      <c r="DHB171"/>
      <c r="DHC171"/>
      <c r="DHD171"/>
      <c r="DHE171"/>
      <c r="DHF171"/>
      <c r="DHG171"/>
      <c r="DHH171"/>
      <c r="DHI171"/>
      <c r="DHJ171"/>
      <c r="DHK171"/>
      <c r="DHL171"/>
      <c r="DHM171"/>
      <c r="DHN171"/>
      <c r="DHO171"/>
      <c r="DHP171"/>
      <c r="DHQ171"/>
      <c r="DHR171"/>
      <c r="DHS171"/>
      <c r="DHT171"/>
      <c r="DHU171"/>
      <c r="DHV171"/>
      <c r="DHW171"/>
      <c r="DHX171"/>
      <c r="DHY171"/>
      <c r="DHZ171"/>
      <c r="DIA171"/>
      <c r="DIB171"/>
      <c r="DIC171"/>
      <c r="DID171"/>
      <c r="DIE171"/>
      <c r="DIF171"/>
      <c r="DIG171"/>
      <c r="DIH171"/>
      <c r="DII171"/>
      <c r="DIJ171"/>
      <c r="DIK171"/>
      <c r="DIL171"/>
      <c r="DIM171"/>
      <c r="DIN171"/>
      <c r="DIO171"/>
      <c r="DIP171"/>
      <c r="DIQ171"/>
      <c r="DIR171"/>
      <c r="DIS171"/>
      <c r="DIT171"/>
      <c r="DIU171"/>
      <c r="DIV171"/>
      <c r="DIW171"/>
      <c r="DIX171"/>
      <c r="DIY171"/>
      <c r="DIZ171"/>
      <c r="DJA171"/>
      <c r="DJB171"/>
      <c r="DJC171"/>
      <c r="DJD171"/>
      <c r="DJE171"/>
      <c r="DJF171"/>
      <c r="DJG171"/>
      <c r="DJH171"/>
      <c r="DJI171"/>
      <c r="DJJ171"/>
      <c r="DJK171"/>
      <c r="DJL171"/>
      <c r="DJM171"/>
      <c r="DJN171"/>
      <c r="DJO171"/>
      <c r="DJP171"/>
      <c r="DJQ171"/>
      <c r="DJR171"/>
      <c r="DJS171"/>
      <c r="DJT171"/>
      <c r="DJU171"/>
      <c r="DJV171"/>
      <c r="DJW171"/>
      <c r="DJX171"/>
      <c r="DJY171"/>
      <c r="DJZ171"/>
      <c r="DKA171"/>
      <c r="DKB171"/>
      <c r="DKC171"/>
      <c r="DKD171"/>
      <c r="DKE171"/>
      <c r="DKF171"/>
      <c r="DKG171"/>
      <c r="DKH171"/>
      <c r="DKI171"/>
      <c r="DKJ171"/>
      <c r="DKK171"/>
      <c r="DKL171"/>
      <c r="DKM171"/>
      <c r="DKN171"/>
      <c r="DKO171"/>
      <c r="DKP171"/>
      <c r="DKQ171"/>
      <c r="DKR171"/>
      <c r="DKS171"/>
      <c r="DKT171"/>
      <c r="DKU171"/>
      <c r="DKV171"/>
      <c r="DKW171"/>
      <c r="DKX171"/>
      <c r="DKY171"/>
      <c r="DKZ171"/>
      <c r="DLA171"/>
      <c r="DLB171"/>
      <c r="DLC171"/>
      <c r="DLD171"/>
      <c r="DLE171"/>
      <c r="DLF171"/>
      <c r="DLG171"/>
      <c r="DLH171"/>
      <c r="DLI171"/>
      <c r="DLJ171"/>
      <c r="DLK171"/>
      <c r="DLL171"/>
      <c r="DLM171"/>
      <c r="DLN171"/>
      <c r="DLO171"/>
      <c r="DLP171"/>
      <c r="DLQ171"/>
      <c r="DLR171"/>
      <c r="DLS171"/>
      <c r="DLT171"/>
      <c r="DLU171"/>
      <c r="DLV171"/>
      <c r="DLW171"/>
      <c r="DLX171"/>
      <c r="DLY171"/>
      <c r="DLZ171"/>
      <c r="DMA171"/>
      <c r="DMB171"/>
      <c r="DMC171"/>
      <c r="DMD171"/>
      <c r="DME171"/>
      <c r="DMF171"/>
      <c r="DMG171"/>
      <c r="DMH171"/>
      <c r="DMI171"/>
      <c r="DMJ171"/>
      <c r="DMK171"/>
      <c r="DML171"/>
      <c r="DMM171"/>
      <c r="DMN171"/>
      <c r="DMO171"/>
      <c r="DMP171"/>
      <c r="DMQ171"/>
      <c r="DMR171"/>
      <c r="DMS171"/>
      <c r="DMT171"/>
      <c r="DMU171"/>
      <c r="DMV171"/>
      <c r="DMW171"/>
      <c r="DMX171"/>
      <c r="DMY171"/>
      <c r="DMZ171"/>
      <c r="DNA171"/>
      <c r="DNB171"/>
      <c r="DNC171"/>
      <c r="DND171"/>
      <c r="DNE171"/>
      <c r="DNF171"/>
      <c r="DNG171"/>
      <c r="DNH171"/>
      <c r="DNI171"/>
      <c r="DNJ171"/>
      <c r="DNK171"/>
      <c r="DNL171"/>
      <c r="DNM171"/>
      <c r="DNN171"/>
      <c r="DNO171"/>
      <c r="DNP171"/>
      <c r="DNQ171"/>
      <c r="DNR171"/>
      <c r="DNS171"/>
      <c r="DNT171"/>
      <c r="DNU171"/>
      <c r="DNV171"/>
      <c r="DNW171"/>
      <c r="DNX171"/>
      <c r="DNY171"/>
      <c r="DNZ171"/>
      <c r="DOA171"/>
      <c r="DOB171"/>
      <c r="DOC171"/>
      <c r="DOD171"/>
      <c r="DOE171"/>
      <c r="DOF171"/>
      <c r="DOG171"/>
      <c r="DOH171"/>
      <c r="DOI171"/>
      <c r="DOJ171"/>
      <c r="DOK171"/>
      <c r="DOL171"/>
      <c r="DOM171"/>
      <c r="DON171"/>
      <c r="DOO171"/>
      <c r="DOP171"/>
      <c r="DOQ171"/>
      <c r="DOR171"/>
      <c r="DOS171"/>
      <c r="DOT171"/>
      <c r="DOU171"/>
      <c r="DOV171"/>
      <c r="DOW171"/>
      <c r="DOX171"/>
      <c r="DOY171"/>
      <c r="DOZ171"/>
      <c r="DPA171"/>
      <c r="DPB171"/>
      <c r="DPC171"/>
      <c r="DPD171"/>
      <c r="DPE171"/>
      <c r="DPF171"/>
      <c r="DPG171"/>
      <c r="DPH171"/>
      <c r="DPI171"/>
      <c r="DPJ171"/>
      <c r="DPK171"/>
      <c r="DPL171"/>
      <c r="DPM171"/>
      <c r="DPN171"/>
      <c r="DPO171"/>
      <c r="DPP171"/>
      <c r="DPQ171"/>
      <c r="DPR171"/>
      <c r="DPS171"/>
      <c r="DPT171"/>
      <c r="DPU171"/>
      <c r="DPV171"/>
      <c r="DPW171"/>
      <c r="DPX171"/>
      <c r="DPY171"/>
      <c r="DPZ171"/>
      <c r="DQA171"/>
      <c r="DQB171"/>
      <c r="DQC171"/>
      <c r="DQD171"/>
      <c r="DQE171"/>
      <c r="DQF171"/>
      <c r="DQG171"/>
      <c r="DQH171"/>
      <c r="DQI171"/>
      <c r="DQJ171"/>
      <c r="DQK171"/>
      <c r="DQL171"/>
      <c r="DQM171"/>
      <c r="DQN171"/>
      <c r="DQO171"/>
      <c r="DQP171"/>
      <c r="DQQ171"/>
      <c r="DQR171"/>
      <c r="DQS171"/>
      <c r="DQT171"/>
      <c r="DQU171"/>
      <c r="DQV171"/>
      <c r="DQW171"/>
      <c r="DQX171"/>
      <c r="DQY171"/>
      <c r="DQZ171"/>
      <c r="DRA171"/>
      <c r="DRB171"/>
      <c r="DRC171"/>
      <c r="DRD171"/>
      <c r="DRE171"/>
      <c r="DRF171"/>
      <c r="DRG171"/>
      <c r="DRH171"/>
      <c r="DRI171"/>
      <c r="DRJ171"/>
      <c r="DRK171"/>
      <c r="DRL171"/>
      <c r="DRM171"/>
      <c r="DRN171"/>
      <c r="DRO171"/>
      <c r="DRP171"/>
      <c r="DRQ171"/>
      <c r="DRR171"/>
      <c r="DRS171"/>
      <c r="DRT171"/>
      <c r="DRU171"/>
      <c r="DRV171"/>
      <c r="DRW171"/>
      <c r="DRX171"/>
      <c r="DRY171"/>
      <c r="DRZ171"/>
      <c r="DSA171"/>
      <c r="DSB171"/>
      <c r="DSC171"/>
      <c r="DSD171"/>
      <c r="DSE171"/>
      <c r="DSF171"/>
      <c r="DSG171"/>
      <c r="DSH171"/>
      <c r="DSI171"/>
      <c r="DSJ171"/>
      <c r="DSK171"/>
      <c r="DSL171"/>
      <c r="DSM171"/>
      <c r="DSN171"/>
      <c r="DSO171"/>
      <c r="DSP171"/>
      <c r="DSQ171"/>
      <c r="DSR171"/>
      <c r="DSS171"/>
      <c r="DST171"/>
      <c r="DSU171"/>
      <c r="DSV171"/>
      <c r="DSW171"/>
      <c r="DSX171"/>
      <c r="DSY171"/>
      <c r="DSZ171"/>
      <c r="DTA171"/>
      <c r="DTB171"/>
      <c r="DTC171"/>
      <c r="DTD171"/>
      <c r="DTE171"/>
      <c r="DTF171"/>
      <c r="DTG171"/>
      <c r="DTH171"/>
      <c r="DTI171"/>
      <c r="DTJ171"/>
      <c r="DTK171"/>
      <c r="DTL171"/>
      <c r="DTM171"/>
      <c r="DTN171"/>
      <c r="DTO171"/>
      <c r="DTP171"/>
      <c r="DTQ171"/>
      <c r="DTR171"/>
      <c r="DTS171"/>
      <c r="DTT171"/>
      <c r="DTU171"/>
      <c r="DTV171"/>
      <c r="DTW171"/>
      <c r="DTX171"/>
      <c r="DTY171"/>
      <c r="DTZ171"/>
      <c r="DUA171"/>
      <c r="DUB171"/>
      <c r="DUC171"/>
      <c r="DUD171"/>
      <c r="DUE171"/>
      <c r="DUF171"/>
      <c r="DUG171"/>
      <c r="DUH171"/>
      <c r="DUI171"/>
      <c r="DUJ171"/>
      <c r="DUK171"/>
      <c r="DUL171"/>
      <c r="DUM171"/>
      <c r="DUN171"/>
      <c r="DUO171"/>
      <c r="DUP171"/>
      <c r="DUQ171"/>
      <c r="DUR171"/>
      <c r="DUS171"/>
      <c r="DUT171"/>
      <c r="DUU171"/>
      <c r="DUV171"/>
      <c r="DUW171"/>
      <c r="DUX171"/>
      <c r="DUY171"/>
      <c r="DUZ171"/>
      <c r="DVA171"/>
      <c r="DVB171"/>
      <c r="DVC171"/>
      <c r="DVD171"/>
      <c r="DVE171"/>
      <c r="DVF171"/>
      <c r="DVG171"/>
      <c r="DVH171"/>
      <c r="DVI171"/>
      <c r="DVJ171"/>
      <c r="DVK171"/>
      <c r="DVL171"/>
      <c r="DVM171"/>
      <c r="DVN171"/>
      <c r="DVO171"/>
      <c r="DVP171"/>
      <c r="DVQ171"/>
      <c r="DVR171"/>
      <c r="DVS171"/>
      <c r="DVT171"/>
      <c r="DVU171"/>
      <c r="DVV171"/>
      <c r="DVW171"/>
      <c r="DVX171"/>
      <c r="DVY171"/>
      <c r="DVZ171"/>
      <c r="DWA171"/>
      <c r="DWB171"/>
      <c r="DWC171"/>
      <c r="DWD171"/>
      <c r="DWE171"/>
      <c r="DWF171"/>
      <c r="DWG171"/>
      <c r="DWH171"/>
      <c r="DWI171"/>
      <c r="DWJ171"/>
      <c r="DWK171"/>
      <c r="DWL171"/>
      <c r="DWM171"/>
      <c r="DWN171"/>
      <c r="DWO171"/>
      <c r="DWP171"/>
      <c r="DWQ171"/>
      <c r="DWR171"/>
      <c r="DWS171"/>
      <c r="DWT171"/>
      <c r="DWU171"/>
      <c r="DWV171"/>
      <c r="DWW171"/>
      <c r="DWX171"/>
      <c r="DWY171"/>
      <c r="DWZ171"/>
      <c r="DXA171"/>
      <c r="DXB171"/>
      <c r="DXC171"/>
      <c r="DXD171"/>
      <c r="DXE171"/>
      <c r="DXF171"/>
      <c r="DXG171"/>
      <c r="DXH171"/>
      <c r="DXI171"/>
      <c r="DXJ171"/>
      <c r="DXK171"/>
      <c r="DXL171"/>
      <c r="DXM171"/>
      <c r="DXN171"/>
      <c r="DXO171"/>
      <c r="DXP171"/>
      <c r="DXQ171"/>
      <c r="DXR171"/>
      <c r="DXS171"/>
      <c r="DXT171"/>
      <c r="DXU171"/>
      <c r="DXV171"/>
      <c r="DXW171"/>
      <c r="DXX171"/>
      <c r="DXY171"/>
      <c r="DXZ171"/>
      <c r="DYA171"/>
      <c r="DYB171"/>
      <c r="DYC171"/>
      <c r="DYD171"/>
      <c r="DYE171"/>
      <c r="DYF171"/>
      <c r="DYG171"/>
      <c r="DYH171"/>
      <c r="DYI171"/>
      <c r="DYJ171"/>
      <c r="DYK171"/>
      <c r="DYL171"/>
      <c r="DYM171"/>
      <c r="DYN171"/>
      <c r="DYO171"/>
      <c r="DYP171"/>
      <c r="DYQ171"/>
      <c r="DYR171"/>
      <c r="DYS171"/>
      <c r="DYT171"/>
      <c r="DYU171"/>
      <c r="DYV171"/>
      <c r="DYW171"/>
      <c r="DYX171"/>
      <c r="DYY171"/>
      <c r="DYZ171"/>
      <c r="DZA171"/>
      <c r="DZB171"/>
      <c r="DZC171"/>
      <c r="DZD171"/>
      <c r="DZE171"/>
      <c r="DZF171"/>
      <c r="DZG171"/>
      <c r="DZH171"/>
      <c r="DZI171"/>
      <c r="DZJ171"/>
      <c r="DZK171"/>
      <c r="DZL171"/>
      <c r="DZM171"/>
      <c r="DZN171"/>
      <c r="DZO171"/>
      <c r="DZP171"/>
      <c r="DZQ171"/>
      <c r="DZR171"/>
      <c r="DZS171"/>
      <c r="DZT171"/>
      <c r="DZU171"/>
      <c r="DZV171"/>
      <c r="DZW171"/>
      <c r="DZX171"/>
      <c r="DZY171"/>
      <c r="DZZ171"/>
      <c r="EAA171"/>
      <c r="EAB171"/>
      <c r="EAC171"/>
      <c r="EAD171"/>
      <c r="EAE171"/>
      <c r="EAF171"/>
      <c r="EAG171"/>
      <c r="EAH171"/>
      <c r="EAI171"/>
      <c r="EAJ171"/>
      <c r="EAK171"/>
      <c r="EAL171"/>
      <c r="EAM171"/>
      <c r="EAN171"/>
      <c r="EAO171"/>
      <c r="EAP171"/>
      <c r="EAQ171"/>
      <c r="EAR171"/>
      <c r="EAS171"/>
      <c r="EAT171"/>
      <c r="EAU171"/>
      <c r="EAV171"/>
      <c r="EAW171"/>
      <c r="EAX171"/>
      <c r="EAY171"/>
      <c r="EAZ171"/>
      <c r="EBA171"/>
      <c r="EBB171"/>
      <c r="EBC171"/>
      <c r="EBD171"/>
      <c r="EBE171"/>
      <c r="EBF171"/>
      <c r="EBG171"/>
      <c r="EBH171"/>
      <c r="EBI171"/>
      <c r="EBJ171"/>
      <c r="EBK171"/>
      <c r="EBL171"/>
      <c r="EBM171"/>
      <c r="EBN171"/>
      <c r="EBO171"/>
      <c r="EBP171"/>
      <c r="EBQ171"/>
      <c r="EBR171"/>
      <c r="EBS171"/>
      <c r="EBT171"/>
      <c r="EBU171"/>
      <c r="EBV171"/>
      <c r="EBW171"/>
      <c r="EBX171"/>
      <c r="EBY171"/>
      <c r="EBZ171"/>
      <c r="ECA171"/>
      <c r="ECB171"/>
      <c r="ECC171"/>
      <c r="ECD171"/>
      <c r="ECE171"/>
      <c r="ECF171"/>
      <c r="ECG171"/>
      <c r="ECH171"/>
      <c r="ECI171"/>
      <c r="ECJ171"/>
      <c r="ECK171"/>
      <c r="ECL171"/>
      <c r="ECM171"/>
      <c r="ECN171"/>
      <c r="ECO171"/>
      <c r="ECP171"/>
      <c r="ECQ171"/>
      <c r="ECR171"/>
      <c r="ECS171"/>
      <c r="ECT171"/>
      <c r="ECU171"/>
      <c r="ECV171"/>
      <c r="ECW171"/>
      <c r="ECX171"/>
      <c r="ECY171"/>
      <c r="ECZ171"/>
      <c r="EDA171"/>
      <c r="EDB171"/>
      <c r="EDC171"/>
      <c r="EDD171"/>
      <c r="EDE171"/>
      <c r="EDF171"/>
      <c r="EDG171"/>
      <c r="EDH171"/>
      <c r="EDI171"/>
      <c r="EDJ171"/>
      <c r="EDK171"/>
      <c r="EDL171"/>
      <c r="EDM171"/>
      <c r="EDN171"/>
      <c r="EDO171"/>
      <c r="EDP171"/>
      <c r="EDQ171"/>
      <c r="EDR171"/>
      <c r="EDS171"/>
      <c r="EDT171"/>
      <c r="EDU171"/>
      <c r="EDV171"/>
      <c r="EDW171"/>
      <c r="EDX171"/>
      <c r="EDY171"/>
      <c r="EDZ171"/>
      <c r="EEA171"/>
      <c r="EEB171"/>
      <c r="EEC171"/>
      <c r="EED171"/>
      <c r="EEE171"/>
      <c r="EEF171"/>
      <c r="EEG171"/>
      <c r="EEH171"/>
      <c r="EEI171"/>
      <c r="EEJ171"/>
      <c r="EEK171"/>
      <c r="EEL171"/>
      <c r="EEM171"/>
      <c r="EEN171"/>
      <c r="EEO171"/>
      <c r="EEP171"/>
      <c r="EEQ171"/>
      <c r="EER171"/>
      <c r="EES171"/>
      <c r="EET171"/>
      <c r="EEU171"/>
      <c r="EEV171"/>
      <c r="EEW171"/>
      <c r="EEX171"/>
      <c r="EEY171"/>
      <c r="EEZ171"/>
      <c r="EFA171"/>
      <c r="EFB171"/>
      <c r="EFC171"/>
      <c r="EFD171"/>
      <c r="EFE171"/>
      <c r="EFF171"/>
      <c r="EFG171"/>
      <c r="EFH171"/>
      <c r="EFI171"/>
      <c r="EFJ171"/>
      <c r="EFK171"/>
      <c r="EFL171"/>
      <c r="EFM171"/>
      <c r="EFN171"/>
      <c r="EFO171"/>
      <c r="EFP171"/>
      <c r="EFQ171"/>
      <c r="EFR171"/>
      <c r="EFS171"/>
      <c r="EFT171"/>
      <c r="EFU171"/>
      <c r="EFV171"/>
      <c r="EFW171"/>
      <c r="EFX171"/>
      <c r="EFY171"/>
      <c r="EFZ171"/>
      <c r="EGA171"/>
      <c r="EGB171"/>
      <c r="EGC171"/>
      <c r="EGD171"/>
      <c r="EGE171"/>
      <c r="EGF171"/>
      <c r="EGG171"/>
      <c r="EGH171"/>
      <c r="EGI171"/>
      <c r="EGJ171"/>
      <c r="EGK171"/>
      <c r="EGL171"/>
      <c r="EGM171"/>
      <c r="EGN171"/>
      <c r="EGO171"/>
      <c r="EGP171"/>
      <c r="EGQ171"/>
      <c r="EGR171"/>
      <c r="EGS171"/>
      <c r="EGT171"/>
      <c r="EGU171"/>
      <c r="EGV171"/>
      <c r="EGW171"/>
      <c r="EGX171"/>
      <c r="EGY171"/>
      <c r="EGZ171"/>
      <c r="EHA171"/>
      <c r="EHB171"/>
      <c r="EHC171"/>
      <c r="EHD171"/>
      <c r="EHE171"/>
      <c r="EHF171"/>
      <c r="EHG171"/>
      <c r="EHH171"/>
      <c r="EHI171"/>
      <c r="EHJ171"/>
      <c r="EHK171"/>
      <c r="EHL171"/>
      <c r="EHM171"/>
      <c r="EHN171"/>
      <c r="EHO171"/>
      <c r="EHP171"/>
      <c r="EHQ171"/>
      <c r="EHR171"/>
      <c r="EHS171"/>
      <c r="EHT171"/>
      <c r="EHU171"/>
      <c r="EHV171"/>
      <c r="EHW171"/>
      <c r="EHX171"/>
      <c r="EHY171"/>
      <c r="EHZ171"/>
      <c r="EIA171"/>
      <c r="EIB171"/>
      <c r="EIC171"/>
      <c r="EID171"/>
      <c r="EIE171"/>
      <c r="EIF171"/>
      <c r="EIG171"/>
      <c r="EIH171"/>
      <c r="EII171"/>
      <c r="EIJ171"/>
      <c r="EIK171"/>
      <c r="EIL171"/>
      <c r="EIM171"/>
      <c r="EIN171"/>
      <c r="EIO171"/>
      <c r="EIP171"/>
      <c r="EIQ171"/>
      <c r="EIR171"/>
      <c r="EIS171"/>
      <c r="EIT171"/>
      <c r="EIU171"/>
      <c r="EIV171"/>
      <c r="EIW171"/>
      <c r="EIX171"/>
      <c r="EIY171"/>
      <c r="EIZ171"/>
      <c r="EJA171"/>
      <c r="EJB171"/>
      <c r="EJC171"/>
      <c r="EJD171"/>
      <c r="EJE171"/>
      <c r="EJF171"/>
      <c r="EJG171"/>
      <c r="EJH171"/>
      <c r="EJI171"/>
      <c r="EJJ171"/>
      <c r="EJK171"/>
      <c r="EJL171"/>
      <c r="EJM171"/>
      <c r="EJN171"/>
      <c r="EJO171"/>
      <c r="EJP171"/>
      <c r="EJQ171"/>
      <c r="EJR171"/>
      <c r="EJS171"/>
      <c r="EJT171"/>
      <c r="EJU171"/>
      <c r="EJV171"/>
      <c r="EJW171"/>
      <c r="EJX171"/>
      <c r="EJY171"/>
      <c r="EJZ171"/>
      <c r="EKA171"/>
      <c r="EKB171"/>
      <c r="EKC171"/>
      <c r="EKD171"/>
      <c r="EKE171"/>
      <c r="EKF171"/>
      <c r="EKG171"/>
      <c r="EKH171"/>
      <c r="EKI171"/>
      <c r="EKJ171"/>
      <c r="EKK171"/>
      <c r="EKL171"/>
      <c r="EKM171"/>
      <c r="EKN171"/>
      <c r="EKO171"/>
      <c r="EKP171"/>
      <c r="EKQ171"/>
      <c r="EKR171"/>
      <c r="EKS171"/>
      <c r="EKT171"/>
      <c r="EKU171"/>
      <c r="EKV171"/>
      <c r="EKW171"/>
      <c r="EKX171"/>
      <c r="EKY171"/>
      <c r="EKZ171"/>
      <c r="ELA171"/>
      <c r="ELB171"/>
      <c r="ELC171"/>
      <c r="ELD171"/>
      <c r="ELE171"/>
      <c r="ELF171"/>
      <c r="ELG171"/>
      <c r="ELH171"/>
      <c r="ELI171"/>
      <c r="ELJ171"/>
      <c r="ELK171"/>
      <c r="ELL171"/>
      <c r="ELM171"/>
      <c r="ELN171"/>
      <c r="ELO171"/>
      <c r="ELP171"/>
      <c r="ELQ171"/>
      <c r="ELR171"/>
      <c r="ELS171"/>
      <c r="ELT171"/>
      <c r="ELU171"/>
      <c r="ELV171"/>
      <c r="ELW171"/>
      <c r="ELX171"/>
      <c r="ELY171"/>
      <c r="ELZ171"/>
      <c r="EMA171"/>
      <c r="EMB171"/>
      <c r="EMC171"/>
      <c r="EMD171"/>
      <c r="EME171"/>
      <c r="EMF171"/>
      <c r="EMG171"/>
      <c r="EMH171"/>
      <c r="EMI171"/>
      <c r="EMJ171"/>
      <c r="EMK171"/>
      <c r="EML171"/>
      <c r="EMM171"/>
      <c r="EMN171"/>
      <c r="EMO171"/>
      <c r="EMP171"/>
      <c r="EMQ171"/>
      <c r="EMR171"/>
      <c r="EMS171"/>
      <c r="EMT171"/>
      <c r="EMU171"/>
      <c r="EMV171"/>
      <c r="EMW171"/>
      <c r="EMX171"/>
      <c r="EMY171"/>
      <c r="EMZ171"/>
      <c r="ENA171"/>
      <c r="ENB171"/>
      <c r="ENC171"/>
      <c r="END171"/>
      <c r="ENE171"/>
      <c r="ENF171"/>
      <c r="ENG171"/>
      <c r="ENH171"/>
      <c r="ENI171"/>
      <c r="ENJ171"/>
      <c r="ENK171"/>
      <c r="ENL171"/>
      <c r="ENM171"/>
      <c r="ENN171"/>
      <c r="ENO171"/>
      <c r="ENP171"/>
      <c r="ENQ171"/>
      <c r="ENR171"/>
      <c r="ENS171"/>
      <c r="ENT171"/>
      <c r="ENU171"/>
      <c r="ENV171"/>
      <c r="ENW171"/>
      <c r="ENX171"/>
      <c r="ENY171"/>
      <c r="ENZ171"/>
      <c r="EOA171"/>
      <c r="EOB171"/>
      <c r="EOC171"/>
      <c r="EOD171"/>
      <c r="EOE171"/>
      <c r="EOF171"/>
      <c r="EOG171"/>
      <c r="EOH171"/>
      <c r="EOI171"/>
      <c r="EOJ171"/>
      <c r="EOK171"/>
      <c r="EOL171"/>
      <c r="EOM171"/>
      <c r="EON171"/>
      <c r="EOO171"/>
      <c r="EOP171"/>
      <c r="EOQ171"/>
      <c r="EOR171"/>
      <c r="EOS171"/>
      <c r="EOT171"/>
      <c r="EOU171"/>
      <c r="EOV171"/>
      <c r="EOW171"/>
      <c r="EOX171"/>
      <c r="EOY171"/>
      <c r="EOZ171"/>
      <c r="EPA171"/>
      <c r="EPB171"/>
      <c r="EPC171"/>
      <c r="EPD171"/>
      <c r="EPE171"/>
      <c r="EPF171"/>
      <c r="EPG171"/>
      <c r="EPH171"/>
      <c r="EPI171"/>
      <c r="EPJ171"/>
      <c r="EPK171"/>
      <c r="EPL171"/>
      <c r="EPM171"/>
      <c r="EPN171"/>
      <c r="EPO171"/>
      <c r="EPP171"/>
      <c r="EPQ171"/>
      <c r="EPR171"/>
      <c r="EPS171"/>
      <c r="EPT171"/>
      <c r="EPU171"/>
      <c r="EPV171"/>
      <c r="EPW171"/>
      <c r="EPX171"/>
      <c r="EPY171"/>
      <c r="EPZ171"/>
      <c r="EQA171"/>
      <c r="EQB171"/>
      <c r="EQC171"/>
      <c r="EQD171"/>
      <c r="EQE171"/>
      <c r="EQF171"/>
      <c r="EQG171"/>
      <c r="EQH171"/>
      <c r="EQI171"/>
      <c r="EQJ171"/>
      <c r="EQK171"/>
      <c r="EQL171"/>
      <c r="EQM171"/>
      <c r="EQN171"/>
      <c r="EQO171"/>
      <c r="EQP171"/>
      <c r="EQQ171"/>
      <c r="EQR171"/>
      <c r="EQS171"/>
      <c r="EQT171"/>
      <c r="EQU171"/>
      <c r="EQV171"/>
      <c r="EQW171"/>
      <c r="EQX171"/>
      <c r="EQY171"/>
      <c r="EQZ171"/>
      <c r="ERA171"/>
      <c r="ERB171"/>
      <c r="ERC171"/>
      <c r="ERD171"/>
      <c r="ERE171"/>
      <c r="ERF171"/>
      <c r="ERG171"/>
      <c r="ERH171"/>
      <c r="ERI171"/>
      <c r="ERJ171"/>
      <c r="ERK171"/>
      <c r="ERL171"/>
      <c r="ERM171"/>
      <c r="ERN171"/>
      <c r="ERO171"/>
      <c r="ERP171"/>
      <c r="ERQ171"/>
      <c r="ERR171"/>
      <c r="ERS171"/>
      <c r="ERT171"/>
      <c r="ERU171"/>
      <c r="ERV171"/>
      <c r="ERW171"/>
      <c r="ERX171"/>
      <c r="ERY171"/>
      <c r="ERZ171"/>
      <c r="ESA171"/>
      <c r="ESB171"/>
      <c r="ESC171"/>
      <c r="ESD171"/>
      <c r="ESE171"/>
      <c r="ESF171"/>
      <c r="ESG171"/>
      <c r="ESH171"/>
      <c r="ESI171"/>
      <c r="ESJ171"/>
      <c r="ESK171"/>
      <c r="ESL171"/>
      <c r="ESM171"/>
      <c r="ESN171"/>
      <c r="ESO171"/>
      <c r="ESP171"/>
      <c r="ESQ171"/>
      <c r="ESR171"/>
      <c r="ESS171"/>
      <c r="EST171"/>
      <c r="ESU171"/>
      <c r="ESV171"/>
      <c r="ESW171"/>
      <c r="ESX171"/>
      <c r="ESY171"/>
      <c r="ESZ171"/>
      <c r="ETA171"/>
      <c r="ETB171"/>
      <c r="ETC171"/>
      <c r="ETD171"/>
      <c r="ETE171"/>
      <c r="ETF171"/>
      <c r="ETG171"/>
      <c r="ETH171"/>
      <c r="ETI171"/>
      <c r="ETJ171"/>
      <c r="ETK171"/>
      <c r="ETL171"/>
      <c r="ETM171"/>
      <c r="ETN171"/>
      <c r="ETO171"/>
      <c r="ETP171"/>
      <c r="ETQ171"/>
      <c r="ETR171"/>
      <c r="ETS171"/>
      <c r="ETT171"/>
      <c r="ETU171"/>
      <c r="ETV171"/>
      <c r="ETW171"/>
      <c r="ETX171"/>
      <c r="ETY171"/>
      <c r="ETZ171"/>
      <c r="EUA171"/>
      <c r="EUB171"/>
      <c r="EUC171"/>
      <c r="EUD171"/>
      <c r="EUE171"/>
      <c r="EUF171"/>
      <c r="EUG171"/>
      <c r="EUH171"/>
      <c r="EUI171"/>
      <c r="EUJ171"/>
      <c r="EUK171"/>
      <c r="EUL171"/>
      <c r="EUM171"/>
      <c r="EUN171"/>
      <c r="EUO171"/>
      <c r="EUP171"/>
      <c r="EUQ171"/>
      <c r="EUR171"/>
      <c r="EUS171"/>
      <c r="EUT171"/>
      <c r="EUU171"/>
      <c r="EUV171"/>
      <c r="EUW171"/>
      <c r="EUX171"/>
      <c r="EUY171"/>
      <c r="EUZ171"/>
      <c r="EVA171"/>
      <c r="EVB171"/>
      <c r="EVC171"/>
      <c r="EVD171"/>
      <c r="EVE171"/>
      <c r="EVF171"/>
      <c r="EVG171"/>
      <c r="EVH171"/>
      <c r="EVI171"/>
      <c r="EVJ171"/>
      <c r="EVK171"/>
      <c r="EVL171"/>
      <c r="EVM171"/>
      <c r="EVN171"/>
      <c r="EVO171"/>
      <c r="EVP171"/>
      <c r="EVQ171"/>
      <c r="EVR171"/>
      <c r="EVS171"/>
      <c r="EVT171"/>
      <c r="EVU171"/>
      <c r="EVV171"/>
      <c r="EVW171"/>
      <c r="EVX171"/>
      <c r="EVY171"/>
      <c r="EVZ171"/>
      <c r="EWA171"/>
      <c r="EWB171"/>
      <c r="EWC171"/>
      <c r="EWD171"/>
      <c r="EWE171"/>
      <c r="EWF171"/>
      <c r="EWG171"/>
      <c r="EWH171"/>
      <c r="EWI171"/>
      <c r="EWJ171"/>
      <c r="EWK171"/>
      <c r="EWL171"/>
      <c r="EWM171"/>
      <c r="EWN171"/>
      <c r="EWO171"/>
      <c r="EWP171"/>
      <c r="EWQ171"/>
      <c r="EWR171"/>
      <c r="EWS171"/>
      <c r="EWT171"/>
      <c r="EWU171"/>
      <c r="EWV171"/>
      <c r="EWW171"/>
      <c r="EWX171"/>
      <c r="EWY171"/>
      <c r="EWZ171"/>
      <c r="EXA171"/>
      <c r="EXB171"/>
      <c r="EXC171"/>
      <c r="EXD171"/>
      <c r="EXE171"/>
      <c r="EXF171"/>
      <c r="EXG171"/>
      <c r="EXH171"/>
      <c r="EXI171"/>
      <c r="EXJ171"/>
      <c r="EXK171"/>
      <c r="EXL171"/>
      <c r="EXM171"/>
      <c r="EXN171"/>
      <c r="EXO171"/>
      <c r="EXP171"/>
      <c r="EXQ171"/>
      <c r="EXR171"/>
      <c r="EXS171"/>
      <c r="EXT171"/>
      <c r="EXU171"/>
      <c r="EXV171"/>
      <c r="EXW171"/>
      <c r="EXX171"/>
      <c r="EXY171"/>
      <c r="EXZ171"/>
      <c r="EYA171"/>
      <c r="EYB171"/>
      <c r="EYC171"/>
      <c r="EYD171"/>
      <c r="EYE171"/>
      <c r="EYF171"/>
      <c r="EYG171"/>
      <c r="EYH171"/>
      <c r="EYI171"/>
      <c r="EYJ171"/>
      <c r="EYK171"/>
      <c r="EYL171"/>
      <c r="EYM171"/>
      <c r="EYN171"/>
      <c r="EYO171"/>
      <c r="EYP171"/>
      <c r="EYQ171"/>
      <c r="EYR171"/>
      <c r="EYS171"/>
      <c r="EYT171"/>
      <c r="EYU171"/>
      <c r="EYV171"/>
      <c r="EYW171"/>
      <c r="EYX171"/>
      <c r="EYY171"/>
      <c r="EYZ171"/>
      <c r="EZA171"/>
      <c r="EZB171"/>
      <c r="EZC171"/>
    </row>
    <row r="172" spans="1:4059" ht="15.75" x14ac:dyDescent="0.25">
      <c r="A172" s="157"/>
      <c r="B172" s="156"/>
      <c r="C172" s="171" t="s">
        <v>12532</v>
      </c>
      <c r="D172" s="170">
        <v>2482</v>
      </c>
      <c r="E172" s="170">
        <v>1287</v>
      </c>
      <c r="F172" s="170">
        <v>20413</v>
      </c>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c r="AOS172"/>
      <c r="AOT172"/>
      <c r="AOU172"/>
      <c r="AOV172"/>
      <c r="AOW172"/>
      <c r="AOX172"/>
      <c r="AOY172"/>
      <c r="AOZ172"/>
      <c r="APA172"/>
      <c r="APB172"/>
      <c r="APC172"/>
      <c r="APD172"/>
      <c r="APE172"/>
      <c r="APF172"/>
      <c r="APG172"/>
      <c r="APH172"/>
      <c r="API172"/>
      <c r="APJ172"/>
      <c r="APK172"/>
      <c r="APL172"/>
      <c r="APM172"/>
      <c r="APN172"/>
      <c r="APO172"/>
      <c r="APP172"/>
      <c r="APQ172"/>
      <c r="APR172"/>
      <c r="APS172"/>
      <c r="APT172"/>
      <c r="APU172"/>
      <c r="APV172"/>
      <c r="APW172"/>
      <c r="APX172"/>
      <c r="APY172"/>
      <c r="APZ172"/>
      <c r="AQA172"/>
      <c r="AQB172"/>
      <c r="AQC172"/>
      <c r="AQD172"/>
      <c r="AQE172"/>
      <c r="AQF172"/>
      <c r="AQG172"/>
      <c r="AQH172"/>
      <c r="AQI172"/>
      <c r="AQJ172"/>
      <c r="AQK172"/>
      <c r="AQL172"/>
      <c r="AQM172"/>
      <c r="AQN172"/>
      <c r="AQO172"/>
      <c r="AQP172"/>
      <c r="AQQ172"/>
      <c r="AQR172"/>
      <c r="AQS172"/>
      <c r="AQT172"/>
      <c r="AQU172"/>
      <c r="AQV172"/>
      <c r="AQW172"/>
      <c r="AQX172"/>
      <c r="AQY172"/>
      <c r="AQZ172"/>
      <c r="ARA172"/>
      <c r="ARB172"/>
      <c r="ARC172"/>
      <c r="ARD172"/>
      <c r="ARE172"/>
      <c r="ARF172"/>
      <c r="ARG172"/>
      <c r="ARH172"/>
      <c r="ARI172"/>
      <c r="ARJ172"/>
      <c r="ARK172"/>
      <c r="ARL172"/>
      <c r="ARM172"/>
      <c r="ARN172"/>
      <c r="ARO172"/>
      <c r="ARP172"/>
      <c r="ARQ172"/>
      <c r="ARR172"/>
      <c r="ARS172"/>
      <c r="ART172"/>
      <c r="ARU172"/>
      <c r="ARV172"/>
      <c r="ARW172"/>
      <c r="ARX172"/>
      <c r="ARY172"/>
      <c r="ARZ172"/>
      <c r="ASA172"/>
      <c r="ASB172"/>
      <c r="ASC172"/>
      <c r="ASD172"/>
      <c r="ASE172"/>
      <c r="ASF172"/>
      <c r="ASG172"/>
      <c r="ASH172"/>
      <c r="ASI172"/>
      <c r="ASJ172"/>
      <c r="ASK172"/>
      <c r="ASL172"/>
      <c r="ASM172"/>
      <c r="ASN172"/>
      <c r="ASO172"/>
      <c r="ASP172"/>
      <c r="ASQ172"/>
      <c r="ASR172"/>
      <c r="ASS172"/>
      <c r="AST172"/>
      <c r="ASU172"/>
      <c r="ASV172"/>
      <c r="ASW172"/>
      <c r="ASX172"/>
      <c r="ASY172"/>
      <c r="ASZ172"/>
      <c r="ATA172"/>
      <c r="ATB172"/>
      <c r="ATC172"/>
      <c r="ATD172"/>
      <c r="ATE172"/>
      <c r="ATF172"/>
      <c r="ATG172"/>
      <c r="ATH172"/>
      <c r="ATI172"/>
      <c r="ATJ172"/>
      <c r="ATK172"/>
      <c r="ATL172"/>
      <c r="ATM172"/>
      <c r="ATN172"/>
      <c r="ATO172"/>
      <c r="ATP172"/>
      <c r="ATQ172"/>
      <c r="ATR172"/>
      <c r="ATS172"/>
      <c r="ATT172"/>
      <c r="ATU172"/>
      <c r="ATV172"/>
      <c r="ATW172"/>
      <c r="ATX172"/>
      <c r="ATY172"/>
      <c r="ATZ172"/>
      <c r="AUA172"/>
      <c r="AUB172"/>
      <c r="AUC172"/>
      <c r="AUD172"/>
      <c r="AUE172"/>
      <c r="AUF172"/>
      <c r="AUG172"/>
      <c r="AUH172"/>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c r="AVK172"/>
      <c r="AVL172"/>
      <c r="AVM172"/>
      <c r="AVN172"/>
      <c r="AVO172"/>
      <c r="AVP172"/>
      <c r="AVQ172"/>
      <c r="AVR172"/>
      <c r="AVS172"/>
      <c r="AVT172"/>
      <c r="AVU172"/>
      <c r="AVV172"/>
      <c r="AVW172"/>
      <c r="AVX172"/>
      <c r="AVY172"/>
      <c r="AVZ172"/>
      <c r="AWA172"/>
      <c r="AWB172"/>
      <c r="AWC172"/>
      <c r="AWD172"/>
      <c r="AWE172"/>
      <c r="AWF172"/>
      <c r="AWG172"/>
      <c r="AWH172"/>
      <c r="AWI172"/>
      <c r="AWJ172"/>
      <c r="AWK172"/>
      <c r="AWL172"/>
      <c r="AWM172"/>
      <c r="AWN172"/>
      <c r="AWO172"/>
      <c r="AWP172"/>
      <c r="AWQ172"/>
      <c r="AWR172"/>
      <c r="AWS172"/>
      <c r="AWT172"/>
      <c r="AWU172"/>
      <c r="AWV172"/>
      <c r="AWW172"/>
      <c r="AWX172"/>
      <c r="AWY172"/>
      <c r="AWZ172"/>
      <c r="AXA172"/>
      <c r="AXB172"/>
      <c r="AXC172"/>
      <c r="AXD172"/>
      <c r="AXE172"/>
      <c r="AXF172"/>
      <c r="AXG172"/>
      <c r="AXH172"/>
      <c r="AXI172"/>
      <c r="AXJ172"/>
      <c r="AXK172"/>
      <c r="AXL172"/>
      <c r="AXM172"/>
      <c r="AXN172"/>
      <c r="AXO172"/>
      <c r="AXP172"/>
      <c r="AXQ172"/>
      <c r="AXR172"/>
      <c r="AXS172"/>
      <c r="AXT172"/>
      <c r="AXU172"/>
      <c r="AXV172"/>
      <c r="AXW172"/>
      <c r="AXX172"/>
      <c r="AXY172"/>
      <c r="AXZ172"/>
      <c r="AYA172"/>
      <c r="AYB172"/>
      <c r="AYC172"/>
      <c r="AYD172"/>
      <c r="AYE172"/>
      <c r="AYF172"/>
      <c r="AYG172"/>
      <c r="AYH172"/>
      <c r="AYI172"/>
      <c r="AYJ172"/>
      <c r="AYK172"/>
      <c r="AYL172"/>
      <c r="AYM172"/>
      <c r="AYN172"/>
      <c r="AYO172"/>
      <c r="AYP172"/>
      <c r="AYQ172"/>
      <c r="AYR172"/>
      <c r="AYS172"/>
      <c r="AYT172"/>
      <c r="AYU172"/>
      <c r="AYV172"/>
      <c r="AYW172"/>
      <c r="AYX172"/>
      <c r="AYY172"/>
      <c r="AYZ172"/>
      <c r="AZA172"/>
      <c r="AZB172"/>
      <c r="AZC172"/>
      <c r="AZD172"/>
      <c r="AZE172"/>
      <c r="AZF172"/>
      <c r="AZG172"/>
      <c r="AZH172"/>
      <c r="AZI172"/>
      <c r="AZJ172"/>
      <c r="AZK172"/>
      <c r="AZL172"/>
      <c r="AZM172"/>
      <c r="AZN172"/>
      <c r="AZO172"/>
      <c r="AZP172"/>
      <c r="AZQ172"/>
      <c r="AZR172"/>
      <c r="AZS172"/>
      <c r="AZT172"/>
      <c r="AZU172"/>
      <c r="AZV172"/>
      <c r="AZW172"/>
      <c r="AZX172"/>
      <c r="AZY172"/>
      <c r="AZZ172"/>
      <c r="BAA172"/>
      <c r="BAB172"/>
      <c r="BAC172"/>
      <c r="BAD172"/>
      <c r="BAE172"/>
      <c r="BAF172"/>
      <c r="BAG172"/>
      <c r="BAH172"/>
      <c r="BAI172"/>
      <c r="BAJ172"/>
      <c r="BAK172"/>
      <c r="BAL172"/>
      <c r="BAM172"/>
      <c r="BAN172"/>
      <c r="BAO172"/>
      <c r="BAP172"/>
      <c r="BAQ172"/>
      <c r="BAR172"/>
      <c r="BAS172"/>
      <c r="BAT172"/>
      <c r="BAU172"/>
      <c r="BAV172"/>
      <c r="BAW172"/>
      <c r="BAX172"/>
      <c r="BAY172"/>
      <c r="BAZ172"/>
      <c r="BBA172"/>
      <c r="BBB172"/>
      <c r="BBC172"/>
      <c r="BBD172"/>
      <c r="BBE172"/>
      <c r="BBF172"/>
      <c r="BBG172"/>
      <c r="BBH172"/>
      <c r="BBI172"/>
      <c r="BBJ172"/>
      <c r="BBK172"/>
      <c r="BBL172"/>
      <c r="BBM172"/>
      <c r="BBN172"/>
      <c r="BBO172"/>
      <c r="BBP172"/>
      <c r="BBQ172"/>
      <c r="BBR172"/>
      <c r="BBS172"/>
      <c r="BBT172"/>
      <c r="BBU172"/>
      <c r="BBV172"/>
      <c r="BBW172"/>
      <c r="BBX172"/>
      <c r="BBY172"/>
      <c r="BBZ172"/>
      <c r="BCA172"/>
      <c r="BCB172"/>
      <c r="BCC172"/>
      <c r="BCD172"/>
      <c r="BCE172"/>
      <c r="BCF172"/>
      <c r="BCG172"/>
      <c r="BCH172"/>
      <c r="BCI172"/>
      <c r="BCJ172"/>
      <c r="BCK172"/>
      <c r="BCL172"/>
      <c r="BCM172"/>
      <c r="BCN172"/>
      <c r="BCO172"/>
      <c r="BCP172"/>
      <c r="BCQ172"/>
      <c r="BCR172"/>
      <c r="BCS172"/>
      <c r="BCT172"/>
      <c r="BCU172"/>
      <c r="BCV172"/>
      <c r="BCW172"/>
      <c r="BCX172"/>
      <c r="BCY172"/>
      <c r="BCZ172"/>
      <c r="BDA172"/>
      <c r="BDB172"/>
      <c r="BDC172"/>
      <c r="BDD172"/>
      <c r="BDE172"/>
      <c r="BDF172"/>
      <c r="BDG172"/>
      <c r="BDH172"/>
      <c r="BDI172"/>
      <c r="BDJ172"/>
      <c r="BDK172"/>
      <c r="BDL172"/>
      <c r="BDM172"/>
      <c r="BDN172"/>
      <c r="BDO172"/>
      <c r="BDP172"/>
      <c r="BDQ172"/>
      <c r="BDR172"/>
      <c r="BDS172"/>
      <c r="BDT172"/>
      <c r="BDU172"/>
      <c r="BDV172"/>
      <c r="BDW172"/>
      <c r="BDX172"/>
      <c r="BDY172"/>
      <c r="BDZ172"/>
      <c r="BEA172"/>
      <c r="BEB172"/>
      <c r="BEC172"/>
      <c r="BED172"/>
      <c r="BEE172"/>
      <c r="BEF172"/>
      <c r="BEG172"/>
      <c r="BEH172"/>
      <c r="BEI172"/>
      <c r="BEJ172"/>
      <c r="BEK172"/>
      <c r="BEL172"/>
      <c r="BEM172"/>
      <c r="BEN172"/>
      <c r="BEO172"/>
      <c r="BEP172"/>
      <c r="BEQ172"/>
      <c r="BER172"/>
      <c r="BES172"/>
      <c r="BET172"/>
      <c r="BEU172"/>
      <c r="BEV172"/>
      <c r="BEW172"/>
      <c r="BEX172"/>
      <c r="BEY172"/>
      <c r="BEZ172"/>
      <c r="BFA172"/>
      <c r="BFB172"/>
      <c r="BFC172"/>
      <c r="BFD172"/>
      <c r="BFE172"/>
      <c r="BFF172"/>
      <c r="BFG172"/>
      <c r="BFH172"/>
      <c r="BFI172"/>
      <c r="BFJ172"/>
      <c r="BFK172"/>
      <c r="BFL172"/>
      <c r="BFM172"/>
      <c r="BFN172"/>
      <c r="BFO172"/>
      <c r="BFP172"/>
      <c r="BFQ172"/>
      <c r="BFR172"/>
      <c r="BFS172"/>
      <c r="BFT172"/>
      <c r="BFU172"/>
      <c r="BFV172"/>
      <c r="BFW172"/>
      <c r="BFX172"/>
      <c r="BFY172"/>
      <c r="BFZ172"/>
      <c r="BGA172"/>
      <c r="BGB172"/>
      <c r="BGC172"/>
      <c r="BGD172"/>
      <c r="BGE172"/>
      <c r="BGF172"/>
      <c r="BGG172"/>
      <c r="BGH172"/>
      <c r="BGI172"/>
      <c r="BGJ172"/>
      <c r="BGK172"/>
      <c r="BGL172"/>
      <c r="BGM172"/>
      <c r="BGN172"/>
      <c r="BGO172"/>
      <c r="BGP172"/>
      <c r="BGQ172"/>
      <c r="BGR172"/>
      <c r="BGS172"/>
      <c r="BGT172"/>
      <c r="BGU172"/>
      <c r="BGV172"/>
      <c r="BGW172"/>
      <c r="BGX172"/>
      <c r="BGY172"/>
      <c r="BGZ172"/>
      <c r="BHA172"/>
      <c r="BHB172"/>
      <c r="BHC172"/>
      <c r="BHD172"/>
      <c r="BHE172"/>
      <c r="BHF172"/>
      <c r="BHG172"/>
      <c r="BHH172"/>
      <c r="BHI172"/>
      <c r="BHJ172"/>
      <c r="BHK172"/>
      <c r="BHL172"/>
      <c r="BHM172"/>
      <c r="BHN172"/>
      <c r="BHO172"/>
      <c r="BHP172"/>
      <c r="BHQ172"/>
      <c r="BHR172"/>
      <c r="BHS172"/>
      <c r="BHT172"/>
      <c r="BHU172"/>
      <c r="BHV172"/>
      <c r="BHW172"/>
      <c r="BHX172"/>
      <c r="BHY172"/>
      <c r="BHZ172"/>
      <c r="BIA172"/>
      <c r="BIB172"/>
      <c r="BIC172"/>
      <c r="BID172"/>
      <c r="BIE172"/>
      <c r="BIF172"/>
      <c r="BIG172"/>
      <c r="BIH172"/>
      <c r="BII172"/>
      <c r="BIJ172"/>
      <c r="BIK172"/>
      <c r="BIL172"/>
      <c r="BIM172"/>
      <c r="BIN172"/>
      <c r="BIO172"/>
      <c r="BIP172"/>
      <c r="BIQ172"/>
      <c r="BIR172"/>
      <c r="BIS172"/>
      <c r="BIT172"/>
      <c r="BIU172"/>
      <c r="BIV172"/>
      <c r="BIW172"/>
      <c r="BIX172"/>
      <c r="BIY172"/>
      <c r="BIZ172"/>
      <c r="BJA172"/>
      <c r="BJB172"/>
      <c r="BJC172"/>
      <c r="BJD172"/>
      <c r="BJE172"/>
      <c r="BJF172"/>
      <c r="BJG172"/>
      <c r="BJH172"/>
      <c r="BJI172"/>
      <c r="BJJ172"/>
      <c r="BJK172"/>
      <c r="BJL172"/>
      <c r="BJM172"/>
      <c r="BJN172"/>
      <c r="BJO172"/>
      <c r="BJP172"/>
      <c r="BJQ172"/>
      <c r="BJR172"/>
      <c r="BJS172"/>
      <c r="BJT172"/>
      <c r="BJU172"/>
      <c r="BJV172"/>
      <c r="BJW172"/>
      <c r="BJX172"/>
      <c r="BJY172"/>
      <c r="BJZ172"/>
      <c r="BKA172"/>
      <c r="BKB172"/>
      <c r="BKC172"/>
      <c r="BKD172"/>
      <c r="BKE172"/>
      <c r="BKF172"/>
      <c r="BKG172"/>
      <c r="BKH172"/>
      <c r="BKI172"/>
      <c r="BKJ172"/>
      <c r="BKK172"/>
      <c r="BKL172"/>
      <c r="BKM172"/>
      <c r="BKN172"/>
      <c r="BKO172"/>
      <c r="BKP172"/>
      <c r="BKQ172"/>
      <c r="BKR172"/>
      <c r="BKS172"/>
      <c r="BKT172"/>
      <c r="BKU172"/>
      <c r="BKV172"/>
      <c r="BKW172"/>
      <c r="BKX172"/>
      <c r="BKY172"/>
      <c r="BKZ172"/>
      <c r="BLA172"/>
      <c r="BLB172"/>
      <c r="BLC172"/>
      <c r="BLD172"/>
      <c r="BLE172"/>
      <c r="BLF172"/>
      <c r="BLG172"/>
      <c r="BLH172"/>
      <c r="BLI172"/>
      <c r="BLJ172"/>
      <c r="BLK172"/>
      <c r="BLL172"/>
      <c r="BLM172"/>
      <c r="BLN172"/>
      <c r="BLO172"/>
      <c r="BLP172"/>
      <c r="BLQ172"/>
      <c r="BLR172"/>
      <c r="BLS172"/>
      <c r="BLT172"/>
      <c r="BLU172"/>
      <c r="BLV172"/>
      <c r="BLW172"/>
      <c r="BLX172"/>
      <c r="BLY172"/>
      <c r="BLZ172"/>
      <c r="BMA172"/>
      <c r="BMB172"/>
      <c r="BMC172"/>
      <c r="BMD172"/>
      <c r="BME172"/>
      <c r="BMF172"/>
      <c r="BMG172"/>
      <c r="BMH172"/>
      <c r="BMI172"/>
      <c r="BMJ172"/>
      <c r="BMK172"/>
      <c r="BML172"/>
      <c r="BMM172"/>
      <c r="BMN172"/>
      <c r="BMO172"/>
      <c r="BMP172"/>
      <c r="BMQ172"/>
      <c r="BMR172"/>
      <c r="BMS172"/>
      <c r="BMT172"/>
      <c r="BMU172"/>
      <c r="BMV172"/>
      <c r="BMW172"/>
      <c r="BMX172"/>
      <c r="BMY172"/>
      <c r="BMZ172"/>
      <c r="BNA172"/>
      <c r="BNB172"/>
      <c r="BNC172"/>
      <c r="BND172"/>
      <c r="BNE172"/>
      <c r="BNF172"/>
      <c r="BNG172"/>
      <c r="BNH172"/>
      <c r="BNI172"/>
      <c r="BNJ172"/>
      <c r="BNK172"/>
      <c r="BNL172"/>
      <c r="BNM172"/>
      <c r="BNN172"/>
      <c r="BNO172"/>
      <c r="BNP172"/>
      <c r="BNQ172"/>
      <c r="BNR172"/>
      <c r="BNS172"/>
      <c r="BNT172"/>
      <c r="BNU172"/>
      <c r="BNV172"/>
      <c r="BNW172"/>
      <c r="BNX172"/>
      <c r="BNY172"/>
      <c r="BNZ172"/>
      <c r="BOA172"/>
      <c r="BOB172"/>
      <c r="BOC172"/>
      <c r="BOD172"/>
      <c r="BOE172"/>
      <c r="BOF172"/>
      <c r="BOG172"/>
      <c r="BOH172"/>
      <c r="BOI172"/>
      <c r="BOJ172"/>
      <c r="BOK172"/>
      <c r="BOL172"/>
      <c r="BOM172"/>
      <c r="BON172"/>
      <c r="BOO172"/>
      <c r="BOP172"/>
      <c r="BOQ172"/>
      <c r="BOR172"/>
      <c r="BOS172"/>
      <c r="BOT172"/>
      <c r="BOU172"/>
      <c r="BOV172"/>
      <c r="BOW172"/>
      <c r="BOX172"/>
      <c r="BOY172"/>
      <c r="BOZ172"/>
      <c r="BPA172"/>
      <c r="BPB172"/>
      <c r="BPC172"/>
      <c r="BPD172"/>
      <c r="BPE172"/>
      <c r="BPF172"/>
      <c r="BPG172"/>
      <c r="BPH172"/>
      <c r="BPI172"/>
      <c r="BPJ172"/>
      <c r="BPK172"/>
      <c r="BPL172"/>
      <c r="BPM172"/>
      <c r="BPN172"/>
      <c r="BPO172"/>
      <c r="BPP172"/>
      <c r="BPQ172"/>
      <c r="BPR172"/>
      <c r="BPS172"/>
      <c r="BPT172"/>
      <c r="BPU172"/>
      <c r="BPV172"/>
      <c r="BPW172"/>
      <c r="BPX172"/>
      <c r="BPY172"/>
      <c r="BPZ172"/>
      <c r="BQA172"/>
      <c r="BQB172"/>
      <c r="BQC172"/>
      <c r="BQD172"/>
      <c r="BQE172"/>
      <c r="BQF172"/>
      <c r="BQG172"/>
      <c r="BQH172"/>
      <c r="BQI172"/>
      <c r="BQJ172"/>
      <c r="BQK172"/>
      <c r="BQL172"/>
      <c r="BQM172"/>
      <c r="BQN172"/>
      <c r="BQO172"/>
      <c r="BQP172"/>
      <c r="BQQ172"/>
      <c r="BQR172"/>
      <c r="BQS172"/>
      <c r="BQT172"/>
      <c r="BQU172"/>
      <c r="BQV172"/>
      <c r="BQW172"/>
      <c r="BQX172"/>
      <c r="BQY172"/>
      <c r="BQZ172"/>
      <c r="BRA172"/>
      <c r="BRB172"/>
      <c r="BRC172"/>
      <c r="BRD172"/>
      <c r="BRE172"/>
      <c r="BRF172"/>
      <c r="BRG172"/>
      <c r="BRH172"/>
      <c r="BRI172"/>
      <c r="BRJ172"/>
      <c r="BRK172"/>
      <c r="BRL172"/>
      <c r="BRM172"/>
      <c r="BRN172"/>
      <c r="BRO172"/>
      <c r="BRP172"/>
      <c r="BRQ172"/>
      <c r="BRR172"/>
      <c r="BRS172"/>
      <c r="BRT172"/>
      <c r="BRU172"/>
      <c r="BRV172"/>
      <c r="BRW172"/>
      <c r="BRX172"/>
      <c r="BRY172"/>
      <c r="BRZ172"/>
      <c r="BSA172"/>
      <c r="BSB172"/>
      <c r="BSC172"/>
      <c r="BSD172"/>
      <c r="BSE172"/>
      <c r="BSF172"/>
      <c r="BSG172"/>
      <c r="BSH172"/>
      <c r="BSI172"/>
      <c r="BSJ172"/>
      <c r="BSK172"/>
      <c r="BSL172"/>
      <c r="BSM172"/>
      <c r="BSN172"/>
      <c r="BSO172"/>
      <c r="BSP172"/>
      <c r="BSQ172"/>
      <c r="BSR172"/>
      <c r="BSS172"/>
      <c r="BST172"/>
      <c r="BSU172"/>
      <c r="BSV172"/>
      <c r="BSW172"/>
      <c r="BSX172"/>
      <c r="BSY172"/>
      <c r="BSZ172"/>
      <c r="BTA172"/>
      <c r="BTB172"/>
      <c r="BTC172"/>
      <c r="BTD172"/>
      <c r="BTE172"/>
      <c r="BTF172"/>
      <c r="BTG172"/>
      <c r="BTH172"/>
      <c r="BTI172"/>
      <c r="BTJ172"/>
      <c r="BTK172"/>
      <c r="BTL172"/>
      <c r="BTM172"/>
      <c r="BTN172"/>
      <c r="BTO172"/>
      <c r="BTP172"/>
      <c r="BTQ172"/>
      <c r="BTR172"/>
      <c r="BTS172"/>
      <c r="BTT172"/>
      <c r="BTU172"/>
      <c r="BTV172"/>
      <c r="BTW172"/>
      <c r="BTX172"/>
      <c r="BTY172"/>
      <c r="BTZ172"/>
      <c r="BUA172"/>
      <c r="BUB172"/>
      <c r="BUC172"/>
      <c r="BUD172"/>
      <c r="BUE172"/>
      <c r="BUF172"/>
      <c r="BUG172"/>
      <c r="BUH172"/>
      <c r="BUI172"/>
      <c r="BUJ172"/>
      <c r="BUK172"/>
      <c r="BUL172"/>
      <c r="BUM172"/>
      <c r="BUN172"/>
      <c r="BUO172"/>
      <c r="BUP172"/>
      <c r="BUQ172"/>
      <c r="BUR172"/>
      <c r="BUS172"/>
      <c r="BUT172"/>
      <c r="BUU172"/>
      <c r="BUV172"/>
      <c r="BUW172"/>
      <c r="BUX172"/>
      <c r="BUY172"/>
      <c r="BUZ172"/>
      <c r="BVA172"/>
      <c r="BVB172"/>
      <c r="BVC172"/>
      <c r="BVD172"/>
      <c r="BVE172"/>
      <c r="BVF172"/>
      <c r="BVG172"/>
      <c r="BVH172"/>
      <c r="BVI172"/>
      <c r="BVJ172"/>
      <c r="BVK172"/>
      <c r="BVL172"/>
      <c r="BVM172"/>
      <c r="BVN172"/>
      <c r="BVO172"/>
      <c r="BVP172"/>
      <c r="BVQ172"/>
      <c r="BVR172"/>
      <c r="BVS172"/>
      <c r="BVT172"/>
      <c r="BVU172"/>
      <c r="BVV172"/>
      <c r="BVW172"/>
      <c r="BVX172"/>
      <c r="BVY172"/>
      <c r="BVZ172"/>
      <c r="BWA172"/>
      <c r="BWB172"/>
      <c r="BWC172"/>
      <c r="BWD172"/>
      <c r="BWE172"/>
      <c r="BWF172"/>
      <c r="BWG172"/>
      <c r="BWH172"/>
      <c r="BWI172"/>
      <c r="BWJ172"/>
      <c r="BWK172"/>
      <c r="BWL172"/>
      <c r="BWM172"/>
      <c r="BWN172"/>
      <c r="BWO172"/>
      <c r="BWP172"/>
      <c r="BWQ172"/>
      <c r="BWR172"/>
      <c r="BWS172"/>
      <c r="BWT172"/>
      <c r="BWU172"/>
      <c r="BWV172"/>
      <c r="BWW172"/>
      <c r="BWX172"/>
      <c r="BWY172"/>
      <c r="BWZ172"/>
      <c r="BXA172"/>
      <c r="BXB172"/>
      <c r="BXC172"/>
      <c r="BXD172"/>
      <c r="BXE172"/>
      <c r="BXF172"/>
      <c r="BXG172"/>
      <c r="BXH172"/>
      <c r="BXI172"/>
      <c r="BXJ172"/>
      <c r="BXK172"/>
      <c r="BXL172"/>
      <c r="BXM172"/>
      <c r="BXN172"/>
      <c r="BXO172"/>
      <c r="BXP172"/>
      <c r="BXQ172"/>
      <c r="BXR172"/>
      <c r="BXS172"/>
      <c r="BXT172"/>
      <c r="BXU172"/>
      <c r="BXV172"/>
      <c r="BXW172"/>
      <c r="BXX172"/>
      <c r="BXY172"/>
      <c r="BXZ172"/>
      <c r="BYA172"/>
      <c r="BYB172"/>
      <c r="BYC172"/>
      <c r="BYD172"/>
      <c r="BYE172"/>
      <c r="BYF172"/>
      <c r="BYG172"/>
      <c r="BYH172"/>
      <c r="BYI172"/>
      <c r="BYJ172"/>
      <c r="BYK172"/>
      <c r="BYL172"/>
      <c r="BYM172"/>
      <c r="BYN172"/>
      <c r="BYO172"/>
      <c r="BYP172"/>
      <c r="BYQ172"/>
      <c r="BYR172"/>
      <c r="BYS172"/>
      <c r="BYT172"/>
      <c r="BYU172"/>
      <c r="BYV172"/>
      <c r="BYW172"/>
      <c r="BYX172"/>
      <c r="BYY172"/>
      <c r="BYZ172"/>
      <c r="BZA172"/>
      <c r="BZB172"/>
      <c r="BZC172"/>
      <c r="BZD172"/>
      <c r="BZE172"/>
      <c r="BZF172"/>
      <c r="BZG172"/>
      <c r="BZH172"/>
      <c r="BZI172"/>
      <c r="BZJ172"/>
      <c r="BZK172"/>
      <c r="BZL172"/>
      <c r="BZM172"/>
      <c r="BZN172"/>
      <c r="BZO172"/>
      <c r="BZP172"/>
      <c r="BZQ172"/>
      <c r="BZR172"/>
      <c r="BZS172"/>
      <c r="BZT172"/>
      <c r="BZU172"/>
      <c r="BZV172"/>
      <c r="BZW172"/>
      <c r="BZX172"/>
      <c r="BZY172"/>
      <c r="BZZ172"/>
      <c r="CAA172"/>
      <c r="CAB172"/>
      <c r="CAC172"/>
      <c r="CAD172"/>
      <c r="CAE172"/>
      <c r="CAF172"/>
      <c r="CAG172"/>
      <c r="CAH172"/>
      <c r="CAI172"/>
      <c r="CAJ172"/>
      <c r="CAK172"/>
      <c r="CAL172"/>
      <c r="CAM172"/>
      <c r="CAN172"/>
      <c r="CAO172"/>
      <c r="CAP172"/>
      <c r="CAQ172"/>
      <c r="CAR172"/>
      <c r="CAS172"/>
      <c r="CAT172"/>
      <c r="CAU172"/>
      <c r="CAV172"/>
      <c r="CAW172"/>
      <c r="CAX172"/>
      <c r="CAY172"/>
      <c r="CAZ172"/>
      <c r="CBA172"/>
      <c r="CBB172"/>
      <c r="CBC172"/>
      <c r="CBD172"/>
      <c r="CBE172"/>
      <c r="CBF172"/>
      <c r="CBG172"/>
      <c r="CBH172"/>
      <c r="CBI172"/>
      <c r="CBJ172"/>
      <c r="CBK172"/>
      <c r="CBL172"/>
      <c r="CBM172"/>
      <c r="CBN172"/>
      <c r="CBO172"/>
      <c r="CBP172"/>
      <c r="CBQ172"/>
      <c r="CBR172"/>
      <c r="CBS172"/>
      <c r="CBT172"/>
      <c r="CBU172"/>
      <c r="CBV172"/>
      <c r="CBW172"/>
      <c r="CBX172"/>
      <c r="CBY172"/>
      <c r="CBZ172"/>
      <c r="CCA172"/>
      <c r="CCB172"/>
      <c r="CCC172"/>
      <c r="CCD172"/>
      <c r="CCE172"/>
      <c r="CCF172"/>
      <c r="CCG172"/>
      <c r="CCH172"/>
      <c r="CCI172"/>
      <c r="CCJ172"/>
      <c r="CCK172"/>
      <c r="CCL172"/>
      <c r="CCM172"/>
      <c r="CCN172"/>
      <c r="CCO172"/>
      <c r="CCP172"/>
      <c r="CCQ172"/>
      <c r="CCR172"/>
      <c r="CCS172"/>
      <c r="CCT172"/>
      <c r="CCU172"/>
      <c r="CCV172"/>
      <c r="CCW172"/>
      <c r="CCX172"/>
      <c r="CCY172"/>
      <c r="CCZ172"/>
      <c r="CDA172"/>
      <c r="CDB172"/>
      <c r="CDC172"/>
      <c r="CDD172"/>
      <c r="CDE172"/>
      <c r="CDF172"/>
      <c r="CDG172"/>
      <c r="CDH172"/>
      <c r="CDI172"/>
      <c r="CDJ172"/>
      <c r="CDK172"/>
      <c r="CDL172"/>
      <c r="CDM172"/>
      <c r="CDN172"/>
      <c r="CDO172"/>
      <c r="CDP172"/>
      <c r="CDQ172"/>
      <c r="CDR172"/>
      <c r="CDS172"/>
      <c r="CDT172"/>
      <c r="CDU172"/>
      <c r="CDV172"/>
      <c r="CDW172"/>
      <c r="CDX172"/>
      <c r="CDY172"/>
      <c r="CDZ172"/>
      <c r="CEA172"/>
      <c r="CEB172"/>
      <c r="CEC172"/>
      <c r="CED172"/>
      <c r="CEE172"/>
      <c r="CEF172"/>
      <c r="CEG172"/>
      <c r="CEH172"/>
      <c r="CEI172"/>
      <c r="CEJ172"/>
      <c r="CEK172"/>
      <c r="CEL172"/>
      <c r="CEM172"/>
      <c r="CEN172"/>
      <c r="CEO172"/>
      <c r="CEP172"/>
      <c r="CEQ172"/>
      <c r="CER172"/>
      <c r="CES172"/>
      <c r="CET172"/>
      <c r="CEU172"/>
      <c r="CEV172"/>
      <c r="CEW172"/>
      <c r="CEX172"/>
      <c r="CEY172"/>
      <c r="CEZ172"/>
      <c r="CFA172"/>
      <c r="CFB172"/>
      <c r="CFC172"/>
      <c r="CFD172"/>
      <c r="CFE172"/>
      <c r="CFF172"/>
      <c r="CFG172"/>
      <c r="CFH172"/>
      <c r="CFI172"/>
      <c r="CFJ172"/>
      <c r="CFK172"/>
      <c r="CFL172"/>
      <c r="CFM172"/>
      <c r="CFN172"/>
      <c r="CFO172"/>
      <c r="CFP172"/>
      <c r="CFQ172"/>
      <c r="CFR172"/>
      <c r="CFS172"/>
      <c r="CFT172"/>
      <c r="CFU172"/>
      <c r="CFV172"/>
      <c r="CFW172"/>
      <c r="CFX172"/>
      <c r="CFY172"/>
      <c r="CFZ172"/>
      <c r="CGA172"/>
      <c r="CGB172"/>
      <c r="CGC172"/>
      <c r="CGD172"/>
      <c r="CGE172"/>
      <c r="CGF172"/>
      <c r="CGG172"/>
      <c r="CGH172"/>
      <c r="CGI172"/>
      <c r="CGJ172"/>
      <c r="CGK172"/>
      <c r="CGL172"/>
      <c r="CGM172"/>
      <c r="CGN172"/>
      <c r="CGO172"/>
      <c r="CGP172"/>
      <c r="CGQ172"/>
      <c r="CGR172"/>
      <c r="CGS172"/>
      <c r="CGT172"/>
      <c r="CGU172"/>
      <c r="CGV172"/>
      <c r="CGW172"/>
      <c r="CGX172"/>
      <c r="CGY172"/>
      <c r="CGZ172"/>
      <c r="CHA172"/>
      <c r="CHB172"/>
      <c r="CHC172"/>
      <c r="CHD172"/>
      <c r="CHE172"/>
      <c r="CHF172"/>
      <c r="CHG172"/>
      <c r="CHH172"/>
      <c r="CHI172"/>
      <c r="CHJ172"/>
      <c r="CHK172"/>
      <c r="CHL172"/>
      <c r="CHM172"/>
      <c r="CHN172"/>
      <c r="CHO172"/>
      <c r="CHP172"/>
      <c r="CHQ172"/>
      <c r="CHR172"/>
      <c r="CHS172"/>
      <c r="CHT172"/>
      <c r="CHU172"/>
      <c r="CHV172"/>
      <c r="CHW172"/>
      <c r="CHX172"/>
      <c r="CHY172"/>
      <c r="CHZ172"/>
      <c r="CIA172"/>
      <c r="CIB172"/>
      <c r="CIC172"/>
      <c r="CID172"/>
      <c r="CIE172"/>
      <c r="CIF172"/>
      <c r="CIG172"/>
      <c r="CIH172"/>
      <c r="CII172"/>
      <c r="CIJ172"/>
      <c r="CIK172"/>
      <c r="CIL172"/>
      <c r="CIM172"/>
      <c r="CIN172"/>
      <c r="CIO172"/>
      <c r="CIP172"/>
      <c r="CIQ172"/>
      <c r="CIR172"/>
      <c r="CIS172"/>
      <c r="CIT172"/>
      <c r="CIU172"/>
      <c r="CIV172"/>
      <c r="CIW172"/>
      <c r="CIX172"/>
      <c r="CIY172"/>
      <c r="CIZ172"/>
      <c r="CJA172"/>
      <c r="CJB172"/>
      <c r="CJC172"/>
      <c r="CJD172"/>
      <c r="CJE172"/>
      <c r="CJF172"/>
      <c r="CJG172"/>
      <c r="CJH172"/>
      <c r="CJI172"/>
      <c r="CJJ172"/>
      <c r="CJK172"/>
      <c r="CJL172"/>
      <c r="CJM172"/>
      <c r="CJN172"/>
      <c r="CJO172"/>
      <c r="CJP172"/>
      <c r="CJQ172"/>
      <c r="CJR172"/>
      <c r="CJS172"/>
      <c r="CJT172"/>
      <c r="CJU172"/>
      <c r="CJV172"/>
      <c r="CJW172"/>
      <c r="CJX172"/>
      <c r="CJY172"/>
      <c r="CJZ172"/>
      <c r="CKA172"/>
      <c r="CKB172"/>
      <c r="CKC172"/>
      <c r="CKD172"/>
      <c r="CKE172"/>
      <c r="CKF172"/>
      <c r="CKG172"/>
      <c r="CKH172"/>
      <c r="CKI172"/>
      <c r="CKJ172"/>
      <c r="CKK172"/>
      <c r="CKL172"/>
      <c r="CKM172"/>
      <c r="CKN172"/>
      <c r="CKO172"/>
      <c r="CKP172"/>
      <c r="CKQ172"/>
      <c r="CKR172"/>
      <c r="CKS172"/>
      <c r="CKT172"/>
      <c r="CKU172"/>
      <c r="CKV172"/>
      <c r="CKW172"/>
      <c r="CKX172"/>
      <c r="CKY172"/>
      <c r="CKZ172"/>
      <c r="CLA172"/>
      <c r="CLB172"/>
      <c r="CLC172"/>
      <c r="CLD172"/>
      <c r="CLE172"/>
      <c r="CLF172"/>
      <c r="CLG172"/>
      <c r="CLH172"/>
      <c r="CLI172"/>
      <c r="CLJ172"/>
      <c r="CLK172"/>
      <c r="CLL172"/>
      <c r="CLM172"/>
      <c r="CLN172"/>
      <c r="CLO172"/>
      <c r="CLP172"/>
      <c r="CLQ172"/>
      <c r="CLR172"/>
      <c r="CLS172"/>
      <c r="CLT172"/>
      <c r="CLU172"/>
      <c r="CLV172"/>
      <c r="CLW172"/>
      <c r="CLX172"/>
      <c r="CLY172"/>
      <c r="CLZ172"/>
      <c r="CMA172"/>
      <c r="CMB172"/>
      <c r="CMC172"/>
      <c r="CMD172"/>
      <c r="CME172"/>
      <c r="CMF172"/>
      <c r="CMG172"/>
      <c r="CMH172"/>
      <c r="CMI172"/>
      <c r="CMJ172"/>
      <c r="CMK172"/>
      <c r="CML172"/>
      <c r="CMM172"/>
      <c r="CMN172"/>
      <c r="CMO172"/>
      <c r="CMP172"/>
      <c r="CMQ172"/>
      <c r="CMR172"/>
      <c r="CMS172"/>
      <c r="CMT172"/>
      <c r="CMU172"/>
      <c r="CMV172"/>
      <c r="CMW172"/>
      <c r="CMX172"/>
      <c r="CMY172"/>
      <c r="CMZ172"/>
      <c r="CNA172"/>
      <c r="CNB172"/>
      <c r="CNC172"/>
      <c r="CND172"/>
      <c r="CNE172"/>
      <c r="CNF172"/>
      <c r="CNG172"/>
      <c r="CNH172"/>
      <c r="CNI172"/>
      <c r="CNJ172"/>
      <c r="CNK172"/>
      <c r="CNL172"/>
      <c r="CNM172"/>
      <c r="CNN172"/>
      <c r="CNO172"/>
      <c r="CNP172"/>
      <c r="CNQ172"/>
      <c r="CNR172"/>
      <c r="CNS172"/>
      <c r="CNT172"/>
      <c r="CNU172"/>
      <c r="CNV172"/>
      <c r="CNW172"/>
      <c r="CNX172"/>
      <c r="CNY172"/>
      <c r="CNZ172"/>
      <c r="COA172"/>
      <c r="COB172"/>
      <c r="COC172"/>
      <c r="COD172"/>
      <c r="COE172"/>
      <c r="COF172"/>
      <c r="COG172"/>
      <c r="COH172"/>
      <c r="COI172"/>
      <c r="COJ172"/>
      <c r="COK172"/>
      <c r="COL172"/>
      <c r="COM172"/>
      <c r="CON172"/>
      <c r="COO172"/>
      <c r="COP172"/>
      <c r="COQ172"/>
      <c r="COR172"/>
      <c r="COS172"/>
      <c r="COT172"/>
      <c r="COU172"/>
      <c r="COV172"/>
      <c r="COW172"/>
      <c r="COX172"/>
      <c r="COY172"/>
      <c r="COZ172"/>
      <c r="CPA172"/>
      <c r="CPB172"/>
      <c r="CPC172"/>
      <c r="CPD172"/>
      <c r="CPE172"/>
      <c r="CPF172"/>
      <c r="CPG172"/>
      <c r="CPH172"/>
      <c r="CPI172"/>
      <c r="CPJ172"/>
      <c r="CPK172"/>
      <c r="CPL172"/>
      <c r="CPM172"/>
      <c r="CPN172"/>
      <c r="CPO172"/>
      <c r="CPP172"/>
      <c r="CPQ172"/>
      <c r="CPR172"/>
      <c r="CPS172"/>
      <c r="CPT172"/>
      <c r="CPU172"/>
      <c r="CPV172"/>
      <c r="CPW172"/>
      <c r="CPX172"/>
      <c r="CPY172"/>
      <c r="CPZ172"/>
      <c r="CQA172"/>
      <c r="CQB172"/>
      <c r="CQC172"/>
      <c r="CQD172"/>
      <c r="CQE172"/>
      <c r="CQF172"/>
      <c r="CQG172"/>
      <c r="CQH172"/>
      <c r="CQI172"/>
      <c r="CQJ172"/>
      <c r="CQK172"/>
      <c r="CQL172"/>
      <c r="CQM172"/>
      <c r="CQN172"/>
      <c r="CQO172"/>
      <c r="CQP172"/>
      <c r="CQQ172"/>
      <c r="CQR172"/>
      <c r="CQS172"/>
      <c r="CQT172"/>
      <c r="CQU172"/>
      <c r="CQV172"/>
      <c r="CQW172"/>
      <c r="CQX172"/>
      <c r="CQY172"/>
      <c r="CQZ172"/>
      <c r="CRA172"/>
      <c r="CRB172"/>
      <c r="CRC172"/>
      <c r="CRD172"/>
      <c r="CRE172"/>
      <c r="CRF172"/>
      <c r="CRG172"/>
      <c r="CRH172"/>
      <c r="CRI172"/>
      <c r="CRJ172"/>
      <c r="CRK172"/>
      <c r="CRL172"/>
      <c r="CRM172"/>
      <c r="CRN172"/>
      <c r="CRO172"/>
      <c r="CRP172"/>
      <c r="CRQ172"/>
      <c r="CRR172"/>
      <c r="CRS172"/>
      <c r="CRT172"/>
      <c r="CRU172"/>
      <c r="CRV172"/>
      <c r="CRW172"/>
      <c r="CRX172"/>
      <c r="CRY172"/>
      <c r="CRZ172"/>
      <c r="CSA172"/>
      <c r="CSB172"/>
      <c r="CSC172"/>
      <c r="CSD172"/>
      <c r="CSE172"/>
      <c r="CSF172"/>
      <c r="CSG172"/>
      <c r="CSH172"/>
      <c r="CSI172"/>
      <c r="CSJ172"/>
      <c r="CSK172"/>
      <c r="CSL172"/>
      <c r="CSM172"/>
      <c r="CSN172"/>
      <c r="CSO172"/>
      <c r="CSP172"/>
      <c r="CSQ172"/>
      <c r="CSR172"/>
      <c r="CSS172"/>
      <c r="CST172"/>
      <c r="CSU172"/>
      <c r="CSV172"/>
      <c r="CSW172"/>
      <c r="CSX172"/>
      <c r="CSY172"/>
      <c r="CSZ172"/>
      <c r="CTA172"/>
      <c r="CTB172"/>
      <c r="CTC172"/>
      <c r="CTD172"/>
      <c r="CTE172"/>
      <c r="CTF172"/>
      <c r="CTG172"/>
      <c r="CTH172"/>
      <c r="CTI172"/>
      <c r="CTJ172"/>
      <c r="CTK172"/>
      <c r="CTL172"/>
      <c r="CTM172"/>
      <c r="CTN172"/>
      <c r="CTO172"/>
      <c r="CTP172"/>
      <c r="CTQ172"/>
      <c r="CTR172"/>
      <c r="CTS172"/>
      <c r="CTT172"/>
      <c r="CTU172"/>
      <c r="CTV172"/>
      <c r="CTW172"/>
      <c r="CTX172"/>
      <c r="CTY172"/>
      <c r="CTZ172"/>
      <c r="CUA172"/>
      <c r="CUB172"/>
      <c r="CUC172"/>
      <c r="CUD172"/>
      <c r="CUE172"/>
      <c r="CUF172"/>
      <c r="CUG172"/>
      <c r="CUH172"/>
      <c r="CUI172"/>
      <c r="CUJ172"/>
      <c r="CUK172"/>
      <c r="CUL172"/>
      <c r="CUM172"/>
      <c r="CUN172"/>
      <c r="CUO172"/>
      <c r="CUP172"/>
      <c r="CUQ172"/>
      <c r="CUR172"/>
      <c r="CUS172"/>
      <c r="CUT172"/>
      <c r="CUU172"/>
      <c r="CUV172"/>
      <c r="CUW172"/>
      <c r="CUX172"/>
      <c r="CUY172"/>
      <c r="CUZ172"/>
      <c r="CVA172"/>
      <c r="CVB172"/>
      <c r="CVC172"/>
      <c r="CVD172"/>
      <c r="CVE172"/>
      <c r="CVF172"/>
      <c r="CVG172"/>
      <c r="CVH172"/>
      <c r="CVI172"/>
      <c r="CVJ172"/>
      <c r="CVK172"/>
      <c r="CVL172"/>
      <c r="CVM172"/>
      <c r="CVN172"/>
      <c r="CVO172"/>
      <c r="CVP172"/>
      <c r="CVQ172"/>
      <c r="CVR172"/>
      <c r="CVS172"/>
      <c r="CVT172"/>
      <c r="CVU172"/>
      <c r="CVV172"/>
      <c r="CVW172"/>
      <c r="CVX172"/>
      <c r="CVY172"/>
      <c r="CVZ172"/>
      <c r="CWA172"/>
      <c r="CWB172"/>
      <c r="CWC172"/>
      <c r="CWD172"/>
      <c r="CWE172"/>
      <c r="CWF172"/>
      <c r="CWG172"/>
      <c r="CWH172"/>
      <c r="CWI172"/>
      <c r="CWJ172"/>
      <c r="CWK172"/>
      <c r="CWL172"/>
      <c r="CWM172"/>
      <c r="CWN172"/>
      <c r="CWO172"/>
      <c r="CWP172"/>
      <c r="CWQ172"/>
      <c r="CWR172"/>
      <c r="CWS172"/>
      <c r="CWT172"/>
      <c r="CWU172"/>
      <c r="CWV172"/>
      <c r="CWW172"/>
      <c r="CWX172"/>
      <c r="CWY172"/>
      <c r="CWZ172"/>
      <c r="CXA172"/>
      <c r="CXB172"/>
      <c r="CXC172"/>
      <c r="CXD172"/>
      <c r="CXE172"/>
      <c r="CXF172"/>
      <c r="CXG172"/>
      <c r="CXH172"/>
      <c r="CXI172"/>
      <c r="CXJ172"/>
      <c r="CXK172"/>
      <c r="CXL172"/>
      <c r="CXM172"/>
      <c r="CXN172"/>
      <c r="CXO172"/>
      <c r="CXP172"/>
      <c r="CXQ172"/>
      <c r="CXR172"/>
      <c r="CXS172"/>
      <c r="CXT172"/>
      <c r="CXU172"/>
      <c r="CXV172"/>
      <c r="CXW172"/>
      <c r="CXX172"/>
      <c r="CXY172"/>
      <c r="CXZ172"/>
      <c r="CYA172"/>
      <c r="CYB172"/>
      <c r="CYC172"/>
      <c r="CYD172"/>
      <c r="CYE172"/>
      <c r="CYF172"/>
      <c r="CYG172"/>
      <c r="CYH172"/>
      <c r="CYI172"/>
      <c r="CYJ172"/>
      <c r="CYK172"/>
      <c r="CYL172"/>
      <c r="CYM172"/>
      <c r="CYN172"/>
      <c r="CYO172"/>
      <c r="CYP172"/>
      <c r="CYQ172"/>
      <c r="CYR172"/>
      <c r="CYS172"/>
      <c r="CYT172"/>
      <c r="CYU172"/>
      <c r="CYV172"/>
      <c r="CYW172"/>
      <c r="CYX172"/>
      <c r="CYY172"/>
      <c r="CYZ172"/>
      <c r="CZA172"/>
      <c r="CZB172"/>
      <c r="CZC172"/>
      <c r="CZD172"/>
      <c r="CZE172"/>
      <c r="CZF172"/>
      <c r="CZG172"/>
      <c r="CZH172"/>
      <c r="CZI172"/>
      <c r="CZJ172"/>
      <c r="CZK172"/>
      <c r="CZL172"/>
      <c r="CZM172"/>
      <c r="CZN172"/>
      <c r="CZO172"/>
      <c r="CZP172"/>
      <c r="CZQ172"/>
      <c r="CZR172"/>
      <c r="CZS172"/>
      <c r="CZT172"/>
      <c r="CZU172"/>
      <c r="CZV172"/>
      <c r="CZW172"/>
      <c r="CZX172"/>
      <c r="CZY172"/>
      <c r="CZZ172"/>
      <c r="DAA172"/>
      <c r="DAB172"/>
      <c r="DAC172"/>
      <c r="DAD172"/>
      <c r="DAE172"/>
      <c r="DAF172"/>
      <c r="DAG172"/>
      <c r="DAH172"/>
      <c r="DAI172"/>
      <c r="DAJ172"/>
      <c r="DAK172"/>
      <c r="DAL172"/>
      <c r="DAM172"/>
      <c r="DAN172"/>
      <c r="DAO172"/>
      <c r="DAP172"/>
      <c r="DAQ172"/>
      <c r="DAR172"/>
      <c r="DAS172"/>
      <c r="DAT172"/>
      <c r="DAU172"/>
      <c r="DAV172"/>
      <c r="DAW172"/>
      <c r="DAX172"/>
      <c r="DAY172"/>
      <c r="DAZ172"/>
      <c r="DBA172"/>
      <c r="DBB172"/>
      <c r="DBC172"/>
      <c r="DBD172"/>
      <c r="DBE172"/>
      <c r="DBF172"/>
      <c r="DBG172"/>
      <c r="DBH172"/>
      <c r="DBI172"/>
      <c r="DBJ172"/>
      <c r="DBK172"/>
      <c r="DBL172"/>
      <c r="DBM172"/>
      <c r="DBN172"/>
      <c r="DBO172"/>
      <c r="DBP172"/>
      <c r="DBQ172"/>
      <c r="DBR172"/>
      <c r="DBS172"/>
      <c r="DBT172"/>
      <c r="DBU172"/>
      <c r="DBV172"/>
      <c r="DBW172"/>
      <c r="DBX172"/>
      <c r="DBY172"/>
      <c r="DBZ172"/>
      <c r="DCA172"/>
      <c r="DCB172"/>
      <c r="DCC172"/>
      <c r="DCD172"/>
      <c r="DCE172"/>
      <c r="DCF172"/>
      <c r="DCG172"/>
      <c r="DCH172"/>
      <c r="DCI172"/>
      <c r="DCJ172"/>
      <c r="DCK172"/>
      <c r="DCL172"/>
      <c r="DCM172"/>
      <c r="DCN172"/>
      <c r="DCO172"/>
      <c r="DCP172"/>
      <c r="DCQ172"/>
      <c r="DCR172"/>
      <c r="DCS172"/>
      <c r="DCT172"/>
      <c r="DCU172"/>
      <c r="DCV172"/>
      <c r="DCW172"/>
      <c r="DCX172"/>
      <c r="DCY172"/>
      <c r="DCZ172"/>
      <c r="DDA172"/>
      <c r="DDB172"/>
      <c r="DDC172"/>
      <c r="DDD172"/>
      <c r="DDE172"/>
      <c r="DDF172"/>
      <c r="DDG172"/>
      <c r="DDH172"/>
      <c r="DDI172"/>
      <c r="DDJ172"/>
      <c r="DDK172"/>
      <c r="DDL172"/>
      <c r="DDM172"/>
      <c r="DDN172"/>
      <c r="DDO172"/>
      <c r="DDP172"/>
      <c r="DDQ172"/>
      <c r="DDR172"/>
      <c r="DDS172"/>
      <c r="DDT172"/>
      <c r="DDU172"/>
      <c r="DDV172"/>
      <c r="DDW172"/>
      <c r="DDX172"/>
      <c r="DDY172"/>
      <c r="DDZ172"/>
      <c r="DEA172"/>
      <c r="DEB172"/>
      <c r="DEC172"/>
      <c r="DED172"/>
      <c r="DEE172"/>
      <c r="DEF172"/>
      <c r="DEG172"/>
      <c r="DEH172"/>
      <c r="DEI172"/>
      <c r="DEJ172"/>
      <c r="DEK172"/>
      <c r="DEL172"/>
      <c r="DEM172"/>
      <c r="DEN172"/>
      <c r="DEO172"/>
      <c r="DEP172"/>
      <c r="DEQ172"/>
      <c r="DER172"/>
      <c r="DES172"/>
      <c r="DET172"/>
      <c r="DEU172"/>
      <c r="DEV172"/>
      <c r="DEW172"/>
      <c r="DEX172"/>
      <c r="DEY172"/>
      <c r="DEZ172"/>
      <c r="DFA172"/>
      <c r="DFB172"/>
      <c r="DFC172"/>
      <c r="DFD172"/>
      <c r="DFE172"/>
      <c r="DFF172"/>
      <c r="DFG172"/>
      <c r="DFH172"/>
      <c r="DFI172"/>
      <c r="DFJ172"/>
      <c r="DFK172"/>
      <c r="DFL172"/>
      <c r="DFM172"/>
      <c r="DFN172"/>
      <c r="DFO172"/>
      <c r="DFP172"/>
      <c r="DFQ172"/>
      <c r="DFR172"/>
      <c r="DFS172"/>
      <c r="DFT172"/>
      <c r="DFU172"/>
      <c r="DFV172"/>
      <c r="DFW172"/>
      <c r="DFX172"/>
      <c r="DFY172"/>
      <c r="DFZ172"/>
      <c r="DGA172"/>
      <c r="DGB172"/>
      <c r="DGC172"/>
      <c r="DGD172"/>
      <c r="DGE172"/>
      <c r="DGF172"/>
      <c r="DGG172"/>
      <c r="DGH172"/>
      <c r="DGI172"/>
      <c r="DGJ172"/>
      <c r="DGK172"/>
      <c r="DGL172"/>
      <c r="DGM172"/>
      <c r="DGN172"/>
      <c r="DGO172"/>
      <c r="DGP172"/>
      <c r="DGQ172"/>
      <c r="DGR172"/>
      <c r="DGS172"/>
      <c r="DGT172"/>
      <c r="DGU172"/>
      <c r="DGV172"/>
      <c r="DGW172"/>
      <c r="DGX172"/>
      <c r="DGY172"/>
      <c r="DGZ172"/>
      <c r="DHA172"/>
      <c r="DHB172"/>
      <c r="DHC172"/>
      <c r="DHD172"/>
      <c r="DHE172"/>
      <c r="DHF172"/>
      <c r="DHG172"/>
      <c r="DHH172"/>
      <c r="DHI172"/>
      <c r="DHJ172"/>
      <c r="DHK172"/>
      <c r="DHL172"/>
      <c r="DHM172"/>
      <c r="DHN172"/>
      <c r="DHO172"/>
      <c r="DHP172"/>
      <c r="DHQ172"/>
      <c r="DHR172"/>
      <c r="DHS172"/>
      <c r="DHT172"/>
      <c r="DHU172"/>
      <c r="DHV172"/>
      <c r="DHW172"/>
      <c r="DHX172"/>
      <c r="DHY172"/>
      <c r="DHZ172"/>
      <c r="DIA172"/>
      <c r="DIB172"/>
      <c r="DIC172"/>
      <c r="DID172"/>
      <c r="DIE172"/>
      <c r="DIF172"/>
      <c r="DIG172"/>
      <c r="DIH172"/>
      <c r="DII172"/>
      <c r="DIJ172"/>
      <c r="DIK172"/>
      <c r="DIL172"/>
      <c r="DIM172"/>
      <c r="DIN172"/>
      <c r="DIO172"/>
      <c r="DIP172"/>
      <c r="DIQ172"/>
      <c r="DIR172"/>
      <c r="DIS172"/>
      <c r="DIT172"/>
      <c r="DIU172"/>
      <c r="DIV172"/>
      <c r="DIW172"/>
      <c r="DIX172"/>
      <c r="DIY172"/>
      <c r="DIZ172"/>
      <c r="DJA172"/>
      <c r="DJB172"/>
      <c r="DJC172"/>
      <c r="DJD172"/>
      <c r="DJE172"/>
      <c r="DJF172"/>
      <c r="DJG172"/>
      <c r="DJH172"/>
      <c r="DJI172"/>
      <c r="DJJ172"/>
      <c r="DJK172"/>
      <c r="DJL172"/>
      <c r="DJM172"/>
      <c r="DJN172"/>
      <c r="DJO172"/>
      <c r="DJP172"/>
      <c r="DJQ172"/>
      <c r="DJR172"/>
      <c r="DJS172"/>
      <c r="DJT172"/>
      <c r="DJU172"/>
      <c r="DJV172"/>
      <c r="DJW172"/>
      <c r="DJX172"/>
      <c r="DJY172"/>
      <c r="DJZ172"/>
      <c r="DKA172"/>
      <c r="DKB172"/>
      <c r="DKC172"/>
      <c r="DKD172"/>
      <c r="DKE172"/>
      <c r="DKF172"/>
      <c r="DKG172"/>
      <c r="DKH172"/>
      <c r="DKI172"/>
      <c r="DKJ172"/>
      <c r="DKK172"/>
      <c r="DKL172"/>
      <c r="DKM172"/>
      <c r="DKN172"/>
      <c r="DKO172"/>
      <c r="DKP172"/>
      <c r="DKQ172"/>
      <c r="DKR172"/>
      <c r="DKS172"/>
      <c r="DKT172"/>
      <c r="DKU172"/>
      <c r="DKV172"/>
      <c r="DKW172"/>
      <c r="DKX172"/>
      <c r="DKY172"/>
      <c r="DKZ172"/>
      <c r="DLA172"/>
      <c r="DLB172"/>
      <c r="DLC172"/>
      <c r="DLD172"/>
      <c r="DLE172"/>
      <c r="DLF172"/>
      <c r="DLG172"/>
      <c r="DLH172"/>
      <c r="DLI172"/>
      <c r="DLJ172"/>
      <c r="DLK172"/>
      <c r="DLL172"/>
      <c r="DLM172"/>
      <c r="DLN172"/>
      <c r="DLO172"/>
      <c r="DLP172"/>
      <c r="DLQ172"/>
      <c r="DLR172"/>
      <c r="DLS172"/>
      <c r="DLT172"/>
      <c r="DLU172"/>
      <c r="DLV172"/>
      <c r="DLW172"/>
      <c r="DLX172"/>
      <c r="DLY172"/>
      <c r="DLZ172"/>
      <c r="DMA172"/>
      <c r="DMB172"/>
      <c r="DMC172"/>
      <c r="DMD172"/>
      <c r="DME172"/>
      <c r="DMF172"/>
      <c r="DMG172"/>
      <c r="DMH172"/>
      <c r="DMI172"/>
      <c r="DMJ172"/>
      <c r="DMK172"/>
      <c r="DML172"/>
      <c r="DMM172"/>
      <c r="DMN172"/>
      <c r="DMO172"/>
      <c r="DMP172"/>
      <c r="DMQ172"/>
      <c r="DMR172"/>
      <c r="DMS172"/>
      <c r="DMT172"/>
      <c r="DMU172"/>
      <c r="DMV172"/>
      <c r="DMW172"/>
      <c r="DMX172"/>
      <c r="DMY172"/>
      <c r="DMZ172"/>
      <c r="DNA172"/>
      <c r="DNB172"/>
      <c r="DNC172"/>
      <c r="DND172"/>
      <c r="DNE172"/>
      <c r="DNF172"/>
      <c r="DNG172"/>
      <c r="DNH172"/>
      <c r="DNI172"/>
      <c r="DNJ172"/>
      <c r="DNK172"/>
      <c r="DNL172"/>
      <c r="DNM172"/>
      <c r="DNN172"/>
      <c r="DNO172"/>
      <c r="DNP172"/>
      <c r="DNQ172"/>
      <c r="DNR172"/>
      <c r="DNS172"/>
      <c r="DNT172"/>
      <c r="DNU172"/>
      <c r="DNV172"/>
      <c r="DNW172"/>
      <c r="DNX172"/>
      <c r="DNY172"/>
      <c r="DNZ172"/>
      <c r="DOA172"/>
      <c r="DOB172"/>
      <c r="DOC172"/>
      <c r="DOD172"/>
      <c r="DOE172"/>
      <c r="DOF172"/>
      <c r="DOG172"/>
      <c r="DOH172"/>
      <c r="DOI172"/>
      <c r="DOJ172"/>
      <c r="DOK172"/>
      <c r="DOL172"/>
      <c r="DOM172"/>
      <c r="DON172"/>
      <c r="DOO172"/>
      <c r="DOP172"/>
      <c r="DOQ172"/>
      <c r="DOR172"/>
      <c r="DOS172"/>
      <c r="DOT172"/>
      <c r="DOU172"/>
      <c r="DOV172"/>
      <c r="DOW172"/>
      <c r="DOX172"/>
      <c r="DOY172"/>
      <c r="DOZ172"/>
      <c r="DPA172"/>
      <c r="DPB172"/>
      <c r="DPC172"/>
      <c r="DPD172"/>
      <c r="DPE172"/>
      <c r="DPF172"/>
      <c r="DPG172"/>
      <c r="DPH172"/>
      <c r="DPI172"/>
      <c r="DPJ172"/>
      <c r="DPK172"/>
      <c r="DPL172"/>
      <c r="DPM172"/>
      <c r="DPN172"/>
      <c r="DPO172"/>
      <c r="DPP172"/>
      <c r="DPQ172"/>
      <c r="DPR172"/>
      <c r="DPS172"/>
      <c r="DPT172"/>
      <c r="DPU172"/>
      <c r="DPV172"/>
      <c r="DPW172"/>
      <c r="DPX172"/>
      <c r="DPY172"/>
      <c r="DPZ172"/>
      <c r="DQA172"/>
      <c r="DQB172"/>
      <c r="DQC172"/>
      <c r="DQD172"/>
      <c r="DQE172"/>
      <c r="DQF172"/>
      <c r="DQG172"/>
      <c r="DQH172"/>
      <c r="DQI172"/>
      <c r="DQJ172"/>
      <c r="DQK172"/>
      <c r="DQL172"/>
      <c r="DQM172"/>
      <c r="DQN172"/>
      <c r="DQO172"/>
      <c r="DQP172"/>
      <c r="DQQ172"/>
      <c r="DQR172"/>
      <c r="DQS172"/>
      <c r="DQT172"/>
      <c r="DQU172"/>
      <c r="DQV172"/>
      <c r="DQW172"/>
      <c r="DQX172"/>
      <c r="DQY172"/>
      <c r="DQZ172"/>
      <c r="DRA172"/>
      <c r="DRB172"/>
      <c r="DRC172"/>
      <c r="DRD172"/>
      <c r="DRE172"/>
      <c r="DRF172"/>
      <c r="DRG172"/>
      <c r="DRH172"/>
      <c r="DRI172"/>
      <c r="DRJ172"/>
      <c r="DRK172"/>
      <c r="DRL172"/>
      <c r="DRM172"/>
      <c r="DRN172"/>
      <c r="DRO172"/>
      <c r="DRP172"/>
      <c r="DRQ172"/>
      <c r="DRR172"/>
      <c r="DRS172"/>
      <c r="DRT172"/>
      <c r="DRU172"/>
      <c r="DRV172"/>
      <c r="DRW172"/>
      <c r="DRX172"/>
      <c r="DRY172"/>
      <c r="DRZ172"/>
      <c r="DSA172"/>
      <c r="DSB172"/>
      <c r="DSC172"/>
      <c r="DSD172"/>
      <c r="DSE172"/>
      <c r="DSF172"/>
      <c r="DSG172"/>
      <c r="DSH172"/>
      <c r="DSI172"/>
      <c r="DSJ172"/>
      <c r="DSK172"/>
      <c r="DSL172"/>
      <c r="DSM172"/>
      <c r="DSN172"/>
      <c r="DSO172"/>
      <c r="DSP172"/>
      <c r="DSQ172"/>
      <c r="DSR172"/>
      <c r="DSS172"/>
      <c r="DST172"/>
      <c r="DSU172"/>
      <c r="DSV172"/>
      <c r="DSW172"/>
      <c r="DSX172"/>
      <c r="DSY172"/>
      <c r="DSZ172"/>
      <c r="DTA172"/>
      <c r="DTB172"/>
      <c r="DTC172"/>
      <c r="DTD172"/>
      <c r="DTE172"/>
      <c r="DTF172"/>
      <c r="DTG172"/>
      <c r="DTH172"/>
      <c r="DTI172"/>
      <c r="DTJ172"/>
      <c r="DTK172"/>
      <c r="DTL172"/>
      <c r="DTM172"/>
      <c r="DTN172"/>
      <c r="DTO172"/>
      <c r="DTP172"/>
      <c r="DTQ172"/>
      <c r="DTR172"/>
      <c r="DTS172"/>
      <c r="DTT172"/>
      <c r="DTU172"/>
      <c r="DTV172"/>
      <c r="DTW172"/>
      <c r="DTX172"/>
      <c r="DTY172"/>
      <c r="DTZ172"/>
      <c r="DUA172"/>
      <c r="DUB172"/>
      <c r="DUC172"/>
      <c r="DUD172"/>
      <c r="DUE172"/>
      <c r="DUF172"/>
      <c r="DUG172"/>
      <c r="DUH172"/>
      <c r="DUI172"/>
      <c r="DUJ172"/>
      <c r="DUK172"/>
      <c r="DUL172"/>
      <c r="DUM172"/>
      <c r="DUN172"/>
      <c r="DUO172"/>
      <c r="DUP172"/>
      <c r="DUQ172"/>
      <c r="DUR172"/>
      <c r="DUS172"/>
      <c r="DUT172"/>
      <c r="DUU172"/>
      <c r="DUV172"/>
      <c r="DUW172"/>
      <c r="DUX172"/>
      <c r="DUY172"/>
      <c r="DUZ172"/>
      <c r="DVA172"/>
      <c r="DVB172"/>
      <c r="DVC172"/>
      <c r="DVD172"/>
      <c r="DVE172"/>
      <c r="DVF172"/>
      <c r="DVG172"/>
      <c r="DVH172"/>
      <c r="DVI172"/>
      <c r="DVJ172"/>
      <c r="DVK172"/>
      <c r="DVL172"/>
      <c r="DVM172"/>
      <c r="DVN172"/>
      <c r="DVO172"/>
      <c r="DVP172"/>
      <c r="DVQ172"/>
      <c r="DVR172"/>
      <c r="DVS172"/>
      <c r="DVT172"/>
      <c r="DVU172"/>
      <c r="DVV172"/>
      <c r="DVW172"/>
      <c r="DVX172"/>
      <c r="DVY172"/>
      <c r="DVZ172"/>
      <c r="DWA172"/>
      <c r="DWB172"/>
      <c r="DWC172"/>
      <c r="DWD172"/>
      <c r="DWE172"/>
      <c r="DWF172"/>
      <c r="DWG172"/>
      <c r="DWH172"/>
      <c r="DWI172"/>
      <c r="DWJ172"/>
      <c r="DWK172"/>
      <c r="DWL172"/>
      <c r="DWM172"/>
      <c r="DWN172"/>
      <c r="DWO172"/>
      <c r="DWP172"/>
      <c r="DWQ172"/>
      <c r="DWR172"/>
      <c r="DWS172"/>
      <c r="DWT172"/>
      <c r="DWU172"/>
      <c r="DWV172"/>
      <c r="DWW172"/>
      <c r="DWX172"/>
      <c r="DWY172"/>
      <c r="DWZ172"/>
      <c r="DXA172"/>
      <c r="DXB172"/>
      <c r="DXC172"/>
      <c r="DXD172"/>
      <c r="DXE172"/>
      <c r="DXF172"/>
      <c r="DXG172"/>
      <c r="DXH172"/>
      <c r="DXI172"/>
      <c r="DXJ172"/>
      <c r="DXK172"/>
      <c r="DXL172"/>
      <c r="DXM172"/>
      <c r="DXN172"/>
      <c r="DXO172"/>
      <c r="DXP172"/>
      <c r="DXQ172"/>
      <c r="DXR172"/>
      <c r="DXS172"/>
      <c r="DXT172"/>
      <c r="DXU172"/>
      <c r="DXV172"/>
      <c r="DXW172"/>
      <c r="DXX172"/>
      <c r="DXY172"/>
      <c r="DXZ172"/>
      <c r="DYA172"/>
      <c r="DYB172"/>
      <c r="DYC172"/>
      <c r="DYD172"/>
      <c r="DYE172"/>
      <c r="DYF172"/>
      <c r="DYG172"/>
      <c r="DYH172"/>
      <c r="DYI172"/>
      <c r="DYJ172"/>
      <c r="DYK172"/>
      <c r="DYL172"/>
      <c r="DYM172"/>
      <c r="DYN172"/>
      <c r="DYO172"/>
      <c r="DYP172"/>
      <c r="DYQ172"/>
      <c r="DYR172"/>
      <c r="DYS172"/>
      <c r="DYT172"/>
      <c r="DYU172"/>
      <c r="DYV172"/>
      <c r="DYW172"/>
      <c r="DYX172"/>
      <c r="DYY172"/>
      <c r="DYZ172"/>
      <c r="DZA172"/>
      <c r="DZB172"/>
      <c r="DZC172"/>
      <c r="DZD172"/>
      <c r="DZE172"/>
      <c r="DZF172"/>
      <c r="DZG172"/>
      <c r="DZH172"/>
      <c r="DZI172"/>
      <c r="DZJ172"/>
      <c r="DZK172"/>
      <c r="DZL172"/>
      <c r="DZM172"/>
      <c r="DZN172"/>
      <c r="DZO172"/>
      <c r="DZP172"/>
      <c r="DZQ172"/>
      <c r="DZR172"/>
      <c r="DZS172"/>
      <c r="DZT172"/>
      <c r="DZU172"/>
      <c r="DZV172"/>
      <c r="DZW172"/>
      <c r="DZX172"/>
      <c r="DZY172"/>
      <c r="DZZ172"/>
      <c r="EAA172"/>
      <c r="EAB172"/>
      <c r="EAC172"/>
      <c r="EAD172"/>
      <c r="EAE172"/>
      <c r="EAF172"/>
      <c r="EAG172"/>
      <c r="EAH172"/>
      <c r="EAI172"/>
      <c r="EAJ172"/>
      <c r="EAK172"/>
      <c r="EAL172"/>
      <c r="EAM172"/>
      <c r="EAN172"/>
      <c r="EAO172"/>
      <c r="EAP172"/>
      <c r="EAQ172"/>
      <c r="EAR172"/>
      <c r="EAS172"/>
      <c r="EAT172"/>
      <c r="EAU172"/>
      <c r="EAV172"/>
      <c r="EAW172"/>
      <c r="EAX172"/>
      <c r="EAY172"/>
      <c r="EAZ172"/>
      <c r="EBA172"/>
      <c r="EBB172"/>
      <c r="EBC172"/>
      <c r="EBD172"/>
      <c r="EBE172"/>
      <c r="EBF172"/>
      <c r="EBG172"/>
      <c r="EBH172"/>
      <c r="EBI172"/>
      <c r="EBJ172"/>
      <c r="EBK172"/>
      <c r="EBL172"/>
      <c r="EBM172"/>
      <c r="EBN172"/>
      <c r="EBO172"/>
      <c r="EBP172"/>
      <c r="EBQ172"/>
      <c r="EBR172"/>
      <c r="EBS172"/>
      <c r="EBT172"/>
      <c r="EBU172"/>
      <c r="EBV172"/>
      <c r="EBW172"/>
      <c r="EBX172"/>
      <c r="EBY172"/>
      <c r="EBZ172"/>
      <c r="ECA172"/>
      <c r="ECB172"/>
      <c r="ECC172"/>
      <c r="ECD172"/>
      <c r="ECE172"/>
      <c r="ECF172"/>
      <c r="ECG172"/>
      <c r="ECH172"/>
      <c r="ECI172"/>
      <c r="ECJ172"/>
      <c r="ECK172"/>
      <c r="ECL172"/>
      <c r="ECM172"/>
      <c r="ECN172"/>
      <c r="ECO172"/>
      <c r="ECP172"/>
      <c r="ECQ172"/>
      <c r="ECR172"/>
      <c r="ECS172"/>
      <c r="ECT172"/>
      <c r="ECU172"/>
      <c r="ECV172"/>
      <c r="ECW172"/>
      <c r="ECX172"/>
      <c r="ECY172"/>
      <c r="ECZ172"/>
      <c r="EDA172"/>
      <c r="EDB172"/>
      <c r="EDC172"/>
      <c r="EDD172"/>
      <c r="EDE172"/>
      <c r="EDF172"/>
      <c r="EDG172"/>
      <c r="EDH172"/>
      <c r="EDI172"/>
      <c r="EDJ172"/>
      <c r="EDK172"/>
      <c r="EDL172"/>
      <c r="EDM172"/>
      <c r="EDN172"/>
      <c r="EDO172"/>
      <c r="EDP172"/>
      <c r="EDQ172"/>
      <c r="EDR172"/>
      <c r="EDS172"/>
      <c r="EDT172"/>
      <c r="EDU172"/>
      <c r="EDV172"/>
      <c r="EDW172"/>
      <c r="EDX172"/>
      <c r="EDY172"/>
      <c r="EDZ172"/>
      <c r="EEA172"/>
      <c r="EEB172"/>
      <c r="EEC172"/>
      <c r="EED172"/>
      <c r="EEE172"/>
      <c r="EEF172"/>
      <c r="EEG172"/>
      <c r="EEH172"/>
      <c r="EEI172"/>
      <c r="EEJ172"/>
      <c r="EEK172"/>
      <c r="EEL172"/>
      <c r="EEM172"/>
      <c r="EEN172"/>
      <c r="EEO172"/>
      <c r="EEP172"/>
      <c r="EEQ172"/>
      <c r="EER172"/>
      <c r="EES172"/>
      <c r="EET172"/>
      <c r="EEU172"/>
      <c r="EEV172"/>
      <c r="EEW172"/>
      <c r="EEX172"/>
      <c r="EEY172"/>
      <c r="EEZ172"/>
      <c r="EFA172"/>
      <c r="EFB172"/>
      <c r="EFC172"/>
      <c r="EFD172"/>
      <c r="EFE172"/>
      <c r="EFF172"/>
      <c r="EFG172"/>
      <c r="EFH172"/>
      <c r="EFI172"/>
      <c r="EFJ172"/>
      <c r="EFK172"/>
      <c r="EFL172"/>
      <c r="EFM172"/>
      <c r="EFN172"/>
      <c r="EFO172"/>
      <c r="EFP172"/>
      <c r="EFQ172"/>
      <c r="EFR172"/>
      <c r="EFS172"/>
      <c r="EFT172"/>
      <c r="EFU172"/>
      <c r="EFV172"/>
      <c r="EFW172"/>
      <c r="EFX172"/>
      <c r="EFY172"/>
      <c r="EFZ172"/>
      <c r="EGA172"/>
      <c r="EGB172"/>
      <c r="EGC172"/>
      <c r="EGD172"/>
      <c r="EGE172"/>
      <c r="EGF172"/>
      <c r="EGG172"/>
      <c r="EGH172"/>
      <c r="EGI172"/>
      <c r="EGJ172"/>
      <c r="EGK172"/>
      <c r="EGL172"/>
      <c r="EGM172"/>
      <c r="EGN172"/>
      <c r="EGO172"/>
      <c r="EGP172"/>
      <c r="EGQ172"/>
      <c r="EGR172"/>
      <c r="EGS172"/>
      <c r="EGT172"/>
      <c r="EGU172"/>
      <c r="EGV172"/>
      <c r="EGW172"/>
      <c r="EGX172"/>
      <c r="EGY172"/>
      <c r="EGZ172"/>
      <c r="EHA172"/>
      <c r="EHB172"/>
      <c r="EHC172"/>
      <c r="EHD172"/>
      <c r="EHE172"/>
      <c r="EHF172"/>
      <c r="EHG172"/>
      <c r="EHH172"/>
      <c r="EHI172"/>
      <c r="EHJ172"/>
      <c r="EHK172"/>
      <c r="EHL172"/>
      <c r="EHM172"/>
      <c r="EHN172"/>
      <c r="EHO172"/>
      <c r="EHP172"/>
      <c r="EHQ172"/>
      <c r="EHR172"/>
      <c r="EHS172"/>
      <c r="EHT172"/>
      <c r="EHU172"/>
      <c r="EHV172"/>
      <c r="EHW172"/>
      <c r="EHX172"/>
      <c r="EHY172"/>
      <c r="EHZ172"/>
      <c r="EIA172"/>
      <c r="EIB172"/>
      <c r="EIC172"/>
      <c r="EID172"/>
      <c r="EIE172"/>
      <c r="EIF172"/>
      <c r="EIG172"/>
      <c r="EIH172"/>
      <c r="EII172"/>
      <c r="EIJ172"/>
      <c r="EIK172"/>
      <c r="EIL172"/>
      <c r="EIM172"/>
      <c r="EIN172"/>
      <c r="EIO172"/>
      <c r="EIP172"/>
      <c r="EIQ172"/>
      <c r="EIR172"/>
      <c r="EIS172"/>
      <c r="EIT172"/>
      <c r="EIU172"/>
      <c r="EIV172"/>
      <c r="EIW172"/>
      <c r="EIX172"/>
      <c r="EIY172"/>
      <c r="EIZ172"/>
      <c r="EJA172"/>
      <c r="EJB172"/>
      <c r="EJC172"/>
      <c r="EJD172"/>
      <c r="EJE172"/>
      <c r="EJF172"/>
      <c r="EJG172"/>
      <c r="EJH172"/>
      <c r="EJI172"/>
      <c r="EJJ172"/>
      <c r="EJK172"/>
      <c r="EJL172"/>
      <c r="EJM172"/>
      <c r="EJN172"/>
      <c r="EJO172"/>
      <c r="EJP172"/>
      <c r="EJQ172"/>
      <c r="EJR172"/>
      <c r="EJS172"/>
      <c r="EJT172"/>
      <c r="EJU172"/>
      <c r="EJV172"/>
      <c r="EJW172"/>
      <c r="EJX172"/>
      <c r="EJY172"/>
      <c r="EJZ172"/>
      <c r="EKA172"/>
      <c r="EKB172"/>
      <c r="EKC172"/>
      <c r="EKD172"/>
      <c r="EKE172"/>
      <c r="EKF172"/>
      <c r="EKG172"/>
      <c r="EKH172"/>
      <c r="EKI172"/>
      <c r="EKJ172"/>
      <c r="EKK172"/>
      <c r="EKL172"/>
      <c r="EKM172"/>
      <c r="EKN172"/>
      <c r="EKO172"/>
      <c r="EKP172"/>
      <c r="EKQ172"/>
      <c r="EKR172"/>
      <c r="EKS172"/>
      <c r="EKT172"/>
      <c r="EKU172"/>
      <c r="EKV172"/>
      <c r="EKW172"/>
      <c r="EKX172"/>
      <c r="EKY172"/>
      <c r="EKZ172"/>
      <c r="ELA172"/>
      <c r="ELB172"/>
      <c r="ELC172"/>
      <c r="ELD172"/>
      <c r="ELE172"/>
      <c r="ELF172"/>
      <c r="ELG172"/>
      <c r="ELH172"/>
      <c r="ELI172"/>
      <c r="ELJ172"/>
      <c r="ELK172"/>
      <c r="ELL172"/>
      <c r="ELM172"/>
      <c r="ELN172"/>
      <c r="ELO172"/>
      <c r="ELP172"/>
      <c r="ELQ172"/>
      <c r="ELR172"/>
      <c r="ELS172"/>
      <c r="ELT172"/>
      <c r="ELU172"/>
      <c r="ELV172"/>
      <c r="ELW172"/>
      <c r="ELX172"/>
      <c r="ELY172"/>
      <c r="ELZ172"/>
      <c r="EMA172"/>
      <c r="EMB172"/>
      <c r="EMC172"/>
      <c r="EMD172"/>
      <c r="EME172"/>
      <c r="EMF172"/>
      <c r="EMG172"/>
      <c r="EMH172"/>
      <c r="EMI172"/>
      <c r="EMJ172"/>
      <c r="EMK172"/>
      <c r="EML172"/>
      <c r="EMM172"/>
      <c r="EMN172"/>
      <c r="EMO172"/>
      <c r="EMP172"/>
      <c r="EMQ172"/>
      <c r="EMR172"/>
      <c r="EMS172"/>
      <c r="EMT172"/>
      <c r="EMU172"/>
      <c r="EMV172"/>
      <c r="EMW172"/>
      <c r="EMX172"/>
      <c r="EMY172"/>
      <c r="EMZ172"/>
      <c r="ENA172"/>
      <c r="ENB172"/>
      <c r="ENC172"/>
      <c r="END172"/>
      <c r="ENE172"/>
      <c r="ENF172"/>
      <c r="ENG172"/>
      <c r="ENH172"/>
      <c r="ENI172"/>
      <c r="ENJ172"/>
      <c r="ENK172"/>
      <c r="ENL172"/>
      <c r="ENM172"/>
      <c r="ENN172"/>
      <c r="ENO172"/>
      <c r="ENP172"/>
      <c r="ENQ172"/>
      <c r="ENR172"/>
      <c r="ENS172"/>
      <c r="ENT172"/>
      <c r="ENU172"/>
      <c r="ENV172"/>
      <c r="ENW172"/>
      <c r="ENX172"/>
      <c r="ENY172"/>
      <c r="ENZ172"/>
      <c r="EOA172"/>
      <c r="EOB172"/>
      <c r="EOC172"/>
      <c r="EOD172"/>
      <c r="EOE172"/>
      <c r="EOF172"/>
      <c r="EOG172"/>
      <c r="EOH172"/>
      <c r="EOI172"/>
      <c r="EOJ172"/>
      <c r="EOK172"/>
      <c r="EOL172"/>
      <c r="EOM172"/>
      <c r="EON172"/>
      <c r="EOO172"/>
      <c r="EOP172"/>
      <c r="EOQ172"/>
      <c r="EOR172"/>
      <c r="EOS172"/>
      <c r="EOT172"/>
      <c r="EOU172"/>
      <c r="EOV172"/>
      <c r="EOW172"/>
      <c r="EOX172"/>
      <c r="EOY172"/>
      <c r="EOZ172"/>
      <c r="EPA172"/>
      <c r="EPB172"/>
      <c r="EPC172"/>
      <c r="EPD172"/>
      <c r="EPE172"/>
      <c r="EPF172"/>
      <c r="EPG172"/>
      <c r="EPH172"/>
      <c r="EPI172"/>
      <c r="EPJ172"/>
      <c r="EPK172"/>
      <c r="EPL172"/>
      <c r="EPM172"/>
      <c r="EPN172"/>
      <c r="EPO172"/>
      <c r="EPP172"/>
      <c r="EPQ172"/>
      <c r="EPR172"/>
      <c r="EPS172"/>
      <c r="EPT172"/>
      <c r="EPU172"/>
      <c r="EPV172"/>
      <c r="EPW172"/>
      <c r="EPX172"/>
      <c r="EPY172"/>
      <c r="EPZ172"/>
      <c r="EQA172"/>
      <c r="EQB172"/>
      <c r="EQC172"/>
      <c r="EQD172"/>
      <c r="EQE172"/>
      <c r="EQF172"/>
      <c r="EQG172"/>
      <c r="EQH172"/>
      <c r="EQI172"/>
      <c r="EQJ172"/>
      <c r="EQK172"/>
      <c r="EQL172"/>
      <c r="EQM172"/>
      <c r="EQN172"/>
      <c r="EQO172"/>
      <c r="EQP172"/>
      <c r="EQQ172"/>
      <c r="EQR172"/>
      <c r="EQS172"/>
      <c r="EQT172"/>
      <c r="EQU172"/>
      <c r="EQV172"/>
      <c r="EQW172"/>
      <c r="EQX172"/>
      <c r="EQY172"/>
      <c r="EQZ172"/>
      <c r="ERA172"/>
      <c r="ERB172"/>
      <c r="ERC172"/>
      <c r="ERD172"/>
      <c r="ERE172"/>
      <c r="ERF172"/>
      <c r="ERG172"/>
      <c r="ERH172"/>
      <c r="ERI172"/>
      <c r="ERJ172"/>
      <c r="ERK172"/>
      <c r="ERL172"/>
      <c r="ERM172"/>
      <c r="ERN172"/>
      <c r="ERO172"/>
      <c r="ERP172"/>
      <c r="ERQ172"/>
      <c r="ERR172"/>
      <c r="ERS172"/>
      <c r="ERT172"/>
      <c r="ERU172"/>
      <c r="ERV172"/>
      <c r="ERW172"/>
      <c r="ERX172"/>
      <c r="ERY172"/>
      <c r="ERZ172"/>
      <c r="ESA172"/>
      <c r="ESB172"/>
      <c r="ESC172"/>
      <c r="ESD172"/>
      <c r="ESE172"/>
      <c r="ESF172"/>
      <c r="ESG172"/>
      <c r="ESH172"/>
      <c r="ESI172"/>
      <c r="ESJ172"/>
      <c r="ESK172"/>
      <c r="ESL172"/>
      <c r="ESM172"/>
      <c r="ESN172"/>
      <c r="ESO172"/>
      <c r="ESP172"/>
      <c r="ESQ172"/>
      <c r="ESR172"/>
      <c r="ESS172"/>
      <c r="EST172"/>
      <c r="ESU172"/>
      <c r="ESV172"/>
      <c r="ESW172"/>
      <c r="ESX172"/>
      <c r="ESY172"/>
      <c r="ESZ172"/>
      <c r="ETA172"/>
      <c r="ETB172"/>
      <c r="ETC172"/>
      <c r="ETD172"/>
      <c r="ETE172"/>
      <c r="ETF172"/>
      <c r="ETG172"/>
      <c r="ETH172"/>
      <c r="ETI172"/>
      <c r="ETJ172"/>
      <c r="ETK172"/>
      <c r="ETL172"/>
      <c r="ETM172"/>
      <c r="ETN172"/>
      <c r="ETO172"/>
      <c r="ETP172"/>
      <c r="ETQ172"/>
      <c r="ETR172"/>
      <c r="ETS172"/>
      <c r="ETT172"/>
      <c r="ETU172"/>
      <c r="ETV172"/>
      <c r="ETW172"/>
      <c r="ETX172"/>
      <c r="ETY172"/>
      <c r="ETZ172"/>
      <c r="EUA172"/>
      <c r="EUB172"/>
      <c r="EUC172"/>
      <c r="EUD172"/>
      <c r="EUE172"/>
      <c r="EUF172"/>
      <c r="EUG172"/>
      <c r="EUH172"/>
      <c r="EUI172"/>
      <c r="EUJ172"/>
      <c r="EUK172"/>
      <c r="EUL172"/>
      <c r="EUM172"/>
      <c r="EUN172"/>
      <c r="EUO172"/>
      <c r="EUP172"/>
      <c r="EUQ172"/>
      <c r="EUR172"/>
      <c r="EUS172"/>
      <c r="EUT172"/>
      <c r="EUU172"/>
      <c r="EUV172"/>
      <c r="EUW172"/>
      <c r="EUX172"/>
      <c r="EUY172"/>
      <c r="EUZ172"/>
      <c r="EVA172"/>
      <c r="EVB172"/>
      <c r="EVC172"/>
      <c r="EVD172"/>
      <c r="EVE172"/>
      <c r="EVF172"/>
      <c r="EVG172"/>
      <c r="EVH172"/>
      <c r="EVI172"/>
      <c r="EVJ172"/>
      <c r="EVK172"/>
      <c r="EVL172"/>
      <c r="EVM172"/>
      <c r="EVN172"/>
      <c r="EVO172"/>
      <c r="EVP172"/>
      <c r="EVQ172"/>
      <c r="EVR172"/>
      <c r="EVS172"/>
      <c r="EVT172"/>
      <c r="EVU172"/>
      <c r="EVV172"/>
      <c r="EVW172"/>
      <c r="EVX172"/>
      <c r="EVY172"/>
      <c r="EVZ172"/>
      <c r="EWA172"/>
      <c r="EWB172"/>
      <c r="EWC172"/>
      <c r="EWD172"/>
      <c r="EWE172"/>
      <c r="EWF172"/>
      <c r="EWG172"/>
      <c r="EWH172"/>
      <c r="EWI172"/>
      <c r="EWJ172"/>
      <c r="EWK172"/>
      <c r="EWL172"/>
      <c r="EWM172"/>
      <c r="EWN172"/>
      <c r="EWO172"/>
      <c r="EWP172"/>
      <c r="EWQ172"/>
      <c r="EWR172"/>
      <c r="EWS172"/>
      <c r="EWT172"/>
      <c r="EWU172"/>
      <c r="EWV172"/>
      <c r="EWW172"/>
      <c r="EWX172"/>
      <c r="EWY172"/>
      <c r="EWZ172"/>
      <c r="EXA172"/>
      <c r="EXB172"/>
      <c r="EXC172"/>
      <c r="EXD172"/>
      <c r="EXE172"/>
      <c r="EXF172"/>
      <c r="EXG172"/>
      <c r="EXH172"/>
      <c r="EXI172"/>
      <c r="EXJ172"/>
      <c r="EXK172"/>
      <c r="EXL172"/>
      <c r="EXM172"/>
      <c r="EXN172"/>
      <c r="EXO172"/>
      <c r="EXP172"/>
      <c r="EXQ172"/>
      <c r="EXR172"/>
      <c r="EXS172"/>
      <c r="EXT172"/>
      <c r="EXU172"/>
      <c r="EXV172"/>
      <c r="EXW172"/>
      <c r="EXX172"/>
      <c r="EXY172"/>
      <c r="EXZ172"/>
      <c r="EYA172"/>
      <c r="EYB172"/>
      <c r="EYC172"/>
      <c r="EYD172"/>
      <c r="EYE172"/>
      <c r="EYF172"/>
      <c r="EYG172"/>
      <c r="EYH172"/>
      <c r="EYI172"/>
      <c r="EYJ172"/>
      <c r="EYK172"/>
      <c r="EYL172"/>
      <c r="EYM172"/>
      <c r="EYN172"/>
      <c r="EYO172"/>
      <c r="EYP172"/>
      <c r="EYQ172"/>
      <c r="EYR172"/>
      <c r="EYS172"/>
      <c r="EYT172"/>
      <c r="EYU172"/>
      <c r="EYV172"/>
      <c r="EYW172"/>
      <c r="EYX172"/>
      <c r="EYY172"/>
      <c r="EYZ172"/>
      <c r="EZA172"/>
      <c r="EZB172"/>
      <c r="EZC172"/>
    </row>
    <row r="173" spans="1:4059" ht="15.75" x14ac:dyDescent="0.25">
      <c r="A173" s="157"/>
      <c r="B173" s="156"/>
      <c r="C173" s="171" t="s">
        <v>12533</v>
      </c>
      <c r="D173" s="170">
        <v>2016</v>
      </c>
      <c r="E173" s="170">
        <v>1064</v>
      </c>
      <c r="F173" s="170">
        <v>20604</v>
      </c>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c r="ARV173"/>
      <c r="ARW173"/>
      <c r="ARX173"/>
      <c r="ARY173"/>
      <c r="ARZ173"/>
      <c r="ASA173"/>
      <c r="ASB173"/>
      <c r="ASC173"/>
      <c r="ASD173"/>
      <c r="ASE173"/>
      <c r="ASF173"/>
      <c r="ASG173"/>
      <c r="ASH173"/>
      <c r="ASI173"/>
      <c r="ASJ173"/>
      <c r="ASK173"/>
      <c r="ASL173"/>
      <c r="ASM173"/>
      <c r="ASN173"/>
      <c r="ASO173"/>
      <c r="ASP173"/>
      <c r="ASQ173"/>
      <c r="ASR173"/>
      <c r="ASS173"/>
      <c r="AST173"/>
      <c r="ASU173"/>
      <c r="ASV173"/>
      <c r="ASW173"/>
      <c r="ASX173"/>
      <c r="ASY173"/>
      <c r="ASZ173"/>
      <c r="ATA173"/>
      <c r="ATB173"/>
      <c r="ATC173"/>
      <c r="ATD173"/>
      <c r="ATE173"/>
      <c r="ATF173"/>
      <c r="ATG173"/>
      <c r="ATH173"/>
      <c r="ATI173"/>
      <c r="ATJ173"/>
      <c r="ATK173"/>
      <c r="ATL173"/>
      <c r="ATM173"/>
      <c r="ATN173"/>
      <c r="ATO173"/>
      <c r="ATP173"/>
      <c r="ATQ173"/>
      <c r="ATR173"/>
      <c r="ATS173"/>
      <c r="ATT173"/>
      <c r="ATU173"/>
      <c r="ATV173"/>
      <c r="ATW173"/>
      <c r="ATX173"/>
      <c r="ATY173"/>
      <c r="ATZ173"/>
      <c r="AUA173"/>
      <c r="AUB173"/>
      <c r="AUC173"/>
      <c r="AUD173"/>
      <c r="AUE173"/>
      <c r="AUF173"/>
      <c r="AUG173"/>
      <c r="AUH173"/>
      <c r="AUI173"/>
      <c r="AUJ173"/>
      <c r="AUK173"/>
      <c r="AUL173"/>
      <c r="AUM173"/>
      <c r="AUN173"/>
      <c r="AUO173"/>
      <c r="AUP173"/>
      <c r="AUQ173"/>
      <c r="AUR173"/>
      <c r="AUS173"/>
      <c r="AUT173"/>
      <c r="AUU173"/>
      <c r="AUV173"/>
      <c r="AUW173"/>
      <c r="AUX173"/>
      <c r="AUY173"/>
      <c r="AUZ173"/>
      <c r="AVA173"/>
      <c r="AVB173"/>
      <c r="AVC173"/>
      <c r="AVD173"/>
      <c r="AVE173"/>
      <c r="AVF173"/>
      <c r="AVG173"/>
      <c r="AVH173"/>
      <c r="AVI173"/>
      <c r="AVJ173"/>
      <c r="AVK173"/>
      <c r="AVL173"/>
      <c r="AVM173"/>
      <c r="AVN173"/>
      <c r="AVO173"/>
      <c r="AVP173"/>
      <c r="AVQ173"/>
      <c r="AVR173"/>
      <c r="AVS173"/>
      <c r="AVT173"/>
      <c r="AVU173"/>
      <c r="AVV173"/>
      <c r="AVW173"/>
      <c r="AVX173"/>
      <c r="AVY173"/>
      <c r="AVZ173"/>
      <c r="AWA173"/>
      <c r="AWB173"/>
      <c r="AWC173"/>
      <c r="AWD173"/>
      <c r="AWE173"/>
      <c r="AWF173"/>
      <c r="AWG173"/>
      <c r="AWH173"/>
      <c r="AWI173"/>
      <c r="AWJ173"/>
      <c r="AWK173"/>
      <c r="AWL173"/>
      <c r="AWM173"/>
      <c r="AWN173"/>
      <c r="AWO173"/>
      <c r="AWP173"/>
      <c r="AWQ173"/>
      <c r="AWR173"/>
      <c r="AWS173"/>
      <c r="AWT173"/>
      <c r="AWU173"/>
      <c r="AWV173"/>
      <c r="AWW173"/>
      <c r="AWX173"/>
      <c r="AWY173"/>
      <c r="AWZ173"/>
      <c r="AXA173"/>
      <c r="AXB173"/>
      <c r="AXC173"/>
      <c r="AXD173"/>
      <c r="AXE173"/>
      <c r="AXF173"/>
      <c r="AXG173"/>
      <c r="AXH173"/>
      <c r="AXI173"/>
      <c r="AXJ173"/>
      <c r="AXK173"/>
      <c r="AXL173"/>
      <c r="AXM173"/>
      <c r="AXN173"/>
      <c r="AXO173"/>
      <c r="AXP173"/>
      <c r="AXQ173"/>
      <c r="AXR173"/>
      <c r="AXS173"/>
      <c r="AXT173"/>
      <c r="AXU173"/>
      <c r="AXV173"/>
      <c r="AXW173"/>
      <c r="AXX173"/>
      <c r="AXY173"/>
      <c r="AXZ173"/>
      <c r="AYA173"/>
      <c r="AYB173"/>
      <c r="AYC173"/>
      <c r="AYD173"/>
      <c r="AYE173"/>
      <c r="AYF173"/>
      <c r="AYG173"/>
      <c r="AYH173"/>
      <c r="AYI173"/>
      <c r="AYJ173"/>
      <c r="AYK173"/>
      <c r="AYL173"/>
      <c r="AYM173"/>
      <c r="AYN173"/>
      <c r="AYO173"/>
      <c r="AYP173"/>
      <c r="AYQ173"/>
      <c r="AYR173"/>
      <c r="AYS173"/>
      <c r="AYT173"/>
      <c r="AYU173"/>
      <c r="AYV173"/>
      <c r="AYW173"/>
      <c r="AYX173"/>
      <c r="AYY173"/>
      <c r="AYZ173"/>
      <c r="AZA173"/>
      <c r="AZB173"/>
      <c r="AZC173"/>
      <c r="AZD173"/>
      <c r="AZE173"/>
      <c r="AZF173"/>
      <c r="AZG173"/>
      <c r="AZH173"/>
      <c r="AZI173"/>
      <c r="AZJ173"/>
      <c r="AZK173"/>
      <c r="AZL173"/>
      <c r="AZM173"/>
      <c r="AZN173"/>
      <c r="AZO173"/>
      <c r="AZP173"/>
      <c r="AZQ173"/>
      <c r="AZR173"/>
      <c r="AZS173"/>
      <c r="AZT173"/>
      <c r="AZU173"/>
      <c r="AZV173"/>
      <c r="AZW173"/>
      <c r="AZX173"/>
      <c r="AZY173"/>
      <c r="AZZ173"/>
      <c r="BAA173"/>
      <c r="BAB173"/>
      <c r="BAC173"/>
      <c r="BAD173"/>
      <c r="BAE173"/>
      <c r="BAF173"/>
      <c r="BAG173"/>
      <c r="BAH173"/>
      <c r="BAI173"/>
      <c r="BAJ173"/>
      <c r="BAK173"/>
      <c r="BAL173"/>
      <c r="BAM173"/>
      <c r="BAN173"/>
      <c r="BAO173"/>
      <c r="BAP173"/>
      <c r="BAQ173"/>
      <c r="BAR173"/>
      <c r="BAS173"/>
      <c r="BAT173"/>
      <c r="BAU173"/>
      <c r="BAV173"/>
      <c r="BAW173"/>
      <c r="BAX173"/>
      <c r="BAY173"/>
      <c r="BAZ173"/>
      <c r="BBA173"/>
      <c r="BBB173"/>
      <c r="BBC173"/>
      <c r="BBD173"/>
      <c r="BBE173"/>
      <c r="BBF173"/>
      <c r="BBG173"/>
      <c r="BBH173"/>
      <c r="BBI173"/>
      <c r="BBJ173"/>
      <c r="BBK173"/>
      <c r="BBL173"/>
      <c r="BBM173"/>
      <c r="BBN173"/>
      <c r="BBO173"/>
      <c r="BBP173"/>
      <c r="BBQ173"/>
      <c r="BBR173"/>
      <c r="BBS173"/>
      <c r="BBT173"/>
      <c r="BBU173"/>
      <c r="BBV173"/>
      <c r="BBW173"/>
      <c r="BBX173"/>
      <c r="BBY173"/>
      <c r="BBZ173"/>
      <c r="BCA173"/>
      <c r="BCB173"/>
      <c r="BCC173"/>
      <c r="BCD173"/>
      <c r="BCE173"/>
      <c r="BCF173"/>
      <c r="BCG173"/>
      <c r="BCH173"/>
      <c r="BCI173"/>
      <c r="BCJ173"/>
      <c r="BCK173"/>
      <c r="BCL173"/>
      <c r="BCM173"/>
      <c r="BCN173"/>
      <c r="BCO173"/>
      <c r="BCP173"/>
      <c r="BCQ173"/>
      <c r="BCR173"/>
      <c r="BCS173"/>
      <c r="BCT173"/>
      <c r="BCU173"/>
      <c r="BCV173"/>
      <c r="BCW173"/>
      <c r="BCX173"/>
      <c r="BCY173"/>
      <c r="BCZ173"/>
      <c r="BDA173"/>
      <c r="BDB173"/>
      <c r="BDC173"/>
      <c r="BDD173"/>
      <c r="BDE173"/>
      <c r="BDF173"/>
      <c r="BDG173"/>
      <c r="BDH173"/>
      <c r="BDI173"/>
      <c r="BDJ173"/>
      <c r="BDK173"/>
      <c r="BDL173"/>
      <c r="BDM173"/>
      <c r="BDN173"/>
      <c r="BDO173"/>
      <c r="BDP173"/>
      <c r="BDQ173"/>
      <c r="BDR173"/>
      <c r="BDS173"/>
      <c r="BDT173"/>
      <c r="BDU173"/>
      <c r="BDV173"/>
      <c r="BDW173"/>
      <c r="BDX173"/>
      <c r="BDY173"/>
      <c r="BDZ173"/>
      <c r="BEA173"/>
      <c r="BEB173"/>
      <c r="BEC173"/>
      <c r="BED173"/>
      <c r="BEE173"/>
      <c r="BEF173"/>
      <c r="BEG173"/>
      <c r="BEH173"/>
      <c r="BEI173"/>
      <c r="BEJ173"/>
      <c r="BEK173"/>
      <c r="BEL173"/>
      <c r="BEM173"/>
      <c r="BEN173"/>
      <c r="BEO173"/>
      <c r="BEP173"/>
      <c r="BEQ173"/>
      <c r="BER173"/>
      <c r="BES173"/>
      <c r="BET173"/>
      <c r="BEU173"/>
      <c r="BEV173"/>
      <c r="BEW173"/>
      <c r="BEX173"/>
      <c r="BEY173"/>
      <c r="BEZ173"/>
      <c r="BFA173"/>
      <c r="BFB173"/>
      <c r="BFC173"/>
      <c r="BFD173"/>
      <c r="BFE173"/>
      <c r="BFF173"/>
      <c r="BFG173"/>
      <c r="BFH173"/>
      <c r="BFI173"/>
      <c r="BFJ173"/>
      <c r="BFK173"/>
      <c r="BFL173"/>
      <c r="BFM173"/>
      <c r="BFN173"/>
      <c r="BFO173"/>
      <c r="BFP173"/>
      <c r="BFQ173"/>
      <c r="BFR173"/>
      <c r="BFS173"/>
      <c r="BFT173"/>
      <c r="BFU173"/>
      <c r="BFV173"/>
      <c r="BFW173"/>
      <c r="BFX173"/>
      <c r="BFY173"/>
      <c r="BFZ173"/>
      <c r="BGA173"/>
      <c r="BGB173"/>
      <c r="BGC173"/>
      <c r="BGD173"/>
      <c r="BGE173"/>
      <c r="BGF173"/>
      <c r="BGG173"/>
      <c r="BGH173"/>
      <c r="BGI173"/>
      <c r="BGJ173"/>
      <c r="BGK173"/>
      <c r="BGL173"/>
      <c r="BGM173"/>
      <c r="BGN173"/>
      <c r="BGO173"/>
      <c r="BGP173"/>
      <c r="BGQ173"/>
      <c r="BGR173"/>
      <c r="BGS173"/>
      <c r="BGT173"/>
      <c r="BGU173"/>
      <c r="BGV173"/>
      <c r="BGW173"/>
      <c r="BGX173"/>
      <c r="BGY173"/>
      <c r="BGZ173"/>
      <c r="BHA173"/>
      <c r="BHB173"/>
      <c r="BHC173"/>
      <c r="BHD173"/>
      <c r="BHE173"/>
      <c r="BHF173"/>
      <c r="BHG173"/>
      <c r="BHH173"/>
      <c r="BHI173"/>
      <c r="BHJ173"/>
      <c r="BHK173"/>
      <c r="BHL173"/>
      <c r="BHM173"/>
      <c r="BHN173"/>
      <c r="BHO173"/>
      <c r="BHP173"/>
      <c r="BHQ173"/>
      <c r="BHR173"/>
      <c r="BHS173"/>
      <c r="BHT173"/>
      <c r="BHU173"/>
      <c r="BHV173"/>
      <c r="BHW173"/>
      <c r="BHX173"/>
      <c r="BHY173"/>
      <c r="BHZ173"/>
      <c r="BIA173"/>
      <c r="BIB173"/>
      <c r="BIC173"/>
      <c r="BID173"/>
      <c r="BIE173"/>
      <c r="BIF173"/>
      <c r="BIG173"/>
      <c r="BIH173"/>
      <c r="BII173"/>
      <c r="BIJ173"/>
      <c r="BIK173"/>
      <c r="BIL173"/>
      <c r="BIM173"/>
      <c r="BIN173"/>
      <c r="BIO173"/>
      <c r="BIP173"/>
      <c r="BIQ173"/>
      <c r="BIR173"/>
      <c r="BIS173"/>
      <c r="BIT173"/>
      <c r="BIU173"/>
      <c r="BIV173"/>
      <c r="BIW173"/>
      <c r="BIX173"/>
      <c r="BIY173"/>
      <c r="BIZ173"/>
      <c r="BJA173"/>
      <c r="BJB173"/>
      <c r="BJC173"/>
      <c r="BJD173"/>
      <c r="BJE173"/>
      <c r="BJF173"/>
      <c r="BJG173"/>
      <c r="BJH173"/>
      <c r="BJI173"/>
      <c r="BJJ173"/>
      <c r="BJK173"/>
      <c r="BJL173"/>
      <c r="BJM173"/>
      <c r="BJN173"/>
      <c r="BJO173"/>
      <c r="BJP173"/>
      <c r="BJQ173"/>
      <c r="BJR173"/>
      <c r="BJS173"/>
      <c r="BJT173"/>
      <c r="BJU173"/>
      <c r="BJV173"/>
      <c r="BJW173"/>
      <c r="BJX173"/>
      <c r="BJY173"/>
      <c r="BJZ173"/>
      <c r="BKA173"/>
      <c r="BKB173"/>
      <c r="BKC173"/>
      <c r="BKD173"/>
      <c r="BKE173"/>
      <c r="BKF173"/>
      <c r="BKG173"/>
      <c r="BKH173"/>
      <c r="BKI173"/>
      <c r="BKJ173"/>
      <c r="BKK173"/>
      <c r="BKL173"/>
      <c r="BKM173"/>
      <c r="BKN173"/>
      <c r="BKO173"/>
      <c r="BKP173"/>
      <c r="BKQ173"/>
      <c r="BKR173"/>
      <c r="BKS173"/>
      <c r="BKT173"/>
      <c r="BKU173"/>
      <c r="BKV173"/>
      <c r="BKW173"/>
      <c r="BKX173"/>
      <c r="BKY173"/>
      <c r="BKZ173"/>
      <c r="BLA173"/>
      <c r="BLB173"/>
      <c r="BLC173"/>
      <c r="BLD173"/>
      <c r="BLE173"/>
      <c r="BLF173"/>
      <c r="BLG173"/>
      <c r="BLH173"/>
      <c r="BLI173"/>
      <c r="BLJ173"/>
      <c r="BLK173"/>
      <c r="BLL173"/>
      <c r="BLM173"/>
      <c r="BLN173"/>
      <c r="BLO173"/>
      <c r="BLP173"/>
      <c r="BLQ173"/>
      <c r="BLR173"/>
      <c r="BLS173"/>
      <c r="BLT173"/>
      <c r="BLU173"/>
      <c r="BLV173"/>
      <c r="BLW173"/>
      <c r="BLX173"/>
      <c r="BLY173"/>
      <c r="BLZ173"/>
      <c r="BMA173"/>
      <c r="BMB173"/>
      <c r="BMC173"/>
      <c r="BMD173"/>
      <c r="BME173"/>
      <c r="BMF173"/>
      <c r="BMG173"/>
      <c r="BMH173"/>
      <c r="BMI173"/>
      <c r="BMJ173"/>
      <c r="BMK173"/>
      <c r="BML173"/>
      <c r="BMM173"/>
      <c r="BMN173"/>
      <c r="BMO173"/>
      <c r="BMP173"/>
      <c r="BMQ173"/>
      <c r="BMR173"/>
      <c r="BMS173"/>
      <c r="BMT173"/>
      <c r="BMU173"/>
      <c r="BMV173"/>
      <c r="BMW173"/>
      <c r="BMX173"/>
      <c r="BMY173"/>
      <c r="BMZ173"/>
      <c r="BNA173"/>
      <c r="BNB173"/>
      <c r="BNC173"/>
      <c r="BND173"/>
      <c r="BNE173"/>
      <c r="BNF173"/>
      <c r="BNG173"/>
      <c r="BNH173"/>
      <c r="BNI173"/>
      <c r="BNJ173"/>
      <c r="BNK173"/>
      <c r="BNL173"/>
      <c r="BNM173"/>
      <c r="BNN173"/>
      <c r="BNO173"/>
      <c r="BNP173"/>
      <c r="BNQ173"/>
      <c r="BNR173"/>
      <c r="BNS173"/>
      <c r="BNT173"/>
      <c r="BNU173"/>
      <c r="BNV173"/>
      <c r="BNW173"/>
      <c r="BNX173"/>
      <c r="BNY173"/>
      <c r="BNZ173"/>
      <c r="BOA173"/>
      <c r="BOB173"/>
      <c r="BOC173"/>
      <c r="BOD173"/>
      <c r="BOE173"/>
      <c r="BOF173"/>
      <c r="BOG173"/>
      <c r="BOH173"/>
      <c r="BOI173"/>
      <c r="BOJ173"/>
      <c r="BOK173"/>
      <c r="BOL173"/>
      <c r="BOM173"/>
      <c r="BON173"/>
      <c r="BOO173"/>
      <c r="BOP173"/>
      <c r="BOQ173"/>
      <c r="BOR173"/>
      <c r="BOS173"/>
      <c r="BOT173"/>
      <c r="BOU173"/>
      <c r="BOV173"/>
      <c r="BOW173"/>
      <c r="BOX173"/>
      <c r="BOY173"/>
      <c r="BOZ173"/>
      <c r="BPA173"/>
      <c r="BPB173"/>
      <c r="BPC173"/>
      <c r="BPD173"/>
      <c r="BPE173"/>
      <c r="BPF173"/>
      <c r="BPG173"/>
      <c r="BPH173"/>
      <c r="BPI173"/>
      <c r="BPJ173"/>
      <c r="BPK173"/>
      <c r="BPL173"/>
      <c r="BPM173"/>
      <c r="BPN173"/>
      <c r="BPO173"/>
      <c r="BPP173"/>
      <c r="BPQ173"/>
      <c r="BPR173"/>
      <c r="BPS173"/>
      <c r="BPT173"/>
      <c r="BPU173"/>
      <c r="BPV173"/>
      <c r="BPW173"/>
      <c r="BPX173"/>
      <c r="BPY173"/>
      <c r="BPZ173"/>
      <c r="BQA173"/>
      <c r="BQB173"/>
      <c r="BQC173"/>
      <c r="BQD173"/>
      <c r="BQE173"/>
      <c r="BQF173"/>
      <c r="BQG173"/>
      <c r="BQH173"/>
      <c r="BQI173"/>
      <c r="BQJ173"/>
      <c r="BQK173"/>
      <c r="BQL173"/>
      <c r="BQM173"/>
      <c r="BQN173"/>
      <c r="BQO173"/>
      <c r="BQP173"/>
      <c r="BQQ173"/>
      <c r="BQR173"/>
      <c r="BQS173"/>
      <c r="BQT173"/>
      <c r="BQU173"/>
      <c r="BQV173"/>
      <c r="BQW173"/>
      <c r="BQX173"/>
      <c r="BQY173"/>
      <c r="BQZ173"/>
      <c r="BRA173"/>
      <c r="BRB173"/>
      <c r="BRC173"/>
      <c r="BRD173"/>
      <c r="BRE173"/>
      <c r="BRF173"/>
      <c r="BRG173"/>
      <c r="BRH173"/>
      <c r="BRI173"/>
      <c r="BRJ173"/>
      <c r="BRK173"/>
      <c r="BRL173"/>
      <c r="BRM173"/>
      <c r="BRN173"/>
      <c r="BRO173"/>
      <c r="BRP173"/>
      <c r="BRQ173"/>
      <c r="BRR173"/>
      <c r="BRS173"/>
      <c r="BRT173"/>
      <c r="BRU173"/>
      <c r="BRV173"/>
      <c r="BRW173"/>
      <c r="BRX173"/>
      <c r="BRY173"/>
      <c r="BRZ173"/>
      <c r="BSA173"/>
      <c r="BSB173"/>
      <c r="BSC173"/>
      <c r="BSD173"/>
      <c r="BSE173"/>
      <c r="BSF173"/>
      <c r="BSG173"/>
      <c r="BSH173"/>
      <c r="BSI173"/>
      <c r="BSJ173"/>
      <c r="BSK173"/>
      <c r="BSL173"/>
      <c r="BSM173"/>
      <c r="BSN173"/>
      <c r="BSO173"/>
      <c r="BSP173"/>
      <c r="BSQ173"/>
      <c r="BSR173"/>
      <c r="BSS173"/>
      <c r="BST173"/>
      <c r="BSU173"/>
      <c r="BSV173"/>
      <c r="BSW173"/>
      <c r="BSX173"/>
      <c r="BSY173"/>
      <c r="BSZ173"/>
      <c r="BTA173"/>
      <c r="BTB173"/>
      <c r="BTC173"/>
      <c r="BTD173"/>
      <c r="BTE173"/>
      <c r="BTF173"/>
      <c r="BTG173"/>
      <c r="BTH173"/>
      <c r="BTI173"/>
      <c r="BTJ173"/>
      <c r="BTK173"/>
      <c r="BTL173"/>
      <c r="BTM173"/>
      <c r="BTN173"/>
      <c r="BTO173"/>
      <c r="BTP173"/>
      <c r="BTQ173"/>
      <c r="BTR173"/>
      <c r="BTS173"/>
      <c r="BTT173"/>
      <c r="BTU173"/>
      <c r="BTV173"/>
      <c r="BTW173"/>
      <c r="BTX173"/>
      <c r="BTY173"/>
      <c r="BTZ173"/>
      <c r="BUA173"/>
      <c r="BUB173"/>
      <c r="BUC173"/>
      <c r="BUD173"/>
      <c r="BUE173"/>
      <c r="BUF173"/>
      <c r="BUG173"/>
      <c r="BUH173"/>
      <c r="BUI173"/>
      <c r="BUJ173"/>
      <c r="BUK173"/>
      <c r="BUL173"/>
      <c r="BUM173"/>
      <c r="BUN173"/>
      <c r="BUO173"/>
      <c r="BUP173"/>
      <c r="BUQ173"/>
      <c r="BUR173"/>
      <c r="BUS173"/>
      <c r="BUT173"/>
      <c r="BUU173"/>
      <c r="BUV173"/>
      <c r="BUW173"/>
      <c r="BUX173"/>
      <c r="BUY173"/>
      <c r="BUZ173"/>
      <c r="BVA173"/>
      <c r="BVB173"/>
      <c r="BVC173"/>
      <c r="BVD173"/>
      <c r="BVE173"/>
      <c r="BVF173"/>
      <c r="BVG173"/>
      <c r="BVH173"/>
      <c r="BVI173"/>
      <c r="BVJ173"/>
      <c r="BVK173"/>
      <c r="BVL173"/>
      <c r="BVM173"/>
      <c r="BVN173"/>
      <c r="BVO173"/>
      <c r="BVP173"/>
      <c r="BVQ173"/>
      <c r="BVR173"/>
      <c r="BVS173"/>
      <c r="BVT173"/>
      <c r="BVU173"/>
      <c r="BVV173"/>
      <c r="BVW173"/>
      <c r="BVX173"/>
      <c r="BVY173"/>
      <c r="BVZ173"/>
      <c r="BWA173"/>
      <c r="BWB173"/>
      <c r="BWC173"/>
      <c r="BWD173"/>
      <c r="BWE173"/>
      <c r="BWF173"/>
      <c r="BWG173"/>
      <c r="BWH173"/>
      <c r="BWI173"/>
      <c r="BWJ173"/>
      <c r="BWK173"/>
      <c r="BWL173"/>
      <c r="BWM173"/>
      <c r="BWN173"/>
      <c r="BWO173"/>
      <c r="BWP173"/>
      <c r="BWQ173"/>
      <c r="BWR173"/>
      <c r="BWS173"/>
      <c r="BWT173"/>
      <c r="BWU173"/>
      <c r="BWV173"/>
      <c r="BWW173"/>
      <c r="BWX173"/>
      <c r="BWY173"/>
      <c r="BWZ173"/>
      <c r="BXA173"/>
      <c r="BXB173"/>
      <c r="BXC173"/>
      <c r="BXD173"/>
      <c r="BXE173"/>
      <c r="BXF173"/>
      <c r="BXG173"/>
      <c r="BXH173"/>
      <c r="BXI173"/>
      <c r="BXJ173"/>
      <c r="BXK173"/>
      <c r="BXL173"/>
      <c r="BXM173"/>
      <c r="BXN173"/>
      <c r="BXO173"/>
      <c r="BXP173"/>
      <c r="BXQ173"/>
      <c r="BXR173"/>
      <c r="BXS173"/>
      <c r="BXT173"/>
      <c r="BXU173"/>
      <c r="BXV173"/>
      <c r="BXW173"/>
      <c r="BXX173"/>
      <c r="BXY173"/>
      <c r="BXZ173"/>
      <c r="BYA173"/>
      <c r="BYB173"/>
      <c r="BYC173"/>
      <c r="BYD173"/>
      <c r="BYE173"/>
      <c r="BYF173"/>
      <c r="BYG173"/>
      <c r="BYH173"/>
      <c r="BYI173"/>
      <c r="BYJ173"/>
      <c r="BYK173"/>
      <c r="BYL173"/>
      <c r="BYM173"/>
      <c r="BYN173"/>
      <c r="BYO173"/>
      <c r="BYP173"/>
      <c r="BYQ173"/>
      <c r="BYR173"/>
      <c r="BYS173"/>
      <c r="BYT173"/>
      <c r="BYU173"/>
      <c r="BYV173"/>
      <c r="BYW173"/>
      <c r="BYX173"/>
      <c r="BYY173"/>
      <c r="BYZ173"/>
      <c r="BZA173"/>
      <c r="BZB173"/>
      <c r="BZC173"/>
      <c r="BZD173"/>
      <c r="BZE173"/>
      <c r="BZF173"/>
      <c r="BZG173"/>
      <c r="BZH173"/>
      <c r="BZI173"/>
      <c r="BZJ173"/>
      <c r="BZK173"/>
      <c r="BZL173"/>
      <c r="BZM173"/>
      <c r="BZN173"/>
      <c r="BZO173"/>
      <c r="BZP173"/>
      <c r="BZQ173"/>
      <c r="BZR173"/>
      <c r="BZS173"/>
      <c r="BZT173"/>
      <c r="BZU173"/>
      <c r="BZV173"/>
      <c r="BZW173"/>
      <c r="BZX173"/>
      <c r="BZY173"/>
      <c r="BZZ173"/>
      <c r="CAA173"/>
      <c r="CAB173"/>
      <c r="CAC173"/>
      <c r="CAD173"/>
      <c r="CAE173"/>
      <c r="CAF173"/>
      <c r="CAG173"/>
      <c r="CAH173"/>
      <c r="CAI173"/>
      <c r="CAJ173"/>
      <c r="CAK173"/>
      <c r="CAL173"/>
      <c r="CAM173"/>
      <c r="CAN173"/>
      <c r="CAO173"/>
      <c r="CAP173"/>
      <c r="CAQ173"/>
      <c r="CAR173"/>
      <c r="CAS173"/>
      <c r="CAT173"/>
      <c r="CAU173"/>
      <c r="CAV173"/>
      <c r="CAW173"/>
      <c r="CAX173"/>
      <c r="CAY173"/>
      <c r="CAZ173"/>
      <c r="CBA173"/>
      <c r="CBB173"/>
      <c r="CBC173"/>
      <c r="CBD173"/>
      <c r="CBE173"/>
      <c r="CBF173"/>
      <c r="CBG173"/>
      <c r="CBH173"/>
      <c r="CBI173"/>
      <c r="CBJ173"/>
      <c r="CBK173"/>
      <c r="CBL173"/>
      <c r="CBM173"/>
      <c r="CBN173"/>
      <c r="CBO173"/>
      <c r="CBP173"/>
      <c r="CBQ173"/>
      <c r="CBR173"/>
      <c r="CBS173"/>
      <c r="CBT173"/>
      <c r="CBU173"/>
      <c r="CBV173"/>
      <c r="CBW173"/>
      <c r="CBX173"/>
      <c r="CBY173"/>
      <c r="CBZ173"/>
      <c r="CCA173"/>
      <c r="CCB173"/>
      <c r="CCC173"/>
      <c r="CCD173"/>
      <c r="CCE173"/>
      <c r="CCF173"/>
      <c r="CCG173"/>
      <c r="CCH173"/>
      <c r="CCI173"/>
      <c r="CCJ173"/>
      <c r="CCK173"/>
      <c r="CCL173"/>
      <c r="CCM173"/>
      <c r="CCN173"/>
      <c r="CCO173"/>
      <c r="CCP173"/>
      <c r="CCQ173"/>
      <c r="CCR173"/>
      <c r="CCS173"/>
      <c r="CCT173"/>
      <c r="CCU173"/>
      <c r="CCV173"/>
      <c r="CCW173"/>
      <c r="CCX173"/>
      <c r="CCY173"/>
      <c r="CCZ173"/>
      <c r="CDA173"/>
      <c r="CDB173"/>
      <c r="CDC173"/>
      <c r="CDD173"/>
      <c r="CDE173"/>
      <c r="CDF173"/>
      <c r="CDG173"/>
      <c r="CDH173"/>
      <c r="CDI173"/>
      <c r="CDJ173"/>
      <c r="CDK173"/>
      <c r="CDL173"/>
      <c r="CDM173"/>
      <c r="CDN173"/>
      <c r="CDO173"/>
      <c r="CDP173"/>
      <c r="CDQ173"/>
      <c r="CDR173"/>
      <c r="CDS173"/>
      <c r="CDT173"/>
      <c r="CDU173"/>
      <c r="CDV173"/>
      <c r="CDW173"/>
      <c r="CDX173"/>
      <c r="CDY173"/>
      <c r="CDZ173"/>
      <c r="CEA173"/>
      <c r="CEB173"/>
      <c r="CEC173"/>
      <c r="CED173"/>
      <c r="CEE173"/>
      <c r="CEF173"/>
      <c r="CEG173"/>
      <c r="CEH173"/>
      <c r="CEI173"/>
      <c r="CEJ173"/>
      <c r="CEK173"/>
      <c r="CEL173"/>
      <c r="CEM173"/>
      <c r="CEN173"/>
      <c r="CEO173"/>
      <c r="CEP173"/>
      <c r="CEQ173"/>
      <c r="CER173"/>
      <c r="CES173"/>
      <c r="CET173"/>
      <c r="CEU173"/>
      <c r="CEV173"/>
      <c r="CEW173"/>
      <c r="CEX173"/>
      <c r="CEY173"/>
      <c r="CEZ173"/>
      <c r="CFA173"/>
      <c r="CFB173"/>
      <c r="CFC173"/>
      <c r="CFD173"/>
      <c r="CFE173"/>
      <c r="CFF173"/>
      <c r="CFG173"/>
      <c r="CFH173"/>
      <c r="CFI173"/>
      <c r="CFJ173"/>
      <c r="CFK173"/>
      <c r="CFL173"/>
      <c r="CFM173"/>
      <c r="CFN173"/>
      <c r="CFO173"/>
      <c r="CFP173"/>
      <c r="CFQ173"/>
      <c r="CFR173"/>
      <c r="CFS173"/>
      <c r="CFT173"/>
      <c r="CFU173"/>
      <c r="CFV173"/>
      <c r="CFW173"/>
      <c r="CFX173"/>
      <c r="CFY173"/>
      <c r="CFZ173"/>
      <c r="CGA173"/>
      <c r="CGB173"/>
      <c r="CGC173"/>
      <c r="CGD173"/>
      <c r="CGE173"/>
      <c r="CGF173"/>
      <c r="CGG173"/>
      <c r="CGH173"/>
      <c r="CGI173"/>
      <c r="CGJ173"/>
      <c r="CGK173"/>
      <c r="CGL173"/>
      <c r="CGM173"/>
      <c r="CGN173"/>
      <c r="CGO173"/>
      <c r="CGP173"/>
      <c r="CGQ173"/>
      <c r="CGR173"/>
      <c r="CGS173"/>
      <c r="CGT173"/>
      <c r="CGU173"/>
      <c r="CGV173"/>
      <c r="CGW173"/>
      <c r="CGX173"/>
      <c r="CGY173"/>
      <c r="CGZ173"/>
      <c r="CHA173"/>
      <c r="CHB173"/>
      <c r="CHC173"/>
      <c r="CHD173"/>
      <c r="CHE173"/>
      <c r="CHF173"/>
      <c r="CHG173"/>
      <c r="CHH173"/>
      <c r="CHI173"/>
      <c r="CHJ173"/>
      <c r="CHK173"/>
      <c r="CHL173"/>
      <c r="CHM173"/>
      <c r="CHN173"/>
      <c r="CHO173"/>
      <c r="CHP173"/>
      <c r="CHQ173"/>
      <c r="CHR173"/>
      <c r="CHS173"/>
      <c r="CHT173"/>
      <c r="CHU173"/>
      <c r="CHV173"/>
      <c r="CHW173"/>
      <c r="CHX173"/>
      <c r="CHY173"/>
      <c r="CHZ173"/>
      <c r="CIA173"/>
      <c r="CIB173"/>
      <c r="CIC173"/>
      <c r="CID173"/>
      <c r="CIE173"/>
      <c r="CIF173"/>
      <c r="CIG173"/>
      <c r="CIH173"/>
      <c r="CII173"/>
      <c r="CIJ173"/>
      <c r="CIK173"/>
      <c r="CIL173"/>
      <c r="CIM173"/>
      <c r="CIN173"/>
      <c r="CIO173"/>
      <c r="CIP173"/>
      <c r="CIQ173"/>
      <c r="CIR173"/>
      <c r="CIS173"/>
      <c r="CIT173"/>
      <c r="CIU173"/>
      <c r="CIV173"/>
      <c r="CIW173"/>
      <c r="CIX173"/>
      <c r="CIY173"/>
      <c r="CIZ173"/>
      <c r="CJA173"/>
      <c r="CJB173"/>
      <c r="CJC173"/>
      <c r="CJD173"/>
      <c r="CJE173"/>
      <c r="CJF173"/>
      <c r="CJG173"/>
      <c r="CJH173"/>
      <c r="CJI173"/>
      <c r="CJJ173"/>
      <c r="CJK173"/>
      <c r="CJL173"/>
      <c r="CJM173"/>
      <c r="CJN173"/>
      <c r="CJO173"/>
      <c r="CJP173"/>
      <c r="CJQ173"/>
      <c r="CJR173"/>
      <c r="CJS173"/>
      <c r="CJT173"/>
      <c r="CJU173"/>
      <c r="CJV173"/>
      <c r="CJW173"/>
      <c r="CJX173"/>
      <c r="CJY173"/>
      <c r="CJZ173"/>
      <c r="CKA173"/>
      <c r="CKB173"/>
      <c r="CKC173"/>
      <c r="CKD173"/>
      <c r="CKE173"/>
      <c r="CKF173"/>
      <c r="CKG173"/>
      <c r="CKH173"/>
      <c r="CKI173"/>
      <c r="CKJ173"/>
      <c r="CKK173"/>
      <c r="CKL173"/>
      <c r="CKM173"/>
      <c r="CKN173"/>
      <c r="CKO173"/>
      <c r="CKP173"/>
      <c r="CKQ173"/>
      <c r="CKR173"/>
      <c r="CKS173"/>
      <c r="CKT173"/>
      <c r="CKU173"/>
      <c r="CKV173"/>
      <c r="CKW173"/>
      <c r="CKX173"/>
      <c r="CKY173"/>
      <c r="CKZ173"/>
      <c r="CLA173"/>
      <c r="CLB173"/>
      <c r="CLC173"/>
      <c r="CLD173"/>
      <c r="CLE173"/>
      <c r="CLF173"/>
      <c r="CLG173"/>
      <c r="CLH173"/>
      <c r="CLI173"/>
      <c r="CLJ173"/>
      <c r="CLK173"/>
      <c r="CLL173"/>
      <c r="CLM173"/>
      <c r="CLN173"/>
      <c r="CLO173"/>
      <c r="CLP173"/>
      <c r="CLQ173"/>
      <c r="CLR173"/>
      <c r="CLS173"/>
      <c r="CLT173"/>
      <c r="CLU173"/>
      <c r="CLV173"/>
      <c r="CLW173"/>
      <c r="CLX173"/>
      <c r="CLY173"/>
      <c r="CLZ173"/>
      <c r="CMA173"/>
      <c r="CMB173"/>
      <c r="CMC173"/>
      <c r="CMD173"/>
      <c r="CME173"/>
      <c r="CMF173"/>
      <c r="CMG173"/>
      <c r="CMH173"/>
      <c r="CMI173"/>
      <c r="CMJ173"/>
      <c r="CMK173"/>
      <c r="CML173"/>
      <c r="CMM173"/>
      <c r="CMN173"/>
      <c r="CMO173"/>
      <c r="CMP173"/>
      <c r="CMQ173"/>
      <c r="CMR173"/>
      <c r="CMS173"/>
      <c r="CMT173"/>
      <c r="CMU173"/>
      <c r="CMV173"/>
      <c r="CMW173"/>
      <c r="CMX173"/>
      <c r="CMY173"/>
      <c r="CMZ173"/>
      <c r="CNA173"/>
      <c r="CNB173"/>
      <c r="CNC173"/>
      <c r="CND173"/>
      <c r="CNE173"/>
      <c r="CNF173"/>
      <c r="CNG173"/>
      <c r="CNH173"/>
      <c r="CNI173"/>
      <c r="CNJ173"/>
      <c r="CNK173"/>
      <c r="CNL173"/>
      <c r="CNM173"/>
      <c r="CNN173"/>
      <c r="CNO173"/>
      <c r="CNP173"/>
      <c r="CNQ173"/>
      <c r="CNR173"/>
      <c r="CNS173"/>
      <c r="CNT173"/>
      <c r="CNU173"/>
      <c r="CNV173"/>
      <c r="CNW173"/>
      <c r="CNX173"/>
      <c r="CNY173"/>
      <c r="CNZ173"/>
      <c r="COA173"/>
      <c r="COB173"/>
      <c r="COC173"/>
      <c r="COD173"/>
      <c r="COE173"/>
      <c r="COF173"/>
      <c r="COG173"/>
      <c r="COH173"/>
      <c r="COI173"/>
      <c r="COJ173"/>
      <c r="COK173"/>
      <c r="COL173"/>
      <c r="COM173"/>
      <c r="CON173"/>
      <c r="COO173"/>
      <c r="COP173"/>
      <c r="COQ173"/>
      <c r="COR173"/>
      <c r="COS173"/>
      <c r="COT173"/>
      <c r="COU173"/>
      <c r="COV173"/>
      <c r="COW173"/>
      <c r="COX173"/>
      <c r="COY173"/>
      <c r="COZ173"/>
      <c r="CPA173"/>
      <c r="CPB173"/>
      <c r="CPC173"/>
      <c r="CPD173"/>
      <c r="CPE173"/>
      <c r="CPF173"/>
      <c r="CPG173"/>
      <c r="CPH173"/>
      <c r="CPI173"/>
      <c r="CPJ173"/>
      <c r="CPK173"/>
      <c r="CPL173"/>
      <c r="CPM173"/>
      <c r="CPN173"/>
      <c r="CPO173"/>
      <c r="CPP173"/>
      <c r="CPQ173"/>
      <c r="CPR173"/>
      <c r="CPS173"/>
      <c r="CPT173"/>
      <c r="CPU173"/>
      <c r="CPV173"/>
      <c r="CPW173"/>
      <c r="CPX173"/>
      <c r="CPY173"/>
      <c r="CPZ173"/>
      <c r="CQA173"/>
      <c r="CQB173"/>
      <c r="CQC173"/>
      <c r="CQD173"/>
      <c r="CQE173"/>
      <c r="CQF173"/>
      <c r="CQG173"/>
      <c r="CQH173"/>
      <c r="CQI173"/>
      <c r="CQJ173"/>
      <c r="CQK173"/>
      <c r="CQL173"/>
      <c r="CQM173"/>
      <c r="CQN173"/>
      <c r="CQO173"/>
      <c r="CQP173"/>
      <c r="CQQ173"/>
      <c r="CQR173"/>
      <c r="CQS173"/>
      <c r="CQT173"/>
      <c r="CQU173"/>
      <c r="CQV173"/>
      <c r="CQW173"/>
      <c r="CQX173"/>
      <c r="CQY173"/>
      <c r="CQZ173"/>
      <c r="CRA173"/>
      <c r="CRB173"/>
      <c r="CRC173"/>
      <c r="CRD173"/>
      <c r="CRE173"/>
      <c r="CRF173"/>
      <c r="CRG173"/>
      <c r="CRH173"/>
      <c r="CRI173"/>
      <c r="CRJ173"/>
      <c r="CRK173"/>
      <c r="CRL173"/>
      <c r="CRM173"/>
      <c r="CRN173"/>
      <c r="CRO173"/>
      <c r="CRP173"/>
      <c r="CRQ173"/>
      <c r="CRR173"/>
      <c r="CRS173"/>
      <c r="CRT173"/>
      <c r="CRU173"/>
      <c r="CRV173"/>
      <c r="CRW173"/>
      <c r="CRX173"/>
      <c r="CRY173"/>
      <c r="CRZ173"/>
      <c r="CSA173"/>
      <c r="CSB173"/>
      <c r="CSC173"/>
      <c r="CSD173"/>
      <c r="CSE173"/>
      <c r="CSF173"/>
      <c r="CSG173"/>
      <c r="CSH173"/>
      <c r="CSI173"/>
      <c r="CSJ173"/>
      <c r="CSK173"/>
      <c r="CSL173"/>
      <c r="CSM173"/>
      <c r="CSN173"/>
      <c r="CSO173"/>
      <c r="CSP173"/>
      <c r="CSQ173"/>
      <c r="CSR173"/>
      <c r="CSS173"/>
      <c r="CST173"/>
      <c r="CSU173"/>
      <c r="CSV173"/>
      <c r="CSW173"/>
      <c r="CSX173"/>
      <c r="CSY173"/>
      <c r="CSZ173"/>
      <c r="CTA173"/>
      <c r="CTB173"/>
      <c r="CTC173"/>
      <c r="CTD173"/>
      <c r="CTE173"/>
      <c r="CTF173"/>
      <c r="CTG173"/>
      <c r="CTH173"/>
      <c r="CTI173"/>
      <c r="CTJ173"/>
      <c r="CTK173"/>
      <c r="CTL173"/>
      <c r="CTM173"/>
      <c r="CTN173"/>
      <c r="CTO173"/>
      <c r="CTP173"/>
      <c r="CTQ173"/>
      <c r="CTR173"/>
      <c r="CTS173"/>
      <c r="CTT173"/>
      <c r="CTU173"/>
      <c r="CTV173"/>
      <c r="CTW173"/>
      <c r="CTX173"/>
      <c r="CTY173"/>
      <c r="CTZ173"/>
      <c r="CUA173"/>
      <c r="CUB173"/>
      <c r="CUC173"/>
      <c r="CUD173"/>
      <c r="CUE173"/>
      <c r="CUF173"/>
      <c r="CUG173"/>
      <c r="CUH173"/>
      <c r="CUI173"/>
      <c r="CUJ173"/>
      <c r="CUK173"/>
      <c r="CUL173"/>
      <c r="CUM173"/>
      <c r="CUN173"/>
      <c r="CUO173"/>
      <c r="CUP173"/>
      <c r="CUQ173"/>
      <c r="CUR173"/>
      <c r="CUS173"/>
      <c r="CUT173"/>
      <c r="CUU173"/>
      <c r="CUV173"/>
      <c r="CUW173"/>
      <c r="CUX173"/>
      <c r="CUY173"/>
      <c r="CUZ173"/>
      <c r="CVA173"/>
      <c r="CVB173"/>
      <c r="CVC173"/>
      <c r="CVD173"/>
      <c r="CVE173"/>
      <c r="CVF173"/>
      <c r="CVG173"/>
      <c r="CVH173"/>
      <c r="CVI173"/>
      <c r="CVJ173"/>
      <c r="CVK173"/>
      <c r="CVL173"/>
      <c r="CVM173"/>
      <c r="CVN173"/>
      <c r="CVO173"/>
      <c r="CVP173"/>
      <c r="CVQ173"/>
      <c r="CVR173"/>
      <c r="CVS173"/>
      <c r="CVT173"/>
      <c r="CVU173"/>
      <c r="CVV173"/>
      <c r="CVW173"/>
      <c r="CVX173"/>
      <c r="CVY173"/>
      <c r="CVZ173"/>
      <c r="CWA173"/>
      <c r="CWB173"/>
      <c r="CWC173"/>
      <c r="CWD173"/>
      <c r="CWE173"/>
      <c r="CWF173"/>
      <c r="CWG173"/>
      <c r="CWH173"/>
      <c r="CWI173"/>
      <c r="CWJ173"/>
      <c r="CWK173"/>
      <c r="CWL173"/>
      <c r="CWM173"/>
      <c r="CWN173"/>
      <c r="CWO173"/>
      <c r="CWP173"/>
      <c r="CWQ173"/>
      <c r="CWR173"/>
      <c r="CWS173"/>
      <c r="CWT173"/>
      <c r="CWU173"/>
      <c r="CWV173"/>
      <c r="CWW173"/>
      <c r="CWX173"/>
      <c r="CWY173"/>
      <c r="CWZ173"/>
      <c r="CXA173"/>
      <c r="CXB173"/>
      <c r="CXC173"/>
      <c r="CXD173"/>
      <c r="CXE173"/>
      <c r="CXF173"/>
      <c r="CXG173"/>
      <c r="CXH173"/>
      <c r="CXI173"/>
      <c r="CXJ173"/>
      <c r="CXK173"/>
      <c r="CXL173"/>
      <c r="CXM173"/>
      <c r="CXN173"/>
      <c r="CXO173"/>
      <c r="CXP173"/>
      <c r="CXQ173"/>
      <c r="CXR173"/>
      <c r="CXS173"/>
      <c r="CXT173"/>
      <c r="CXU173"/>
      <c r="CXV173"/>
      <c r="CXW173"/>
      <c r="CXX173"/>
      <c r="CXY173"/>
      <c r="CXZ173"/>
      <c r="CYA173"/>
      <c r="CYB173"/>
      <c r="CYC173"/>
      <c r="CYD173"/>
      <c r="CYE173"/>
      <c r="CYF173"/>
      <c r="CYG173"/>
      <c r="CYH173"/>
      <c r="CYI173"/>
      <c r="CYJ173"/>
      <c r="CYK173"/>
      <c r="CYL173"/>
      <c r="CYM173"/>
      <c r="CYN173"/>
      <c r="CYO173"/>
      <c r="CYP173"/>
      <c r="CYQ173"/>
      <c r="CYR173"/>
      <c r="CYS173"/>
      <c r="CYT173"/>
      <c r="CYU173"/>
      <c r="CYV173"/>
      <c r="CYW173"/>
      <c r="CYX173"/>
      <c r="CYY173"/>
      <c r="CYZ173"/>
      <c r="CZA173"/>
      <c r="CZB173"/>
      <c r="CZC173"/>
      <c r="CZD173"/>
      <c r="CZE173"/>
      <c r="CZF173"/>
      <c r="CZG173"/>
      <c r="CZH173"/>
      <c r="CZI173"/>
      <c r="CZJ173"/>
      <c r="CZK173"/>
      <c r="CZL173"/>
      <c r="CZM173"/>
      <c r="CZN173"/>
      <c r="CZO173"/>
      <c r="CZP173"/>
      <c r="CZQ173"/>
      <c r="CZR173"/>
      <c r="CZS173"/>
      <c r="CZT173"/>
      <c r="CZU173"/>
      <c r="CZV173"/>
      <c r="CZW173"/>
      <c r="CZX173"/>
      <c r="CZY173"/>
      <c r="CZZ173"/>
      <c r="DAA173"/>
      <c r="DAB173"/>
      <c r="DAC173"/>
      <c r="DAD173"/>
      <c r="DAE173"/>
      <c r="DAF173"/>
      <c r="DAG173"/>
      <c r="DAH173"/>
      <c r="DAI173"/>
      <c r="DAJ173"/>
      <c r="DAK173"/>
      <c r="DAL173"/>
      <c r="DAM173"/>
      <c r="DAN173"/>
      <c r="DAO173"/>
      <c r="DAP173"/>
      <c r="DAQ173"/>
      <c r="DAR173"/>
      <c r="DAS173"/>
      <c r="DAT173"/>
      <c r="DAU173"/>
      <c r="DAV173"/>
      <c r="DAW173"/>
      <c r="DAX173"/>
      <c r="DAY173"/>
      <c r="DAZ173"/>
      <c r="DBA173"/>
      <c r="DBB173"/>
      <c r="DBC173"/>
      <c r="DBD173"/>
      <c r="DBE173"/>
      <c r="DBF173"/>
      <c r="DBG173"/>
      <c r="DBH173"/>
      <c r="DBI173"/>
      <c r="DBJ173"/>
      <c r="DBK173"/>
      <c r="DBL173"/>
      <c r="DBM173"/>
      <c r="DBN173"/>
      <c r="DBO173"/>
      <c r="DBP173"/>
      <c r="DBQ173"/>
      <c r="DBR173"/>
      <c r="DBS173"/>
      <c r="DBT173"/>
      <c r="DBU173"/>
      <c r="DBV173"/>
      <c r="DBW173"/>
      <c r="DBX173"/>
      <c r="DBY173"/>
      <c r="DBZ173"/>
      <c r="DCA173"/>
      <c r="DCB173"/>
      <c r="DCC173"/>
      <c r="DCD173"/>
      <c r="DCE173"/>
      <c r="DCF173"/>
      <c r="DCG173"/>
      <c r="DCH173"/>
      <c r="DCI173"/>
      <c r="DCJ173"/>
      <c r="DCK173"/>
      <c r="DCL173"/>
      <c r="DCM173"/>
      <c r="DCN173"/>
      <c r="DCO173"/>
      <c r="DCP173"/>
      <c r="DCQ173"/>
      <c r="DCR173"/>
      <c r="DCS173"/>
      <c r="DCT173"/>
      <c r="DCU173"/>
      <c r="DCV173"/>
      <c r="DCW173"/>
      <c r="DCX173"/>
      <c r="DCY173"/>
      <c r="DCZ173"/>
      <c r="DDA173"/>
      <c r="DDB173"/>
      <c r="DDC173"/>
      <c r="DDD173"/>
      <c r="DDE173"/>
      <c r="DDF173"/>
      <c r="DDG173"/>
      <c r="DDH173"/>
      <c r="DDI173"/>
      <c r="DDJ173"/>
      <c r="DDK173"/>
      <c r="DDL173"/>
      <c r="DDM173"/>
      <c r="DDN173"/>
      <c r="DDO173"/>
      <c r="DDP173"/>
      <c r="DDQ173"/>
      <c r="DDR173"/>
      <c r="DDS173"/>
      <c r="DDT173"/>
      <c r="DDU173"/>
      <c r="DDV173"/>
      <c r="DDW173"/>
      <c r="DDX173"/>
      <c r="DDY173"/>
      <c r="DDZ173"/>
      <c r="DEA173"/>
      <c r="DEB173"/>
      <c r="DEC173"/>
      <c r="DED173"/>
      <c r="DEE173"/>
      <c r="DEF173"/>
      <c r="DEG173"/>
      <c r="DEH173"/>
      <c r="DEI173"/>
      <c r="DEJ173"/>
      <c r="DEK173"/>
      <c r="DEL173"/>
      <c r="DEM173"/>
      <c r="DEN173"/>
      <c r="DEO173"/>
      <c r="DEP173"/>
      <c r="DEQ173"/>
      <c r="DER173"/>
      <c r="DES173"/>
      <c r="DET173"/>
      <c r="DEU173"/>
      <c r="DEV173"/>
      <c r="DEW173"/>
      <c r="DEX173"/>
      <c r="DEY173"/>
      <c r="DEZ173"/>
      <c r="DFA173"/>
      <c r="DFB173"/>
      <c r="DFC173"/>
      <c r="DFD173"/>
      <c r="DFE173"/>
      <c r="DFF173"/>
      <c r="DFG173"/>
      <c r="DFH173"/>
      <c r="DFI173"/>
      <c r="DFJ173"/>
      <c r="DFK173"/>
      <c r="DFL173"/>
      <c r="DFM173"/>
      <c r="DFN173"/>
      <c r="DFO173"/>
      <c r="DFP173"/>
      <c r="DFQ173"/>
      <c r="DFR173"/>
      <c r="DFS173"/>
      <c r="DFT173"/>
      <c r="DFU173"/>
      <c r="DFV173"/>
      <c r="DFW173"/>
      <c r="DFX173"/>
      <c r="DFY173"/>
      <c r="DFZ173"/>
      <c r="DGA173"/>
      <c r="DGB173"/>
      <c r="DGC173"/>
      <c r="DGD173"/>
      <c r="DGE173"/>
      <c r="DGF173"/>
      <c r="DGG173"/>
      <c r="DGH173"/>
      <c r="DGI173"/>
      <c r="DGJ173"/>
      <c r="DGK173"/>
      <c r="DGL173"/>
      <c r="DGM173"/>
      <c r="DGN173"/>
      <c r="DGO173"/>
      <c r="DGP173"/>
      <c r="DGQ173"/>
      <c r="DGR173"/>
      <c r="DGS173"/>
      <c r="DGT173"/>
      <c r="DGU173"/>
      <c r="DGV173"/>
      <c r="DGW173"/>
      <c r="DGX173"/>
      <c r="DGY173"/>
      <c r="DGZ173"/>
      <c r="DHA173"/>
      <c r="DHB173"/>
      <c r="DHC173"/>
      <c r="DHD173"/>
      <c r="DHE173"/>
      <c r="DHF173"/>
      <c r="DHG173"/>
      <c r="DHH173"/>
      <c r="DHI173"/>
      <c r="DHJ173"/>
      <c r="DHK173"/>
      <c r="DHL173"/>
      <c r="DHM173"/>
      <c r="DHN173"/>
      <c r="DHO173"/>
      <c r="DHP173"/>
      <c r="DHQ173"/>
      <c r="DHR173"/>
      <c r="DHS173"/>
      <c r="DHT173"/>
      <c r="DHU173"/>
      <c r="DHV173"/>
      <c r="DHW173"/>
      <c r="DHX173"/>
      <c r="DHY173"/>
      <c r="DHZ173"/>
      <c r="DIA173"/>
      <c r="DIB173"/>
      <c r="DIC173"/>
      <c r="DID173"/>
      <c r="DIE173"/>
      <c r="DIF173"/>
      <c r="DIG173"/>
      <c r="DIH173"/>
      <c r="DII173"/>
      <c r="DIJ173"/>
      <c r="DIK173"/>
      <c r="DIL173"/>
      <c r="DIM173"/>
      <c r="DIN173"/>
      <c r="DIO173"/>
      <c r="DIP173"/>
      <c r="DIQ173"/>
      <c r="DIR173"/>
      <c r="DIS173"/>
      <c r="DIT173"/>
      <c r="DIU173"/>
      <c r="DIV173"/>
      <c r="DIW173"/>
      <c r="DIX173"/>
      <c r="DIY173"/>
      <c r="DIZ173"/>
      <c r="DJA173"/>
      <c r="DJB173"/>
      <c r="DJC173"/>
      <c r="DJD173"/>
      <c r="DJE173"/>
      <c r="DJF173"/>
      <c r="DJG173"/>
      <c r="DJH173"/>
      <c r="DJI173"/>
      <c r="DJJ173"/>
      <c r="DJK173"/>
      <c r="DJL173"/>
      <c r="DJM173"/>
      <c r="DJN173"/>
      <c r="DJO173"/>
      <c r="DJP173"/>
      <c r="DJQ173"/>
      <c r="DJR173"/>
      <c r="DJS173"/>
      <c r="DJT173"/>
      <c r="DJU173"/>
      <c r="DJV173"/>
      <c r="DJW173"/>
      <c r="DJX173"/>
      <c r="DJY173"/>
      <c r="DJZ173"/>
      <c r="DKA173"/>
      <c r="DKB173"/>
      <c r="DKC173"/>
      <c r="DKD173"/>
      <c r="DKE173"/>
      <c r="DKF173"/>
      <c r="DKG173"/>
      <c r="DKH173"/>
      <c r="DKI173"/>
      <c r="DKJ173"/>
      <c r="DKK173"/>
      <c r="DKL173"/>
      <c r="DKM173"/>
      <c r="DKN173"/>
      <c r="DKO173"/>
      <c r="DKP173"/>
      <c r="DKQ173"/>
      <c r="DKR173"/>
      <c r="DKS173"/>
      <c r="DKT173"/>
      <c r="DKU173"/>
      <c r="DKV173"/>
      <c r="DKW173"/>
      <c r="DKX173"/>
      <c r="DKY173"/>
      <c r="DKZ173"/>
      <c r="DLA173"/>
      <c r="DLB173"/>
      <c r="DLC173"/>
      <c r="DLD173"/>
      <c r="DLE173"/>
      <c r="DLF173"/>
      <c r="DLG173"/>
      <c r="DLH173"/>
      <c r="DLI173"/>
      <c r="DLJ173"/>
      <c r="DLK173"/>
      <c r="DLL173"/>
      <c r="DLM173"/>
      <c r="DLN173"/>
      <c r="DLO173"/>
      <c r="DLP173"/>
      <c r="DLQ173"/>
      <c r="DLR173"/>
      <c r="DLS173"/>
      <c r="DLT173"/>
      <c r="DLU173"/>
      <c r="DLV173"/>
      <c r="DLW173"/>
      <c r="DLX173"/>
      <c r="DLY173"/>
      <c r="DLZ173"/>
      <c r="DMA173"/>
      <c r="DMB173"/>
      <c r="DMC173"/>
      <c r="DMD173"/>
      <c r="DME173"/>
      <c r="DMF173"/>
      <c r="DMG173"/>
      <c r="DMH173"/>
      <c r="DMI173"/>
      <c r="DMJ173"/>
      <c r="DMK173"/>
      <c r="DML173"/>
      <c r="DMM173"/>
      <c r="DMN173"/>
      <c r="DMO173"/>
      <c r="DMP173"/>
      <c r="DMQ173"/>
      <c r="DMR173"/>
      <c r="DMS173"/>
      <c r="DMT173"/>
      <c r="DMU173"/>
      <c r="DMV173"/>
      <c r="DMW173"/>
      <c r="DMX173"/>
      <c r="DMY173"/>
      <c r="DMZ173"/>
      <c r="DNA173"/>
      <c r="DNB173"/>
      <c r="DNC173"/>
      <c r="DND173"/>
      <c r="DNE173"/>
      <c r="DNF173"/>
      <c r="DNG173"/>
      <c r="DNH173"/>
      <c r="DNI173"/>
      <c r="DNJ173"/>
      <c r="DNK173"/>
      <c r="DNL173"/>
      <c r="DNM173"/>
      <c r="DNN173"/>
      <c r="DNO173"/>
      <c r="DNP173"/>
      <c r="DNQ173"/>
      <c r="DNR173"/>
      <c r="DNS173"/>
      <c r="DNT173"/>
      <c r="DNU173"/>
      <c r="DNV173"/>
      <c r="DNW173"/>
      <c r="DNX173"/>
      <c r="DNY173"/>
      <c r="DNZ173"/>
      <c r="DOA173"/>
      <c r="DOB173"/>
      <c r="DOC173"/>
      <c r="DOD173"/>
      <c r="DOE173"/>
      <c r="DOF173"/>
      <c r="DOG173"/>
      <c r="DOH173"/>
      <c r="DOI173"/>
      <c r="DOJ173"/>
      <c r="DOK173"/>
      <c r="DOL173"/>
      <c r="DOM173"/>
      <c r="DON173"/>
      <c r="DOO173"/>
      <c r="DOP173"/>
      <c r="DOQ173"/>
      <c r="DOR173"/>
      <c r="DOS173"/>
      <c r="DOT173"/>
      <c r="DOU173"/>
      <c r="DOV173"/>
      <c r="DOW173"/>
      <c r="DOX173"/>
      <c r="DOY173"/>
      <c r="DOZ173"/>
      <c r="DPA173"/>
      <c r="DPB173"/>
      <c r="DPC173"/>
      <c r="DPD173"/>
      <c r="DPE173"/>
      <c r="DPF173"/>
      <c r="DPG173"/>
      <c r="DPH173"/>
      <c r="DPI173"/>
      <c r="DPJ173"/>
      <c r="DPK173"/>
      <c r="DPL173"/>
      <c r="DPM173"/>
      <c r="DPN173"/>
      <c r="DPO173"/>
      <c r="DPP173"/>
      <c r="DPQ173"/>
      <c r="DPR173"/>
      <c r="DPS173"/>
      <c r="DPT173"/>
      <c r="DPU173"/>
      <c r="DPV173"/>
      <c r="DPW173"/>
      <c r="DPX173"/>
      <c r="DPY173"/>
      <c r="DPZ173"/>
      <c r="DQA173"/>
      <c r="DQB173"/>
      <c r="DQC173"/>
      <c r="DQD173"/>
      <c r="DQE173"/>
      <c r="DQF173"/>
      <c r="DQG173"/>
      <c r="DQH173"/>
      <c r="DQI173"/>
      <c r="DQJ173"/>
      <c r="DQK173"/>
      <c r="DQL173"/>
      <c r="DQM173"/>
      <c r="DQN173"/>
      <c r="DQO173"/>
      <c r="DQP173"/>
      <c r="DQQ173"/>
      <c r="DQR173"/>
      <c r="DQS173"/>
      <c r="DQT173"/>
      <c r="DQU173"/>
      <c r="DQV173"/>
      <c r="DQW173"/>
      <c r="DQX173"/>
      <c r="DQY173"/>
      <c r="DQZ173"/>
      <c r="DRA173"/>
      <c r="DRB173"/>
      <c r="DRC173"/>
      <c r="DRD173"/>
      <c r="DRE173"/>
      <c r="DRF173"/>
      <c r="DRG173"/>
      <c r="DRH173"/>
      <c r="DRI173"/>
      <c r="DRJ173"/>
      <c r="DRK173"/>
      <c r="DRL173"/>
      <c r="DRM173"/>
      <c r="DRN173"/>
      <c r="DRO173"/>
      <c r="DRP173"/>
      <c r="DRQ173"/>
      <c r="DRR173"/>
      <c r="DRS173"/>
      <c r="DRT173"/>
      <c r="DRU173"/>
      <c r="DRV173"/>
      <c r="DRW173"/>
      <c r="DRX173"/>
      <c r="DRY173"/>
      <c r="DRZ173"/>
      <c r="DSA173"/>
      <c r="DSB173"/>
      <c r="DSC173"/>
      <c r="DSD173"/>
      <c r="DSE173"/>
      <c r="DSF173"/>
      <c r="DSG173"/>
      <c r="DSH173"/>
      <c r="DSI173"/>
      <c r="DSJ173"/>
      <c r="DSK173"/>
      <c r="DSL173"/>
      <c r="DSM173"/>
      <c r="DSN173"/>
      <c r="DSO173"/>
      <c r="DSP173"/>
      <c r="DSQ173"/>
      <c r="DSR173"/>
      <c r="DSS173"/>
      <c r="DST173"/>
      <c r="DSU173"/>
      <c r="DSV173"/>
      <c r="DSW173"/>
      <c r="DSX173"/>
      <c r="DSY173"/>
      <c r="DSZ173"/>
      <c r="DTA173"/>
      <c r="DTB173"/>
      <c r="DTC173"/>
      <c r="DTD173"/>
      <c r="DTE173"/>
      <c r="DTF173"/>
      <c r="DTG173"/>
      <c r="DTH173"/>
      <c r="DTI173"/>
      <c r="DTJ173"/>
      <c r="DTK173"/>
      <c r="DTL173"/>
      <c r="DTM173"/>
      <c r="DTN173"/>
      <c r="DTO173"/>
      <c r="DTP173"/>
      <c r="DTQ173"/>
      <c r="DTR173"/>
      <c r="DTS173"/>
      <c r="DTT173"/>
      <c r="DTU173"/>
      <c r="DTV173"/>
      <c r="DTW173"/>
      <c r="DTX173"/>
      <c r="DTY173"/>
      <c r="DTZ173"/>
      <c r="DUA173"/>
      <c r="DUB173"/>
      <c r="DUC173"/>
      <c r="DUD173"/>
      <c r="DUE173"/>
      <c r="DUF173"/>
      <c r="DUG173"/>
      <c r="DUH173"/>
      <c r="DUI173"/>
      <c r="DUJ173"/>
      <c r="DUK173"/>
      <c r="DUL173"/>
      <c r="DUM173"/>
      <c r="DUN173"/>
      <c r="DUO173"/>
      <c r="DUP173"/>
      <c r="DUQ173"/>
      <c r="DUR173"/>
      <c r="DUS173"/>
      <c r="DUT173"/>
      <c r="DUU173"/>
      <c r="DUV173"/>
      <c r="DUW173"/>
      <c r="DUX173"/>
      <c r="DUY173"/>
      <c r="DUZ173"/>
      <c r="DVA173"/>
      <c r="DVB173"/>
      <c r="DVC173"/>
      <c r="DVD173"/>
      <c r="DVE173"/>
      <c r="DVF173"/>
      <c r="DVG173"/>
      <c r="DVH173"/>
      <c r="DVI173"/>
      <c r="DVJ173"/>
      <c r="DVK173"/>
      <c r="DVL173"/>
      <c r="DVM173"/>
      <c r="DVN173"/>
      <c r="DVO173"/>
      <c r="DVP173"/>
      <c r="DVQ173"/>
      <c r="DVR173"/>
      <c r="DVS173"/>
      <c r="DVT173"/>
      <c r="DVU173"/>
      <c r="DVV173"/>
      <c r="DVW173"/>
      <c r="DVX173"/>
      <c r="DVY173"/>
      <c r="DVZ173"/>
      <c r="DWA173"/>
      <c r="DWB173"/>
      <c r="DWC173"/>
      <c r="DWD173"/>
      <c r="DWE173"/>
      <c r="DWF173"/>
      <c r="DWG173"/>
      <c r="DWH173"/>
      <c r="DWI173"/>
      <c r="DWJ173"/>
      <c r="DWK173"/>
      <c r="DWL173"/>
      <c r="DWM173"/>
      <c r="DWN173"/>
      <c r="DWO173"/>
      <c r="DWP173"/>
      <c r="DWQ173"/>
      <c r="DWR173"/>
      <c r="DWS173"/>
      <c r="DWT173"/>
      <c r="DWU173"/>
      <c r="DWV173"/>
      <c r="DWW173"/>
      <c r="DWX173"/>
      <c r="DWY173"/>
      <c r="DWZ173"/>
      <c r="DXA173"/>
      <c r="DXB173"/>
      <c r="DXC173"/>
      <c r="DXD173"/>
      <c r="DXE173"/>
      <c r="DXF173"/>
      <c r="DXG173"/>
      <c r="DXH173"/>
      <c r="DXI173"/>
      <c r="DXJ173"/>
      <c r="DXK173"/>
      <c r="DXL173"/>
      <c r="DXM173"/>
      <c r="DXN173"/>
      <c r="DXO173"/>
      <c r="DXP173"/>
      <c r="DXQ173"/>
      <c r="DXR173"/>
      <c r="DXS173"/>
      <c r="DXT173"/>
      <c r="DXU173"/>
      <c r="DXV173"/>
      <c r="DXW173"/>
      <c r="DXX173"/>
      <c r="DXY173"/>
      <c r="DXZ173"/>
      <c r="DYA173"/>
      <c r="DYB173"/>
      <c r="DYC173"/>
      <c r="DYD173"/>
      <c r="DYE173"/>
      <c r="DYF173"/>
      <c r="DYG173"/>
      <c r="DYH173"/>
      <c r="DYI173"/>
      <c r="DYJ173"/>
      <c r="DYK173"/>
      <c r="DYL173"/>
      <c r="DYM173"/>
      <c r="DYN173"/>
      <c r="DYO173"/>
      <c r="DYP173"/>
      <c r="DYQ173"/>
      <c r="DYR173"/>
      <c r="DYS173"/>
      <c r="DYT173"/>
      <c r="DYU173"/>
      <c r="DYV173"/>
      <c r="DYW173"/>
      <c r="DYX173"/>
      <c r="DYY173"/>
      <c r="DYZ173"/>
      <c r="DZA173"/>
      <c r="DZB173"/>
      <c r="DZC173"/>
      <c r="DZD173"/>
      <c r="DZE173"/>
      <c r="DZF173"/>
      <c r="DZG173"/>
      <c r="DZH173"/>
      <c r="DZI173"/>
      <c r="DZJ173"/>
      <c r="DZK173"/>
      <c r="DZL173"/>
      <c r="DZM173"/>
      <c r="DZN173"/>
      <c r="DZO173"/>
      <c r="DZP173"/>
      <c r="DZQ173"/>
      <c r="DZR173"/>
      <c r="DZS173"/>
      <c r="DZT173"/>
      <c r="DZU173"/>
      <c r="DZV173"/>
      <c r="DZW173"/>
      <c r="DZX173"/>
      <c r="DZY173"/>
      <c r="DZZ173"/>
      <c r="EAA173"/>
      <c r="EAB173"/>
      <c r="EAC173"/>
      <c r="EAD173"/>
      <c r="EAE173"/>
      <c r="EAF173"/>
      <c r="EAG173"/>
      <c r="EAH173"/>
      <c r="EAI173"/>
      <c r="EAJ173"/>
      <c r="EAK173"/>
      <c r="EAL173"/>
      <c r="EAM173"/>
      <c r="EAN173"/>
      <c r="EAO173"/>
      <c r="EAP173"/>
      <c r="EAQ173"/>
      <c r="EAR173"/>
      <c r="EAS173"/>
      <c r="EAT173"/>
      <c r="EAU173"/>
      <c r="EAV173"/>
      <c r="EAW173"/>
      <c r="EAX173"/>
      <c r="EAY173"/>
      <c r="EAZ173"/>
      <c r="EBA173"/>
      <c r="EBB173"/>
      <c r="EBC173"/>
      <c r="EBD173"/>
      <c r="EBE173"/>
      <c r="EBF173"/>
      <c r="EBG173"/>
      <c r="EBH173"/>
      <c r="EBI173"/>
      <c r="EBJ173"/>
      <c r="EBK173"/>
      <c r="EBL173"/>
      <c r="EBM173"/>
      <c r="EBN173"/>
      <c r="EBO173"/>
      <c r="EBP173"/>
      <c r="EBQ173"/>
      <c r="EBR173"/>
      <c r="EBS173"/>
      <c r="EBT173"/>
      <c r="EBU173"/>
      <c r="EBV173"/>
      <c r="EBW173"/>
      <c r="EBX173"/>
      <c r="EBY173"/>
      <c r="EBZ173"/>
      <c r="ECA173"/>
      <c r="ECB173"/>
      <c r="ECC173"/>
      <c r="ECD173"/>
      <c r="ECE173"/>
      <c r="ECF173"/>
      <c r="ECG173"/>
      <c r="ECH173"/>
      <c r="ECI173"/>
      <c r="ECJ173"/>
      <c r="ECK173"/>
      <c r="ECL173"/>
      <c r="ECM173"/>
      <c r="ECN173"/>
      <c r="ECO173"/>
      <c r="ECP173"/>
      <c r="ECQ173"/>
      <c r="ECR173"/>
      <c r="ECS173"/>
      <c r="ECT173"/>
      <c r="ECU173"/>
      <c r="ECV173"/>
      <c r="ECW173"/>
      <c r="ECX173"/>
      <c r="ECY173"/>
      <c r="ECZ173"/>
      <c r="EDA173"/>
      <c r="EDB173"/>
      <c r="EDC173"/>
      <c r="EDD173"/>
      <c r="EDE173"/>
      <c r="EDF173"/>
      <c r="EDG173"/>
      <c r="EDH173"/>
      <c r="EDI173"/>
      <c r="EDJ173"/>
      <c r="EDK173"/>
      <c r="EDL173"/>
      <c r="EDM173"/>
      <c r="EDN173"/>
      <c r="EDO173"/>
      <c r="EDP173"/>
      <c r="EDQ173"/>
      <c r="EDR173"/>
      <c r="EDS173"/>
      <c r="EDT173"/>
      <c r="EDU173"/>
      <c r="EDV173"/>
      <c r="EDW173"/>
      <c r="EDX173"/>
      <c r="EDY173"/>
      <c r="EDZ173"/>
      <c r="EEA173"/>
      <c r="EEB173"/>
      <c r="EEC173"/>
      <c r="EED173"/>
      <c r="EEE173"/>
      <c r="EEF173"/>
      <c r="EEG173"/>
      <c r="EEH173"/>
      <c r="EEI173"/>
      <c r="EEJ173"/>
      <c r="EEK173"/>
      <c r="EEL173"/>
      <c r="EEM173"/>
      <c r="EEN173"/>
      <c r="EEO173"/>
      <c r="EEP173"/>
      <c r="EEQ173"/>
      <c r="EER173"/>
      <c r="EES173"/>
      <c r="EET173"/>
      <c r="EEU173"/>
      <c r="EEV173"/>
      <c r="EEW173"/>
      <c r="EEX173"/>
      <c r="EEY173"/>
      <c r="EEZ173"/>
      <c r="EFA173"/>
      <c r="EFB173"/>
      <c r="EFC173"/>
      <c r="EFD173"/>
      <c r="EFE173"/>
      <c r="EFF173"/>
      <c r="EFG173"/>
      <c r="EFH173"/>
      <c r="EFI173"/>
      <c r="EFJ173"/>
      <c r="EFK173"/>
      <c r="EFL173"/>
      <c r="EFM173"/>
      <c r="EFN173"/>
      <c r="EFO173"/>
      <c r="EFP173"/>
      <c r="EFQ173"/>
      <c r="EFR173"/>
      <c r="EFS173"/>
      <c r="EFT173"/>
      <c r="EFU173"/>
      <c r="EFV173"/>
      <c r="EFW173"/>
      <c r="EFX173"/>
      <c r="EFY173"/>
      <c r="EFZ173"/>
      <c r="EGA173"/>
      <c r="EGB173"/>
      <c r="EGC173"/>
      <c r="EGD173"/>
      <c r="EGE173"/>
      <c r="EGF173"/>
      <c r="EGG173"/>
      <c r="EGH173"/>
      <c r="EGI173"/>
      <c r="EGJ173"/>
      <c r="EGK173"/>
      <c r="EGL173"/>
      <c r="EGM173"/>
      <c r="EGN173"/>
      <c r="EGO173"/>
      <c r="EGP173"/>
      <c r="EGQ173"/>
      <c r="EGR173"/>
      <c r="EGS173"/>
      <c r="EGT173"/>
      <c r="EGU173"/>
      <c r="EGV173"/>
      <c r="EGW173"/>
      <c r="EGX173"/>
      <c r="EGY173"/>
      <c r="EGZ173"/>
      <c r="EHA173"/>
      <c r="EHB173"/>
      <c r="EHC173"/>
      <c r="EHD173"/>
      <c r="EHE173"/>
      <c r="EHF173"/>
      <c r="EHG173"/>
      <c r="EHH173"/>
      <c r="EHI173"/>
      <c r="EHJ173"/>
      <c r="EHK173"/>
      <c r="EHL173"/>
      <c r="EHM173"/>
      <c r="EHN173"/>
      <c r="EHO173"/>
      <c r="EHP173"/>
      <c r="EHQ173"/>
      <c r="EHR173"/>
      <c r="EHS173"/>
      <c r="EHT173"/>
      <c r="EHU173"/>
      <c r="EHV173"/>
      <c r="EHW173"/>
      <c r="EHX173"/>
      <c r="EHY173"/>
      <c r="EHZ173"/>
      <c r="EIA173"/>
      <c r="EIB173"/>
      <c r="EIC173"/>
      <c r="EID173"/>
      <c r="EIE173"/>
      <c r="EIF173"/>
      <c r="EIG173"/>
      <c r="EIH173"/>
      <c r="EII173"/>
      <c r="EIJ173"/>
      <c r="EIK173"/>
      <c r="EIL173"/>
      <c r="EIM173"/>
      <c r="EIN173"/>
      <c r="EIO173"/>
      <c r="EIP173"/>
      <c r="EIQ173"/>
      <c r="EIR173"/>
      <c r="EIS173"/>
      <c r="EIT173"/>
      <c r="EIU173"/>
      <c r="EIV173"/>
      <c r="EIW173"/>
      <c r="EIX173"/>
      <c r="EIY173"/>
      <c r="EIZ173"/>
      <c r="EJA173"/>
      <c r="EJB173"/>
      <c r="EJC173"/>
      <c r="EJD173"/>
      <c r="EJE173"/>
      <c r="EJF173"/>
      <c r="EJG173"/>
      <c r="EJH173"/>
      <c r="EJI173"/>
      <c r="EJJ173"/>
      <c r="EJK173"/>
      <c r="EJL173"/>
      <c r="EJM173"/>
      <c r="EJN173"/>
      <c r="EJO173"/>
      <c r="EJP173"/>
      <c r="EJQ173"/>
      <c r="EJR173"/>
      <c r="EJS173"/>
      <c r="EJT173"/>
      <c r="EJU173"/>
      <c r="EJV173"/>
      <c r="EJW173"/>
      <c r="EJX173"/>
      <c r="EJY173"/>
      <c r="EJZ173"/>
      <c r="EKA173"/>
      <c r="EKB173"/>
      <c r="EKC173"/>
      <c r="EKD173"/>
      <c r="EKE173"/>
      <c r="EKF173"/>
      <c r="EKG173"/>
      <c r="EKH173"/>
      <c r="EKI173"/>
      <c r="EKJ173"/>
      <c r="EKK173"/>
      <c r="EKL173"/>
      <c r="EKM173"/>
      <c r="EKN173"/>
      <c r="EKO173"/>
      <c r="EKP173"/>
      <c r="EKQ173"/>
      <c r="EKR173"/>
      <c r="EKS173"/>
      <c r="EKT173"/>
      <c r="EKU173"/>
      <c r="EKV173"/>
      <c r="EKW173"/>
      <c r="EKX173"/>
      <c r="EKY173"/>
      <c r="EKZ173"/>
      <c r="ELA173"/>
      <c r="ELB173"/>
      <c r="ELC173"/>
      <c r="ELD173"/>
      <c r="ELE173"/>
      <c r="ELF173"/>
      <c r="ELG173"/>
      <c r="ELH173"/>
      <c r="ELI173"/>
      <c r="ELJ173"/>
      <c r="ELK173"/>
      <c r="ELL173"/>
      <c r="ELM173"/>
      <c r="ELN173"/>
      <c r="ELO173"/>
      <c r="ELP173"/>
      <c r="ELQ173"/>
      <c r="ELR173"/>
      <c r="ELS173"/>
      <c r="ELT173"/>
      <c r="ELU173"/>
      <c r="ELV173"/>
      <c r="ELW173"/>
      <c r="ELX173"/>
      <c r="ELY173"/>
      <c r="ELZ173"/>
      <c r="EMA173"/>
      <c r="EMB173"/>
      <c r="EMC173"/>
      <c r="EMD173"/>
      <c r="EME173"/>
      <c r="EMF173"/>
      <c r="EMG173"/>
      <c r="EMH173"/>
      <c r="EMI173"/>
      <c r="EMJ173"/>
      <c r="EMK173"/>
      <c r="EML173"/>
      <c r="EMM173"/>
      <c r="EMN173"/>
      <c r="EMO173"/>
      <c r="EMP173"/>
      <c r="EMQ173"/>
      <c r="EMR173"/>
      <c r="EMS173"/>
      <c r="EMT173"/>
      <c r="EMU173"/>
      <c r="EMV173"/>
      <c r="EMW173"/>
      <c r="EMX173"/>
      <c r="EMY173"/>
      <c r="EMZ173"/>
      <c r="ENA173"/>
      <c r="ENB173"/>
      <c r="ENC173"/>
      <c r="END173"/>
      <c r="ENE173"/>
      <c r="ENF173"/>
      <c r="ENG173"/>
      <c r="ENH173"/>
      <c r="ENI173"/>
      <c r="ENJ173"/>
      <c r="ENK173"/>
      <c r="ENL173"/>
      <c r="ENM173"/>
      <c r="ENN173"/>
      <c r="ENO173"/>
      <c r="ENP173"/>
      <c r="ENQ173"/>
      <c r="ENR173"/>
      <c r="ENS173"/>
      <c r="ENT173"/>
      <c r="ENU173"/>
      <c r="ENV173"/>
      <c r="ENW173"/>
      <c r="ENX173"/>
      <c r="ENY173"/>
      <c r="ENZ173"/>
      <c r="EOA173"/>
      <c r="EOB173"/>
      <c r="EOC173"/>
      <c r="EOD173"/>
      <c r="EOE173"/>
      <c r="EOF173"/>
      <c r="EOG173"/>
      <c r="EOH173"/>
      <c r="EOI173"/>
      <c r="EOJ173"/>
      <c r="EOK173"/>
      <c r="EOL173"/>
      <c r="EOM173"/>
      <c r="EON173"/>
      <c r="EOO173"/>
      <c r="EOP173"/>
      <c r="EOQ173"/>
      <c r="EOR173"/>
      <c r="EOS173"/>
      <c r="EOT173"/>
      <c r="EOU173"/>
      <c r="EOV173"/>
      <c r="EOW173"/>
      <c r="EOX173"/>
      <c r="EOY173"/>
      <c r="EOZ173"/>
      <c r="EPA173"/>
      <c r="EPB173"/>
      <c r="EPC173"/>
      <c r="EPD173"/>
      <c r="EPE173"/>
      <c r="EPF173"/>
      <c r="EPG173"/>
      <c r="EPH173"/>
      <c r="EPI173"/>
      <c r="EPJ173"/>
      <c r="EPK173"/>
      <c r="EPL173"/>
      <c r="EPM173"/>
      <c r="EPN173"/>
      <c r="EPO173"/>
      <c r="EPP173"/>
      <c r="EPQ173"/>
      <c r="EPR173"/>
      <c r="EPS173"/>
      <c r="EPT173"/>
      <c r="EPU173"/>
      <c r="EPV173"/>
      <c r="EPW173"/>
      <c r="EPX173"/>
      <c r="EPY173"/>
      <c r="EPZ173"/>
      <c r="EQA173"/>
      <c r="EQB173"/>
      <c r="EQC173"/>
      <c r="EQD173"/>
      <c r="EQE173"/>
      <c r="EQF173"/>
      <c r="EQG173"/>
      <c r="EQH173"/>
      <c r="EQI173"/>
      <c r="EQJ173"/>
      <c r="EQK173"/>
      <c r="EQL173"/>
      <c r="EQM173"/>
      <c r="EQN173"/>
      <c r="EQO173"/>
      <c r="EQP173"/>
      <c r="EQQ173"/>
      <c r="EQR173"/>
      <c r="EQS173"/>
      <c r="EQT173"/>
      <c r="EQU173"/>
      <c r="EQV173"/>
      <c r="EQW173"/>
      <c r="EQX173"/>
      <c r="EQY173"/>
      <c r="EQZ173"/>
      <c r="ERA173"/>
      <c r="ERB173"/>
      <c r="ERC173"/>
      <c r="ERD173"/>
      <c r="ERE173"/>
      <c r="ERF173"/>
      <c r="ERG173"/>
      <c r="ERH173"/>
      <c r="ERI173"/>
      <c r="ERJ173"/>
      <c r="ERK173"/>
      <c r="ERL173"/>
      <c r="ERM173"/>
      <c r="ERN173"/>
      <c r="ERO173"/>
      <c r="ERP173"/>
      <c r="ERQ173"/>
      <c r="ERR173"/>
      <c r="ERS173"/>
      <c r="ERT173"/>
      <c r="ERU173"/>
      <c r="ERV173"/>
      <c r="ERW173"/>
      <c r="ERX173"/>
      <c r="ERY173"/>
      <c r="ERZ173"/>
      <c r="ESA173"/>
      <c r="ESB173"/>
      <c r="ESC173"/>
      <c r="ESD173"/>
      <c r="ESE173"/>
      <c r="ESF173"/>
      <c r="ESG173"/>
      <c r="ESH173"/>
      <c r="ESI173"/>
      <c r="ESJ173"/>
      <c r="ESK173"/>
      <c r="ESL173"/>
      <c r="ESM173"/>
      <c r="ESN173"/>
      <c r="ESO173"/>
      <c r="ESP173"/>
      <c r="ESQ173"/>
      <c r="ESR173"/>
      <c r="ESS173"/>
      <c r="EST173"/>
      <c r="ESU173"/>
      <c r="ESV173"/>
      <c r="ESW173"/>
      <c r="ESX173"/>
      <c r="ESY173"/>
      <c r="ESZ173"/>
      <c r="ETA173"/>
      <c r="ETB173"/>
      <c r="ETC173"/>
      <c r="ETD173"/>
      <c r="ETE173"/>
      <c r="ETF173"/>
      <c r="ETG173"/>
      <c r="ETH173"/>
      <c r="ETI173"/>
      <c r="ETJ173"/>
      <c r="ETK173"/>
      <c r="ETL173"/>
      <c r="ETM173"/>
      <c r="ETN173"/>
      <c r="ETO173"/>
      <c r="ETP173"/>
      <c r="ETQ173"/>
      <c r="ETR173"/>
      <c r="ETS173"/>
      <c r="ETT173"/>
      <c r="ETU173"/>
      <c r="ETV173"/>
      <c r="ETW173"/>
      <c r="ETX173"/>
      <c r="ETY173"/>
      <c r="ETZ173"/>
      <c r="EUA173"/>
      <c r="EUB173"/>
      <c r="EUC173"/>
      <c r="EUD173"/>
      <c r="EUE173"/>
      <c r="EUF173"/>
      <c r="EUG173"/>
      <c r="EUH173"/>
      <c r="EUI173"/>
      <c r="EUJ173"/>
      <c r="EUK173"/>
      <c r="EUL173"/>
      <c r="EUM173"/>
      <c r="EUN173"/>
      <c r="EUO173"/>
      <c r="EUP173"/>
      <c r="EUQ173"/>
      <c r="EUR173"/>
      <c r="EUS173"/>
      <c r="EUT173"/>
      <c r="EUU173"/>
      <c r="EUV173"/>
      <c r="EUW173"/>
      <c r="EUX173"/>
      <c r="EUY173"/>
      <c r="EUZ173"/>
      <c r="EVA173"/>
      <c r="EVB173"/>
      <c r="EVC173"/>
      <c r="EVD173"/>
      <c r="EVE173"/>
      <c r="EVF173"/>
      <c r="EVG173"/>
      <c r="EVH173"/>
      <c r="EVI173"/>
      <c r="EVJ173"/>
      <c r="EVK173"/>
      <c r="EVL173"/>
      <c r="EVM173"/>
      <c r="EVN173"/>
      <c r="EVO173"/>
      <c r="EVP173"/>
      <c r="EVQ173"/>
      <c r="EVR173"/>
      <c r="EVS173"/>
      <c r="EVT173"/>
      <c r="EVU173"/>
      <c r="EVV173"/>
      <c r="EVW173"/>
      <c r="EVX173"/>
      <c r="EVY173"/>
      <c r="EVZ173"/>
      <c r="EWA173"/>
      <c r="EWB173"/>
      <c r="EWC173"/>
      <c r="EWD173"/>
      <c r="EWE173"/>
      <c r="EWF173"/>
      <c r="EWG173"/>
      <c r="EWH173"/>
      <c r="EWI173"/>
      <c r="EWJ173"/>
      <c r="EWK173"/>
      <c r="EWL173"/>
      <c r="EWM173"/>
      <c r="EWN173"/>
      <c r="EWO173"/>
      <c r="EWP173"/>
      <c r="EWQ173"/>
      <c r="EWR173"/>
      <c r="EWS173"/>
      <c r="EWT173"/>
      <c r="EWU173"/>
      <c r="EWV173"/>
      <c r="EWW173"/>
      <c r="EWX173"/>
      <c r="EWY173"/>
      <c r="EWZ173"/>
      <c r="EXA173"/>
      <c r="EXB173"/>
      <c r="EXC173"/>
      <c r="EXD173"/>
      <c r="EXE173"/>
      <c r="EXF173"/>
      <c r="EXG173"/>
      <c r="EXH173"/>
      <c r="EXI173"/>
      <c r="EXJ173"/>
      <c r="EXK173"/>
      <c r="EXL173"/>
      <c r="EXM173"/>
      <c r="EXN173"/>
      <c r="EXO173"/>
      <c r="EXP173"/>
      <c r="EXQ173"/>
      <c r="EXR173"/>
      <c r="EXS173"/>
      <c r="EXT173"/>
      <c r="EXU173"/>
      <c r="EXV173"/>
      <c r="EXW173"/>
      <c r="EXX173"/>
      <c r="EXY173"/>
      <c r="EXZ173"/>
      <c r="EYA173"/>
      <c r="EYB173"/>
      <c r="EYC173"/>
      <c r="EYD173"/>
      <c r="EYE173"/>
      <c r="EYF173"/>
      <c r="EYG173"/>
      <c r="EYH173"/>
      <c r="EYI173"/>
      <c r="EYJ173"/>
      <c r="EYK173"/>
      <c r="EYL173"/>
      <c r="EYM173"/>
      <c r="EYN173"/>
      <c r="EYO173"/>
      <c r="EYP173"/>
      <c r="EYQ173"/>
      <c r="EYR173"/>
      <c r="EYS173"/>
      <c r="EYT173"/>
      <c r="EYU173"/>
      <c r="EYV173"/>
      <c r="EYW173"/>
      <c r="EYX173"/>
      <c r="EYY173"/>
      <c r="EYZ173"/>
      <c r="EZA173"/>
      <c r="EZB173"/>
      <c r="EZC173"/>
    </row>
    <row r="174" spans="1:4059" ht="15.75" x14ac:dyDescent="0.25">
      <c r="A174" s="157"/>
      <c r="B174" s="156"/>
      <c r="C174" s="171" t="s">
        <v>12534</v>
      </c>
      <c r="D174" s="170">
        <v>1499</v>
      </c>
      <c r="E174" s="170">
        <v>928</v>
      </c>
      <c r="F174" s="170">
        <v>15679</v>
      </c>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row>
    <row r="175" spans="1:4059" ht="15.75" x14ac:dyDescent="0.25">
      <c r="A175" s="48"/>
      <c r="B175" s="126"/>
      <c r="C175" s="171" t="s">
        <v>12535</v>
      </c>
      <c r="D175" s="170">
        <v>938</v>
      </c>
      <c r="E175" s="170">
        <v>723</v>
      </c>
      <c r="F175" s="170">
        <v>8994</v>
      </c>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c r="AQY175"/>
      <c r="AQZ175"/>
      <c r="ARA175"/>
      <c r="ARB175"/>
      <c r="ARC175"/>
      <c r="ARD175"/>
      <c r="ARE175"/>
      <c r="ARF175"/>
      <c r="ARG175"/>
      <c r="ARH175"/>
      <c r="ARI175"/>
      <c r="ARJ175"/>
      <c r="ARK175"/>
      <c r="ARL175"/>
      <c r="ARM175"/>
      <c r="ARN175"/>
      <c r="ARO175"/>
      <c r="ARP175"/>
      <c r="ARQ175"/>
      <c r="ARR175"/>
      <c r="ARS175"/>
      <c r="ART175"/>
      <c r="ARU175"/>
      <c r="ARV175"/>
      <c r="ARW175"/>
      <c r="ARX175"/>
      <c r="ARY175"/>
      <c r="ARZ175"/>
      <c r="ASA175"/>
      <c r="ASB175"/>
      <c r="ASC175"/>
      <c r="ASD175"/>
      <c r="ASE175"/>
      <c r="ASF175"/>
      <c r="ASG175"/>
      <c r="ASH175"/>
      <c r="ASI175"/>
      <c r="ASJ175"/>
      <c r="ASK175"/>
      <c r="ASL175"/>
      <c r="ASM175"/>
      <c r="ASN175"/>
      <c r="ASO175"/>
      <c r="ASP175"/>
      <c r="ASQ175"/>
      <c r="ASR175"/>
      <c r="ASS175"/>
      <c r="AST175"/>
      <c r="ASU175"/>
      <c r="ASV175"/>
      <c r="ASW175"/>
      <c r="ASX175"/>
      <c r="ASY175"/>
      <c r="ASZ175"/>
      <c r="ATA175"/>
      <c r="ATB175"/>
      <c r="ATC175"/>
      <c r="ATD175"/>
      <c r="ATE175"/>
      <c r="ATF175"/>
      <c r="ATG175"/>
      <c r="ATH175"/>
      <c r="ATI175"/>
      <c r="ATJ175"/>
      <c r="ATK175"/>
      <c r="ATL175"/>
      <c r="ATM175"/>
      <c r="ATN175"/>
      <c r="ATO175"/>
      <c r="ATP175"/>
      <c r="ATQ175"/>
      <c r="ATR175"/>
      <c r="ATS175"/>
      <c r="ATT175"/>
      <c r="ATU175"/>
      <c r="ATV175"/>
      <c r="ATW175"/>
      <c r="ATX175"/>
      <c r="ATY175"/>
      <c r="ATZ175"/>
      <c r="AUA175"/>
      <c r="AUB175"/>
      <c r="AUC175"/>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c r="AVK175"/>
      <c r="AVL175"/>
      <c r="AVM175"/>
      <c r="AVN175"/>
      <c r="AVO175"/>
      <c r="AVP175"/>
      <c r="AVQ175"/>
      <c r="AVR175"/>
      <c r="AVS175"/>
      <c r="AVT175"/>
      <c r="AVU175"/>
      <c r="AVV175"/>
      <c r="AVW175"/>
      <c r="AVX175"/>
      <c r="AVY175"/>
      <c r="AVZ175"/>
      <c r="AWA175"/>
      <c r="AWB175"/>
      <c r="AWC175"/>
      <c r="AWD175"/>
      <c r="AWE175"/>
      <c r="AWF175"/>
      <c r="AWG175"/>
      <c r="AWH175"/>
      <c r="AWI175"/>
      <c r="AWJ175"/>
      <c r="AWK175"/>
      <c r="AWL175"/>
      <c r="AWM175"/>
      <c r="AWN175"/>
      <c r="AWO175"/>
      <c r="AWP175"/>
      <c r="AWQ175"/>
      <c r="AWR175"/>
      <c r="AWS175"/>
      <c r="AWT175"/>
      <c r="AWU175"/>
      <c r="AWV175"/>
      <c r="AWW175"/>
      <c r="AWX175"/>
      <c r="AWY175"/>
      <c r="AWZ175"/>
      <c r="AXA175"/>
      <c r="AXB175"/>
      <c r="AXC175"/>
      <c r="AXD175"/>
      <c r="AXE175"/>
      <c r="AXF175"/>
      <c r="AXG175"/>
      <c r="AXH175"/>
      <c r="AXI175"/>
      <c r="AXJ175"/>
      <c r="AXK175"/>
      <c r="AXL175"/>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c r="AYT175"/>
      <c r="AYU175"/>
      <c r="AYV175"/>
      <c r="AYW175"/>
      <c r="AYX175"/>
      <c r="AYY175"/>
      <c r="AYZ175"/>
      <c r="AZA175"/>
      <c r="AZB175"/>
      <c r="AZC175"/>
      <c r="AZD175"/>
      <c r="AZE175"/>
      <c r="AZF175"/>
      <c r="AZG175"/>
      <c r="AZH175"/>
      <c r="AZI175"/>
      <c r="AZJ175"/>
      <c r="AZK175"/>
      <c r="AZL175"/>
      <c r="AZM175"/>
      <c r="AZN175"/>
      <c r="AZO175"/>
      <c r="AZP175"/>
      <c r="AZQ175"/>
      <c r="AZR175"/>
      <c r="AZS175"/>
      <c r="AZT175"/>
      <c r="AZU175"/>
      <c r="AZV175"/>
      <c r="AZW175"/>
      <c r="AZX175"/>
      <c r="AZY175"/>
      <c r="AZZ175"/>
      <c r="BAA175"/>
      <c r="BAB175"/>
      <c r="BAC175"/>
      <c r="BAD175"/>
      <c r="BAE175"/>
      <c r="BAF175"/>
      <c r="BAG175"/>
      <c r="BAH175"/>
      <c r="BAI175"/>
      <c r="BAJ175"/>
      <c r="BAK175"/>
      <c r="BAL175"/>
      <c r="BAM175"/>
      <c r="BAN175"/>
      <c r="BAO175"/>
      <c r="BAP175"/>
      <c r="BAQ175"/>
      <c r="BAR175"/>
      <c r="BAS175"/>
      <c r="BAT175"/>
      <c r="BAU175"/>
      <c r="BAV175"/>
      <c r="BAW175"/>
      <c r="BAX175"/>
      <c r="BAY175"/>
      <c r="BAZ175"/>
      <c r="BBA175"/>
      <c r="BBB175"/>
      <c r="BBC175"/>
      <c r="BBD175"/>
      <c r="BBE175"/>
      <c r="BBF175"/>
      <c r="BBG175"/>
      <c r="BBH175"/>
      <c r="BBI175"/>
      <c r="BBJ175"/>
      <c r="BBK175"/>
      <c r="BBL175"/>
      <c r="BBM175"/>
      <c r="BBN175"/>
      <c r="BBO175"/>
      <c r="BBP175"/>
      <c r="BBQ175"/>
      <c r="BBR175"/>
      <c r="BBS175"/>
      <c r="BBT175"/>
      <c r="BBU175"/>
      <c r="BBV175"/>
      <c r="BBW175"/>
      <c r="BBX175"/>
      <c r="BBY175"/>
      <c r="BBZ175"/>
      <c r="BCA175"/>
      <c r="BCB175"/>
      <c r="BCC175"/>
      <c r="BCD175"/>
      <c r="BCE175"/>
      <c r="BCF175"/>
      <c r="BCG175"/>
      <c r="BCH175"/>
      <c r="BCI175"/>
      <c r="BCJ175"/>
      <c r="BCK175"/>
      <c r="BCL175"/>
      <c r="BCM175"/>
      <c r="BCN175"/>
      <c r="BCO175"/>
      <c r="BCP175"/>
      <c r="BCQ175"/>
      <c r="BCR175"/>
      <c r="BCS175"/>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c r="BEE175"/>
      <c r="BEF175"/>
      <c r="BEG175"/>
      <c r="BEH175"/>
      <c r="BEI175"/>
      <c r="BEJ175"/>
      <c r="BEK175"/>
      <c r="BEL175"/>
      <c r="BEM175"/>
      <c r="BEN175"/>
      <c r="BEO175"/>
      <c r="BEP175"/>
      <c r="BEQ175"/>
      <c r="BER175"/>
      <c r="BES175"/>
      <c r="BET175"/>
      <c r="BEU175"/>
      <c r="BEV175"/>
      <c r="BEW175"/>
      <c r="BEX175"/>
      <c r="BEY175"/>
      <c r="BEZ175"/>
      <c r="BFA175"/>
      <c r="BFB175"/>
      <c r="BFC175"/>
      <c r="BFD175"/>
      <c r="BFE175"/>
      <c r="BFF175"/>
      <c r="BFG175"/>
      <c r="BFH175"/>
      <c r="BFI175"/>
      <c r="BFJ175"/>
      <c r="BFK175"/>
      <c r="BFL175"/>
      <c r="BFM175"/>
      <c r="BFN175"/>
      <c r="BFO175"/>
      <c r="BFP175"/>
      <c r="BFQ175"/>
      <c r="BFR175"/>
      <c r="BFS175"/>
      <c r="BFT175"/>
      <c r="BFU175"/>
      <c r="BFV175"/>
      <c r="BFW175"/>
      <c r="BFX175"/>
      <c r="BFY175"/>
      <c r="BFZ175"/>
      <c r="BGA175"/>
      <c r="BGB175"/>
      <c r="BGC175"/>
      <c r="BGD175"/>
      <c r="BGE175"/>
      <c r="BGF175"/>
      <c r="BGG175"/>
      <c r="BGH175"/>
      <c r="BGI175"/>
      <c r="BGJ175"/>
      <c r="BGK175"/>
      <c r="BGL175"/>
      <c r="BGM175"/>
      <c r="BGN175"/>
      <c r="BGO175"/>
      <c r="BGP175"/>
      <c r="BGQ175"/>
      <c r="BGR175"/>
      <c r="BGS175"/>
      <c r="BGT175"/>
      <c r="BGU175"/>
      <c r="BGV175"/>
      <c r="BGW175"/>
      <c r="BGX175"/>
      <c r="BGY175"/>
      <c r="BGZ175"/>
      <c r="BHA175"/>
      <c r="BHB175"/>
      <c r="BHC175"/>
      <c r="BHD175"/>
      <c r="BHE175"/>
      <c r="BHF175"/>
      <c r="BHG175"/>
      <c r="BHH175"/>
      <c r="BHI175"/>
      <c r="BHJ175"/>
      <c r="BHK175"/>
      <c r="BHL175"/>
      <c r="BHM175"/>
      <c r="BHN175"/>
      <c r="BHO175"/>
      <c r="BHP175"/>
      <c r="BHQ175"/>
      <c r="BHR175"/>
      <c r="BHS175"/>
      <c r="BHT175"/>
      <c r="BHU175"/>
      <c r="BHV175"/>
      <c r="BHW175"/>
      <c r="BHX175"/>
      <c r="BHY175"/>
      <c r="BHZ175"/>
      <c r="BIA175"/>
      <c r="BIB175"/>
      <c r="BIC175"/>
      <c r="BID175"/>
      <c r="BIE175"/>
      <c r="BIF175"/>
      <c r="BIG175"/>
      <c r="BIH175"/>
      <c r="BII175"/>
      <c r="BIJ175"/>
      <c r="BIK175"/>
      <c r="BIL175"/>
      <c r="BIM175"/>
      <c r="BIN175"/>
      <c r="BIO175"/>
      <c r="BIP175"/>
      <c r="BIQ175"/>
      <c r="BIR175"/>
      <c r="BIS175"/>
      <c r="BIT175"/>
      <c r="BIU175"/>
      <c r="BIV175"/>
      <c r="BIW175"/>
      <c r="BIX175"/>
      <c r="BIY175"/>
      <c r="BIZ175"/>
      <c r="BJA175"/>
      <c r="BJB175"/>
      <c r="BJC175"/>
      <c r="BJD175"/>
      <c r="BJE175"/>
      <c r="BJF175"/>
      <c r="BJG175"/>
      <c r="BJH175"/>
      <c r="BJI175"/>
      <c r="BJJ175"/>
      <c r="BJK175"/>
      <c r="BJL175"/>
      <c r="BJM175"/>
      <c r="BJN175"/>
      <c r="BJO175"/>
      <c r="BJP175"/>
      <c r="BJQ175"/>
      <c r="BJR175"/>
      <c r="BJS175"/>
      <c r="BJT175"/>
      <c r="BJU175"/>
      <c r="BJV175"/>
      <c r="BJW175"/>
      <c r="BJX175"/>
      <c r="BJY175"/>
      <c r="BJZ175"/>
      <c r="BKA175"/>
      <c r="BKB175"/>
      <c r="BKC175"/>
      <c r="BKD175"/>
      <c r="BKE175"/>
      <c r="BKF175"/>
      <c r="BKG175"/>
      <c r="BKH175"/>
      <c r="BKI175"/>
      <c r="BKJ175"/>
      <c r="BKK175"/>
      <c r="BKL175"/>
      <c r="BKM175"/>
      <c r="BKN175"/>
      <c r="BKO175"/>
      <c r="BKP175"/>
      <c r="BKQ175"/>
      <c r="BKR175"/>
      <c r="BKS175"/>
      <c r="BKT175"/>
      <c r="BKU175"/>
      <c r="BKV175"/>
      <c r="BKW175"/>
      <c r="BKX175"/>
      <c r="BKY175"/>
      <c r="BKZ175"/>
      <c r="BLA175"/>
      <c r="BLB175"/>
      <c r="BLC175"/>
      <c r="BLD175"/>
      <c r="BLE175"/>
      <c r="BLF175"/>
      <c r="BLG175"/>
      <c r="BLH175"/>
      <c r="BLI175"/>
      <c r="BLJ175"/>
      <c r="BLK175"/>
      <c r="BLL175"/>
      <c r="BLM175"/>
      <c r="BLN175"/>
      <c r="BLO175"/>
      <c r="BLP175"/>
      <c r="BLQ175"/>
      <c r="BLR175"/>
      <c r="BLS175"/>
      <c r="BLT175"/>
      <c r="BLU175"/>
      <c r="BLV175"/>
      <c r="BLW175"/>
      <c r="BLX175"/>
      <c r="BLY175"/>
      <c r="BLZ175"/>
      <c r="BMA175"/>
      <c r="BMB175"/>
      <c r="BMC175"/>
      <c r="BMD175"/>
      <c r="BME175"/>
      <c r="BMF175"/>
      <c r="BMG175"/>
      <c r="BMH175"/>
      <c r="BMI175"/>
      <c r="BMJ175"/>
      <c r="BMK175"/>
      <c r="BML175"/>
      <c r="BMM175"/>
      <c r="BMN175"/>
      <c r="BMO175"/>
      <c r="BMP175"/>
      <c r="BMQ175"/>
      <c r="BMR175"/>
      <c r="BMS175"/>
      <c r="BMT175"/>
      <c r="BMU175"/>
      <c r="BMV175"/>
      <c r="BMW175"/>
      <c r="BMX175"/>
      <c r="BMY175"/>
      <c r="BMZ175"/>
      <c r="BNA175"/>
      <c r="BNB175"/>
      <c r="BNC175"/>
      <c r="BND175"/>
      <c r="BNE175"/>
      <c r="BNF175"/>
      <c r="BNG175"/>
      <c r="BNH175"/>
      <c r="BNI175"/>
      <c r="BNJ175"/>
      <c r="BNK175"/>
      <c r="BNL175"/>
      <c r="BNM175"/>
      <c r="BNN175"/>
      <c r="BNO175"/>
      <c r="BNP175"/>
      <c r="BNQ175"/>
      <c r="BNR175"/>
      <c r="BNS175"/>
      <c r="BNT175"/>
      <c r="BNU175"/>
      <c r="BNV175"/>
      <c r="BNW175"/>
      <c r="BNX175"/>
      <c r="BNY175"/>
      <c r="BNZ175"/>
      <c r="BOA175"/>
      <c r="BOB175"/>
      <c r="BOC175"/>
      <c r="BOD175"/>
      <c r="BOE175"/>
      <c r="BOF175"/>
      <c r="BOG175"/>
      <c r="BOH175"/>
      <c r="BOI175"/>
      <c r="BOJ175"/>
      <c r="BOK175"/>
      <c r="BOL175"/>
      <c r="BOM175"/>
      <c r="BON175"/>
      <c r="BOO175"/>
      <c r="BOP175"/>
      <c r="BOQ175"/>
      <c r="BOR175"/>
      <c r="BOS175"/>
      <c r="BOT175"/>
      <c r="BOU175"/>
      <c r="BOV175"/>
      <c r="BOW175"/>
      <c r="BOX175"/>
      <c r="BOY175"/>
      <c r="BOZ175"/>
      <c r="BPA175"/>
      <c r="BPB175"/>
      <c r="BPC175"/>
      <c r="BPD175"/>
      <c r="BPE175"/>
      <c r="BPF175"/>
      <c r="BPG175"/>
      <c r="BPH175"/>
      <c r="BPI175"/>
      <c r="BPJ175"/>
      <c r="BPK175"/>
      <c r="BPL175"/>
      <c r="BPM175"/>
      <c r="BPN175"/>
      <c r="BPO175"/>
      <c r="BPP175"/>
      <c r="BPQ175"/>
      <c r="BPR175"/>
      <c r="BPS175"/>
      <c r="BPT175"/>
      <c r="BPU175"/>
      <c r="BPV175"/>
      <c r="BPW175"/>
      <c r="BPX175"/>
      <c r="BPY175"/>
      <c r="BPZ175"/>
      <c r="BQA175"/>
      <c r="BQB175"/>
      <c r="BQC175"/>
      <c r="BQD175"/>
      <c r="BQE175"/>
      <c r="BQF175"/>
      <c r="BQG175"/>
      <c r="BQH175"/>
      <c r="BQI175"/>
      <c r="BQJ175"/>
      <c r="BQK175"/>
      <c r="BQL175"/>
      <c r="BQM175"/>
      <c r="BQN175"/>
      <c r="BQO175"/>
      <c r="BQP175"/>
      <c r="BQQ175"/>
      <c r="BQR175"/>
      <c r="BQS175"/>
      <c r="BQT175"/>
      <c r="BQU175"/>
      <c r="BQV175"/>
      <c r="BQW175"/>
      <c r="BQX175"/>
      <c r="BQY175"/>
      <c r="BQZ175"/>
      <c r="BRA175"/>
      <c r="BRB175"/>
      <c r="BRC175"/>
      <c r="BRD175"/>
      <c r="BRE175"/>
      <c r="BRF175"/>
      <c r="BRG175"/>
      <c r="BRH175"/>
      <c r="BRI175"/>
      <c r="BRJ175"/>
      <c r="BRK175"/>
      <c r="BRL175"/>
      <c r="BRM175"/>
      <c r="BRN175"/>
      <c r="BRO175"/>
      <c r="BRP175"/>
      <c r="BRQ175"/>
      <c r="BRR175"/>
      <c r="BRS175"/>
      <c r="BRT175"/>
      <c r="BRU175"/>
      <c r="BRV175"/>
      <c r="BRW175"/>
      <c r="BRX175"/>
      <c r="BRY175"/>
      <c r="BRZ175"/>
      <c r="BSA175"/>
      <c r="BSB175"/>
      <c r="BSC175"/>
      <c r="BSD175"/>
      <c r="BSE175"/>
      <c r="BSF175"/>
      <c r="BSG175"/>
      <c r="BSH175"/>
      <c r="BSI175"/>
      <c r="BSJ175"/>
      <c r="BSK175"/>
      <c r="BSL175"/>
      <c r="BSM175"/>
      <c r="BSN175"/>
      <c r="BSO175"/>
      <c r="BSP175"/>
      <c r="BSQ175"/>
      <c r="BSR175"/>
      <c r="BSS175"/>
      <c r="BST175"/>
      <c r="BSU175"/>
      <c r="BSV175"/>
      <c r="BSW175"/>
      <c r="BSX175"/>
      <c r="BSY175"/>
      <c r="BSZ175"/>
      <c r="BTA175"/>
      <c r="BTB175"/>
      <c r="BTC175"/>
      <c r="BTD175"/>
      <c r="BTE175"/>
      <c r="BTF175"/>
      <c r="BTG175"/>
      <c r="BTH175"/>
      <c r="BTI175"/>
      <c r="BTJ175"/>
      <c r="BTK175"/>
      <c r="BTL175"/>
      <c r="BTM175"/>
      <c r="BTN175"/>
      <c r="BTO175"/>
      <c r="BTP175"/>
      <c r="BTQ175"/>
      <c r="BTR175"/>
      <c r="BTS175"/>
      <c r="BTT175"/>
      <c r="BTU175"/>
      <c r="BTV175"/>
      <c r="BTW175"/>
      <c r="BTX175"/>
      <c r="BTY175"/>
      <c r="BTZ175"/>
      <c r="BUA175"/>
      <c r="BUB175"/>
      <c r="BUC175"/>
      <c r="BUD175"/>
      <c r="BUE175"/>
      <c r="BUF175"/>
      <c r="BUG175"/>
      <c r="BUH175"/>
      <c r="BUI175"/>
      <c r="BUJ175"/>
      <c r="BUK175"/>
      <c r="BUL175"/>
      <c r="BUM175"/>
      <c r="BUN175"/>
      <c r="BUO175"/>
      <c r="BUP175"/>
      <c r="BUQ175"/>
      <c r="BUR175"/>
      <c r="BUS175"/>
      <c r="BUT175"/>
      <c r="BUU175"/>
      <c r="BUV175"/>
      <c r="BUW175"/>
      <c r="BUX175"/>
      <c r="BUY175"/>
      <c r="BUZ175"/>
      <c r="BVA175"/>
      <c r="BVB175"/>
      <c r="BVC175"/>
      <c r="BVD175"/>
      <c r="BVE175"/>
      <c r="BVF175"/>
      <c r="BVG175"/>
      <c r="BVH175"/>
      <c r="BVI175"/>
      <c r="BVJ175"/>
      <c r="BVK175"/>
      <c r="BVL175"/>
      <c r="BVM175"/>
      <c r="BVN175"/>
      <c r="BVO175"/>
      <c r="BVP175"/>
      <c r="BVQ175"/>
      <c r="BVR175"/>
      <c r="BVS175"/>
      <c r="BVT175"/>
      <c r="BVU175"/>
      <c r="BVV175"/>
      <c r="BVW175"/>
      <c r="BVX175"/>
      <c r="BVY175"/>
      <c r="BVZ175"/>
      <c r="BWA175"/>
      <c r="BWB175"/>
      <c r="BWC175"/>
      <c r="BWD175"/>
      <c r="BWE175"/>
      <c r="BWF175"/>
      <c r="BWG175"/>
      <c r="BWH175"/>
      <c r="BWI175"/>
      <c r="BWJ175"/>
      <c r="BWK175"/>
      <c r="BWL175"/>
      <c r="BWM175"/>
      <c r="BWN175"/>
      <c r="BWO175"/>
      <c r="BWP175"/>
      <c r="BWQ175"/>
      <c r="BWR175"/>
      <c r="BWS175"/>
      <c r="BWT175"/>
      <c r="BWU175"/>
      <c r="BWV175"/>
      <c r="BWW175"/>
      <c r="BWX175"/>
      <c r="BWY175"/>
      <c r="BWZ175"/>
      <c r="BXA175"/>
      <c r="BXB175"/>
      <c r="BXC175"/>
      <c r="BXD175"/>
      <c r="BXE175"/>
      <c r="BXF175"/>
      <c r="BXG175"/>
      <c r="BXH175"/>
      <c r="BXI175"/>
      <c r="BXJ175"/>
      <c r="BXK175"/>
      <c r="BXL175"/>
      <c r="BXM175"/>
      <c r="BXN175"/>
      <c r="BXO175"/>
      <c r="BXP175"/>
      <c r="BXQ175"/>
      <c r="BXR175"/>
      <c r="BXS175"/>
      <c r="BXT175"/>
      <c r="BXU175"/>
      <c r="BXV175"/>
      <c r="BXW175"/>
      <c r="BXX175"/>
      <c r="BXY175"/>
      <c r="BXZ175"/>
      <c r="BYA175"/>
      <c r="BYB175"/>
      <c r="BYC175"/>
      <c r="BYD175"/>
      <c r="BYE175"/>
      <c r="BYF175"/>
      <c r="BYG175"/>
      <c r="BYH175"/>
      <c r="BYI175"/>
      <c r="BYJ175"/>
      <c r="BYK175"/>
      <c r="BYL175"/>
      <c r="BYM175"/>
      <c r="BYN175"/>
      <c r="BYO175"/>
      <c r="BYP175"/>
      <c r="BYQ175"/>
      <c r="BYR175"/>
      <c r="BYS175"/>
      <c r="BYT175"/>
      <c r="BYU175"/>
      <c r="BYV175"/>
      <c r="BYW175"/>
      <c r="BYX175"/>
      <c r="BYY175"/>
      <c r="BYZ175"/>
      <c r="BZA175"/>
      <c r="BZB175"/>
      <c r="BZC175"/>
      <c r="BZD175"/>
      <c r="BZE175"/>
      <c r="BZF175"/>
      <c r="BZG175"/>
      <c r="BZH175"/>
      <c r="BZI175"/>
      <c r="BZJ175"/>
      <c r="BZK175"/>
      <c r="BZL175"/>
      <c r="BZM175"/>
      <c r="BZN175"/>
      <c r="BZO175"/>
      <c r="BZP175"/>
      <c r="BZQ175"/>
      <c r="BZR175"/>
      <c r="BZS175"/>
      <c r="BZT175"/>
      <c r="BZU175"/>
      <c r="BZV175"/>
      <c r="BZW175"/>
      <c r="BZX175"/>
      <c r="BZY175"/>
      <c r="BZZ175"/>
      <c r="CAA175"/>
      <c r="CAB175"/>
      <c r="CAC175"/>
      <c r="CAD175"/>
      <c r="CAE175"/>
      <c r="CAF175"/>
      <c r="CAG175"/>
      <c r="CAH175"/>
      <c r="CAI175"/>
      <c r="CAJ175"/>
      <c r="CAK175"/>
      <c r="CAL175"/>
      <c r="CAM175"/>
      <c r="CAN175"/>
      <c r="CAO175"/>
      <c r="CAP175"/>
      <c r="CAQ175"/>
      <c r="CAR175"/>
      <c r="CAS175"/>
      <c r="CAT175"/>
      <c r="CAU175"/>
      <c r="CAV175"/>
      <c r="CAW175"/>
      <c r="CAX175"/>
      <c r="CAY175"/>
      <c r="CAZ175"/>
      <c r="CBA175"/>
      <c r="CBB175"/>
      <c r="CBC175"/>
      <c r="CBD175"/>
      <c r="CBE175"/>
      <c r="CBF175"/>
      <c r="CBG175"/>
      <c r="CBH175"/>
      <c r="CBI175"/>
      <c r="CBJ175"/>
      <c r="CBK175"/>
      <c r="CBL175"/>
      <c r="CBM175"/>
      <c r="CBN175"/>
      <c r="CBO175"/>
      <c r="CBP175"/>
      <c r="CBQ175"/>
      <c r="CBR175"/>
      <c r="CBS175"/>
      <c r="CBT175"/>
      <c r="CBU175"/>
      <c r="CBV175"/>
      <c r="CBW175"/>
      <c r="CBX175"/>
      <c r="CBY175"/>
      <c r="CBZ175"/>
      <c r="CCA175"/>
      <c r="CCB175"/>
      <c r="CCC175"/>
      <c r="CCD175"/>
      <c r="CCE175"/>
      <c r="CCF175"/>
      <c r="CCG175"/>
      <c r="CCH175"/>
      <c r="CCI175"/>
      <c r="CCJ175"/>
      <c r="CCK175"/>
      <c r="CCL175"/>
      <c r="CCM175"/>
      <c r="CCN175"/>
      <c r="CCO175"/>
      <c r="CCP175"/>
      <c r="CCQ175"/>
      <c r="CCR175"/>
      <c r="CCS175"/>
      <c r="CCT175"/>
      <c r="CCU175"/>
      <c r="CCV175"/>
      <c r="CCW175"/>
      <c r="CCX175"/>
      <c r="CCY175"/>
      <c r="CCZ175"/>
      <c r="CDA175"/>
      <c r="CDB175"/>
      <c r="CDC175"/>
      <c r="CDD175"/>
      <c r="CDE175"/>
      <c r="CDF175"/>
      <c r="CDG175"/>
      <c r="CDH175"/>
      <c r="CDI175"/>
      <c r="CDJ175"/>
      <c r="CDK175"/>
      <c r="CDL175"/>
      <c r="CDM175"/>
      <c r="CDN175"/>
      <c r="CDO175"/>
      <c r="CDP175"/>
      <c r="CDQ175"/>
      <c r="CDR175"/>
      <c r="CDS175"/>
      <c r="CDT175"/>
      <c r="CDU175"/>
      <c r="CDV175"/>
      <c r="CDW175"/>
      <c r="CDX175"/>
      <c r="CDY175"/>
      <c r="CDZ175"/>
      <c r="CEA175"/>
      <c r="CEB175"/>
      <c r="CEC175"/>
      <c r="CED175"/>
      <c r="CEE175"/>
      <c r="CEF175"/>
      <c r="CEG175"/>
      <c r="CEH175"/>
      <c r="CEI175"/>
      <c r="CEJ175"/>
      <c r="CEK175"/>
      <c r="CEL175"/>
      <c r="CEM175"/>
      <c r="CEN175"/>
      <c r="CEO175"/>
      <c r="CEP175"/>
      <c r="CEQ175"/>
      <c r="CER175"/>
      <c r="CES175"/>
      <c r="CET175"/>
      <c r="CEU175"/>
      <c r="CEV175"/>
      <c r="CEW175"/>
      <c r="CEX175"/>
      <c r="CEY175"/>
      <c r="CEZ175"/>
      <c r="CFA175"/>
      <c r="CFB175"/>
      <c r="CFC175"/>
      <c r="CFD175"/>
      <c r="CFE175"/>
      <c r="CFF175"/>
      <c r="CFG175"/>
      <c r="CFH175"/>
      <c r="CFI175"/>
      <c r="CFJ175"/>
      <c r="CFK175"/>
      <c r="CFL175"/>
      <c r="CFM175"/>
      <c r="CFN175"/>
      <c r="CFO175"/>
      <c r="CFP175"/>
      <c r="CFQ175"/>
      <c r="CFR175"/>
      <c r="CFS175"/>
      <c r="CFT175"/>
      <c r="CFU175"/>
      <c r="CFV175"/>
      <c r="CFW175"/>
      <c r="CFX175"/>
      <c r="CFY175"/>
      <c r="CFZ175"/>
      <c r="CGA175"/>
      <c r="CGB175"/>
      <c r="CGC175"/>
      <c r="CGD175"/>
      <c r="CGE175"/>
      <c r="CGF175"/>
      <c r="CGG175"/>
      <c r="CGH175"/>
      <c r="CGI175"/>
      <c r="CGJ175"/>
      <c r="CGK175"/>
      <c r="CGL175"/>
      <c r="CGM175"/>
      <c r="CGN175"/>
      <c r="CGO175"/>
      <c r="CGP175"/>
      <c r="CGQ175"/>
      <c r="CGR175"/>
      <c r="CGS175"/>
      <c r="CGT175"/>
      <c r="CGU175"/>
      <c r="CGV175"/>
      <c r="CGW175"/>
      <c r="CGX175"/>
      <c r="CGY175"/>
      <c r="CGZ175"/>
      <c r="CHA175"/>
      <c r="CHB175"/>
      <c r="CHC175"/>
      <c r="CHD175"/>
      <c r="CHE175"/>
      <c r="CHF175"/>
      <c r="CHG175"/>
      <c r="CHH175"/>
      <c r="CHI175"/>
      <c r="CHJ175"/>
      <c r="CHK175"/>
      <c r="CHL175"/>
      <c r="CHM175"/>
      <c r="CHN175"/>
      <c r="CHO175"/>
      <c r="CHP175"/>
      <c r="CHQ175"/>
      <c r="CHR175"/>
      <c r="CHS175"/>
      <c r="CHT175"/>
      <c r="CHU175"/>
      <c r="CHV175"/>
      <c r="CHW175"/>
      <c r="CHX175"/>
      <c r="CHY175"/>
      <c r="CHZ175"/>
      <c r="CIA175"/>
      <c r="CIB175"/>
      <c r="CIC175"/>
      <c r="CID175"/>
      <c r="CIE175"/>
      <c r="CIF175"/>
      <c r="CIG175"/>
      <c r="CIH175"/>
      <c r="CII175"/>
      <c r="CIJ175"/>
      <c r="CIK175"/>
      <c r="CIL175"/>
      <c r="CIM175"/>
      <c r="CIN175"/>
      <c r="CIO175"/>
      <c r="CIP175"/>
      <c r="CIQ175"/>
      <c r="CIR175"/>
      <c r="CIS175"/>
      <c r="CIT175"/>
      <c r="CIU175"/>
      <c r="CIV175"/>
      <c r="CIW175"/>
      <c r="CIX175"/>
      <c r="CIY175"/>
      <c r="CIZ175"/>
      <c r="CJA175"/>
      <c r="CJB175"/>
      <c r="CJC175"/>
      <c r="CJD175"/>
      <c r="CJE175"/>
      <c r="CJF175"/>
      <c r="CJG175"/>
      <c r="CJH175"/>
      <c r="CJI175"/>
      <c r="CJJ175"/>
      <c r="CJK175"/>
      <c r="CJL175"/>
      <c r="CJM175"/>
      <c r="CJN175"/>
      <c r="CJO175"/>
      <c r="CJP175"/>
      <c r="CJQ175"/>
      <c r="CJR175"/>
      <c r="CJS175"/>
      <c r="CJT175"/>
      <c r="CJU175"/>
      <c r="CJV175"/>
      <c r="CJW175"/>
      <c r="CJX175"/>
      <c r="CJY175"/>
      <c r="CJZ175"/>
      <c r="CKA175"/>
      <c r="CKB175"/>
      <c r="CKC175"/>
      <c r="CKD175"/>
      <c r="CKE175"/>
      <c r="CKF175"/>
      <c r="CKG175"/>
      <c r="CKH175"/>
      <c r="CKI175"/>
      <c r="CKJ175"/>
      <c r="CKK175"/>
      <c r="CKL175"/>
      <c r="CKM175"/>
      <c r="CKN175"/>
      <c r="CKO175"/>
      <c r="CKP175"/>
      <c r="CKQ175"/>
      <c r="CKR175"/>
      <c r="CKS175"/>
      <c r="CKT175"/>
      <c r="CKU175"/>
      <c r="CKV175"/>
      <c r="CKW175"/>
      <c r="CKX175"/>
      <c r="CKY175"/>
      <c r="CKZ175"/>
      <c r="CLA175"/>
      <c r="CLB175"/>
      <c r="CLC175"/>
      <c r="CLD175"/>
      <c r="CLE175"/>
      <c r="CLF175"/>
      <c r="CLG175"/>
      <c r="CLH175"/>
      <c r="CLI175"/>
      <c r="CLJ175"/>
      <c r="CLK175"/>
      <c r="CLL175"/>
      <c r="CLM175"/>
      <c r="CLN175"/>
      <c r="CLO175"/>
      <c r="CLP175"/>
      <c r="CLQ175"/>
      <c r="CLR175"/>
      <c r="CLS175"/>
      <c r="CLT175"/>
      <c r="CLU175"/>
      <c r="CLV175"/>
      <c r="CLW175"/>
      <c r="CLX175"/>
      <c r="CLY175"/>
      <c r="CLZ175"/>
      <c r="CMA175"/>
      <c r="CMB175"/>
      <c r="CMC175"/>
      <c r="CMD175"/>
      <c r="CME175"/>
      <c r="CMF175"/>
      <c r="CMG175"/>
      <c r="CMH175"/>
      <c r="CMI175"/>
      <c r="CMJ175"/>
      <c r="CMK175"/>
      <c r="CML175"/>
      <c r="CMM175"/>
      <c r="CMN175"/>
      <c r="CMO175"/>
      <c r="CMP175"/>
      <c r="CMQ175"/>
      <c r="CMR175"/>
      <c r="CMS175"/>
      <c r="CMT175"/>
      <c r="CMU175"/>
      <c r="CMV175"/>
      <c r="CMW175"/>
      <c r="CMX175"/>
      <c r="CMY175"/>
      <c r="CMZ175"/>
      <c r="CNA175"/>
      <c r="CNB175"/>
      <c r="CNC175"/>
      <c r="CND175"/>
      <c r="CNE175"/>
      <c r="CNF175"/>
      <c r="CNG175"/>
      <c r="CNH175"/>
      <c r="CNI175"/>
      <c r="CNJ175"/>
      <c r="CNK175"/>
      <c r="CNL175"/>
      <c r="CNM175"/>
      <c r="CNN175"/>
      <c r="CNO175"/>
      <c r="CNP175"/>
      <c r="CNQ175"/>
      <c r="CNR175"/>
      <c r="CNS175"/>
      <c r="CNT175"/>
      <c r="CNU175"/>
      <c r="CNV175"/>
      <c r="CNW175"/>
      <c r="CNX175"/>
      <c r="CNY175"/>
      <c r="CNZ175"/>
      <c r="COA175"/>
      <c r="COB175"/>
      <c r="COC175"/>
      <c r="COD175"/>
      <c r="COE175"/>
      <c r="COF175"/>
      <c r="COG175"/>
      <c r="COH175"/>
      <c r="COI175"/>
      <c r="COJ175"/>
      <c r="COK175"/>
      <c r="COL175"/>
      <c r="COM175"/>
      <c r="CON175"/>
      <c r="COO175"/>
      <c r="COP175"/>
      <c r="COQ175"/>
      <c r="COR175"/>
      <c r="COS175"/>
      <c r="COT175"/>
      <c r="COU175"/>
      <c r="COV175"/>
      <c r="COW175"/>
      <c r="COX175"/>
      <c r="COY175"/>
      <c r="COZ175"/>
      <c r="CPA175"/>
      <c r="CPB175"/>
      <c r="CPC175"/>
      <c r="CPD175"/>
      <c r="CPE175"/>
      <c r="CPF175"/>
      <c r="CPG175"/>
      <c r="CPH175"/>
      <c r="CPI175"/>
      <c r="CPJ175"/>
      <c r="CPK175"/>
      <c r="CPL175"/>
      <c r="CPM175"/>
      <c r="CPN175"/>
      <c r="CPO175"/>
      <c r="CPP175"/>
      <c r="CPQ175"/>
      <c r="CPR175"/>
      <c r="CPS175"/>
      <c r="CPT175"/>
      <c r="CPU175"/>
      <c r="CPV175"/>
      <c r="CPW175"/>
      <c r="CPX175"/>
      <c r="CPY175"/>
      <c r="CPZ175"/>
      <c r="CQA175"/>
      <c r="CQB175"/>
      <c r="CQC175"/>
      <c r="CQD175"/>
      <c r="CQE175"/>
      <c r="CQF175"/>
      <c r="CQG175"/>
      <c r="CQH175"/>
      <c r="CQI175"/>
      <c r="CQJ175"/>
      <c r="CQK175"/>
      <c r="CQL175"/>
      <c r="CQM175"/>
      <c r="CQN175"/>
      <c r="CQO175"/>
      <c r="CQP175"/>
      <c r="CQQ175"/>
      <c r="CQR175"/>
      <c r="CQS175"/>
      <c r="CQT175"/>
      <c r="CQU175"/>
      <c r="CQV175"/>
      <c r="CQW175"/>
      <c r="CQX175"/>
      <c r="CQY175"/>
      <c r="CQZ175"/>
      <c r="CRA175"/>
      <c r="CRB175"/>
      <c r="CRC175"/>
      <c r="CRD175"/>
      <c r="CRE175"/>
      <c r="CRF175"/>
      <c r="CRG175"/>
      <c r="CRH175"/>
      <c r="CRI175"/>
      <c r="CRJ175"/>
      <c r="CRK175"/>
      <c r="CRL175"/>
      <c r="CRM175"/>
      <c r="CRN175"/>
      <c r="CRO175"/>
      <c r="CRP175"/>
      <c r="CRQ175"/>
      <c r="CRR175"/>
      <c r="CRS175"/>
      <c r="CRT175"/>
      <c r="CRU175"/>
      <c r="CRV175"/>
      <c r="CRW175"/>
      <c r="CRX175"/>
      <c r="CRY175"/>
      <c r="CRZ175"/>
      <c r="CSA175"/>
      <c r="CSB175"/>
      <c r="CSC175"/>
      <c r="CSD175"/>
      <c r="CSE175"/>
      <c r="CSF175"/>
      <c r="CSG175"/>
      <c r="CSH175"/>
      <c r="CSI175"/>
      <c r="CSJ175"/>
      <c r="CSK175"/>
      <c r="CSL175"/>
      <c r="CSM175"/>
      <c r="CSN175"/>
      <c r="CSO175"/>
      <c r="CSP175"/>
      <c r="CSQ175"/>
      <c r="CSR175"/>
      <c r="CSS175"/>
      <c r="CST175"/>
      <c r="CSU175"/>
      <c r="CSV175"/>
      <c r="CSW175"/>
      <c r="CSX175"/>
      <c r="CSY175"/>
      <c r="CSZ175"/>
      <c r="CTA175"/>
      <c r="CTB175"/>
      <c r="CTC175"/>
      <c r="CTD175"/>
      <c r="CTE175"/>
      <c r="CTF175"/>
      <c r="CTG175"/>
      <c r="CTH175"/>
      <c r="CTI175"/>
      <c r="CTJ175"/>
      <c r="CTK175"/>
      <c r="CTL175"/>
      <c r="CTM175"/>
      <c r="CTN175"/>
      <c r="CTO175"/>
      <c r="CTP175"/>
      <c r="CTQ175"/>
      <c r="CTR175"/>
      <c r="CTS175"/>
      <c r="CTT175"/>
      <c r="CTU175"/>
      <c r="CTV175"/>
      <c r="CTW175"/>
      <c r="CTX175"/>
      <c r="CTY175"/>
      <c r="CTZ175"/>
      <c r="CUA175"/>
      <c r="CUB175"/>
      <c r="CUC175"/>
      <c r="CUD175"/>
      <c r="CUE175"/>
      <c r="CUF175"/>
      <c r="CUG175"/>
      <c r="CUH175"/>
      <c r="CUI175"/>
      <c r="CUJ175"/>
      <c r="CUK175"/>
      <c r="CUL175"/>
      <c r="CUM175"/>
      <c r="CUN175"/>
      <c r="CUO175"/>
      <c r="CUP175"/>
      <c r="CUQ175"/>
      <c r="CUR175"/>
      <c r="CUS175"/>
      <c r="CUT175"/>
      <c r="CUU175"/>
      <c r="CUV175"/>
      <c r="CUW175"/>
      <c r="CUX175"/>
      <c r="CUY175"/>
      <c r="CUZ175"/>
      <c r="CVA175"/>
      <c r="CVB175"/>
      <c r="CVC175"/>
      <c r="CVD175"/>
      <c r="CVE175"/>
      <c r="CVF175"/>
      <c r="CVG175"/>
      <c r="CVH175"/>
      <c r="CVI175"/>
      <c r="CVJ175"/>
      <c r="CVK175"/>
      <c r="CVL175"/>
      <c r="CVM175"/>
      <c r="CVN175"/>
      <c r="CVO175"/>
      <c r="CVP175"/>
      <c r="CVQ175"/>
      <c r="CVR175"/>
      <c r="CVS175"/>
      <c r="CVT175"/>
      <c r="CVU175"/>
      <c r="CVV175"/>
      <c r="CVW175"/>
      <c r="CVX175"/>
      <c r="CVY175"/>
      <c r="CVZ175"/>
      <c r="CWA175"/>
      <c r="CWB175"/>
      <c r="CWC175"/>
      <c r="CWD175"/>
      <c r="CWE175"/>
      <c r="CWF175"/>
      <c r="CWG175"/>
      <c r="CWH175"/>
      <c r="CWI175"/>
      <c r="CWJ175"/>
      <c r="CWK175"/>
      <c r="CWL175"/>
      <c r="CWM175"/>
      <c r="CWN175"/>
      <c r="CWO175"/>
      <c r="CWP175"/>
      <c r="CWQ175"/>
      <c r="CWR175"/>
      <c r="CWS175"/>
      <c r="CWT175"/>
      <c r="CWU175"/>
      <c r="CWV175"/>
      <c r="CWW175"/>
      <c r="CWX175"/>
      <c r="CWY175"/>
      <c r="CWZ175"/>
      <c r="CXA175"/>
      <c r="CXB175"/>
      <c r="CXC175"/>
      <c r="CXD175"/>
      <c r="CXE175"/>
      <c r="CXF175"/>
      <c r="CXG175"/>
      <c r="CXH175"/>
      <c r="CXI175"/>
      <c r="CXJ175"/>
      <c r="CXK175"/>
      <c r="CXL175"/>
      <c r="CXM175"/>
      <c r="CXN175"/>
      <c r="CXO175"/>
      <c r="CXP175"/>
      <c r="CXQ175"/>
      <c r="CXR175"/>
      <c r="CXS175"/>
      <c r="CXT175"/>
      <c r="CXU175"/>
      <c r="CXV175"/>
      <c r="CXW175"/>
      <c r="CXX175"/>
      <c r="CXY175"/>
      <c r="CXZ175"/>
      <c r="CYA175"/>
      <c r="CYB175"/>
      <c r="CYC175"/>
      <c r="CYD175"/>
      <c r="CYE175"/>
      <c r="CYF175"/>
      <c r="CYG175"/>
      <c r="CYH175"/>
      <c r="CYI175"/>
      <c r="CYJ175"/>
      <c r="CYK175"/>
      <c r="CYL175"/>
      <c r="CYM175"/>
      <c r="CYN175"/>
      <c r="CYO175"/>
      <c r="CYP175"/>
      <c r="CYQ175"/>
      <c r="CYR175"/>
      <c r="CYS175"/>
      <c r="CYT175"/>
      <c r="CYU175"/>
      <c r="CYV175"/>
      <c r="CYW175"/>
      <c r="CYX175"/>
      <c r="CYY175"/>
      <c r="CYZ175"/>
      <c r="CZA175"/>
      <c r="CZB175"/>
      <c r="CZC175"/>
      <c r="CZD175"/>
      <c r="CZE175"/>
      <c r="CZF175"/>
      <c r="CZG175"/>
      <c r="CZH175"/>
      <c r="CZI175"/>
      <c r="CZJ175"/>
      <c r="CZK175"/>
      <c r="CZL175"/>
      <c r="CZM175"/>
      <c r="CZN175"/>
      <c r="CZO175"/>
      <c r="CZP175"/>
      <c r="CZQ175"/>
      <c r="CZR175"/>
      <c r="CZS175"/>
      <c r="CZT175"/>
      <c r="CZU175"/>
      <c r="CZV175"/>
      <c r="CZW175"/>
      <c r="CZX175"/>
      <c r="CZY175"/>
      <c r="CZZ175"/>
      <c r="DAA175"/>
      <c r="DAB175"/>
      <c r="DAC175"/>
      <c r="DAD175"/>
      <c r="DAE175"/>
      <c r="DAF175"/>
      <c r="DAG175"/>
      <c r="DAH175"/>
      <c r="DAI175"/>
      <c r="DAJ175"/>
      <c r="DAK175"/>
      <c r="DAL175"/>
      <c r="DAM175"/>
      <c r="DAN175"/>
      <c r="DAO175"/>
      <c r="DAP175"/>
      <c r="DAQ175"/>
      <c r="DAR175"/>
      <c r="DAS175"/>
      <c r="DAT175"/>
      <c r="DAU175"/>
      <c r="DAV175"/>
      <c r="DAW175"/>
      <c r="DAX175"/>
      <c r="DAY175"/>
      <c r="DAZ175"/>
      <c r="DBA175"/>
      <c r="DBB175"/>
      <c r="DBC175"/>
      <c r="DBD175"/>
      <c r="DBE175"/>
      <c r="DBF175"/>
      <c r="DBG175"/>
      <c r="DBH175"/>
      <c r="DBI175"/>
      <c r="DBJ175"/>
      <c r="DBK175"/>
      <c r="DBL175"/>
      <c r="DBM175"/>
      <c r="DBN175"/>
      <c r="DBO175"/>
      <c r="DBP175"/>
      <c r="DBQ175"/>
      <c r="DBR175"/>
      <c r="DBS175"/>
      <c r="DBT175"/>
      <c r="DBU175"/>
      <c r="DBV175"/>
      <c r="DBW175"/>
      <c r="DBX175"/>
      <c r="DBY175"/>
      <c r="DBZ175"/>
      <c r="DCA175"/>
      <c r="DCB175"/>
      <c r="DCC175"/>
      <c r="DCD175"/>
      <c r="DCE175"/>
      <c r="DCF175"/>
      <c r="DCG175"/>
      <c r="DCH175"/>
      <c r="DCI175"/>
      <c r="DCJ175"/>
      <c r="DCK175"/>
      <c r="DCL175"/>
      <c r="DCM175"/>
      <c r="DCN175"/>
      <c r="DCO175"/>
      <c r="DCP175"/>
      <c r="DCQ175"/>
      <c r="DCR175"/>
      <c r="DCS175"/>
      <c r="DCT175"/>
      <c r="DCU175"/>
      <c r="DCV175"/>
      <c r="DCW175"/>
      <c r="DCX175"/>
      <c r="DCY175"/>
      <c r="DCZ175"/>
      <c r="DDA175"/>
      <c r="DDB175"/>
      <c r="DDC175"/>
      <c r="DDD175"/>
      <c r="DDE175"/>
      <c r="DDF175"/>
      <c r="DDG175"/>
      <c r="DDH175"/>
      <c r="DDI175"/>
      <c r="DDJ175"/>
      <c r="DDK175"/>
      <c r="DDL175"/>
      <c r="DDM175"/>
      <c r="DDN175"/>
      <c r="DDO175"/>
      <c r="DDP175"/>
      <c r="DDQ175"/>
      <c r="DDR175"/>
      <c r="DDS175"/>
      <c r="DDT175"/>
      <c r="DDU175"/>
      <c r="DDV175"/>
      <c r="DDW175"/>
      <c r="DDX175"/>
      <c r="DDY175"/>
      <c r="DDZ175"/>
      <c r="DEA175"/>
      <c r="DEB175"/>
      <c r="DEC175"/>
      <c r="DED175"/>
      <c r="DEE175"/>
      <c r="DEF175"/>
      <c r="DEG175"/>
      <c r="DEH175"/>
      <c r="DEI175"/>
      <c r="DEJ175"/>
      <c r="DEK175"/>
      <c r="DEL175"/>
      <c r="DEM175"/>
      <c r="DEN175"/>
      <c r="DEO175"/>
      <c r="DEP175"/>
      <c r="DEQ175"/>
      <c r="DER175"/>
      <c r="DES175"/>
      <c r="DET175"/>
      <c r="DEU175"/>
      <c r="DEV175"/>
      <c r="DEW175"/>
      <c r="DEX175"/>
      <c r="DEY175"/>
      <c r="DEZ175"/>
      <c r="DFA175"/>
      <c r="DFB175"/>
      <c r="DFC175"/>
      <c r="DFD175"/>
      <c r="DFE175"/>
      <c r="DFF175"/>
      <c r="DFG175"/>
      <c r="DFH175"/>
      <c r="DFI175"/>
      <c r="DFJ175"/>
      <c r="DFK175"/>
      <c r="DFL175"/>
      <c r="DFM175"/>
      <c r="DFN175"/>
      <c r="DFO175"/>
      <c r="DFP175"/>
      <c r="DFQ175"/>
      <c r="DFR175"/>
      <c r="DFS175"/>
      <c r="DFT175"/>
      <c r="DFU175"/>
      <c r="DFV175"/>
      <c r="DFW175"/>
      <c r="DFX175"/>
      <c r="DFY175"/>
      <c r="DFZ175"/>
      <c r="DGA175"/>
      <c r="DGB175"/>
      <c r="DGC175"/>
      <c r="DGD175"/>
      <c r="DGE175"/>
      <c r="DGF175"/>
      <c r="DGG175"/>
      <c r="DGH175"/>
      <c r="DGI175"/>
      <c r="DGJ175"/>
      <c r="DGK175"/>
      <c r="DGL175"/>
      <c r="DGM175"/>
      <c r="DGN175"/>
      <c r="DGO175"/>
      <c r="DGP175"/>
      <c r="DGQ175"/>
      <c r="DGR175"/>
      <c r="DGS175"/>
      <c r="DGT175"/>
      <c r="DGU175"/>
      <c r="DGV175"/>
      <c r="DGW175"/>
      <c r="DGX175"/>
      <c r="DGY175"/>
      <c r="DGZ175"/>
      <c r="DHA175"/>
      <c r="DHB175"/>
      <c r="DHC175"/>
      <c r="DHD175"/>
      <c r="DHE175"/>
      <c r="DHF175"/>
      <c r="DHG175"/>
      <c r="DHH175"/>
      <c r="DHI175"/>
      <c r="DHJ175"/>
      <c r="DHK175"/>
      <c r="DHL175"/>
      <c r="DHM175"/>
      <c r="DHN175"/>
      <c r="DHO175"/>
      <c r="DHP175"/>
      <c r="DHQ175"/>
      <c r="DHR175"/>
      <c r="DHS175"/>
      <c r="DHT175"/>
      <c r="DHU175"/>
      <c r="DHV175"/>
      <c r="DHW175"/>
      <c r="DHX175"/>
      <c r="DHY175"/>
      <c r="DHZ175"/>
      <c r="DIA175"/>
      <c r="DIB175"/>
      <c r="DIC175"/>
      <c r="DID175"/>
      <c r="DIE175"/>
      <c r="DIF175"/>
      <c r="DIG175"/>
      <c r="DIH175"/>
      <c r="DII175"/>
      <c r="DIJ175"/>
      <c r="DIK175"/>
      <c r="DIL175"/>
      <c r="DIM175"/>
      <c r="DIN175"/>
      <c r="DIO175"/>
      <c r="DIP175"/>
      <c r="DIQ175"/>
      <c r="DIR175"/>
      <c r="DIS175"/>
      <c r="DIT175"/>
      <c r="DIU175"/>
      <c r="DIV175"/>
      <c r="DIW175"/>
      <c r="DIX175"/>
      <c r="DIY175"/>
      <c r="DIZ175"/>
      <c r="DJA175"/>
      <c r="DJB175"/>
      <c r="DJC175"/>
      <c r="DJD175"/>
      <c r="DJE175"/>
      <c r="DJF175"/>
      <c r="DJG175"/>
      <c r="DJH175"/>
      <c r="DJI175"/>
      <c r="DJJ175"/>
      <c r="DJK175"/>
      <c r="DJL175"/>
      <c r="DJM175"/>
      <c r="DJN175"/>
      <c r="DJO175"/>
      <c r="DJP175"/>
      <c r="DJQ175"/>
      <c r="DJR175"/>
      <c r="DJS175"/>
      <c r="DJT175"/>
      <c r="DJU175"/>
      <c r="DJV175"/>
      <c r="DJW175"/>
      <c r="DJX175"/>
      <c r="DJY175"/>
      <c r="DJZ175"/>
      <c r="DKA175"/>
      <c r="DKB175"/>
      <c r="DKC175"/>
      <c r="DKD175"/>
      <c r="DKE175"/>
      <c r="DKF175"/>
      <c r="DKG175"/>
      <c r="DKH175"/>
      <c r="DKI175"/>
      <c r="DKJ175"/>
      <c r="DKK175"/>
      <c r="DKL175"/>
      <c r="DKM175"/>
      <c r="DKN175"/>
      <c r="DKO175"/>
      <c r="DKP175"/>
      <c r="DKQ175"/>
      <c r="DKR175"/>
      <c r="DKS175"/>
      <c r="DKT175"/>
      <c r="DKU175"/>
      <c r="DKV175"/>
      <c r="DKW175"/>
      <c r="DKX175"/>
      <c r="DKY175"/>
      <c r="DKZ175"/>
      <c r="DLA175"/>
      <c r="DLB175"/>
      <c r="DLC175"/>
      <c r="DLD175"/>
      <c r="DLE175"/>
      <c r="DLF175"/>
      <c r="DLG175"/>
      <c r="DLH175"/>
      <c r="DLI175"/>
      <c r="DLJ175"/>
      <c r="DLK175"/>
      <c r="DLL175"/>
      <c r="DLM175"/>
      <c r="DLN175"/>
      <c r="DLO175"/>
      <c r="DLP175"/>
      <c r="DLQ175"/>
      <c r="DLR175"/>
      <c r="DLS175"/>
      <c r="DLT175"/>
      <c r="DLU175"/>
      <c r="DLV175"/>
      <c r="DLW175"/>
      <c r="DLX175"/>
      <c r="DLY175"/>
      <c r="DLZ175"/>
      <c r="DMA175"/>
      <c r="DMB175"/>
      <c r="DMC175"/>
      <c r="DMD175"/>
      <c r="DME175"/>
      <c r="DMF175"/>
      <c r="DMG175"/>
      <c r="DMH175"/>
      <c r="DMI175"/>
      <c r="DMJ175"/>
      <c r="DMK175"/>
      <c r="DML175"/>
      <c r="DMM175"/>
      <c r="DMN175"/>
      <c r="DMO175"/>
      <c r="DMP175"/>
      <c r="DMQ175"/>
      <c r="DMR175"/>
      <c r="DMS175"/>
      <c r="DMT175"/>
      <c r="DMU175"/>
      <c r="DMV175"/>
      <c r="DMW175"/>
      <c r="DMX175"/>
      <c r="DMY175"/>
      <c r="DMZ175"/>
      <c r="DNA175"/>
      <c r="DNB175"/>
      <c r="DNC175"/>
      <c r="DND175"/>
      <c r="DNE175"/>
      <c r="DNF175"/>
      <c r="DNG175"/>
      <c r="DNH175"/>
      <c r="DNI175"/>
      <c r="DNJ175"/>
      <c r="DNK175"/>
      <c r="DNL175"/>
      <c r="DNM175"/>
      <c r="DNN175"/>
      <c r="DNO175"/>
      <c r="DNP175"/>
      <c r="DNQ175"/>
      <c r="DNR175"/>
      <c r="DNS175"/>
      <c r="DNT175"/>
      <c r="DNU175"/>
      <c r="DNV175"/>
      <c r="DNW175"/>
      <c r="DNX175"/>
      <c r="DNY175"/>
      <c r="DNZ175"/>
      <c r="DOA175"/>
      <c r="DOB175"/>
      <c r="DOC175"/>
      <c r="DOD175"/>
      <c r="DOE175"/>
      <c r="DOF175"/>
      <c r="DOG175"/>
      <c r="DOH175"/>
      <c r="DOI175"/>
      <c r="DOJ175"/>
      <c r="DOK175"/>
      <c r="DOL175"/>
      <c r="DOM175"/>
      <c r="DON175"/>
      <c r="DOO175"/>
      <c r="DOP175"/>
      <c r="DOQ175"/>
      <c r="DOR175"/>
      <c r="DOS175"/>
      <c r="DOT175"/>
      <c r="DOU175"/>
      <c r="DOV175"/>
      <c r="DOW175"/>
      <c r="DOX175"/>
      <c r="DOY175"/>
      <c r="DOZ175"/>
      <c r="DPA175"/>
      <c r="DPB175"/>
      <c r="DPC175"/>
      <c r="DPD175"/>
      <c r="DPE175"/>
      <c r="DPF175"/>
      <c r="DPG175"/>
      <c r="DPH175"/>
      <c r="DPI175"/>
      <c r="DPJ175"/>
      <c r="DPK175"/>
      <c r="DPL175"/>
      <c r="DPM175"/>
      <c r="DPN175"/>
      <c r="DPO175"/>
      <c r="DPP175"/>
      <c r="DPQ175"/>
      <c r="DPR175"/>
      <c r="DPS175"/>
      <c r="DPT175"/>
      <c r="DPU175"/>
      <c r="DPV175"/>
      <c r="DPW175"/>
      <c r="DPX175"/>
      <c r="DPY175"/>
      <c r="DPZ175"/>
      <c r="DQA175"/>
      <c r="DQB175"/>
      <c r="DQC175"/>
      <c r="DQD175"/>
      <c r="DQE175"/>
      <c r="DQF175"/>
      <c r="DQG175"/>
      <c r="DQH175"/>
      <c r="DQI175"/>
      <c r="DQJ175"/>
      <c r="DQK175"/>
      <c r="DQL175"/>
      <c r="DQM175"/>
      <c r="DQN175"/>
      <c r="DQO175"/>
      <c r="DQP175"/>
      <c r="DQQ175"/>
      <c r="DQR175"/>
      <c r="DQS175"/>
      <c r="DQT175"/>
      <c r="DQU175"/>
      <c r="DQV175"/>
      <c r="DQW175"/>
      <c r="DQX175"/>
      <c r="DQY175"/>
      <c r="DQZ175"/>
      <c r="DRA175"/>
      <c r="DRB175"/>
      <c r="DRC175"/>
      <c r="DRD175"/>
      <c r="DRE175"/>
      <c r="DRF175"/>
      <c r="DRG175"/>
      <c r="DRH175"/>
      <c r="DRI175"/>
      <c r="DRJ175"/>
      <c r="DRK175"/>
      <c r="DRL175"/>
      <c r="DRM175"/>
      <c r="DRN175"/>
      <c r="DRO175"/>
      <c r="DRP175"/>
      <c r="DRQ175"/>
      <c r="DRR175"/>
      <c r="DRS175"/>
      <c r="DRT175"/>
      <c r="DRU175"/>
      <c r="DRV175"/>
      <c r="DRW175"/>
      <c r="DRX175"/>
      <c r="DRY175"/>
      <c r="DRZ175"/>
      <c r="DSA175"/>
      <c r="DSB175"/>
      <c r="DSC175"/>
      <c r="DSD175"/>
      <c r="DSE175"/>
      <c r="DSF175"/>
      <c r="DSG175"/>
      <c r="DSH175"/>
      <c r="DSI175"/>
      <c r="DSJ175"/>
      <c r="DSK175"/>
      <c r="DSL175"/>
      <c r="DSM175"/>
      <c r="DSN175"/>
      <c r="DSO175"/>
      <c r="DSP175"/>
      <c r="DSQ175"/>
      <c r="DSR175"/>
      <c r="DSS175"/>
      <c r="DST175"/>
      <c r="DSU175"/>
      <c r="DSV175"/>
      <c r="DSW175"/>
      <c r="DSX175"/>
      <c r="DSY175"/>
      <c r="DSZ175"/>
      <c r="DTA175"/>
      <c r="DTB175"/>
      <c r="DTC175"/>
      <c r="DTD175"/>
      <c r="DTE175"/>
      <c r="DTF175"/>
      <c r="DTG175"/>
      <c r="DTH175"/>
      <c r="DTI175"/>
      <c r="DTJ175"/>
      <c r="DTK175"/>
      <c r="DTL175"/>
      <c r="DTM175"/>
      <c r="DTN175"/>
      <c r="DTO175"/>
      <c r="DTP175"/>
      <c r="DTQ175"/>
      <c r="DTR175"/>
      <c r="DTS175"/>
      <c r="DTT175"/>
      <c r="DTU175"/>
      <c r="DTV175"/>
      <c r="DTW175"/>
      <c r="DTX175"/>
      <c r="DTY175"/>
      <c r="DTZ175"/>
      <c r="DUA175"/>
      <c r="DUB175"/>
      <c r="DUC175"/>
      <c r="DUD175"/>
      <c r="DUE175"/>
      <c r="DUF175"/>
      <c r="DUG175"/>
      <c r="DUH175"/>
      <c r="DUI175"/>
      <c r="DUJ175"/>
      <c r="DUK175"/>
      <c r="DUL175"/>
      <c r="DUM175"/>
      <c r="DUN175"/>
      <c r="DUO175"/>
      <c r="DUP175"/>
      <c r="DUQ175"/>
      <c r="DUR175"/>
      <c r="DUS175"/>
      <c r="DUT175"/>
      <c r="DUU175"/>
      <c r="DUV175"/>
      <c r="DUW175"/>
      <c r="DUX175"/>
      <c r="DUY175"/>
      <c r="DUZ175"/>
      <c r="DVA175"/>
      <c r="DVB175"/>
      <c r="DVC175"/>
      <c r="DVD175"/>
      <c r="DVE175"/>
      <c r="DVF175"/>
      <c r="DVG175"/>
      <c r="DVH175"/>
      <c r="DVI175"/>
      <c r="DVJ175"/>
      <c r="DVK175"/>
      <c r="DVL175"/>
      <c r="DVM175"/>
      <c r="DVN175"/>
      <c r="DVO175"/>
      <c r="DVP175"/>
      <c r="DVQ175"/>
      <c r="DVR175"/>
      <c r="DVS175"/>
      <c r="DVT175"/>
      <c r="DVU175"/>
      <c r="DVV175"/>
      <c r="DVW175"/>
      <c r="DVX175"/>
      <c r="DVY175"/>
      <c r="DVZ175"/>
      <c r="DWA175"/>
      <c r="DWB175"/>
      <c r="DWC175"/>
      <c r="DWD175"/>
      <c r="DWE175"/>
      <c r="DWF175"/>
      <c r="DWG175"/>
      <c r="DWH175"/>
      <c r="DWI175"/>
      <c r="DWJ175"/>
      <c r="DWK175"/>
      <c r="DWL175"/>
      <c r="DWM175"/>
      <c r="DWN175"/>
      <c r="DWO175"/>
      <c r="DWP175"/>
      <c r="DWQ175"/>
      <c r="DWR175"/>
      <c r="DWS175"/>
      <c r="DWT175"/>
      <c r="DWU175"/>
      <c r="DWV175"/>
      <c r="DWW175"/>
      <c r="DWX175"/>
      <c r="DWY175"/>
      <c r="DWZ175"/>
      <c r="DXA175"/>
      <c r="DXB175"/>
      <c r="DXC175"/>
      <c r="DXD175"/>
      <c r="DXE175"/>
      <c r="DXF175"/>
      <c r="DXG175"/>
      <c r="DXH175"/>
      <c r="DXI175"/>
      <c r="DXJ175"/>
      <c r="DXK175"/>
      <c r="DXL175"/>
      <c r="DXM175"/>
      <c r="DXN175"/>
      <c r="DXO175"/>
      <c r="DXP175"/>
      <c r="DXQ175"/>
      <c r="DXR175"/>
      <c r="DXS175"/>
      <c r="DXT175"/>
      <c r="DXU175"/>
      <c r="DXV175"/>
      <c r="DXW175"/>
      <c r="DXX175"/>
      <c r="DXY175"/>
      <c r="DXZ175"/>
      <c r="DYA175"/>
      <c r="DYB175"/>
      <c r="DYC175"/>
      <c r="DYD175"/>
      <c r="DYE175"/>
      <c r="DYF175"/>
      <c r="DYG175"/>
      <c r="DYH175"/>
      <c r="DYI175"/>
      <c r="DYJ175"/>
      <c r="DYK175"/>
      <c r="DYL175"/>
      <c r="DYM175"/>
      <c r="DYN175"/>
      <c r="DYO175"/>
      <c r="DYP175"/>
      <c r="DYQ175"/>
      <c r="DYR175"/>
      <c r="DYS175"/>
      <c r="DYT175"/>
      <c r="DYU175"/>
      <c r="DYV175"/>
      <c r="DYW175"/>
      <c r="DYX175"/>
      <c r="DYY175"/>
      <c r="DYZ175"/>
      <c r="DZA175"/>
      <c r="DZB175"/>
      <c r="DZC175"/>
      <c r="DZD175"/>
      <c r="DZE175"/>
      <c r="DZF175"/>
      <c r="DZG175"/>
      <c r="DZH175"/>
      <c r="DZI175"/>
      <c r="DZJ175"/>
      <c r="DZK175"/>
      <c r="DZL175"/>
      <c r="DZM175"/>
      <c r="DZN175"/>
      <c r="DZO175"/>
      <c r="DZP175"/>
      <c r="DZQ175"/>
      <c r="DZR175"/>
      <c r="DZS175"/>
      <c r="DZT175"/>
      <c r="DZU175"/>
      <c r="DZV175"/>
      <c r="DZW175"/>
      <c r="DZX175"/>
      <c r="DZY175"/>
      <c r="DZZ175"/>
      <c r="EAA175"/>
      <c r="EAB175"/>
      <c r="EAC175"/>
      <c r="EAD175"/>
      <c r="EAE175"/>
      <c r="EAF175"/>
      <c r="EAG175"/>
      <c r="EAH175"/>
      <c r="EAI175"/>
      <c r="EAJ175"/>
      <c r="EAK175"/>
      <c r="EAL175"/>
      <c r="EAM175"/>
      <c r="EAN175"/>
      <c r="EAO175"/>
      <c r="EAP175"/>
      <c r="EAQ175"/>
      <c r="EAR175"/>
      <c r="EAS175"/>
      <c r="EAT175"/>
      <c r="EAU175"/>
      <c r="EAV175"/>
      <c r="EAW175"/>
      <c r="EAX175"/>
      <c r="EAY175"/>
      <c r="EAZ175"/>
      <c r="EBA175"/>
      <c r="EBB175"/>
      <c r="EBC175"/>
      <c r="EBD175"/>
      <c r="EBE175"/>
      <c r="EBF175"/>
      <c r="EBG175"/>
      <c r="EBH175"/>
      <c r="EBI175"/>
      <c r="EBJ175"/>
      <c r="EBK175"/>
      <c r="EBL175"/>
      <c r="EBM175"/>
      <c r="EBN175"/>
      <c r="EBO175"/>
      <c r="EBP175"/>
      <c r="EBQ175"/>
      <c r="EBR175"/>
      <c r="EBS175"/>
      <c r="EBT175"/>
      <c r="EBU175"/>
      <c r="EBV175"/>
      <c r="EBW175"/>
      <c r="EBX175"/>
      <c r="EBY175"/>
      <c r="EBZ175"/>
      <c r="ECA175"/>
      <c r="ECB175"/>
      <c r="ECC175"/>
      <c r="ECD175"/>
      <c r="ECE175"/>
      <c r="ECF175"/>
      <c r="ECG175"/>
      <c r="ECH175"/>
      <c r="ECI175"/>
      <c r="ECJ175"/>
      <c r="ECK175"/>
      <c r="ECL175"/>
      <c r="ECM175"/>
      <c r="ECN175"/>
      <c r="ECO175"/>
      <c r="ECP175"/>
      <c r="ECQ175"/>
      <c r="ECR175"/>
      <c r="ECS175"/>
      <c r="ECT175"/>
      <c r="ECU175"/>
      <c r="ECV175"/>
      <c r="ECW175"/>
      <c r="ECX175"/>
      <c r="ECY175"/>
      <c r="ECZ175"/>
      <c r="EDA175"/>
      <c r="EDB175"/>
      <c r="EDC175"/>
      <c r="EDD175"/>
      <c r="EDE175"/>
      <c r="EDF175"/>
      <c r="EDG175"/>
      <c r="EDH175"/>
      <c r="EDI175"/>
      <c r="EDJ175"/>
      <c r="EDK175"/>
      <c r="EDL175"/>
      <c r="EDM175"/>
      <c r="EDN175"/>
      <c r="EDO175"/>
      <c r="EDP175"/>
      <c r="EDQ175"/>
      <c r="EDR175"/>
      <c r="EDS175"/>
      <c r="EDT175"/>
      <c r="EDU175"/>
      <c r="EDV175"/>
      <c r="EDW175"/>
      <c r="EDX175"/>
      <c r="EDY175"/>
      <c r="EDZ175"/>
      <c r="EEA175"/>
      <c r="EEB175"/>
      <c r="EEC175"/>
      <c r="EED175"/>
      <c r="EEE175"/>
      <c r="EEF175"/>
      <c r="EEG175"/>
      <c r="EEH175"/>
      <c r="EEI175"/>
      <c r="EEJ175"/>
      <c r="EEK175"/>
      <c r="EEL175"/>
      <c r="EEM175"/>
      <c r="EEN175"/>
      <c r="EEO175"/>
      <c r="EEP175"/>
      <c r="EEQ175"/>
      <c r="EER175"/>
      <c r="EES175"/>
      <c r="EET175"/>
      <c r="EEU175"/>
      <c r="EEV175"/>
      <c r="EEW175"/>
      <c r="EEX175"/>
      <c r="EEY175"/>
      <c r="EEZ175"/>
      <c r="EFA175"/>
      <c r="EFB175"/>
      <c r="EFC175"/>
      <c r="EFD175"/>
      <c r="EFE175"/>
      <c r="EFF175"/>
      <c r="EFG175"/>
      <c r="EFH175"/>
      <c r="EFI175"/>
      <c r="EFJ175"/>
      <c r="EFK175"/>
      <c r="EFL175"/>
      <c r="EFM175"/>
      <c r="EFN175"/>
      <c r="EFO175"/>
      <c r="EFP175"/>
      <c r="EFQ175"/>
      <c r="EFR175"/>
      <c r="EFS175"/>
      <c r="EFT175"/>
      <c r="EFU175"/>
      <c r="EFV175"/>
      <c r="EFW175"/>
      <c r="EFX175"/>
      <c r="EFY175"/>
      <c r="EFZ175"/>
      <c r="EGA175"/>
      <c r="EGB175"/>
      <c r="EGC175"/>
      <c r="EGD175"/>
      <c r="EGE175"/>
      <c r="EGF175"/>
      <c r="EGG175"/>
      <c r="EGH175"/>
      <c r="EGI175"/>
      <c r="EGJ175"/>
      <c r="EGK175"/>
      <c r="EGL175"/>
      <c r="EGM175"/>
      <c r="EGN175"/>
      <c r="EGO175"/>
      <c r="EGP175"/>
      <c r="EGQ175"/>
      <c r="EGR175"/>
      <c r="EGS175"/>
      <c r="EGT175"/>
      <c r="EGU175"/>
      <c r="EGV175"/>
      <c r="EGW175"/>
      <c r="EGX175"/>
      <c r="EGY175"/>
      <c r="EGZ175"/>
      <c r="EHA175"/>
      <c r="EHB175"/>
      <c r="EHC175"/>
      <c r="EHD175"/>
      <c r="EHE175"/>
      <c r="EHF175"/>
      <c r="EHG175"/>
      <c r="EHH175"/>
      <c r="EHI175"/>
      <c r="EHJ175"/>
      <c r="EHK175"/>
      <c r="EHL175"/>
      <c r="EHM175"/>
      <c r="EHN175"/>
      <c r="EHO175"/>
      <c r="EHP175"/>
      <c r="EHQ175"/>
      <c r="EHR175"/>
      <c r="EHS175"/>
      <c r="EHT175"/>
      <c r="EHU175"/>
      <c r="EHV175"/>
      <c r="EHW175"/>
      <c r="EHX175"/>
      <c r="EHY175"/>
      <c r="EHZ175"/>
      <c r="EIA175"/>
      <c r="EIB175"/>
      <c r="EIC175"/>
      <c r="EID175"/>
      <c r="EIE175"/>
      <c r="EIF175"/>
      <c r="EIG175"/>
      <c r="EIH175"/>
      <c r="EII175"/>
      <c r="EIJ175"/>
      <c r="EIK175"/>
      <c r="EIL175"/>
      <c r="EIM175"/>
      <c r="EIN175"/>
      <c r="EIO175"/>
      <c r="EIP175"/>
      <c r="EIQ175"/>
      <c r="EIR175"/>
      <c r="EIS175"/>
      <c r="EIT175"/>
      <c r="EIU175"/>
      <c r="EIV175"/>
      <c r="EIW175"/>
      <c r="EIX175"/>
      <c r="EIY175"/>
      <c r="EIZ175"/>
      <c r="EJA175"/>
      <c r="EJB175"/>
      <c r="EJC175"/>
      <c r="EJD175"/>
      <c r="EJE175"/>
      <c r="EJF175"/>
      <c r="EJG175"/>
      <c r="EJH175"/>
      <c r="EJI175"/>
      <c r="EJJ175"/>
      <c r="EJK175"/>
      <c r="EJL175"/>
      <c r="EJM175"/>
      <c r="EJN175"/>
      <c r="EJO175"/>
      <c r="EJP175"/>
      <c r="EJQ175"/>
      <c r="EJR175"/>
      <c r="EJS175"/>
      <c r="EJT175"/>
      <c r="EJU175"/>
      <c r="EJV175"/>
      <c r="EJW175"/>
      <c r="EJX175"/>
      <c r="EJY175"/>
      <c r="EJZ175"/>
      <c r="EKA175"/>
      <c r="EKB175"/>
      <c r="EKC175"/>
      <c r="EKD175"/>
      <c r="EKE175"/>
      <c r="EKF175"/>
      <c r="EKG175"/>
      <c r="EKH175"/>
      <c r="EKI175"/>
      <c r="EKJ175"/>
      <c r="EKK175"/>
      <c r="EKL175"/>
      <c r="EKM175"/>
      <c r="EKN175"/>
      <c r="EKO175"/>
      <c r="EKP175"/>
      <c r="EKQ175"/>
      <c r="EKR175"/>
      <c r="EKS175"/>
      <c r="EKT175"/>
      <c r="EKU175"/>
      <c r="EKV175"/>
      <c r="EKW175"/>
      <c r="EKX175"/>
      <c r="EKY175"/>
      <c r="EKZ175"/>
      <c r="ELA175"/>
      <c r="ELB175"/>
      <c r="ELC175"/>
      <c r="ELD175"/>
      <c r="ELE175"/>
      <c r="ELF175"/>
      <c r="ELG175"/>
      <c r="ELH175"/>
      <c r="ELI175"/>
      <c r="ELJ175"/>
      <c r="ELK175"/>
      <c r="ELL175"/>
      <c r="ELM175"/>
      <c r="ELN175"/>
      <c r="ELO175"/>
      <c r="ELP175"/>
      <c r="ELQ175"/>
      <c r="ELR175"/>
      <c r="ELS175"/>
      <c r="ELT175"/>
      <c r="ELU175"/>
      <c r="ELV175"/>
      <c r="ELW175"/>
      <c r="ELX175"/>
      <c r="ELY175"/>
      <c r="ELZ175"/>
      <c r="EMA175"/>
      <c r="EMB175"/>
      <c r="EMC175"/>
      <c r="EMD175"/>
      <c r="EME175"/>
      <c r="EMF175"/>
      <c r="EMG175"/>
      <c r="EMH175"/>
      <c r="EMI175"/>
      <c r="EMJ175"/>
      <c r="EMK175"/>
      <c r="EML175"/>
      <c r="EMM175"/>
      <c r="EMN175"/>
      <c r="EMO175"/>
      <c r="EMP175"/>
      <c r="EMQ175"/>
      <c r="EMR175"/>
      <c r="EMS175"/>
      <c r="EMT175"/>
      <c r="EMU175"/>
      <c r="EMV175"/>
      <c r="EMW175"/>
      <c r="EMX175"/>
      <c r="EMY175"/>
      <c r="EMZ175"/>
      <c r="ENA175"/>
      <c r="ENB175"/>
      <c r="ENC175"/>
      <c r="END175"/>
      <c r="ENE175"/>
      <c r="ENF175"/>
      <c r="ENG175"/>
      <c r="ENH175"/>
      <c r="ENI175"/>
      <c r="ENJ175"/>
      <c r="ENK175"/>
      <c r="ENL175"/>
      <c r="ENM175"/>
      <c r="ENN175"/>
      <c r="ENO175"/>
      <c r="ENP175"/>
      <c r="ENQ175"/>
      <c r="ENR175"/>
      <c r="ENS175"/>
      <c r="ENT175"/>
      <c r="ENU175"/>
      <c r="ENV175"/>
      <c r="ENW175"/>
      <c r="ENX175"/>
      <c r="ENY175"/>
      <c r="ENZ175"/>
      <c r="EOA175"/>
      <c r="EOB175"/>
      <c r="EOC175"/>
      <c r="EOD175"/>
      <c r="EOE175"/>
      <c r="EOF175"/>
      <c r="EOG175"/>
      <c r="EOH175"/>
      <c r="EOI175"/>
      <c r="EOJ175"/>
      <c r="EOK175"/>
      <c r="EOL175"/>
      <c r="EOM175"/>
      <c r="EON175"/>
      <c r="EOO175"/>
      <c r="EOP175"/>
      <c r="EOQ175"/>
      <c r="EOR175"/>
      <c r="EOS175"/>
      <c r="EOT175"/>
      <c r="EOU175"/>
      <c r="EOV175"/>
      <c r="EOW175"/>
      <c r="EOX175"/>
      <c r="EOY175"/>
      <c r="EOZ175"/>
      <c r="EPA175"/>
      <c r="EPB175"/>
      <c r="EPC175"/>
      <c r="EPD175"/>
      <c r="EPE175"/>
      <c r="EPF175"/>
      <c r="EPG175"/>
      <c r="EPH175"/>
      <c r="EPI175"/>
      <c r="EPJ175"/>
      <c r="EPK175"/>
      <c r="EPL175"/>
      <c r="EPM175"/>
      <c r="EPN175"/>
      <c r="EPO175"/>
      <c r="EPP175"/>
      <c r="EPQ175"/>
      <c r="EPR175"/>
      <c r="EPS175"/>
      <c r="EPT175"/>
      <c r="EPU175"/>
      <c r="EPV175"/>
      <c r="EPW175"/>
      <c r="EPX175"/>
      <c r="EPY175"/>
      <c r="EPZ175"/>
      <c r="EQA175"/>
      <c r="EQB175"/>
      <c r="EQC175"/>
      <c r="EQD175"/>
      <c r="EQE175"/>
      <c r="EQF175"/>
      <c r="EQG175"/>
      <c r="EQH175"/>
      <c r="EQI175"/>
      <c r="EQJ175"/>
      <c r="EQK175"/>
      <c r="EQL175"/>
      <c r="EQM175"/>
      <c r="EQN175"/>
      <c r="EQO175"/>
      <c r="EQP175"/>
      <c r="EQQ175"/>
      <c r="EQR175"/>
      <c r="EQS175"/>
      <c r="EQT175"/>
      <c r="EQU175"/>
      <c r="EQV175"/>
      <c r="EQW175"/>
      <c r="EQX175"/>
      <c r="EQY175"/>
      <c r="EQZ175"/>
      <c r="ERA175"/>
      <c r="ERB175"/>
      <c r="ERC175"/>
      <c r="ERD175"/>
      <c r="ERE175"/>
      <c r="ERF175"/>
      <c r="ERG175"/>
      <c r="ERH175"/>
      <c r="ERI175"/>
      <c r="ERJ175"/>
      <c r="ERK175"/>
      <c r="ERL175"/>
      <c r="ERM175"/>
      <c r="ERN175"/>
      <c r="ERO175"/>
      <c r="ERP175"/>
      <c r="ERQ175"/>
      <c r="ERR175"/>
      <c r="ERS175"/>
      <c r="ERT175"/>
      <c r="ERU175"/>
      <c r="ERV175"/>
      <c r="ERW175"/>
      <c r="ERX175"/>
      <c r="ERY175"/>
      <c r="ERZ175"/>
      <c r="ESA175"/>
      <c r="ESB175"/>
      <c r="ESC175"/>
      <c r="ESD175"/>
      <c r="ESE175"/>
      <c r="ESF175"/>
      <c r="ESG175"/>
      <c r="ESH175"/>
      <c r="ESI175"/>
      <c r="ESJ175"/>
      <c r="ESK175"/>
      <c r="ESL175"/>
      <c r="ESM175"/>
      <c r="ESN175"/>
      <c r="ESO175"/>
      <c r="ESP175"/>
      <c r="ESQ175"/>
      <c r="ESR175"/>
      <c r="ESS175"/>
      <c r="EST175"/>
      <c r="ESU175"/>
      <c r="ESV175"/>
      <c r="ESW175"/>
      <c r="ESX175"/>
      <c r="ESY175"/>
      <c r="ESZ175"/>
      <c r="ETA175"/>
      <c r="ETB175"/>
      <c r="ETC175"/>
      <c r="ETD175"/>
      <c r="ETE175"/>
      <c r="ETF175"/>
      <c r="ETG175"/>
      <c r="ETH175"/>
      <c r="ETI175"/>
      <c r="ETJ175"/>
      <c r="ETK175"/>
      <c r="ETL175"/>
      <c r="ETM175"/>
      <c r="ETN175"/>
      <c r="ETO175"/>
      <c r="ETP175"/>
      <c r="ETQ175"/>
      <c r="ETR175"/>
      <c r="ETS175"/>
      <c r="ETT175"/>
      <c r="ETU175"/>
      <c r="ETV175"/>
      <c r="ETW175"/>
      <c r="ETX175"/>
      <c r="ETY175"/>
      <c r="ETZ175"/>
      <c r="EUA175"/>
      <c r="EUB175"/>
      <c r="EUC175"/>
      <c r="EUD175"/>
      <c r="EUE175"/>
      <c r="EUF175"/>
      <c r="EUG175"/>
      <c r="EUH175"/>
      <c r="EUI175"/>
      <c r="EUJ175"/>
      <c r="EUK175"/>
      <c r="EUL175"/>
      <c r="EUM175"/>
      <c r="EUN175"/>
      <c r="EUO175"/>
      <c r="EUP175"/>
      <c r="EUQ175"/>
      <c r="EUR175"/>
      <c r="EUS175"/>
      <c r="EUT175"/>
      <c r="EUU175"/>
      <c r="EUV175"/>
      <c r="EUW175"/>
      <c r="EUX175"/>
      <c r="EUY175"/>
      <c r="EUZ175"/>
      <c r="EVA175"/>
      <c r="EVB175"/>
      <c r="EVC175"/>
      <c r="EVD175"/>
      <c r="EVE175"/>
      <c r="EVF175"/>
      <c r="EVG175"/>
      <c r="EVH175"/>
      <c r="EVI175"/>
      <c r="EVJ175"/>
      <c r="EVK175"/>
      <c r="EVL175"/>
      <c r="EVM175"/>
      <c r="EVN175"/>
      <c r="EVO175"/>
      <c r="EVP175"/>
      <c r="EVQ175"/>
      <c r="EVR175"/>
      <c r="EVS175"/>
      <c r="EVT175"/>
      <c r="EVU175"/>
      <c r="EVV175"/>
      <c r="EVW175"/>
      <c r="EVX175"/>
      <c r="EVY175"/>
      <c r="EVZ175"/>
      <c r="EWA175"/>
      <c r="EWB175"/>
      <c r="EWC175"/>
      <c r="EWD175"/>
      <c r="EWE175"/>
      <c r="EWF175"/>
      <c r="EWG175"/>
      <c r="EWH175"/>
      <c r="EWI175"/>
      <c r="EWJ175"/>
      <c r="EWK175"/>
      <c r="EWL175"/>
      <c r="EWM175"/>
      <c r="EWN175"/>
      <c r="EWO175"/>
      <c r="EWP175"/>
      <c r="EWQ175"/>
      <c r="EWR175"/>
      <c r="EWS175"/>
      <c r="EWT175"/>
      <c r="EWU175"/>
      <c r="EWV175"/>
      <c r="EWW175"/>
      <c r="EWX175"/>
      <c r="EWY175"/>
      <c r="EWZ175"/>
      <c r="EXA175"/>
      <c r="EXB175"/>
      <c r="EXC175"/>
      <c r="EXD175"/>
      <c r="EXE175"/>
      <c r="EXF175"/>
      <c r="EXG175"/>
      <c r="EXH175"/>
      <c r="EXI175"/>
      <c r="EXJ175"/>
      <c r="EXK175"/>
      <c r="EXL175"/>
      <c r="EXM175"/>
      <c r="EXN175"/>
      <c r="EXO175"/>
      <c r="EXP175"/>
      <c r="EXQ175"/>
      <c r="EXR175"/>
      <c r="EXS175"/>
      <c r="EXT175"/>
      <c r="EXU175"/>
      <c r="EXV175"/>
      <c r="EXW175"/>
      <c r="EXX175"/>
      <c r="EXY175"/>
      <c r="EXZ175"/>
      <c r="EYA175"/>
      <c r="EYB175"/>
      <c r="EYC175"/>
      <c r="EYD175"/>
      <c r="EYE175"/>
      <c r="EYF175"/>
      <c r="EYG175"/>
      <c r="EYH175"/>
      <c r="EYI175"/>
      <c r="EYJ175"/>
      <c r="EYK175"/>
      <c r="EYL175"/>
      <c r="EYM175"/>
      <c r="EYN175"/>
      <c r="EYO175"/>
      <c r="EYP175"/>
      <c r="EYQ175"/>
      <c r="EYR175"/>
      <c r="EYS175"/>
      <c r="EYT175"/>
      <c r="EYU175"/>
      <c r="EYV175"/>
      <c r="EYW175"/>
      <c r="EYX175"/>
      <c r="EYY175"/>
      <c r="EYZ175"/>
      <c r="EZA175"/>
      <c r="EZB175"/>
      <c r="EZC175"/>
    </row>
    <row r="176" spans="1:4059" ht="15.75" x14ac:dyDescent="0.25">
      <c r="A176" s="48"/>
      <c r="B176" s="126"/>
      <c r="C176" s="171" t="s">
        <v>12536</v>
      </c>
      <c r="D176" s="170">
        <v>408</v>
      </c>
      <c r="E176" s="170">
        <v>485</v>
      </c>
      <c r="F176" s="170">
        <v>4342</v>
      </c>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c r="AQD176"/>
      <c r="AQE176"/>
      <c r="AQF176"/>
      <c r="AQG176"/>
      <c r="AQH176"/>
      <c r="AQI176"/>
      <c r="AQJ176"/>
      <c r="AQK176"/>
      <c r="AQL176"/>
      <c r="AQM176"/>
      <c r="AQN176"/>
      <c r="AQO176"/>
      <c r="AQP176"/>
      <c r="AQQ176"/>
      <c r="AQR176"/>
      <c r="AQS176"/>
      <c r="AQT176"/>
      <c r="AQU176"/>
      <c r="AQV176"/>
      <c r="AQW176"/>
      <c r="AQX176"/>
      <c r="AQY176"/>
      <c r="AQZ176"/>
      <c r="ARA176"/>
      <c r="ARB176"/>
      <c r="ARC176"/>
      <c r="ARD176"/>
      <c r="ARE176"/>
      <c r="ARF176"/>
      <c r="ARG176"/>
      <c r="ARH176"/>
      <c r="ARI176"/>
      <c r="ARJ176"/>
      <c r="ARK176"/>
      <c r="ARL176"/>
      <c r="ARM176"/>
      <c r="ARN176"/>
      <c r="ARO176"/>
      <c r="ARP176"/>
      <c r="ARQ176"/>
      <c r="ARR176"/>
      <c r="ARS176"/>
      <c r="ART176"/>
      <c r="ARU176"/>
      <c r="ARV176"/>
      <c r="ARW176"/>
      <c r="ARX176"/>
      <c r="ARY176"/>
      <c r="ARZ176"/>
      <c r="ASA176"/>
      <c r="ASB176"/>
      <c r="ASC176"/>
      <c r="ASD176"/>
      <c r="ASE176"/>
      <c r="ASF176"/>
      <c r="ASG176"/>
      <c r="ASH176"/>
      <c r="ASI176"/>
      <c r="ASJ176"/>
      <c r="ASK176"/>
      <c r="ASL176"/>
      <c r="ASM176"/>
      <c r="ASN176"/>
      <c r="ASO176"/>
      <c r="ASP176"/>
      <c r="ASQ176"/>
      <c r="ASR176"/>
      <c r="ASS176"/>
      <c r="AST176"/>
      <c r="ASU176"/>
      <c r="ASV176"/>
      <c r="ASW176"/>
      <c r="ASX176"/>
      <c r="ASY176"/>
      <c r="ASZ176"/>
      <c r="ATA176"/>
      <c r="ATB176"/>
      <c r="ATC176"/>
      <c r="ATD176"/>
      <c r="ATE176"/>
      <c r="ATF176"/>
      <c r="ATG176"/>
      <c r="ATH176"/>
      <c r="ATI176"/>
      <c r="ATJ176"/>
      <c r="ATK176"/>
      <c r="ATL176"/>
      <c r="ATM176"/>
      <c r="ATN176"/>
      <c r="ATO176"/>
      <c r="ATP176"/>
      <c r="ATQ176"/>
      <c r="ATR176"/>
      <c r="ATS176"/>
      <c r="ATT176"/>
      <c r="ATU176"/>
      <c r="ATV176"/>
      <c r="ATW176"/>
      <c r="ATX176"/>
      <c r="ATY176"/>
      <c r="ATZ176"/>
      <c r="AUA176"/>
      <c r="AUB176"/>
      <c r="AUC176"/>
      <c r="AUD176"/>
      <c r="AUE176"/>
      <c r="AUF176"/>
      <c r="AUG176"/>
      <c r="AUH176"/>
      <c r="AUI176"/>
      <c r="AUJ176"/>
      <c r="AUK176"/>
      <c r="AUL176"/>
      <c r="AUM176"/>
      <c r="AUN176"/>
      <c r="AUO176"/>
      <c r="AUP176"/>
      <c r="AUQ176"/>
      <c r="AUR176"/>
      <c r="AUS176"/>
      <c r="AUT176"/>
      <c r="AUU176"/>
      <c r="AUV176"/>
      <c r="AUW176"/>
      <c r="AUX176"/>
      <c r="AUY176"/>
      <c r="AUZ176"/>
      <c r="AVA176"/>
      <c r="AVB176"/>
      <c r="AVC176"/>
      <c r="AVD176"/>
      <c r="AVE176"/>
      <c r="AVF176"/>
      <c r="AVG176"/>
      <c r="AVH176"/>
      <c r="AVI176"/>
      <c r="AVJ176"/>
      <c r="AVK176"/>
      <c r="AVL176"/>
      <c r="AVM176"/>
      <c r="AVN176"/>
      <c r="AVO176"/>
      <c r="AVP176"/>
      <c r="AVQ176"/>
      <c r="AVR176"/>
      <c r="AVS176"/>
      <c r="AVT176"/>
      <c r="AVU176"/>
      <c r="AVV176"/>
      <c r="AVW176"/>
      <c r="AVX176"/>
      <c r="AVY176"/>
      <c r="AVZ176"/>
      <c r="AWA176"/>
      <c r="AWB176"/>
      <c r="AWC176"/>
      <c r="AWD176"/>
      <c r="AWE176"/>
      <c r="AWF176"/>
      <c r="AWG176"/>
      <c r="AWH176"/>
      <c r="AWI176"/>
      <c r="AWJ176"/>
      <c r="AWK176"/>
      <c r="AWL176"/>
      <c r="AWM176"/>
      <c r="AWN176"/>
      <c r="AWO176"/>
      <c r="AWP176"/>
      <c r="AWQ176"/>
      <c r="AWR176"/>
      <c r="AWS176"/>
      <c r="AWT176"/>
      <c r="AWU176"/>
      <c r="AWV176"/>
      <c r="AWW176"/>
      <c r="AWX176"/>
      <c r="AWY176"/>
      <c r="AWZ176"/>
      <c r="AXA176"/>
      <c r="AXB176"/>
      <c r="AXC176"/>
      <c r="AXD176"/>
      <c r="AXE176"/>
      <c r="AXF176"/>
      <c r="AXG176"/>
      <c r="AXH176"/>
      <c r="AXI176"/>
      <c r="AXJ176"/>
      <c r="AXK176"/>
      <c r="AXL176"/>
      <c r="AXM176"/>
      <c r="AXN176"/>
      <c r="AXO176"/>
      <c r="AXP176"/>
      <c r="AXQ176"/>
      <c r="AXR176"/>
      <c r="AXS176"/>
      <c r="AXT176"/>
      <c r="AXU176"/>
      <c r="AXV176"/>
      <c r="AXW176"/>
      <c r="AXX176"/>
      <c r="AXY176"/>
      <c r="AXZ176"/>
      <c r="AYA176"/>
      <c r="AYB176"/>
      <c r="AYC176"/>
      <c r="AYD176"/>
      <c r="AYE176"/>
      <c r="AYF176"/>
      <c r="AYG176"/>
      <c r="AYH176"/>
      <c r="AYI176"/>
      <c r="AYJ176"/>
      <c r="AYK176"/>
      <c r="AYL176"/>
      <c r="AYM176"/>
      <c r="AYN176"/>
      <c r="AYO176"/>
      <c r="AYP176"/>
      <c r="AYQ176"/>
      <c r="AYR176"/>
      <c r="AYS176"/>
      <c r="AYT176"/>
      <c r="AYU176"/>
      <c r="AYV176"/>
      <c r="AYW176"/>
      <c r="AYX176"/>
      <c r="AYY176"/>
      <c r="AYZ176"/>
      <c r="AZA176"/>
      <c r="AZB176"/>
      <c r="AZC176"/>
      <c r="AZD176"/>
      <c r="AZE176"/>
      <c r="AZF176"/>
      <c r="AZG176"/>
      <c r="AZH176"/>
      <c r="AZI176"/>
      <c r="AZJ176"/>
      <c r="AZK176"/>
      <c r="AZL176"/>
      <c r="AZM176"/>
      <c r="AZN176"/>
      <c r="AZO176"/>
      <c r="AZP176"/>
      <c r="AZQ176"/>
      <c r="AZR176"/>
      <c r="AZS176"/>
      <c r="AZT176"/>
      <c r="AZU176"/>
      <c r="AZV176"/>
      <c r="AZW176"/>
      <c r="AZX176"/>
      <c r="AZY176"/>
      <c r="AZZ176"/>
      <c r="BAA176"/>
      <c r="BAB176"/>
      <c r="BAC176"/>
      <c r="BAD176"/>
      <c r="BAE176"/>
      <c r="BAF176"/>
      <c r="BAG176"/>
      <c r="BAH176"/>
      <c r="BAI176"/>
      <c r="BAJ176"/>
      <c r="BAK176"/>
      <c r="BAL176"/>
      <c r="BAM176"/>
      <c r="BAN176"/>
      <c r="BAO176"/>
      <c r="BAP176"/>
      <c r="BAQ176"/>
      <c r="BAR176"/>
      <c r="BAS176"/>
      <c r="BAT176"/>
      <c r="BAU176"/>
      <c r="BAV176"/>
      <c r="BAW176"/>
      <c r="BAX176"/>
      <c r="BAY176"/>
      <c r="BAZ176"/>
      <c r="BBA176"/>
      <c r="BBB176"/>
      <c r="BBC176"/>
      <c r="BBD176"/>
      <c r="BBE176"/>
      <c r="BBF176"/>
      <c r="BBG176"/>
      <c r="BBH176"/>
      <c r="BBI176"/>
      <c r="BBJ176"/>
      <c r="BBK176"/>
      <c r="BBL176"/>
      <c r="BBM176"/>
      <c r="BBN176"/>
      <c r="BBO176"/>
      <c r="BBP176"/>
      <c r="BBQ176"/>
      <c r="BBR176"/>
      <c r="BBS176"/>
      <c r="BBT176"/>
      <c r="BBU176"/>
      <c r="BBV176"/>
      <c r="BBW176"/>
      <c r="BBX176"/>
      <c r="BBY176"/>
      <c r="BBZ176"/>
      <c r="BCA176"/>
      <c r="BCB176"/>
      <c r="BCC176"/>
      <c r="BCD176"/>
      <c r="BCE176"/>
      <c r="BCF176"/>
      <c r="BCG176"/>
      <c r="BCH176"/>
      <c r="BCI176"/>
      <c r="BCJ176"/>
      <c r="BCK176"/>
      <c r="BCL176"/>
      <c r="BCM176"/>
      <c r="BCN176"/>
      <c r="BCO176"/>
      <c r="BCP176"/>
      <c r="BCQ176"/>
      <c r="BCR176"/>
      <c r="BCS176"/>
      <c r="BCT176"/>
      <c r="BCU176"/>
      <c r="BCV176"/>
      <c r="BCW176"/>
      <c r="BCX176"/>
      <c r="BCY176"/>
      <c r="BCZ176"/>
      <c r="BDA176"/>
      <c r="BDB176"/>
      <c r="BDC176"/>
      <c r="BDD176"/>
      <c r="BDE176"/>
      <c r="BDF176"/>
      <c r="BDG176"/>
      <c r="BDH176"/>
      <c r="BDI176"/>
      <c r="BDJ176"/>
      <c r="BDK176"/>
      <c r="BDL176"/>
      <c r="BDM176"/>
      <c r="BDN176"/>
      <c r="BDO176"/>
      <c r="BDP176"/>
      <c r="BDQ176"/>
      <c r="BDR176"/>
      <c r="BDS176"/>
      <c r="BDT176"/>
      <c r="BDU176"/>
      <c r="BDV176"/>
      <c r="BDW176"/>
      <c r="BDX176"/>
      <c r="BDY176"/>
      <c r="BDZ176"/>
      <c r="BEA176"/>
      <c r="BEB176"/>
      <c r="BEC176"/>
      <c r="BED176"/>
      <c r="BEE176"/>
      <c r="BEF176"/>
      <c r="BEG176"/>
      <c r="BEH176"/>
      <c r="BEI176"/>
      <c r="BEJ176"/>
      <c r="BEK176"/>
      <c r="BEL176"/>
      <c r="BEM176"/>
      <c r="BEN176"/>
      <c r="BEO176"/>
      <c r="BEP176"/>
      <c r="BEQ176"/>
      <c r="BER176"/>
      <c r="BES176"/>
      <c r="BET176"/>
      <c r="BEU176"/>
      <c r="BEV176"/>
      <c r="BEW176"/>
      <c r="BEX176"/>
      <c r="BEY176"/>
      <c r="BEZ176"/>
      <c r="BFA176"/>
      <c r="BFB176"/>
      <c r="BFC176"/>
      <c r="BFD176"/>
      <c r="BFE176"/>
      <c r="BFF176"/>
      <c r="BFG176"/>
      <c r="BFH176"/>
      <c r="BFI176"/>
      <c r="BFJ176"/>
      <c r="BFK176"/>
      <c r="BFL176"/>
      <c r="BFM176"/>
      <c r="BFN176"/>
      <c r="BFO176"/>
      <c r="BFP176"/>
      <c r="BFQ176"/>
      <c r="BFR176"/>
      <c r="BFS176"/>
      <c r="BFT176"/>
      <c r="BFU176"/>
      <c r="BFV176"/>
      <c r="BFW176"/>
      <c r="BFX176"/>
      <c r="BFY176"/>
      <c r="BFZ176"/>
      <c r="BGA176"/>
      <c r="BGB176"/>
      <c r="BGC176"/>
      <c r="BGD176"/>
      <c r="BGE176"/>
      <c r="BGF176"/>
      <c r="BGG176"/>
      <c r="BGH176"/>
      <c r="BGI176"/>
      <c r="BGJ176"/>
      <c r="BGK176"/>
      <c r="BGL176"/>
      <c r="BGM176"/>
      <c r="BGN176"/>
      <c r="BGO176"/>
      <c r="BGP176"/>
      <c r="BGQ176"/>
      <c r="BGR176"/>
      <c r="BGS176"/>
      <c r="BGT176"/>
      <c r="BGU176"/>
      <c r="BGV176"/>
      <c r="BGW176"/>
      <c r="BGX176"/>
      <c r="BGY176"/>
      <c r="BGZ176"/>
      <c r="BHA176"/>
      <c r="BHB176"/>
      <c r="BHC176"/>
      <c r="BHD176"/>
      <c r="BHE176"/>
      <c r="BHF176"/>
      <c r="BHG176"/>
      <c r="BHH176"/>
      <c r="BHI176"/>
      <c r="BHJ176"/>
      <c r="BHK176"/>
      <c r="BHL176"/>
      <c r="BHM176"/>
      <c r="BHN176"/>
      <c r="BHO176"/>
      <c r="BHP176"/>
      <c r="BHQ176"/>
      <c r="BHR176"/>
      <c r="BHS176"/>
      <c r="BHT176"/>
      <c r="BHU176"/>
      <c r="BHV176"/>
      <c r="BHW176"/>
      <c r="BHX176"/>
      <c r="BHY176"/>
      <c r="BHZ176"/>
      <c r="BIA176"/>
      <c r="BIB176"/>
      <c r="BIC176"/>
      <c r="BID176"/>
      <c r="BIE176"/>
      <c r="BIF176"/>
      <c r="BIG176"/>
      <c r="BIH176"/>
      <c r="BII176"/>
      <c r="BIJ176"/>
      <c r="BIK176"/>
      <c r="BIL176"/>
      <c r="BIM176"/>
      <c r="BIN176"/>
      <c r="BIO176"/>
      <c r="BIP176"/>
      <c r="BIQ176"/>
      <c r="BIR176"/>
      <c r="BIS176"/>
      <c r="BIT176"/>
      <c r="BIU176"/>
      <c r="BIV176"/>
      <c r="BIW176"/>
      <c r="BIX176"/>
      <c r="BIY176"/>
      <c r="BIZ176"/>
      <c r="BJA176"/>
      <c r="BJB176"/>
      <c r="BJC176"/>
      <c r="BJD176"/>
      <c r="BJE176"/>
      <c r="BJF176"/>
      <c r="BJG176"/>
      <c r="BJH176"/>
      <c r="BJI176"/>
      <c r="BJJ176"/>
      <c r="BJK176"/>
      <c r="BJL176"/>
      <c r="BJM176"/>
      <c r="BJN176"/>
      <c r="BJO176"/>
      <c r="BJP176"/>
      <c r="BJQ176"/>
      <c r="BJR176"/>
      <c r="BJS176"/>
      <c r="BJT176"/>
      <c r="BJU176"/>
      <c r="BJV176"/>
      <c r="BJW176"/>
      <c r="BJX176"/>
      <c r="BJY176"/>
      <c r="BJZ176"/>
      <c r="BKA176"/>
      <c r="BKB176"/>
      <c r="BKC176"/>
      <c r="BKD176"/>
      <c r="BKE176"/>
      <c r="BKF176"/>
      <c r="BKG176"/>
      <c r="BKH176"/>
      <c r="BKI176"/>
      <c r="BKJ176"/>
      <c r="BKK176"/>
      <c r="BKL176"/>
      <c r="BKM176"/>
      <c r="BKN176"/>
      <c r="BKO176"/>
      <c r="BKP176"/>
      <c r="BKQ176"/>
      <c r="BKR176"/>
      <c r="BKS176"/>
      <c r="BKT176"/>
      <c r="BKU176"/>
      <c r="BKV176"/>
      <c r="BKW176"/>
      <c r="BKX176"/>
      <c r="BKY176"/>
      <c r="BKZ176"/>
      <c r="BLA176"/>
      <c r="BLB176"/>
      <c r="BLC176"/>
      <c r="BLD176"/>
      <c r="BLE176"/>
      <c r="BLF176"/>
      <c r="BLG176"/>
      <c r="BLH176"/>
      <c r="BLI176"/>
      <c r="BLJ176"/>
      <c r="BLK176"/>
      <c r="BLL176"/>
      <c r="BLM176"/>
      <c r="BLN176"/>
      <c r="BLO176"/>
      <c r="BLP176"/>
      <c r="BLQ176"/>
      <c r="BLR176"/>
      <c r="BLS176"/>
      <c r="BLT176"/>
      <c r="BLU176"/>
      <c r="BLV176"/>
      <c r="BLW176"/>
      <c r="BLX176"/>
      <c r="BLY176"/>
      <c r="BLZ176"/>
      <c r="BMA176"/>
      <c r="BMB176"/>
      <c r="BMC176"/>
      <c r="BMD176"/>
      <c r="BME176"/>
      <c r="BMF176"/>
      <c r="BMG176"/>
      <c r="BMH176"/>
      <c r="BMI176"/>
      <c r="BMJ176"/>
      <c r="BMK176"/>
      <c r="BML176"/>
      <c r="BMM176"/>
      <c r="BMN176"/>
      <c r="BMO176"/>
      <c r="BMP176"/>
      <c r="BMQ176"/>
      <c r="BMR176"/>
      <c r="BMS176"/>
      <c r="BMT176"/>
      <c r="BMU176"/>
      <c r="BMV176"/>
      <c r="BMW176"/>
      <c r="BMX176"/>
      <c r="BMY176"/>
      <c r="BMZ176"/>
      <c r="BNA176"/>
      <c r="BNB176"/>
      <c r="BNC176"/>
      <c r="BND176"/>
      <c r="BNE176"/>
      <c r="BNF176"/>
      <c r="BNG176"/>
      <c r="BNH176"/>
      <c r="BNI176"/>
      <c r="BNJ176"/>
      <c r="BNK176"/>
      <c r="BNL176"/>
      <c r="BNM176"/>
      <c r="BNN176"/>
      <c r="BNO176"/>
      <c r="BNP176"/>
      <c r="BNQ176"/>
      <c r="BNR176"/>
      <c r="BNS176"/>
      <c r="BNT176"/>
      <c r="BNU176"/>
      <c r="BNV176"/>
      <c r="BNW176"/>
      <c r="BNX176"/>
      <c r="BNY176"/>
      <c r="BNZ176"/>
      <c r="BOA176"/>
      <c r="BOB176"/>
      <c r="BOC176"/>
      <c r="BOD176"/>
      <c r="BOE176"/>
      <c r="BOF176"/>
      <c r="BOG176"/>
      <c r="BOH176"/>
      <c r="BOI176"/>
      <c r="BOJ176"/>
      <c r="BOK176"/>
      <c r="BOL176"/>
      <c r="BOM176"/>
      <c r="BON176"/>
      <c r="BOO176"/>
      <c r="BOP176"/>
      <c r="BOQ176"/>
      <c r="BOR176"/>
      <c r="BOS176"/>
      <c r="BOT176"/>
      <c r="BOU176"/>
      <c r="BOV176"/>
      <c r="BOW176"/>
      <c r="BOX176"/>
      <c r="BOY176"/>
      <c r="BOZ176"/>
      <c r="BPA176"/>
      <c r="BPB176"/>
      <c r="BPC176"/>
      <c r="BPD176"/>
      <c r="BPE176"/>
      <c r="BPF176"/>
      <c r="BPG176"/>
      <c r="BPH176"/>
      <c r="BPI176"/>
      <c r="BPJ176"/>
      <c r="BPK176"/>
      <c r="BPL176"/>
      <c r="BPM176"/>
      <c r="BPN176"/>
      <c r="BPO176"/>
      <c r="BPP176"/>
      <c r="BPQ176"/>
      <c r="BPR176"/>
      <c r="BPS176"/>
      <c r="BPT176"/>
      <c r="BPU176"/>
      <c r="BPV176"/>
      <c r="BPW176"/>
      <c r="BPX176"/>
      <c r="BPY176"/>
      <c r="BPZ176"/>
      <c r="BQA176"/>
      <c r="BQB176"/>
      <c r="BQC176"/>
      <c r="BQD176"/>
      <c r="BQE176"/>
      <c r="BQF176"/>
      <c r="BQG176"/>
      <c r="BQH176"/>
      <c r="BQI176"/>
      <c r="BQJ176"/>
      <c r="BQK176"/>
      <c r="BQL176"/>
      <c r="BQM176"/>
      <c r="BQN176"/>
      <c r="BQO176"/>
      <c r="BQP176"/>
      <c r="BQQ176"/>
      <c r="BQR176"/>
      <c r="BQS176"/>
      <c r="BQT176"/>
      <c r="BQU176"/>
      <c r="BQV176"/>
      <c r="BQW176"/>
      <c r="BQX176"/>
      <c r="BQY176"/>
      <c r="BQZ176"/>
      <c r="BRA176"/>
      <c r="BRB176"/>
      <c r="BRC176"/>
      <c r="BRD176"/>
      <c r="BRE176"/>
      <c r="BRF176"/>
      <c r="BRG176"/>
      <c r="BRH176"/>
      <c r="BRI176"/>
      <c r="BRJ176"/>
      <c r="BRK176"/>
      <c r="BRL176"/>
      <c r="BRM176"/>
      <c r="BRN176"/>
      <c r="BRO176"/>
      <c r="BRP176"/>
      <c r="BRQ176"/>
      <c r="BRR176"/>
      <c r="BRS176"/>
      <c r="BRT176"/>
      <c r="BRU176"/>
      <c r="BRV176"/>
      <c r="BRW176"/>
      <c r="BRX176"/>
      <c r="BRY176"/>
      <c r="BRZ176"/>
      <c r="BSA176"/>
      <c r="BSB176"/>
      <c r="BSC176"/>
      <c r="BSD176"/>
      <c r="BSE176"/>
      <c r="BSF176"/>
      <c r="BSG176"/>
      <c r="BSH176"/>
      <c r="BSI176"/>
      <c r="BSJ176"/>
      <c r="BSK176"/>
      <c r="BSL176"/>
      <c r="BSM176"/>
      <c r="BSN176"/>
      <c r="BSO176"/>
      <c r="BSP176"/>
      <c r="BSQ176"/>
      <c r="BSR176"/>
      <c r="BSS176"/>
      <c r="BST176"/>
      <c r="BSU176"/>
      <c r="BSV176"/>
      <c r="BSW176"/>
      <c r="BSX176"/>
      <c r="BSY176"/>
      <c r="BSZ176"/>
      <c r="BTA176"/>
      <c r="BTB176"/>
      <c r="BTC176"/>
      <c r="BTD176"/>
      <c r="BTE176"/>
      <c r="BTF176"/>
      <c r="BTG176"/>
      <c r="BTH176"/>
      <c r="BTI176"/>
      <c r="BTJ176"/>
      <c r="BTK176"/>
      <c r="BTL176"/>
      <c r="BTM176"/>
      <c r="BTN176"/>
      <c r="BTO176"/>
      <c r="BTP176"/>
      <c r="BTQ176"/>
      <c r="BTR176"/>
      <c r="BTS176"/>
      <c r="BTT176"/>
      <c r="BTU176"/>
      <c r="BTV176"/>
      <c r="BTW176"/>
      <c r="BTX176"/>
      <c r="BTY176"/>
      <c r="BTZ176"/>
      <c r="BUA176"/>
      <c r="BUB176"/>
      <c r="BUC176"/>
      <c r="BUD176"/>
      <c r="BUE176"/>
      <c r="BUF176"/>
      <c r="BUG176"/>
      <c r="BUH176"/>
      <c r="BUI176"/>
      <c r="BUJ176"/>
      <c r="BUK176"/>
      <c r="BUL176"/>
      <c r="BUM176"/>
      <c r="BUN176"/>
      <c r="BUO176"/>
      <c r="BUP176"/>
      <c r="BUQ176"/>
      <c r="BUR176"/>
      <c r="BUS176"/>
      <c r="BUT176"/>
      <c r="BUU176"/>
      <c r="BUV176"/>
      <c r="BUW176"/>
      <c r="BUX176"/>
      <c r="BUY176"/>
      <c r="BUZ176"/>
      <c r="BVA176"/>
      <c r="BVB176"/>
      <c r="BVC176"/>
      <c r="BVD176"/>
      <c r="BVE176"/>
      <c r="BVF176"/>
      <c r="BVG176"/>
      <c r="BVH176"/>
      <c r="BVI176"/>
      <c r="BVJ176"/>
      <c r="BVK176"/>
      <c r="BVL176"/>
      <c r="BVM176"/>
      <c r="BVN176"/>
      <c r="BVO176"/>
      <c r="BVP176"/>
      <c r="BVQ176"/>
      <c r="BVR176"/>
      <c r="BVS176"/>
      <c r="BVT176"/>
      <c r="BVU176"/>
      <c r="BVV176"/>
      <c r="BVW176"/>
      <c r="BVX176"/>
      <c r="BVY176"/>
      <c r="BVZ176"/>
      <c r="BWA176"/>
      <c r="BWB176"/>
      <c r="BWC176"/>
      <c r="BWD176"/>
      <c r="BWE176"/>
      <c r="BWF176"/>
      <c r="BWG176"/>
      <c r="BWH176"/>
      <c r="BWI176"/>
      <c r="BWJ176"/>
      <c r="BWK176"/>
      <c r="BWL176"/>
      <c r="BWM176"/>
      <c r="BWN176"/>
      <c r="BWO176"/>
      <c r="BWP176"/>
      <c r="BWQ176"/>
      <c r="BWR176"/>
      <c r="BWS176"/>
      <c r="BWT176"/>
      <c r="BWU176"/>
      <c r="BWV176"/>
      <c r="BWW176"/>
      <c r="BWX176"/>
      <c r="BWY176"/>
      <c r="BWZ176"/>
      <c r="BXA176"/>
      <c r="BXB176"/>
      <c r="BXC176"/>
      <c r="BXD176"/>
      <c r="BXE176"/>
      <c r="BXF176"/>
      <c r="BXG176"/>
      <c r="BXH176"/>
      <c r="BXI176"/>
      <c r="BXJ176"/>
      <c r="BXK176"/>
      <c r="BXL176"/>
      <c r="BXM176"/>
      <c r="BXN176"/>
      <c r="BXO176"/>
      <c r="BXP176"/>
      <c r="BXQ176"/>
      <c r="BXR176"/>
      <c r="BXS176"/>
      <c r="BXT176"/>
      <c r="BXU176"/>
      <c r="BXV176"/>
      <c r="BXW176"/>
      <c r="BXX176"/>
      <c r="BXY176"/>
      <c r="BXZ176"/>
      <c r="BYA176"/>
      <c r="BYB176"/>
      <c r="BYC176"/>
      <c r="BYD176"/>
      <c r="BYE176"/>
      <c r="BYF176"/>
      <c r="BYG176"/>
      <c r="BYH176"/>
      <c r="BYI176"/>
      <c r="BYJ176"/>
      <c r="BYK176"/>
      <c r="BYL176"/>
      <c r="BYM176"/>
      <c r="BYN176"/>
      <c r="BYO176"/>
      <c r="BYP176"/>
      <c r="BYQ176"/>
      <c r="BYR176"/>
      <c r="BYS176"/>
      <c r="BYT176"/>
      <c r="BYU176"/>
      <c r="BYV176"/>
      <c r="BYW176"/>
      <c r="BYX176"/>
      <c r="BYY176"/>
      <c r="BYZ176"/>
      <c r="BZA176"/>
      <c r="BZB176"/>
      <c r="BZC176"/>
      <c r="BZD176"/>
      <c r="BZE176"/>
      <c r="BZF176"/>
      <c r="BZG176"/>
      <c r="BZH176"/>
      <c r="BZI176"/>
      <c r="BZJ176"/>
      <c r="BZK176"/>
      <c r="BZL176"/>
      <c r="BZM176"/>
      <c r="BZN176"/>
      <c r="BZO176"/>
      <c r="BZP176"/>
      <c r="BZQ176"/>
      <c r="BZR176"/>
      <c r="BZS176"/>
      <c r="BZT176"/>
      <c r="BZU176"/>
      <c r="BZV176"/>
      <c r="BZW176"/>
      <c r="BZX176"/>
      <c r="BZY176"/>
      <c r="BZZ176"/>
      <c r="CAA176"/>
      <c r="CAB176"/>
      <c r="CAC176"/>
      <c r="CAD176"/>
      <c r="CAE176"/>
      <c r="CAF176"/>
      <c r="CAG176"/>
      <c r="CAH176"/>
      <c r="CAI176"/>
      <c r="CAJ176"/>
      <c r="CAK176"/>
      <c r="CAL176"/>
      <c r="CAM176"/>
      <c r="CAN176"/>
      <c r="CAO176"/>
      <c r="CAP176"/>
      <c r="CAQ176"/>
      <c r="CAR176"/>
      <c r="CAS176"/>
      <c r="CAT176"/>
      <c r="CAU176"/>
      <c r="CAV176"/>
      <c r="CAW176"/>
      <c r="CAX176"/>
      <c r="CAY176"/>
      <c r="CAZ176"/>
      <c r="CBA176"/>
      <c r="CBB176"/>
      <c r="CBC176"/>
      <c r="CBD176"/>
      <c r="CBE176"/>
      <c r="CBF176"/>
      <c r="CBG176"/>
      <c r="CBH176"/>
      <c r="CBI176"/>
      <c r="CBJ176"/>
      <c r="CBK176"/>
      <c r="CBL176"/>
      <c r="CBM176"/>
      <c r="CBN176"/>
      <c r="CBO176"/>
      <c r="CBP176"/>
      <c r="CBQ176"/>
      <c r="CBR176"/>
      <c r="CBS176"/>
      <c r="CBT176"/>
      <c r="CBU176"/>
      <c r="CBV176"/>
      <c r="CBW176"/>
      <c r="CBX176"/>
      <c r="CBY176"/>
      <c r="CBZ176"/>
      <c r="CCA176"/>
      <c r="CCB176"/>
      <c r="CCC176"/>
      <c r="CCD176"/>
      <c r="CCE176"/>
      <c r="CCF176"/>
      <c r="CCG176"/>
      <c r="CCH176"/>
      <c r="CCI176"/>
      <c r="CCJ176"/>
      <c r="CCK176"/>
      <c r="CCL176"/>
      <c r="CCM176"/>
      <c r="CCN176"/>
      <c r="CCO176"/>
      <c r="CCP176"/>
      <c r="CCQ176"/>
      <c r="CCR176"/>
      <c r="CCS176"/>
      <c r="CCT176"/>
      <c r="CCU176"/>
      <c r="CCV176"/>
      <c r="CCW176"/>
      <c r="CCX176"/>
      <c r="CCY176"/>
      <c r="CCZ176"/>
      <c r="CDA176"/>
      <c r="CDB176"/>
      <c r="CDC176"/>
      <c r="CDD176"/>
      <c r="CDE176"/>
      <c r="CDF176"/>
      <c r="CDG176"/>
      <c r="CDH176"/>
      <c r="CDI176"/>
      <c r="CDJ176"/>
      <c r="CDK176"/>
      <c r="CDL176"/>
      <c r="CDM176"/>
      <c r="CDN176"/>
      <c r="CDO176"/>
      <c r="CDP176"/>
      <c r="CDQ176"/>
      <c r="CDR176"/>
      <c r="CDS176"/>
      <c r="CDT176"/>
      <c r="CDU176"/>
      <c r="CDV176"/>
      <c r="CDW176"/>
      <c r="CDX176"/>
      <c r="CDY176"/>
      <c r="CDZ176"/>
      <c r="CEA176"/>
      <c r="CEB176"/>
      <c r="CEC176"/>
      <c r="CED176"/>
      <c r="CEE176"/>
      <c r="CEF176"/>
      <c r="CEG176"/>
      <c r="CEH176"/>
      <c r="CEI176"/>
      <c r="CEJ176"/>
      <c r="CEK176"/>
      <c r="CEL176"/>
      <c r="CEM176"/>
      <c r="CEN176"/>
      <c r="CEO176"/>
      <c r="CEP176"/>
      <c r="CEQ176"/>
      <c r="CER176"/>
      <c r="CES176"/>
      <c r="CET176"/>
      <c r="CEU176"/>
      <c r="CEV176"/>
      <c r="CEW176"/>
      <c r="CEX176"/>
      <c r="CEY176"/>
      <c r="CEZ176"/>
      <c r="CFA176"/>
      <c r="CFB176"/>
      <c r="CFC176"/>
      <c r="CFD176"/>
      <c r="CFE176"/>
      <c r="CFF176"/>
      <c r="CFG176"/>
      <c r="CFH176"/>
      <c r="CFI176"/>
      <c r="CFJ176"/>
      <c r="CFK176"/>
      <c r="CFL176"/>
      <c r="CFM176"/>
      <c r="CFN176"/>
      <c r="CFO176"/>
      <c r="CFP176"/>
      <c r="CFQ176"/>
      <c r="CFR176"/>
      <c r="CFS176"/>
      <c r="CFT176"/>
      <c r="CFU176"/>
      <c r="CFV176"/>
      <c r="CFW176"/>
      <c r="CFX176"/>
      <c r="CFY176"/>
      <c r="CFZ176"/>
      <c r="CGA176"/>
      <c r="CGB176"/>
      <c r="CGC176"/>
      <c r="CGD176"/>
      <c r="CGE176"/>
      <c r="CGF176"/>
      <c r="CGG176"/>
      <c r="CGH176"/>
      <c r="CGI176"/>
      <c r="CGJ176"/>
      <c r="CGK176"/>
      <c r="CGL176"/>
      <c r="CGM176"/>
      <c r="CGN176"/>
      <c r="CGO176"/>
      <c r="CGP176"/>
      <c r="CGQ176"/>
      <c r="CGR176"/>
      <c r="CGS176"/>
      <c r="CGT176"/>
      <c r="CGU176"/>
      <c r="CGV176"/>
      <c r="CGW176"/>
      <c r="CGX176"/>
      <c r="CGY176"/>
      <c r="CGZ176"/>
      <c r="CHA176"/>
      <c r="CHB176"/>
      <c r="CHC176"/>
      <c r="CHD176"/>
      <c r="CHE176"/>
      <c r="CHF176"/>
      <c r="CHG176"/>
      <c r="CHH176"/>
      <c r="CHI176"/>
      <c r="CHJ176"/>
      <c r="CHK176"/>
      <c r="CHL176"/>
      <c r="CHM176"/>
      <c r="CHN176"/>
      <c r="CHO176"/>
      <c r="CHP176"/>
      <c r="CHQ176"/>
      <c r="CHR176"/>
      <c r="CHS176"/>
      <c r="CHT176"/>
      <c r="CHU176"/>
      <c r="CHV176"/>
      <c r="CHW176"/>
      <c r="CHX176"/>
      <c r="CHY176"/>
      <c r="CHZ176"/>
      <c r="CIA176"/>
      <c r="CIB176"/>
      <c r="CIC176"/>
      <c r="CID176"/>
      <c r="CIE176"/>
      <c r="CIF176"/>
      <c r="CIG176"/>
      <c r="CIH176"/>
      <c r="CII176"/>
      <c r="CIJ176"/>
      <c r="CIK176"/>
      <c r="CIL176"/>
      <c r="CIM176"/>
      <c r="CIN176"/>
      <c r="CIO176"/>
      <c r="CIP176"/>
      <c r="CIQ176"/>
      <c r="CIR176"/>
      <c r="CIS176"/>
      <c r="CIT176"/>
      <c r="CIU176"/>
      <c r="CIV176"/>
      <c r="CIW176"/>
      <c r="CIX176"/>
      <c r="CIY176"/>
      <c r="CIZ176"/>
      <c r="CJA176"/>
      <c r="CJB176"/>
      <c r="CJC176"/>
      <c r="CJD176"/>
      <c r="CJE176"/>
      <c r="CJF176"/>
      <c r="CJG176"/>
      <c r="CJH176"/>
      <c r="CJI176"/>
      <c r="CJJ176"/>
      <c r="CJK176"/>
      <c r="CJL176"/>
      <c r="CJM176"/>
      <c r="CJN176"/>
      <c r="CJO176"/>
      <c r="CJP176"/>
      <c r="CJQ176"/>
      <c r="CJR176"/>
      <c r="CJS176"/>
      <c r="CJT176"/>
      <c r="CJU176"/>
      <c r="CJV176"/>
      <c r="CJW176"/>
      <c r="CJX176"/>
      <c r="CJY176"/>
      <c r="CJZ176"/>
      <c r="CKA176"/>
      <c r="CKB176"/>
      <c r="CKC176"/>
      <c r="CKD176"/>
      <c r="CKE176"/>
      <c r="CKF176"/>
      <c r="CKG176"/>
      <c r="CKH176"/>
      <c r="CKI176"/>
      <c r="CKJ176"/>
      <c r="CKK176"/>
      <c r="CKL176"/>
      <c r="CKM176"/>
      <c r="CKN176"/>
      <c r="CKO176"/>
      <c r="CKP176"/>
      <c r="CKQ176"/>
      <c r="CKR176"/>
      <c r="CKS176"/>
      <c r="CKT176"/>
      <c r="CKU176"/>
      <c r="CKV176"/>
      <c r="CKW176"/>
      <c r="CKX176"/>
      <c r="CKY176"/>
      <c r="CKZ176"/>
      <c r="CLA176"/>
      <c r="CLB176"/>
      <c r="CLC176"/>
      <c r="CLD176"/>
      <c r="CLE176"/>
      <c r="CLF176"/>
      <c r="CLG176"/>
      <c r="CLH176"/>
      <c r="CLI176"/>
      <c r="CLJ176"/>
      <c r="CLK176"/>
      <c r="CLL176"/>
      <c r="CLM176"/>
      <c r="CLN176"/>
      <c r="CLO176"/>
      <c r="CLP176"/>
      <c r="CLQ176"/>
      <c r="CLR176"/>
      <c r="CLS176"/>
      <c r="CLT176"/>
      <c r="CLU176"/>
      <c r="CLV176"/>
      <c r="CLW176"/>
      <c r="CLX176"/>
      <c r="CLY176"/>
      <c r="CLZ176"/>
      <c r="CMA176"/>
      <c r="CMB176"/>
      <c r="CMC176"/>
      <c r="CMD176"/>
      <c r="CME176"/>
      <c r="CMF176"/>
      <c r="CMG176"/>
      <c r="CMH176"/>
      <c r="CMI176"/>
      <c r="CMJ176"/>
      <c r="CMK176"/>
      <c r="CML176"/>
      <c r="CMM176"/>
      <c r="CMN176"/>
      <c r="CMO176"/>
      <c r="CMP176"/>
      <c r="CMQ176"/>
      <c r="CMR176"/>
      <c r="CMS176"/>
      <c r="CMT176"/>
      <c r="CMU176"/>
      <c r="CMV176"/>
      <c r="CMW176"/>
      <c r="CMX176"/>
      <c r="CMY176"/>
      <c r="CMZ176"/>
      <c r="CNA176"/>
      <c r="CNB176"/>
      <c r="CNC176"/>
      <c r="CND176"/>
      <c r="CNE176"/>
      <c r="CNF176"/>
      <c r="CNG176"/>
      <c r="CNH176"/>
      <c r="CNI176"/>
      <c r="CNJ176"/>
      <c r="CNK176"/>
      <c r="CNL176"/>
      <c r="CNM176"/>
      <c r="CNN176"/>
      <c r="CNO176"/>
      <c r="CNP176"/>
      <c r="CNQ176"/>
      <c r="CNR176"/>
      <c r="CNS176"/>
      <c r="CNT176"/>
      <c r="CNU176"/>
      <c r="CNV176"/>
      <c r="CNW176"/>
      <c r="CNX176"/>
      <c r="CNY176"/>
      <c r="CNZ176"/>
      <c r="COA176"/>
      <c r="COB176"/>
      <c r="COC176"/>
      <c r="COD176"/>
      <c r="COE176"/>
      <c r="COF176"/>
      <c r="COG176"/>
      <c r="COH176"/>
      <c r="COI176"/>
      <c r="COJ176"/>
      <c r="COK176"/>
      <c r="COL176"/>
      <c r="COM176"/>
      <c r="CON176"/>
      <c r="COO176"/>
      <c r="COP176"/>
      <c r="COQ176"/>
      <c r="COR176"/>
      <c r="COS176"/>
      <c r="COT176"/>
      <c r="COU176"/>
      <c r="COV176"/>
      <c r="COW176"/>
      <c r="COX176"/>
      <c r="COY176"/>
      <c r="COZ176"/>
      <c r="CPA176"/>
      <c r="CPB176"/>
      <c r="CPC176"/>
      <c r="CPD176"/>
      <c r="CPE176"/>
      <c r="CPF176"/>
      <c r="CPG176"/>
      <c r="CPH176"/>
      <c r="CPI176"/>
      <c r="CPJ176"/>
      <c r="CPK176"/>
      <c r="CPL176"/>
      <c r="CPM176"/>
      <c r="CPN176"/>
      <c r="CPO176"/>
      <c r="CPP176"/>
      <c r="CPQ176"/>
      <c r="CPR176"/>
      <c r="CPS176"/>
      <c r="CPT176"/>
      <c r="CPU176"/>
      <c r="CPV176"/>
      <c r="CPW176"/>
      <c r="CPX176"/>
      <c r="CPY176"/>
      <c r="CPZ176"/>
      <c r="CQA176"/>
      <c r="CQB176"/>
      <c r="CQC176"/>
      <c r="CQD176"/>
      <c r="CQE176"/>
      <c r="CQF176"/>
      <c r="CQG176"/>
      <c r="CQH176"/>
      <c r="CQI176"/>
      <c r="CQJ176"/>
      <c r="CQK176"/>
      <c r="CQL176"/>
      <c r="CQM176"/>
      <c r="CQN176"/>
      <c r="CQO176"/>
      <c r="CQP176"/>
      <c r="CQQ176"/>
      <c r="CQR176"/>
      <c r="CQS176"/>
      <c r="CQT176"/>
      <c r="CQU176"/>
      <c r="CQV176"/>
      <c r="CQW176"/>
      <c r="CQX176"/>
      <c r="CQY176"/>
      <c r="CQZ176"/>
      <c r="CRA176"/>
      <c r="CRB176"/>
      <c r="CRC176"/>
      <c r="CRD176"/>
      <c r="CRE176"/>
      <c r="CRF176"/>
      <c r="CRG176"/>
      <c r="CRH176"/>
      <c r="CRI176"/>
      <c r="CRJ176"/>
      <c r="CRK176"/>
      <c r="CRL176"/>
      <c r="CRM176"/>
      <c r="CRN176"/>
      <c r="CRO176"/>
      <c r="CRP176"/>
      <c r="CRQ176"/>
      <c r="CRR176"/>
      <c r="CRS176"/>
      <c r="CRT176"/>
      <c r="CRU176"/>
      <c r="CRV176"/>
      <c r="CRW176"/>
      <c r="CRX176"/>
      <c r="CRY176"/>
      <c r="CRZ176"/>
      <c r="CSA176"/>
      <c r="CSB176"/>
      <c r="CSC176"/>
      <c r="CSD176"/>
      <c r="CSE176"/>
      <c r="CSF176"/>
      <c r="CSG176"/>
      <c r="CSH176"/>
      <c r="CSI176"/>
      <c r="CSJ176"/>
      <c r="CSK176"/>
      <c r="CSL176"/>
      <c r="CSM176"/>
      <c r="CSN176"/>
      <c r="CSO176"/>
      <c r="CSP176"/>
      <c r="CSQ176"/>
      <c r="CSR176"/>
      <c r="CSS176"/>
      <c r="CST176"/>
      <c r="CSU176"/>
      <c r="CSV176"/>
      <c r="CSW176"/>
      <c r="CSX176"/>
      <c r="CSY176"/>
      <c r="CSZ176"/>
      <c r="CTA176"/>
      <c r="CTB176"/>
      <c r="CTC176"/>
      <c r="CTD176"/>
      <c r="CTE176"/>
      <c r="CTF176"/>
      <c r="CTG176"/>
      <c r="CTH176"/>
      <c r="CTI176"/>
      <c r="CTJ176"/>
      <c r="CTK176"/>
      <c r="CTL176"/>
      <c r="CTM176"/>
      <c r="CTN176"/>
      <c r="CTO176"/>
      <c r="CTP176"/>
      <c r="CTQ176"/>
      <c r="CTR176"/>
      <c r="CTS176"/>
      <c r="CTT176"/>
      <c r="CTU176"/>
      <c r="CTV176"/>
      <c r="CTW176"/>
      <c r="CTX176"/>
      <c r="CTY176"/>
      <c r="CTZ176"/>
      <c r="CUA176"/>
      <c r="CUB176"/>
      <c r="CUC176"/>
      <c r="CUD176"/>
      <c r="CUE176"/>
      <c r="CUF176"/>
      <c r="CUG176"/>
      <c r="CUH176"/>
      <c r="CUI176"/>
      <c r="CUJ176"/>
      <c r="CUK176"/>
      <c r="CUL176"/>
      <c r="CUM176"/>
      <c r="CUN176"/>
      <c r="CUO176"/>
      <c r="CUP176"/>
      <c r="CUQ176"/>
      <c r="CUR176"/>
      <c r="CUS176"/>
      <c r="CUT176"/>
      <c r="CUU176"/>
      <c r="CUV176"/>
      <c r="CUW176"/>
      <c r="CUX176"/>
      <c r="CUY176"/>
      <c r="CUZ176"/>
      <c r="CVA176"/>
      <c r="CVB176"/>
      <c r="CVC176"/>
      <c r="CVD176"/>
      <c r="CVE176"/>
      <c r="CVF176"/>
      <c r="CVG176"/>
      <c r="CVH176"/>
      <c r="CVI176"/>
      <c r="CVJ176"/>
      <c r="CVK176"/>
      <c r="CVL176"/>
      <c r="CVM176"/>
      <c r="CVN176"/>
      <c r="CVO176"/>
      <c r="CVP176"/>
      <c r="CVQ176"/>
      <c r="CVR176"/>
      <c r="CVS176"/>
      <c r="CVT176"/>
      <c r="CVU176"/>
      <c r="CVV176"/>
      <c r="CVW176"/>
      <c r="CVX176"/>
      <c r="CVY176"/>
      <c r="CVZ176"/>
      <c r="CWA176"/>
      <c r="CWB176"/>
      <c r="CWC176"/>
      <c r="CWD176"/>
      <c r="CWE176"/>
      <c r="CWF176"/>
      <c r="CWG176"/>
      <c r="CWH176"/>
      <c r="CWI176"/>
      <c r="CWJ176"/>
      <c r="CWK176"/>
      <c r="CWL176"/>
      <c r="CWM176"/>
      <c r="CWN176"/>
      <c r="CWO176"/>
      <c r="CWP176"/>
      <c r="CWQ176"/>
      <c r="CWR176"/>
      <c r="CWS176"/>
      <c r="CWT176"/>
      <c r="CWU176"/>
      <c r="CWV176"/>
      <c r="CWW176"/>
      <c r="CWX176"/>
      <c r="CWY176"/>
      <c r="CWZ176"/>
      <c r="CXA176"/>
      <c r="CXB176"/>
      <c r="CXC176"/>
      <c r="CXD176"/>
      <c r="CXE176"/>
      <c r="CXF176"/>
      <c r="CXG176"/>
      <c r="CXH176"/>
      <c r="CXI176"/>
      <c r="CXJ176"/>
      <c r="CXK176"/>
      <c r="CXL176"/>
      <c r="CXM176"/>
      <c r="CXN176"/>
      <c r="CXO176"/>
      <c r="CXP176"/>
      <c r="CXQ176"/>
      <c r="CXR176"/>
      <c r="CXS176"/>
      <c r="CXT176"/>
      <c r="CXU176"/>
      <c r="CXV176"/>
      <c r="CXW176"/>
      <c r="CXX176"/>
      <c r="CXY176"/>
      <c r="CXZ176"/>
      <c r="CYA176"/>
      <c r="CYB176"/>
      <c r="CYC176"/>
      <c r="CYD176"/>
      <c r="CYE176"/>
      <c r="CYF176"/>
      <c r="CYG176"/>
      <c r="CYH176"/>
      <c r="CYI176"/>
      <c r="CYJ176"/>
      <c r="CYK176"/>
      <c r="CYL176"/>
      <c r="CYM176"/>
      <c r="CYN176"/>
      <c r="CYO176"/>
      <c r="CYP176"/>
      <c r="CYQ176"/>
      <c r="CYR176"/>
      <c r="CYS176"/>
      <c r="CYT176"/>
      <c r="CYU176"/>
      <c r="CYV176"/>
      <c r="CYW176"/>
      <c r="CYX176"/>
      <c r="CYY176"/>
      <c r="CYZ176"/>
      <c r="CZA176"/>
      <c r="CZB176"/>
      <c r="CZC176"/>
      <c r="CZD176"/>
      <c r="CZE176"/>
      <c r="CZF176"/>
      <c r="CZG176"/>
      <c r="CZH176"/>
      <c r="CZI176"/>
      <c r="CZJ176"/>
      <c r="CZK176"/>
      <c r="CZL176"/>
      <c r="CZM176"/>
      <c r="CZN176"/>
      <c r="CZO176"/>
      <c r="CZP176"/>
      <c r="CZQ176"/>
      <c r="CZR176"/>
      <c r="CZS176"/>
      <c r="CZT176"/>
      <c r="CZU176"/>
      <c r="CZV176"/>
      <c r="CZW176"/>
      <c r="CZX176"/>
      <c r="CZY176"/>
      <c r="CZZ176"/>
      <c r="DAA176"/>
      <c r="DAB176"/>
      <c r="DAC176"/>
      <c r="DAD176"/>
      <c r="DAE176"/>
      <c r="DAF176"/>
      <c r="DAG176"/>
      <c r="DAH176"/>
      <c r="DAI176"/>
      <c r="DAJ176"/>
      <c r="DAK176"/>
      <c r="DAL176"/>
      <c r="DAM176"/>
      <c r="DAN176"/>
      <c r="DAO176"/>
      <c r="DAP176"/>
      <c r="DAQ176"/>
      <c r="DAR176"/>
      <c r="DAS176"/>
      <c r="DAT176"/>
      <c r="DAU176"/>
      <c r="DAV176"/>
      <c r="DAW176"/>
      <c r="DAX176"/>
      <c r="DAY176"/>
      <c r="DAZ176"/>
      <c r="DBA176"/>
      <c r="DBB176"/>
      <c r="DBC176"/>
      <c r="DBD176"/>
      <c r="DBE176"/>
      <c r="DBF176"/>
      <c r="DBG176"/>
      <c r="DBH176"/>
      <c r="DBI176"/>
      <c r="DBJ176"/>
      <c r="DBK176"/>
      <c r="DBL176"/>
      <c r="DBM176"/>
      <c r="DBN176"/>
      <c r="DBO176"/>
      <c r="DBP176"/>
      <c r="DBQ176"/>
      <c r="DBR176"/>
      <c r="DBS176"/>
      <c r="DBT176"/>
      <c r="DBU176"/>
      <c r="DBV176"/>
      <c r="DBW176"/>
      <c r="DBX176"/>
      <c r="DBY176"/>
      <c r="DBZ176"/>
      <c r="DCA176"/>
      <c r="DCB176"/>
      <c r="DCC176"/>
      <c r="DCD176"/>
      <c r="DCE176"/>
      <c r="DCF176"/>
      <c r="DCG176"/>
      <c r="DCH176"/>
      <c r="DCI176"/>
      <c r="DCJ176"/>
      <c r="DCK176"/>
      <c r="DCL176"/>
      <c r="DCM176"/>
      <c r="DCN176"/>
      <c r="DCO176"/>
      <c r="DCP176"/>
      <c r="DCQ176"/>
      <c r="DCR176"/>
      <c r="DCS176"/>
      <c r="DCT176"/>
      <c r="DCU176"/>
      <c r="DCV176"/>
      <c r="DCW176"/>
      <c r="DCX176"/>
      <c r="DCY176"/>
      <c r="DCZ176"/>
      <c r="DDA176"/>
      <c r="DDB176"/>
      <c r="DDC176"/>
      <c r="DDD176"/>
      <c r="DDE176"/>
      <c r="DDF176"/>
      <c r="DDG176"/>
      <c r="DDH176"/>
      <c r="DDI176"/>
      <c r="DDJ176"/>
      <c r="DDK176"/>
      <c r="DDL176"/>
      <c r="DDM176"/>
      <c r="DDN176"/>
      <c r="DDO176"/>
      <c r="DDP176"/>
      <c r="DDQ176"/>
      <c r="DDR176"/>
      <c r="DDS176"/>
      <c r="DDT176"/>
      <c r="DDU176"/>
      <c r="DDV176"/>
      <c r="DDW176"/>
      <c r="DDX176"/>
      <c r="DDY176"/>
      <c r="DDZ176"/>
      <c r="DEA176"/>
      <c r="DEB176"/>
      <c r="DEC176"/>
      <c r="DED176"/>
      <c r="DEE176"/>
      <c r="DEF176"/>
      <c r="DEG176"/>
      <c r="DEH176"/>
      <c r="DEI176"/>
      <c r="DEJ176"/>
      <c r="DEK176"/>
      <c r="DEL176"/>
      <c r="DEM176"/>
      <c r="DEN176"/>
      <c r="DEO176"/>
      <c r="DEP176"/>
      <c r="DEQ176"/>
      <c r="DER176"/>
      <c r="DES176"/>
      <c r="DET176"/>
      <c r="DEU176"/>
      <c r="DEV176"/>
      <c r="DEW176"/>
      <c r="DEX176"/>
      <c r="DEY176"/>
      <c r="DEZ176"/>
      <c r="DFA176"/>
      <c r="DFB176"/>
      <c r="DFC176"/>
      <c r="DFD176"/>
      <c r="DFE176"/>
      <c r="DFF176"/>
      <c r="DFG176"/>
      <c r="DFH176"/>
      <c r="DFI176"/>
      <c r="DFJ176"/>
      <c r="DFK176"/>
      <c r="DFL176"/>
      <c r="DFM176"/>
      <c r="DFN176"/>
      <c r="DFO176"/>
      <c r="DFP176"/>
      <c r="DFQ176"/>
      <c r="DFR176"/>
      <c r="DFS176"/>
      <c r="DFT176"/>
      <c r="DFU176"/>
      <c r="DFV176"/>
      <c r="DFW176"/>
      <c r="DFX176"/>
      <c r="DFY176"/>
      <c r="DFZ176"/>
      <c r="DGA176"/>
      <c r="DGB176"/>
      <c r="DGC176"/>
      <c r="DGD176"/>
      <c r="DGE176"/>
      <c r="DGF176"/>
      <c r="DGG176"/>
      <c r="DGH176"/>
      <c r="DGI176"/>
      <c r="DGJ176"/>
      <c r="DGK176"/>
      <c r="DGL176"/>
      <c r="DGM176"/>
      <c r="DGN176"/>
      <c r="DGO176"/>
      <c r="DGP176"/>
      <c r="DGQ176"/>
      <c r="DGR176"/>
      <c r="DGS176"/>
      <c r="DGT176"/>
      <c r="DGU176"/>
      <c r="DGV176"/>
      <c r="DGW176"/>
      <c r="DGX176"/>
      <c r="DGY176"/>
      <c r="DGZ176"/>
      <c r="DHA176"/>
      <c r="DHB176"/>
      <c r="DHC176"/>
      <c r="DHD176"/>
      <c r="DHE176"/>
      <c r="DHF176"/>
      <c r="DHG176"/>
      <c r="DHH176"/>
      <c r="DHI176"/>
      <c r="DHJ176"/>
      <c r="DHK176"/>
      <c r="DHL176"/>
      <c r="DHM176"/>
      <c r="DHN176"/>
      <c r="DHO176"/>
      <c r="DHP176"/>
      <c r="DHQ176"/>
      <c r="DHR176"/>
      <c r="DHS176"/>
      <c r="DHT176"/>
      <c r="DHU176"/>
      <c r="DHV176"/>
      <c r="DHW176"/>
      <c r="DHX176"/>
      <c r="DHY176"/>
      <c r="DHZ176"/>
      <c r="DIA176"/>
      <c r="DIB176"/>
      <c r="DIC176"/>
      <c r="DID176"/>
      <c r="DIE176"/>
      <c r="DIF176"/>
      <c r="DIG176"/>
      <c r="DIH176"/>
      <c r="DII176"/>
      <c r="DIJ176"/>
      <c r="DIK176"/>
      <c r="DIL176"/>
      <c r="DIM176"/>
      <c r="DIN176"/>
      <c r="DIO176"/>
      <c r="DIP176"/>
      <c r="DIQ176"/>
      <c r="DIR176"/>
      <c r="DIS176"/>
      <c r="DIT176"/>
      <c r="DIU176"/>
      <c r="DIV176"/>
      <c r="DIW176"/>
      <c r="DIX176"/>
      <c r="DIY176"/>
      <c r="DIZ176"/>
      <c r="DJA176"/>
      <c r="DJB176"/>
      <c r="DJC176"/>
      <c r="DJD176"/>
      <c r="DJE176"/>
      <c r="DJF176"/>
      <c r="DJG176"/>
      <c r="DJH176"/>
      <c r="DJI176"/>
      <c r="DJJ176"/>
      <c r="DJK176"/>
      <c r="DJL176"/>
      <c r="DJM176"/>
      <c r="DJN176"/>
      <c r="DJO176"/>
      <c r="DJP176"/>
      <c r="DJQ176"/>
      <c r="DJR176"/>
      <c r="DJS176"/>
      <c r="DJT176"/>
      <c r="DJU176"/>
      <c r="DJV176"/>
      <c r="DJW176"/>
      <c r="DJX176"/>
      <c r="DJY176"/>
      <c r="DJZ176"/>
      <c r="DKA176"/>
      <c r="DKB176"/>
      <c r="DKC176"/>
      <c r="DKD176"/>
      <c r="DKE176"/>
      <c r="DKF176"/>
      <c r="DKG176"/>
      <c r="DKH176"/>
      <c r="DKI176"/>
      <c r="DKJ176"/>
      <c r="DKK176"/>
      <c r="DKL176"/>
      <c r="DKM176"/>
      <c r="DKN176"/>
      <c r="DKO176"/>
      <c r="DKP176"/>
      <c r="DKQ176"/>
      <c r="DKR176"/>
      <c r="DKS176"/>
      <c r="DKT176"/>
      <c r="DKU176"/>
      <c r="DKV176"/>
      <c r="DKW176"/>
      <c r="DKX176"/>
      <c r="DKY176"/>
      <c r="DKZ176"/>
      <c r="DLA176"/>
      <c r="DLB176"/>
      <c r="DLC176"/>
      <c r="DLD176"/>
      <c r="DLE176"/>
      <c r="DLF176"/>
      <c r="DLG176"/>
      <c r="DLH176"/>
      <c r="DLI176"/>
      <c r="DLJ176"/>
      <c r="DLK176"/>
      <c r="DLL176"/>
      <c r="DLM176"/>
      <c r="DLN176"/>
      <c r="DLO176"/>
      <c r="DLP176"/>
      <c r="DLQ176"/>
      <c r="DLR176"/>
      <c r="DLS176"/>
      <c r="DLT176"/>
      <c r="DLU176"/>
      <c r="DLV176"/>
      <c r="DLW176"/>
      <c r="DLX176"/>
      <c r="DLY176"/>
      <c r="DLZ176"/>
      <c r="DMA176"/>
      <c r="DMB176"/>
      <c r="DMC176"/>
      <c r="DMD176"/>
      <c r="DME176"/>
      <c r="DMF176"/>
      <c r="DMG176"/>
      <c r="DMH176"/>
      <c r="DMI176"/>
      <c r="DMJ176"/>
      <c r="DMK176"/>
      <c r="DML176"/>
      <c r="DMM176"/>
      <c r="DMN176"/>
      <c r="DMO176"/>
      <c r="DMP176"/>
      <c r="DMQ176"/>
      <c r="DMR176"/>
      <c r="DMS176"/>
      <c r="DMT176"/>
      <c r="DMU176"/>
      <c r="DMV176"/>
      <c r="DMW176"/>
      <c r="DMX176"/>
      <c r="DMY176"/>
      <c r="DMZ176"/>
      <c r="DNA176"/>
      <c r="DNB176"/>
      <c r="DNC176"/>
      <c r="DND176"/>
      <c r="DNE176"/>
      <c r="DNF176"/>
      <c r="DNG176"/>
      <c r="DNH176"/>
      <c r="DNI176"/>
      <c r="DNJ176"/>
      <c r="DNK176"/>
      <c r="DNL176"/>
      <c r="DNM176"/>
      <c r="DNN176"/>
      <c r="DNO176"/>
      <c r="DNP176"/>
      <c r="DNQ176"/>
      <c r="DNR176"/>
      <c r="DNS176"/>
      <c r="DNT176"/>
      <c r="DNU176"/>
      <c r="DNV176"/>
      <c r="DNW176"/>
      <c r="DNX176"/>
      <c r="DNY176"/>
      <c r="DNZ176"/>
      <c r="DOA176"/>
      <c r="DOB176"/>
      <c r="DOC176"/>
      <c r="DOD176"/>
      <c r="DOE176"/>
      <c r="DOF176"/>
      <c r="DOG176"/>
      <c r="DOH176"/>
      <c r="DOI176"/>
      <c r="DOJ176"/>
      <c r="DOK176"/>
      <c r="DOL176"/>
      <c r="DOM176"/>
      <c r="DON176"/>
      <c r="DOO176"/>
      <c r="DOP176"/>
      <c r="DOQ176"/>
      <c r="DOR176"/>
      <c r="DOS176"/>
      <c r="DOT176"/>
      <c r="DOU176"/>
      <c r="DOV176"/>
      <c r="DOW176"/>
      <c r="DOX176"/>
      <c r="DOY176"/>
      <c r="DOZ176"/>
      <c r="DPA176"/>
      <c r="DPB176"/>
      <c r="DPC176"/>
      <c r="DPD176"/>
      <c r="DPE176"/>
      <c r="DPF176"/>
      <c r="DPG176"/>
      <c r="DPH176"/>
      <c r="DPI176"/>
      <c r="DPJ176"/>
      <c r="DPK176"/>
      <c r="DPL176"/>
      <c r="DPM176"/>
      <c r="DPN176"/>
      <c r="DPO176"/>
      <c r="DPP176"/>
      <c r="DPQ176"/>
      <c r="DPR176"/>
      <c r="DPS176"/>
      <c r="DPT176"/>
      <c r="DPU176"/>
      <c r="DPV176"/>
      <c r="DPW176"/>
      <c r="DPX176"/>
      <c r="DPY176"/>
      <c r="DPZ176"/>
      <c r="DQA176"/>
      <c r="DQB176"/>
      <c r="DQC176"/>
      <c r="DQD176"/>
      <c r="DQE176"/>
      <c r="DQF176"/>
      <c r="DQG176"/>
      <c r="DQH176"/>
      <c r="DQI176"/>
      <c r="DQJ176"/>
      <c r="DQK176"/>
      <c r="DQL176"/>
      <c r="DQM176"/>
      <c r="DQN176"/>
      <c r="DQO176"/>
      <c r="DQP176"/>
      <c r="DQQ176"/>
      <c r="DQR176"/>
      <c r="DQS176"/>
      <c r="DQT176"/>
      <c r="DQU176"/>
      <c r="DQV176"/>
      <c r="DQW176"/>
      <c r="DQX176"/>
      <c r="DQY176"/>
      <c r="DQZ176"/>
      <c r="DRA176"/>
      <c r="DRB176"/>
      <c r="DRC176"/>
      <c r="DRD176"/>
      <c r="DRE176"/>
      <c r="DRF176"/>
      <c r="DRG176"/>
      <c r="DRH176"/>
      <c r="DRI176"/>
      <c r="DRJ176"/>
      <c r="DRK176"/>
      <c r="DRL176"/>
      <c r="DRM176"/>
      <c r="DRN176"/>
      <c r="DRO176"/>
      <c r="DRP176"/>
      <c r="DRQ176"/>
      <c r="DRR176"/>
      <c r="DRS176"/>
      <c r="DRT176"/>
      <c r="DRU176"/>
      <c r="DRV176"/>
      <c r="DRW176"/>
      <c r="DRX176"/>
      <c r="DRY176"/>
      <c r="DRZ176"/>
      <c r="DSA176"/>
      <c r="DSB176"/>
      <c r="DSC176"/>
      <c r="DSD176"/>
      <c r="DSE176"/>
      <c r="DSF176"/>
      <c r="DSG176"/>
      <c r="DSH176"/>
      <c r="DSI176"/>
      <c r="DSJ176"/>
      <c r="DSK176"/>
      <c r="DSL176"/>
      <c r="DSM176"/>
      <c r="DSN176"/>
      <c r="DSO176"/>
      <c r="DSP176"/>
      <c r="DSQ176"/>
      <c r="DSR176"/>
      <c r="DSS176"/>
      <c r="DST176"/>
      <c r="DSU176"/>
      <c r="DSV176"/>
      <c r="DSW176"/>
      <c r="DSX176"/>
      <c r="DSY176"/>
      <c r="DSZ176"/>
      <c r="DTA176"/>
      <c r="DTB176"/>
      <c r="DTC176"/>
      <c r="DTD176"/>
      <c r="DTE176"/>
      <c r="DTF176"/>
      <c r="DTG176"/>
      <c r="DTH176"/>
      <c r="DTI176"/>
      <c r="DTJ176"/>
      <c r="DTK176"/>
      <c r="DTL176"/>
      <c r="DTM176"/>
      <c r="DTN176"/>
      <c r="DTO176"/>
      <c r="DTP176"/>
      <c r="DTQ176"/>
      <c r="DTR176"/>
      <c r="DTS176"/>
      <c r="DTT176"/>
      <c r="DTU176"/>
      <c r="DTV176"/>
      <c r="DTW176"/>
      <c r="DTX176"/>
      <c r="DTY176"/>
      <c r="DTZ176"/>
      <c r="DUA176"/>
      <c r="DUB176"/>
      <c r="DUC176"/>
      <c r="DUD176"/>
      <c r="DUE176"/>
      <c r="DUF176"/>
      <c r="DUG176"/>
      <c r="DUH176"/>
      <c r="DUI176"/>
      <c r="DUJ176"/>
      <c r="DUK176"/>
      <c r="DUL176"/>
      <c r="DUM176"/>
      <c r="DUN176"/>
      <c r="DUO176"/>
      <c r="DUP176"/>
      <c r="DUQ176"/>
      <c r="DUR176"/>
      <c r="DUS176"/>
      <c r="DUT176"/>
      <c r="DUU176"/>
      <c r="DUV176"/>
      <c r="DUW176"/>
      <c r="DUX176"/>
      <c r="DUY176"/>
      <c r="DUZ176"/>
      <c r="DVA176"/>
      <c r="DVB176"/>
      <c r="DVC176"/>
      <c r="DVD176"/>
      <c r="DVE176"/>
      <c r="DVF176"/>
      <c r="DVG176"/>
      <c r="DVH176"/>
      <c r="DVI176"/>
      <c r="DVJ176"/>
      <c r="DVK176"/>
      <c r="DVL176"/>
      <c r="DVM176"/>
      <c r="DVN176"/>
      <c r="DVO176"/>
      <c r="DVP176"/>
      <c r="DVQ176"/>
      <c r="DVR176"/>
      <c r="DVS176"/>
      <c r="DVT176"/>
      <c r="DVU176"/>
      <c r="DVV176"/>
      <c r="DVW176"/>
      <c r="DVX176"/>
      <c r="DVY176"/>
      <c r="DVZ176"/>
      <c r="DWA176"/>
      <c r="DWB176"/>
      <c r="DWC176"/>
      <c r="DWD176"/>
      <c r="DWE176"/>
      <c r="DWF176"/>
      <c r="DWG176"/>
      <c r="DWH176"/>
      <c r="DWI176"/>
      <c r="DWJ176"/>
      <c r="DWK176"/>
      <c r="DWL176"/>
      <c r="DWM176"/>
      <c r="DWN176"/>
      <c r="DWO176"/>
      <c r="DWP176"/>
      <c r="DWQ176"/>
      <c r="DWR176"/>
      <c r="DWS176"/>
      <c r="DWT176"/>
      <c r="DWU176"/>
      <c r="DWV176"/>
      <c r="DWW176"/>
      <c r="DWX176"/>
      <c r="DWY176"/>
      <c r="DWZ176"/>
      <c r="DXA176"/>
      <c r="DXB176"/>
      <c r="DXC176"/>
      <c r="DXD176"/>
      <c r="DXE176"/>
      <c r="DXF176"/>
      <c r="DXG176"/>
      <c r="DXH176"/>
      <c r="DXI176"/>
      <c r="DXJ176"/>
      <c r="DXK176"/>
      <c r="DXL176"/>
      <c r="DXM176"/>
      <c r="DXN176"/>
      <c r="DXO176"/>
      <c r="DXP176"/>
      <c r="DXQ176"/>
      <c r="DXR176"/>
      <c r="DXS176"/>
      <c r="DXT176"/>
      <c r="DXU176"/>
      <c r="DXV176"/>
      <c r="DXW176"/>
      <c r="DXX176"/>
      <c r="DXY176"/>
      <c r="DXZ176"/>
      <c r="DYA176"/>
      <c r="DYB176"/>
      <c r="DYC176"/>
      <c r="DYD176"/>
      <c r="DYE176"/>
      <c r="DYF176"/>
      <c r="DYG176"/>
      <c r="DYH176"/>
      <c r="DYI176"/>
      <c r="DYJ176"/>
      <c r="DYK176"/>
      <c r="DYL176"/>
      <c r="DYM176"/>
      <c r="DYN176"/>
      <c r="DYO176"/>
      <c r="DYP176"/>
      <c r="DYQ176"/>
      <c r="DYR176"/>
      <c r="DYS176"/>
      <c r="DYT176"/>
      <c r="DYU176"/>
      <c r="DYV176"/>
      <c r="DYW176"/>
      <c r="DYX176"/>
      <c r="DYY176"/>
      <c r="DYZ176"/>
      <c r="DZA176"/>
      <c r="DZB176"/>
      <c r="DZC176"/>
      <c r="DZD176"/>
      <c r="DZE176"/>
      <c r="DZF176"/>
      <c r="DZG176"/>
      <c r="DZH176"/>
      <c r="DZI176"/>
      <c r="DZJ176"/>
      <c r="DZK176"/>
      <c r="DZL176"/>
      <c r="DZM176"/>
      <c r="DZN176"/>
      <c r="DZO176"/>
      <c r="DZP176"/>
      <c r="DZQ176"/>
      <c r="DZR176"/>
      <c r="DZS176"/>
      <c r="DZT176"/>
      <c r="DZU176"/>
      <c r="DZV176"/>
      <c r="DZW176"/>
      <c r="DZX176"/>
      <c r="DZY176"/>
      <c r="DZZ176"/>
      <c r="EAA176"/>
      <c r="EAB176"/>
      <c r="EAC176"/>
      <c r="EAD176"/>
      <c r="EAE176"/>
      <c r="EAF176"/>
      <c r="EAG176"/>
      <c r="EAH176"/>
      <c r="EAI176"/>
      <c r="EAJ176"/>
      <c r="EAK176"/>
      <c r="EAL176"/>
      <c r="EAM176"/>
      <c r="EAN176"/>
      <c r="EAO176"/>
      <c r="EAP176"/>
      <c r="EAQ176"/>
      <c r="EAR176"/>
      <c r="EAS176"/>
      <c r="EAT176"/>
      <c r="EAU176"/>
      <c r="EAV176"/>
      <c r="EAW176"/>
      <c r="EAX176"/>
      <c r="EAY176"/>
      <c r="EAZ176"/>
      <c r="EBA176"/>
      <c r="EBB176"/>
      <c r="EBC176"/>
      <c r="EBD176"/>
      <c r="EBE176"/>
      <c r="EBF176"/>
      <c r="EBG176"/>
      <c r="EBH176"/>
      <c r="EBI176"/>
      <c r="EBJ176"/>
      <c r="EBK176"/>
      <c r="EBL176"/>
      <c r="EBM176"/>
      <c r="EBN176"/>
      <c r="EBO176"/>
      <c r="EBP176"/>
      <c r="EBQ176"/>
      <c r="EBR176"/>
      <c r="EBS176"/>
      <c r="EBT176"/>
      <c r="EBU176"/>
      <c r="EBV176"/>
      <c r="EBW176"/>
      <c r="EBX176"/>
      <c r="EBY176"/>
      <c r="EBZ176"/>
      <c r="ECA176"/>
      <c r="ECB176"/>
      <c r="ECC176"/>
      <c r="ECD176"/>
      <c r="ECE176"/>
      <c r="ECF176"/>
      <c r="ECG176"/>
      <c r="ECH176"/>
      <c r="ECI176"/>
      <c r="ECJ176"/>
      <c r="ECK176"/>
      <c r="ECL176"/>
      <c r="ECM176"/>
      <c r="ECN176"/>
      <c r="ECO176"/>
      <c r="ECP176"/>
      <c r="ECQ176"/>
      <c r="ECR176"/>
      <c r="ECS176"/>
      <c r="ECT176"/>
      <c r="ECU176"/>
      <c r="ECV176"/>
      <c r="ECW176"/>
      <c r="ECX176"/>
      <c r="ECY176"/>
      <c r="ECZ176"/>
      <c r="EDA176"/>
      <c r="EDB176"/>
      <c r="EDC176"/>
      <c r="EDD176"/>
      <c r="EDE176"/>
      <c r="EDF176"/>
      <c r="EDG176"/>
      <c r="EDH176"/>
      <c r="EDI176"/>
      <c r="EDJ176"/>
      <c r="EDK176"/>
      <c r="EDL176"/>
      <c r="EDM176"/>
      <c r="EDN176"/>
      <c r="EDO176"/>
      <c r="EDP176"/>
      <c r="EDQ176"/>
      <c r="EDR176"/>
      <c r="EDS176"/>
      <c r="EDT176"/>
      <c r="EDU176"/>
      <c r="EDV176"/>
      <c r="EDW176"/>
      <c r="EDX176"/>
      <c r="EDY176"/>
      <c r="EDZ176"/>
      <c r="EEA176"/>
      <c r="EEB176"/>
      <c r="EEC176"/>
      <c r="EED176"/>
      <c r="EEE176"/>
      <c r="EEF176"/>
      <c r="EEG176"/>
      <c r="EEH176"/>
      <c r="EEI176"/>
      <c r="EEJ176"/>
      <c r="EEK176"/>
      <c r="EEL176"/>
      <c r="EEM176"/>
      <c r="EEN176"/>
      <c r="EEO176"/>
      <c r="EEP176"/>
      <c r="EEQ176"/>
      <c r="EER176"/>
      <c r="EES176"/>
      <c r="EET176"/>
      <c r="EEU176"/>
      <c r="EEV176"/>
      <c r="EEW176"/>
      <c r="EEX176"/>
      <c r="EEY176"/>
      <c r="EEZ176"/>
      <c r="EFA176"/>
      <c r="EFB176"/>
      <c r="EFC176"/>
      <c r="EFD176"/>
      <c r="EFE176"/>
      <c r="EFF176"/>
      <c r="EFG176"/>
      <c r="EFH176"/>
      <c r="EFI176"/>
      <c r="EFJ176"/>
      <c r="EFK176"/>
      <c r="EFL176"/>
      <c r="EFM176"/>
      <c r="EFN176"/>
      <c r="EFO176"/>
      <c r="EFP176"/>
      <c r="EFQ176"/>
      <c r="EFR176"/>
      <c r="EFS176"/>
      <c r="EFT176"/>
      <c r="EFU176"/>
      <c r="EFV176"/>
      <c r="EFW176"/>
      <c r="EFX176"/>
      <c r="EFY176"/>
      <c r="EFZ176"/>
      <c r="EGA176"/>
      <c r="EGB176"/>
      <c r="EGC176"/>
      <c r="EGD176"/>
      <c r="EGE176"/>
      <c r="EGF176"/>
      <c r="EGG176"/>
      <c r="EGH176"/>
      <c r="EGI176"/>
      <c r="EGJ176"/>
      <c r="EGK176"/>
      <c r="EGL176"/>
      <c r="EGM176"/>
      <c r="EGN176"/>
      <c r="EGO176"/>
      <c r="EGP176"/>
      <c r="EGQ176"/>
      <c r="EGR176"/>
      <c r="EGS176"/>
      <c r="EGT176"/>
      <c r="EGU176"/>
      <c r="EGV176"/>
      <c r="EGW176"/>
      <c r="EGX176"/>
      <c r="EGY176"/>
      <c r="EGZ176"/>
      <c r="EHA176"/>
      <c r="EHB176"/>
      <c r="EHC176"/>
      <c r="EHD176"/>
      <c r="EHE176"/>
      <c r="EHF176"/>
      <c r="EHG176"/>
      <c r="EHH176"/>
      <c r="EHI176"/>
      <c r="EHJ176"/>
      <c r="EHK176"/>
      <c r="EHL176"/>
      <c r="EHM176"/>
      <c r="EHN176"/>
      <c r="EHO176"/>
      <c r="EHP176"/>
      <c r="EHQ176"/>
      <c r="EHR176"/>
      <c r="EHS176"/>
      <c r="EHT176"/>
      <c r="EHU176"/>
      <c r="EHV176"/>
      <c r="EHW176"/>
      <c r="EHX176"/>
      <c r="EHY176"/>
      <c r="EHZ176"/>
      <c r="EIA176"/>
      <c r="EIB176"/>
      <c r="EIC176"/>
      <c r="EID176"/>
      <c r="EIE176"/>
      <c r="EIF176"/>
      <c r="EIG176"/>
      <c r="EIH176"/>
      <c r="EII176"/>
      <c r="EIJ176"/>
      <c r="EIK176"/>
      <c r="EIL176"/>
      <c r="EIM176"/>
      <c r="EIN176"/>
      <c r="EIO176"/>
      <c r="EIP176"/>
      <c r="EIQ176"/>
      <c r="EIR176"/>
      <c r="EIS176"/>
      <c r="EIT176"/>
      <c r="EIU176"/>
      <c r="EIV176"/>
      <c r="EIW176"/>
      <c r="EIX176"/>
      <c r="EIY176"/>
      <c r="EIZ176"/>
      <c r="EJA176"/>
      <c r="EJB176"/>
      <c r="EJC176"/>
      <c r="EJD176"/>
      <c r="EJE176"/>
      <c r="EJF176"/>
      <c r="EJG176"/>
      <c r="EJH176"/>
      <c r="EJI176"/>
      <c r="EJJ176"/>
      <c r="EJK176"/>
      <c r="EJL176"/>
      <c r="EJM176"/>
      <c r="EJN176"/>
      <c r="EJO176"/>
      <c r="EJP176"/>
      <c r="EJQ176"/>
      <c r="EJR176"/>
      <c r="EJS176"/>
      <c r="EJT176"/>
      <c r="EJU176"/>
      <c r="EJV176"/>
      <c r="EJW176"/>
      <c r="EJX176"/>
      <c r="EJY176"/>
      <c r="EJZ176"/>
      <c r="EKA176"/>
      <c r="EKB176"/>
      <c r="EKC176"/>
      <c r="EKD176"/>
      <c r="EKE176"/>
      <c r="EKF176"/>
      <c r="EKG176"/>
      <c r="EKH176"/>
      <c r="EKI176"/>
      <c r="EKJ176"/>
      <c r="EKK176"/>
      <c r="EKL176"/>
      <c r="EKM176"/>
      <c r="EKN176"/>
      <c r="EKO176"/>
      <c r="EKP176"/>
      <c r="EKQ176"/>
      <c r="EKR176"/>
      <c r="EKS176"/>
      <c r="EKT176"/>
      <c r="EKU176"/>
      <c r="EKV176"/>
      <c r="EKW176"/>
      <c r="EKX176"/>
      <c r="EKY176"/>
      <c r="EKZ176"/>
      <c r="ELA176"/>
      <c r="ELB176"/>
      <c r="ELC176"/>
      <c r="ELD176"/>
      <c r="ELE176"/>
      <c r="ELF176"/>
      <c r="ELG176"/>
      <c r="ELH176"/>
      <c r="ELI176"/>
      <c r="ELJ176"/>
      <c r="ELK176"/>
      <c r="ELL176"/>
      <c r="ELM176"/>
      <c r="ELN176"/>
      <c r="ELO176"/>
      <c r="ELP176"/>
      <c r="ELQ176"/>
      <c r="ELR176"/>
      <c r="ELS176"/>
      <c r="ELT176"/>
      <c r="ELU176"/>
      <c r="ELV176"/>
      <c r="ELW176"/>
      <c r="ELX176"/>
      <c r="ELY176"/>
      <c r="ELZ176"/>
      <c r="EMA176"/>
      <c r="EMB176"/>
      <c r="EMC176"/>
      <c r="EMD176"/>
      <c r="EME176"/>
      <c r="EMF176"/>
      <c r="EMG176"/>
      <c r="EMH176"/>
      <c r="EMI176"/>
      <c r="EMJ176"/>
      <c r="EMK176"/>
      <c r="EML176"/>
      <c r="EMM176"/>
      <c r="EMN176"/>
      <c r="EMO176"/>
      <c r="EMP176"/>
      <c r="EMQ176"/>
      <c r="EMR176"/>
      <c r="EMS176"/>
      <c r="EMT176"/>
      <c r="EMU176"/>
      <c r="EMV176"/>
      <c r="EMW176"/>
      <c r="EMX176"/>
      <c r="EMY176"/>
      <c r="EMZ176"/>
      <c r="ENA176"/>
      <c r="ENB176"/>
      <c r="ENC176"/>
      <c r="END176"/>
      <c r="ENE176"/>
      <c r="ENF176"/>
      <c r="ENG176"/>
      <c r="ENH176"/>
      <c r="ENI176"/>
      <c r="ENJ176"/>
      <c r="ENK176"/>
      <c r="ENL176"/>
      <c r="ENM176"/>
      <c r="ENN176"/>
      <c r="ENO176"/>
      <c r="ENP176"/>
      <c r="ENQ176"/>
      <c r="ENR176"/>
      <c r="ENS176"/>
      <c r="ENT176"/>
      <c r="ENU176"/>
      <c r="ENV176"/>
      <c r="ENW176"/>
      <c r="ENX176"/>
      <c r="ENY176"/>
      <c r="ENZ176"/>
      <c r="EOA176"/>
      <c r="EOB176"/>
      <c r="EOC176"/>
      <c r="EOD176"/>
      <c r="EOE176"/>
      <c r="EOF176"/>
      <c r="EOG176"/>
      <c r="EOH176"/>
      <c r="EOI176"/>
      <c r="EOJ176"/>
      <c r="EOK176"/>
      <c r="EOL176"/>
      <c r="EOM176"/>
      <c r="EON176"/>
      <c r="EOO176"/>
      <c r="EOP176"/>
      <c r="EOQ176"/>
      <c r="EOR176"/>
      <c r="EOS176"/>
      <c r="EOT176"/>
      <c r="EOU176"/>
      <c r="EOV176"/>
      <c r="EOW176"/>
      <c r="EOX176"/>
      <c r="EOY176"/>
      <c r="EOZ176"/>
      <c r="EPA176"/>
      <c r="EPB176"/>
      <c r="EPC176"/>
      <c r="EPD176"/>
      <c r="EPE176"/>
      <c r="EPF176"/>
      <c r="EPG176"/>
      <c r="EPH176"/>
      <c r="EPI176"/>
      <c r="EPJ176"/>
      <c r="EPK176"/>
      <c r="EPL176"/>
      <c r="EPM176"/>
      <c r="EPN176"/>
      <c r="EPO176"/>
      <c r="EPP176"/>
      <c r="EPQ176"/>
      <c r="EPR176"/>
      <c r="EPS176"/>
      <c r="EPT176"/>
      <c r="EPU176"/>
      <c r="EPV176"/>
      <c r="EPW176"/>
      <c r="EPX176"/>
      <c r="EPY176"/>
      <c r="EPZ176"/>
      <c r="EQA176"/>
      <c r="EQB176"/>
      <c r="EQC176"/>
      <c r="EQD176"/>
      <c r="EQE176"/>
      <c r="EQF176"/>
      <c r="EQG176"/>
      <c r="EQH176"/>
      <c r="EQI176"/>
      <c r="EQJ176"/>
      <c r="EQK176"/>
      <c r="EQL176"/>
      <c r="EQM176"/>
      <c r="EQN176"/>
      <c r="EQO176"/>
      <c r="EQP176"/>
      <c r="EQQ176"/>
      <c r="EQR176"/>
      <c r="EQS176"/>
      <c r="EQT176"/>
      <c r="EQU176"/>
      <c r="EQV176"/>
      <c r="EQW176"/>
      <c r="EQX176"/>
      <c r="EQY176"/>
      <c r="EQZ176"/>
      <c r="ERA176"/>
      <c r="ERB176"/>
      <c r="ERC176"/>
      <c r="ERD176"/>
      <c r="ERE176"/>
      <c r="ERF176"/>
      <c r="ERG176"/>
      <c r="ERH176"/>
      <c r="ERI176"/>
      <c r="ERJ176"/>
      <c r="ERK176"/>
      <c r="ERL176"/>
      <c r="ERM176"/>
      <c r="ERN176"/>
      <c r="ERO176"/>
      <c r="ERP176"/>
      <c r="ERQ176"/>
      <c r="ERR176"/>
      <c r="ERS176"/>
      <c r="ERT176"/>
      <c r="ERU176"/>
      <c r="ERV176"/>
      <c r="ERW176"/>
      <c r="ERX176"/>
      <c r="ERY176"/>
      <c r="ERZ176"/>
      <c r="ESA176"/>
      <c r="ESB176"/>
      <c r="ESC176"/>
      <c r="ESD176"/>
      <c r="ESE176"/>
      <c r="ESF176"/>
      <c r="ESG176"/>
      <c r="ESH176"/>
      <c r="ESI176"/>
      <c r="ESJ176"/>
      <c r="ESK176"/>
      <c r="ESL176"/>
      <c r="ESM176"/>
      <c r="ESN176"/>
      <c r="ESO176"/>
      <c r="ESP176"/>
      <c r="ESQ176"/>
      <c r="ESR176"/>
      <c r="ESS176"/>
      <c r="EST176"/>
      <c r="ESU176"/>
      <c r="ESV176"/>
      <c r="ESW176"/>
      <c r="ESX176"/>
      <c r="ESY176"/>
      <c r="ESZ176"/>
      <c r="ETA176"/>
      <c r="ETB176"/>
      <c r="ETC176"/>
      <c r="ETD176"/>
      <c r="ETE176"/>
      <c r="ETF176"/>
      <c r="ETG176"/>
      <c r="ETH176"/>
      <c r="ETI176"/>
      <c r="ETJ176"/>
      <c r="ETK176"/>
      <c r="ETL176"/>
      <c r="ETM176"/>
      <c r="ETN176"/>
      <c r="ETO176"/>
      <c r="ETP176"/>
      <c r="ETQ176"/>
      <c r="ETR176"/>
      <c r="ETS176"/>
      <c r="ETT176"/>
      <c r="ETU176"/>
      <c r="ETV176"/>
      <c r="ETW176"/>
      <c r="ETX176"/>
      <c r="ETY176"/>
      <c r="ETZ176"/>
      <c r="EUA176"/>
      <c r="EUB176"/>
      <c r="EUC176"/>
      <c r="EUD176"/>
      <c r="EUE176"/>
      <c r="EUF176"/>
      <c r="EUG176"/>
      <c r="EUH176"/>
      <c r="EUI176"/>
      <c r="EUJ176"/>
      <c r="EUK176"/>
      <c r="EUL176"/>
      <c r="EUM176"/>
      <c r="EUN176"/>
      <c r="EUO176"/>
      <c r="EUP176"/>
      <c r="EUQ176"/>
      <c r="EUR176"/>
      <c r="EUS176"/>
      <c r="EUT176"/>
      <c r="EUU176"/>
      <c r="EUV176"/>
      <c r="EUW176"/>
      <c r="EUX176"/>
      <c r="EUY176"/>
      <c r="EUZ176"/>
      <c r="EVA176"/>
      <c r="EVB176"/>
      <c r="EVC176"/>
      <c r="EVD176"/>
      <c r="EVE176"/>
      <c r="EVF176"/>
      <c r="EVG176"/>
      <c r="EVH176"/>
      <c r="EVI176"/>
      <c r="EVJ176"/>
      <c r="EVK176"/>
      <c r="EVL176"/>
      <c r="EVM176"/>
      <c r="EVN176"/>
      <c r="EVO176"/>
      <c r="EVP176"/>
      <c r="EVQ176"/>
      <c r="EVR176"/>
      <c r="EVS176"/>
      <c r="EVT176"/>
      <c r="EVU176"/>
      <c r="EVV176"/>
      <c r="EVW176"/>
      <c r="EVX176"/>
      <c r="EVY176"/>
      <c r="EVZ176"/>
      <c r="EWA176"/>
      <c r="EWB176"/>
      <c r="EWC176"/>
      <c r="EWD176"/>
      <c r="EWE176"/>
      <c r="EWF176"/>
      <c r="EWG176"/>
      <c r="EWH176"/>
      <c r="EWI176"/>
      <c r="EWJ176"/>
      <c r="EWK176"/>
      <c r="EWL176"/>
      <c r="EWM176"/>
      <c r="EWN176"/>
      <c r="EWO176"/>
      <c r="EWP176"/>
      <c r="EWQ176"/>
      <c r="EWR176"/>
      <c r="EWS176"/>
      <c r="EWT176"/>
      <c r="EWU176"/>
      <c r="EWV176"/>
      <c r="EWW176"/>
      <c r="EWX176"/>
      <c r="EWY176"/>
      <c r="EWZ176"/>
      <c r="EXA176"/>
      <c r="EXB176"/>
      <c r="EXC176"/>
      <c r="EXD176"/>
      <c r="EXE176"/>
      <c r="EXF176"/>
      <c r="EXG176"/>
      <c r="EXH176"/>
      <c r="EXI176"/>
      <c r="EXJ176"/>
      <c r="EXK176"/>
      <c r="EXL176"/>
      <c r="EXM176"/>
      <c r="EXN176"/>
      <c r="EXO176"/>
      <c r="EXP176"/>
      <c r="EXQ176"/>
      <c r="EXR176"/>
      <c r="EXS176"/>
      <c r="EXT176"/>
      <c r="EXU176"/>
      <c r="EXV176"/>
      <c r="EXW176"/>
      <c r="EXX176"/>
      <c r="EXY176"/>
      <c r="EXZ176"/>
      <c r="EYA176"/>
      <c r="EYB176"/>
      <c r="EYC176"/>
      <c r="EYD176"/>
      <c r="EYE176"/>
      <c r="EYF176"/>
      <c r="EYG176"/>
      <c r="EYH176"/>
      <c r="EYI176"/>
      <c r="EYJ176"/>
      <c r="EYK176"/>
      <c r="EYL176"/>
      <c r="EYM176"/>
      <c r="EYN176"/>
      <c r="EYO176"/>
      <c r="EYP176"/>
      <c r="EYQ176"/>
      <c r="EYR176"/>
      <c r="EYS176"/>
      <c r="EYT176"/>
      <c r="EYU176"/>
      <c r="EYV176"/>
      <c r="EYW176"/>
      <c r="EYX176"/>
      <c r="EYY176"/>
      <c r="EYZ176"/>
      <c r="EZA176"/>
      <c r="EZB176"/>
      <c r="EZC176"/>
    </row>
    <row r="177" spans="3:4059" x14ac:dyDescent="0.2">
      <c r="C177" s="171" t="s">
        <v>12537</v>
      </c>
      <c r="D177" s="170">
        <v>110</v>
      </c>
      <c r="E177" s="170">
        <v>239</v>
      </c>
      <c r="F177" s="170">
        <v>1676</v>
      </c>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c r="AOR177"/>
      <c r="AOS177"/>
      <c r="AOT177"/>
      <c r="AOU177"/>
      <c r="AOV177"/>
      <c r="AOW177"/>
      <c r="AOX177"/>
      <c r="AOY177"/>
      <c r="AOZ177"/>
      <c r="APA177"/>
      <c r="APB177"/>
      <c r="APC177"/>
      <c r="APD177"/>
      <c r="APE177"/>
      <c r="APF177"/>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c r="AQY177"/>
      <c r="AQZ177"/>
      <c r="ARA177"/>
      <c r="ARB177"/>
      <c r="ARC177"/>
      <c r="ARD177"/>
      <c r="ARE177"/>
      <c r="ARF177"/>
      <c r="ARG177"/>
      <c r="ARH177"/>
      <c r="ARI177"/>
      <c r="ARJ177"/>
      <c r="ARK177"/>
      <c r="ARL177"/>
      <c r="ARM177"/>
      <c r="ARN177"/>
      <c r="ARO177"/>
      <c r="ARP177"/>
      <c r="ARQ177"/>
      <c r="ARR177"/>
      <c r="ARS177"/>
      <c r="ART177"/>
      <c r="ARU177"/>
      <c r="ARV177"/>
      <c r="ARW177"/>
      <c r="ARX177"/>
      <c r="ARY177"/>
      <c r="ARZ177"/>
      <c r="ASA177"/>
      <c r="ASB177"/>
      <c r="ASC177"/>
      <c r="ASD177"/>
      <c r="ASE177"/>
      <c r="ASF177"/>
      <c r="ASG177"/>
      <c r="ASH177"/>
      <c r="ASI177"/>
      <c r="ASJ177"/>
      <c r="ASK177"/>
      <c r="ASL177"/>
      <c r="ASM177"/>
      <c r="ASN177"/>
      <c r="ASO177"/>
      <c r="ASP177"/>
      <c r="ASQ177"/>
      <c r="ASR177"/>
      <c r="ASS177"/>
      <c r="AST177"/>
      <c r="ASU177"/>
      <c r="ASV177"/>
      <c r="ASW177"/>
      <c r="ASX177"/>
      <c r="ASY177"/>
      <c r="ASZ177"/>
      <c r="ATA177"/>
      <c r="ATB177"/>
      <c r="ATC177"/>
      <c r="ATD177"/>
      <c r="ATE177"/>
      <c r="ATF177"/>
      <c r="ATG177"/>
      <c r="ATH177"/>
      <c r="ATI177"/>
      <c r="ATJ177"/>
      <c r="ATK177"/>
      <c r="ATL177"/>
      <c r="ATM177"/>
      <c r="ATN177"/>
      <c r="ATO177"/>
      <c r="ATP177"/>
      <c r="ATQ177"/>
      <c r="ATR177"/>
      <c r="ATS177"/>
      <c r="ATT177"/>
      <c r="ATU177"/>
      <c r="ATV177"/>
      <c r="ATW177"/>
      <c r="ATX177"/>
      <c r="ATY177"/>
      <c r="ATZ177"/>
      <c r="AUA177"/>
      <c r="AUB177"/>
      <c r="AUC177"/>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c r="AVK177"/>
      <c r="AVL177"/>
      <c r="AVM177"/>
      <c r="AVN177"/>
      <c r="AVO177"/>
      <c r="AVP177"/>
      <c r="AVQ177"/>
      <c r="AVR177"/>
      <c r="AVS177"/>
      <c r="AVT177"/>
      <c r="AVU177"/>
      <c r="AVV177"/>
      <c r="AVW177"/>
      <c r="AVX177"/>
      <c r="AVY177"/>
      <c r="AVZ177"/>
      <c r="AWA177"/>
      <c r="AWB177"/>
      <c r="AWC177"/>
      <c r="AWD177"/>
      <c r="AWE177"/>
      <c r="AWF177"/>
      <c r="AWG177"/>
      <c r="AWH177"/>
      <c r="AWI177"/>
      <c r="AWJ177"/>
      <c r="AWK177"/>
      <c r="AWL177"/>
      <c r="AWM177"/>
      <c r="AWN177"/>
      <c r="AWO177"/>
      <c r="AWP177"/>
      <c r="AWQ177"/>
      <c r="AWR177"/>
      <c r="AWS177"/>
      <c r="AWT177"/>
      <c r="AWU177"/>
      <c r="AWV177"/>
      <c r="AWW177"/>
      <c r="AWX177"/>
      <c r="AWY177"/>
      <c r="AWZ177"/>
      <c r="AXA177"/>
      <c r="AXB177"/>
      <c r="AXC177"/>
      <c r="AXD177"/>
      <c r="AXE177"/>
      <c r="AXF177"/>
      <c r="AXG177"/>
      <c r="AXH177"/>
      <c r="AXI177"/>
      <c r="AXJ177"/>
      <c r="AXK177"/>
      <c r="AXL177"/>
      <c r="AXM177"/>
      <c r="AXN177"/>
      <c r="AXO177"/>
      <c r="AXP177"/>
      <c r="AXQ177"/>
      <c r="AXR177"/>
      <c r="AXS177"/>
      <c r="AXT177"/>
      <c r="AXU177"/>
      <c r="AXV177"/>
      <c r="AXW177"/>
      <c r="AXX177"/>
      <c r="AXY177"/>
      <c r="AXZ177"/>
      <c r="AYA177"/>
      <c r="AYB177"/>
      <c r="AYC177"/>
      <c r="AYD177"/>
      <c r="AYE177"/>
      <c r="AYF177"/>
      <c r="AYG177"/>
      <c r="AYH177"/>
      <c r="AYI177"/>
      <c r="AYJ177"/>
      <c r="AYK177"/>
      <c r="AYL177"/>
      <c r="AYM177"/>
      <c r="AYN177"/>
      <c r="AYO177"/>
      <c r="AYP177"/>
      <c r="AYQ177"/>
      <c r="AYR177"/>
      <c r="AYS177"/>
      <c r="AYT177"/>
      <c r="AYU177"/>
      <c r="AYV177"/>
      <c r="AYW177"/>
      <c r="AYX177"/>
      <c r="AYY177"/>
      <c r="AYZ177"/>
      <c r="AZA177"/>
      <c r="AZB177"/>
      <c r="AZC177"/>
      <c r="AZD177"/>
      <c r="AZE177"/>
      <c r="AZF177"/>
      <c r="AZG177"/>
      <c r="AZH177"/>
      <c r="AZI177"/>
      <c r="AZJ177"/>
      <c r="AZK177"/>
      <c r="AZL177"/>
      <c r="AZM177"/>
      <c r="AZN177"/>
      <c r="AZO177"/>
      <c r="AZP177"/>
      <c r="AZQ177"/>
      <c r="AZR177"/>
      <c r="AZS177"/>
      <c r="AZT177"/>
      <c r="AZU177"/>
      <c r="AZV177"/>
      <c r="AZW177"/>
      <c r="AZX177"/>
      <c r="AZY177"/>
      <c r="AZZ177"/>
      <c r="BAA177"/>
      <c r="BAB177"/>
      <c r="BAC177"/>
      <c r="BAD177"/>
      <c r="BAE177"/>
      <c r="BAF177"/>
      <c r="BAG177"/>
      <c r="BAH177"/>
      <c r="BAI177"/>
      <c r="BAJ177"/>
      <c r="BAK177"/>
      <c r="BAL177"/>
      <c r="BAM177"/>
      <c r="BAN177"/>
      <c r="BAO177"/>
      <c r="BAP177"/>
      <c r="BAQ177"/>
      <c r="BAR177"/>
      <c r="BAS177"/>
      <c r="BAT177"/>
      <c r="BAU177"/>
      <c r="BAV177"/>
      <c r="BAW177"/>
      <c r="BAX177"/>
      <c r="BAY177"/>
      <c r="BAZ177"/>
      <c r="BBA177"/>
      <c r="BBB177"/>
      <c r="BBC177"/>
      <c r="BBD177"/>
      <c r="BBE177"/>
      <c r="BBF177"/>
      <c r="BBG177"/>
      <c r="BBH177"/>
      <c r="BBI177"/>
      <c r="BBJ177"/>
      <c r="BBK177"/>
      <c r="BBL177"/>
      <c r="BBM177"/>
      <c r="BBN177"/>
      <c r="BBO177"/>
      <c r="BBP177"/>
      <c r="BBQ177"/>
      <c r="BBR177"/>
      <c r="BBS177"/>
      <c r="BBT177"/>
      <c r="BBU177"/>
      <c r="BBV177"/>
      <c r="BBW177"/>
      <c r="BBX177"/>
      <c r="BBY177"/>
      <c r="BBZ177"/>
      <c r="BCA177"/>
      <c r="BCB177"/>
      <c r="BCC177"/>
      <c r="BCD177"/>
      <c r="BCE177"/>
      <c r="BCF177"/>
      <c r="BCG177"/>
      <c r="BCH177"/>
      <c r="BCI177"/>
      <c r="BCJ177"/>
      <c r="BCK177"/>
      <c r="BCL177"/>
      <c r="BCM177"/>
      <c r="BCN177"/>
      <c r="BCO177"/>
      <c r="BCP177"/>
      <c r="BCQ177"/>
      <c r="BCR177"/>
      <c r="BCS177"/>
      <c r="BCT177"/>
      <c r="BCU177"/>
      <c r="BCV177"/>
      <c r="BCW177"/>
      <c r="BCX177"/>
      <c r="BCY177"/>
      <c r="BCZ177"/>
      <c r="BDA177"/>
      <c r="BDB177"/>
      <c r="BDC177"/>
      <c r="BDD177"/>
      <c r="BDE177"/>
      <c r="BDF177"/>
      <c r="BDG177"/>
      <c r="BDH177"/>
      <c r="BDI177"/>
      <c r="BDJ177"/>
      <c r="BDK177"/>
      <c r="BDL177"/>
      <c r="BDM177"/>
      <c r="BDN177"/>
      <c r="BDO177"/>
      <c r="BDP177"/>
      <c r="BDQ177"/>
      <c r="BDR177"/>
      <c r="BDS177"/>
      <c r="BDT177"/>
      <c r="BDU177"/>
      <c r="BDV177"/>
      <c r="BDW177"/>
      <c r="BDX177"/>
      <c r="BDY177"/>
      <c r="BDZ177"/>
      <c r="BEA177"/>
      <c r="BEB177"/>
      <c r="BEC177"/>
      <c r="BED177"/>
      <c r="BEE177"/>
      <c r="BEF177"/>
      <c r="BEG177"/>
      <c r="BEH177"/>
      <c r="BEI177"/>
      <c r="BEJ177"/>
      <c r="BEK177"/>
      <c r="BEL177"/>
      <c r="BEM177"/>
      <c r="BEN177"/>
      <c r="BEO177"/>
      <c r="BEP177"/>
      <c r="BEQ177"/>
      <c r="BER177"/>
      <c r="BES177"/>
      <c r="BET177"/>
      <c r="BEU177"/>
      <c r="BEV177"/>
      <c r="BEW177"/>
      <c r="BEX177"/>
      <c r="BEY177"/>
      <c r="BEZ177"/>
      <c r="BFA177"/>
      <c r="BFB177"/>
      <c r="BFC177"/>
      <c r="BFD177"/>
      <c r="BFE177"/>
      <c r="BFF177"/>
      <c r="BFG177"/>
      <c r="BFH177"/>
      <c r="BFI177"/>
      <c r="BFJ177"/>
      <c r="BFK177"/>
      <c r="BFL177"/>
      <c r="BFM177"/>
      <c r="BFN177"/>
      <c r="BFO177"/>
      <c r="BFP177"/>
      <c r="BFQ177"/>
      <c r="BFR177"/>
      <c r="BFS177"/>
      <c r="BFT177"/>
      <c r="BFU177"/>
      <c r="BFV177"/>
      <c r="BFW177"/>
      <c r="BFX177"/>
      <c r="BFY177"/>
      <c r="BFZ177"/>
      <c r="BGA177"/>
      <c r="BGB177"/>
      <c r="BGC177"/>
      <c r="BGD177"/>
      <c r="BGE177"/>
      <c r="BGF177"/>
      <c r="BGG177"/>
      <c r="BGH177"/>
      <c r="BGI177"/>
      <c r="BGJ177"/>
      <c r="BGK177"/>
      <c r="BGL177"/>
      <c r="BGM177"/>
      <c r="BGN177"/>
      <c r="BGO177"/>
      <c r="BGP177"/>
      <c r="BGQ177"/>
      <c r="BGR177"/>
      <c r="BGS177"/>
      <c r="BGT177"/>
      <c r="BGU177"/>
      <c r="BGV177"/>
      <c r="BGW177"/>
      <c r="BGX177"/>
      <c r="BGY177"/>
      <c r="BGZ177"/>
      <c r="BHA177"/>
      <c r="BHB177"/>
      <c r="BHC177"/>
      <c r="BHD177"/>
      <c r="BHE177"/>
      <c r="BHF177"/>
      <c r="BHG177"/>
      <c r="BHH177"/>
      <c r="BHI177"/>
      <c r="BHJ177"/>
      <c r="BHK177"/>
      <c r="BHL177"/>
      <c r="BHM177"/>
      <c r="BHN177"/>
      <c r="BHO177"/>
      <c r="BHP177"/>
      <c r="BHQ177"/>
      <c r="BHR177"/>
      <c r="BHS177"/>
      <c r="BHT177"/>
      <c r="BHU177"/>
      <c r="BHV177"/>
      <c r="BHW177"/>
      <c r="BHX177"/>
      <c r="BHY177"/>
      <c r="BHZ177"/>
      <c r="BIA177"/>
      <c r="BIB177"/>
      <c r="BIC177"/>
      <c r="BID177"/>
      <c r="BIE177"/>
      <c r="BIF177"/>
      <c r="BIG177"/>
      <c r="BIH177"/>
      <c r="BII177"/>
      <c r="BIJ177"/>
      <c r="BIK177"/>
      <c r="BIL177"/>
      <c r="BIM177"/>
      <c r="BIN177"/>
      <c r="BIO177"/>
      <c r="BIP177"/>
      <c r="BIQ177"/>
      <c r="BIR177"/>
      <c r="BIS177"/>
      <c r="BIT177"/>
      <c r="BIU177"/>
      <c r="BIV177"/>
      <c r="BIW177"/>
      <c r="BIX177"/>
      <c r="BIY177"/>
      <c r="BIZ177"/>
      <c r="BJA177"/>
      <c r="BJB177"/>
      <c r="BJC177"/>
      <c r="BJD177"/>
      <c r="BJE177"/>
      <c r="BJF177"/>
      <c r="BJG177"/>
      <c r="BJH177"/>
      <c r="BJI177"/>
      <c r="BJJ177"/>
      <c r="BJK177"/>
      <c r="BJL177"/>
      <c r="BJM177"/>
      <c r="BJN177"/>
      <c r="BJO177"/>
      <c r="BJP177"/>
      <c r="BJQ177"/>
      <c r="BJR177"/>
      <c r="BJS177"/>
      <c r="BJT177"/>
      <c r="BJU177"/>
      <c r="BJV177"/>
      <c r="BJW177"/>
      <c r="BJX177"/>
      <c r="BJY177"/>
      <c r="BJZ177"/>
      <c r="BKA177"/>
      <c r="BKB177"/>
      <c r="BKC177"/>
      <c r="BKD177"/>
      <c r="BKE177"/>
      <c r="BKF177"/>
      <c r="BKG177"/>
      <c r="BKH177"/>
      <c r="BKI177"/>
      <c r="BKJ177"/>
      <c r="BKK177"/>
      <c r="BKL177"/>
      <c r="BKM177"/>
      <c r="BKN177"/>
      <c r="BKO177"/>
      <c r="BKP177"/>
      <c r="BKQ177"/>
      <c r="BKR177"/>
      <c r="BKS177"/>
      <c r="BKT177"/>
      <c r="BKU177"/>
      <c r="BKV177"/>
      <c r="BKW177"/>
      <c r="BKX177"/>
      <c r="BKY177"/>
      <c r="BKZ177"/>
      <c r="BLA177"/>
      <c r="BLB177"/>
      <c r="BLC177"/>
      <c r="BLD177"/>
      <c r="BLE177"/>
      <c r="BLF177"/>
      <c r="BLG177"/>
      <c r="BLH177"/>
      <c r="BLI177"/>
      <c r="BLJ177"/>
      <c r="BLK177"/>
      <c r="BLL177"/>
      <c r="BLM177"/>
      <c r="BLN177"/>
      <c r="BLO177"/>
      <c r="BLP177"/>
      <c r="BLQ177"/>
      <c r="BLR177"/>
      <c r="BLS177"/>
      <c r="BLT177"/>
      <c r="BLU177"/>
      <c r="BLV177"/>
      <c r="BLW177"/>
      <c r="BLX177"/>
      <c r="BLY177"/>
      <c r="BLZ177"/>
      <c r="BMA177"/>
      <c r="BMB177"/>
      <c r="BMC177"/>
      <c r="BMD177"/>
      <c r="BME177"/>
      <c r="BMF177"/>
      <c r="BMG177"/>
      <c r="BMH177"/>
      <c r="BMI177"/>
      <c r="BMJ177"/>
      <c r="BMK177"/>
      <c r="BML177"/>
      <c r="BMM177"/>
      <c r="BMN177"/>
      <c r="BMO177"/>
      <c r="BMP177"/>
      <c r="BMQ177"/>
      <c r="BMR177"/>
      <c r="BMS177"/>
      <c r="BMT177"/>
      <c r="BMU177"/>
      <c r="BMV177"/>
      <c r="BMW177"/>
      <c r="BMX177"/>
      <c r="BMY177"/>
      <c r="BMZ177"/>
      <c r="BNA177"/>
      <c r="BNB177"/>
      <c r="BNC177"/>
      <c r="BND177"/>
      <c r="BNE177"/>
      <c r="BNF177"/>
      <c r="BNG177"/>
      <c r="BNH177"/>
      <c r="BNI177"/>
      <c r="BNJ177"/>
      <c r="BNK177"/>
      <c r="BNL177"/>
      <c r="BNM177"/>
      <c r="BNN177"/>
      <c r="BNO177"/>
      <c r="BNP177"/>
      <c r="BNQ177"/>
      <c r="BNR177"/>
      <c r="BNS177"/>
      <c r="BNT177"/>
      <c r="BNU177"/>
      <c r="BNV177"/>
      <c r="BNW177"/>
      <c r="BNX177"/>
      <c r="BNY177"/>
      <c r="BNZ177"/>
      <c r="BOA177"/>
      <c r="BOB177"/>
      <c r="BOC177"/>
      <c r="BOD177"/>
      <c r="BOE177"/>
      <c r="BOF177"/>
      <c r="BOG177"/>
      <c r="BOH177"/>
      <c r="BOI177"/>
      <c r="BOJ177"/>
      <c r="BOK177"/>
      <c r="BOL177"/>
      <c r="BOM177"/>
      <c r="BON177"/>
      <c r="BOO177"/>
      <c r="BOP177"/>
      <c r="BOQ177"/>
      <c r="BOR177"/>
      <c r="BOS177"/>
      <c r="BOT177"/>
      <c r="BOU177"/>
      <c r="BOV177"/>
      <c r="BOW177"/>
      <c r="BOX177"/>
      <c r="BOY177"/>
      <c r="BOZ177"/>
      <c r="BPA177"/>
      <c r="BPB177"/>
      <c r="BPC177"/>
      <c r="BPD177"/>
      <c r="BPE177"/>
      <c r="BPF177"/>
      <c r="BPG177"/>
      <c r="BPH177"/>
      <c r="BPI177"/>
      <c r="BPJ177"/>
      <c r="BPK177"/>
      <c r="BPL177"/>
      <c r="BPM177"/>
      <c r="BPN177"/>
      <c r="BPO177"/>
      <c r="BPP177"/>
      <c r="BPQ177"/>
      <c r="BPR177"/>
      <c r="BPS177"/>
      <c r="BPT177"/>
      <c r="BPU177"/>
      <c r="BPV177"/>
      <c r="BPW177"/>
      <c r="BPX177"/>
      <c r="BPY177"/>
      <c r="BPZ177"/>
      <c r="BQA177"/>
      <c r="BQB177"/>
      <c r="BQC177"/>
      <c r="BQD177"/>
      <c r="BQE177"/>
      <c r="BQF177"/>
      <c r="BQG177"/>
      <c r="BQH177"/>
      <c r="BQI177"/>
      <c r="BQJ177"/>
      <c r="BQK177"/>
      <c r="BQL177"/>
      <c r="BQM177"/>
      <c r="BQN177"/>
      <c r="BQO177"/>
      <c r="BQP177"/>
      <c r="BQQ177"/>
      <c r="BQR177"/>
      <c r="BQS177"/>
      <c r="BQT177"/>
      <c r="BQU177"/>
      <c r="BQV177"/>
      <c r="BQW177"/>
      <c r="BQX177"/>
      <c r="BQY177"/>
      <c r="BQZ177"/>
      <c r="BRA177"/>
      <c r="BRB177"/>
      <c r="BRC177"/>
      <c r="BRD177"/>
      <c r="BRE177"/>
      <c r="BRF177"/>
      <c r="BRG177"/>
      <c r="BRH177"/>
      <c r="BRI177"/>
      <c r="BRJ177"/>
      <c r="BRK177"/>
      <c r="BRL177"/>
      <c r="BRM177"/>
      <c r="BRN177"/>
      <c r="BRO177"/>
      <c r="BRP177"/>
      <c r="BRQ177"/>
      <c r="BRR177"/>
      <c r="BRS177"/>
      <c r="BRT177"/>
      <c r="BRU177"/>
      <c r="BRV177"/>
      <c r="BRW177"/>
      <c r="BRX177"/>
      <c r="BRY177"/>
      <c r="BRZ177"/>
      <c r="BSA177"/>
      <c r="BSB177"/>
      <c r="BSC177"/>
      <c r="BSD177"/>
      <c r="BSE177"/>
      <c r="BSF177"/>
      <c r="BSG177"/>
      <c r="BSH177"/>
      <c r="BSI177"/>
      <c r="BSJ177"/>
      <c r="BSK177"/>
      <c r="BSL177"/>
      <c r="BSM177"/>
      <c r="BSN177"/>
      <c r="BSO177"/>
      <c r="BSP177"/>
      <c r="BSQ177"/>
      <c r="BSR177"/>
      <c r="BSS177"/>
      <c r="BST177"/>
      <c r="BSU177"/>
      <c r="BSV177"/>
      <c r="BSW177"/>
      <c r="BSX177"/>
      <c r="BSY177"/>
      <c r="BSZ177"/>
      <c r="BTA177"/>
      <c r="BTB177"/>
      <c r="BTC177"/>
      <c r="BTD177"/>
      <c r="BTE177"/>
      <c r="BTF177"/>
      <c r="BTG177"/>
      <c r="BTH177"/>
      <c r="BTI177"/>
      <c r="BTJ177"/>
      <c r="BTK177"/>
      <c r="BTL177"/>
      <c r="BTM177"/>
      <c r="BTN177"/>
      <c r="BTO177"/>
      <c r="BTP177"/>
      <c r="BTQ177"/>
      <c r="BTR177"/>
      <c r="BTS177"/>
      <c r="BTT177"/>
      <c r="BTU177"/>
      <c r="BTV177"/>
      <c r="BTW177"/>
      <c r="BTX177"/>
      <c r="BTY177"/>
      <c r="BTZ177"/>
      <c r="BUA177"/>
      <c r="BUB177"/>
      <c r="BUC177"/>
      <c r="BUD177"/>
      <c r="BUE177"/>
      <c r="BUF177"/>
      <c r="BUG177"/>
      <c r="BUH177"/>
      <c r="BUI177"/>
      <c r="BUJ177"/>
      <c r="BUK177"/>
      <c r="BUL177"/>
      <c r="BUM177"/>
      <c r="BUN177"/>
      <c r="BUO177"/>
      <c r="BUP177"/>
      <c r="BUQ177"/>
      <c r="BUR177"/>
      <c r="BUS177"/>
      <c r="BUT177"/>
      <c r="BUU177"/>
      <c r="BUV177"/>
      <c r="BUW177"/>
      <c r="BUX177"/>
      <c r="BUY177"/>
      <c r="BUZ177"/>
      <c r="BVA177"/>
      <c r="BVB177"/>
      <c r="BVC177"/>
      <c r="BVD177"/>
      <c r="BVE177"/>
      <c r="BVF177"/>
      <c r="BVG177"/>
      <c r="BVH177"/>
      <c r="BVI177"/>
      <c r="BVJ177"/>
      <c r="BVK177"/>
      <c r="BVL177"/>
      <c r="BVM177"/>
      <c r="BVN177"/>
      <c r="BVO177"/>
      <c r="BVP177"/>
      <c r="BVQ177"/>
      <c r="BVR177"/>
      <c r="BVS177"/>
      <c r="BVT177"/>
      <c r="BVU177"/>
      <c r="BVV177"/>
      <c r="BVW177"/>
      <c r="BVX177"/>
      <c r="BVY177"/>
      <c r="BVZ177"/>
      <c r="BWA177"/>
      <c r="BWB177"/>
      <c r="BWC177"/>
      <c r="BWD177"/>
      <c r="BWE177"/>
      <c r="BWF177"/>
      <c r="BWG177"/>
      <c r="BWH177"/>
      <c r="BWI177"/>
      <c r="BWJ177"/>
      <c r="BWK177"/>
      <c r="BWL177"/>
      <c r="BWM177"/>
      <c r="BWN177"/>
      <c r="BWO177"/>
      <c r="BWP177"/>
      <c r="BWQ177"/>
      <c r="BWR177"/>
      <c r="BWS177"/>
      <c r="BWT177"/>
      <c r="BWU177"/>
      <c r="BWV177"/>
      <c r="BWW177"/>
      <c r="BWX177"/>
      <c r="BWY177"/>
      <c r="BWZ177"/>
      <c r="BXA177"/>
      <c r="BXB177"/>
      <c r="BXC177"/>
      <c r="BXD177"/>
      <c r="BXE177"/>
      <c r="BXF177"/>
      <c r="BXG177"/>
      <c r="BXH177"/>
      <c r="BXI177"/>
      <c r="BXJ177"/>
      <c r="BXK177"/>
      <c r="BXL177"/>
      <c r="BXM177"/>
      <c r="BXN177"/>
      <c r="BXO177"/>
      <c r="BXP177"/>
      <c r="BXQ177"/>
      <c r="BXR177"/>
      <c r="BXS177"/>
      <c r="BXT177"/>
      <c r="BXU177"/>
      <c r="BXV177"/>
      <c r="BXW177"/>
      <c r="BXX177"/>
      <c r="BXY177"/>
      <c r="BXZ177"/>
      <c r="BYA177"/>
      <c r="BYB177"/>
      <c r="BYC177"/>
      <c r="BYD177"/>
      <c r="BYE177"/>
      <c r="BYF177"/>
      <c r="BYG177"/>
      <c r="BYH177"/>
      <c r="BYI177"/>
      <c r="BYJ177"/>
      <c r="BYK177"/>
      <c r="BYL177"/>
      <c r="BYM177"/>
      <c r="BYN177"/>
      <c r="BYO177"/>
      <c r="BYP177"/>
      <c r="BYQ177"/>
      <c r="BYR177"/>
      <c r="BYS177"/>
      <c r="BYT177"/>
      <c r="BYU177"/>
      <c r="BYV177"/>
      <c r="BYW177"/>
      <c r="BYX177"/>
      <c r="BYY177"/>
      <c r="BYZ177"/>
      <c r="BZA177"/>
      <c r="BZB177"/>
      <c r="BZC177"/>
      <c r="BZD177"/>
      <c r="BZE177"/>
      <c r="BZF177"/>
      <c r="BZG177"/>
      <c r="BZH177"/>
      <c r="BZI177"/>
      <c r="BZJ177"/>
      <c r="BZK177"/>
      <c r="BZL177"/>
      <c r="BZM177"/>
      <c r="BZN177"/>
      <c r="BZO177"/>
      <c r="BZP177"/>
      <c r="BZQ177"/>
      <c r="BZR177"/>
      <c r="BZS177"/>
      <c r="BZT177"/>
      <c r="BZU177"/>
      <c r="BZV177"/>
      <c r="BZW177"/>
      <c r="BZX177"/>
      <c r="BZY177"/>
      <c r="BZZ177"/>
      <c r="CAA177"/>
      <c r="CAB177"/>
      <c r="CAC177"/>
      <c r="CAD177"/>
      <c r="CAE177"/>
      <c r="CAF177"/>
      <c r="CAG177"/>
      <c r="CAH177"/>
      <c r="CAI177"/>
      <c r="CAJ177"/>
      <c r="CAK177"/>
      <c r="CAL177"/>
      <c r="CAM177"/>
      <c r="CAN177"/>
      <c r="CAO177"/>
      <c r="CAP177"/>
      <c r="CAQ177"/>
      <c r="CAR177"/>
      <c r="CAS177"/>
      <c r="CAT177"/>
      <c r="CAU177"/>
      <c r="CAV177"/>
      <c r="CAW177"/>
      <c r="CAX177"/>
      <c r="CAY177"/>
      <c r="CAZ177"/>
      <c r="CBA177"/>
      <c r="CBB177"/>
      <c r="CBC177"/>
      <c r="CBD177"/>
      <c r="CBE177"/>
      <c r="CBF177"/>
      <c r="CBG177"/>
      <c r="CBH177"/>
      <c r="CBI177"/>
      <c r="CBJ177"/>
      <c r="CBK177"/>
      <c r="CBL177"/>
      <c r="CBM177"/>
      <c r="CBN177"/>
      <c r="CBO177"/>
      <c r="CBP177"/>
      <c r="CBQ177"/>
      <c r="CBR177"/>
      <c r="CBS177"/>
      <c r="CBT177"/>
      <c r="CBU177"/>
      <c r="CBV177"/>
      <c r="CBW177"/>
      <c r="CBX177"/>
      <c r="CBY177"/>
      <c r="CBZ177"/>
      <c r="CCA177"/>
      <c r="CCB177"/>
      <c r="CCC177"/>
      <c r="CCD177"/>
      <c r="CCE177"/>
      <c r="CCF177"/>
      <c r="CCG177"/>
      <c r="CCH177"/>
      <c r="CCI177"/>
      <c r="CCJ177"/>
      <c r="CCK177"/>
      <c r="CCL177"/>
      <c r="CCM177"/>
      <c r="CCN177"/>
      <c r="CCO177"/>
      <c r="CCP177"/>
      <c r="CCQ177"/>
      <c r="CCR177"/>
      <c r="CCS177"/>
      <c r="CCT177"/>
      <c r="CCU177"/>
      <c r="CCV177"/>
      <c r="CCW177"/>
      <c r="CCX177"/>
      <c r="CCY177"/>
      <c r="CCZ177"/>
      <c r="CDA177"/>
      <c r="CDB177"/>
      <c r="CDC177"/>
      <c r="CDD177"/>
      <c r="CDE177"/>
      <c r="CDF177"/>
      <c r="CDG177"/>
      <c r="CDH177"/>
      <c r="CDI177"/>
      <c r="CDJ177"/>
      <c r="CDK177"/>
      <c r="CDL177"/>
      <c r="CDM177"/>
      <c r="CDN177"/>
      <c r="CDO177"/>
      <c r="CDP177"/>
      <c r="CDQ177"/>
      <c r="CDR177"/>
      <c r="CDS177"/>
      <c r="CDT177"/>
      <c r="CDU177"/>
      <c r="CDV177"/>
      <c r="CDW177"/>
      <c r="CDX177"/>
      <c r="CDY177"/>
      <c r="CDZ177"/>
      <c r="CEA177"/>
      <c r="CEB177"/>
      <c r="CEC177"/>
      <c r="CED177"/>
      <c r="CEE177"/>
      <c r="CEF177"/>
      <c r="CEG177"/>
      <c r="CEH177"/>
      <c r="CEI177"/>
      <c r="CEJ177"/>
      <c r="CEK177"/>
      <c r="CEL177"/>
      <c r="CEM177"/>
      <c r="CEN177"/>
      <c r="CEO177"/>
      <c r="CEP177"/>
      <c r="CEQ177"/>
      <c r="CER177"/>
      <c r="CES177"/>
      <c r="CET177"/>
      <c r="CEU177"/>
      <c r="CEV177"/>
      <c r="CEW177"/>
      <c r="CEX177"/>
      <c r="CEY177"/>
      <c r="CEZ177"/>
      <c r="CFA177"/>
      <c r="CFB177"/>
      <c r="CFC177"/>
      <c r="CFD177"/>
      <c r="CFE177"/>
      <c r="CFF177"/>
      <c r="CFG177"/>
      <c r="CFH177"/>
      <c r="CFI177"/>
      <c r="CFJ177"/>
      <c r="CFK177"/>
      <c r="CFL177"/>
      <c r="CFM177"/>
      <c r="CFN177"/>
      <c r="CFO177"/>
      <c r="CFP177"/>
      <c r="CFQ177"/>
      <c r="CFR177"/>
      <c r="CFS177"/>
      <c r="CFT177"/>
      <c r="CFU177"/>
      <c r="CFV177"/>
      <c r="CFW177"/>
      <c r="CFX177"/>
      <c r="CFY177"/>
      <c r="CFZ177"/>
      <c r="CGA177"/>
      <c r="CGB177"/>
      <c r="CGC177"/>
      <c r="CGD177"/>
      <c r="CGE177"/>
      <c r="CGF177"/>
      <c r="CGG177"/>
      <c r="CGH177"/>
      <c r="CGI177"/>
      <c r="CGJ177"/>
      <c r="CGK177"/>
      <c r="CGL177"/>
      <c r="CGM177"/>
      <c r="CGN177"/>
      <c r="CGO177"/>
      <c r="CGP177"/>
      <c r="CGQ177"/>
      <c r="CGR177"/>
      <c r="CGS177"/>
      <c r="CGT177"/>
      <c r="CGU177"/>
      <c r="CGV177"/>
      <c r="CGW177"/>
      <c r="CGX177"/>
      <c r="CGY177"/>
      <c r="CGZ177"/>
      <c r="CHA177"/>
      <c r="CHB177"/>
      <c r="CHC177"/>
      <c r="CHD177"/>
      <c r="CHE177"/>
      <c r="CHF177"/>
      <c r="CHG177"/>
      <c r="CHH177"/>
      <c r="CHI177"/>
      <c r="CHJ177"/>
      <c r="CHK177"/>
      <c r="CHL177"/>
      <c r="CHM177"/>
      <c r="CHN177"/>
      <c r="CHO177"/>
      <c r="CHP177"/>
      <c r="CHQ177"/>
      <c r="CHR177"/>
      <c r="CHS177"/>
      <c r="CHT177"/>
      <c r="CHU177"/>
      <c r="CHV177"/>
      <c r="CHW177"/>
      <c r="CHX177"/>
      <c r="CHY177"/>
      <c r="CHZ177"/>
      <c r="CIA177"/>
      <c r="CIB177"/>
      <c r="CIC177"/>
      <c r="CID177"/>
      <c r="CIE177"/>
      <c r="CIF177"/>
      <c r="CIG177"/>
      <c r="CIH177"/>
      <c r="CII177"/>
      <c r="CIJ177"/>
      <c r="CIK177"/>
      <c r="CIL177"/>
      <c r="CIM177"/>
      <c r="CIN177"/>
      <c r="CIO177"/>
      <c r="CIP177"/>
      <c r="CIQ177"/>
      <c r="CIR177"/>
      <c r="CIS177"/>
      <c r="CIT177"/>
      <c r="CIU177"/>
      <c r="CIV177"/>
      <c r="CIW177"/>
      <c r="CIX177"/>
      <c r="CIY177"/>
      <c r="CIZ177"/>
      <c r="CJA177"/>
      <c r="CJB177"/>
      <c r="CJC177"/>
      <c r="CJD177"/>
      <c r="CJE177"/>
      <c r="CJF177"/>
      <c r="CJG177"/>
      <c r="CJH177"/>
      <c r="CJI177"/>
      <c r="CJJ177"/>
      <c r="CJK177"/>
      <c r="CJL177"/>
      <c r="CJM177"/>
      <c r="CJN177"/>
      <c r="CJO177"/>
      <c r="CJP177"/>
      <c r="CJQ177"/>
      <c r="CJR177"/>
      <c r="CJS177"/>
      <c r="CJT177"/>
      <c r="CJU177"/>
      <c r="CJV177"/>
      <c r="CJW177"/>
      <c r="CJX177"/>
      <c r="CJY177"/>
      <c r="CJZ177"/>
      <c r="CKA177"/>
      <c r="CKB177"/>
      <c r="CKC177"/>
      <c r="CKD177"/>
      <c r="CKE177"/>
      <c r="CKF177"/>
      <c r="CKG177"/>
      <c r="CKH177"/>
      <c r="CKI177"/>
      <c r="CKJ177"/>
      <c r="CKK177"/>
      <c r="CKL177"/>
      <c r="CKM177"/>
      <c r="CKN177"/>
      <c r="CKO177"/>
      <c r="CKP177"/>
      <c r="CKQ177"/>
      <c r="CKR177"/>
      <c r="CKS177"/>
      <c r="CKT177"/>
      <c r="CKU177"/>
      <c r="CKV177"/>
      <c r="CKW177"/>
      <c r="CKX177"/>
      <c r="CKY177"/>
      <c r="CKZ177"/>
      <c r="CLA177"/>
      <c r="CLB177"/>
      <c r="CLC177"/>
      <c r="CLD177"/>
      <c r="CLE177"/>
      <c r="CLF177"/>
      <c r="CLG177"/>
      <c r="CLH177"/>
      <c r="CLI177"/>
      <c r="CLJ177"/>
      <c r="CLK177"/>
      <c r="CLL177"/>
      <c r="CLM177"/>
      <c r="CLN177"/>
      <c r="CLO177"/>
      <c r="CLP177"/>
      <c r="CLQ177"/>
      <c r="CLR177"/>
      <c r="CLS177"/>
      <c r="CLT177"/>
      <c r="CLU177"/>
      <c r="CLV177"/>
      <c r="CLW177"/>
      <c r="CLX177"/>
      <c r="CLY177"/>
      <c r="CLZ177"/>
      <c r="CMA177"/>
      <c r="CMB177"/>
      <c r="CMC177"/>
      <c r="CMD177"/>
      <c r="CME177"/>
      <c r="CMF177"/>
      <c r="CMG177"/>
      <c r="CMH177"/>
      <c r="CMI177"/>
      <c r="CMJ177"/>
      <c r="CMK177"/>
      <c r="CML177"/>
      <c r="CMM177"/>
      <c r="CMN177"/>
      <c r="CMO177"/>
      <c r="CMP177"/>
      <c r="CMQ177"/>
      <c r="CMR177"/>
      <c r="CMS177"/>
      <c r="CMT177"/>
      <c r="CMU177"/>
      <c r="CMV177"/>
      <c r="CMW177"/>
      <c r="CMX177"/>
      <c r="CMY177"/>
      <c r="CMZ177"/>
      <c r="CNA177"/>
      <c r="CNB177"/>
      <c r="CNC177"/>
      <c r="CND177"/>
      <c r="CNE177"/>
      <c r="CNF177"/>
      <c r="CNG177"/>
      <c r="CNH177"/>
      <c r="CNI177"/>
      <c r="CNJ177"/>
      <c r="CNK177"/>
      <c r="CNL177"/>
      <c r="CNM177"/>
      <c r="CNN177"/>
      <c r="CNO177"/>
      <c r="CNP177"/>
      <c r="CNQ177"/>
      <c r="CNR177"/>
      <c r="CNS177"/>
      <c r="CNT177"/>
      <c r="CNU177"/>
      <c r="CNV177"/>
      <c r="CNW177"/>
      <c r="CNX177"/>
      <c r="CNY177"/>
      <c r="CNZ177"/>
      <c r="COA177"/>
      <c r="COB177"/>
      <c r="COC177"/>
      <c r="COD177"/>
      <c r="COE177"/>
      <c r="COF177"/>
      <c r="COG177"/>
      <c r="COH177"/>
      <c r="COI177"/>
      <c r="COJ177"/>
      <c r="COK177"/>
      <c r="COL177"/>
      <c r="COM177"/>
      <c r="CON177"/>
      <c r="COO177"/>
      <c r="COP177"/>
      <c r="COQ177"/>
      <c r="COR177"/>
      <c r="COS177"/>
      <c r="COT177"/>
      <c r="COU177"/>
      <c r="COV177"/>
      <c r="COW177"/>
      <c r="COX177"/>
      <c r="COY177"/>
      <c r="COZ177"/>
      <c r="CPA177"/>
      <c r="CPB177"/>
      <c r="CPC177"/>
      <c r="CPD177"/>
      <c r="CPE177"/>
      <c r="CPF177"/>
      <c r="CPG177"/>
      <c r="CPH177"/>
      <c r="CPI177"/>
      <c r="CPJ177"/>
      <c r="CPK177"/>
      <c r="CPL177"/>
      <c r="CPM177"/>
      <c r="CPN177"/>
      <c r="CPO177"/>
      <c r="CPP177"/>
      <c r="CPQ177"/>
      <c r="CPR177"/>
      <c r="CPS177"/>
      <c r="CPT177"/>
      <c r="CPU177"/>
      <c r="CPV177"/>
      <c r="CPW177"/>
      <c r="CPX177"/>
      <c r="CPY177"/>
      <c r="CPZ177"/>
      <c r="CQA177"/>
      <c r="CQB177"/>
      <c r="CQC177"/>
      <c r="CQD177"/>
      <c r="CQE177"/>
      <c r="CQF177"/>
      <c r="CQG177"/>
      <c r="CQH177"/>
      <c r="CQI177"/>
      <c r="CQJ177"/>
      <c r="CQK177"/>
      <c r="CQL177"/>
      <c r="CQM177"/>
      <c r="CQN177"/>
      <c r="CQO177"/>
      <c r="CQP177"/>
      <c r="CQQ177"/>
      <c r="CQR177"/>
      <c r="CQS177"/>
      <c r="CQT177"/>
      <c r="CQU177"/>
      <c r="CQV177"/>
      <c r="CQW177"/>
      <c r="CQX177"/>
      <c r="CQY177"/>
      <c r="CQZ177"/>
      <c r="CRA177"/>
      <c r="CRB177"/>
      <c r="CRC177"/>
      <c r="CRD177"/>
      <c r="CRE177"/>
      <c r="CRF177"/>
      <c r="CRG177"/>
      <c r="CRH177"/>
      <c r="CRI177"/>
      <c r="CRJ177"/>
      <c r="CRK177"/>
      <c r="CRL177"/>
      <c r="CRM177"/>
      <c r="CRN177"/>
      <c r="CRO177"/>
      <c r="CRP177"/>
      <c r="CRQ177"/>
      <c r="CRR177"/>
      <c r="CRS177"/>
      <c r="CRT177"/>
      <c r="CRU177"/>
      <c r="CRV177"/>
      <c r="CRW177"/>
      <c r="CRX177"/>
      <c r="CRY177"/>
      <c r="CRZ177"/>
      <c r="CSA177"/>
      <c r="CSB177"/>
      <c r="CSC177"/>
      <c r="CSD177"/>
      <c r="CSE177"/>
      <c r="CSF177"/>
      <c r="CSG177"/>
      <c r="CSH177"/>
      <c r="CSI177"/>
      <c r="CSJ177"/>
      <c r="CSK177"/>
      <c r="CSL177"/>
      <c r="CSM177"/>
      <c r="CSN177"/>
      <c r="CSO177"/>
      <c r="CSP177"/>
      <c r="CSQ177"/>
      <c r="CSR177"/>
      <c r="CSS177"/>
      <c r="CST177"/>
      <c r="CSU177"/>
      <c r="CSV177"/>
      <c r="CSW177"/>
      <c r="CSX177"/>
      <c r="CSY177"/>
      <c r="CSZ177"/>
      <c r="CTA177"/>
      <c r="CTB177"/>
      <c r="CTC177"/>
      <c r="CTD177"/>
      <c r="CTE177"/>
      <c r="CTF177"/>
      <c r="CTG177"/>
      <c r="CTH177"/>
      <c r="CTI177"/>
      <c r="CTJ177"/>
      <c r="CTK177"/>
      <c r="CTL177"/>
      <c r="CTM177"/>
      <c r="CTN177"/>
      <c r="CTO177"/>
      <c r="CTP177"/>
      <c r="CTQ177"/>
      <c r="CTR177"/>
      <c r="CTS177"/>
      <c r="CTT177"/>
      <c r="CTU177"/>
      <c r="CTV177"/>
      <c r="CTW177"/>
      <c r="CTX177"/>
      <c r="CTY177"/>
      <c r="CTZ177"/>
      <c r="CUA177"/>
      <c r="CUB177"/>
      <c r="CUC177"/>
      <c r="CUD177"/>
      <c r="CUE177"/>
      <c r="CUF177"/>
      <c r="CUG177"/>
      <c r="CUH177"/>
      <c r="CUI177"/>
      <c r="CUJ177"/>
      <c r="CUK177"/>
      <c r="CUL177"/>
      <c r="CUM177"/>
      <c r="CUN177"/>
      <c r="CUO177"/>
      <c r="CUP177"/>
      <c r="CUQ177"/>
      <c r="CUR177"/>
      <c r="CUS177"/>
      <c r="CUT177"/>
      <c r="CUU177"/>
      <c r="CUV177"/>
      <c r="CUW177"/>
      <c r="CUX177"/>
      <c r="CUY177"/>
      <c r="CUZ177"/>
      <c r="CVA177"/>
      <c r="CVB177"/>
      <c r="CVC177"/>
      <c r="CVD177"/>
      <c r="CVE177"/>
      <c r="CVF177"/>
      <c r="CVG177"/>
      <c r="CVH177"/>
      <c r="CVI177"/>
      <c r="CVJ177"/>
      <c r="CVK177"/>
      <c r="CVL177"/>
      <c r="CVM177"/>
      <c r="CVN177"/>
      <c r="CVO177"/>
      <c r="CVP177"/>
      <c r="CVQ177"/>
      <c r="CVR177"/>
      <c r="CVS177"/>
      <c r="CVT177"/>
      <c r="CVU177"/>
      <c r="CVV177"/>
      <c r="CVW177"/>
      <c r="CVX177"/>
      <c r="CVY177"/>
      <c r="CVZ177"/>
      <c r="CWA177"/>
      <c r="CWB177"/>
      <c r="CWC177"/>
      <c r="CWD177"/>
      <c r="CWE177"/>
      <c r="CWF177"/>
      <c r="CWG177"/>
      <c r="CWH177"/>
      <c r="CWI177"/>
      <c r="CWJ177"/>
      <c r="CWK177"/>
      <c r="CWL177"/>
      <c r="CWM177"/>
      <c r="CWN177"/>
      <c r="CWO177"/>
      <c r="CWP177"/>
      <c r="CWQ177"/>
      <c r="CWR177"/>
      <c r="CWS177"/>
      <c r="CWT177"/>
      <c r="CWU177"/>
      <c r="CWV177"/>
      <c r="CWW177"/>
      <c r="CWX177"/>
      <c r="CWY177"/>
      <c r="CWZ177"/>
      <c r="CXA177"/>
      <c r="CXB177"/>
      <c r="CXC177"/>
      <c r="CXD177"/>
      <c r="CXE177"/>
      <c r="CXF177"/>
      <c r="CXG177"/>
      <c r="CXH177"/>
      <c r="CXI177"/>
      <c r="CXJ177"/>
      <c r="CXK177"/>
      <c r="CXL177"/>
      <c r="CXM177"/>
      <c r="CXN177"/>
      <c r="CXO177"/>
      <c r="CXP177"/>
      <c r="CXQ177"/>
      <c r="CXR177"/>
      <c r="CXS177"/>
      <c r="CXT177"/>
      <c r="CXU177"/>
      <c r="CXV177"/>
      <c r="CXW177"/>
      <c r="CXX177"/>
      <c r="CXY177"/>
      <c r="CXZ177"/>
      <c r="CYA177"/>
      <c r="CYB177"/>
      <c r="CYC177"/>
      <c r="CYD177"/>
      <c r="CYE177"/>
      <c r="CYF177"/>
      <c r="CYG177"/>
      <c r="CYH177"/>
      <c r="CYI177"/>
      <c r="CYJ177"/>
      <c r="CYK177"/>
      <c r="CYL177"/>
      <c r="CYM177"/>
      <c r="CYN177"/>
      <c r="CYO177"/>
      <c r="CYP177"/>
      <c r="CYQ177"/>
      <c r="CYR177"/>
      <c r="CYS177"/>
      <c r="CYT177"/>
      <c r="CYU177"/>
      <c r="CYV177"/>
      <c r="CYW177"/>
      <c r="CYX177"/>
      <c r="CYY177"/>
      <c r="CYZ177"/>
      <c r="CZA177"/>
      <c r="CZB177"/>
      <c r="CZC177"/>
      <c r="CZD177"/>
      <c r="CZE177"/>
      <c r="CZF177"/>
      <c r="CZG177"/>
      <c r="CZH177"/>
      <c r="CZI177"/>
      <c r="CZJ177"/>
      <c r="CZK177"/>
      <c r="CZL177"/>
      <c r="CZM177"/>
      <c r="CZN177"/>
      <c r="CZO177"/>
      <c r="CZP177"/>
      <c r="CZQ177"/>
      <c r="CZR177"/>
      <c r="CZS177"/>
      <c r="CZT177"/>
      <c r="CZU177"/>
      <c r="CZV177"/>
      <c r="CZW177"/>
      <c r="CZX177"/>
      <c r="CZY177"/>
      <c r="CZZ177"/>
      <c r="DAA177"/>
      <c r="DAB177"/>
      <c r="DAC177"/>
      <c r="DAD177"/>
      <c r="DAE177"/>
      <c r="DAF177"/>
      <c r="DAG177"/>
      <c r="DAH177"/>
      <c r="DAI177"/>
      <c r="DAJ177"/>
      <c r="DAK177"/>
      <c r="DAL177"/>
      <c r="DAM177"/>
      <c r="DAN177"/>
      <c r="DAO177"/>
      <c r="DAP177"/>
      <c r="DAQ177"/>
      <c r="DAR177"/>
      <c r="DAS177"/>
      <c r="DAT177"/>
      <c r="DAU177"/>
      <c r="DAV177"/>
      <c r="DAW177"/>
      <c r="DAX177"/>
      <c r="DAY177"/>
      <c r="DAZ177"/>
      <c r="DBA177"/>
      <c r="DBB177"/>
      <c r="DBC177"/>
      <c r="DBD177"/>
      <c r="DBE177"/>
      <c r="DBF177"/>
      <c r="DBG177"/>
      <c r="DBH177"/>
      <c r="DBI177"/>
      <c r="DBJ177"/>
      <c r="DBK177"/>
      <c r="DBL177"/>
      <c r="DBM177"/>
      <c r="DBN177"/>
      <c r="DBO177"/>
      <c r="DBP177"/>
      <c r="DBQ177"/>
      <c r="DBR177"/>
      <c r="DBS177"/>
      <c r="DBT177"/>
      <c r="DBU177"/>
      <c r="DBV177"/>
      <c r="DBW177"/>
      <c r="DBX177"/>
      <c r="DBY177"/>
      <c r="DBZ177"/>
      <c r="DCA177"/>
      <c r="DCB177"/>
      <c r="DCC177"/>
      <c r="DCD177"/>
      <c r="DCE177"/>
      <c r="DCF177"/>
      <c r="DCG177"/>
      <c r="DCH177"/>
      <c r="DCI177"/>
      <c r="DCJ177"/>
      <c r="DCK177"/>
      <c r="DCL177"/>
      <c r="DCM177"/>
      <c r="DCN177"/>
      <c r="DCO177"/>
      <c r="DCP177"/>
      <c r="DCQ177"/>
      <c r="DCR177"/>
      <c r="DCS177"/>
      <c r="DCT177"/>
      <c r="DCU177"/>
      <c r="DCV177"/>
      <c r="DCW177"/>
      <c r="DCX177"/>
      <c r="DCY177"/>
      <c r="DCZ177"/>
      <c r="DDA177"/>
      <c r="DDB177"/>
      <c r="DDC177"/>
      <c r="DDD177"/>
      <c r="DDE177"/>
      <c r="DDF177"/>
      <c r="DDG177"/>
      <c r="DDH177"/>
      <c r="DDI177"/>
      <c r="DDJ177"/>
      <c r="DDK177"/>
      <c r="DDL177"/>
      <c r="DDM177"/>
      <c r="DDN177"/>
      <c r="DDO177"/>
      <c r="DDP177"/>
      <c r="DDQ177"/>
      <c r="DDR177"/>
      <c r="DDS177"/>
      <c r="DDT177"/>
      <c r="DDU177"/>
      <c r="DDV177"/>
      <c r="DDW177"/>
      <c r="DDX177"/>
      <c r="DDY177"/>
      <c r="DDZ177"/>
      <c r="DEA177"/>
      <c r="DEB177"/>
      <c r="DEC177"/>
      <c r="DED177"/>
      <c r="DEE177"/>
      <c r="DEF177"/>
      <c r="DEG177"/>
      <c r="DEH177"/>
      <c r="DEI177"/>
      <c r="DEJ177"/>
      <c r="DEK177"/>
      <c r="DEL177"/>
      <c r="DEM177"/>
      <c r="DEN177"/>
      <c r="DEO177"/>
      <c r="DEP177"/>
      <c r="DEQ177"/>
      <c r="DER177"/>
      <c r="DES177"/>
      <c r="DET177"/>
      <c r="DEU177"/>
      <c r="DEV177"/>
      <c r="DEW177"/>
      <c r="DEX177"/>
      <c r="DEY177"/>
      <c r="DEZ177"/>
      <c r="DFA177"/>
      <c r="DFB177"/>
      <c r="DFC177"/>
      <c r="DFD177"/>
      <c r="DFE177"/>
      <c r="DFF177"/>
      <c r="DFG177"/>
      <c r="DFH177"/>
      <c r="DFI177"/>
      <c r="DFJ177"/>
      <c r="DFK177"/>
      <c r="DFL177"/>
      <c r="DFM177"/>
      <c r="DFN177"/>
      <c r="DFO177"/>
      <c r="DFP177"/>
      <c r="DFQ177"/>
      <c r="DFR177"/>
      <c r="DFS177"/>
      <c r="DFT177"/>
      <c r="DFU177"/>
      <c r="DFV177"/>
      <c r="DFW177"/>
      <c r="DFX177"/>
      <c r="DFY177"/>
      <c r="DFZ177"/>
      <c r="DGA177"/>
      <c r="DGB177"/>
      <c r="DGC177"/>
      <c r="DGD177"/>
      <c r="DGE177"/>
      <c r="DGF177"/>
      <c r="DGG177"/>
      <c r="DGH177"/>
      <c r="DGI177"/>
      <c r="DGJ177"/>
      <c r="DGK177"/>
      <c r="DGL177"/>
      <c r="DGM177"/>
      <c r="DGN177"/>
      <c r="DGO177"/>
      <c r="DGP177"/>
      <c r="DGQ177"/>
      <c r="DGR177"/>
      <c r="DGS177"/>
      <c r="DGT177"/>
      <c r="DGU177"/>
      <c r="DGV177"/>
      <c r="DGW177"/>
      <c r="DGX177"/>
      <c r="DGY177"/>
      <c r="DGZ177"/>
      <c r="DHA177"/>
      <c r="DHB177"/>
      <c r="DHC177"/>
      <c r="DHD177"/>
      <c r="DHE177"/>
      <c r="DHF177"/>
      <c r="DHG177"/>
      <c r="DHH177"/>
      <c r="DHI177"/>
      <c r="DHJ177"/>
      <c r="DHK177"/>
      <c r="DHL177"/>
      <c r="DHM177"/>
      <c r="DHN177"/>
      <c r="DHO177"/>
      <c r="DHP177"/>
      <c r="DHQ177"/>
      <c r="DHR177"/>
      <c r="DHS177"/>
      <c r="DHT177"/>
      <c r="DHU177"/>
      <c r="DHV177"/>
      <c r="DHW177"/>
      <c r="DHX177"/>
      <c r="DHY177"/>
      <c r="DHZ177"/>
      <c r="DIA177"/>
      <c r="DIB177"/>
      <c r="DIC177"/>
      <c r="DID177"/>
      <c r="DIE177"/>
      <c r="DIF177"/>
      <c r="DIG177"/>
      <c r="DIH177"/>
      <c r="DII177"/>
      <c r="DIJ177"/>
      <c r="DIK177"/>
      <c r="DIL177"/>
      <c r="DIM177"/>
      <c r="DIN177"/>
      <c r="DIO177"/>
      <c r="DIP177"/>
      <c r="DIQ177"/>
      <c r="DIR177"/>
      <c r="DIS177"/>
      <c r="DIT177"/>
      <c r="DIU177"/>
      <c r="DIV177"/>
      <c r="DIW177"/>
      <c r="DIX177"/>
      <c r="DIY177"/>
      <c r="DIZ177"/>
      <c r="DJA177"/>
      <c r="DJB177"/>
      <c r="DJC177"/>
      <c r="DJD177"/>
      <c r="DJE177"/>
      <c r="DJF177"/>
      <c r="DJG177"/>
      <c r="DJH177"/>
      <c r="DJI177"/>
      <c r="DJJ177"/>
      <c r="DJK177"/>
      <c r="DJL177"/>
      <c r="DJM177"/>
      <c r="DJN177"/>
      <c r="DJO177"/>
      <c r="DJP177"/>
      <c r="DJQ177"/>
      <c r="DJR177"/>
      <c r="DJS177"/>
      <c r="DJT177"/>
      <c r="DJU177"/>
      <c r="DJV177"/>
      <c r="DJW177"/>
      <c r="DJX177"/>
      <c r="DJY177"/>
      <c r="DJZ177"/>
      <c r="DKA177"/>
      <c r="DKB177"/>
      <c r="DKC177"/>
      <c r="DKD177"/>
      <c r="DKE177"/>
      <c r="DKF177"/>
      <c r="DKG177"/>
      <c r="DKH177"/>
      <c r="DKI177"/>
      <c r="DKJ177"/>
      <c r="DKK177"/>
      <c r="DKL177"/>
      <c r="DKM177"/>
      <c r="DKN177"/>
      <c r="DKO177"/>
      <c r="DKP177"/>
      <c r="DKQ177"/>
      <c r="DKR177"/>
      <c r="DKS177"/>
      <c r="DKT177"/>
      <c r="DKU177"/>
      <c r="DKV177"/>
      <c r="DKW177"/>
      <c r="DKX177"/>
      <c r="DKY177"/>
      <c r="DKZ177"/>
      <c r="DLA177"/>
      <c r="DLB177"/>
      <c r="DLC177"/>
      <c r="DLD177"/>
      <c r="DLE177"/>
      <c r="DLF177"/>
      <c r="DLG177"/>
      <c r="DLH177"/>
      <c r="DLI177"/>
      <c r="DLJ177"/>
      <c r="DLK177"/>
      <c r="DLL177"/>
      <c r="DLM177"/>
      <c r="DLN177"/>
      <c r="DLO177"/>
      <c r="DLP177"/>
      <c r="DLQ177"/>
      <c r="DLR177"/>
      <c r="DLS177"/>
      <c r="DLT177"/>
      <c r="DLU177"/>
      <c r="DLV177"/>
      <c r="DLW177"/>
      <c r="DLX177"/>
      <c r="DLY177"/>
      <c r="DLZ177"/>
      <c r="DMA177"/>
      <c r="DMB177"/>
      <c r="DMC177"/>
      <c r="DMD177"/>
      <c r="DME177"/>
      <c r="DMF177"/>
      <c r="DMG177"/>
      <c r="DMH177"/>
      <c r="DMI177"/>
      <c r="DMJ177"/>
      <c r="DMK177"/>
      <c r="DML177"/>
      <c r="DMM177"/>
      <c r="DMN177"/>
      <c r="DMO177"/>
      <c r="DMP177"/>
      <c r="DMQ177"/>
      <c r="DMR177"/>
      <c r="DMS177"/>
      <c r="DMT177"/>
      <c r="DMU177"/>
      <c r="DMV177"/>
      <c r="DMW177"/>
      <c r="DMX177"/>
      <c r="DMY177"/>
      <c r="DMZ177"/>
      <c r="DNA177"/>
      <c r="DNB177"/>
      <c r="DNC177"/>
      <c r="DND177"/>
      <c r="DNE177"/>
      <c r="DNF177"/>
      <c r="DNG177"/>
      <c r="DNH177"/>
      <c r="DNI177"/>
      <c r="DNJ177"/>
      <c r="DNK177"/>
      <c r="DNL177"/>
      <c r="DNM177"/>
      <c r="DNN177"/>
      <c r="DNO177"/>
      <c r="DNP177"/>
      <c r="DNQ177"/>
      <c r="DNR177"/>
      <c r="DNS177"/>
      <c r="DNT177"/>
      <c r="DNU177"/>
      <c r="DNV177"/>
      <c r="DNW177"/>
      <c r="DNX177"/>
      <c r="DNY177"/>
      <c r="DNZ177"/>
      <c r="DOA177"/>
      <c r="DOB177"/>
      <c r="DOC177"/>
      <c r="DOD177"/>
      <c r="DOE177"/>
      <c r="DOF177"/>
      <c r="DOG177"/>
      <c r="DOH177"/>
      <c r="DOI177"/>
      <c r="DOJ177"/>
      <c r="DOK177"/>
      <c r="DOL177"/>
      <c r="DOM177"/>
      <c r="DON177"/>
      <c r="DOO177"/>
      <c r="DOP177"/>
      <c r="DOQ177"/>
      <c r="DOR177"/>
      <c r="DOS177"/>
      <c r="DOT177"/>
      <c r="DOU177"/>
      <c r="DOV177"/>
      <c r="DOW177"/>
      <c r="DOX177"/>
      <c r="DOY177"/>
      <c r="DOZ177"/>
      <c r="DPA177"/>
      <c r="DPB177"/>
      <c r="DPC177"/>
      <c r="DPD177"/>
      <c r="DPE177"/>
      <c r="DPF177"/>
      <c r="DPG177"/>
      <c r="DPH177"/>
      <c r="DPI177"/>
      <c r="DPJ177"/>
      <c r="DPK177"/>
      <c r="DPL177"/>
      <c r="DPM177"/>
      <c r="DPN177"/>
      <c r="DPO177"/>
      <c r="DPP177"/>
      <c r="DPQ177"/>
      <c r="DPR177"/>
      <c r="DPS177"/>
      <c r="DPT177"/>
      <c r="DPU177"/>
      <c r="DPV177"/>
      <c r="DPW177"/>
      <c r="DPX177"/>
      <c r="DPY177"/>
      <c r="DPZ177"/>
      <c r="DQA177"/>
      <c r="DQB177"/>
      <c r="DQC177"/>
      <c r="DQD177"/>
      <c r="DQE177"/>
      <c r="DQF177"/>
      <c r="DQG177"/>
      <c r="DQH177"/>
      <c r="DQI177"/>
      <c r="DQJ177"/>
      <c r="DQK177"/>
      <c r="DQL177"/>
      <c r="DQM177"/>
      <c r="DQN177"/>
      <c r="DQO177"/>
      <c r="DQP177"/>
      <c r="DQQ177"/>
      <c r="DQR177"/>
      <c r="DQS177"/>
      <c r="DQT177"/>
      <c r="DQU177"/>
      <c r="DQV177"/>
      <c r="DQW177"/>
      <c r="DQX177"/>
      <c r="DQY177"/>
      <c r="DQZ177"/>
      <c r="DRA177"/>
      <c r="DRB177"/>
      <c r="DRC177"/>
      <c r="DRD177"/>
      <c r="DRE177"/>
      <c r="DRF177"/>
      <c r="DRG177"/>
      <c r="DRH177"/>
      <c r="DRI177"/>
      <c r="DRJ177"/>
      <c r="DRK177"/>
      <c r="DRL177"/>
      <c r="DRM177"/>
      <c r="DRN177"/>
      <c r="DRO177"/>
      <c r="DRP177"/>
      <c r="DRQ177"/>
      <c r="DRR177"/>
      <c r="DRS177"/>
      <c r="DRT177"/>
      <c r="DRU177"/>
      <c r="DRV177"/>
      <c r="DRW177"/>
      <c r="DRX177"/>
      <c r="DRY177"/>
      <c r="DRZ177"/>
      <c r="DSA177"/>
      <c r="DSB177"/>
      <c r="DSC177"/>
      <c r="DSD177"/>
      <c r="DSE177"/>
      <c r="DSF177"/>
      <c r="DSG177"/>
      <c r="DSH177"/>
      <c r="DSI177"/>
      <c r="DSJ177"/>
      <c r="DSK177"/>
      <c r="DSL177"/>
      <c r="DSM177"/>
      <c r="DSN177"/>
      <c r="DSO177"/>
      <c r="DSP177"/>
      <c r="DSQ177"/>
      <c r="DSR177"/>
      <c r="DSS177"/>
      <c r="DST177"/>
      <c r="DSU177"/>
      <c r="DSV177"/>
      <c r="DSW177"/>
      <c r="DSX177"/>
      <c r="DSY177"/>
      <c r="DSZ177"/>
      <c r="DTA177"/>
      <c r="DTB177"/>
      <c r="DTC177"/>
      <c r="DTD177"/>
      <c r="DTE177"/>
      <c r="DTF177"/>
      <c r="DTG177"/>
      <c r="DTH177"/>
      <c r="DTI177"/>
      <c r="DTJ177"/>
      <c r="DTK177"/>
      <c r="DTL177"/>
      <c r="DTM177"/>
      <c r="DTN177"/>
      <c r="DTO177"/>
      <c r="DTP177"/>
      <c r="DTQ177"/>
      <c r="DTR177"/>
      <c r="DTS177"/>
      <c r="DTT177"/>
      <c r="DTU177"/>
      <c r="DTV177"/>
      <c r="DTW177"/>
      <c r="DTX177"/>
      <c r="DTY177"/>
      <c r="DTZ177"/>
      <c r="DUA177"/>
      <c r="DUB177"/>
      <c r="DUC177"/>
      <c r="DUD177"/>
      <c r="DUE177"/>
      <c r="DUF177"/>
      <c r="DUG177"/>
      <c r="DUH177"/>
      <c r="DUI177"/>
      <c r="DUJ177"/>
      <c r="DUK177"/>
      <c r="DUL177"/>
      <c r="DUM177"/>
      <c r="DUN177"/>
      <c r="DUO177"/>
      <c r="DUP177"/>
      <c r="DUQ177"/>
      <c r="DUR177"/>
      <c r="DUS177"/>
      <c r="DUT177"/>
      <c r="DUU177"/>
      <c r="DUV177"/>
      <c r="DUW177"/>
      <c r="DUX177"/>
      <c r="DUY177"/>
      <c r="DUZ177"/>
      <c r="DVA177"/>
      <c r="DVB177"/>
      <c r="DVC177"/>
      <c r="DVD177"/>
      <c r="DVE177"/>
      <c r="DVF177"/>
      <c r="DVG177"/>
      <c r="DVH177"/>
      <c r="DVI177"/>
      <c r="DVJ177"/>
      <c r="DVK177"/>
      <c r="DVL177"/>
      <c r="DVM177"/>
      <c r="DVN177"/>
      <c r="DVO177"/>
      <c r="DVP177"/>
      <c r="DVQ177"/>
      <c r="DVR177"/>
      <c r="DVS177"/>
      <c r="DVT177"/>
      <c r="DVU177"/>
      <c r="DVV177"/>
      <c r="DVW177"/>
      <c r="DVX177"/>
      <c r="DVY177"/>
      <c r="DVZ177"/>
      <c r="DWA177"/>
      <c r="DWB177"/>
      <c r="DWC177"/>
      <c r="DWD177"/>
      <c r="DWE177"/>
      <c r="DWF177"/>
      <c r="DWG177"/>
      <c r="DWH177"/>
      <c r="DWI177"/>
      <c r="DWJ177"/>
      <c r="DWK177"/>
      <c r="DWL177"/>
      <c r="DWM177"/>
      <c r="DWN177"/>
      <c r="DWO177"/>
      <c r="DWP177"/>
      <c r="DWQ177"/>
      <c r="DWR177"/>
      <c r="DWS177"/>
      <c r="DWT177"/>
      <c r="DWU177"/>
      <c r="DWV177"/>
      <c r="DWW177"/>
      <c r="DWX177"/>
      <c r="DWY177"/>
      <c r="DWZ177"/>
      <c r="DXA177"/>
      <c r="DXB177"/>
      <c r="DXC177"/>
      <c r="DXD177"/>
      <c r="DXE177"/>
      <c r="DXF177"/>
      <c r="DXG177"/>
      <c r="DXH177"/>
      <c r="DXI177"/>
      <c r="DXJ177"/>
      <c r="DXK177"/>
      <c r="DXL177"/>
      <c r="DXM177"/>
      <c r="DXN177"/>
      <c r="DXO177"/>
      <c r="DXP177"/>
      <c r="DXQ177"/>
      <c r="DXR177"/>
      <c r="DXS177"/>
      <c r="DXT177"/>
      <c r="DXU177"/>
      <c r="DXV177"/>
      <c r="DXW177"/>
      <c r="DXX177"/>
      <c r="DXY177"/>
      <c r="DXZ177"/>
      <c r="DYA177"/>
      <c r="DYB177"/>
      <c r="DYC177"/>
      <c r="DYD177"/>
      <c r="DYE177"/>
      <c r="DYF177"/>
      <c r="DYG177"/>
      <c r="DYH177"/>
      <c r="DYI177"/>
      <c r="DYJ177"/>
      <c r="DYK177"/>
      <c r="DYL177"/>
      <c r="DYM177"/>
      <c r="DYN177"/>
      <c r="DYO177"/>
      <c r="DYP177"/>
      <c r="DYQ177"/>
      <c r="DYR177"/>
      <c r="DYS177"/>
      <c r="DYT177"/>
      <c r="DYU177"/>
      <c r="DYV177"/>
      <c r="DYW177"/>
      <c r="DYX177"/>
      <c r="DYY177"/>
      <c r="DYZ177"/>
      <c r="DZA177"/>
      <c r="DZB177"/>
      <c r="DZC177"/>
      <c r="DZD177"/>
      <c r="DZE177"/>
      <c r="DZF177"/>
      <c r="DZG177"/>
      <c r="DZH177"/>
      <c r="DZI177"/>
      <c r="DZJ177"/>
      <c r="DZK177"/>
      <c r="DZL177"/>
      <c r="DZM177"/>
      <c r="DZN177"/>
      <c r="DZO177"/>
      <c r="DZP177"/>
      <c r="DZQ177"/>
      <c r="DZR177"/>
      <c r="DZS177"/>
      <c r="DZT177"/>
      <c r="DZU177"/>
      <c r="DZV177"/>
      <c r="DZW177"/>
      <c r="DZX177"/>
      <c r="DZY177"/>
      <c r="DZZ177"/>
      <c r="EAA177"/>
      <c r="EAB177"/>
      <c r="EAC177"/>
      <c r="EAD177"/>
      <c r="EAE177"/>
      <c r="EAF177"/>
      <c r="EAG177"/>
      <c r="EAH177"/>
      <c r="EAI177"/>
      <c r="EAJ177"/>
      <c r="EAK177"/>
      <c r="EAL177"/>
      <c r="EAM177"/>
      <c r="EAN177"/>
      <c r="EAO177"/>
      <c r="EAP177"/>
      <c r="EAQ177"/>
      <c r="EAR177"/>
      <c r="EAS177"/>
      <c r="EAT177"/>
      <c r="EAU177"/>
      <c r="EAV177"/>
      <c r="EAW177"/>
      <c r="EAX177"/>
      <c r="EAY177"/>
      <c r="EAZ177"/>
      <c r="EBA177"/>
      <c r="EBB177"/>
      <c r="EBC177"/>
      <c r="EBD177"/>
      <c r="EBE177"/>
      <c r="EBF177"/>
      <c r="EBG177"/>
      <c r="EBH177"/>
      <c r="EBI177"/>
      <c r="EBJ177"/>
      <c r="EBK177"/>
      <c r="EBL177"/>
      <c r="EBM177"/>
      <c r="EBN177"/>
      <c r="EBO177"/>
      <c r="EBP177"/>
      <c r="EBQ177"/>
      <c r="EBR177"/>
      <c r="EBS177"/>
      <c r="EBT177"/>
      <c r="EBU177"/>
      <c r="EBV177"/>
      <c r="EBW177"/>
      <c r="EBX177"/>
      <c r="EBY177"/>
      <c r="EBZ177"/>
      <c r="ECA177"/>
      <c r="ECB177"/>
      <c r="ECC177"/>
      <c r="ECD177"/>
      <c r="ECE177"/>
      <c r="ECF177"/>
      <c r="ECG177"/>
      <c r="ECH177"/>
      <c r="ECI177"/>
      <c r="ECJ177"/>
      <c r="ECK177"/>
      <c r="ECL177"/>
      <c r="ECM177"/>
      <c r="ECN177"/>
      <c r="ECO177"/>
      <c r="ECP177"/>
      <c r="ECQ177"/>
      <c r="ECR177"/>
      <c r="ECS177"/>
      <c r="ECT177"/>
      <c r="ECU177"/>
      <c r="ECV177"/>
      <c r="ECW177"/>
      <c r="ECX177"/>
      <c r="ECY177"/>
      <c r="ECZ177"/>
      <c r="EDA177"/>
      <c r="EDB177"/>
      <c r="EDC177"/>
      <c r="EDD177"/>
      <c r="EDE177"/>
      <c r="EDF177"/>
      <c r="EDG177"/>
      <c r="EDH177"/>
      <c r="EDI177"/>
      <c r="EDJ177"/>
      <c r="EDK177"/>
      <c r="EDL177"/>
      <c r="EDM177"/>
      <c r="EDN177"/>
      <c r="EDO177"/>
      <c r="EDP177"/>
      <c r="EDQ177"/>
      <c r="EDR177"/>
      <c r="EDS177"/>
      <c r="EDT177"/>
      <c r="EDU177"/>
      <c r="EDV177"/>
      <c r="EDW177"/>
      <c r="EDX177"/>
      <c r="EDY177"/>
      <c r="EDZ177"/>
      <c r="EEA177"/>
      <c r="EEB177"/>
      <c r="EEC177"/>
      <c r="EED177"/>
      <c r="EEE177"/>
      <c r="EEF177"/>
      <c r="EEG177"/>
      <c r="EEH177"/>
      <c r="EEI177"/>
      <c r="EEJ177"/>
      <c r="EEK177"/>
      <c r="EEL177"/>
      <c r="EEM177"/>
      <c r="EEN177"/>
      <c r="EEO177"/>
      <c r="EEP177"/>
      <c r="EEQ177"/>
      <c r="EER177"/>
      <c r="EES177"/>
      <c r="EET177"/>
      <c r="EEU177"/>
      <c r="EEV177"/>
      <c r="EEW177"/>
      <c r="EEX177"/>
      <c r="EEY177"/>
      <c r="EEZ177"/>
      <c r="EFA177"/>
      <c r="EFB177"/>
      <c r="EFC177"/>
      <c r="EFD177"/>
      <c r="EFE177"/>
      <c r="EFF177"/>
      <c r="EFG177"/>
      <c r="EFH177"/>
      <c r="EFI177"/>
      <c r="EFJ177"/>
      <c r="EFK177"/>
      <c r="EFL177"/>
      <c r="EFM177"/>
      <c r="EFN177"/>
      <c r="EFO177"/>
      <c r="EFP177"/>
      <c r="EFQ177"/>
      <c r="EFR177"/>
      <c r="EFS177"/>
      <c r="EFT177"/>
      <c r="EFU177"/>
      <c r="EFV177"/>
      <c r="EFW177"/>
      <c r="EFX177"/>
      <c r="EFY177"/>
      <c r="EFZ177"/>
      <c r="EGA177"/>
      <c r="EGB177"/>
      <c r="EGC177"/>
      <c r="EGD177"/>
      <c r="EGE177"/>
      <c r="EGF177"/>
      <c r="EGG177"/>
      <c r="EGH177"/>
      <c r="EGI177"/>
      <c r="EGJ177"/>
      <c r="EGK177"/>
      <c r="EGL177"/>
      <c r="EGM177"/>
      <c r="EGN177"/>
      <c r="EGO177"/>
      <c r="EGP177"/>
      <c r="EGQ177"/>
      <c r="EGR177"/>
      <c r="EGS177"/>
      <c r="EGT177"/>
      <c r="EGU177"/>
      <c r="EGV177"/>
      <c r="EGW177"/>
      <c r="EGX177"/>
      <c r="EGY177"/>
      <c r="EGZ177"/>
      <c r="EHA177"/>
      <c r="EHB177"/>
      <c r="EHC177"/>
      <c r="EHD177"/>
      <c r="EHE177"/>
      <c r="EHF177"/>
      <c r="EHG177"/>
      <c r="EHH177"/>
      <c r="EHI177"/>
      <c r="EHJ177"/>
      <c r="EHK177"/>
      <c r="EHL177"/>
      <c r="EHM177"/>
      <c r="EHN177"/>
      <c r="EHO177"/>
      <c r="EHP177"/>
      <c r="EHQ177"/>
      <c r="EHR177"/>
      <c r="EHS177"/>
      <c r="EHT177"/>
      <c r="EHU177"/>
      <c r="EHV177"/>
      <c r="EHW177"/>
      <c r="EHX177"/>
      <c r="EHY177"/>
      <c r="EHZ177"/>
      <c r="EIA177"/>
      <c r="EIB177"/>
      <c r="EIC177"/>
      <c r="EID177"/>
      <c r="EIE177"/>
      <c r="EIF177"/>
      <c r="EIG177"/>
      <c r="EIH177"/>
      <c r="EII177"/>
      <c r="EIJ177"/>
      <c r="EIK177"/>
      <c r="EIL177"/>
      <c r="EIM177"/>
      <c r="EIN177"/>
      <c r="EIO177"/>
      <c r="EIP177"/>
      <c r="EIQ177"/>
      <c r="EIR177"/>
      <c r="EIS177"/>
      <c r="EIT177"/>
      <c r="EIU177"/>
      <c r="EIV177"/>
      <c r="EIW177"/>
      <c r="EIX177"/>
      <c r="EIY177"/>
      <c r="EIZ177"/>
      <c r="EJA177"/>
      <c r="EJB177"/>
      <c r="EJC177"/>
      <c r="EJD177"/>
      <c r="EJE177"/>
      <c r="EJF177"/>
      <c r="EJG177"/>
      <c r="EJH177"/>
      <c r="EJI177"/>
      <c r="EJJ177"/>
      <c r="EJK177"/>
      <c r="EJL177"/>
      <c r="EJM177"/>
      <c r="EJN177"/>
      <c r="EJO177"/>
      <c r="EJP177"/>
      <c r="EJQ177"/>
      <c r="EJR177"/>
      <c r="EJS177"/>
      <c r="EJT177"/>
      <c r="EJU177"/>
      <c r="EJV177"/>
      <c r="EJW177"/>
      <c r="EJX177"/>
      <c r="EJY177"/>
      <c r="EJZ177"/>
      <c r="EKA177"/>
      <c r="EKB177"/>
      <c r="EKC177"/>
      <c r="EKD177"/>
      <c r="EKE177"/>
      <c r="EKF177"/>
      <c r="EKG177"/>
      <c r="EKH177"/>
      <c r="EKI177"/>
      <c r="EKJ177"/>
      <c r="EKK177"/>
      <c r="EKL177"/>
      <c r="EKM177"/>
      <c r="EKN177"/>
      <c r="EKO177"/>
      <c r="EKP177"/>
      <c r="EKQ177"/>
      <c r="EKR177"/>
      <c r="EKS177"/>
      <c r="EKT177"/>
      <c r="EKU177"/>
      <c r="EKV177"/>
      <c r="EKW177"/>
      <c r="EKX177"/>
      <c r="EKY177"/>
      <c r="EKZ177"/>
      <c r="ELA177"/>
      <c r="ELB177"/>
      <c r="ELC177"/>
      <c r="ELD177"/>
      <c r="ELE177"/>
      <c r="ELF177"/>
      <c r="ELG177"/>
      <c r="ELH177"/>
      <c r="ELI177"/>
      <c r="ELJ177"/>
      <c r="ELK177"/>
      <c r="ELL177"/>
      <c r="ELM177"/>
      <c r="ELN177"/>
      <c r="ELO177"/>
      <c r="ELP177"/>
      <c r="ELQ177"/>
      <c r="ELR177"/>
      <c r="ELS177"/>
      <c r="ELT177"/>
      <c r="ELU177"/>
      <c r="ELV177"/>
      <c r="ELW177"/>
      <c r="ELX177"/>
      <c r="ELY177"/>
      <c r="ELZ177"/>
      <c r="EMA177"/>
      <c r="EMB177"/>
      <c r="EMC177"/>
      <c r="EMD177"/>
      <c r="EME177"/>
      <c r="EMF177"/>
      <c r="EMG177"/>
      <c r="EMH177"/>
      <c r="EMI177"/>
      <c r="EMJ177"/>
      <c r="EMK177"/>
      <c r="EML177"/>
      <c r="EMM177"/>
      <c r="EMN177"/>
      <c r="EMO177"/>
      <c r="EMP177"/>
      <c r="EMQ177"/>
      <c r="EMR177"/>
      <c r="EMS177"/>
      <c r="EMT177"/>
      <c r="EMU177"/>
      <c r="EMV177"/>
      <c r="EMW177"/>
      <c r="EMX177"/>
      <c r="EMY177"/>
      <c r="EMZ177"/>
      <c r="ENA177"/>
      <c r="ENB177"/>
      <c r="ENC177"/>
      <c r="END177"/>
      <c r="ENE177"/>
      <c r="ENF177"/>
      <c r="ENG177"/>
      <c r="ENH177"/>
      <c r="ENI177"/>
      <c r="ENJ177"/>
      <c r="ENK177"/>
      <c r="ENL177"/>
      <c r="ENM177"/>
      <c r="ENN177"/>
      <c r="ENO177"/>
      <c r="ENP177"/>
      <c r="ENQ177"/>
      <c r="ENR177"/>
      <c r="ENS177"/>
      <c r="ENT177"/>
      <c r="ENU177"/>
      <c r="ENV177"/>
      <c r="ENW177"/>
      <c r="ENX177"/>
      <c r="ENY177"/>
      <c r="ENZ177"/>
      <c r="EOA177"/>
      <c r="EOB177"/>
      <c r="EOC177"/>
      <c r="EOD177"/>
      <c r="EOE177"/>
      <c r="EOF177"/>
      <c r="EOG177"/>
      <c r="EOH177"/>
      <c r="EOI177"/>
      <c r="EOJ177"/>
      <c r="EOK177"/>
      <c r="EOL177"/>
      <c r="EOM177"/>
      <c r="EON177"/>
      <c r="EOO177"/>
      <c r="EOP177"/>
      <c r="EOQ177"/>
      <c r="EOR177"/>
      <c r="EOS177"/>
      <c r="EOT177"/>
      <c r="EOU177"/>
      <c r="EOV177"/>
      <c r="EOW177"/>
      <c r="EOX177"/>
      <c r="EOY177"/>
      <c r="EOZ177"/>
      <c r="EPA177"/>
      <c r="EPB177"/>
      <c r="EPC177"/>
      <c r="EPD177"/>
      <c r="EPE177"/>
      <c r="EPF177"/>
      <c r="EPG177"/>
      <c r="EPH177"/>
      <c r="EPI177"/>
      <c r="EPJ177"/>
      <c r="EPK177"/>
      <c r="EPL177"/>
      <c r="EPM177"/>
      <c r="EPN177"/>
      <c r="EPO177"/>
      <c r="EPP177"/>
      <c r="EPQ177"/>
      <c r="EPR177"/>
      <c r="EPS177"/>
      <c r="EPT177"/>
      <c r="EPU177"/>
      <c r="EPV177"/>
      <c r="EPW177"/>
      <c r="EPX177"/>
      <c r="EPY177"/>
      <c r="EPZ177"/>
      <c r="EQA177"/>
      <c r="EQB177"/>
      <c r="EQC177"/>
      <c r="EQD177"/>
      <c r="EQE177"/>
      <c r="EQF177"/>
      <c r="EQG177"/>
      <c r="EQH177"/>
      <c r="EQI177"/>
      <c r="EQJ177"/>
      <c r="EQK177"/>
      <c r="EQL177"/>
      <c r="EQM177"/>
      <c r="EQN177"/>
      <c r="EQO177"/>
      <c r="EQP177"/>
      <c r="EQQ177"/>
      <c r="EQR177"/>
      <c r="EQS177"/>
      <c r="EQT177"/>
      <c r="EQU177"/>
      <c r="EQV177"/>
      <c r="EQW177"/>
      <c r="EQX177"/>
      <c r="EQY177"/>
      <c r="EQZ177"/>
      <c r="ERA177"/>
      <c r="ERB177"/>
      <c r="ERC177"/>
      <c r="ERD177"/>
      <c r="ERE177"/>
      <c r="ERF177"/>
      <c r="ERG177"/>
      <c r="ERH177"/>
      <c r="ERI177"/>
      <c r="ERJ177"/>
      <c r="ERK177"/>
      <c r="ERL177"/>
      <c r="ERM177"/>
      <c r="ERN177"/>
      <c r="ERO177"/>
      <c r="ERP177"/>
      <c r="ERQ177"/>
      <c r="ERR177"/>
      <c r="ERS177"/>
      <c r="ERT177"/>
      <c r="ERU177"/>
      <c r="ERV177"/>
      <c r="ERW177"/>
      <c r="ERX177"/>
      <c r="ERY177"/>
      <c r="ERZ177"/>
      <c r="ESA177"/>
      <c r="ESB177"/>
      <c r="ESC177"/>
      <c r="ESD177"/>
      <c r="ESE177"/>
      <c r="ESF177"/>
      <c r="ESG177"/>
      <c r="ESH177"/>
      <c r="ESI177"/>
      <c r="ESJ177"/>
      <c r="ESK177"/>
      <c r="ESL177"/>
      <c r="ESM177"/>
      <c r="ESN177"/>
      <c r="ESO177"/>
      <c r="ESP177"/>
      <c r="ESQ177"/>
      <c r="ESR177"/>
      <c r="ESS177"/>
      <c r="EST177"/>
      <c r="ESU177"/>
      <c r="ESV177"/>
      <c r="ESW177"/>
      <c r="ESX177"/>
      <c r="ESY177"/>
      <c r="ESZ177"/>
      <c r="ETA177"/>
      <c r="ETB177"/>
      <c r="ETC177"/>
      <c r="ETD177"/>
      <c r="ETE177"/>
      <c r="ETF177"/>
      <c r="ETG177"/>
      <c r="ETH177"/>
      <c r="ETI177"/>
      <c r="ETJ177"/>
      <c r="ETK177"/>
      <c r="ETL177"/>
      <c r="ETM177"/>
      <c r="ETN177"/>
      <c r="ETO177"/>
      <c r="ETP177"/>
      <c r="ETQ177"/>
      <c r="ETR177"/>
      <c r="ETS177"/>
      <c r="ETT177"/>
      <c r="ETU177"/>
      <c r="ETV177"/>
      <c r="ETW177"/>
      <c r="ETX177"/>
      <c r="ETY177"/>
      <c r="ETZ177"/>
      <c r="EUA177"/>
      <c r="EUB177"/>
      <c r="EUC177"/>
      <c r="EUD177"/>
      <c r="EUE177"/>
      <c r="EUF177"/>
      <c r="EUG177"/>
      <c r="EUH177"/>
      <c r="EUI177"/>
      <c r="EUJ177"/>
      <c r="EUK177"/>
      <c r="EUL177"/>
      <c r="EUM177"/>
      <c r="EUN177"/>
      <c r="EUO177"/>
      <c r="EUP177"/>
      <c r="EUQ177"/>
      <c r="EUR177"/>
      <c r="EUS177"/>
      <c r="EUT177"/>
      <c r="EUU177"/>
      <c r="EUV177"/>
      <c r="EUW177"/>
      <c r="EUX177"/>
      <c r="EUY177"/>
      <c r="EUZ177"/>
      <c r="EVA177"/>
      <c r="EVB177"/>
      <c r="EVC177"/>
      <c r="EVD177"/>
      <c r="EVE177"/>
      <c r="EVF177"/>
      <c r="EVG177"/>
      <c r="EVH177"/>
      <c r="EVI177"/>
      <c r="EVJ177"/>
      <c r="EVK177"/>
      <c r="EVL177"/>
      <c r="EVM177"/>
      <c r="EVN177"/>
      <c r="EVO177"/>
      <c r="EVP177"/>
      <c r="EVQ177"/>
      <c r="EVR177"/>
      <c r="EVS177"/>
      <c r="EVT177"/>
      <c r="EVU177"/>
      <c r="EVV177"/>
      <c r="EVW177"/>
      <c r="EVX177"/>
      <c r="EVY177"/>
      <c r="EVZ177"/>
      <c r="EWA177"/>
      <c r="EWB177"/>
      <c r="EWC177"/>
      <c r="EWD177"/>
      <c r="EWE177"/>
      <c r="EWF177"/>
      <c r="EWG177"/>
      <c r="EWH177"/>
      <c r="EWI177"/>
      <c r="EWJ177"/>
      <c r="EWK177"/>
      <c r="EWL177"/>
      <c r="EWM177"/>
      <c r="EWN177"/>
      <c r="EWO177"/>
      <c r="EWP177"/>
      <c r="EWQ177"/>
      <c r="EWR177"/>
      <c r="EWS177"/>
      <c r="EWT177"/>
      <c r="EWU177"/>
      <c r="EWV177"/>
      <c r="EWW177"/>
      <c r="EWX177"/>
      <c r="EWY177"/>
      <c r="EWZ177"/>
      <c r="EXA177"/>
      <c r="EXB177"/>
      <c r="EXC177"/>
      <c r="EXD177"/>
      <c r="EXE177"/>
      <c r="EXF177"/>
      <c r="EXG177"/>
      <c r="EXH177"/>
      <c r="EXI177"/>
      <c r="EXJ177"/>
      <c r="EXK177"/>
      <c r="EXL177"/>
      <c r="EXM177"/>
      <c r="EXN177"/>
      <c r="EXO177"/>
      <c r="EXP177"/>
      <c r="EXQ177"/>
      <c r="EXR177"/>
      <c r="EXS177"/>
      <c r="EXT177"/>
      <c r="EXU177"/>
      <c r="EXV177"/>
      <c r="EXW177"/>
      <c r="EXX177"/>
      <c r="EXY177"/>
      <c r="EXZ177"/>
      <c r="EYA177"/>
      <c r="EYB177"/>
      <c r="EYC177"/>
      <c r="EYD177"/>
      <c r="EYE177"/>
      <c r="EYF177"/>
      <c r="EYG177"/>
      <c r="EYH177"/>
      <c r="EYI177"/>
      <c r="EYJ177"/>
      <c r="EYK177"/>
      <c r="EYL177"/>
      <c r="EYM177"/>
      <c r="EYN177"/>
      <c r="EYO177"/>
      <c r="EYP177"/>
      <c r="EYQ177"/>
      <c r="EYR177"/>
      <c r="EYS177"/>
      <c r="EYT177"/>
      <c r="EYU177"/>
      <c r="EYV177"/>
      <c r="EYW177"/>
      <c r="EYX177"/>
      <c r="EYY177"/>
      <c r="EYZ177"/>
      <c r="EZA177"/>
      <c r="EZB177"/>
      <c r="EZC177"/>
    </row>
    <row r="178" spans="3:4059" x14ac:dyDescent="0.2">
      <c r="C178" s="171" t="s">
        <v>12538</v>
      </c>
      <c r="D178" s="170">
        <v>63</v>
      </c>
      <c r="E178" s="170">
        <v>92</v>
      </c>
      <c r="F178" s="170">
        <v>680</v>
      </c>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c r="AOR178"/>
      <c r="AOS178"/>
      <c r="AOT178"/>
      <c r="AOU178"/>
      <c r="AOV178"/>
      <c r="AOW178"/>
      <c r="AOX178"/>
      <c r="AOY178"/>
      <c r="AOZ178"/>
      <c r="APA178"/>
      <c r="APB178"/>
      <c r="APC178"/>
      <c r="APD178"/>
      <c r="APE178"/>
      <c r="APF178"/>
      <c r="APG178"/>
      <c r="APH178"/>
      <c r="API178"/>
      <c r="APJ178"/>
      <c r="APK178"/>
      <c r="APL178"/>
      <c r="APM178"/>
      <c r="APN178"/>
      <c r="APO178"/>
      <c r="APP178"/>
      <c r="APQ178"/>
      <c r="APR178"/>
      <c r="APS178"/>
      <c r="APT178"/>
      <c r="APU178"/>
      <c r="APV178"/>
      <c r="APW178"/>
      <c r="APX178"/>
      <c r="APY178"/>
      <c r="APZ178"/>
      <c r="AQA178"/>
      <c r="AQB178"/>
      <c r="AQC178"/>
      <c r="AQD178"/>
      <c r="AQE178"/>
      <c r="AQF178"/>
      <c r="AQG178"/>
      <c r="AQH178"/>
      <c r="AQI178"/>
      <c r="AQJ178"/>
      <c r="AQK178"/>
      <c r="AQL178"/>
      <c r="AQM178"/>
      <c r="AQN178"/>
      <c r="AQO178"/>
      <c r="AQP178"/>
      <c r="AQQ178"/>
      <c r="AQR178"/>
      <c r="AQS178"/>
      <c r="AQT178"/>
      <c r="AQU178"/>
      <c r="AQV178"/>
      <c r="AQW178"/>
      <c r="AQX178"/>
      <c r="AQY178"/>
      <c r="AQZ178"/>
      <c r="ARA178"/>
      <c r="ARB178"/>
      <c r="ARC178"/>
      <c r="ARD178"/>
      <c r="ARE178"/>
      <c r="ARF178"/>
      <c r="ARG178"/>
      <c r="ARH178"/>
      <c r="ARI178"/>
      <c r="ARJ178"/>
      <c r="ARK178"/>
      <c r="ARL178"/>
      <c r="ARM178"/>
      <c r="ARN178"/>
      <c r="ARO178"/>
      <c r="ARP178"/>
      <c r="ARQ178"/>
      <c r="ARR178"/>
      <c r="ARS178"/>
      <c r="ART178"/>
      <c r="ARU178"/>
      <c r="ARV178"/>
      <c r="ARW178"/>
      <c r="ARX178"/>
      <c r="ARY178"/>
      <c r="ARZ178"/>
      <c r="ASA178"/>
      <c r="ASB178"/>
      <c r="ASC178"/>
      <c r="ASD178"/>
      <c r="ASE178"/>
      <c r="ASF178"/>
      <c r="ASG178"/>
      <c r="ASH178"/>
      <c r="ASI178"/>
      <c r="ASJ178"/>
      <c r="ASK178"/>
      <c r="ASL178"/>
      <c r="ASM178"/>
      <c r="ASN178"/>
      <c r="ASO178"/>
      <c r="ASP178"/>
      <c r="ASQ178"/>
      <c r="ASR178"/>
      <c r="ASS178"/>
      <c r="AST178"/>
      <c r="ASU178"/>
      <c r="ASV178"/>
      <c r="ASW178"/>
      <c r="ASX178"/>
      <c r="ASY178"/>
      <c r="ASZ178"/>
      <c r="ATA178"/>
      <c r="ATB178"/>
      <c r="ATC178"/>
      <c r="ATD178"/>
      <c r="ATE178"/>
      <c r="ATF178"/>
      <c r="ATG178"/>
      <c r="ATH178"/>
      <c r="ATI178"/>
      <c r="ATJ178"/>
      <c r="ATK178"/>
      <c r="ATL178"/>
      <c r="ATM178"/>
      <c r="ATN178"/>
      <c r="ATO178"/>
      <c r="ATP178"/>
      <c r="ATQ178"/>
      <c r="ATR178"/>
      <c r="ATS178"/>
      <c r="ATT178"/>
      <c r="ATU178"/>
      <c r="ATV178"/>
      <c r="ATW178"/>
      <c r="ATX178"/>
      <c r="ATY178"/>
      <c r="ATZ178"/>
      <c r="AUA178"/>
      <c r="AUB178"/>
      <c r="AUC178"/>
      <c r="AUD178"/>
      <c r="AUE178"/>
      <c r="AUF178"/>
      <c r="AUG178"/>
      <c r="AUH178"/>
      <c r="AUI178"/>
      <c r="AUJ178"/>
      <c r="AUK178"/>
      <c r="AUL178"/>
      <c r="AUM178"/>
      <c r="AUN178"/>
      <c r="AUO178"/>
      <c r="AUP178"/>
      <c r="AUQ178"/>
      <c r="AUR178"/>
      <c r="AUS178"/>
      <c r="AUT178"/>
      <c r="AUU178"/>
      <c r="AUV178"/>
      <c r="AUW178"/>
      <c r="AUX178"/>
      <c r="AUY178"/>
      <c r="AUZ178"/>
      <c r="AVA178"/>
      <c r="AVB178"/>
      <c r="AVC178"/>
      <c r="AVD178"/>
      <c r="AVE178"/>
      <c r="AVF178"/>
      <c r="AVG178"/>
      <c r="AVH178"/>
      <c r="AVI178"/>
      <c r="AVJ178"/>
      <c r="AVK178"/>
      <c r="AVL178"/>
      <c r="AVM178"/>
      <c r="AVN178"/>
      <c r="AVO178"/>
      <c r="AVP178"/>
      <c r="AVQ178"/>
      <c r="AVR178"/>
      <c r="AVS178"/>
      <c r="AVT178"/>
      <c r="AVU178"/>
      <c r="AVV178"/>
      <c r="AVW178"/>
      <c r="AVX178"/>
      <c r="AVY178"/>
      <c r="AVZ178"/>
      <c r="AWA178"/>
      <c r="AWB178"/>
      <c r="AWC178"/>
      <c r="AWD178"/>
      <c r="AWE178"/>
      <c r="AWF178"/>
      <c r="AWG178"/>
      <c r="AWH178"/>
      <c r="AWI178"/>
      <c r="AWJ178"/>
      <c r="AWK178"/>
      <c r="AWL178"/>
      <c r="AWM178"/>
      <c r="AWN178"/>
      <c r="AWO178"/>
      <c r="AWP178"/>
      <c r="AWQ178"/>
      <c r="AWR178"/>
      <c r="AWS178"/>
      <c r="AWT178"/>
      <c r="AWU178"/>
      <c r="AWV178"/>
      <c r="AWW178"/>
      <c r="AWX178"/>
      <c r="AWY178"/>
      <c r="AWZ178"/>
      <c r="AXA178"/>
      <c r="AXB178"/>
      <c r="AXC178"/>
      <c r="AXD178"/>
      <c r="AXE178"/>
      <c r="AXF178"/>
      <c r="AXG178"/>
      <c r="AXH178"/>
      <c r="AXI178"/>
      <c r="AXJ178"/>
      <c r="AXK178"/>
      <c r="AXL178"/>
      <c r="AXM178"/>
      <c r="AXN178"/>
      <c r="AXO178"/>
      <c r="AXP178"/>
      <c r="AXQ178"/>
      <c r="AXR178"/>
      <c r="AXS178"/>
      <c r="AXT178"/>
      <c r="AXU178"/>
      <c r="AXV178"/>
      <c r="AXW178"/>
      <c r="AXX178"/>
      <c r="AXY178"/>
      <c r="AXZ178"/>
      <c r="AYA178"/>
      <c r="AYB178"/>
      <c r="AYC178"/>
      <c r="AYD178"/>
      <c r="AYE178"/>
      <c r="AYF178"/>
      <c r="AYG178"/>
      <c r="AYH178"/>
      <c r="AYI178"/>
      <c r="AYJ178"/>
      <c r="AYK178"/>
      <c r="AYL178"/>
      <c r="AYM178"/>
      <c r="AYN178"/>
      <c r="AYO178"/>
      <c r="AYP178"/>
      <c r="AYQ178"/>
      <c r="AYR178"/>
      <c r="AYS178"/>
      <c r="AYT178"/>
      <c r="AYU178"/>
      <c r="AYV178"/>
      <c r="AYW178"/>
      <c r="AYX178"/>
      <c r="AYY178"/>
      <c r="AYZ178"/>
      <c r="AZA178"/>
      <c r="AZB178"/>
      <c r="AZC178"/>
      <c r="AZD178"/>
      <c r="AZE178"/>
      <c r="AZF178"/>
      <c r="AZG178"/>
      <c r="AZH178"/>
      <c r="AZI178"/>
      <c r="AZJ178"/>
      <c r="AZK178"/>
      <c r="AZL178"/>
      <c r="AZM178"/>
      <c r="AZN178"/>
      <c r="AZO178"/>
      <c r="AZP178"/>
      <c r="AZQ178"/>
      <c r="AZR178"/>
      <c r="AZS178"/>
      <c r="AZT178"/>
      <c r="AZU178"/>
      <c r="AZV178"/>
      <c r="AZW178"/>
      <c r="AZX178"/>
      <c r="AZY178"/>
      <c r="AZZ178"/>
      <c r="BAA178"/>
      <c r="BAB178"/>
      <c r="BAC178"/>
      <c r="BAD178"/>
      <c r="BAE178"/>
      <c r="BAF178"/>
      <c r="BAG178"/>
      <c r="BAH178"/>
      <c r="BAI178"/>
      <c r="BAJ178"/>
      <c r="BAK178"/>
      <c r="BAL178"/>
      <c r="BAM178"/>
      <c r="BAN178"/>
      <c r="BAO178"/>
      <c r="BAP178"/>
      <c r="BAQ178"/>
      <c r="BAR178"/>
      <c r="BAS178"/>
      <c r="BAT178"/>
      <c r="BAU178"/>
      <c r="BAV178"/>
      <c r="BAW178"/>
      <c r="BAX178"/>
      <c r="BAY178"/>
      <c r="BAZ178"/>
      <c r="BBA178"/>
      <c r="BBB178"/>
      <c r="BBC178"/>
      <c r="BBD178"/>
      <c r="BBE178"/>
      <c r="BBF178"/>
      <c r="BBG178"/>
      <c r="BBH178"/>
      <c r="BBI178"/>
      <c r="BBJ178"/>
      <c r="BBK178"/>
      <c r="BBL178"/>
      <c r="BBM178"/>
      <c r="BBN178"/>
      <c r="BBO178"/>
      <c r="BBP178"/>
      <c r="BBQ178"/>
      <c r="BBR178"/>
      <c r="BBS178"/>
      <c r="BBT178"/>
      <c r="BBU178"/>
      <c r="BBV178"/>
      <c r="BBW178"/>
      <c r="BBX178"/>
      <c r="BBY178"/>
      <c r="BBZ178"/>
      <c r="BCA178"/>
      <c r="BCB178"/>
      <c r="BCC178"/>
      <c r="BCD178"/>
      <c r="BCE178"/>
      <c r="BCF178"/>
      <c r="BCG178"/>
      <c r="BCH178"/>
      <c r="BCI178"/>
      <c r="BCJ178"/>
      <c r="BCK178"/>
      <c r="BCL178"/>
      <c r="BCM178"/>
      <c r="BCN178"/>
      <c r="BCO178"/>
      <c r="BCP178"/>
      <c r="BCQ178"/>
      <c r="BCR178"/>
      <c r="BCS178"/>
      <c r="BCT178"/>
      <c r="BCU178"/>
      <c r="BCV178"/>
      <c r="BCW178"/>
      <c r="BCX178"/>
      <c r="BCY178"/>
      <c r="BCZ178"/>
      <c r="BDA178"/>
      <c r="BDB178"/>
      <c r="BDC178"/>
      <c r="BDD178"/>
      <c r="BDE178"/>
      <c r="BDF178"/>
      <c r="BDG178"/>
      <c r="BDH178"/>
      <c r="BDI178"/>
      <c r="BDJ178"/>
      <c r="BDK178"/>
      <c r="BDL178"/>
      <c r="BDM178"/>
      <c r="BDN178"/>
      <c r="BDO178"/>
      <c r="BDP178"/>
      <c r="BDQ178"/>
      <c r="BDR178"/>
      <c r="BDS178"/>
      <c r="BDT178"/>
      <c r="BDU178"/>
      <c r="BDV178"/>
      <c r="BDW178"/>
      <c r="BDX178"/>
      <c r="BDY178"/>
      <c r="BDZ178"/>
      <c r="BEA178"/>
      <c r="BEB178"/>
      <c r="BEC178"/>
      <c r="BED178"/>
      <c r="BEE178"/>
      <c r="BEF178"/>
      <c r="BEG178"/>
      <c r="BEH178"/>
      <c r="BEI178"/>
      <c r="BEJ178"/>
      <c r="BEK178"/>
      <c r="BEL178"/>
      <c r="BEM178"/>
      <c r="BEN178"/>
      <c r="BEO178"/>
      <c r="BEP178"/>
      <c r="BEQ178"/>
      <c r="BER178"/>
      <c r="BES178"/>
      <c r="BET178"/>
      <c r="BEU178"/>
      <c r="BEV178"/>
      <c r="BEW178"/>
      <c r="BEX178"/>
      <c r="BEY178"/>
      <c r="BEZ178"/>
      <c r="BFA178"/>
      <c r="BFB178"/>
      <c r="BFC178"/>
      <c r="BFD178"/>
      <c r="BFE178"/>
      <c r="BFF178"/>
      <c r="BFG178"/>
      <c r="BFH178"/>
      <c r="BFI178"/>
      <c r="BFJ178"/>
      <c r="BFK178"/>
      <c r="BFL178"/>
      <c r="BFM178"/>
      <c r="BFN178"/>
      <c r="BFO178"/>
      <c r="BFP178"/>
      <c r="BFQ178"/>
      <c r="BFR178"/>
      <c r="BFS178"/>
      <c r="BFT178"/>
      <c r="BFU178"/>
      <c r="BFV178"/>
      <c r="BFW178"/>
      <c r="BFX178"/>
      <c r="BFY178"/>
      <c r="BFZ178"/>
      <c r="BGA178"/>
      <c r="BGB178"/>
      <c r="BGC178"/>
      <c r="BGD178"/>
      <c r="BGE178"/>
      <c r="BGF178"/>
      <c r="BGG178"/>
      <c r="BGH178"/>
      <c r="BGI178"/>
      <c r="BGJ178"/>
      <c r="BGK178"/>
      <c r="BGL178"/>
      <c r="BGM178"/>
      <c r="BGN178"/>
      <c r="BGO178"/>
      <c r="BGP178"/>
      <c r="BGQ178"/>
      <c r="BGR178"/>
      <c r="BGS178"/>
      <c r="BGT178"/>
      <c r="BGU178"/>
      <c r="BGV178"/>
      <c r="BGW178"/>
      <c r="BGX178"/>
      <c r="BGY178"/>
      <c r="BGZ178"/>
      <c r="BHA178"/>
      <c r="BHB178"/>
      <c r="BHC178"/>
      <c r="BHD178"/>
      <c r="BHE178"/>
      <c r="BHF178"/>
      <c r="BHG178"/>
      <c r="BHH178"/>
      <c r="BHI178"/>
      <c r="BHJ178"/>
      <c r="BHK178"/>
      <c r="BHL178"/>
      <c r="BHM178"/>
      <c r="BHN178"/>
      <c r="BHO178"/>
      <c r="BHP178"/>
      <c r="BHQ178"/>
      <c r="BHR178"/>
      <c r="BHS178"/>
      <c r="BHT178"/>
      <c r="BHU178"/>
      <c r="BHV178"/>
      <c r="BHW178"/>
      <c r="BHX178"/>
      <c r="BHY178"/>
      <c r="BHZ178"/>
      <c r="BIA178"/>
      <c r="BIB178"/>
      <c r="BIC178"/>
      <c r="BID178"/>
      <c r="BIE178"/>
      <c r="BIF178"/>
      <c r="BIG178"/>
      <c r="BIH178"/>
      <c r="BII178"/>
      <c r="BIJ178"/>
      <c r="BIK178"/>
      <c r="BIL178"/>
      <c r="BIM178"/>
      <c r="BIN178"/>
      <c r="BIO178"/>
      <c r="BIP178"/>
      <c r="BIQ178"/>
      <c r="BIR178"/>
      <c r="BIS178"/>
      <c r="BIT178"/>
      <c r="BIU178"/>
      <c r="BIV178"/>
      <c r="BIW178"/>
      <c r="BIX178"/>
      <c r="BIY178"/>
      <c r="BIZ178"/>
      <c r="BJA178"/>
      <c r="BJB178"/>
      <c r="BJC178"/>
      <c r="BJD178"/>
      <c r="BJE178"/>
      <c r="BJF178"/>
      <c r="BJG178"/>
      <c r="BJH178"/>
      <c r="BJI178"/>
      <c r="BJJ178"/>
      <c r="BJK178"/>
      <c r="BJL178"/>
      <c r="BJM178"/>
      <c r="BJN178"/>
      <c r="BJO178"/>
      <c r="BJP178"/>
      <c r="BJQ178"/>
      <c r="BJR178"/>
      <c r="BJS178"/>
      <c r="BJT178"/>
      <c r="BJU178"/>
      <c r="BJV178"/>
      <c r="BJW178"/>
      <c r="BJX178"/>
      <c r="BJY178"/>
      <c r="BJZ178"/>
      <c r="BKA178"/>
      <c r="BKB178"/>
      <c r="BKC178"/>
      <c r="BKD178"/>
      <c r="BKE178"/>
      <c r="BKF178"/>
      <c r="BKG178"/>
      <c r="BKH178"/>
      <c r="BKI178"/>
      <c r="BKJ178"/>
      <c r="BKK178"/>
      <c r="BKL178"/>
      <c r="BKM178"/>
      <c r="BKN178"/>
      <c r="BKO178"/>
      <c r="BKP178"/>
      <c r="BKQ178"/>
      <c r="BKR178"/>
      <c r="BKS178"/>
      <c r="BKT178"/>
      <c r="BKU178"/>
      <c r="BKV178"/>
      <c r="BKW178"/>
      <c r="BKX178"/>
      <c r="BKY178"/>
      <c r="BKZ178"/>
      <c r="BLA178"/>
      <c r="BLB178"/>
      <c r="BLC178"/>
      <c r="BLD178"/>
      <c r="BLE178"/>
      <c r="BLF178"/>
      <c r="BLG178"/>
      <c r="BLH178"/>
      <c r="BLI178"/>
      <c r="BLJ178"/>
      <c r="BLK178"/>
      <c r="BLL178"/>
      <c r="BLM178"/>
      <c r="BLN178"/>
      <c r="BLO178"/>
      <c r="BLP178"/>
      <c r="BLQ178"/>
      <c r="BLR178"/>
      <c r="BLS178"/>
      <c r="BLT178"/>
      <c r="BLU178"/>
      <c r="BLV178"/>
      <c r="BLW178"/>
      <c r="BLX178"/>
      <c r="BLY178"/>
      <c r="BLZ178"/>
      <c r="BMA178"/>
      <c r="BMB178"/>
      <c r="BMC178"/>
      <c r="BMD178"/>
      <c r="BME178"/>
      <c r="BMF178"/>
      <c r="BMG178"/>
      <c r="BMH178"/>
      <c r="BMI178"/>
      <c r="BMJ178"/>
      <c r="BMK178"/>
      <c r="BML178"/>
      <c r="BMM178"/>
      <c r="BMN178"/>
      <c r="BMO178"/>
      <c r="BMP178"/>
      <c r="BMQ178"/>
      <c r="BMR178"/>
      <c r="BMS178"/>
      <c r="BMT178"/>
      <c r="BMU178"/>
      <c r="BMV178"/>
      <c r="BMW178"/>
      <c r="BMX178"/>
      <c r="BMY178"/>
      <c r="BMZ178"/>
      <c r="BNA178"/>
      <c r="BNB178"/>
      <c r="BNC178"/>
      <c r="BND178"/>
      <c r="BNE178"/>
      <c r="BNF178"/>
      <c r="BNG178"/>
      <c r="BNH178"/>
      <c r="BNI178"/>
      <c r="BNJ178"/>
      <c r="BNK178"/>
      <c r="BNL178"/>
      <c r="BNM178"/>
      <c r="BNN178"/>
      <c r="BNO178"/>
      <c r="BNP178"/>
      <c r="BNQ178"/>
      <c r="BNR178"/>
      <c r="BNS178"/>
      <c r="BNT178"/>
      <c r="BNU178"/>
      <c r="BNV178"/>
      <c r="BNW178"/>
      <c r="BNX178"/>
      <c r="BNY178"/>
      <c r="BNZ178"/>
      <c r="BOA178"/>
      <c r="BOB178"/>
      <c r="BOC178"/>
      <c r="BOD178"/>
      <c r="BOE178"/>
      <c r="BOF178"/>
      <c r="BOG178"/>
      <c r="BOH178"/>
      <c r="BOI178"/>
      <c r="BOJ178"/>
      <c r="BOK178"/>
      <c r="BOL178"/>
      <c r="BOM178"/>
      <c r="BON178"/>
      <c r="BOO178"/>
      <c r="BOP178"/>
      <c r="BOQ178"/>
      <c r="BOR178"/>
      <c r="BOS178"/>
      <c r="BOT178"/>
      <c r="BOU178"/>
      <c r="BOV178"/>
      <c r="BOW178"/>
      <c r="BOX178"/>
      <c r="BOY178"/>
      <c r="BOZ178"/>
      <c r="BPA178"/>
      <c r="BPB178"/>
      <c r="BPC178"/>
      <c r="BPD178"/>
      <c r="BPE178"/>
      <c r="BPF178"/>
      <c r="BPG178"/>
      <c r="BPH178"/>
      <c r="BPI178"/>
      <c r="BPJ178"/>
      <c r="BPK178"/>
      <c r="BPL178"/>
      <c r="BPM178"/>
      <c r="BPN178"/>
      <c r="BPO178"/>
      <c r="BPP178"/>
      <c r="BPQ178"/>
      <c r="BPR178"/>
      <c r="BPS178"/>
      <c r="BPT178"/>
      <c r="BPU178"/>
      <c r="BPV178"/>
      <c r="BPW178"/>
      <c r="BPX178"/>
      <c r="BPY178"/>
      <c r="BPZ178"/>
      <c r="BQA178"/>
      <c r="BQB178"/>
      <c r="BQC178"/>
      <c r="BQD178"/>
      <c r="BQE178"/>
      <c r="BQF178"/>
      <c r="BQG178"/>
      <c r="BQH178"/>
      <c r="BQI178"/>
      <c r="BQJ178"/>
      <c r="BQK178"/>
      <c r="BQL178"/>
      <c r="BQM178"/>
      <c r="BQN178"/>
      <c r="BQO178"/>
      <c r="BQP178"/>
      <c r="BQQ178"/>
      <c r="BQR178"/>
      <c r="BQS178"/>
      <c r="BQT178"/>
      <c r="BQU178"/>
      <c r="BQV178"/>
      <c r="BQW178"/>
      <c r="BQX178"/>
      <c r="BQY178"/>
      <c r="BQZ178"/>
      <c r="BRA178"/>
      <c r="BRB178"/>
      <c r="BRC178"/>
      <c r="BRD178"/>
      <c r="BRE178"/>
      <c r="BRF178"/>
      <c r="BRG178"/>
      <c r="BRH178"/>
      <c r="BRI178"/>
      <c r="BRJ178"/>
      <c r="BRK178"/>
      <c r="BRL178"/>
      <c r="BRM178"/>
      <c r="BRN178"/>
      <c r="BRO178"/>
      <c r="BRP178"/>
      <c r="BRQ178"/>
      <c r="BRR178"/>
      <c r="BRS178"/>
      <c r="BRT178"/>
      <c r="BRU178"/>
      <c r="BRV178"/>
      <c r="BRW178"/>
      <c r="BRX178"/>
      <c r="BRY178"/>
      <c r="BRZ178"/>
      <c r="BSA178"/>
      <c r="BSB178"/>
      <c r="BSC178"/>
      <c r="BSD178"/>
      <c r="BSE178"/>
      <c r="BSF178"/>
      <c r="BSG178"/>
      <c r="BSH178"/>
      <c r="BSI178"/>
      <c r="BSJ178"/>
      <c r="BSK178"/>
      <c r="BSL178"/>
      <c r="BSM178"/>
      <c r="BSN178"/>
      <c r="BSO178"/>
      <c r="BSP178"/>
      <c r="BSQ178"/>
      <c r="BSR178"/>
      <c r="BSS178"/>
      <c r="BST178"/>
      <c r="BSU178"/>
      <c r="BSV178"/>
      <c r="BSW178"/>
      <c r="BSX178"/>
      <c r="BSY178"/>
      <c r="BSZ178"/>
      <c r="BTA178"/>
      <c r="BTB178"/>
      <c r="BTC178"/>
      <c r="BTD178"/>
      <c r="BTE178"/>
      <c r="BTF178"/>
      <c r="BTG178"/>
      <c r="BTH178"/>
      <c r="BTI178"/>
      <c r="BTJ178"/>
      <c r="BTK178"/>
      <c r="BTL178"/>
      <c r="BTM178"/>
      <c r="BTN178"/>
      <c r="BTO178"/>
      <c r="BTP178"/>
      <c r="BTQ178"/>
      <c r="BTR178"/>
      <c r="BTS178"/>
      <c r="BTT178"/>
      <c r="BTU178"/>
      <c r="BTV178"/>
      <c r="BTW178"/>
      <c r="BTX178"/>
      <c r="BTY178"/>
      <c r="BTZ178"/>
      <c r="BUA178"/>
      <c r="BUB178"/>
      <c r="BUC178"/>
      <c r="BUD178"/>
      <c r="BUE178"/>
      <c r="BUF178"/>
      <c r="BUG178"/>
      <c r="BUH178"/>
      <c r="BUI178"/>
      <c r="BUJ178"/>
      <c r="BUK178"/>
      <c r="BUL178"/>
      <c r="BUM178"/>
      <c r="BUN178"/>
      <c r="BUO178"/>
      <c r="BUP178"/>
      <c r="BUQ178"/>
      <c r="BUR178"/>
      <c r="BUS178"/>
      <c r="BUT178"/>
      <c r="BUU178"/>
      <c r="BUV178"/>
      <c r="BUW178"/>
      <c r="BUX178"/>
      <c r="BUY178"/>
      <c r="BUZ178"/>
      <c r="BVA178"/>
      <c r="BVB178"/>
      <c r="BVC178"/>
      <c r="BVD178"/>
      <c r="BVE178"/>
      <c r="BVF178"/>
      <c r="BVG178"/>
      <c r="BVH178"/>
      <c r="BVI178"/>
      <c r="BVJ178"/>
      <c r="BVK178"/>
      <c r="BVL178"/>
      <c r="BVM178"/>
      <c r="BVN178"/>
      <c r="BVO178"/>
      <c r="BVP178"/>
      <c r="BVQ178"/>
      <c r="BVR178"/>
      <c r="BVS178"/>
      <c r="BVT178"/>
      <c r="BVU178"/>
      <c r="BVV178"/>
      <c r="BVW178"/>
      <c r="BVX178"/>
      <c r="BVY178"/>
      <c r="BVZ178"/>
      <c r="BWA178"/>
      <c r="BWB178"/>
      <c r="BWC178"/>
      <c r="BWD178"/>
      <c r="BWE178"/>
      <c r="BWF178"/>
      <c r="BWG178"/>
      <c r="BWH178"/>
      <c r="BWI178"/>
      <c r="BWJ178"/>
      <c r="BWK178"/>
      <c r="BWL178"/>
      <c r="BWM178"/>
      <c r="BWN178"/>
      <c r="BWO178"/>
      <c r="BWP178"/>
      <c r="BWQ178"/>
      <c r="BWR178"/>
      <c r="BWS178"/>
      <c r="BWT178"/>
      <c r="BWU178"/>
      <c r="BWV178"/>
      <c r="BWW178"/>
      <c r="BWX178"/>
      <c r="BWY178"/>
      <c r="BWZ178"/>
      <c r="BXA178"/>
      <c r="BXB178"/>
      <c r="BXC178"/>
      <c r="BXD178"/>
      <c r="BXE178"/>
      <c r="BXF178"/>
      <c r="BXG178"/>
      <c r="BXH178"/>
      <c r="BXI178"/>
      <c r="BXJ178"/>
      <c r="BXK178"/>
      <c r="BXL178"/>
      <c r="BXM178"/>
      <c r="BXN178"/>
      <c r="BXO178"/>
      <c r="BXP178"/>
      <c r="BXQ178"/>
      <c r="BXR178"/>
      <c r="BXS178"/>
      <c r="BXT178"/>
      <c r="BXU178"/>
      <c r="BXV178"/>
      <c r="BXW178"/>
      <c r="BXX178"/>
      <c r="BXY178"/>
      <c r="BXZ178"/>
      <c r="BYA178"/>
      <c r="BYB178"/>
      <c r="BYC178"/>
      <c r="BYD178"/>
      <c r="BYE178"/>
      <c r="BYF178"/>
      <c r="BYG178"/>
      <c r="BYH178"/>
      <c r="BYI178"/>
      <c r="BYJ178"/>
      <c r="BYK178"/>
      <c r="BYL178"/>
      <c r="BYM178"/>
      <c r="BYN178"/>
      <c r="BYO178"/>
      <c r="BYP178"/>
      <c r="BYQ178"/>
      <c r="BYR178"/>
      <c r="BYS178"/>
      <c r="BYT178"/>
      <c r="BYU178"/>
      <c r="BYV178"/>
      <c r="BYW178"/>
      <c r="BYX178"/>
      <c r="BYY178"/>
      <c r="BYZ178"/>
      <c r="BZA178"/>
      <c r="BZB178"/>
      <c r="BZC178"/>
      <c r="BZD178"/>
      <c r="BZE178"/>
      <c r="BZF178"/>
      <c r="BZG178"/>
      <c r="BZH178"/>
      <c r="BZI178"/>
      <c r="BZJ178"/>
      <c r="BZK178"/>
      <c r="BZL178"/>
      <c r="BZM178"/>
      <c r="BZN178"/>
      <c r="BZO178"/>
      <c r="BZP178"/>
      <c r="BZQ178"/>
      <c r="BZR178"/>
      <c r="BZS178"/>
      <c r="BZT178"/>
      <c r="BZU178"/>
      <c r="BZV178"/>
      <c r="BZW178"/>
      <c r="BZX178"/>
      <c r="BZY178"/>
      <c r="BZZ178"/>
      <c r="CAA178"/>
      <c r="CAB178"/>
      <c r="CAC178"/>
      <c r="CAD178"/>
      <c r="CAE178"/>
      <c r="CAF178"/>
      <c r="CAG178"/>
      <c r="CAH178"/>
      <c r="CAI178"/>
      <c r="CAJ178"/>
      <c r="CAK178"/>
      <c r="CAL178"/>
      <c r="CAM178"/>
      <c r="CAN178"/>
      <c r="CAO178"/>
      <c r="CAP178"/>
      <c r="CAQ178"/>
      <c r="CAR178"/>
      <c r="CAS178"/>
      <c r="CAT178"/>
      <c r="CAU178"/>
      <c r="CAV178"/>
      <c r="CAW178"/>
      <c r="CAX178"/>
      <c r="CAY178"/>
      <c r="CAZ178"/>
      <c r="CBA178"/>
      <c r="CBB178"/>
      <c r="CBC178"/>
      <c r="CBD178"/>
      <c r="CBE178"/>
      <c r="CBF178"/>
      <c r="CBG178"/>
      <c r="CBH178"/>
      <c r="CBI178"/>
      <c r="CBJ178"/>
      <c r="CBK178"/>
      <c r="CBL178"/>
      <c r="CBM178"/>
      <c r="CBN178"/>
      <c r="CBO178"/>
      <c r="CBP178"/>
      <c r="CBQ178"/>
      <c r="CBR178"/>
      <c r="CBS178"/>
      <c r="CBT178"/>
      <c r="CBU178"/>
      <c r="CBV178"/>
      <c r="CBW178"/>
      <c r="CBX178"/>
      <c r="CBY178"/>
      <c r="CBZ178"/>
      <c r="CCA178"/>
      <c r="CCB178"/>
      <c r="CCC178"/>
      <c r="CCD178"/>
      <c r="CCE178"/>
      <c r="CCF178"/>
      <c r="CCG178"/>
      <c r="CCH178"/>
      <c r="CCI178"/>
      <c r="CCJ178"/>
      <c r="CCK178"/>
      <c r="CCL178"/>
      <c r="CCM178"/>
      <c r="CCN178"/>
      <c r="CCO178"/>
      <c r="CCP178"/>
      <c r="CCQ178"/>
      <c r="CCR178"/>
      <c r="CCS178"/>
      <c r="CCT178"/>
      <c r="CCU178"/>
      <c r="CCV178"/>
      <c r="CCW178"/>
      <c r="CCX178"/>
      <c r="CCY178"/>
      <c r="CCZ178"/>
      <c r="CDA178"/>
      <c r="CDB178"/>
      <c r="CDC178"/>
      <c r="CDD178"/>
      <c r="CDE178"/>
      <c r="CDF178"/>
      <c r="CDG178"/>
      <c r="CDH178"/>
      <c r="CDI178"/>
      <c r="CDJ178"/>
      <c r="CDK178"/>
      <c r="CDL178"/>
      <c r="CDM178"/>
      <c r="CDN178"/>
      <c r="CDO178"/>
      <c r="CDP178"/>
      <c r="CDQ178"/>
      <c r="CDR178"/>
      <c r="CDS178"/>
      <c r="CDT178"/>
      <c r="CDU178"/>
      <c r="CDV178"/>
      <c r="CDW178"/>
      <c r="CDX178"/>
      <c r="CDY178"/>
      <c r="CDZ178"/>
      <c r="CEA178"/>
      <c r="CEB178"/>
      <c r="CEC178"/>
      <c r="CED178"/>
      <c r="CEE178"/>
      <c r="CEF178"/>
      <c r="CEG178"/>
      <c r="CEH178"/>
      <c r="CEI178"/>
      <c r="CEJ178"/>
      <c r="CEK178"/>
      <c r="CEL178"/>
      <c r="CEM178"/>
      <c r="CEN178"/>
      <c r="CEO178"/>
      <c r="CEP178"/>
      <c r="CEQ178"/>
      <c r="CER178"/>
      <c r="CES178"/>
      <c r="CET178"/>
      <c r="CEU178"/>
      <c r="CEV178"/>
      <c r="CEW178"/>
      <c r="CEX178"/>
      <c r="CEY178"/>
      <c r="CEZ178"/>
      <c r="CFA178"/>
      <c r="CFB178"/>
      <c r="CFC178"/>
      <c r="CFD178"/>
      <c r="CFE178"/>
      <c r="CFF178"/>
      <c r="CFG178"/>
      <c r="CFH178"/>
      <c r="CFI178"/>
      <c r="CFJ178"/>
      <c r="CFK178"/>
      <c r="CFL178"/>
      <c r="CFM178"/>
      <c r="CFN178"/>
      <c r="CFO178"/>
      <c r="CFP178"/>
      <c r="CFQ178"/>
      <c r="CFR178"/>
      <c r="CFS178"/>
      <c r="CFT178"/>
      <c r="CFU178"/>
      <c r="CFV178"/>
      <c r="CFW178"/>
      <c r="CFX178"/>
      <c r="CFY178"/>
      <c r="CFZ178"/>
      <c r="CGA178"/>
      <c r="CGB178"/>
      <c r="CGC178"/>
      <c r="CGD178"/>
      <c r="CGE178"/>
      <c r="CGF178"/>
      <c r="CGG178"/>
      <c r="CGH178"/>
      <c r="CGI178"/>
      <c r="CGJ178"/>
      <c r="CGK178"/>
      <c r="CGL178"/>
      <c r="CGM178"/>
      <c r="CGN178"/>
      <c r="CGO178"/>
      <c r="CGP178"/>
      <c r="CGQ178"/>
      <c r="CGR178"/>
      <c r="CGS178"/>
      <c r="CGT178"/>
      <c r="CGU178"/>
      <c r="CGV178"/>
      <c r="CGW178"/>
      <c r="CGX178"/>
      <c r="CGY178"/>
      <c r="CGZ178"/>
      <c r="CHA178"/>
      <c r="CHB178"/>
      <c r="CHC178"/>
      <c r="CHD178"/>
      <c r="CHE178"/>
      <c r="CHF178"/>
      <c r="CHG178"/>
      <c r="CHH178"/>
      <c r="CHI178"/>
      <c r="CHJ178"/>
      <c r="CHK178"/>
      <c r="CHL178"/>
      <c r="CHM178"/>
      <c r="CHN178"/>
      <c r="CHO178"/>
      <c r="CHP178"/>
      <c r="CHQ178"/>
      <c r="CHR178"/>
      <c r="CHS178"/>
      <c r="CHT178"/>
      <c r="CHU178"/>
      <c r="CHV178"/>
      <c r="CHW178"/>
      <c r="CHX178"/>
      <c r="CHY178"/>
      <c r="CHZ178"/>
      <c r="CIA178"/>
      <c r="CIB178"/>
      <c r="CIC178"/>
      <c r="CID178"/>
      <c r="CIE178"/>
      <c r="CIF178"/>
      <c r="CIG178"/>
      <c r="CIH178"/>
      <c r="CII178"/>
      <c r="CIJ178"/>
      <c r="CIK178"/>
      <c r="CIL178"/>
      <c r="CIM178"/>
      <c r="CIN178"/>
      <c r="CIO178"/>
      <c r="CIP178"/>
      <c r="CIQ178"/>
      <c r="CIR178"/>
      <c r="CIS178"/>
      <c r="CIT178"/>
      <c r="CIU178"/>
      <c r="CIV178"/>
      <c r="CIW178"/>
      <c r="CIX178"/>
      <c r="CIY178"/>
      <c r="CIZ178"/>
      <c r="CJA178"/>
      <c r="CJB178"/>
      <c r="CJC178"/>
      <c r="CJD178"/>
      <c r="CJE178"/>
      <c r="CJF178"/>
      <c r="CJG178"/>
      <c r="CJH178"/>
      <c r="CJI178"/>
      <c r="CJJ178"/>
      <c r="CJK178"/>
      <c r="CJL178"/>
      <c r="CJM178"/>
      <c r="CJN178"/>
      <c r="CJO178"/>
      <c r="CJP178"/>
      <c r="CJQ178"/>
      <c r="CJR178"/>
      <c r="CJS178"/>
      <c r="CJT178"/>
      <c r="CJU178"/>
      <c r="CJV178"/>
      <c r="CJW178"/>
      <c r="CJX178"/>
      <c r="CJY178"/>
      <c r="CJZ178"/>
      <c r="CKA178"/>
      <c r="CKB178"/>
      <c r="CKC178"/>
      <c r="CKD178"/>
      <c r="CKE178"/>
      <c r="CKF178"/>
      <c r="CKG178"/>
      <c r="CKH178"/>
      <c r="CKI178"/>
      <c r="CKJ178"/>
      <c r="CKK178"/>
      <c r="CKL178"/>
      <c r="CKM178"/>
      <c r="CKN178"/>
      <c r="CKO178"/>
      <c r="CKP178"/>
      <c r="CKQ178"/>
      <c r="CKR178"/>
      <c r="CKS178"/>
      <c r="CKT178"/>
      <c r="CKU178"/>
      <c r="CKV178"/>
      <c r="CKW178"/>
      <c r="CKX178"/>
      <c r="CKY178"/>
      <c r="CKZ178"/>
      <c r="CLA178"/>
      <c r="CLB178"/>
      <c r="CLC178"/>
      <c r="CLD178"/>
      <c r="CLE178"/>
      <c r="CLF178"/>
      <c r="CLG178"/>
      <c r="CLH178"/>
      <c r="CLI178"/>
      <c r="CLJ178"/>
      <c r="CLK178"/>
      <c r="CLL178"/>
      <c r="CLM178"/>
      <c r="CLN178"/>
      <c r="CLO178"/>
      <c r="CLP178"/>
      <c r="CLQ178"/>
      <c r="CLR178"/>
      <c r="CLS178"/>
      <c r="CLT178"/>
      <c r="CLU178"/>
      <c r="CLV178"/>
      <c r="CLW178"/>
      <c r="CLX178"/>
      <c r="CLY178"/>
      <c r="CLZ178"/>
      <c r="CMA178"/>
      <c r="CMB178"/>
      <c r="CMC178"/>
      <c r="CMD178"/>
      <c r="CME178"/>
      <c r="CMF178"/>
      <c r="CMG178"/>
      <c r="CMH178"/>
      <c r="CMI178"/>
      <c r="CMJ178"/>
      <c r="CMK178"/>
      <c r="CML178"/>
      <c r="CMM178"/>
      <c r="CMN178"/>
      <c r="CMO178"/>
      <c r="CMP178"/>
      <c r="CMQ178"/>
      <c r="CMR178"/>
      <c r="CMS178"/>
      <c r="CMT178"/>
      <c r="CMU178"/>
      <c r="CMV178"/>
      <c r="CMW178"/>
      <c r="CMX178"/>
      <c r="CMY178"/>
      <c r="CMZ178"/>
      <c r="CNA178"/>
      <c r="CNB178"/>
      <c r="CNC178"/>
      <c r="CND178"/>
      <c r="CNE178"/>
      <c r="CNF178"/>
      <c r="CNG178"/>
      <c r="CNH178"/>
      <c r="CNI178"/>
      <c r="CNJ178"/>
      <c r="CNK178"/>
      <c r="CNL178"/>
      <c r="CNM178"/>
      <c r="CNN178"/>
      <c r="CNO178"/>
      <c r="CNP178"/>
      <c r="CNQ178"/>
      <c r="CNR178"/>
      <c r="CNS178"/>
      <c r="CNT178"/>
      <c r="CNU178"/>
      <c r="CNV178"/>
      <c r="CNW178"/>
      <c r="CNX178"/>
      <c r="CNY178"/>
      <c r="CNZ178"/>
      <c r="COA178"/>
      <c r="COB178"/>
      <c r="COC178"/>
      <c r="COD178"/>
      <c r="COE178"/>
      <c r="COF178"/>
      <c r="COG178"/>
      <c r="COH178"/>
      <c r="COI178"/>
      <c r="COJ178"/>
      <c r="COK178"/>
      <c r="COL178"/>
      <c r="COM178"/>
      <c r="CON178"/>
      <c r="COO178"/>
      <c r="COP178"/>
      <c r="COQ178"/>
      <c r="COR178"/>
      <c r="COS178"/>
      <c r="COT178"/>
      <c r="COU178"/>
      <c r="COV178"/>
      <c r="COW178"/>
      <c r="COX178"/>
      <c r="COY178"/>
      <c r="COZ178"/>
      <c r="CPA178"/>
      <c r="CPB178"/>
      <c r="CPC178"/>
      <c r="CPD178"/>
      <c r="CPE178"/>
      <c r="CPF178"/>
      <c r="CPG178"/>
      <c r="CPH178"/>
      <c r="CPI178"/>
      <c r="CPJ178"/>
      <c r="CPK178"/>
      <c r="CPL178"/>
      <c r="CPM178"/>
      <c r="CPN178"/>
      <c r="CPO178"/>
      <c r="CPP178"/>
      <c r="CPQ178"/>
      <c r="CPR178"/>
      <c r="CPS178"/>
      <c r="CPT178"/>
      <c r="CPU178"/>
      <c r="CPV178"/>
      <c r="CPW178"/>
      <c r="CPX178"/>
      <c r="CPY178"/>
      <c r="CPZ178"/>
      <c r="CQA178"/>
      <c r="CQB178"/>
      <c r="CQC178"/>
      <c r="CQD178"/>
      <c r="CQE178"/>
      <c r="CQF178"/>
      <c r="CQG178"/>
      <c r="CQH178"/>
      <c r="CQI178"/>
      <c r="CQJ178"/>
      <c r="CQK178"/>
      <c r="CQL178"/>
      <c r="CQM178"/>
      <c r="CQN178"/>
      <c r="CQO178"/>
      <c r="CQP178"/>
      <c r="CQQ178"/>
      <c r="CQR178"/>
      <c r="CQS178"/>
      <c r="CQT178"/>
      <c r="CQU178"/>
      <c r="CQV178"/>
      <c r="CQW178"/>
      <c r="CQX178"/>
      <c r="CQY178"/>
      <c r="CQZ178"/>
      <c r="CRA178"/>
      <c r="CRB178"/>
      <c r="CRC178"/>
      <c r="CRD178"/>
      <c r="CRE178"/>
      <c r="CRF178"/>
      <c r="CRG178"/>
      <c r="CRH178"/>
      <c r="CRI178"/>
      <c r="CRJ178"/>
      <c r="CRK178"/>
      <c r="CRL178"/>
      <c r="CRM178"/>
      <c r="CRN178"/>
      <c r="CRO178"/>
      <c r="CRP178"/>
      <c r="CRQ178"/>
      <c r="CRR178"/>
      <c r="CRS178"/>
      <c r="CRT178"/>
      <c r="CRU178"/>
      <c r="CRV178"/>
      <c r="CRW178"/>
      <c r="CRX178"/>
      <c r="CRY178"/>
      <c r="CRZ178"/>
      <c r="CSA178"/>
      <c r="CSB178"/>
      <c r="CSC178"/>
      <c r="CSD178"/>
      <c r="CSE178"/>
      <c r="CSF178"/>
      <c r="CSG178"/>
      <c r="CSH178"/>
      <c r="CSI178"/>
      <c r="CSJ178"/>
      <c r="CSK178"/>
      <c r="CSL178"/>
      <c r="CSM178"/>
      <c r="CSN178"/>
      <c r="CSO178"/>
      <c r="CSP178"/>
      <c r="CSQ178"/>
      <c r="CSR178"/>
      <c r="CSS178"/>
      <c r="CST178"/>
      <c r="CSU178"/>
      <c r="CSV178"/>
      <c r="CSW178"/>
      <c r="CSX178"/>
      <c r="CSY178"/>
      <c r="CSZ178"/>
      <c r="CTA178"/>
      <c r="CTB178"/>
      <c r="CTC178"/>
      <c r="CTD178"/>
      <c r="CTE178"/>
      <c r="CTF178"/>
      <c r="CTG178"/>
      <c r="CTH178"/>
      <c r="CTI178"/>
      <c r="CTJ178"/>
      <c r="CTK178"/>
      <c r="CTL178"/>
      <c r="CTM178"/>
      <c r="CTN178"/>
      <c r="CTO178"/>
      <c r="CTP178"/>
      <c r="CTQ178"/>
      <c r="CTR178"/>
      <c r="CTS178"/>
      <c r="CTT178"/>
      <c r="CTU178"/>
      <c r="CTV178"/>
      <c r="CTW178"/>
      <c r="CTX178"/>
      <c r="CTY178"/>
      <c r="CTZ178"/>
      <c r="CUA178"/>
      <c r="CUB178"/>
      <c r="CUC178"/>
      <c r="CUD178"/>
      <c r="CUE178"/>
      <c r="CUF178"/>
      <c r="CUG178"/>
      <c r="CUH178"/>
      <c r="CUI178"/>
      <c r="CUJ178"/>
      <c r="CUK178"/>
      <c r="CUL178"/>
      <c r="CUM178"/>
      <c r="CUN178"/>
      <c r="CUO178"/>
      <c r="CUP178"/>
      <c r="CUQ178"/>
      <c r="CUR178"/>
      <c r="CUS178"/>
      <c r="CUT178"/>
      <c r="CUU178"/>
      <c r="CUV178"/>
      <c r="CUW178"/>
      <c r="CUX178"/>
      <c r="CUY178"/>
      <c r="CUZ178"/>
      <c r="CVA178"/>
      <c r="CVB178"/>
      <c r="CVC178"/>
      <c r="CVD178"/>
      <c r="CVE178"/>
      <c r="CVF178"/>
      <c r="CVG178"/>
      <c r="CVH178"/>
      <c r="CVI178"/>
      <c r="CVJ178"/>
      <c r="CVK178"/>
      <c r="CVL178"/>
      <c r="CVM178"/>
      <c r="CVN178"/>
      <c r="CVO178"/>
      <c r="CVP178"/>
      <c r="CVQ178"/>
      <c r="CVR178"/>
      <c r="CVS178"/>
      <c r="CVT178"/>
      <c r="CVU178"/>
      <c r="CVV178"/>
      <c r="CVW178"/>
      <c r="CVX178"/>
      <c r="CVY178"/>
      <c r="CVZ178"/>
      <c r="CWA178"/>
      <c r="CWB178"/>
      <c r="CWC178"/>
      <c r="CWD178"/>
      <c r="CWE178"/>
      <c r="CWF178"/>
      <c r="CWG178"/>
      <c r="CWH178"/>
      <c r="CWI178"/>
      <c r="CWJ178"/>
      <c r="CWK178"/>
      <c r="CWL178"/>
      <c r="CWM178"/>
      <c r="CWN178"/>
      <c r="CWO178"/>
      <c r="CWP178"/>
      <c r="CWQ178"/>
      <c r="CWR178"/>
      <c r="CWS178"/>
      <c r="CWT178"/>
      <c r="CWU178"/>
      <c r="CWV178"/>
      <c r="CWW178"/>
      <c r="CWX178"/>
      <c r="CWY178"/>
      <c r="CWZ178"/>
      <c r="CXA178"/>
      <c r="CXB178"/>
      <c r="CXC178"/>
      <c r="CXD178"/>
      <c r="CXE178"/>
      <c r="CXF178"/>
      <c r="CXG178"/>
      <c r="CXH178"/>
      <c r="CXI178"/>
      <c r="CXJ178"/>
      <c r="CXK178"/>
      <c r="CXL178"/>
      <c r="CXM178"/>
      <c r="CXN178"/>
      <c r="CXO178"/>
      <c r="CXP178"/>
      <c r="CXQ178"/>
      <c r="CXR178"/>
      <c r="CXS178"/>
      <c r="CXT178"/>
      <c r="CXU178"/>
      <c r="CXV178"/>
      <c r="CXW178"/>
      <c r="CXX178"/>
      <c r="CXY178"/>
      <c r="CXZ178"/>
      <c r="CYA178"/>
      <c r="CYB178"/>
      <c r="CYC178"/>
      <c r="CYD178"/>
      <c r="CYE178"/>
      <c r="CYF178"/>
      <c r="CYG178"/>
      <c r="CYH178"/>
      <c r="CYI178"/>
      <c r="CYJ178"/>
      <c r="CYK178"/>
      <c r="CYL178"/>
      <c r="CYM178"/>
      <c r="CYN178"/>
      <c r="CYO178"/>
      <c r="CYP178"/>
      <c r="CYQ178"/>
      <c r="CYR178"/>
      <c r="CYS178"/>
      <c r="CYT178"/>
      <c r="CYU178"/>
      <c r="CYV178"/>
      <c r="CYW178"/>
      <c r="CYX178"/>
      <c r="CYY178"/>
      <c r="CYZ178"/>
      <c r="CZA178"/>
      <c r="CZB178"/>
      <c r="CZC178"/>
      <c r="CZD178"/>
      <c r="CZE178"/>
      <c r="CZF178"/>
      <c r="CZG178"/>
      <c r="CZH178"/>
      <c r="CZI178"/>
      <c r="CZJ178"/>
      <c r="CZK178"/>
      <c r="CZL178"/>
      <c r="CZM178"/>
      <c r="CZN178"/>
      <c r="CZO178"/>
      <c r="CZP178"/>
      <c r="CZQ178"/>
      <c r="CZR178"/>
      <c r="CZS178"/>
      <c r="CZT178"/>
      <c r="CZU178"/>
      <c r="CZV178"/>
      <c r="CZW178"/>
      <c r="CZX178"/>
      <c r="CZY178"/>
      <c r="CZZ178"/>
      <c r="DAA178"/>
      <c r="DAB178"/>
      <c r="DAC178"/>
      <c r="DAD178"/>
      <c r="DAE178"/>
      <c r="DAF178"/>
      <c r="DAG178"/>
      <c r="DAH178"/>
      <c r="DAI178"/>
      <c r="DAJ178"/>
      <c r="DAK178"/>
      <c r="DAL178"/>
      <c r="DAM178"/>
      <c r="DAN178"/>
      <c r="DAO178"/>
      <c r="DAP178"/>
      <c r="DAQ178"/>
      <c r="DAR178"/>
      <c r="DAS178"/>
      <c r="DAT178"/>
      <c r="DAU178"/>
      <c r="DAV178"/>
      <c r="DAW178"/>
      <c r="DAX178"/>
      <c r="DAY178"/>
      <c r="DAZ178"/>
      <c r="DBA178"/>
      <c r="DBB178"/>
      <c r="DBC178"/>
      <c r="DBD178"/>
      <c r="DBE178"/>
      <c r="DBF178"/>
      <c r="DBG178"/>
      <c r="DBH178"/>
      <c r="DBI178"/>
      <c r="DBJ178"/>
      <c r="DBK178"/>
      <c r="DBL178"/>
      <c r="DBM178"/>
      <c r="DBN178"/>
      <c r="DBO178"/>
      <c r="DBP178"/>
      <c r="DBQ178"/>
      <c r="DBR178"/>
      <c r="DBS178"/>
      <c r="DBT178"/>
      <c r="DBU178"/>
      <c r="DBV178"/>
      <c r="DBW178"/>
      <c r="DBX178"/>
      <c r="DBY178"/>
      <c r="DBZ178"/>
      <c r="DCA178"/>
      <c r="DCB178"/>
      <c r="DCC178"/>
      <c r="DCD178"/>
      <c r="DCE178"/>
      <c r="DCF178"/>
      <c r="DCG178"/>
      <c r="DCH178"/>
      <c r="DCI178"/>
      <c r="DCJ178"/>
      <c r="DCK178"/>
      <c r="DCL178"/>
      <c r="DCM178"/>
      <c r="DCN178"/>
      <c r="DCO178"/>
      <c r="DCP178"/>
      <c r="DCQ178"/>
      <c r="DCR178"/>
      <c r="DCS178"/>
      <c r="DCT178"/>
      <c r="DCU178"/>
      <c r="DCV178"/>
      <c r="DCW178"/>
      <c r="DCX178"/>
      <c r="DCY178"/>
      <c r="DCZ178"/>
      <c r="DDA178"/>
      <c r="DDB178"/>
      <c r="DDC178"/>
      <c r="DDD178"/>
      <c r="DDE178"/>
      <c r="DDF178"/>
      <c r="DDG178"/>
      <c r="DDH178"/>
      <c r="DDI178"/>
      <c r="DDJ178"/>
      <c r="DDK178"/>
      <c r="DDL178"/>
      <c r="DDM178"/>
      <c r="DDN178"/>
      <c r="DDO178"/>
      <c r="DDP178"/>
      <c r="DDQ178"/>
      <c r="DDR178"/>
      <c r="DDS178"/>
      <c r="DDT178"/>
      <c r="DDU178"/>
      <c r="DDV178"/>
      <c r="DDW178"/>
      <c r="DDX178"/>
      <c r="DDY178"/>
      <c r="DDZ178"/>
      <c r="DEA178"/>
      <c r="DEB178"/>
      <c r="DEC178"/>
      <c r="DED178"/>
      <c r="DEE178"/>
      <c r="DEF178"/>
      <c r="DEG178"/>
      <c r="DEH178"/>
      <c r="DEI178"/>
      <c r="DEJ178"/>
      <c r="DEK178"/>
      <c r="DEL178"/>
      <c r="DEM178"/>
      <c r="DEN178"/>
      <c r="DEO178"/>
      <c r="DEP178"/>
      <c r="DEQ178"/>
      <c r="DER178"/>
      <c r="DES178"/>
      <c r="DET178"/>
      <c r="DEU178"/>
      <c r="DEV178"/>
      <c r="DEW178"/>
      <c r="DEX178"/>
      <c r="DEY178"/>
      <c r="DEZ178"/>
      <c r="DFA178"/>
      <c r="DFB178"/>
      <c r="DFC178"/>
      <c r="DFD178"/>
      <c r="DFE178"/>
      <c r="DFF178"/>
      <c r="DFG178"/>
      <c r="DFH178"/>
      <c r="DFI178"/>
      <c r="DFJ178"/>
      <c r="DFK178"/>
      <c r="DFL178"/>
      <c r="DFM178"/>
      <c r="DFN178"/>
      <c r="DFO178"/>
      <c r="DFP178"/>
      <c r="DFQ178"/>
      <c r="DFR178"/>
      <c r="DFS178"/>
      <c r="DFT178"/>
      <c r="DFU178"/>
      <c r="DFV178"/>
      <c r="DFW178"/>
      <c r="DFX178"/>
      <c r="DFY178"/>
      <c r="DFZ178"/>
      <c r="DGA178"/>
      <c r="DGB178"/>
      <c r="DGC178"/>
      <c r="DGD178"/>
      <c r="DGE178"/>
      <c r="DGF178"/>
      <c r="DGG178"/>
      <c r="DGH178"/>
      <c r="DGI178"/>
      <c r="DGJ178"/>
      <c r="DGK178"/>
      <c r="DGL178"/>
      <c r="DGM178"/>
      <c r="DGN178"/>
      <c r="DGO178"/>
      <c r="DGP178"/>
      <c r="DGQ178"/>
      <c r="DGR178"/>
      <c r="DGS178"/>
      <c r="DGT178"/>
      <c r="DGU178"/>
      <c r="DGV178"/>
      <c r="DGW178"/>
      <c r="DGX178"/>
      <c r="DGY178"/>
      <c r="DGZ178"/>
      <c r="DHA178"/>
      <c r="DHB178"/>
      <c r="DHC178"/>
      <c r="DHD178"/>
      <c r="DHE178"/>
      <c r="DHF178"/>
      <c r="DHG178"/>
      <c r="DHH178"/>
      <c r="DHI178"/>
      <c r="DHJ178"/>
      <c r="DHK178"/>
      <c r="DHL178"/>
      <c r="DHM178"/>
      <c r="DHN178"/>
      <c r="DHO178"/>
      <c r="DHP178"/>
      <c r="DHQ178"/>
      <c r="DHR178"/>
      <c r="DHS178"/>
      <c r="DHT178"/>
      <c r="DHU178"/>
      <c r="DHV178"/>
      <c r="DHW178"/>
      <c r="DHX178"/>
      <c r="DHY178"/>
      <c r="DHZ178"/>
      <c r="DIA178"/>
      <c r="DIB178"/>
      <c r="DIC178"/>
      <c r="DID178"/>
      <c r="DIE178"/>
      <c r="DIF178"/>
      <c r="DIG178"/>
      <c r="DIH178"/>
      <c r="DII178"/>
      <c r="DIJ178"/>
      <c r="DIK178"/>
      <c r="DIL178"/>
      <c r="DIM178"/>
      <c r="DIN178"/>
      <c r="DIO178"/>
      <c r="DIP178"/>
      <c r="DIQ178"/>
      <c r="DIR178"/>
      <c r="DIS178"/>
      <c r="DIT178"/>
      <c r="DIU178"/>
      <c r="DIV178"/>
      <c r="DIW178"/>
      <c r="DIX178"/>
      <c r="DIY178"/>
      <c r="DIZ178"/>
      <c r="DJA178"/>
      <c r="DJB178"/>
      <c r="DJC178"/>
      <c r="DJD178"/>
      <c r="DJE178"/>
      <c r="DJF178"/>
      <c r="DJG178"/>
      <c r="DJH178"/>
      <c r="DJI178"/>
      <c r="DJJ178"/>
      <c r="DJK178"/>
      <c r="DJL178"/>
      <c r="DJM178"/>
      <c r="DJN178"/>
      <c r="DJO178"/>
      <c r="DJP178"/>
      <c r="DJQ178"/>
      <c r="DJR178"/>
      <c r="DJS178"/>
      <c r="DJT178"/>
      <c r="DJU178"/>
      <c r="DJV178"/>
      <c r="DJW178"/>
      <c r="DJX178"/>
      <c r="DJY178"/>
      <c r="DJZ178"/>
      <c r="DKA178"/>
      <c r="DKB178"/>
      <c r="DKC178"/>
      <c r="DKD178"/>
      <c r="DKE178"/>
      <c r="DKF178"/>
      <c r="DKG178"/>
      <c r="DKH178"/>
      <c r="DKI178"/>
      <c r="DKJ178"/>
      <c r="DKK178"/>
      <c r="DKL178"/>
      <c r="DKM178"/>
      <c r="DKN178"/>
      <c r="DKO178"/>
      <c r="DKP178"/>
      <c r="DKQ178"/>
      <c r="DKR178"/>
      <c r="DKS178"/>
      <c r="DKT178"/>
      <c r="DKU178"/>
      <c r="DKV178"/>
      <c r="DKW178"/>
      <c r="DKX178"/>
      <c r="DKY178"/>
      <c r="DKZ178"/>
      <c r="DLA178"/>
      <c r="DLB178"/>
      <c r="DLC178"/>
      <c r="DLD178"/>
      <c r="DLE178"/>
      <c r="DLF178"/>
      <c r="DLG178"/>
      <c r="DLH178"/>
      <c r="DLI178"/>
      <c r="DLJ178"/>
      <c r="DLK178"/>
      <c r="DLL178"/>
      <c r="DLM178"/>
      <c r="DLN178"/>
      <c r="DLO178"/>
      <c r="DLP178"/>
      <c r="DLQ178"/>
      <c r="DLR178"/>
      <c r="DLS178"/>
      <c r="DLT178"/>
      <c r="DLU178"/>
      <c r="DLV178"/>
      <c r="DLW178"/>
      <c r="DLX178"/>
      <c r="DLY178"/>
      <c r="DLZ178"/>
      <c r="DMA178"/>
      <c r="DMB178"/>
      <c r="DMC178"/>
      <c r="DMD178"/>
      <c r="DME178"/>
      <c r="DMF178"/>
      <c r="DMG178"/>
      <c r="DMH178"/>
      <c r="DMI178"/>
      <c r="DMJ178"/>
      <c r="DMK178"/>
      <c r="DML178"/>
      <c r="DMM178"/>
      <c r="DMN178"/>
      <c r="DMO178"/>
      <c r="DMP178"/>
      <c r="DMQ178"/>
      <c r="DMR178"/>
      <c r="DMS178"/>
      <c r="DMT178"/>
      <c r="DMU178"/>
      <c r="DMV178"/>
      <c r="DMW178"/>
      <c r="DMX178"/>
      <c r="DMY178"/>
      <c r="DMZ178"/>
      <c r="DNA178"/>
      <c r="DNB178"/>
      <c r="DNC178"/>
      <c r="DND178"/>
      <c r="DNE178"/>
      <c r="DNF178"/>
      <c r="DNG178"/>
      <c r="DNH178"/>
      <c r="DNI178"/>
      <c r="DNJ178"/>
      <c r="DNK178"/>
      <c r="DNL178"/>
      <c r="DNM178"/>
      <c r="DNN178"/>
      <c r="DNO178"/>
      <c r="DNP178"/>
      <c r="DNQ178"/>
      <c r="DNR178"/>
      <c r="DNS178"/>
      <c r="DNT178"/>
      <c r="DNU178"/>
      <c r="DNV178"/>
      <c r="DNW178"/>
      <c r="DNX178"/>
      <c r="DNY178"/>
      <c r="DNZ178"/>
      <c r="DOA178"/>
      <c r="DOB178"/>
      <c r="DOC178"/>
      <c r="DOD178"/>
      <c r="DOE178"/>
      <c r="DOF178"/>
      <c r="DOG178"/>
      <c r="DOH178"/>
      <c r="DOI178"/>
      <c r="DOJ178"/>
      <c r="DOK178"/>
      <c r="DOL178"/>
      <c r="DOM178"/>
      <c r="DON178"/>
      <c r="DOO178"/>
      <c r="DOP178"/>
      <c r="DOQ178"/>
      <c r="DOR178"/>
      <c r="DOS178"/>
      <c r="DOT178"/>
      <c r="DOU178"/>
      <c r="DOV178"/>
      <c r="DOW178"/>
      <c r="DOX178"/>
      <c r="DOY178"/>
      <c r="DOZ178"/>
      <c r="DPA178"/>
      <c r="DPB178"/>
      <c r="DPC178"/>
      <c r="DPD178"/>
      <c r="DPE178"/>
      <c r="DPF178"/>
      <c r="DPG178"/>
      <c r="DPH178"/>
      <c r="DPI178"/>
      <c r="DPJ178"/>
      <c r="DPK178"/>
      <c r="DPL178"/>
      <c r="DPM178"/>
      <c r="DPN178"/>
      <c r="DPO178"/>
      <c r="DPP178"/>
      <c r="DPQ178"/>
      <c r="DPR178"/>
      <c r="DPS178"/>
      <c r="DPT178"/>
      <c r="DPU178"/>
      <c r="DPV178"/>
      <c r="DPW178"/>
      <c r="DPX178"/>
      <c r="DPY178"/>
      <c r="DPZ178"/>
      <c r="DQA178"/>
      <c r="DQB178"/>
      <c r="DQC178"/>
      <c r="DQD178"/>
      <c r="DQE178"/>
      <c r="DQF178"/>
      <c r="DQG178"/>
      <c r="DQH178"/>
      <c r="DQI178"/>
      <c r="DQJ178"/>
      <c r="DQK178"/>
      <c r="DQL178"/>
      <c r="DQM178"/>
      <c r="DQN178"/>
      <c r="DQO178"/>
      <c r="DQP178"/>
      <c r="DQQ178"/>
      <c r="DQR178"/>
      <c r="DQS178"/>
      <c r="DQT178"/>
      <c r="DQU178"/>
      <c r="DQV178"/>
      <c r="DQW178"/>
      <c r="DQX178"/>
      <c r="DQY178"/>
      <c r="DQZ178"/>
      <c r="DRA178"/>
      <c r="DRB178"/>
      <c r="DRC178"/>
      <c r="DRD178"/>
      <c r="DRE178"/>
      <c r="DRF178"/>
      <c r="DRG178"/>
      <c r="DRH178"/>
      <c r="DRI178"/>
      <c r="DRJ178"/>
      <c r="DRK178"/>
      <c r="DRL178"/>
      <c r="DRM178"/>
      <c r="DRN178"/>
      <c r="DRO178"/>
      <c r="DRP178"/>
      <c r="DRQ178"/>
      <c r="DRR178"/>
      <c r="DRS178"/>
      <c r="DRT178"/>
      <c r="DRU178"/>
      <c r="DRV178"/>
      <c r="DRW178"/>
      <c r="DRX178"/>
      <c r="DRY178"/>
      <c r="DRZ178"/>
      <c r="DSA178"/>
      <c r="DSB178"/>
      <c r="DSC178"/>
      <c r="DSD178"/>
      <c r="DSE178"/>
      <c r="DSF178"/>
      <c r="DSG178"/>
      <c r="DSH178"/>
      <c r="DSI178"/>
      <c r="DSJ178"/>
      <c r="DSK178"/>
      <c r="DSL178"/>
      <c r="DSM178"/>
      <c r="DSN178"/>
      <c r="DSO178"/>
      <c r="DSP178"/>
      <c r="DSQ178"/>
      <c r="DSR178"/>
      <c r="DSS178"/>
      <c r="DST178"/>
      <c r="DSU178"/>
      <c r="DSV178"/>
      <c r="DSW178"/>
      <c r="DSX178"/>
      <c r="DSY178"/>
      <c r="DSZ178"/>
      <c r="DTA178"/>
      <c r="DTB178"/>
      <c r="DTC178"/>
      <c r="DTD178"/>
      <c r="DTE178"/>
      <c r="DTF178"/>
      <c r="DTG178"/>
      <c r="DTH178"/>
      <c r="DTI178"/>
      <c r="DTJ178"/>
      <c r="DTK178"/>
      <c r="DTL178"/>
      <c r="DTM178"/>
      <c r="DTN178"/>
      <c r="DTO178"/>
      <c r="DTP178"/>
      <c r="DTQ178"/>
      <c r="DTR178"/>
      <c r="DTS178"/>
      <c r="DTT178"/>
      <c r="DTU178"/>
      <c r="DTV178"/>
      <c r="DTW178"/>
      <c r="DTX178"/>
      <c r="DTY178"/>
      <c r="DTZ178"/>
      <c r="DUA178"/>
      <c r="DUB178"/>
      <c r="DUC178"/>
      <c r="DUD178"/>
      <c r="DUE178"/>
      <c r="DUF178"/>
      <c r="DUG178"/>
      <c r="DUH178"/>
      <c r="DUI178"/>
      <c r="DUJ178"/>
      <c r="DUK178"/>
      <c r="DUL178"/>
      <c r="DUM178"/>
      <c r="DUN178"/>
      <c r="DUO178"/>
      <c r="DUP178"/>
      <c r="DUQ178"/>
      <c r="DUR178"/>
      <c r="DUS178"/>
      <c r="DUT178"/>
      <c r="DUU178"/>
      <c r="DUV178"/>
      <c r="DUW178"/>
      <c r="DUX178"/>
      <c r="DUY178"/>
      <c r="DUZ178"/>
      <c r="DVA178"/>
      <c r="DVB178"/>
      <c r="DVC178"/>
      <c r="DVD178"/>
      <c r="DVE178"/>
      <c r="DVF178"/>
      <c r="DVG178"/>
      <c r="DVH178"/>
      <c r="DVI178"/>
      <c r="DVJ178"/>
      <c r="DVK178"/>
      <c r="DVL178"/>
      <c r="DVM178"/>
      <c r="DVN178"/>
      <c r="DVO178"/>
      <c r="DVP178"/>
      <c r="DVQ178"/>
      <c r="DVR178"/>
      <c r="DVS178"/>
      <c r="DVT178"/>
      <c r="DVU178"/>
      <c r="DVV178"/>
      <c r="DVW178"/>
      <c r="DVX178"/>
      <c r="DVY178"/>
      <c r="DVZ178"/>
      <c r="DWA178"/>
      <c r="DWB178"/>
      <c r="DWC178"/>
      <c r="DWD178"/>
      <c r="DWE178"/>
      <c r="DWF178"/>
      <c r="DWG178"/>
      <c r="DWH178"/>
      <c r="DWI178"/>
      <c r="DWJ178"/>
      <c r="DWK178"/>
      <c r="DWL178"/>
      <c r="DWM178"/>
      <c r="DWN178"/>
      <c r="DWO178"/>
      <c r="DWP178"/>
      <c r="DWQ178"/>
      <c r="DWR178"/>
      <c r="DWS178"/>
      <c r="DWT178"/>
      <c r="DWU178"/>
      <c r="DWV178"/>
      <c r="DWW178"/>
      <c r="DWX178"/>
      <c r="DWY178"/>
      <c r="DWZ178"/>
      <c r="DXA178"/>
      <c r="DXB178"/>
      <c r="DXC178"/>
      <c r="DXD178"/>
      <c r="DXE178"/>
      <c r="DXF178"/>
      <c r="DXG178"/>
      <c r="DXH178"/>
      <c r="DXI178"/>
      <c r="DXJ178"/>
      <c r="DXK178"/>
      <c r="DXL178"/>
      <c r="DXM178"/>
      <c r="DXN178"/>
      <c r="DXO178"/>
      <c r="DXP178"/>
      <c r="DXQ178"/>
      <c r="DXR178"/>
      <c r="DXS178"/>
      <c r="DXT178"/>
      <c r="DXU178"/>
      <c r="DXV178"/>
      <c r="DXW178"/>
      <c r="DXX178"/>
      <c r="DXY178"/>
      <c r="DXZ178"/>
      <c r="DYA178"/>
      <c r="DYB178"/>
      <c r="DYC178"/>
      <c r="DYD178"/>
      <c r="DYE178"/>
      <c r="DYF178"/>
      <c r="DYG178"/>
      <c r="DYH178"/>
      <c r="DYI178"/>
      <c r="DYJ178"/>
      <c r="DYK178"/>
      <c r="DYL178"/>
      <c r="DYM178"/>
      <c r="DYN178"/>
      <c r="DYO178"/>
      <c r="DYP178"/>
      <c r="DYQ178"/>
      <c r="DYR178"/>
      <c r="DYS178"/>
      <c r="DYT178"/>
      <c r="DYU178"/>
      <c r="DYV178"/>
      <c r="DYW178"/>
      <c r="DYX178"/>
      <c r="DYY178"/>
      <c r="DYZ178"/>
      <c r="DZA178"/>
      <c r="DZB178"/>
      <c r="DZC178"/>
      <c r="DZD178"/>
      <c r="DZE178"/>
      <c r="DZF178"/>
      <c r="DZG178"/>
      <c r="DZH178"/>
      <c r="DZI178"/>
      <c r="DZJ178"/>
      <c r="DZK178"/>
      <c r="DZL178"/>
      <c r="DZM178"/>
      <c r="DZN178"/>
      <c r="DZO178"/>
      <c r="DZP178"/>
      <c r="DZQ178"/>
      <c r="DZR178"/>
      <c r="DZS178"/>
      <c r="DZT178"/>
      <c r="DZU178"/>
      <c r="DZV178"/>
      <c r="DZW178"/>
      <c r="DZX178"/>
      <c r="DZY178"/>
      <c r="DZZ178"/>
      <c r="EAA178"/>
      <c r="EAB178"/>
      <c r="EAC178"/>
      <c r="EAD178"/>
      <c r="EAE178"/>
      <c r="EAF178"/>
      <c r="EAG178"/>
      <c r="EAH178"/>
      <c r="EAI178"/>
      <c r="EAJ178"/>
      <c r="EAK178"/>
      <c r="EAL178"/>
      <c r="EAM178"/>
      <c r="EAN178"/>
      <c r="EAO178"/>
      <c r="EAP178"/>
      <c r="EAQ178"/>
      <c r="EAR178"/>
      <c r="EAS178"/>
      <c r="EAT178"/>
      <c r="EAU178"/>
      <c r="EAV178"/>
      <c r="EAW178"/>
      <c r="EAX178"/>
      <c r="EAY178"/>
      <c r="EAZ178"/>
      <c r="EBA178"/>
      <c r="EBB178"/>
      <c r="EBC178"/>
      <c r="EBD178"/>
      <c r="EBE178"/>
      <c r="EBF178"/>
      <c r="EBG178"/>
      <c r="EBH178"/>
      <c r="EBI178"/>
      <c r="EBJ178"/>
      <c r="EBK178"/>
      <c r="EBL178"/>
      <c r="EBM178"/>
      <c r="EBN178"/>
      <c r="EBO178"/>
      <c r="EBP178"/>
      <c r="EBQ178"/>
      <c r="EBR178"/>
      <c r="EBS178"/>
      <c r="EBT178"/>
      <c r="EBU178"/>
      <c r="EBV178"/>
      <c r="EBW178"/>
      <c r="EBX178"/>
      <c r="EBY178"/>
      <c r="EBZ178"/>
      <c r="ECA178"/>
      <c r="ECB178"/>
      <c r="ECC178"/>
      <c r="ECD178"/>
      <c r="ECE178"/>
      <c r="ECF178"/>
      <c r="ECG178"/>
      <c r="ECH178"/>
      <c r="ECI178"/>
      <c r="ECJ178"/>
      <c r="ECK178"/>
      <c r="ECL178"/>
      <c r="ECM178"/>
      <c r="ECN178"/>
      <c r="ECO178"/>
      <c r="ECP178"/>
      <c r="ECQ178"/>
      <c r="ECR178"/>
      <c r="ECS178"/>
      <c r="ECT178"/>
      <c r="ECU178"/>
      <c r="ECV178"/>
      <c r="ECW178"/>
      <c r="ECX178"/>
      <c r="ECY178"/>
      <c r="ECZ178"/>
      <c r="EDA178"/>
      <c r="EDB178"/>
      <c r="EDC178"/>
      <c r="EDD178"/>
      <c r="EDE178"/>
      <c r="EDF178"/>
      <c r="EDG178"/>
      <c r="EDH178"/>
      <c r="EDI178"/>
      <c r="EDJ178"/>
      <c r="EDK178"/>
      <c r="EDL178"/>
      <c r="EDM178"/>
      <c r="EDN178"/>
      <c r="EDO178"/>
      <c r="EDP178"/>
      <c r="EDQ178"/>
      <c r="EDR178"/>
      <c r="EDS178"/>
      <c r="EDT178"/>
      <c r="EDU178"/>
      <c r="EDV178"/>
      <c r="EDW178"/>
      <c r="EDX178"/>
      <c r="EDY178"/>
      <c r="EDZ178"/>
      <c r="EEA178"/>
      <c r="EEB178"/>
      <c r="EEC178"/>
      <c r="EED178"/>
      <c r="EEE178"/>
      <c r="EEF178"/>
      <c r="EEG178"/>
      <c r="EEH178"/>
      <c r="EEI178"/>
      <c r="EEJ178"/>
      <c r="EEK178"/>
      <c r="EEL178"/>
      <c r="EEM178"/>
      <c r="EEN178"/>
      <c r="EEO178"/>
      <c r="EEP178"/>
      <c r="EEQ178"/>
      <c r="EER178"/>
      <c r="EES178"/>
      <c r="EET178"/>
      <c r="EEU178"/>
      <c r="EEV178"/>
      <c r="EEW178"/>
      <c r="EEX178"/>
      <c r="EEY178"/>
      <c r="EEZ178"/>
      <c r="EFA178"/>
      <c r="EFB178"/>
      <c r="EFC178"/>
      <c r="EFD178"/>
      <c r="EFE178"/>
      <c r="EFF178"/>
      <c r="EFG178"/>
      <c r="EFH178"/>
      <c r="EFI178"/>
      <c r="EFJ178"/>
      <c r="EFK178"/>
      <c r="EFL178"/>
      <c r="EFM178"/>
      <c r="EFN178"/>
      <c r="EFO178"/>
      <c r="EFP178"/>
      <c r="EFQ178"/>
      <c r="EFR178"/>
      <c r="EFS178"/>
      <c r="EFT178"/>
      <c r="EFU178"/>
      <c r="EFV178"/>
      <c r="EFW178"/>
      <c r="EFX178"/>
      <c r="EFY178"/>
      <c r="EFZ178"/>
      <c r="EGA178"/>
      <c r="EGB178"/>
      <c r="EGC178"/>
      <c r="EGD178"/>
      <c r="EGE178"/>
      <c r="EGF178"/>
      <c r="EGG178"/>
      <c r="EGH178"/>
      <c r="EGI178"/>
      <c r="EGJ178"/>
      <c r="EGK178"/>
      <c r="EGL178"/>
      <c r="EGM178"/>
      <c r="EGN178"/>
      <c r="EGO178"/>
      <c r="EGP178"/>
      <c r="EGQ178"/>
      <c r="EGR178"/>
      <c r="EGS178"/>
      <c r="EGT178"/>
      <c r="EGU178"/>
      <c r="EGV178"/>
      <c r="EGW178"/>
      <c r="EGX178"/>
      <c r="EGY178"/>
      <c r="EGZ178"/>
      <c r="EHA178"/>
      <c r="EHB178"/>
      <c r="EHC178"/>
      <c r="EHD178"/>
      <c r="EHE178"/>
      <c r="EHF178"/>
      <c r="EHG178"/>
      <c r="EHH178"/>
      <c r="EHI178"/>
      <c r="EHJ178"/>
      <c r="EHK178"/>
      <c r="EHL178"/>
      <c r="EHM178"/>
      <c r="EHN178"/>
      <c r="EHO178"/>
      <c r="EHP178"/>
      <c r="EHQ178"/>
      <c r="EHR178"/>
      <c r="EHS178"/>
      <c r="EHT178"/>
      <c r="EHU178"/>
      <c r="EHV178"/>
      <c r="EHW178"/>
      <c r="EHX178"/>
      <c r="EHY178"/>
      <c r="EHZ178"/>
      <c r="EIA178"/>
      <c r="EIB178"/>
      <c r="EIC178"/>
      <c r="EID178"/>
      <c r="EIE178"/>
      <c r="EIF178"/>
      <c r="EIG178"/>
      <c r="EIH178"/>
      <c r="EII178"/>
      <c r="EIJ178"/>
      <c r="EIK178"/>
      <c r="EIL178"/>
      <c r="EIM178"/>
      <c r="EIN178"/>
      <c r="EIO178"/>
      <c r="EIP178"/>
      <c r="EIQ178"/>
      <c r="EIR178"/>
      <c r="EIS178"/>
      <c r="EIT178"/>
      <c r="EIU178"/>
      <c r="EIV178"/>
      <c r="EIW178"/>
      <c r="EIX178"/>
      <c r="EIY178"/>
      <c r="EIZ178"/>
      <c r="EJA178"/>
      <c r="EJB178"/>
      <c r="EJC178"/>
      <c r="EJD178"/>
      <c r="EJE178"/>
      <c r="EJF178"/>
      <c r="EJG178"/>
      <c r="EJH178"/>
      <c r="EJI178"/>
      <c r="EJJ178"/>
      <c r="EJK178"/>
      <c r="EJL178"/>
      <c r="EJM178"/>
      <c r="EJN178"/>
      <c r="EJO178"/>
      <c r="EJP178"/>
      <c r="EJQ178"/>
      <c r="EJR178"/>
      <c r="EJS178"/>
      <c r="EJT178"/>
      <c r="EJU178"/>
      <c r="EJV178"/>
      <c r="EJW178"/>
      <c r="EJX178"/>
      <c r="EJY178"/>
      <c r="EJZ178"/>
      <c r="EKA178"/>
      <c r="EKB178"/>
      <c r="EKC178"/>
      <c r="EKD178"/>
      <c r="EKE178"/>
      <c r="EKF178"/>
      <c r="EKG178"/>
      <c r="EKH178"/>
      <c r="EKI178"/>
      <c r="EKJ178"/>
      <c r="EKK178"/>
      <c r="EKL178"/>
      <c r="EKM178"/>
      <c r="EKN178"/>
      <c r="EKO178"/>
      <c r="EKP178"/>
      <c r="EKQ178"/>
      <c r="EKR178"/>
      <c r="EKS178"/>
      <c r="EKT178"/>
      <c r="EKU178"/>
      <c r="EKV178"/>
      <c r="EKW178"/>
      <c r="EKX178"/>
      <c r="EKY178"/>
      <c r="EKZ178"/>
      <c r="ELA178"/>
      <c r="ELB178"/>
      <c r="ELC178"/>
      <c r="ELD178"/>
      <c r="ELE178"/>
      <c r="ELF178"/>
      <c r="ELG178"/>
      <c r="ELH178"/>
      <c r="ELI178"/>
      <c r="ELJ178"/>
      <c r="ELK178"/>
      <c r="ELL178"/>
      <c r="ELM178"/>
      <c r="ELN178"/>
      <c r="ELO178"/>
      <c r="ELP178"/>
      <c r="ELQ178"/>
      <c r="ELR178"/>
      <c r="ELS178"/>
      <c r="ELT178"/>
      <c r="ELU178"/>
      <c r="ELV178"/>
      <c r="ELW178"/>
      <c r="ELX178"/>
      <c r="ELY178"/>
      <c r="ELZ178"/>
      <c r="EMA178"/>
      <c r="EMB178"/>
      <c r="EMC178"/>
      <c r="EMD178"/>
      <c r="EME178"/>
      <c r="EMF178"/>
      <c r="EMG178"/>
      <c r="EMH178"/>
      <c r="EMI178"/>
      <c r="EMJ178"/>
      <c r="EMK178"/>
      <c r="EML178"/>
      <c r="EMM178"/>
      <c r="EMN178"/>
      <c r="EMO178"/>
      <c r="EMP178"/>
      <c r="EMQ178"/>
      <c r="EMR178"/>
      <c r="EMS178"/>
      <c r="EMT178"/>
      <c r="EMU178"/>
      <c r="EMV178"/>
      <c r="EMW178"/>
      <c r="EMX178"/>
      <c r="EMY178"/>
      <c r="EMZ178"/>
      <c r="ENA178"/>
      <c r="ENB178"/>
      <c r="ENC178"/>
      <c r="END178"/>
      <c r="ENE178"/>
      <c r="ENF178"/>
      <c r="ENG178"/>
      <c r="ENH178"/>
      <c r="ENI178"/>
      <c r="ENJ178"/>
      <c r="ENK178"/>
      <c r="ENL178"/>
      <c r="ENM178"/>
      <c r="ENN178"/>
      <c r="ENO178"/>
      <c r="ENP178"/>
      <c r="ENQ178"/>
      <c r="ENR178"/>
      <c r="ENS178"/>
      <c r="ENT178"/>
      <c r="ENU178"/>
      <c r="ENV178"/>
      <c r="ENW178"/>
      <c r="ENX178"/>
      <c r="ENY178"/>
      <c r="ENZ178"/>
      <c r="EOA178"/>
      <c r="EOB178"/>
      <c r="EOC178"/>
      <c r="EOD178"/>
      <c r="EOE178"/>
      <c r="EOF178"/>
      <c r="EOG178"/>
      <c r="EOH178"/>
      <c r="EOI178"/>
      <c r="EOJ178"/>
      <c r="EOK178"/>
      <c r="EOL178"/>
      <c r="EOM178"/>
      <c r="EON178"/>
      <c r="EOO178"/>
      <c r="EOP178"/>
      <c r="EOQ178"/>
      <c r="EOR178"/>
      <c r="EOS178"/>
      <c r="EOT178"/>
      <c r="EOU178"/>
      <c r="EOV178"/>
      <c r="EOW178"/>
      <c r="EOX178"/>
      <c r="EOY178"/>
      <c r="EOZ178"/>
      <c r="EPA178"/>
      <c r="EPB178"/>
      <c r="EPC178"/>
      <c r="EPD178"/>
      <c r="EPE178"/>
      <c r="EPF178"/>
      <c r="EPG178"/>
      <c r="EPH178"/>
      <c r="EPI178"/>
      <c r="EPJ178"/>
      <c r="EPK178"/>
      <c r="EPL178"/>
      <c r="EPM178"/>
      <c r="EPN178"/>
      <c r="EPO178"/>
      <c r="EPP178"/>
      <c r="EPQ178"/>
      <c r="EPR178"/>
      <c r="EPS178"/>
      <c r="EPT178"/>
      <c r="EPU178"/>
      <c r="EPV178"/>
      <c r="EPW178"/>
      <c r="EPX178"/>
      <c r="EPY178"/>
      <c r="EPZ178"/>
      <c r="EQA178"/>
      <c r="EQB178"/>
      <c r="EQC178"/>
      <c r="EQD178"/>
      <c r="EQE178"/>
      <c r="EQF178"/>
      <c r="EQG178"/>
      <c r="EQH178"/>
      <c r="EQI178"/>
      <c r="EQJ178"/>
      <c r="EQK178"/>
      <c r="EQL178"/>
      <c r="EQM178"/>
      <c r="EQN178"/>
      <c r="EQO178"/>
      <c r="EQP178"/>
      <c r="EQQ178"/>
      <c r="EQR178"/>
      <c r="EQS178"/>
      <c r="EQT178"/>
      <c r="EQU178"/>
      <c r="EQV178"/>
      <c r="EQW178"/>
      <c r="EQX178"/>
      <c r="EQY178"/>
      <c r="EQZ178"/>
      <c r="ERA178"/>
      <c r="ERB178"/>
      <c r="ERC178"/>
      <c r="ERD178"/>
      <c r="ERE178"/>
      <c r="ERF178"/>
      <c r="ERG178"/>
      <c r="ERH178"/>
      <c r="ERI178"/>
      <c r="ERJ178"/>
      <c r="ERK178"/>
      <c r="ERL178"/>
      <c r="ERM178"/>
      <c r="ERN178"/>
      <c r="ERO178"/>
      <c r="ERP178"/>
      <c r="ERQ178"/>
      <c r="ERR178"/>
      <c r="ERS178"/>
      <c r="ERT178"/>
      <c r="ERU178"/>
      <c r="ERV178"/>
      <c r="ERW178"/>
      <c r="ERX178"/>
      <c r="ERY178"/>
      <c r="ERZ178"/>
      <c r="ESA178"/>
      <c r="ESB178"/>
      <c r="ESC178"/>
      <c r="ESD178"/>
      <c r="ESE178"/>
      <c r="ESF178"/>
      <c r="ESG178"/>
      <c r="ESH178"/>
      <c r="ESI178"/>
      <c r="ESJ178"/>
      <c r="ESK178"/>
      <c r="ESL178"/>
      <c r="ESM178"/>
      <c r="ESN178"/>
      <c r="ESO178"/>
      <c r="ESP178"/>
      <c r="ESQ178"/>
      <c r="ESR178"/>
      <c r="ESS178"/>
      <c r="EST178"/>
      <c r="ESU178"/>
      <c r="ESV178"/>
      <c r="ESW178"/>
      <c r="ESX178"/>
      <c r="ESY178"/>
      <c r="ESZ178"/>
      <c r="ETA178"/>
      <c r="ETB178"/>
      <c r="ETC178"/>
      <c r="ETD178"/>
      <c r="ETE178"/>
      <c r="ETF178"/>
      <c r="ETG178"/>
      <c r="ETH178"/>
      <c r="ETI178"/>
      <c r="ETJ178"/>
      <c r="ETK178"/>
      <c r="ETL178"/>
      <c r="ETM178"/>
      <c r="ETN178"/>
      <c r="ETO178"/>
      <c r="ETP178"/>
      <c r="ETQ178"/>
      <c r="ETR178"/>
      <c r="ETS178"/>
      <c r="ETT178"/>
      <c r="ETU178"/>
      <c r="ETV178"/>
      <c r="ETW178"/>
      <c r="ETX178"/>
      <c r="ETY178"/>
      <c r="ETZ178"/>
      <c r="EUA178"/>
      <c r="EUB178"/>
      <c r="EUC178"/>
      <c r="EUD178"/>
      <c r="EUE178"/>
      <c r="EUF178"/>
      <c r="EUG178"/>
      <c r="EUH178"/>
      <c r="EUI178"/>
      <c r="EUJ178"/>
      <c r="EUK178"/>
      <c r="EUL178"/>
      <c r="EUM178"/>
      <c r="EUN178"/>
      <c r="EUO178"/>
      <c r="EUP178"/>
      <c r="EUQ178"/>
      <c r="EUR178"/>
      <c r="EUS178"/>
      <c r="EUT178"/>
      <c r="EUU178"/>
      <c r="EUV178"/>
      <c r="EUW178"/>
      <c r="EUX178"/>
      <c r="EUY178"/>
      <c r="EUZ178"/>
      <c r="EVA178"/>
      <c r="EVB178"/>
      <c r="EVC178"/>
      <c r="EVD178"/>
      <c r="EVE178"/>
      <c r="EVF178"/>
      <c r="EVG178"/>
      <c r="EVH178"/>
      <c r="EVI178"/>
      <c r="EVJ178"/>
      <c r="EVK178"/>
      <c r="EVL178"/>
      <c r="EVM178"/>
      <c r="EVN178"/>
      <c r="EVO178"/>
      <c r="EVP178"/>
      <c r="EVQ178"/>
      <c r="EVR178"/>
      <c r="EVS178"/>
      <c r="EVT178"/>
      <c r="EVU178"/>
      <c r="EVV178"/>
      <c r="EVW178"/>
      <c r="EVX178"/>
      <c r="EVY178"/>
      <c r="EVZ178"/>
      <c r="EWA178"/>
      <c r="EWB178"/>
      <c r="EWC178"/>
      <c r="EWD178"/>
      <c r="EWE178"/>
      <c r="EWF178"/>
      <c r="EWG178"/>
      <c r="EWH178"/>
      <c r="EWI178"/>
      <c r="EWJ178"/>
      <c r="EWK178"/>
      <c r="EWL178"/>
      <c r="EWM178"/>
      <c r="EWN178"/>
      <c r="EWO178"/>
      <c r="EWP178"/>
      <c r="EWQ178"/>
      <c r="EWR178"/>
      <c r="EWS178"/>
      <c r="EWT178"/>
      <c r="EWU178"/>
      <c r="EWV178"/>
      <c r="EWW178"/>
      <c r="EWX178"/>
      <c r="EWY178"/>
      <c r="EWZ178"/>
      <c r="EXA178"/>
      <c r="EXB178"/>
      <c r="EXC178"/>
      <c r="EXD178"/>
      <c r="EXE178"/>
      <c r="EXF178"/>
      <c r="EXG178"/>
      <c r="EXH178"/>
      <c r="EXI178"/>
      <c r="EXJ178"/>
      <c r="EXK178"/>
      <c r="EXL178"/>
      <c r="EXM178"/>
      <c r="EXN178"/>
      <c r="EXO178"/>
      <c r="EXP178"/>
      <c r="EXQ178"/>
      <c r="EXR178"/>
      <c r="EXS178"/>
      <c r="EXT178"/>
      <c r="EXU178"/>
      <c r="EXV178"/>
      <c r="EXW178"/>
      <c r="EXX178"/>
      <c r="EXY178"/>
      <c r="EXZ178"/>
      <c r="EYA178"/>
      <c r="EYB178"/>
      <c r="EYC178"/>
      <c r="EYD178"/>
      <c r="EYE178"/>
      <c r="EYF178"/>
      <c r="EYG178"/>
      <c r="EYH178"/>
      <c r="EYI178"/>
      <c r="EYJ178"/>
      <c r="EYK178"/>
      <c r="EYL178"/>
      <c r="EYM178"/>
      <c r="EYN178"/>
      <c r="EYO178"/>
      <c r="EYP178"/>
      <c r="EYQ178"/>
      <c r="EYR178"/>
      <c r="EYS178"/>
      <c r="EYT178"/>
      <c r="EYU178"/>
      <c r="EYV178"/>
      <c r="EYW178"/>
      <c r="EYX178"/>
      <c r="EYY178"/>
      <c r="EYZ178"/>
      <c r="EZA178"/>
      <c r="EZB178"/>
      <c r="EZC178"/>
    </row>
    <row r="179" spans="3:4059" x14ac:dyDescent="0.2">
      <c r="C179" s="171" t="s">
        <v>12599</v>
      </c>
      <c r="D179" s="170" t="e">
        <v>#DIV/0!</v>
      </c>
      <c r="E179" s="170">
        <v>19</v>
      </c>
      <c r="F179" s="170">
        <v>170</v>
      </c>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c r="AON179"/>
      <c r="AOO179"/>
      <c r="AOP179"/>
      <c r="AOQ179"/>
      <c r="AOR179"/>
      <c r="AOS179"/>
      <c r="AOT179"/>
      <c r="AOU179"/>
      <c r="AOV179"/>
      <c r="AOW179"/>
      <c r="AOX179"/>
      <c r="AOY179"/>
      <c r="AOZ179"/>
      <c r="APA179"/>
      <c r="APB179"/>
      <c r="APC179"/>
      <c r="APD179"/>
      <c r="APE179"/>
      <c r="APF179"/>
      <c r="APG179"/>
      <c r="APH179"/>
      <c r="API179"/>
      <c r="APJ179"/>
      <c r="APK179"/>
      <c r="APL179"/>
      <c r="APM179"/>
      <c r="APN179"/>
      <c r="APO179"/>
      <c r="APP179"/>
      <c r="APQ179"/>
      <c r="APR179"/>
      <c r="APS179"/>
      <c r="APT179"/>
      <c r="APU179"/>
      <c r="APV179"/>
      <c r="APW179"/>
      <c r="APX179"/>
      <c r="APY179"/>
      <c r="APZ179"/>
      <c r="AQA179"/>
      <c r="AQB179"/>
      <c r="AQC179"/>
      <c r="AQD179"/>
      <c r="AQE179"/>
      <c r="AQF179"/>
      <c r="AQG179"/>
      <c r="AQH179"/>
      <c r="AQI179"/>
      <c r="AQJ179"/>
      <c r="AQK179"/>
      <c r="AQL179"/>
      <c r="AQM179"/>
      <c r="AQN179"/>
      <c r="AQO179"/>
      <c r="AQP179"/>
      <c r="AQQ179"/>
      <c r="AQR179"/>
      <c r="AQS179"/>
      <c r="AQT179"/>
      <c r="AQU179"/>
      <c r="AQV179"/>
      <c r="AQW179"/>
      <c r="AQX179"/>
      <c r="AQY179"/>
      <c r="AQZ179"/>
      <c r="ARA179"/>
      <c r="ARB179"/>
      <c r="ARC179"/>
      <c r="ARD179"/>
      <c r="ARE179"/>
      <c r="ARF179"/>
      <c r="ARG179"/>
      <c r="ARH179"/>
      <c r="ARI179"/>
      <c r="ARJ179"/>
      <c r="ARK179"/>
      <c r="ARL179"/>
      <c r="ARM179"/>
      <c r="ARN179"/>
      <c r="ARO179"/>
      <c r="ARP179"/>
      <c r="ARQ179"/>
      <c r="ARR179"/>
      <c r="ARS179"/>
      <c r="ART179"/>
      <c r="ARU179"/>
      <c r="ARV179"/>
      <c r="ARW179"/>
      <c r="ARX179"/>
      <c r="ARY179"/>
      <c r="ARZ179"/>
      <c r="ASA179"/>
      <c r="ASB179"/>
      <c r="ASC179"/>
      <c r="ASD179"/>
      <c r="ASE179"/>
      <c r="ASF179"/>
      <c r="ASG179"/>
      <c r="ASH179"/>
      <c r="ASI179"/>
      <c r="ASJ179"/>
      <c r="ASK179"/>
      <c r="ASL179"/>
      <c r="ASM179"/>
      <c r="ASN179"/>
      <c r="ASO179"/>
      <c r="ASP179"/>
      <c r="ASQ179"/>
      <c r="ASR179"/>
      <c r="ASS179"/>
      <c r="AST179"/>
      <c r="ASU179"/>
      <c r="ASV179"/>
      <c r="ASW179"/>
      <c r="ASX179"/>
      <c r="ASY179"/>
      <c r="ASZ179"/>
      <c r="ATA179"/>
      <c r="ATB179"/>
      <c r="ATC179"/>
      <c r="ATD179"/>
      <c r="ATE179"/>
      <c r="ATF179"/>
      <c r="ATG179"/>
      <c r="ATH179"/>
      <c r="ATI179"/>
      <c r="ATJ179"/>
      <c r="ATK179"/>
      <c r="ATL179"/>
      <c r="ATM179"/>
      <c r="ATN179"/>
      <c r="ATO179"/>
      <c r="ATP179"/>
      <c r="ATQ179"/>
      <c r="ATR179"/>
      <c r="ATS179"/>
      <c r="ATT179"/>
      <c r="ATU179"/>
      <c r="ATV179"/>
      <c r="ATW179"/>
      <c r="ATX179"/>
      <c r="ATY179"/>
      <c r="ATZ179"/>
      <c r="AUA179"/>
      <c r="AUB179"/>
      <c r="AUC179"/>
      <c r="AUD179"/>
      <c r="AUE179"/>
      <c r="AUF179"/>
      <c r="AUG179"/>
      <c r="AUH179"/>
      <c r="AUI179"/>
      <c r="AUJ179"/>
      <c r="AUK179"/>
      <c r="AUL179"/>
      <c r="AUM179"/>
      <c r="AUN179"/>
      <c r="AUO179"/>
      <c r="AUP179"/>
      <c r="AUQ179"/>
      <c r="AUR179"/>
      <c r="AUS179"/>
      <c r="AUT179"/>
      <c r="AUU179"/>
      <c r="AUV179"/>
      <c r="AUW179"/>
      <c r="AUX179"/>
      <c r="AUY179"/>
      <c r="AUZ179"/>
      <c r="AVA179"/>
      <c r="AVB179"/>
      <c r="AVC179"/>
      <c r="AVD179"/>
      <c r="AVE179"/>
      <c r="AVF179"/>
      <c r="AVG179"/>
      <c r="AVH179"/>
      <c r="AVI179"/>
      <c r="AVJ179"/>
      <c r="AVK179"/>
      <c r="AVL179"/>
      <c r="AVM179"/>
      <c r="AVN179"/>
      <c r="AVO179"/>
      <c r="AVP179"/>
      <c r="AVQ179"/>
      <c r="AVR179"/>
      <c r="AVS179"/>
      <c r="AVT179"/>
      <c r="AVU179"/>
      <c r="AVV179"/>
      <c r="AVW179"/>
      <c r="AVX179"/>
      <c r="AVY179"/>
      <c r="AVZ179"/>
      <c r="AWA179"/>
      <c r="AWB179"/>
      <c r="AWC179"/>
      <c r="AWD179"/>
      <c r="AWE179"/>
      <c r="AWF179"/>
      <c r="AWG179"/>
      <c r="AWH179"/>
      <c r="AWI179"/>
      <c r="AWJ179"/>
      <c r="AWK179"/>
      <c r="AWL179"/>
      <c r="AWM179"/>
      <c r="AWN179"/>
      <c r="AWO179"/>
      <c r="AWP179"/>
      <c r="AWQ179"/>
      <c r="AWR179"/>
      <c r="AWS179"/>
      <c r="AWT179"/>
      <c r="AWU179"/>
      <c r="AWV179"/>
      <c r="AWW179"/>
      <c r="AWX179"/>
      <c r="AWY179"/>
      <c r="AWZ179"/>
      <c r="AXA179"/>
      <c r="AXB179"/>
      <c r="AXC179"/>
      <c r="AXD179"/>
      <c r="AXE179"/>
      <c r="AXF179"/>
      <c r="AXG179"/>
      <c r="AXH179"/>
      <c r="AXI179"/>
      <c r="AXJ179"/>
      <c r="AXK179"/>
      <c r="AXL179"/>
      <c r="AXM179"/>
      <c r="AXN179"/>
      <c r="AXO179"/>
      <c r="AXP179"/>
      <c r="AXQ179"/>
      <c r="AXR179"/>
      <c r="AXS179"/>
      <c r="AXT179"/>
      <c r="AXU179"/>
      <c r="AXV179"/>
      <c r="AXW179"/>
      <c r="AXX179"/>
      <c r="AXY179"/>
      <c r="AXZ179"/>
      <c r="AYA179"/>
      <c r="AYB179"/>
      <c r="AYC179"/>
      <c r="AYD179"/>
      <c r="AYE179"/>
      <c r="AYF179"/>
      <c r="AYG179"/>
      <c r="AYH179"/>
      <c r="AYI179"/>
      <c r="AYJ179"/>
      <c r="AYK179"/>
      <c r="AYL179"/>
      <c r="AYM179"/>
      <c r="AYN179"/>
      <c r="AYO179"/>
      <c r="AYP179"/>
      <c r="AYQ179"/>
      <c r="AYR179"/>
      <c r="AYS179"/>
      <c r="AYT179"/>
      <c r="AYU179"/>
      <c r="AYV179"/>
      <c r="AYW179"/>
      <c r="AYX179"/>
      <c r="AYY179"/>
      <c r="AYZ179"/>
      <c r="AZA179"/>
      <c r="AZB179"/>
      <c r="AZC179"/>
      <c r="AZD179"/>
      <c r="AZE179"/>
      <c r="AZF179"/>
      <c r="AZG179"/>
      <c r="AZH179"/>
      <c r="AZI179"/>
      <c r="AZJ179"/>
      <c r="AZK179"/>
      <c r="AZL179"/>
      <c r="AZM179"/>
      <c r="AZN179"/>
      <c r="AZO179"/>
      <c r="AZP179"/>
      <c r="AZQ179"/>
      <c r="AZR179"/>
      <c r="AZS179"/>
      <c r="AZT179"/>
      <c r="AZU179"/>
      <c r="AZV179"/>
      <c r="AZW179"/>
      <c r="AZX179"/>
      <c r="AZY179"/>
      <c r="AZZ179"/>
      <c r="BAA179"/>
      <c r="BAB179"/>
      <c r="BAC179"/>
      <c r="BAD179"/>
      <c r="BAE179"/>
      <c r="BAF179"/>
      <c r="BAG179"/>
      <c r="BAH179"/>
      <c r="BAI179"/>
      <c r="BAJ179"/>
      <c r="BAK179"/>
      <c r="BAL179"/>
      <c r="BAM179"/>
      <c r="BAN179"/>
      <c r="BAO179"/>
      <c r="BAP179"/>
      <c r="BAQ179"/>
      <c r="BAR179"/>
      <c r="BAS179"/>
      <c r="BAT179"/>
      <c r="BAU179"/>
      <c r="BAV179"/>
      <c r="BAW179"/>
      <c r="BAX179"/>
      <c r="BAY179"/>
      <c r="BAZ179"/>
      <c r="BBA179"/>
      <c r="BBB179"/>
      <c r="BBC179"/>
      <c r="BBD179"/>
      <c r="BBE179"/>
      <c r="BBF179"/>
      <c r="BBG179"/>
      <c r="BBH179"/>
      <c r="BBI179"/>
      <c r="BBJ179"/>
      <c r="BBK179"/>
      <c r="BBL179"/>
      <c r="BBM179"/>
      <c r="BBN179"/>
      <c r="BBO179"/>
      <c r="BBP179"/>
      <c r="BBQ179"/>
      <c r="BBR179"/>
      <c r="BBS179"/>
      <c r="BBT179"/>
      <c r="BBU179"/>
      <c r="BBV179"/>
      <c r="BBW179"/>
      <c r="BBX179"/>
      <c r="BBY179"/>
      <c r="BBZ179"/>
      <c r="BCA179"/>
      <c r="BCB179"/>
      <c r="BCC179"/>
      <c r="BCD179"/>
      <c r="BCE179"/>
      <c r="BCF179"/>
      <c r="BCG179"/>
      <c r="BCH179"/>
      <c r="BCI179"/>
      <c r="BCJ179"/>
      <c r="BCK179"/>
      <c r="BCL179"/>
      <c r="BCM179"/>
      <c r="BCN179"/>
      <c r="BCO179"/>
      <c r="BCP179"/>
      <c r="BCQ179"/>
      <c r="BCR179"/>
      <c r="BCS179"/>
      <c r="BCT179"/>
      <c r="BCU179"/>
      <c r="BCV179"/>
      <c r="BCW179"/>
      <c r="BCX179"/>
      <c r="BCY179"/>
      <c r="BCZ179"/>
      <c r="BDA179"/>
      <c r="BDB179"/>
      <c r="BDC179"/>
      <c r="BDD179"/>
      <c r="BDE179"/>
      <c r="BDF179"/>
      <c r="BDG179"/>
      <c r="BDH179"/>
      <c r="BDI179"/>
      <c r="BDJ179"/>
      <c r="BDK179"/>
      <c r="BDL179"/>
      <c r="BDM179"/>
      <c r="BDN179"/>
      <c r="BDO179"/>
      <c r="BDP179"/>
      <c r="BDQ179"/>
      <c r="BDR179"/>
      <c r="BDS179"/>
      <c r="BDT179"/>
      <c r="BDU179"/>
      <c r="BDV179"/>
      <c r="BDW179"/>
      <c r="BDX179"/>
      <c r="BDY179"/>
      <c r="BDZ179"/>
      <c r="BEA179"/>
      <c r="BEB179"/>
      <c r="BEC179"/>
      <c r="BED179"/>
      <c r="BEE179"/>
      <c r="BEF179"/>
      <c r="BEG179"/>
      <c r="BEH179"/>
      <c r="BEI179"/>
      <c r="BEJ179"/>
      <c r="BEK179"/>
      <c r="BEL179"/>
      <c r="BEM179"/>
      <c r="BEN179"/>
      <c r="BEO179"/>
      <c r="BEP179"/>
      <c r="BEQ179"/>
      <c r="BER179"/>
      <c r="BES179"/>
      <c r="BET179"/>
      <c r="BEU179"/>
      <c r="BEV179"/>
      <c r="BEW179"/>
      <c r="BEX179"/>
      <c r="BEY179"/>
      <c r="BEZ179"/>
      <c r="BFA179"/>
      <c r="BFB179"/>
      <c r="BFC179"/>
      <c r="BFD179"/>
      <c r="BFE179"/>
      <c r="BFF179"/>
      <c r="BFG179"/>
      <c r="BFH179"/>
      <c r="BFI179"/>
      <c r="BFJ179"/>
      <c r="BFK179"/>
      <c r="BFL179"/>
      <c r="BFM179"/>
      <c r="BFN179"/>
      <c r="BFO179"/>
      <c r="BFP179"/>
      <c r="BFQ179"/>
      <c r="BFR179"/>
      <c r="BFS179"/>
      <c r="BFT179"/>
      <c r="BFU179"/>
      <c r="BFV179"/>
      <c r="BFW179"/>
      <c r="BFX179"/>
      <c r="BFY179"/>
      <c r="BFZ179"/>
      <c r="BGA179"/>
      <c r="BGB179"/>
      <c r="BGC179"/>
      <c r="BGD179"/>
      <c r="BGE179"/>
      <c r="BGF179"/>
      <c r="BGG179"/>
      <c r="BGH179"/>
      <c r="BGI179"/>
      <c r="BGJ179"/>
      <c r="BGK179"/>
      <c r="BGL179"/>
      <c r="BGM179"/>
      <c r="BGN179"/>
      <c r="BGO179"/>
      <c r="BGP179"/>
      <c r="BGQ179"/>
      <c r="BGR179"/>
      <c r="BGS179"/>
      <c r="BGT179"/>
      <c r="BGU179"/>
      <c r="BGV179"/>
      <c r="BGW179"/>
      <c r="BGX179"/>
      <c r="BGY179"/>
      <c r="BGZ179"/>
      <c r="BHA179"/>
      <c r="BHB179"/>
      <c r="BHC179"/>
      <c r="BHD179"/>
      <c r="BHE179"/>
      <c r="BHF179"/>
      <c r="BHG179"/>
      <c r="BHH179"/>
      <c r="BHI179"/>
      <c r="BHJ179"/>
      <c r="BHK179"/>
      <c r="BHL179"/>
      <c r="BHM179"/>
      <c r="BHN179"/>
      <c r="BHO179"/>
      <c r="BHP179"/>
      <c r="BHQ179"/>
      <c r="BHR179"/>
      <c r="BHS179"/>
      <c r="BHT179"/>
      <c r="BHU179"/>
      <c r="BHV179"/>
      <c r="BHW179"/>
      <c r="BHX179"/>
      <c r="BHY179"/>
      <c r="BHZ179"/>
      <c r="BIA179"/>
      <c r="BIB179"/>
      <c r="BIC179"/>
      <c r="BID179"/>
      <c r="BIE179"/>
      <c r="BIF179"/>
      <c r="BIG179"/>
      <c r="BIH179"/>
      <c r="BII179"/>
      <c r="BIJ179"/>
      <c r="BIK179"/>
      <c r="BIL179"/>
      <c r="BIM179"/>
      <c r="BIN179"/>
      <c r="BIO179"/>
      <c r="BIP179"/>
      <c r="BIQ179"/>
      <c r="BIR179"/>
      <c r="BIS179"/>
      <c r="BIT179"/>
      <c r="BIU179"/>
      <c r="BIV179"/>
      <c r="BIW179"/>
      <c r="BIX179"/>
      <c r="BIY179"/>
      <c r="BIZ179"/>
      <c r="BJA179"/>
      <c r="BJB179"/>
      <c r="BJC179"/>
      <c r="BJD179"/>
      <c r="BJE179"/>
      <c r="BJF179"/>
      <c r="BJG179"/>
      <c r="BJH179"/>
      <c r="BJI179"/>
      <c r="BJJ179"/>
      <c r="BJK179"/>
      <c r="BJL179"/>
      <c r="BJM179"/>
      <c r="BJN179"/>
      <c r="BJO179"/>
      <c r="BJP179"/>
      <c r="BJQ179"/>
      <c r="BJR179"/>
      <c r="BJS179"/>
      <c r="BJT179"/>
      <c r="BJU179"/>
      <c r="BJV179"/>
      <c r="BJW179"/>
      <c r="BJX179"/>
      <c r="BJY179"/>
      <c r="BJZ179"/>
      <c r="BKA179"/>
      <c r="BKB179"/>
      <c r="BKC179"/>
      <c r="BKD179"/>
      <c r="BKE179"/>
      <c r="BKF179"/>
      <c r="BKG179"/>
      <c r="BKH179"/>
      <c r="BKI179"/>
      <c r="BKJ179"/>
      <c r="BKK179"/>
      <c r="BKL179"/>
      <c r="BKM179"/>
      <c r="BKN179"/>
      <c r="BKO179"/>
      <c r="BKP179"/>
      <c r="BKQ179"/>
      <c r="BKR179"/>
      <c r="BKS179"/>
      <c r="BKT179"/>
      <c r="BKU179"/>
      <c r="BKV179"/>
      <c r="BKW179"/>
      <c r="BKX179"/>
      <c r="BKY179"/>
      <c r="BKZ179"/>
      <c r="BLA179"/>
      <c r="BLB179"/>
      <c r="BLC179"/>
      <c r="BLD179"/>
      <c r="BLE179"/>
      <c r="BLF179"/>
      <c r="BLG179"/>
      <c r="BLH179"/>
      <c r="BLI179"/>
      <c r="BLJ179"/>
      <c r="BLK179"/>
      <c r="BLL179"/>
      <c r="BLM179"/>
      <c r="BLN179"/>
      <c r="BLO179"/>
      <c r="BLP179"/>
      <c r="BLQ179"/>
      <c r="BLR179"/>
      <c r="BLS179"/>
      <c r="BLT179"/>
      <c r="BLU179"/>
      <c r="BLV179"/>
      <c r="BLW179"/>
      <c r="BLX179"/>
      <c r="BLY179"/>
      <c r="BLZ179"/>
      <c r="BMA179"/>
      <c r="BMB179"/>
      <c r="BMC179"/>
      <c r="BMD179"/>
      <c r="BME179"/>
      <c r="BMF179"/>
      <c r="BMG179"/>
      <c r="BMH179"/>
      <c r="BMI179"/>
      <c r="BMJ179"/>
      <c r="BMK179"/>
      <c r="BML179"/>
      <c r="BMM179"/>
      <c r="BMN179"/>
      <c r="BMO179"/>
      <c r="BMP179"/>
      <c r="BMQ179"/>
      <c r="BMR179"/>
      <c r="BMS179"/>
      <c r="BMT179"/>
      <c r="BMU179"/>
      <c r="BMV179"/>
      <c r="BMW179"/>
      <c r="BMX179"/>
      <c r="BMY179"/>
      <c r="BMZ179"/>
      <c r="BNA179"/>
      <c r="BNB179"/>
      <c r="BNC179"/>
      <c r="BND179"/>
      <c r="BNE179"/>
      <c r="BNF179"/>
      <c r="BNG179"/>
      <c r="BNH179"/>
      <c r="BNI179"/>
      <c r="BNJ179"/>
      <c r="BNK179"/>
      <c r="BNL179"/>
      <c r="BNM179"/>
      <c r="BNN179"/>
      <c r="BNO179"/>
      <c r="BNP179"/>
      <c r="BNQ179"/>
      <c r="BNR179"/>
      <c r="BNS179"/>
      <c r="BNT179"/>
      <c r="BNU179"/>
      <c r="BNV179"/>
      <c r="BNW179"/>
      <c r="BNX179"/>
      <c r="BNY179"/>
      <c r="BNZ179"/>
      <c r="BOA179"/>
      <c r="BOB179"/>
      <c r="BOC179"/>
      <c r="BOD179"/>
      <c r="BOE179"/>
      <c r="BOF179"/>
      <c r="BOG179"/>
      <c r="BOH179"/>
      <c r="BOI179"/>
      <c r="BOJ179"/>
      <c r="BOK179"/>
      <c r="BOL179"/>
      <c r="BOM179"/>
      <c r="BON179"/>
      <c r="BOO179"/>
      <c r="BOP179"/>
      <c r="BOQ179"/>
      <c r="BOR179"/>
      <c r="BOS179"/>
      <c r="BOT179"/>
      <c r="BOU179"/>
      <c r="BOV179"/>
      <c r="BOW179"/>
      <c r="BOX179"/>
      <c r="BOY179"/>
      <c r="BOZ179"/>
      <c r="BPA179"/>
      <c r="BPB179"/>
      <c r="BPC179"/>
      <c r="BPD179"/>
      <c r="BPE179"/>
      <c r="BPF179"/>
      <c r="BPG179"/>
      <c r="BPH179"/>
      <c r="BPI179"/>
      <c r="BPJ179"/>
      <c r="BPK179"/>
      <c r="BPL179"/>
      <c r="BPM179"/>
      <c r="BPN179"/>
      <c r="BPO179"/>
      <c r="BPP179"/>
      <c r="BPQ179"/>
      <c r="BPR179"/>
      <c r="BPS179"/>
      <c r="BPT179"/>
      <c r="BPU179"/>
      <c r="BPV179"/>
      <c r="BPW179"/>
      <c r="BPX179"/>
      <c r="BPY179"/>
      <c r="BPZ179"/>
      <c r="BQA179"/>
      <c r="BQB179"/>
      <c r="BQC179"/>
      <c r="BQD179"/>
      <c r="BQE179"/>
      <c r="BQF179"/>
      <c r="BQG179"/>
      <c r="BQH179"/>
      <c r="BQI179"/>
      <c r="BQJ179"/>
      <c r="BQK179"/>
      <c r="BQL179"/>
      <c r="BQM179"/>
      <c r="BQN179"/>
      <c r="BQO179"/>
      <c r="BQP179"/>
      <c r="BQQ179"/>
      <c r="BQR179"/>
      <c r="BQS179"/>
      <c r="BQT179"/>
      <c r="BQU179"/>
      <c r="BQV179"/>
      <c r="BQW179"/>
      <c r="BQX179"/>
      <c r="BQY179"/>
      <c r="BQZ179"/>
      <c r="BRA179"/>
      <c r="BRB179"/>
      <c r="BRC179"/>
      <c r="BRD179"/>
      <c r="BRE179"/>
      <c r="BRF179"/>
      <c r="BRG179"/>
      <c r="BRH179"/>
      <c r="BRI179"/>
      <c r="BRJ179"/>
      <c r="BRK179"/>
      <c r="BRL179"/>
      <c r="BRM179"/>
      <c r="BRN179"/>
      <c r="BRO179"/>
      <c r="BRP179"/>
      <c r="BRQ179"/>
      <c r="BRR179"/>
      <c r="BRS179"/>
      <c r="BRT179"/>
      <c r="BRU179"/>
      <c r="BRV179"/>
      <c r="BRW179"/>
      <c r="BRX179"/>
      <c r="BRY179"/>
      <c r="BRZ179"/>
      <c r="BSA179"/>
      <c r="BSB179"/>
      <c r="BSC179"/>
      <c r="BSD179"/>
      <c r="BSE179"/>
      <c r="BSF179"/>
      <c r="BSG179"/>
      <c r="BSH179"/>
      <c r="BSI179"/>
      <c r="BSJ179"/>
      <c r="BSK179"/>
      <c r="BSL179"/>
      <c r="BSM179"/>
      <c r="BSN179"/>
      <c r="BSO179"/>
      <c r="BSP179"/>
      <c r="BSQ179"/>
      <c r="BSR179"/>
      <c r="BSS179"/>
      <c r="BST179"/>
      <c r="BSU179"/>
      <c r="BSV179"/>
      <c r="BSW179"/>
      <c r="BSX179"/>
      <c r="BSY179"/>
      <c r="BSZ179"/>
      <c r="BTA179"/>
      <c r="BTB179"/>
      <c r="BTC179"/>
      <c r="BTD179"/>
      <c r="BTE179"/>
      <c r="BTF179"/>
      <c r="BTG179"/>
      <c r="BTH179"/>
      <c r="BTI179"/>
      <c r="BTJ179"/>
      <c r="BTK179"/>
      <c r="BTL179"/>
      <c r="BTM179"/>
      <c r="BTN179"/>
      <c r="BTO179"/>
      <c r="BTP179"/>
      <c r="BTQ179"/>
      <c r="BTR179"/>
      <c r="BTS179"/>
      <c r="BTT179"/>
      <c r="BTU179"/>
      <c r="BTV179"/>
      <c r="BTW179"/>
      <c r="BTX179"/>
      <c r="BTY179"/>
      <c r="BTZ179"/>
      <c r="BUA179"/>
      <c r="BUB179"/>
      <c r="BUC179"/>
      <c r="BUD179"/>
      <c r="BUE179"/>
      <c r="BUF179"/>
      <c r="BUG179"/>
      <c r="BUH179"/>
      <c r="BUI179"/>
      <c r="BUJ179"/>
      <c r="BUK179"/>
      <c r="BUL179"/>
      <c r="BUM179"/>
      <c r="BUN179"/>
      <c r="BUO179"/>
      <c r="BUP179"/>
      <c r="BUQ179"/>
      <c r="BUR179"/>
      <c r="BUS179"/>
      <c r="BUT179"/>
      <c r="BUU179"/>
      <c r="BUV179"/>
      <c r="BUW179"/>
      <c r="BUX179"/>
      <c r="BUY179"/>
      <c r="BUZ179"/>
      <c r="BVA179"/>
      <c r="BVB179"/>
      <c r="BVC179"/>
      <c r="BVD179"/>
      <c r="BVE179"/>
      <c r="BVF179"/>
      <c r="BVG179"/>
      <c r="BVH179"/>
      <c r="BVI179"/>
      <c r="BVJ179"/>
      <c r="BVK179"/>
      <c r="BVL179"/>
      <c r="BVM179"/>
      <c r="BVN179"/>
      <c r="BVO179"/>
      <c r="BVP179"/>
      <c r="BVQ179"/>
      <c r="BVR179"/>
      <c r="BVS179"/>
      <c r="BVT179"/>
      <c r="BVU179"/>
      <c r="BVV179"/>
      <c r="BVW179"/>
      <c r="BVX179"/>
      <c r="BVY179"/>
      <c r="BVZ179"/>
      <c r="BWA179"/>
      <c r="BWB179"/>
      <c r="BWC179"/>
      <c r="BWD179"/>
      <c r="BWE179"/>
      <c r="BWF179"/>
      <c r="BWG179"/>
      <c r="BWH179"/>
      <c r="BWI179"/>
      <c r="BWJ179"/>
      <c r="BWK179"/>
      <c r="BWL179"/>
      <c r="BWM179"/>
      <c r="BWN179"/>
      <c r="BWO179"/>
      <c r="BWP179"/>
      <c r="BWQ179"/>
      <c r="BWR179"/>
      <c r="BWS179"/>
      <c r="BWT179"/>
      <c r="BWU179"/>
      <c r="BWV179"/>
      <c r="BWW179"/>
      <c r="BWX179"/>
      <c r="BWY179"/>
      <c r="BWZ179"/>
      <c r="BXA179"/>
      <c r="BXB179"/>
      <c r="BXC179"/>
      <c r="BXD179"/>
      <c r="BXE179"/>
      <c r="BXF179"/>
      <c r="BXG179"/>
      <c r="BXH179"/>
      <c r="BXI179"/>
      <c r="BXJ179"/>
      <c r="BXK179"/>
      <c r="BXL179"/>
      <c r="BXM179"/>
      <c r="BXN179"/>
      <c r="BXO179"/>
      <c r="BXP179"/>
      <c r="BXQ179"/>
      <c r="BXR179"/>
      <c r="BXS179"/>
      <c r="BXT179"/>
      <c r="BXU179"/>
      <c r="BXV179"/>
      <c r="BXW179"/>
      <c r="BXX179"/>
      <c r="BXY179"/>
      <c r="BXZ179"/>
      <c r="BYA179"/>
      <c r="BYB179"/>
      <c r="BYC179"/>
      <c r="BYD179"/>
      <c r="BYE179"/>
      <c r="BYF179"/>
      <c r="BYG179"/>
      <c r="BYH179"/>
      <c r="BYI179"/>
      <c r="BYJ179"/>
      <c r="BYK179"/>
      <c r="BYL179"/>
      <c r="BYM179"/>
      <c r="BYN179"/>
      <c r="BYO179"/>
      <c r="BYP179"/>
      <c r="BYQ179"/>
      <c r="BYR179"/>
      <c r="BYS179"/>
      <c r="BYT179"/>
      <c r="BYU179"/>
      <c r="BYV179"/>
      <c r="BYW179"/>
      <c r="BYX179"/>
      <c r="BYY179"/>
      <c r="BYZ179"/>
      <c r="BZA179"/>
      <c r="BZB179"/>
      <c r="BZC179"/>
      <c r="BZD179"/>
      <c r="BZE179"/>
      <c r="BZF179"/>
      <c r="BZG179"/>
      <c r="BZH179"/>
      <c r="BZI179"/>
      <c r="BZJ179"/>
      <c r="BZK179"/>
      <c r="BZL179"/>
      <c r="BZM179"/>
      <c r="BZN179"/>
      <c r="BZO179"/>
      <c r="BZP179"/>
      <c r="BZQ179"/>
      <c r="BZR179"/>
      <c r="BZS179"/>
      <c r="BZT179"/>
      <c r="BZU179"/>
      <c r="BZV179"/>
      <c r="BZW179"/>
      <c r="BZX179"/>
      <c r="BZY179"/>
      <c r="BZZ179"/>
      <c r="CAA179"/>
      <c r="CAB179"/>
      <c r="CAC179"/>
      <c r="CAD179"/>
      <c r="CAE179"/>
      <c r="CAF179"/>
      <c r="CAG179"/>
      <c r="CAH179"/>
      <c r="CAI179"/>
      <c r="CAJ179"/>
      <c r="CAK179"/>
      <c r="CAL179"/>
      <c r="CAM179"/>
      <c r="CAN179"/>
      <c r="CAO179"/>
      <c r="CAP179"/>
      <c r="CAQ179"/>
      <c r="CAR179"/>
      <c r="CAS179"/>
      <c r="CAT179"/>
      <c r="CAU179"/>
      <c r="CAV179"/>
      <c r="CAW179"/>
      <c r="CAX179"/>
      <c r="CAY179"/>
      <c r="CAZ179"/>
      <c r="CBA179"/>
      <c r="CBB179"/>
      <c r="CBC179"/>
      <c r="CBD179"/>
      <c r="CBE179"/>
      <c r="CBF179"/>
      <c r="CBG179"/>
      <c r="CBH179"/>
      <c r="CBI179"/>
      <c r="CBJ179"/>
      <c r="CBK179"/>
      <c r="CBL179"/>
      <c r="CBM179"/>
      <c r="CBN179"/>
      <c r="CBO179"/>
      <c r="CBP179"/>
      <c r="CBQ179"/>
      <c r="CBR179"/>
      <c r="CBS179"/>
      <c r="CBT179"/>
      <c r="CBU179"/>
      <c r="CBV179"/>
      <c r="CBW179"/>
      <c r="CBX179"/>
      <c r="CBY179"/>
      <c r="CBZ179"/>
      <c r="CCA179"/>
      <c r="CCB179"/>
      <c r="CCC179"/>
      <c r="CCD179"/>
      <c r="CCE179"/>
      <c r="CCF179"/>
      <c r="CCG179"/>
      <c r="CCH179"/>
      <c r="CCI179"/>
      <c r="CCJ179"/>
      <c r="CCK179"/>
      <c r="CCL179"/>
      <c r="CCM179"/>
      <c r="CCN179"/>
      <c r="CCO179"/>
      <c r="CCP179"/>
      <c r="CCQ179"/>
      <c r="CCR179"/>
      <c r="CCS179"/>
      <c r="CCT179"/>
      <c r="CCU179"/>
      <c r="CCV179"/>
      <c r="CCW179"/>
      <c r="CCX179"/>
      <c r="CCY179"/>
      <c r="CCZ179"/>
      <c r="CDA179"/>
      <c r="CDB179"/>
      <c r="CDC179"/>
      <c r="CDD179"/>
      <c r="CDE179"/>
      <c r="CDF179"/>
      <c r="CDG179"/>
      <c r="CDH179"/>
      <c r="CDI179"/>
      <c r="CDJ179"/>
      <c r="CDK179"/>
      <c r="CDL179"/>
      <c r="CDM179"/>
      <c r="CDN179"/>
      <c r="CDO179"/>
      <c r="CDP179"/>
      <c r="CDQ179"/>
      <c r="CDR179"/>
      <c r="CDS179"/>
      <c r="CDT179"/>
      <c r="CDU179"/>
      <c r="CDV179"/>
      <c r="CDW179"/>
      <c r="CDX179"/>
      <c r="CDY179"/>
      <c r="CDZ179"/>
      <c r="CEA179"/>
      <c r="CEB179"/>
      <c r="CEC179"/>
      <c r="CED179"/>
      <c r="CEE179"/>
      <c r="CEF179"/>
      <c r="CEG179"/>
      <c r="CEH179"/>
      <c r="CEI179"/>
      <c r="CEJ179"/>
      <c r="CEK179"/>
      <c r="CEL179"/>
      <c r="CEM179"/>
      <c r="CEN179"/>
      <c r="CEO179"/>
      <c r="CEP179"/>
      <c r="CEQ179"/>
      <c r="CER179"/>
      <c r="CES179"/>
      <c r="CET179"/>
      <c r="CEU179"/>
      <c r="CEV179"/>
      <c r="CEW179"/>
      <c r="CEX179"/>
      <c r="CEY179"/>
      <c r="CEZ179"/>
      <c r="CFA179"/>
      <c r="CFB179"/>
      <c r="CFC179"/>
      <c r="CFD179"/>
      <c r="CFE179"/>
      <c r="CFF179"/>
      <c r="CFG179"/>
      <c r="CFH179"/>
      <c r="CFI179"/>
      <c r="CFJ179"/>
      <c r="CFK179"/>
      <c r="CFL179"/>
      <c r="CFM179"/>
      <c r="CFN179"/>
      <c r="CFO179"/>
      <c r="CFP179"/>
      <c r="CFQ179"/>
      <c r="CFR179"/>
      <c r="CFS179"/>
      <c r="CFT179"/>
      <c r="CFU179"/>
      <c r="CFV179"/>
      <c r="CFW179"/>
      <c r="CFX179"/>
      <c r="CFY179"/>
      <c r="CFZ179"/>
      <c r="CGA179"/>
      <c r="CGB179"/>
      <c r="CGC179"/>
      <c r="CGD179"/>
      <c r="CGE179"/>
      <c r="CGF179"/>
      <c r="CGG179"/>
      <c r="CGH179"/>
      <c r="CGI179"/>
      <c r="CGJ179"/>
      <c r="CGK179"/>
      <c r="CGL179"/>
      <c r="CGM179"/>
      <c r="CGN179"/>
      <c r="CGO179"/>
      <c r="CGP179"/>
      <c r="CGQ179"/>
      <c r="CGR179"/>
      <c r="CGS179"/>
      <c r="CGT179"/>
      <c r="CGU179"/>
      <c r="CGV179"/>
      <c r="CGW179"/>
      <c r="CGX179"/>
      <c r="CGY179"/>
      <c r="CGZ179"/>
      <c r="CHA179"/>
      <c r="CHB179"/>
      <c r="CHC179"/>
      <c r="CHD179"/>
      <c r="CHE179"/>
      <c r="CHF179"/>
      <c r="CHG179"/>
      <c r="CHH179"/>
      <c r="CHI179"/>
      <c r="CHJ179"/>
      <c r="CHK179"/>
      <c r="CHL179"/>
      <c r="CHM179"/>
      <c r="CHN179"/>
      <c r="CHO179"/>
      <c r="CHP179"/>
      <c r="CHQ179"/>
      <c r="CHR179"/>
      <c r="CHS179"/>
      <c r="CHT179"/>
      <c r="CHU179"/>
      <c r="CHV179"/>
      <c r="CHW179"/>
      <c r="CHX179"/>
      <c r="CHY179"/>
      <c r="CHZ179"/>
      <c r="CIA179"/>
      <c r="CIB179"/>
      <c r="CIC179"/>
      <c r="CID179"/>
      <c r="CIE179"/>
      <c r="CIF179"/>
      <c r="CIG179"/>
      <c r="CIH179"/>
      <c r="CII179"/>
      <c r="CIJ179"/>
      <c r="CIK179"/>
      <c r="CIL179"/>
      <c r="CIM179"/>
      <c r="CIN179"/>
      <c r="CIO179"/>
      <c r="CIP179"/>
      <c r="CIQ179"/>
      <c r="CIR179"/>
      <c r="CIS179"/>
      <c r="CIT179"/>
      <c r="CIU179"/>
      <c r="CIV179"/>
      <c r="CIW179"/>
      <c r="CIX179"/>
      <c r="CIY179"/>
      <c r="CIZ179"/>
      <c r="CJA179"/>
      <c r="CJB179"/>
      <c r="CJC179"/>
      <c r="CJD179"/>
      <c r="CJE179"/>
      <c r="CJF179"/>
      <c r="CJG179"/>
      <c r="CJH179"/>
      <c r="CJI179"/>
      <c r="CJJ179"/>
      <c r="CJK179"/>
      <c r="CJL179"/>
      <c r="CJM179"/>
      <c r="CJN179"/>
      <c r="CJO179"/>
      <c r="CJP179"/>
      <c r="CJQ179"/>
      <c r="CJR179"/>
      <c r="CJS179"/>
      <c r="CJT179"/>
      <c r="CJU179"/>
      <c r="CJV179"/>
      <c r="CJW179"/>
      <c r="CJX179"/>
      <c r="CJY179"/>
      <c r="CJZ179"/>
      <c r="CKA179"/>
      <c r="CKB179"/>
      <c r="CKC179"/>
      <c r="CKD179"/>
      <c r="CKE179"/>
      <c r="CKF179"/>
      <c r="CKG179"/>
      <c r="CKH179"/>
      <c r="CKI179"/>
      <c r="CKJ179"/>
      <c r="CKK179"/>
      <c r="CKL179"/>
      <c r="CKM179"/>
      <c r="CKN179"/>
      <c r="CKO179"/>
      <c r="CKP179"/>
      <c r="CKQ179"/>
      <c r="CKR179"/>
      <c r="CKS179"/>
      <c r="CKT179"/>
      <c r="CKU179"/>
      <c r="CKV179"/>
      <c r="CKW179"/>
      <c r="CKX179"/>
      <c r="CKY179"/>
      <c r="CKZ179"/>
      <c r="CLA179"/>
      <c r="CLB179"/>
      <c r="CLC179"/>
      <c r="CLD179"/>
      <c r="CLE179"/>
      <c r="CLF179"/>
      <c r="CLG179"/>
      <c r="CLH179"/>
      <c r="CLI179"/>
      <c r="CLJ179"/>
      <c r="CLK179"/>
      <c r="CLL179"/>
      <c r="CLM179"/>
      <c r="CLN179"/>
      <c r="CLO179"/>
      <c r="CLP179"/>
      <c r="CLQ179"/>
      <c r="CLR179"/>
      <c r="CLS179"/>
      <c r="CLT179"/>
      <c r="CLU179"/>
      <c r="CLV179"/>
      <c r="CLW179"/>
      <c r="CLX179"/>
      <c r="CLY179"/>
      <c r="CLZ179"/>
      <c r="CMA179"/>
      <c r="CMB179"/>
      <c r="CMC179"/>
      <c r="CMD179"/>
      <c r="CME179"/>
      <c r="CMF179"/>
      <c r="CMG179"/>
      <c r="CMH179"/>
      <c r="CMI179"/>
      <c r="CMJ179"/>
      <c r="CMK179"/>
      <c r="CML179"/>
      <c r="CMM179"/>
      <c r="CMN179"/>
      <c r="CMO179"/>
      <c r="CMP179"/>
      <c r="CMQ179"/>
      <c r="CMR179"/>
      <c r="CMS179"/>
      <c r="CMT179"/>
      <c r="CMU179"/>
      <c r="CMV179"/>
      <c r="CMW179"/>
      <c r="CMX179"/>
      <c r="CMY179"/>
      <c r="CMZ179"/>
      <c r="CNA179"/>
      <c r="CNB179"/>
      <c r="CNC179"/>
      <c r="CND179"/>
      <c r="CNE179"/>
      <c r="CNF179"/>
      <c r="CNG179"/>
      <c r="CNH179"/>
      <c r="CNI179"/>
      <c r="CNJ179"/>
      <c r="CNK179"/>
      <c r="CNL179"/>
      <c r="CNM179"/>
      <c r="CNN179"/>
      <c r="CNO179"/>
      <c r="CNP179"/>
      <c r="CNQ179"/>
      <c r="CNR179"/>
      <c r="CNS179"/>
      <c r="CNT179"/>
      <c r="CNU179"/>
      <c r="CNV179"/>
      <c r="CNW179"/>
      <c r="CNX179"/>
      <c r="CNY179"/>
      <c r="CNZ179"/>
      <c r="COA179"/>
      <c r="COB179"/>
      <c r="COC179"/>
      <c r="COD179"/>
      <c r="COE179"/>
      <c r="COF179"/>
      <c r="COG179"/>
      <c r="COH179"/>
      <c r="COI179"/>
      <c r="COJ179"/>
      <c r="COK179"/>
      <c r="COL179"/>
      <c r="COM179"/>
      <c r="CON179"/>
      <c r="COO179"/>
      <c r="COP179"/>
      <c r="COQ179"/>
      <c r="COR179"/>
      <c r="COS179"/>
      <c r="COT179"/>
      <c r="COU179"/>
      <c r="COV179"/>
      <c r="COW179"/>
      <c r="COX179"/>
      <c r="COY179"/>
      <c r="COZ179"/>
      <c r="CPA179"/>
      <c r="CPB179"/>
      <c r="CPC179"/>
      <c r="CPD179"/>
      <c r="CPE179"/>
      <c r="CPF179"/>
      <c r="CPG179"/>
      <c r="CPH179"/>
      <c r="CPI179"/>
      <c r="CPJ179"/>
      <c r="CPK179"/>
      <c r="CPL179"/>
      <c r="CPM179"/>
      <c r="CPN179"/>
      <c r="CPO179"/>
      <c r="CPP179"/>
      <c r="CPQ179"/>
      <c r="CPR179"/>
      <c r="CPS179"/>
      <c r="CPT179"/>
      <c r="CPU179"/>
      <c r="CPV179"/>
      <c r="CPW179"/>
      <c r="CPX179"/>
      <c r="CPY179"/>
      <c r="CPZ179"/>
      <c r="CQA179"/>
      <c r="CQB179"/>
      <c r="CQC179"/>
      <c r="CQD179"/>
      <c r="CQE179"/>
      <c r="CQF179"/>
      <c r="CQG179"/>
      <c r="CQH179"/>
      <c r="CQI179"/>
      <c r="CQJ179"/>
      <c r="CQK179"/>
      <c r="CQL179"/>
      <c r="CQM179"/>
      <c r="CQN179"/>
      <c r="CQO179"/>
      <c r="CQP179"/>
      <c r="CQQ179"/>
      <c r="CQR179"/>
      <c r="CQS179"/>
      <c r="CQT179"/>
      <c r="CQU179"/>
      <c r="CQV179"/>
      <c r="CQW179"/>
      <c r="CQX179"/>
      <c r="CQY179"/>
      <c r="CQZ179"/>
      <c r="CRA179"/>
      <c r="CRB179"/>
      <c r="CRC179"/>
      <c r="CRD179"/>
      <c r="CRE179"/>
      <c r="CRF179"/>
      <c r="CRG179"/>
      <c r="CRH179"/>
      <c r="CRI179"/>
      <c r="CRJ179"/>
      <c r="CRK179"/>
      <c r="CRL179"/>
      <c r="CRM179"/>
      <c r="CRN179"/>
      <c r="CRO179"/>
      <c r="CRP179"/>
      <c r="CRQ179"/>
      <c r="CRR179"/>
      <c r="CRS179"/>
      <c r="CRT179"/>
      <c r="CRU179"/>
      <c r="CRV179"/>
      <c r="CRW179"/>
      <c r="CRX179"/>
      <c r="CRY179"/>
      <c r="CRZ179"/>
      <c r="CSA179"/>
      <c r="CSB179"/>
      <c r="CSC179"/>
      <c r="CSD179"/>
      <c r="CSE179"/>
      <c r="CSF179"/>
      <c r="CSG179"/>
      <c r="CSH179"/>
      <c r="CSI179"/>
      <c r="CSJ179"/>
      <c r="CSK179"/>
      <c r="CSL179"/>
      <c r="CSM179"/>
      <c r="CSN179"/>
      <c r="CSO179"/>
      <c r="CSP179"/>
      <c r="CSQ179"/>
      <c r="CSR179"/>
      <c r="CSS179"/>
      <c r="CST179"/>
      <c r="CSU179"/>
      <c r="CSV179"/>
      <c r="CSW179"/>
      <c r="CSX179"/>
      <c r="CSY179"/>
      <c r="CSZ179"/>
      <c r="CTA179"/>
      <c r="CTB179"/>
      <c r="CTC179"/>
      <c r="CTD179"/>
      <c r="CTE179"/>
      <c r="CTF179"/>
      <c r="CTG179"/>
      <c r="CTH179"/>
      <c r="CTI179"/>
      <c r="CTJ179"/>
      <c r="CTK179"/>
      <c r="CTL179"/>
      <c r="CTM179"/>
      <c r="CTN179"/>
      <c r="CTO179"/>
      <c r="CTP179"/>
      <c r="CTQ179"/>
      <c r="CTR179"/>
      <c r="CTS179"/>
      <c r="CTT179"/>
      <c r="CTU179"/>
      <c r="CTV179"/>
      <c r="CTW179"/>
      <c r="CTX179"/>
      <c r="CTY179"/>
      <c r="CTZ179"/>
      <c r="CUA179"/>
      <c r="CUB179"/>
      <c r="CUC179"/>
      <c r="CUD179"/>
      <c r="CUE179"/>
      <c r="CUF179"/>
      <c r="CUG179"/>
      <c r="CUH179"/>
      <c r="CUI179"/>
      <c r="CUJ179"/>
      <c r="CUK179"/>
      <c r="CUL179"/>
      <c r="CUM179"/>
      <c r="CUN179"/>
      <c r="CUO179"/>
      <c r="CUP179"/>
      <c r="CUQ179"/>
      <c r="CUR179"/>
      <c r="CUS179"/>
      <c r="CUT179"/>
      <c r="CUU179"/>
      <c r="CUV179"/>
      <c r="CUW179"/>
      <c r="CUX179"/>
      <c r="CUY179"/>
      <c r="CUZ179"/>
      <c r="CVA179"/>
      <c r="CVB179"/>
      <c r="CVC179"/>
      <c r="CVD179"/>
      <c r="CVE179"/>
      <c r="CVF179"/>
      <c r="CVG179"/>
      <c r="CVH179"/>
      <c r="CVI179"/>
      <c r="CVJ179"/>
      <c r="CVK179"/>
      <c r="CVL179"/>
      <c r="CVM179"/>
      <c r="CVN179"/>
      <c r="CVO179"/>
      <c r="CVP179"/>
      <c r="CVQ179"/>
      <c r="CVR179"/>
      <c r="CVS179"/>
      <c r="CVT179"/>
      <c r="CVU179"/>
      <c r="CVV179"/>
      <c r="CVW179"/>
      <c r="CVX179"/>
      <c r="CVY179"/>
      <c r="CVZ179"/>
      <c r="CWA179"/>
      <c r="CWB179"/>
      <c r="CWC179"/>
      <c r="CWD179"/>
      <c r="CWE179"/>
      <c r="CWF179"/>
      <c r="CWG179"/>
      <c r="CWH179"/>
      <c r="CWI179"/>
      <c r="CWJ179"/>
      <c r="CWK179"/>
      <c r="CWL179"/>
      <c r="CWM179"/>
      <c r="CWN179"/>
      <c r="CWO179"/>
      <c r="CWP179"/>
      <c r="CWQ179"/>
      <c r="CWR179"/>
      <c r="CWS179"/>
      <c r="CWT179"/>
      <c r="CWU179"/>
      <c r="CWV179"/>
      <c r="CWW179"/>
      <c r="CWX179"/>
      <c r="CWY179"/>
      <c r="CWZ179"/>
      <c r="CXA179"/>
      <c r="CXB179"/>
      <c r="CXC179"/>
      <c r="CXD179"/>
      <c r="CXE179"/>
      <c r="CXF179"/>
      <c r="CXG179"/>
      <c r="CXH179"/>
      <c r="CXI179"/>
      <c r="CXJ179"/>
      <c r="CXK179"/>
      <c r="CXL179"/>
      <c r="CXM179"/>
      <c r="CXN179"/>
      <c r="CXO179"/>
      <c r="CXP179"/>
      <c r="CXQ179"/>
      <c r="CXR179"/>
      <c r="CXS179"/>
      <c r="CXT179"/>
      <c r="CXU179"/>
      <c r="CXV179"/>
      <c r="CXW179"/>
      <c r="CXX179"/>
      <c r="CXY179"/>
      <c r="CXZ179"/>
      <c r="CYA179"/>
      <c r="CYB179"/>
      <c r="CYC179"/>
      <c r="CYD179"/>
      <c r="CYE179"/>
      <c r="CYF179"/>
      <c r="CYG179"/>
      <c r="CYH179"/>
      <c r="CYI179"/>
      <c r="CYJ179"/>
      <c r="CYK179"/>
      <c r="CYL179"/>
      <c r="CYM179"/>
      <c r="CYN179"/>
      <c r="CYO179"/>
      <c r="CYP179"/>
      <c r="CYQ179"/>
      <c r="CYR179"/>
      <c r="CYS179"/>
      <c r="CYT179"/>
      <c r="CYU179"/>
      <c r="CYV179"/>
      <c r="CYW179"/>
      <c r="CYX179"/>
      <c r="CYY179"/>
      <c r="CYZ179"/>
      <c r="CZA179"/>
      <c r="CZB179"/>
      <c r="CZC179"/>
      <c r="CZD179"/>
      <c r="CZE179"/>
      <c r="CZF179"/>
      <c r="CZG179"/>
      <c r="CZH179"/>
      <c r="CZI179"/>
      <c r="CZJ179"/>
      <c r="CZK179"/>
      <c r="CZL179"/>
      <c r="CZM179"/>
      <c r="CZN179"/>
      <c r="CZO179"/>
      <c r="CZP179"/>
      <c r="CZQ179"/>
      <c r="CZR179"/>
      <c r="CZS179"/>
      <c r="CZT179"/>
      <c r="CZU179"/>
      <c r="CZV179"/>
      <c r="CZW179"/>
      <c r="CZX179"/>
      <c r="CZY179"/>
      <c r="CZZ179"/>
      <c r="DAA179"/>
      <c r="DAB179"/>
      <c r="DAC179"/>
      <c r="DAD179"/>
      <c r="DAE179"/>
      <c r="DAF179"/>
      <c r="DAG179"/>
      <c r="DAH179"/>
      <c r="DAI179"/>
      <c r="DAJ179"/>
      <c r="DAK179"/>
      <c r="DAL179"/>
      <c r="DAM179"/>
      <c r="DAN179"/>
      <c r="DAO179"/>
      <c r="DAP179"/>
      <c r="DAQ179"/>
      <c r="DAR179"/>
      <c r="DAS179"/>
      <c r="DAT179"/>
      <c r="DAU179"/>
      <c r="DAV179"/>
      <c r="DAW179"/>
      <c r="DAX179"/>
      <c r="DAY179"/>
      <c r="DAZ179"/>
      <c r="DBA179"/>
      <c r="DBB179"/>
      <c r="DBC179"/>
      <c r="DBD179"/>
      <c r="DBE179"/>
      <c r="DBF179"/>
      <c r="DBG179"/>
      <c r="DBH179"/>
      <c r="DBI179"/>
      <c r="DBJ179"/>
      <c r="DBK179"/>
      <c r="DBL179"/>
      <c r="DBM179"/>
      <c r="DBN179"/>
      <c r="DBO179"/>
      <c r="DBP179"/>
      <c r="DBQ179"/>
      <c r="DBR179"/>
      <c r="DBS179"/>
      <c r="DBT179"/>
      <c r="DBU179"/>
      <c r="DBV179"/>
      <c r="DBW179"/>
      <c r="DBX179"/>
      <c r="DBY179"/>
      <c r="DBZ179"/>
      <c r="DCA179"/>
      <c r="DCB179"/>
      <c r="DCC179"/>
      <c r="DCD179"/>
      <c r="DCE179"/>
      <c r="DCF179"/>
      <c r="DCG179"/>
      <c r="DCH179"/>
      <c r="DCI179"/>
      <c r="DCJ179"/>
      <c r="DCK179"/>
      <c r="DCL179"/>
      <c r="DCM179"/>
      <c r="DCN179"/>
      <c r="DCO179"/>
      <c r="DCP179"/>
      <c r="DCQ179"/>
      <c r="DCR179"/>
      <c r="DCS179"/>
      <c r="DCT179"/>
      <c r="DCU179"/>
      <c r="DCV179"/>
      <c r="DCW179"/>
      <c r="DCX179"/>
      <c r="DCY179"/>
      <c r="DCZ179"/>
      <c r="DDA179"/>
      <c r="DDB179"/>
      <c r="DDC179"/>
      <c r="DDD179"/>
      <c r="DDE179"/>
      <c r="DDF179"/>
      <c r="DDG179"/>
      <c r="DDH179"/>
      <c r="DDI179"/>
      <c r="DDJ179"/>
      <c r="DDK179"/>
      <c r="DDL179"/>
      <c r="DDM179"/>
      <c r="DDN179"/>
      <c r="DDO179"/>
      <c r="DDP179"/>
      <c r="DDQ179"/>
      <c r="DDR179"/>
      <c r="DDS179"/>
      <c r="DDT179"/>
      <c r="DDU179"/>
      <c r="DDV179"/>
      <c r="DDW179"/>
      <c r="DDX179"/>
      <c r="DDY179"/>
      <c r="DDZ179"/>
      <c r="DEA179"/>
      <c r="DEB179"/>
      <c r="DEC179"/>
      <c r="DED179"/>
      <c r="DEE179"/>
      <c r="DEF179"/>
      <c r="DEG179"/>
      <c r="DEH179"/>
      <c r="DEI179"/>
      <c r="DEJ179"/>
      <c r="DEK179"/>
      <c r="DEL179"/>
      <c r="DEM179"/>
      <c r="DEN179"/>
      <c r="DEO179"/>
      <c r="DEP179"/>
      <c r="DEQ179"/>
      <c r="DER179"/>
      <c r="DES179"/>
      <c r="DET179"/>
      <c r="DEU179"/>
      <c r="DEV179"/>
      <c r="DEW179"/>
      <c r="DEX179"/>
      <c r="DEY179"/>
      <c r="DEZ179"/>
      <c r="DFA179"/>
      <c r="DFB179"/>
      <c r="DFC179"/>
      <c r="DFD179"/>
      <c r="DFE179"/>
      <c r="DFF179"/>
      <c r="DFG179"/>
      <c r="DFH179"/>
      <c r="DFI179"/>
      <c r="DFJ179"/>
      <c r="DFK179"/>
      <c r="DFL179"/>
      <c r="DFM179"/>
      <c r="DFN179"/>
      <c r="DFO179"/>
      <c r="DFP179"/>
      <c r="DFQ179"/>
      <c r="DFR179"/>
      <c r="DFS179"/>
      <c r="DFT179"/>
      <c r="DFU179"/>
      <c r="DFV179"/>
      <c r="DFW179"/>
      <c r="DFX179"/>
      <c r="DFY179"/>
      <c r="DFZ179"/>
      <c r="DGA179"/>
      <c r="DGB179"/>
      <c r="DGC179"/>
      <c r="DGD179"/>
      <c r="DGE179"/>
      <c r="DGF179"/>
      <c r="DGG179"/>
      <c r="DGH179"/>
      <c r="DGI179"/>
      <c r="DGJ179"/>
      <c r="DGK179"/>
      <c r="DGL179"/>
      <c r="DGM179"/>
      <c r="DGN179"/>
      <c r="DGO179"/>
      <c r="DGP179"/>
      <c r="DGQ179"/>
      <c r="DGR179"/>
      <c r="DGS179"/>
      <c r="DGT179"/>
      <c r="DGU179"/>
      <c r="DGV179"/>
      <c r="DGW179"/>
      <c r="DGX179"/>
      <c r="DGY179"/>
      <c r="DGZ179"/>
      <c r="DHA179"/>
      <c r="DHB179"/>
      <c r="DHC179"/>
      <c r="DHD179"/>
      <c r="DHE179"/>
      <c r="DHF179"/>
      <c r="DHG179"/>
      <c r="DHH179"/>
      <c r="DHI179"/>
      <c r="DHJ179"/>
      <c r="DHK179"/>
      <c r="DHL179"/>
      <c r="DHM179"/>
      <c r="DHN179"/>
      <c r="DHO179"/>
      <c r="DHP179"/>
      <c r="DHQ179"/>
      <c r="DHR179"/>
      <c r="DHS179"/>
      <c r="DHT179"/>
      <c r="DHU179"/>
      <c r="DHV179"/>
      <c r="DHW179"/>
      <c r="DHX179"/>
      <c r="DHY179"/>
      <c r="DHZ179"/>
      <c r="DIA179"/>
      <c r="DIB179"/>
      <c r="DIC179"/>
      <c r="DID179"/>
      <c r="DIE179"/>
      <c r="DIF179"/>
      <c r="DIG179"/>
      <c r="DIH179"/>
      <c r="DII179"/>
      <c r="DIJ179"/>
      <c r="DIK179"/>
      <c r="DIL179"/>
      <c r="DIM179"/>
      <c r="DIN179"/>
      <c r="DIO179"/>
      <c r="DIP179"/>
      <c r="DIQ179"/>
      <c r="DIR179"/>
      <c r="DIS179"/>
      <c r="DIT179"/>
      <c r="DIU179"/>
      <c r="DIV179"/>
      <c r="DIW179"/>
      <c r="DIX179"/>
      <c r="DIY179"/>
      <c r="DIZ179"/>
      <c r="DJA179"/>
      <c r="DJB179"/>
      <c r="DJC179"/>
      <c r="DJD179"/>
      <c r="DJE179"/>
      <c r="DJF179"/>
      <c r="DJG179"/>
      <c r="DJH179"/>
      <c r="DJI179"/>
      <c r="DJJ179"/>
      <c r="DJK179"/>
      <c r="DJL179"/>
      <c r="DJM179"/>
      <c r="DJN179"/>
      <c r="DJO179"/>
      <c r="DJP179"/>
      <c r="DJQ179"/>
      <c r="DJR179"/>
      <c r="DJS179"/>
      <c r="DJT179"/>
      <c r="DJU179"/>
      <c r="DJV179"/>
      <c r="DJW179"/>
      <c r="DJX179"/>
      <c r="DJY179"/>
      <c r="DJZ179"/>
      <c r="DKA179"/>
      <c r="DKB179"/>
      <c r="DKC179"/>
      <c r="DKD179"/>
      <c r="DKE179"/>
      <c r="DKF179"/>
      <c r="DKG179"/>
      <c r="DKH179"/>
      <c r="DKI179"/>
      <c r="DKJ179"/>
      <c r="DKK179"/>
      <c r="DKL179"/>
      <c r="DKM179"/>
      <c r="DKN179"/>
      <c r="DKO179"/>
      <c r="DKP179"/>
      <c r="DKQ179"/>
      <c r="DKR179"/>
      <c r="DKS179"/>
      <c r="DKT179"/>
      <c r="DKU179"/>
      <c r="DKV179"/>
      <c r="DKW179"/>
      <c r="DKX179"/>
      <c r="DKY179"/>
      <c r="DKZ179"/>
      <c r="DLA179"/>
      <c r="DLB179"/>
      <c r="DLC179"/>
      <c r="DLD179"/>
      <c r="DLE179"/>
      <c r="DLF179"/>
      <c r="DLG179"/>
      <c r="DLH179"/>
      <c r="DLI179"/>
      <c r="DLJ179"/>
      <c r="DLK179"/>
      <c r="DLL179"/>
      <c r="DLM179"/>
      <c r="DLN179"/>
      <c r="DLO179"/>
      <c r="DLP179"/>
      <c r="DLQ179"/>
      <c r="DLR179"/>
      <c r="DLS179"/>
      <c r="DLT179"/>
      <c r="DLU179"/>
      <c r="DLV179"/>
      <c r="DLW179"/>
      <c r="DLX179"/>
      <c r="DLY179"/>
      <c r="DLZ179"/>
      <c r="DMA179"/>
      <c r="DMB179"/>
      <c r="DMC179"/>
      <c r="DMD179"/>
      <c r="DME179"/>
      <c r="DMF179"/>
      <c r="DMG179"/>
      <c r="DMH179"/>
      <c r="DMI179"/>
      <c r="DMJ179"/>
      <c r="DMK179"/>
      <c r="DML179"/>
      <c r="DMM179"/>
      <c r="DMN179"/>
      <c r="DMO179"/>
      <c r="DMP179"/>
      <c r="DMQ179"/>
      <c r="DMR179"/>
      <c r="DMS179"/>
      <c r="DMT179"/>
      <c r="DMU179"/>
      <c r="DMV179"/>
      <c r="DMW179"/>
      <c r="DMX179"/>
      <c r="DMY179"/>
      <c r="DMZ179"/>
      <c r="DNA179"/>
      <c r="DNB179"/>
      <c r="DNC179"/>
      <c r="DND179"/>
      <c r="DNE179"/>
      <c r="DNF179"/>
      <c r="DNG179"/>
      <c r="DNH179"/>
      <c r="DNI179"/>
      <c r="DNJ179"/>
      <c r="DNK179"/>
      <c r="DNL179"/>
      <c r="DNM179"/>
      <c r="DNN179"/>
      <c r="DNO179"/>
      <c r="DNP179"/>
      <c r="DNQ179"/>
      <c r="DNR179"/>
      <c r="DNS179"/>
      <c r="DNT179"/>
      <c r="DNU179"/>
      <c r="DNV179"/>
      <c r="DNW179"/>
      <c r="DNX179"/>
      <c r="DNY179"/>
      <c r="DNZ179"/>
      <c r="DOA179"/>
      <c r="DOB179"/>
      <c r="DOC179"/>
      <c r="DOD179"/>
      <c r="DOE179"/>
      <c r="DOF179"/>
      <c r="DOG179"/>
      <c r="DOH179"/>
      <c r="DOI179"/>
      <c r="DOJ179"/>
      <c r="DOK179"/>
      <c r="DOL179"/>
      <c r="DOM179"/>
      <c r="DON179"/>
      <c r="DOO179"/>
      <c r="DOP179"/>
      <c r="DOQ179"/>
      <c r="DOR179"/>
      <c r="DOS179"/>
      <c r="DOT179"/>
      <c r="DOU179"/>
      <c r="DOV179"/>
      <c r="DOW179"/>
      <c r="DOX179"/>
      <c r="DOY179"/>
      <c r="DOZ179"/>
      <c r="DPA179"/>
      <c r="DPB179"/>
      <c r="DPC179"/>
      <c r="DPD179"/>
      <c r="DPE179"/>
      <c r="DPF179"/>
      <c r="DPG179"/>
      <c r="DPH179"/>
      <c r="DPI179"/>
      <c r="DPJ179"/>
      <c r="DPK179"/>
      <c r="DPL179"/>
      <c r="DPM179"/>
      <c r="DPN179"/>
      <c r="DPO179"/>
      <c r="DPP179"/>
      <c r="DPQ179"/>
      <c r="DPR179"/>
      <c r="DPS179"/>
      <c r="DPT179"/>
      <c r="DPU179"/>
      <c r="DPV179"/>
      <c r="DPW179"/>
      <c r="DPX179"/>
      <c r="DPY179"/>
      <c r="DPZ179"/>
      <c r="DQA179"/>
      <c r="DQB179"/>
      <c r="DQC179"/>
      <c r="DQD179"/>
      <c r="DQE179"/>
      <c r="DQF179"/>
      <c r="DQG179"/>
      <c r="DQH179"/>
      <c r="DQI179"/>
      <c r="DQJ179"/>
      <c r="DQK179"/>
      <c r="DQL179"/>
      <c r="DQM179"/>
      <c r="DQN179"/>
      <c r="DQO179"/>
      <c r="DQP179"/>
      <c r="DQQ179"/>
      <c r="DQR179"/>
      <c r="DQS179"/>
      <c r="DQT179"/>
      <c r="DQU179"/>
      <c r="DQV179"/>
      <c r="DQW179"/>
      <c r="DQX179"/>
      <c r="DQY179"/>
      <c r="DQZ179"/>
      <c r="DRA179"/>
      <c r="DRB179"/>
      <c r="DRC179"/>
      <c r="DRD179"/>
      <c r="DRE179"/>
      <c r="DRF179"/>
      <c r="DRG179"/>
      <c r="DRH179"/>
      <c r="DRI179"/>
      <c r="DRJ179"/>
      <c r="DRK179"/>
      <c r="DRL179"/>
      <c r="DRM179"/>
      <c r="DRN179"/>
      <c r="DRO179"/>
      <c r="DRP179"/>
      <c r="DRQ179"/>
      <c r="DRR179"/>
      <c r="DRS179"/>
      <c r="DRT179"/>
      <c r="DRU179"/>
      <c r="DRV179"/>
      <c r="DRW179"/>
      <c r="DRX179"/>
      <c r="DRY179"/>
      <c r="DRZ179"/>
      <c r="DSA179"/>
      <c r="DSB179"/>
      <c r="DSC179"/>
      <c r="DSD179"/>
      <c r="DSE179"/>
      <c r="DSF179"/>
      <c r="DSG179"/>
      <c r="DSH179"/>
      <c r="DSI179"/>
      <c r="DSJ179"/>
      <c r="DSK179"/>
      <c r="DSL179"/>
      <c r="DSM179"/>
      <c r="DSN179"/>
      <c r="DSO179"/>
      <c r="DSP179"/>
      <c r="DSQ179"/>
      <c r="DSR179"/>
      <c r="DSS179"/>
      <c r="DST179"/>
      <c r="DSU179"/>
      <c r="DSV179"/>
      <c r="DSW179"/>
      <c r="DSX179"/>
      <c r="DSY179"/>
      <c r="DSZ179"/>
      <c r="DTA179"/>
      <c r="DTB179"/>
      <c r="DTC179"/>
      <c r="DTD179"/>
      <c r="DTE179"/>
      <c r="DTF179"/>
      <c r="DTG179"/>
      <c r="DTH179"/>
      <c r="DTI179"/>
      <c r="DTJ179"/>
      <c r="DTK179"/>
      <c r="DTL179"/>
      <c r="DTM179"/>
      <c r="DTN179"/>
      <c r="DTO179"/>
      <c r="DTP179"/>
      <c r="DTQ179"/>
      <c r="DTR179"/>
      <c r="DTS179"/>
      <c r="DTT179"/>
      <c r="DTU179"/>
      <c r="DTV179"/>
      <c r="DTW179"/>
      <c r="DTX179"/>
      <c r="DTY179"/>
      <c r="DTZ179"/>
      <c r="DUA179"/>
      <c r="DUB179"/>
      <c r="DUC179"/>
      <c r="DUD179"/>
      <c r="DUE179"/>
      <c r="DUF179"/>
      <c r="DUG179"/>
      <c r="DUH179"/>
      <c r="DUI179"/>
      <c r="DUJ179"/>
      <c r="DUK179"/>
      <c r="DUL179"/>
      <c r="DUM179"/>
      <c r="DUN179"/>
      <c r="DUO179"/>
      <c r="DUP179"/>
      <c r="DUQ179"/>
      <c r="DUR179"/>
      <c r="DUS179"/>
      <c r="DUT179"/>
      <c r="DUU179"/>
      <c r="DUV179"/>
      <c r="DUW179"/>
      <c r="DUX179"/>
      <c r="DUY179"/>
      <c r="DUZ179"/>
      <c r="DVA179"/>
      <c r="DVB179"/>
      <c r="DVC179"/>
      <c r="DVD179"/>
      <c r="DVE179"/>
      <c r="DVF179"/>
      <c r="DVG179"/>
      <c r="DVH179"/>
      <c r="DVI179"/>
      <c r="DVJ179"/>
      <c r="DVK179"/>
      <c r="DVL179"/>
      <c r="DVM179"/>
      <c r="DVN179"/>
      <c r="DVO179"/>
      <c r="DVP179"/>
      <c r="DVQ179"/>
      <c r="DVR179"/>
      <c r="DVS179"/>
      <c r="DVT179"/>
      <c r="DVU179"/>
      <c r="DVV179"/>
      <c r="DVW179"/>
      <c r="DVX179"/>
      <c r="DVY179"/>
      <c r="DVZ179"/>
      <c r="DWA179"/>
      <c r="DWB179"/>
      <c r="DWC179"/>
      <c r="DWD179"/>
      <c r="DWE179"/>
      <c r="DWF179"/>
      <c r="DWG179"/>
      <c r="DWH179"/>
      <c r="DWI179"/>
      <c r="DWJ179"/>
      <c r="DWK179"/>
      <c r="DWL179"/>
      <c r="DWM179"/>
      <c r="DWN179"/>
      <c r="DWO179"/>
      <c r="DWP179"/>
      <c r="DWQ179"/>
      <c r="DWR179"/>
      <c r="DWS179"/>
      <c r="DWT179"/>
      <c r="DWU179"/>
      <c r="DWV179"/>
      <c r="DWW179"/>
      <c r="DWX179"/>
      <c r="DWY179"/>
      <c r="DWZ179"/>
      <c r="DXA179"/>
      <c r="DXB179"/>
      <c r="DXC179"/>
      <c r="DXD179"/>
      <c r="DXE179"/>
      <c r="DXF179"/>
      <c r="DXG179"/>
      <c r="DXH179"/>
      <c r="DXI179"/>
      <c r="DXJ179"/>
      <c r="DXK179"/>
      <c r="DXL179"/>
      <c r="DXM179"/>
      <c r="DXN179"/>
      <c r="DXO179"/>
      <c r="DXP179"/>
      <c r="DXQ179"/>
      <c r="DXR179"/>
      <c r="DXS179"/>
      <c r="DXT179"/>
      <c r="DXU179"/>
      <c r="DXV179"/>
      <c r="DXW179"/>
      <c r="DXX179"/>
      <c r="DXY179"/>
      <c r="DXZ179"/>
      <c r="DYA179"/>
      <c r="DYB179"/>
      <c r="DYC179"/>
      <c r="DYD179"/>
      <c r="DYE179"/>
      <c r="DYF179"/>
      <c r="DYG179"/>
      <c r="DYH179"/>
      <c r="DYI179"/>
      <c r="DYJ179"/>
      <c r="DYK179"/>
      <c r="DYL179"/>
      <c r="DYM179"/>
      <c r="DYN179"/>
      <c r="DYO179"/>
      <c r="DYP179"/>
      <c r="DYQ179"/>
      <c r="DYR179"/>
      <c r="DYS179"/>
      <c r="DYT179"/>
      <c r="DYU179"/>
      <c r="DYV179"/>
      <c r="DYW179"/>
      <c r="DYX179"/>
      <c r="DYY179"/>
      <c r="DYZ179"/>
      <c r="DZA179"/>
      <c r="DZB179"/>
      <c r="DZC179"/>
      <c r="DZD179"/>
      <c r="DZE179"/>
      <c r="DZF179"/>
      <c r="DZG179"/>
      <c r="DZH179"/>
      <c r="DZI179"/>
      <c r="DZJ179"/>
      <c r="DZK179"/>
      <c r="DZL179"/>
      <c r="DZM179"/>
      <c r="DZN179"/>
      <c r="DZO179"/>
      <c r="DZP179"/>
      <c r="DZQ179"/>
      <c r="DZR179"/>
      <c r="DZS179"/>
      <c r="DZT179"/>
      <c r="DZU179"/>
      <c r="DZV179"/>
      <c r="DZW179"/>
      <c r="DZX179"/>
      <c r="DZY179"/>
      <c r="DZZ179"/>
      <c r="EAA179"/>
      <c r="EAB179"/>
      <c r="EAC179"/>
      <c r="EAD179"/>
      <c r="EAE179"/>
      <c r="EAF179"/>
      <c r="EAG179"/>
      <c r="EAH179"/>
      <c r="EAI179"/>
      <c r="EAJ179"/>
      <c r="EAK179"/>
      <c r="EAL179"/>
      <c r="EAM179"/>
      <c r="EAN179"/>
      <c r="EAO179"/>
      <c r="EAP179"/>
      <c r="EAQ179"/>
      <c r="EAR179"/>
      <c r="EAS179"/>
      <c r="EAT179"/>
      <c r="EAU179"/>
      <c r="EAV179"/>
      <c r="EAW179"/>
      <c r="EAX179"/>
      <c r="EAY179"/>
      <c r="EAZ179"/>
      <c r="EBA179"/>
      <c r="EBB179"/>
      <c r="EBC179"/>
      <c r="EBD179"/>
      <c r="EBE179"/>
      <c r="EBF179"/>
      <c r="EBG179"/>
      <c r="EBH179"/>
      <c r="EBI179"/>
      <c r="EBJ179"/>
      <c r="EBK179"/>
      <c r="EBL179"/>
      <c r="EBM179"/>
      <c r="EBN179"/>
      <c r="EBO179"/>
      <c r="EBP179"/>
      <c r="EBQ179"/>
      <c r="EBR179"/>
      <c r="EBS179"/>
      <c r="EBT179"/>
      <c r="EBU179"/>
      <c r="EBV179"/>
      <c r="EBW179"/>
      <c r="EBX179"/>
      <c r="EBY179"/>
      <c r="EBZ179"/>
      <c r="ECA179"/>
      <c r="ECB179"/>
      <c r="ECC179"/>
      <c r="ECD179"/>
      <c r="ECE179"/>
      <c r="ECF179"/>
      <c r="ECG179"/>
      <c r="ECH179"/>
      <c r="ECI179"/>
      <c r="ECJ179"/>
      <c r="ECK179"/>
      <c r="ECL179"/>
      <c r="ECM179"/>
      <c r="ECN179"/>
      <c r="ECO179"/>
      <c r="ECP179"/>
      <c r="ECQ179"/>
      <c r="ECR179"/>
      <c r="ECS179"/>
      <c r="ECT179"/>
      <c r="ECU179"/>
      <c r="ECV179"/>
      <c r="ECW179"/>
      <c r="ECX179"/>
      <c r="ECY179"/>
      <c r="ECZ179"/>
      <c r="EDA179"/>
      <c r="EDB179"/>
      <c r="EDC179"/>
      <c r="EDD179"/>
      <c r="EDE179"/>
      <c r="EDF179"/>
      <c r="EDG179"/>
      <c r="EDH179"/>
      <c r="EDI179"/>
      <c r="EDJ179"/>
      <c r="EDK179"/>
      <c r="EDL179"/>
      <c r="EDM179"/>
      <c r="EDN179"/>
      <c r="EDO179"/>
      <c r="EDP179"/>
      <c r="EDQ179"/>
      <c r="EDR179"/>
      <c r="EDS179"/>
      <c r="EDT179"/>
      <c r="EDU179"/>
      <c r="EDV179"/>
      <c r="EDW179"/>
      <c r="EDX179"/>
      <c r="EDY179"/>
      <c r="EDZ179"/>
      <c r="EEA179"/>
      <c r="EEB179"/>
      <c r="EEC179"/>
      <c r="EED179"/>
      <c r="EEE179"/>
      <c r="EEF179"/>
      <c r="EEG179"/>
      <c r="EEH179"/>
      <c r="EEI179"/>
      <c r="EEJ179"/>
      <c r="EEK179"/>
      <c r="EEL179"/>
      <c r="EEM179"/>
      <c r="EEN179"/>
      <c r="EEO179"/>
      <c r="EEP179"/>
      <c r="EEQ179"/>
      <c r="EER179"/>
      <c r="EES179"/>
      <c r="EET179"/>
      <c r="EEU179"/>
      <c r="EEV179"/>
      <c r="EEW179"/>
      <c r="EEX179"/>
      <c r="EEY179"/>
      <c r="EEZ179"/>
      <c r="EFA179"/>
      <c r="EFB179"/>
      <c r="EFC179"/>
      <c r="EFD179"/>
      <c r="EFE179"/>
      <c r="EFF179"/>
      <c r="EFG179"/>
      <c r="EFH179"/>
      <c r="EFI179"/>
      <c r="EFJ179"/>
      <c r="EFK179"/>
      <c r="EFL179"/>
      <c r="EFM179"/>
      <c r="EFN179"/>
      <c r="EFO179"/>
      <c r="EFP179"/>
      <c r="EFQ179"/>
      <c r="EFR179"/>
      <c r="EFS179"/>
      <c r="EFT179"/>
      <c r="EFU179"/>
      <c r="EFV179"/>
      <c r="EFW179"/>
      <c r="EFX179"/>
      <c r="EFY179"/>
      <c r="EFZ179"/>
      <c r="EGA179"/>
      <c r="EGB179"/>
      <c r="EGC179"/>
      <c r="EGD179"/>
      <c r="EGE179"/>
      <c r="EGF179"/>
      <c r="EGG179"/>
      <c r="EGH179"/>
      <c r="EGI179"/>
      <c r="EGJ179"/>
      <c r="EGK179"/>
      <c r="EGL179"/>
      <c r="EGM179"/>
      <c r="EGN179"/>
      <c r="EGO179"/>
      <c r="EGP179"/>
      <c r="EGQ179"/>
      <c r="EGR179"/>
      <c r="EGS179"/>
      <c r="EGT179"/>
      <c r="EGU179"/>
      <c r="EGV179"/>
      <c r="EGW179"/>
      <c r="EGX179"/>
      <c r="EGY179"/>
      <c r="EGZ179"/>
      <c r="EHA179"/>
      <c r="EHB179"/>
      <c r="EHC179"/>
      <c r="EHD179"/>
      <c r="EHE179"/>
      <c r="EHF179"/>
      <c r="EHG179"/>
      <c r="EHH179"/>
      <c r="EHI179"/>
      <c r="EHJ179"/>
      <c r="EHK179"/>
      <c r="EHL179"/>
      <c r="EHM179"/>
      <c r="EHN179"/>
      <c r="EHO179"/>
      <c r="EHP179"/>
      <c r="EHQ179"/>
      <c r="EHR179"/>
      <c r="EHS179"/>
      <c r="EHT179"/>
      <c r="EHU179"/>
      <c r="EHV179"/>
      <c r="EHW179"/>
      <c r="EHX179"/>
      <c r="EHY179"/>
      <c r="EHZ179"/>
      <c r="EIA179"/>
      <c r="EIB179"/>
      <c r="EIC179"/>
      <c r="EID179"/>
      <c r="EIE179"/>
      <c r="EIF179"/>
      <c r="EIG179"/>
      <c r="EIH179"/>
      <c r="EII179"/>
      <c r="EIJ179"/>
      <c r="EIK179"/>
      <c r="EIL179"/>
      <c r="EIM179"/>
      <c r="EIN179"/>
      <c r="EIO179"/>
      <c r="EIP179"/>
      <c r="EIQ179"/>
      <c r="EIR179"/>
      <c r="EIS179"/>
      <c r="EIT179"/>
      <c r="EIU179"/>
      <c r="EIV179"/>
      <c r="EIW179"/>
      <c r="EIX179"/>
      <c r="EIY179"/>
      <c r="EIZ179"/>
      <c r="EJA179"/>
      <c r="EJB179"/>
      <c r="EJC179"/>
      <c r="EJD179"/>
      <c r="EJE179"/>
      <c r="EJF179"/>
      <c r="EJG179"/>
      <c r="EJH179"/>
      <c r="EJI179"/>
      <c r="EJJ179"/>
      <c r="EJK179"/>
      <c r="EJL179"/>
      <c r="EJM179"/>
      <c r="EJN179"/>
      <c r="EJO179"/>
      <c r="EJP179"/>
      <c r="EJQ179"/>
      <c r="EJR179"/>
      <c r="EJS179"/>
      <c r="EJT179"/>
      <c r="EJU179"/>
      <c r="EJV179"/>
      <c r="EJW179"/>
      <c r="EJX179"/>
      <c r="EJY179"/>
      <c r="EJZ179"/>
      <c r="EKA179"/>
      <c r="EKB179"/>
      <c r="EKC179"/>
      <c r="EKD179"/>
      <c r="EKE179"/>
      <c r="EKF179"/>
      <c r="EKG179"/>
      <c r="EKH179"/>
      <c r="EKI179"/>
      <c r="EKJ179"/>
      <c r="EKK179"/>
      <c r="EKL179"/>
      <c r="EKM179"/>
      <c r="EKN179"/>
      <c r="EKO179"/>
      <c r="EKP179"/>
      <c r="EKQ179"/>
      <c r="EKR179"/>
      <c r="EKS179"/>
      <c r="EKT179"/>
      <c r="EKU179"/>
      <c r="EKV179"/>
      <c r="EKW179"/>
      <c r="EKX179"/>
      <c r="EKY179"/>
      <c r="EKZ179"/>
      <c r="ELA179"/>
      <c r="ELB179"/>
      <c r="ELC179"/>
      <c r="ELD179"/>
      <c r="ELE179"/>
      <c r="ELF179"/>
      <c r="ELG179"/>
      <c r="ELH179"/>
      <c r="ELI179"/>
      <c r="ELJ179"/>
      <c r="ELK179"/>
      <c r="ELL179"/>
      <c r="ELM179"/>
      <c r="ELN179"/>
      <c r="ELO179"/>
      <c r="ELP179"/>
      <c r="ELQ179"/>
      <c r="ELR179"/>
      <c r="ELS179"/>
      <c r="ELT179"/>
      <c r="ELU179"/>
      <c r="ELV179"/>
      <c r="ELW179"/>
      <c r="ELX179"/>
      <c r="ELY179"/>
      <c r="ELZ179"/>
      <c r="EMA179"/>
      <c r="EMB179"/>
      <c r="EMC179"/>
      <c r="EMD179"/>
      <c r="EME179"/>
      <c r="EMF179"/>
      <c r="EMG179"/>
      <c r="EMH179"/>
      <c r="EMI179"/>
      <c r="EMJ179"/>
      <c r="EMK179"/>
      <c r="EML179"/>
      <c r="EMM179"/>
      <c r="EMN179"/>
      <c r="EMO179"/>
      <c r="EMP179"/>
      <c r="EMQ179"/>
      <c r="EMR179"/>
      <c r="EMS179"/>
      <c r="EMT179"/>
      <c r="EMU179"/>
      <c r="EMV179"/>
      <c r="EMW179"/>
      <c r="EMX179"/>
      <c r="EMY179"/>
      <c r="EMZ179"/>
      <c r="ENA179"/>
      <c r="ENB179"/>
      <c r="ENC179"/>
      <c r="END179"/>
      <c r="ENE179"/>
      <c r="ENF179"/>
      <c r="ENG179"/>
      <c r="ENH179"/>
      <c r="ENI179"/>
      <c r="ENJ179"/>
      <c r="ENK179"/>
      <c r="ENL179"/>
      <c r="ENM179"/>
      <c r="ENN179"/>
      <c r="ENO179"/>
      <c r="ENP179"/>
      <c r="ENQ179"/>
      <c r="ENR179"/>
      <c r="ENS179"/>
      <c r="ENT179"/>
      <c r="ENU179"/>
      <c r="ENV179"/>
      <c r="ENW179"/>
      <c r="ENX179"/>
      <c r="ENY179"/>
      <c r="ENZ179"/>
      <c r="EOA179"/>
      <c r="EOB179"/>
      <c r="EOC179"/>
      <c r="EOD179"/>
      <c r="EOE179"/>
      <c r="EOF179"/>
      <c r="EOG179"/>
      <c r="EOH179"/>
      <c r="EOI179"/>
      <c r="EOJ179"/>
      <c r="EOK179"/>
      <c r="EOL179"/>
      <c r="EOM179"/>
      <c r="EON179"/>
      <c r="EOO179"/>
      <c r="EOP179"/>
      <c r="EOQ179"/>
      <c r="EOR179"/>
      <c r="EOS179"/>
      <c r="EOT179"/>
      <c r="EOU179"/>
      <c r="EOV179"/>
      <c r="EOW179"/>
      <c r="EOX179"/>
      <c r="EOY179"/>
      <c r="EOZ179"/>
      <c r="EPA179"/>
      <c r="EPB179"/>
      <c r="EPC179"/>
      <c r="EPD179"/>
      <c r="EPE179"/>
      <c r="EPF179"/>
      <c r="EPG179"/>
      <c r="EPH179"/>
      <c r="EPI179"/>
      <c r="EPJ179"/>
      <c r="EPK179"/>
      <c r="EPL179"/>
      <c r="EPM179"/>
      <c r="EPN179"/>
      <c r="EPO179"/>
      <c r="EPP179"/>
      <c r="EPQ179"/>
      <c r="EPR179"/>
      <c r="EPS179"/>
      <c r="EPT179"/>
      <c r="EPU179"/>
      <c r="EPV179"/>
      <c r="EPW179"/>
      <c r="EPX179"/>
      <c r="EPY179"/>
      <c r="EPZ179"/>
      <c r="EQA179"/>
      <c r="EQB179"/>
      <c r="EQC179"/>
      <c r="EQD179"/>
      <c r="EQE179"/>
      <c r="EQF179"/>
      <c r="EQG179"/>
      <c r="EQH179"/>
      <c r="EQI179"/>
      <c r="EQJ179"/>
      <c r="EQK179"/>
      <c r="EQL179"/>
      <c r="EQM179"/>
      <c r="EQN179"/>
      <c r="EQO179"/>
      <c r="EQP179"/>
      <c r="EQQ179"/>
      <c r="EQR179"/>
      <c r="EQS179"/>
      <c r="EQT179"/>
      <c r="EQU179"/>
      <c r="EQV179"/>
      <c r="EQW179"/>
      <c r="EQX179"/>
      <c r="EQY179"/>
      <c r="EQZ179"/>
      <c r="ERA179"/>
      <c r="ERB179"/>
      <c r="ERC179"/>
      <c r="ERD179"/>
      <c r="ERE179"/>
      <c r="ERF179"/>
      <c r="ERG179"/>
      <c r="ERH179"/>
      <c r="ERI179"/>
      <c r="ERJ179"/>
      <c r="ERK179"/>
      <c r="ERL179"/>
      <c r="ERM179"/>
      <c r="ERN179"/>
      <c r="ERO179"/>
      <c r="ERP179"/>
      <c r="ERQ179"/>
      <c r="ERR179"/>
      <c r="ERS179"/>
      <c r="ERT179"/>
      <c r="ERU179"/>
      <c r="ERV179"/>
      <c r="ERW179"/>
      <c r="ERX179"/>
      <c r="ERY179"/>
      <c r="ERZ179"/>
      <c r="ESA179"/>
      <c r="ESB179"/>
      <c r="ESC179"/>
      <c r="ESD179"/>
      <c r="ESE179"/>
      <c r="ESF179"/>
      <c r="ESG179"/>
      <c r="ESH179"/>
      <c r="ESI179"/>
      <c r="ESJ179"/>
      <c r="ESK179"/>
      <c r="ESL179"/>
      <c r="ESM179"/>
      <c r="ESN179"/>
      <c r="ESO179"/>
      <c r="ESP179"/>
      <c r="ESQ179"/>
      <c r="ESR179"/>
      <c r="ESS179"/>
      <c r="EST179"/>
      <c r="ESU179"/>
      <c r="ESV179"/>
      <c r="ESW179"/>
      <c r="ESX179"/>
      <c r="ESY179"/>
      <c r="ESZ179"/>
      <c r="ETA179"/>
      <c r="ETB179"/>
      <c r="ETC179"/>
      <c r="ETD179"/>
      <c r="ETE179"/>
      <c r="ETF179"/>
      <c r="ETG179"/>
      <c r="ETH179"/>
      <c r="ETI179"/>
      <c r="ETJ179"/>
      <c r="ETK179"/>
      <c r="ETL179"/>
      <c r="ETM179"/>
      <c r="ETN179"/>
      <c r="ETO179"/>
      <c r="ETP179"/>
      <c r="ETQ179"/>
      <c r="ETR179"/>
      <c r="ETS179"/>
      <c r="ETT179"/>
      <c r="ETU179"/>
      <c r="ETV179"/>
      <c r="ETW179"/>
      <c r="ETX179"/>
      <c r="ETY179"/>
      <c r="ETZ179"/>
      <c r="EUA179"/>
      <c r="EUB179"/>
      <c r="EUC179"/>
      <c r="EUD179"/>
      <c r="EUE179"/>
      <c r="EUF179"/>
      <c r="EUG179"/>
      <c r="EUH179"/>
      <c r="EUI179"/>
      <c r="EUJ179"/>
      <c r="EUK179"/>
      <c r="EUL179"/>
      <c r="EUM179"/>
      <c r="EUN179"/>
      <c r="EUO179"/>
      <c r="EUP179"/>
      <c r="EUQ179"/>
      <c r="EUR179"/>
      <c r="EUS179"/>
      <c r="EUT179"/>
      <c r="EUU179"/>
      <c r="EUV179"/>
      <c r="EUW179"/>
      <c r="EUX179"/>
      <c r="EUY179"/>
      <c r="EUZ179"/>
      <c r="EVA179"/>
      <c r="EVB179"/>
      <c r="EVC179"/>
      <c r="EVD179"/>
      <c r="EVE179"/>
      <c r="EVF179"/>
      <c r="EVG179"/>
      <c r="EVH179"/>
      <c r="EVI179"/>
      <c r="EVJ179"/>
      <c r="EVK179"/>
      <c r="EVL179"/>
      <c r="EVM179"/>
      <c r="EVN179"/>
      <c r="EVO179"/>
      <c r="EVP179"/>
      <c r="EVQ179"/>
      <c r="EVR179"/>
      <c r="EVS179"/>
      <c r="EVT179"/>
      <c r="EVU179"/>
      <c r="EVV179"/>
      <c r="EVW179"/>
      <c r="EVX179"/>
      <c r="EVY179"/>
      <c r="EVZ179"/>
      <c r="EWA179"/>
      <c r="EWB179"/>
      <c r="EWC179"/>
      <c r="EWD179"/>
      <c r="EWE179"/>
      <c r="EWF179"/>
      <c r="EWG179"/>
      <c r="EWH179"/>
      <c r="EWI179"/>
      <c r="EWJ179"/>
      <c r="EWK179"/>
      <c r="EWL179"/>
      <c r="EWM179"/>
      <c r="EWN179"/>
      <c r="EWO179"/>
      <c r="EWP179"/>
      <c r="EWQ179"/>
      <c r="EWR179"/>
      <c r="EWS179"/>
      <c r="EWT179"/>
      <c r="EWU179"/>
      <c r="EWV179"/>
      <c r="EWW179"/>
      <c r="EWX179"/>
      <c r="EWY179"/>
      <c r="EWZ179"/>
      <c r="EXA179"/>
      <c r="EXB179"/>
      <c r="EXC179"/>
      <c r="EXD179"/>
      <c r="EXE179"/>
      <c r="EXF179"/>
      <c r="EXG179"/>
      <c r="EXH179"/>
      <c r="EXI179"/>
      <c r="EXJ179"/>
      <c r="EXK179"/>
      <c r="EXL179"/>
      <c r="EXM179"/>
      <c r="EXN179"/>
      <c r="EXO179"/>
      <c r="EXP179"/>
      <c r="EXQ179"/>
      <c r="EXR179"/>
      <c r="EXS179"/>
      <c r="EXT179"/>
      <c r="EXU179"/>
      <c r="EXV179"/>
      <c r="EXW179"/>
      <c r="EXX179"/>
      <c r="EXY179"/>
      <c r="EXZ179"/>
      <c r="EYA179"/>
      <c r="EYB179"/>
      <c r="EYC179"/>
      <c r="EYD179"/>
      <c r="EYE179"/>
      <c r="EYF179"/>
      <c r="EYG179"/>
      <c r="EYH179"/>
      <c r="EYI179"/>
      <c r="EYJ179"/>
      <c r="EYK179"/>
      <c r="EYL179"/>
      <c r="EYM179"/>
      <c r="EYN179"/>
      <c r="EYO179"/>
      <c r="EYP179"/>
      <c r="EYQ179"/>
      <c r="EYR179"/>
      <c r="EYS179"/>
      <c r="EYT179"/>
      <c r="EYU179"/>
      <c r="EYV179"/>
      <c r="EYW179"/>
      <c r="EYX179"/>
      <c r="EYY179"/>
      <c r="EYZ179"/>
      <c r="EZA179"/>
      <c r="EZB179"/>
      <c r="EZC179"/>
    </row>
    <row r="180" spans="3:4059" x14ac:dyDescent="0.2">
      <c r="C180" s="172">
        <v>44470</v>
      </c>
      <c r="D180" s="170">
        <v>642.625</v>
      </c>
      <c r="E180" s="170">
        <v>469.75</v>
      </c>
      <c r="F180" s="170">
        <v>5123.7777777777774</v>
      </c>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c r="AMP180"/>
      <c r="AMQ180"/>
      <c r="AMR180"/>
      <c r="AMS180"/>
      <c r="AMT180"/>
      <c r="AMU180"/>
      <c r="AMV180"/>
      <c r="AMW180"/>
      <c r="AMX180"/>
      <c r="AMY180"/>
      <c r="AMZ180"/>
      <c r="ANA180"/>
      <c r="ANB180"/>
      <c r="ANC180"/>
      <c r="AND180"/>
      <c r="ANE180"/>
      <c r="ANF180"/>
      <c r="ANG180"/>
      <c r="ANH180"/>
      <c r="ANI180"/>
      <c r="ANJ180"/>
      <c r="ANK180"/>
      <c r="ANL180"/>
      <c r="ANM180"/>
      <c r="ANN180"/>
      <c r="ANO180"/>
      <c r="ANP180"/>
      <c r="ANQ180"/>
      <c r="ANR180"/>
      <c r="ANS180"/>
      <c r="ANT180"/>
      <c r="ANU180"/>
      <c r="ANV180"/>
      <c r="ANW180"/>
      <c r="ANX180"/>
      <c r="ANY180"/>
      <c r="ANZ180"/>
      <c r="AOA180"/>
      <c r="AOB180"/>
      <c r="AOC180"/>
      <c r="AOD180"/>
      <c r="AOE180"/>
      <c r="AOF180"/>
      <c r="AOG180"/>
      <c r="AOH180"/>
      <c r="AOI180"/>
      <c r="AOJ180"/>
      <c r="AOK180"/>
      <c r="AOL180"/>
      <c r="AOM180"/>
      <c r="AON180"/>
      <c r="AOO180"/>
      <c r="AOP180"/>
      <c r="AOQ180"/>
      <c r="AOR180"/>
      <c r="AOS180"/>
      <c r="AOT180"/>
      <c r="AOU180"/>
      <c r="AOV180"/>
      <c r="AOW180"/>
      <c r="AOX180"/>
      <c r="AOY180"/>
      <c r="AOZ180"/>
      <c r="APA180"/>
      <c r="APB180"/>
      <c r="APC180"/>
      <c r="APD180"/>
      <c r="APE180"/>
      <c r="APF180"/>
      <c r="APG180"/>
      <c r="APH180"/>
      <c r="API180"/>
      <c r="APJ180"/>
      <c r="APK180"/>
      <c r="APL180"/>
      <c r="APM180"/>
      <c r="APN180"/>
      <c r="APO180"/>
      <c r="APP180"/>
      <c r="APQ180"/>
      <c r="APR180"/>
      <c r="APS180"/>
      <c r="APT180"/>
      <c r="APU180"/>
      <c r="APV180"/>
      <c r="APW180"/>
      <c r="APX180"/>
      <c r="APY180"/>
      <c r="APZ180"/>
      <c r="AQA180"/>
      <c r="AQB180"/>
      <c r="AQC180"/>
      <c r="AQD180"/>
      <c r="AQE180"/>
      <c r="AQF180"/>
      <c r="AQG180"/>
      <c r="AQH180"/>
      <c r="AQI180"/>
      <c r="AQJ180"/>
      <c r="AQK180"/>
      <c r="AQL180"/>
      <c r="AQM180"/>
      <c r="AQN180"/>
      <c r="AQO180"/>
      <c r="AQP180"/>
      <c r="AQQ180"/>
      <c r="AQR180"/>
      <c r="AQS180"/>
      <c r="AQT180"/>
      <c r="AQU180"/>
      <c r="AQV180"/>
      <c r="AQW180"/>
      <c r="AQX180"/>
      <c r="AQY180"/>
      <c r="AQZ180"/>
      <c r="ARA180"/>
      <c r="ARB180"/>
      <c r="ARC180"/>
      <c r="ARD180"/>
      <c r="ARE180"/>
      <c r="ARF180"/>
      <c r="ARG180"/>
      <c r="ARH180"/>
      <c r="ARI180"/>
      <c r="ARJ180"/>
      <c r="ARK180"/>
      <c r="ARL180"/>
      <c r="ARM180"/>
      <c r="ARN180"/>
      <c r="ARO180"/>
      <c r="ARP180"/>
      <c r="ARQ180"/>
      <c r="ARR180"/>
      <c r="ARS180"/>
      <c r="ART180"/>
      <c r="ARU180"/>
      <c r="ARV180"/>
      <c r="ARW180"/>
      <c r="ARX180"/>
      <c r="ARY180"/>
      <c r="ARZ180"/>
      <c r="ASA180"/>
      <c r="ASB180"/>
      <c r="ASC180"/>
      <c r="ASD180"/>
      <c r="ASE180"/>
      <c r="ASF180"/>
      <c r="ASG180"/>
      <c r="ASH180"/>
      <c r="ASI180"/>
      <c r="ASJ180"/>
      <c r="ASK180"/>
      <c r="ASL180"/>
      <c r="ASM180"/>
      <c r="ASN180"/>
      <c r="ASO180"/>
      <c r="ASP180"/>
      <c r="ASQ180"/>
      <c r="ASR180"/>
      <c r="ASS180"/>
      <c r="AST180"/>
      <c r="ASU180"/>
      <c r="ASV180"/>
      <c r="ASW180"/>
      <c r="ASX180"/>
      <c r="ASY180"/>
      <c r="ASZ180"/>
      <c r="ATA180"/>
      <c r="ATB180"/>
      <c r="ATC180"/>
      <c r="ATD180"/>
      <c r="ATE180"/>
      <c r="ATF180"/>
      <c r="ATG180"/>
      <c r="ATH180"/>
      <c r="ATI180"/>
      <c r="ATJ180"/>
      <c r="ATK180"/>
      <c r="ATL180"/>
      <c r="ATM180"/>
      <c r="ATN180"/>
      <c r="ATO180"/>
      <c r="ATP180"/>
      <c r="ATQ180"/>
      <c r="ATR180"/>
      <c r="ATS180"/>
      <c r="ATT180"/>
      <c r="ATU180"/>
      <c r="ATV180"/>
      <c r="ATW180"/>
      <c r="ATX180"/>
      <c r="ATY180"/>
      <c r="ATZ180"/>
      <c r="AUA180"/>
      <c r="AUB180"/>
      <c r="AUC180"/>
      <c r="AUD180"/>
      <c r="AUE180"/>
      <c r="AUF180"/>
      <c r="AUG180"/>
      <c r="AUH180"/>
      <c r="AUI180"/>
      <c r="AUJ180"/>
      <c r="AUK180"/>
      <c r="AUL180"/>
      <c r="AUM180"/>
      <c r="AUN180"/>
      <c r="AUO180"/>
      <c r="AUP180"/>
      <c r="AUQ180"/>
      <c r="AUR180"/>
      <c r="AUS180"/>
      <c r="AUT180"/>
      <c r="AUU180"/>
      <c r="AUV180"/>
      <c r="AUW180"/>
      <c r="AUX180"/>
      <c r="AUY180"/>
      <c r="AUZ180"/>
      <c r="AVA180"/>
      <c r="AVB180"/>
      <c r="AVC180"/>
      <c r="AVD180"/>
      <c r="AVE180"/>
      <c r="AVF180"/>
      <c r="AVG180"/>
      <c r="AVH180"/>
      <c r="AVI180"/>
      <c r="AVJ180"/>
      <c r="AVK180"/>
      <c r="AVL180"/>
      <c r="AVM180"/>
      <c r="AVN180"/>
      <c r="AVO180"/>
      <c r="AVP180"/>
      <c r="AVQ180"/>
      <c r="AVR180"/>
      <c r="AVS180"/>
      <c r="AVT180"/>
      <c r="AVU180"/>
      <c r="AVV180"/>
      <c r="AVW180"/>
      <c r="AVX180"/>
      <c r="AVY180"/>
      <c r="AVZ180"/>
      <c r="AWA180"/>
      <c r="AWB180"/>
      <c r="AWC180"/>
      <c r="AWD180"/>
      <c r="AWE180"/>
      <c r="AWF180"/>
      <c r="AWG180"/>
      <c r="AWH180"/>
      <c r="AWI180"/>
      <c r="AWJ180"/>
      <c r="AWK180"/>
      <c r="AWL180"/>
      <c r="AWM180"/>
      <c r="AWN180"/>
      <c r="AWO180"/>
      <c r="AWP180"/>
      <c r="AWQ180"/>
      <c r="AWR180"/>
      <c r="AWS180"/>
      <c r="AWT180"/>
      <c r="AWU180"/>
      <c r="AWV180"/>
      <c r="AWW180"/>
      <c r="AWX180"/>
      <c r="AWY180"/>
      <c r="AWZ180"/>
      <c r="AXA180"/>
      <c r="AXB180"/>
      <c r="AXC180"/>
      <c r="AXD180"/>
      <c r="AXE180"/>
      <c r="AXF180"/>
      <c r="AXG180"/>
      <c r="AXH180"/>
      <c r="AXI180"/>
      <c r="AXJ180"/>
      <c r="AXK180"/>
      <c r="AXL180"/>
      <c r="AXM180"/>
      <c r="AXN180"/>
      <c r="AXO180"/>
      <c r="AXP180"/>
      <c r="AXQ180"/>
      <c r="AXR180"/>
      <c r="AXS180"/>
      <c r="AXT180"/>
      <c r="AXU180"/>
      <c r="AXV180"/>
      <c r="AXW180"/>
      <c r="AXX180"/>
      <c r="AXY180"/>
      <c r="AXZ180"/>
      <c r="AYA180"/>
      <c r="AYB180"/>
      <c r="AYC180"/>
      <c r="AYD180"/>
      <c r="AYE180"/>
      <c r="AYF180"/>
      <c r="AYG180"/>
      <c r="AYH180"/>
      <c r="AYI180"/>
      <c r="AYJ180"/>
      <c r="AYK180"/>
      <c r="AYL180"/>
      <c r="AYM180"/>
      <c r="AYN180"/>
      <c r="AYO180"/>
      <c r="AYP180"/>
      <c r="AYQ180"/>
      <c r="AYR180"/>
      <c r="AYS180"/>
      <c r="AYT180"/>
      <c r="AYU180"/>
      <c r="AYV180"/>
      <c r="AYW180"/>
      <c r="AYX180"/>
      <c r="AYY180"/>
      <c r="AYZ180"/>
      <c r="AZA180"/>
      <c r="AZB180"/>
      <c r="AZC180"/>
      <c r="AZD180"/>
      <c r="AZE180"/>
      <c r="AZF180"/>
      <c r="AZG180"/>
      <c r="AZH180"/>
      <c r="AZI180"/>
      <c r="AZJ180"/>
      <c r="AZK180"/>
      <c r="AZL180"/>
      <c r="AZM180"/>
      <c r="AZN180"/>
      <c r="AZO180"/>
      <c r="AZP180"/>
      <c r="AZQ180"/>
      <c r="AZR180"/>
      <c r="AZS180"/>
      <c r="AZT180"/>
      <c r="AZU180"/>
      <c r="AZV180"/>
      <c r="AZW180"/>
      <c r="AZX180"/>
      <c r="AZY180"/>
      <c r="AZZ180"/>
      <c r="BAA180"/>
      <c r="BAB180"/>
      <c r="BAC180"/>
      <c r="BAD180"/>
      <c r="BAE180"/>
      <c r="BAF180"/>
      <c r="BAG180"/>
      <c r="BAH180"/>
      <c r="BAI180"/>
      <c r="BAJ180"/>
      <c r="BAK180"/>
      <c r="BAL180"/>
      <c r="BAM180"/>
      <c r="BAN180"/>
      <c r="BAO180"/>
      <c r="BAP180"/>
      <c r="BAQ180"/>
      <c r="BAR180"/>
      <c r="BAS180"/>
      <c r="BAT180"/>
      <c r="BAU180"/>
      <c r="BAV180"/>
      <c r="BAW180"/>
      <c r="BAX180"/>
      <c r="BAY180"/>
      <c r="BAZ180"/>
      <c r="BBA180"/>
      <c r="BBB180"/>
      <c r="BBC180"/>
      <c r="BBD180"/>
      <c r="BBE180"/>
      <c r="BBF180"/>
      <c r="BBG180"/>
      <c r="BBH180"/>
      <c r="BBI180"/>
      <c r="BBJ180"/>
      <c r="BBK180"/>
      <c r="BBL180"/>
      <c r="BBM180"/>
      <c r="BBN180"/>
      <c r="BBO180"/>
      <c r="BBP180"/>
      <c r="BBQ180"/>
      <c r="BBR180"/>
      <c r="BBS180"/>
      <c r="BBT180"/>
      <c r="BBU180"/>
      <c r="BBV180"/>
      <c r="BBW180"/>
      <c r="BBX180"/>
      <c r="BBY180"/>
      <c r="BBZ180"/>
      <c r="BCA180"/>
      <c r="BCB180"/>
      <c r="BCC180"/>
      <c r="BCD180"/>
      <c r="BCE180"/>
      <c r="BCF180"/>
      <c r="BCG180"/>
      <c r="BCH180"/>
      <c r="BCI180"/>
      <c r="BCJ180"/>
      <c r="BCK180"/>
      <c r="BCL180"/>
      <c r="BCM180"/>
      <c r="BCN180"/>
      <c r="BCO180"/>
      <c r="BCP180"/>
      <c r="BCQ180"/>
      <c r="BCR180"/>
      <c r="BCS180"/>
      <c r="BCT180"/>
      <c r="BCU180"/>
      <c r="BCV180"/>
      <c r="BCW180"/>
      <c r="BCX180"/>
      <c r="BCY180"/>
      <c r="BCZ180"/>
      <c r="BDA180"/>
      <c r="BDB180"/>
      <c r="BDC180"/>
      <c r="BDD180"/>
      <c r="BDE180"/>
      <c r="BDF180"/>
      <c r="BDG180"/>
      <c r="BDH180"/>
      <c r="BDI180"/>
      <c r="BDJ180"/>
      <c r="BDK180"/>
      <c r="BDL180"/>
      <c r="BDM180"/>
      <c r="BDN180"/>
      <c r="BDO180"/>
      <c r="BDP180"/>
      <c r="BDQ180"/>
      <c r="BDR180"/>
      <c r="BDS180"/>
      <c r="BDT180"/>
      <c r="BDU180"/>
      <c r="BDV180"/>
      <c r="BDW180"/>
      <c r="BDX180"/>
      <c r="BDY180"/>
      <c r="BDZ180"/>
      <c r="BEA180"/>
      <c r="BEB180"/>
      <c r="BEC180"/>
      <c r="BED180"/>
      <c r="BEE180"/>
      <c r="BEF180"/>
      <c r="BEG180"/>
      <c r="BEH180"/>
      <c r="BEI180"/>
      <c r="BEJ180"/>
      <c r="BEK180"/>
      <c r="BEL180"/>
      <c r="BEM180"/>
      <c r="BEN180"/>
      <c r="BEO180"/>
      <c r="BEP180"/>
      <c r="BEQ180"/>
      <c r="BER180"/>
      <c r="BES180"/>
      <c r="BET180"/>
      <c r="BEU180"/>
      <c r="BEV180"/>
      <c r="BEW180"/>
      <c r="BEX180"/>
      <c r="BEY180"/>
      <c r="BEZ180"/>
      <c r="BFA180"/>
      <c r="BFB180"/>
      <c r="BFC180"/>
      <c r="BFD180"/>
      <c r="BFE180"/>
      <c r="BFF180"/>
      <c r="BFG180"/>
      <c r="BFH180"/>
      <c r="BFI180"/>
      <c r="BFJ180"/>
      <c r="BFK180"/>
      <c r="BFL180"/>
      <c r="BFM180"/>
      <c r="BFN180"/>
      <c r="BFO180"/>
      <c r="BFP180"/>
      <c r="BFQ180"/>
      <c r="BFR180"/>
      <c r="BFS180"/>
      <c r="BFT180"/>
      <c r="BFU180"/>
      <c r="BFV180"/>
      <c r="BFW180"/>
      <c r="BFX180"/>
      <c r="BFY180"/>
      <c r="BFZ180"/>
      <c r="BGA180"/>
      <c r="BGB180"/>
      <c r="BGC180"/>
      <c r="BGD180"/>
      <c r="BGE180"/>
      <c r="BGF180"/>
      <c r="BGG180"/>
      <c r="BGH180"/>
      <c r="BGI180"/>
      <c r="BGJ180"/>
      <c r="BGK180"/>
      <c r="BGL180"/>
      <c r="BGM180"/>
      <c r="BGN180"/>
      <c r="BGO180"/>
      <c r="BGP180"/>
      <c r="BGQ180"/>
      <c r="BGR180"/>
      <c r="BGS180"/>
      <c r="BGT180"/>
      <c r="BGU180"/>
      <c r="BGV180"/>
      <c r="BGW180"/>
      <c r="BGX180"/>
      <c r="BGY180"/>
      <c r="BGZ180"/>
      <c r="BHA180"/>
      <c r="BHB180"/>
      <c r="BHC180"/>
      <c r="BHD180"/>
      <c r="BHE180"/>
      <c r="BHF180"/>
      <c r="BHG180"/>
      <c r="BHH180"/>
      <c r="BHI180"/>
      <c r="BHJ180"/>
      <c r="BHK180"/>
      <c r="BHL180"/>
      <c r="BHM180"/>
      <c r="BHN180"/>
      <c r="BHO180"/>
      <c r="BHP180"/>
      <c r="BHQ180"/>
      <c r="BHR180"/>
      <c r="BHS180"/>
      <c r="BHT180"/>
      <c r="BHU180"/>
      <c r="BHV180"/>
      <c r="BHW180"/>
      <c r="BHX180"/>
      <c r="BHY180"/>
      <c r="BHZ180"/>
      <c r="BIA180"/>
      <c r="BIB180"/>
      <c r="BIC180"/>
      <c r="BID180"/>
      <c r="BIE180"/>
      <c r="BIF180"/>
      <c r="BIG180"/>
      <c r="BIH180"/>
      <c r="BII180"/>
      <c r="BIJ180"/>
      <c r="BIK180"/>
      <c r="BIL180"/>
      <c r="BIM180"/>
      <c r="BIN180"/>
      <c r="BIO180"/>
      <c r="BIP180"/>
      <c r="BIQ180"/>
      <c r="BIR180"/>
      <c r="BIS180"/>
      <c r="BIT180"/>
      <c r="BIU180"/>
      <c r="BIV180"/>
      <c r="BIW180"/>
      <c r="BIX180"/>
      <c r="BIY180"/>
      <c r="BIZ180"/>
      <c r="BJA180"/>
      <c r="BJB180"/>
      <c r="BJC180"/>
      <c r="BJD180"/>
      <c r="BJE180"/>
      <c r="BJF180"/>
      <c r="BJG180"/>
      <c r="BJH180"/>
      <c r="BJI180"/>
      <c r="BJJ180"/>
      <c r="BJK180"/>
      <c r="BJL180"/>
      <c r="BJM180"/>
      <c r="BJN180"/>
      <c r="BJO180"/>
      <c r="BJP180"/>
      <c r="BJQ180"/>
      <c r="BJR180"/>
      <c r="BJS180"/>
      <c r="BJT180"/>
      <c r="BJU180"/>
      <c r="BJV180"/>
      <c r="BJW180"/>
      <c r="BJX180"/>
      <c r="BJY180"/>
      <c r="BJZ180"/>
      <c r="BKA180"/>
      <c r="BKB180"/>
      <c r="BKC180"/>
      <c r="BKD180"/>
      <c r="BKE180"/>
      <c r="BKF180"/>
      <c r="BKG180"/>
      <c r="BKH180"/>
      <c r="BKI180"/>
      <c r="BKJ180"/>
      <c r="BKK180"/>
      <c r="BKL180"/>
      <c r="BKM180"/>
      <c r="BKN180"/>
      <c r="BKO180"/>
      <c r="BKP180"/>
      <c r="BKQ180"/>
      <c r="BKR180"/>
      <c r="BKS180"/>
      <c r="BKT180"/>
      <c r="BKU180"/>
      <c r="BKV180"/>
      <c r="BKW180"/>
      <c r="BKX180"/>
      <c r="BKY180"/>
      <c r="BKZ180"/>
      <c r="BLA180"/>
      <c r="BLB180"/>
      <c r="BLC180"/>
      <c r="BLD180"/>
      <c r="BLE180"/>
      <c r="BLF180"/>
      <c r="BLG180"/>
      <c r="BLH180"/>
      <c r="BLI180"/>
      <c r="BLJ180"/>
      <c r="BLK180"/>
      <c r="BLL180"/>
      <c r="BLM180"/>
      <c r="BLN180"/>
      <c r="BLO180"/>
      <c r="BLP180"/>
      <c r="BLQ180"/>
      <c r="BLR180"/>
      <c r="BLS180"/>
      <c r="BLT180"/>
      <c r="BLU180"/>
      <c r="BLV180"/>
      <c r="BLW180"/>
      <c r="BLX180"/>
      <c r="BLY180"/>
      <c r="BLZ180"/>
      <c r="BMA180"/>
      <c r="BMB180"/>
      <c r="BMC180"/>
      <c r="BMD180"/>
      <c r="BME180"/>
      <c r="BMF180"/>
      <c r="BMG180"/>
      <c r="BMH180"/>
      <c r="BMI180"/>
      <c r="BMJ180"/>
      <c r="BMK180"/>
      <c r="BML180"/>
      <c r="BMM180"/>
      <c r="BMN180"/>
      <c r="BMO180"/>
      <c r="BMP180"/>
      <c r="BMQ180"/>
      <c r="BMR180"/>
      <c r="BMS180"/>
      <c r="BMT180"/>
      <c r="BMU180"/>
      <c r="BMV180"/>
      <c r="BMW180"/>
      <c r="BMX180"/>
      <c r="BMY180"/>
      <c r="BMZ180"/>
      <c r="BNA180"/>
      <c r="BNB180"/>
      <c r="BNC180"/>
      <c r="BND180"/>
      <c r="BNE180"/>
      <c r="BNF180"/>
      <c r="BNG180"/>
      <c r="BNH180"/>
      <c r="BNI180"/>
      <c r="BNJ180"/>
      <c r="BNK180"/>
      <c r="BNL180"/>
      <c r="BNM180"/>
      <c r="BNN180"/>
      <c r="BNO180"/>
      <c r="BNP180"/>
      <c r="BNQ180"/>
      <c r="BNR180"/>
      <c r="BNS180"/>
      <c r="BNT180"/>
      <c r="BNU180"/>
      <c r="BNV180"/>
      <c r="BNW180"/>
      <c r="BNX180"/>
      <c r="BNY180"/>
      <c r="BNZ180"/>
      <c r="BOA180"/>
      <c r="BOB180"/>
      <c r="BOC180"/>
      <c r="BOD180"/>
      <c r="BOE180"/>
      <c r="BOF180"/>
      <c r="BOG180"/>
      <c r="BOH180"/>
      <c r="BOI180"/>
      <c r="BOJ180"/>
      <c r="BOK180"/>
      <c r="BOL180"/>
      <c r="BOM180"/>
      <c r="BON180"/>
      <c r="BOO180"/>
      <c r="BOP180"/>
      <c r="BOQ180"/>
      <c r="BOR180"/>
      <c r="BOS180"/>
      <c r="BOT180"/>
      <c r="BOU180"/>
      <c r="BOV180"/>
      <c r="BOW180"/>
      <c r="BOX180"/>
      <c r="BOY180"/>
      <c r="BOZ180"/>
      <c r="BPA180"/>
      <c r="BPB180"/>
      <c r="BPC180"/>
      <c r="BPD180"/>
      <c r="BPE180"/>
      <c r="BPF180"/>
      <c r="BPG180"/>
      <c r="BPH180"/>
      <c r="BPI180"/>
      <c r="BPJ180"/>
      <c r="BPK180"/>
      <c r="BPL180"/>
      <c r="BPM180"/>
      <c r="BPN180"/>
      <c r="BPO180"/>
      <c r="BPP180"/>
      <c r="BPQ180"/>
      <c r="BPR180"/>
      <c r="BPS180"/>
      <c r="BPT180"/>
      <c r="BPU180"/>
      <c r="BPV180"/>
      <c r="BPW180"/>
      <c r="BPX180"/>
      <c r="BPY180"/>
      <c r="BPZ180"/>
      <c r="BQA180"/>
      <c r="BQB180"/>
      <c r="BQC180"/>
      <c r="BQD180"/>
      <c r="BQE180"/>
      <c r="BQF180"/>
      <c r="BQG180"/>
      <c r="BQH180"/>
      <c r="BQI180"/>
      <c r="BQJ180"/>
      <c r="BQK180"/>
      <c r="BQL180"/>
      <c r="BQM180"/>
      <c r="BQN180"/>
      <c r="BQO180"/>
      <c r="BQP180"/>
      <c r="BQQ180"/>
      <c r="BQR180"/>
      <c r="BQS180"/>
      <c r="BQT180"/>
      <c r="BQU180"/>
      <c r="BQV180"/>
      <c r="BQW180"/>
      <c r="BQX180"/>
      <c r="BQY180"/>
      <c r="BQZ180"/>
      <c r="BRA180"/>
      <c r="BRB180"/>
      <c r="BRC180"/>
      <c r="BRD180"/>
      <c r="BRE180"/>
      <c r="BRF180"/>
      <c r="BRG180"/>
      <c r="BRH180"/>
      <c r="BRI180"/>
      <c r="BRJ180"/>
      <c r="BRK180"/>
      <c r="BRL180"/>
      <c r="BRM180"/>
      <c r="BRN180"/>
      <c r="BRO180"/>
      <c r="BRP180"/>
      <c r="BRQ180"/>
      <c r="BRR180"/>
      <c r="BRS180"/>
      <c r="BRT180"/>
      <c r="BRU180"/>
      <c r="BRV180"/>
      <c r="BRW180"/>
      <c r="BRX180"/>
      <c r="BRY180"/>
      <c r="BRZ180"/>
      <c r="BSA180"/>
      <c r="BSB180"/>
      <c r="BSC180"/>
      <c r="BSD180"/>
      <c r="BSE180"/>
      <c r="BSF180"/>
      <c r="BSG180"/>
      <c r="BSH180"/>
      <c r="BSI180"/>
      <c r="BSJ180"/>
      <c r="BSK180"/>
      <c r="BSL180"/>
      <c r="BSM180"/>
      <c r="BSN180"/>
      <c r="BSO180"/>
      <c r="BSP180"/>
      <c r="BSQ180"/>
      <c r="BSR180"/>
      <c r="BSS180"/>
      <c r="BST180"/>
      <c r="BSU180"/>
      <c r="BSV180"/>
      <c r="BSW180"/>
      <c r="BSX180"/>
      <c r="BSY180"/>
      <c r="BSZ180"/>
      <c r="BTA180"/>
      <c r="BTB180"/>
      <c r="BTC180"/>
      <c r="BTD180"/>
      <c r="BTE180"/>
      <c r="BTF180"/>
      <c r="BTG180"/>
      <c r="BTH180"/>
      <c r="BTI180"/>
      <c r="BTJ180"/>
      <c r="BTK180"/>
      <c r="BTL180"/>
      <c r="BTM180"/>
      <c r="BTN180"/>
      <c r="BTO180"/>
      <c r="BTP180"/>
      <c r="BTQ180"/>
      <c r="BTR180"/>
      <c r="BTS180"/>
      <c r="BTT180"/>
      <c r="BTU180"/>
      <c r="BTV180"/>
      <c r="BTW180"/>
      <c r="BTX180"/>
      <c r="BTY180"/>
      <c r="BTZ180"/>
      <c r="BUA180"/>
      <c r="BUB180"/>
      <c r="BUC180"/>
      <c r="BUD180"/>
      <c r="BUE180"/>
      <c r="BUF180"/>
      <c r="BUG180"/>
      <c r="BUH180"/>
      <c r="BUI180"/>
      <c r="BUJ180"/>
      <c r="BUK180"/>
      <c r="BUL180"/>
      <c r="BUM180"/>
      <c r="BUN180"/>
      <c r="BUO180"/>
      <c r="BUP180"/>
      <c r="BUQ180"/>
      <c r="BUR180"/>
      <c r="BUS180"/>
      <c r="BUT180"/>
      <c r="BUU180"/>
      <c r="BUV180"/>
      <c r="BUW180"/>
      <c r="BUX180"/>
      <c r="BUY180"/>
      <c r="BUZ180"/>
      <c r="BVA180"/>
      <c r="BVB180"/>
      <c r="BVC180"/>
      <c r="BVD180"/>
      <c r="BVE180"/>
      <c r="BVF180"/>
      <c r="BVG180"/>
      <c r="BVH180"/>
      <c r="BVI180"/>
      <c r="BVJ180"/>
      <c r="BVK180"/>
      <c r="BVL180"/>
      <c r="BVM180"/>
      <c r="BVN180"/>
      <c r="BVO180"/>
      <c r="BVP180"/>
      <c r="BVQ180"/>
      <c r="BVR180"/>
      <c r="BVS180"/>
      <c r="BVT180"/>
      <c r="BVU180"/>
      <c r="BVV180"/>
      <c r="BVW180"/>
      <c r="BVX180"/>
      <c r="BVY180"/>
      <c r="BVZ180"/>
      <c r="BWA180"/>
      <c r="BWB180"/>
      <c r="BWC180"/>
      <c r="BWD180"/>
      <c r="BWE180"/>
      <c r="BWF180"/>
      <c r="BWG180"/>
      <c r="BWH180"/>
      <c r="BWI180"/>
      <c r="BWJ180"/>
      <c r="BWK180"/>
      <c r="BWL180"/>
      <c r="BWM180"/>
      <c r="BWN180"/>
      <c r="BWO180"/>
      <c r="BWP180"/>
      <c r="BWQ180"/>
      <c r="BWR180"/>
      <c r="BWS180"/>
      <c r="BWT180"/>
      <c r="BWU180"/>
      <c r="BWV180"/>
      <c r="BWW180"/>
      <c r="BWX180"/>
      <c r="BWY180"/>
      <c r="BWZ180"/>
      <c r="BXA180"/>
      <c r="BXB180"/>
      <c r="BXC180"/>
      <c r="BXD180"/>
      <c r="BXE180"/>
      <c r="BXF180"/>
      <c r="BXG180"/>
      <c r="BXH180"/>
      <c r="BXI180"/>
      <c r="BXJ180"/>
      <c r="BXK180"/>
      <c r="BXL180"/>
      <c r="BXM180"/>
      <c r="BXN180"/>
      <c r="BXO180"/>
      <c r="BXP180"/>
      <c r="BXQ180"/>
      <c r="BXR180"/>
      <c r="BXS180"/>
      <c r="BXT180"/>
      <c r="BXU180"/>
      <c r="BXV180"/>
      <c r="BXW180"/>
      <c r="BXX180"/>
      <c r="BXY180"/>
      <c r="BXZ180"/>
      <c r="BYA180"/>
      <c r="BYB180"/>
      <c r="BYC180"/>
      <c r="BYD180"/>
      <c r="BYE180"/>
      <c r="BYF180"/>
      <c r="BYG180"/>
      <c r="BYH180"/>
      <c r="BYI180"/>
      <c r="BYJ180"/>
      <c r="BYK180"/>
      <c r="BYL180"/>
      <c r="BYM180"/>
      <c r="BYN180"/>
      <c r="BYO180"/>
      <c r="BYP180"/>
      <c r="BYQ180"/>
      <c r="BYR180"/>
      <c r="BYS180"/>
      <c r="BYT180"/>
      <c r="BYU180"/>
      <c r="BYV180"/>
      <c r="BYW180"/>
      <c r="BYX180"/>
      <c r="BYY180"/>
      <c r="BYZ180"/>
      <c r="BZA180"/>
      <c r="BZB180"/>
      <c r="BZC180"/>
      <c r="BZD180"/>
      <c r="BZE180"/>
      <c r="BZF180"/>
      <c r="BZG180"/>
      <c r="BZH180"/>
      <c r="BZI180"/>
      <c r="BZJ180"/>
      <c r="BZK180"/>
      <c r="BZL180"/>
      <c r="BZM180"/>
      <c r="BZN180"/>
      <c r="BZO180"/>
      <c r="BZP180"/>
      <c r="BZQ180"/>
      <c r="BZR180"/>
      <c r="BZS180"/>
      <c r="BZT180"/>
      <c r="BZU180"/>
      <c r="BZV180"/>
      <c r="BZW180"/>
      <c r="BZX180"/>
      <c r="BZY180"/>
      <c r="BZZ180"/>
      <c r="CAA180"/>
      <c r="CAB180"/>
      <c r="CAC180"/>
      <c r="CAD180"/>
      <c r="CAE180"/>
      <c r="CAF180"/>
      <c r="CAG180"/>
      <c r="CAH180"/>
      <c r="CAI180"/>
      <c r="CAJ180"/>
      <c r="CAK180"/>
      <c r="CAL180"/>
      <c r="CAM180"/>
      <c r="CAN180"/>
      <c r="CAO180"/>
      <c r="CAP180"/>
      <c r="CAQ180"/>
      <c r="CAR180"/>
      <c r="CAS180"/>
      <c r="CAT180"/>
      <c r="CAU180"/>
      <c r="CAV180"/>
      <c r="CAW180"/>
      <c r="CAX180"/>
      <c r="CAY180"/>
      <c r="CAZ180"/>
      <c r="CBA180"/>
      <c r="CBB180"/>
      <c r="CBC180"/>
      <c r="CBD180"/>
      <c r="CBE180"/>
      <c r="CBF180"/>
      <c r="CBG180"/>
      <c r="CBH180"/>
      <c r="CBI180"/>
      <c r="CBJ180"/>
      <c r="CBK180"/>
      <c r="CBL180"/>
      <c r="CBM180"/>
      <c r="CBN180"/>
      <c r="CBO180"/>
      <c r="CBP180"/>
      <c r="CBQ180"/>
      <c r="CBR180"/>
      <c r="CBS180"/>
      <c r="CBT180"/>
      <c r="CBU180"/>
      <c r="CBV180"/>
      <c r="CBW180"/>
      <c r="CBX180"/>
      <c r="CBY180"/>
      <c r="CBZ180"/>
      <c r="CCA180"/>
      <c r="CCB180"/>
      <c r="CCC180"/>
      <c r="CCD180"/>
      <c r="CCE180"/>
      <c r="CCF180"/>
      <c r="CCG180"/>
      <c r="CCH180"/>
      <c r="CCI180"/>
      <c r="CCJ180"/>
      <c r="CCK180"/>
      <c r="CCL180"/>
      <c r="CCM180"/>
      <c r="CCN180"/>
      <c r="CCO180"/>
      <c r="CCP180"/>
      <c r="CCQ180"/>
      <c r="CCR180"/>
      <c r="CCS180"/>
      <c r="CCT180"/>
      <c r="CCU180"/>
      <c r="CCV180"/>
      <c r="CCW180"/>
      <c r="CCX180"/>
      <c r="CCY180"/>
      <c r="CCZ180"/>
      <c r="CDA180"/>
      <c r="CDB180"/>
      <c r="CDC180"/>
      <c r="CDD180"/>
      <c r="CDE180"/>
      <c r="CDF180"/>
      <c r="CDG180"/>
      <c r="CDH180"/>
      <c r="CDI180"/>
      <c r="CDJ180"/>
      <c r="CDK180"/>
      <c r="CDL180"/>
      <c r="CDM180"/>
      <c r="CDN180"/>
      <c r="CDO180"/>
      <c r="CDP180"/>
      <c r="CDQ180"/>
      <c r="CDR180"/>
      <c r="CDS180"/>
      <c r="CDT180"/>
      <c r="CDU180"/>
      <c r="CDV180"/>
      <c r="CDW180"/>
      <c r="CDX180"/>
      <c r="CDY180"/>
      <c r="CDZ180"/>
      <c r="CEA180"/>
      <c r="CEB180"/>
      <c r="CEC180"/>
      <c r="CED180"/>
      <c r="CEE180"/>
      <c r="CEF180"/>
      <c r="CEG180"/>
      <c r="CEH180"/>
      <c r="CEI180"/>
      <c r="CEJ180"/>
      <c r="CEK180"/>
      <c r="CEL180"/>
      <c r="CEM180"/>
      <c r="CEN180"/>
      <c r="CEO180"/>
      <c r="CEP180"/>
      <c r="CEQ180"/>
      <c r="CER180"/>
      <c r="CES180"/>
      <c r="CET180"/>
      <c r="CEU180"/>
      <c r="CEV180"/>
      <c r="CEW180"/>
      <c r="CEX180"/>
      <c r="CEY180"/>
      <c r="CEZ180"/>
      <c r="CFA180"/>
      <c r="CFB180"/>
      <c r="CFC180"/>
      <c r="CFD180"/>
      <c r="CFE180"/>
      <c r="CFF180"/>
      <c r="CFG180"/>
      <c r="CFH180"/>
      <c r="CFI180"/>
      <c r="CFJ180"/>
      <c r="CFK180"/>
      <c r="CFL180"/>
      <c r="CFM180"/>
      <c r="CFN180"/>
      <c r="CFO180"/>
      <c r="CFP180"/>
      <c r="CFQ180"/>
      <c r="CFR180"/>
      <c r="CFS180"/>
      <c r="CFT180"/>
      <c r="CFU180"/>
      <c r="CFV180"/>
      <c r="CFW180"/>
      <c r="CFX180"/>
      <c r="CFY180"/>
      <c r="CFZ180"/>
      <c r="CGA180"/>
      <c r="CGB180"/>
      <c r="CGC180"/>
      <c r="CGD180"/>
      <c r="CGE180"/>
      <c r="CGF180"/>
      <c r="CGG180"/>
      <c r="CGH180"/>
      <c r="CGI180"/>
      <c r="CGJ180"/>
      <c r="CGK180"/>
      <c r="CGL180"/>
      <c r="CGM180"/>
      <c r="CGN180"/>
      <c r="CGO180"/>
      <c r="CGP180"/>
      <c r="CGQ180"/>
      <c r="CGR180"/>
      <c r="CGS180"/>
      <c r="CGT180"/>
      <c r="CGU180"/>
      <c r="CGV180"/>
      <c r="CGW180"/>
      <c r="CGX180"/>
      <c r="CGY180"/>
      <c r="CGZ180"/>
      <c r="CHA180"/>
      <c r="CHB180"/>
      <c r="CHC180"/>
      <c r="CHD180"/>
      <c r="CHE180"/>
      <c r="CHF180"/>
      <c r="CHG180"/>
      <c r="CHH180"/>
      <c r="CHI180"/>
      <c r="CHJ180"/>
      <c r="CHK180"/>
      <c r="CHL180"/>
      <c r="CHM180"/>
      <c r="CHN180"/>
      <c r="CHO180"/>
      <c r="CHP180"/>
      <c r="CHQ180"/>
      <c r="CHR180"/>
      <c r="CHS180"/>
      <c r="CHT180"/>
      <c r="CHU180"/>
      <c r="CHV180"/>
      <c r="CHW180"/>
      <c r="CHX180"/>
      <c r="CHY180"/>
      <c r="CHZ180"/>
      <c r="CIA180"/>
      <c r="CIB180"/>
      <c r="CIC180"/>
      <c r="CID180"/>
      <c r="CIE180"/>
      <c r="CIF180"/>
      <c r="CIG180"/>
      <c r="CIH180"/>
      <c r="CII180"/>
      <c r="CIJ180"/>
      <c r="CIK180"/>
      <c r="CIL180"/>
      <c r="CIM180"/>
      <c r="CIN180"/>
      <c r="CIO180"/>
      <c r="CIP180"/>
      <c r="CIQ180"/>
      <c r="CIR180"/>
      <c r="CIS180"/>
      <c r="CIT180"/>
      <c r="CIU180"/>
      <c r="CIV180"/>
      <c r="CIW180"/>
      <c r="CIX180"/>
      <c r="CIY180"/>
      <c r="CIZ180"/>
      <c r="CJA180"/>
      <c r="CJB180"/>
      <c r="CJC180"/>
      <c r="CJD180"/>
      <c r="CJE180"/>
      <c r="CJF180"/>
      <c r="CJG180"/>
      <c r="CJH180"/>
      <c r="CJI180"/>
      <c r="CJJ180"/>
      <c r="CJK180"/>
      <c r="CJL180"/>
      <c r="CJM180"/>
      <c r="CJN180"/>
      <c r="CJO180"/>
      <c r="CJP180"/>
      <c r="CJQ180"/>
      <c r="CJR180"/>
      <c r="CJS180"/>
      <c r="CJT180"/>
      <c r="CJU180"/>
      <c r="CJV180"/>
      <c r="CJW180"/>
      <c r="CJX180"/>
      <c r="CJY180"/>
      <c r="CJZ180"/>
      <c r="CKA180"/>
      <c r="CKB180"/>
      <c r="CKC180"/>
      <c r="CKD180"/>
      <c r="CKE180"/>
      <c r="CKF180"/>
      <c r="CKG180"/>
      <c r="CKH180"/>
      <c r="CKI180"/>
      <c r="CKJ180"/>
      <c r="CKK180"/>
      <c r="CKL180"/>
      <c r="CKM180"/>
      <c r="CKN180"/>
      <c r="CKO180"/>
      <c r="CKP180"/>
      <c r="CKQ180"/>
      <c r="CKR180"/>
      <c r="CKS180"/>
      <c r="CKT180"/>
      <c r="CKU180"/>
      <c r="CKV180"/>
      <c r="CKW180"/>
      <c r="CKX180"/>
      <c r="CKY180"/>
      <c r="CKZ180"/>
      <c r="CLA180"/>
      <c r="CLB180"/>
      <c r="CLC180"/>
      <c r="CLD180"/>
      <c r="CLE180"/>
      <c r="CLF180"/>
      <c r="CLG180"/>
      <c r="CLH180"/>
      <c r="CLI180"/>
      <c r="CLJ180"/>
      <c r="CLK180"/>
      <c r="CLL180"/>
      <c r="CLM180"/>
      <c r="CLN180"/>
      <c r="CLO180"/>
      <c r="CLP180"/>
      <c r="CLQ180"/>
      <c r="CLR180"/>
      <c r="CLS180"/>
      <c r="CLT180"/>
      <c r="CLU180"/>
      <c r="CLV180"/>
      <c r="CLW180"/>
      <c r="CLX180"/>
      <c r="CLY180"/>
      <c r="CLZ180"/>
      <c r="CMA180"/>
      <c r="CMB180"/>
      <c r="CMC180"/>
      <c r="CMD180"/>
      <c r="CME180"/>
      <c r="CMF180"/>
      <c r="CMG180"/>
      <c r="CMH180"/>
      <c r="CMI180"/>
      <c r="CMJ180"/>
      <c r="CMK180"/>
      <c r="CML180"/>
      <c r="CMM180"/>
      <c r="CMN180"/>
      <c r="CMO180"/>
      <c r="CMP180"/>
      <c r="CMQ180"/>
      <c r="CMR180"/>
      <c r="CMS180"/>
      <c r="CMT180"/>
      <c r="CMU180"/>
      <c r="CMV180"/>
      <c r="CMW180"/>
      <c r="CMX180"/>
      <c r="CMY180"/>
      <c r="CMZ180"/>
      <c r="CNA180"/>
      <c r="CNB180"/>
      <c r="CNC180"/>
      <c r="CND180"/>
      <c r="CNE180"/>
      <c r="CNF180"/>
      <c r="CNG180"/>
      <c r="CNH180"/>
      <c r="CNI180"/>
      <c r="CNJ180"/>
      <c r="CNK180"/>
      <c r="CNL180"/>
      <c r="CNM180"/>
      <c r="CNN180"/>
      <c r="CNO180"/>
      <c r="CNP180"/>
      <c r="CNQ180"/>
      <c r="CNR180"/>
      <c r="CNS180"/>
      <c r="CNT180"/>
      <c r="CNU180"/>
      <c r="CNV180"/>
      <c r="CNW180"/>
      <c r="CNX180"/>
      <c r="CNY180"/>
      <c r="CNZ180"/>
      <c r="COA180"/>
      <c r="COB180"/>
      <c r="COC180"/>
      <c r="COD180"/>
      <c r="COE180"/>
      <c r="COF180"/>
      <c r="COG180"/>
      <c r="COH180"/>
      <c r="COI180"/>
      <c r="COJ180"/>
      <c r="COK180"/>
      <c r="COL180"/>
      <c r="COM180"/>
      <c r="CON180"/>
      <c r="COO180"/>
      <c r="COP180"/>
      <c r="COQ180"/>
      <c r="COR180"/>
      <c r="COS180"/>
      <c r="COT180"/>
      <c r="COU180"/>
      <c r="COV180"/>
      <c r="COW180"/>
      <c r="COX180"/>
      <c r="COY180"/>
      <c r="COZ180"/>
      <c r="CPA180"/>
      <c r="CPB180"/>
      <c r="CPC180"/>
      <c r="CPD180"/>
      <c r="CPE180"/>
      <c r="CPF180"/>
      <c r="CPG180"/>
      <c r="CPH180"/>
      <c r="CPI180"/>
      <c r="CPJ180"/>
      <c r="CPK180"/>
      <c r="CPL180"/>
      <c r="CPM180"/>
      <c r="CPN180"/>
      <c r="CPO180"/>
      <c r="CPP180"/>
      <c r="CPQ180"/>
      <c r="CPR180"/>
      <c r="CPS180"/>
      <c r="CPT180"/>
      <c r="CPU180"/>
      <c r="CPV180"/>
      <c r="CPW180"/>
      <c r="CPX180"/>
      <c r="CPY180"/>
      <c r="CPZ180"/>
      <c r="CQA180"/>
      <c r="CQB180"/>
      <c r="CQC180"/>
      <c r="CQD180"/>
      <c r="CQE180"/>
      <c r="CQF180"/>
      <c r="CQG180"/>
      <c r="CQH180"/>
      <c r="CQI180"/>
      <c r="CQJ180"/>
      <c r="CQK180"/>
      <c r="CQL180"/>
      <c r="CQM180"/>
      <c r="CQN180"/>
      <c r="CQO180"/>
      <c r="CQP180"/>
      <c r="CQQ180"/>
      <c r="CQR180"/>
      <c r="CQS180"/>
      <c r="CQT180"/>
      <c r="CQU180"/>
      <c r="CQV180"/>
      <c r="CQW180"/>
      <c r="CQX180"/>
      <c r="CQY180"/>
      <c r="CQZ180"/>
      <c r="CRA180"/>
      <c r="CRB180"/>
      <c r="CRC180"/>
      <c r="CRD180"/>
      <c r="CRE180"/>
      <c r="CRF180"/>
      <c r="CRG180"/>
      <c r="CRH180"/>
      <c r="CRI180"/>
      <c r="CRJ180"/>
      <c r="CRK180"/>
      <c r="CRL180"/>
      <c r="CRM180"/>
      <c r="CRN180"/>
      <c r="CRO180"/>
      <c r="CRP180"/>
      <c r="CRQ180"/>
      <c r="CRR180"/>
      <c r="CRS180"/>
      <c r="CRT180"/>
      <c r="CRU180"/>
      <c r="CRV180"/>
      <c r="CRW180"/>
      <c r="CRX180"/>
      <c r="CRY180"/>
      <c r="CRZ180"/>
      <c r="CSA180"/>
      <c r="CSB180"/>
      <c r="CSC180"/>
      <c r="CSD180"/>
      <c r="CSE180"/>
      <c r="CSF180"/>
      <c r="CSG180"/>
      <c r="CSH180"/>
      <c r="CSI180"/>
      <c r="CSJ180"/>
      <c r="CSK180"/>
      <c r="CSL180"/>
      <c r="CSM180"/>
      <c r="CSN180"/>
      <c r="CSO180"/>
      <c r="CSP180"/>
      <c r="CSQ180"/>
      <c r="CSR180"/>
      <c r="CSS180"/>
      <c r="CST180"/>
      <c r="CSU180"/>
      <c r="CSV180"/>
      <c r="CSW180"/>
      <c r="CSX180"/>
      <c r="CSY180"/>
      <c r="CSZ180"/>
      <c r="CTA180"/>
      <c r="CTB180"/>
      <c r="CTC180"/>
      <c r="CTD180"/>
      <c r="CTE180"/>
      <c r="CTF180"/>
      <c r="CTG180"/>
      <c r="CTH180"/>
      <c r="CTI180"/>
      <c r="CTJ180"/>
      <c r="CTK180"/>
      <c r="CTL180"/>
      <c r="CTM180"/>
      <c r="CTN180"/>
      <c r="CTO180"/>
      <c r="CTP180"/>
      <c r="CTQ180"/>
      <c r="CTR180"/>
      <c r="CTS180"/>
      <c r="CTT180"/>
      <c r="CTU180"/>
      <c r="CTV180"/>
      <c r="CTW180"/>
      <c r="CTX180"/>
      <c r="CTY180"/>
      <c r="CTZ180"/>
      <c r="CUA180"/>
      <c r="CUB180"/>
      <c r="CUC180"/>
      <c r="CUD180"/>
      <c r="CUE180"/>
      <c r="CUF180"/>
      <c r="CUG180"/>
      <c r="CUH180"/>
      <c r="CUI180"/>
      <c r="CUJ180"/>
      <c r="CUK180"/>
      <c r="CUL180"/>
      <c r="CUM180"/>
      <c r="CUN180"/>
      <c r="CUO180"/>
      <c r="CUP180"/>
      <c r="CUQ180"/>
      <c r="CUR180"/>
      <c r="CUS180"/>
      <c r="CUT180"/>
      <c r="CUU180"/>
      <c r="CUV180"/>
      <c r="CUW180"/>
      <c r="CUX180"/>
      <c r="CUY180"/>
      <c r="CUZ180"/>
      <c r="CVA180"/>
      <c r="CVB180"/>
      <c r="CVC180"/>
      <c r="CVD180"/>
      <c r="CVE180"/>
      <c r="CVF180"/>
      <c r="CVG180"/>
      <c r="CVH180"/>
      <c r="CVI180"/>
      <c r="CVJ180"/>
      <c r="CVK180"/>
      <c r="CVL180"/>
      <c r="CVM180"/>
      <c r="CVN180"/>
      <c r="CVO180"/>
      <c r="CVP180"/>
      <c r="CVQ180"/>
      <c r="CVR180"/>
      <c r="CVS180"/>
      <c r="CVT180"/>
      <c r="CVU180"/>
      <c r="CVV180"/>
      <c r="CVW180"/>
      <c r="CVX180"/>
      <c r="CVY180"/>
      <c r="CVZ180"/>
      <c r="CWA180"/>
      <c r="CWB180"/>
      <c r="CWC180"/>
      <c r="CWD180"/>
      <c r="CWE180"/>
      <c r="CWF180"/>
      <c r="CWG180"/>
      <c r="CWH180"/>
      <c r="CWI180"/>
      <c r="CWJ180"/>
      <c r="CWK180"/>
      <c r="CWL180"/>
      <c r="CWM180"/>
      <c r="CWN180"/>
      <c r="CWO180"/>
      <c r="CWP180"/>
      <c r="CWQ180"/>
      <c r="CWR180"/>
      <c r="CWS180"/>
      <c r="CWT180"/>
      <c r="CWU180"/>
      <c r="CWV180"/>
      <c r="CWW180"/>
      <c r="CWX180"/>
      <c r="CWY180"/>
      <c r="CWZ180"/>
      <c r="CXA180"/>
      <c r="CXB180"/>
      <c r="CXC180"/>
      <c r="CXD180"/>
      <c r="CXE180"/>
      <c r="CXF180"/>
      <c r="CXG180"/>
      <c r="CXH180"/>
      <c r="CXI180"/>
      <c r="CXJ180"/>
      <c r="CXK180"/>
      <c r="CXL180"/>
      <c r="CXM180"/>
      <c r="CXN180"/>
      <c r="CXO180"/>
      <c r="CXP180"/>
      <c r="CXQ180"/>
      <c r="CXR180"/>
      <c r="CXS180"/>
      <c r="CXT180"/>
      <c r="CXU180"/>
      <c r="CXV180"/>
      <c r="CXW180"/>
      <c r="CXX180"/>
      <c r="CXY180"/>
      <c r="CXZ180"/>
      <c r="CYA180"/>
      <c r="CYB180"/>
      <c r="CYC180"/>
      <c r="CYD180"/>
      <c r="CYE180"/>
      <c r="CYF180"/>
      <c r="CYG180"/>
      <c r="CYH180"/>
      <c r="CYI180"/>
      <c r="CYJ180"/>
      <c r="CYK180"/>
      <c r="CYL180"/>
      <c r="CYM180"/>
      <c r="CYN180"/>
      <c r="CYO180"/>
      <c r="CYP180"/>
      <c r="CYQ180"/>
      <c r="CYR180"/>
      <c r="CYS180"/>
      <c r="CYT180"/>
      <c r="CYU180"/>
      <c r="CYV180"/>
      <c r="CYW180"/>
      <c r="CYX180"/>
      <c r="CYY180"/>
      <c r="CYZ180"/>
      <c r="CZA180"/>
      <c r="CZB180"/>
      <c r="CZC180"/>
      <c r="CZD180"/>
      <c r="CZE180"/>
      <c r="CZF180"/>
      <c r="CZG180"/>
      <c r="CZH180"/>
      <c r="CZI180"/>
      <c r="CZJ180"/>
      <c r="CZK180"/>
      <c r="CZL180"/>
      <c r="CZM180"/>
      <c r="CZN180"/>
      <c r="CZO180"/>
      <c r="CZP180"/>
      <c r="CZQ180"/>
      <c r="CZR180"/>
      <c r="CZS180"/>
      <c r="CZT180"/>
      <c r="CZU180"/>
      <c r="CZV180"/>
      <c r="CZW180"/>
      <c r="CZX180"/>
      <c r="CZY180"/>
      <c r="CZZ180"/>
      <c r="DAA180"/>
      <c r="DAB180"/>
      <c r="DAC180"/>
      <c r="DAD180"/>
      <c r="DAE180"/>
      <c r="DAF180"/>
      <c r="DAG180"/>
      <c r="DAH180"/>
      <c r="DAI180"/>
      <c r="DAJ180"/>
      <c r="DAK180"/>
      <c r="DAL180"/>
      <c r="DAM180"/>
      <c r="DAN180"/>
      <c r="DAO180"/>
      <c r="DAP180"/>
      <c r="DAQ180"/>
      <c r="DAR180"/>
      <c r="DAS180"/>
      <c r="DAT180"/>
      <c r="DAU180"/>
      <c r="DAV180"/>
      <c r="DAW180"/>
      <c r="DAX180"/>
      <c r="DAY180"/>
      <c r="DAZ180"/>
      <c r="DBA180"/>
      <c r="DBB180"/>
      <c r="DBC180"/>
      <c r="DBD180"/>
      <c r="DBE180"/>
      <c r="DBF180"/>
      <c r="DBG180"/>
      <c r="DBH180"/>
      <c r="DBI180"/>
      <c r="DBJ180"/>
      <c r="DBK180"/>
      <c r="DBL180"/>
      <c r="DBM180"/>
      <c r="DBN180"/>
      <c r="DBO180"/>
      <c r="DBP180"/>
      <c r="DBQ180"/>
      <c r="DBR180"/>
      <c r="DBS180"/>
      <c r="DBT180"/>
      <c r="DBU180"/>
      <c r="DBV180"/>
      <c r="DBW180"/>
      <c r="DBX180"/>
      <c r="DBY180"/>
      <c r="DBZ180"/>
      <c r="DCA180"/>
      <c r="DCB180"/>
      <c r="DCC180"/>
      <c r="DCD180"/>
      <c r="DCE180"/>
      <c r="DCF180"/>
      <c r="DCG180"/>
      <c r="DCH180"/>
      <c r="DCI180"/>
      <c r="DCJ180"/>
      <c r="DCK180"/>
      <c r="DCL180"/>
      <c r="DCM180"/>
      <c r="DCN180"/>
      <c r="DCO180"/>
      <c r="DCP180"/>
      <c r="DCQ180"/>
      <c r="DCR180"/>
      <c r="DCS180"/>
      <c r="DCT180"/>
      <c r="DCU180"/>
      <c r="DCV180"/>
      <c r="DCW180"/>
      <c r="DCX180"/>
      <c r="DCY180"/>
      <c r="DCZ180"/>
      <c r="DDA180"/>
      <c r="DDB180"/>
      <c r="DDC180"/>
      <c r="DDD180"/>
      <c r="DDE180"/>
      <c r="DDF180"/>
      <c r="DDG180"/>
      <c r="DDH180"/>
      <c r="DDI180"/>
      <c r="DDJ180"/>
      <c r="DDK180"/>
      <c r="DDL180"/>
      <c r="DDM180"/>
      <c r="DDN180"/>
      <c r="DDO180"/>
      <c r="DDP180"/>
      <c r="DDQ180"/>
      <c r="DDR180"/>
      <c r="DDS180"/>
      <c r="DDT180"/>
      <c r="DDU180"/>
      <c r="DDV180"/>
      <c r="DDW180"/>
      <c r="DDX180"/>
      <c r="DDY180"/>
      <c r="DDZ180"/>
      <c r="DEA180"/>
      <c r="DEB180"/>
      <c r="DEC180"/>
      <c r="DED180"/>
      <c r="DEE180"/>
      <c r="DEF180"/>
      <c r="DEG180"/>
      <c r="DEH180"/>
      <c r="DEI180"/>
      <c r="DEJ180"/>
      <c r="DEK180"/>
      <c r="DEL180"/>
      <c r="DEM180"/>
      <c r="DEN180"/>
      <c r="DEO180"/>
      <c r="DEP180"/>
      <c r="DEQ180"/>
      <c r="DER180"/>
      <c r="DES180"/>
      <c r="DET180"/>
      <c r="DEU180"/>
      <c r="DEV180"/>
      <c r="DEW180"/>
      <c r="DEX180"/>
      <c r="DEY180"/>
      <c r="DEZ180"/>
      <c r="DFA180"/>
      <c r="DFB180"/>
      <c r="DFC180"/>
      <c r="DFD180"/>
      <c r="DFE180"/>
      <c r="DFF180"/>
      <c r="DFG180"/>
      <c r="DFH180"/>
      <c r="DFI180"/>
      <c r="DFJ180"/>
      <c r="DFK180"/>
      <c r="DFL180"/>
      <c r="DFM180"/>
      <c r="DFN180"/>
      <c r="DFO180"/>
      <c r="DFP180"/>
      <c r="DFQ180"/>
      <c r="DFR180"/>
      <c r="DFS180"/>
      <c r="DFT180"/>
      <c r="DFU180"/>
      <c r="DFV180"/>
      <c r="DFW180"/>
      <c r="DFX180"/>
      <c r="DFY180"/>
      <c r="DFZ180"/>
      <c r="DGA180"/>
      <c r="DGB180"/>
      <c r="DGC180"/>
      <c r="DGD180"/>
      <c r="DGE180"/>
      <c r="DGF180"/>
      <c r="DGG180"/>
      <c r="DGH180"/>
      <c r="DGI180"/>
      <c r="DGJ180"/>
      <c r="DGK180"/>
      <c r="DGL180"/>
      <c r="DGM180"/>
      <c r="DGN180"/>
      <c r="DGO180"/>
      <c r="DGP180"/>
      <c r="DGQ180"/>
      <c r="DGR180"/>
      <c r="DGS180"/>
      <c r="DGT180"/>
      <c r="DGU180"/>
      <c r="DGV180"/>
      <c r="DGW180"/>
      <c r="DGX180"/>
      <c r="DGY180"/>
      <c r="DGZ180"/>
      <c r="DHA180"/>
      <c r="DHB180"/>
      <c r="DHC180"/>
      <c r="DHD180"/>
      <c r="DHE180"/>
      <c r="DHF180"/>
      <c r="DHG180"/>
      <c r="DHH180"/>
      <c r="DHI180"/>
      <c r="DHJ180"/>
      <c r="DHK180"/>
      <c r="DHL180"/>
      <c r="DHM180"/>
      <c r="DHN180"/>
      <c r="DHO180"/>
      <c r="DHP180"/>
      <c r="DHQ180"/>
      <c r="DHR180"/>
      <c r="DHS180"/>
      <c r="DHT180"/>
      <c r="DHU180"/>
      <c r="DHV180"/>
      <c r="DHW180"/>
      <c r="DHX180"/>
      <c r="DHY180"/>
      <c r="DHZ180"/>
      <c r="DIA180"/>
      <c r="DIB180"/>
      <c r="DIC180"/>
      <c r="DID180"/>
      <c r="DIE180"/>
      <c r="DIF180"/>
      <c r="DIG180"/>
      <c r="DIH180"/>
      <c r="DII180"/>
      <c r="DIJ180"/>
      <c r="DIK180"/>
      <c r="DIL180"/>
      <c r="DIM180"/>
      <c r="DIN180"/>
      <c r="DIO180"/>
      <c r="DIP180"/>
      <c r="DIQ180"/>
      <c r="DIR180"/>
      <c r="DIS180"/>
      <c r="DIT180"/>
      <c r="DIU180"/>
      <c r="DIV180"/>
      <c r="DIW180"/>
      <c r="DIX180"/>
      <c r="DIY180"/>
      <c r="DIZ180"/>
      <c r="DJA180"/>
      <c r="DJB180"/>
      <c r="DJC180"/>
      <c r="DJD180"/>
      <c r="DJE180"/>
      <c r="DJF180"/>
      <c r="DJG180"/>
      <c r="DJH180"/>
      <c r="DJI180"/>
      <c r="DJJ180"/>
      <c r="DJK180"/>
      <c r="DJL180"/>
      <c r="DJM180"/>
      <c r="DJN180"/>
      <c r="DJO180"/>
      <c r="DJP180"/>
      <c r="DJQ180"/>
      <c r="DJR180"/>
      <c r="DJS180"/>
      <c r="DJT180"/>
      <c r="DJU180"/>
      <c r="DJV180"/>
      <c r="DJW180"/>
      <c r="DJX180"/>
      <c r="DJY180"/>
      <c r="DJZ180"/>
      <c r="DKA180"/>
      <c r="DKB180"/>
      <c r="DKC180"/>
      <c r="DKD180"/>
      <c r="DKE180"/>
      <c r="DKF180"/>
      <c r="DKG180"/>
      <c r="DKH180"/>
      <c r="DKI180"/>
      <c r="DKJ180"/>
      <c r="DKK180"/>
      <c r="DKL180"/>
      <c r="DKM180"/>
      <c r="DKN180"/>
      <c r="DKO180"/>
      <c r="DKP180"/>
      <c r="DKQ180"/>
      <c r="DKR180"/>
      <c r="DKS180"/>
      <c r="DKT180"/>
      <c r="DKU180"/>
      <c r="DKV180"/>
      <c r="DKW180"/>
      <c r="DKX180"/>
      <c r="DKY180"/>
      <c r="DKZ180"/>
      <c r="DLA180"/>
      <c r="DLB180"/>
      <c r="DLC180"/>
      <c r="DLD180"/>
      <c r="DLE180"/>
      <c r="DLF180"/>
      <c r="DLG180"/>
      <c r="DLH180"/>
      <c r="DLI180"/>
      <c r="DLJ180"/>
      <c r="DLK180"/>
      <c r="DLL180"/>
      <c r="DLM180"/>
      <c r="DLN180"/>
      <c r="DLO180"/>
      <c r="DLP180"/>
      <c r="DLQ180"/>
      <c r="DLR180"/>
      <c r="DLS180"/>
      <c r="DLT180"/>
      <c r="DLU180"/>
      <c r="DLV180"/>
      <c r="DLW180"/>
      <c r="DLX180"/>
      <c r="DLY180"/>
      <c r="DLZ180"/>
      <c r="DMA180"/>
      <c r="DMB180"/>
      <c r="DMC180"/>
      <c r="DMD180"/>
      <c r="DME180"/>
      <c r="DMF180"/>
      <c r="DMG180"/>
      <c r="DMH180"/>
      <c r="DMI180"/>
      <c r="DMJ180"/>
      <c r="DMK180"/>
      <c r="DML180"/>
      <c r="DMM180"/>
      <c r="DMN180"/>
      <c r="DMO180"/>
      <c r="DMP180"/>
      <c r="DMQ180"/>
      <c r="DMR180"/>
      <c r="DMS180"/>
      <c r="DMT180"/>
      <c r="DMU180"/>
      <c r="DMV180"/>
      <c r="DMW180"/>
      <c r="DMX180"/>
      <c r="DMY180"/>
      <c r="DMZ180"/>
      <c r="DNA180"/>
      <c r="DNB180"/>
      <c r="DNC180"/>
      <c r="DND180"/>
      <c r="DNE180"/>
      <c r="DNF180"/>
      <c r="DNG180"/>
      <c r="DNH180"/>
      <c r="DNI180"/>
      <c r="DNJ180"/>
      <c r="DNK180"/>
      <c r="DNL180"/>
      <c r="DNM180"/>
      <c r="DNN180"/>
      <c r="DNO180"/>
      <c r="DNP180"/>
      <c r="DNQ180"/>
      <c r="DNR180"/>
      <c r="DNS180"/>
      <c r="DNT180"/>
      <c r="DNU180"/>
      <c r="DNV180"/>
      <c r="DNW180"/>
      <c r="DNX180"/>
      <c r="DNY180"/>
      <c r="DNZ180"/>
      <c r="DOA180"/>
      <c r="DOB180"/>
      <c r="DOC180"/>
      <c r="DOD180"/>
      <c r="DOE180"/>
      <c r="DOF180"/>
      <c r="DOG180"/>
      <c r="DOH180"/>
      <c r="DOI180"/>
      <c r="DOJ180"/>
      <c r="DOK180"/>
      <c r="DOL180"/>
      <c r="DOM180"/>
      <c r="DON180"/>
      <c r="DOO180"/>
      <c r="DOP180"/>
      <c r="DOQ180"/>
      <c r="DOR180"/>
      <c r="DOS180"/>
      <c r="DOT180"/>
      <c r="DOU180"/>
      <c r="DOV180"/>
      <c r="DOW180"/>
      <c r="DOX180"/>
      <c r="DOY180"/>
      <c r="DOZ180"/>
      <c r="DPA180"/>
      <c r="DPB180"/>
      <c r="DPC180"/>
      <c r="DPD180"/>
      <c r="DPE180"/>
      <c r="DPF180"/>
      <c r="DPG180"/>
      <c r="DPH180"/>
      <c r="DPI180"/>
      <c r="DPJ180"/>
      <c r="DPK180"/>
      <c r="DPL180"/>
      <c r="DPM180"/>
      <c r="DPN180"/>
      <c r="DPO180"/>
      <c r="DPP180"/>
      <c r="DPQ180"/>
      <c r="DPR180"/>
      <c r="DPS180"/>
      <c r="DPT180"/>
      <c r="DPU180"/>
      <c r="DPV180"/>
      <c r="DPW180"/>
      <c r="DPX180"/>
      <c r="DPY180"/>
      <c r="DPZ180"/>
      <c r="DQA180"/>
      <c r="DQB180"/>
      <c r="DQC180"/>
      <c r="DQD180"/>
      <c r="DQE180"/>
      <c r="DQF180"/>
      <c r="DQG180"/>
      <c r="DQH180"/>
      <c r="DQI180"/>
      <c r="DQJ180"/>
      <c r="DQK180"/>
      <c r="DQL180"/>
      <c r="DQM180"/>
      <c r="DQN180"/>
      <c r="DQO180"/>
      <c r="DQP180"/>
      <c r="DQQ180"/>
      <c r="DQR180"/>
      <c r="DQS180"/>
      <c r="DQT180"/>
      <c r="DQU180"/>
      <c r="DQV180"/>
      <c r="DQW180"/>
      <c r="DQX180"/>
      <c r="DQY180"/>
      <c r="DQZ180"/>
      <c r="DRA180"/>
      <c r="DRB180"/>
      <c r="DRC180"/>
      <c r="DRD180"/>
      <c r="DRE180"/>
      <c r="DRF180"/>
      <c r="DRG180"/>
      <c r="DRH180"/>
      <c r="DRI180"/>
      <c r="DRJ180"/>
      <c r="DRK180"/>
      <c r="DRL180"/>
      <c r="DRM180"/>
      <c r="DRN180"/>
      <c r="DRO180"/>
      <c r="DRP180"/>
      <c r="DRQ180"/>
      <c r="DRR180"/>
      <c r="DRS180"/>
      <c r="DRT180"/>
      <c r="DRU180"/>
      <c r="DRV180"/>
      <c r="DRW180"/>
      <c r="DRX180"/>
      <c r="DRY180"/>
      <c r="DRZ180"/>
      <c r="DSA180"/>
      <c r="DSB180"/>
      <c r="DSC180"/>
      <c r="DSD180"/>
      <c r="DSE180"/>
      <c r="DSF180"/>
      <c r="DSG180"/>
      <c r="DSH180"/>
      <c r="DSI180"/>
      <c r="DSJ180"/>
      <c r="DSK180"/>
      <c r="DSL180"/>
      <c r="DSM180"/>
      <c r="DSN180"/>
      <c r="DSO180"/>
      <c r="DSP180"/>
      <c r="DSQ180"/>
      <c r="DSR180"/>
      <c r="DSS180"/>
      <c r="DST180"/>
      <c r="DSU180"/>
      <c r="DSV180"/>
      <c r="DSW180"/>
      <c r="DSX180"/>
      <c r="DSY180"/>
      <c r="DSZ180"/>
      <c r="DTA180"/>
      <c r="DTB180"/>
      <c r="DTC180"/>
      <c r="DTD180"/>
      <c r="DTE180"/>
      <c r="DTF180"/>
      <c r="DTG180"/>
      <c r="DTH180"/>
      <c r="DTI180"/>
      <c r="DTJ180"/>
      <c r="DTK180"/>
      <c r="DTL180"/>
      <c r="DTM180"/>
      <c r="DTN180"/>
      <c r="DTO180"/>
      <c r="DTP180"/>
      <c r="DTQ180"/>
      <c r="DTR180"/>
      <c r="DTS180"/>
      <c r="DTT180"/>
      <c r="DTU180"/>
      <c r="DTV180"/>
      <c r="DTW180"/>
      <c r="DTX180"/>
      <c r="DTY180"/>
      <c r="DTZ180"/>
      <c r="DUA180"/>
      <c r="DUB180"/>
      <c r="DUC180"/>
      <c r="DUD180"/>
      <c r="DUE180"/>
      <c r="DUF180"/>
      <c r="DUG180"/>
      <c r="DUH180"/>
      <c r="DUI180"/>
      <c r="DUJ180"/>
      <c r="DUK180"/>
      <c r="DUL180"/>
      <c r="DUM180"/>
      <c r="DUN180"/>
      <c r="DUO180"/>
      <c r="DUP180"/>
      <c r="DUQ180"/>
      <c r="DUR180"/>
      <c r="DUS180"/>
      <c r="DUT180"/>
      <c r="DUU180"/>
      <c r="DUV180"/>
      <c r="DUW180"/>
      <c r="DUX180"/>
      <c r="DUY180"/>
      <c r="DUZ180"/>
      <c r="DVA180"/>
      <c r="DVB180"/>
      <c r="DVC180"/>
      <c r="DVD180"/>
      <c r="DVE180"/>
      <c r="DVF180"/>
      <c r="DVG180"/>
      <c r="DVH180"/>
      <c r="DVI180"/>
      <c r="DVJ180"/>
      <c r="DVK180"/>
      <c r="DVL180"/>
      <c r="DVM180"/>
      <c r="DVN180"/>
      <c r="DVO180"/>
      <c r="DVP180"/>
      <c r="DVQ180"/>
      <c r="DVR180"/>
      <c r="DVS180"/>
      <c r="DVT180"/>
      <c r="DVU180"/>
      <c r="DVV180"/>
      <c r="DVW180"/>
      <c r="DVX180"/>
      <c r="DVY180"/>
      <c r="DVZ180"/>
      <c r="DWA180"/>
      <c r="DWB180"/>
      <c r="DWC180"/>
      <c r="DWD180"/>
      <c r="DWE180"/>
      <c r="DWF180"/>
      <c r="DWG180"/>
      <c r="DWH180"/>
      <c r="DWI180"/>
      <c r="DWJ180"/>
      <c r="DWK180"/>
      <c r="DWL180"/>
      <c r="DWM180"/>
      <c r="DWN180"/>
      <c r="DWO180"/>
      <c r="DWP180"/>
      <c r="DWQ180"/>
      <c r="DWR180"/>
      <c r="DWS180"/>
      <c r="DWT180"/>
      <c r="DWU180"/>
      <c r="DWV180"/>
      <c r="DWW180"/>
      <c r="DWX180"/>
      <c r="DWY180"/>
      <c r="DWZ180"/>
      <c r="DXA180"/>
      <c r="DXB180"/>
      <c r="DXC180"/>
      <c r="DXD180"/>
      <c r="DXE180"/>
      <c r="DXF180"/>
      <c r="DXG180"/>
      <c r="DXH180"/>
      <c r="DXI180"/>
      <c r="DXJ180"/>
      <c r="DXK180"/>
      <c r="DXL180"/>
      <c r="DXM180"/>
      <c r="DXN180"/>
      <c r="DXO180"/>
      <c r="DXP180"/>
      <c r="DXQ180"/>
      <c r="DXR180"/>
      <c r="DXS180"/>
      <c r="DXT180"/>
      <c r="DXU180"/>
      <c r="DXV180"/>
      <c r="DXW180"/>
      <c r="DXX180"/>
      <c r="DXY180"/>
      <c r="DXZ180"/>
      <c r="DYA180"/>
      <c r="DYB180"/>
      <c r="DYC180"/>
      <c r="DYD180"/>
      <c r="DYE180"/>
      <c r="DYF180"/>
      <c r="DYG180"/>
      <c r="DYH180"/>
      <c r="DYI180"/>
      <c r="DYJ180"/>
      <c r="DYK180"/>
      <c r="DYL180"/>
      <c r="DYM180"/>
      <c r="DYN180"/>
      <c r="DYO180"/>
      <c r="DYP180"/>
      <c r="DYQ180"/>
      <c r="DYR180"/>
      <c r="DYS180"/>
      <c r="DYT180"/>
      <c r="DYU180"/>
      <c r="DYV180"/>
      <c r="DYW180"/>
      <c r="DYX180"/>
      <c r="DYY180"/>
      <c r="DYZ180"/>
      <c r="DZA180"/>
      <c r="DZB180"/>
      <c r="DZC180"/>
      <c r="DZD180"/>
      <c r="DZE180"/>
      <c r="DZF180"/>
      <c r="DZG180"/>
      <c r="DZH180"/>
      <c r="DZI180"/>
      <c r="DZJ180"/>
      <c r="DZK180"/>
      <c r="DZL180"/>
      <c r="DZM180"/>
      <c r="DZN180"/>
      <c r="DZO180"/>
      <c r="DZP180"/>
      <c r="DZQ180"/>
      <c r="DZR180"/>
      <c r="DZS180"/>
      <c r="DZT180"/>
      <c r="DZU180"/>
      <c r="DZV180"/>
      <c r="DZW180"/>
      <c r="DZX180"/>
      <c r="DZY180"/>
      <c r="DZZ180"/>
      <c r="EAA180"/>
      <c r="EAB180"/>
      <c r="EAC180"/>
      <c r="EAD180"/>
      <c r="EAE180"/>
      <c r="EAF180"/>
      <c r="EAG180"/>
      <c r="EAH180"/>
      <c r="EAI180"/>
      <c r="EAJ180"/>
      <c r="EAK180"/>
      <c r="EAL180"/>
      <c r="EAM180"/>
      <c r="EAN180"/>
      <c r="EAO180"/>
      <c r="EAP180"/>
      <c r="EAQ180"/>
      <c r="EAR180"/>
      <c r="EAS180"/>
      <c r="EAT180"/>
      <c r="EAU180"/>
      <c r="EAV180"/>
      <c r="EAW180"/>
      <c r="EAX180"/>
      <c r="EAY180"/>
      <c r="EAZ180"/>
      <c r="EBA180"/>
      <c r="EBB180"/>
      <c r="EBC180"/>
      <c r="EBD180"/>
      <c r="EBE180"/>
      <c r="EBF180"/>
      <c r="EBG180"/>
      <c r="EBH180"/>
      <c r="EBI180"/>
      <c r="EBJ180"/>
      <c r="EBK180"/>
      <c r="EBL180"/>
      <c r="EBM180"/>
      <c r="EBN180"/>
      <c r="EBO180"/>
      <c r="EBP180"/>
      <c r="EBQ180"/>
      <c r="EBR180"/>
      <c r="EBS180"/>
      <c r="EBT180"/>
      <c r="EBU180"/>
      <c r="EBV180"/>
      <c r="EBW180"/>
      <c r="EBX180"/>
      <c r="EBY180"/>
      <c r="EBZ180"/>
      <c r="ECA180"/>
      <c r="ECB180"/>
      <c r="ECC180"/>
      <c r="ECD180"/>
      <c r="ECE180"/>
      <c r="ECF180"/>
      <c r="ECG180"/>
      <c r="ECH180"/>
      <c r="ECI180"/>
      <c r="ECJ180"/>
      <c r="ECK180"/>
      <c r="ECL180"/>
      <c r="ECM180"/>
      <c r="ECN180"/>
      <c r="ECO180"/>
      <c r="ECP180"/>
      <c r="ECQ180"/>
      <c r="ECR180"/>
      <c r="ECS180"/>
      <c r="ECT180"/>
      <c r="ECU180"/>
      <c r="ECV180"/>
      <c r="ECW180"/>
      <c r="ECX180"/>
      <c r="ECY180"/>
      <c r="ECZ180"/>
      <c r="EDA180"/>
      <c r="EDB180"/>
      <c r="EDC180"/>
      <c r="EDD180"/>
      <c r="EDE180"/>
      <c r="EDF180"/>
      <c r="EDG180"/>
      <c r="EDH180"/>
      <c r="EDI180"/>
      <c r="EDJ180"/>
      <c r="EDK180"/>
      <c r="EDL180"/>
      <c r="EDM180"/>
      <c r="EDN180"/>
      <c r="EDO180"/>
      <c r="EDP180"/>
      <c r="EDQ180"/>
      <c r="EDR180"/>
      <c r="EDS180"/>
      <c r="EDT180"/>
      <c r="EDU180"/>
      <c r="EDV180"/>
      <c r="EDW180"/>
      <c r="EDX180"/>
      <c r="EDY180"/>
      <c r="EDZ180"/>
      <c r="EEA180"/>
      <c r="EEB180"/>
      <c r="EEC180"/>
      <c r="EED180"/>
      <c r="EEE180"/>
      <c r="EEF180"/>
      <c r="EEG180"/>
      <c r="EEH180"/>
      <c r="EEI180"/>
      <c r="EEJ180"/>
      <c r="EEK180"/>
      <c r="EEL180"/>
      <c r="EEM180"/>
      <c r="EEN180"/>
      <c r="EEO180"/>
      <c r="EEP180"/>
      <c r="EEQ180"/>
      <c r="EER180"/>
      <c r="EES180"/>
      <c r="EET180"/>
      <c r="EEU180"/>
      <c r="EEV180"/>
      <c r="EEW180"/>
      <c r="EEX180"/>
      <c r="EEY180"/>
      <c r="EEZ180"/>
      <c r="EFA180"/>
      <c r="EFB180"/>
      <c r="EFC180"/>
      <c r="EFD180"/>
      <c r="EFE180"/>
      <c r="EFF180"/>
      <c r="EFG180"/>
      <c r="EFH180"/>
      <c r="EFI180"/>
      <c r="EFJ180"/>
      <c r="EFK180"/>
      <c r="EFL180"/>
      <c r="EFM180"/>
      <c r="EFN180"/>
      <c r="EFO180"/>
      <c r="EFP180"/>
      <c r="EFQ180"/>
      <c r="EFR180"/>
      <c r="EFS180"/>
      <c r="EFT180"/>
      <c r="EFU180"/>
      <c r="EFV180"/>
      <c r="EFW180"/>
      <c r="EFX180"/>
      <c r="EFY180"/>
      <c r="EFZ180"/>
      <c r="EGA180"/>
      <c r="EGB180"/>
      <c r="EGC180"/>
      <c r="EGD180"/>
      <c r="EGE180"/>
      <c r="EGF180"/>
      <c r="EGG180"/>
      <c r="EGH180"/>
      <c r="EGI180"/>
      <c r="EGJ180"/>
      <c r="EGK180"/>
      <c r="EGL180"/>
      <c r="EGM180"/>
      <c r="EGN180"/>
      <c r="EGO180"/>
      <c r="EGP180"/>
      <c r="EGQ180"/>
      <c r="EGR180"/>
      <c r="EGS180"/>
      <c r="EGT180"/>
      <c r="EGU180"/>
      <c r="EGV180"/>
      <c r="EGW180"/>
      <c r="EGX180"/>
      <c r="EGY180"/>
      <c r="EGZ180"/>
      <c r="EHA180"/>
      <c r="EHB180"/>
      <c r="EHC180"/>
      <c r="EHD180"/>
      <c r="EHE180"/>
      <c r="EHF180"/>
      <c r="EHG180"/>
      <c r="EHH180"/>
      <c r="EHI180"/>
      <c r="EHJ180"/>
      <c r="EHK180"/>
      <c r="EHL180"/>
      <c r="EHM180"/>
      <c r="EHN180"/>
      <c r="EHO180"/>
      <c r="EHP180"/>
      <c r="EHQ180"/>
      <c r="EHR180"/>
      <c r="EHS180"/>
      <c r="EHT180"/>
      <c r="EHU180"/>
      <c r="EHV180"/>
      <c r="EHW180"/>
      <c r="EHX180"/>
      <c r="EHY180"/>
      <c r="EHZ180"/>
      <c r="EIA180"/>
      <c r="EIB180"/>
      <c r="EIC180"/>
      <c r="EID180"/>
      <c r="EIE180"/>
      <c r="EIF180"/>
      <c r="EIG180"/>
      <c r="EIH180"/>
      <c r="EII180"/>
      <c r="EIJ180"/>
      <c r="EIK180"/>
      <c r="EIL180"/>
      <c r="EIM180"/>
      <c r="EIN180"/>
      <c r="EIO180"/>
      <c r="EIP180"/>
      <c r="EIQ180"/>
      <c r="EIR180"/>
      <c r="EIS180"/>
      <c r="EIT180"/>
      <c r="EIU180"/>
      <c r="EIV180"/>
      <c r="EIW180"/>
      <c r="EIX180"/>
      <c r="EIY180"/>
      <c r="EIZ180"/>
      <c r="EJA180"/>
      <c r="EJB180"/>
      <c r="EJC180"/>
      <c r="EJD180"/>
      <c r="EJE180"/>
      <c r="EJF180"/>
      <c r="EJG180"/>
      <c r="EJH180"/>
      <c r="EJI180"/>
      <c r="EJJ180"/>
      <c r="EJK180"/>
      <c r="EJL180"/>
      <c r="EJM180"/>
      <c r="EJN180"/>
      <c r="EJO180"/>
      <c r="EJP180"/>
      <c r="EJQ180"/>
      <c r="EJR180"/>
      <c r="EJS180"/>
      <c r="EJT180"/>
      <c r="EJU180"/>
      <c r="EJV180"/>
      <c r="EJW180"/>
      <c r="EJX180"/>
      <c r="EJY180"/>
      <c r="EJZ180"/>
      <c r="EKA180"/>
      <c r="EKB180"/>
      <c r="EKC180"/>
      <c r="EKD180"/>
      <c r="EKE180"/>
      <c r="EKF180"/>
      <c r="EKG180"/>
      <c r="EKH180"/>
      <c r="EKI180"/>
      <c r="EKJ180"/>
      <c r="EKK180"/>
      <c r="EKL180"/>
      <c r="EKM180"/>
      <c r="EKN180"/>
      <c r="EKO180"/>
      <c r="EKP180"/>
      <c r="EKQ180"/>
      <c r="EKR180"/>
      <c r="EKS180"/>
      <c r="EKT180"/>
      <c r="EKU180"/>
      <c r="EKV180"/>
      <c r="EKW180"/>
      <c r="EKX180"/>
      <c r="EKY180"/>
      <c r="EKZ180"/>
      <c r="ELA180"/>
      <c r="ELB180"/>
      <c r="ELC180"/>
      <c r="ELD180"/>
      <c r="ELE180"/>
      <c r="ELF180"/>
      <c r="ELG180"/>
      <c r="ELH180"/>
      <c r="ELI180"/>
      <c r="ELJ180"/>
      <c r="ELK180"/>
      <c r="ELL180"/>
      <c r="ELM180"/>
      <c r="ELN180"/>
      <c r="ELO180"/>
      <c r="ELP180"/>
      <c r="ELQ180"/>
      <c r="ELR180"/>
      <c r="ELS180"/>
      <c r="ELT180"/>
      <c r="ELU180"/>
      <c r="ELV180"/>
      <c r="ELW180"/>
      <c r="ELX180"/>
      <c r="ELY180"/>
      <c r="ELZ180"/>
      <c r="EMA180"/>
      <c r="EMB180"/>
      <c r="EMC180"/>
      <c r="EMD180"/>
      <c r="EME180"/>
      <c r="EMF180"/>
      <c r="EMG180"/>
      <c r="EMH180"/>
      <c r="EMI180"/>
      <c r="EMJ180"/>
      <c r="EMK180"/>
      <c r="EML180"/>
      <c r="EMM180"/>
      <c r="EMN180"/>
      <c r="EMO180"/>
      <c r="EMP180"/>
      <c r="EMQ180"/>
      <c r="EMR180"/>
      <c r="EMS180"/>
      <c r="EMT180"/>
      <c r="EMU180"/>
      <c r="EMV180"/>
      <c r="EMW180"/>
      <c r="EMX180"/>
      <c r="EMY180"/>
      <c r="EMZ180"/>
      <c r="ENA180"/>
      <c r="ENB180"/>
      <c r="ENC180"/>
      <c r="END180"/>
      <c r="ENE180"/>
      <c r="ENF180"/>
      <c r="ENG180"/>
      <c r="ENH180"/>
      <c r="ENI180"/>
      <c r="ENJ180"/>
      <c r="ENK180"/>
      <c r="ENL180"/>
      <c r="ENM180"/>
      <c r="ENN180"/>
      <c r="ENO180"/>
      <c r="ENP180"/>
      <c r="ENQ180"/>
      <c r="ENR180"/>
      <c r="ENS180"/>
      <c r="ENT180"/>
      <c r="ENU180"/>
      <c r="ENV180"/>
      <c r="ENW180"/>
      <c r="ENX180"/>
      <c r="ENY180"/>
      <c r="ENZ180"/>
      <c r="EOA180"/>
      <c r="EOB180"/>
      <c r="EOC180"/>
      <c r="EOD180"/>
      <c r="EOE180"/>
      <c r="EOF180"/>
      <c r="EOG180"/>
      <c r="EOH180"/>
      <c r="EOI180"/>
      <c r="EOJ180"/>
      <c r="EOK180"/>
      <c r="EOL180"/>
      <c r="EOM180"/>
      <c r="EON180"/>
      <c r="EOO180"/>
      <c r="EOP180"/>
      <c r="EOQ180"/>
      <c r="EOR180"/>
      <c r="EOS180"/>
      <c r="EOT180"/>
      <c r="EOU180"/>
      <c r="EOV180"/>
      <c r="EOW180"/>
      <c r="EOX180"/>
      <c r="EOY180"/>
      <c r="EOZ180"/>
      <c r="EPA180"/>
      <c r="EPB180"/>
      <c r="EPC180"/>
      <c r="EPD180"/>
      <c r="EPE180"/>
      <c r="EPF180"/>
      <c r="EPG180"/>
      <c r="EPH180"/>
      <c r="EPI180"/>
      <c r="EPJ180"/>
      <c r="EPK180"/>
      <c r="EPL180"/>
      <c r="EPM180"/>
      <c r="EPN180"/>
      <c r="EPO180"/>
      <c r="EPP180"/>
      <c r="EPQ180"/>
      <c r="EPR180"/>
      <c r="EPS180"/>
      <c r="EPT180"/>
      <c r="EPU180"/>
      <c r="EPV180"/>
      <c r="EPW180"/>
      <c r="EPX180"/>
      <c r="EPY180"/>
      <c r="EPZ180"/>
      <c r="EQA180"/>
      <c r="EQB180"/>
      <c r="EQC180"/>
      <c r="EQD180"/>
      <c r="EQE180"/>
      <c r="EQF180"/>
      <c r="EQG180"/>
      <c r="EQH180"/>
      <c r="EQI180"/>
      <c r="EQJ180"/>
      <c r="EQK180"/>
      <c r="EQL180"/>
      <c r="EQM180"/>
      <c r="EQN180"/>
      <c r="EQO180"/>
      <c r="EQP180"/>
      <c r="EQQ180"/>
      <c r="EQR180"/>
      <c r="EQS180"/>
      <c r="EQT180"/>
      <c r="EQU180"/>
      <c r="EQV180"/>
      <c r="EQW180"/>
      <c r="EQX180"/>
      <c r="EQY180"/>
      <c r="EQZ180"/>
      <c r="ERA180"/>
      <c r="ERB180"/>
      <c r="ERC180"/>
      <c r="ERD180"/>
      <c r="ERE180"/>
      <c r="ERF180"/>
      <c r="ERG180"/>
      <c r="ERH180"/>
      <c r="ERI180"/>
      <c r="ERJ180"/>
      <c r="ERK180"/>
      <c r="ERL180"/>
      <c r="ERM180"/>
      <c r="ERN180"/>
      <c r="ERO180"/>
      <c r="ERP180"/>
      <c r="ERQ180"/>
      <c r="ERR180"/>
      <c r="ERS180"/>
      <c r="ERT180"/>
      <c r="ERU180"/>
      <c r="ERV180"/>
      <c r="ERW180"/>
      <c r="ERX180"/>
      <c r="ERY180"/>
      <c r="ERZ180"/>
      <c r="ESA180"/>
      <c r="ESB180"/>
      <c r="ESC180"/>
      <c r="ESD180"/>
      <c r="ESE180"/>
      <c r="ESF180"/>
      <c r="ESG180"/>
      <c r="ESH180"/>
      <c r="ESI180"/>
      <c r="ESJ180"/>
      <c r="ESK180"/>
      <c r="ESL180"/>
      <c r="ESM180"/>
      <c r="ESN180"/>
      <c r="ESO180"/>
      <c r="ESP180"/>
      <c r="ESQ180"/>
      <c r="ESR180"/>
      <c r="ESS180"/>
      <c r="EST180"/>
      <c r="ESU180"/>
      <c r="ESV180"/>
      <c r="ESW180"/>
      <c r="ESX180"/>
      <c r="ESY180"/>
      <c r="ESZ180"/>
      <c r="ETA180"/>
      <c r="ETB180"/>
      <c r="ETC180"/>
      <c r="ETD180"/>
      <c r="ETE180"/>
      <c r="ETF180"/>
      <c r="ETG180"/>
      <c r="ETH180"/>
      <c r="ETI180"/>
      <c r="ETJ180"/>
      <c r="ETK180"/>
      <c r="ETL180"/>
      <c r="ETM180"/>
      <c r="ETN180"/>
      <c r="ETO180"/>
      <c r="ETP180"/>
      <c r="ETQ180"/>
      <c r="ETR180"/>
      <c r="ETS180"/>
      <c r="ETT180"/>
      <c r="ETU180"/>
      <c r="ETV180"/>
      <c r="ETW180"/>
      <c r="ETX180"/>
      <c r="ETY180"/>
      <c r="ETZ180"/>
      <c r="EUA180"/>
      <c r="EUB180"/>
      <c r="EUC180"/>
      <c r="EUD180"/>
      <c r="EUE180"/>
      <c r="EUF180"/>
      <c r="EUG180"/>
      <c r="EUH180"/>
      <c r="EUI180"/>
      <c r="EUJ180"/>
      <c r="EUK180"/>
      <c r="EUL180"/>
      <c r="EUM180"/>
      <c r="EUN180"/>
      <c r="EUO180"/>
      <c r="EUP180"/>
      <c r="EUQ180"/>
      <c r="EUR180"/>
      <c r="EUS180"/>
      <c r="EUT180"/>
      <c r="EUU180"/>
      <c r="EUV180"/>
      <c r="EUW180"/>
      <c r="EUX180"/>
      <c r="EUY180"/>
      <c r="EUZ180"/>
      <c r="EVA180"/>
      <c r="EVB180"/>
      <c r="EVC180"/>
      <c r="EVD180"/>
      <c r="EVE180"/>
      <c r="EVF180"/>
      <c r="EVG180"/>
      <c r="EVH180"/>
      <c r="EVI180"/>
      <c r="EVJ180"/>
      <c r="EVK180"/>
      <c r="EVL180"/>
      <c r="EVM180"/>
      <c r="EVN180"/>
      <c r="EVO180"/>
      <c r="EVP180"/>
      <c r="EVQ180"/>
      <c r="EVR180"/>
      <c r="EVS180"/>
      <c r="EVT180"/>
      <c r="EVU180"/>
      <c r="EVV180"/>
      <c r="EVW180"/>
      <c r="EVX180"/>
      <c r="EVY180"/>
      <c r="EVZ180"/>
      <c r="EWA180"/>
      <c r="EWB180"/>
      <c r="EWC180"/>
      <c r="EWD180"/>
      <c r="EWE180"/>
      <c r="EWF180"/>
      <c r="EWG180"/>
      <c r="EWH180"/>
      <c r="EWI180"/>
      <c r="EWJ180"/>
      <c r="EWK180"/>
      <c r="EWL180"/>
      <c r="EWM180"/>
      <c r="EWN180"/>
      <c r="EWO180"/>
      <c r="EWP180"/>
      <c r="EWQ180"/>
      <c r="EWR180"/>
      <c r="EWS180"/>
      <c r="EWT180"/>
      <c r="EWU180"/>
      <c r="EWV180"/>
      <c r="EWW180"/>
      <c r="EWX180"/>
      <c r="EWY180"/>
      <c r="EWZ180"/>
      <c r="EXA180"/>
      <c r="EXB180"/>
      <c r="EXC180"/>
      <c r="EXD180"/>
      <c r="EXE180"/>
      <c r="EXF180"/>
      <c r="EXG180"/>
      <c r="EXH180"/>
      <c r="EXI180"/>
      <c r="EXJ180"/>
      <c r="EXK180"/>
      <c r="EXL180"/>
      <c r="EXM180"/>
      <c r="EXN180"/>
      <c r="EXO180"/>
      <c r="EXP180"/>
      <c r="EXQ180"/>
      <c r="EXR180"/>
      <c r="EXS180"/>
      <c r="EXT180"/>
      <c r="EXU180"/>
      <c r="EXV180"/>
      <c r="EXW180"/>
      <c r="EXX180"/>
      <c r="EXY180"/>
      <c r="EXZ180"/>
      <c r="EYA180"/>
      <c r="EYB180"/>
      <c r="EYC180"/>
      <c r="EYD180"/>
      <c r="EYE180"/>
      <c r="EYF180"/>
      <c r="EYG180"/>
      <c r="EYH180"/>
      <c r="EYI180"/>
      <c r="EYJ180"/>
      <c r="EYK180"/>
      <c r="EYL180"/>
      <c r="EYM180"/>
      <c r="EYN180"/>
      <c r="EYO180"/>
      <c r="EYP180"/>
      <c r="EYQ180"/>
      <c r="EYR180"/>
      <c r="EYS180"/>
      <c r="EYT180"/>
      <c r="EYU180"/>
      <c r="EYV180"/>
      <c r="EYW180"/>
      <c r="EYX180"/>
      <c r="EYY180"/>
      <c r="EYZ180"/>
      <c r="EZA180"/>
      <c r="EZB180"/>
      <c r="EZC180"/>
    </row>
    <row r="181" spans="3:4059" x14ac:dyDescent="0.2">
      <c r="C181" s="171" t="s">
        <v>12531</v>
      </c>
      <c r="D181" s="170">
        <v>1563</v>
      </c>
      <c r="E181" s="170">
        <v>1667</v>
      </c>
      <c r="F181" s="170">
        <v>3515</v>
      </c>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c r="AON181"/>
      <c r="AOO181"/>
      <c r="AOP181"/>
      <c r="AOQ181"/>
      <c r="AOR181"/>
      <c r="AOS181"/>
      <c r="AOT181"/>
      <c r="AOU181"/>
      <c r="AOV181"/>
      <c r="AOW181"/>
      <c r="AOX181"/>
      <c r="AOY181"/>
      <c r="AOZ181"/>
      <c r="APA181"/>
      <c r="APB181"/>
      <c r="APC181"/>
      <c r="APD181"/>
      <c r="APE181"/>
      <c r="APF181"/>
      <c r="APG181"/>
      <c r="APH181"/>
      <c r="API181"/>
      <c r="APJ181"/>
      <c r="APK181"/>
      <c r="APL181"/>
      <c r="APM181"/>
      <c r="APN181"/>
      <c r="APO181"/>
      <c r="APP181"/>
      <c r="APQ181"/>
      <c r="APR181"/>
      <c r="APS181"/>
      <c r="APT181"/>
      <c r="APU181"/>
      <c r="APV181"/>
      <c r="APW181"/>
      <c r="APX181"/>
      <c r="APY181"/>
      <c r="APZ181"/>
      <c r="AQA181"/>
      <c r="AQB181"/>
      <c r="AQC181"/>
      <c r="AQD181"/>
      <c r="AQE181"/>
      <c r="AQF181"/>
      <c r="AQG181"/>
      <c r="AQH181"/>
      <c r="AQI181"/>
      <c r="AQJ181"/>
      <c r="AQK181"/>
      <c r="AQL181"/>
      <c r="AQM181"/>
      <c r="AQN181"/>
      <c r="AQO181"/>
      <c r="AQP181"/>
      <c r="AQQ181"/>
      <c r="AQR181"/>
      <c r="AQS181"/>
      <c r="AQT181"/>
      <c r="AQU181"/>
      <c r="AQV181"/>
      <c r="AQW181"/>
      <c r="AQX181"/>
      <c r="AQY181"/>
      <c r="AQZ181"/>
      <c r="ARA181"/>
      <c r="ARB181"/>
      <c r="ARC181"/>
      <c r="ARD181"/>
      <c r="ARE181"/>
      <c r="ARF181"/>
      <c r="ARG181"/>
      <c r="ARH181"/>
      <c r="ARI181"/>
      <c r="ARJ181"/>
      <c r="ARK181"/>
      <c r="ARL181"/>
      <c r="ARM181"/>
      <c r="ARN181"/>
      <c r="ARO181"/>
      <c r="ARP181"/>
      <c r="ARQ181"/>
      <c r="ARR181"/>
      <c r="ARS181"/>
      <c r="ART181"/>
      <c r="ARU181"/>
      <c r="ARV181"/>
      <c r="ARW181"/>
      <c r="ARX181"/>
      <c r="ARY181"/>
      <c r="ARZ181"/>
      <c r="ASA181"/>
      <c r="ASB181"/>
      <c r="ASC181"/>
      <c r="ASD181"/>
      <c r="ASE181"/>
      <c r="ASF181"/>
      <c r="ASG181"/>
      <c r="ASH181"/>
      <c r="ASI181"/>
      <c r="ASJ181"/>
      <c r="ASK181"/>
      <c r="ASL181"/>
      <c r="ASM181"/>
      <c r="ASN181"/>
      <c r="ASO181"/>
      <c r="ASP181"/>
      <c r="ASQ181"/>
      <c r="ASR181"/>
      <c r="ASS181"/>
      <c r="AST181"/>
      <c r="ASU181"/>
      <c r="ASV181"/>
      <c r="ASW181"/>
      <c r="ASX181"/>
      <c r="ASY181"/>
      <c r="ASZ181"/>
      <c r="ATA181"/>
      <c r="ATB181"/>
      <c r="ATC181"/>
      <c r="ATD181"/>
      <c r="ATE181"/>
      <c r="ATF181"/>
      <c r="ATG181"/>
      <c r="ATH181"/>
      <c r="ATI181"/>
      <c r="ATJ181"/>
      <c r="ATK181"/>
      <c r="ATL181"/>
      <c r="ATM181"/>
      <c r="ATN181"/>
      <c r="ATO181"/>
      <c r="ATP181"/>
      <c r="ATQ181"/>
      <c r="ATR181"/>
      <c r="ATS181"/>
      <c r="ATT181"/>
      <c r="ATU181"/>
      <c r="ATV181"/>
      <c r="ATW181"/>
      <c r="ATX181"/>
      <c r="ATY181"/>
      <c r="ATZ181"/>
      <c r="AUA181"/>
      <c r="AUB181"/>
      <c r="AUC181"/>
      <c r="AUD181"/>
      <c r="AUE181"/>
      <c r="AUF181"/>
      <c r="AUG181"/>
      <c r="AUH181"/>
      <c r="AUI181"/>
      <c r="AUJ181"/>
      <c r="AUK181"/>
      <c r="AUL181"/>
      <c r="AUM181"/>
      <c r="AUN181"/>
      <c r="AUO181"/>
      <c r="AUP181"/>
      <c r="AUQ181"/>
      <c r="AUR181"/>
      <c r="AUS181"/>
      <c r="AUT181"/>
      <c r="AUU181"/>
      <c r="AUV181"/>
      <c r="AUW181"/>
      <c r="AUX181"/>
      <c r="AUY181"/>
      <c r="AUZ181"/>
      <c r="AVA181"/>
      <c r="AVB181"/>
      <c r="AVC181"/>
      <c r="AVD181"/>
      <c r="AVE181"/>
      <c r="AVF181"/>
      <c r="AVG181"/>
      <c r="AVH181"/>
      <c r="AVI181"/>
      <c r="AVJ181"/>
      <c r="AVK181"/>
      <c r="AVL181"/>
      <c r="AVM181"/>
      <c r="AVN181"/>
      <c r="AVO181"/>
      <c r="AVP181"/>
      <c r="AVQ181"/>
      <c r="AVR181"/>
      <c r="AVS181"/>
      <c r="AVT181"/>
      <c r="AVU181"/>
      <c r="AVV181"/>
      <c r="AVW181"/>
      <c r="AVX181"/>
      <c r="AVY181"/>
      <c r="AVZ181"/>
      <c r="AWA181"/>
      <c r="AWB181"/>
      <c r="AWC181"/>
      <c r="AWD181"/>
      <c r="AWE181"/>
      <c r="AWF181"/>
      <c r="AWG181"/>
      <c r="AWH181"/>
      <c r="AWI181"/>
      <c r="AWJ181"/>
      <c r="AWK181"/>
      <c r="AWL181"/>
      <c r="AWM181"/>
      <c r="AWN181"/>
      <c r="AWO181"/>
      <c r="AWP181"/>
      <c r="AWQ181"/>
      <c r="AWR181"/>
      <c r="AWS181"/>
      <c r="AWT181"/>
      <c r="AWU181"/>
      <c r="AWV181"/>
      <c r="AWW181"/>
      <c r="AWX181"/>
      <c r="AWY181"/>
      <c r="AWZ181"/>
      <c r="AXA181"/>
      <c r="AXB181"/>
      <c r="AXC181"/>
      <c r="AXD181"/>
      <c r="AXE181"/>
      <c r="AXF181"/>
      <c r="AXG181"/>
      <c r="AXH181"/>
      <c r="AXI181"/>
      <c r="AXJ181"/>
      <c r="AXK181"/>
      <c r="AXL181"/>
      <c r="AXM181"/>
      <c r="AXN181"/>
      <c r="AXO181"/>
      <c r="AXP181"/>
      <c r="AXQ181"/>
      <c r="AXR181"/>
      <c r="AXS181"/>
      <c r="AXT181"/>
      <c r="AXU181"/>
      <c r="AXV181"/>
      <c r="AXW181"/>
      <c r="AXX181"/>
      <c r="AXY181"/>
      <c r="AXZ181"/>
      <c r="AYA181"/>
      <c r="AYB181"/>
      <c r="AYC181"/>
      <c r="AYD181"/>
      <c r="AYE181"/>
      <c r="AYF181"/>
      <c r="AYG181"/>
      <c r="AYH181"/>
      <c r="AYI181"/>
      <c r="AYJ181"/>
      <c r="AYK181"/>
      <c r="AYL181"/>
      <c r="AYM181"/>
      <c r="AYN181"/>
      <c r="AYO181"/>
      <c r="AYP181"/>
      <c r="AYQ181"/>
      <c r="AYR181"/>
      <c r="AYS181"/>
      <c r="AYT181"/>
      <c r="AYU181"/>
      <c r="AYV181"/>
      <c r="AYW181"/>
      <c r="AYX181"/>
      <c r="AYY181"/>
      <c r="AYZ181"/>
      <c r="AZA181"/>
      <c r="AZB181"/>
      <c r="AZC181"/>
      <c r="AZD181"/>
      <c r="AZE181"/>
      <c r="AZF181"/>
      <c r="AZG181"/>
      <c r="AZH181"/>
      <c r="AZI181"/>
      <c r="AZJ181"/>
      <c r="AZK181"/>
      <c r="AZL181"/>
      <c r="AZM181"/>
      <c r="AZN181"/>
      <c r="AZO181"/>
      <c r="AZP181"/>
      <c r="AZQ181"/>
      <c r="AZR181"/>
      <c r="AZS181"/>
      <c r="AZT181"/>
      <c r="AZU181"/>
      <c r="AZV181"/>
      <c r="AZW181"/>
      <c r="AZX181"/>
      <c r="AZY181"/>
      <c r="AZZ181"/>
      <c r="BAA181"/>
      <c r="BAB181"/>
      <c r="BAC181"/>
      <c r="BAD181"/>
      <c r="BAE181"/>
      <c r="BAF181"/>
      <c r="BAG181"/>
      <c r="BAH181"/>
      <c r="BAI181"/>
      <c r="BAJ181"/>
      <c r="BAK181"/>
      <c r="BAL181"/>
      <c r="BAM181"/>
      <c r="BAN181"/>
      <c r="BAO181"/>
      <c r="BAP181"/>
      <c r="BAQ181"/>
      <c r="BAR181"/>
      <c r="BAS181"/>
      <c r="BAT181"/>
      <c r="BAU181"/>
      <c r="BAV181"/>
      <c r="BAW181"/>
      <c r="BAX181"/>
      <c r="BAY181"/>
      <c r="BAZ181"/>
      <c r="BBA181"/>
      <c r="BBB181"/>
      <c r="BBC181"/>
      <c r="BBD181"/>
      <c r="BBE181"/>
      <c r="BBF181"/>
      <c r="BBG181"/>
      <c r="BBH181"/>
      <c r="BBI181"/>
      <c r="BBJ181"/>
      <c r="BBK181"/>
      <c r="BBL181"/>
      <c r="BBM181"/>
      <c r="BBN181"/>
      <c r="BBO181"/>
      <c r="BBP181"/>
      <c r="BBQ181"/>
      <c r="BBR181"/>
      <c r="BBS181"/>
      <c r="BBT181"/>
      <c r="BBU181"/>
      <c r="BBV181"/>
      <c r="BBW181"/>
      <c r="BBX181"/>
      <c r="BBY181"/>
      <c r="BBZ181"/>
      <c r="BCA181"/>
      <c r="BCB181"/>
      <c r="BCC181"/>
      <c r="BCD181"/>
      <c r="BCE181"/>
      <c r="BCF181"/>
      <c r="BCG181"/>
      <c r="BCH181"/>
      <c r="BCI181"/>
      <c r="BCJ181"/>
      <c r="BCK181"/>
      <c r="BCL181"/>
      <c r="BCM181"/>
      <c r="BCN181"/>
      <c r="BCO181"/>
      <c r="BCP181"/>
      <c r="BCQ181"/>
      <c r="BCR181"/>
      <c r="BCS181"/>
      <c r="BCT181"/>
      <c r="BCU181"/>
      <c r="BCV181"/>
      <c r="BCW181"/>
      <c r="BCX181"/>
      <c r="BCY181"/>
      <c r="BCZ181"/>
      <c r="BDA181"/>
      <c r="BDB181"/>
      <c r="BDC181"/>
      <c r="BDD181"/>
      <c r="BDE181"/>
      <c r="BDF181"/>
      <c r="BDG181"/>
      <c r="BDH181"/>
      <c r="BDI181"/>
      <c r="BDJ181"/>
      <c r="BDK181"/>
      <c r="BDL181"/>
      <c r="BDM181"/>
      <c r="BDN181"/>
      <c r="BDO181"/>
      <c r="BDP181"/>
      <c r="BDQ181"/>
      <c r="BDR181"/>
      <c r="BDS181"/>
      <c r="BDT181"/>
      <c r="BDU181"/>
      <c r="BDV181"/>
      <c r="BDW181"/>
      <c r="BDX181"/>
      <c r="BDY181"/>
      <c r="BDZ181"/>
      <c r="BEA181"/>
      <c r="BEB181"/>
      <c r="BEC181"/>
      <c r="BED181"/>
      <c r="BEE181"/>
      <c r="BEF181"/>
      <c r="BEG181"/>
      <c r="BEH181"/>
      <c r="BEI181"/>
      <c r="BEJ181"/>
      <c r="BEK181"/>
      <c r="BEL181"/>
      <c r="BEM181"/>
      <c r="BEN181"/>
      <c r="BEO181"/>
      <c r="BEP181"/>
      <c r="BEQ181"/>
      <c r="BER181"/>
      <c r="BES181"/>
      <c r="BET181"/>
      <c r="BEU181"/>
      <c r="BEV181"/>
      <c r="BEW181"/>
      <c r="BEX181"/>
      <c r="BEY181"/>
      <c r="BEZ181"/>
      <c r="BFA181"/>
      <c r="BFB181"/>
      <c r="BFC181"/>
      <c r="BFD181"/>
      <c r="BFE181"/>
      <c r="BFF181"/>
      <c r="BFG181"/>
      <c r="BFH181"/>
      <c r="BFI181"/>
      <c r="BFJ181"/>
      <c r="BFK181"/>
      <c r="BFL181"/>
      <c r="BFM181"/>
      <c r="BFN181"/>
      <c r="BFO181"/>
      <c r="BFP181"/>
      <c r="BFQ181"/>
      <c r="BFR181"/>
      <c r="BFS181"/>
      <c r="BFT181"/>
      <c r="BFU181"/>
      <c r="BFV181"/>
      <c r="BFW181"/>
      <c r="BFX181"/>
      <c r="BFY181"/>
      <c r="BFZ181"/>
      <c r="BGA181"/>
      <c r="BGB181"/>
      <c r="BGC181"/>
      <c r="BGD181"/>
      <c r="BGE181"/>
      <c r="BGF181"/>
      <c r="BGG181"/>
      <c r="BGH181"/>
      <c r="BGI181"/>
      <c r="BGJ181"/>
      <c r="BGK181"/>
      <c r="BGL181"/>
      <c r="BGM181"/>
      <c r="BGN181"/>
      <c r="BGO181"/>
      <c r="BGP181"/>
      <c r="BGQ181"/>
      <c r="BGR181"/>
      <c r="BGS181"/>
      <c r="BGT181"/>
      <c r="BGU181"/>
      <c r="BGV181"/>
      <c r="BGW181"/>
      <c r="BGX181"/>
      <c r="BGY181"/>
      <c r="BGZ181"/>
      <c r="BHA181"/>
      <c r="BHB181"/>
      <c r="BHC181"/>
      <c r="BHD181"/>
      <c r="BHE181"/>
      <c r="BHF181"/>
      <c r="BHG181"/>
      <c r="BHH181"/>
      <c r="BHI181"/>
      <c r="BHJ181"/>
      <c r="BHK181"/>
      <c r="BHL181"/>
      <c r="BHM181"/>
      <c r="BHN181"/>
      <c r="BHO181"/>
      <c r="BHP181"/>
      <c r="BHQ181"/>
      <c r="BHR181"/>
      <c r="BHS181"/>
      <c r="BHT181"/>
      <c r="BHU181"/>
      <c r="BHV181"/>
      <c r="BHW181"/>
      <c r="BHX181"/>
      <c r="BHY181"/>
      <c r="BHZ181"/>
      <c r="BIA181"/>
      <c r="BIB181"/>
      <c r="BIC181"/>
      <c r="BID181"/>
      <c r="BIE181"/>
      <c r="BIF181"/>
      <c r="BIG181"/>
      <c r="BIH181"/>
      <c r="BII181"/>
      <c r="BIJ181"/>
      <c r="BIK181"/>
      <c r="BIL181"/>
      <c r="BIM181"/>
      <c r="BIN181"/>
      <c r="BIO181"/>
      <c r="BIP181"/>
      <c r="BIQ181"/>
      <c r="BIR181"/>
      <c r="BIS181"/>
      <c r="BIT181"/>
      <c r="BIU181"/>
      <c r="BIV181"/>
      <c r="BIW181"/>
      <c r="BIX181"/>
      <c r="BIY181"/>
      <c r="BIZ181"/>
      <c r="BJA181"/>
      <c r="BJB181"/>
      <c r="BJC181"/>
      <c r="BJD181"/>
      <c r="BJE181"/>
      <c r="BJF181"/>
      <c r="BJG181"/>
      <c r="BJH181"/>
      <c r="BJI181"/>
      <c r="BJJ181"/>
      <c r="BJK181"/>
      <c r="BJL181"/>
      <c r="BJM181"/>
      <c r="BJN181"/>
      <c r="BJO181"/>
      <c r="BJP181"/>
      <c r="BJQ181"/>
      <c r="BJR181"/>
      <c r="BJS181"/>
      <c r="BJT181"/>
      <c r="BJU181"/>
      <c r="BJV181"/>
      <c r="BJW181"/>
      <c r="BJX181"/>
      <c r="BJY181"/>
      <c r="BJZ181"/>
      <c r="BKA181"/>
      <c r="BKB181"/>
      <c r="BKC181"/>
      <c r="BKD181"/>
      <c r="BKE181"/>
      <c r="BKF181"/>
      <c r="BKG181"/>
      <c r="BKH181"/>
      <c r="BKI181"/>
      <c r="BKJ181"/>
      <c r="BKK181"/>
      <c r="BKL181"/>
      <c r="BKM181"/>
      <c r="BKN181"/>
      <c r="BKO181"/>
      <c r="BKP181"/>
      <c r="BKQ181"/>
      <c r="BKR181"/>
      <c r="BKS181"/>
      <c r="BKT181"/>
      <c r="BKU181"/>
      <c r="BKV181"/>
      <c r="BKW181"/>
      <c r="BKX181"/>
      <c r="BKY181"/>
      <c r="BKZ181"/>
      <c r="BLA181"/>
      <c r="BLB181"/>
      <c r="BLC181"/>
      <c r="BLD181"/>
      <c r="BLE181"/>
      <c r="BLF181"/>
      <c r="BLG181"/>
      <c r="BLH181"/>
      <c r="BLI181"/>
      <c r="BLJ181"/>
      <c r="BLK181"/>
      <c r="BLL181"/>
      <c r="BLM181"/>
      <c r="BLN181"/>
      <c r="BLO181"/>
      <c r="BLP181"/>
      <c r="BLQ181"/>
      <c r="BLR181"/>
      <c r="BLS181"/>
      <c r="BLT181"/>
      <c r="BLU181"/>
      <c r="BLV181"/>
      <c r="BLW181"/>
      <c r="BLX181"/>
      <c r="BLY181"/>
      <c r="BLZ181"/>
      <c r="BMA181"/>
      <c r="BMB181"/>
      <c r="BMC181"/>
      <c r="BMD181"/>
      <c r="BME181"/>
      <c r="BMF181"/>
      <c r="BMG181"/>
      <c r="BMH181"/>
      <c r="BMI181"/>
      <c r="BMJ181"/>
      <c r="BMK181"/>
      <c r="BML181"/>
      <c r="BMM181"/>
      <c r="BMN181"/>
      <c r="BMO181"/>
      <c r="BMP181"/>
      <c r="BMQ181"/>
      <c r="BMR181"/>
      <c r="BMS181"/>
      <c r="BMT181"/>
      <c r="BMU181"/>
      <c r="BMV181"/>
      <c r="BMW181"/>
      <c r="BMX181"/>
      <c r="BMY181"/>
      <c r="BMZ181"/>
      <c r="BNA181"/>
      <c r="BNB181"/>
      <c r="BNC181"/>
      <c r="BND181"/>
      <c r="BNE181"/>
      <c r="BNF181"/>
      <c r="BNG181"/>
      <c r="BNH181"/>
      <c r="BNI181"/>
      <c r="BNJ181"/>
      <c r="BNK181"/>
      <c r="BNL181"/>
      <c r="BNM181"/>
      <c r="BNN181"/>
      <c r="BNO181"/>
      <c r="BNP181"/>
      <c r="BNQ181"/>
      <c r="BNR181"/>
      <c r="BNS181"/>
      <c r="BNT181"/>
      <c r="BNU181"/>
      <c r="BNV181"/>
      <c r="BNW181"/>
      <c r="BNX181"/>
      <c r="BNY181"/>
      <c r="BNZ181"/>
      <c r="BOA181"/>
      <c r="BOB181"/>
      <c r="BOC181"/>
      <c r="BOD181"/>
      <c r="BOE181"/>
      <c r="BOF181"/>
      <c r="BOG181"/>
      <c r="BOH181"/>
      <c r="BOI181"/>
      <c r="BOJ181"/>
      <c r="BOK181"/>
      <c r="BOL181"/>
      <c r="BOM181"/>
      <c r="BON181"/>
      <c r="BOO181"/>
      <c r="BOP181"/>
      <c r="BOQ181"/>
      <c r="BOR181"/>
      <c r="BOS181"/>
      <c r="BOT181"/>
      <c r="BOU181"/>
      <c r="BOV181"/>
      <c r="BOW181"/>
      <c r="BOX181"/>
      <c r="BOY181"/>
      <c r="BOZ181"/>
      <c r="BPA181"/>
      <c r="BPB181"/>
      <c r="BPC181"/>
      <c r="BPD181"/>
      <c r="BPE181"/>
      <c r="BPF181"/>
      <c r="BPG181"/>
      <c r="BPH181"/>
      <c r="BPI181"/>
      <c r="BPJ181"/>
      <c r="BPK181"/>
      <c r="BPL181"/>
      <c r="BPM181"/>
      <c r="BPN181"/>
      <c r="BPO181"/>
      <c r="BPP181"/>
      <c r="BPQ181"/>
      <c r="BPR181"/>
      <c r="BPS181"/>
      <c r="BPT181"/>
      <c r="BPU181"/>
      <c r="BPV181"/>
      <c r="BPW181"/>
      <c r="BPX181"/>
      <c r="BPY181"/>
      <c r="BPZ181"/>
      <c r="BQA181"/>
      <c r="BQB181"/>
      <c r="BQC181"/>
      <c r="BQD181"/>
      <c r="BQE181"/>
      <c r="BQF181"/>
      <c r="BQG181"/>
      <c r="BQH181"/>
      <c r="BQI181"/>
      <c r="BQJ181"/>
      <c r="BQK181"/>
      <c r="BQL181"/>
      <c r="BQM181"/>
      <c r="BQN181"/>
      <c r="BQO181"/>
      <c r="BQP181"/>
      <c r="BQQ181"/>
      <c r="BQR181"/>
      <c r="BQS181"/>
      <c r="BQT181"/>
      <c r="BQU181"/>
      <c r="BQV181"/>
      <c r="BQW181"/>
      <c r="BQX181"/>
      <c r="BQY181"/>
      <c r="BQZ181"/>
      <c r="BRA181"/>
      <c r="BRB181"/>
      <c r="BRC181"/>
      <c r="BRD181"/>
      <c r="BRE181"/>
      <c r="BRF181"/>
      <c r="BRG181"/>
      <c r="BRH181"/>
      <c r="BRI181"/>
      <c r="BRJ181"/>
      <c r="BRK181"/>
      <c r="BRL181"/>
      <c r="BRM181"/>
      <c r="BRN181"/>
      <c r="BRO181"/>
      <c r="BRP181"/>
      <c r="BRQ181"/>
      <c r="BRR181"/>
      <c r="BRS181"/>
      <c r="BRT181"/>
      <c r="BRU181"/>
      <c r="BRV181"/>
      <c r="BRW181"/>
      <c r="BRX181"/>
      <c r="BRY181"/>
      <c r="BRZ181"/>
      <c r="BSA181"/>
      <c r="BSB181"/>
      <c r="BSC181"/>
      <c r="BSD181"/>
      <c r="BSE181"/>
      <c r="BSF181"/>
      <c r="BSG181"/>
      <c r="BSH181"/>
      <c r="BSI181"/>
      <c r="BSJ181"/>
      <c r="BSK181"/>
      <c r="BSL181"/>
      <c r="BSM181"/>
      <c r="BSN181"/>
      <c r="BSO181"/>
      <c r="BSP181"/>
      <c r="BSQ181"/>
      <c r="BSR181"/>
      <c r="BSS181"/>
      <c r="BST181"/>
      <c r="BSU181"/>
      <c r="BSV181"/>
      <c r="BSW181"/>
      <c r="BSX181"/>
      <c r="BSY181"/>
      <c r="BSZ181"/>
      <c r="BTA181"/>
      <c r="BTB181"/>
      <c r="BTC181"/>
      <c r="BTD181"/>
      <c r="BTE181"/>
      <c r="BTF181"/>
      <c r="BTG181"/>
      <c r="BTH181"/>
      <c r="BTI181"/>
      <c r="BTJ181"/>
      <c r="BTK181"/>
      <c r="BTL181"/>
      <c r="BTM181"/>
      <c r="BTN181"/>
      <c r="BTO181"/>
      <c r="BTP181"/>
      <c r="BTQ181"/>
      <c r="BTR181"/>
      <c r="BTS181"/>
      <c r="BTT181"/>
      <c r="BTU181"/>
      <c r="BTV181"/>
      <c r="BTW181"/>
      <c r="BTX181"/>
      <c r="BTY181"/>
      <c r="BTZ181"/>
      <c r="BUA181"/>
      <c r="BUB181"/>
      <c r="BUC181"/>
      <c r="BUD181"/>
      <c r="BUE181"/>
      <c r="BUF181"/>
      <c r="BUG181"/>
      <c r="BUH181"/>
      <c r="BUI181"/>
      <c r="BUJ181"/>
      <c r="BUK181"/>
      <c r="BUL181"/>
      <c r="BUM181"/>
      <c r="BUN181"/>
      <c r="BUO181"/>
      <c r="BUP181"/>
      <c r="BUQ181"/>
      <c r="BUR181"/>
      <c r="BUS181"/>
      <c r="BUT181"/>
      <c r="BUU181"/>
      <c r="BUV181"/>
      <c r="BUW181"/>
      <c r="BUX181"/>
      <c r="BUY181"/>
      <c r="BUZ181"/>
      <c r="BVA181"/>
      <c r="BVB181"/>
      <c r="BVC181"/>
      <c r="BVD181"/>
      <c r="BVE181"/>
      <c r="BVF181"/>
      <c r="BVG181"/>
      <c r="BVH181"/>
      <c r="BVI181"/>
      <c r="BVJ181"/>
      <c r="BVK181"/>
      <c r="BVL181"/>
      <c r="BVM181"/>
      <c r="BVN181"/>
      <c r="BVO181"/>
      <c r="BVP181"/>
      <c r="BVQ181"/>
      <c r="BVR181"/>
      <c r="BVS181"/>
      <c r="BVT181"/>
      <c r="BVU181"/>
      <c r="BVV181"/>
      <c r="BVW181"/>
      <c r="BVX181"/>
      <c r="BVY181"/>
      <c r="BVZ181"/>
      <c r="BWA181"/>
      <c r="BWB181"/>
      <c r="BWC181"/>
      <c r="BWD181"/>
      <c r="BWE181"/>
      <c r="BWF181"/>
      <c r="BWG181"/>
      <c r="BWH181"/>
      <c r="BWI181"/>
      <c r="BWJ181"/>
      <c r="BWK181"/>
      <c r="BWL181"/>
      <c r="BWM181"/>
      <c r="BWN181"/>
      <c r="BWO181"/>
      <c r="BWP181"/>
      <c r="BWQ181"/>
      <c r="BWR181"/>
      <c r="BWS181"/>
      <c r="BWT181"/>
      <c r="BWU181"/>
      <c r="BWV181"/>
      <c r="BWW181"/>
      <c r="BWX181"/>
      <c r="BWY181"/>
      <c r="BWZ181"/>
      <c r="BXA181"/>
      <c r="BXB181"/>
      <c r="BXC181"/>
      <c r="BXD181"/>
      <c r="BXE181"/>
      <c r="BXF181"/>
      <c r="BXG181"/>
      <c r="BXH181"/>
      <c r="BXI181"/>
      <c r="BXJ181"/>
      <c r="BXK181"/>
      <c r="BXL181"/>
      <c r="BXM181"/>
      <c r="BXN181"/>
      <c r="BXO181"/>
      <c r="BXP181"/>
      <c r="BXQ181"/>
      <c r="BXR181"/>
      <c r="BXS181"/>
      <c r="BXT181"/>
      <c r="BXU181"/>
      <c r="BXV181"/>
      <c r="BXW181"/>
      <c r="BXX181"/>
      <c r="BXY181"/>
      <c r="BXZ181"/>
      <c r="BYA181"/>
      <c r="BYB181"/>
      <c r="BYC181"/>
      <c r="BYD181"/>
      <c r="BYE181"/>
      <c r="BYF181"/>
      <c r="BYG181"/>
      <c r="BYH181"/>
      <c r="BYI181"/>
      <c r="BYJ181"/>
      <c r="BYK181"/>
      <c r="BYL181"/>
      <c r="BYM181"/>
      <c r="BYN181"/>
      <c r="BYO181"/>
      <c r="BYP181"/>
      <c r="BYQ181"/>
      <c r="BYR181"/>
      <c r="BYS181"/>
      <c r="BYT181"/>
      <c r="BYU181"/>
      <c r="BYV181"/>
      <c r="BYW181"/>
      <c r="BYX181"/>
      <c r="BYY181"/>
      <c r="BYZ181"/>
      <c r="BZA181"/>
      <c r="BZB181"/>
      <c r="BZC181"/>
      <c r="BZD181"/>
      <c r="BZE181"/>
      <c r="BZF181"/>
      <c r="BZG181"/>
      <c r="BZH181"/>
      <c r="BZI181"/>
      <c r="BZJ181"/>
      <c r="BZK181"/>
      <c r="BZL181"/>
      <c r="BZM181"/>
      <c r="BZN181"/>
      <c r="BZO181"/>
      <c r="BZP181"/>
      <c r="BZQ181"/>
      <c r="BZR181"/>
      <c r="BZS181"/>
      <c r="BZT181"/>
      <c r="BZU181"/>
      <c r="BZV181"/>
      <c r="BZW181"/>
      <c r="BZX181"/>
      <c r="BZY181"/>
      <c r="BZZ181"/>
      <c r="CAA181"/>
      <c r="CAB181"/>
      <c r="CAC181"/>
      <c r="CAD181"/>
      <c r="CAE181"/>
      <c r="CAF181"/>
      <c r="CAG181"/>
      <c r="CAH181"/>
      <c r="CAI181"/>
      <c r="CAJ181"/>
      <c r="CAK181"/>
      <c r="CAL181"/>
      <c r="CAM181"/>
      <c r="CAN181"/>
      <c r="CAO181"/>
      <c r="CAP181"/>
      <c r="CAQ181"/>
      <c r="CAR181"/>
      <c r="CAS181"/>
      <c r="CAT181"/>
      <c r="CAU181"/>
      <c r="CAV181"/>
      <c r="CAW181"/>
      <c r="CAX181"/>
      <c r="CAY181"/>
      <c r="CAZ181"/>
      <c r="CBA181"/>
      <c r="CBB181"/>
      <c r="CBC181"/>
      <c r="CBD181"/>
      <c r="CBE181"/>
      <c r="CBF181"/>
      <c r="CBG181"/>
      <c r="CBH181"/>
      <c r="CBI181"/>
      <c r="CBJ181"/>
      <c r="CBK181"/>
      <c r="CBL181"/>
      <c r="CBM181"/>
      <c r="CBN181"/>
      <c r="CBO181"/>
      <c r="CBP181"/>
      <c r="CBQ181"/>
      <c r="CBR181"/>
      <c r="CBS181"/>
      <c r="CBT181"/>
      <c r="CBU181"/>
      <c r="CBV181"/>
      <c r="CBW181"/>
      <c r="CBX181"/>
      <c r="CBY181"/>
      <c r="CBZ181"/>
      <c r="CCA181"/>
      <c r="CCB181"/>
      <c r="CCC181"/>
      <c r="CCD181"/>
      <c r="CCE181"/>
      <c r="CCF181"/>
      <c r="CCG181"/>
      <c r="CCH181"/>
      <c r="CCI181"/>
      <c r="CCJ181"/>
      <c r="CCK181"/>
      <c r="CCL181"/>
      <c r="CCM181"/>
      <c r="CCN181"/>
      <c r="CCO181"/>
      <c r="CCP181"/>
      <c r="CCQ181"/>
      <c r="CCR181"/>
      <c r="CCS181"/>
      <c r="CCT181"/>
      <c r="CCU181"/>
      <c r="CCV181"/>
      <c r="CCW181"/>
      <c r="CCX181"/>
      <c r="CCY181"/>
      <c r="CCZ181"/>
      <c r="CDA181"/>
      <c r="CDB181"/>
      <c r="CDC181"/>
      <c r="CDD181"/>
      <c r="CDE181"/>
      <c r="CDF181"/>
      <c r="CDG181"/>
      <c r="CDH181"/>
      <c r="CDI181"/>
      <c r="CDJ181"/>
      <c r="CDK181"/>
      <c r="CDL181"/>
      <c r="CDM181"/>
      <c r="CDN181"/>
      <c r="CDO181"/>
      <c r="CDP181"/>
      <c r="CDQ181"/>
      <c r="CDR181"/>
      <c r="CDS181"/>
      <c r="CDT181"/>
      <c r="CDU181"/>
      <c r="CDV181"/>
      <c r="CDW181"/>
      <c r="CDX181"/>
      <c r="CDY181"/>
      <c r="CDZ181"/>
      <c r="CEA181"/>
      <c r="CEB181"/>
      <c r="CEC181"/>
      <c r="CED181"/>
      <c r="CEE181"/>
      <c r="CEF181"/>
      <c r="CEG181"/>
      <c r="CEH181"/>
      <c r="CEI181"/>
      <c r="CEJ181"/>
      <c r="CEK181"/>
      <c r="CEL181"/>
      <c r="CEM181"/>
      <c r="CEN181"/>
      <c r="CEO181"/>
      <c r="CEP181"/>
      <c r="CEQ181"/>
      <c r="CER181"/>
      <c r="CES181"/>
      <c r="CET181"/>
      <c r="CEU181"/>
      <c r="CEV181"/>
      <c r="CEW181"/>
      <c r="CEX181"/>
      <c r="CEY181"/>
      <c r="CEZ181"/>
      <c r="CFA181"/>
      <c r="CFB181"/>
      <c r="CFC181"/>
      <c r="CFD181"/>
      <c r="CFE181"/>
      <c r="CFF181"/>
      <c r="CFG181"/>
      <c r="CFH181"/>
      <c r="CFI181"/>
      <c r="CFJ181"/>
      <c r="CFK181"/>
      <c r="CFL181"/>
      <c r="CFM181"/>
      <c r="CFN181"/>
      <c r="CFO181"/>
      <c r="CFP181"/>
      <c r="CFQ181"/>
      <c r="CFR181"/>
      <c r="CFS181"/>
      <c r="CFT181"/>
      <c r="CFU181"/>
      <c r="CFV181"/>
      <c r="CFW181"/>
      <c r="CFX181"/>
      <c r="CFY181"/>
      <c r="CFZ181"/>
      <c r="CGA181"/>
      <c r="CGB181"/>
      <c r="CGC181"/>
      <c r="CGD181"/>
      <c r="CGE181"/>
      <c r="CGF181"/>
      <c r="CGG181"/>
      <c r="CGH181"/>
      <c r="CGI181"/>
      <c r="CGJ181"/>
      <c r="CGK181"/>
      <c r="CGL181"/>
      <c r="CGM181"/>
      <c r="CGN181"/>
      <c r="CGO181"/>
      <c r="CGP181"/>
      <c r="CGQ181"/>
      <c r="CGR181"/>
      <c r="CGS181"/>
      <c r="CGT181"/>
      <c r="CGU181"/>
      <c r="CGV181"/>
      <c r="CGW181"/>
      <c r="CGX181"/>
      <c r="CGY181"/>
      <c r="CGZ181"/>
      <c r="CHA181"/>
      <c r="CHB181"/>
      <c r="CHC181"/>
      <c r="CHD181"/>
      <c r="CHE181"/>
      <c r="CHF181"/>
      <c r="CHG181"/>
      <c r="CHH181"/>
      <c r="CHI181"/>
      <c r="CHJ181"/>
      <c r="CHK181"/>
      <c r="CHL181"/>
      <c r="CHM181"/>
      <c r="CHN181"/>
      <c r="CHO181"/>
      <c r="CHP181"/>
      <c r="CHQ181"/>
      <c r="CHR181"/>
      <c r="CHS181"/>
      <c r="CHT181"/>
      <c r="CHU181"/>
      <c r="CHV181"/>
      <c r="CHW181"/>
      <c r="CHX181"/>
      <c r="CHY181"/>
      <c r="CHZ181"/>
      <c r="CIA181"/>
      <c r="CIB181"/>
      <c r="CIC181"/>
      <c r="CID181"/>
      <c r="CIE181"/>
      <c r="CIF181"/>
      <c r="CIG181"/>
      <c r="CIH181"/>
      <c r="CII181"/>
      <c r="CIJ181"/>
      <c r="CIK181"/>
      <c r="CIL181"/>
      <c r="CIM181"/>
      <c r="CIN181"/>
      <c r="CIO181"/>
      <c r="CIP181"/>
      <c r="CIQ181"/>
      <c r="CIR181"/>
      <c r="CIS181"/>
      <c r="CIT181"/>
      <c r="CIU181"/>
      <c r="CIV181"/>
      <c r="CIW181"/>
      <c r="CIX181"/>
      <c r="CIY181"/>
      <c r="CIZ181"/>
      <c r="CJA181"/>
      <c r="CJB181"/>
      <c r="CJC181"/>
      <c r="CJD181"/>
      <c r="CJE181"/>
      <c r="CJF181"/>
      <c r="CJG181"/>
      <c r="CJH181"/>
      <c r="CJI181"/>
      <c r="CJJ181"/>
      <c r="CJK181"/>
      <c r="CJL181"/>
      <c r="CJM181"/>
      <c r="CJN181"/>
      <c r="CJO181"/>
      <c r="CJP181"/>
      <c r="CJQ181"/>
      <c r="CJR181"/>
      <c r="CJS181"/>
      <c r="CJT181"/>
      <c r="CJU181"/>
      <c r="CJV181"/>
      <c r="CJW181"/>
      <c r="CJX181"/>
      <c r="CJY181"/>
      <c r="CJZ181"/>
      <c r="CKA181"/>
      <c r="CKB181"/>
      <c r="CKC181"/>
      <c r="CKD181"/>
      <c r="CKE181"/>
      <c r="CKF181"/>
      <c r="CKG181"/>
      <c r="CKH181"/>
      <c r="CKI181"/>
      <c r="CKJ181"/>
      <c r="CKK181"/>
      <c r="CKL181"/>
      <c r="CKM181"/>
      <c r="CKN181"/>
      <c r="CKO181"/>
      <c r="CKP181"/>
      <c r="CKQ181"/>
      <c r="CKR181"/>
      <c r="CKS181"/>
      <c r="CKT181"/>
      <c r="CKU181"/>
      <c r="CKV181"/>
      <c r="CKW181"/>
      <c r="CKX181"/>
      <c r="CKY181"/>
      <c r="CKZ181"/>
      <c r="CLA181"/>
      <c r="CLB181"/>
      <c r="CLC181"/>
      <c r="CLD181"/>
      <c r="CLE181"/>
      <c r="CLF181"/>
      <c r="CLG181"/>
      <c r="CLH181"/>
      <c r="CLI181"/>
      <c r="CLJ181"/>
      <c r="CLK181"/>
      <c r="CLL181"/>
      <c r="CLM181"/>
      <c r="CLN181"/>
      <c r="CLO181"/>
      <c r="CLP181"/>
      <c r="CLQ181"/>
      <c r="CLR181"/>
      <c r="CLS181"/>
      <c r="CLT181"/>
      <c r="CLU181"/>
      <c r="CLV181"/>
      <c r="CLW181"/>
      <c r="CLX181"/>
      <c r="CLY181"/>
      <c r="CLZ181"/>
      <c r="CMA181"/>
      <c r="CMB181"/>
      <c r="CMC181"/>
      <c r="CMD181"/>
      <c r="CME181"/>
      <c r="CMF181"/>
      <c r="CMG181"/>
      <c r="CMH181"/>
      <c r="CMI181"/>
      <c r="CMJ181"/>
      <c r="CMK181"/>
      <c r="CML181"/>
      <c r="CMM181"/>
      <c r="CMN181"/>
      <c r="CMO181"/>
      <c r="CMP181"/>
      <c r="CMQ181"/>
      <c r="CMR181"/>
      <c r="CMS181"/>
      <c r="CMT181"/>
      <c r="CMU181"/>
      <c r="CMV181"/>
      <c r="CMW181"/>
      <c r="CMX181"/>
      <c r="CMY181"/>
      <c r="CMZ181"/>
      <c r="CNA181"/>
      <c r="CNB181"/>
      <c r="CNC181"/>
      <c r="CND181"/>
      <c r="CNE181"/>
      <c r="CNF181"/>
      <c r="CNG181"/>
      <c r="CNH181"/>
      <c r="CNI181"/>
      <c r="CNJ181"/>
      <c r="CNK181"/>
      <c r="CNL181"/>
      <c r="CNM181"/>
      <c r="CNN181"/>
      <c r="CNO181"/>
      <c r="CNP181"/>
      <c r="CNQ181"/>
      <c r="CNR181"/>
      <c r="CNS181"/>
      <c r="CNT181"/>
      <c r="CNU181"/>
      <c r="CNV181"/>
      <c r="CNW181"/>
      <c r="CNX181"/>
      <c r="CNY181"/>
      <c r="CNZ181"/>
      <c r="COA181"/>
      <c r="COB181"/>
      <c r="COC181"/>
      <c r="COD181"/>
      <c r="COE181"/>
      <c r="COF181"/>
      <c r="COG181"/>
      <c r="COH181"/>
      <c r="COI181"/>
      <c r="COJ181"/>
      <c r="COK181"/>
      <c r="COL181"/>
      <c r="COM181"/>
      <c r="CON181"/>
      <c r="COO181"/>
      <c r="COP181"/>
      <c r="COQ181"/>
      <c r="COR181"/>
      <c r="COS181"/>
      <c r="COT181"/>
      <c r="COU181"/>
      <c r="COV181"/>
      <c r="COW181"/>
      <c r="COX181"/>
      <c r="COY181"/>
      <c r="COZ181"/>
      <c r="CPA181"/>
      <c r="CPB181"/>
      <c r="CPC181"/>
      <c r="CPD181"/>
      <c r="CPE181"/>
      <c r="CPF181"/>
      <c r="CPG181"/>
      <c r="CPH181"/>
      <c r="CPI181"/>
      <c r="CPJ181"/>
      <c r="CPK181"/>
      <c r="CPL181"/>
      <c r="CPM181"/>
      <c r="CPN181"/>
      <c r="CPO181"/>
      <c r="CPP181"/>
      <c r="CPQ181"/>
      <c r="CPR181"/>
      <c r="CPS181"/>
      <c r="CPT181"/>
      <c r="CPU181"/>
      <c r="CPV181"/>
      <c r="CPW181"/>
      <c r="CPX181"/>
      <c r="CPY181"/>
      <c r="CPZ181"/>
      <c r="CQA181"/>
      <c r="CQB181"/>
      <c r="CQC181"/>
      <c r="CQD181"/>
      <c r="CQE181"/>
      <c r="CQF181"/>
      <c r="CQG181"/>
      <c r="CQH181"/>
      <c r="CQI181"/>
      <c r="CQJ181"/>
      <c r="CQK181"/>
      <c r="CQL181"/>
      <c r="CQM181"/>
      <c r="CQN181"/>
      <c r="CQO181"/>
      <c r="CQP181"/>
      <c r="CQQ181"/>
      <c r="CQR181"/>
      <c r="CQS181"/>
      <c r="CQT181"/>
      <c r="CQU181"/>
      <c r="CQV181"/>
      <c r="CQW181"/>
      <c r="CQX181"/>
      <c r="CQY181"/>
      <c r="CQZ181"/>
      <c r="CRA181"/>
      <c r="CRB181"/>
      <c r="CRC181"/>
      <c r="CRD181"/>
      <c r="CRE181"/>
      <c r="CRF181"/>
      <c r="CRG181"/>
      <c r="CRH181"/>
      <c r="CRI181"/>
      <c r="CRJ181"/>
      <c r="CRK181"/>
      <c r="CRL181"/>
      <c r="CRM181"/>
      <c r="CRN181"/>
      <c r="CRO181"/>
      <c r="CRP181"/>
      <c r="CRQ181"/>
      <c r="CRR181"/>
      <c r="CRS181"/>
      <c r="CRT181"/>
      <c r="CRU181"/>
      <c r="CRV181"/>
      <c r="CRW181"/>
      <c r="CRX181"/>
      <c r="CRY181"/>
      <c r="CRZ181"/>
      <c r="CSA181"/>
      <c r="CSB181"/>
      <c r="CSC181"/>
      <c r="CSD181"/>
      <c r="CSE181"/>
      <c r="CSF181"/>
      <c r="CSG181"/>
      <c r="CSH181"/>
      <c r="CSI181"/>
      <c r="CSJ181"/>
      <c r="CSK181"/>
      <c r="CSL181"/>
      <c r="CSM181"/>
      <c r="CSN181"/>
      <c r="CSO181"/>
      <c r="CSP181"/>
      <c r="CSQ181"/>
      <c r="CSR181"/>
      <c r="CSS181"/>
      <c r="CST181"/>
      <c r="CSU181"/>
      <c r="CSV181"/>
      <c r="CSW181"/>
      <c r="CSX181"/>
      <c r="CSY181"/>
      <c r="CSZ181"/>
      <c r="CTA181"/>
      <c r="CTB181"/>
      <c r="CTC181"/>
      <c r="CTD181"/>
      <c r="CTE181"/>
      <c r="CTF181"/>
      <c r="CTG181"/>
      <c r="CTH181"/>
      <c r="CTI181"/>
      <c r="CTJ181"/>
      <c r="CTK181"/>
      <c r="CTL181"/>
      <c r="CTM181"/>
      <c r="CTN181"/>
      <c r="CTO181"/>
      <c r="CTP181"/>
      <c r="CTQ181"/>
      <c r="CTR181"/>
      <c r="CTS181"/>
      <c r="CTT181"/>
      <c r="CTU181"/>
      <c r="CTV181"/>
      <c r="CTW181"/>
      <c r="CTX181"/>
      <c r="CTY181"/>
      <c r="CTZ181"/>
      <c r="CUA181"/>
      <c r="CUB181"/>
      <c r="CUC181"/>
      <c r="CUD181"/>
      <c r="CUE181"/>
      <c r="CUF181"/>
      <c r="CUG181"/>
      <c r="CUH181"/>
      <c r="CUI181"/>
      <c r="CUJ181"/>
      <c r="CUK181"/>
      <c r="CUL181"/>
      <c r="CUM181"/>
      <c r="CUN181"/>
      <c r="CUO181"/>
      <c r="CUP181"/>
      <c r="CUQ181"/>
      <c r="CUR181"/>
      <c r="CUS181"/>
      <c r="CUT181"/>
      <c r="CUU181"/>
      <c r="CUV181"/>
      <c r="CUW181"/>
      <c r="CUX181"/>
      <c r="CUY181"/>
      <c r="CUZ181"/>
      <c r="CVA181"/>
      <c r="CVB181"/>
      <c r="CVC181"/>
      <c r="CVD181"/>
      <c r="CVE181"/>
      <c r="CVF181"/>
      <c r="CVG181"/>
      <c r="CVH181"/>
      <c r="CVI181"/>
      <c r="CVJ181"/>
      <c r="CVK181"/>
      <c r="CVL181"/>
      <c r="CVM181"/>
      <c r="CVN181"/>
      <c r="CVO181"/>
      <c r="CVP181"/>
      <c r="CVQ181"/>
      <c r="CVR181"/>
      <c r="CVS181"/>
      <c r="CVT181"/>
      <c r="CVU181"/>
      <c r="CVV181"/>
      <c r="CVW181"/>
      <c r="CVX181"/>
      <c r="CVY181"/>
      <c r="CVZ181"/>
      <c r="CWA181"/>
      <c r="CWB181"/>
      <c r="CWC181"/>
      <c r="CWD181"/>
      <c r="CWE181"/>
      <c r="CWF181"/>
      <c r="CWG181"/>
      <c r="CWH181"/>
      <c r="CWI181"/>
      <c r="CWJ181"/>
      <c r="CWK181"/>
      <c r="CWL181"/>
      <c r="CWM181"/>
      <c r="CWN181"/>
      <c r="CWO181"/>
      <c r="CWP181"/>
      <c r="CWQ181"/>
      <c r="CWR181"/>
      <c r="CWS181"/>
      <c r="CWT181"/>
      <c r="CWU181"/>
      <c r="CWV181"/>
      <c r="CWW181"/>
      <c r="CWX181"/>
      <c r="CWY181"/>
      <c r="CWZ181"/>
      <c r="CXA181"/>
      <c r="CXB181"/>
      <c r="CXC181"/>
      <c r="CXD181"/>
      <c r="CXE181"/>
      <c r="CXF181"/>
      <c r="CXG181"/>
      <c r="CXH181"/>
      <c r="CXI181"/>
      <c r="CXJ181"/>
      <c r="CXK181"/>
      <c r="CXL181"/>
      <c r="CXM181"/>
      <c r="CXN181"/>
      <c r="CXO181"/>
      <c r="CXP181"/>
      <c r="CXQ181"/>
      <c r="CXR181"/>
      <c r="CXS181"/>
      <c r="CXT181"/>
      <c r="CXU181"/>
      <c r="CXV181"/>
      <c r="CXW181"/>
      <c r="CXX181"/>
      <c r="CXY181"/>
      <c r="CXZ181"/>
      <c r="CYA181"/>
      <c r="CYB181"/>
      <c r="CYC181"/>
      <c r="CYD181"/>
      <c r="CYE181"/>
      <c r="CYF181"/>
      <c r="CYG181"/>
      <c r="CYH181"/>
      <c r="CYI181"/>
      <c r="CYJ181"/>
      <c r="CYK181"/>
      <c r="CYL181"/>
      <c r="CYM181"/>
      <c r="CYN181"/>
      <c r="CYO181"/>
      <c r="CYP181"/>
      <c r="CYQ181"/>
      <c r="CYR181"/>
      <c r="CYS181"/>
      <c r="CYT181"/>
      <c r="CYU181"/>
      <c r="CYV181"/>
      <c r="CYW181"/>
      <c r="CYX181"/>
      <c r="CYY181"/>
      <c r="CYZ181"/>
      <c r="CZA181"/>
      <c r="CZB181"/>
      <c r="CZC181"/>
      <c r="CZD181"/>
      <c r="CZE181"/>
      <c r="CZF181"/>
      <c r="CZG181"/>
      <c r="CZH181"/>
      <c r="CZI181"/>
      <c r="CZJ181"/>
      <c r="CZK181"/>
      <c r="CZL181"/>
      <c r="CZM181"/>
      <c r="CZN181"/>
      <c r="CZO181"/>
      <c r="CZP181"/>
      <c r="CZQ181"/>
      <c r="CZR181"/>
      <c r="CZS181"/>
      <c r="CZT181"/>
      <c r="CZU181"/>
      <c r="CZV181"/>
      <c r="CZW181"/>
      <c r="CZX181"/>
      <c r="CZY181"/>
      <c r="CZZ181"/>
      <c r="DAA181"/>
      <c r="DAB181"/>
      <c r="DAC181"/>
      <c r="DAD181"/>
      <c r="DAE181"/>
      <c r="DAF181"/>
      <c r="DAG181"/>
      <c r="DAH181"/>
      <c r="DAI181"/>
      <c r="DAJ181"/>
      <c r="DAK181"/>
      <c r="DAL181"/>
      <c r="DAM181"/>
      <c r="DAN181"/>
      <c r="DAO181"/>
      <c r="DAP181"/>
      <c r="DAQ181"/>
      <c r="DAR181"/>
      <c r="DAS181"/>
      <c r="DAT181"/>
      <c r="DAU181"/>
      <c r="DAV181"/>
      <c r="DAW181"/>
      <c r="DAX181"/>
      <c r="DAY181"/>
      <c r="DAZ181"/>
      <c r="DBA181"/>
      <c r="DBB181"/>
      <c r="DBC181"/>
      <c r="DBD181"/>
      <c r="DBE181"/>
      <c r="DBF181"/>
      <c r="DBG181"/>
      <c r="DBH181"/>
      <c r="DBI181"/>
      <c r="DBJ181"/>
      <c r="DBK181"/>
      <c r="DBL181"/>
      <c r="DBM181"/>
      <c r="DBN181"/>
      <c r="DBO181"/>
      <c r="DBP181"/>
      <c r="DBQ181"/>
      <c r="DBR181"/>
      <c r="DBS181"/>
      <c r="DBT181"/>
      <c r="DBU181"/>
      <c r="DBV181"/>
      <c r="DBW181"/>
      <c r="DBX181"/>
      <c r="DBY181"/>
      <c r="DBZ181"/>
      <c r="DCA181"/>
      <c r="DCB181"/>
      <c r="DCC181"/>
      <c r="DCD181"/>
      <c r="DCE181"/>
      <c r="DCF181"/>
      <c r="DCG181"/>
      <c r="DCH181"/>
      <c r="DCI181"/>
      <c r="DCJ181"/>
      <c r="DCK181"/>
      <c r="DCL181"/>
      <c r="DCM181"/>
      <c r="DCN181"/>
      <c r="DCO181"/>
      <c r="DCP181"/>
      <c r="DCQ181"/>
      <c r="DCR181"/>
      <c r="DCS181"/>
      <c r="DCT181"/>
      <c r="DCU181"/>
      <c r="DCV181"/>
      <c r="DCW181"/>
      <c r="DCX181"/>
      <c r="DCY181"/>
      <c r="DCZ181"/>
      <c r="DDA181"/>
      <c r="DDB181"/>
      <c r="DDC181"/>
      <c r="DDD181"/>
      <c r="DDE181"/>
      <c r="DDF181"/>
      <c r="DDG181"/>
      <c r="DDH181"/>
      <c r="DDI181"/>
      <c r="DDJ181"/>
      <c r="DDK181"/>
      <c r="DDL181"/>
      <c r="DDM181"/>
      <c r="DDN181"/>
      <c r="DDO181"/>
      <c r="DDP181"/>
      <c r="DDQ181"/>
      <c r="DDR181"/>
      <c r="DDS181"/>
      <c r="DDT181"/>
      <c r="DDU181"/>
      <c r="DDV181"/>
      <c r="DDW181"/>
      <c r="DDX181"/>
      <c r="DDY181"/>
      <c r="DDZ181"/>
      <c r="DEA181"/>
      <c r="DEB181"/>
      <c r="DEC181"/>
      <c r="DED181"/>
      <c r="DEE181"/>
      <c r="DEF181"/>
      <c r="DEG181"/>
      <c r="DEH181"/>
      <c r="DEI181"/>
      <c r="DEJ181"/>
      <c r="DEK181"/>
      <c r="DEL181"/>
      <c r="DEM181"/>
      <c r="DEN181"/>
      <c r="DEO181"/>
      <c r="DEP181"/>
      <c r="DEQ181"/>
      <c r="DER181"/>
      <c r="DES181"/>
      <c r="DET181"/>
      <c r="DEU181"/>
      <c r="DEV181"/>
      <c r="DEW181"/>
      <c r="DEX181"/>
      <c r="DEY181"/>
      <c r="DEZ181"/>
      <c r="DFA181"/>
      <c r="DFB181"/>
      <c r="DFC181"/>
      <c r="DFD181"/>
      <c r="DFE181"/>
      <c r="DFF181"/>
      <c r="DFG181"/>
      <c r="DFH181"/>
      <c r="DFI181"/>
      <c r="DFJ181"/>
      <c r="DFK181"/>
      <c r="DFL181"/>
      <c r="DFM181"/>
      <c r="DFN181"/>
      <c r="DFO181"/>
      <c r="DFP181"/>
      <c r="DFQ181"/>
      <c r="DFR181"/>
      <c r="DFS181"/>
      <c r="DFT181"/>
      <c r="DFU181"/>
      <c r="DFV181"/>
      <c r="DFW181"/>
      <c r="DFX181"/>
      <c r="DFY181"/>
      <c r="DFZ181"/>
      <c r="DGA181"/>
      <c r="DGB181"/>
      <c r="DGC181"/>
      <c r="DGD181"/>
      <c r="DGE181"/>
      <c r="DGF181"/>
      <c r="DGG181"/>
      <c r="DGH181"/>
      <c r="DGI181"/>
      <c r="DGJ181"/>
      <c r="DGK181"/>
      <c r="DGL181"/>
      <c r="DGM181"/>
      <c r="DGN181"/>
      <c r="DGO181"/>
      <c r="DGP181"/>
      <c r="DGQ181"/>
      <c r="DGR181"/>
      <c r="DGS181"/>
      <c r="DGT181"/>
      <c r="DGU181"/>
      <c r="DGV181"/>
      <c r="DGW181"/>
      <c r="DGX181"/>
      <c r="DGY181"/>
      <c r="DGZ181"/>
      <c r="DHA181"/>
      <c r="DHB181"/>
      <c r="DHC181"/>
      <c r="DHD181"/>
      <c r="DHE181"/>
      <c r="DHF181"/>
      <c r="DHG181"/>
      <c r="DHH181"/>
      <c r="DHI181"/>
      <c r="DHJ181"/>
      <c r="DHK181"/>
      <c r="DHL181"/>
      <c r="DHM181"/>
      <c r="DHN181"/>
      <c r="DHO181"/>
      <c r="DHP181"/>
      <c r="DHQ181"/>
      <c r="DHR181"/>
      <c r="DHS181"/>
      <c r="DHT181"/>
      <c r="DHU181"/>
      <c r="DHV181"/>
      <c r="DHW181"/>
      <c r="DHX181"/>
      <c r="DHY181"/>
      <c r="DHZ181"/>
      <c r="DIA181"/>
      <c r="DIB181"/>
      <c r="DIC181"/>
      <c r="DID181"/>
      <c r="DIE181"/>
      <c r="DIF181"/>
      <c r="DIG181"/>
      <c r="DIH181"/>
      <c r="DII181"/>
      <c r="DIJ181"/>
      <c r="DIK181"/>
      <c r="DIL181"/>
      <c r="DIM181"/>
      <c r="DIN181"/>
      <c r="DIO181"/>
      <c r="DIP181"/>
      <c r="DIQ181"/>
      <c r="DIR181"/>
      <c r="DIS181"/>
      <c r="DIT181"/>
      <c r="DIU181"/>
      <c r="DIV181"/>
      <c r="DIW181"/>
      <c r="DIX181"/>
      <c r="DIY181"/>
      <c r="DIZ181"/>
      <c r="DJA181"/>
      <c r="DJB181"/>
      <c r="DJC181"/>
      <c r="DJD181"/>
      <c r="DJE181"/>
      <c r="DJF181"/>
      <c r="DJG181"/>
      <c r="DJH181"/>
      <c r="DJI181"/>
      <c r="DJJ181"/>
      <c r="DJK181"/>
      <c r="DJL181"/>
      <c r="DJM181"/>
      <c r="DJN181"/>
      <c r="DJO181"/>
      <c r="DJP181"/>
      <c r="DJQ181"/>
      <c r="DJR181"/>
      <c r="DJS181"/>
      <c r="DJT181"/>
      <c r="DJU181"/>
      <c r="DJV181"/>
      <c r="DJW181"/>
      <c r="DJX181"/>
      <c r="DJY181"/>
      <c r="DJZ181"/>
      <c r="DKA181"/>
      <c r="DKB181"/>
      <c r="DKC181"/>
      <c r="DKD181"/>
      <c r="DKE181"/>
      <c r="DKF181"/>
      <c r="DKG181"/>
      <c r="DKH181"/>
      <c r="DKI181"/>
      <c r="DKJ181"/>
      <c r="DKK181"/>
      <c r="DKL181"/>
      <c r="DKM181"/>
      <c r="DKN181"/>
      <c r="DKO181"/>
      <c r="DKP181"/>
      <c r="DKQ181"/>
      <c r="DKR181"/>
      <c r="DKS181"/>
      <c r="DKT181"/>
      <c r="DKU181"/>
      <c r="DKV181"/>
      <c r="DKW181"/>
      <c r="DKX181"/>
      <c r="DKY181"/>
      <c r="DKZ181"/>
      <c r="DLA181"/>
      <c r="DLB181"/>
      <c r="DLC181"/>
      <c r="DLD181"/>
      <c r="DLE181"/>
      <c r="DLF181"/>
      <c r="DLG181"/>
      <c r="DLH181"/>
      <c r="DLI181"/>
      <c r="DLJ181"/>
      <c r="DLK181"/>
      <c r="DLL181"/>
      <c r="DLM181"/>
      <c r="DLN181"/>
      <c r="DLO181"/>
      <c r="DLP181"/>
      <c r="DLQ181"/>
      <c r="DLR181"/>
      <c r="DLS181"/>
      <c r="DLT181"/>
      <c r="DLU181"/>
      <c r="DLV181"/>
      <c r="DLW181"/>
      <c r="DLX181"/>
      <c r="DLY181"/>
      <c r="DLZ181"/>
      <c r="DMA181"/>
      <c r="DMB181"/>
      <c r="DMC181"/>
      <c r="DMD181"/>
      <c r="DME181"/>
      <c r="DMF181"/>
      <c r="DMG181"/>
      <c r="DMH181"/>
      <c r="DMI181"/>
      <c r="DMJ181"/>
      <c r="DMK181"/>
      <c r="DML181"/>
      <c r="DMM181"/>
      <c r="DMN181"/>
      <c r="DMO181"/>
      <c r="DMP181"/>
      <c r="DMQ181"/>
      <c r="DMR181"/>
      <c r="DMS181"/>
      <c r="DMT181"/>
      <c r="DMU181"/>
      <c r="DMV181"/>
      <c r="DMW181"/>
      <c r="DMX181"/>
      <c r="DMY181"/>
      <c r="DMZ181"/>
      <c r="DNA181"/>
      <c r="DNB181"/>
      <c r="DNC181"/>
      <c r="DND181"/>
      <c r="DNE181"/>
      <c r="DNF181"/>
      <c r="DNG181"/>
      <c r="DNH181"/>
      <c r="DNI181"/>
      <c r="DNJ181"/>
      <c r="DNK181"/>
      <c r="DNL181"/>
      <c r="DNM181"/>
      <c r="DNN181"/>
      <c r="DNO181"/>
      <c r="DNP181"/>
      <c r="DNQ181"/>
      <c r="DNR181"/>
      <c r="DNS181"/>
      <c r="DNT181"/>
      <c r="DNU181"/>
      <c r="DNV181"/>
      <c r="DNW181"/>
      <c r="DNX181"/>
      <c r="DNY181"/>
      <c r="DNZ181"/>
      <c r="DOA181"/>
      <c r="DOB181"/>
      <c r="DOC181"/>
      <c r="DOD181"/>
      <c r="DOE181"/>
      <c r="DOF181"/>
      <c r="DOG181"/>
      <c r="DOH181"/>
      <c r="DOI181"/>
      <c r="DOJ181"/>
      <c r="DOK181"/>
      <c r="DOL181"/>
      <c r="DOM181"/>
      <c r="DON181"/>
      <c r="DOO181"/>
      <c r="DOP181"/>
      <c r="DOQ181"/>
      <c r="DOR181"/>
      <c r="DOS181"/>
      <c r="DOT181"/>
      <c r="DOU181"/>
      <c r="DOV181"/>
      <c r="DOW181"/>
      <c r="DOX181"/>
      <c r="DOY181"/>
      <c r="DOZ181"/>
      <c r="DPA181"/>
      <c r="DPB181"/>
      <c r="DPC181"/>
      <c r="DPD181"/>
      <c r="DPE181"/>
      <c r="DPF181"/>
      <c r="DPG181"/>
      <c r="DPH181"/>
      <c r="DPI181"/>
      <c r="DPJ181"/>
      <c r="DPK181"/>
      <c r="DPL181"/>
      <c r="DPM181"/>
      <c r="DPN181"/>
      <c r="DPO181"/>
      <c r="DPP181"/>
      <c r="DPQ181"/>
      <c r="DPR181"/>
      <c r="DPS181"/>
      <c r="DPT181"/>
      <c r="DPU181"/>
      <c r="DPV181"/>
      <c r="DPW181"/>
      <c r="DPX181"/>
      <c r="DPY181"/>
      <c r="DPZ181"/>
      <c r="DQA181"/>
      <c r="DQB181"/>
      <c r="DQC181"/>
      <c r="DQD181"/>
      <c r="DQE181"/>
      <c r="DQF181"/>
      <c r="DQG181"/>
      <c r="DQH181"/>
      <c r="DQI181"/>
      <c r="DQJ181"/>
      <c r="DQK181"/>
      <c r="DQL181"/>
      <c r="DQM181"/>
      <c r="DQN181"/>
      <c r="DQO181"/>
      <c r="DQP181"/>
      <c r="DQQ181"/>
      <c r="DQR181"/>
      <c r="DQS181"/>
      <c r="DQT181"/>
      <c r="DQU181"/>
      <c r="DQV181"/>
      <c r="DQW181"/>
      <c r="DQX181"/>
      <c r="DQY181"/>
      <c r="DQZ181"/>
      <c r="DRA181"/>
      <c r="DRB181"/>
      <c r="DRC181"/>
      <c r="DRD181"/>
      <c r="DRE181"/>
      <c r="DRF181"/>
      <c r="DRG181"/>
      <c r="DRH181"/>
      <c r="DRI181"/>
      <c r="DRJ181"/>
      <c r="DRK181"/>
      <c r="DRL181"/>
      <c r="DRM181"/>
      <c r="DRN181"/>
      <c r="DRO181"/>
      <c r="DRP181"/>
      <c r="DRQ181"/>
      <c r="DRR181"/>
      <c r="DRS181"/>
      <c r="DRT181"/>
      <c r="DRU181"/>
      <c r="DRV181"/>
      <c r="DRW181"/>
      <c r="DRX181"/>
      <c r="DRY181"/>
      <c r="DRZ181"/>
      <c r="DSA181"/>
      <c r="DSB181"/>
      <c r="DSC181"/>
      <c r="DSD181"/>
      <c r="DSE181"/>
      <c r="DSF181"/>
      <c r="DSG181"/>
      <c r="DSH181"/>
      <c r="DSI181"/>
      <c r="DSJ181"/>
      <c r="DSK181"/>
      <c r="DSL181"/>
      <c r="DSM181"/>
      <c r="DSN181"/>
      <c r="DSO181"/>
      <c r="DSP181"/>
      <c r="DSQ181"/>
      <c r="DSR181"/>
      <c r="DSS181"/>
      <c r="DST181"/>
      <c r="DSU181"/>
      <c r="DSV181"/>
      <c r="DSW181"/>
      <c r="DSX181"/>
      <c r="DSY181"/>
      <c r="DSZ181"/>
      <c r="DTA181"/>
      <c r="DTB181"/>
      <c r="DTC181"/>
      <c r="DTD181"/>
      <c r="DTE181"/>
      <c r="DTF181"/>
      <c r="DTG181"/>
      <c r="DTH181"/>
      <c r="DTI181"/>
      <c r="DTJ181"/>
      <c r="DTK181"/>
      <c r="DTL181"/>
      <c r="DTM181"/>
      <c r="DTN181"/>
      <c r="DTO181"/>
      <c r="DTP181"/>
      <c r="DTQ181"/>
      <c r="DTR181"/>
      <c r="DTS181"/>
      <c r="DTT181"/>
      <c r="DTU181"/>
      <c r="DTV181"/>
      <c r="DTW181"/>
      <c r="DTX181"/>
      <c r="DTY181"/>
      <c r="DTZ181"/>
      <c r="DUA181"/>
      <c r="DUB181"/>
      <c r="DUC181"/>
      <c r="DUD181"/>
      <c r="DUE181"/>
      <c r="DUF181"/>
      <c r="DUG181"/>
      <c r="DUH181"/>
      <c r="DUI181"/>
      <c r="DUJ181"/>
      <c r="DUK181"/>
      <c r="DUL181"/>
      <c r="DUM181"/>
      <c r="DUN181"/>
      <c r="DUO181"/>
      <c r="DUP181"/>
      <c r="DUQ181"/>
      <c r="DUR181"/>
      <c r="DUS181"/>
      <c r="DUT181"/>
      <c r="DUU181"/>
      <c r="DUV181"/>
      <c r="DUW181"/>
      <c r="DUX181"/>
      <c r="DUY181"/>
      <c r="DUZ181"/>
      <c r="DVA181"/>
      <c r="DVB181"/>
      <c r="DVC181"/>
      <c r="DVD181"/>
      <c r="DVE181"/>
      <c r="DVF181"/>
      <c r="DVG181"/>
      <c r="DVH181"/>
      <c r="DVI181"/>
      <c r="DVJ181"/>
      <c r="DVK181"/>
      <c r="DVL181"/>
      <c r="DVM181"/>
      <c r="DVN181"/>
      <c r="DVO181"/>
      <c r="DVP181"/>
      <c r="DVQ181"/>
      <c r="DVR181"/>
      <c r="DVS181"/>
      <c r="DVT181"/>
      <c r="DVU181"/>
      <c r="DVV181"/>
      <c r="DVW181"/>
      <c r="DVX181"/>
      <c r="DVY181"/>
      <c r="DVZ181"/>
      <c r="DWA181"/>
      <c r="DWB181"/>
      <c r="DWC181"/>
      <c r="DWD181"/>
      <c r="DWE181"/>
      <c r="DWF181"/>
      <c r="DWG181"/>
      <c r="DWH181"/>
      <c r="DWI181"/>
      <c r="DWJ181"/>
      <c r="DWK181"/>
      <c r="DWL181"/>
      <c r="DWM181"/>
      <c r="DWN181"/>
      <c r="DWO181"/>
      <c r="DWP181"/>
      <c r="DWQ181"/>
      <c r="DWR181"/>
      <c r="DWS181"/>
      <c r="DWT181"/>
      <c r="DWU181"/>
      <c r="DWV181"/>
      <c r="DWW181"/>
      <c r="DWX181"/>
      <c r="DWY181"/>
      <c r="DWZ181"/>
      <c r="DXA181"/>
      <c r="DXB181"/>
      <c r="DXC181"/>
      <c r="DXD181"/>
      <c r="DXE181"/>
      <c r="DXF181"/>
      <c r="DXG181"/>
      <c r="DXH181"/>
      <c r="DXI181"/>
      <c r="DXJ181"/>
      <c r="DXK181"/>
      <c r="DXL181"/>
      <c r="DXM181"/>
      <c r="DXN181"/>
      <c r="DXO181"/>
      <c r="DXP181"/>
      <c r="DXQ181"/>
      <c r="DXR181"/>
      <c r="DXS181"/>
      <c r="DXT181"/>
      <c r="DXU181"/>
      <c r="DXV181"/>
      <c r="DXW181"/>
      <c r="DXX181"/>
      <c r="DXY181"/>
      <c r="DXZ181"/>
      <c r="DYA181"/>
      <c r="DYB181"/>
      <c r="DYC181"/>
      <c r="DYD181"/>
      <c r="DYE181"/>
      <c r="DYF181"/>
      <c r="DYG181"/>
      <c r="DYH181"/>
      <c r="DYI181"/>
      <c r="DYJ181"/>
      <c r="DYK181"/>
      <c r="DYL181"/>
      <c r="DYM181"/>
      <c r="DYN181"/>
      <c r="DYO181"/>
      <c r="DYP181"/>
      <c r="DYQ181"/>
      <c r="DYR181"/>
      <c r="DYS181"/>
      <c r="DYT181"/>
      <c r="DYU181"/>
      <c r="DYV181"/>
      <c r="DYW181"/>
      <c r="DYX181"/>
      <c r="DYY181"/>
      <c r="DYZ181"/>
      <c r="DZA181"/>
      <c r="DZB181"/>
      <c r="DZC181"/>
      <c r="DZD181"/>
      <c r="DZE181"/>
      <c r="DZF181"/>
      <c r="DZG181"/>
      <c r="DZH181"/>
      <c r="DZI181"/>
      <c r="DZJ181"/>
      <c r="DZK181"/>
      <c r="DZL181"/>
      <c r="DZM181"/>
      <c r="DZN181"/>
      <c r="DZO181"/>
      <c r="DZP181"/>
      <c r="DZQ181"/>
      <c r="DZR181"/>
      <c r="DZS181"/>
      <c r="DZT181"/>
      <c r="DZU181"/>
      <c r="DZV181"/>
      <c r="DZW181"/>
      <c r="DZX181"/>
      <c r="DZY181"/>
      <c r="DZZ181"/>
      <c r="EAA181"/>
      <c r="EAB181"/>
      <c r="EAC181"/>
      <c r="EAD181"/>
      <c r="EAE181"/>
      <c r="EAF181"/>
      <c r="EAG181"/>
      <c r="EAH181"/>
      <c r="EAI181"/>
      <c r="EAJ181"/>
      <c r="EAK181"/>
      <c r="EAL181"/>
      <c r="EAM181"/>
      <c r="EAN181"/>
      <c r="EAO181"/>
      <c r="EAP181"/>
      <c r="EAQ181"/>
      <c r="EAR181"/>
      <c r="EAS181"/>
      <c r="EAT181"/>
      <c r="EAU181"/>
      <c r="EAV181"/>
      <c r="EAW181"/>
      <c r="EAX181"/>
      <c r="EAY181"/>
      <c r="EAZ181"/>
      <c r="EBA181"/>
      <c r="EBB181"/>
      <c r="EBC181"/>
      <c r="EBD181"/>
      <c r="EBE181"/>
      <c r="EBF181"/>
      <c r="EBG181"/>
      <c r="EBH181"/>
      <c r="EBI181"/>
      <c r="EBJ181"/>
      <c r="EBK181"/>
      <c r="EBL181"/>
      <c r="EBM181"/>
      <c r="EBN181"/>
      <c r="EBO181"/>
      <c r="EBP181"/>
      <c r="EBQ181"/>
      <c r="EBR181"/>
      <c r="EBS181"/>
      <c r="EBT181"/>
      <c r="EBU181"/>
      <c r="EBV181"/>
      <c r="EBW181"/>
      <c r="EBX181"/>
      <c r="EBY181"/>
      <c r="EBZ181"/>
      <c r="ECA181"/>
      <c r="ECB181"/>
      <c r="ECC181"/>
      <c r="ECD181"/>
      <c r="ECE181"/>
      <c r="ECF181"/>
      <c r="ECG181"/>
      <c r="ECH181"/>
      <c r="ECI181"/>
      <c r="ECJ181"/>
      <c r="ECK181"/>
      <c r="ECL181"/>
      <c r="ECM181"/>
      <c r="ECN181"/>
      <c r="ECO181"/>
      <c r="ECP181"/>
      <c r="ECQ181"/>
      <c r="ECR181"/>
      <c r="ECS181"/>
      <c r="ECT181"/>
      <c r="ECU181"/>
      <c r="ECV181"/>
      <c r="ECW181"/>
      <c r="ECX181"/>
      <c r="ECY181"/>
      <c r="ECZ181"/>
      <c r="EDA181"/>
      <c r="EDB181"/>
      <c r="EDC181"/>
      <c r="EDD181"/>
      <c r="EDE181"/>
      <c r="EDF181"/>
      <c r="EDG181"/>
      <c r="EDH181"/>
      <c r="EDI181"/>
      <c r="EDJ181"/>
      <c r="EDK181"/>
      <c r="EDL181"/>
      <c r="EDM181"/>
      <c r="EDN181"/>
      <c r="EDO181"/>
      <c r="EDP181"/>
      <c r="EDQ181"/>
      <c r="EDR181"/>
      <c r="EDS181"/>
      <c r="EDT181"/>
      <c r="EDU181"/>
      <c r="EDV181"/>
      <c r="EDW181"/>
      <c r="EDX181"/>
      <c r="EDY181"/>
      <c r="EDZ181"/>
      <c r="EEA181"/>
      <c r="EEB181"/>
      <c r="EEC181"/>
      <c r="EED181"/>
      <c r="EEE181"/>
      <c r="EEF181"/>
      <c r="EEG181"/>
      <c r="EEH181"/>
      <c r="EEI181"/>
      <c r="EEJ181"/>
      <c r="EEK181"/>
      <c r="EEL181"/>
      <c r="EEM181"/>
      <c r="EEN181"/>
      <c r="EEO181"/>
      <c r="EEP181"/>
      <c r="EEQ181"/>
      <c r="EER181"/>
      <c r="EES181"/>
      <c r="EET181"/>
      <c r="EEU181"/>
      <c r="EEV181"/>
      <c r="EEW181"/>
      <c r="EEX181"/>
      <c r="EEY181"/>
      <c r="EEZ181"/>
      <c r="EFA181"/>
      <c r="EFB181"/>
      <c r="EFC181"/>
      <c r="EFD181"/>
      <c r="EFE181"/>
      <c r="EFF181"/>
      <c r="EFG181"/>
      <c r="EFH181"/>
      <c r="EFI181"/>
      <c r="EFJ181"/>
      <c r="EFK181"/>
      <c r="EFL181"/>
      <c r="EFM181"/>
      <c r="EFN181"/>
      <c r="EFO181"/>
      <c r="EFP181"/>
      <c r="EFQ181"/>
      <c r="EFR181"/>
      <c r="EFS181"/>
      <c r="EFT181"/>
      <c r="EFU181"/>
      <c r="EFV181"/>
      <c r="EFW181"/>
      <c r="EFX181"/>
      <c r="EFY181"/>
      <c r="EFZ181"/>
      <c r="EGA181"/>
      <c r="EGB181"/>
      <c r="EGC181"/>
      <c r="EGD181"/>
      <c r="EGE181"/>
      <c r="EGF181"/>
      <c r="EGG181"/>
      <c r="EGH181"/>
      <c r="EGI181"/>
      <c r="EGJ181"/>
      <c r="EGK181"/>
      <c r="EGL181"/>
      <c r="EGM181"/>
      <c r="EGN181"/>
      <c r="EGO181"/>
      <c r="EGP181"/>
      <c r="EGQ181"/>
      <c r="EGR181"/>
      <c r="EGS181"/>
      <c r="EGT181"/>
      <c r="EGU181"/>
      <c r="EGV181"/>
      <c r="EGW181"/>
      <c r="EGX181"/>
      <c r="EGY181"/>
      <c r="EGZ181"/>
      <c r="EHA181"/>
      <c r="EHB181"/>
      <c r="EHC181"/>
      <c r="EHD181"/>
      <c r="EHE181"/>
      <c r="EHF181"/>
      <c r="EHG181"/>
      <c r="EHH181"/>
      <c r="EHI181"/>
      <c r="EHJ181"/>
      <c r="EHK181"/>
      <c r="EHL181"/>
      <c r="EHM181"/>
      <c r="EHN181"/>
      <c r="EHO181"/>
      <c r="EHP181"/>
      <c r="EHQ181"/>
      <c r="EHR181"/>
      <c r="EHS181"/>
      <c r="EHT181"/>
      <c r="EHU181"/>
      <c r="EHV181"/>
      <c r="EHW181"/>
      <c r="EHX181"/>
      <c r="EHY181"/>
      <c r="EHZ181"/>
      <c r="EIA181"/>
      <c r="EIB181"/>
      <c r="EIC181"/>
      <c r="EID181"/>
      <c r="EIE181"/>
      <c r="EIF181"/>
      <c r="EIG181"/>
      <c r="EIH181"/>
      <c r="EII181"/>
      <c r="EIJ181"/>
      <c r="EIK181"/>
      <c r="EIL181"/>
      <c r="EIM181"/>
      <c r="EIN181"/>
      <c r="EIO181"/>
      <c r="EIP181"/>
      <c r="EIQ181"/>
      <c r="EIR181"/>
      <c r="EIS181"/>
      <c r="EIT181"/>
      <c r="EIU181"/>
      <c r="EIV181"/>
      <c r="EIW181"/>
      <c r="EIX181"/>
      <c r="EIY181"/>
      <c r="EIZ181"/>
      <c r="EJA181"/>
      <c r="EJB181"/>
      <c r="EJC181"/>
      <c r="EJD181"/>
      <c r="EJE181"/>
      <c r="EJF181"/>
      <c r="EJG181"/>
      <c r="EJH181"/>
      <c r="EJI181"/>
      <c r="EJJ181"/>
      <c r="EJK181"/>
      <c r="EJL181"/>
      <c r="EJM181"/>
      <c r="EJN181"/>
      <c r="EJO181"/>
      <c r="EJP181"/>
      <c r="EJQ181"/>
      <c r="EJR181"/>
      <c r="EJS181"/>
      <c r="EJT181"/>
      <c r="EJU181"/>
      <c r="EJV181"/>
      <c r="EJW181"/>
      <c r="EJX181"/>
      <c r="EJY181"/>
      <c r="EJZ181"/>
      <c r="EKA181"/>
      <c r="EKB181"/>
      <c r="EKC181"/>
      <c r="EKD181"/>
      <c r="EKE181"/>
      <c r="EKF181"/>
      <c r="EKG181"/>
      <c r="EKH181"/>
      <c r="EKI181"/>
      <c r="EKJ181"/>
      <c r="EKK181"/>
      <c r="EKL181"/>
      <c r="EKM181"/>
      <c r="EKN181"/>
      <c r="EKO181"/>
      <c r="EKP181"/>
      <c r="EKQ181"/>
      <c r="EKR181"/>
      <c r="EKS181"/>
      <c r="EKT181"/>
      <c r="EKU181"/>
      <c r="EKV181"/>
      <c r="EKW181"/>
      <c r="EKX181"/>
      <c r="EKY181"/>
      <c r="EKZ181"/>
      <c r="ELA181"/>
      <c r="ELB181"/>
      <c r="ELC181"/>
      <c r="ELD181"/>
      <c r="ELE181"/>
      <c r="ELF181"/>
      <c r="ELG181"/>
      <c r="ELH181"/>
      <c r="ELI181"/>
      <c r="ELJ181"/>
      <c r="ELK181"/>
      <c r="ELL181"/>
      <c r="ELM181"/>
      <c r="ELN181"/>
      <c r="ELO181"/>
      <c r="ELP181"/>
      <c r="ELQ181"/>
      <c r="ELR181"/>
      <c r="ELS181"/>
      <c r="ELT181"/>
      <c r="ELU181"/>
      <c r="ELV181"/>
      <c r="ELW181"/>
      <c r="ELX181"/>
      <c r="ELY181"/>
      <c r="ELZ181"/>
      <c r="EMA181"/>
      <c r="EMB181"/>
      <c r="EMC181"/>
      <c r="EMD181"/>
      <c r="EME181"/>
      <c r="EMF181"/>
      <c r="EMG181"/>
      <c r="EMH181"/>
      <c r="EMI181"/>
      <c r="EMJ181"/>
      <c r="EMK181"/>
      <c r="EML181"/>
      <c r="EMM181"/>
      <c r="EMN181"/>
      <c r="EMO181"/>
      <c r="EMP181"/>
      <c r="EMQ181"/>
      <c r="EMR181"/>
      <c r="EMS181"/>
      <c r="EMT181"/>
      <c r="EMU181"/>
      <c r="EMV181"/>
      <c r="EMW181"/>
      <c r="EMX181"/>
      <c r="EMY181"/>
      <c r="EMZ181"/>
      <c r="ENA181"/>
      <c r="ENB181"/>
      <c r="ENC181"/>
      <c r="END181"/>
      <c r="ENE181"/>
      <c r="ENF181"/>
      <c r="ENG181"/>
      <c r="ENH181"/>
      <c r="ENI181"/>
      <c r="ENJ181"/>
      <c r="ENK181"/>
      <c r="ENL181"/>
      <c r="ENM181"/>
      <c r="ENN181"/>
      <c r="ENO181"/>
      <c r="ENP181"/>
      <c r="ENQ181"/>
      <c r="ENR181"/>
      <c r="ENS181"/>
      <c r="ENT181"/>
      <c r="ENU181"/>
      <c r="ENV181"/>
      <c r="ENW181"/>
      <c r="ENX181"/>
      <c r="ENY181"/>
      <c r="ENZ181"/>
      <c r="EOA181"/>
      <c r="EOB181"/>
      <c r="EOC181"/>
      <c r="EOD181"/>
      <c r="EOE181"/>
      <c r="EOF181"/>
      <c r="EOG181"/>
      <c r="EOH181"/>
      <c r="EOI181"/>
      <c r="EOJ181"/>
      <c r="EOK181"/>
      <c r="EOL181"/>
      <c r="EOM181"/>
      <c r="EON181"/>
      <c r="EOO181"/>
      <c r="EOP181"/>
      <c r="EOQ181"/>
      <c r="EOR181"/>
      <c r="EOS181"/>
      <c r="EOT181"/>
      <c r="EOU181"/>
      <c r="EOV181"/>
      <c r="EOW181"/>
      <c r="EOX181"/>
      <c r="EOY181"/>
      <c r="EOZ181"/>
      <c r="EPA181"/>
      <c r="EPB181"/>
      <c r="EPC181"/>
      <c r="EPD181"/>
      <c r="EPE181"/>
      <c r="EPF181"/>
      <c r="EPG181"/>
      <c r="EPH181"/>
      <c r="EPI181"/>
      <c r="EPJ181"/>
      <c r="EPK181"/>
      <c r="EPL181"/>
      <c r="EPM181"/>
      <c r="EPN181"/>
      <c r="EPO181"/>
      <c r="EPP181"/>
      <c r="EPQ181"/>
      <c r="EPR181"/>
      <c r="EPS181"/>
      <c r="EPT181"/>
      <c r="EPU181"/>
      <c r="EPV181"/>
      <c r="EPW181"/>
      <c r="EPX181"/>
      <c r="EPY181"/>
      <c r="EPZ181"/>
      <c r="EQA181"/>
      <c r="EQB181"/>
      <c r="EQC181"/>
      <c r="EQD181"/>
      <c r="EQE181"/>
      <c r="EQF181"/>
      <c r="EQG181"/>
      <c r="EQH181"/>
      <c r="EQI181"/>
      <c r="EQJ181"/>
      <c r="EQK181"/>
      <c r="EQL181"/>
      <c r="EQM181"/>
      <c r="EQN181"/>
      <c r="EQO181"/>
      <c r="EQP181"/>
      <c r="EQQ181"/>
      <c r="EQR181"/>
      <c r="EQS181"/>
      <c r="EQT181"/>
      <c r="EQU181"/>
      <c r="EQV181"/>
      <c r="EQW181"/>
      <c r="EQX181"/>
      <c r="EQY181"/>
      <c r="EQZ181"/>
      <c r="ERA181"/>
      <c r="ERB181"/>
      <c r="ERC181"/>
      <c r="ERD181"/>
      <c r="ERE181"/>
      <c r="ERF181"/>
      <c r="ERG181"/>
      <c r="ERH181"/>
      <c r="ERI181"/>
      <c r="ERJ181"/>
      <c r="ERK181"/>
      <c r="ERL181"/>
      <c r="ERM181"/>
      <c r="ERN181"/>
      <c r="ERO181"/>
      <c r="ERP181"/>
      <c r="ERQ181"/>
      <c r="ERR181"/>
      <c r="ERS181"/>
      <c r="ERT181"/>
      <c r="ERU181"/>
      <c r="ERV181"/>
      <c r="ERW181"/>
      <c r="ERX181"/>
      <c r="ERY181"/>
      <c r="ERZ181"/>
      <c r="ESA181"/>
      <c r="ESB181"/>
      <c r="ESC181"/>
      <c r="ESD181"/>
      <c r="ESE181"/>
      <c r="ESF181"/>
      <c r="ESG181"/>
      <c r="ESH181"/>
      <c r="ESI181"/>
      <c r="ESJ181"/>
      <c r="ESK181"/>
      <c r="ESL181"/>
      <c r="ESM181"/>
      <c r="ESN181"/>
      <c r="ESO181"/>
      <c r="ESP181"/>
      <c r="ESQ181"/>
      <c r="ESR181"/>
      <c r="ESS181"/>
      <c r="EST181"/>
      <c r="ESU181"/>
      <c r="ESV181"/>
      <c r="ESW181"/>
      <c r="ESX181"/>
      <c r="ESY181"/>
      <c r="ESZ181"/>
      <c r="ETA181"/>
      <c r="ETB181"/>
      <c r="ETC181"/>
      <c r="ETD181"/>
      <c r="ETE181"/>
      <c r="ETF181"/>
      <c r="ETG181"/>
      <c r="ETH181"/>
      <c r="ETI181"/>
      <c r="ETJ181"/>
      <c r="ETK181"/>
      <c r="ETL181"/>
      <c r="ETM181"/>
      <c r="ETN181"/>
      <c r="ETO181"/>
      <c r="ETP181"/>
      <c r="ETQ181"/>
      <c r="ETR181"/>
      <c r="ETS181"/>
      <c r="ETT181"/>
      <c r="ETU181"/>
      <c r="ETV181"/>
      <c r="ETW181"/>
      <c r="ETX181"/>
      <c r="ETY181"/>
      <c r="ETZ181"/>
      <c r="EUA181"/>
      <c r="EUB181"/>
      <c r="EUC181"/>
      <c r="EUD181"/>
      <c r="EUE181"/>
      <c r="EUF181"/>
      <c r="EUG181"/>
      <c r="EUH181"/>
      <c r="EUI181"/>
      <c r="EUJ181"/>
      <c r="EUK181"/>
      <c r="EUL181"/>
      <c r="EUM181"/>
      <c r="EUN181"/>
      <c r="EUO181"/>
      <c r="EUP181"/>
      <c r="EUQ181"/>
      <c r="EUR181"/>
      <c r="EUS181"/>
      <c r="EUT181"/>
      <c r="EUU181"/>
      <c r="EUV181"/>
      <c r="EUW181"/>
      <c r="EUX181"/>
      <c r="EUY181"/>
      <c r="EUZ181"/>
      <c r="EVA181"/>
      <c r="EVB181"/>
      <c r="EVC181"/>
      <c r="EVD181"/>
      <c r="EVE181"/>
      <c r="EVF181"/>
      <c r="EVG181"/>
      <c r="EVH181"/>
      <c r="EVI181"/>
      <c r="EVJ181"/>
      <c r="EVK181"/>
      <c r="EVL181"/>
      <c r="EVM181"/>
      <c r="EVN181"/>
      <c r="EVO181"/>
      <c r="EVP181"/>
      <c r="EVQ181"/>
      <c r="EVR181"/>
      <c r="EVS181"/>
      <c r="EVT181"/>
      <c r="EVU181"/>
      <c r="EVV181"/>
      <c r="EVW181"/>
      <c r="EVX181"/>
      <c r="EVY181"/>
      <c r="EVZ181"/>
      <c r="EWA181"/>
      <c r="EWB181"/>
      <c r="EWC181"/>
      <c r="EWD181"/>
      <c r="EWE181"/>
      <c r="EWF181"/>
      <c r="EWG181"/>
      <c r="EWH181"/>
      <c r="EWI181"/>
      <c r="EWJ181"/>
      <c r="EWK181"/>
      <c r="EWL181"/>
      <c r="EWM181"/>
      <c r="EWN181"/>
      <c r="EWO181"/>
      <c r="EWP181"/>
      <c r="EWQ181"/>
      <c r="EWR181"/>
      <c r="EWS181"/>
      <c r="EWT181"/>
      <c r="EWU181"/>
      <c r="EWV181"/>
      <c r="EWW181"/>
      <c r="EWX181"/>
      <c r="EWY181"/>
      <c r="EWZ181"/>
      <c r="EXA181"/>
      <c r="EXB181"/>
      <c r="EXC181"/>
      <c r="EXD181"/>
      <c r="EXE181"/>
      <c r="EXF181"/>
      <c r="EXG181"/>
      <c r="EXH181"/>
      <c r="EXI181"/>
      <c r="EXJ181"/>
      <c r="EXK181"/>
      <c r="EXL181"/>
      <c r="EXM181"/>
      <c r="EXN181"/>
      <c r="EXO181"/>
      <c r="EXP181"/>
      <c r="EXQ181"/>
      <c r="EXR181"/>
      <c r="EXS181"/>
      <c r="EXT181"/>
      <c r="EXU181"/>
      <c r="EXV181"/>
      <c r="EXW181"/>
      <c r="EXX181"/>
      <c r="EXY181"/>
      <c r="EXZ181"/>
      <c r="EYA181"/>
      <c r="EYB181"/>
      <c r="EYC181"/>
      <c r="EYD181"/>
      <c r="EYE181"/>
      <c r="EYF181"/>
      <c r="EYG181"/>
      <c r="EYH181"/>
      <c r="EYI181"/>
      <c r="EYJ181"/>
      <c r="EYK181"/>
      <c r="EYL181"/>
      <c r="EYM181"/>
      <c r="EYN181"/>
      <c r="EYO181"/>
      <c r="EYP181"/>
      <c r="EYQ181"/>
      <c r="EYR181"/>
      <c r="EYS181"/>
      <c r="EYT181"/>
      <c r="EYU181"/>
      <c r="EYV181"/>
      <c r="EYW181"/>
      <c r="EYX181"/>
      <c r="EYY181"/>
      <c r="EYZ181"/>
      <c r="EZA181"/>
      <c r="EZB181"/>
      <c r="EZC181"/>
    </row>
    <row r="182" spans="3:4059" x14ac:dyDescent="0.2">
      <c r="C182" s="171" t="s">
        <v>12532</v>
      </c>
      <c r="D182" s="170">
        <v>1029</v>
      </c>
      <c r="E182" s="170">
        <v>548</v>
      </c>
      <c r="F182" s="170">
        <v>11654</v>
      </c>
    </row>
    <row r="183" spans="3:4059" x14ac:dyDescent="0.2">
      <c r="C183" s="171" t="s">
        <v>12533</v>
      </c>
      <c r="D183" s="170">
        <v>1026</v>
      </c>
      <c r="E183" s="170">
        <v>492</v>
      </c>
      <c r="F183" s="170">
        <v>13034</v>
      </c>
    </row>
    <row r="184" spans="3:4059" x14ac:dyDescent="0.2">
      <c r="C184" s="171" t="s">
        <v>12534</v>
      </c>
      <c r="D184" s="170">
        <v>842</v>
      </c>
      <c r="E184" s="170">
        <v>442</v>
      </c>
      <c r="F184" s="170">
        <v>9646</v>
      </c>
    </row>
    <row r="185" spans="3:4059" x14ac:dyDescent="0.2">
      <c r="C185" s="171" t="s">
        <v>12535</v>
      </c>
      <c r="D185" s="170">
        <v>415</v>
      </c>
      <c r="E185" s="170">
        <v>325</v>
      </c>
      <c r="F185" s="170">
        <v>5196</v>
      </c>
    </row>
    <row r="186" spans="3:4059" x14ac:dyDescent="0.2">
      <c r="C186" s="171" t="s">
        <v>12536</v>
      </c>
      <c r="D186" s="170">
        <v>195</v>
      </c>
      <c r="E186" s="170">
        <v>171</v>
      </c>
      <c r="F186" s="170">
        <v>2104</v>
      </c>
    </row>
    <row r="187" spans="3:4059" x14ac:dyDescent="0.2">
      <c r="C187" s="171" t="s">
        <v>12537</v>
      </c>
      <c r="D187" s="170">
        <v>55</v>
      </c>
      <c r="E187" s="170">
        <v>83</v>
      </c>
      <c r="F187" s="170">
        <v>674</v>
      </c>
    </row>
    <row r="188" spans="3:4059" x14ac:dyDescent="0.2">
      <c r="C188" s="171" t="s">
        <v>12538</v>
      </c>
      <c r="D188" s="170">
        <v>16</v>
      </c>
      <c r="E188" s="170">
        <v>30</v>
      </c>
      <c r="F188" s="170">
        <v>250</v>
      </c>
    </row>
    <row r="189" spans="3:4059" x14ac:dyDescent="0.2">
      <c r="C189" s="171" t="s">
        <v>12599</v>
      </c>
      <c r="D189" s="170" t="e">
        <v>#DIV/0!</v>
      </c>
      <c r="E189" s="170" t="e">
        <v>#DIV/0!</v>
      </c>
      <c r="F189" s="170">
        <v>41</v>
      </c>
    </row>
    <row r="190" spans="3:4059" x14ac:dyDescent="0.2">
      <c r="C190" s="172">
        <v>44471</v>
      </c>
      <c r="D190" s="170">
        <v>407.14285714285717</v>
      </c>
      <c r="E190" s="170">
        <v>228.88888888888889</v>
      </c>
      <c r="F190" s="170">
        <v>2458.5555555555557</v>
      </c>
    </row>
    <row r="191" spans="3:4059" x14ac:dyDescent="0.2">
      <c r="C191" s="171" t="s">
        <v>12531</v>
      </c>
      <c r="D191" s="170">
        <v>967</v>
      </c>
      <c r="E191" s="170">
        <v>1015</v>
      </c>
      <c r="F191" s="170">
        <v>1974</v>
      </c>
    </row>
    <row r="192" spans="3:4059" x14ac:dyDescent="0.2">
      <c r="C192" s="171" t="s">
        <v>12532</v>
      </c>
      <c r="D192" s="170">
        <v>590</v>
      </c>
      <c r="E192" s="170">
        <v>308</v>
      </c>
      <c r="F192" s="170">
        <v>5842</v>
      </c>
    </row>
    <row r="193" spans="3:6" x14ac:dyDescent="0.2">
      <c r="C193" s="171" t="s">
        <v>12533</v>
      </c>
      <c r="D193" s="170">
        <v>513</v>
      </c>
      <c r="E193" s="170">
        <v>246</v>
      </c>
      <c r="F193" s="170">
        <v>5784</v>
      </c>
    </row>
    <row r="194" spans="3:6" x14ac:dyDescent="0.2">
      <c r="C194" s="171" t="s">
        <v>12534</v>
      </c>
      <c r="D194" s="170">
        <v>427</v>
      </c>
      <c r="E194" s="170">
        <v>245</v>
      </c>
      <c r="F194" s="170">
        <v>4690</v>
      </c>
    </row>
    <row r="195" spans="3:6" x14ac:dyDescent="0.2">
      <c r="C195" s="171" t="s">
        <v>12535</v>
      </c>
      <c r="D195" s="170">
        <v>227</v>
      </c>
      <c r="E195" s="170">
        <v>137</v>
      </c>
      <c r="F195" s="170">
        <v>2607</v>
      </c>
    </row>
    <row r="196" spans="3:6" x14ac:dyDescent="0.2">
      <c r="C196" s="171" t="s">
        <v>12536</v>
      </c>
      <c r="D196" s="170">
        <v>101</v>
      </c>
      <c r="E196" s="170">
        <v>65</v>
      </c>
      <c r="F196" s="170">
        <v>883</v>
      </c>
    </row>
    <row r="197" spans="3:6" x14ac:dyDescent="0.2">
      <c r="C197" s="171" t="s">
        <v>12537</v>
      </c>
      <c r="D197" s="170">
        <v>25</v>
      </c>
      <c r="E197" s="170">
        <v>27</v>
      </c>
      <c r="F197" s="170">
        <v>250</v>
      </c>
    </row>
    <row r="198" spans="3:6" x14ac:dyDescent="0.2">
      <c r="C198" s="171" t="s">
        <v>12538</v>
      </c>
      <c r="D198" s="170" t="e">
        <v>#DIV/0!</v>
      </c>
      <c r="E198" s="170">
        <v>17</v>
      </c>
      <c r="F198" s="170">
        <v>80</v>
      </c>
    </row>
    <row r="199" spans="3:6" x14ac:dyDescent="0.2">
      <c r="C199" s="171" t="s">
        <v>12599</v>
      </c>
      <c r="D199" s="170" t="e">
        <v>#DIV/0!</v>
      </c>
      <c r="E199" s="170">
        <v>0</v>
      </c>
      <c r="F199" s="170">
        <v>17</v>
      </c>
    </row>
    <row r="200" spans="3:6" x14ac:dyDescent="0.2">
      <c r="C200" s="172">
        <v>44472</v>
      </c>
      <c r="D200" s="170">
        <v>1308.7777777777778</v>
      </c>
      <c r="E200" s="170">
        <v>798.44444444444446</v>
      </c>
      <c r="F200" s="170">
        <v>7793.7777777777774</v>
      </c>
    </row>
    <row r="201" spans="3:6" x14ac:dyDescent="0.2">
      <c r="C201" s="171" t="s">
        <v>12531</v>
      </c>
      <c r="D201" s="170">
        <v>3593</v>
      </c>
      <c r="E201" s="170">
        <v>2966</v>
      </c>
      <c r="F201" s="170">
        <v>6201</v>
      </c>
    </row>
    <row r="202" spans="3:6" x14ac:dyDescent="0.2">
      <c r="C202" s="171" t="s">
        <v>12532</v>
      </c>
      <c r="D202" s="170">
        <v>2819</v>
      </c>
      <c r="E202" s="170">
        <v>1236</v>
      </c>
      <c r="F202" s="170">
        <v>20457</v>
      </c>
    </row>
    <row r="203" spans="3:6" x14ac:dyDescent="0.2">
      <c r="C203" s="171" t="s">
        <v>12533</v>
      </c>
      <c r="D203" s="170">
        <v>2098</v>
      </c>
      <c r="E203" s="170">
        <v>892</v>
      </c>
      <c r="F203" s="170">
        <v>16836</v>
      </c>
    </row>
    <row r="204" spans="3:6" x14ac:dyDescent="0.2">
      <c r="C204" s="171" t="s">
        <v>12534</v>
      </c>
      <c r="D204" s="170">
        <v>1617</v>
      </c>
      <c r="E204" s="170">
        <v>804</v>
      </c>
      <c r="F204" s="170">
        <v>12639</v>
      </c>
    </row>
    <row r="205" spans="3:6" x14ac:dyDescent="0.2">
      <c r="C205" s="171" t="s">
        <v>12535</v>
      </c>
      <c r="D205" s="170">
        <v>934</v>
      </c>
      <c r="E205" s="170">
        <v>623</v>
      </c>
      <c r="F205" s="170">
        <v>7729</v>
      </c>
    </row>
    <row r="206" spans="3:6" x14ac:dyDescent="0.2">
      <c r="C206" s="171" t="s">
        <v>12536</v>
      </c>
      <c r="D206" s="170">
        <v>461</v>
      </c>
      <c r="E206" s="170">
        <v>370</v>
      </c>
      <c r="F206" s="170">
        <v>3904</v>
      </c>
    </row>
    <row r="207" spans="3:6" x14ac:dyDescent="0.2">
      <c r="C207" s="171" t="s">
        <v>12537</v>
      </c>
      <c r="D207" s="170">
        <v>172</v>
      </c>
      <c r="E207" s="170">
        <v>202</v>
      </c>
      <c r="F207" s="170">
        <v>1594</v>
      </c>
    </row>
    <row r="208" spans="3:6" x14ac:dyDescent="0.2">
      <c r="C208" s="171" t="s">
        <v>12538</v>
      </c>
      <c r="D208" s="170">
        <v>68</v>
      </c>
      <c r="E208" s="170">
        <v>70</v>
      </c>
      <c r="F208" s="170">
        <v>632</v>
      </c>
    </row>
    <row r="209" spans="3:6" x14ac:dyDescent="0.2">
      <c r="C209" s="171" t="s">
        <v>12599</v>
      </c>
      <c r="D209" s="170">
        <v>17</v>
      </c>
      <c r="E209" s="170">
        <v>23</v>
      </c>
      <c r="F209" s="170">
        <v>152</v>
      </c>
    </row>
    <row r="210" spans="3:6" x14ac:dyDescent="0.2">
      <c r="C210" s="172">
        <v>44473</v>
      </c>
      <c r="D210" s="170">
        <v>1150.2222222222222</v>
      </c>
      <c r="E210" s="170">
        <v>743.11111111111109</v>
      </c>
      <c r="F210" s="170">
        <v>5727.8888888888887</v>
      </c>
    </row>
    <row r="211" spans="3:6" x14ac:dyDescent="0.2">
      <c r="C211" s="171" t="s">
        <v>12531</v>
      </c>
      <c r="D211" s="170">
        <v>2963</v>
      </c>
      <c r="E211" s="170">
        <v>2713</v>
      </c>
      <c r="F211" s="170">
        <v>4749</v>
      </c>
    </row>
    <row r="212" spans="3:6" x14ac:dyDescent="0.2">
      <c r="C212" s="171" t="s">
        <v>12532</v>
      </c>
      <c r="D212" s="170">
        <v>2642</v>
      </c>
      <c r="E212" s="170">
        <v>1171</v>
      </c>
      <c r="F212" s="170">
        <v>15788</v>
      </c>
    </row>
    <row r="213" spans="3:6" x14ac:dyDescent="0.2">
      <c r="C213" s="171" t="s">
        <v>12533</v>
      </c>
      <c r="D213" s="170">
        <v>1863</v>
      </c>
      <c r="E213" s="170">
        <v>844</v>
      </c>
      <c r="F213" s="170">
        <v>12294</v>
      </c>
    </row>
    <row r="214" spans="3:6" x14ac:dyDescent="0.2">
      <c r="C214" s="171" t="s">
        <v>12534</v>
      </c>
      <c r="D214" s="170">
        <v>1405</v>
      </c>
      <c r="E214" s="170">
        <v>783</v>
      </c>
      <c r="F214" s="170">
        <v>8790</v>
      </c>
    </row>
    <row r="215" spans="3:6" x14ac:dyDescent="0.2">
      <c r="C215" s="171" t="s">
        <v>12535</v>
      </c>
      <c r="D215" s="170">
        <v>901</v>
      </c>
      <c r="E215" s="170">
        <v>566</v>
      </c>
      <c r="F215" s="170">
        <v>5310</v>
      </c>
    </row>
    <row r="216" spans="3:6" x14ac:dyDescent="0.2">
      <c r="C216" s="171" t="s">
        <v>12536</v>
      </c>
      <c r="D216" s="170">
        <v>364</v>
      </c>
      <c r="E216" s="170">
        <v>320</v>
      </c>
      <c r="F216" s="170">
        <v>2657</v>
      </c>
    </row>
    <row r="217" spans="3:6" x14ac:dyDescent="0.2">
      <c r="C217" s="171" t="s">
        <v>12537</v>
      </c>
      <c r="D217" s="170">
        <v>121</v>
      </c>
      <c r="E217" s="170">
        <v>177</v>
      </c>
      <c r="F217" s="170">
        <v>1178</v>
      </c>
    </row>
    <row r="218" spans="3:6" x14ac:dyDescent="0.2">
      <c r="C218" s="171" t="s">
        <v>12538</v>
      </c>
      <c r="D218" s="170">
        <v>73</v>
      </c>
      <c r="E218" s="170">
        <v>87</v>
      </c>
      <c r="F218" s="170">
        <v>609</v>
      </c>
    </row>
    <row r="219" spans="3:6" x14ac:dyDescent="0.2">
      <c r="C219" s="171" t="s">
        <v>12599</v>
      </c>
      <c r="D219" s="170">
        <v>20</v>
      </c>
      <c r="E219" s="170">
        <v>27</v>
      </c>
      <c r="F219" s="170">
        <v>176</v>
      </c>
    </row>
    <row r="220" spans="3:6" x14ac:dyDescent="0.2">
      <c r="C220" s="172">
        <v>44474</v>
      </c>
      <c r="D220" s="170">
        <v>943.33333333333337</v>
      </c>
      <c r="E220" s="170">
        <v>652.125</v>
      </c>
      <c r="F220" s="170">
        <v>4457.666666666667</v>
      </c>
    </row>
    <row r="221" spans="3:6" x14ac:dyDescent="0.2">
      <c r="C221" s="171" t="s">
        <v>12531</v>
      </c>
      <c r="D221" s="170">
        <v>2734</v>
      </c>
      <c r="E221" s="170">
        <v>2318</v>
      </c>
      <c r="F221" s="170">
        <v>3726</v>
      </c>
    </row>
    <row r="222" spans="3:6" x14ac:dyDescent="0.2">
      <c r="C222" s="171" t="s">
        <v>12532</v>
      </c>
      <c r="D222" s="170">
        <v>2046</v>
      </c>
      <c r="E222" s="170">
        <v>863</v>
      </c>
      <c r="F222" s="170">
        <v>12534</v>
      </c>
    </row>
    <row r="223" spans="3:6" x14ac:dyDescent="0.2">
      <c r="C223" s="171" t="s">
        <v>12533</v>
      </c>
      <c r="D223" s="170">
        <v>1464</v>
      </c>
      <c r="E223" s="170">
        <v>636</v>
      </c>
      <c r="F223" s="170">
        <v>9664</v>
      </c>
    </row>
    <row r="224" spans="3:6" x14ac:dyDescent="0.2">
      <c r="C224" s="171" t="s">
        <v>12534</v>
      </c>
      <c r="D224" s="170">
        <v>1066</v>
      </c>
      <c r="E224" s="170">
        <v>548</v>
      </c>
      <c r="F224" s="170">
        <v>6647</v>
      </c>
    </row>
    <row r="225" spans="3:6" x14ac:dyDescent="0.2">
      <c r="C225" s="171" t="s">
        <v>12535</v>
      </c>
      <c r="D225" s="170">
        <v>670</v>
      </c>
      <c r="E225" s="170">
        <v>414</v>
      </c>
      <c r="F225" s="170">
        <v>4089</v>
      </c>
    </row>
    <row r="226" spans="3:6" x14ac:dyDescent="0.2">
      <c r="C226" s="171" t="s">
        <v>12536</v>
      </c>
      <c r="D226" s="170">
        <v>316</v>
      </c>
      <c r="E226" s="170">
        <v>234</v>
      </c>
      <c r="F226" s="170">
        <v>1883</v>
      </c>
    </row>
    <row r="227" spans="3:6" x14ac:dyDescent="0.2">
      <c r="C227" s="171" t="s">
        <v>12537</v>
      </c>
      <c r="D227" s="170">
        <v>122</v>
      </c>
      <c r="E227" s="170">
        <v>146</v>
      </c>
      <c r="F227" s="170">
        <v>945</v>
      </c>
    </row>
    <row r="228" spans="3:6" x14ac:dyDescent="0.2">
      <c r="C228" s="171" t="s">
        <v>12538</v>
      </c>
      <c r="D228" s="170">
        <v>55</v>
      </c>
      <c r="E228" s="170">
        <v>58</v>
      </c>
      <c r="F228" s="170">
        <v>486</v>
      </c>
    </row>
    <row r="229" spans="3:6" x14ac:dyDescent="0.2">
      <c r="C229" s="171" t="s">
        <v>12599</v>
      </c>
      <c r="D229" s="170">
        <v>17</v>
      </c>
      <c r="E229" s="170" t="e">
        <v>#DIV/0!</v>
      </c>
      <c r="F229" s="170">
        <v>145</v>
      </c>
    </row>
    <row r="230" spans="3:6" x14ac:dyDescent="0.2">
      <c r="C230" s="172">
        <v>44475</v>
      </c>
      <c r="D230" s="170">
        <v>846.77777777777783</v>
      </c>
      <c r="E230" s="170">
        <v>517.75</v>
      </c>
      <c r="F230" s="170">
        <v>3734.1111111111113</v>
      </c>
    </row>
    <row r="231" spans="3:6" x14ac:dyDescent="0.2">
      <c r="C231" s="171" t="s">
        <v>12531</v>
      </c>
      <c r="D231" s="170">
        <v>2339</v>
      </c>
      <c r="E231" s="170">
        <v>1667</v>
      </c>
      <c r="F231" s="170">
        <v>3380</v>
      </c>
    </row>
    <row r="232" spans="3:6" x14ac:dyDescent="0.2">
      <c r="C232" s="171" t="s">
        <v>12532</v>
      </c>
      <c r="D232" s="170">
        <v>1933</v>
      </c>
      <c r="E232" s="170">
        <v>789</v>
      </c>
      <c r="F232" s="170">
        <v>10510</v>
      </c>
    </row>
    <row r="233" spans="3:6" x14ac:dyDescent="0.2">
      <c r="C233" s="171" t="s">
        <v>12533</v>
      </c>
      <c r="D233" s="170">
        <v>1412</v>
      </c>
      <c r="E233" s="170">
        <v>543</v>
      </c>
      <c r="F233" s="170">
        <v>8021</v>
      </c>
    </row>
    <row r="234" spans="3:6" x14ac:dyDescent="0.2">
      <c r="C234" s="171" t="s">
        <v>12534</v>
      </c>
      <c r="D234" s="170">
        <v>933</v>
      </c>
      <c r="E234" s="170">
        <v>456</v>
      </c>
      <c r="F234" s="170">
        <v>5534</v>
      </c>
    </row>
    <row r="235" spans="3:6" x14ac:dyDescent="0.2">
      <c r="C235" s="171" t="s">
        <v>12535</v>
      </c>
      <c r="D235" s="170">
        <v>547</v>
      </c>
      <c r="E235" s="170">
        <v>342</v>
      </c>
      <c r="F235" s="170">
        <v>3215</v>
      </c>
    </row>
    <row r="236" spans="3:6" x14ac:dyDescent="0.2">
      <c r="C236" s="171" t="s">
        <v>12536</v>
      </c>
      <c r="D236" s="170">
        <v>265</v>
      </c>
      <c r="E236" s="170">
        <v>203</v>
      </c>
      <c r="F236" s="170">
        <v>1621</v>
      </c>
    </row>
    <row r="237" spans="3:6" x14ac:dyDescent="0.2">
      <c r="C237" s="171" t="s">
        <v>12537</v>
      </c>
      <c r="D237" s="170">
        <v>117</v>
      </c>
      <c r="E237" s="170">
        <v>96</v>
      </c>
      <c r="F237" s="170">
        <v>777</v>
      </c>
    </row>
    <row r="238" spans="3:6" x14ac:dyDescent="0.2">
      <c r="C238" s="171" t="s">
        <v>12538</v>
      </c>
      <c r="D238" s="170">
        <v>58</v>
      </c>
      <c r="E238" s="170">
        <v>46</v>
      </c>
      <c r="F238" s="170">
        <v>411</v>
      </c>
    </row>
    <row r="239" spans="3:6" x14ac:dyDescent="0.2">
      <c r="C239" s="171" t="s">
        <v>12599</v>
      </c>
      <c r="D239" s="170">
        <v>17</v>
      </c>
      <c r="E239" s="170" t="e">
        <v>#DIV/0!</v>
      </c>
      <c r="F239" s="170">
        <v>138</v>
      </c>
    </row>
    <row r="240" spans="3:6" x14ac:dyDescent="0.2">
      <c r="C240" s="172">
        <v>44476</v>
      </c>
      <c r="D240" s="170">
        <v>871.375</v>
      </c>
      <c r="E240" s="170">
        <v>501.125</v>
      </c>
      <c r="F240" s="170">
        <v>3729.2222222222222</v>
      </c>
    </row>
    <row r="241" spans="3:6" x14ac:dyDescent="0.2">
      <c r="C241" s="171" t="s">
        <v>12531</v>
      </c>
      <c r="D241" s="170">
        <v>1970</v>
      </c>
      <c r="E241" s="170">
        <v>1431</v>
      </c>
      <c r="F241" s="170">
        <v>3426</v>
      </c>
    </row>
    <row r="242" spans="3:6" x14ac:dyDescent="0.2">
      <c r="C242" s="171" t="s">
        <v>12532</v>
      </c>
      <c r="D242" s="170">
        <v>1892</v>
      </c>
      <c r="E242" s="170">
        <v>821</v>
      </c>
      <c r="F242" s="170">
        <v>10537</v>
      </c>
    </row>
    <row r="243" spans="3:6" x14ac:dyDescent="0.2">
      <c r="C243" s="171" t="s">
        <v>12533</v>
      </c>
      <c r="D243" s="170">
        <v>1243</v>
      </c>
      <c r="E243" s="170">
        <v>595</v>
      </c>
      <c r="F243" s="170">
        <v>7993</v>
      </c>
    </row>
    <row r="244" spans="3:6" x14ac:dyDescent="0.2">
      <c r="C244" s="171" t="s">
        <v>12534</v>
      </c>
      <c r="D244" s="170">
        <v>943</v>
      </c>
      <c r="E244" s="170">
        <v>496</v>
      </c>
      <c r="F244" s="170">
        <v>5702</v>
      </c>
    </row>
    <row r="245" spans="3:6" x14ac:dyDescent="0.2">
      <c r="C245" s="171" t="s">
        <v>12535</v>
      </c>
      <c r="D245" s="170">
        <v>543</v>
      </c>
      <c r="E245" s="170">
        <v>334</v>
      </c>
      <c r="F245" s="170">
        <v>3320</v>
      </c>
    </row>
    <row r="246" spans="3:6" x14ac:dyDescent="0.2">
      <c r="C246" s="171" t="s">
        <v>12536</v>
      </c>
      <c r="D246" s="170">
        <v>248</v>
      </c>
      <c r="E246" s="170">
        <v>197</v>
      </c>
      <c r="F246" s="170">
        <v>1461</v>
      </c>
    </row>
    <row r="247" spans="3:6" x14ac:dyDescent="0.2">
      <c r="C247" s="171" t="s">
        <v>12537</v>
      </c>
      <c r="D247" s="170">
        <v>79</v>
      </c>
      <c r="E247" s="170">
        <v>91</v>
      </c>
      <c r="F247" s="170">
        <v>683</v>
      </c>
    </row>
    <row r="248" spans="3:6" x14ac:dyDescent="0.2">
      <c r="C248" s="171" t="s">
        <v>12538</v>
      </c>
      <c r="D248" s="170">
        <v>53</v>
      </c>
      <c r="E248" s="170">
        <v>44</v>
      </c>
      <c r="F248" s="170">
        <v>346</v>
      </c>
    </row>
    <row r="249" spans="3:6" x14ac:dyDescent="0.2">
      <c r="C249" s="171" t="s">
        <v>12599</v>
      </c>
      <c r="D249" s="170" t="e">
        <v>#DIV/0!</v>
      </c>
      <c r="E249" s="170" t="e">
        <v>#DIV/0!</v>
      </c>
      <c r="F249" s="170">
        <v>95</v>
      </c>
    </row>
    <row r="250" spans="3:6" x14ac:dyDescent="0.2">
      <c r="C250" s="172">
        <v>44477</v>
      </c>
      <c r="D250" s="170">
        <v>388.75</v>
      </c>
      <c r="E250" s="170">
        <v>369.57142857142856</v>
      </c>
      <c r="F250" s="170">
        <v>2106.2222222222222</v>
      </c>
    </row>
    <row r="251" spans="3:6" x14ac:dyDescent="0.2">
      <c r="C251" s="171" t="s">
        <v>12531</v>
      </c>
      <c r="D251" s="170">
        <v>897</v>
      </c>
      <c r="E251" s="170">
        <v>1275</v>
      </c>
      <c r="F251" s="170">
        <v>1899</v>
      </c>
    </row>
    <row r="252" spans="3:6" x14ac:dyDescent="0.2">
      <c r="C252" s="171" t="s">
        <v>12532</v>
      </c>
      <c r="D252" s="170">
        <v>826</v>
      </c>
      <c r="E252" s="170">
        <v>406</v>
      </c>
      <c r="F252" s="170">
        <v>5843</v>
      </c>
    </row>
    <row r="253" spans="3:6" x14ac:dyDescent="0.2">
      <c r="C253" s="171" t="s">
        <v>12533</v>
      </c>
      <c r="D253" s="170">
        <v>598</v>
      </c>
      <c r="E253" s="170">
        <v>334</v>
      </c>
      <c r="F253" s="170">
        <v>4891</v>
      </c>
    </row>
    <row r="254" spans="3:6" x14ac:dyDescent="0.2">
      <c r="C254" s="171" t="s">
        <v>12534</v>
      </c>
      <c r="D254" s="170">
        <v>446</v>
      </c>
      <c r="E254" s="170">
        <v>275</v>
      </c>
      <c r="F254" s="170">
        <v>3354</v>
      </c>
    </row>
    <row r="255" spans="3:6" x14ac:dyDescent="0.2">
      <c r="C255" s="171" t="s">
        <v>12535</v>
      </c>
      <c r="D255" s="170">
        <v>214</v>
      </c>
      <c r="E255" s="170">
        <v>174</v>
      </c>
      <c r="F255" s="170">
        <v>1831</v>
      </c>
    </row>
    <row r="256" spans="3:6" x14ac:dyDescent="0.2">
      <c r="C256" s="171" t="s">
        <v>12536</v>
      </c>
      <c r="D256" s="170">
        <v>94</v>
      </c>
      <c r="E256" s="170">
        <v>85</v>
      </c>
      <c r="F256" s="170">
        <v>717</v>
      </c>
    </row>
    <row r="257" spans="3:6" x14ac:dyDescent="0.2">
      <c r="C257" s="171" t="s">
        <v>12537</v>
      </c>
      <c r="D257" s="170">
        <v>17</v>
      </c>
      <c r="E257" s="170">
        <v>38</v>
      </c>
      <c r="F257" s="170">
        <v>284</v>
      </c>
    </row>
    <row r="258" spans="3:6" x14ac:dyDescent="0.2">
      <c r="C258" s="171" t="s">
        <v>12538</v>
      </c>
      <c r="D258" s="170">
        <v>18</v>
      </c>
      <c r="E258" s="170" t="e">
        <v>#DIV/0!</v>
      </c>
      <c r="F258" s="170">
        <v>112</v>
      </c>
    </row>
    <row r="259" spans="3:6" x14ac:dyDescent="0.2">
      <c r="C259" s="171" t="s">
        <v>12599</v>
      </c>
      <c r="D259" s="170" t="e">
        <v>#DIV/0!</v>
      </c>
      <c r="E259" s="170" t="e">
        <v>#DIV/0!</v>
      </c>
      <c r="F259" s="170">
        <v>25</v>
      </c>
    </row>
    <row r="260" spans="3:6" x14ac:dyDescent="0.2">
      <c r="C260" s="172">
        <v>44478</v>
      </c>
      <c r="D260" s="170">
        <v>166.125</v>
      </c>
      <c r="E260" s="170">
        <v>233.66666666666666</v>
      </c>
      <c r="F260" s="170">
        <v>915.375</v>
      </c>
    </row>
    <row r="261" spans="3:6" x14ac:dyDescent="0.2">
      <c r="C261" s="171" t="s">
        <v>12531</v>
      </c>
      <c r="D261" s="170">
        <v>492</v>
      </c>
      <c r="E261" s="170">
        <v>781</v>
      </c>
      <c r="F261" s="170">
        <v>843</v>
      </c>
    </row>
    <row r="262" spans="3:6" x14ac:dyDescent="0.2">
      <c r="C262" s="171" t="s">
        <v>12532</v>
      </c>
      <c r="D262" s="170">
        <v>328</v>
      </c>
      <c r="E262" s="170">
        <v>236</v>
      </c>
      <c r="F262" s="170">
        <v>2467</v>
      </c>
    </row>
    <row r="263" spans="3:6" x14ac:dyDescent="0.2">
      <c r="C263" s="171" t="s">
        <v>12533</v>
      </c>
      <c r="D263" s="170">
        <v>197</v>
      </c>
      <c r="E263" s="170">
        <v>181</v>
      </c>
      <c r="F263" s="170">
        <v>1593</v>
      </c>
    </row>
    <row r="264" spans="3:6" x14ac:dyDescent="0.2">
      <c r="C264" s="171" t="s">
        <v>12534</v>
      </c>
      <c r="D264" s="170">
        <v>165</v>
      </c>
      <c r="E264" s="170">
        <v>101</v>
      </c>
      <c r="F264" s="170">
        <v>1253</v>
      </c>
    </row>
    <row r="265" spans="3:6" x14ac:dyDescent="0.2">
      <c r="C265" s="171" t="s">
        <v>12535</v>
      </c>
      <c r="D265" s="170">
        <v>95</v>
      </c>
      <c r="E265" s="170">
        <v>72</v>
      </c>
      <c r="F265" s="170">
        <v>752</v>
      </c>
    </row>
    <row r="266" spans="3:6" x14ac:dyDescent="0.2">
      <c r="C266" s="171" t="s">
        <v>12536</v>
      </c>
      <c r="D266" s="170">
        <v>35</v>
      </c>
      <c r="E266" s="170">
        <v>31</v>
      </c>
      <c r="F266" s="170">
        <v>284</v>
      </c>
    </row>
    <row r="267" spans="3:6" x14ac:dyDescent="0.2">
      <c r="C267" s="171" t="s">
        <v>12537</v>
      </c>
      <c r="D267" s="170">
        <v>17</v>
      </c>
      <c r="E267" s="170" t="e">
        <v>#DIV/0!</v>
      </c>
      <c r="F267" s="170">
        <v>98</v>
      </c>
    </row>
    <row r="268" spans="3:6" x14ac:dyDescent="0.2">
      <c r="C268" s="171" t="s">
        <v>12538</v>
      </c>
      <c r="D268" s="170" t="e">
        <v>#DIV/0!</v>
      </c>
      <c r="E268" s="170" t="e">
        <v>#DIV/0!</v>
      </c>
      <c r="F268" s="170">
        <v>33</v>
      </c>
    </row>
    <row r="269" spans="3:6" x14ac:dyDescent="0.2">
      <c r="C269" s="171" t="s">
        <v>12599</v>
      </c>
      <c r="D269" s="170">
        <v>0</v>
      </c>
      <c r="E269" s="170" t="e">
        <v>#DIV/0!</v>
      </c>
      <c r="F269" s="170" t="e">
        <v>#DIV/0!</v>
      </c>
    </row>
    <row r="270" spans="3:6" x14ac:dyDescent="0.2">
      <c r="C270" s="172" t="s">
        <v>12870</v>
      </c>
      <c r="D270" s="170">
        <v>827.91566265060237</v>
      </c>
      <c r="E270" s="170">
        <v>561.51851851851848</v>
      </c>
      <c r="F270" s="170">
        <v>4521.9213483146068</v>
      </c>
    </row>
    <row r="271" spans="3:6" x14ac:dyDescent="0.2">
      <c r="C271"/>
      <c r="D271"/>
      <c r="E271"/>
      <c r="F271"/>
    </row>
    <row r="272" spans="3:6" x14ac:dyDescent="0.2">
      <c r="C272"/>
      <c r="D272"/>
      <c r="E272"/>
      <c r="F272"/>
    </row>
    <row r="273" spans="3:6" x14ac:dyDescent="0.2">
      <c r="C273"/>
      <c r="D273"/>
      <c r="E273"/>
      <c r="F273"/>
    </row>
    <row r="274" spans="3:6" x14ac:dyDescent="0.2">
      <c r="C274"/>
      <c r="D274"/>
      <c r="E274"/>
      <c r="F274"/>
    </row>
    <row r="275" spans="3:6" x14ac:dyDescent="0.2">
      <c r="C275"/>
      <c r="D275"/>
      <c r="E275"/>
      <c r="F275"/>
    </row>
    <row r="276" spans="3:6" x14ac:dyDescent="0.2">
      <c r="C276"/>
      <c r="D276"/>
      <c r="E276"/>
      <c r="F276"/>
    </row>
    <row r="277" spans="3:6" x14ac:dyDescent="0.2">
      <c r="C277"/>
      <c r="D277"/>
      <c r="E277"/>
      <c r="F277"/>
    </row>
    <row r="278" spans="3:6" x14ac:dyDescent="0.2">
      <c r="C278"/>
      <c r="D278"/>
      <c r="E278"/>
      <c r="F278"/>
    </row>
    <row r="279" spans="3:6" x14ac:dyDescent="0.2">
      <c r="C279"/>
      <c r="D279"/>
      <c r="E279"/>
      <c r="F279"/>
    </row>
    <row r="280" spans="3:6" x14ac:dyDescent="0.2">
      <c r="C280"/>
      <c r="D280"/>
      <c r="E280"/>
      <c r="F280"/>
    </row>
    <row r="281" spans="3:6" x14ac:dyDescent="0.2">
      <c r="C281"/>
      <c r="D281"/>
      <c r="E281"/>
      <c r="F281"/>
    </row>
    <row r="282" spans="3:6" x14ac:dyDescent="0.2">
      <c r="C282"/>
      <c r="D282"/>
      <c r="E282"/>
      <c r="F282"/>
    </row>
    <row r="283" spans="3:6" x14ac:dyDescent="0.2">
      <c r="C283"/>
      <c r="D283"/>
      <c r="E283"/>
      <c r="F283"/>
    </row>
    <row r="284" spans="3:6" x14ac:dyDescent="0.2">
      <c r="C284"/>
      <c r="D284"/>
      <c r="E284"/>
      <c r="F284"/>
    </row>
    <row r="285" spans="3:6" x14ac:dyDescent="0.2">
      <c r="C285"/>
      <c r="D285"/>
      <c r="E285"/>
      <c r="F285"/>
    </row>
    <row r="286" spans="3:6" x14ac:dyDescent="0.2">
      <c r="C286"/>
      <c r="D286"/>
      <c r="E286"/>
      <c r="F286"/>
    </row>
    <row r="287" spans="3:6" x14ac:dyDescent="0.2">
      <c r="C287"/>
      <c r="D287"/>
      <c r="E287"/>
      <c r="F287"/>
    </row>
    <row r="288" spans="3:6" x14ac:dyDescent="0.2">
      <c r="C288"/>
      <c r="D288"/>
      <c r="E288"/>
      <c r="F288"/>
    </row>
    <row r="289" spans="3:6" x14ac:dyDescent="0.2">
      <c r="C289"/>
      <c r="D289"/>
      <c r="E289"/>
      <c r="F289"/>
    </row>
    <row r="290" spans="3:6" x14ac:dyDescent="0.2">
      <c r="C290"/>
      <c r="D290"/>
      <c r="E290"/>
      <c r="F290"/>
    </row>
    <row r="291" spans="3:6" x14ac:dyDescent="0.2">
      <c r="C291"/>
      <c r="D291"/>
      <c r="E291"/>
      <c r="F291"/>
    </row>
    <row r="292" spans="3:6" x14ac:dyDescent="0.2">
      <c r="C292"/>
      <c r="D292"/>
      <c r="E292"/>
      <c r="F292"/>
    </row>
    <row r="293" spans="3:6" x14ac:dyDescent="0.2">
      <c r="C293"/>
      <c r="D293"/>
      <c r="E293"/>
      <c r="F293"/>
    </row>
    <row r="294" spans="3:6" x14ac:dyDescent="0.2">
      <c r="C294"/>
      <c r="D294"/>
      <c r="E294"/>
      <c r="F294"/>
    </row>
    <row r="295" spans="3:6" x14ac:dyDescent="0.2">
      <c r="C295"/>
      <c r="D295"/>
      <c r="E295"/>
      <c r="F295"/>
    </row>
    <row r="296" spans="3:6" x14ac:dyDescent="0.2">
      <c r="C296"/>
      <c r="D296"/>
      <c r="E296"/>
      <c r="F296"/>
    </row>
    <row r="297" spans="3:6" x14ac:dyDescent="0.2">
      <c r="C297"/>
      <c r="D297"/>
      <c r="E297"/>
      <c r="F297"/>
    </row>
    <row r="298" spans="3:6" x14ac:dyDescent="0.2">
      <c r="C298"/>
      <c r="D298"/>
      <c r="E298"/>
      <c r="F298"/>
    </row>
    <row r="299" spans="3:6" x14ac:dyDescent="0.2">
      <c r="C299"/>
      <c r="D299"/>
      <c r="E299"/>
      <c r="F299"/>
    </row>
    <row r="300" spans="3:6" x14ac:dyDescent="0.2">
      <c r="C300"/>
      <c r="D300"/>
      <c r="E300"/>
      <c r="F300"/>
    </row>
    <row r="301" spans="3:6" x14ac:dyDescent="0.2">
      <c r="C301"/>
      <c r="D301"/>
      <c r="E301"/>
      <c r="F301"/>
    </row>
    <row r="302" spans="3:6" x14ac:dyDescent="0.2">
      <c r="C302"/>
      <c r="D302"/>
      <c r="E302"/>
      <c r="F302"/>
    </row>
    <row r="303" spans="3:6" x14ac:dyDescent="0.2">
      <c r="C303"/>
      <c r="D303"/>
      <c r="E303"/>
      <c r="F303"/>
    </row>
    <row r="304" spans="3:6" x14ac:dyDescent="0.2">
      <c r="C304"/>
      <c r="D304"/>
      <c r="E304"/>
      <c r="F304"/>
    </row>
    <row r="305" spans="3:6" x14ac:dyDescent="0.2">
      <c r="C305"/>
      <c r="D305"/>
      <c r="E305"/>
      <c r="F305"/>
    </row>
    <row r="306" spans="3:6" x14ac:dyDescent="0.2">
      <c r="C306"/>
      <c r="D306"/>
      <c r="E306"/>
      <c r="F306"/>
    </row>
    <row r="307" spans="3:6" x14ac:dyDescent="0.2">
      <c r="C307"/>
      <c r="D307"/>
      <c r="E307"/>
      <c r="F307"/>
    </row>
    <row r="308" spans="3:6" x14ac:dyDescent="0.2">
      <c r="C308"/>
      <c r="D308"/>
      <c r="E308"/>
      <c r="F308"/>
    </row>
    <row r="309" spans="3:6" x14ac:dyDescent="0.2">
      <c r="C309"/>
      <c r="D309"/>
      <c r="E309"/>
      <c r="F309"/>
    </row>
    <row r="310" spans="3:6" x14ac:dyDescent="0.2">
      <c r="C310"/>
      <c r="D310"/>
      <c r="E310"/>
      <c r="F310"/>
    </row>
    <row r="311" spans="3:6" x14ac:dyDescent="0.2">
      <c r="C311"/>
      <c r="D311"/>
      <c r="E311"/>
      <c r="F311"/>
    </row>
    <row r="312" spans="3:6" x14ac:dyDescent="0.2">
      <c r="C312"/>
      <c r="D312"/>
      <c r="E312"/>
      <c r="F312"/>
    </row>
    <row r="313" spans="3:6" x14ac:dyDescent="0.2">
      <c r="C313"/>
      <c r="D313"/>
      <c r="E313"/>
      <c r="F313"/>
    </row>
    <row r="314" spans="3:6" x14ac:dyDescent="0.2">
      <c r="C314"/>
      <c r="D314"/>
      <c r="E314"/>
      <c r="F314"/>
    </row>
    <row r="315" spans="3:6" x14ac:dyDescent="0.2">
      <c r="C315"/>
      <c r="D315"/>
      <c r="E315"/>
      <c r="F315"/>
    </row>
    <row r="316" spans="3:6" x14ac:dyDescent="0.2">
      <c r="C316"/>
      <c r="D316"/>
      <c r="E316"/>
      <c r="F316"/>
    </row>
    <row r="317" spans="3:6" x14ac:dyDescent="0.2">
      <c r="C317"/>
      <c r="D317"/>
      <c r="E317"/>
      <c r="F317"/>
    </row>
    <row r="318" spans="3:6" x14ac:dyDescent="0.2">
      <c r="C318"/>
      <c r="D318"/>
      <c r="E318"/>
      <c r="F318"/>
    </row>
    <row r="319" spans="3:6" x14ac:dyDescent="0.2">
      <c r="C319"/>
      <c r="D319"/>
      <c r="E319"/>
      <c r="F319"/>
    </row>
    <row r="320" spans="3:6" x14ac:dyDescent="0.2">
      <c r="C320"/>
      <c r="D320"/>
      <c r="E320"/>
      <c r="F320"/>
    </row>
    <row r="321" spans="3:6" x14ac:dyDescent="0.2">
      <c r="C321"/>
      <c r="D321"/>
      <c r="E321"/>
      <c r="F321"/>
    </row>
    <row r="322" spans="3:6" x14ac:dyDescent="0.2">
      <c r="C322"/>
      <c r="D322"/>
      <c r="E322"/>
      <c r="F322"/>
    </row>
    <row r="323" spans="3:6" x14ac:dyDescent="0.2">
      <c r="C323"/>
      <c r="D323"/>
      <c r="E323"/>
      <c r="F323"/>
    </row>
    <row r="324" spans="3:6" x14ac:dyDescent="0.2">
      <c r="C324"/>
      <c r="D324"/>
      <c r="E324"/>
      <c r="F324"/>
    </row>
    <row r="325" spans="3:6" x14ac:dyDescent="0.2">
      <c r="C325"/>
      <c r="D325"/>
      <c r="E325"/>
      <c r="F325"/>
    </row>
    <row r="326" spans="3:6" x14ac:dyDescent="0.2">
      <c r="C326"/>
      <c r="D326"/>
      <c r="E326"/>
      <c r="F326"/>
    </row>
    <row r="327" spans="3:6" x14ac:dyDescent="0.2">
      <c r="C327"/>
      <c r="D327"/>
      <c r="E327"/>
      <c r="F327"/>
    </row>
    <row r="328" spans="3:6" x14ac:dyDescent="0.2">
      <c r="C328"/>
      <c r="D328"/>
      <c r="E328"/>
      <c r="F328"/>
    </row>
    <row r="329" spans="3:6" x14ac:dyDescent="0.2">
      <c r="C329"/>
      <c r="D329"/>
      <c r="E329"/>
      <c r="F329"/>
    </row>
    <row r="330" spans="3:6" x14ac:dyDescent="0.2">
      <c r="C330"/>
      <c r="D330"/>
      <c r="E330"/>
      <c r="F330"/>
    </row>
    <row r="331" spans="3:6" x14ac:dyDescent="0.2">
      <c r="C331"/>
      <c r="D331"/>
      <c r="E331"/>
      <c r="F331"/>
    </row>
    <row r="332" spans="3:6" x14ac:dyDescent="0.2">
      <c r="C332"/>
      <c r="D332"/>
      <c r="E332"/>
      <c r="F332"/>
    </row>
    <row r="333" spans="3:6" x14ac:dyDescent="0.2">
      <c r="C333"/>
      <c r="D333"/>
      <c r="E333"/>
      <c r="F333"/>
    </row>
    <row r="334" spans="3:6" x14ac:dyDescent="0.2">
      <c r="C334"/>
      <c r="D334"/>
      <c r="E334"/>
      <c r="F334"/>
    </row>
    <row r="335" spans="3:6" x14ac:dyDescent="0.2">
      <c r="C335"/>
      <c r="D335"/>
      <c r="E335"/>
      <c r="F335"/>
    </row>
    <row r="336" spans="3:6" x14ac:dyDescent="0.2">
      <c r="C336"/>
      <c r="D336"/>
      <c r="E336"/>
      <c r="F336"/>
    </row>
    <row r="337" spans="3:6" x14ac:dyDescent="0.2">
      <c r="C337"/>
      <c r="D337"/>
      <c r="E337"/>
      <c r="F337"/>
    </row>
    <row r="338" spans="3:6" x14ac:dyDescent="0.2">
      <c r="C338"/>
      <c r="D338"/>
      <c r="E338"/>
      <c r="F338"/>
    </row>
    <row r="339" spans="3:6" x14ac:dyDescent="0.2">
      <c r="C339"/>
      <c r="D339"/>
      <c r="E339"/>
      <c r="F339"/>
    </row>
    <row r="340" spans="3:6" x14ac:dyDescent="0.2">
      <c r="C340"/>
      <c r="D340"/>
      <c r="E340"/>
      <c r="F340"/>
    </row>
    <row r="341" spans="3:6" x14ac:dyDescent="0.2">
      <c r="C341"/>
      <c r="D341"/>
      <c r="E341"/>
      <c r="F341"/>
    </row>
    <row r="342" spans="3:6" x14ac:dyDescent="0.2">
      <c r="C342"/>
      <c r="D342"/>
      <c r="E342"/>
      <c r="F342"/>
    </row>
    <row r="343" spans="3:6" x14ac:dyDescent="0.2">
      <c r="C343"/>
      <c r="D343"/>
      <c r="E343"/>
      <c r="F343"/>
    </row>
    <row r="344" spans="3:6" x14ac:dyDescent="0.2">
      <c r="C344"/>
      <c r="D344"/>
      <c r="E344"/>
      <c r="F344"/>
    </row>
    <row r="345" spans="3:6" x14ac:dyDescent="0.2">
      <c r="C345"/>
      <c r="D345"/>
      <c r="E345"/>
      <c r="F345"/>
    </row>
    <row r="346" spans="3:6" x14ac:dyDescent="0.2">
      <c r="C346"/>
      <c r="D346"/>
      <c r="E346"/>
      <c r="F346"/>
    </row>
    <row r="347" spans="3:6" x14ac:dyDescent="0.2">
      <c r="C347"/>
      <c r="D347"/>
      <c r="E347"/>
      <c r="F347"/>
    </row>
    <row r="348" spans="3:6" x14ac:dyDescent="0.2">
      <c r="C348"/>
      <c r="D348"/>
      <c r="E348"/>
      <c r="F348"/>
    </row>
    <row r="349" spans="3:6" x14ac:dyDescent="0.2">
      <c r="C349"/>
      <c r="D349"/>
      <c r="E349"/>
      <c r="F349"/>
    </row>
    <row r="350" spans="3:6" x14ac:dyDescent="0.2">
      <c r="C350"/>
      <c r="D350"/>
      <c r="E350"/>
      <c r="F350"/>
    </row>
    <row r="351" spans="3:6" x14ac:dyDescent="0.2">
      <c r="C351"/>
      <c r="D351"/>
      <c r="E351"/>
      <c r="F351"/>
    </row>
    <row r="352" spans="3:6" x14ac:dyDescent="0.2">
      <c r="C352"/>
      <c r="D352"/>
      <c r="E352"/>
      <c r="F352"/>
    </row>
    <row r="353" spans="3:6" x14ac:dyDescent="0.2">
      <c r="C353"/>
      <c r="D353"/>
      <c r="E353"/>
      <c r="F353"/>
    </row>
    <row r="354" spans="3:6" x14ac:dyDescent="0.2">
      <c r="C354"/>
      <c r="D354"/>
      <c r="E354"/>
      <c r="F354"/>
    </row>
    <row r="355" spans="3:6" x14ac:dyDescent="0.2">
      <c r="C355"/>
      <c r="D355"/>
      <c r="E355"/>
      <c r="F355"/>
    </row>
    <row r="356" spans="3:6" x14ac:dyDescent="0.2">
      <c r="C356"/>
      <c r="D356"/>
      <c r="E356"/>
      <c r="F356"/>
    </row>
    <row r="357" spans="3:6" x14ac:dyDescent="0.2">
      <c r="C357"/>
      <c r="D357"/>
      <c r="E357"/>
      <c r="F357"/>
    </row>
    <row r="358" spans="3:6" x14ac:dyDescent="0.2">
      <c r="C358"/>
      <c r="D358"/>
      <c r="E358"/>
      <c r="F358"/>
    </row>
    <row r="359" spans="3:6" x14ac:dyDescent="0.2">
      <c r="C359"/>
      <c r="D359"/>
      <c r="E359"/>
      <c r="F359"/>
    </row>
    <row r="360" spans="3:6" x14ac:dyDescent="0.2">
      <c r="C360"/>
      <c r="D360"/>
      <c r="E360"/>
      <c r="F360"/>
    </row>
    <row r="361" spans="3:6" x14ac:dyDescent="0.2">
      <c r="C361"/>
      <c r="D361"/>
      <c r="E361"/>
      <c r="F361"/>
    </row>
    <row r="362" spans="3:6" x14ac:dyDescent="0.2">
      <c r="C362"/>
      <c r="D362"/>
      <c r="E362"/>
      <c r="F362"/>
    </row>
    <row r="363" spans="3:6" x14ac:dyDescent="0.2">
      <c r="C363"/>
      <c r="D363"/>
      <c r="E363"/>
      <c r="F363"/>
    </row>
    <row r="364" spans="3:6" x14ac:dyDescent="0.2">
      <c r="C364"/>
      <c r="D364"/>
      <c r="E364"/>
      <c r="F364"/>
    </row>
    <row r="365" spans="3:6" x14ac:dyDescent="0.2">
      <c r="C365"/>
      <c r="D365"/>
      <c r="E365"/>
      <c r="F365"/>
    </row>
    <row r="366" spans="3:6" x14ac:dyDescent="0.2">
      <c r="C366"/>
      <c r="D366"/>
      <c r="E366"/>
      <c r="F366"/>
    </row>
    <row r="367" spans="3:6" x14ac:dyDescent="0.2">
      <c r="C367"/>
      <c r="D367"/>
      <c r="E367"/>
      <c r="F367"/>
    </row>
    <row r="368" spans="3:6" x14ac:dyDescent="0.2">
      <c r="C368"/>
      <c r="D368"/>
      <c r="E368"/>
      <c r="F368"/>
    </row>
    <row r="369" spans="3:6" x14ac:dyDescent="0.2">
      <c r="C369"/>
      <c r="D369"/>
      <c r="E369"/>
      <c r="F369"/>
    </row>
    <row r="370" spans="3:6" x14ac:dyDescent="0.2">
      <c r="C370"/>
      <c r="D370"/>
      <c r="E370"/>
      <c r="F370"/>
    </row>
    <row r="371" spans="3:6" x14ac:dyDescent="0.2">
      <c r="C371"/>
      <c r="D371"/>
      <c r="E371"/>
      <c r="F371"/>
    </row>
    <row r="372" spans="3:6" x14ac:dyDescent="0.2">
      <c r="C372"/>
      <c r="D372"/>
      <c r="E372"/>
      <c r="F372"/>
    </row>
    <row r="373" spans="3:6" x14ac:dyDescent="0.2">
      <c r="C373"/>
      <c r="D373"/>
      <c r="E373"/>
      <c r="F373"/>
    </row>
    <row r="374" spans="3:6" x14ac:dyDescent="0.2">
      <c r="C374"/>
      <c r="D374"/>
      <c r="E374"/>
      <c r="F374"/>
    </row>
    <row r="375" spans="3:6" x14ac:dyDescent="0.2">
      <c r="C375"/>
      <c r="D375"/>
      <c r="E375"/>
      <c r="F375"/>
    </row>
    <row r="376" spans="3:6" x14ac:dyDescent="0.2">
      <c r="C376"/>
      <c r="D376"/>
      <c r="E376"/>
      <c r="F376"/>
    </row>
    <row r="377" spans="3:6" x14ac:dyDescent="0.2">
      <c r="C377"/>
      <c r="D377"/>
      <c r="E377"/>
      <c r="F377"/>
    </row>
    <row r="378" spans="3:6" x14ac:dyDescent="0.2">
      <c r="C378"/>
      <c r="D378"/>
      <c r="E378"/>
      <c r="F378"/>
    </row>
    <row r="379" spans="3:6" x14ac:dyDescent="0.2">
      <c r="C379"/>
      <c r="D379"/>
      <c r="E379"/>
      <c r="F379"/>
    </row>
    <row r="380" spans="3:6" x14ac:dyDescent="0.2">
      <c r="C380"/>
      <c r="D380"/>
      <c r="E380"/>
      <c r="F380"/>
    </row>
    <row r="381" spans="3:6" x14ac:dyDescent="0.2">
      <c r="C381"/>
      <c r="D381"/>
      <c r="E381"/>
      <c r="F381"/>
    </row>
    <row r="382" spans="3:6" x14ac:dyDescent="0.2">
      <c r="C382"/>
      <c r="D382"/>
      <c r="E382"/>
      <c r="F382"/>
    </row>
    <row r="383" spans="3:6" x14ac:dyDescent="0.2">
      <c r="C383"/>
      <c r="D383"/>
      <c r="E383"/>
      <c r="F383"/>
    </row>
    <row r="384" spans="3:6" x14ac:dyDescent="0.2">
      <c r="C384"/>
      <c r="D384"/>
      <c r="E384"/>
      <c r="F384"/>
    </row>
    <row r="385" spans="3:6" x14ac:dyDescent="0.2">
      <c r="C385"/>
      <c r="D385"/>
      <c r="E385"/>
      <c r="F385"/>
    </row>
    <row r="386" spans="3:6" x14ac:dyDescent="0.2">
      <c r="C386"/>
      <c r="D386"/>
      <c r="E386"/>
      <c r="F386"/>
    </row>
    <row r="387" spans="3:6" x14ac:dyDescent="0.2">
      <c r="C387"/>
      <c r="D387"/>
      <c r="E387"/>
      <c r="F387"/>
    </row>
    <row r="388" spans="3:6" x14ac:dyDescent="0.2">
      <c r="C388"/>
      <c r="D388"/>
      <c r="E388"/>
      <c r="F388"/>
    </row>
    <row r="389" spans="3:6" x14ac:dyDescent="0.2">
      <c r="C389"/>
      <c r="D389"/>
      <c r="E389"/>
      <c r="F389"/>
    </row>
    <row r="390" spans="3:6" x14ac:dyDescent="0.2">
      <c r="C390"/>
      <c r="D390"/>
      <c r="E390"/>
      <c r="F390"/>
    </row>
    <row r="391" spans="3:6" x14ac:dyDescent="0.2">
      <c r="C391"/>
      <c r="D391"/>
      <c r="E391"/>
      <c r="F391"/>
    </row>
    <row r="392" spans="3:6" x14ac:dyDescent="0.2">
      <c r="C392"/>
      <c r="D392"/>
      <c r="E392"/>
      <c r="F392"/>
    </row>
    <row r="393" spans="3:6" x14ac:dyDescent="0.2">
      <c r="C393"/>
      <c r="D393"/>
      <c r="E393"/>
      <c r="F393"/>
    </row>
    <row r="394" spans="3:6" x14ac:dyDescent="0.2">
      <c r="C394"/>
      <c r="D394"/>
      <c r="E394"/>
      <c r="F394"/>
    </row>
    <row r="395" spans="3:6" x14ac:dyDescent="0.2">
      <c r="C395"/>
      <c r="D395"/>
      <c r="E395"/>
      <c r="F395"/>
    </row>
    <row r="396" spans="3:6" x14ac:dyDescent="0.2">
      <c r="C396"/>
      <c r="D396"/>
      <c r="E396"/>
      <c r="F396"/>
    </row>
    <row r="397" spans="3:6" x14ac:dyDescent="0.2">
      <c r="C397"/>
      <c r="D397"/>
      <c r="E397"/>
      <c r="F397"/>
    </row>
    <row r="398" spans="3:6" x14ac:dyDescent="0.2">
      <c r="C398"/>
      <c r="D398"/>
      <c r="E398"/>
      <c r="F398"/>
    </row>
    <row r="399" spans="3:6" x14ac:dyDescent="0.2">
      <c r="C399"/>
      <c r="D399"/>
      <c r="E399"/>
      <c r="F399"/>
    </row>
    <row r="400" spans="3:6" x14ac:dyDescent="0.2">
      <c r="C400"/>
      <c r="D400"/>
      <c r="E400"/>
      <c r="F400"/>
    </row>
    <row r="401" spans="3:6" x14ac:dyDescent="0.2">
      <c r="C401"/>
      <c r="D401"/>
      <c r="E401"/>
      <c r="F401"/>
    </row>
    <row r="402" spans="3:6" x14ac:dyDescent="0.2">
      <c r="C402"/>
      <c r="D402"/>
      <c r="E402"/>
      <c r="F402"/>
    </row>
    <row r="403" spans="3:6" x14ac:dyDescent="0.2">
      <c r="C403"/>
      <c r="D403"/>
      <c r="E403"/>
      <c r="F403"/>
    </row>
    <row r="404" spans="3:6" x14ac:dyDescent="0.2">
      <c r="C404"/>
      <c r="D404"/>
      <c r="E404"/>
      <c r="F404"/>
    </row>
    <row r="405" spans="3:6" x14ac:dyDescent="0.2">
      <c r="C405"/>
      <c r="D405"/>
      <c r="E405"/>
      <c r="F405"/>
    </row>
    <row r="406" spans="3:6" x14ac:dyDescent="0.2">
      <c r="C406"/>
      <c r="D406"/>
      <c r="E406"/>
      <c r="F406"/>
    </row>
    <row r="407" spans="3:6" x14ac:dyDescent="0.2">
      <c r="C407"/>
      <c r="D407"/>
      <c r="E407"/>
      <c r="F407"/>
    </row>
    <row r="408" spans="3:6" x14ac:dyDescent="0.2">
      <c r="C408"/>
      <c r="D408"/>
      <c r="E408"/>
      <c r="F408"/>
    </row>
    <row r="409" spans="3:6" x14ac:dyDescent="0.2">
      <c r="C409"/>
      <c r="D409"/>
      <c r="E409"/>
      <c r="F409"/>
    </row>
    <row r="410" spans="3:6" x14ac:dyDescent="0.2">
      <c r="C410"/>
      <c r="D410"/>
      <c r="E410"/>
      <c r="F410"/>
    </row>
    <row r="411" spans="3:6" x14ac:dyDescent="0.2">
      <c r="C411"/>
      <c r="D411"/>
      <c r="E411"/>
      <c r="F411"/>
    </row>
    <row r="412" spans="3:6" x14ac:dyDescent="0.2">
      <c r="C412"/>
      <c r="D412"/>
      <c r="E412"/>
      <c r="F412"/>
    </row>
    <row r="413" spans="3:6" x14ac:dyDescent="0.2">
      <c r="C413"/>
      <c r="D413"/>
      <c r="E413"/>
      <c r="F413"/>
    </row>
    <row r="414" spans="3:6" x14ac:dyDescent="0.2">
      <c r="C414"/>
      <c r="D414"/>
      <c r="E414"/>
      <c r="F414"/>
    </row>
    <row r="415" spans="3:6" x14ac:dyDescent="0.2">
      <c r="C415"/>
      <c r="D415"/>
      <c r="E415"/>
      <c r="F415"/>
    </row>
    <row r="416" spans="3:6" x14ac:dyDescent="0.2">
      <c r="C416"/>
      <c r="D416"/>
      <c r="E416"/>
      <c r="F416"/>
    </row>
    <row r="417" spans="3:6" x14ac:dyDescent="0.2">
      <c r="C417"/>
      <c r="D417"/>
      <c r="E417"/>
      <c r="F417"/>
    </row>
    <row r="418" spans="3:6" x14ac:dyDescent="0.2">
      <c r="C418"/>
      <c r="D418"/>
      <c r="E418"/>
      <c r="F418"/>
    </row>
    <row r="419" spans="3:6" x14ac:dyDescent="0.2">
      <c r="C419"/>
      <c r="D419"/>
      <c r="E419"/>
      <c r="F419"/>
    </row>
    <row r="420" spans="3:6" x14ac:dyDescent="0.2">
      <c r="C420"/>
      <c r="D420"/>
      <c r="E420"/>
      <c r="F420"/>
    </row>
    <row r="421" spans="3:6" x14ac:dyDescent="0.2">
      <c r="C421"/>
      <c r="D421"/>
      <c r="E421"/>
      <c r="F421"/>
    </row>
    <row r="422" spans="3:6" x14ac:dyDescent="0.2">
      <c r="C422"/>
      <c r="D422"/>
      <c r="E422"/>
      <c r="F422"/>
    </row>
    <row r="423" spans="3:6" x14ac:dyDescent="0.2">
      <c r="C423"/>
      <c r="D423"/>
      <c r="E423"/>
      <c r="F423"/>
    </row>
    <row r="424" spans="3:6" x14ac:dyDescent="0.2">
      <c r="C424"/>
      <c r="D424"/>
      <c r="E424"/>
      <c r="F424"/>
    </row>
    <row r="425" spans="3:6" x14ac:dyDescent="0.2">
      <c r="C425"/>
      <c r="D425"/>
      <c r="E425"/>
      <c r="F425"/>
    </row>
    <row r="426" spans="3:6" x14ac:dyDescent="0.2">
      <c r="C426"/>
      <c r="D426"/>
      <c r="E426"/>
      <c r="F426"/>
    </row>
    <row r="427" spans="3:6" x14ac:dyDescent="0.2">
      <c r="C427"/>
      <c r="D427"/>
      <c r="E427"/>
      <c r="F427"/>
    </row>
    <row r="428" spans="3:6" x14ac:dyDescent="0.2">
      <c r="C428"/>
      <c r="D428"/>
      <c r="E428"/>
      <c r="F428"/>
    </row>
    <row r="429" spans="3:6" x14ac:dyDescent="0.2">
      <c r="C429"/>
      <c r="D429"/>
      <c r="E429"/>
      <c r="F429"/>
    </row>
    <row r="430" spans="3:6" x14ac:dyDescent="0.2">
      <c r="C430"/>
      <c r="D430"/>
      <c r="E430"/>
      <c r="F430"/>
    </row>
    <row r="431" spans="3:6" x14ac:dyDescent="0.2">
      <c r="C431"/>
      <c r="D431"/>
      <c r="E431"/>
      <c r="F431"/>
    </row>
    <row r="432" spans="3:6" x14ac:dyDescent="0.2">
      <c r="C432"/>
      <c r="D432"/>
      <c r="E432"/>
      <c r="F432"/>
    </row>
    <row r="433" spans="3:6" x14ac:dyDescent="0.2">
      <c r="C433"/>
      <c r="D433"/>
      <c r="E433"/>
      <c r="F433"/>
    </row>
    <row r="434" spans="3:6" x14ac:dyDescent="0.2">
      <c r="C434"/>
      <c r="D434"/>
      <c r="E434"/>
      <c r="F434"/>
    </row>
    <row r="435" spans="3:6" x14ac:dyDescent="0.2">
      <c r="C435"/>
      <c r="D435"/>
      <c r="E435"/>
      <c r="F435"/>
    </row>
    <row r="436" spans="3:6" x14ac:dyDescent="0.2">
      <c r="C436"/>
      <c r="D436"/>
      <c r="E436"/>
      <c r="F436"/>
    </row>
    <row r="437" spans="3:6" x14ac:dyDescent="0.2">
      <c r="C437"/>
      <c r="D437"/>
      <c r="E437"/>
      <c r="F437"/>
    </row>
    <row r="438" spans="3:6" x14ac:dyDescent="0.2">
      <c r="C438"/>
      <c r="D438"/>
      <c r="E438"/>
      <c r="F438"/>
    </row>
    <row r="439" spans="3:6" x14ac:dyDescent="0.2">
      <c r="C439"/>
      <c r="D439"/>
      <c r="E439"/>
      <c r="F439"/>
    </row>
    <row r="440" spans="3:6" x14ac:dyDescent="0.2">
      <c r="C440"/>
      <c r="D440"/>
      <c r="E440"/>
      <c r="F440"/>
    </row>
    <row r="441" spans="3:6" x14ac:dyDescent="0.2">
      <c r="C441"/>
      <c r="D441"/>
      <c r="E441"/>
      <c r="F441"/>
    </row>
    <row r="442" spans="3:6" x14ac:dyDescent="0.2">
      <c r="C442"/>
      <c r="D442"/>
      <c r="E442"/>
      <c r="F442"/>
    </row>
    <row r="443" spans="3:6" x14ac:dyDescent="0.2">
      <c r="C443"/>
      <c r="D443"/>
      <c r="E443"/>
      <c r="F443"/>
    </row>
    <row r="444" spans="3:6" x14ac:dyDescent="0.2">
      <c r="C444"/>
      <c r="D444"/>
      <c r="E444"/>
      <c r="F444"/>
    </row>
    <row r="445" spans="3:6" x14ac:dyDescent="0.2">
      <c r="C445"/>
      <c r="D445"/>
      <c r="E445"/>
      <c r="F445"/>
    </row>
    <row r="446" spans="3:6" x14ac:dyDescent="0.2">
      <c r="C446"/>
      <c r="D446"/>
      <c r="E446"/>
      <c r="F446"/>
    </row>
    <row r="447" spans="3:6" x14ac:dyDescent="0.2">
      <c r="C447"/>
      <c r="D447"/>
      <c r="E447"/>
      <c r="F447"/>
    </row>
    <row r="448" spans="3:6" x14ac:dyDescent="0.2">
      <c r="C448"/>
      <c r="D448"/>
      <c r="E448"/>
      <c r="F448"/>
    </row>
    <row r="449" spans="3:6" x14ac:dyDescent="0.2">
      <c r="C449"/>
      <c r="D449"/>
      <c r="E449"/>
      <c r="F449"/>
    </row>
    <row r="450" spans="3:6" x14ac:dyDescent="0.2">
      <c r="C450"/>
      <c r="D450"/>
      <c r="E450"/>
      <c r="F450"/>
    </row>
    <row r="451" spans="3:6" x14ac:dyDescent="0.2">
      <c r="C451"/>
      <c r="D451"/>
      <c r="E451"/>
      <c r="F451"/>
    </row>
    <row r="452" spans="3:6" x14ac:dyDescent="0.2">
      <c r="C452"/>
      <c r="D452"/>
      <c r="E452"/>
      <c r="F452"/>
    </row>
    <row r="453" spans="3:6" x14ac:dyDescent="0.2">
      <c r="C453"/>
      <c r="D453"/>
      <c r="E453"/>
      <c r="F453"/>
    </row>
    <row r="454" spans="3:6" x14ac:dyDescent="0.2">
      <c r="C454"/>
      <c r="D454"/>
      <c r="E454"/>
      <c r="F454"/>
    </row>
    <row r="455" spans="3:6" x14ac:dyDescent="0.2">
      <c r="C455"/>
      <c r="D455"/>
      <c r="E455"/>
      <c r="F455"/>
    </row>
    <row r="456" spans="3:6" x14ac:dyDescent="0.2">
      <c r="C456"/>
      <c r="D456"/>
      <c r="E456"/>
      <c r="F456"/>
    </row>
    <row r="457" spans="3:6" x14ac:dyDescent="0.2">
      <c r="C457"/>
      <c r="D457"/>
      <c r="E457"/>
      <c r="F457"/>
    </row>
    <row r="458" spans="3:6" x14ac:dyDescent="0.2">
      <c r="C458"/>
      <c r="D458"/>
      <c r="E458"/>
      <c r="F458"/>
    </row>
    <row r="459" spans="3:6" x14ac:dyDescent="0.2">
      <c r="C459"/>
      <c r="D459"/>
      <c r="E459"/>
      <c r="F459"/>
    </row>
    <row r="460" spans="3:6" x14ac:dyDescent="0.2">
      <c r="C460"/>
      <c r="D460"/>
      <c r="E460"/>
      <c r="F460"/>
    </row>
    <row r="461" spans="3:6" x14ac:dyDescent="0.2">
      <c r="C461"/>
      <c r="D461"/>
      <c r="E461"/>
      <c r="F461"/>
    </row>
    <row r="462" spans="3:6" x14ac:dyDescent="0.2">
      <c r="C462"/>
      <c r="D462"/>
      <c r="E462"/>
      <c r="F462"/>
    </row>
    <row r="463" spans="3:6" x14ac:dyDescent="0.2">
      <c r="C463"/>
      <c r="D463"/>
      <c r="E463"/>
      <c r="F463"/>
    </row>
    <row r="464" spans="3:6" x14ac:dyDescent="0.2">
      <c r="C464"/>
      <c r="D464"/>
      <c r="E464"/>
      <c r="F464"/>
    </row>
    <row r="465" spans="3:6" x14ac:dyDescent="0.2">
      <c r="C465"/>
      <c r="D465"/>
      <c r="E465"/>
      <c r="F465"/>
    </row>
    <row r="466" spans="3:6" x14ac:dyDescent="0.2">
      <c r="C466"/>
      <c r="D466"/>
      <c r="E466"/>
      <c r="F466"/>
    </row>
    <row r="467" spans="3:6" x14ac:dyDescent="0.2">
      <c r="C467"/>
      <c r="D467"/>
      <c r="E467"/>
      <c r="F467"/>
    </row>
    <row r="468" spans="3:6" x14ac:dyDescent="0.2">
      <c r="C468"/>
      <c r="D468"/>
      <c r="E468"/>
      <c r="F468"/>
    </row>
    <row r="469" spans="3:6" x14ac:dyDescent="0.2">
      <c r="C469"/>
      <c r="D469"/>
      <c r="E469"/>
      <c r="F469"/>
    </row>
    <row r="470" spans="3:6" x14ac:dyDescent="0.2">
      <c r="C470"/>
      <c r="D470"/>
      <c r="E470"/>
      <c r="F470"/>
    </row>
    <row r="471" spans="3:6" x14ac:dyDescent="0.2">
      <c r="C471"/>
      <c r="D471"/>
      <c r="E471"/>
      <c r="F471"/>
    </row>
    <row r="472" spans="3:6" x14ac:dyDescent="0.2">
      <c r="C472"/>
      <c r="D472"/>
      <c r="E472"/>
      <c r="F472"/>
    </row>
    <row r="473" spans="3:6" x14ac:dyDescent="0.2">
      <c r="C473"/>
      <c r="D473"/>
      <c r="E473"/>
      <c r="F473"/>
    </row>
    <row r="474" spans="3:6" x14ac:dyDescent="0.2">
      <c r="C474"/>
      <c r="D474"/>
      <c r="E474"/>
      <c r="F474"/>
    </row>
    <row r="475" spans="3:6" x14ac:dyDescent="0.2">
      <c r="C475"/>
      <c r="D475"/>
      <c r="E475"/>
      <c r="F475"/>
    </row>
    <row r="476" spans="3:6" x14ac:dyDescent="0.2">
      <c r="C476"/>
      <c r="D476"/>
      <c r="E476"/>
      <c r="F476"/>
    </row>
    <row r="477" spans="3:6" x14ac:dyDescent="0.2">
      <c r="C477"/>
      <c r="D477"/>
      <c r="E477"/>
      <c r="F477"/>
    </row>
    <row r="478" spans="3:6" x14ac:dyDescent="0.2">
      <c r="C478"/>
      <c r="D478"/>
      <c r="E478"/>
      <c r="F478"/>
    </row>
    <row r="479" spans="3:6" x14ac:dyDescent="0.2">
      <c r="C479"/>
      <c r="D479"/>
      <c r="E479"/>
      <c r="F479"/>
    </row>
    <row r="480" spans="3:6" x14ac:dyDescent="0.2">
      <c r="C480"/>
      <c r="D480"/>
      <c r="E480"/>
      <c r="F480"/>
    </row>
    <row r="481" spans="3:6" x14ac:dyDescent="0.2">
      <c r="C481"/>
      <c r="D481"/>
      <c r="E481"/>
      <c r="F481"/>
    </row>
    <row r="482" spans="3:6" x14ac:dyDescent="0.2">
      <c r="C482"/>
      <c r="D482"/>
      <c r="E482"/>
      <c r="F482"/>
    </row>
    <row r="483" spans="3:6" x14ac:dyDescent="0.2">
      <c r="C483"/>
      <c r="D483"/>
      <c r="E483"/>
      <c r="F483"/>
    </row>
    <row r="484" spans="3:6" x14ac:dyDescent="0.2">
      <c r="C484"/>
      <c r="D484"/>
      <c r="E484"/>
      <c r="F484"/>
    </row>
    <row r="485" spans="3:6" x14ac:dyDescent="0.2">
      <c r="C485"/>
      <c r="D485"/>
      <c r="E485"/>
      <c r="F485"/>
    </row>
    <row r="486" spans="3:6" x14ac:dyDescent="0.2">
      <c r="C486"/>
      <c r="D486"/>
      <c r="E486"/>
      <c r="F486"/>
    </row>
    <row r="487" spans="3:6" x14ac:dyDescent="0.2">
      <c r="C487"/>
      <c r="D487"/>
      <c r="E487"/>
      <c r="F487"/>
    </row>
    <row r="488" spans="3:6" x14ac:dyDescent="0.2">
      <c r="C488"/>
      <c r="D488"/>
      <c r="E488"/>
      <c r="F488"/>
    </row>
    <row r="489" spans="3:6" x14ac:dyDescent="0.2">
      <c r="C489"/>
      <c r="D489"/>
      <c r="E489"/>
      <c r="F489"/>
    </row>
    <row r="490" spans="3:6" x14ac:dyDescent="0.2">
      <c r="C490"/>
      <c r="D490"/>
      <c r="E490"/>
      <c r="F490"/>
    </row>
    <row r="491" spans="3:6" x14ac:dyDescent="0.2">
      <c r="C491"/>
      <c r="D491"/>
      <c r="E491"/>
      <c r="F491"/>
    </row>
    <row r="492" spans="3:6" x14ac:dyDescent="0.2">
      <c r="C492"/>
      <c r="D492"/>
      <c r="E492"/>
      <c r="F492"/>
    </row>
    <row r="493" spans="3:6" x14ac:dyDescent="0.2">
      <c r="C493"/>
      <c r="D493"/>
      <c r="E493"/>
      <c r="F493"/>
    </row>
    <row r="494" spans="3:6" x14ac:dyDescent="0.2">
      <c r="C494"/>
      <c r="D494"/>
      <c r="E494"/>
      <c r="F494"/>
    </row>
    <row r="495" spans="3:6" x14ac:dyDescent="0.2">
      <c r="C495"/>
      <c r="D495"/>
      <c r="E495"/>
      <c r="F495"/>
    </row>
    <row r="496" spans="3:6" x14ac:dyDescent="0.2">
      <c r="C496"/>
      <c r="D496"/>
      <c r="E496"/>
      <c r="F496"/>
    </row>
    <row r="497" spans="3:6" x14ac:dyDescent="0.2">
      <c r="C497"/>
      <c r="D497"/>
      <c r="E497"/>
      <c r="F497"/>
    </row>
    <row r="498" spans="3:6" x14ac:dyDescent="0.2">
      <c r="C498"/>
      <c r="D498"/>
      <c r="E498"/>
      <c r="F498"/>
    </row>
    <row r="499" spans="3:6" x14ac:dyDescent="0.2">
      <c r="C499"/>
      <c r="D499"/>
      <c r="E499"/>
      <c r="F499"/>
    </row>
    <row r="500" spans="3:6" x14ac:dyDescent="0.2">
      <c r="C500"/>
      <c r="D500"/>
      <c r="E500"/>
      <c r="F500"/>
    </row>
    <row r="501" spans="3:6" x14ac:dyDescent="0.2">
      <c r="C501"/>
      <c r="D501"/>
      <c r="E501"/>
      <c r="F501"/>
    </row>
    <row r="502" spans="3:6" x14ac:dyDescent="0.2">
      <c r="C502"/>
      <c r="D502"/>
      <c r="E502"/>
      <c r="F502"/>
    </row>
    <row r="503" spans="3:6" x14ac:dyDescent="0.2">
      <c r="C503"/>
      <c r="D503"/>
      <c r="E503"/>
      <c r="F503"/>
    </row>
    <row r="504" spans="3:6" x14ac:dyDescent="0.2">
      <c r="C504"/>
      <c r="D504"/>
      <c r="E504"/>
      <c r="F504"/>
    </row>
    <row r="505" spans="3:6" x14ac:dyDescent="0.2">
      <c r="C505"/>
      <c r="D505"/>
      <c r="E505"/>
      <c r="F505"/>
    </row>
    <row r="506" spans="3:6" x14ac:dyDescent="0.2">
      <c r="C506"/>
      <c r="D506"/>
      <c r="E506"/>
      <c r="F506"/>
    </row>
    <row r="507" spans="3:6" x14ac:dyDescent="0.2">
      <c r="C507"/>
      <c r="D507"/>
      <c r="E507"/>
      <c r="F507"/>
    </row>
    <row r="508" spans="3:6" x14ac:dyDescent="0.2">
      <c r="C508"/>
      <c r="D508"/>
      <c r="E508"/>
      <c r="F508"/>
    </row>
    <row r="509" spans="3:6" x14ac:dyDescent="0.2">
      <c r="C509"/>
      <c r="D509"/>
      <c r="E509"/>
      <c r="F509"/>
    </row>
    <row r="510" spans="3:6" x14ac:dyDescent="0.2">
      <c r="C510"/>
      <c r="D510"/>
      <c r="E510"/>
      <c r="F510"/>
    </row>
    <row r="511" spans="3:6" x14ac:dyDescent="0.2">
      <c r="C511"/>
      <c r="D511"/>
      <c r="E511"/>
      <c r="F511"/>
    </row>
    <row r="512" spans="3:6" x14ac:dyDescent="0.2">
      <c r="C512"/>
      <c r="D512"/>
      <c r="E512"/>
      <c r="F512"/>
    </row>
    <row r="513" spans="3:6" x14ac:dyDescent="0.2">
      <c r="C513"/>
      <c r="D513"/>
      <c r="E513"/>
      <c r="F513"/>
    </row>
    <row r="514" spans="3:6" x14ac:dyDescent="0.2">
      <c r="C514"/>
      <c r="D514"/>
      <c r="E514"/>
      <c r="F514"/>
    </row>
    <row r="515" spans="3:6" x14ac:dyDescent="0.2">
      <c r="C515"/>
      <c r="D515"/>
      <c r="E515"/>
      <c r="F515"/>
    </row>
    <row r="516" spans="3:6" x14ac:dyDescent="0.2">
      <c r="C516"/>
      <c r="D516"/>
      <c r="E516"/>
      <c r="F516"/>
    </row>
    <row r="517" spans="3:6" x14ac:dyDescent="0.2">
      <c r="C517"/>
      <c r="D517"/>
      <c r="E517"/>
      <c r="F517"/>
    </row>
    <row r="518" spans="3:6" x14ac:dyDescent="0.2">
      <c r="C518"/>
      <c r="D518"/>
      <c r="E518"/>
      <c r="F518"/>
    </row>
    <row r="519" spans="3:6" x14ac:dyDescent="0.2">
      <c r="C519"/>
      <c r="D519"/>
      <c r="E519"/>
      <c r="F519"/>
    </row>
    <row r="520" spans="3:6" x14ac:dyDescent="0.2">
      <c r="C520"/>
      <c r="D520"/>
      <c r="E520"/>
      <c r="F520"/>
    </row>
    <row r="521" spans="3:6" x14ac:dyDescent="0.2">
      <c r="C521"/>
      <c r="D521"/>
      <c r="E521"/>
      <c r="F521"/>
    </row>
    <row r="522" spans="3:6" x14ac:dyDescent="0.2">
      <c r="C522"/>
      <c r="D522"/>
      <c r="E522"/>
      <c r="F522"/>
    </row>
    <row r="523" spans="3:6" x14ac:dyDescent="0.2">
      <c r="C523"/>
      <c r="D523"/>
      <c r="E523"/>
      <c r="F523"/>
    </row>
    <row r="524" spans="3:6" x14ac:dyDescent="0.2">
      <c r="C524"/>
      <c r="D524"/>
      <c r="E524"/>
      <c r="F524"/>
    </row>
    <row r="525" spans="3:6" x14ac:dyDescent="0.2">
      <c r="C525"/>
      <c r="D525"/>
      <c r="E525"/>
      <c r="F525"/>
    </row>
    <row r="526" spans="3:6" x14ac:dyDescent="0.2">
      <c r="C526"/>
      <c r="D526"/>
      <c r="E526"/>
      <c r="F526"/>
    </row>
    <row r="527" spans="3:6" x14ac:dyDescent="0.2">
      <c r="C527"/>
      <c r="D527"/>
      <c r="E527"/>
      <c r="F527"/>
    </row>
    <row r="528" spans="3:6" x14ac:dyDescent="0.2">
      <c r="C528"/>
      <c r="D528"/>
      <c r="E528"/>
      <c r="F528"/>
    </row>
    <row r="529" spans="3:6" x14ac:dyDescent="0.2">
      <c r="C529"/>
      <c r="D529"/>
      <c r="E529"/>
      <c r="F529"/>
    </row>
    <row r="530" spans="3:6" x14ac:dyDescent="0.2">
      <c r="C530"/>
      <c r="D530"/>
      <c r="E530"/>
      <c r="F530"/>
    </row>
    <row r="531" spans="3:6" x14ac:dyDescent="0.2">
      <c r="C531"/>
      <c r="D531"/>
      <c r="E531"/>
      <c r="F531"/>
    </row>
    <row r="532" spans="3:6" x14ac:dyDescent="0.2">
      <c r="C532"/>
      <c r="D532"/>
      <c r="E532"/>
      <c r="F532"/>
    </row>
    <row r="533" spans="3:6" x14ac:dyDescent="0.2">
      <c r="C533"/>
      <c r="D533"/>
      <c r="E533"/>
      <c r="F533"/>
    </row>
    <row r="534" spans="3:6" x14ac:dyDescent="0.2">
      <c r="C534"/>
      <c r="D534"/>
      <c r="E534"/>
      <c r="F534"/>
    </row>
    <row r="535" spans="3:6" x14ac:dyDescent="0.2">
      <c r="C535"/>
      <c r="D535"/>
      <c r="E535"/>
      <c r="F535"/>
    </row>
    <row r="536" spans="3:6" x14ac:dyDescent="0.2">
      <c r="C536"/>
      <c r="D536"/>
      <c r="E536"/>
      <c r="F536"/>
    </row>
    <row r="537" spans="3:6" x14ac:dyDescent="0.2">
      <c r="C537"/>
      <c r="D537"/>
      <c r="E537"/>
      <c r="F537"/>
    </row>
    <row r="538" spans="3:6" x14ac:dyDescent="0.2">
      <c r="C538"/>
      <c r="D538"/>
      <c r="E538"/>
      <c r="F538"/>
    </row>
    <row r="539" spans="3:6" x14ac:dyDescent="0.2">
      <c r="C539"/>
      <c r="D539"/>
      <c r="E539"/>
      <c r="F539"/>
    </row>
    <row r="540" spans="3:6" x14ac:dyDescent="0.2">
      <c r="C540"/>
      <c r="D540"/>
      <c r="E540"/>
      <c r="F540"/>
    </row>
    <row r="541" spans="3:6" x14ac:dyDescent="0.2">
      <c r="C541"/>
      <c r="D541"/>
      <c r="E541"/>
      <c r="F541"/>
    </row>
    <row r="542" spans="3:6" x14ac:dyDescent="0.2">
      <c r="C542"/>
      <c r="D542"/>
      <c r="E542"/>
      <c r="F542"/>
    </row>
    <row r="543" spans="3:6" x14ac:dyDescent="0.2">
      <c r="C543"/>
      <c r="D543"/>
      <c r="E543"/>
      <c r="F543"/>
    </row>
    <row r="544" spans="3:6" x14ac:dyDescent="0.2">
      <c r="C544"/>
      <c r="D544"/>
      <c r="E544"/>
      <c r="F544"/>
    </row>
    <row r="545" spans="3:6" x14ac:dyDescent="0.2">
      <c r="C545"/>
      <c r="D545"/>
      <c r="E545"/>
      <c r="F545"/>
    </row>
    <row r="546" spans="3:6" x14ac:dyDescent="0.2">
      <c r="C546"/>
      <c r="D546"/>
      <c r="E546"/>
      <c r="F546"/>
    </row>
    <row r="547" spans="3:6" x14ac:dyDescent="0.2">
      <c r="C547"/>
      <c r="D547"/>
      <c r="E547"/>
      <c r="F547"/>
    </row>
    <row r="548" spans="3:6" x14ac:dyDescent="0.2">
      <c r="C548"/>
      <c r="D548"/>
      <c r="E548"/>
      <c r="F548"/>
    </row>
    <row r="549" spans="3:6" x14ac:dyDescent="0.2">
      <c r="C549"/>
      <c r="D549"/>
      <c r="E549"/>
      <c r="F549"/>
    </row>
    <row r="550" spans="3:6" x14ac:dyDescent="0.2">
      <c r="C550"/>
      <c r="D550"/>
      <c r="E550"/>
      <c r="F550"/>
    </row>
    <row r="551" spans="3:6" x14ac:dyDescent="0.2">
      <c r="C551"/>
      <c r="D551"/>
      <c r="E551"/>
      <c r="F551"/>
    </row>
    <row r="552" spans="3:6" x14ac:dyDescent="0.2">
      <c r="C552"/>
      <c r="D552"/>
      <c r="E552"/>
      <c r="F552"/>
    </row>
    <row r="553" spans="3:6" x14ac:dyDescent="0.2">
      <c r="C553"/>
      <c r="D553"/>
      <c r="E553"/>
      <c r="F553"/>
    </row>
    <row r="554" spans="3:6" x14ac:dyDescent="0.2">
      <c r="C554"/>
      <c r="D554"/>
      <c r="E554"/>
      <c r="F554"/>
    </row>
    <row r="555" spans="3:6" x14ac:dyDescent="0.2">
      <c r="C555"/>
      <c r="D555"/>
      <c r="E555"/>
      <c r="F555"/>
    </row>
    <row r="556" spans="3:6" x14ac:dyDescent="0.2">
      <c r="C556"/>
      <c r="D556"/>
      <c r="E556"/>
      <c r="F556"/>
    </row>
    <row r="557" spans="3:6" x14ac:dyDescent="0.2">
      <c r="C557"/>
      <c r="D557"/>
      <c r="E557"/>
      <c r="F557"/>
    </row>
    <row r="558" spans="3:6" x14ac:dyDescent="0.2">
      <c r="C558"/>
      <c r="D558"/>
      <c r="E558"/>
      <c r="F558"/>
    </row>
    <row r="559" spans="3:6" x14ac:dyDescent="0.2">
      <c r="C559"/>
      <c r="D559"/>
      <c r="E559"/>
      <c r="F559"/>
    </row>
    <row r="560" spans="3:6" x14ac:dyDescent="0.2">
      <c r="C560"/>
      <c r="D560"/>
      <c r="E560"/>
      <c r="F560"/>
    </row>
    <row r="561" spans="3:6" x14ac:dyDescent="0.2">
      <c r="C561"/>
      <c r="D561"/>
      <c r="E561"/>
      <c r="F561"/>
    </row>
    <row r="562" spans="3:6" x14ac:dyDescent="0.2">
      <c r="C562"/>
      <c r="D562"/>
      <c r="E562"/>
      <c r="F562"/>
    </row>
    <row r="563" spans="3:6" x14ac:dyDescent="0.2">
      <c r="C563"/>
      <c r="D563"/>
      <c r="E563"/>
      <c r="F563"/>
    </row>
    <row r="564" spans="3:6" x14ac:dyDescent="0.2">
      <c r="C564"/>
      <c r="D564"/>
      <c r="E564"/>
      <c r="F564"/>
    </row>
    <row r="565" spans="3:6" x14ac:dyDescent="0.2">
      <c r="C565"/>
      <c r="D565"/>
      <c r="E565"/>
      <c r="F565"/>
    </row>
    <row r="566" spans="3:6" x14ac:dyDescent="0.2">
      <c r="C566"/>
      <c r="D566"/>
      <c r="E566"/>
      <c r="F566"/>
    </row>
    <row r="567" spans="3:6" x14ac:dyDescent="0.2">
      <c r="C567"/>
      <c r="D567"/>
      <c r="E567"/>
      <c r="F567"/>
    </row>
    <row r="568" spans="3:6" x14ac:dyDescent="0.2">
      <c r="C568"/>
      <c r="D568"/>
      <c r="E568"/>
      <c r="F568"/>
    </row>
    <row r="569" spans="3:6" x14ac:dyDescent="0.2">
      <c r="C569"/>
      <c r="D569"/>
      <c r="E569"/>
      <c r="F569"/>
    </row>
    <row r="570" spans="3:6" x14ac:dyDescent="0.2">
      <c r="C570"/>
      <c r="D570"/>
      <c r="E570"/>
      <c r="F570"/>
    </row>
    <row r="571" spans="3:6" x14ac:dyDescent="0.2">
      <c r="C571"/>
      <c r="D571"/>
      <c r="E571"/>
      <c r="F571"/>
    </row>
    <row r="572" spans="3:6" x14ac:dyDescent="0.2">
      <c r="C572"/>
      <c r="D572"/>
      <c r="E572"/>
      <c r="F572"/>
    </row>
    <row r="573" spans="3:6" x14ac:dyDescent="0.2">
      <c r="C573"/>
      <c r="D573"/>
      <c r="E573"/>
      <c r="F573"/>
    </row>
    <row r="574" spans="3:6" x14ac:dyDescent="0.2">
      <c r="C574"/>
      <c r="D574"/>
      <c r="E574"/>
      <c r="F574"/>
    </row>
    <row r="575" spans="3:6" x14ac:dyDescent="0.2">
      <c r="C575"/>
      <c r="D575"/>
      <c r="E575"/>
      <c r="F575"/>
    </row>
    <row r="576" spans="3:6" x14ac:dyDescent="0.2">
      <c r="C576"/>
      <c r="D576"/>
      <c r="E576"/>
      <c r="F576"/>
    </row>
    <row r="577" spans="3:6" x14ac:dyDescent="0.2">
      <c r="C577"/>
      <c r="D577"/>
      <c r="E577"/>
      <c r="F577"/>
    </row>
    <row r="578" spans="3:6" x14ac:dyDescent="0.2">
      <c r="C578"/>
      <c r="D578"/>
      <c r="E578"/>
      <c r="F578"/>
    </row>
    <row r="579" spans="3:6" x14ac:dyDescent="0.2">
      <c r="C579"/>
      <c r="D579"/>
      <c r="E579"/>
      <c r="F579"/>
    </row>
    <row r="580" spans="3:6" x14ac:dyDescent="0.2">
      <c r="C580"/>
      <c r="D580"/>
      <c r="E580"/>
      <c r="F580"/>
    </row>
    <row r="581" spans="3:6" x14ac:dyDescent="0.2">
      <c r="C581"/>
      <c r="D581"/>
      <c r="E581"/>
      <c r="F581"/>
    </row>
    <row r="582" spans="3:6" x14ac:dyDescent="0.2">
      <c r="C582"/>
      <c r="D582"/>
      <c r="E582"/>
      <c r="F582"/>
    </row>
    <row r="583" spans="3:6" x14ac:dyDescent="0.2">
      <c r="C583"/>
      <c r="D583"/>
      <c r="E583"/>
      <c r="F583"/>
    </row>
    <row r="584" spans="3:6" x14ac:dyDescent="0.2">
      <c r="C584"/>
      <c r="D584"/>
      <c r="E584"/>
      <c r="F584"/>
    </row>
    <row r="585" spans="3:6" x14ac:dyDescent="0.2">
      <c r="C585"/>
      <c r="D585"/>
      <c r="E585"/>
      <c r="F585"/>
    </row>
    <row r="586" spans="3:6" x14ac:dyDescent="0.2">
      <c r="C586"/>
      <c r="D586"/>
      <c r="E586"/>
      <c r="F586"/>
    </row>
    <row r="587" spans="3:6" x14ac:dyDescent="0.2">
      <c r="C587"/>
      <c r="D587"/>
      <c r="E587"/>
      <c r="F587"/>
    </row>
    <row r="588" spans="3:6" x14ac:dyDescent="0.2">
      <c r="C588"/>
      <c r="D588"/>
      <c r="E588"/>
      <c r="F588"/>
    </row>
    <row r="589" spans="3:6" x14ac:dyDescent="0.2">
      <c r="C589"/>
      <c r="D589"/>
      <c r="E589"/>
      <c r="F589"/>
    </row>
    <row r="590" spans="3:6" x14ac:dyDescent="0.2">
      <c r="C590"/>
      <c r="D590"/>
      <c r="E590"/>
      <c r="F590"/>
    </row>
    <row r="591" spans="3:6" x14ac:dyDescent="0.2">
      <c r="C591"/>
      <c r="D591"/>
      <c r="E591"/>
      <c r="F591"/>
    </row>
    <row r="592" spans="3:6" x14ac:dyDescent="0.2">
      <c r="C592"/>
      <c r="D592"/>
      <c r="E592"/>
      <c r="F592"/>
    </row>
    <row r="593" spans="3:6" x14ac:dyDescent="0.2">
      <c r="C593"/>
      <c r="D593"/>
      <c r="E593"/>
      <c r="F593"/>
    </row>
    <row r="594" spans="3:6" x14ac:dyDescent="0.2">
      <c r="C594"/>
      <c r="D594"/>
      <c r="E594"/>
      <c r="F594"/>
    </row>
    <row r="595" spans="3:6" x14ac:dyDescent="0.2">
      <c r="C595"/>
      <c r="D595"/>
      <c r="E595"/>
      <c r="F595"/>
    </row>
    <row r="596" spans="3:6" x14ac:dyDescent="0.2">
      <c r="C596"/>
      <c r="D596"/>
      <c r="E596"/>
      <c r="F596"/>
    </row>
    <row r="597" spans="3:6" x14ac:dyDescent="0.2">
      <c r="C597"/>
      <c r="D597"/>
      <c r="E597"/>
      <c r="F597"/>
    </row>
    <row r="598" spans="3:6" x14ac:dyDescent="0.2">
      <c r="C598"/>
      <c r="D598"/>
      <c r="E598"/>
      <c r="F598"/>
    </row>
    <row r="599" spans="3:6" x14ac:dyDescent="0.2">
      <c r="C599"/>
      <c r="D599"/>
      <c r="E599"/>
      <c r="F599"/>
    </row>
    <row r="600" spans="3:6" x14ac:dyDescent="0.2">
      <c r="C600"/>
      <c r="D600"/>
      <c r="E600"/>
      <c r="F600"/>
    </row>
    <row r="601" spans="3:6" x14ac:dyDescent="0.2">
      <c r="C601"/>
      <c r="D601"/>
      <c r="E601"/>
      <c r="F601"/>
    </row>
    <row r="602" spans="3:6" x14ac:dyDescent="0.2">
      <c r="C602"/>
      <c r="D602"/>
      <c r="E602"/>
      <c r="F602"/>
    </row>
    <row r="603" spans="3:6" x14ac:dyDescent="0.2">
      <c r="C603"/>
      <c r="D603"/>
      <c r="E603"/>
      <c r="F603"/>
    </row>
    <row r="604" spans="3:6" x14ac:dyDescent="0.2">
      <c r="C604"/>
      <c r="D604"/>
      <c r="E604"/>
      <c r="F604"/>
    </row>
    <row r="605" spans="3:6" x14ac:dyDescent="0.2">
      <c r="C605"/>
      <c r="D605"/>
      <c r="E605"/>
      <c r="F605"/>
    </row>
    <row r="606" spans="3:6" x14ac:dyDescent="0.2">
      <c r="C606"/>
      <c r="D606"/>
      <c r="E606"/>
      <c r="F606"/>
    </row>
    <row r="607" spans="3:6" x14ac:dyDescent="0.2">
      <c r="C607"/>
      <c r="D607"/>
      <c r="E607"/>
      <c r="F607"/>
    </row>
    <row r="608" spans="3:6" x14ac:dyDescent="0.2">
      <c r="C608"/>
      <c r="D608"/>
      <c r="E608"/>
      <c r="F608"/>
    </row>
    <row r="609" spans="3:6" x14ac:dyDescent="0.2">
      <c r="C609"/>
      <c r="D609"/>
      <c r="E609"/>
      <c r="F609"/>
    </row>
    <row r="610" spans="3:6" x14ac:dyDescent="0.2">
      <c r="C610"/>
      <c r="D610"/>
      <c r="E610"/>
      <c r="F610"/>
    </row>
    <row r="611" spans="3:6" x14ac:dyDescent="0.2">
      <c r="C611"/>
      <c r="D611"/>
      <c r="E611"/>
      <c r="F611"/>
    </row>
    <row r="612" spans="3:6" x14ac:dyDescent="0.2">
      <c r="C612"/>
      <c r="D612"/>
      <c r="E612"/>
      <c r="F612"/>
    </row>
    <row r="613" spans="3:6" x14ac:dyDescent="0.2">
      <c r="C613"/>
      <c r="D613"/>
      <c r="E613"/>
      <c r="F613"/>
    </row>
    <row r="614" spans="3:6" x14ac:dyDescent="0.2">
      <c r="C614"/>
      <c r="D614"/>
      <c r="E614"/>
      <c r="F614"/>
    </row>
    <row r="615" spans="3:6" x14ac:dyDescent="0.2">
      <c r="C615"/>
      <c r="D615"/>
      <c r="E615"/>
      <c r="F615"/>
    </row>
    <row r="616" spans="3:6" x14ac:dyDescent="0.2">
      <c r="C616"/>
      <c r="D616"/>
      <c r="E616"/>
      <c r="F616"/>
    </row>
    <row r="617" spans="3:6" x14ac:dyDescent="0.2">
      <c r="C617"/>
      <c r="D617"/>
      <c r="E617"/>
      <c r="F617"/>
    </row>
    <row r="618" spans="3:6" x14ac:dyDescent="0.2">
      <c r="C618"/>
      <c r="D618"/>
      <c r="E618"/>
      <c r="F618"/>
    </row>
    <row r="619" spans="3:6" x14ac:dyDescent="0.2">
      <c r="C619"/>
      <c r="D619"/>
      <c r="E619"/>
      <c r="F619"/>
    </row>
    <row r="620" spans="3:6" x14ac:dyDescent="0.2">
      <c r="C620"/>
      <c r="D620"/>
      <c r="E620"/>
      <c r="F620"/>
    </row>
    <row r="621" spans="3:6" x14ac:dyDescent="0.2">
      <c r="C621"/>
      <c r="D621"/>
      <c r="E621"/>
      <c r="F621"/>
    </row>
    <row r="622" spans="3:6" x14ac:dyDescent="0.2">
      <c r="C622"/>
      <c r="D622"/>
      <c r="E622"/>
      <c r="F622"/>
    </row>
    <row r="623" spans="3:6" x14ac:dyDescent="0.2">
      <c r="C623"/>
      <c r="D623"/>
      <c r="E623"/>
      <c r="F623"/>
    </row>
    <row r="624" spans="3:6" x14ac:dyDescent="0.2">
      <c r="C624"/>
      <c r="D624"/>
      <c r="E624"/>
      <c r="F624"/>
    </row>
    <row r="625" spans="3:6" x14ac:dyDescent="0.2">
      <c r="C625"/>
      <c r="D625"/>
      <c r="E625"/>
      <c r="F625"/>
    </row>
    <row r="626" spans="3:6" x14ac:dyDescent="0.2">
      <c r="C626"/>
      <c r="D626"/>
      <c r="E626"/>
      <c r="F626"/>
    </row>
    <row r="627" spans="3:6" x14ac:dyDescent="0.2">
      <c r="C627"/>
      <c r="D627"/>
      <c r="E627"/>
      <c r="F627"/>
    </row>
    <row r="628" spans="3:6" x14ac:dyDescent="0.2">
      <c r="C628"/>
      <c r="D628"/>
      <c r="E628"/>
      <c r="F628"/>
    </row>
    <row r="629" spans="3:6" x14ac:dyDescent="0.2">
      <c r="C629"/>
      <c r="D629"/>
      <c r="E629"/>
      <c r="F629"/>
    </row>
    <row r="630" spans="3:6" x14ac:dyDescent="0.2">
      <c r="C630"/>
      <c r="D630"/>
      <c r="E630"/>
      <c r="F630"/>
    </row>
    <row r="631" spans="3:6" x14ac:dyDescent="0.2">
      <c r="C631"/>
      <c r="D631"/>
      <c r="E631"/>
      <c r="F631"/>
    </row>
    <row r="632" spans="3:6" x14ac:dyDescent="0.2">
      <c r="C632"/>
      <c r="D632"/>
      <c r="E632"/>
      <c r="F632"/>
    </row>
    <row r="633" spans="3:6" x14ac:dyDescent="0.2">
      <c r="C633"/>
      <c r="D633"/>
      <c r="E633"/>
      <c r="F633"/>
    </row>
    <row r="634" spans="3:6" x14ac:dyDescent="0.2">
      <c r="C634"/>
      <c r="D634"/>
      <c r="E634"/>
      <c r="F634"/>
    </row>
    <row r="635" spans="3:6" x14ac:dyDescent="0.2">
      <c r="C635"/>
      <c r="D635"/>
      <c r="E635"/>
      <c r="F635"/>
    </row>
    <row r="636" spans="3:6" x14ac:dyDescent="0.2">
      <c r="C636"/>
      <c r="D636"/>
      <c r="E636"/>
      <c r="F636"/>
    </row>
    <row r="637" spans="3:6" x14ac:dyDescent="0.2">
      <c r="C637"/>
      <c r="D637"/>
      <c r="E637"/>
      <c r="F637"/>
    </row>
    <row r="638" spans="3:6" x14ac:dyDescent="0.2">
      <c r="C638"/>
      <c r="D638"/>
      <c r="E638"/>
      <c r="F638"/>
    </row>
    <row r="639" spans="3:6" x14ac:dyDescent="0.2">
      <c r="C639"/>
      <c r="D639"/>
      <c r="E639"/>
      <c r="F639"/>
    </row>
    <row r="640" spans="3:6" x14ac:dyDescent="0.2">
      <c r="C640"/>
      <c r="D640"/>
      <c r="E640"/>
      <c r="F640"/>
    </row>
    <row r="641" spans="3:6" x14ac:dyDescent="0.2">
      <c r="C641"/>
      <c r="D641"/>
      <c r="E641"/>
      <c r="F641"/>
    </row>
    <row r="642" spans="3:6" x14ac:dyDescent="0.2">
      <c r="C642"/>
      <c r="D642"/>
      <c r="E642"/>
      <c r="F642"/>
    </row>
    <row r="643" spans="3:6" x14ac:dyDescent="0.2">
      <c r="C643"/>
      <c r="D643"/>
      <c r="E643"/>
      <c r="F643"/>
    </row>
    <row r="644" spans="3:6" x14ac:dyDescent="0.2">
      <c r="C644"/>
      <c r="D644"/>
      <c r="E644"/>
      <c r="F644"/>
    </row>
    <row r="645" spans="3:6" x14ac:dyDescent="0.2">
      <c r="C645"/>
      <c r="D645"/>
      <c r="E645"/>
      <c r="F645"/>
    </row>
    <row r="646" spans="3:6" x14ac:dyDescent="0.2">
      <c r="C646"/>
      <c r="D646"/>
      <c r="E646"/>
      <c r="F646"/>
    </row>
    <row r="647" spans="3:6" x14ac:dyDescent="0.2">
      <c r="C647"/>
      <c r="D647"/>
      <c r="E647"/>
      <c r="F647"/>
    </row>
    <row r="648" spans="3:6" x14ac:dyDescent="0.2">
      <c r="C648"/>
      <c r="D648"/>
      <c r="E648"/>
      <c r="F648"/>
    </row>
    <row r="649" spans="3:6" x14ac:dyDescent="0.2">
      <c r="C649"/>
      <c r="D649"/>
      <c r="E649"/>
      <c r="F649"/>
    </row>
    <row r="650" spans="3:6" x14ac:dyDescent="0.2">
      <c r="C650"/>
      <c r="D650"/>
      <c r="E650"/>
      <c r="F650"/>
    </row>
    <row r="651" spans="3:6" x14ac:dyDescent="0.2">
      <c r="C651"/>
      <c r="D651"/>
      <c r="E651"/>
      <c r="F651"/>
    </row>
    <row r="652" spans="3:6" x14ac:dyDescent="0.2">
      <c r="C652"/>
      <c r="D652"/>
      <c r="E652"/>
      <c r="F652"/>
    </row>
    <row r="653" spans="3:6" x14ac:dyDescent="0.2">
      <c r="C653"/>
      <c r="D653"/>
      <c r="E653"/>
      <c r="F653"/>
    </row>
    <row r="654" spans="3:6" x14ac:dyDescent="0.2">
      <c r="C654"/>
      <c r="D654"/>
      <c r="E654"/>
      <c r="F654"/>
    </row>
    <row r="655" spans="3:6" x14ac:dyDescent="0.2">
      <c r="C655"/>
      <c r="D655"/>
      <c r="E655"/>
      <c r="F655"/>
    </row>
    <row r="656" spans="3:6" x14ac:dyDescent="0.2">
      <c r="C656"/>
      <c r="D656"/>
      <c r="E656"/>
      <c r="F656"/>
    </row>
    <row r="657" spans="3:6" x14ac:dyDescent="0.2">
      <c r="C657"/>
      <c r="D657"/>
      <c r="E657"/>
      <c r="F657"/>
    </row>
    <row r="658" spans="3:6" x14ac:dyDescent="0.2">
      <c r="C658"/>
      <c r="D658"/>
      <c r="E658"/>
      <c r="F658"/>
    </row>
    <row r="659" spans="3:6" x14ac:dyDescent="0.2">
      <c r="C659"/>
      <c r="D659"/>
      <c r="E659"/>
      <c r="F659"/>
    </row>
    <row r="660" spans="3:6" x14ac:dyDescent="0.2">
      <c r="C660"/>
      <c r="D660"/>
      <c r="E660"/>
      <c r="F660"/>
    </row>
    <row r="661" spans="3:6" x14ac:dyDescent="0.2">
      <c r="C661"/>
      <c r="D661"/>
      <c r="E661"/>
      <c r="F661"/>
    </row>
    <row r="662" spans="3:6" x14ac:dyDescent="0.2">
      <c r="C662"/>
      <c r="D662"/>
      <c r="E662"/>
      <c r="F662"/>
    </row>
    <row r="663" spans="3:6" x14ac:dyDescent="0.2">
      <c r="C663"/>
      <c r="D663"/>
      <c r="E663"/>
      <c r="F663"/>
    </row>
    <row r="664" spans="3:6" x14ac:dyDescent="0.2">
      <c r="C664"/>
      <c r="D664"/>
      <c r="E664"/>
      <c r="F664"/>
    </row>
    <row r="665" spans="3:6" x14ac:dyDescent="0.2">
      <c r="C665"/>
      <c r="D665"/>
      <c r="E665"/>
      <c r="F665"/>
    </row>
    <row r="666" spans="3:6" x14ac:dyDescent="0.2">
      <c r="C666"/>
      <c r="D666"/>
      <c r="E666"/>
      <c r="F666"/>
    </row>
    <row r="667" spans="3:6" x14ac:dyDescent="0.2">
      <c r="C667"/>
      <c r="D667"/>
      <c r="E667"/>
      <c r="F667"/>
    </row>
    <row r="668" spans="3:6" x14ac:dyDescent="0.2">
      <c r="C668"/>
      <c r="D668"/>
      <c r="E668"/>
      <c r="F668"/>
    </row>
    <row r="669" spans="3:6" x14ac:dyDescent="0.2">
      <c r="C669"/>
      <c r="D669"/>
      <c r="E669"/>
      <c r="F669"/>
    </row>
    <row r="670" spans="3:6" x14ac:dyDescent="0.2">
      <c r="C670"/>
      <c r="D670"/>
      <c r="E670"/>
      <c r="F670"/>
    </row>
    <row r="671" spans="3:6" x14ac:dyDescent="0.2">
      <c r="C671"/>
      <c r="D671"/>
      <c r="E671"/>
      <c r="F671"/>
    </row>
    <row r="672" spans="3:6" x14ac:dyDescent="0.2">
      <c r="C672"/>
      <c r="D672"/>
      <c r="E672"/>
      <c r="F672"/>
    </row>
    <row r="673" spans="3:6" x14ac:dyDescent="0.2">
      <c r="C673"/>
      <c r="D673"/>
      <c r="E673"/>
      <c r="F673"/>
    </row>
    <row r="674" spans="3:6" x14ac:dyDescent="0.2">
      <c r="C674"/>
      <c r="D674"/>
      <c r="E674"/>
      <c r="F674"/>
    </row>
    <row r="675" spans="3:6" x14ac:dyDescent="0.2">
      <c r="C675"/>
      <c r="D675"/>
      <c r="E675"/>
      <c r="F675"/>
    </row>
    <row r="676" spans="3:6" x14ac:dyDescent="0.2">
      <c r="C676"/>
      <c r="D676"/>
      <c r="E676"/>
      <c r="F676"/>
    </row>
    <row r="677" spans="3:6" x14ac:dyDescent="0.2">
      <c r="C677"/>
      <c r="D677"/>
      <c r="E677"/>
      <c r="F677"/>
    </row>
    <row r="678" spans="3:6" x14ac:dyDescent="0.2">
      <c r="C678"/>
      <c r="D678"/>
      <c r="E678"/>
      <c r="F678"/>
    </row>
    <row r="679" spans="3:6" x14ac:dyDescent="0.2">
      <c r="C679"/>
      <c r="D679"/>
      <c r="E679"/>
      <c r="F679"/>
    </row>
    <row r="680" spans="3:6" x14ac:dyDescent="0.2">
      <c r="C680"/>
      <c r="D680"/>
      <c r="E680"/>
      <c r="F680"/>
    </row>
    <row r="681" spans="3:6" x14ac:dyDescent="0.2">
      <c r="C681"/>
      <c r="D681"/>
      <c r="E681"/>
      <c r="F681"/>
    </row>
    <row r="682" spans="3:6" x14ac:dyDescent="0.2">
      <c r="C682"/>
      <c r="D682"/>
      <c r="E682"/>
      <c r="F682"/>
    </row>
    <row r="683" spans="3:6" x14ac:dyDescent="0.2">
      <c r="C683"/>
      <c r="D683"/>
      <c r="E683"/>
      <c r="F683"/>
    </row>
    <row r="684" spans="3:6" x14ac:dyDescent="0.2">
      <c r="C684"/>
      <c r="D684"/>
      <c r="E684"/>
      <c r="F684"/>
    </row>
    <row r="685" spans="3:6" x14ac:dyDescent="0.2">
      <c r="C685"/>
      <c r="D685"/>
      <c r="E685"/>
      <c r="F685"/>
    </row>
    <row r="686" spans="3:6" x14ac:dyDescent="0.2">
      <c r="C686"/>
      <c r="D686"/>
      <c r="E686"/>
      <c r="F686"/>
    </row>
    <row r="687" spans="3:6" x14ac:dyDescent="0.2">
      <c r="C687"/>
      <c r="D687"/>
      <c r="E687"/>
      <c r="F687"/>
    </row>
    <row r="688" spans="3:6" x14ac:dyDescent="0.2">
      <c r="C688"/>
      <c r="D688"/>
      <c r="E688"/>
      <c r="F688"/>
    </row>
    <row r="689" spans="3:6" x14ac:dyDescent="0.2">
      <c r="C689"/>
      <c r="D689"/>
      <c r="E689"/>
      <c r="F689"/>
    </row>
    <row r="690" spans="3:6" x14ac:dyDescent="0.2">
      <c r="C690"/>
      <c r="D690"/>
      <c r="E690"/>
      <c r="F690"/>
    </row>
    <row r="691" spans="3:6" x14ac:dyDescent="0.2">
      <c r="C691"/>
      <c r="D691"/>
      <c r="E691"/>
      <c r="F691"/>
    </row>
    <row r="692" spans="3:6" x14ac:dyDescent="0.2">
      <c r="C692"/>
      <c r="D692"/>
      <c r="E692"/>
      <c r="F692"/>
    </row>
    <row r="693" spans="3:6" x14ac:dyDescent="0.2">
      <c r="C693"/>
      <c r="D693"/>
      <c r="E693"/>
      <c r="F693"/>
    </row>
    <row r="694" spans="3:6" x14ac:dyDescent="0.2">
      <c r="C694"/>
      <c r="D694"/>
      <c r="E694"/>
      <c r="F694"/>
    </row>
    <row r="695" spans="3:6" x14ac:dyDescent="0.2">
      <c r="C695"/>
      <c r="D695"/>
      <c r="E695"/>
      <c r="F695"/>
    </row>
    <row r="696" spans="3:6" x14ac:dyDescent="0.2">
      <c r="C696"/>
      <c r="D696"/>
      <c r="E696"/>
      <c r="F696"/>
    </row>
    <row r="697" spans="3:6" x14ac:dyDescent="0.2">
      <c r="C697"/>
      <c r="D697"/>
      <c r="E697"/>
      <c r="F697"/>
    </row>
    <row r="698" spans="3:6" x14ac:dyDescent="0.2">
      <c r="C698"/>
      <c r="D698"/>
      <c r="E698"/>
      <c r="F698"/>
    </row>
    <row r="699" spans="3:6" x14ac:dyDescent="0.2">
      <c r="C699"/>
      <c r="D699"/>
      <c r="E699"/>
      <c r="F699"/>
    </row>
    <row r="700" spans="3:6" x14ac:dyDescent="0.2">
      <c r="C700"/>
      <c r="D700"/>
      <c r="E700"/>
      <c r="F700"/>
    </row>
    <row r="701" spans="3:6" x14ac:dyDescent="0.2">
      <c r="C701"/>
      <c r="D701"/>
      <c r="E701"/>
      <c r="F701"/>
    </row>
    <row r="702" spans="3:6" x14ac:dyDescent="0.2">
      <c r="C702"/>
      <c r="D702"/>
      <c r="E702"/>
      <c r="F702"/>
    </row>
    <row r="703" spans="3:6" x14ac:dyDescent="0.2">
      <c r="C703"/>
      <c r="D703"/>
      <c r="E703"/>
      <c r="F703"/>
    </row>
    <row r="704" spans="3:6" x14ac:dyDescent="0.2">
      <c r="C704"/>
      <c r="D704"/>
      <c r="E704"/>
      <c r="F704"/>
    </row>
    <row r="705" spans="3:6" x14ac:dyDescent="0.2">
      <c r="C705"/>
      <c r="D705"/>
      <c r="E705"/>
      <c r="F705"/>
    </row>
    <row r="706" spans="3:6" x14ac:dyDescent="0.2">
      <c r="C706"/>
      <c r="D706"/>
      <c r="E706"/>
      <c r="F706"/>
    </row>
    <row r="707" spans="3:6" x14ac:dyDescent="0.2">
      <c r="C707"/>
      <c r="D707"/>
      <c r="E707"/>
      <c r="F707"/>
    </row>
    <row r="708" spans="3:6" x14ac:dyDescent="0.2">
      <c r="C708"/>
      <c r="D708"/>
      <c r="E708"/>
      <c r="F708"/>
    </row>
    <row r="709" spans="3:6" x14ac:dyDescent="0.2">
      <c r="C709"/>
      <c r="D709"/>
      <c r="E709"/>
      <c r="F709"/>
    </row>
    <row r="710" spans="3:6" x14ac:dyDescent="0.2">
      <c r="C710"/>
      <c r="D710"/>
      <c r="E710"/>
      <c r="F710"/>
    </row>
    <row r="711" spans="3:6" x14ac:dyDescent="0.2">
      <c r="C711"/>
      <c r="D711"/>
      <c r="E711"/>
      <c r="F711"/>
    </row>
    <row r="712" spans="3:6" x14ac:dyDescent="0.2">
      <c r="C712"/>
      <c r="D712"/>
      <c r="E712"/>
      <c r="F712"/>
    </row>
    <row r="713" spans="3:6" x14ac:dyDescent="0.2">
      <c r="C713"/>
      <c r="D713"/>
      <c r="E713"/>
      <c r="F713"/>
    </row>
    <row r="714" spans="3:6" x14ac:dyDescent="0.2">
      <c r="C714"/>
      <c r="D714"/>
      <c r="E714"/>
      <c r="F714"/>
    </row>
    <row r="715" spans="3:6" x14ac:dyDescent="0.2">
      <c r="C715"/>
      <c r="D715"/>
      <c r="E715"/>
      <c r="F715"/>
    </row>
    <row r="716" spans="3:6" x14ac:dyDescent="0.2">
      <c r="C716"/>
      <c r="D716"/>
      <c r="E716"/>
      <c r="F716"/>
    </row>
    <row r="717" spans="3:6" x14ac:dyDescent="0.2">
      <c r="C717"/>
      <c r="D717"/>
      <c r="E717"/>
      <c r="F717"/>
    </row>
    <row r="718" spans="3:6" x14ac:dyDescent="0.2">
      <c r="C718"/>
      <c r="D718"/>
      <c r="E718"/>
      <c r="F718"/>
    </row>
    <row r="719" spans="3:6" x14ac:dyDescent="0.2">
      <c r="C719"/>
      <c r="D719"/>
      <c r="E719"/>
      <c r="F719"/>
    </row>
    <row r="720" spans="3:6" x14ac:dyDescent="0.2">
      <c r="C720"/>
      <c r="D720"/>
      <c r="E720"/>
      <c r="F720"/>
    </row>
    <row r="721" spans="3:6" x14ac:dyDescent="0.2">
      <c r="C721"/>
      <c r="D721"/>
      <c r="E721"/>
      <c r="F721"/>
    </row>
    <row r="722" spans="3:6" x14ac:dyDescent="0.2">
      <c r="C722"/>
      <c r="D722"/>
      <c r="E722"/>
      <c r="F722"/>
    </row>
    <row r="723" spans="3:6" x14ac:dyDescent="0.2">
      <c r="C723"/>
      <c r="D723"/>
      <c r="E723"/>
      <c r="F723"/>
    </row>
    <row r="724" spans="3:6" x14ac:dyDescent="0.2">
      <c r="C724"/>
      <c r="D724"/>
      <c r="E724"/>
      <c r="F724"/>
    </row>
    <row r="725" spans="3:6" x14ac:dyDescent="0.2">
      <c r="C725"/>
      <c r="D725"/>
      <c r="E725"/>
      <c r="F725"/>
    </row>
    <row r="726" spans="3:6" x14ac:dyDescent="0.2">
      <c r="C726"/>
      <c r="D726"/>
      <c r="E726"/>
      <c r="F726"/>
    </row>
    <row r="727" spans="3:6" x14ac:dyDescent="0.2">
      <c r="C727"/>
      <c r="D727"/>
      <c r="E727"/>
      <c r="F727"/>
    </row>
    <row r="728" spans="3:6" x14ac:dyDescent="0.2">
      <c r="C728"/>
      <c r="D728"/>
      <c r="E728"/>
      <c r="F728"/>
    </row>
    <row r="729" spans="3:6" x14ac:dyDescent="0.2">
      <c r="C729"/>
      <c r="D729"/>
      <c r="E729"/>
      <c r="F729"/>
    </row>
    <row r="730" spans="3:6" x14ac:dyDescent="0.2">
      <c r="C730"/>
      <c r="D730"/>
      <c r="E730"/>
      <c r="F730"/>
    </row>
    <row r="731" spans="3:6" x14ac:dyDescent="0.2">
      <c r="C731"/>
      <c r="D731"/>
      <c r="E731"/>
      <c r="F731"/>
    </row>
    <row r="732" spans="3:6" x14ac:dyDescent="0.2">
      <c r="C732"/>
      <c r="D732"/>
      <c r="E732"/>
      <c r="F732"/>
    </row>
    <row r="733" spans="3:6" x14ac:dyDescent="0.2">
      <c r="C733"/>
      <c r="D733"/>
      <c r="E733"/>
      <c r="F733"/>
    </row>
    <row r="734" spans="3:6" x14ac:dyDescent="0.2">
      <c r="C734"/>
      <c r="D734"/>
      <c r="E734"/>
      <c r="F734"/>
    </row>
    <row r="735" spans="3:6" x14ac:dyDescent="0.2">
      <c r="C735"/>
      <c r="D735"/>
      <c r="E735"/>
      <c r="F735"/>
    </row>
    <row r="736" spans="3:6" x14ac:dyDescent="0.2">
      <c r="C736"/>
      <c r="D736"/>
      <c r="E736"/>
      <c r="F736"/>
    </row>
    <row r="737" spans="3:6" x14ac:dyDescent="0.2">
      <c r="C737"/>
      <c r="D737"/>
      <c r="E737"/>
      <c r="F737"/>
    </row>
    <row r="738" spans="3:6" x14ac:dyDescent="0.2">
      <c r="C738"/>
      <c r="D738"/>
      <c r="E738"/>
      <c r="F738"/>
    </row>
    <row r="739" spans="3:6" x14ac:dyDescent="0.2">
      <c r="C739"/>
      <c r="D739"/>
      <c r="E739"/>
      <c r="F739"/>
    </row>
    <row r="740" spans="3:6" x14ac:dyDescent="0.2">
      <c r="C740"/>
      <c r="D740"/>
      <c r="E740"/>
      <c r="F740"/>
    </row>
    <row r="741" spans="3:6" x14ac:dyDescent="0.2">
      <c r="C741"/>
      <c r="D741"/>
      <c r="E741"/>
      <c r="F741"/>
    </row>
    <row r="742" spans="3:6" x14ac:dyDescent="0.2">
      <c r="C742"/>
      <c r="D742"/>
      <c r="E742"/>
      <c r="F742"/>
    </row>
    <row r="743" spans="3:6" x14ac:dyDescent="0.2">
      <c r="C743"/>
      <c r="D743"/>
      <c r="E743"/>
      <c r="F743"/>
    </row>
    <row r="744" spans="3:6" x14ac:dyDescent="0.2">
      <c r="C744"/>
      <c r="D744"/>
      <c r="E744"/>
      <c r="F744"/>
    </row>
    <row r="745" spans="3:6" x14ac:dyDescent="0.2">
      <c r="C745"/>
      <c r="D745"/>
      <c r="E745"/>
      <c r="F745"/>
    </row>
    <row r="746" spans="3:6" x14ac:dyDescent="0.2">
      <c r="C746"/>
      <c r="D746"/>
      <c r="E746"/>
      <c r="F746"/>
    </row>
    <row r="747" spans="3:6" x14ac:dyDescent="0.2">
      <c r="C747"/>
      <c r="D747"/>
      <c r="E747"/>
      <c r="F747"/>
    </row>
    <row r="748" spans="3:6" x14ac:dyDescent="0.2">
      <c r="C748"/>
      <c r="D748"/>
      <c r="E748"/>
      <c r="F748"/>
    </row>
    <row r="749" spans="3:6" x14ac:dyDescent="0.2">
      <c r="C749"/>
      <c r="D749"/>
      <c r="E749"/>
      <c r="F749"/>
    </row>
    <row r="750" spans="3:6" x14ac:dyDescent="0.2">
      <c r="C750"/>
      <c r="D750"/>
      <c r="E750"/>
      <c r="F750"/>
    </row>
    <row r="751" spans="3:6" x14ac:dyDescent="0.2">
      <c r="C751"/>
      <c r="D751"/>
      <c r="E751"/>
      <c r="F751"/>
    </row>
    <row r="752" spans="3:6" x14ac:dyDescent="0.2">
      <c r="C752"/>
      <c r="D752"/>
      <c r="E752"/>
      <c r="F752"/>
    </row>
    <row r="753" spans="3:6" x14ac:dyDescent="0.2">
      <c r="C753"/>
      <c r="D753"/>
      <c r="E753"/>
      <c r="F753"/>
    </row>
    <row r="754" spans="3:6" x14ac:dyDescent="0.2">
      <c r="C754"/>
      <c r="D754"/>
      <c r="E754"/>
      <c r="F754"/>
    </row>
    <row r="755" spans="3:6" x14ac:dyDescent="0.2">
      <c r="C755"/>
      <c r="D755"/>
      <c r="E755"/>
      <c r="F755"/>
    </row>
    <row r="756" spans="3:6" x14ac:dyDescent="0.2">
      <c r="C756"/>
      <c r="D756"/>
      <c r="E756"/>
      <c r="F756"/>
    </row>
    <row r="757" spans="3:6" x14ac:dyDescent="0.2">
      <c r="C757"/>
      <c r="D757"/>
      <c r="E757"/>
      <c r="F757"/>
    </row>
    <row r="758" spans="3:6" x14ac:dyDescent="0.2">
      <c r="C758"/>
      <c r="D758"/>
      <c r="E758"/>
      <c r="F758"/>
    </row>
    <row r="759" spans="3:6" x14ac:dyDescent="0.2">
      <c r="C759"/>
      <c r="D759"/>
      <c r="E759"/>
      <c r="F759"/>
    </row>
    <row r="760" spans="3:6" x14ac:dyDescent="0.2">
      <c r="C760"/>
      <c r="D760"/>
      <c r="E760"/>
      <c r="F760"/>
    </row>
    <row r="761" spans="3:6" x14ac:dyDescent="0.2">
      <c r="C761"/>
      <c r="D761"/>
      <c r="E761"/>
      <c r="F761"/>
    </row>
    <row r="762" spans="3:6" x14ac:dyDescent="0.2">
      <c r="C762"/>
      <c r="D762"/>
      <c r="E762"/>
      <c r="F762"/>
    </row>
    <row r="763" spans="3:6" x14ac:dyDescent="0.2">
      <c r="C763"/>
      <c r="D763"/>
      <c r="E763"/>
      <c r="F763"/>
    </row>
    <row r="764" spans="3:6" x14ac:dyDescent="0.2">
      <c r="C764"/>
      <c r="D764"/>
      <c r="E764"/>
      <c r="F764"/>
    </row>
    <row r="765" spans="3:6" x14ac:dyDescent="0.2">
      <c r="C765"/>
      <c r="D765"/>
      <c r="E765"/>
      <c r="F765"/>
    </row>
    <row r="766" spans="3:6" x14ac:dyDescent="0.2">
      <c r="C766"/>
      <c r="D766"/>
      <c r="E766"/>
      <c r="F766"/>
    </row>
    <row r="767" spans="3:6" x14ac:dyDescent="0.2">
      <c r="C767"/>
      <c r="D767"/>
      <c r="E767"/>
      <c r="F767"/>
    </row>
    <row r="768" spans="3:6" x14ac:dyDescent="0.2">
      <c r="C768"/>
      <c r="D768"/>
      <c r="E768"/>
      <c r="F768"/>
    </row>
    <row r="769" spans="3:6" x14ac:dyDescent="0.2">
      <c r="C769"/>
      <c r="D769"/>
      <c r="E769"/>
      <c r="F769"/>
    </row>
    <row r="770" spans="3:6" x14ac:dyDescent="0.2">
      <c r="C770"/>
      <c r="D770"/>
      <c r="E770"/>
      <c r="F770"/>
    </row>
    <row r="771" spans="3:6" x14ac:dyDescent="0.2">
      <c r="C771"/>
      <c r="D771"/>
      <c r="E771"/>
      <c r="F771"/>
    </row>
    <row r="772" spans="3:6" x14ac:dyDescent="0.2">
      <c r="C772"/>
      <c r="D772"/>
      <c r="E772"/>
      <c r="F772"/>
    </row>
    <row r="773" spans="3:6" x14ac:dyDescent="0.2">
      <c r="C773"/>
      <c r="D773"/>
      <c r="E773"/>
      <c r="F773"/>
    </row>
    <row r="774" spans="3:6" x14ac:dyDescent="0.2">
      <c r="C774"/>
      <c r="D774"/>
      <c r="E774"/>
      <c r="F774"/>
    </row>
    <row r="775" spans="3:6" x14ac:dyDescent="0.2">
      <c r="C775"/>
      <c r="D775"/>
      <c r="E775"/>
      <c r="F775"/>
    </row>
    <row r="776" spans="3:6" x14ac:dyDescent="0.2">
      <c r="C776"/>
      <c r="D776"/>
      <c r="E776"/>
      <c r="F776"/>
    </row>
    <row r="777" spans="3:6" x14ac:dyDescent="0.2">
      <c r="C777"/>
      <c r="D777"/>
      <c r="E777"/>
      <c r="F777"/>
    </row>
    <row r="778" spans="3:6" x14ac:dyDescent="0.2">
      <c r="C778"/>
      <c r="D778"/>
      <c r="E778"/>
      <c r="F778"/>
    </row>
    <row r="779" spans="3:6" x14ac:dyDescent="0.2">
      <c r="C779"/>
      <c r="D779"/>
      <c r="E779"/>
      <c r="F779"/>
    </row>
    <row r="780" spans="3:6" x14ac:dyDescent="0.2">
      <c r="C780"/>
      <c r="D780"/>
      <c r="E780"/>
      <c r="F780"/>
    </row>
    <row r="781" spans="3:6" x14ac:dyDescent="0.2">
      <c r="C781"/>
      <c r="D781"/>
      <c r="E781"/>
      <c r="F781"/>
    </row>
    <row r="782" spans="3:6" x14ac:dyDescent="0.2">
      <c r="C782"/>
      <c r="D782"/>
      <c r="E782"/>
      <c r="F782"/>
    </row>
    <row r="783" spans="3:6" x14ac:dyDescent="0.2">
      <c r="C783"/>
      <c r="D783"/>
      <c r="E783"/>
      <c r="F783"/>
    </row>
    <row r="784" spans="3:6" x14ac:dyDescent="0.2">
      <c r="C784"/>
      <c r="D784"/>
      <c r="E784"/>
      <c r="F784"/>
    </row>
    <row r="785" spans="3:6" x14ac:dyDescent="0.2">
      <c r="C785"/>
      <c r="D785"/>
      <c r="E785"/>
      <c r="F785"/>
    </row>
    <row r="786" spans="3:6" x14ac:dyDescent="0.2">
      <c r="C786"/>
      <c r="D786"/>
      <c r="E786"/>
      <c r="F786"/>
    </row>
    <row r="787" spans="3:6" x14ac:dyDescent="0.2">
      <c r="C787"/>
      <c r="D787"/>
      <c r="E787"/>
      <c r="F787"/>
    </row>
    <row r="788" spans="3:6" x14ac:dyDescent="0.2">
      <c r="C788"/>
      <c r="D788"/>
      <c r="E788"/>
      <c r="F788"/>
    </row>
    <row r="789" spans="3:6" x14ac:dyDescent="0.2">
      <c r="C789"/>
      <c r="D789"/>
      <c r="E789"/>
      <c r="F789"/>
    </row>
    <row r="790" spans="3:6" x14ac:dyDescent="0.2">
      <c r="C790"/>
      <c r="D790"/>
      <c r="E790"/>
      <c r="F790"/>
    </row>
    <row r="791" spans="3:6" x14ac:dyDescent="0.2">
      <c r="C791"/>
      <c r="D791"/>
      <c r="E791"/>
      <c r="F791"/>
    </row>
    <row r="792" spans="3:6" x14ac:dyDescent="0.2">
      <c r="C792"/>
      <c r="D792"/>
      <c r="E792"/>
      <c r="F792"/>
    </row>
    <row r="793" spans="3:6" x14ac:dyDescent="0.2">
      <c r="C793"/>
      <c r="D793"/>
      <c r="E793"/>
      <c r="F793"/>
    </row>
    <row r="794" spans="3:6" x14ac:dyDescent="0.2">
      <c r="C794"/>
      <c r="D794"/>
      <c r="E794"/>
      <c r="F794"/>
    </row>
    <row r="795" spans="3:6" x14ac:dyDescent="0.2">
      <c r="C795"/>
      <c r="D795"/>
      <c r="E795"/>
      <c r="F795"/>
    </row>
    <row r="796" spans="3:6" x14ac:dyDescent="0.2">
      <c r="C796"/>
      <c r="D796"/>
      <c r="E796"/>
      <c r="F796"/>
    </row>
    <row r="797" spans="3:6" x14ac:dyDescent="0.2">
      <c r="C797"/>
      <c r="D797"/>
      <c r="E797"/>
      <c r="F797"/>
    </row>
    <row r="798" spans="3:6" x14ac:dyDescent="0.2">
      <c r="C798"/>
      <c r="D798"/>
      <c r="E798"/>
      <c r="F798"/>
    </row>
    <row r="799" spans="3:6" x14ac:dyDescent="0.2">
      <c r="C799"/>
      <c r="D799"/>
      <c r="E799"/>
      <c r="F799"/>
    </row>
    <row r="800" spans="3:6" x14ac:dyDescent="0.2">
      <c r="C800"/>
      <c r="D800"/>
      <c r="E800"/>
      <c r="F800"/>
    </row>
    <row r="801" spans="3:6" x14ac:dyDescent="0.2">
      <c r="C801"/>
      <c r="D801"/>
      <c r="E801"/>
      <c r="F801"/>
    </row>
    <row r="802" spans="3:6" x14ac:dyDescent="0.2">
      <c r="C802"/>
      <c r="D802"/>
      <c r="E802"/>
      <c r="F802"/>
    </row>
    <row r="803" spans="3:6" x14ac:dyDescent="0.2">
      <c r="C803"/>
      <c r="D803"/>
      <c r="E803"/>
      <c r="F803"/>
    </row>
    <row r="804" spans="3:6" x14ac:dyDescent="0.2">
      <c r="C804"/>
      <c r="D804"/>
      <c r="E804"/>
      <c r="F804"/>
    </row>
    <row r="805" spans="3:6" x14ac:dyDescent="0.2">
      <c r="C805"/>
      <c r="D805"/>
      <c r="E805"/>
      <c r="F805"/>
    </row>
    <row r="806" spans="3:6" x14ac:dyDescent="0.2">
      <c r="C806"/>
      <c r="D806"/>
      <c r="E806"/>
      <c r="F806"/>
    </row>
    <row r="807" spans="3:6" x14ac:dyDescent="0.2">
      <c r="C807"/>
      <c r="D807"/>
      <c r="E807"/>
      <c r="F807"/>
    </row>
    <row r="808" spans="3:6" x14ac:dyDescent="0.2">
      <c r="C808"/>
      <c r="D808"/>
      <c r="E808"/>
      <c r="F808"/>
    </row>
    <row r="809" spans="3:6" x14ac:dyDescent="0.2">
      <c r="C809"/>
      <c r="D809"/>
      <c r="E809"/>
      <c r="F809"/>
    </row>
    <row r="810" spans="3:6" x14ac:dyDescent="0.2">
      <c r="C810"/>
      <c r="D810"/>
      <c r="E810"/>
      <c r="F810"/>
    </row>
    <row r="811" spans="3:6" x14ac:dyDescent="0.2">
      <c r="C811"/>
      <c r="D811"/>
      <c r="E811"/>
      <c r="F811"/>
    </row>
    <row r="812" spans="3:6" x14ac:dyDescent="0.2">
      <c r="C812"/>
      <c r="D812"/>
      <c r="E812"/>
      <c r="F812"/>
    </row>
    <row r="813" spans="3:6" x14ac:dyDescent="0.2">
      <c r="C813"/>
      <c r="D813"/>
      <c r="E813"/>
      <c r="F813"/>
    </row>
    <row r="814" spans="3:6" x14ac:dyDescent="0.2">
      <c r="C814"/>
      <c r="D814"/>
      <c r="E814"/>
      <c r="F814"/>
    </row>
    <row r="815" spans="3:6" x14ac:dyDescent="0.2">
      <c r="C815"/>
      <c r="D815"/>
      <c r="E815"/>
      <c r="F815"/>
    </row>
    <row r="816" spans="3:6" x14ac:dyDescent="0.2">
      <c r="C816"/>
      <c r="D816"/>
      <c r="E816"/>
      <c r="F816"/>
    </row>
    <row r="817" spans="3:6" x14ac:dyDescent="0.2">
      <c r="C817"/>
      <c r="D817"/>
      <c r="E817"/>
      <c r="F817"/>
    </row>
    <row r="818" spans="3:6" x14ac:dyDescent="0.2">
      <c r="C818"/>
      <c r="D818"/>
      <c r="E818"/>
      <c r="F818"/>
    </row>
    <row r="819" spans="3:6" x14ac:dyDescent="0.2">
      <c r="C819"/>
      <c r="D819"/>
      <c r="E819"/>
      <c r="F819"/>
    </row>
    <row r="820" spans="3:6" x14ac:dyDescent="0.2">
      <c r="C820"/>
      <c r="D820"/>
      <c r="E820"/>
      <c r="F820"/>
    </row>
    <row r="821" spans="3:6" x14ac:dyDescent="0.2">
      <c r="C821"/>
      <c r="D821"/>
      <c r="E821"/>
      <c r="F821"/>
    </row>
    <row r="822" spans="3:6" x14ac:dyDescent="0.2">
      <c r="C822"/>
      <c r="D822"/>
      <c r="E822"/>
      <c r="F822"/>
    </row>
    <row r="823" spans="3:6" x14ac:dyDescent="0.2">
      <c r="C823"/>
      <c r="D823"/>
      <c r="E823"/>
      <c r="F823"/>
    </row>
    <row r="824" spans="3:6" x14ac:dyDescent="0.2">
      <c r="C824"/>
      <c r="D824"/>
      <c r="E824"/>
      <c r="F824"/>
    </row>
    <row r="825" spans="3:6" x14ac:dyDescent="0.2">
      <c r="C825"/>
      <c r="D825"/>
      <c r="E825"/>
      <c r="F825"/>
    </row>
    <row r="826" spans="3:6" x14ac:dyDescent="0.2">
      <c r="C826"/>
      <c r="D826"/>
      <c r="E826"/>
      <c r="F826"/>
    </row>
    <row r="827" spans="3:6" x14ac:dyDescent="0.2">
      <c r="C827"/>
      <c r="D827"/>
      <c r="E827"/>
      <c r="F827"/>
    </row>
    <row r="828" spans="3:6" x14ac:dyDescent="0.2">
      <c r="C828"/>
      <c r="D828"/>
      <c r="E828"/>
      <c r="F828"/>
    </row>
    <row r="829" spans="3:6" x14ac:dyDescent="0.2">
      <c r="C829"/>
      <c r="D829"/>
      <c r="E829"/>
      <c r="F829"/>
    </row>
    <row r="830" spans="3:6" x14ac:dyDescent="0.2">
      <c r="C830"/>
      <c r="D830"/>
      <c r="E830"/>
      <c r="F830"/>
    </row>
    <row r="831" spans="3:6" x14ac:dyDescent="0.2">
      <c r="C831"/>
      <c r="D831"/>
      <c r="E831"/>
      <c r="F831"/>
    </row>
    <row r="832" spans="3:6" x14ac:dyDescent="0.2">
      <c r="C832"/>
      <c r="D832"/>
      <c r="E832"/>
      <c r="F832"/>
    </row>
    <row r="833" spans="3:6" x14ac:dyDescent="0.2">
      <c r="C833"/>
      <c r="D833"/>
      <c r="E833"/>
      <c r="F833"/>
    </row>
    <row r="834" spans="3:6" x14ac:dyDescent="0.2">
      <c r="C834"/>
      <c r="D834"/>
      <c r="E834"/>
      <c r="F834"/>
    </row>
    <row r="835" spans="3:6" x14ac:dyDescent="0.2">
      <c r="C835"/>
      <c r="D835"/>
      <c r="E835"/>
      <c r="F835"/>
    </row>
    <row r="836" spans="3:6" x14ac:dyDescent="0.2">
      <c r="C836"/>
      <c r="D836"/>
      <c r="E836"/>
      <c r="F836"/>
    </row>
    <row r="837" spans="3:6" x14ac:dyDescent="0.2">
      <c r="C837"/>
      <c r="D837"/>
      <c r="E837"/>
      <c r="F837"/>
    </row>
    <row r="838" spans="3:6" x14ac:dyDescent="0.2">
      <c r="C838"/>
      <c r="D838"/>
      <c r="E838"/>
      <c r="F838"/>
    </row>
    <row r="839" spans="3:6" x14ac:dyDescent="0.2">
      <c r="C839"/>
      <c r="D839"/>
      <c r="E839"/>
      <c r="F839"/>
    </row>
    <row r="840" spans="3:6" x14ac:dyDescent="0.2">
      <c r="C840"/>
      <c r="D840"/>
      <c r="E840"/>
      <c r="F840"/>
    </row>
    <row r="841" spans="3:6" x14ac:dyDescent="0.2">
      <c r="C841"/>
      <c r="D841"/>
      <c r="E841"/>
      <c r="F841"/>
    </row>
    <row r="842" spans="3:6" x14ac:dyDescent="0.2">
      <c r="C842"/>
      <c r="D842"/>
      <c r="E842"/>
      <c r="F842"/>
    </row>
    <row r="843" spans="3:6" x14ac:dyDescent="0.2">
      <c r="C843"/>
      <c r="D843"/>
      <c r="E843"/>
      <c r="F843"/>
    </row>
    <row r="844" spans="3:6" x14ac:dyDescent="0.2">
      <c r="C844"/>
      <c r="D844"/>
      <c r="E844"/>
      <c r="F844"/>
    </row>
    <row r="845" spans="3:6" x14ac:dyDescent="0.2">
      <c r="C845"/>
      <c r="D845"/>
      <c r="E845"/>
      <c r="F845"/>
    </row>
    <row r="846" spans="3:6" x14ac:dyDescent="0.2">
      <c r="C846"/>
      <c r="D846"/>
      <c r="E846"/>
      <c r="F846"/>
    </row>
    <row r="847" spans="3:6" x14ac:dyDescent="0.2">
      <c r="C847"/>
      <c r="D847"/>
      <c r="E847"/>
      <c r="F847"/>
    </row>
    <row r="848" spans="3:6" x14ac:dyDescent="0.2">
      <c r="C848"/>
      <c r="D848"/>
      <c r="E848"/>
      <c r="F848"/>
    </row>
    <row r="849" spans="3:6" x14ac:dyDescent="0.2">
      <c r="C849"/>
      <c r="D849"/>
      <c r="E849"/>
      <c r="F849"/>
    </row>
    <row r="850" spans="3:6" x14ac:dyDescent="0.2">
      <c r="C850"/>
      <c r="D850"/>
      <c r="E850"/>
      <c r="F850"/>
    </row>
    <row r="851" spans="3:6" x14ac:dyDescent="0.2">
      <c r="C851"/>
      <c r="D851"/>
      <c r="E851"/>
      <c r="F851"/>
    </row>
    <row r="852" spans="3:6" x14ac:dyDescent="0.2">
      <c r="C852"/>
      <c r="D852"/>
      <c r="E852"/>
      <c r="F852"/>
    </row>
    <row r="853" spans="3:6" x14ac:dyDescent="0.2">
      <c r="C853"/>
      <c r="D853"/>
      <c r="E853"/>
      <c r="F853"/>
    </row>
    <row r="854" spans="3:6" x14ac:dyDescent="0.2">
      <c r="C854"/>
      <c r="D854"/>
      <c r="E854"/>
      <c r="F854"/>
    </row>
    <row r="855" spans="3:6" x14ac:dyDescent="0.2">
      <c r="C855"/>
      <c r="D855"/>
      <c r="E855"/>
      <c r="F855"/>
    </row>
    <row r="856" spans="3:6" x14ac:dyDescent="0.2">
      <c r="C856"/>
      <c r="D856"/>
      <c r="E856"/>
      <c r="F856"/>
    </row>
    <row r="857" spans="3:6" x14ac:dyDescent="0.2">
      <c r="C857"/>
      <c r="D857"/>
      <c r="E857"/>
      <c r="F857"/>
    </row>
    <row r="858" spans="3:6" x14ac:dyDescent="0.2">
      <c r="C858"/>
      <c r="D858"/>
      <c r="E858"/>
      <c r="F858"/>
    </row>
    <row r="859" spans="3:6" x14ac:dyDescent="0.2">
      <c r="C859"/>
      <c r="D859"/>
      <c r="E859"/>
      <c r="F859"/>
    </row>
    <row r="860" spans="3:6" x14ac:dyDescent="0.2">
      <c r="C860"/>
      <c r="D860"/>
      <c r="E860"/>
      <c r="F860"/>
    </row>
    <row r="861" spans="3:6" x14ac:dyDescent="0.2">
      <c r="C861"/>
      <c r="D861"/>
      <c r="E861"/>
      <c r="F861"/>
    </row>
    <row r="862" spans="3:6" x14ac:dyDescent="0.2">
      <c r="C862"/>
      <c r="D862"/>
      <c r="E862"/>
      <c r="F862"/>
    </row>
    <row r="863" spans="3:6" x14ac:dyDescent="0.2">
      <c r="C863"/>
      <c r="D863"/>
      <c r="E863"/>
      <c r="F863"/>
    </row>
    <row r="864" spans="3:6" x14ac:dyDescent="0.2">
      <c r="C864"/>
      <c r="D864"/>
      <c r="E864"/>
      <c r="F864"/>
    </row>
    <row r="865" spans="3:6" x14ac:dyDescent="0.2">
      <c r="C865"/>
      <c r="D865"/>
      <c r="E865"/>
      <c r="F865"/>
    </row>
    <row r="866" spans="3:6" x14ac:dyDescent="0.2">
      <c r="C866"/>
      <c r="D866"/>
      <c r="E866"/>
      <c r="F866"/>
    </row>
    <row r="867" spans="3:6" x14ac:dyDescent="0.2">
      <c r="C867"/>
      <c r="D867"/>
      <c r="E867"/>
      <c r="F867"/>
    </row>
    <row r="868" spans="3:6" x14ac:dyDescent="0.2">
      <c r="C868"/>
      <c r="D868"/>
      <c r="E868"/>
      <c r="F868"/>
    </row>
    <row r="869" spans="3:6" x14ac:dyDescent="0.2">
      <c r="C869"/>
      <c r="D869"/>
      <c r="E869"/>
      <c r="F869"/>
    </row>
    <row r="870" spans="3:6" x14ac:dyDescent="0.2">
      <c r="C870"/>
      <c r="D870"/>
      <c r="E870"/>
      <c r="F870"/>
    </row>
    <row r="871" spans="3:6" x14ac:dyDescent="0.2">
      <c r="C871"/>
      <c r="D871"/>
      <c r="E871"/>
      <c r="F871"/>
    </row>
    <row r="872" spans="3:6" x14ac:dyDescent="0.2">
      <c r="C872"/>
      <c r="D872"/>
      <c r="E872"/>
      <c r="F872"/>
    </row>
    <row r="873" spans="3:6" x14ac:dyDescent="0.2">
      <c r="C873"/>
      <c r="D873"/>
      <c r="E873"/>
      <c r="F873"/>
    </row>
    <row r="874" spans="3:6" x14ac:dyDescent="0.2">
      <c r="C874"/>
      <c r="D874"/>
      <c r="E874"/>
      <c r="F874"/>
    </row>
    <row r="875" spans="3:6" x14ac:dyDescent="0.2">
      <c r="C875"/>
      <c r="D875"/>
      <c r="E875"/>
      <c r="F875"/>
    </row>
    <row r="876" spans="3:6" x14ac:dyDescent="0.2">
      <c r="C876"/>
      <c r="D876"/>
      <c r="E876"/>
      <c r="F876"/>
    </row>
    <row r="877" spans="3:6" x14ac:dyDescent="0.2">
      <c r="C877"/>
      <c r="D877"/>
      <c r="E877"/>
      <c r="F877"/>
    </row>
    <row r="878" spans="3:6" x14ac:dyDescent="0.2">
      <c r="C878"/>
      <c r="D878"/>
      <c r="E878"/>
      <c r="F878"/>
    </row>
    <row r="879" spans="3:6" x14ac:dyDescent="0.2">
      <c r="C879"/>
      <c r="D879"/>
      <c r="E879"/>
      <c r="F879"/>
    </row>
    <row r="880" spans="3:6" x14ac:dyDescent="0.2">
      <c r="C880"/>
      <c r="D880"/>
      <c r="E880"/>
      <c r="F880"/>
    </row>
    <row r="881" spans="3:6" x14ac:dyDescent="0.2">
      <c r="C881"/>
      <c r="D881"/>
      <c r="E881"/>
      <c r="F881"/>
    </row>
    <row r="882" spans="3:6" x14ac:dyDescent="0.2">
      <c r="C882"/>
      <c r="D882"/>
      <c r="E882"/>
      <c r="F882"/>
    </row>
    <row r="883" spans="3:6" x14ac:dyDescent="0.2">
      <c r="C883"/>
      <c r="D883"/>
      <c r="E883"/>
      <c r="F883"/>
    </row>
    <row r="884" spans="3:6" x14ac:dyDescent="0.2">
      <c r="C884"/>
      <c r="D884"/>
      <c r="E884"/>
      <c r="F884"/>
    </row>
    <row r="885" spans="3:6" x14ac:dyDescent="0.2">
      <c r="C885"/>
      <c r="D885"/>
      <c r="E885"/>
      <c r="F885"/>
    </row>
    <row r="886" spans="3:6" x14ac:dyDescent="0.2">
      <c r="C886"/>
      <c r="D886"/>
      <c r="E886"/>
      <c r="F886"/>
    </row>
    <row r="887" spans="3:6" x14ac:dyDescent="0.2">
      <c r="C887"/>
      <c r="D887"/>
      <c r="E887"/>
      <c r="F887"/>
    </row>
    <row r="888" spans="3:6" x14ac:dyDescent="0.2">
      <c r="C888"/>
      <c r="D888"/>
      <c r="E888"/>
      <c r="F888"/>
    </row>
    <row r="889" spans="3:6" x14ac:dyDescent="0.2">
      <c r="C889"/>
      <c r="D889"/>
      <c r="E889"/>
      <c r="F889"/>
    </row>
    <row r="890" spans="3:6" x14ac:dyDescent="0.2">
      <c r="C890"/>
      <c r="D890"/>
      <c r="E890"/>
      <c r="F890"/>
    </row>
    <row r="891" spans="3:6" x14ac:dyDescent="0.2">
      <c r="C891"/>
      <c r="D891"/>
      <c r="E891"/>
      <c r="F891"/>
    </row>
    <row r="892" spans="3:6" x14ac:dyDescent="0.2">
      <c r="C892"/>
      <c r="D892"/>
      <c r="E892"/>
      <c r="F892"/>
    </row>
    <row r="893" spans="3:6" x14ac:dyDescent="0.2">
      <c r="C893"/>
      <c r="D893"/>
      <c r="E893"/>
      <c r="F893"/>
    </row>
    <row r="894" spans="3:6" x14ac:dyDescent="0.2">
      <c r="C894"/>
      <c r="D894"/>
      <c r="E894"/>
      <c r="F894"/>
    </row>
    <row r="895" spans="3:6" x14ac:dyDescent="0.2">
      <c r="C895"/>
      <c r="D895"/>
      <c r="E895"/>
      <c r="F895"/>
    </row>
    <row r="896" spans="3:6" x14ac:dyDescent="0.2">
      <c r="C896"/>
      <c r="D896"/>
      <c r="E896"/>
      <c r="F896"/>
    </row>
    <row r="897" spans="3:6" x14ac:dyDescent="0.2">
      <c r="C897"/>
      <c r="D897"/>
      <c r="E897"/>
      <c r="F897"/>
    </row>
    <row r="898" spans="3:6" x14ac:dyDescent="0.2">
      <c r="C898"/>
      <c r="D898"/>
      <c r="E898"/>
      <c r="F898"/>
    </row>
    <row r="899" spans="3:6" x14ac:dyDescent="0.2">
      <c r="C899"/>
      <c r="D899"/>
      <c r="E899"/>
      <c r="F899"/>
    </row>
    <row r="900" spans="3:6" x14ac:dyDescent="0.2">
      <c r="C900"/>
      <c r="D900"/>
      <c r="E900"/>
      <c r="F900"/>
    </row>
    <row r="901" spans="3:6" x14ac:dyDescent="0.2">
      <c r="C901"/>
      <c r="D901"/>
      <c r="E901"/>
      <c r="F901"/>
    </row>
    <row r="902" spans="3:6" x14ac:dyDescent="0.2">
      <c r="C902"/>
      <c r="D902"/>
      <c r="E902"/>
      <c r="F902"/>
    </row>
    <row r="903" spans="3:6" x14ac:dyDescent="0.2">
      <c r="C903"/>
      <c r="D903"/>
      <c r="E903"/>
      <c r="F903"/>
    </row>
    <row r="904" spans="3:6" x14ac:dyDescent="0.2">
      <c r="C904"/>
      <c r="D904"/>
      <c r="E904"/>
      <c r="F904"/>
    </row>
    <row r="905" spans="3:6" x14ac:dyDescent="0.2">
      <c r="C905"/>
      <c r="D905"/>
      <c r="E905"/>
      <c r="F905"/>
    </row>
    <row r="906" spans="3:6" x14ac:dyDescent="0.2">
      <c r="C906"/>
      <c r="D906"/>
      <c r="E906"/>
      <c r="F906"/>
    </row>
    <row r="907" spans="3:6" x14ac:dyDescent="0.2">
      <c r="C907"/>
      <c r="D907"/>
      <c r="E907"/>
      <c r="F907"/>
    </row>
    <row r="908" spans="3:6" x14ac:dyDescent="0.2">
      <c r="C908"/>
      <c r="D908"/>
      <c r="E908"/>
      <c r="F908"/>
    </row>
    <row r="909" spans="3:6" x14ac:dyDescent="0.2">
      <c r="C909"/>
      <c r="D909"/>
      <c r="E909"/>
      <c r="F909"/>
    </row>
    <row r="910" spans="3:6" x14ac:dyDescent="0.2">
      <c r="C910"/>
      <c r="D910"/>
      <c r="E910"/>
      <c r="F910"/>
    </row>
    <row r="911" spans="3:6" x14ac:dyDescent="0.2">
      <c r="C911"/>
      <c r="D911"/>
      <c r="E911"/>
      <c r="F911"/>
    </row>
    <row r="912" spans="3:6" x14ac:dyDescent="0.2">
      <c r="C912"/>
      <c r="D912"/>
      <c r="E912"/>
      <c r="F912"/>
    </row>
    <row r="913" spans="3:6" x14ac:dyDescent="0.2">
      <c r="C913"/>
      <c r="D913"/>
      <c r="E913"/>
      <c r="F913"/>
    </row>
    <row r="914" spans="3:6" x14ac:dyDescent="0.2">
      <c r="C914"/>
      <c r="D914"/>
      <c r="E914"/>
      <c r="F914"/>
    </row>
    <row r="915" spans="3:6" x14ac:dyDescent="0.2">
      <c r="C915"/>
      <c r="D915"/>
      <c r="E915"/>
      <c r="F915"/>
    </row>
    <row r="916" spans="3:6" x14ac:dyDescent="0.2">
      <c r="C916"/>
      <c r="D916"/>
      <c r="E916"/>
      <c r="F916"/>
    </row>
    <row r="917" spans="3:6" x14ac:dyDescent="0.2">
      <c r="C917"/>
      <c r="D917"/>
      <c r="E917"/>
      <c r="F917"/>
    </row>
    <row r="918" spans="3:6" x14ac:dyDescent="0.2">
      <c r="C918"/>
      <c r="D918"/>
      <c r="E918"/>
      <c r="F918"/>
    </row>
    <row r="919" spans="3:6" x14ac:dyDescent="0.2">
      <c r="C919"/>
      <c r="D919"/>
      <c r="E919"/>
      <c r="F919"/>
    </row>
    <row r="920" spans="3:6" x14ac:dyDescent="0.2">
      <c r="C920"/>
      <c r="D920"/>
      <c r="E920"/>
      <c r="F920"/>
    </row>
    <row r="921" spans="3:6" x14ac:dyDescent="0.2">
      <c r="C921"/>
      <c r="D921"/>
      <c r="E921"/>
      <c r="F921"/>
    </row>
    <row r="922" spans="3:6" x14ac:dyDescent="0.2">
      <c r="C922"/>
      <c r="D922"/>
      <c r="E922"/>
      <c r="F922"/>
    </row>
    <row r="923" spans="3:6" x14ac:dyDescent="0.2">
      <c r="C923"/>
      <c r="D923"/>
      <c r="E923"/>
      <c r="F923"/>
    </row>
    <row r="924" spans="3:6" x14ac:dyDescent="0.2">
      <c r="C924"/>
      <c r="D924"/>
      <c r="E924"/>
      <c r="F924"/>
    </row>
    <row r="925" spans="3:6" x14ac:dyDescent="0.2">
      <c r="C925"/>
      <c r="D925"/>
      <c r="E925"/>
      <c r="F925"/>
    </row>
    <row r="926" spans="3:6" x14ac:dyDescent="0.2">
      <c r="C926"/>
      <c r="D926"/>
      <c r="E926"/>
      <c r="F926"/>
    </row>
    <row r="927" spans="3:6" x14ac:dyDescent="0.2">
      <c r="C927"/>
      <c r="D927"/>
      <c r="E927"/>
      <c r="F927"/>
    </row>
    <row r="928" spans="3:6" x14ac:dyDescent="0.2">
      <c r="C928"/>
      <c r="D928"/>
      <c r="E928"/>
      <c r="F928"/>
    </row>
    <row r="929" spans="3:6" x14ac:dyDescent="0.2">
      <c r="C929"/>
      <c r="D929"/>
      <c r="E929"/>
      <c r="F929"/>
    </row>
    <row r="930" spans="3:6" x14ac:dyDescent="0.2">
      <c r="C930"/>
      <c r="D930"/>
      <c r="E930"/>
      <c r="F930"/>
    </row>
    <row r="931" spans="3:6" x14ac:dyDescent="0.2">
      <c r="C931"/>
      <c r="D931"/>
      <c r="E931"/>
      <c r="F931"/>
    </row>
    <row r="932" spans="3:6" x14ac:dyDescent="0.2">
      <c r="C932"/>
      <c r="D932"/>
      <c r="E932"/>
      <c r="F932"/>
    </row>
    <row r="933" spans="3:6" x14ac:dyDescent="0.2">
      <c r="C933"/>
      <c r="D933"/>
      <c r="E933"/>
      <c r="F933"/>
    </row>
    <row r="934" spans="3:6" x14ac:dyDescent="0.2">
      <c r="C934"/>
      <c r="D934"/>
      <c r="E934"/>
      <c r="F934"/>
    </row>
    <row r="935" spans="3:6" x14ac:dyDescent="0.2">
      <c r="C935"/>
      <c r="D935"/>
      <c r="E935"/>
      <c r="F935"/>
    </row>
    <row r="936" spans="3:6" x14ac:dyDescent="0.2">
      <c r="C936"/>
      <c r="D936"/>
      <c r="E936"/>
      <c r="F936"/>
    </row>
    <row r="937" spans="3:6" x14ac:dyDescent="0.2">
      <c r="C937"/>
      <c r="D937"/>
      <c r="E937"/>
      <c r="F937"/>
    </row>
    <row r="938" spans="3:6" x14ac:dyDescent="0.2">
      <c r="C938"/>
      <c r="D938"/>
      <c r="E938"/>
      <c r="F938"/>
    </row>
    <row r="939" spans="3:6" x14ac:dyDescent="0.2">
      <c r="C939"/>
      <c r="D939"/>
      <c r="E939"/>
      <c r="F939"/>
    </row>
    <row r="940" spans="3:6" x14ac:dyDescent="0.2">
      <c r="C940"/>
      <c r="D940"/>
      <c r="E940"/>
      <c r="F940"/>
    </row>
    <row r="941" spans="3:6" x14ac:dyDescent="0.2">
      <c r="C941"/>
      <c r="D941"/>
      <c r="E941"/>
      <c r="F941"/>
    </row>
    <row r="942" spans="3:6" x14ac:dyDescent="0.2">
      <c r="C942"/>
      <c r="D942"/>
      <c r="E942"/>
      <c r="F942"/>
    </row>
    <row r="943" spans="3:6" x14ac:dyDescent="0.2">
      <c r="C943"/>
      <c r="D943"/>
      <c r="E943"/>
      <c r="F943"/>
    </row>
    <row r="944" spans="3:6" x14ac:dyDescent="0.2">
      <c r="C944"/>
      <c r="D944"/>
      <c r="E944"/>
      <c r="F944"/>
    </row>
    <row r="945" spans="3:6" x14ac:dyDescent="0.2">
      <c r="C945"/>
      <c r="D945"/>
      <c r="E945"/>
      <c r="F945"/>
    </row>
    <row r="946" spans="3:6" x14ac:dyDescent="0.2">
      <c r="C946"/>
      <c r="D946"/>
      <c r="E946"/>
      <c r="F946"/>
    </row>
    <row r="947" spans="3:6" x14ac:dyDescent="0.2">
      <c r="C947"/>
      <c r="D947"/>
      <c r="E947"/>
      <c r="F947"/>
    </row>
    <row r="948" spans="3:6" x14ac:dyDescent="0.2">
      <c r="C948"/>
      <c r="D948"/>
      <c r="E948"/>
      <c r="F948"/>
    </row>
    <row r="949" spans="3:6" x14ac:dyDescent="0.2">
      <c r="C949"/>
      <c r="D949"/>
      <c r="E949"/>
      <c r="F949"/>
    </row>
    <row r="950" spans="3:6" x14ac:dyDescent="0.2">
      <c r="C950"/>
      <c r="D950"/>
      <c r="E950"/>
      <c r="F950"/>
    </row>
    <row r="951" spans="3:6" x14ac:dyDescent="0.2">
      <c r="C951"/>
      <c r="D951"/>
      <c r="E951"/>
      <c r="F951"/>
    </row>
    <row r="952" spans="3:6" x14ac:dyDescent="0.2">
      <c r="C952"/>
      <c r="D952"/>
      <c r="E952"/>
      <c r="F952"/>
    </row>
    <row r="953" spans="3:6" x14ac:dyDescent="0.2">
      <c r="C953"/>
      <c r="D953"/>
      <c r="E953"/>
      <c r="F953"/>
    </row>
    <row r="954" spans="3:6" x14ac:dyDescent="0.2">
      <c r="C954"/>
      <c r="D954"/>
      <c r="E954"/>
      <c r="F954"/>
    </row>
    <row r="955" spans="3:6" x14ac:dyDescent="0.2">
      <c r="C955"/>
      <c r="D955"/>
      <c r="E955"/>
      <c r="F955"/>
    </row>
    <row r="956" spans="3:6" x14ac:dyDescent="0.2">
      <c r="C956"/>
      <c r="D956"/>
      <c r="E956"/>
      <c r="F956"/>
    </row>
    <row r="957" spans="3:6" x14ac:dyDescent="0.2">
      <c r="C957"/>
      <c r="D957"/>
      <c r="E957"/>
      <c r="F957"/>
    </row>
    <row r="958" spans="3:6" x14ac:dyDescent="0.2">
      <c r="C958"/>
      <c r="D958"/>
      <c r="E958"/>
      <c r="F958"/>
    </row>
    <row r="959" spans="3:6" x14ac:dyDescent="0.2">
      <c r="C959"/>
      <c r="D959"/>
      <c r="E959"/>
      <c r="F959"/>
    </row>
    <row r="960" spans="3:6" x14ac:dyDescent="0.2">
      <c r="C960"/>
      <c r="D960"/>
      <c r="E960"/>
      <c r="F960"/>
    </row>
    <row r="961" spans="3:6" x14ac:dyDescent="0.2">
      <c r="C961"/>
      <c r="D961"/>
      <c r="E961"/>
      <c r="F961"/>
    </row>
    <row r="962" spans="3:6" x14ac:dyDescent="0.2">
      <c r="C962"/>
      <c r="D962"/>
      <c r="E962"/>
      <c r="F962"/>
    </row>
    <row r="963" spans="3:6" x14ac:dyDescent="0.2">
      <c r="C963"/>
      <c r="D963"/>
      <c r="E963"/>
      <c r="F963"/>
    </row>
    <row r="964" spans="3:6" x14ac:dyDescent="0.2">
      <c r="C964"/>
      <c r="D964"/>
      <c r="E964"/>
      <c r="F964"/>
    </row>
    <row r="965" spans="3:6" x14ac:dyDescent="0.2">
      <c r="C965"/>
      <c r="D965"/>
      <c r="E965"/>
      <c r="F965"/>
    </row>
    <row r="966" spans="3:6" x14ac:dyDescent="0.2">
      <c r="C966"/>
      <c r="D966"/>
      <c r="E966"/>
      <c r="F966"/>
    </row>
    <row r="967" spans="3:6" x14ac:dyDescent="0.2">
      <c r="C967"/>
      <c r="D967"/>
      <c r="E967"/>
      <c r="F967"/>
    </row>
    <row r="968" spans="3:6" x14ac:dyDescent="0.2">
      <c r="C968"/>
      <c r="D968"/>
      <c r="E968"/>
      <c r="F968"/>
    </row>
    <row r="969" spans="3:6" x14ac:dyDescent="0.2">
      <c r="C969"/>
      <c r="D969"/>
      <c r="E969"/>
      <c r="F969"/>
    </row>
    <row r="970" spans="3:6" x14ac:dyDescent="0.2">
      <c r="C970"/>
      <c r="D970"/>
      <c r="E970"/>
      <c r="F970"/>
    </row>
    <row r="971" spans="3:6" x14ac:dyDescent="0.2">
      <c r="C971"/>
      <c r="D971"/>
      <c r="E971"/>
      <c r="F971"/>
    </row>
    <row r="972" spans="3:6" x14ac:dyDescent="0.2">
      <c r="C972"/>
      <c r="D972"/>
      <c r="E972"/>
      <c r="F972"/>
    </row>
    <row r="973" spans="3:6" x14ac:dyDescent="0.2">
      <c r="C973"/>
      <c r="D973"/>
      <c r="E973"/>
      <c r="F973"/>
    </row>
    <row r="974" spans="3:6" x14ac:dyDescent="0.2">
      <c r="C974"/>
      <c r="D974"/>
      <c r="E974"/>
      <c r="F974"/>
    </row>
    <row r="975" spans="3:6" x14ac:dyDescent="0.2">
      <c r="C975"/>
      <c r="D975"/>
      <c r="E975"/>
      <c r="F975"/>
    </row>
    <row r="976" spans="3:6" x14ac:dyDescent="0.2">
      <c r="C976"/>
      <c r="D976"/>
      <c r="E976"/>
      <c r="F976"/>
    </row>
    <row r="977" spans="3:6" x14ac:dyDescent="0.2">
      <c r="C977"/>
      <c r="D977"/>
      <c r="E977"/>
      <c r="F977"/>
    </row>
    <row r="978" spans="3:6" x14ac:dyDescent="0.2">
      <c r="C978"/>
      <c r="D978"/>
      <c r="E978"/>
      <c r="F978"/>
    </row>
    <row r="979" spans="3:6" x14ac:dyDescent="0.2">
      <c r="C979"/>
      <c r="D979"/>
      <c r="E979"/>
      <c r="F979"/>
    </row>
    <row r="980" spans="3:6" x14ac:dyDescent="0.2">
      <c r="C980"/>
      <c r="D980"/>
      <c r="E980"/>
      <c r="F980"/>
    </row>
    <row r="981" spans="3:6" x14ac:dyDescent="0.2">
      <c r="C981"/>
      <c r="D981"/>
      <c r="E981"/>
      <c r="F981"/>
    </row>
    <row r="982" spans="3:6" x14ac:dyDescent="0.2">
      <c r="C982"/>
      <c r="D982"/>
      <c r="E982"/>
      <c r="F982"/>
    </row>
    <row r="983" spans="3:6" x14ac:dyDescent="0.2">
      <c r="C983"/>
      <c r="D983"/>
      <c r="E983"/>
      <c r="F983"/>
    </row>
    <row r="984" spans="3:6" x14ac:dyDescent="0.2">
      <c r="C984"/>
      <c r="D984"/>
      <c r="E984"/>
      <c r="F984"/>
    </row>
    <row r="985" spans="3:6" x14ac:dyDescent="0.2">
      <c r="C985"/>
      <c r="D985"/>
      <c r="E985"/>
      <c r="F985"/>
    </row>
    <row r="986" spans="3:6" x14ac:dyDescent="0.2">
      <c r="C986"/>
      <c r="D986"/>
      <c r="E986"/>
      <c r="F986"/>
    </row>
    <row r="987" spans="3:6" x14ac:dyDescent="0.2">
      <c r="C987"/>
      <c r="D987"/>
      <c r="E987"/>
      <c r="F987"/>
    </row>
    <row r="988" spans="3:6" x14ac:dyDescent="0.2">
      <c r="C988"/>
      <c r="D988"/>
      <c r="E988"/>
      <c r="F988"/>
    </row>
    <row r="989" spans="3:6" x14ac:dyDescent="0.2">
      <c r="C989"/>
      <c r="D989"/>
      <c r="E989"/>
      <c r="F989"/>
    </row>
    <row r="990" spans="3:6" x14ac:dyDescent="0.2">
      <c r="C990"/>
      <c r="D990"/>
      <c r="E990"/>
      <c r="F990"/>
    </row>
    <row r="991" spans="3:6" x14ac:dyDescent="0.2">
      <c r="C991"/>
      <c r="D991"/>
      <c r="E991"/>
      <c r="F991"/>
    </row>
    <row r="992" spans="3:6" x14ac:dyDescent="0.2">
      <c r="C992"/>
      <c r="D992"/>
      <c r="E992"/>
      <c r="F992"/>
    </row>
    <row r="993" spans="3:6" x14ac:dyDescent="0.2">
      <c r="C993"/>
      <c r="D993"/>
      <c r="E993"/>
      <c r="F993"/>
    </row>
    <row r="994" spans="3:6" x14ac:dyDescent="0.2">
      <c r="C994"/>
      <c r="D994"/>
      <c r="E994"/>
      <c r="F994"/>
    </row>
    <row r="995" spans="3:6" x14ac:dyDescent="0.2">
      <c r="C995"/>
      <c r="D995"/>
      <c r="E995"/>
      <c r="F995"/>
    </row>
    <row r="996" spans="3:6" x14ac:dyDescent="0.2">
      <c r="C996"/>
      <c r="D996"/>
      <c r="E996"/>
      <c r="F996"/>
    </row>
    <row r="997" spans="3:6" x14ac:dyDescent="0.2">
      <c r="C997"/>
      <c r="D997"/>
      <c r="E997"/>
      <c r="F997"/>
    </row>
    <row r="998" spans="3:6" x14ac:dyDescent="0.2">
      <c r="C998"/>
      <c r="D998"/>
      <c r="E998"/>
      <c r="F998"/>
    </row>
    <row r="999" spans="3:6" x14ac:dyDescent="0.2">
      <c r="C999"/>
      <c r="D999"/>
      <c r="E999"/>
      <c r="F999"/>
    </row>
    <row r="1000" spans="3:6" x14ac:dyDescent="0.2">
      <c r="C1000"/>
      <c r="D1000"/>
      <c r="E1000"/>
      <c r="F1000"/>
    </row>
    <row r="1001" spans="3:6" x14ac:dyDescent="0.2">
      <c r="C1001"/>
      <c r="D1001"/>
      <c r="E1001"/>
      <c r="F1001"/>
    </row>
    <row r="1002" spans="3:6" x14ac:dyDescent="0.2">
      <c r="C1002"/>
      <c r="D1002"/>
      <c r="E1002"/>
      <c r="F1002"/>
    </row>
    <row r="1003" spans="3:6" x14ac:dyDescent="0.2">
      <c r="C1003"/>
      <c r="D1003"/>
      <c r="E1003"/>
      <c r="F1003"/>
    </row>
    <row r="1004" spans="3:6" x14ac:dyDescent="0.2">
      <c r="C1004"/>
      <c r="D1004"/>
      <c r="E1004"/>
      <c r="F1004"/>
    </row>
    <row r="1005" spans="3:6" x14ac:dyDescent="0.2">
      <c r="C1005"/>
      <c r="D1005"/>
      <c r="E1005"/>
      <c r="F1005"/>
    </row>
    <row r="1006" spans="3:6" x14ac:dyDescent="0.2">
      <c r="C1006"/>
      <c r="D1006"/>
      <c r="E1006"/>
      <c r="F1006"/>
    </row>
    <row r="1007" spans="3:6" x14ac:dyDescent="0.2">
      <c r="C1007"/>
      <c r="D1007"/>
      <c r="E1007"/>
      <c r="F1007"/>
    </row>
    <row r="1008" spans="3:6" x14ac:dyDescent="0.2">
      <c r="C1008"/>
      <c r="D1008"/>
      <c r="E1008"/>
      <c r="F1008"/>
    </row>
    <row r="1009" spans="3:6" x14ac:dyDescent="0.2">
      <c r="C1009"/>
      <c r="D1009"/>
      <c r="E1009"/>
      <c r="F1009"/>
    </row>
    <row r="1010" spans="3:6" x14ac:dyDescent="0.2">
      <c r="C1010"/>
      <c r="D1010"/>
      <c r="E1010"/>
      <c r="F1010"/>
    </row>
    <row r="1011" spans="3:6" x14ac:dyDescent="0.2">
      <c r="C1011"/>
      <c r="D1011"/>
      <c r="E1011"/>
      <c r="F1011"/>
    </row>
    <row r="1012" spans="3:6" x14ac:dyDescent="0.2">
      <c r="C1012"/>
      <c r="D1012"/>
      <c r="E1012"/>
      <c r="F1012"/>
    </row>
    <row r="1013" spans="3:6" x14ac:dyDescent="0.2">
      <c r="C1013"/>
      <c r="D1013"/>
      <c r="E1013"/>
      <c r="F1013"/>
    </row>
    <row r="1014" spans="3:6" x14ac:dyDescent="0.2">
      <c r="C1014"/>
      <c r="D1014"/>
      <c r="E1014"/>
      <c r="F1014"/>
    </row>
    <row r="1015" spans="3:6" x14ac:dyDescent="0.2">
      <c r="C1015"/>
      <c r="D1015"/>
      <c r="E1015"/>
      <c r="F1015"/>
    </row>
    <row r="1016" spans="3:6" x14ac:dyDescent="0.2">
      <c r="C1016"/>
      <c r="D1016"/>
      <c r="E1016"/>
      <c r="F1016"/>
    </row>
    <row r="1017" spans="3:6" x14ac:dyDescent="0.2">
      <c r="C1017"/>
      <c r="D1017"/>
      <c r="E1017"/>
      <c r="F1017"/>
    </row>
    <row r="1018" spans="3:6" x14ac:dyDescent="0.2">
      <c r="C1018"/>
      <c r="D1018"/>
      <c r="E1018"/>
      <c r="F1018"/>
    </row>
    <row r="1019" spans="3:6" x14ac:dyDescent="0.2">
      <c r="C1019"/>
      <c r="D1019"/>
      <c r="E1019"/>
      <c r="F1019"/>
    </row>
    <row r="1020" spans="3:6" x14ac:dyDescent="0.2">
      <c r="C1020"/>
      <c r="D1020"/>
      <c r="E1020"/>
      <c r="F1020"/>
    </row>
    <row r="1021" spans="3:6" x14ac:dyDescent="0.2">
      <c r="C1021"/>
      <c r="D1021"/>
      <c r="E1021"/>
      <c r="F1021"/>
    </row>
    <row r="1022" spans="3:6" x14ac:dyDescent="0.2">
      <c r="C1022"/>
      <c r="D1022"/>
      <c r="E1022"/>
      <c r="F1022"/>
    </row>
    <row r="1023" spans="3:6" x14ac:dyDescent="0.2">
      <c r="C1023"/>
      <c r="D1023"/>
      <c r="E1023"/>
      <c r="F1023"/>
    </row>
    <row r="1024" spans="3:6" x14ac:dyDescent="0.2">
      <c r="C1024"/>
      <c r="D1024"/>
      <c r="E1024"/>
      <c r="F1024"/>
    </row>
    <row r="1025" spans="3:6" x14ac:dyDescent="0.2">
      <c r="C1025"/>
      <c r="D1025"/>
      <c r="E1025"/>
      <c r="F1025"/>
    </row>
    <row r="1026" spans="3:6" x14ac:dyDescent="0.2">
      <c r="C1026"/>
      <c r="D1026"/>
      <c r="E1026"/>
      <c r="F1026"/>
    </row>
    <row r="1027" spans="3:6" x14ac:dyDescent="0.2">
      <c r="C1027"/>
      <c r="D1027"/>
      <c r="E1027"/>
      <c r="F1027"/>
    </row>
    <row r="1028" spans="3:6" x14ac:dyDescent="0.2">
      <c r="C1028"/>
      <c r="D1028"/>
      <c r="E1028"/>
      <c r="F1028"/>
    </row>
    <row r="1029" spans="3:6" x14ac:dyDescent="0.2">
      <c r="C1029"/>
      <c r="D1029"/>
      <c r="E1029"/>
      <c r="F1029"/>
    </row>
    <row r="1030" spans="3:6" x14ac:dyDescent="0.2">
      <c r="C1030"/>
      <c r="D1030"/>
      <c r="E1030"/>
      <c r="F1030"/>
    </row>
    <row r="1031" spans="3:6" x14ac:dyDescent="0.2">
      <c r="C1031"/>
      <c r="D1031"/>
      <c r="E1031"/>
      <c r="F1031"/>
    </row>
    <row r="1032" spans="3:6" x14ac:dyDescent="0.2">
      <c r="C1032"/>
      <c r="D1032"/>
      <c r="E1032"/>
      <c r="F1032"/>
    </row>
    <row r="1033" spans="3:6" x14ac:dyDescent="0.2">
      <c r="C1033"/>
      <c r="D1033"/>
      <c r="E1033"/>
      <c r="F1033"/>
    </row>
    <row r="1034" spans="3:6" x14ac:dyDescent="0.2">
      <c r="C1034"/>
      <c r="D1034"/>
      <c r="E1034"/>
      <c r="F1034"/>
    </row>
    <row r="1035" spans="3:6" x14ac:dyDescent="0.2">
      <c r="C1035"/>
      <c r="D1035"/>
      <c r="E1035"/>
      <c r="F1035"/>
    </row>
    <row r="1036" spans="3:6" x14ac:dyDescent="0.2">
      <c r="C1036"/>
      <c r="D1036"/>
      <c r="E1036"/>
      <c r="F1036"/>
    </row>
    <row r="1037" spans="3:6" x14ac:dyDescent="0.2">
      <c r="C1037"/>
      <c r="D1037"/>
      <c r="E1037"/>
      <c r="F1037"/>
    </row>
    <row r="1038" spans="3:6" x14ac:dyDescent="0.2">
      <c r="C1038"/>
      <c r="D1038"/>
      <c r="E1038"/>
      <c r="F1038"/>
    </row>
    <row r="1039" spans="3:6" x14ac:dyDescent="0.2">
      <c r="C1039"/>
      <c r="D1039"/>
      <c r="E1039"/>
      <c r="F1039"/>
    </row>
    <row r="1040" spans="3:6" x14ac:dyDescent="0.2">
      <c r="C1040"/>
      <c r="D1040"/>
      <c r="E1040"/>
      <c r="F1040"/>
    </row>
    <row r="1041" spans="3:6" x14ac:dyDescent="0.2">
      <c r="C1041"/>
      <c r="D1041"/>
      <c r="E1041"/>
      <c r="F1041"/>
    </row>
    <row r="1042" spans="3:6" x14ac:dyDescent="0.2">
      <c r="C1042"/>
      <c r="D1042"/>
      <c r="E1042"/>
      <c r="F1042"/>
    </row>
    <row r="1043" spans="3:6" x14ac:dyDescent="0.2">
      <c r="C1043"/>
      <c r="D1043"/>
      <c r="E1043"/>
      <c r="F1043"/>
    </row>
    <row r="1044" spans="3:6" x14ac:dyDescent="0.2">
      <c r="C1044"/>
      <c r="D1044"/>
      <c r="E1044"/>
      <c r="F1044"/>
    </row>
    <row r="1045" spans="3:6" x14ac:dyDescent="0.2">
      <c r="C1045"/>
      <c r="D1045"/>
      <c r="E1045"/>
      <c r="F1045"/>
    </row>
    <row r="1046" spans="3:6" x14ac:dyDescent="0.2">
      <c r="C1046"/>
      <c r="D1046"/>
      <c r="E1046"/>
      <c r="F1046"/>
    </row>
    <row r="1047" spans="3:6" x14ac:dyDescent="0.2">
      <c r="C1047"/>
      <c r="D1047"/>
      <c r="E1047"/>
      <c r="F1047"/>
    </row>
    <row r="1048" spans="3:6" x14ac:dyDescent="0.2">
      <c r="C1048"/>
      <c r="D1048"/>
      <c r="E1048"/>
      <c r="F1048"/>
    </row>
    <row r="1049" spans="3:6" x14ac:dyDescent="0.2">
      <c r="C1049"/>
      <c r="D1049"/>
      <c r="E1049"/>
      <c r="F1049"/>
    </row>
    <row r="1050" spans="3:6" x14ac:dyDescent="0.2">
      <c r="C1050"/>
      <c r="D1050"/>
      <c r="E1050"/>
      <c r="F1050"/>
    </row>
    <row r="1051" spans="3:6" x14ac:dyDescent="0.2">
      <c r="C1051"/>
      <c r="D1051"/>
      <c r="E1051"/>
      <c r="F1051"/>
    </row>
    <row r="1052" spans="3:6" x14ac:dyDescent="0.2">
      <c r="C1052"/>
      <c r="D1052"/>
      <c r="E1052"/>
      <c r="F1052"/>
    </row>
    <row r="1053" spans="3:6" x14ac:dyDescent="0.2">
      <c r="C1053"/>
      <c r="D1053"/>
      <c r="E1053"/>
      <c r="F1053"/>
    </row>
    <row r="1054" spans="3:6" x14ac:dyDescent="0.2">
      <c r="C1054"/>
      <c r="D1054"/>
      <c r="E1054"/>
      <c r="F1054"/>
    </row>
    <row r="1055" spans="3:6" x14ac:dyDescent="0.2">
      <c r="C1055"/>
      <c r="D1055"/>
      <c r="E1055"/>
      <c r="F1055"/>
    </row>
    <row r="1056" spans="3:6" x14ac:dyDescent="0.2">
      <c r="C1056"/>
      <c r="D1056"/>
      <c r="E1056"/>
      <c r="F1056"/>
    </row>
    <row r="1057" spans="3:6" x14ac:dyDescent="0.2">
      <c r="C1057"/>
      <c r="D1057"/>
      <c r="E1057"/>
      <c r="F1057"/>
    </row>
    <row r="1058" spans="3:6" x14ac:dyDescent="0.2">
      <c r="C1058"/>
      <c r="D1058"/>
      <c r="E1058"/>
      <c r="F1058"/>
    </row>
    <row r="1059" spans="3:6" x14ac:dyDescent="0.2">
      <c r="C1059"/>
      <c r="D1059"/>
      <c r="E1059"/>
      <c r="F1059"/>
    </row>
    <row r="1060" spans="3:6" x14ac:dyDescent="0.2">
      <c r="C1060"/>
      <c r="D1060"/>
      <c r="E1060"/>
      <c r="F1060"/>
    </row>
    <row r="1061" spans="3:6" x14ac:dyDescent="0.2">
      <c r="C1061"/>
      <c r="D1061"/>
      <c r="E1061"/>
      <c r="F1061"/>
    </row>
    <row r="1062" spans="3:6" x14ac:dyDescent="0.2">
      <c r="C1062"/>
      <c r="D1062"/>
      <c r="E1062"/>
      <c r="F1062"/>
    </row>
    <row r="1063" spans="3:6" x14ac:dyDescent="0.2">
      <c r="C1063"/>
      <c r="D1063"/>
      <c r="E1063"/>
      <c r="F1063"/>
    </row>
    <row r="1064" spans="3:6" x14ac:dyDescent="0.2">
      <c r="C1064"/>
      <c r="D1064"/>
      <c r="E1064"/>
      <c r="F1064"/>
    </row>
    <row r="1065" spans="3:6" x14ac:dyDescent="0.2">
      <c r="C1065"/>
      <c r="D1065"/>
      <c r="E1065"/>
      <c r="F1065"/>
    </row>
    <row r="1066" spans="3:6" x14ac:dyDescent="0.2">
      <c r="C1066"/>
      <c r="D1066"/>
      <c r="E1066"/>
      <c r="F1066"/>
    </row>
    <row r="1067" spans="3:6" x14ac:dyDescent="0.2">
      <c r="C1067"/>
      <c r="D1067"/>
      <c r="E1067"/>
      <c r="F1067"/>
    </row>
    <row r="1068" spans="3:6" x14ac:dyDescent="0.2">
      <c r="C1068"/>
      <c r="D1068"/>
      <c r="E1068"/>
      <c r="F1068"/>
    </row>
    <row r="1069" spans="3:6" x14ac:dyDescent="0.2">
      <c r="C1069"/>
      <c r="D1069"/>
      <c r="E1069"/>
      <c r="F1069"/>
    </row>
    <row r="1070" spans="3:6" x14ac:dyDescent="0.2">
      <c r="C1070"/>
      <c r="D1070"/>
      <c r="E1070"/>
      <c r="F1070"/>
    </row>
    <row r="1071" spans="3:6" x14ac:dyDescent="0.2">
      <c r="C1071"/>
      <c r="D1071"/>
      <c r="E1071"/>
      <c r="F1071"/>
    </row>
    <row r="1072" spans="3:6" x14ac:dyDescent="0.2">
      <c r="C1072"/>
      <c r="D1072"/>
      <c r="E1072"/>
      <c r="F1072"/>
    </row>
    <row r="1073" spans="3:6" x14ac:dyDescent="0.2">
      <c r="C1073"/>
      <c r="D1073"/>
      <c r="E1073"/>
      <c r="F1073"/>
    </row>
    <row r="1074" spans="3:6" x14ac:dyDescent="0.2">
      <c r="C1074"/>
      <c r="D1074"/>
      <c r="E1074"/>
      <c r="F1074"/>
    </row>
    <row r="1075" spans="3:6" x14ac:dyDescent="0.2">
      <c r="C1075"/>
      <c r="D1075"/>
      <c r="E1075"/>
      <c r="F1075"/>
    </row>
    <row r="1076" spans="3:6" x14ac:dyDescent="0.2">
      <c r="C1076"/>
      <c r="D1076"/>
      <c r="E1076"/>
      <c r="F1076"/>
    </row>
    <row r="1077" spans="3:6" x14ac:dyDescent="0.2">
      <c r="C1077"/>
      <c r="D1077"/>
      <c r="E1077"/>
      <c r="F1077"/>
    </row>
    <row r="1078" spans="3:6" x14ac:dyDescent="0.2">
      <c r="C1078"/>
      <c r="D1078"/>
      <c r="E1078"/>
      <c r="F1078"/>
    </row>
    <row r="1079" spans="3:6" x14ac:dyDescent="0.2">
      <c r="C1079"/>
      <c r="D1079"/>
      <c r="E1079"/>
      <c r="F1079"/>
    </row>
    <row r="1080" spans="3:6" x14ac:dyDescent="0.2">
      <c r="C1080"/>
      <c r="D1080"/>
      <c r="E1080"/>
      <c r="F1080"/>
    </row>
    <row r="1081" spans="3:6" x14ac:dyDescent="0.2">
      <c r="C1081"/>
      <c r="D1081"/>
      <c r="E1081"/>
      <c r="F1081"/>
    </row>
    <row r="1082" spans="3:6" x14ac:dyDescent="0.2">
      <c r="C1082"/>
      <c r="D1082"/>
      <c r="E1082"/>
      <c r="F1082"/>
    </row>
    <row r="1083" spans="3:6" x14ac:dyDescent="0.2">
      <c r="C1083"/>
      <c r="D1083"/>
      <c r="E1083"/>
      <c r="F1083"/>
    </row>
    <row r="1084" spans="3:6" x14ac:dyDescent="0.2">
      <c r="C1084"/>
      <c r="D1084"/>
      <c r="E1084"/>
      <c r="F1084"/>
    </row>
    <row r="1085" spans="3:6" x14ac:dyDescent="0.2">
      <c r="C1085"/>
      <c r="D1085"/>
      <c r="E1085"/>
      <c r="F1085"/>
    </row>
    <row r="1086" spans="3:6" x14ac:dyDescent="0.2">
      <c r="C1086"/>
      <c r="D1086"/>
      <c r="E1086"/>
      <c r="F1086"/>
    </row>
    <row r="1087" spans="3:6" x14ac:dyDescent="0.2">
      <c r="C1087"/>
      <c r="D1087"/>
      <c r="E1087"/>
      <c r="F1087"/>
    </row>
    <row r="1088" spans="3:6" x14ac:dyDescent="0.2">
      <c r="C1088"/>
      <c r="D1088"/>
      <c r="E1088"/>
      <c r="F1088"/>
    </row>
    <row r="1089" spans="3:6" x14ac:dyDescent="0.2">
      <c r="C1089"/>
      <c r="D1089"/>
      <c r="E1089"/>
      <c r="F1089"/>
    </row>
    <row r="1090" spans="3:6" x14ac:dyDescent="0.2">
      <c r="C1090"/>
      <c r="D1090"/>
      <c r="E1090"/>
      <c r="F1090"/>
    </row>
    <row r="1091" spans="3:6" x14ac:dyDescent="0.2">
      <c r="C1091"/>
      <c r="D1091"/>
      <c r="E1091"/>
      <c r="F1091"/>
    </row>
    <row r="1092" spans="3:6" x14ac:dyDescent="0.2">
      <c r="C1092"/>
      <c r="D1092"/>
      <c r="E1092"/>
      <c r="F1092"/>
    </row>
    <row r="1093" spans="3:6" x14ac:dyDescent="0.2">
      <c r="C1093"/>
      <c r="D1093"/>
      <c r="E1093"/>
      <c r="F1093"/>
    </row>
    <row r="1094" spans="3:6" x14ac:dyDescent="0.2">
      <c r="C1094"/>
      <c r="D1094"/>
      <c r="E1094"/>
      <c r="F1094"/>
    </row>
    <row r="1095" spans="3:6" x14ac:dyDescent="0.2">
      <c r="C1095"/>
      <c r="D1095"/>
      <c r="E1095"/>
      <c r="F1095"/>
    </row>
    <row r="1096" spans="3:6" x14ac:dyDescent="0.2">
      <c r="C1096"/>
      <c r="D1096"/>
      <c r="E1096"/>
      <c r="F1096"/>
    </row>
    <row r="1097" spans="3:6" x14ac:dyDescent="0.2">
      <c r="C1097"/>
      <c r="D1097"/>
      <c r="E1097"/>
      <c r="F1097"/>
    </row>
    <row r="1098" spans="3:6" x14ac:dyDescent="0.2">
      <c r="C1098"/>
      <c r="D1098"/>
      <c r="E1098"/>
      <c r="F1098"/>
    </row>
    <row r="1099" spans="3:6" x14ac:dyDescent="0.2">
      <c r="C1099"/>
      <c r="D1099"/>
      <c r="E1099"/>
      <c r="F1099"/>
    </row>
    <row r="1100" spans="3:6" x14ac:dyDescent="0.2">
      <c r="C1100"/>
      <c r="D1100"/>
      <c r="E1100"/>
      <c r="F1100"/>
    </row>
    <row r="1101" spans="3:6" x14ac:dyDescent="0.2">
      <c r="C1101"/>
      <c r="D1101"/>
      <c r="E1101"/>
      <c r="F1101"/>
    </row>
    <row r="1102" spans="3:6" x14ac:dyDescent="0.2">
      <c r="C1102"/>
      <c r="D1102"/>
      <c r="E1102"/>
      <c r="F1102"/>
    </row>
    <row r="1103" spans="3:6" x14ac:dyDescent="0.2">
      <c r="C1103"/>
      <c r="D1103"/>
      <c r="E1103"/>
      <c r="F1103"/>
    </row>
    <row r="1104" spans="3:6" x14ac:dyDescent="0.2">
      <c r="C1104"/>
      <c r="D1104"/>
      <c r="E1104"/>
      <c r="F1104"/>
    </row>
    <row r="1105" spans="3:6" x14ac:dyDescent="0.2">
      <c r="C1105"/>
      <c r="D1105"/>
      <c r="E1105"/>
      <c r="F1105"/>
    </row>
    <row r="1106" spans="3:6" x14ac:dyDescent="0.2">
      <c r="C1106"/>
      <c r="D1106"/>
      <c r="E1106"/>
      <c r="F1106"/>
    </row>
    <row r="1107" spans="3:6" x14ac:dyDescent="0.2">
      <c r="C1107"/>
      <c r="D1107"/>
      <c r="E1107"/>
      <c r="F1107"/>
    </row>
    <row r="1108" spans="3:6" x14ac:dyDescent="0.2">
      <c r="C1108"/>
      <c r="D1108"/>
      <c r="E1108"/>
      <c r="F1108"/>
    </row>
    <row r="1109" spans="3:6" x14ac:dyDescent="0.2">
      <c r="C1109"/>
      <c r="D1109"/>
      <c r="E1109"/>
      <c r="F1109"/>
    </row>
    <row r="1110" spans="3:6" x14ac:dyDescent="0.2">
      <c r="C1110"/>
      <c r="D1110"/>
      <c r="E1110"/>
      <c r="F1110"/>
    </row>
    <row r="1111" spans="3:6" x14ac:dyDescent="0.2">
      <c r="C1111"/>
      <c r="D1111"/>
      <c r="E1111"/>
      <c r="F1111"/>
    </row>
    <row r="1112" spans="3:6" x14ac:dyDescent="0.2">
      <c r="C1112"/>
      <c r="D1112"/>
      <c r="E1112"/>
      <c r="F1112"/>
    </row>
    <row r="1113" spans="3:6" x14ac:dyDescent="0.2">
      <c r="C1113"/>
      <c r="D1113"/>
      <c r="E1113"/>
      <c r="F1113"/>
    </row>
    <row r="1114" spans="3:6" x14ac:dyDescent="0.2">
      <c r="C1114"/>
      <c r="D1114"/>
      <c r="E1114"/>
      <c r="F1114"/>
    </row>
    <row r="1115" spans="3:6" x14ac:dyDescent="0.2">
      <c r="C1115"/>
      <c r="D1115"/>
      <c r="E1115"/>
      <c r="F1115"/>
    </row>
    <row r="1116" spans="3:6" x14ac:dyDescent="0.2">
      <c r="C1116"/>
      <c r="D1116"/>
      <c r="E1116"/>
      <c r="F1116"/>
    </row>
    <row r="1117" spans="3:6" x14ac:dyDescent="0.2">
      <c r="C1117"/>
      <c r="D1117"/>
      <c r="E1117"/>
      <c r="F1117"/>
    </row>
    <row r="1118" spans="3:6" x14ac:dyDescent="0.2">
      <c r="C1118"/>
      <c r="D1118"/>
      <c r="E1118"/>
      <c r="F1118"/>
    </row>
    <row r="1119" spans="3:6" x14ac:dyDescent="0.2">
      <c r="C1119"/>
      <c r="D1119"/>
      <c r="E1119"/>
      <c r="F1119"/>
    </row>
    <row r="1120" spans="3:6" x14ac:dyDescent="0.2">
      <c r="C1120"/>
      <c r="D1120"/>
      <c r="E1120"/>
      <c r="F1120"/>
    </row>
    <row r="1121" spans="3:6" x14ac:dyDescent="0.2">
      <c r="C1121"/>
      <c r="D1121"/>
      <c r="E1121"/>
      <c r="F1121"/>
    </row>
    <row r="1122" spans="3:6" x14ac:dyDescent="0.2">
      <c r="C1122"/>
      <c r="D1122"/>
      <c r="E1122"/>
      <c r="F1122"/>
    </row>
    <row r="1123" spans="3:6" x14ac:dyDescent="0.2">
      <c r="C1123"/>
      <c r="D1123"/>
      <c r="E1123"/>
      <c r="F1123"/>
    </row>
    <row r="1124" spans="3:6" x14ac:dyDescent="0.2">
      <c r="C1124"/>
      <c r="D1124"/>
      <c r="E1124"/>
      <c r="F1124"/>
    </row>
    <row r="1125" spans="3:6" x14ac:dyDescent="0.2">
      <c r="C1125"/>
      <c r="D1125"/>
      <c r="E1125"/>
      <c r="F1125"/>
    </row>
    <row r="1126" spans="3:6" x14ac:dyDescent="0.2">
      <c r="C1126"/>
      <c r="D1126"/>
      <c r="E1126"/>
      <c r="F1126"/>
    </row>
    <row r="1127" spans="3:6" x14ac:dyDescent="0.2">
      <c r="C1127"/>
      <c r="D1127"/>
      <c r="E1127"/>
      <c r="F1127"/>
    </row>
    <row r="1128" spans="3:6" x14ac:dyDescent="0.2">
      <c r="C1128"/>
      <c r="D1128"/>
      <c r="E1128"/>
      <c r="F1128"/>
    </row>
    <row r="1129" spans="3:6" x14ac:dyDescent="0.2">
      <c r="C1129"/>
      <c r="D1129"/>
      <c r="E1129"/>
      <c r="F1129"/>
    </row>
    <row r="1130" spans="3:6" x14ac:dyDescent="0.2">
      <c r="C1130"/>
      <c r="D1130"/>
      <c r="E1130"/>
      <c r="F1130"/>
    </row>
    <row r="1131" spans="3:6" x14ac:dyDescent="0.2">
      <c r="C1131"/>
      <c r="D1131"/>
      <c r="E1131"/>
      <c r="F1131"/>
    </row>
    <row r="1132" spans="3:6" x14ac:dyDescent="0.2">
      <c r="C1132"/>
      <c r="D1132"/>
      <c r="E1132"/>
      <c r="F1132"/>
    </row>
    <row r="1133" spans="3:6" x14ac:dyDescent="0.2">
      <c r="C1133"/>
      <c r="D1133"/>
      <c r="E1133"/>
      <c r="F1133"/>
    </row>
    <row r="1134" spans="3:6" x14ac:dyDescent="0.2">
      <c r="C1134"/>
      <c r="D1134"/>
      <c r="E1134"/>
      <c r="F1134"/>
    </row>
    <row r="1135" spans="3:6" x14ac:dyDescent="0.2">
      <c r="C1135"/>
      <c r="D1135"/>
      <c r="E1135"/>
      <c r="F1135"/>
    </row>
    <row r="1136" spans="3:6" x14ac:dyDescent="0.2">
      <c r="C1136"/>
      <c r="D1136"/>
      <c r="E1136"/>
      <c r="F1136"/>
    </row>
    <row r="1137" spans="3:6" x14ac:dyDescent="0.2">
      <c r="C1137"/>
      <c r="D1137"/>
      <c r="E1137"/>
      <c r="F1137"/>
    </row>
    <row r="1138" spans="3:6" x14ac:dyDescent="0.2">
      <c r="C1138"/>
      <c r="D1138"/>
      <c r="E1138"/>
      <c r="F1138"/>
    </row>
    <row r="1139" spans="3:6" x14ac:dyDescent="0.2">
      <c r="C1139"/>
      <c r="D1139"/>
      <c r="E1139"/>
      <c r="F1139"/>
    </row>
    <row r="1140" spans="3:6" x14ac:dyDescent="0.2">
      <c r="C1140"/>
      <c r="D1140"/>
      <c r="E1140"/>
      <c r="F1140"/>
    </row>
    <row r="1141" spans="3:6" x14ac:dyDescent="0.2">
      <c r="C1141"/>
      <c r="D1141"/>
      <c r="E1141"/>
      <c r="F1141"/>
    </row>
    <row r="1142" spans="3:6" x14ac:dyDescent="0.2">
      <c r="C1142"/>
      <c r="D1142"/>
      <c r="E1142"/>
      <c r="F1142"/>
    </row>
    <row r="1143" spans="3:6" x14ac:dyDescent="0.2">
      <c r="C1143"/>
      <c r="D1143"/>
      <c r="E1143"/>
      <c r="F1143"/>
    </row>
    <row r="1144" spans="3:6" x14ac:dyDescent="0.2">
      <c r="C1144"/>
      <c r="D1144"/>
      <c r="E1144"/>
      <c r="F1144"/>
    </row>
    <row r="1145" spans="3:6" x14ac:dyDescent="0.2">
      <c r="C1145"/>
      <c r="D1145"/>
      <c r="E1145"/>
      <c r="F1145"/>
    </row>
    <row r="1146" spans="3:6" x14ac:dyDescent="0.2">
      <c r="C1146"/>
      <c r="D1146"/>
      <c r="E1146"/>
      <c r="F1146"/>
    </row>
    <row r="1147" spans="3:6" x14ac:dyDescent="0.2">
      <c r="C1147"/>
      <c r="D1147"/>
      <c r="E1147"/>
      <c r="F1147"/>
    </row>
    <row r="1148" spans="3:6" x14ac:dyDescent="0.2">
      <c r="C1148"/>
      <c r="D1148"/>
      <c r="E1148"/>
      <c r="F1148"/>
    </row>
    <row r="1149" spans="3:6" x14ac:dyDescent="0.2">
      <c r="C1149"/>
      <c r="D1149"/>
      <c r="E1149"/>
      <c r="F1149"/>
    </row>
    <row r="1150" spans="3:6" x14ac:dyDescent="0.2">
      <c r="C1150"/>
      <c r="D1150"/>
      <c r="E1150"/>
      <c r="F1150"/>
    </row>
    <row r="1151" spans="3:6" x14ac:dyDescent="0.2">
      <c r="C1151"/>
      <c r="D1151"/>
      <c r="E1151"/>
      <c r="F1151"/>
    </row>
    <row r="1152" spans="3:6" x14ac:dyDescent="0.2">
      <c r="C1152"/>
      <c r="D1152"/>
      <c r="E1152"/>
      <c r="F1152"/>
    </row>
    <row r="1153" spans="3:6" x14ac:dyDescent="0.2">
      <c r="C1153"/>
      <c r="D1153"/>
      <c r="E1153"/>
      <c r="F1153"/>
    </row>
    <row r="1154" spans="3:6" x14ac:dyDescent="0.2">
      <c r="C1154"/>
      <c r="D1154"/>
      <c r="E1154"/>
      <c r="F1154"/>
    </row>
    <row r="1155" spans="3:6" x14ac:dyDescent="0.2">
      <c r="C1155"/>
      <c r="D1155"/>
      <c r="E1155"/>
      <c r="F1155"/>
    </row>
    <row r="1156" spans="3:6" x14ac:dyDescent="0.2">
      <c r="C1156"/>
      <c r="D1156"/>
      <c r="E1156"/>
      <c r="F1156"/>
    </row>
    <row r="1157" spans="3:6" x14ac:dyDescent="0.2">
      <c r="C1157"/>
      <c r="D1157"/>
      <c r="E1157"/>
      <c r="F1157"/>
    </row>
    <row r="1158" spans="3:6" x14ac:dyDescent="0.2">
      <c r="C1158"/>
      <c r="D1158"/>
      <c r="E1158"/>
      <c r="F1158"/>
    </row>
    <row r="1159" spans="3:6" x14ac:dyDescent="0.2">
      <c r="C1159"/>
      <c r="D1159"/>
      <c r="E1159"/>
      <c r="F1159"/>
    </row>
    <row r="1160" spans="3:6" x14ac:dyDescent="0.2">
      <c r="C1160"/>
      <c r="D1160"/>
      <c r="E1160"/>
      <c r="F1160"/>
    </row>
    <row r="1161" spans="3:6" x14ac:dyDescent="0.2">
      <c r="C1161"/>
      <c r="D1161"/>
      <c r="E1161"/>
      <c r="F1161"/>
    </row>
    <row r="1162" spans="3:6" x14ac:dyDescent="0.2">
      <c r="C1162"/>
      <c r="D1162"/>
      <c r="E1162"/>
      <c r="F1162"/>
    </row>
    <row r="1163" spans="3:6" x14ac:dyDescent="0.2">
      <c r="C1163"/>
      <c r="D1163"/>
      <c r="E1163"/>
      <c r="F1163"/>
    </row>
    <row r="1164" spans="3:6" x14ac:dyDescent="0.2">
      <c r="C1164"/>
      <c r="D1164"/>
      <c r="E1164"/>
      <c r="F1164"/>
    </row>
    <row r="1165" spans="3:6" x14ac:dyDescent="0.2">
      <c r="C1165"/>
      <c r="D1165"/>
      <c r="E1165"/>
      <c r="F1165"/>
    </row>
    <row r="1166" spans="3:6" x14ac:dyDescent="0.2">
      <c r="C1166"/>
      <c r="D1166"/>
      <c r="E1166"/>
      <c r="F1166"/>
    </row>
    <row r="1167" spans="3:6" x14ac:dyDescent="0.2">
      <c r="C1167"/>
      <c r="D1167"/>
      <c r="E1167"/>
      <c r="F1167"/>
    </row>
    <row r="1168" spans="3:6" x14ac:dyDescent="0.2">
      <c r="C1168"/>
      <c r="D1168"/>
      <c r="E1168"/>
      <c r="F1168"/>
    </row>
    <row r="1169" spans="3:6" x14ac:dyDescent="0.2">
      <c r="C1169"/>
      <c r="D1169"/>
      <c r="E1169"/>
      <c r="F1169"/>
    </row>
    <row r="1170" spans="3:6" x14ac:dyDescent="0.2">
      <c r="C1170"/>
      <c r="D1170"/>
      <c r="E1170"/>
      <c r="F1170"/>
    </row>
    <row r="1171" spans="3:6" x14ac:dyDescent="0.2">
      <c r="C1171"/>
      <c r="D1171"/>
      <c r="E1171"/>
      <c r="F1171"/>
    </row>
    <row r="1172" spans="3:6" x14ac:dyDescent="0.2">
      <c r="C1172"/>
      <c r="D1172"/>
      <c r="E1172"/>
      <c r="F1172"/>
    </row>
    <row r="1173" spans="3:6" x14ac:dyDescent="0.2">
      <c r="C1173"/>
      <c r="D1173"/>
      <c r="E1173"/>
      <c r="F1173"/>
    </row>
    <row r="1174" spans="3:6" x14ac:dyDescent="0.2">
      <c r="C1174"/>
      <c r="D1174"/>
      <c r="E1174"/>
      <c r="F1174"/>
    </row>
    <row r="1175" spans="3:6" x14ac:dyDescent="0.2">
      <c r="C1175"/>
      <c r="D1175"/>
      <c r="E1175"/>
      <c r="F1175"/>
    </row>
    <row r="1176" spans="3:6" x14ac:dyDescent="0.2">
      <c r="C1176"/>
      <c r="D1176"/>
      <c r="E1176"/>
      <c r="F1176"/>
    </row>
    <row r="1177" spans="3:6" x14ac:dyDescent="0.2">
      <c r="C1177"/>
      <c r="D1177"/>
      <c r="E1177"/>
      <c r="F1177"/>
    </row>
    <row r="1178" spans="3:6" x14ac:dyDescent="0.2">
      <c r="C1178"/>
      <c r="D1178"/>
      <c r="E1178"/>
      <c r="F1178"/>
    </row>
    <row r="1179" spans="3:6" x14ac:dyDescent="0.2">
      <c r="C1179"/>
      <c r="D1179"/>
      <c r="E1179"/>
      <c r="F1179"/>
    </row>
    <row r="1180" spans="3:6" x14ac:dyDescent="0.2">
      <c r="C1180"/>
      <c r="D1180"/>
      <c r="E1180"/>
      <c r="F1180"/>
    </row>
    <row r="1181" spans="3:6" x14ac:dyDescent="0.2">
      <c r="C1181"/>
      <c r="D1181"/>
      <c r="E1181"/>
      <c r="F1181"/>
    </row>
    <row r="1182" spans="3:6" x14ac:dyDescent="0.2">
      <c r="C1182"/>
      <c r="D1182"/>
      <c r="E1182"/>
      <c r="F1182"/>
    </row>
    <row r="1183" spans="3:6" x14ac:dyDescent="0.2">
      <c r="C1183"/>
      <c r="D1183"/>
      <c r="E1183"/>
      <c r="F1183"/>
    </row>
    <row r="1184" spans="3:6" x14ac:dyDescent="0.2">
      <c r="C1184"/>
      <c r="D1184"/>
      <c r="E1184"/>
      <c r="F1184"/>
    </row>
    <row r="1185" spans="3:6" x14ac:dyDescent="0.2">
      <c r="C1185"/>
      <c r="D1185"/>
      <c r="E1185"/>
      <c r="F1185"/>
    </row>
    <row r="1186" spans="3:6" x14ac:dyDescent="0.2">
      <c r="C1186"/>
      <c r="D1186"/>
      <c r="E1186"/>
      <c r="F1186"/>
    </row>
    <row r="1187" spans="3:6" x14ac:dyDescent="0.2">
      <c r="C1187"/>
      <c r="D1187"/>
      <c r="E1187"/>
      <c r="F1187"/>
    </row>
    <row r="1188" spans="3:6" x14ac:dyDescent="0.2">
      <c r="C1188"/>
      <c r="D1188"/>
      <c r="E1188"/>
      <c r="F1188"/>
    </row>
    <row r="1189" spans="3:6" x14ac:dyDescent="0.2">
      <c r="C1189"/>
      <c r="D1189"/>
      <c r="E1189"/>
      <c r="F1189"/>
    </row>
    <row r="1190" spans="3:6" x14ac:dyDescent="0.2">
      <c r="C1190"/>
      <c r="D1190"/>
      <c r="E1190"/>
      <c r="F1190"/>
    </row>
    <row r="1191" spans="3:6" x14ac:dyDescent="0.2">
      <c r="C1191"/>
      <c r="D1191"/>
      <c r="E1191"/>
      <c r="F1191"/>
    </row>
    <row r="1192" spans="3:6" x14ac:dyDescent="0.2">
      <c r="C1192"/>
      <c r="D1192"/>
      <c r="E1192"/>
      <c r="F1192"/>
    </row>
    <row r="1193" spans="3:6" x14ac:dyDescent="0.2">
      <c r="C1193"/>
      <c r="D1193"/>
      <c r="E1193"/>
      <c r="F1193"/>
    </row>
    <row r="1194" spans="3:6" x14ac:dyDescent="0.2">
      <c r="C1194"/>
      <c r="D1194"/>
      <c r="E1194"/>
      <c r="F1194"/>
    </row>
    <row r="1195" spans="3:6" x14ac:dyDescent="0.2">
      <c r="C1195"/>
      <c r="D1195"/>
      <c r="E1195"/>
      <c r="F1195"/>
    </row>
    <row r="1196" spans="3:6" x14ac:dyDescent="0.2">
      <c r="C1196"/>
      <c r="D1196"/>
      <c r="E1196"/>
      <c r="F1196"/>
    </row>
    <row r="1197" spans="3:6" x14ac:dyDescent="0.2">
      <c r="C1197"/>
      <c r="D1197"/>
      <c r="E1197"/>
      <c r="F1197"/>
    </row>
    <row r="1198" spans="3:6" x14ac:dyDescent="0.2">
      <c r="C1198"/>
      <c r="D1198"/>
      <c r="E1198"/>
      <c r="F1198"/>
    </row>
    <row r="1199" spans="3:6" x14ac:dyDescent="0.2">
      <c r="C1199"/>
      <c r="D1199"/>
      <c r="E1199"/>
      <c r="F1199"/>
    </row>
    <row r="1200" spans="3:6" x14ac:dyDescent="0.2">
      <c r="C1200"/>
      <c r="D1200"/>
      <c r="E1200"/>
      <c r="F1200"/>
    </row>
    <row r="1201" spans="3:6" x14ac:dyDescent="0.2">
      <c r="C1201"/>
      <c r="D1201"/>
      <c r="E1201"/>
      <c r="F1201"/>
    </row>
    <row r="1202" spans="3:6" x14ac:dyDescent="0.2">
      <c r="C1202"/>
      <c r="D1202"/>
      <c r="E1202"/>
      <c r="F1202"/>
    </row>
    <row r="1203" spans="3:6" x14ac:dyDescent="0.2">
      <c r="C1203"/>
      <c r="D1203"/>
      <c r="E1203"/>
      <c r="F1203"/>
    </row>
    <row r="1204" spans="3:6" x14ac:dyDescent="0.2">
      <c r="C1204"/>
      <c r="D1204"/>
      <c r="E1204"/>
      <c r="F1204"/>
    </row>
    <row r="1205" spans="3:6" x14ac:dyDescent="0.2">
      <c r="C1205"/>
      <c r="D1205"/>
      <c r="E1205"/>
      <c r="F1205"/>
    </row>
    <row r="1206" spans="3:6" x14ac:dyDescent="0.2">
      <c r="C1206"/>
      <c r="D1206"/>
      <c r="E1206"/>
      <c r="F1206"/>
    </row>
    <row r="1207" spans="3:6" x14ac:dyDescent="0.2">
      <c r="C1207"/>
      <c r="D1207"/>
      <c r="E1207"/>
      <c r="F1207"/>
    </row>
    <row r="1208" spans="3:6" x14ac:dyDescent="0.2">
      <c r="C1208"/>
      <c r="D1208"/>
      <c r="E1208"/>
      <c r="F1208"/>
    </row>
    <row r="1209" spans="3:6" x14ac:dyDescent="0.2">
      <c r="C1209"/>
      <c r="D1209"/>
      <c r="E1209"/>
      <c r="F1209"/>
    </row>
    <row r="1210" spans="3:6" x14ac:dyDescent="0.2">
      <c r="C1210"/>
      <c r="D1210"/>
      <c r="E1210"/>
      <c r="F1210"/>
    </row>
    <row r="1211" spans="3:6" x14ac:dyDescent="0.2">
      <c r="C1211"/>
      <c r="D1211"/>
      <c r="E1211"/>
      <c r="F1211"/>
    </row>
    <row r="1212" spans="3:6" x14ac:dyDescent="0.2">
      <c r="C1212"/>
      <c r="D1212"/>
      <c r="E1212"/>
      <c r="F1212"/>
    </row>
    <row r="1213" spans="3:6" x14ac:dyDescent="0.2">
      <c r="C1213"/>
      <c r="D1213"/>
      <c r="E1213"/>
      <c r="F1213"/>
    </row>
    <row r="1214" spans="3:6" x14ac:dyDescent="0.2">
      <c r="C1214"/>
      <c r="D1214"/>
      <c r="E1214"/>
      <c r="F1214"/>
    </row>
    <row r="1215" spans="3:6" x14ac:dyDescent="0.2">
      <c r="C1215"/>
      <c r="D1215"/>
      <c r="E1215"/>
      <c r="F1215"/>
    </row>
    <row r="1216" spans="3:6" x14ac:dyDescent="0.2">
      <c r="C1216"/>
      <c r="D1216"/>
      <c r="E1216"/>
      <c r="F1216"/>
    </row>
    <row r="1217" spans="3:6" x14ac:dyDescent="0.2">
      <c r="C1217"/>
      <c r="D1217"/>
      <c r="E1217"/>
      <c r="F1217"/>
    </row>
    <row r="1218" spans="3:6" x14ac:dyDescent="0.2">
      <c r="C1218"/>
      <c r="D1218"/>
      <c r="E1218"/>
      <c r="F1218"/>
    </row>
    <row r="1219" spans="3:6" x14ac:dyDescent="0.2">
      <c r="C1219"/>
      <c r="D1219"/>
      <c r="E1219"/>
      <c r="F1219"/>
    </row>
    <row r="1220" spans="3:6" x14ac:dyDescent="0.2">
      <c r="C1220"/>
      <c r="D1220"/>
      <c r="E1220"/>
      <c r="F1220"/>
    </row>
    <row r="1221" spans="3:6" x14ac:dyDescent="0.2">
      <c r="C1221"/>
      <c r="D1221"/>
      <c r="E1221"/>
      <c r="F1221"/>
    </row>
    <row r="1222" spans="3:6" x14ac:dyDescent="0.2">
      <c r="C1222"/>
      <c r="D1222"/>
      <c r="E1222"/>
      <c r="F1222"/>
    </row>
    <row r="1223" spans="3:6" x14ac:dyDescent="0.2">
      <c r="C1223"/>
      <c r="D1223"/>
      <c r="E1223"/>
      <c r="F1223"/>
    </row>
    <row r="1224" spans="3:6" x14ac:dyDescent="0.2">
      <c r="C1224"/>
      <c r="D1224"/>
      <c r="E1224"/>
      <c r="F1224"/>
    </row>
    <row r="1225" spans="3:6" x14ac:dyDescent="0.2">
      <c r="C1225"/>
      <c r="D1225"/>
      <c r="E1225"/>
      <c r="F1225"/>
    </row>
    <row r="1226" spans="3:6" x14ac:dyDescent="0.2">
      <c r="C1226"/>
      <c r="D1226"/>
      <c r="E1226"/>
      <c r="F1226"/>
    </row>
    <row r="1227" spans="3:6" x14ac:dyDescent="0.2">
      <c r="C1227"/>
      <c r="D1227"/>
      <c r="E1227"/>
      <c r="F1227"/>
    </row>
    <row r="1228" spans="3:6" x14ac:dyDescent="0.2">
      <c r="C1228"/>
      <c r="D1228"/>
      <c r="E1228"/>
      <c r="F1228"/>
    </row>
    <row r="1229" spans="3:6" x14ac:dyDescent="0.2">
      <c r="C1229"/>
      <c r="D1229"/>
      <c r="E1229"/>
      <c r="F1229"/>
    </row>
    <row r="1230" spans="3:6" x14ac:dyDescent="0.2">
      <c r="C1230"/>
      <c r="D1230"/>
      <c r="E1230"/>
      <c r="F1230"/>
    </row>
    <row r="1231" spans="3:6" x14ac:dyDescent="0.2">
      <c r="C1231"/>
      <c r="D1231"/>
      <c r="E1231"/>
      <c r="F1231"/>
    </row>
    <row r="1232" spans="3:6" x14ac:dyDescent="0.2">
      <c r="C1232"/>
      <c r="D1232"/>
      <c r="E1232"/>
      <c r="F1232"/>
    </row>
    <row r="1233" spans="3:6" x14ac:dyDescent="0.2">
      <c r="C1233"/>
      <c r="D1233"/>
      <c r="E1233"/>
      <c r="F1233"/>
    </row>
    <row r="1234" spans="3:6" x14ac:dyDescent="0.2">
      <c r="C1234"/>
      <c r="D1234"/>
      <c r="E1234"/>
      <c r="F1234"/>
    </row>
    <row r="1235" spans="3:6" x14ac:dyDescent="0.2">
      <c r="C1235"/>
      <c r="D1235"/>
      <c r="E1235"/>
      <c r="F1235"/>
    </row>
    <row r="1236" spans="3:6" x14ac:dyDescent="0.2">
      <c r="C1236"/>
      <c r="D1236"/>
      <c r="E1236"/>
      <c r="F1236"/>
    </row>
    <row r="1237" spans="3:6" x14ac:dyDescent="0.2">
      <c r="C1237"/>
      <c r="D1237"/>
      <c r="E1237"/>
      <c r="F1237"/>
    </row>
    <row r="1238" spans="3:6" x14ac:dyDescent="0.2">
      <c r="C1238"/>
      <c r="D1238"/>
      <c r="E1238"/>
      <c r="F1238"/>
    </row>
    <row r="1239" spans="3:6" x14ac:dyDescent="0.2">
      <c r="C1239"/>
      <c r="D1239"/>
      <c r="E1239"/>
      <c r="F1239"/>
    </row>
    <row r="1240" spans="3:6" x14ac:dyDescent="0.2">
      <c r="C1240"/>
      <c r="D1240"/>
      <c r="E1240"/>
      <c r="F1240"/>
    </row>
    <row r="1241" spans="3:6" x14ac:dyDescent="0.2">
      <c r="C1241"/>
      <c r="D1241"/>
      <c r="E1241"/>
      <c r="F1241"/>
    </row>
    <row r="1242" spans="3:6" x14ac:dyDescent="0.2">
      <c r="C1242"/>
      <c r="D1242"/>
      <c r="E1242"/>
      <c r="F1242"/>
    </row>
    <row r="1243" spans="3:6" x14ac:dyDescent="0.2">
      <c r="C1243"/>
      <c r="D1243"/>
      <c r="E1243"/>
      <c r="F1243"/>
    </row>
    <row r="1244" spans="3:6" x14ac:dyDescent="0.2">
      <c r="C1244"/>
      <c r="D1244"/>
      <c r="E1244"/>
      <c r="F1244"/>
    </row>
    <row r="1245" spans="3:6" x14ac:dyDescent="0.2">
      <c r="C1245"/>
      <c r="D1245"/>
      <c r="E1245"/>
      <c r="F1245"/>
    </row>
    <row r="1246" spans="3:6" x14ac:dyDescent="0.2">
      <c r="C1246"/>
      <c r="D1246"/>
      <c r="E1246"/>
      <c r="F1246"/>
    </row>
    <row r="1247" spans="3:6" x14ac:dyDescent="0.2">
      <c r="C1247"/>
      <c r="D1247"/>
      <c r="E1247"/>
      <c r="F1247"/>
    </row>
    <row r="1248" spans="3:6" x14ac:dyDescent="0.2">
      <c r="C1248"/>
      <c r="D1248"/>
      <c r="E1248"/>
      <c r="F1248"/>
    </row>
    <row r="1249" spans="3:6" x14ac:dyDescent="0.2">
      <c r="C1249"/>
      <c r="D1249"/>
      <c r="E1249"/>
      <c r="F1249"/>
    </row>
    <row r="1250" spans="3:6" x14ac:dyDescent="0.2">
      <c r="C1250"/>
      <c r="D1250"/>
      <c r="E1250"/>
      <c r="F1250"/>
    </row>
    <row r="1251" spans="3:6" x14ac:dyDescent="0.2">
      <c r="C1251"/>
      <c r="D1251"/>
      <c r="E1251"/>
      <c r="F1251"/>
    </row>
    <row r="1252" spans="3:6" x14ac:dyDescent="0.2">
      <c r="C1252"/>
      <c r="D1252"/>
      <c r="E1252"/>
      <c r="F1252"/>
    </row>
    <row r="1253" spans="3:6" x14ac:dyDescent="0.2">
      <c r="C1253"/>
      <c r="D1253"/>
      <c r="E1253"/>
      <c r="F1253"/>
    </row>
    <row r="1254" spans="3:6" x14ac:dyDescent="0.2">
      <c r="C1254"/>
      <c r="D1254"/>
      <c r="E1254"/>
      <c r="F1254"/>
    </row>
    <row r="1255" spans="3:6" x14ac:dyDescent="0.2">
      <c r="C1255"/>
      <c r="D1255"/>
      <c r="E1255"/>
      <c r="F1255"/>
    </row>
    <row r="1256" spans="3:6" x14ac:dyDescent="0.2">
      <c r="C1256"/>
      <c r="D1256"/>
      <c r="E1256"/>
      <c r="F1256"/>
    </row>
    <row r="1257" spans="3:6" x14ac:dyDescent="0.2">
      <c r="C1257"/>
      <c r="D1257"/>
      <c r="E1257"/>
      <c r="F1257"/>
    </row>
    <row r="1258" spans="3:6" x14ac:dyDescent="0.2">
      <c r="C1258"/>
      <c r="D1258"/>
      <c r="E1258"/>
      <c r="F1258"/>
    </row>
    <row r="1259" spans="3:6" x14ac:dyDescent="0.2">
      <c r="C1259"/>
      <c r="D1259"/>
      <c r="E1259"/>
      <c r="F1259"/>
    </row>
    <row r="1260" spans="3:6" x14ac:dyDescent="0.2">
      <c r="C1260"/>
      <c r="D1260"/>
      <c r="E1260"/>
      <c r="F1260"/>
    </row>
    <row r="1261" spans="3:6" x14ac:dyDescent="0.2">
      <c r="C1261"/>
      <c r="D1261"/>
      <c r="E1261"/>
      <c r="F1261"/>
    </row>
    <row r="1262" spans="3:6" x14ac:dyDescent="0.2">
      <c r="C1262"/>
      <c r="D1262"/>
      <c r="E1262"/>
      <c r="F1262"/>
    </row>
    <row r="1263" spans="3:6" x14ac:dyDescent="0.2">
      <c r="C1263"/>
      <c r="D1263"/>
      <c r="E1263"/>
      <c r="F1263"/>
    </row>
    <row r="1264" spans="3:6" x14ac:dyDescent="0.2">
      <c r="C1264"/>
      <c r="D1264"/>
      <c r="E1264"/>
      <c r="F1264"/>
    </row>
    <row r="1265" spans="3:6" x14ac:dyDescent="0.2">
      <c r="C1265"/>
      <c r="D1265"/>
      <c r="E1265"/>
      <c r="F1265"/>
    </row>
    <row r="1266" spans="3:6" x14ac:dyDescent="0.2">
      <c r="C1266"/>
      <c r="D1266"/>
      <c r="E1266"/>
      <c r="F1266"/>
    </row>
    <row r="1267" spans="3:6" x14ac:dyDescent="0.2">
      <c r="C1267"/>
      <c r="D1267"/>
      <c r="E1267"/>
      <c r="F1267"/>
    </row>
    <row r="1268" spans="3:6" x14ac:dyDescent="0.2">
      <c r="C1268"/>
      <c r="D1268"/>
      <c r="E1268"/>
      <c r="F1268"/>
    </row>
    <row r="1269" spans="3:6" x14ac:dyDescent="0.2">
      <c r="C1269"/>
      <c r="D1269"/>
      <c r="E1269"/>
      <c r="F1269"/>
    </row>
    <row r="1270" spans="3:6" x14ac:dyDescent="0.2">
      <c r="C1270"/>
      <c r="D1270"/>
      <c r="E1270"/>
      <c r="F1270"/>
    </row>
    <row r="1271" spans="3:6" x14ac:dyDescent="0.2">
      <c r="C1271"/>
      <c r="D1271"/>
      <c r="E1271"/>
      <c r="F1271"/>
    </row>
    <row r="1272" spans="3:6" x14ac:dyDescent="0.2">
      <c r="C1272"/>
      <c r="D1272"/>
      <c r="E1272"/>
      <c r="F1272"/>
    </row>
    <row r="1273" spans="3:6" x14ac:dyDescent="0.2">
      <c r="C1273"/>
      <c r="D1273"/>
      <c r="E1273"/>
      <c r="F1273"/>
    </row>
    <row r="1274" spans="3:6" x14ac:dyDescent="0.2">
      <c r="C1274"/>
      <c r="D1274"/>
      <c r="E1274"/>
      <c r="F1274"/>
    </row>
    <row r="1275" spans="3:6" x14ac:dyDescent="0.2">
      <c r="C1275"/>
      <c r="D1275"/>
      <c r="E1275"/>
      <c r="F1275"/>
    </row>
    <row r="1276" spans="3:6" x14ac:dyDescent="0.2">
      <c r="C1276"/>
      <c r="D1276"/>
      <c r="E1276"/>
      <c r="F1276"/>
    </row>
    <row r="1277" spans="3:6" x14ac:dyDescent="0.2">
      <c r="C1277"/>
      <c r="D1277"/>
      <c r="E1277"/>
      <c r="F1277"/>
    </row>
    <row r="1278" spans="3:6" x14ac:dyDescent="0.2">
      <c r="C1278"/>
      <c r="D1278"/>
      <c r="E1278"/>
      <c r="F1278"/>
    </row>
    <row r="1279" spans="3:6" x14ac:dyDescent="0.2">
      <c r="C1279"/>
      <c r="D1279"/>
      <c r="E1279"/>
      <c r="F1279"/>
    </row>
    <row r="1280" spans="3:6" x14ac:dyDescent="0.2">
      <c r="C1280"/>
      <c r="D1280"/>
      <c r="E1280"/>
      <c r="F1280"/>
    </row>
    <row r="1281" spans="3:6" x14ac:dyDescent="0.2">
      <c r="C1281"/>
      <c r="D1281"/>
      <c r="E1281"/>
      <c r="F1281"/>
    </row>
    <row r="1282" spans="3:6" x14ac:dyDescent="0.2">
      <c r="C1282"/>
      <c r="D1282"/>
      <c r="E1282"/>
      <c r="F1282"/>
    </row>
    <row r="1283" spans="3:6" x14ac:dyDescent="0.2">
      <c r="C1283"/>
      <c r="D1283"/>
      <c r="E1283"/>
      <c r="F1283"/>
    </row>
    <row r="1284" spans="3:6" x14ac:dyDescent="0.2">
      <c r="C1284"/>
      <c r="D1284"/>
      <c r="E1284"/>
      <c r="F1284"/>
    </row>
    <row r="1285" spans="3:6" x14ac:dyDescent="0.2">
      <c r="C1285"/>
      <c r="D1285"/>
      <c r="E1285"/>
      <c r="F1285"/>
    </row>
    <row r="1286" spans="3:6" x14ac:dyDescent="0.2">
      <c r="C1286"/>
      <c r="D1286"/>
      <c r="E1286"/>
      <c r="F1286"/>
    </row>
    <row r="1287" spans="3:6" x14ac:dyDescent="0.2">
      <c r="C1287"/>
      <c r="D1287"/>
      <c r="E1287"/>
      <c r="F1287"/>
    </row>
    <row r="1288" spans="3:6" x14ac:dyDescent="0.2">
      <c r="C1288"/>
      <c r="D1288"/>
      <c r="E1288"/>
      <c r="F1288"/>
    </row>
    <row r="1289" spans="3:6" x14ac:dyDescent="0.2">
      <c r="C1289"/>
      <c r="D1289"/>
      <c r="E1289"/>
      <c r="F1289"/>
    </row>
    <row r="1290" spans="3:6" x14ac:dyDescent="0.2">
      <c r="C1290"/>
      <c r="D1290"/>
      <c r="E1290"/>
      <c r="F1290"/>
    </row>
    <row r="1291" spans="3:6" x14ac:dyDescent="0.2">
      <c r="C1291"/>
      <c r="D1291"/>
      <c r="E1291"/>
      <c r="F1291"/>
    </row>
    <row r="1292" spans="3:6" x14ac:dyDescent="0.2">
      <c r="C1292"/>
      <c r="D1292"/>
      <c r="E1292"/>
      <c r="F1292"/>
    </row>
    <row r="1293" spans="3:6" x14ac:dyDescent="0.2">
      <c r="C1293"/>
      <c r="D1293"/>
      <c r="E1293"/>
      <c r="F1293"/>
    </row>
    <row r="1294" spans="3:6" x14ac:dyDescent="0.2">
      <c r="C1294"/>
      <c r="D1294"/>
      <c r="E1294"/>
      <c r="F1294"/>
    </row>
    <row r="1295" spans="3:6" x14ac:dyDescent="0.2">
      <c r="C1295"/>
      <c r="D1295"/>
      <c r="E1295"/>
      <c r="F1295"/>
    </row>
    <row r="1296" spans="3:6" x14ac:dyDescent="0.2">
      <c r="C1296"/>
      <c r="D1296"/>
      <c r="E1296"/>
      <c r="F1296"/>
    </row>
    <row r="1297" spans="3:6" x14ac:dyDescent="0.2">
      <c r="C1297"/>
      <c r="D1297"/>
      <c r="E1297"/>
      <c r="F1297"/>
    </row>
    <row r="1298" spans="3:6" x14ac:dyDescent="0.2">
      <c r="C1298"/>
      <c r="D1298"/>
      <c r="E1298"/>
      <c r="F1298"/>
    </row>
    <row r="1299" spans="3:6" x14ac:dyDescent="0.2">
      <c r="C1299"/>
      <c r="D1299"/>
      <c r="E1299"/>
      <c r="F1299"/>
    </row>
    <row r="1300" spans="3:6" x14ac:dyDescent="0.2">
      <c r="C1300"/>
      <c r="D1300"/>
      <c r="E1300"/>
      <c r="F1300"/>
    </row>
    <row r="1301" spans="3:6" x14ac:dyDescent="0.2">
      <c r="C1301"/>
      <c r="D1301"/>
      <c r="E1301"/>
      <c r="F1301"/>
    </row>
    <row r="1302" spans="3:6" x14ac:dyDescent="0.2">
      <c r="C1302"/>
      <c r="D1302"/>
      <c r="E1302"/>
      <c r="F1302"/>
    </row>
    <row r="1303" spans="3:6" x14ac:dyDescent="0.2">
      <c r="C1303"/>
      <c r="D1303"/>
      <c r="E1303"/>
      <c r="F1303"/>
    </row>
    <row r="1304" spans="3:6" x14ac:dyDescent="0.2">
      <c r="C1304"/>
      <c r="D1304"/>
      <c r="E1304"/>
      <c r="F1304"/>
    </row>
    <row r="1305" spans="3:6" x14ac:dyDescent="0.2">
      <c r="C1305"/>
      <c r="D1305"/>
      <c r="E1305"/>
      <c r="F1305"/>
    </row>
    <row r="1306" spans="3:6" x14ac:dyDescent="0.2">
      <c r="C1306"/>
      <c r="D1306"/>
      <c r="E1306"/>
      <c r="F1306"/>
    </row>
    <row r="1307" spans="3:6" x14ac:dyDescent="0.2">
      <c r="C1307"/>
      <c r="D1307"/>
      <c r="E1307"/>
      <c r="F1307"/>
    </row>
    <row r="1308" spans="3:6" x14ac:dyDescent="0.2">
      <c r="C1308"/>
      <c r="D1308"/>
      <c r="E1308"/>
      <c r="F1308"/>
    </row>
    <row r="1309" spans="3:6" x14ac:dyDescent="0.2">
      <c r="C1309"/>
      <c r="D1309"/>
      <c r="E1309"/>
      <c r="F1309"/>
    </row>
    <row r="1310" spans="3:6" x14ac:dyDescent="0.2">
      <c r="C1310"/>
      <c r="D1310"/>
      <c r="E1310"/>
      <c r="F1310"/>
    </row>
    <row r="1311" spans="3:6" x14ac:dyDescent="0.2">
      <c r="C1311"/>
      <c r="D1311"/>
      <c r="E1311"/>
      <c r="F1311"/>
    </row>
    <row r="1312" spans="3:6" x14ac:dyDescent="0.2">
      <c r="C1312"/>
      <c r="D1312"/>
      <c r="E1312"/>
      <c r="F1312"/>
    </row>
    <row r="1313" spans="3:6" x14ac:dyDescent="0.2">
      <c r="C1313"/>
      <c r="D1313"/>
      <c r="E1313"/>
      <c r="F1313"/>
    </row>
    <row r="1314" spans="3:6" x14ac:dyDescent="0.2">
      <c r="C1314"/>
      <c r="D1314"/>
      <c r="E1314"/>
      <c r="F1314"/>
    </row>
    <row r="1315" spans="3:6" x14ac:dyDescent="0.2">
      <c r="C1315"/>
      <c r="D1315"/>
      <c r="E1315"/>
      <c r="F1315"/>
    </row>
    <row r="1316" spans="3:6" x14ac:dyDescent="0.2">
      <c r="C1316"/>
      <c r="D1316"/>
      <c r="E1316"/>
      <c r="F1316"/>
    </row>
    <row r="1317" spans="3:6" x14ac:dyDescent="0.2">
      <c r="C1317"/>
      <c r="D1317"/>
      <c r="E1317"/>
      <c r="F1317"/>
    </row>
    <row r="1318" spans="3:6" x14ac:dyDescent="0.2">
      <c r="C1318"/>
      <c r="D1318"/>
      <c r="E1318"/>
      <c r="F1318"/>
    </row>
    <row r="1319" spans="3:6" x14ac:dyDescent="0.2">
      <c r="C1319"/>
      <c r="D1319"/>
      <c r="E1319"/>
      <c r="F1319"/>
    </row>
    <row r="1320" spans="3:6" x14ac:dyDescent="0.2">
      <c r="C1320"/>
      <c r="D1320"/>
      <c r="E1320"/>
      <c r="F1320"/>
    </row>
    <row r="1321" spans="3:6" x14ac:dyDescent="0.2">
      <c r="C1321"/>
      <c r="D1321"/>
      <c r="E1321"/>
      <c r="F1321"/>
    </row>
    <row r="1322" spans="3:6" x14ac:dyDescent="0.2">
      <c r="C1322"/>
      <c r="D1322"/>
      <c r="E1322"/>
      <c r="F1322"/>
    </row>
    <row r="1323" spans="3:6" x14ac:dyDescent="0.2">
      <c r="C1323"/>
      <c r="D1323"/>
      <c r="E1323"/>
      <c r="F1323"/>
    </row>
    <row r="1324" spans="3:6" x14ac:dyDescent="0.2">
      <c r="C1324"/>
      <c r="D1324"/>
      <c r="E1324"/>
      <c r="F1324"/>
    </row>
    <row r="1325" spans="3:6" x14ac:dyDescent="0.2">
      <c r="C1325"/>
      <c r="D1325"/>
      <c r="E1325"/>
      <c r="F1325"/>
    </row>
    <row r="1326" spans="3:6" x14ac:dyDescent="0.2">
      <c r="C1326"/>
      <c r="D1326"/>
      <c r="E1326"/>
      <c r="F1326"/>
    </row>
    <row r="1327" spans="3:6" x14ac:dyDescent="0.2">
      <c r="C1327"/>
      <c r="D1327"/>
      <c r="E1327"/>
      <c r="F1327"/>
    </row>
    <row r="1328" spans="3:6" x14ac:dyDescent="0.2">
      <c r="C1328"/>
      <c r="D1328"/>
      <c r="E1328"/>
      <c r="F1328"/>
    </row>
    <row r="1329" spans="3:6" x14ac:dyDescent="0.2">
      <c r="C1329"/>
      <c r="D1329"/>
      <c r="E1329"/>
      <c r="F1329"/>
    </row>
    <row r="1330" spans="3:6" x14ac:dyDescent="0.2">
      <c r="C1330"/>
      <c r="D1330"/>
      <c r="E1330"/>
      <c r="F1330"/>
    </row>
    <row r="1331" spans="3:6" x14ac:dyDescent="0.2">
      <c r="C1331"/>
      <c r="D1331"/>
      <c r="E1331"/>
      <c r="F1331"/>
    </row>
    <row r="1332" spans="3:6" x14ac:dyDescent="0.2">
      <c r="C1332"/>
      <c r="D1332"/>
      <c r="E1332"/>
      <c r="F1332"/>
    </row>
    <row r="1333" spans="3:6" x14ac:dyDescent="0.2">
      <c r="C1333"/>
      <c r="D1333"/>
      <c r="E1333"/>
      <c r="F1333"/>
    </row>
    <row r="1334" spans="3:6" x14ac:dyDescent="0.2">
      <c r="C1334"/>
      <c r="D1334"/>
      <c r="E1334"/>
      <c r="F1334"/>
    </row>
    <row r="1335" spans="3:6" x14ac:dyDescent="0.2">
      <c r="C1335"/>
      <c r="D1335"/>
      <c r="E1335"/>
      <c r="F1335"/>
    </row>
    <row r="1336" spans="3:6" x14ac:dyDescent="0.2">
      <c r="C1336"/>
      <c r="D1336"/>
      <c r="E1336"/>
      <c r="F1336"/>
    </row>
    <row r="1337" spans="3:6" x14ac:dyDescent="0.2">
      <c r="C1337"/>
      <c r="D1337"/>
      <c r="E1337"/>
      <c r="F1337"/>
    </row>
    <row r="1338" spans="3:6" x14ac:dyDescent="0.2">
      <c r="C1338"/>
      <c r="D1338"/>
      <c r="E1338"/>
      <c r="F1338"/>
    </row>
    <row r="1339" spans="3:6" x14ac:dyDescent="0.2">
      <c r="C1339"/>
      <c r="D1339"/>
      <c r="E1339"/>
      <c r="F1339"/>
    </row>
    <row r="1340" spans="3:6" x14ac:dyDescent="0.2">
      <c r="C1340"/>
      <c r="D1340"/>
      <c r="E1340"/>
      <c r="F1340"/>
    </row>
    <row r="1341" spans="3:6" x14ac:dyDescent="0.2">
      <c r="C1341"/>
      <c r="D1341"/>
      <c r="E1341"/>
      <c r="F1341"/>
    </row>
    <row r="1342" spans="3:6" x14ac:dyDescent="0.2">
      <c r="C1342"/>
      <c r="D1342"/>
      <c r="E1342"/>
      <c r="F1342"/>
    </row>
    <row r="1343" spans="3:6" x14ac:dyDescent="0.2">
      <c r="C1343"/>
      <c r="D1343"/>
      <c r="E1343"/>
      <c r="F1343"/>
    </row>
    <row r="1344" spans="3:6" x14ac:dyDescent="0.2">
      <c r="C1344"/>
      <c r="D1344"/>
      <c r="E1344"/>
      <c r="F1344"/>
    </row>
    <row r="1345" spans="3:6" x14ac:dyDescent="0.2">
      <c r="C1345"/>
      <c r="D1345"/>
      <c r="E1345"/>
      <c r="F1345"/>
    </row>
    <row r="1346" spans="3:6" x14ac:dyDescent="0.2">
      <c r="C1346"/>
      <c r="D1346"/>
      <c r="E1346"/>
      <c r="F1346"/>
    </row>
    <row r="1347" spans="3:6" x14ac:dyDescent="0.2">
      <c r="C1347"/>
      <c r="D1347"/>
      <c r="E1347"/>
      <c r="F1347"/>
    </row>
    <row r="1348" spans="3:6" x14ac:dyDescent="0.2">
      <c r="C1348"/>
      <c r="D1348"/>
      <c r="E1348"/>
      <c r="F1348"/>
    </row>
    <row r="1349" spans="3:6" x14ac:dyDescent="0.2">
      <c r="C1349"/>
      <c r="D1349"/>
      <c r="E1349"/>
      <c r="F1349"/>
    </row>
    <row r="1350" spans="3:6" x14ac:dyDescent="0.2">
      <c r="C1350"/>
      <c r="D1350"/>
      <c r="E1350"/>
      <c r="F1350"/>
    </row>
    <row r="1351" spans="3:6" x14ac:dyDescent="0.2">
      <c r="C1351"/>
      <c r="D1351"/>
      <c r="E1351"/>
      <c r="F1351"/>
    </row>
    <row r="1352" spans="3:6" x14ac:dyDescent="0.2">
      <c r="C1352"/>
      <c r="D1352"/>
      <c r="E1352"/>
      <c r="F1352"/>
    </row>
    <row r="1353" spans="3:6" x14ac:dyDescent="0.2">
      <c r="C1353"/>
      <c r="D1353"/>
      <c r="E1353"/>
      <c r="F1353"/>
    </row>
    <row r="1354" spans="3:6" x14ac:dyDescent="0.2">
      <c r="C1354"/>
      <c r="D1354"/>
      <c r="E1354"/>
      <c r="F1354"/>
    </row>
    <row r="1355" spans="3:6" x14ac:dyDescent="0.2">
      <c r="C1355"/>
      <c r="D1355"/>
      <c r="E1355"/>
      <c r="F1355"/>
    </row>
    <row r="1356" spans="3:6" x14ac:dyDescent="0.2">
      <c r="C1356"/>
      <c r="D1356"/>
      <c r="E1356"/>
      <c r="F1356"/>
    </row>
    <row r="1357" spans="3:6" x14ac:dyDescent="0.2">
      <c r="C1357"/>
      <c r="D1357"/>
      <c r="E1357"/>
      <c r="F1357"/>
    </row>
    <row r="1358" spans="3:6" x14ac:dyDescent="0.2">
      <c r="C1358"/>
      <c r="D1358"/>
      <c r="E1358"/>
      <c r="F1358"/>
    </row>
    <row r="1359" spans="3:6" x14ac:dyDescent="0.2">
      <c r="C1359"/>
      <c r="D1359"/>
      <c r="E1359"/>
      <c r="F1359"/>
    </row>
    <row r="1360" spans="3:6" x14ac:dyDescent="0.2">
      <c r="C1360"/>
      <c r="D1360"/>
      <c r="E1360"/>
      <c r="F1360"/>
    </row>
    <row r="1361" spans="3:6" x14ac:dyDescent="0.2">
      <c r="C1361"/>
      <c r="D1361"/>
      <c r="E1361"/>
      <c r="F1361"/>
    </row>
    <row r="1362" spans="3:6" x14ac:dyDescent="0.2">
      <c r="C1362"/>
      <c r="D1362"/>
      <c r="E1362"/>
      <c r="F1362"/>
    </row>
    <row r="1363" spans="3:6" x14ac:dyDescent="0.2">
      <c r="C1363"/>
      <c r="D1363"/>
      <c r="E1363"/>
      <c r="F1363"/>
    </row>
    <row r="1364" spans="3:6" x14ac:dyDescent="0.2">
      <c r="C1364"/>
      <c r="D1364"/>
      <c r="E1364"/>
      <c r="F1364"/>
    </row>
    <row r="1365" spans="3:6" x14ac:dyDescent="0.2">
      <c r="C1365"/>
      <c r="D1365"/>
      <c r="E1365"/>
      <c r="F1365"/>
    </row>
    <row r="1366" spans="3:6" x14ac:dyDescent="0.2">
      <c r="C1366"/>
      <c r="D1366"/>
      <c r="E1366"/>
      <c r="F1366"/>
    </row>
    <row r="1367" spans="3:6" x14ac:dyDescent="0.2">
      <c r="C1367"/>
      <c r="D1367"/>
      <c r="E1367"/>
      <c r="F1367"/>
    </row>
    <row r="1368" spans="3:6" x14ac:dyDescent="0.2">
      <c r="C1368"/>
      <c r="D1368"/>
      <c r="E1368"/>
      <c r="F1368"/>
    </row>
    <row r="1369" spans="3:6" x14ac:dyDescent="0.2">
      <c r="C1369"/>
      <c r="D1369"/>
      <c r="E1369"/>
      <c r="F1369"/>
    </row>
    <row r="1370" spans="3:6" x14ac:dyDescent="0.2">
      <c r="C1370"/>
      <c r="D1370"/>
      <c r="E1370"/>
      <c r="F1370"/>
    </row>
    <row r="1371" spans="3:6" x14ac:dyDescent="0.2">
      <c r="C1371"/>
      <c r="D1371"/>
      <c r="E1371"/>
      <c r="F1371"/>
    </row>
    <row r="1372" spans="3:6" x14ac:dyDescent="0.2">
      <c r="C1372"/>
      <c r="D1372"/>
      <c r="E1372"/>
      <c r="F1372"/>
    </row>
    <row r="1373" spans="3:6" x14ac:dyDescent="0.2">
      <c r="C1373"/>
      <c r="D1373"/>
      <c r="E1373"/>
      <c r="F1373"/>
    </row>
    <row r="1374" spans="3:6" x14ac:dyDescent="0.2">
      <c r="C1374"/>
      <c r="D1374"/>
      <c r="E1374"/>
      <c r="F1374"/>
    </row>
    <row r="1375" spans="3:6" x14ac:dyDescent="0.2">
      <c r="C1375"/>
      <c r="D1375"/>
      <c r="E1375"/>
      <c r="F1375"/>
    </row>
    <row r="1376" spans="3:6" x14ac:dyDescent="0.2">
      <c r="C1376"/>
      <c r="D1376"/>
      <c r="E1376"/>
      <c r="F1376"/>
    </row>
    <row r="1377" spans="3:6" x14ac:dyDescent="0.2">
      <c r="C1377"/>
      <c r="D1377"/>
      <c r="E1377"/>
      <c r="F1377"/>
    </row>
    <row r="1378" spans="3:6" x14ac:dyDescent="0.2">
      <c r="C1378"/>
      <c r="D1378"/>
      <c r="E1378"/>
      <c r="F1378"/>
    </row>
    <row r="1379" spans="3:6" x14ac:dyDescent="0.2">
      <c r="C1379"/>
      <c r="D1379"/>
      <c r="E1379"/>
      <c r="F1379"/>
    </row>
    <row r="1380" spans="3:6" x14ac:dyDescent="0.2">
      <c r="C1380"/>
      <c r="D1380"/>
      <c r="E1380"/>
      <c r="F1380"/>
    </row>
    <row r="1381" spans="3:6" x14ac:dyDescent="0.2">
      <c r="C1381"/>
      <c r="D1381"/>
      <c r="E1381"/>
      <c r="F1381"/>
    </row>
    <row r="1382" spans="3:6" x14ac:dyDescent="0.2">
      <c r="C1382"/>
      <c r="D1382"/>
      <c r="E1382"/>
      <c r="F1382"/>
    </row>
    <row r="1383" spans="3:6" x14ac:dyDescent="0.2">
      <c r="C1383"/>
      <c r="D1383"/>
      <c r="E1383"/>
      <c r="F1383"/>
    </row>
    <row r="1384" spans="3:6" x14ac:dyDescent="0.2">
      <c r="C1384"/>
      <c r="D1384"/>
      <c r="E1384"/>
      <c r="F1384"/>
    </row>
    <row r="1385" spans="3:6" x14ac:dyDescent="0.2">
      <c r="C1385"/>
      <c r="D1385"/>
      <c r="E1385"/>
      <c r="F1385"/>
    </row>
    <row r="1386" spans="3:6" x14ac:dyDescent="0.2">
      <c r="C1386"/>
      <c r="D1386"/>
      <c r="E1386"/>
      <c r="F1386"/>
    </row>
    <row r="1387" spans="3:6" x14ac:dyDescent="0.2">
      <c r="C1387"/>
      <c r="D1387"/>
      <c r="E1387"/>
      <c r="F1387"/>
    </row>
    <row r="1388" spans="3:6" x14ac:dyDescent="0.2">
      <c r="C1388"/>
      <c r="D1388"/>
      <c r="E1388"/>
      <c r="F1388"/>
    </row>
    <row r="1389" spans="3:6" x14ac:dyDescent="0.2">
      <c r="C1389"/>
      <c r="D1389"/>
      <c r="E1389"/>
      <c r="F1389"/>
    </row>
    <row r="1390" spans="3:6" x14ac:dyDescent="0.2">
      <c r="C1390"/>
      <c r="D1390"/>
      <c r="E1390"/>
      <c r="F1390"/>
    </row>
    <row r="1391" spans="3:6" x14ac:dyDescent="0.2">
      <c r="C1391"/>
      <c r="D1391"/>
      <c r="E1391"/>
      <c r="F1391"/>
    </row>
    <row r="1392" spans="3:6" x14ac:dyDescent="0.2">
      <c r="C1392"/>
      <c r="D1392"/>
      <c r="E1392"/>
      <c r="F1392"/>
    </row>
    <row r="1393" spans="3:6" x14ac:dyDescent="0.2">
      <c r="C1393"/>
      <c r="D1393"/>
      <c r="E1393"/>
      <c r="F1393"/>
    </row>
    <row r="1394" spans="3:6" x14ac:dyDescent="0.2">
      <c r="C1394"/>
      <c r="D1394"/>
      <c r="E1394"/>
      <c r="F1394"/>
    </row>
    <row r="1395" spans="3:6" x14ac:dyDescent="0.2">
      <c r="C1395"/>
      <c r="D1395"/>
      <c r="E1395"/>
      <c r="F1395"/>
    </row>
    <row r="1396" spans="3:6" x14ac:dyDescent="0.2">
      <c r="C1396"/>
      <c r="D1396"/>
      <c r="E1396"/>
      <c r="F1396"/>
    </row>
    <row r="1397" spans="3:6" x14ac:dyDescent="0.2">
      <c r="C1397"/>
      <c r="D1397"/>
      <c r="E1397"/>
      <c r="F1397"/>
    </row>
    <row r="1398" spans="3:6" x14ac:dyDescent="0.2">
      <c r="C1398"/>
      <c r="D1398"/>
      <c r="E1398"/>
      <c r="F1398"/>
    </row>
    <row r="1399" spans="3:6" x14ac:dyDescent="0.2">
      <c r="C1399"/>
      <c r="D1399"/>
      <c r="E1399"/>
      <c r="F1399"/>
    </row>
    <row r="1400" spans="3:6" x14ac:dyDescent="0.2">
      <c r="C1400"/>
      <c r="D1400"/>
      <c r="E1400"/>
      <c r="F1400"/>
    </row>
    <row r="1401" spans="3:6" x14ac:dyDescent="0.2">
      <c r="C1401"/>
      <c r="D1401"/>
      <c r="E1401"/>
      <c r="F1401"/>
    </row>
    <row r="1402" spans="3:6" x14ac:dyDescent="0.2">
      <c r="C1402"/>
      <c r="D1402"/>
      <c r="E1402"/>
      <c r="F1402"/>
    </row>
    <row r="1403" spans="3:6" x14ac:dyDescent="0.2">
      <c r="C1403"/>
      <c r="D1403"/>
      <c r="E1403"/>
      <c r="F1403"/>
    </row>
    <row r="1404" spans="3:6" x14ac:dyDescent="0.2">
      <c r="C1404"/>
      <c r="D1404"/>
      <c r="E1404"/>
      <c r="F1404"/>
    </row>
    <row r="1405" spans="3:6" x14ac:dyDescent="0.2">
      <c r="C1405"/>
      <c r="D1405"/>
      <c r="E1405"/>
      <c r="F1405"/>
    </row>
    <row r="1406" spans="3:6" x14ac:dyDescent="0.2">
      <c r="C1406"/>
      <c r="D1406"/>
      <c r="E1406"/>
      <c r="F1406"/>
    </row>
    <row r="1407" spans="3:6" x14ac:dyDescent="0.2">
      <c r="C1407"/>
      <c r="D1407"/>
      <c r="E1407"/>
      <c r="F1407"/>
    </row>
    <row r="1408" spans="3:6" x14ac:dyDescent="0.2">
      <c r="C1408"/>
      <c r="D1408"/>
      <c r="E1408"/>
      <c r="F1408"/>
    </row>
    <row r="1409" spans="3:6" x14ac:dyDescent="0.2">
      <c r="C1409"/>
      <c r="D1409"/>
      <c r="E1409"/>
      <c r="F1409"/>
    </row>
    <row r="1410" spans="3:6" x14ac:dyDescent="0.2">
      <c r="C1410"/>
      <c r="D1410"/>
      <c r="E1410"/>
      <c r="F1410"/>
    </row>
    <row r="1411" spans="3:6" x14ac:dyDescent="0.2">
      <c r="C1411"/>
      <c r="D1411"/>
      <c r="E1411"/>
      <c r="F1411"/>
    </row>
    <row r="1412" spans="3:6" x14ac:dyDescent="0.2">
      <c r="C1412"/>
      <c r="D1412"/>
      <c r="E1412"/>
      <c r="F1412"/>
    </row>
    <row r="1413" spans="3:6" x14ac:dyDescent="0.2">
      <c r="C1413"/>
      <c r="D1413"/>
      <c r="E1413"/>
      <c r="F1413"/>
    </row>
    <row r="1414" spans="3:6" x14ac:dyDescent="0.2">
      <c r="C1414"/>
      <c r="D1414"/>
      <c r="E1414"/>
      <c r="F1414"/>
    </row>
    <row r="1415" spans="3:6" x14ac:dyDescent="0.2">
      <c r="C1415"/>
      <c r="D1415"/>
      <c r="E1415"/>
      <c r="F1415"/>
    </row>
    <row r="1416" spans="3:6" x14ac:dyDescent="0.2">
      <c r="C1416"/>
      <c r="D1416"/>
      <c r="E1416"/>
      <c r="F1416"/>
    </row>
    <row r="1417" spans="3:6" x14ac:dyDescent="0.2">
      <c r="C1417"/>
      <c r="D1417"/>
      <c r="E1417"/>
      <c r="F1417"/>
    </row>
    <row r="1418" spans="3:6" x14ac:dyDescent="0.2">
      <c r="C1418"/>
      <c r="D1418"/>
      <c r="E1418"/>
      <c r="F1418"/>
    </row>
    <row r="1419" spans="3:6" x14ac:dyDescent="0.2">
      <c r="C1419"/>
      <c r="D1419"/>
      <c r="E1419"/>
      <c r="F1419"/>
    </row>
    <row r="1420" spans="3:6" x14ac:dyDescent="0.2">
      <c r="C1420"/>
      <c r="D1420"/>
      <c r="E1420"/>
      <c r="F1420"/>
    </row>
    <row r="1421" spans="3:6" x14ac:dyDescent="0.2">
      <c r="C1421"/>
      <c r="D1421"/>
      <c r="E1421"/>
      <c r="F1421"/>
    </row>
    <row r="1422" spans="3:6" x14ac:dyDescent="0.2">
      <c r="C1422"/>
      <c r="D1422"/>
      <c r="E1422"/>
      <c r="F1422"/>
    </row>
    <row r="1423" spans="3:6" x14ac:dyDescent="0.2">
      <c r="C1423"/>
      <c r="D1423"/>
      <c r="E1423"/>
      <c r="F1423"/>
    </row>
    <row r="1424" spans="3:6" x14ac:dyDescent="0.2">
      <c r="C1424"/>
      <c r="D1424"/>
      <c r="E1424"/>
      <c r="F1424"/>
    </row>
    <row r="1425" spans="3:6" x14ac:dyDescent="0.2">
      <c r="C1425"/>
      <c r="D1425"/>
      <c r="E1425"/>
      <c r="F1425"/>
    </row>
    <row r="1426" spans="3:6" x14ac:dyDescent="0.2">
      <c r="C1426"/>
      <c r="D1426"/>
      <c r="E1426"/>
      <c r="F1426"/>
    </row>
    <row r="1427" spans="3:6" x14ac:dyDescent="0.2">
      <c r="C1427"/>
      <c r="D1427"/>
      <c r="E1427"/>
      <c r="F1427"/>
    </row>
    <row r="1428" spans="3:6" x14ac:dyDescent="0.2">
      <c r="C1428"/>
      <c r="D1428"/>
      <c r="E1428"/>
      <c r="F1428"/>
    </row>
    <row r="1429" spans="3:6" x14ac:dyDescent="0.2">
      <c r="C1429"/>
      <c r="D1429"/>
      <c r="E1429"/>
      <c r="F1429"/>
    </row>
    <row r="1430" spans="3:6" x14ac:dyDescent="0.2">
      <c r="C1430"/>
      <c r="D1430"/>
      <c r="E1430"/>
      <c r="F1430"/>
    </row>
    <row r="1431" spans="3:6" x14ac:dyDescent="0.2">
      <c r="C1431"/>
      <c r="D1431"/>
      <c r="E1431"/>
      <c r="F1431"/>
    </row>
    <row r="1432" spans="3:6" x14ac:dyDescent="0.2">
      <c r="C1432"/>
      <c r="D1432"/>
      <c r="E1432"/>
      <c r="F1432"/>
    </row>
    <row r="1433" spans="3:6" x14ac:dyDescent="0.2">
      <c r="C1433"/>
      <c r="D1433"/>
      <c r="E1433"/>
      <c r="F1433"/>
    </row>
    <row r="1434" spans="3:6" x14ac:dyDescent="0.2">
      <c r="C1434"/>
      <c r="D1434"/>
      <c r="E1434"/>
      <c r="F1434"/>
    </row>
    <row r="1435" spans="3:6" x14ac:dyDescent="0.2">
      <c r="C1435"/>
      <c r="D1435"/>
      <c r="E1435"/>
      <c r="F1435"/>
    </row>
    <row r="1436" spans="3:6" x14ac:dyDescent="0.2">
      <c r="C1436"/>
      <c r="D1436"/>
      <c r="E1436"/>
      <c r="F1436"/>
    </row>
    <row r="1437" spans="3:6" x14ac:dyDescent="0.2">
      <c r="C1437"/>
      <c r="D1437"/>
      <c r="E1437"/>
      <c r="F1437"/>
    </row>
    <row r="1438" spans="3:6" x14ac:dyDescent="0.2">
      <c r="C1438"/>
      <c r="D1438"/>
      <c r="E1438"/>
      <c r="F1438"/>
    </row>
    <row r="1439" spans="3:6" x14ac:dyDescent="0.2">
      <c r="C1439"/>
      <c r="D1439"/>
      <c r="E1439"/>
      <c r="F1439"/>
    </row>
    <row r="1440" spans="3:6" x14ac:dyDescent="0.2">
      <c r="C1440"/>
      <c r="D1440"/>
      <c r="E1440"/>
      <c r="F1440"/>
    </row>
    <row r="1441" spans="3:6" x14ac:dyDescent="0.2">
      <c r="C1441"/>
      <c r="D1441"/>
      <c r="E1441"/>
      <c r="F1441"/>
    </row>
    <row r="1442" spans="3:6" x14ac:dyDescent="0.2">
      <c r="C1442"/>
      <c r="D1442"/>
      <c r="E1442"/>
      <c r="F1442"/>
    </row>
    <row r="1443" spans="3:6" x14ac:dyDescent="0.2">
      <c r="C1443"/>
      <c r="D1443"/>
      <c r="E1443"/>
      <c r="F1443"/>
    </row>
    <row r="1444" spans="3:6" x14ac:dyDescent="0.2">
      <c r="C1444"/>
      <c r="D1444"/>
      <c r="E1444"/>
      <c r="F1444"/>
    </row>
    <row r="1445" spans="3:6" x14ac:dyDescent="0.2">
      <c r="C1445"/>
      <c r="D1445"/>
      <c r="E1445"/>
      <c r="F1445"/>
    </row>
    <row r="1446" spans="3:6" x14ac:dyDescent="0.2">
      <c r="C1446"/>
      <c r="D1446"/>
      <c r="E1446"/>
      <c r="F1446"/>
    </row>
    <row r="1447" spans="3:6" x14ac:dyDescent="0.2">
      <c r="C1447"/>
      <c r="D1447"/>
      <c r="E1447"/>
      <c r="F1447"/>
    </row>
    <row r="1448" spans="3:6" x14ac:dyDescent="0.2">
      <c r="C1448"/>
      <c r="D1448"/>
      <c r="E1448"/>
      <c r="F1448"/>
    </row>
    <row r="1449" spans="3:6" x14ac:dyDescent="0.2">
      <c r="C1449"/>
      <c r="D1449"/>
      <c r="E1449"/>
      <c r="F1449"/>
    </row>
    <row r="1450" spans="3:6" x14ac:dyDescent="0.2">
      <c r="C1450"/>
      <c r="D1450"/>
      <c r="E1450"/>
      <c r="F1450"/>
    </row>
    <row r="1451" spans="3:6" x14ac:dyDescent="0.2">
      <c r="C1451"/>
      <c r="D1451"/>
      <c r="E1451"/>
      <c r="F1451"/>
    </row>
    <row r="1452" spans="3:6" x14ac:dyDescent="0.2">
      <c r="C1452"/>
      <c r="D1452"/>
      <c r="E1452"/>
      <c r="F1452"/>
    </row>
    <row r="1453" spans="3:6" x14ac:dyDescent="0.2">
      <c r="C1453"/>
      <c r="D1453"/>
      <c r="E1453"/>
      <c r="F1453"/>
    </row>
    <row r="1454" spans="3:6" x14ac:dyDescent="0.2">
      <c r="C1454"/>
      <c r="D1454"/>
      <c r="E1454"/>
      <c r="F1454"/>
    </row>
    <row r="1455" spans="3:6" x14ac:dyDescent="0.2">
      <c r="C1455"/>
      <c r="D1455"/>
      <c r="E1455"/>
      <c r="F1455"/>
    </row>
    <row r="1456" spans="3:6" x14ac:dyDescent="0.2">
      <c r="C1456"/>
      <c r="D1456"/>
      <c r="E1456"/>
      <c r="F1456"/>
    </row>
    <row r="1457" spans="3:6" x14ac:dyDescent="0.2">
      <c r="C1457"/>
      <c r="D1457"/>
      <c r="E1457"/>
      <c r="F1457"/>
    </row>
    <row r="1458" spans="3:6" x14ac:dyDescent="0.2">
      <c r="C1458"/>
      <c r="D1458"/>
      <c r="E1458"/>
      <c r="F1458"/>
    </row>
    <row r="1459" spans="3:6" x14ac:dyDescent="0.2">
      <c r="C1459"/>
      <c r="D1459"/>
      <c r="E1459"/>
      <c r="F1459"/>
    </row>
    <row r="1460" spans="3:6" x14ac:dyDescent="0.2">
      <c r="C1460"/>
      <c r="D1460"/>
      <c r="E1460"/>
      <c r="F1460"/>
    </row>
    <row r="1461" spans="3:6" x14ac:dyDescent="0.2">
      <c r="C1461"/>
      <c r="D1461"/>
      <c r="E1461"/>
      <c r="F1461"/>
    </row>
    <row r="1462" spans="3:6" x14ac:dyDescent="0.2">
      <c r="C1462"/>
      <c r="D1462"/>
      <c r="E1462"/>
      <c r="F1462"/>
    </row>
    <row r="1463" spans="3:6" x14ac:dyDescent="0.2">
      <c r="C1463"/>
      <c r="D1463"/>
      <c r="E1463"/>
      <c r="F1463"/>
    </row>
    <row r="1464" spans="3:6" x14ac:dyDescent="0.2">
      <c r="C1464"/>
      <c r="D1464"/>
      <c r="E1464"/>
      <c r="F1464"/>
    </row>
    <row r="1465" spans="3:6" x14ac:dyDescent="0.2">
      <c r="C1465"/>
      <c r="D1465"/>
      <c r="E1465"/>
      <c r="F1465"/>
    </row>
    <row r="1466" spans="3:6" x14ac:dyDescent="0.2">
      <c r="C1466"/>
      <c r="D1466"/>
      <c r="E1466"/>
      <c r="F1466"/>
    </row>
    <row r="1467" spans="3:6" x14ac:dyDescent="0.2">
      <c r="C1467"/>
      <c r="D1467"/>
      <c r="E1467"/>
      <c r="F1467"/>
    </row>
    <row r="1468" spans="3:6" x14ac:dyDescent="0.2">
      <c r="C1468"/>
      <c r="D1468"/>
      <c r="E1468"/>
      <c r="F1468"/>
    </row>
    <row r="1469" spans="3:6" x14ac:dyDescent="0.2">
      <c r="C1469"/>
      <c r="D1469"/>
      <c r="E1469"/>
      <c r="F1469"/>
    </row>
    <row r="1470" spans="3:6" x14ac:dyDescent="0.2">
      <c r="C1470"/>
      <c r="D1470"/>
      <c r="E1470"/>
      <c r="F1470"/>
    </row>
    <row r="1471" spans="3:6" x14ac:dyDescent="0.2">
      <c r="C1471"/>
      <c r="D1471"/>
      <c r="E1471"/>
      <c r="F1471"/>
    </row>
    <row r="1472" spans="3:6" x14ac:dyDescent="0.2">
      <c r="C1472"/>
      <c r="D1472"/>
      <c r="E1472"/>
      <c r="F1472"/>
    </row>
    <row r="1473" spans="3:6" x14ac:dyDescent="0.2">
      <c r="C1473"/>
      <c r="D1473"/>
      <c r="E1473"/>
      <c r="F1473"/>
    </row>
    <row r="1474" spans="3:6" x14ac:dyDescent="0.2">
      <c r="C1474"/>
      <c r="D1474"/>
      <c r="E1474"/>
      <c r="F1474"/>
    </row>
    <row r="1475" spans="3:6" x14ac:dyDescent="0.2">
      <c r="C1475"/>
      <c r="D1475"/>
      <c r="E1475"/>
      <c r="F1475"/>
    </row>
    <row r="1476" spans="3:6" x14ac:dyDescent="0.2">
      <c r="C1476"/>
      <c r="D1476"/>
      <c r="E1476"/>
      <c r="F1476"/>
    </row>
    <row r="1477" spans="3:6" x14ac:dyDescent="0.2">
      <c r="C1477"/>
      <c r="D1477"/>
      <c r="E1477"/>
      <c r="F1477"/>
    </row>
    <row r="1478" spans="3:6" x14ac:dyDescent="0.2">
      <c r="C1478"/>
      <c r="D1478"/>
      <c r="E1478"/>
      <c r="F1478"/>
    </row>
    <row r="1479" spans="3:6" x14ac:dyDescent="0.2">
      <c r="C1479"/>
      <c r="D1479"/>
      <c r="E1479"/>
      <c r="F1479"/>
    </row>
    <row r="1480" spans="3:6" x14ac:dyDescent="0.2">
      <c r="C1480"/>
      <c r="D1480"/>
      <c r="E1480"/>
      <c r="F1480"/>
    </row>
    <row r="1481" spans="3:6" x14ac:dyDescent="0.2">
      <c r="C1481"/>
      <c r="D1481"/>
      <c r="E1481"/>
      <c r="F1481"/>
    </row>
    <row r="1482" spans="3:6" x14ac:dyDescent="0.2">
      <c r="C1482"/>
      <c r="D1482"/>
      <c r="E1482"/>
      <c r="F1482"/>
    </row>
    <row r="1483" spans="3:6" x14ac:dyDescent="0.2">
      <c r="C1483"/>
      <c r="D1483"/>
      <c r="E1483"/>
      <c r="F1483"/>
    </row>
    <row r="1484" spans="3:6" x14ac:dyDescent="0.2">
      <c r="C1484"/>
      <c r="D1484"/>
      <c r="E1484"/>
      <c r="F1484"/>
    </row>
    <row r="1485" spans="3:6" x14ac:dyDescent="0.2">
      <c r="C1485"/>
      <c r="D1485"/>
      <c r="E1485"/>
      <c r="F1485"/>
    </row>
    <row r="1486" spans="3:6" x14ac:dyDescent="0.2">
      <c r="C1486"/>
      <c r="D1486"/>
      <c r="E1486"/>
      <c r="F1486"/>
    </row>
    <row r="1487" spans="3:6" x14ac:dyDescent="0.2">
      <c r="C1487"/>
      <c r="D1487"/>
      <c r="E1487"/>
      <c r="F1487"/>
    </row>
    <row r="1488" spans="3:6" x14ac:dyDescent="0.2">
      <c r="C1488"/>
      <c r="D1488"/>
      <c r="E1488"/>
      <c r="F1488"/>
    </row>
    <row r="1489" spans="3:6" x14ac:dyDescent="0.2">
      <c r="C1489"/>
      <c r="D1489"/>
      <c r="E1489"/>
      <c r="F1489"/>
    </row>
    <row r="1490" spans="3:6" x14ac:dyDescent="0.2">
      <c r="C1490"/>
      <c r="D1490"/>
      <c r="E1490"/>
      <c r="F1490"/>
    </row>
    <row r="1491" spans="3:6" x14ac:dyDescent="0.2">
      <c r="C1491"/>
      <c r="D1491"/>
      <c r="E1491"/>
      <c r="F1491"/>
    </row>
    <row r="1492" spans="3:6" x14ac:dyDescent="0.2">
      <c r="C1492"/>
      <c r="D1492"/>
      <c r="E1492"/>
      <c r="F1492"/>
    </row>
    <row r="1493" spans="3:6" x14ac:dyDescent="0.2">
      <c r="C1493"/>
      <c r="D1493"/>
      <c r="E1493"/>
      <c r="F1493"/>
    </row>
    <row r="1494" spans="3:6" x14ac:dyDescent="0.2">
      <c r="C1494"/>
      <c r="D1494"/>
      <c r="E1494"/>
      <c r="F1494"/>
    </row>
    <row r="1495" spans="3:6" x14ac:dyDescent="0.2">
      <c r="C1495"/>
      <c r="D1495"/>
      <c r="E1495"/>
      <c r="F1495"/>
    </row>
    <row r="1496" spans="3:6" x14ac:dyDescent="0.2">
      <c r="C1496"/>
      <c r="D1496"/>
      <c r="E1496"/>
      <c r="F1496"/>
    </row>
    <row r="1497" spans="3:6" x14ac:dyDescent="0.2">
      <c r="C1497"/>
      <c r="D1497"/>
      <c r="E1497"/>
      <c r="F1497"/>
    </row>
    <row r="1498" spans="3:6" x14ac:dyDescent="0.2">
      <c r="C1498"/>
      <c r="D1498"/>
      <c r="E1498"/>
      <c r="F1498"/>
    </row>
    <row r="1499" spans="3:6" x14ac:dyDescent="0.2">
      <c r="C1499"/>
      <c r="D1499"/>
      <c r="E1499"/>
      <c r="F1499"/>
    </row>
    <row r="1500" spans="3:6" x14ac:dyDescent="0.2">
      <c r="C1500"/>
      <c r="D1500"/>
      <c r="E1500"/>
      <c r="F1500"/>
    </row>
    <row r="1501" spans="3:6" x14ac:dyDescent="0.2">
      <c r="C1501"/>
      <c r="D1501"/>
      <c r="E1501"/>
      <c r="F1501"/>
    </row>
    <row r="1502" spans="3:6" x14ac:dyDescent="0.2">
      <c r="C1502"/>
      <c r="D1502"/>
      <c r="E1502"/>
      <c r="F1502"/>
    </row>
    <row r="1503" spans="3:6" x14ac:dyDescent="0.2">
      <c r="C1503"/>
      <c r="D1503"/>
      <c r="E1503"/>
      <c r="F1503"/>
    </row>
    <row r="1504" spans="3:6" x14ac:dyDescent="0.2">
      <c r="C1504"/>
      <c r="D1504"/>
      <c r="E1504"/>
      <c r="F1504"/>
    </row>
    <row r="1505" spans="3:6" x14ac:dyDescent="0.2">
      <c r="C1505"/>
      <c r="D1505"/>
      <c r="E1505"/>
      <c r="F1505"/>
    </row>
    <row r="1506" spans="3:6" x14ac:dyDescent="0.2">
      <c r="C1506"/>
      <c r="D1506"/>
      <c r="E1506"/>
      <c r="F1506"/>
    </row>
    <row r="1507" spans="3:6" x14ac:dyDescent="0.2">
      <c r="C1507"/>
      <c r="D1507"/>
      <c r="E1507"/>
      <c r="F1507"/>
    </row>
    <row r="1508" spans="3:6" x14ac:dyDescent="0.2">
      <c r="C1508"/>
      <c r="D1508"/>
      <c r="E1508"/>
      <c r="F1508"/>
    </row>
    <row r="1509" spans="3:6" x14ac:dyDescent="0.2">
      <c r="C1509"/>
      <c r="D1509"/>
      <c r="E1509"/>
      <c r="F1509"/>
    </row>
    <row r="1510" spans="3:6" x14ac:dyDescent="0.2">
      <c r="C1510"/>
      <c r="D1510"/>
      <c r="E1510"/>
      <c r="F1510"/>
    </row>
    <row r="1511" spans="3:6" x14ac:dyDescent="0.2">
      <c r="C1511"/>
      <c r="D1511"/>
      <c r="E1511"/>
      <c r="F1511"/>
    </row>
    <row r="1512" spans="3:6" x14ac:dyDescent="0.2">
      <c r="C1512"/>
      <c r="D1512"/>
      <c r="E1512"/>
      <c r="F1512"/>
    </row>
    <row r="1513" spans="3:6" x14ac:dyDescent="0.2">
      <c r="C1513"/>
      <c r="D1513"/>
      <c r="E1513"/>
      <c r="F1513"/>
    </row>
    <row r="1514" spans="3:6" x14ac:dyDescent="0.2">
      <c r="C1514"/>
      <c r="D1514"/>
      <c r="E1514"/>
      <c r="F1514"/>
    </row>
    <row r="1515" spans="3:6" x14ac:dyDescent="0.2">
      <c r="C1515"/>
      <c r="D1515"/>
      <c r="E1515"/>
      <c r="F1515"/>
    </row>
    <row r="1516" spans="3:6" x14ac:dyDescent="0.2">
      <c r="C1516"/>
      <c r="D1516"/>
      <c r="E1516"/>
      <c r="F1516"/>
    </row>
    <row r="1517" spans="3:6" x14ac:dyDescent="0.2">
      <c r="C1517"/>
      <c r="D1517"/>
      <c r="E1517"/>
      <c r="F1517"/>
    </row>
    <row r="1518" spans="3:6" x14ac:dyDescent="0.2">
      <c r="C1518"/>
      <c r="D1518"/>
      <c r="E1518"/>
      <c r="F1518"/>
    </row>
    <row r="1519" spans="3:6" x14ac:dyDescent="0.2">
      <c r="C1519"/>
      <c r="D1519"/>
      <c r="E1519"/>
      <c r="F1519"/>
    </row>
    <row r="1520" spans="3:6" x14ac:dyDescent="0.2">
      <c r="C1520"/>
      <c r="D1520"/>
      <c r="E1520"/>
      <c r="F1520"/>
    </row>
    <row r="1521" spans="3:6" x14ac:dyDescent="0.2">
      <c r="C1521"/>
      <c r="D1521"/>
      <c r="E1521"/>
      <c r="F1521"/>
    </row>
    <row r="1522" spans="3:6" x14ac:dyDescent="0.2">
      <c r="C1522"/>
      <c r="D1522"/>
      <c r="E1522"/>
      <c r="F1522"/>
    </row>
    <row r="1523" spans="3:6" x14ac:dyDescent="0.2">
      <c r="C1523"/>
      <c r="D1523"/>
      <c r="E1523"/>
      <c r="F1523"/>
    </row>
    <row r="1524" spans="3:6" x14ac:dyDescent="0.2">
      <c r="C1524"/>
      <c r="D1524"/>
      <c r="E1524"/>
      <c r="F1524"/>
    </row>
    <row r="1525" spans="3:6" x14ac:dyDescent="0.2">
      <c r="C1525"/>
      <c r="D1525"/>
      <c r="E1525"/>
      <c r="F1525"/>
    </row>
    <row r="1526" spans="3:6" x14ac:dyDescent="0.2">
      <c r="C1526"/>
      <c r="D1526"/>
      <c r="E1526"/>
      <c r="F1526"/>
    </row>
    <row r="1527" spans="3:6" x14ac:dyDescent="0.2">
      <c r="C1527"/>
      <c r="D1527"/>
      <c r="E1527"/>
      <c r="F1527"/>
    </row>
    <row r="1528" spans="3:6" x14ac:dyDescent="0.2">
      <c r="C1528"/>
      <c r="D1528"/>
      <c r="E1528"/>
      <c r="F1528"/>
    </row>
    <row r="1529" spans="3:6" x14ac:dyDescent="0.2">
      <c r="C1529"/>
      <c r="D1529"/>
      <c r="E1529"/>
      <c r="F1529"/>
    </row>
    <row r="1530" spans="3:6" x14ac:dyDescent="0.2">
      <c r="C1530"/>
      <c r="D1530"/>
      <c r="E1530"/>
      <c r="F1530"/>
    </row>
    <row r="1531" spans="3:6" x14ac:dyDescent="0.2">
      <c r="C1531"/>
      <c r="D1531"/>
      <c r="E1531"/>
      <c r="F1531"/>
    </row>
    <row r="1532" spans="3:6" x14ac:dyDescent="0.2">
      <c r="C1532"/>
      <c r="D1532"/>
      <c r="E1532"/>
      <c r="F1532"/>
    </row>
    <row r="1533" spans="3:6" x14ac:dyDescent="0.2">
      <c r="C1533"/>
      <c r="D1533"/>
      <c r="E1533"/>
      <c r="F1533"/>
    </row>
    <row r="1534" spans="3:6" x14ac:dyDescent="0.2">
      <c r="C1534"/>
      <c r="D1534"/>
      <c r="E1534"/>
      <c r="F1534"/>
    </row>
    <row r="1535" spans="3:6" x14ac:dyDescent="0.2">
      <c r="C1535"/>
      <c r="D1535"/>
      <c r="E1535"/>
      <c r="F1535"/>
    </row>
    <row r="1536" spans="3:6" x14ac:dyDescent="0.2">
      <c r="C1536"/>
      <c r="D1536"/>
      <c r="E1536"/>
      <c r="F1536"/>
    </row>
    <row r="1537" spans="3:6" x14ac:dyDescent="0.2">
      <c r="C1537"/>
      <c r="D1537"/>
      <c r="E1537"/>
      <c r="F1537"/>
    </row>
    <row r="1538" spans="3:6" x14ac:dyDescent="0.2">
      <c r="C1538"/>
      <c r="D1538"/>
      <c r="E1538"/>
      <c r="F1538"/>
    </row>
    <row r="1539" spans="3:6" x14ac:dyDescent="0.2">
      <c r="C1539"/>
      <c r="D1539"/>
      <c r="E1539"/>
      <c r="F1539"/>
    </row>
    <row r="1540" spans="3:6" x14ac:dyDescent="0.2">
      <c r="C1540"/>
      <c r="D1540"/>
      <c r="E1540"/>
      <c r="F1540"/>
    </row>
    <row r="1541" spans="3:6" x14ac:dyDescent="0.2">
      <c r="C1541"/>
      <c r="D1541"/>
      <c r="E1541"/>
      <c r="F1541"/>
    </row>
    <row r="1542" spans="3:6" x14ac:dyDescent="0.2">
      <c r="C1542"/>
      <c r="D1542"/>
      <c r="E1542"/>
      <c r="F1542"/>
    </row>
    <row r="1543" spans="3:6" x14ac:dyDescent="0.2">
      <c r="C1543"/>
      <c r="D1543"/>
      <c r="E1543"/>
      <c r="F1543"/>
    </row>
    <row r="1544" spans="3:6" x14ac:dyDescent="0.2">
      <c r="C1544"/>
      <c r="D1544"/>
      <c r="E1544"/>
      <c r="F1544"/>
    </row>
    <row r="1545" spans="3:6" x14ac:dyDescent="0.2">
      <c r="C1545"/>
      <c r="D1545"/>
      <c r="E1545"/>
      <c r="F1545"/>
    </row>
    <row r="1546" spans="3:6" x14ac:dyDescent="0.2">
      <c r="C1546"/>
      <c r="D1546"/>
      <c r="E1546"/>
      <c r="F1546"/>
    </row>
    <row r="1547" spans="3:6" x14ac:dyDescent="0.2">
      <c r="C1547"/>
      <c r="D1547"/>
      <c r="E1547"/>
      <c r="F1547"/>
    </row>
    <row r="1548" spans="3:6" x14ac:dyDescent="0.2">
      <c r="C1548"/>
      <c r="D1548"/>
      <c r="E1548"/>
      <c r="F1548"/>
    </row>
    <row r="1549" spans="3:6" x14ac:dyDescent="0.2">
      <c r="C1549"/>
      <c r="D1549"/>
      <c r="E1549"/>
      <c r="F1549"/>
    </row>
    <row r="1550" spans="3:6" x14ac:dyDescent="0.2">
      <c r="C1550"/>
      <c r="D1550"/>
      <c r="E1550"/>
      <c r="F1550"/>
    </row>
    <row r="1551" spans="3:6" x14ac:dyDescent="0.2">
      <c r="C1551"/>
      <c r="D1551"/>
      <c r="E1551"/>
      <c r="F1551"/>
    </row>
    <row r="1552" spans="3:6" x14ac:dyDescent="0.2">
      <c r="C1552"/>
      <c r="D1552"/>
      <c r="E1552"/>
      <c r="F1552"/>
    </row>
    <row r="1553" spans="3:6" x14ac:dyDescent="0.2">
      <c r="C1553"/>
      <c r="D1553"/>
      <c r="E1553"/>
      <c r="F1553"/>
    </row>
    <row r="1554" spans="3:6" x14ac:dyDescent="0.2">
      <c r="C1554"/>
      <c r="D1554"/>
      <c r="E1554"/>
      <c r="F1554"/>
    </row>
    <row r="1555" spans="3:6" x14ac:dyDescent="0.2">
      <c r="C1555"/>
      <c r="D1555"/>
      <c r="E1555"/>
      <c r="F1555"/>
    </row>
    <row r="1556" spans="3:6" x14ac:dyDescent="0.2">
      <c r="C1556"/>
      <c r="D1556"/>
      <c r="E1556"/>
      <c r="F1556"/>
    </row>
    <row r="1557" spans="3:6" x14ac:dyDescent="0.2">
      <c r="C1557"/>
      <c r="D1557"/>
      <c r="E1557"/>
      <c r="F1557"/>
    </row>
    <row r="1558" spans="3:6" x14ac:dyDescent="0.2">
      <c r="C1558"/>
      <c r="D1558"/>
      <c r="E1558"/>
      <c r="F1558"/>
    </row>
    <row r="1559" spans="3:6" x14ac:dyDescent="0.2">
      <c r="C1559"/>
      <c r="D1559"/>
      <c r="E1559"/>
      <c r="F1559"/>
    </row>
    <row r="1560" spans="3:6" x14ac:dyDescent="0.2">
      <c r="C1560"/>
      <c r="D1560"/>
      <c r="E1560"/>
      <c r="F1560"/>
    </row>
    <row r="1561" spans="3:6" x14ac:dyDescent="0.2">
      <c r="C1561"/>
      <c r="D1561"/>
      <c r="E1561"/>
      <c r="F1561"/>
    </row>
    <row r="1562" spans="3:6" x14ac:dyDescent="0.2">
      <c r="C1562"/>
      <c r="D1562"/>
      <c r="E1562"/>
      <c r="F1562"/>
    </row>
    <row r="1563" spans="3:6" x14ac:dyDescent="0.2">
      <c r="C1563"/>
      <c r="D1563"/>
      <c r="E1563"/>
      <c r="F1563"/>
    </row>
    <row r="1564" spans="3:6" x14ac:dyDescent="0.2">
      <c r="C1564"/>
      <c r="D1564"/>
      <c r="E1564"/>
      <c r="F1564"/>
    </row>
    <row r="1565" spans="3:6" x14ac:dyDescent="0.2">
      <c r="C1565"/>
      <c r="D1565"/>
      <c r="E1565"/>
      <c r="F1565"/>
    </row>
    <row r="1566" spans="3:6" x14ac:dyDescent="0.2">
      <c r="C1566"/>
      <c r="D1566"/>
      <c r="E1566"/>
      <c r="F1566"/>
    </row>
    <row r="1567" spans="3:6" x14ac:dyDescent="0.2">
      <c r="C1567"/>
      <c r="D1567"/>
      <c r="E1567"/>
      <c r="F1567"/>
    </row>
    <row r="1568" spans="3:6" x14ac:dyDescent="0.2">
      <c r="C1568"/>
      <c r="D1568"/>
      <c r="E1568"/>
      <c r="F1568"/>
    </row>
    <row r="1569" spans="3:6" x14ac:dyDescent="0.2">
      <c r="C1569"/>
      <c r="D1569"/>
      <c r="E1569"/>
      <c r="F1569"/>
    </row>
    <row r="1570" spans="3:6" x14ac:dyDescent="0.2">
      <c r="C1570"/>
      <c r="D1570"/>
      <c r="E1570"/>
      <c r="F1570"/>
    </row>
    <row r="1571" spans="3:6" x14ac:dyDescent="0.2">
      <c r="C1571"/>
      <c r="D1571"/>
      <c r="E1571"/>
      <c r="F1571"/>
    </row>
    <row r="1572" spans="3:6" x14ac:dyDescent="0.2">
      <c r="C1572"/>
      <c r="D1572"/>
      <c r="E1572"/>
      <c r="F1572"/>
    </row>
    <row r="1573" spans="3:6" x14ac:dyDescent="0.2">
      <c r="C1573"/>
      <c r="D1573"/>
      <c r="E1573"/>
      <c r="F1573"/>
    </row>
    <row r="1574" spans="3:6" x14ac:dyDescent="0.2">
      <c r="C1574"/>
      <c r="D1574"/>
      <c r="E1574"/>
      <c r="F1574"/>
    </row>
    <row r="1575" spans="3:6" x14ac:dyDescent="0.2">
      <c r="C1575"/>
      <c r="D1575"/>
      <c r="E1575"/>
      <c r="F1575"/>
    </row>
    <row r="1576" spans="3:6" x14ac:dyDescent="0.2">
      <c r="C1576"/>
      <c r="D1576"/>
      <c r="E1576"/>
      <c r="F1576"/>
    </row>
    <row r="1577" spans="3:6" x14ac:dyDescent="0.2">
      <c r="C1577"/>
      <c r="D1577"/>
      <c r="E1577"/>
      <c r="F1577"/>
    </row>
    <row r="1578" spans="3:6" x14ac:dyDescent="0.2">
      <c r="C1578"/>
      <c r="D1578"/>
      <c r="E1578"/>
      <c r="F1578"/>
    </row>
    <row r="1579" spans="3:6" x14ac:dyDescent="0.2">
      <c r="C1579"/>
      <c r="D1579"/>
      <c r="E1579"/>
      <c r="F1579"/>
    </row>
    <row r="1580" spans="3:6" x14ac:dyDescent="0.2">
      <c r="C1580"/>
      <c r="D1580"/>
      <c r="E1580"/>
      <c r="F1580"/>
    </row>
    <row r="1581" spans="3:6" x14ac:dyDescent="0.2">
      <c r="C1581"/>
      <c r="D1581"/>
      <c r="E1581"/>
      <c r="F1581"/>
    </row>
    <row r="1582" spans="3:6" x14ac:dyDescent="0.2">
      <c r="C1582"/>
      <c r="D1582"/>
      <c r="E1582"/>
      <c r="F1582"/>
    </row>
    <row r="1583" spans="3:6" x14ac:dyDescent="0.2">
      <c r="C1583"/>
      <c r="D1583"/>
      <c r="E1583"/>
      <c r="F1583"/>
    </row>
    <row r="1584" spans="3:6" x14ac:dyDescent="0.2">
      <c r="C1584"/>
      <c r="D1584"/>
      <c r="E1584"/>
      <c r="F1584"/>
    </row>
    <row r="1585" spans="3:6" x14ac:dyDescent="0.2">
      <c r="C1585"/>
      <c r="D1585"/>
      <c r="E1585"/>
      <c r="F1585"/>
    </row>
    <row r="1586" spans="3:6" x14ac:dyDescent="0.2">
      <c r="C1586"/>
      <c r="D1586"/>
      <c r="E1586"/>
      <c r="F1586"/>
    </row>
    <row r="1587" spans="3:6" x14ac:dyDescent="0.2">
      <c r="C1587"/>
      <c r="D1587"/>
      <c r="E1587"/>
      <c r="F1587"/>
    </row>
    <row r="1588" spans="3:6" x14ac:dyDescent="0.2">
      <c r="C1588"/>
      <c r="D1588"/>
      <c r="E1588"/>
      <c r="F1588"/>
    </row>
    <row r="1589" spans="3:6" x14ac:dyDescent="0.2">
      <c r="C1589"/>
      <c r="D1589"/>
      <c r="E1589"/>
      <c r="F1589"/>
    </row>
    <row r="1590" spans="3:6" x14ac:dyDescent="0.2">
      <c r="C1590"/>
      <c r="D1590"/>
      <c r="E1590"/>
      <c r="F1590"/>
    </row>
    <row r="1591" spans="3:6" x14ac:dyDescent="0.2">
      <c r="C1591"/>
      <c r="D1591"/>
      <c r="E1591"/>
      <c r="F1591"/>
    </row>
    <row r="1592" spans="3:6" x14ac:dyDescent="0.2">
      <c r="C1592"/>
      <c r="D1592"/>
      <c r="E1592"/>
      <c r="F1592"/>
    </row>
    <row r="1593" spans="3:6" x14ac:dyDescent="0.2">
      <c r="C1593"/>
      <c r="D1593"/>
      <c r="E1593"/>
      <c r="F1593"/>
    </row>
    <row r="1594" spans="3:6" x14ac:dyDescent="0.2">
      <c r="C1594"/>
      <c r="D1594"/>
      <c r="E1594"/>
      <c r="F1594"/>
    </row>
    <row r="1595" spans="3:6" x14ac:dyDescent="0.2">
      <c r="C1595"/>
      <c r="D1595"/>
      <c r="E1595"/>
      <c r="F1595"/>
    </row>
    <row r="1596" spans="3:6" x14ac:dyDescent="0.2">
      <c r="C1596"/>
      <c r="D1596"/>
      <c r="E1596"/>
      <c r="F1596"/>
    </row>
    <row r="1597" spans="3:6" x14ac:dyDescent="0.2">
      <c r="C1597"/>
      <c r="D1597"/>
      <c r="E1597"/>
      <c r="F1597"/>
    </row>
    <row r="1598" spans="3:6" x14ac:dyDescent="0.2">
      <c r="C1598"/>
      <c r="D1598"/>
      <c r="E1598"/>
      <c r="F1598"/>
    </row>
    <row r="1599" spans="3:6" x14ac:dyDescent="0.2">
      <c r="C1599"/>
      <c r="D1599"/>
      <c r="E1599"/>
      <c r="F1599"/>
    </row>
    <row r="1600" spans="3:6" x14ac:dyDescent="0.2">
      <c r="C1600"/>
      <c r="D1600"/>
      <c r="E1600"/>
      <c r="F1600"/>
    </row>
    <row r="1601" spans="3:6" x14ac:dyDescent="0.2">
      <c r="C1601"/>
      <c r="D1601"/>
      <c r="E1601"/>
      <c r="F1601"/>
    </row>
    <row r="1602" spans="3:6" x14ac:dyDescent="0.2">
      <c r="C1602"/>
      <c r="D1602"/>
      <c r="E1602"/>
      <c r="F1602"/>
    </row>
    <row r="1603" spans="3:6" x14ac:dyDescent="0.2">
      <c r="C1603"/>
      <c r="D1603"/>
      <c r="E1603"/>
      <c r="F1603"/>
    </row>
    <row r="1604" spans="3:6" x14ac:dyDescent="0.2">
      <c r="C1604"/>
      <c r="D1604"/>
      <c r="E1604"/>
      <c r="F1604"/>
    </row>
    <row r="1605" spans="3:6" x14ac:dyDescent="0.2">
      <c r="C1605"/>
      <c r="D1605"/>
      <c r="E1605"/>
      <c r="F1605"/>
    </row>
    <row r="1606" spans="3:6" x14ac:dyDescent="0.2">
      <c r="C1606"/>
      <c r="D1606"/>
      <c r="E1606"/>
      <c r="F1606"/>
    </row>
    <row r="1607" spans="3:6" x14ac:dyDescent="0.2">
      <c r="C1607"/>
      <c r="D1607"/>
      <c r="E1607"/>
      <c r="F1607"/>
    </row>
    <row r="1608" spans="3:6" x14ac:dyDescent="0.2">
      <c r="C1608"/>
      <c r="D1608"/>
      <c r="E1608"/>
      <c r="F1608"/>
    </row>
    <row r="1609" spans="3:6" x14ac:dyDescent="0.2">
      <c r="C1609"/>
      <c r="D1609"/>
      <c r="E1609"/>
      <c r="F1609"/>
    </row>
    <row r="1610" spans="3:6" x14ac:dyDescent="0.2">
      <c r="C1610"/>
      <c r="D1610"/>
      <c r="E1610"/>
      <c r="F1610"/>
    </row>
    <row r="1611" spans="3:6" x14ac:dyDescent="0.2">
      <c r="C1611"/>
      <c r="D1611"/>
      <c r="E1611"/>
      <c r="F1611"/>
    </row>
    <row r="1612" spans="3:6" x14ac:dyDescent="0.2">
      <c r="C1612"/>
      <c r="D1612"/>
      <c r="E1612"/>
      <c r="F1612"/>
    </row>
    <row r="1613" spans="3:6" x14ac:dyDescent="0.2">
      <c r="C1613"/>
      <c r="D1613"/>
      <c r="E1613"/>
      <c r="F1613"/>
    </row>
    <row r="1614" spans="3:6" x14ac:dyDescent="0.2">
      <c r="C1614"/>
      <c r="D1614"/>
      <c r="E1614"/>
      <c r="F1614"/>
    </row>
    <row r="1615" spans="3:6" x14ac:dyDescent="0.2">
      <c r="C1615"/>
      <c r="D1615"/>
      <c r="E1615"/>
      <c r="F1615"/>
    </row>
    <row r="1616" spans="3:6" x14ac:dyDescent="0.2">
      <c r="C1616"/>
      <c r="D1616"/>
      <c r="E1616"/>
      <c r="F1616"/>
    </row>
    <row r="1617" spans="3:6" x14ac:dyDescent="0.2">
      <c r="C1617"/>
      <c r="D1617"/>
      <c r="E1617"/>
      <c r="F1617"/>
    </row>
    <row r="1618" spans="3:6" x14ac:dyDescent="0.2">
      <c r="C1618"/>
      <c r="D1618"/>
      <c r="E1618"/>
      <c r="F1618"/>
    </row>
    <row r="1619" spans="3:6" x14ac:dyDescent="0.2">
      <c r="C1619"/>
      <c r="D1619"/>
      <c r="E1619"/>
      <c r="F1619"/>
    </row>
    <row r="1620" spans="3:6" x14ac:dyDescent="0.2">
      <c r="C1620"/>
      <c r="D1620"/>
      <c r="E1620"/>
      <c r="F1620"/>
    </row>
    <row r="1621" spans="3:6" x14ac:dyDescent="0.2">
      <c r="C1621"/>
      <c r="D1621"/>
      <c r="E1621"/>
      <c r="F1621"/>
    </row>
    <row r="1622" spans="3:6" x14ac:dyDescent="0.2">
      <c r="C1622"/>
      <c r="D1622"/>
      <c r="E1622"/>
      <c r="F1622"/>
    </row>
    <row r="1623" spans="3:6" x14ac:dyDescent="0.2">
      <c r="C1623"/>
      <c r="D1623"/>
      <c r="E1623"/>
      <c r="F1623"/>
    </row>
    <row r="1624" spans="3:6" x14ac:dyDescent="0.2">
      <c r="C1624"/>
      <c r="D1624"/>
      <c r="E1624"/>
      <c r="F1624"/>
    </row>
    <row r="1625" spans="3:6" x14ac:dyDescent="0.2">
      <c r="C1625"/>
      <c r="D1625"/>
      <c r="E1625"/>
      <c r="F1625"/>
    </row>
    <row r="1626" spans="3:6" x14ac:dyDescent="0.2">
      <c r="C1626"/>
      <c r="D1626"/>
      <c r="E1626"/>
      <c r="F1626"/>
    </row>
    <row r="1627" spans="3:6" x14ac:dyDescent="0.2">
      <c r="C1627"/>
      <c r="D1627"/>
      <c r="E1627"/>
      <c r="F1627"/>
    </row>
    <row r="1628" spans="3:6" x14ac:dyDescent="0.2">
      <c r="C1628"/>
      <c r="D1628"/>
      <c r="E1628"/>
      <c r="F1628"/>
    </row>
    <row r="1629" spans="3:6" x14ac:dyDescent="0.2">
      <c r="C1629"/>
      <c r="D1629"/>
      <c r="E1629"/>
      <c r="F1629"/>
    </row>
    <row r="1630" spans="3:6" x14ac:dyDescent="0.2">
      <c r="C1630"/>
      <c r="D1630"/>
      <c r="E1630"/>
      <c r="F1630"/>
    </row>
    <row r="1631" spans="3:6" x14ac:dyDescent="0.2">
      <c r="C1631"/>
      <c r="D1631"/>
      <c r="E1631"/>
      <c r="F1631"/>
    </row>
    <row r="1632" spans="3:6" x14ac:dyDescent="0.2">
      <c r="C1632"/>
      <c r="D1632"/>
      <c r="E1632"/>
      <c r="F1632"/>
    </row>
    <row r="1633" spans="3:6" x14ac:dyDescent="0.2">
      <c r="C1633"/>
      <c r="D1633"/>
      <c r="E1633"/>
      <c r="F1633"/>
    </row>
    <row r="1634" spans="3:6" x14ac:dyDescent="0.2">
      <c r="C1634"/>
      <c r="D1634"/>
      <c r="E1634"/>
      <c r="F1634"/>
    </row>
    <row r="1635" spans="3:6" x14ac:dyDescent="0.2">
      <c r="C1635"/>
      <c r="D1635"/>
      <c r="E1635"/>
      <c r="F1635"/>
    </row>
    <row r="1636" spans="3:6" x14ac:dyDescent="0.2">
      <c r="C1636"/>
      <c r="D1636"/>
      <c r="E1636"/>
      <c r="F1636"/>
    </row>
    <row r="1637" spans="3:6" x14ac:dyDescent="0.2">
      <c r="C1637"/>
      <c r="D1637"/>
      <c r="E1637"/>
      <c r="F1637"/>
    </row>
    <row r="1638" spans="3:6" x14ac:dyDescent="0.2">
      <c r="C1638"/>
      <c r="D1638"/>
      <c r="E1638"/>
      <c r="F1638"/>
    </row>
    <row r="1639" spans="3:6" x14ac:dyDescent="0.2">
      <c r="C1639"/>
      <c r="D1639"/>
      <c r="E1639"/>
      <c r="F1639"/>
    </row>
    <row r="1640" spans="3:6" x14ac:dyDescent="0.2">
      <c r="C1640"/>
      <c r="D1640"/>
      <c r="E1640"/>
      <c r="F1640"/>
    </row>
    <row r="1641" spans="3:6" x14ac:dyDescent="0.2">
      <c r="C1641"/>
      <c r="D1641"/>
      <c r="E1641"/>
      <c r="F1641"/>
    </row>
    <row r="1642" spans="3:6" x14ac:dyDescent="0.2">
      <c r="C1642"/>
      <c r="D1642"/>
      <c r="E1642"/>
      <c r="F1642"/>
    </row>
    <row r="1643" spans="3:6" x14ac:dyDescent="0.2">
      <c r="C1643"/>
      <c r="D1643"/>
      <c r="E1643"/>
      <c r="F1643"/>
    </row>
    <row r="1644" spans="3:6" x14ac:dyDescent="0.2">
      <c r="C1644"/>
      <c r="D1644"/>
      <c r="E1644"/>
      <c r="F1644"/>
    </row>
    <row r="1645" spans="3:6" x14ac:dyDescent="0.2">
      <c r="C1645"/>
      <c r="D1645"/>
      <c r="E1645"/>
      <c r="F1645"/>
    </row>
    <row r="1646" spans="3:6" x14ac:dyDescent="0.2">
      <c r="C1646"/>
      <c r="D1646"/>
      <c r="E1646"/>
      <c r="F1646"/>
    </row>
    <row r="1647" spans="3:6" x14ac:dyDescent="0.2">
      <c r="C1647"/>
      <c r="D1647"/>
      <c r="E1647"/>
      <c r="F1647"/>
    </row>
    <row r="1648" spans="3:6" x14ac:dyDescent="0.2">
      <c r="C1648"/>
      <c r="D1648"/>
      <c r="E1648"/>
      <c r="F1648"/>
    </row>
    <row r="1649" spans="3:6" x14ac:dyDescent="0.2">
      <c r="C1649"/>
      <c r="D1649"/>
      <c r="E1649"/>
      <c r="F1649"/>
    </row>
    <row r="1650" spans="3:6" x14ac:dyDescent="0.2">
      <c r="C1650"/>
      <c r="D1650"/>
      <c r="E1650"/>
      <c r="F1650"/>
    </row>
    <row r="1651" spans="3:6" x14ac:dyDescent="0.2">
      <c r="C1651"/>
      <c r="D1651"/>
      <c r="E1651"/>
      <c r="F1651"/>
    </row>
    <row r="1652" spans="3:6" x14ac:dyDescent="0.2">
      <c r="C1652"/>
      <c r="D1652"/>
      <c r="E1652"/>
      <c r="F1652"/>
    </row>
    <row r="1653" spans="3:6" x14ac:dyDescent="0.2">
      <c r="C1653"/>
      <c r="D1653"/>
      <c r="E1653"/>
      <c r="F1653"/>
    </row>
    <row r="1654" spans="3:6" x14ac:dyDescent="0.2">
      <c r="C1654"/>
      <c r="D1654"/>
      <c r="E1654"/>
      <c r="F1654"/>
    </row>
    <row r="1655" spans="3:6" x14ac:dyDescent="0.2">
      <c r="C1655"/>
      <c r="D1655"/>
      <c r="E1655"/>
      <c r="F1655"/>
    </row>
    <row r="1656" spans="3:6" x14ac:dyDescent="0.2">
      <c r="C1656"/>
      <c r="D1656"/>
      <c r="E1656"/>
      <c r="F1656"/>
    </row>
    <row r="1657" spans="3:6" x14ac:dyDescent="0.2">
      <c r="C1657"/>
      <c r="D1657"/>
      <c r="E1657"/>
      <c r="F1657"/>
    </row>
    <row r="1658" spans="3:6" x14ac:dyDescent="0.2">
      <c r="C1658"/>
      <c r="D1658"/>
      <c r="E1658"/>
      <c r="F1658"/>
    </row>
    <row r="1659" spans="3:6" x14ac:dyDescent="0.2">
      <c r="C1659"/>
      <c r="D1659"/>
      <c r="E1659"/>
      <c r="F1659"/>
    </row>
    <row r="1660" spans="3:6" x14ac:dyDescent="0.2">
      <c r="C1660"/>
      <c r="D1660"/>
      <c r="E1660"/>
      <c r="F1660"/>
    </row>
    <row r="1661" spans="3:6" x14ac:dyDescent="0.2">
      <c r="C1661"/>
      <c r="D1661"/>
      <c r="E1661"/>
      <c r="F1661"/>
    </row>
    <row r="1662" spans="3:6" x14ac:dyDescent="0.2">
      <c r="C1662"/>
      <c r="D1662"/>
      <c r="E1662"/>
      <c r="F1662"/>
    </row>
    <row r="1663" spans="3:6" x14ac:dyDescent="0.2">
      <c r="C1663"/>
      <c r="D1663"/>
      <c r="E1663"/>
      <c r="F1663"/>
    </row>
    <row r="1664" spans="3:6" x14ac:dyDescent="0.2">
      <c r="C1664"/>
      <c r="D1664"/>
      <c r="E1664"/>
      <c r="F1664"/>
    </row>
    <row r="1665" spans="3:6" x14ac:dyDescent="0.2">
      <c r="C1665"/>
      <c r="D1665"/>
      <c r="E1665"/>
      <c r="F1665"/>
    </row>
    <row r="1666" spans="3:6" x14ac:dyDescent="0.2">
      <c r="C1666"/>
      <c r="D1666"/>
      <c r="E1666"/>
      <c r="F1666"/>
    </row>
    <row r="1667" spans="3:6" x14ac:dyDescent="0.2">
      <c r="C1667"/>
      <c r="D1667"/>
      <c r="E1667"/>
      <c r="F1667"/>
    </row>
    <row r="1668" spans="3:6" x14ac:dyDescent="0.2">
      <c r="C1668"/>
      <c r="D1668"/>
      <c r="E1668"/>
      <c r="F1668"/>
    </row>
    <row r="1669" spans="3:6" x14ac:dyDescent="0.2">
      <c r="C1669"/>
      <c r="D1669"/>
      <c r="E1669"/>
      <c r="F1669"/>
    </row>
    <row r="1670" spans="3:6" x14ac:dyDescent="0.2">
      <c r="C1670"/>
      <c r="D1670"/>
      <c r="E1670"/>
      <c r="F1670"/>
    </row>
    <row r="1671" spans="3:6" x14ac:dyDescent="0.2">
      <c r="C1671"/>
      <c r="D1671"/>
      <c r="E1671"/>
      <c r="F1671"/>
    </row>
    <row r="1672" spans="3:6" x14ac:dyDescent="0.2">
      <c r="C1672"/>
      <c r="D1672"/>
      <c r="E1672"/>
      <c r="F1672"/>
    </row>
    <row r="1673" spans="3:6" x14ac:dyDescent="0.2">
      <c r="C1673"/>
      <c r="D1673"/>
      <c r="E1673"/>
      <c r="F1673"/>
    </row>
    <row r="1674" spans="3:6" x14ac:dyDescent="0.2">
      <c r="C1674"/>
      <c r="D1674"/>
      <c r="E1674"/>
      <c r="F1674"/>
    </row>
    <row r="1675" spans="3:6" x14ac:dyDescent="0.2">
      <c r="C1675"/>
      <c r="D1675"/>
      <c r="E1675"/>
      <c r="F1675"/>
    </row>
    <row r="1676" spans="3:6" x14ac:dyDescent="0.2">
      <c r="C1676"/>
      <c r="D1676"/>
      <c r="E1676"/>
      <c r="F1676"/>
    </row>
    <row r="1677" spans="3:6" x14ac:dyDescent="0.2">
      <c r="C1677"/>
      <c r="D1677"/>
      <c r="E1677"/>
      <c r="F1677"/>
    </row>
    <row r="1678" spans="3:6" x14ac:dyDescent="0.2">
      <c r="C1678"/>
      <c r="D1678"/>
      <c r="E1678"/>
      <c r="F1678"/>
    </row>
    <row r="1679" spans="3:6" x14ac:dyDescent="0.2">
      <c r="C1679"/>
      <c r="D1679"/>
      <c r="E1679"/>
      <c r="F1679"/>
    </row>
    <row r="1680" spans="3:6" x14ac:dyDescent="0.2">
      <c r="C1680"/>
      <c r="D1680"/>
      <c r="E1680"/>
      <c r="F1680"/>
    </row>
    <row r="1681" spans="3:6" x14ac:dyDescent="0.2">
      <c r="C1681"/>
      <c r="D1681"/>
      <c r="E1681"/>
      <c r="F1681"/>
    </row>
    <row r="1682" spans="3:6" x14ac:dyDescent="0.2">
      <c r="C1682"/>
      <c r="D1682"/>
      <c r="E1682"/>
      <c r="F1682"/>
    </row>
    <row r="1683" spans="3:6" x14ac:dyDescent="0.2">
      <c r="C1683"/>
      <c r="D1683"/>
      <c r="E1683"/>
      <c r="F1683"/>
    </row>
    <row r="1684" spans="3:6" x14ac:dyDescent="0.2">
      <c r="C1684"/>
      <c r="D1684"/>
      <c r="E1684"/>
      <c r="F1684"/>
    </row>
    <row r="1685" spans="3:6" x14ac:dyDescent="0.2">
      <c r="C1685"/>
      <c r="D1685"/>
      <c r="E1685"/>
      <c r="F1685"/>
    </row>
    <row r="1686" spans="3:6" x14ac:dyDescent="0.2">
      <c r="C1686"/>
      <c r="D1686"/>
      <c r="E1686"/>
      <c r="F1686"/>
    </row>
    <row r="1687" spans="3:6" x14ac:dyDescent="0.2">
      <c r="C1687"/>
      <c r="D1687"/>
      <c r="E1687"/>
      <c r="F1687"/>
    </row>
    <row r="1688" spans="3:6" x14ac:dyDescent="0.2">
      <c r="C1688"/>
      <c r="D1688"/>
      <c r="E1688"/>
      <c r="F1688"/>
    </row>
    <row r="1689" spans="3:6" x14ac:dyDescent="0.2">
      <c r="C1689"/>
      <c r="D1689"/>
      <c r="E1689"/>
      <c r="F1689"/>
    </row>
    <row r="1690" spans="3:6" x14ac:dyDescent="0.2">
      <c r="C1690"/>
      <c r="D1690"/>
      <c r="E1690"/>
      <c r="F1690"/>
    </row>
    <row r="1691" spans="3:6" x14ac:dyDescent="0.2">
      <c r="C1691"/>
      <c r="D1691"/>
      <c r="E1691"/>
      <c r="F1691"/>
    </row>
    <row r="1692" spans="3:6" x14ac:dyDescent="0.2">
      <c r="C1692"/>
      <c r="D1692"/>
      <c r="E1692"/>
      <c r="F1692"/>
    </row>
    <row r="1693" spans="3:6" x14ac:dyDescent="0.2">
      <c r="C1693"/>
      <c r="D1693"/>
      <c r="E1693"/>
      <c r="F1693"/>
    </row>
    <row r="1694" spans="3:6" x14ac:dyDescent="0.2">
      <c r="C1694"/>
      <c r="D1694"/>
      <c r="E1694"/>
      <c r="F1694"/>
    </row>
    <row r="1695" spans="3:6" x14ac:dyDescent="0.2">
      <c r="C1695"/>
      <c r="D1695"/>
      <c r="E1695"/>
      <c r="F1695"/>
    </row>
    <row r="1696" spans="3:6" x14ac:dyDescent="0.2">
      <c r="C1696"/>
      <c r="D1696"/>
      <c r="E1696"/>
      <c r="F1696"/>
    </row>
    <row r="1697" spans="3:6" x14ac:dyDescent="0.2">
      <c r="C1697"/>
      <c r="D1697"/>
      <c r="E1697"/>
      <c r="F1697"/>
    </row>
    <row r="1698" spans="3:6" x14ac:dyDescent="0.2">
      <c r="C1698"/>
      <c r="D1698"/>
      <c r="E1698"/>
      <c r="F1698"/>
    </row>
    <row r="1699" spans="3:6" x14ac:dyDescent="0.2">
      <c r="C1699"/>
      <c r="D1699"/>
      <c r="E1699"/>
      <c r="F1699"/>
    </row>
    <row r="1700" spans="3:6" x14ac:dyDescent="0.2">
      <c r="C1700"/>
      <c r="D1700"/>
      <c r="E1700"/>
      <c r="F1700"/>
    </row>
    <row r="1701" spans="3:6" x14ac:dyDescent="0.2">
      <c r="C1701"/>
      <c r="D1701"/>
      <c r="E1701"/>
      <c r="F1701"/>
    </row>
    <row r="1702" spans="3:6" x14ac:dyDescent="0.2">
      <c r="C1702"/>
      <c r="D1702"/>
      <c r="E1702"/>
      <c r="F1702"/>
    </row>
    <row r="1703" spans="3:6" x14ac:dyDescent="0.2">
      <c r="C1703"/>
      <c r="D1703"/>
      <c r="E1703"/>
      <c r="F1703"/>
    </row>
    <row r="1704" spans="3:6" x14ac:dyDescent="0.2">
      <c r="C1704"/>
      <c r="D1704"/>
      <c r="E1704"/>
      <c r="F1704"/>
    </row>
    <row r="1705" spans="3:6" x14ac:dyDescent="0.2">
      <c r="C1705"/>
      <c r="D1705"/>
      <c r="E1705"/>
      <c r="F1705"/>
    </row>
    <row r="1706" spans="3:6" x14ac:dyDescent="0.2">
      <c r="C1706"/>
      <c r="D1706"/>
      <c r="E1706"/>
      <c r="F1706"/>
    </row>
    <row r="1707" spans="3:6" x14ac:dyDescent="0.2">
      <c r="C1707"/>
      <c r="D1707"/>
      <c r="E1707"/>
      <c r="F1707"/>
    </row>
    <row r="1708" spans="3:6" x14ac:dyDescent="0.2">
      <c r="C1708"/>
      <c r="D1708"/>
      <c r="E1708"/>
      <c r="F1708"/>
    </row>
    <row r="1709" spans="3:6" x14ac:dyDescent="0.2">
      <c r="C1709"/>
      <c r="D1709"/>
      <c r="E1709"/>
      <c r="F1709"/>
    </row>
    <row r="1710" spans="3:6" x14ac:dyDescent="0.2">
      <c r="C1710"/>
      <c r="D1710"/>
      <c r="E1710"/>
      <c r="F1710"/>
    </row>
    <row r="1711" spans="3:6" x14ac:dyDescent="0.2">
      <c r="C1711"/>
      <c r="D1711"/>
      <c r="E1711"/>
      <c r="F1711"/>
    </row>
    <row r="1712" spans="3:6" x14ac:dyDescent="0.2">
      <c r="C1712"/>
      <c r="D1712"/>
      <c r="E1712"/>
      <c r="F1712"/>
    </row>
    <row r="1713" spans="3:6" x14ac:dyDescent="0.2">
      <c r="C1713"/>
      <c r="D1713"/>
      <c r="E1713"/>
      <c r="F1713"/>
    </row>
    <row r="1714" spans="3:6" x14ac:dyDescent="0.2">
      <c r="C1714"/>
      <c r="D1714"/>
      <c r="E1714"/>
      <c r="F1714"/>
    </row>
    <row r="1715" spans="3:6" x14ac:dyDescent="0.2">
      <c r="C1715"/>
      <c r="D1715"/>
      <c r="E1715"/>
      <c r="F1715"/>
    </row>
    <row r="1716" spans="3:6" x14ac:dyDescent="0.2">
      <c r="C1716"/>
      <c r="D1716"/>
      <c r="E1716"/>
      <c r="F1716"/>
    </row>
    <row r="1717" spans="3:6" x14ac:dyDescent="0.2">
      <c r="C1717"/>
      <c r="D1717"/>
      <c r="E1717"/>
      <c r="F1717"/>
    </row>
    <row r="1718" spans="3:6" x14ac:dyDescent="0.2">
      <c r="C1718"/>
      <c r="D1718"/>
      <c r="E1718"/>
      <c r="F1718"/>
    </row>
    <row r="1719" spans="3:6" x14ac:dyDescent="0.2">
      <c r="C1719"/>
      <c r="D1719"/>
      <c r="E1719"/>
      <c r="F1719"/>
    </row>
    <row r="1720" spans="3:6" x14ac:dyDescent="0.2">
      <c r="C1720"/>
      <c r="D1720"/>
      <c r="E1720"/>
      <c r="F1720"/>
    </row>
    <row r="1721" spans="3:6" x14ac:dyDescent="0.2">
      <c r="C1721"/>
      <c r="D1721"/>
      <c r="E1721"/>
      <c r="F1721"/>
    </row>
    <row r="1722" spans="3:6" x14ac:dyDescent="0.2">
      <c r="C1722"/>
      <c r="D1722"/>
      <c r="E1722"/>
      <c r="F1722"/>
    </row>
    <row r="1723" spans="3:6" x14ac:dyDescent="0.2">
      <c r="C1723"/>
      <c r="D1723"/>
      <c r="E1723"/>
      <c r="F1723"/>
    </row>
    <row r="1724" spans="3:6" x14ac:dyDescent="0.2">
      <c r="C1724"/>
      <c r="D1724"/>
      <c r="E1724"/>
      <c r="F1724"/>
    </row>
    <row r="1725" spans="3:6" x14ac:dyDescent="0.2">
      <c r="C1725"/>
      <c r="D1725"/>
      <c r="E1725"/>
      <c r="F1725"/>
    </row>
    <row r="1726" spans="3:6" x14ac:dyDescent="0.2">
      <c r="C1726"/>
      <c r="D1726"/>
      <c r="E1726"/>
      <c r="F1726"/>
    </row>
    <row r="1727" spans="3:6" x14ac:dyDescent="0.2">
      <c r="C1727"/>
      <c r="D1727"/>
      <c r="E1727"/>
      <c r="F1727"/>
    </row>
    <row r="1728" spans="3:6" x14ac:dyDescent="0.2">
      <c r="C1728"/>
      <c r="D1728"/>
      <c r="E1728"/>
      <c r="F1728"/>
    </row>
    <row r="1729" spans="3:6" x14ac:dyDescent="0.2">
      <c r="C1729"/>
      <c r="D1729"/>
      <c r="E1729"/>
      <c r="F1729"/>
    </row>
    <row r="1730" spans="3:6" x14ac:dyDescent="0.2">
      <c r="C1730"/>
      <c r="D1730"/>
      <c r="E1730"/>
      <c r="F1730"/>
    </row>
    <row r="1731" spans="3:6" x14ac:dyDescent="0.2">
      <c r="C1731"/>
      <c r="D1731"/>
      <c r="E1731"/>
      <c r="F1731"/>
    </row>
    <row r="1732" spans="3:6" x14ac:dyDescent="0.2">
      <c r="C1732"/>
      <c r="D1732"/>
      <c r="E1732"/>
      <c r="F1732"/>
    </row>
    <row r="1733" spans="3:6" x14ac:dyDescent="0.2">
      <c r="C1733"/>
      <c r="D1733"/>
      <c r="E1733"/>
      <c r="F1733"/>
    </row>
    <row r="1734" spans="3:6" x14ac:dyDescent="0.2">
      <c r="C1734"/>
      <c r="D1734"/>
      <c r="E1734"/>
      <c r="F1734"/>
    </row>
    <row r="1735" spans="3:6" x14ac:dyDescent="0.2">
      <c r="C1735"/>
      <c r="D1735"/>
      <c r="E1735"/>
      <c r="F1735"/>
    </row>
    <row r="1736" spans="3:6" x14ac:dyDescent="0.2">
      <c r="C1736"/>
      <c r="D1736"/>
      <c r="E1736"/>
      <c r="F1736"/>
    </row>
    <row r="1737" spans="3:6" x14ac:dyDescent="0.2">
      <c r="C1737"/>
      <c r="D1737"/>
      <c r="E1737"/>
      <c r="F1737"/>
    </row>
    <row r="1738" spans="3:6" x14ac:dyDescent="0.2">
      <c r="C1738"/>
      <c r="D1738"/>
      <c r="E1738"/>
      <c r="F1738"/>
    </row>
    <row r="1739" spans="3:6" x14ac:dyDescent="0.2">
      <c r="C1739"/>
      <c r="D1739"/>
      <c r="E1739"/>
      <c r="F1739"/>
    </row>
    <row r="1740" spans="3:6" x14ac:dyDescent="0.2">
      <c r="C1740"/>
      <c r="D1740"/>
      <c r="E1740"/>
      <c r="F1740"/>
    </row>
    <row r="1741" spans="3:6" x14ac:dyDescent="0.2">
      <c r="C1741"/>
      <c r="D1741"/>
      <c r="E1741"/>
      <c r="F1741"/>
    </row>
    <row r="1742" spans="3:6" x14ac:dyDescent="0.2">
      <c r="C1742"/>
      <c r="D1742"/>
      <c r="E1742"/>
      <c r="F1742"/>
    </row>
    <row r="1743" spans="3:6" x14ac:dyDescent="0.2">
      <c r="C1743"/>
      <c r="D1743"/>
      <c r="E1743"/>
      <c r="F1743"/>
    </row>
    <row r="1744" spans="3:6" x14ac:dyDescent="0.2">
      <c r="C1744"/>
      <c r="D1744"/>
      <c r="E1744"/>
      <c r="F1744"/>
    </row>
    <row r="1745" spans="3:6" x14ac:dyDescent="0.2">
      <c r="C1745"/>
      <c r="D1745"/>
      <c r="E1745"/>
      <c r="F1745"/>
    </row>
    <row r="1746" spans="3:6" x14ac:dyDescent="0.2">
      <c r="C1746"/>
      <c r="D1746"/>
      <c r="E1746"/>
      <c r="F1746"/>
    </row>
    <row r="1747" spans="3:6" x14ac:dyDescent="0.2">
      <c r="C1747"/>
      <c r="D1747"/>
      <c r="E1747"/>
      <c r="F1747"/>
    </row>
    <row r="1748" spans="3:6" x14ac:dyDescent="0.2">
      <c r="C1748"/>
      <c r="D1748"/>
      <c r="E1748"/>
      <c r="F1748"/>
    </row>
    <row r="1749" spans="3:6" x14ac:dyDescent="0.2">
      <c r="C1749"/>
      <c r="D1749"/>
      <c r="E1749"/>
      <c r="F1749"/>
    </row>
    <row r="1750" spans="3:6" x14ac:dyDescent="0.2">
      <c r="C1750"/>
      <c r="D1750"/>
      <c r="E1750"/>
      <c r="F1750"/>
    </row>
    <row r="1751" spans="3:6" x14ac:dyDescent="0.2">
      <c r="C1751"/>
      <c r="D1751"/>
      <c r="E1751"/>
      <c r="F1751"/>
    </row>
    <row r="1752" spans="3:6" x14ac:dyDescent="0.2">
      <c r="C1752"/>
      <c r="D1752"/>
      <c r="E1752"/>
      <c r="F1752"/>
    </row>
    <row r="1753" spans="3:6" x14ac:dyDescent="0.2">
      <c r="C1753"/>
      <c r="D1753"/>
      <c r="E1753"/>
      <c r="F1753"/>
    </row>
    <row r="1754" spans="3:6" x14ac:dyDescent="0.2">
      <c r="C1754"/>
      <c r="D1754"/>
      <c r="E1754"/>
      <c r="F1754"/>
    </row>
    <row r="1755" spans="3:6" x14ac:dyDescent="0.2">
      <c r="C1755"/>
      <c r="D1755"/>
      <c r="E1755"/>
      <c r="F1755"/>
    </row>
    <row r="1756" spans="3:6" x14ac:dyDescent="0.2">
      <c r="C1756"/>
      <c r="D1756"/>
      <c r="E1756"/>
      <c r="F1756"/>
    </row>
    <row r="1757" spans="3:6" x14ac:dyDescent="0.2">
      <c r="C1757"/>
      <c r="D1757"/>
      <c r="E1757"/>
      <c r="F1757"/>
    </row>
    <row r="1758" spans="3:6" x14ac:dyDescent="0.2">
      <c r="C1758"/>
      <c r="D1758"/>
      <c r="E1758"/>
      <c r="F1758"/>
    </row>
    <row r="1759" spans="3:6" x14ac:dyDescent="0.2">
      <c r="C1759"/>
      <c r="D1759"/>
      <c r="E1759"/>
      <c r="F1759"/>
    </row>
    <row r="1760" spans="3:6" x14ac:dyDescent="0.2">
      <c r="C1760"/>
      <c r="D1760"/>
      <c r="E1760"/>
      <c r="F1760"/>
    </row>
    <row r="1761" spans="3:6" x14ac:dyDescent="0.2">
      <c r="C1761"/>
      <c r="D1761"/>
      <c r="E1761"/>
      <c r="F1761"/>
    </row>
    <row r="1762" spans="3:6" x14ac:dyDescent="0.2">
      <c r="C1762"/>
      <c r="D1762"/>
      <c r="E1762"/>
      <c r="F1762"/>
    </row>
    <row r="1763" spans="3:6" x14ac:dyDescent="0.2">
      <c r="C1763"/>
      <c r="D1763"/>
      <c r="E1763"/>
      <c r="F1763"/>
    </row>
    <row r="1764" spans="3:6" x14ac:dyDescent="0.2">
      <c r="C1764"/>
      <c r="D1764"/>
      <c r="E1764"/>
      <c r="F1764"/>
    </row>
    <row r="1765" spans="3:6" x14ac:dyDescent="0.2">
      <c r="C1765"/>
      <c r="D1765"/>
      <c r="E1765"/>
      <c r="F1765"/>
    </row>
    <row r="1766" spans="3:6" x14ac:dyDescent="0.2">
      <c r="C1766"/>
      <c r="D1766"/>
      <c r="E1766"/>
      <c r="F1766"/>
    </row>
    <row r="1767" spans="3:6" x14ac:dyDescent="0.2">
      <c r="C1767"/>
      <c r="D1767"/>
      <c r="E1767"/>
      <c r="F1767"/>
    </row>
    <row r="1768" spans="3:6" x14ac:dyDescent="0.2">
      <c r="C1768"/>
      <c r="D1768"/>
      <c r="E1768"/>
      <c r="F1768"/>
    </row>
    <row r="1769" spans="3:6" x14ac:dyDescent="0.2">
      <c r="C1769"/>
      <c r="D1769"/>
      <c r="E1769"/>
      <c r="F1769"/>
    </row>
    <row r="1770" spans="3:6" x14ac:dyDescent="0.2">
      <c r="C1770"/>
      <c r="D1770"/>
      <c r="E1770"/>
      <c r="F1770"/>
    </row>
    <row r="1771" spans="3:6" x14ac:dyDescent="0.2">
      <c r="C1771"/>
      <c r="D1771"/>
      <c r="E1771"/>
      <c r="F1771"/>
    </row>
    <row r="1772" spans="3:6" x14ac:dyDescent="0.2">
      <c r="C1772"/>
      <c r="D1772"/>
      <c r="E1772"/>
      <c r="F1772"/>
    </row>
    <row r="1773" spans="3:6" x14ac:dyDescent="0.2">
      <c r="C1773"/>
      <c r="D1773"/>
      <c r="E1773"/>
      <c r="F1773"/>
    </row>
    <row r="1774" spans="3:6" x14ac:dyDescent="0.2">
      <c r="C1774"/>
      <c r="D1774"/>
      <c r="E1774"/>
      <c r="F1774"/>
    </row>
    <row r="1775" spans="3:6" x14ac:dyDescent="0.2">
      <c r="C1775"/>
      <c r="D1775"/>
      <c r="E1775"/>
      <c r="F1775"/>
    </row>
    <row r="1776" spans="3:6" x14ac:dyDescent="0.2">
      <c r="C1776"/>
      <c r="D1776"/>
      <c r="E1776"/>
      <c r="F1776"/>
    </row>
    <row r="1777" spans="3:6" x14ac:dyDescent="0.2">
      <c r="C1777"/>
      <c r="D1777"/>
      <c r="E1777"/>
      <c r="F1777"/>
    </row>
    <row r="1778" spans="3:6" x14ac:dyDescent="0.2">
      <c r="C1778"/>
      <c r="D1778"/>
      <c r="E1778"/>
      <c r="F1778"/>
    </row>
    <row r="1779" spans="3:6" x14ac:dyDescent="0.2">
      <c r="C1779"/>
      <c r="D1779"/>
      <c r="E1779"/>
      <c r="F1779"/>
    </row>
    <row r="1780" spans="3:6" x14ac:dyDescent="0.2">
      <c r="C1780"/>
      <c r="D1780"/>
      <c r="E1780"/>
      <c r="F1780"/>
    </row>
    <row r="1781" spans="3:6" x14ac:dyDescent="0.2">
      <c r="C1781"/>
      <c r="D1781"/>
      <c r="E1781"/>
      <c r="F1781"/>
    </row>
    <row r="1782" spans="3:6" x14ac:dyDescent="0.2">
      <c r="C1782"/>
      <c r="D1782"/>
      <c r="E1782"/>
      <c r="F1782"/>
    </row>
    <row r="1783" spans="3:6" x14ac:dyDescent="0.2">
      <c r="C1783"/>
      <c r="D1783"/>
      <c r="E1783"/>
      <c r="F1783"/>
    </row>
    <row r="1784" spans="3:6" x14ac:dyDescent="0.2">
      <c r="C1784"/>
      <c r="D1784"/>
      <c r="E1784"/>
      <c r="F1784"/>
    </row>
    <row r="1785" spans="3:6" x14ac:dyDescent="0.2">
      <c r="C1785"/>
      <c r="D1785"/>
      <c r="E1785"/>
      <c r="F1785"/>
    </row>
    <row r="1786" spans="3:6" x14ac:dyDescent="0.2">
      <c r="C1786"/>
      <c r="D1786"/>
      <c r="E1786"/>
      <c r="F1786"/>
    </row>
    <row r="1787" spans="3:6" x14ac:dyDescent="0.2">
      <c r="C1787"/>
      <c r="D1787"/>
      <c r="E1787"/>
      <c r="F1787"/>
    </row>
    <row r="1788" spans="3:6" x14ac:dyDescent="0.2">
      <c r="C1788"/>
      <c r="D1788"/>
      <c r="E1788"/>
      <c r="F1788"/>
    </row>
    <row r="1789" spans="3:6" x14ac:dyDescent="0.2">
      <c r="C1789"/>
      <c r="D1789"/>
      <c r="E1789"/>
      <c r="F1789"/>
    </row>
    <row r="1790" spans="3:6" x14ac:dyDescent="0.2">
      <c r="C1790"/>
      <c r="D1790"/>
      <c r="E1790"/>
      <c r="F1790"/>
    </row>
    <row r="1791" spans="3:6" x14ac:dyDescent="0.2">
      <c r="C1791"/>
      <c r="D1791"/>
      <c r="E1791"/>
      <c r="F1791"/>
    </row>
    <row r="1792" spans="3:6" x14ac:dyDescent="0.2">
      <c r="C1792"/>
      <c r="D1792"/>
      <c r="E1792"/>
      <c r="F1792"/>
    </row>
    <row r="1793" spans="3:6" x14ac:dyDescent="0.2">
      <c r="C1793"/>
      <c r="D1793"/>
      <c r="E1793"/>
      <c r="F1793"/>
    </row>
    <row r="1794" spans="3:6" x14ac:dyDescent="0.2">
      <c r="C1794"/>
      <c r="D1794"/>
      <c r="E1794"/>
      <c r="F1794"/>
    </row>
    <row r="1795" spans="3:6" x14ac:dyDescent="0.2">
      <c r="C1795"/>
      <c r="D1795"/>
      <c r="E1795"/>
      <c r="F1795"/>
    </row>
    <row r="1796" spans="3:6" x14ac:dyDescent="0.2">
      <c r="C1796"/>
      <c r="D1796"/>
      <c r="E1796"/>
      <c r="F1796"/>
    </row>
    <row r="1797" spans="3:6" x14ac:dyDescent="0.2">
      <c r="C1797"/>
      <c r="D1797"/>
      <c r="E1797"/>
      <c r="F1797"/>
    </row>
    <row r="1798" spans="3:6" x14ac:dyDescent="0.2">
      <c r="C1798"/>
      <c r="D1798"/>
      <c r="E1798"/>
      <c r="F1798"/>
    </row>
    <row r="1799" spans="3:6" x14ac:dyDescent="0.2">
      <c r="C1799"/>
      <c r="D1799"/>
      <c r="E1799"/>
      <c r="F1799"/>
    </row>
    <row r="1800" spans="3:6" x14ac:dyDescent="0.2">
      <c r="C1800"/>
      <c r="D1800"/>
      <c r="E1800"/>
      <c r="F1800"/>
    </row>
    <row r="1801" spans="3:6" x14ac:dyDescent="0.2">
      <c r="C1801"/>
      <c r="D1801"/>
      <c r="E1801"/>
      <c r="F1801"/>
    </row>
    <row r="1802" spans="3:6" x14ac:dyDescent="0.2">
      <c r="C1802"/>
      <c r="D1802"/>
      <c r="E1802"/>
      <c r="F1802"/>
    </row>
    <row r="1803" spans="3:6" x14ac:dyDescent="0.2">
      <c r="C1803"/>
      <c r="D1803"/>
      <c r="E1803"/>
      <c r="F1803"/>
    </row>
    <row r="1804" spans="3:6" x14ac:dyDescent="0.2">
      <c r="C1804"/>
      <c r="D1804"/>
      <c r="E1804"/>
      <c r="F1804"/>
    </row>
    <row r="1805" spans="3:6" x14ac:dyDescent="0.2">
      <c r="C1805"/>
      <c r="D1805"/>
      <c r="E1805"/>
      <c r="F1805"/>
    </row>
    <row r="1806" spans="3:6" x14ac:dyDescent="0.2">
      <c r="C1806"/>
      <c r="D1806"/>
      <c r="E1806"/>
      <c r="F1806"/>
    </row>
    <row r="1807" spans="3:6" x14ac:dyDescent="0.2">
      <c r="C1807"/>
      <c r="D1807"/>
      <c r="E1807"/>
      <c r="F1807"/>
    </row>
    <row r="1808" spans="3:6" x14ac:dyDescent="0.2">
      <c r="C1808"/>
      <c r="D1808"/>
      <c r="E1808"/>
      <c r="F1808"/>
    </row>
    <row r="1809" spans="3:6" x14ac:dyDescent="0.2">
      <c r="C1809"/>
      <c r="D1809"/>
      <c r="E1809"/>
      <c r="F1809"/>
    </row>
    <row r="1810" spans="3:6" x14ac:dyDescent="0.2">
      <c r="C1810"/>
      <c r="D1810"/>
      <c r="E1810"/>
      <c r="F1810"/>
    </row>
    <row r="1811" spans="3:6" x14ac:dyDescent="0.2">
      <c r="C1811"/>
      <c r="D1811"/>
      <c r="E1811"/>
      <c r="F1811"/>
    </row>
    <row r="1812" spans="3:6" x14ac:dyDescent="0.2">
      <c r="C1812"/>
      <c r="D1812"/>
      <c r="E1812"/>
      <c r="F1812"/>
    </row>
    <row r="1813" spans="3:6" x14ac:dyDescent="0.2">
      <c r="C1813"/>
      <c r="D1813"/>
      <c r="E1813"/>
      <c r="F1813"/>
    </row>
    <row r="1814" spans="3:6" x14ac:dyDescent="0.2">
      <c r="C1814"/>
      <c r="D1814"/>
      <c r="E1814"/>
      <c r="F1814"/>
    </row>
    <row r="1815" spans="3:6" x14ac:dyDescent="0.2">
      <c r="C1815"/>
      <c r="D1815"/>
      <c r="E1815"/>
      <c r="F1815"/>
    </row>
    <row r="1816" spans="3:6" x14ac:dyDescent="0.2">
      <c r="C1816"/>
      <c r="D1816"/>
      <c r="E1816"/>
      <c r="F1816"/>
    </row>
    <row r="1817" spans="3:6" x14ac:dyDescent="0.2">
      <c r="C1817"/>
      <c r="D1817"/>
      <c r="E1817"/>
      <c r="F1817"/>
    </row>
    <row r="1818" spans="3:6" x14ac:dyDescent="0.2">
      <c r="C1818"/>
      <c r="D1818"/>
      <c r="E1818"/>
      <c r="F1818"/>
    </row>
    <row r="1819" spans="3:6" x14ac:dyDescent="0.2">
      <c r="C1819"/>
      <c r="D1819"/>
      <c r="E1819"/>
      <c r="F1819"/>
    </row>
    <row r="1820" spans="3:6" x14ac:dyDescent="0.2">
      <c r="C1820"/>
      <c r="D1820"/>
      <c r="E1820"/>
      <c r="F1820"/>
    </row>
    <row r="1821" spans="3:6" x14ac:dyDescent="0.2">
      <c r="C1821"/>
      <c r="D1821"/>
      <c r="E1821"/>
      <c r="F1821"/>
    </row>
    <row r="1822" spans="3:6" x14ac:dyDescent="0.2">
      <c r="C1822"/>
      <c r="D1822"/>
      <c r="E1822"/>
      <c r="F1822"/>
    </row>
    <row r="1823" spans="3:6" x14ac:dyDescent="0.2">
      <c r="C1823"/>
      <c r="D1823"/>
      <c r="E1823"/>
      <c r="F1823"/>
    </row>
    <row r="1824" spans="3:6" x14ac:dyDescent="0.2">
      <c r="C1824"/>
      <c r="D1824"/>
      <c r="E1824"/>
      <c r="F1824"/>
    </row>
    <row r="1825" spans="3:6" x14ac:dyDescent="0.2">
      <c r="C1825"/>
      <c r="D1825"/>
      <c r="E1825"/>
      <c r="F1825"/>
    </row>
    <row r="1826" spans="3:6" x14ac:dyDescent="0.2">
      <c r="C1826"/>
      <c r="D1826"/>
      <c r="E1826"/>
      <c r="F1826"/>
    </row>
    <row r="1827" spans="3:6" x14ac:dyDescent="0.2">
      <c r="C1827"/>
      <c r="D1827"/>
      <c r="E1827"/>
      <c r="F1827"/>
    </row>
    <row r="1828" spans="3:6" x14ac:dyDescent="0.2">
      <c r="C1828"/>
      <c r="D1828"/>
      <c r="E1828"/>
      <c r="F1828"/>
    </row>
    <row r="1829" spans="3:6" x14ac:dyDescent="0.2">
      <c r="C1829"/>
      <c r="D1829"/>
      <c r="E1829"/>
      <c r="F1829"/>
    </row>
    <row r="1830" spans="3:6" x14ac:dyDescent="0.2">
      <c r="C1830"/>
      <c r="D1830"/>
      <c r="E1830"/>
      <c r="F1830"/>
    </row>
    <row r="1831" spans="3:6" x14ac:dyDescent="0.2">
      <c r="C1831"/>
      <c r="D1831"/>
      <c r="E1831"/>
      <c r="F1831"/>
    </row>
    <row r="1832" spans="3:6" x14ac:dyDescent="0.2">
      <c r="C1832"/>
      <c r="D1832"/>
      <c r="E1832"/>
      <c r="F1832"/>
    </row>
    <row r="1833" spans="3:6" x14ac:dyDescent="0.2">
      <c r="C1833"/>
      <c r="D1833"/>
      <c r="E1833"/>
      <c r="F1833"/>
    </row>
    <row r="1834" spans="3:6" x14ac:dyDescent="0.2">
      <c r="C1834"/>
      <c r="D1834"/>
      <c r="E1834"/>
      <c r="F1834"/>
    </row>
    <row r="1835" spans="3:6" x14ac:dyDescent="0.2">
      <c r="C1835"/>
      <c r="D1835"/>
      <c r="E1835"/>
      <c r="F1835"/>
    </row>
    <row r="1836" spans="3:6" x14ac:dyDescent="0.2">
      <c r="C1836"/>
      <c r="D1836"/>
      <c r="E1836"/>
      <c r="F1836"/>
    </row>
    <row r="1837" spans="3:6" x14ac:dyDescent="0.2">
      <c r="C1837"/>
      <c r="D1837"/>
      <c r="E1837"/>
      <c r="F1837"/>
    </row>
    <row r="1838" spans="3:6" x14ac:dyDescent="0.2">
      <c r="C1838"/>
      <c r="D1838"/>
      <c r="E1838"/>
      <c r="F1838"/>
    </row>
    <row r="1839" spans="3:6" x14ac:dyDescent="0.2">
      <c r="C1839"/>
      <c r="D1839"/>
      <c r="E1839"/>
      <c r="F1839"/>
    </row>
    <row r="1840" spans="3:6" x14ac:dyDescent="0.2">
      <c r="C1840"/>
      <c r="D1840"/>
      <c r="E1840"/>
      <c r="F1840"/>
    </row>
    <row r="1841" spans="3:6" x14ac:dyDescent="0.2">
      <c r="C1841"/>
      <c r="D1841"/>
      <c r="E1841"/>
      <c r="F1841"/>
    </row>
    <row r="1842" spans="3:6" x14ac:dyDescent="0.2">
      <c r="C1842"/>
      <c r="D1842"/>
      <c r="E1842"/>
      <c r="F1842"/>
    </row>
    <row r="1843" spans="3:6" x14ac:dyDescent="0.2">
      <c r="C1843"/>
      <c r="D1843"/>
      <c r="E1843"/>
      <c r="F1843"/>
    </row>
    <row r="1844" spans="3:6" x14ac:dyDescent="0.2">
      <c r="C1844"/>
      <c r="D1844"/>
      <c r="E1844"/>
      <c r="F1844"/>
    </row>
    <row r="1845" spans="3:6" x14ac:dyDescent="0.2">
      <c r="C1845"/>
      <c r="D1845"/>
      <c r="E1845"/>
      <c r="F1845"/>
    </row>
    <row r="1846" spans="3:6" x14ac:dyDescent="0.2">
      <c r="C1846"/>
      <c r="D1846"/>
      <c r="E1846"/>
      <c r="F1846"/>
    </row>
    <row r="1847" spans="3:6" x14ac:dyDescent="0.2">
      <c r="C1847"/>
      <c r="D1847"/>
      <c r="E1847"/>
      <c r="F1847"/>
    </row>
    <row r="1848" spans="3:6" x14ac:dyDescent="0.2">
      <c r="C1848"/>
      <c r="D1848"/>
      <c r="E1848"/>
      <c r="F1848"/>
    </row>
    <row r="1849" spans="3:6" x14ac:dyDescent="0.2">
      <c r="C1849"/>
      <c r="D1849"/>
      <c r="E1849"/>
      <c r="F1849"/>
    </row>
    <row r="1850" spans="3:6" x14ac:dyDescent="0.2">
      <c r="C1850"/>
      <c r="D1850"/>
      <c r="E1850"/>
      <c r="F1850"/>
    </row>
    <row r="1851" spans="3:6" x14ac:dyDescent="0.2">
      <c r="C1851"/>
      <c r="D1851"/>
      <c r="E1851"/>
      <c r="F1851"/>
    </row>
    <row r="1852" spans="3:6" x14ac:dyDescent="0.2">
      <c r="C1852"/>
      <c r="D1852"/>
      <c r="E1852"/>
      <c r="F1852"/>
    </row>
    <row r="1853" spans="3:6" x14ac:dyDescent="0.2">
      <c r="C1853"/>
      <c r="D1853"/>
      <c r="E1853"/>
      <c r="F1853"/>
    </row>
    <row r="1854" spans="3:6" x14ac:dyDescent="0.2">
      <c r="C1854"/>
      <c r="D1854"/>
      <c r="E1854"/>
      <c r="F1854"/>
    </row>
    <row r="1855" spans="3:6" x14ac:dyDescent="0.2">
      <c r="C1855"/>
      <c r="D1855"/>
      <c r="E1855"/>
      <c r="F1855"/>
    </row>
    <row r="1856" spans="3:6" x14ac:dyDescent="0.2">
      <c r="C1856"/>
      <c r="D1856"/>
      <c r="E1856"/>
      <c r="F1856"/>
    </row>
    <row r="1857" spans="3:6" x14ac:dyDescent="0.2">
      <c r="C1857"/>
      <c r="D1857"/>
      <c r="E1857"/>
      <c r="F1857"/>
    </row>
    <row r="1858" spans="3:6" x14ac:dyDescent="0.2">
      <c r="C1858"/>
      <c r="D1858"/>
      <c r="E1858"/>
      <c r="F1858"/>
    </row>
    <row r="1859" spans="3:6" x14ac:dyDescent="0.2">
      <c r="C1859"/>
      <c r="D1859"/>
      <c r="E1859"/>
      <c r="F1859"/>
    </row>
    <row r="1860" spans="3:6" x14ac:dyDescent="0.2">
      <c r="C1860"/>
      <c r="D1860"/>
      <c r="E1860"/>
      <c r="F1860"/>
    </row>
    <row r="1861" spans="3:6" x14ac:dyDescent="0.2">
      <c r="C1861"/>
      <c r="D1861"/>
      <c r="E1861"/>
      <c r="F1861"/>
    </row>
    <row r="1862" spans="3:6" x14ac:dyDescent="0.2">
      <c r="C1862"/>
      <c r="D1862"/>
      <c r="E1862"/>
      <c r="F1862"/>
    </row>
    <row r="1863" spans="3:6" x14ac:dyDescent="0.2">
      <c r="C1863"/>
      <c r="D1863"/>
      <c r="E1863"/>
      <c r="F1863"/>
    </row>
    <row r="1864" spans="3:6" x14ac:dyDescent="0.2">
      <c r="C1864"/>
      <c r="D1864"/>
      <c r="E1864"/>
      <c r="F1864"/>
    </row>
    <row r="1865" spans="3:6" x14ac:dyDescent="0.2">
      <c r="C1865"/>
      <c r="D1865"/>
      <c r="E1865"/>
      <c r="F1865"/>
    </row>
    <row r="1866" spans="3:6" x14ac:dyDescent="0.2">
      <c r="C1866"/>
      <c r="D1866"/>
      <c r="E1866"/>
      <c r="F1866"/>
    </row>
    <row r="1867" spans="3:6" x14ac:dyDescent="0.2">
      <c r="C1867"/>
      <c r="D1867"/>
      <c r="E1867"/>
      <c r="F1867"/>
    </row>
    <row r="1868" spans="3:6" x14ac:dyDescent="0.2">
      <c r="C1868"/>
      <c r="D1868"/>
      <c r="E1868"/>
      <c r="F1868"/>
    </row>
    <row r="1869" spans="3:6" x14ac:dyDescent="0.2">
      <c r="C1869"/>
      <c r="D1869"/>
      <c r="E1869"/>
      <c r="F1869"/>
    </row>
    <row r="1870" spans="3:6" x14ac:dyDescent="0.2">
      <c r="C1870"/>
      <c r="D1870"/>
      <c r="E1870"/>
      <c r="F1870"/>
    </row>
    <row r="1871" spans="3:6" x14ac:dyDescent="0.2">
      <c r="C1871"/>
      <c r="D1871"/>
      <c r="E1871"/>
      <c r="F1871"/>
    </row>
    <row r="1872" spans="3:6" x14ac:dyDescent="0.2">
      <c r="C1872"/>
      <c r="D1872"/>
      <c r="E1872"/>
      <c r="F1872"/>
    </row>
    <row r="1873" spans="3:6" x14ac:dyDescent="0.2">
      <c r="C1873"/>
      <c r="D1873"/>
      <c r="E1873"/>
      <c r="F1873"/>
    </row>
    <row r="1874" spans="3:6" x14ac:dyDescent="0.2">
      <c r="C1874"/>
      <c r="D1874"/>
      <c r="E1874"/>
      <c r="F1874"/>
    </row>
    <row r="1875" spans="3:6" x14ac:dyDescent="0.2">
      <c r="C1875"/>
      <c r="D1875"/>
      <c r="E1875"/>
      <c r="F1875"/>
    </row>
    <row r="1876" spans="3:6" x14ac:dyDescent="0.2">
      <c r="C1876"/>
      <c r="D1876"/>
      <c r="E1876"/>
      <c r="F1876"/>
    </row>
    <row r="1877" spans="3:6" x14ac:dyDescent="0.2">
      <c r="C1877"/>
      <c r="D1877"/>
      <c r="E1877"/>
      <c r="F1877"/>
    </row>
    <row r="1878" spans="3:6" x14ac:dyDescent="0.2">
      <c r="C1878"/>
      <c r="D1878"/>
      <c r="E1878"/>
      <c r="F1878"/>
    </row>
    <row r="1879" spans="3:6" x14ac:dyDescent="0.2">
      <c r="C1879"/>
      <c r="D1879"/>
      <c r="E1879"/>
      <c r="F1879"/>
    </row>
    <row r="1880" spans="3:6" x14ac:dyDescent="0.2">
      <c r="C1880"/>
      <c r="D1880"/>
      <c r="E1880"/>
      <c r="F1880"/>
    </row>
    <row r="1881" spans="3:6" x14ac:dyDescent="0.2">
      <c r="C1881"/>
      <c r="D1881"/>
      <c r="E1881"/>
      <c r="F1881"/>
    </row>
    <row r="1882" spans="3:6" x14ac:dyDescent="0.2">
      <c r="C1882"/>
      <c r="D1882"/>
      <c r="E1882"/>
      <c r="F1882"/>
    </row>
    <row r="1883" spans="3:6" x14ac:dyDescent="0.2">
      <c r="C1883"/>
      <c r="D1883"/>
      <c r="E1883"/>
      <c r="F1883"/>
    </row>
    <row r="1884" spans="3:6" x14ac:dyDescent="0.2">
      <c r="C1884"/>
      <c r="D1884"/>
      <c r="E1884"/>
      <c r="F1884"/>
    </row>
    <row r="1885" spans="3:6" x14ac:dyDescent="0.2">
      <c r="C1885"/>
      <c r="D1885"/>
      <c r="E1885"/>
      <c r="F1885"/>
    </row>
    <row r="1886" spans="3:6" x14ac:dyDescent="0.2">
      <c r="C1886"/>
      <c r="D1886"/>
      <c r="E1886"/>
      <c r="F1886"/>
    </row>
    <row r="1887" spans="3:6" x14ac:dyDescent="0.2">
      <c r="C1887"/>
      <c r="D1887"/>
      <c r="E1887"/>
      <c r="F1887"/>
    </row>
    <row r="1888" spans="3:6" x14ac:dyDescent="0.2">
      <c r="C1888"/>
      <c r="D1888"/>
      <c r="E1888"/>
      <c r="F1888"/>
    </row>
    <row r="1889" spans="3:6" x14ac:dyDescent="0.2">
      <c r="C1889"/>
      <c r="D1889"/>
      <c r="E1889"/>
      <c r="F1889"/>
    </row>
    <row r="1890" spans="3:6" x14ac:dyDescent="0.2">
      <c r="C1890"/>
      <c r="D1890"/>
      <c r="E1890"/>
      <c r="F1890"/>
    </row>
    <row r="1891" spans="3:6" x14ac:dyDescent="0.2">
      <c r="C1891"/>
      <c r="D1891"/>
      <c r="E1891"/>
      <c r="F1891"/>
    </row>
    <row r="1892" spans="3:6" x14ac:dyDescent="0.2">
      <c r="C1892"/>
      <c r="D1892"/>
      <c r="E1892"/>
      <c r="F1892"/>
    </row>
    <row r="1893" spans="3:6" x14ac:dyDescent="0.2">
      <c r="C1893"/>
      <c r="D1893"/>
      <c r="E1893"/>
      <c r="F1893"/>
    </row>
    <row r="1894" spans="3:6" x14ac:dyDescent="0.2">
      <c r="C1894"/>
      <c r="D1894"/>
      <c r="E1894"/>
      <c r="F1894"/>
    </row>
    <row r="1895" spans="3:6" x14ac:dyDescent="0.2">
      <c r="C1895"/>
      <c r="D1895"/>
      <c r="E1895"/>
      <c r="F1895"/>
    </row>
    <row r="1896" spans="3:6" x14ac:dyDescent="0.2">
      <c r="C1896"/>
      <c r="D1896"/>
      <c r="E1896"/>
      <c r="F1896"/>
    </row>
    <row r="1897" spans="3:6" x14ac:dyDescent="0.2">
      <c r="C1897"/>
      <c r="D1897"/>
      <c r="E1897"/>
      <c r="F1897"/>
    </row>
    <row r="1898" spans="3:6" x14ac:dyDescent="0.2">
      <c r="C1898"/>
      <c r="D1898"/>
      <c r="E1898"/>
      <c r="F1898"/>
    </row>
    <row r="1899" spans="3:6" x14ac:dyDescent="0.2">
      <c r="C1899"/>
      <c r="D1899"/>
      <c r="E1899"/>
      <c r="F1899"/>
    </row>
    <row r="1900" spans="3:6" x14ac:dyDescent="0.2">
      <c r="C1900"/>
      <c r="D1900"/>
      <c r="E1900"/>
      <c r="F1900"/>
    </row>
    <row r="1901" spans="3:6" x14ac:dyDescent="0.2">
      <c r="C1901"/>
      <c r="D1901"/>
      <c r="E1901"/>
      <c r="F1901"/>
    </row>
    <row r="1902" spans="3:6" x14ac:dyDescent="0.2">
      <c r="C1902"/>
      <c r="D1902"/>
      <c r="E1902"/>
      <c r="F1902"/>
    </row>
    <row r="1903" spans="3:6" x14ac:dyDescent="0.2">
      <c r="C1903"/>
      <c r="D1903"/>
      <c r="E1903"/>
      <c r="F1903"/>
    </row>
    <row r="1904" spans="3:6" x14ac:dyDescent="0.2">
      <c r="C1904"/>
      <c r="D1904"/>
      <c r="E1904"/>
      <c r="F1904"/>
    </row>
    <row r="1905" spans="3:6" x14ac:dyDescent="0.2">
      <c r="C1905"/>
      <c r="D1905"/>
      <c r="E1905"/>
      <c r="F1905"/>
    </row>
    <row r="1906" spans="3:6" x14ac:dyDescent="0.2">
      <c r="C1906"/>
      <c r="D1906"/>
      <c r="E1906"/>
      <c r="F1906"/>
    </row>
    <row r="1907" spans="3:6" x14ac:dyDescent="0.2">
      <c r="C1907"/>
      <c r="D1907"/>
      <c r="E1907"/>
      <c r="F1907"/>
    </row>
    <row r="1908" spans="3:6" x14ac:dyDescent="0.2">
      <c r="C1908"/>
      <c r="D1908"/>
      <c r="E1908"/>
      <c r="F1908"/>
    </row>
    <row r="1909" spans="3:6" x14ac:dyDescent="0.2">
      <c r="C1909"/>
      <c r="D1909"/>
      <c r="E1909"/>
      <c r="F1909"/>
    </row>
    <row r="1910" spans="3:6" x14ac:dyDescent="0.2">
      <c r="C1910"/>
      <c r="D1910"/>
      <c r="E1910"/>
      <c r="F1910"/>
    </row>
    <row r="1911" spans="3:6" x14ac:dyDescent="0.2">
      <c r="C1911"/>
      <c r="D1911"/>
      <c r="E1911"/>
      <c r="F1911"/>
    </row>
    <row r="1912" spans="3:6" x14ac:dyDescent="0.2">
      <c r="C1912"/>
      <c r="D1912"/>
      <c r="E1912"/>
      <c r="F1912"/>
    </row>
    <row r="1913" spans="3:6" x14ac:dyDescent="0.2">
      <c r="C1913"/>
      <c r="D1913"/>
      <c r="E1913"/>
      <c r="F1913"/>
    </row>
    <row r="1914" spans="3:6" x14ac:dyDescent="0.2">
      <c r="C1914"/>
      <c r="D1914"/>
      <c r="E1914"/>
      <c r="F1914"/>
    </row>
    <row r="1915" spans="3:6" x14ac:dyDescent="0.2">
      <c r="C1915"/>
      <c r="D1915"/>
      <c r="E1915"/>
      <c r="F1915"/>
    </row>
    <row r="1916" spans="3:6" x14ac:dyDescent="0.2">
      <c r="C1916"/>
      <c r="D1916"/>
      <c r="E1916"/>
      <c r="F1916"/>
    </row>
    <row r="1917" spans="3:6" x14ac:dyDescent="0.2">
      <c r="C1917"/>
      <c r="D1917"/>
      <c r="E1917"/>
      <c r="F1917"/>
    </row>
    <row r="1918" spans="3:6" x14ac:dyDescent="0.2">
      <c r="C1918"/>
      <c r="D1918"/>
      <c r="E1918"/>
      <c r="F1918"/>
    </row>
    <row r="1919" spans="3:6" x14ac:dyDescent="0.2">
      <c r="C1919"/>
      <c r="D1919"/>
      <c r="E1919"/>
      <c r="F1919"/>
    </row>
    <row r="1920" spans="3:6" x14ac:dyDescent="0.2">
      <c r="C1920"/>
      <c r="D1920"/>
      <c r="E1920"/>
      <c r="F1920"/>
    </row>
    <row r="1921" spans="3:6" x14ac:dyDescent="0.2">
      <c r="C1921"/>
      <c r="D1921"/>
      <c r="E1921"/>
      <c r="F1921"/>
    </row>
    <row r="1922" spans="3:6" x14ac:dyDescent="0.2">
      <c r="C1922"/>
      <c r="D1922"/>
      <c r="E1922"/>
      <c r="F1922"/>
    </row>
    <row r="1923" spans="3:6" x14ac:dyDescent="0.2">
      <c r="C1923"/>
      <c r="D1923"/>
      <c r="E1923"/>
      <c r="F1923"/>
    </row>
    <row r="1924" spans="3:6" x14ac:dyDescent="0.2">
      <c r="C1924"/>
      <c r="D1924"/>
      <c r="E1924"/>
      <c r="F1924"/>
    </row>
    <row r="1925" spans="3:6" x14ac:dyDescent="0.2">
      <c r="C1925"/>
      <c r="D1925"/>
      <c r="E1925"/>
      <c r="F1925"/>
    </row>
    <row r="1926" spans="3:6" x14ac:dyDescent="0.2">
      <c r="C1926"/>
      <c r="D1926"/>
      <c r="E1926"/>
      <c r="F1926"/>
    </row>
    <row r="1927" spans="3:6" x14ac:dyDescent="0.2">
      <c r="C1927"/>
      <c r="D1927"/>
      <c r="E1927"/>
      <c r="F1927"/>
    </row>
    <row r="1928" spans="3:6" x14ac:dyDescent="0.2">
      <c r="C1928"/>
      <c r="D1928"/>
      <c r="E1928"/>
      <c r="F1928"/>
    </row>
    <row r="1929" spans="3:6" x14ac:dyDescent="0.2">
      <c r="C1929"/>
      <c r="D1929"/>
      <c r="E1929"/>
      <c r="F1929"/>
    </row>
    <row r="1930" spans="3:6" x14ac:dyDescent="0.2">
      <c r="C1930"/>
      <c r="D1930"/>
      <c r="E1930"/>
      <c r="F1930"/>
    </row>
    <row r="1931" spans="3:6" x14ac:dyDescent="0.2">
      <c r="C1931"/>
      <c r="D1931"/>
      <c r="E1931"/>
      <c r="F1931"/>
    </row>
    <row r="1932" spans="3:6" x14ac:dyDescent="0.2">
      <c r="C1932"/>
      <c r="D1932"/>
      <c r="E1932"/>
      <c r="F1932"/>
    </row>
    <row r="1933" spans="3:6" x14ac:dyDescent="0.2">
      <c r="C1933"/>
      <c r="D1933"/>
      <c r="E1933"/>
      <c r="F1933"/>
    </row>
    <row r="1934" spans="3:6" x14ac:dyDescent="0.2">
      <c r="C1934"/>
      <c r="D1934"/>
      <c r="E1934"/>
      <c r="F1934"/>
    </row>
    <row r="1935" spans="3:6" x14ac:dyDescent="0.2">
      <c r="C1935"/>
      <c r="D1935"/>
      <c r="E1935"/>
      <c r="F1935"/>
    </row>
    <row r="1936" spans="3:6" x14ac:dyDescent="0.2">
      <c r="C1936"/>
      <c r="D1936"/>
      <c r="E1936"/>
      <c r="F1936"/>
    </row>
    <row r="1937" spans="3:6" x14ac:dyDescent="0.2">
      <c r="C1937"/>
      <c r="D1937"/>
      <c r="E1937"/>
      <c r="F1937"/>
    </row>
    <row r="1938" spans="3:6" x14ac:dyDescent="0.2">
      <c r="C1938"/>
      <c r="D1938"/>
      <c r="E1938"/>
      <c r="F1938"/>
    </row>
    <row r="1939" spans="3:6" x14ac:dyDescent="0.2">
      <c r="C1939"/>
      <c r="D1939"/>
      <c r="E1939"/>
      <c r="F1939"/>
    </row>
    <row r="1940" spans="3:6" x14ac:dyDescent="0.2">
      <c r="C1940"/>
      <c r="D1940"/>
      <c r="E1940"/>
      <c r="F1940"/>
    </row>
    <row r="1941" spans="3:6" x14ac:dyDescent="0.2">
      <c r="C1941"/>
      <c r="D1941"/>
      <c r="E1941"/>
      <c r="F1941"/>
    </row>
    <row r="1942" spans="3:6" x14ac:dyDescent="0.2">
      <c r="C1942"/>
      <c r="D1942"/>
      <c r="E1942"/>
      <c r="F1942"/>
    </row>
    <row r="1943" spans="3:6" x14ac:dyDescent="0.2">
      <c r="C1943"/>
      <c r="D1943"/>
      <c r="E1943"/>
      <c r="F1943"/>
    </row>
    <row r="1944" spans="3:6" x14ac:dyDescent="0.2">
      <c r="C1944"/>
      <c r="D1944"/>
      <c r="E1944"/>
      <c r="F1944"/>
    </row>
    <row r="1945" spans="3:6" x14ac:dyDescent="0.2">
      <c r="C1945"/>
      <c r="D1945"/>
      <c r="E1945"/>
      <c r="F1945"/>
    </row>
    <row r="1946" spans="3:6" x14ac:dyDescent="0.2">
      <c r="C1946"/>
      <c r="D1946"/>
      <c r="E1946"/>
      <c r="F1946"/>
    </row>
    <row r="1947" spans="3:6" x14ac:dyDescent="0.2">
      <c r="C1947"/>
      <c r="D1947"/>
      <c r="E1947"/>
      <c r="F1947"/>
    </row>
    <row r="1948" spans="3:6" x14ac:dyDescent="0.2">
      <c r="C1948"/>
      <c r="D1948"/>
      <c r="E1948"/>
      <c r="F1948"/>
    </row>
    <row r="1949" spans="3:6" x14ac:dyDescent="0.2">
      <c r="C1949"/>
      <c r="D1949"/>
      <c r="E1949"/>
      <c r="F1949"/>
    </row>
    <row r="1950" spans="3:6" x14ac:dyDescent="0.2">
      <c r="C1950"/>
      <c r="D1950"/>
      <c r="E1950"/>
      <c r="F1950"/>
    </row>
    <row r="1951" spans="3:6" x14ac:dyDescent="0.2">
      <c r="C1951"/>
      <c r="D1951"/>
      <c r="E1951"/>
      <c r="F1951"/>
    </row>
    <row r="1952" spans="3:6" x14ac:dyDescent="0.2">
      <c r="C1952"/>
      <c r="D1952"/>
      <c r="E1952"/>
      <c r="F1952"/>
    </row>
    <row r="1953" spans="3:6" x14ac:dyDescent="0.2">
      <c r="C1953"/>
      <c r="D1953"/>
      <c r="E1953"/>
      <c r="F1953"/>
    </row>
    <row r="1954" spans="3:6" x14ac:dyDescent="0.2">
      <c r="C1954"/>
      <c r="D1954"/>
      <c r="E1954"/>
      <c r="F1954"/>
    </row>
    <row r="1955" spans="3:6" x14ac:dyDescent="0.2">
      <c r="C1955"/>
      <c r="D1955"/>
      <c r="E1955"/>
      <c r="F1955"/>
    </row>
    <row r="1956" spans="3:6" x14ac:dyDescent="0.2">
      <c r="C1956"/>
      <c r="D1956"/>
      <c r="E1956"/>
      <c r="F1956"/>
    </row>
    <row r="1957" spans="3:6" x14ac:dyDescent="0.2">
      <c r="C1957"/>
      <c r="D1957"/>
      <c r="E1957"/>
      <c r="F1957"/>
    </row>
    <row r="1958" spans="3:6" x14ac:dyDescent="0.2">
      <c r="C1958"/>
      <c r="D1958"/>
      <c r="E1958"/>
      <c r="F1958"/>
    </row>
    <row r="1959" spans="3:6" x14ac:dyDescent="0.2">
      <c r="C1959"/>
      <c r="D1959"/>
      <c r="E1959"/>
      <c r="F1959"/>
    </row>
    <row r="1960" spans="3:6" x14ac:dyDescent="0.2">
      <c r="C1960"/>
      <c r="D1960"/>
      <c r="E1960"/>
      <c r="F1960"/>
    </row>
    <row r="1961" spans="3:6" x14ac:dyDescent="0.2">
      <c r="C1961"/>
      <c r="D1961"/>
      <c r="E1961"/>
      <c r="F1961"/>
    </row>
    <row r="1962" spans="3:6" x14ac:dyDescent="0.2">
      <c r="C1962"/>
      <c r="D1962"/>
      <c r="E1962"/>
      <c r="F1962"/>
    </row>
    <row r="1963" spans="3:6" x14ac:dyDescent="0.2">
      <c r="C1963"/>
      <c r="D1963"/>
      <c r="E1963"/>
      <c r="F1963"/>
    </row>
    <row r="1964" spans="3:6" x14ac:dyDescent="0.2">
      <c r="C1964"/>
      <c r="D1964"/>
      <c r="E1964"/>
      <c r="F1964"/>
    </row>
    <row r="1965" spans="3:6" x14ac:dyDescent="0.2">
      <c r="C1965"/>
      <c r="D1965"/>
      <c r="E1965"/>
      <c r="F1965"/>
    </row>
    <row r="1966" spans="3:6" x14ac:dyDescent="0.2">
      <c r="C1966"/>
      <c r="D1966"/>
      <c r="E1966"/>
      <c r="F1966"/>
    </row>
    <row r="1967" spans="3:6" x14ac:dyDescent="0.2">
      <c r="C1967"/>
      <c r="D1967"/>
      <c r="E1967"/>
      <c r="F1967"/>
    </row>
    <row r="1968" spans="3:6" x14ac:dyDescent="0.2">
      <c r="C1968"/>
      <c r="D1968"/>
      <c r="E1968"/>
      <c r="F1968"/>
    </row>
    <row r="1969" spans="3:6" x14ac:dyDescent="0.2">
      <c r="C1969"/>
      <c r="D1969"/>
      <c r="E1969"/>
      <c r="F1969"/>
    </row>
    <row r="1970" spans="3:6" x14ac:dyDescent="0.2">
      <c r="C1970"/>
      <c r="D1970"/>
      <c r="E1970"/>
      <c r="F1970"/>
    </row>
    <row r="1971" spans="3:6" x14ac:dyDescent="0.2">
      <c r="C1971"/>
      <c r="D1971"/>
      <c r="E1971"/>
      <c r="F1971"/>
    </row>
    <row r="1972" spans="3:6" x14ac:dyDescent="0.2">
      <c r="C1972"/>
      <c r="D1972"/>
      <c r="E1972"/>
      <c r="F1972"/>
    </row>
    <row r="1973" spans="3:6" x14ac:dyDescent="0.2">
      <c r="C1973"/>
      <c r="D1973"/>
      <c r="E1973"/>
      <c r="F1973"/>
    </row>
    <row r="1974" spans="3:6" x14ac:dyDescent="0.2">
      <c r="C1974"/>
      <c r="D1974"/>
      <c r="E1974"/>
      <c r="F1974"/>
    </row>
    <row r="1975" spans="3:6" x14ac:dyDescent="0.2">
      <c r="C1975"/>
      <c r="D1975"/>
      <c r="E1975"/>
      <c r="F1975"/>
    </row>
    <row r="1976" spans="3:6" x14ac:dyDescent="0.2">
      <c r="C1976"/>
      <c r="D1976"/>
      <c r="E1976"/>
      <c r="F1976"/>
    </row>
    <row r="1977" spans="3:6" x14ac:dyDescent="0.2">
      <c r="C1977"/>
      <c r="D1977"/>
      <c r="E1977"/>
      <c r="F1977"/>
    </row>
    <row r="1978" spans="3:6" x14ac:dyDescent="0.2">
      <c r="C1978"/>
      <c r="D1978"/>
      <c r="E1978"/>
      <c r="F1978"/>
    </row>
    <row r="1979" spans="3:6" x14ac:dyDescent="0.2">
      <c r="C1979"/>
      <c r="D1979"/>
      <c r="E1979"/>
      <c r="F1979"/>
    </row>
    <row r="1980" spans="3:6" x14ac:dyDescent="0.2">
      <c r="C1980"/>
      <c r="D1980"/>
      <c r="E1980"/>
      <c r="F1980"/>
    </row>
    <row r="1981" spans="3:6" x14ac:dyDescent="0.2">
      <c r="C1981"/>
      <c r="D1981"/>
      <c r="E1981"/>
      <c r="F1981"/>
    </row>
    <row r="1982" spans="3:6" x14ac:dyDescent="0.2">
      <c r="C1982"/>
      <c r="D1982"/>
      <c r="E1982"/>
      <c r="F1982"/>
    </row>
    <row r="1983" spans="3:6" x14ac:dyDescent="0.2">
      <c r="C1983"/>
      <c r="D1983"/>
      <c r="E1983"/>
      <c r="F1983"/>
    </row>
    <row r="1984" spans="3:6" x14ac:dyDescent="0.2">
      <c r="C1984"/>
      <c r="D1984"/>
      <c r="E1984"/>
      <c r="F1984"/>
    </row>
    <row r="1985" spans="3:6" x14ac:dyDescent="0.2">
      <c r="C1985"/>
      <c r="D1985"/>
      <c r="E1985"/>
      <c r="F1985"/>
    </row>
    <row r="1986" spans="3:6" x14ac:dyDescent="0.2">
      <c r="C1986"/>
      <c r="D1986"/>
      <c r="E1986"/>
      <c r="F1986"/>
    </row>
    <row r="1987" spans="3:6" x14ac:dyDescent="0.2">
      <c r="C1987"/>
      <c r="D1987"/>
      <c r="E1987"/>
      <c r="F1987"/>
    </row>
    <row r="1988" spans="3:6" x14ac:dyDescent="0.2">
      <c r="C1988"/>
      <c r="D1988"/>
      <c r="E1988"/>
      <c r="F1988"/>
    </row>
    <row r="1989" spans="3:6" x14ac:dyDescent="0.2">
      <c r="C1989"/>
      <c r="D1989"/>
      <c r="E1989"/>
      <c r="F1989"/>
    </row>
    <row r="1990" spans="3:6" x14ac:dyDescent="0.2">
      <c r="C1990"/>
      <c r="D1990"/>
      <c r="E1990"/>
      <c r="F1990"/>
    </row>
    <row r="1991" spans="3:6" x14ac:dyDescent="0.2">
      <c r="C1991"/>
      <c r="D1991"/>
      <c r="E1991"/>
      <c r="F1991"/>
    </row>
    <row r="1992" spans="3:6" x14ac:dyDescent="0.2">
      <c r="C1992"/>
      <c r="D1992"/>
      <c r="E1992"/>
      <c r="F1992"/>
    </row>
    <row r="1993" spans="3:6" x14ac:dyDescent="0.2">
      <c r="C1993"/>
      <c r="D1993"/>
      <c r="E1993"/>
      <c r="F1993"/>
    </row>
    <row r="1994" spans="3:6" x14ac:dyDescent="0.2">
      <c r="C1994"/>
      <c r="D1994"/>
      <c r="E1994"/>
      <c r="F1994"/>
    </row>
    <row r="1995" spans="3:6" x14ac:dyDescent="0.2">
      <c r="C1995"/>
      <c r="D1995"/>
      <c r="E1995"/>
      <c r="F1995"/>
    </row>
    <row r="1996" spans="3:6" x14ac:dyDescent="0.2">
      <c r="C1996"/>
      <c r="D1996"/>
      <c r="E1996"/>
      <c r="F1996"/>
    </row>
    <row r="1997" spans="3:6" x14ac:dyDescent="0.2">
      <c r="C1997"/>
      <c r="D1997"/>
      <c r="E1997"/>
      <c r="F1997"/>
    </row>
    <row r="1998" spans="3:6" x14ac:dyDescent="0.2">
      <c r="C1998"/>
      <c r="D1998"/>
      <c r="E1998"/>
      <c r="F1998"/>
    </row>
    <row r="1999" spans="3:6" x14ac:dyDescent="0.2">
      <c r="C1999"/>
      <c r="D1999"/>
      <c r="E1999"/>
      <c r="F1999"/>
    </row>
    <row r="2000" spans="3:6" x14ac:dyDescent="0.2">
      <c r="C2000"/>
      <c r="D2000"/>
      <c r="E2000"/>
      <c r="F2000"/>
    </row>
    <row r="2001" spans="3:6" x14ac:dyDescent="0.2">
      <c r="C2001"/>
      <c r="D2001"/>
      <c r="E2001"/>
      <c r="F2001"/>
    </row>
    <row r="2002" spans="3:6" x14ac:dyDescent="0.2">
      <c r="C2002"/>
      <c r="D2002"/>
      <c r="E2002"/>
      <c r="F2002"/>
    </row>
    <row r="2003" spans="3:6" x14ac:dyDescent="0.2">
      <c r="C2003"/>
      <c r="D2003"/>
      <c r="E2003"/>
      <c r="F2003"/>
    </row>
    <row r="2004" spans="3:6" x14ac:dyDescent="0.2">
      <c r="C2004"/>
      <c r="D2004"/>
      <c r="E2004"/>
      <c r="F2004"/>
    </row>
    <row r="2005" spans="3:6" x14ac:dyDescent="0.2">
      <c r="C2005"/>
      <c r="D2005"/>
      <c r="E2005"/>
      <c r="F2005"/>
    </row>
    <row r="2006" spans="3:6" x14ac:dyDescent="0.2">
      <c r="C2006"/>
      <c r="D2006"/>
      <c r="E2006"/>
      <c r="F2006"/>
    </row>
    <row r="2007" spans="3:6" x14ac:dyDescent="0.2">
      <c r="C2007"/>
      <c r="D2007"/>
      <c r="E2007"/>
      <c r="F2007"/>
    </row>
    <row r="2008" spans="3:6" x14ac:dyDescent="0.2">
      <c r="C2008"/>
      <c r="D2008"/>
      <c r="E2008"/>
      <c r="F2008"/>
    </row>
    <row r="2009" spans="3:6" x14ac:dyDescent="0.2">
      <c r="C2009"/>
      <c r="D2009"/>
      <c r="E2009"/>
      <c r="F2009"/>
    </row>
    <row r="2010" spans="3:6" x14ac:dyDescent="0.2">
      <c r="C2010"/>
      <c r="D2010"/>
      <c r="E2010"/>
      <c r="F2010"/>
    </row>
    <row r="2011" spans="3:6" x14ac:dyDescent="0.2">
      <c r="C2011"/>
      <c r="D2011"/>
      <c r="E2011"/>
      <c r="F2011"/>
    </row>
    <row r="2012" spans="3:6" x14ac:dyDescent="0.2">
      <c r="C2012"/>
      <c r="D2012"/>
      <c r="E2012"/>
      <c r="F2012"/>
    </row>
    <row r="2013" spans="3:6" x14ac:dyDescent="0.2">
      <c r="C2013"/>
      <c r="D2013"/>
      <c r="E2013"/>
      <c r="F2013"/>
    </row>
    <row r="2014" spans="3:6" x14ac:dyDescent="0.2">
      <c r="C2014"/>
      <c r="D2014"/>
      <c r="E2014"/>
      <c r="F2014"/>
    </row>
    <row r="2015" spans="3:6" x14ac:dyDescent="0.2">
      <c r="C2015"/>
      <c r="D2015"/>
      <c r="E2015"/>
      <c r="F2015"/>
    </row>
    <row r="2016" spans="3:6" x14ac:dyDescent="0.2">
      <c r="C2016"/>
      <c r="D2016"/>
      <c r="E2016"/>
      <c r="F2016"/>
    </row>
    <row r="2017" spans="3:6" x14ac:dyDescent="0.2">
      <c r="C2017"/>
      <c r="D2017"/>
      <c r="E2017"/>
      <c r="F2017"/>
    </row>
    <row r="2018" spans="3:6" x14ac:dyDescent="0.2">
      <c r="C2018"/>
      <c r="D2018"/>
      <c r="E2018"/>
      <c r="F2018"/>
    </row>
    <row r="2019" spans="3:6" x14ac:dyDescent="0.2">
      <c r="C2019"/>
      <c r="D2019"/>
      <c r="E2019"/>
      <c r="F2019"/>
    </row>
    <row r="2020" spans="3:6" x14ac:dyDescent="0.2">
      <c r="C2020"/>
      <c r="D2020"/>
      <c r="E2020"/>
      <c r="F2020"/>
    </row>
    <row r="2021" spans="3:6" x14ac:dyDescent="0.2">
      <c r="C2021"/>
      <c r="D2021"/>
      <c r="E2021"/>
      <c r="F2021"/>
    </row>
    <row r="2022" spans="3:6" x14ac:dyDescent="0.2">
      <c r="C2022"/>
      <c r="D2022"/>
      <c r="E2022"/>
      <c r="F2022"/>
    </row>
    <row r="2023" spans="3:6" x14ac:dyDescent="0.2">
      <c r="C2023"/>
      <c r="D2023"/>
      <c r="E2023"/>
      <c r="F2023"/>
    </row>
    <row r="2024" spans="3:6" x14ac:dyDescent="0.2">
      <c r="C2024"/>
      <c r="D2024"/>
      <c r="E2024"/>
      <c r="F2024"/>
    </row>
    <row r="2025" spans="3:6" x14ac:dyDescent="0.2">
      <c r="C2025"/>
      <c r="D2025"/>
      <c r="E2025"/>
      <c r="F2025"/>
    </row>
    <row r="2026" spans="3:6" x14ac:dyDescent="0.2">
      <c r="C2026"/>
      <c r="D2026"/>
      <c r="E2026"/>
      <c r="F2026"/>
    </row>
    <row r="2027" spans="3:6" x14ac:dyDescent="0.2">
      <c r="C2027"/>
      <c r="D2027"/>
      <c r="E2027"/>
      <c r="F2027"/>
    </row>
    <row r="2028" spans="3:6" x14ac:dyDescent="0.2">
      <c r="C2028"/>
      <c r="D2028"/>
      <c r="E2028"/>
      <c r="F2028"/>
    </row>
    <row r="2029" spans="3:6" x14ac:dyDescent="0.2">
      <c r="C2029"/>
      <c r="D2029"/>
      <c r="E2029"/>
      <c r="F2029"/>
    </row>
    <row r="2030" spans="3:6" x14ac:dyDescent="0.2">
      <c r="C2030"/>
      <c r="D2030"/>
      <c r="E2030"/>
      <c r="F2030"/>
    </row>
    <row r="2031" spans="3:6" x14ac:dyDescent="0.2">
      <c r="C2031"/>
      <c r="D2031"/>
      <c r="E2031"/>
      <c r="F2031"/>
    </row>
    <row r="2032" spans="3:6" x14ac:dyDescent="0.2">
      <c r="C2032"/>
      <c r="D2032"/>
      <c r="E2032"/>
      <c r="F2032"/>
    </row>
    <row r="2033" spans="3:6" x14ac:dyDescent="0.2">
      <c r="C2033"/>
      <c r="D2033"/>
      <c r="E2033"/>
      <c r="F2033"/>
    </row>
    <row r="2034" spans="3:6" x14ac:dyDescent="0.2">
      <c r="C2034"/>
      <c r="D2034"/>
      <c r="E2034"/>
      <c r="F2034"/>
    </row>
    <row r="2035" spans="3:6" x14ac:dyDescent="0.2">
      <c r="C2035"/>
      <c r="D2035"/>
      <c r="E2035"/>
      <c r="F2035"/>
    </row>
    <row r="2036" spans="3:6" x14ac:dyDescent="0.2">
      <c r="C2036"/>
      <c r="D2036"/>
      <c r="E2036"/>
      <c r="F2036"/>
    </row>
    <row r="2037" spans="3:6" x14ac:dyDescent="0.2">
      <c r="C2037"/>
      <c r="D2037"/>
      <c r="E2037"/>
      <c r="F2037"/>
    </row>
    <row r="2038" spans="3:6" x14ac:dyDescent="0.2">
      <c r="C2038"/>
      <c r="D2038"/>
      <c r="E2038"/>
      <c r="F2038"/>
    </row>
    <row r="2039" spans="3:6" x14ac:dyDescent="0.2">
      <c r="C2039"/>
      <c r="D2039"/>
      <c r="E2039"/>
      <c r="F2039"/>
    </row>
    <row r="2040" spans="3:6" x14ac:dyDescent="0.2">
      <c r="C2040"/>
      <c r="D2040"/>
      <c r="E2040"/>
      <c r="F2040"/>
    </row>
    <row r="2041" spans="3:6" x14ac:dyDescent="0.2">
      <c r="C2041"/>
      <c r="D2041"/>
      <c r="E2041"/>
      <c r="F2041"/>
    </row>
    <row r="2042" spans="3:6" x14ac:dyDescent="0.2">
      <c r="C2042"/>
      <c r="D2042"/>
      <c r="E2042"/>
      <c r="F2042"/>
    </row>
    <row r="2043" spans="3:6" x14ac:dyDescent="0.2">
      <c r="C2043"/>
      <c r="D2043"/>
      <c r="E2043"/>
      <c r="F2043"/>
    </row>
    <row r="2044" spans="3:6" x14ac:dyDescent="0.2">
      <c r="C2044"/>
      <c r="D2044"/>
      <c r="E2044"/>
      <c r="F2044"/>
    </row>
    <row r="2045" spans="3:6" x14ac:dyDescent="0.2">
      <c r="C2045"/>
      <c r="D2045"/>
      <c r="E2045"/>
      <c r="F2045"/>
    </row>
    <row r="2046" spans="3:6" x14ac:dyDescent="0.2">
      <c r="C2046"/>
      <c r="D2046"/>
      <c r="E2046"/>
      <c r="F2046"/>
    </row>
    <row r="2047" spans="3:6" x14ac:dyDescent="0.2">
      <c r="C2047"/>
      <c r="D2047"/>
      <c r="E2047"/>
      <c r="F2047"/>
    </row>
    <row r="2048" spans="3:6" x14ac:dyDescent="0.2">
      <c r="C2048"/>
      <c r="D2048"/>
      <c r="E2048"/>
      <c r="F2048"/>
    </row>
    <row r="2049" spans="3:6" x14ac:dyDescent="0.2">
      <c r="C2049"/>
      <c r="D2049"/>
      <c r="E2049"/>
      <c r="F2049"/>
    </row>
    <row r="2050" spans="3:6" x14ac:dyDescent="0.2">
      <c r="C2050"/>
      <c r="D2050"/>
      <c r="E2050"/>
      <c r="F2050"/>
    </row>
    <row r="2051" spans="3:6" x14ac:dyDescent="0.2">
      <c r="C2051"/>
      <c r="D2051"/>
      <c r="E2051"/>
      <c r="F2051"/>
    </row>
    <row r="2052" spans="3:6" x14ac:dyDescent="0.2">
      <c r="C2052"/>
      <c r="D2052"/>
      <c r="E2052"/>
      <c r="F2052"/>
    </row>
    <row r="2053" spans="3:6" x14ac:dyDescent="0.2">
      <c r="C2053"/>
      <c r="D2053"/>
      <c r="E2053"/>
      <c r="F2053"/>
    </row>
    <row r="2054" spans="3:6" x14ac:dyDescent="0.2">
      <c r="C2054"/>
      <c r="D2054"/>
      <c r="E2054"/>
      <c r="F2054"/>
    </row>
    <row r="2055" spans="3:6" x14ac:dyDescent="0.2">
      <c r="C2055"/>
      <c r="D2055"/>
      <c r="E2055"/>
      <c r="F2055"/>
    </row>
    <row r="2056" spans="3:6" x14ac:dyDescent="0.2">
      <c r="C2056"/>
      <c r="D2056"/>
      <c r="E2056"/>
      <c r="F2056"/>
    </row>
    <row r="2057" spans="3:6" x14ac:dyDescent="0.2">
      <c r="C2057"/>
      <c r="D2057"/>
      <c r="E2057"/>
      <c r="F2057"/>
    </row>
    <row r="2058" spans="3:6" x14ac:dyDescent="0.2">
      <c r="C2058"/>
      <c r="D2058"/>
      <c r="E2058"/>
      <c r="F2058"/>
    </row>
    <row r="2059" spans="3:6" x14ac:dyDescent="0.2">
      <c r="C2059"/>
      <c r="D2059"/>
      <c r="E2059"/>
      <c r="F2059"/>
    </row>
    <row r="2060" spans="3:6" x14ac:dyDescent="0.2">
      <c r="C2060"/>
      <c r="D2060"/>
      <c r="E2060"/>
      <c r="F2060"/>
    </row>
    <row r="2061" spans="3:6" x14ac:dyDescent="0.2">
      <c r="C2061"/>
      <c r="D2061"/>
      <c r="E2061"/>
      <c r="F2061"/>
    </row>
    <row r="2062" spans="3:6" x14ac:dyDescent="0.2">
      <c r="C2062"/>
      <c r="D2062"/>
      <c r="E2062"/>
      <c r="F2062"/>
    </row>
    <row r="2063" spans="3:6" x14ac:dyDescent="0.2">
      <c r="C2063"/>
      <c r="D2063"/>
      <c r="E2063"/>
      <c r="F2063"/>
    </row>
    <row r="2064" spans="3:6" x14ac:dyDescent="0.2">
      <c r="C2064"/>
      <c r="D2064"/>
      <c r="E2064"/>
      <c r="F2064"/>
    </row>
    <row r="2065" spans="3:6" x14ac:dyDescent="0.2">
      <c r="C2065"/>
      <c r="D2065"/>
      <c r="E2065"/>
      <c r="F2065"/>
    </row>
    <row r="2066" spans="3:6" x14ac:dyDescent="0.2">
      <c r="C2066"/>
      <c r="D2066"/>
      <c r="E2066"/>
      <c r="F2066"/>
    </row>
    <row r="2067" spans="3:6" x14ac:dyDescent="0.2">
      <c r="C2067"/>
      <c r="D2067"/>
      <c r="E2067"/>
      <c r="F2067"/>
    </row>
    <row r="2068" spans="3:6" x14ac:dyDescent="0.2">
      <c r="C2068"/>
      <c r="D2068"/>
      <c r="E2068"/>
      <c r="F2068"/>
    </row>
    <row r="2069" spans="3:6" x14ac:dyDescent="0.2">
      <c r="C2069"/>
      <c r="D2069"/>
      <c r="E2069"/>
      <c r="F2069"/>
    </row>
    <row r="2070" spans="3:6" x14ac:dyDescent="0.2">
      <c r="C2070"/>
      <c r="D2070"/>
      <c r="E2070"/>
      <c r="F2070"/>
    </row>
    <row r="2071" spans="3:6" x14ac:dyDescent="0.2">
      <c r="C2071"/>
      <c r="D2071"/>
      <c r="E2071"/>
      <c r="F2071"/>
    </row>
    <row r="2072" spans="3:6" x14ac:dyDescent="0.2">
      <c r="C2072"/>
      <c r="D2072"/>
      <c r="E2072"/>
      <c r="F2072"/>
    </row>
    <row r="2073" spans="3:6" x14ac:dyDescent="0.2">
      <c r="C2073"/>
      <c r="D2073"/>
      <c r="E2073"/>
      <c r="F2073"/>
    </row>
    <row r="2074" spans="3:6" x14ac:dyDescent="0.2">
      <c r="C2074"/>
      <c r="D2074"/>
      <c r="E2074"/>
      <c r="F2074"/>
    </row>
    <row r="2075" spans="3:6" x14ac:dyDescent="0.2">
      <c r="C2075"/>
      <c r="D2075"/>
      <c r="E2075"/>
      <c r="F2075"/>
    </row>
    <row r="2076" spans="3:6" x14ac:dyDescent="0.2">
      <c r="C2076"/>
      <c r="D2076"/>
      <c r="E2076"/>
      <c r="F2076"/>
    </row>
    <row r="2077" spans="3:6" x14ac:dyDescent="0.2">
      <c r="C2077"/>
      <c r="D2077"/>
      <c r="E2077"/>
      <c r="F2077"/>
    </row>
    <row r="2078" spans="3:6" x14ac:dyDescent="0.2">
      <c r="C2078"/>
      <c r="D2078"/>
      <c r="E2078"/>
      <c r="F2078"/>
    </row>
    <row r="2079" spans="3:6" x14ac:dyDescent="0.2">
      <c r="C2079"/>
      <c r="D2079"/>
      <c r="E2079"/>
      <c r="F2079"/>
    </row>
    <row r="2080" spans="3:6" x14ac:dyDescent="0.2">
      <c r="C2080"/>
      <c r="D2080"/>
      <c r="E2080"/>
      <c r="F2080"/>
    </row>
    <row r="2081" spans="3:6" x14ac:dyDescent="0.2">
      <c r="C2081"/>
      <c r="D2081"/>
      <c r="E2081"/>
      <c r="F2081"/>
    </row>
    <row r="2082" spans="3:6" x14ac:dyDescent="0.2">
      <c r="C2082"/>
      <c r="D2082"/>
      <c r="E2082"/>
      <c r="F2082"/>
    </row>
    <row r="2083" spans="3:6" x14ac:dyDescent="0.2">
      <c r="C2083"/>
      <c r="D2083"/>
      <c r="E2083"/>
      <c r="F2083"/>
    </row>
    <row r="2084" spans="3:6" x14ac:dyDescent="0.2">
      <c r="C2084"/>
      <c r="D2084"/>
      <c r="E2084"/>
      <c r="F2084"/>
    </row>
    <row r="2085" spans="3:6" x14ac:dyDescent="0.2">
      <c r="C2085"/>
      <c r="D2085"/>
      <c r="E2085"/>
      <c r="F2085"/>
    </row>
    <row r="2086" spans="3:6" x14ac:dyDescent="0.2">
      <c r="C2086"/>
      <c r="D2086"/>
      <c r="E2086"/>
      <c r="F2086"/>
    </row>
    <row r="2087" spans="3:6" x14ac:dyDescent="0.2">
      <c r="C2087"/>
      <c r="D2087"/>
      <c r="E2087"/>
      <c r="F2087"/>
    </row>
    <row r="2088" spans="3:6" x14ac:dyDescent="0.2">
      <c r="C2088"/>
      <c r="D2088"/>
      <c r="E2088"/>
      <c r="F2088"/>
    </row>
    <row r="2089" spans="3:6" x14ac:dyDescent="0.2">
      <c r="C2089"/>
      <c r="D2089"/>
      <c r="E2089"/>
      <c r="F2089"/>
    </row>
    <row r="2090" spans="3:6" x14ac:dyDescent="0.2">
      <c r="C2090"/>
      <c r="D2090"/>
      <c r="E2090"/>
      <c r="F2090"/>
    </row>
    <row r="2091" spans="3:6" x14ac:dyDescent="0.2">
      <c r="C2091"/>
      <c r="D2091"/>
      <c r="E2091"/>
      <c r="F2091"/>
    </row>
    <row r="2092" spans="3:6" x14ac:dyDescent="0.2">
      <c r="C2092"/>
      <c r="D2092"/>
      <c r="E2092"/>
      <c r="F2092"/>
    </row>
    <row r="2093" spans="3:6" x14ac:dyDescent="0.2">
      <c r="C2093"/>
      <c r="D2093"/>
      <c r="E2093"/>
      <c r="F2093"/>
    </row>
    <row r="2094" spans="3:6" x14ac:dyDescent="0.2">
      <c r="C2094"/>
      <c r="D2094"/>
      <c r="E2094"/>
      <c r="F2094"/>
    </row>
    <row r="2095" spans="3:6" x14ac:dyDescent="0.2">
      <c r="C2095"/>
      <c r="D2095"/>
      <c r="E2095"/>
      <c r="F2095"/>
    </row>
    <row r="2096" spans="3:6" x14ac:dyDescent="0.2">
      <c r="C2096"/>
      <c r="D2096"/>
      <c r="E2096"/>
      <c r="F2096"/>
    </row>
    <row r="2097" spans="3:6" x14ac:dyDescent="0.2">
      <c r="C2097"/>
      <c r="D2097"/>
      <c r="E2097"/>
      <c r="F2097"/>
    </row>
    <row r="2098" spans="3:6" x14ac:dyDescent="0.2">
      <c r="C2098"/>
      <c r="D2098"/>
      <c r="E2098"/>
      <c r="F2098"/>
    </row>
    <row r="2099" spans="3:6" x14ac:dyDescent="0.2">
      <c r="C2099"/>
      <c r="D2099"/>
      <c r="E2099"/>
      <c r="F2099"/>
    </row>
    <row r="2100" spans="3:6" x14ac:dyDescent="0.2">
      <c r="C2100"/>
      <c r="D2100"/>
      <c r="E2100"/>
      <c r="F2100"/>
    </row>
    <row r="2101" spans="3:6" x14ac:dyDescent="0.2">
      <c r="C2101"/>
      <c r="D2101"/>
      <c r="E2101"/>
      <c r="F2101"/>
    </row>
    <row r="2102" spans="3:6" x14ac:dyDescent="0.2">
      <c r="C2102"/>
      <c r="D2102"/>
      <c r="E2102"/>
      <c r="F2102"/>
    </row>
    <row r="2103" spans="3:6" x14ac:dyDescent="0.2">
      <c r="C2103"/>
      <c r="D2103"/>
      <c r="E2103"/>
      <c r="F2103"/>
    </row>
    <row r="2104" spans="3:6" x14ac:dyDescent="0.2">
      <c r="C2104"/>
      <c r="D2104"/>
      <c r="E2104"/>
      <c r="F2104"/>
    </row>
    <row r="2105" spans="3:6" x14ac:dyDescent="0.2">
      <c r="C2105"/>
      <c r="D2105"/>
      <c r="E2105"/>
      <c r="F2105"/>
    </row>
    <row r="2106" spans="3:6" x14ac:dyDescent="0.2">
      <c r="C2106"/>
      <c r="D2106"/>
      <c r="E2106"/>
      <c r="F2106"/>
    </row>
    <row r="2107" spans="3:6" x14ac:dyDescent="0.2">
      <c r="C2107"/>
      <c r="D2107"/>
      <c r="E2107"/>
      <c r="F2107"/>
    </row>
    <row r="2108" spans="3:6" x14ac:dyDescent="0.2">
      <c r="C2108"/>
      <c r="D2108"/>
      <c r="E2108"/>
      <c r="F2108"/>
    </row>
    <row r="2109" spans="3:6" x14ac:dyDescent="0.2">
      <c r="C2109"/>
      <c r="D2109"/>
      <c r="E2109"/>
      <c r="F2109"/>
    </row>
    <row r="2110" spans="3:6" x14ac:dyDescent="0.2">
      <c r="C2110"/>
      <c r="D2110"/>
      <c r="E2110"/>
      <c r="F2110"/>
    </row>
    <row r="2111" spans="3:6" x14ac:dyDescent="0.2">
      <c r="C2111"/>
      <c r="D2111"/>
      <c r="E2111"/>
      <c r="F2111"/>
    </row>
    <row r="2112" spans="3:6" x14ac:dyDescent="0.2">
      <c r="C2112"/>
      <c r="D2112"/>
      <c r="E2112"/>
      <c r="F2112"/>
    </row>
    <row r="2113" spans="3:6" x14ac:dyDescent="0.2">
      <c r="C2113"/>
      <c r="D2113"/>
      <c r="E2113"/>
      <c r="F2113"/>
    </row>
    <row r="2114" spans="3:6" x14ac:dyDescent="0.2">
      <c r="C2114"/>
      <c r="D2114"/>
      <c r="E2114"/>
      <c r="F2114"/>
    </row>
    <row r="2115" spans="3:6" x14ac:dyDescent="0.2">
      <c r="C2115"/>
      <c r="D2115"/>
      <c r="E2115"/>
      <c r="F2115"/>
    </row>
    <row r="2116" spans="3:6" x14ac:dyDescent="0.2">
      <c r="C2116"/>
      <c r="D2116"/>
      <c r="E2116"/>
      <c r="F2116"/>
    </row>
    <row r="2117" spans="3:6" x14ac:dyDescent="0.2">
      <c r="C2117"/>
      <c r="D2117"/>
      <c r="E2117"/>
      <c r="F2117"/>
    </row>
    <row r="2118" spans="3:6" x14ac:dyDescent="0.2">
      <c r="C2118"/>
      <c r="D2118"/>
      <c r="E2118"/>
      <c r="F2118"/>
    </row>
    <row r="2119" spans="3:6" x14ac:dyDescent="0.2">
      <c r="C2119"/>
      <c r="D2119"/>
      <c r="E2119"/>
      <c r="F2119"/>
    </row>
    <row r="2120" spans="3:6" x14ac:dyDescent="0.2">
      <c r="C2120"/>
      <c r="D2120"/>
      <c r="E2120"/>
      <c r="F2120"/>
    </row>
    <row r="2121" spans="3:6" x14ac:dyDescent="0.2">
      <c r="C2121"/>
      <c r="D2121"/>
      <c r="E2121"/>
      <c r="F2121"/>
    </row>
    <row r="2122" spans="3:6" x14ac:dyDescent="0.2">
      <c r="C2122"/>
      <c r="D2122"/>
      <c r="E2122"/>
      <c r="F2122"/>
    </row>
    <row r="2123" spans="3:6" x14ac:dyDescent="0.2">
      <c r="C2123"/>
      <c r="D2123"/>
      <c r="E2123"/>
      <c r="F2123"/>
    </row>
    <row r="2124" spans="3:6" x14ac:dyDescent="0.2">
      <c r="C2124"/>
      <c r="D2124"/>
      <c r="E2124"/>
      <c r="F2124"/>
    </row>
    <row r="2125" spans="3:6" x14ac:dyDescent="0.2">
      <c r="C2125"/>
      <c r="D2125"/>
      <c r="E2125"/>
      <c r="F2125"/>
    </row>
    <row r="2126" spans="3:6" x14ac:dyDescent="0.2">
      <c r="C2126"/>
      <c r="D2126"/>
      <c r="E2126"/>
      <c r="F2126"/>
    </row>
    <row r="2127" spans="3:6" x14ac:dyDescent="0.2">
      <c r="C2127"/>
      <c r="D2127"/>
      <c r="E2127"/>
      <c r="F2127"/>
    </row>
    <row r="2128" spans="3:6" x14ac:dyDescent="0.2">
      <c r="C2128"/>
      <c r="D2128"/>
      <c r="E2128"/>
      <c r="F2128"/>
    </row>
    <row r="2129" spans="3:6" x14ac:dyDescent="0.2">
      <c r="C2129"/>
      <c r="D2129"/>
      <c r="E2129"/>
      <c r="F2129"/>
    </row>
    <row r="2130" spans="3:6" x14ac:dyDescent="0.2">
      <c r="C2130"/>
      <c r="D2130"/>
      <c r="E2130"/>
      <c r="F2130"/>
    </row>
    <row r="2131" spans="3:6" x14ac:dyDescent="0.2">
      <c r="C2131"/>
      <c r="D2131"/>
      <c r="E2131"/>
      <c r="F2131"/>
    </row>
    <row r="2132" spans="3:6" x14ac:dyDescent="0.2">
      <c r="C2132"/>
      <c r="D2132"/>
      <c r="E2132"/>
      <c r="F2132"/>
    </row>
    <row r="2133" spans="3:6" x14ac:dyDescent="0.2">
      <c r="C2133"/>
      <c r="D2133"/>
      <c r="E2133"/>
      <c r="F2133"/>
    </row>
    <row r="2134" spans="3:6" x14ac:dyDescent="0.2">
      <c r="C2134"/>
      <c r="D2134"/>
      <c r="E2134"/>
      <c r="F2134"/>
    </row>
    <row r="2135" spans="3:6" x14ac:dyDescent="0.2">
      <c r="C2135"/>
      <c r="D2135"/>
      <c r="E2135"/>
      <c r="F2135"/>
    </row>
    <row r="2136" spans="3:6" x14ac:dyDescent="0.2">
      <c r="C2136"/>
      <c r="D2136"/>
      <c r="E2136"/>
      <c r="F2136"/>
    </row>
    <row r="2137" spans="3:6" x14ac:dyDescent="0.2">
      <c r="C2137"/>
      <c r="D2137"/>
      <c r="E2137"/>
      <c r="F2137"/>
    </row>
    <row r="2138" spans="3:6" x14ac:dyDescent="0.2">
      <c r="C2138"/>
      <c r="D2138"/>
      <c r="E2138"/>
      <c r="F2138"/>
    </row>
    <row r="2139" spans="3:6" x14ac:dyDescent="0.2">
      <c r="C2139"/>
      <c r="D2139"/>
      <c r="E2139"/>
      <c r="F2139"/>
    </row>
    <row r="2140" spans="3:6" x14ac:dyDescent="0.2">
      <c r="C2140"/>
      <c r="D2140"/>
      <c r="E2140"/>
      <c r="F2140"/>
    </row>
    <row r="2141" spans="3:6" x14ac:dyDescent="0.2">
      <c r="C2141"/>
      <c r="D2141"/>
      <c r="E2141"/>
      <c r="F2141"/>
    </row>
    <row r="2142" spans="3:6" x14ac:dyDescent="0.2">
      <c r="C2142"/>
      <c r="D2142"/>
      <c r="E2142"/>
      <c r="F2142"/>
    </row>
    <row r="2143" spans="3:6" x14ac:dyDescent="0.2">
      <c r="C2143"/>
      <c r="D2143"/>
      <c r="E2143"/>
      <c r="F2143"/>
    </row>
    <row r="2144" spans="3:6" x14ac:dyDescent="0.2">
      <c r="C2144"/>
      <c r="D2144"/>
      <c r="E2144"/>
      <c r="F2144"/>
    </row>
    <row r="2145" spans="3:6" x14ac:dyDescent="0.2">
      <c r="C2145"/>
      <c r="D2145"/>
      <c r="E2145"/>
      <c r="F2145"/>
    </row>
    <row r="2146" spans="3:6" x14ac:dyDescent="0.2">
      <c r="C2146"/>
      <c r="D2146"/>
      <c r="E2146"/>
      <c r="F2146"/>
    </row>
    <row r="2147" spans="3:6" x14ac:dyDescent="0.2">
      <c r="C2147"/>
      <c r="D2147"/>
      <c r="E2147"/>
      <c r="F2147"/>
    </row>
    <row r="2148" spans="3:6" x14ac:dyDescent="0.2">
      <c r="C2148"/>
      <c r="D2148"/>
      <c r="E2148"/>
      <c r="F2148"/>
    </row>
    <row r="2149" spans="3:6" x14ac:dyDescent="0.2">
      <c r="C2149"/>
      <c r="D2149"/>
      <c r="E2149"/>
      <c r="F2149"/>
    </row>
    <row r="2150" spans="3:6" x14ac:dyDescent="0.2">
      <c r="C2150"/>
      <c r="D2150"/>
      <c r="E2150"/>
      <c r="F2150"/>
    </row>
    <row r="2151" spans="3:6" x14ac:dyDescent="0.2">
      <c r="C2151"/>
      <c r="D2151"/>
      <c r="E2151"/>
      <c r="F2151"/>
    </row>
    <row r="2152" spans="3:6" x14ac:dyDescent="0.2">
      <c r="C2152"/>
      <c r="D2152"/>
      <c r="E2152"/>
      <c r="F2152"/>
    </row>
    <row r="2153" spans="3:6" x14ac:dyDescent="0.2">
      <c r="C2153"/>
      <c r="D2153"/>
      <c r="E2153"/>
      <c r="F2153"/>
    </row>
    <row r="2154" spans="3:6" x14ac:dyDescent="0.2">
      <c r="C2154"/>
      <c r="D2154"/>
      <c r="E2154"/>
      <c r="F2154"/>
    </row>
    <row r="2155" spans="3:6" x14ac:dyDescent="0.2">
      <c r="C2155"/>
      <c r="D2155"/>
      <c r="E2155"/>
      <c r="F2155"/>
    </row>
    <row r="2156" spans="3:6" x14ac:dyDescent="0.2">
      <c r="C2156"/>
      <c r="D2156"/>
      <c r="E2156"/>
      <c r="F2156"/>
    </row>
    <row r="2157" spans="3:6" x14ac:dyDescent="0.2">
      <c r="C2157"/>
      <c r="D2157"/>
      <c r="E2157"/>
      <c r="F2157"/>
    </row>
    <row r="2158" spans="3:6" x14ac:dyDescent="0.2">
      <c r="C2158"/>
      <c r="D2158"/>
      <c r="E2158"/>
      <c r="F2158"/>
    </row>
    <row r="2159" spans="3:6" x14ac:dyDescent="0.2">
      <c r="C2159"/>
      <c r="D2159"/>
      <c r="E2159"/>
      <c r="F2159"/>
    </row>
    <row r="2160" spans="3:6" x14ac:dyDescent="0.2">
      <c r="C2160"/>
      <c r="D2160"/>
      <c r="E2160"/>
      <c r="F2160"/>
    </row>
    <row r="2161" spans="3:6" x14ac:dyDescent="0.2">
      <c r="C2161"/>
      <c r="D2161"/>
      <c r="E2161"/>
      <c r="F2161"/>
    </row>
    <row r="2162" spans="3:6" x14ac:dyDescent="0.2">
      <c r="C2162"/>
      <c r="D2162"/>
      <c r="E2162"/>
      <c r="F2162"/>
    </row>
    <row r="2163" spans="3:6" x14ac:dyDescent="0.2">
      <c r="C2163"/>
      <c r="D2163"/>
      <c r="E2163"/>
      <c r="F2163"/>
    </row>
    <row r="2164" spans="3:6" x14ac:dyDescent="0.2">
      <c r="C2164"/>
      <c r="D2164"/>
      <c r="E2164"/>
      <c r="F2164"/>
    </row>
    <row r="2165" spans="3:6" x14ac:dyDescent="0.2">
      <c r="C2165"/>
      <c r="D2165"/>
      <c r="E2165"/>
      <c r="F2165"/>
    </row>
    <row r="2166" spans="3:6" x14ac:dyDescent="0.2">
      <c r="C2166"/>
      <c r="D2166"/>
      <c r="E2166"/>
      <c r="F2166"/>
    </row>
    <row r="2167" spans="3:6" x14ac:dyDescent="0.2">
      <c r="C2167"/>
      <c r="D2167"/>
      <c r="E2167"/>
      <c r="F2167"/>
    </row>
    <row r="2168" spans="3:6" x14ac:dyDescent="0.2">
      <c r="C2168"/>
      <c r="D2168"/>
      <c r="E2168"/>
      <c r="F2168"/>
    </row>
    <row r="2169" spans="3:6" x14ac:dyDescent="0.2">
      <c r="C2169"/>
      <c r="D2169"/>
      <c r="E2169"/>
      <c r="F2169"/>
    </row>
    <row r="2170" spans="3:6" x14ac:dyDescent="0.2">
      <c r="C2170"/>
      <c r="D2170"/>
      <c r="E2170"/>
      <c r="F2170"/>
    </row>
    <row r="2171" spans="3:6" x14ac:dyDescent="0.2">
      <c r="C2171"/>
      <c r="D2171"/>
      <c r="E2171"/>
      <c r="F2171"/>
    </row>
    <row r="2172" spans="3:6" x14ac:dyDescent="0.2">
      <c r="C2172"/>
      <c r="D2172"/>
      <c r="E2172"/>
      <c r="F2172"/>
    </row>
    <row r="2173" spans="3:6" x14ac:dyDescent="0.2">
      <c r="C2173"/>
      <c r="D2173"/>
      <c r="E2173"/>
      <c r="F2173"/>
    </row>
    <row r="2174" spans="3:6" x14ac:dyDescent="0.2">
      <c r="C2174"/>
      <c r="D2174"/>
      <c r="E2174"/>
      <c r="F2174"/>
    </row>
    <row r="2175" spans="3:6" x14ac:dyDescent="0.2">
      <c r="C2175"/>
      <c r="D2175"/>
      <c r="E2175"/>
      <c r="F2175"/>
    </row>
    <row r="2176" spans="3:6" x14ac:dyDescent="0.2">
      <c r="C2176"/>
      <c r="D2176"/>
      <c r="E2176"/>
      <c r="F2176"/>
    </row>
    <row r="2177" spans="3:6" x14ac:dyDescent="0.2">
      <c r="C2177"/>
      <c r="D2177"/>
      <c r="E2177"/>
      <c r="F2177"/>
    </row>
    <row r="2178" spans="3:6" x14ac:dyDescent="0.2">
      <c r="C2178"/>
      <c r="D2178"/>
      <c r="E2178"/>
      <c r="F2178"/>
    </row>
    <row r="2179" spans="3:6" x14ac:dyDescent="0.2">
      <c r="C2179"/>
      <c r="D2179"/>
      <c r="E2179"/>
      <c r="F2179"/>
    </row>
    <row r="2180" spans="3:6" x14ac:dyDescent="0.2">
      <c r="C2180"/>
      <c r="D2180"/>
      <c r="E2180"/>
      <c r="F2180"/>
    </row>
    <row r="2181" spans="3:6" x14ac:dyDescent="0.2">
      <c r="C2181"/>
      <c r="D2181"/>
      <c r="E2181"/>
      <c r="F2181"/>
    </row>
    <row r="2182" spans="3:6" x14ac:dyDescent="0.2">
      <c r="C2182"/>
      <c r="D2182"/>
      <c r="E2182"/>
      <c r="F2182"/>
    </row>
    <row r="2183" spans="3:6" x14ac:dyDescent="0.2">
      <c r="C2183"/>
      <c r="D2183"/>
      <c r="E2183"/>
      <c r="F2183"/>
    </row>
    <row r="2184" spans="3:6" x14ac:dyDescent="0.2">
      <c r="C2184"/>
      <c r="D2184"/>
      <c r="E2184"/>
      <c r="F2184"/>
    </row>
    <row r="2185" spans="3:6" x14ac:dyDescent="0.2">
      <c r="C2185"/>
      <c r="D2185"/>
      <c r="E2185"/>
      <c r="F2185"/>
    </row>
    <row r="2186" spans="3:6" x14ac:dyDescent="0.2">
      <c r="C2186"/>
      <c r="D2186"/>
      <c r="E2186"/>
      <c r="F2186"/>
    </row>
    <row r="2187" spans="3:6" x14ac:dyDescent="0.2">
      <c r="C2187"/>
      <c r="D2187"/>
      <c r="E2187"/>
      <c r="F2187"/>
    </row>
    <row r="2188" spans="3:6" x14ac:dyDescent="0.2">
      <c r="C2188"/>
      <c r="D2188"/>
      <c r="E2188"/>
      <c r="F2188"/>
    </row>
    <row r="2189" spans="3:6" x14ac:dyDescent="0.2">
      <c r="C2189"/>
      <c r="D2189"/>
      <c r="E2189"/>
      <c r="F2189"/>
    </row>
    <row r="2190" spans="3:6" x14ac:dyDescent="0.2">
      <c r="C2190"/>
      <c r="D2190"/>
      <c r="E2190"/>
      <c r="F2190"/>
    </row>
    <row r="2191" spans="3:6" x14ac:dyDescent="0.2">
      <c r="C2191"/>
      <c r="D2191"/>
      <c r="E2191"/>
      <c r="F2191"/>
    </row>
    <row r="2192" spans="3:6" x14ac:dyDescent="0.2">
      <c r="C2192"/>
      <c r="D2192"/>
      <c r="E2192"/>
      <c r="F2192"/>
    </row>
    <row r="2193" spans="3:6" x14ac:dyDescent="0.2">
      <c r="C2193"/>
      <c r="D2193"/>
      <c r="E2193"/>
      <c r="F2193"/>
    </row>
    <row r="2194" spans="3:6" x14ac:dyDescent="0.2">
      <c r="C2194"/>
      <c r="D2194"/>
      <c r="E2194"/>
      <c r="F2194"/>
    </row>
    <row r="2195" spans="3:6" x14ac:dyDescent="0.2">
      <c r="C2195"/>
      <c r="D2195"/>
      <c r="E2195"/>
      <c r="F2195"/>
    </row>
    <row r="2196" spans="3:6" x14ac:dyDescent="0.2">
      <c r="C2196"/>
      <c r="D2196"/>
      <c r="E2196"/>
      <c r="F2196"/>
    </row>
    <row r="2197" spans="3:6" x14ac:dyDescent="0.2">
      <c r="C2197"/>
      <c r="D2197"/>
      <c r="E2197"/>
      <c r="F2197"/>
    </row>
    <row r="2198" spans="3:6" x14ac:dyDescent="0.2">
      <c r="C2198"/>
      <c r="D2198"/>
      <c r="E2198"/>
      <c r="F2198"/>
    </row>
    <row r="2199" spans="3:6" x14ac:dyDescent="0.2">
      <c r="C2199"/>
      <c r="D2199"/>
      <c r="E2199"/>
      <c r="F2199"/>
    </row>
    <row r="2200" spans="3:6" x14ac:dyDescent="0.2">
      <c r="C2200"/>
      <c r="D2200"/>
      <c r="E2200"/>
      <c r="F2200"/>
    </row>
    <row r="2201" spans="3:6" x14ac:dyDescent="0.2">
      <c r="C2201"/>
      <c r="D2201"/>
      <c r="E2201"/>
      <c r="F2201"/>
    </row>
    <row r="2202" spans="3:6" x14ac:dyDescent="0.2">
      <c r="C2202"/>
      <c r="D2202"/>
      <c r="E2202"/>
      <c r="F2202"/>
    </row>
    <row r="2203" spans="3:6" x14ac:dyDescent="0.2">
      <c r="C2203"/>
      <c r="D2203"/>
      <c r="E2203"/>
      <c r="F2203"/>
    </row>
    <row r="2204" spans="3:6" x14ac:dyDescent="0.2">
      <c r="C2204"/>
      <c r="D2204"/>
      <c r="E2204"/>
      <c r="F2204"/>
    </row>
    <row r="2205" spans="3:6" x14ac:dyDescent="0.2">
      <c r="C2205"/>
      <c r="D2205"/>
      <c r="E2205"/>
      <c r="F2205"/>
    </row>
    <row r="2206" spans="3:6" x14ac:dyDescent="0.2">
      <c r="C2206"/>
      <c r="D2206"/>
      <c r="E2206"/>
      <c r="F2206"/>
    </row>
    <row r="2207" spans="3:6" x14ac:dyDescent="0.2">
      <c r="C2207"/>
      <c r="D2207"/>
      <c r="E2207"/>
      <c r="F2207"/>
    </row>
    <row r="2208" spans="3:6" x14ac:dyDescent="0.2">
      <c r="C2208"/>
      <c r="D2208"/>
      <c r="E2208"/>
      <c r="F2208"/>
    </row>
    <row r="2209" spans="3:6" x14ac:dyDescent="0.2">
      <c r="C2209"/>
      <c r="D2209"/>
      <c r="E2209"/>
      <c r="F2209"/>
    </row>
    <row r="2210" spans="3:6" x14ac:dyDescent="0.2">
      <c r="C2210"/>
      <c r="D2210"/>
      <c r="E2210"/>
      <c r="F2210"/>
    </row>
    <row r="2211" spans="3:6" x14ac:dyDescent="0.2">
      <c r="C2211"/>
      <c r="D2211"/>
      <c r="E2211"/>
      <c r="F2211"/>
    </row>
    <row r="2212" spans="3:6" x14ac:dyDescent="0.2">
      <c r="C2212"/>
      <c r="D2212"/>
      <c r="E2212"/>
      <c r="F2212"/>
    </row>
    <row r="2213" spans="3:6" x14ac:dyDescent="0.2">
      <c r="C2213"/>
      <c r="D2213"/>
      <c r="E2213"/>
      <c r="F2213"/>
    </row>
    <row r="2214" spans="3:6" x14ac:dyDescent="0.2">
      <c r="C2214"/>
      <c r="D2214"/>
      <c r="E2214"/>
      <c r="F2214"/>
    </row>
    <row r="2215" spans="3:6" x14ac:dyDescent="0.2">
      <c r="C2215"/>
      <c r="D2215"/>
      <c r="E2215"/>
      <c r="F2215"/>
    </row>
    <row r="2216" spans="3:6" x14ac:dyDescent="0.2">
      <c r="C2216"/>
      <c r="D2216"/>
      <c r="E2216"/>
      <c r="F2216"/>
    </row>
    <row r="2217" spans="3:6" x14ac:dyDescent="0.2">
      <c r="C2217"/>
      <c r="D2217"/>
      <c r="E2217"/>
      <c r="F2217"/>
    </row>
    <row r="2218" spans="3:6" x14ac:dyDescent="0.2">
      <c r="C2218"/>
      <c r="D2218"/>
      <c r="E2218"/>
      <c r="F2218"/>
    </row>
    <row r="2219" spans="3:6" x14ac:dyDescent="0.2">
      <c r="C2219"/>
      <c r="D2219"/>
      <c r="E2219"/>
      <c r="F2219"/>
    </row>
    <row r="2220" spans="3:6" x14ac:dyDescent="0.2">
      <c r="C2220"/>
      <c r="D2220"/>
      <c r="E2220"/>
      <c r="F2220"/>
    </row>
    <row r="2221" spans="3:6" x14ac:dyDescent="0.2">
      <c r="C2221"/>
      <c r="D2221"/>
      <c r="E2221"/>
      <c r="F2221"/>
    </row>
    <row r="2222" spans="3:6" x14ac:dyDescent="0.2">
      <c r="C2222"/>
      <c r="D2222"/>
      <c r="E2222"/>
      <c r="F2222"/>
    </row>
    <row r="2223" spans="3:6" x14ac:dyDescent="0.2">
      <c r="C2223"/>
      <c r="D2223"/>
      <c r="E2223"/>
      <c r="F2223"/>
    </row>
    <row r="2224" spans="3:6" x14ac:dyDescent="0.2">
      <c r="C2224"/>
      <c r="D2224"/>
      <c r="E2224"/>
      <c r="F2224"/>
    </row>
    <row r="2225" spans="3:6" x14ac:dyDescent="0.2">
      <c r="C2225"/>
      <c r="D2225"/>
      <c r="E2225"/>
      <c r="F2225"/>
    </row>
    <row r="2226" spans="3:6" x14ac:dyDescent="0.2">
      <c r="C2226"/>
      <c r="D2226"/>
      <c r="E2226"/>
      <c r="F2226"/>
    </row>
    <row r="2227" spans="3:6" x14ac:dyDescent="0.2">
      <c r="C2227"/>
      <c r="D2227"/>
      <c r="E2227"/>
      <c r="F2227"/>
    </row>
    <row r="2228" spans="3:6" x14ac:dyDescent="0.2">
      <c r="C2228"/>
      <c r="D2228"/>
      <c r="E2228"/>
      <c r="F2228"/>
    </row>
    <row r="2229" spans="3:6" x14ac:dyDescent="0.2">
      <c r="C2229"/>
      <c r="D2229"/>
      <c r="E2229"/>
      <c r="F2229"/>
    </row>
    <row r="2230" spans="3:6" x14ac:dyDescent="0.2">
      <c r="C2230"/>
      <c r="D2230"/>
      <c r="E2230"/>
      <c r="F2230"/>
    </row>
    <row r="2231" spans="3:6" x14ac:dyDescent="0.2">
      <c r="C2231"/>
      <c r="D2231"/>
      <c r="E2231"/>
      <c r="F2231"/>
    </row>
    <row r="2232" spans="3:6" x14ac:dyDescent="0.2">
      <c r="C2232"/>
      <c r="D2232"/>
      <c r="E2232"/>
      <c r="F2232"/>
    </row>
    <row r="2233" spans="3:6" x14ac:dyDescent="0.2">
      <c r="C2233"/>
      <c r="D2233"/>
      <c r="E2233"/>
      <c r="F2233"/>
    </row>
    <row r="2234" spans="3:6" x14ac:dyDescent="0.2">
      <c r="C2234"/>
      <c r="D2234"/>
      <c r="E2234"/>
      <c r="F2234"/>
    </row>
    <row r="2235" spans="3:6" x14ac:dyDescent="0.2">
      <c r="C2235"/>
      <c r="D2235"/>
      <c r="E2235"/>
      <c r="F2235"/>
    </row>
    <row r="2236" spans="3:6" x14ac:dyDescent="0.2">
      <c r="C2236"/>
      <c r="D2236"/>
      <c r="E2236"/>
      <c r="F2236"/>
    </row>
    <row r="2237" spans="3:6" x14ac:dyDescent="0.2">
      <c r="C2237"/>
      <c r="D2237"/>
      <c r="E2237"/>
      <c r="F2237"/>
    </row>
    <row r="2238" spans="3:6" x14ac:dyDescent="0.2">
      <c r="C2238"/>
      <c r="D2238"/>
      <c r="E2238"/>
      <c r="F2238"/>
    </row>
    <row r="2239" spans="3:6" x14ac:dyDescent="0.2">
      <c r="C2239"/>
      <c r="D2239"/>
      <c r="E2239"/>
      <c r="F2239"/>
    </row>
    <row r="2240" spans="3:6" x14ac:dyDescent="0.2">
      <c r="C2240"/>
      <c r="D2240"/>
      <c r="E2240"/>
      <c r="F2240"/>
    </row>
    <row r="2241" spans="3:6" x14ac:dyDescent="0.2">
      <c r="C2241"/>
      <c r="D2241"/>
      <c r="E2241"/>
      <c r="F2241"/>
    </row>
    <row r="2242" spans="3:6" x14ac:dyDescent="0.2">
      <c r="C2242"/>
      <c r="D2242"/>
      <c r="E2242"/>
      <c r="F2242"/>
    </row>
    <row r="2243" spans="3:6" x14ac:dyDescent="0.2">
      <c r="C2243"/>
      <c r="D2243"/>
      <c r="E2243"/>
      <c r="F2243"/>
    </row>
    <row r="2244" spans="3:6" x14ac:dyDescent="0.2">
      <c r="C2244"/>
      <c r="D2244"/>
      <c r="E2244"/>
      <c r="F2244"/>
    </row>
    <row r="2245" spans="3:6" x14ac:dyDescent="0.2">
      <c r="C2245"/>
      <c r="D2245"/>
      <c r="E2245"/>
      <c r="F2245"/>
    </row>
    <row r="2246" spans="3:6" x14ac:dyDescent="0.2">
      <c r="C2246"/>
      <c r="D2246"/>
      <c r="E2246"/>
      <c r="F2246"/>
    </row>
    <row r="2247" spans="3:6" x14ac:dyDescent="0.2">
      <c r="C2247"/>
      <c r="D2247"/>
      <c r="E2247"/>
      <c r="F2247"/>
    </row>
    <row r="2248" spans="3:6" x14ac:dyDescent="0.2">
      <c r="C2248"/>
      <c r="D2248"/>
      <c r="E2248"/>
      <c r="F2248"/>
    </row>
    <row r="2249" spans="3:6" x14ac:dyDescent="0.2">
      <c r="C2249"/>
      <c r="D2249"/>
      <c r="E2249"/>
      <c r="F2249"/>
    </row>
    <row r="2250" spans="3:6" x14ac:dyDescent="0.2">
      <c r="C2250"/>
      <c r="D2250"/>
      <c r="E2250"/>
      <c r="F2250"/>
    </row>
    <row r="2251" spans="3:6" x14ac:dyDescent="0.2">
      <c r="C2251"/>
      <c r="D2251"/>
      <c r="E2251"/>
      <c r="F2251"/>
    </row>
    <row r="2252" spans="3:6" x14ac:dyDescent="0.2">
      <c r="C2252"/>
      <c r="D2252"/>
      <c r="E2252"/>
      <c r="F2252"/>
    </row>
    <row r="2253" spans="3:6" x14ac:dyDescent="0.2">
      <c r="C2253"/>
      <c r="D2253"/>
      <c r="E2253"/>
      <c r="F2253"/>
    </row>
    <row r="2254" spans="3:6" x14ac:dyDescent="0.2">
      <c r="C2254"/>
      <c r="D2254"/>
      <c r="E2254"/>
      <c r="F2254"/>
    </row>
    <row r="2255" spans="3:6" x14ac:dyDescent="0.2">
      <c r="C2255"/>
      <c r="D2255"/>
      <c r="E2255"/>
      <c r="F2255"/>
    </row>
    <row r="2256" spans="3:6" x14ac:dyDescent="0.2">
      <c r="C2256"/>
      <c r="D2256"/>
      <c r="E2256"/>
      <c r="F2256"/>
    </row>
    <row r="2257" spans="3:6" x14ac:dyDescent="0.2">
      <c r="C2257"/>
      <c r="D2257"/>
      <c r="E2257"/>
      <c r="F2257"/>
    </row>
    <row r="2258" spans="3:6" x14ac:dyDescent="0.2">
      <c r="C2258"/>
      <c r="D2258"/>
      <c r="E2258"/>
      <c r="F2258"/>
    </row>
    <row r="2259" spans="3:6" x14ac:dyDescent="0.2">
      <c r="C2259"/>
      <c r="D2259"/>
      <c r="E2259"/>
      <c r="F2259"/>
    </row>
    <row r="2260" spans="3:6" x14ac:dyDescent="0.2">
      <c r="C2260"/>
      <c r="D2260"/>
      <c r="E2260"/>
      <c r="F2260"/>
    </row>
    <row r="2261" spans="3:6" x14ac:dyDescent="0.2">
      <c r="C2261"/>
      <c r="D2261"/>
      <c r="E2261"/>
      <c r="F2261"/>
    </row>
    <row r="2262" spans="3:6" x14ac:dyDescent="0.2">
      <c r="C2262"/>
      <c r="D2262"/>
      <c r="E2262"/>
      <c r="F2262"/>
    </row>
    <row r="2263" spans="3:6" x14ac:dyDescent="0.2">
      <c r="C2263"/>
      <c r="D2263"/>
      <c r="E2263"/>
      <c r="F2263"/>
    </row>
    <row r="2264" spans="3:6" x14ac:dyDescent="0.2">
      <c r="C2264"/>
      <c r="D2264"/>
      <c r="E2264"/>
      <c r="F2264"/>
    </row>
    <row r="2265" spans="3:6" x14ac:dyDescent="0.2">
      <c r="C2265"/>
      <c r="D2265"/>
      <c r="E2265"/>
      <c r="F2265"/>
    </row>
    <row r="2266" spans="3:6" x14ac:dyDescent="0.2">
      <c r="C2266"/>
      <c r="D2266"/>
      <c r="E2266"/>
      <c r="F2266"/>
    </row>
    <row r="2267" spans="3:6" x14ac:dyDescent="0.2">
      <c r="C2267"/>
      <c r="D2267"/>
      <c r="E2267"/>
      <c r="F2267"/>
    </row>
    <row r="2268" spans="3:6" x14ac:dyDescent="0.2">
      <c r="C2268"/>
      <c r="D2268"/>
      <c r="E2268"/>
      <c r="F2268"/>
    </row>
    <row r="2269" spans="3:6" x14ac:dyDescent="0.2">
      <c r="C2269"/>
      <c r="D2269"/>
      <c r="E2269"/>
      <c r="F2269"/>
    </row>
    <row r="2270" spans="3:6" x14ac:dyDescent="0.2">
      <c r="C2270"/>
      <c r="D2270"/>
      <c r="E2270"/>
      <c r="F2270"/>
    </row>
    <row r="2271" spans="3:6" x14ac:dyDescent="0.2">
      <c r="C2271"/>
      <c r="D2271"/>
      <c r="E2271"/>
      <c r="F2271"/>
    </row>
    <row r="2272" spans="3:6" x14ac:dyDescent="0.2">
      <c r="C2272"/>
      <c r="D2272"/>
      <c r="E2272"/>
      <c r="F2272"/>
    </row>
    <row r="2273" spans="3:6" x14ac:dyDescent="0.2">
      <c r="C2273"/>
      <c r="D2273"/>
      <c r="E2273"/>
      <c r="F2273"/>
    </row>
    <row r="2274" spans="3:6" x14ac:dyDescent="0.2">
      <c r="C2274"/>
      <c r="D2274"/>
      <c r="E2274"/>
      <c r="F2274"/>
    </row>
    <row r="2275" spans="3:6" x14ac:dyDescent="0.2">
      <c r="C2275"/>
      <c r="D2275"/>
      <c r="E2275"/>
      <c r="F2275"/>
    </row>
    <row r="2276" spans="3:6" x14ac:dyDescent="0.2">
      <c r="C2276"/>
      <c r="D2276"/>
      <c r="E2276"/>
      <c r="F2276"/>
    </row>
    <row r="2277" spans="3:6" x14ac:dyDescent="0.2">
      <c r="C2277"/>
      <c r="D2277"/>
      <c r="E2277"/>
      <c r="F2277"/>
    </row>
    <row r="2278" spans="3:6" x14ac:dyDescent="0.2">
      <c r="C2278"/>
      <c r="D2278"/>
      <c r="E2278"/>
      <c r="F2278"/>
    </row>
    <row r="2279" spans="3:6" x14ac:dyDescent="0.2">
      <c r="C2279"/>
      <c r="D2279"/>
      <c r="E2279"/>
      <c r="F2279"/>
    </row>
    <row r="2280" spans="3:6" x14ac:dyDescent="0.2">
      <c r="C2280"/>
      <c r="D2280"/>
      <c r="E2280"/>
      <c r="F2280"/>
    </row>
    <row r="2281" spans="3:6" x14ac:dyDescent="0.2">
      <c r="C2281"/>
      <c r="D2281"/>
      <c r="E2281"/>
      <c r="F2281"/>
    </row>
    <row r="2282" spans="3:6" x14ac:dyDescent="0.2">
      <c r="C2282"/>
      <c r="D2282"/>
      <c r="E2282"/>
      <c r="F2282"/>
    </row>
    <row r="2283" spans="3:6" x14ac:dyDescent="0.2">
      <c r="C2283"/>
      <c r="D2283"/>
      <c r="E2283"/>
      <c r="F2283"/>
    </row>
    <row r="2284" spans="3:6" x14ac:dyDescent="0.2">
      <c r="C2284"/>
      <c r="D2284"/>
      <c r="E2284"/>
      <c r="F2284"/>
    </row>
    <row r="2285" spans="3:6" x14ac:dyDescent="0.2">
      <c r="C2285"/>
      <c r="D2285"/>
      <c r="E2285"/>
      <c r="F2285"/>
    </row>
    <row r="2286" spans="3:6" x14ac:dyDescent="0.2">
      <c r="C2286"/>
      <c r="D2286"/>
      <c r="E2286"/>
      <c r="F2286"/>
    </row>
    <row r="2287" spans="3:6" x14ac:dyDescent="0.2">
      <c r="C2287"/>
      <c r="D2287"/>
      <c r="E2287"/>
      <c r="F2287"/>
    </row>
    <row r="2288" spans="3:6" x14ac:dyDescent="0.2">
      <c r="C2288"/>
      <c r="D2288"/>
      <c r="E2288"/>
      <c r="F2288"/>
    </row>
    <row r="2289" spans="3:6" x14ac:dyDescent="0.2">
      <c r="C2289"/>
      <c r="D2289"/>
      <c r="E2289"/>
      <c r="F2289"/>
    </row>
    <row r="2290" spans="3:6" x14ac:dyDescent="0.2">
      <c r="C2290"/>
      <c r="D2290"/>
      <c r="E2290"/>
      <c r="F2290"/>
    </row>
    <row r="2291" spans="3:6" x14ac:dyDescent="0.2">
      <c r="C2291"/>
      <c r="D2291"/>
      <c r="E2291"/>
      <c r="F2291"/>
    </row>
    <row r="2292" spans="3:6" x14ac:dyDescent="0.2">
      <c r="C2292"/>
      <c r="D2292"/>
      <c r="E2292"/>
      <c r="F2292"/>
    </row>
    <row r="2293" spans="3:6" x14ac:dyDescent="0.2">
      <c r="C2293"/>
      <c r="D2293"/>
      <c r="E2293"/>
      <c r="F2293"/>
    </row>
    <row r="2294" spans="3:6" x14ac:dyDescent="0.2">
      <c r="C2294"/>
      <c r="D2294"/>
      <c r="E2294"/>
      <c r="F2294"/>
    </row>
    <row r="2295" spans="3:6" x14ac:dyDescent="0.2">
      <c r="C2295"/>
      <c r="D2295"/>
      <c r="E2295"/>
      <c r="F2295"/>
    </row>
    <row r="2296" spans="3:6" x14ac:dyDescent="0.2">
      <c r="C2296"/>
      <c r="D2296"/>
      <c r="E2296"/>
      <c r="F2296"/>
    </row>
    <row r="2297" spans="3:6" x14ac:dyDescent="0.2">
      <c r="C2297"/>
      <c r="D2297"/>
      <c r="E2297"/>
      <c r="F2297"/>
    </row>
    <row r="2298" spans="3:6" x14ac:dyDescent="0.2">
      <c r="C2298"/>
      <c r="D2298"/>
      <c r="E2298"/>
      <c r="F2298"/>
    </row>
    <row r="2299" spans="3:6" x14ac:dyDescent="0.2">
      <c r="C2299"/>
      <c r="D2299"/>
      <c r="E2299"/>
      <c r="F2299"/>
    </row>
    <row r="2300" spans="3:6" x14ac:dyDescent="0.2">
      <c r="C2300"/>
      <c r="D2300"/>
      <c r="E2300"/>
      <c r="F2300"/>
    </row>
    <row r="2301" spans="3:6" x14ac:dyDescent="0.2">
      <c r="C2301"/>
      <c r="D2301"/>
      <c r="E2301"/>
      <c r="F2301"/>
    </row>
    <row r="2302" spans="3:6" x14ac:dyDescent="0.2">
      <c r="C2302"/>
      <c r="D2302"/>
      <c r="E2302"/>
      <c r="F2302"/>
    </row>
    <row r="2303" spans="3:6" x14ac:dyDescent="0.2">
      <c r="C2303"/>
      <c r="D2303"/>
      <c r="E2303"/>
      <c r="F2303"/>
    </row>
    <row r="2304" spans="3:6" x14ac:dyDescent="0.2">
      <c r="C2304"/>
      <c r="D2304"/>
      <c r="E2304"/>
      <c r="F2304"/>
    </row>
    <row r="2305" spans="3:6" x14ac:dyDescent="0.2">
      <c r="C2305"/>
      <c r="D2305"/>
      <c r="E2305"/>
      <c r="F2305"/>
    </row>
    <row r="2306" spans="3:6" x14ac:dyDescent="0.2">
      <c r="C2306"/>
      <c r="D2306"/>
      <c r="E2306"/>
      <c r="F2306"/>
    </row>
    <row r="2307" spans="3:6" x14ac:dyDescent="0.2">
      <c r="C2307"/>
      <c r="D2307"/>
      <c r="E2307"/>
      <c r="F2307"/>
    </row>
    <row r="2308" spans="3:6" x14ac:dyDescent="0.2">
      <c r="C2308"/>
      <c r="D2308"/>
      <c r="E2308"/>
      <c r="F2308"/>
    </row>
    <row r="2309" spans="3:6" x14ac:dyDescent="0.2">
      <c r="C2309"/>
      <c r="D2309"/>
      <c r="E2309"/>
      <c r="F2309"/>
    </row>
    <row r="2310" spans="3:6" x14ac:dyDescent="0.2">
      <c r="C2310"/>
      <c r="D2310"/>
      <c r="E2310"/>
      <c r="F2310"/>
    </row>
    <row r="2311" spans="3:6" x14ac:dyDescent="0.2">
      <c r="C2311"/>
      <c r="D2311"/>
      <c r="E2311"/>
      <c r="F2311"/>
    </row>
    <row r="2312" spans="3:6" x14ac:dyDescent="0.2">
      <c r="C2312"/>
      <c r="D2312"/>
      <c r="E2312"/>
      <c r="F2312"/>
    </row>
    <row r="2313" spans="3:6" x14ac:dyDescent="0.2">
      <c r="C2313"/>
      <c r="D2313"/>
      <c r="E2313"/>
      <c r="F2313"/>
    </row>
    <row r="2314" spans="3:6" x14ac:dyDescent="0.2">
      <c r="C2314"/>
      <c r="D2314"/>
      <c r="E2314"/>
      <c r="F2314"/>
    </row>
    <row r="2315" spans="3:6" x14ac:dyDescent="0.2">
      <c r="C2315"/>
      <c r="D2315"/>
      <c r="E2315"/>
      <c r="F2315"/>
    </row>
    <row r="2316" spans="3:6" x14ac:dyDescent="0.2">
      <c r="C2316"/>
      <c r="D2316"/>
      <c r="E2316"/>
      <c r="F2316"/>
    </row>
    <row r="2317" spans="3:6" x14ac:dyDescent="0.2">
      <c r="C2317"/>
      <c r="D2317"/>
      <c r="E2317"/>
      <c r="F2317"/>
    </row>
    <row r="2318" spans="3:6" x14ac:dyDescent="0.2">
      <c r="C2318"/>
      <c r="D2318"/>
      <c r="E2318"/>
      <c r="F2318"/>
    </row>
    <row r="2319" spans="3:6" x14ac:dyDescent="0.2">
      <c r="C2319"/>
      <c r="D2319"/>
      <c r="E2319"/>
      <c r="F2319"/>
    </row>
    <row r="2320" spans="3:6" x14ac:dyDescent="0.2">
      <c r="C2320"/>
      <c r="D2320"/>
      <c r="E2320"/>
      <c r="F2320"/>
    </row>
    <row r="2321" spans="3:6" x14ac:dyDescent="0.2">
      <c r="C2321"/>
      <c r="D2321"/>
      <c r="E2321"/>
      <c r="F2321"/>
    </row>
    <row r="2322" spans="3:6" x14ac:dyDescent="0.2">
      <c r="C2322"/>
      <c r="D2322"/>
      <c r="E2322"/>
      <c r="F2322"/>
    </row>
    <row r="2323" spans="3:6" x14ac:dyDescent="0.2">
      <c r="C2323"/>
      <c r="D2323"/>
      <c r="E2323"/>
      <c r="F2323"/>
    </row>
    <row r="2324" spans="3:6" x14ac:dyDescent="0.2">
      <c r="C2324"/>
      <c r="D2324"/>
      <c r="E2324"/>
      <c r="F2324"/>
    </row>
    <row r="2325" spans="3:6" x14ac:dyDescent="0.2">
      <c r="C2325"/>
      <c r="D2325"/>
      <c r="E2325"/>
      <c r="F2325"/>
    </row>
    <row r="2326" spans="3:6" x14ac:dyDescent="0.2">
      <c r="C2326"/>
      <c r="D2326"/>
      <c r="E2326"/>
      <c r="F2326"/>
    </row>
    <row r="2327" spans="3:6" x14ac:dyDescent="0.2">
      <c r="C2327"/>
      <c r="D2327"/>
      <c r="E2327"/>
      <c r="F2327"/>
    </row>
    <row r="2328" spans="3:6" x14ac:dyDescent="0.2">
      <c r="C2328"/>
      <c r="D2328"/>
      <c r="E2328"/>
      <c r="F2328"/>
    </row>
    <row r="2329" spans="3:6" x14ac:dyDescent="0.2">
      <c r="C2329"/>
      <c r="D2329"/>
      <c r="E2329"/>
      <c r="F2329"/>
    </row>
    <row r="2330" spans="3:6" x14ac:dyDescent="0.2">
      <c r="C2330"/>
      <c r="D2330"/>
      <c r="E2330"/>
      <c r="F2330"/>
    </row>
    <row r="2331" spans="3:6" x14ac:dyDescent="0.2">
      <c r="C2331"/>
      <c r="D2331"/>
      <c r="E2331"/>
      <c r="F2331"/>
    </row>
    <row r="2332" spans="3:6" x14ac:dyDescent="0.2">
      <c r="C2332"/>
      <c r="D2332"/>
      <c r="E2332"/>
      <c r="F2332"/>
    </row>
    <row r="2333" spans="3:6" x14ac:dyDescent="0.2">
      <c r="C2333"/>
      <c r="D2333"/>
      <c r="E2333"/>
      <c r="F2333"/>
    </row>
    <row r="2334" spans="3:6" x14ac:dyDescent="0.2">
      <c r="C2334"/>
      <c r="D2334"/>
      <c r="E2334"/>
      <c r="F2334"/>
    </row>
    <row r="2335" spans="3:6" x14ac:dyDescent="0.2">
      <c r="C2335"/>
      <c r="D2335"/>
      <c r="E2335"/>
      <c r="F2335"/>
    </row>
    <row r="2336" spans="3:6" x14ac:dyDescent="0.2">
      <c r="C2336"/>
      <c r="D2336"/>
      <c r="E2336"/>
      <c r="F2336"/>
    </row>
    <row r="2337" spans="3:6" x14ac:dyDescent="0.2">
      <c r="C2337"/>
      <c r="D2337"/>
      <c r="E2337"/>
      <c r="F2337"/>
    </row>
    <row r="2338" spans="3:6" x14ac:dyDescent="0.2">
      <c r="C2338"/>
      <c r="D2338"/>
      <c r="E2338"/>
      <c r="F2338"/>
    </row>
    <row r="2339" spans="3:6" x14ac:dyDescent="0.2">
      <c r="C2339"/>
      <c r="D2339"/>
      <c r="E2339"/>
      <c r="F2339"/>
    </row>
    <row r="2340" spans="3:6" x14ac:dyDescent="0.2">
      <c r="C2340"/>
      <c r="D2340"/>
      <c r="E2340"/>
      <c r="F2340"/>
    </row>
    <row r="2341" spans="3:6" x14ac:dyDescent="0.2">
      <c r="C2341"/>
      <c r="D2341"/>
      <c r="E2341"/>
      <c r="F2341"/>
    </row>
    <row r="2342" spans="3:6" x14ac:dyDescent="0.2">
      <c r="C2342"/>
      <c r="D2342"/>
      <c r="E2342"/>
      <c r="F2342"/>
    </row>
    <row r="2343" spans="3:6" x14ac:dyDescent="0.2">
      <c r="C2343"/>
      <c r="D2343"/>
      <c r="E2343"/>
      <c r="F2343"/>
    </row>
    <row r="2344" spans="3:6" x14ac:dyDescent="0.2">
      <c r="C2344"/>
      <c r="D2344"/>
      <c r="E2344"/>
      <c r="F2344"/>
    </row>
    <row r="2345" spans="3:6" x14ac:dyDescent="0.2">
      <c r="C2345"/>
      <c r="D2345"/>
      <c r="E2345"/>
      <c r="F2345"/>
    </row>
    <row r="2346" spans="3:6" x14ac:dyDescent="0.2">
      <c r="C2346"/>
      <c r="D2346"/>
      <c r="E2346"/>
      <c r="F2346"/>
    </row>
    <row r="2347" spans="3:6" x14ac:dyDescent="0.2">
      <c r="C2347"/>
      <c r="D2347"/>
      <c r="E2347"/>
      <c r="F2347"/>
    </row>
    <row r="2348" spans="3:6" x14ac:dyDescent="0.2">
      <c r="C2348"/>
      <c r="D2348"/>
      <c r="E2348"/>
      <c r="F2348"/>
    </row>
    <row r="2349" spans="3:6" x14ac:dyDescent="0.2">
      <c r="C2349"/>
      <c r="D2349"/>
      <c r="E2349"/>
      <c r="F2349"/>
    </row>
    <row r="2350" spans="3:6" x14ac:dyDescent="0.2">
      <c r="C2350"/>
      <c r="D2350"/>
      <c r="E2350"/>
      <c r="F2350"/>
    </row>
    <row r="2351" spans="3:6" x14ac:dyDescent="0.2">
      <c r="C2351"/>
      <c r="D2351"/>
      <c r="E2351"/>
      <c r="F2351"/>
    </row>
    <row r="2352" spans="3:6" x14ac:dyDescent="0.2">
      <c r="C2352"/>
      <c r="D2352"/>
      <c r="E2352"/>
      <c r="F2352"/>
    </row>
    <row r="2353" spans="3:6" x14ac:dyDescent="0.2">
      <c r="C2353"/>
      <c r="D2353"/>
      <c r="E2353"/>
      <c r="F2353"/>
    </row>
    <row r="2354" spans="3:6" x14ac:dyDescent="0.2">
      <c r="C2354"/>
      <c r="D2354"/>
      <c r="E2354"/>
      <c r="F2354"/>
    </row>
    <row r="2355" spans="3:6" x14ac:dyDescent="0.2">
      <c r="C2355"/>
      <c r="D2355"/>
      <c r="E2355"/>
      <c r="F2355"/>
    </row>
    <row r="2356" spans="3:6" x14ac:dyDescent="0.2">
      <c r="C2356"/>
      <c r="D2356"/>
      <c r="E2356"/>
      <c r="F2356"/>
    </row>
    <row r="2357" spans="3:6" x14ac:dyDescent="0.2">
      <c r="C2357"/>
      <c r="D2357"/>
      <c r="E2357"/>
      <c r="F2357"/>
    </row>
    <row r="2358" spans="3:6" x14ac:dyDescent="0.2">
      <c r="C2358"/>
      <c r="D2358"/>
      <c r="E2358"/>
      <c r="F2358"/>
    </row>
    <row r="2359" spans="3:6" x14ac:dyDescent="0.2">
      <c r="C2359"/>
      <c r="D2359"/>
      <c r="E2359"/>
      <c r="F2359"/>
    </row>
    <row r="2360" spans="3:6" x14ac:dyDescent="0.2">
      <c r="C2360"/>
      <c r="D2360"/>
      <c r="E2360"/>
      <c r="F2360"/>
    </row>
    <row r="2361" spans="3:6" x14ac:dyDescent="0.2">
      <c r="C2361"/>
      <c r="D2361"/>
      <c r="E2361"/>
      <c r="F2361"/>
    </row>
    <row r="2362" spans="3:6" x14ac:dyDescent="0.2">
      <c r="C2362"/>
      <c r="D2362"/>
      <c r="E2362"/>
      <c r="F2362"/>
    </row>
    <row r="2363" spans="3:6" x14ac:dyDescent="0.2">
      <c r="C2363"/>
      <c r="D2363"/>
      <c r="E2363"/>
      <c r="F2363"/>
    </row>
    <row r="2364" spans="3:6" x14ac:dyDescent="0.2">
      <c r="C2364"/>
      <c r="D2364"/>
      <c r="E2364"/>
      <c r="F2364"/>
    </row>
    <row r="2365" spans="3:6" x14ac:dyDescent="0.2">
      <c r="C2365"/>
      <c r="D2365"/>
      <c r="E2365"/>
      <c r="F2365"/>
    </row>
    <row r="2366" spans="3:6" x14ac:dyDescent="0.2">
      <c r="C2366"/>
      <c r="D2366"/>
      <c r="E2366"/>
      <c r="F2366"/>
    </row>
    <row r="2367" spans="3:6" x14ac:dyDescent="0.2">
      <c r="C2367"/>
      <c r="D2367"/>
      <c r="E2367"/>
      <c r="F2367"/>
    </row>
    <row r="2368" spans="3:6" x14ac:dyDescent="0.2">
      <c r="C2368"/>
      <c r="D2368"/>
      <c r="E2368"/>
      <c r="F2368"/>
    </row>
    <row r="2369" spans="3:6" x14ac:dyDescent="0.2">
      <c r="C2369"/>
      <c r="D2369"/>
      <c r="E2369"/>
      <c r="F2369"/>
    </row>
    <row r="2370" spans="3:6" x14ac:dyDescent="0.2">
      <c r="C2370"/>
      <c r="D2370"/>
      <c r="E2370"/>
      <c r="F2370"/>
    </row>
    <row r="2371" spans="3:6" x14ac:dyDescent="0.2">
      <c r="C2371"/>
      <c r="D2371"/>
      <c r="E2371"/>
      <c r="F2371"/>
    </row>
    <row r="2372" spans="3:6" x14ac:dyDescent="0.2">
      <c r="C2372"/>
      <c r="D2372"/>
      <c r="E2372"/>
      <c r="F2372"/>
    </row>
    <row r="2373" spans="3:6" x14ac:dyDescent="0.2">
      <c r="C2373"/>
      <c r="D2373"/>
      <c r="E2373"/>
      <c r="F2373"/>
    </row>
    <row r="2374" spans="3:6" x14ac:dyDescent="0.2">
      <c r="C2374"/>
      <c r="D2374"/>
      <c r="E2374"/>
      <c r="F2374"/>
    </row>
    <row r="2375" spans="3:6" x14ac:dyDescent="0.2">
      <c r="C2375"/>
      <c r="D2375"/>
      <c r="E2375"/>
      <c r="F2375"/>
    </row>
    <row r="2376" spans="3:6" x14ac:dyDescent="0.2">
      <c r="C2376"/>
      <c r="D2376"/>
      <c r="E2376"/>
      <c r="F2376"/>
    </row>
    <row r="2377" spans="3:6" x14ac:dyDescent="0.2">
      <c r="C2377"/>
      <c r="D2377"/>
      <c r="E2377"/>
      <c r="F2377"/>
    </row>
    <row r="2378" spans="3:6" x14ac:dyDescent="0.2">
      <c r="C2378"/>
      <c r="D2378"/>
      <c r="E2378"/>
      <c r="F2378"/>
    </row>
    <row r="2379" spans="3:6" x14ac:dyDescent="0.2">
      <c r="C2379"/>
      <c r="D2379"/>
      <c r="E2379"/>
      <c r="F2379"/>
    </row>
    <row r="2380" spans="3:6" x14ac:dyDescent="0.2">
      <c r="C2380"/>
      <c r="D2380"/>
      <c r="E2380"/>
      <c r="F2380"/>
    </row>
    <row r="2381" spans="3:6" x14ac:dyDescent="0.2">
      <c r="C2381"/>
      <c r="D2381"/>
      <c r="E2381"/>
      <c r="F2381"/>
    </row>
    <row r="2382" spans="3:6" x14ac:dyDescent="0.2">
      <c r="C2382"/>
      <c r="D2382"/>
      <c r="E2382"/>
      <c r="F2382"/>
    </row>
    <row r="2383" spans="3:6" x14ac:dyDescent="0.2">
      <c r="C2383"/>
      <c r="D2383"/>
      <c r="E2383"/>
      <c r="F2383"/>
    </row>
    <row r="2384" spans="3:6" x14ac:dyDescent="0.2">
      <c r="C2384"/>
      <c r="D2384"/>
      <c r="E2384"/>
      <c r="F2384"/>
    </row>
    <row r="2385" spans="3:6" x14ac:dyDescent="0.2">
      <c r="C2385"/>
      <c r="D2385"/>
      <c r="E2385"/>
      <c r="F2385"/>
    </row>
    <row r="2386" spans="3:6" x14ac:dyDescent="0.2">
      <c r="C2386"/>
      <c r="D2386"/>
      <c r="E2386"/>
      <c r="F2386"/>
    </row>
    <row r="2387" spans="3:6" x14ac:dyDescent="0.2">
      <c r="C2387"/>
      <c r="D2387"/>
      <c r="E2387"/>
      <c r="F2387"/>
    </row>
    <row r="2388" spans="3:6" x14ac:dyDescent="0.2">
      <c r="C2388"/>
      <c r="D2388"/>
      <c r="E2388"/>
      <c r="F2388"/>
    </row>
    <row r="2389" spans="3:6" x14ac:dyDescent="0.2">
      <c r="C2389"/>
      <c r="D2389"/>
      <c r="E2389"/>
      <c r="F2389"/>
    </row>
    <row r="2390" spans="3:6" x14ac:dyDescent="0.2">
      <c r="C2390"/>
      <c r="D2390"/>
      <c r="E2390"/>
      <c r="F2390"/>
    </row>
    <row r="2391" spans="3:6" x14ac:dyDescent="0.2">
      <c r="C2391"/>
      <c r="D2391"/>
      <c r="E2391"/>
      <c r="F2391"/>
    </row>
    <row r="2392" spans="3:6" x14ac:dyDescent="0.2">
      <c r="C2392"/>
      <c r="D2392"/>
      <c r="E2392"/>
      <c r="F2392"/>
    </row>
    <row r="2393" spans="3:6" x14ac:dyDescent="0.2">
      <c r="C2393"/>
      <c r="D2393"/>
      <c r="E2393"/>
      <c r="F2393"/>
    </row>
    <row r="2394" spans="3:6" x14ac:dyDescent="0.2">
      <c r="C2394"/>
      <c r="D2394"/>
      <c r="E2394"/>
      <c r="F2394"/>
    </row>
    <row r="2395" spans="3:6" x14ac:dyDescent="0.2">
      <c r="C2395"/>
      <c r="D2395"/>
      <c r="E2395"/>
      <c r="F2395"/>
    </row>
    <row r="2396" spans="3:6" x14ac:dyDescent="0.2">
      <c r="C2396"/>
      <c r="D2396"/>
      <c r="E2396"/>
      <c r="F2396"/>
    </row>
    <row r="2397" spans="3:6" x14ac:dyDescent="0.2">
      <c r="C2397"/>
      <c r="D2397"/>
      <c r="E2397"/>
      <c r="F2397"/>
    </row>
    <row r="2398" spans="3:6" x14ac:dyDescent="0.2">
      <c r="C2398"/>
      <c r="D2398"/>
      <c r="E2398"/>
      <c r="F2398"/>
    </row>
    <row r="2399" spans="3:6" x14ac:dyDescent="0.2">
      <c r="C2399"/>
      <c r="D2399"/>
      <c r="E2399"/>
      <c r="F2399"/>
    </row>
    <row r="2400" spans="3:6" x14ac:dyDescent="0.2">
      <c r="C2400"/>
      <c r="D2400"/>
      <c r="E2400"/>
      <c r="F2400"/>
    </row>
    <row r="2401" spans="3:6" x14ac:dyDescent="0.2">
      <c r="C2401"/>
      <c r="D2401"/>
      <c r="E2401"/>
      <c r="F2401"/>
    </row>
    <row r="2402" spans="3:6" x14ac:dyDescent="0.2">
      <c r="C2402"/>
      <c r="D2402"/>
      <c r="E2402"/>
      <c r="F2402"/>
    </row>
    <row r="2403" spans="3:6" x14ac:dyDescent="0.2">
      <c r="C2403"/>
      <c r="D2403"/>
      <c r="E2403"/>
      <c r="F2403"/>
    </row>
    <row r="2404" spans="3:6" x14ac:dyDescent="0.2">
      <c r="C2404"/>
      <c r="D2404"/>
      <c r="E2404"/>
      <c r="F2404"/>
    </row>
    <row r="2405" spans="3:6" x14ac:dyDescent="0.2">
      <c r="C2405"/>
      <c r="D2405"/>
      <c r="E2405"/>
      <c r="F2405"/>
    </row>
    <row r="2406" spans="3:6" x14ac:dyDescent="0.2">
      <c r="C2406"/>
      <c r="D2406"/>
      <c r="E2406"/>
      <c r="F2406"/>
    </row>
    <row r="2407" spans="3:6" x14ac:dyDescent="0.2">
      <c r="C2407"/>
      <c r="D2407"/>
      <c r="E2407"/>
      <c r="F2407"/>
    </row>
    <row r="2408" spans="3:6" x14ac:dyDescent="0.2">
      <c r="C2408"/>
      <c r="D2408"/>
      <c r="E2408"/>
      <c r="F2408"/>
    </row>
    <row r="2409" spans="3:6" x14ac:dyDescent="0.2">
      <c r="C2409"/>
      <c r="D2409"/>
      <c r="E2409"/>
      <c r="F2409"/>
    </row>
    <row r="2410" spans="3:6" x14ac:dyDescent="0.2">
      <c r="C2410"/>
      <c r="D2410"/>
      <c r="E2410"/>
      <c r="F2410"/>
    </row>
    <row r="2411" spans="3:6" x14ac:dyDescent="0.2">
      <c r="C2411"/>
      <c r="D2411"/>
      <c r="E2411"/>
      <c r="F2411"/>
    </row>
    <row r="2412" spans="3:6" x14ac:dyDescent="0.2">
      <c r="C2412"/>
      <c r="D2412"/>
      <c r="E2412"/>
      <c r="F2412"/>
    </row>
    <row r="2413" spans="3:6" x14ac:dyDescent="0.2">
      <c r="C2413"/>
      <c r="D2413"/>
      <c r="E2413"/>
      <c r="F2413"/>
    </row>
    <row r="2414" spans="3:6" x14ac:dyDescent="0.2">
      <c r="C2414"/>
      <c r="D2414"/>
      <c r="E2414"/>
      <c r="F2414"/>
    </row>
    <row r="2415" spans="3:6" x14ac:dyDescent="0.2">
      <c r="C2415"/>
      <c r="D2415"/>
      <c r="E2415"/>
      <c r="F2415"/>
    </row>
    <row r="2416" spans="3:6" x14ac:dyDescent="0.2">
      <c r="C2416"/>
      <c r="D2416"/>
      <c r="E2416"/>
      <c r="F2416"/>
    </row>
    <row r="2417" spans="3:6" x14ac:dyDescent="0.2">
      <c r="C2417"/>
      <c r="D2417"/>
      <c r="E2417"/>
      <c r="F2417"/>
    </row>
    <row r="2418" spans="3:6" x14ac:dyDescent="0.2">
      <c r="C2418"/>
      <c r="D2418"/>
      <c r="E2418"/>
      <c r="F2418"/>
    </row>
    <row r="2419" spans="3:6" x14ac:dyDescent="0.2">
      <c r="C2419"/>
      <c r="D2419"/>
      <c r="E2419"/>
      <c r="F2419"/>
    </row>
    <row r="2420" spans="3:6" x14ac:dyDescent="0.2">
      <c r="C2420"/>
      <c r="D2420"/>
      <c r="E2420"/>
      <c r="F2420"/>
    </row>
    <row r="2421" spans="3:6" x14ac:dyDescent="0.2">
      <c r="C2421"/>
      <c r="D2421"/>
      <c r="E2421"/>
      <c r="F2421"/>
    </row>
    <row r="2422" spans="3:6" x14ac:dyDescent="0.2">
      <c r="C2422"/>
      <c r="D2422"/>
      <c r="E2422"/>
      <c r="F2422"/>
    </row>
    <row r="2423" spans="3:6" x14ac:dyDescent="0.2">
      <c r="C2423"/>
      <c r="D2423"/>
      <c r="E2423"/>
      <c r="F2423"/>
    </row>
    <row r="2424" spans="3:6" x14ac:dyDescent="0.2">
      <c r="C2424"/>
      <c r="D2424"/>
      <c r="E2424"/>
      <c r="F2424"/>
    </row>
    <row r="2425" spans="3:6" x14ac:dyDescent="0.2">
      <c r="C2425"/>
      <c r="D2425"/>
      <c r="E2425"/>
      <c r="F2425"/>
    </row>
    <row r="2426" spans="3:6" x14ac:dyDescent="0.2">
      <c r="C2426"/>
      <c r="D2426"/>
      <c r="E2426"/>
      <c r="F2426"/>
    </row>
    <row r="2427" spans="3:6" x14ac:dyDescent="0.2">
      <c r="C2427"/>
      <c r="D2427"/>
      <c r="E2427"/>
      <c r="F2427"/>
    </row>
    <row r="2428" spans="3:6" x14ac:dyDescent="0.2">
      <c r="C2428"/>
      <c r="D2428"/>
      <c r="E2428"/>
      <c r="F2428"/>
    </row>
    <row r="2429" spans="3:6" x14ac:dyDescent="0.2">
      <c r="C2429"/>
      <c r="D2429"/>
      <c r="E2429"/>
      <c r="F2429"/>
    </row>
    <row r="2430" spans="3:6" x14ac:dyDescent="0.2">
      <c r="C2430"/>
      <c r="D2430"/>
      <c r="E2430"/>
      <c r="F2430"/>
    </row>
    <row r="2431" spans="3:6" x14ac:dyDescent="0.2">
      <c r="C2431"/>
      <c r="D2431"/>
      <c r="E2431"/>
      <c r="F2431"/>
    </row>
    <row r="2432" spans="3:6" x14ac:dyDescent="0.2">
      <c r="C2432"/>
      <c r="D2432"/>
      <c r="E2432"/>
      <c r="F2432"/>
    </row>
    <row r="2433" spans="3:6" x14ac:dyDescent="0.2">
      <c r="C2433"/>
      <c r="D2433"/>
      <c r="E2433"/>
      <c r="F2433"/>
    </row>
    <row r="2434" spans="3:6" x14ac:dyDescent="0.2">
      <c r="C2434"/>
      <c r="D2434"/>
      <c r="E2434"/>
      <c r="F2434"/>
    </row>
    <row r="2435" spans="3:6" x14ac:dyDescent="0.2">
      <c r="C2435"/>
      <c r="D2435"/>
      <c r="E2435"/>
      <c r="F2435"/>
    </row>
    <row r="2436" spans="3:6" x14ac:dyDescent="0.2">
      <c r="C2436"/>
      <c r="D2436"/>
      <c r="E2436"/>
      <c r="F2436"/>
    </row>
    <row r="2437" spans="3:6" x14ac:dyDescent="0.2">
      <c r="C2437"/>
      <c r="D2437"/>
      <c r="E2437"/>
      <c r="F2437"/>
    </row>
    <row r="2438" spans="3:6" x14ac:dyDescent="0.2">
      <c r="C2438"/>
      <c r="D2438"/>
      <c r="E2438"/>
      <c r="F2438"/>
    </row>
    <row r="2439" spans="3:6" x14ac:dyDescent="0.2">
      <c r="C2439"/>
      <c r="D2439"/>
      <c r="E2439"/>
      <c r="F2439"/>
    </row>
    <row r="2440" spans="3:6" x14ac:dyDescent="0.2">
      <c r="C2440"/>
      <c r="D2440"/>
      <c r="E2440"/>
      <c r="F2440"/>
    </row>
    <row r="2441" spans="3:6" x14ac:dyDescent="0.2">
      <c r="C2441"/>
      <c r="D2441"/>
      <c r="E2441"/>
      <c r="F2441"/>
    </row>
    <row r="2442" spans="3:6" x14ac:dyDescent="0.2">
      <c r="C2442"/>
      <c r="D2442"/>
      <c r="E2442"/>
      <c r="F2442"/>
    </row>
    <row r="2443" spans="3:6" x14ac:dyDescent="0.2">
      <c r="C2443"/>
      <c r="D2443"/>
      <c r="E2443"/>
      <c r="F2443"/>
    </row>
    <row r="2444" spans="3:6" x14ac:dyDescent="0.2">
      <c r="C2444"/>
      <c r="D2444"/>
      <c r="E2444"/>
      <c r="F2444"/>
    </row>
    <row r="2445" spans="3:6" x14ac:dyDescent="0.2">
      <c r="C2445"/>
      <c r="D2445"/>
      <c r="E2445"/>
      <c r="F2445"/>
    </row>
    <row r="2446" spans="3:6" x14ac:dyDescent="0.2">
      <c r="C2446"/>
      <c r="D2446"/>
      <c r="E2446"/>
      <c r="F2446"/>
    </row>
    <row r="2447" spans="3:6" x14ac:dyDescent="0.2">
      <c r="C2447"/>
      <c r="D2447"/>
      <c r="E2447"/>
      <c r="F2447"/>
    </row>
    <row r="2448" spans="3:6" x14ac:dyDescent="0.2">
      <c r="C2448"/>
      <c r="D2448"/>
      <c r="E2448"/>
      <c r="F2448"/>
    </row>
    <row r="2449" spans="3:6" x14ac:dyDescent="0.2">
      <c r="C2449"/>
      <c r="D2449"/>
      <c r="E2449"/>
      <c r="F2449"/>
    </row>
    <row r="2450" spans="3:6" x14ac:dyDescent="0.2">
      <c r="C2450"/>
      <c r="D2450"/>
      <c r="E2450"/>
      <c r="F2450"/>
    </row>
    <row r="2451" spans="3:6" x14ac:dyDescent="0.2">
      <c r="C2451"/>
      <c r="D2451"/>
      <c r="E2451"/>
      <c r="F2451"/>
    </row>
    <row r="2452" spans="3:6" x14ac:dyDescent="0.2">
      <c r="C2452"/>
      <c r="D2452"/>
      <c r="E2452"/>
      <c r="F2452"/>
    </row>
    <row r="2453" spans="3:6" x14ac:dyDescent="0.2">
      <c r="C2453"/>
      <c r="D2453"/>
      <c r="E2453"/>
      <c r="F2453"/>
    </row>
    <row r="2454" spans="3:6" x14ac:dyDescent="0.2">
      <c r="C2454"/>
      <c r="D2454"/>
      <c r="E2454"/>
      <c r="F2454"/>
    </row>
    <row r="2455" spans="3:6" x14ac:dyDescent="0.2">
      <c r="C2455"/>
      <c r="D2455"/>
      <c r="E2455"/>
      <c r="F2455"/>
    </row>
    <row r="2456" spans="3:6" x14ac:dyDescent="0.2">
      <c r="C2456"/>
      <c r="D2456"/>
      <c r="E2456"/>
      <c r="F2456"/>
    </row>
    <row r="2457" spans="3:6" x14ac:dyDescent="0.2">
      <c r="C2457"/>
      <c r="D2457"/>
      <c r="E2457"/>
      <c r="F2457"/>
    </row>
    <row r="2458" spans="3:6" x14ac:dyDescent="0.2">
      <c r="C2458"/>
      <c r="D2458"/>
      <c r="E2458"/>
      <c r="F2458"/>
    </row>
    <row r="2459" spans="3:6" x14ac:dyDescent="0.2">
      <c r="C2459"/>
      <c r="D2459"/>
      <c r="E2459"/>
      <c r="F2459"/>
    </row>
    <row r="2460" spans="3:6" x14ac:dyDescent="0.2">
      <c r="C2460"/>
      <c r="D2460"/>
      <c r="E2460"/>
      <c r="F2460"/>
    </row>
    <row r="2461" spans="3:6" x14ac:dyDescent="0.2">
      <c r="C2461"/>
      <c r="D2461"/>
      <c r="E2461"/>
      <c r="F2461"/>
    </row>
    <row r="2462" spans="3:6" x14ac:dyDescent="0.2">
      <c r="C2462"/>
      <c r="D2462"/>
      <c r="E2462"/>
      <c r="F2462"/>
    </row>
    <row r="2463" spans="3:6" x14ac:dyDescent="0.2">
      <c r="C2463"/>
      <c r="D2463"/>
      <c r="E2463"/>
      <c r="F2463"/>
    </row>
    <row r="2464" spans="3:6" x14ac:dyDescent="0.2">
      <c r="C2464"/>
      <c r="D2464"/>
      <c r="E2464"/>
      <c r="F2464"/>
    </row>
    <row r="2465" spans="3:6" x14ac:dyDescent="0.2">
      <c r="C2465"/>
      <c r="D2465"/>
      <c r="E2465"/>
      <c r="F2465"/>
    </row>
    <row r="2466" spans="3:6" x14ac:dyDescent="0.2">
      <c r="C2466"/>
      <c r="D2466"/>
      <c r="E2466"/>
      <c r="F2466"/>
    </row>
    <row r="2467" spans="3:6" x14ac:dyDescent="0.2">
      <c r="C2467"/>
      <c r="D2467"/>
      <c r="E2467"/>
      <c r="F2467"/>
    </row>
    <row r="2468" spans="3:6" x14ac:dyDescent="0.2">
      <c r="C2468"/>
      <c r="D2468"/>
      <c r="E2468"/>
      <c r="F2468"/>
    </row>
    <row r="2469" spans="3:6" x14ac:dyDescent="0.2">
      <c r="C2469"/>
      <c r="D2469"/>
      <c r="E2469"/>
      <c r="F2469"/>
    </row>
    <row r="2470" spans="3:6" x14ac:dyDescent="0.2">
      <c r="C2470"/>
      <c r="D2470"/>
      <c r="E2470"/>
      <c r="F2470"/>
    </row>
    <row r="2471" spans="3:6" x14ac:dyDescent="0.2">
      <c r="C2471"/>
      <c r="D2471"/>
      <c r="E2471"/>
      <c r="F2471"/>
    </row>
    <row r="2472" spans="3:6" x14ac:dyDescent="0.2">
      <c r="C2472"/>
      <c r="D2472"/>
      <c r="E2472"/>
      <c r="F2472"/>
    </row>
    <row r="2473" spans="3:6" x14ac:dyDescent="0.2">
      <c r="C2473"/>
      <c r="D2473"/>
      <c r="E2473"/>
      <c r="F2473"/>
    </row>
    <row r="2474" spans="3:6" x14ac:dyDescent="0.2">
      <c r="C2474"/>
      <c r="D2474"/>
      <c r="E2474"/>
      <c r="F2474"/>
    </row>
    <row r="2475" spans="3:6" x14ac:dyDescent="0.2">
      <c r="C2475"/>
      <c r="D2475"/>
      <c r="E2475"/>
      <c r="F2475"/>
    </row>
    <row r="2476" spans="3:6" x14ac:dyDescent="0.2">
      <c r="C2476"/>
      <c r="D2476"/>
      <c r="E2476"/>
      <c r="F2476"/>
    </row>
    <row r="2477" spans="3:6" x14ac:dyDescent="0.2">
      <c r="C2477"/>
      <c r="D2477"/>
      <c r="E2477"/>
      <c r="F2477"/>
    </row>
    <row r="2478" spans="3:6" x14ac:dyDescent="0.2">
      <c r="C2478"/>
      <c r="D2478"/>
      <c r="E2478"/>
      <c r="F2478"/>
    </row>
    <row r="2479" spans="3:6" x14ac:dyDescent="0.2">
      <c r="C2479"/>
      <c r="D2479"/>
      <c r="E2479"/>
      <c r="F2479"/>
    </row>
    <row r="2480" spans="3:6" x14ac:dyDescent="0.2">
      <c r="C2480"/>
      <c r="D2480"/>
      <c r="E2480"/>
      <c r="F2480"/>
    </row>
    <row r="2481" spans="3:6" x14ac:dyDescent="0.2">
      <c r="C2481"/>
      <c r="D2481"/>
      <c r="E2481"/>
      <c r="F2481"/>
    </row>
    <row r="2482" spans="3:6" x14ac:dyDescent="0.2">
      <c r="C2482"/>
      <c r="D2482"/>
      <c r="E2482"/>
      <c r="F2482"/>
    </row>
    <row r="2483" spans="3:6" x14ac:dyDescent="0.2">
      <c r="C2483"/>
      <c r="D2483"/>
      <c r="E2483"/>
      <c r="F2483"/>
    </row>
    <row r="2484" spans="3:6" x14ac:dyDescent="0.2">
      <c r="C2484"/>
      <c r="D2484"/>
      <c r="E2484"/>
      <c r="F2484"/>
    </row>
    <row r="2485" spans="3:6" x14ac:dyDescent="0.2">
      <c r="C2485"/>
      <c r="D2485"/>
      <c r="E2485"/>
      <c r="F2485"/>
    </row>
    <row r="2486" spans="3:6" x14ac:dyDescent="0.2">
      <c r="C2486"/>
      <c r="D2486"/>
      <c r="E2486"/>
      <c r="F2486"/>
    </row>
    <row r="2487" spans="3:6" x14ac:dyDescent="0.2">
      <c r="C2487"/>
      <c r="D2487"/>
      <c r="E2487"/>
      <c r="F2487"/>
    </row>
    <row r="2488" spans="3:6" x14ac:dyDescent="0.2">
      <c r="C2488"/>
      <c r="D2488"/>
      <c r="E2488"/>
      <c r="F2488"/>
    </row>
    <row r="2489" spans="3:6" x14ac:dyDescent="0.2">
      <c r="C2489"/>
      <c r="D2489"/>
      <c r="E2489"/>
      <c r="F2489"/>
    </row>
    <row r="2490" spans="3:6" x14ac:dyDescent="0.2">
      <c r="C2490"/>
      <c r="D2490"/>
      <c r="E2490"/>
      <c r="F2490"/>
    </row>
    <row r="2491" spans="3:6" x14ac:dyDescent="0.2">
      <c r="C2491"/>
      <c r="D2491"/>
      <c r="E2491"/>
      <c r="F2491"/>
    </row>
    <row r="2492" spans="3:6" x14ac:dyDescent="0.2">
      <c r="C2492"/>
      <c r="D2492"/>
      <c r="E2492"/>
      <c r="F2492"/>
    </row>
    <row r="2493" spans="3:6" x14ac:dyDescent="0.2">
      <c r="C2493"/>
      <c r="D2493"/>
      <c r="E2493"/>
      <c r="F2493"/>
    </row>
    <row r="2494" spans="3:6" x14ac:dyDescent="0.2">
      <c r="C2494"/>
      <c r="D2494"/>
      <c r="E2494"/>
      <c r="F2494"/>
    </row>
    <row r="2495" spans="3:6" x14ac:dyDescent="0.2">
      <c r="C2495"/>
      <c r="D2495"/>
      <c r="E2495"/>
      <c r="F2495"/>
    </row>
    <row r="2496" spans="3:6" x14ac:dyDescent="0.2">
      <c r="C2496"/>
      <c r="D2496"/>
      <c r="E2496"/>
      <c r="F2496"/>
    </row>
    <row r="2497" spans="3:6" x14ac:dyDescent="0.2">
      <c r="C2497"/>
      <c r="D2497"/>
      <c r="E2497"/>
      <c r="F2497"/>
    </row>
    <row r="2498" spans="3:6" x14ac:dyDescent="0.2">
      <c r="C2498"/>
      <c r="D2498"/>
      <c r="E2498"/>
      <c r="F2498"/>
    </row>
    <row r="2499" spans="3:6" x14ac:dyDescent="0.2">
      <c r="C2499"/>
      <c r="D2499"/>
      <c r="E2499"/>
      <c r="F2499"/>
    </row>
    <row r="2500" spans="3:6" x14ac:dyDescent="0.2">
      <c r="C2500"/>
      <c r="D2500"/>
      <c r="E2500"/>
      <c r="F2500"/>
    </row>
    <row r="2501" spans="3:6" x14ac:dyDescent="0.2">
      <c r="C2501"/>
      <c r="D2501"/>
      <c r="E2501"/>
      <c r="F2501"/>
    </row>
    <row r="2502" spans="3:6" x14ac:dyDescent="0.2">
      <c r="C2502"/>
      <c r="D2502"/>
      <c r="E2502"/>
      <c r="F2502"/>
    </row>
    <row r="2503" spans="3:6" x14ac:dyDescent="0.2">
      <c r="C2503"/>
      <c r="D2503"/>
      <c r="E2503"/>
      <c r="F2503"/>
    </row>
    <row r="2504" spans="3:6" x14ac:dyDescent="0.2">
      <c r="C2504"/>
      <c r="D2504"/>
      <c r="E2504"/>
      <c r="F2504"/>
    </row>
    <row r="2505" spans="3:6" x14ac:dyDescent="0.2">
      <c r="C2505"/>
      <c r="D2505"/>
      <c r="E2505"/>
      <c r="F2505"/>
    </row>
    <row r="2506" spans="3:6" x14ac:dyDescent="0.2">
      <c r="C2506"/>
      <c r="D2506"/>
      <c r="E2506"/>
      <c r="F2506"/>
    </row>
    <row r="2507" spans="3:6" x14ac:dyDescent="0.2">
      <c r="C2507"/>
      <c r="D2507"/>
      <c r="E2507"/>
      <c r="F2507"/>
    </row>
    <row r="2508" spans="3:6" x14ac:dyDescent="0.2">
      <c r="C2508"/>
      <c r="D2508"/>
      <c r="E2508"/>
      <c r="F2508"/>
    </row>
    <row r="2509" spans="3:6" x14ac:dyDescent="0.2">
      <c r="C2509"/>
      <c r="D2509"/>
      <c r="E2509"/>
      <c r="F2509"/>
    </row>
    <row r="2510" spans="3:6" x14ac:dyDescent="0.2">
      <c r="C2510"/>
      <c r="D2510"/>
      <c r="E2510"/>
      <c r="F2510"/>
    </row>
    <row r="2511" spans="3:6" x14ac:dyDescent="0.2">
      <c r="C2511"/>
      <c r="D2511"/>
      <c r="E2511"/>
      <c r="F2511"/>
    </row>
    <row r="2512" spans="3:6" x14ac:dyDescent="0.2">
      <c r="C2512"/>
      <c r="D2512"/>
      <c r="E2512"/>
      <c r="F2512"/>
    </row>
    <row r="2513" spans="3:6" x14ac:dyDescent="0.2">
      <c r="C2513"/>
      <c r="D2513"/>
      <c r="E2513"/>
      <c r="F2513"/>
    </row>
    <row r="2514" spans="3:6" x14ac:dyDescent="0.2">
      <c r="C2514"/>
      <c r="D2514"/>
      <c r="E2514"/>
      <c r="F2514"/>
    </row>
    <row r="2515" spans="3:6" x14ac:dyDescent="0.2">
      <c r="C2515"/>
      <c r="D2515"/>
      <c r="E2515"/>
      <c r="F2515"/>
    </row>
    <row r="2516" spans="3:6" x14ac:dyDescent="0.2">
      <c r="C2516"/>
      <c r="D2516"/>
      <c r="E2516"/>
      <c r="F2516"/>
    </row>
    <row r="2517" spans="3:6" x14ac:dyDescent="0.2">
      <c r="C2517"/>
      <c r="D2517"/>
      <c r="E2517"/>
      <c r="F2517"/>
    </row>
    <row r="2518" spans="3:6" x14ac:dyDescent="0.2">
      <c r="C2518"/>
      <c r="D2518"/>
      <c r="E2518"/>
      <c r="F2518"/>
    </row>
    <row r="2519" spans="3:6" x14ac:dyDescent="0.2">
      <c r="C2519"/>
      <c r="D2519"/>
      <c r="E2519"/>
      <c r="F2519"/>
    </row>
    <row r="2520" spans="3:6" x14ac:dyDescent="0.2">
      <c r="C2520"/>
      <c r="D2520"/>
      <c r="E2520"/>
      <c r="F2520"/>
    </row>
    <row r="2521" spans="3:6" x14ac:dyDescent="0.2">
      <c r="C2521"/>
      <c r="D2521"/>
      <c r="E2521"/>
      <c r="F2521"/>
    </row>
    <row r="2522" spans="3:6" x14ac:dyDescent="0.2">
      <c r="C2522"/>
      <c r="D2522"/>
      <c r="E2522"/>
      <c r="F2522"/>
    </row>
    <row r="2523" spans="3:6" x14ac:dyDescent="0.2">
      <c r="C2523"/>
      <c r="D2523"/>
      <c r="E2523"/>
      <c r="F2523"/>
    </row>
    <row r="2524" spans="3:6" x14ac:dyDescent="0.2">
      <c r="C2524"/>
      <c r="D2524"/>
      <c r="E2524"/>
      <c r="F2524"/>
    </row>
    <row r="2525" spans="3:6" x14ac:dyDescent="0.2">
      <c r="C2525"/>
      <c r="D2525"/>
      <c r="E2525"/>
      <c r="F2525"/>
    </row>
    <row r="2526" spans="3:6" x14ac:dyDescent="0.2">
      <c r="C2526"/>
      <c r="D2526"/>
      <c r="E2526"/>
      <c r="F2526"/>
    </row>
    <row r="2527" spans="3:6" x14ac:dyDescent="0.2">
      <c r="C2527"/>
      <c r="D2527"/>
      <c r="E2527"/>
      <c r="F2527"/>
    </row>
    <row r="2528" spans="3:6" x14ac:dyDescent="0.2">
      <c r="C2528"/>
      <c r="D2528"/>
      <c r="E2528"/>
      <c r="F2528"/>
    </row>
    <row r="2529" spans="3:6" x14ac:dyDescent="0.2">
      <c r="C2529"/>
      <c r="D2529"/>
      <c r="E2529"/>
      <c r="F2529"/>
    </row>
    <row r="2530" spans="3:6" x14ac:dyDescent="0.2">
      <c r="C2530"/>
      <c r="D2530"/>
      <c r="E2530"/>
      <c r="F2530"/>
    </row>
    <row r="2531" spans="3:6" x14ac:dyDescent="0.2">
      <c r="C2531"/>
      <c r="D2531"/>
      <c r="E2531"/>
      <c r="F2531"/>
    </row>
    <row r="2532" spans="3:6" x14ac:dyDescent="0.2">
      <c r="C2532"/>
      <c r="D2532"/>
      <c r="E2532"/>
      <c r="F2532"/>
    </row>
    <row r="2533" spans="3:6" x14ac:dyDescent="0.2">
      <c r="C2533"/>
      <c r="D2533"/>
      <c r="E2533"/>
      <c r="F2533"/>
    </row>
    <row r="2534" spans="3:6" x14ac:dyDescent="0.2">
      <c r="C2534"/>
      <c r="D2534"/>
      <c r="E2534"/>
      <c r="F2534"/>
    </row>
    <row r="2535" spans="3:6" x14ac:dyDescent="0.2">
      <c r="C2535"/>
      <c r="D2535"/>
      <c r="E2535"/>
      <c r="F2535"/>
    </row>
    <row r="2536" spans="3:6" x14ac:dyDescent="0.2">
      <c r="C2536"/>
      <c r="D2536"/>
      <c r="E2536"/>
      <c r="F2536"/>
    </row>
    <row r="2537" spans="3:6" x14ac:dyDescent="0.2">
      <c r="C2537"/>
      <c r="D2537"/>
      <c r="E2537"/>
      <c r="F2537"/>
    </row>
    <row r="2538" spans="3:6" x14ac:dyDescent="0.2">
      <c r="C2538"/>
      <c r="D2538"/>
      <c r="E2538"/>
      <c r="F2538"/>
    </row>
    <row r="2539" spans="3:6" x14ac:dyDescent="0.2">
      <c r="C2539"/>
      <c r="D2539"/>
      <c r="E2539"/>
      <c r="F2539"/>
    </row>
    <row r="2540" spans="3:6" x14ac:dyDescent="0.2">
      <c r="C2540"/>
      <c r="D2540"/>
      <c r="E2540"/>
      <c r="F2540"/>
    </row>
    <row r="2541" spans="3:6" x14ac:dyDescent="0.2">
      <c r="C2541"/>
      <c r="D2541"/>
      <c r="E2541"/>
      <c r="F2541"/>
    </row>
    <row r="2542" spans="3:6" x14ac:dyDescent="0.2">
      <c r="C2542"/>
      <c r="D2542"/>
      <c r="E2542"/>
      <c r="F2542"/>
    </row>
    <row r="2543" spans="3:6" x14ac:dyDescent="0.2">
      <c r="C2543"/>
      <c r="D2543"/>
      <c r="E2543"/>
      <c r="F2543"/>
    </row>
    <row r="2544" spans="3:6" x14ac:dyDescent="0.2">
      <c r="C2544"/>
      <c r="D2544"/>
      <c r="E2544"/>
      <c r="F2544"/>
    </row>
    <row r="2545" spans="3:6" x14ac:dyDescent="0.2">
      <c r="C2545"/>
      <c r="D2545"/>
      <c r="E2545"/>
      <c r="F2545"/>
    </row>
    <row r="2546" spans="3:6" x14ac:dyDescent="0.2">
      <c r="C2546"/>
      <c r="D2546"/>
      <c r="E2546"/>
      <c r="F2546"/>
    </row>
    <row r="2547" spans="3:6" x14ac:dyDescent="0.2">
      <c r="C2547"/>
      <c r="D2547"/>
      <c r="E2547"/>
      <c r="F2547"/>
    </row>
    <row r="2548" spans="3:6" x14ac:dyDescent="0.2">
      <c r="C2548"/>
      <c r="D2548"/>
      <c r="E2548"/>
      <c r="F2548"/>
    </row>
    <row r="2549" spans="3:6" x14ac:dyDescent="0.2">
      <c r="C2549"/>
      <c r="D2549"/>
      <c r="E2549"/>
      <c r="F2549"/>
    </row>
    <row r="2550" spans="3:6" x14ac:dyDescent="0.2">
      <c r="C2550"/>
      <c r="D2550"/>
      <c r="E2550"/>
      <c r="F2550"/>
    </row>
    <row r="2551" spans="3:6" x14ac:dyDescent="0.2">
      <c r="C2551"/>
      <c r="D2551"/>
      <c r="E2551"/>
      <c r="F2551"/>
    </row>
    <row r="2552" spans="3:6" x14ac:dyDescent="0.2">
      <c r="C2552"/>
      <c r="D2552"/>
      <c r="E2552"/>
      <c r="F2552"/>
    </row>
    <row r="2553" spans="3:6" x14ac:dyDescent="0.2">
      <c r="C2553"/>
      <c r="D2553"/>
      <c r="E2553"/>
      <c r="F2553"/>
    </row>
    <row r="2554" spans="3:6" x14ac:dyDescent="0.2">
      <c r="C2554"/>
      <c r="D2554"/>
      <c r="E2554"/>
      <c r="F2554"/>
    </row>
    <row r="2555" spans="3:6" x14ac:dyDescent="0.2">
      <c r="C2555"/>
      <c r="D2555"/>
      <c r="E2555"/>
      <c r="F2555"/>
    </row>
    <row r="2556" spans="3:6" x14ac:dyDescent="0.2">
      <c r="C2556"/>
      <c r="D2556"/>
      <c r="E2556"/>
      <c r="F2556"/>
    </row>
    <row r="2557" spans="3:6" x14ac:dyDescent="0.2">
      <c r="C2557"/>
      <c r="D2557"/>
      <c r="E2557"/>
      <c r="F2557"/>
    </row>
    <row r="2558" spans="3:6" x14ac:dyDescent="0.2">
      <c r="C2558"/>
      <c r="D2558"/>
      <c r="E2558"/>
      <c r="F2558"/>
    </row>
    <row r="2559" spans="3:6" x14ac:dyDescent="0.2">
      <c r="C2559"/>
      <c r="D2559"/>
      <c r="E2559"/>
      <c r="F2559"/>
    </row>
    <row r="2560" spans="3:6" x14ac:dyDescent="0.2">
      <c r="C2560"/>
      <c r="D2560"/>
      <c r="E2560"/>
      <c r="F2560"/>
    </row>
    <row r="2561" spans="3:6" x14ac:dyDescent="0.2">
      <c r="C2561"/>
      <c r="D2561"/>
      <c r="E2561"/>
      <c r="F2561"/>
    </row>
    <row r="2562" spans="3:6" x14ac:dyDescent="0.2">
      <c r="C2562"/>
      <c r="D2562"/>
      <c r="E2562"/>
      <c r="F2562"/>
    </row>
    <row r="2563" spans="3:6" x14ac:dyDescent="0.2">
      <c r="C2563"/>
      <c r="D2563"/>
      <c r="E2563"/>
      <c r="F2563"/>
    </row>
    <row r="2564" spans="3:6" x14ac:dyDescent="0.2">
      <c r="C2564"/>
      <c r="D2564"/>
      <c r="E2564"/>
      <c r="F2564"/>
    </row>
    <row r="2565" spans="3:6" x14ac:dyDescent="0.2">
      <c r="C2565"/>
      <c r="D2565"/>
      <c r="E2565"/>
      <c r="F2565"/>
    </row>
    <row r="2566" spans="3:6" x14ac:dyDescent="0.2">
      <c r="C2566"/>
      <c r="D2566"/>
      <c r="E2566"/>
      <c r="F2566"/>
    </row>
    <row r="2567" spans="3:6" x14ac:dyDescent="0.2">
      <c r="C2567"/>
      <c r="D2567"/>
      <c r="E2567"/>
      <c r="F2567"/>
    </row>
    <row r="2568" spans="3:6" x14ac:dyDescent="0.2">
      <c r="C2568"/>
      <c r="D2568"/>
      <c r="E2568"/>
      <c r="F2568"/>
    </row>
    <row r="2569" spans="3:6" x14ac:dyDescent="0.2">
      <c r="C2569"/>
      <c r="D2569"/>
      <c r="E2569"/>
      <c r="F2569"/>
    </row>
    <row r="2570" spans="3:6" x14ac:dyDescent="0.2">
      <c r="C2570"/>
      <c r="D2570"/>
      <c r="E2570"/>
      <c r="F2570"/>
    </row>
    <row r="2571" spans="3:6" x14ac:dyDescent="0.2">
      <c r="C2571"/>
      <c r="D2571"/>
      <c r="E2571"/>
      <c r="F2571"/>
    </row>
    <row r="2572" spans="3:6" x14ac:dyDescent="0.2">
      <c r="C2572"/>
      <c r="D2572"/>
      <c r="E2572"/>
      <c r="F2572"/>
    </row>
    <row r="2573" spans="3:6" x14ac:dyDescent="0.2">
      <c r="C2573"/>
      <c r="D2573"/>
      <c r="E2573"/>
      <c r="F2573"/>
    </row>
    <row r="2574" spans="3:6" x14ac:dyDescent="0.2">
      <c r="C2574"/>
      <c r="D2574"/>
      <c r="E2574"/>
      <c r="F2574"/>
    </row>
    <row r="2575" spans="3:6" x14ac:dyDescent="0.2">
      <c r="C2575"/>
      <c r="D2575"/>
      <c r="E2575"/>
      <c r="F2575"/>
    </row>
    <row r="2576" spans="3:6" x14ac:dyDescent="0.2">
      <c r="C2576"/>
      <c r="D2576"/>
      <c r="E2576"/>
      <c r="F2576"/>
    </row>
    <row r="2577" spans="3:6" x14ac:dyDescent="0.2">
      <c r="C2577"/>
      <c r="D2577"/>
      <c r="E2577"/>
      <c r="F2577"/>
    </row>
    <row r="2578" spans="3:6" x14ac:dyDescent="0.2">
      <c r="C2578"/>
      <c r="D2578"/>
      <c r="E2578"/>
      <c r="F2578"/>
    </row>
    <row r="2579" spans="3:6" x14ac:dyDescent="0.2">
      <c r="C2579"/>
      <c r="D2579"/>
      <c r="E2579"/>
      <c r="F2579"/>
    </row>
    <row r="2580" spans="3:6" x14ac:dyDescent="0.2">
      <c r="C2580"/>
      <c r="D2580"/>
      <c r="E2580"/>
      <c r="F2580"/>
    </row>
    <row r="2581" spans="3:6" x14ac:dyDescent="0.2">
      <c r="C2581"/>
      <c r="D2581"/>
      <c r="E2581"/>
      <c r="F2581"/>
    </row>
    <row r="2582" spans="3:6" x14ac:dyDescent="0.2">
      <c r="C2582"/>
      <c r="D2582"/>
      <c r="E2582"/>
      <c r="F2582"/>
    </row>
    <row r="2583" spans="3:6" x14ac:dyDescent="0.2">
      <c r="C2583"/>
      <c r="D2583"/>
      <c r="E2583"/>
      <c r="F2583"/>
    </row>
    <row r="2584" spans="3:6" x14ac:dyDescent="0.2">
      <c r="C2584"/>
      <c r="D2584"/>
      <c r="E2584"/>
      <c r="F2584"/>
    </row>
    <row r="2585" spans="3:6" x14ac:dyDescent="0.2">
      <c r="C2585"/>
      <c r="D2585"/>
      <c r="E2585"/>
      <c r="F2585"/>
    </row>
    <row r="2586" spans="3:6" x14ac:dyDescent="0.2">
      <c r="C2586"/>
      <c r="D2586"/>
      <c r="E2586"/>
      <c r="F2586"/>
    </row>
    <row r="2587" spans="3:6" x14ac:dyDescent="0.2">
      <c r="C2587"/>
      <c r="D2587"/>
      <c r="E2587"/>
      <c r="F2587"/>
    </row>
    <row r="2588" spans="3:6" x14ac:dyDescent="0.2">
      <c r="C2588"/>
      <c r="D2588"/>
      <c r="E2588"/>
      <c r="F2588"/>
    </row>
    <row r="2589" spans="3:6" x14ac:dyDescent="0.2">
      <c r="C2589"/>
      <c r="D2589"/>
      <c r="E2589"/>
      <c r="F2589"/>
    </row>
    <row r="2590" spans="3:6" x14ac:dyDescent="0.2">
      <c r="C2590"/>
      <c r="D2590"/>
      <c r="E2590"/>
      <c r="F2590"/>
    </row>
    <row r="2591" spans="3:6" x14ac:dyDescent="0.2">
      <c r="C2591"/>
      <c r="D2591"/>
      <c r="E2591"/>
      <c r="F2591"/>
    </row>
    <row r="2592" spans="3:6" x14ac:dyDescent="0.2">
      <c r="C2592"/>
      <c r="D2592"/>
      <c r="E2592"/>
      <c r="F2592"/>
    </row>
    <row r="2593" spans="3:6" x14ac:dyDescent="0.2">
      <c r="C2593"/>
      <c r="D2593"/>
      <c r="E2593"/>
      <c r="F2593"/>
    </row>
    <row r="2594" spans="3:6" x14ac:dyDescent="0.2">
      <c r="C2594"/>
      <c r="D2594"/>
      <c r="E2594"/>
      <c r="F2594"/>
    </row>
    <row r="2595" spans="3:6" x14ac:dyDescent="0.2">
      <c r="C2595"/>
      <c r="D2595"/>
      <c r="E2595"/>
      <c r="F2595"/>
    </row>
    <row r="2596" spans="3:6" x14ac:dyDescent="0.2">
      <c r="C2596"/>
      <c r="D2596"/>
      <c r="E2596"/>
      <c r="F2596"/>
    </row>
    <row r="2597" spans="3:6" x14ac:dyDescent="0.2">
      <c r="C2597"/>
      <c r="D2597"/>
      <c r="E2597"/>
      <c r="F2597"/>
    </row>
    <row r="2598" spans="3:6" x14ac:dyDescent="0.2">
      <c r="C2598"/>
      <c r="D2598"/>
      <c r="E2598"/>
      <c r="F2598"/>
    </row>
    <row r="2599" spans="3:6" x14ac:dyDescent="0.2">
      <c r="C2599"/>
      <c r="D2599"/>
      <c r="E2599"/>
      <c r="F2599"/>
    </row>
    <row r="2600" spans="3:6" x14ac:dyDescent="0.2">
      <c r="C2600"/>
      <c r="D2600"/>
      <c r="E2600"/>
      <c r="F2600"/>
    </row>
    <row r="2601" spans="3:6" x14ac:dyDescent="0.2">
      <c r="C2601"/>
      <c r="D2601"/>
      <c r="E2601"/>
      <c r="F2601"/>
    </row>
    <row r="2602" spans="3:6" x14ac:dyDescent="0.2">
      <c r="C2602"/>
      <c r="D2602"/>
      <c r="E2602"/>
      <c r="F2602"/>
    </row>
    <row r="2603" spans="3:6" x14ac:dyDescent="0.2">
      <c r="C2603"/>
      <c r="D2603"/>
      <c r="E2603"/>
      <c r="F2603"/>
    </row>
    <row r="2604" spans="3:6" x14ac:dyDescent="0.2">
      <c r="C2604"/>
      <c r="D2604"/>
      <c r="E2604"/>
      <c r="F2604"/>
    </row>
    <row r="2605" spans="3:6" x14ac:dyDescent="0.2">
      <c r="C2605"/>
      <c r="D2605"/>
      <c r="E2605"/>
      <c r="F2605"/>
    </row>
    <row r="2606" spans="3:6" x14ac:dyDescent="0.2">
      <c r="C2606"/>
      <c r="D2606"/>
      <c r="E2606"/>
      <c r="F2606"/>
    </row>
    <row r="2607" spans="3:6" x14ac:dyDescent="0.2">
      <c r="C2607"/>
      <c r="D2607"/>
      <c r="E2607"/>
      <c r="F2607"/>
    </row>
    <row r="2608" spans="3:6" x14ac:dyDescent="0.2">
      <c r="C2608"/>
      <c r="D2608"/>
      <c r="E2608"/>
      <c r="F2608"/>
    </row>
    <row r="2609" spans="3:6" x14ac:dyDescent="0.2">
      <c r="C2609"/>
      <c r="D2609"/>
      <c r="E2609"/>
      <c r="F2609"/>
    </row>
    <row r="2610" spans="3:6" x14ac:dyDescent="0.2">
      <c r="C2610"/>
      <c r="D2610"/>
      <c r="E2610"/>
      <c r="F2610"/>
    </row>
    <row r="2611" spans="3:6" x14ac:dyDescent="0.2">
      <c r="C2611"/>
      <c r="D2611"/>
      <c r="E2611"/>
      <c r="F2611"/>
    </row>
    <row r="2612" spans="3:6" x14ac:dyDescent="0.2">
      <c r="C2612"/>
      <c r="D2612"/>
      <c r="E2612"/>
      <c r="F2612"/>
    </row>
    <row r="2613" spans="3:6" x14ac:dyDescent="0.2">
      <c r="C2613"/>
      <c r="D2613"/>
      <c r="E2613"/>
      <c r="F2613"/>
    </row>
    <row r="2614" spans="3:6" x14ac:dyDescent="0.2">
      <c r="C2614"/>
      <c r="D2614"/>
      <c r="E2614"/>
      <c r="F2614"/>
    </row>
    <row r="2615" spans="3:6" x14ac:dyDescent="0.2">
      <c r="C2615"/>
      <c r="D2615"/>
      <c r="E2615"/>
      <c r="F2615"/>
    </row>
    <row r="2616" spans="3:6" x14ac:dyDescent="0.2">
      <c r="C2616"/>
      <c r="D2616"/>
      <c r="E2616"/>
      <c r="F2616"/>
    </row>
    <row r="2617" spans="3:6" x14ac:dyDescent="0.2">
      <c r="C2617"/>
      <c r="D2617"/>
      <c r="E2617"/>
      <c r="F2617"/>
    </row>
    <row r="2618" spans="3:6" x14ac:dyDescent="0.2">
      <c r="C2618"/>
      <c r="D2618"/>
      <c r="E2618"/>
      <c r="F2618"/>
    </row>
    <row r="2619" spans="3:6" x14ac:dyDescent="0.2">
      <c r="C2619"/>
      <c r="D2619"/>
      <c r="E2619"/>
      <c r="F2619"/>
    </row>
    <row r="2620" spans="3:6" x14ac:dyDescent="0.2">
      <c r="C2620"/>
      <c r="D2620"/>
      <c r="E2620"/>
      <c r="F2620"/>
    </row>
    <row r="2621" spans="3:6" x14ac:dyDescent="0.2">
      <c r="C2621"/>
      <c r="D2621"/>
      <c r="E2621"/>
      <c r="F2621"/>
    </row>
    <row r="2622" spans="3:6" x14ac:dyDescent="0.2">
      <c r="C2622"/>
      <c r="D2622"/>
      <c r="E2622"/>
      <c r="F2622"/>
    </row>
    <row r="2623" spans="3:6" x14ac:dyDescent="0.2">
      <c r="C2623"/>
      <c r="D2623"/>
      <c r="E2623"/>
      <c r="F2623"/>
    </row>
    <row r="2624" spans="3:6" x14ac:dyDescent="0.2">
      <c r="C2624"/>
      <c r="D2624"/>
      <c r="E2624"/>
      <c r="F2624"/>
    </row>
    <row r="2625" spans="3:6" x14ac:dyDescent="0.2">
      <c r="C2625"/>
      <c r="D2625"/>
      <c r="E2625"/>
      <c r="F2625"/>
    </row>
    <row r="2626" spans="3:6" x14ac:dyDescent="0.2">
      <c r="C2626"/>
      <c r="D2626"/>
      <c r="E2626"/>
      <c r="F2626"/>
    </row>
    <row r="2627" spans="3:6" x14ac:dyDescent="0.2">
      <c r="C2627"/>
      <c r="D2627"/>
      <c r="E2627"/>
      <c r="F2627"/>
    </row>
    <row r="2628" spans="3:6" x14ac:dyDescent="0.2">
      <c r="C2628"/>
      <c r="D2628"/>
      <c r="E2628"/>
      <c r="F2628"/>
    </row>
    <row r="2629" spans="3:6" x14ac:dyDescent="0.2">
      <c r="C2629"/>
      <c r="D2629"/>
      <c r="E2629"/>
      <c r="F2629"/>
    </row>
    <row r="2630" spans="3:6" x14ac:dyDescent="0.2">
      <c r="C2630"/>
      <c r="D2630"/>
      <c r="E2630"/>
      <c r="F2630"/>
    </row>
    <row r="2631" spans="3:6" x14ac:dyDescent="0.2">
      <c r="C2631"/>
      <c r="D2631"/>
      <c r="E2631"/>
      <c r="F2631"/>
    </row>
    <row r="2632" spans="3:6" x14ac:dyDescent="0.2">
      <c r="C2632"/>
      <c r="D2632"/>
      <c r="E2632"/>
      <c r="F2632"/>
    </row>
    <row r="2633" spans="3:6" x14ac:dyDescent="0.2">
      <c r="C2633"/>
      <c r="D2633"/>
      <c r="E2633"/>
      <c r="F2633"/>
    </row>
    <row r="2634" spans="3:6" x14ac:dyDescent="0.2">
      <c r="C2634"/>
      <c r="D2634"/>
      <c r="E2634"/>
      <c r="F2634"/>
    </row>
    <row r="2635" spans="3:6" x14ac:dyDescent="0.2">
      <c r="C2635"/>
      <c r="D2635"/>
      <c r="E2635"/>
      <c r="F2635"/>
    </row>
    <row r="2636" spans="3:6" x14ac:dyDescent="0.2">
      <c r="C2636"/>
      <c r="D2636"/>
      <c r="E2636"/>
      <c r="F2636"/>
    </row>
    <row r="2637" spans="3:6" x14ac:dyDescent="0.2">
      <c r="C2637"/>
      <c r="D2637"/>
      <c r="E2637"/>
      <c r="F2637"/>
    </row>
    <row r="2638" spans="3:6" x14ac:dyDescent="0.2">
      <c r="C2638"/>
      <c r="D2638"/>
      <c r="E2638"/>
      <c r="F2638"/>
    </row>
    <row r="2639" spans="3:6" x14ac:dyDescent="0.2">
      <c r="C2639"/>
      <c r="D2639"/>
      <c r="E2639"/>
      <c r="F2639"/>
    </row>
    <row r="2640" spans="3:6" x14ac:dyDescent="0.2">
      <c r="C2640"/>
      <c r="D2640"/>
      <c r="E2640"/>
      <c r="F2640"/>
    </row>
    <row r="2641" spans="3:6" x14ac:dyDescent="0.2">
      <c r="C2641"/>
      <c r="D2641"/>
      <c r="E2641"/>
      <c r="F2641"/>
    </row>
    <row r="2642" spans="3:6" x14ac:dyDescent="0.2">
      <c r="C2642"/>
      <c r="D2642"/>
      <c r="E2642"/>
      <c r="F2642"/>
    </row>
    <row r="2643" spans="3:6" x14ac:dyDescent="0.2">
      <c r="C2643"/>
      <c r="D2643"/>
      <c r="E2643"/>
      <c r="F2643"/>
    </row>
    <row r="2644" spans="3:6" x14ac:dyDescent="0.2">
      <c r="C2644"/>
      <c r="D2644"/>
      <c r="E2644"/>
      <c r="F2644"/>
    </row>
    <row r="2645" spans="3:6" x14ac:dyDescent="0.2">
      <c r="C2645"/>
      <c r="D2645"/>
      <c r="E2645"/>
      <c r="F2645"/>
    </row>
    <row r="2646" spans="3:6" x14ac:dyDescent="0.2">
      <c r="C2646"/>
      <c r="D2646"/>
      <c r="E2646"/>
      <c r="F2646"/>
    </row>
    <row r="2647" spans="3:6" x14ac:dyDescent="0.2">
      <c r="C2647"/>
      <c r="D2647"/>
      <c r="E2647"/>
      <c r="F2647"/>
    </row>
    <row r="2648" spans="3:6" x14ac:dyDescent="0.2">
      <c r="C2648"/>
      <c r="D2648"/>
      <c r="E2648"/>
      <c r="F2648"/>
    </row>
    <row r="2649" spans="3:6" x14ac:dyDescent="0.2">
      <c r="C2649"/>
      <c r="D2649"/>
      <c r="E2649"/>
      <c r="F2649"/>
    </row>
    <row r="2650" spans="3:6" x14ac:dyDescent="0.2">
      <c r="C2650"/>
      <c r="D2650"/>
      <c r="E2650"/>
      <c r="F2650"/>
    </row>
    <row r="2651" spans="3:6" x14ac:dyDescent="0.2">
      <c r="C2651"/>
      <c r="D2651"/>
      <c r="E2651"/>
      <c r="F2651"/>
    </row>
    <row r="2652" spans="3:6" x14ac:dyDescent="0.2">
      <c r="C2652"/>
      <c r="D2652"/>
      <c r="E2652"/>
      <c r="F2652"/>
    </row>
    <row r="2653" spans="3:6" x14ac:dyDescent="0.2">
      <c r="C2653"/>
      <c r="D2653"/>
      <c r="E2653"/>
      <c r="F2653"/>
    </row>
    <row r="2654" spans="3:6" x14ac:dyDescent="0.2">
      <c r="C2654"/>
      <c r="D2654"/>
      <c r="E2654"/>
      <c r="F2654"/>
    </row>
    <row r="2655" spans="3:6" x14ac:dyDescent="0.2">
      <c r="C2655"/>
      <c r="D2655"/>
      <c r="E2655"/>
      <c r="F2655"/>
    </row>
    <row r="2656" spans="3:6" x14ac:dyDescent="0.2">
      <c r="C2656"/>
      <c r="D2656"/>
      <c r="E2656"/>
      <c r="F2656"/>
    </row>
    <row r="2657" spans="3:6" x14ac:dyDescent="0.2">
      <c r="C2657"/>
      <c r="D2657"/>
      <c r="E2657"/>
      <c r="F2657"/>
    </row>
    <row r="2658" spans="3:6" x14ac:dyDescent="0.2">
      <c r="C2658"/>
      <c r="D2658"/>
      <c r="E2658"/>
      <c r="F2658"/>
    </row>
    <row r="2659" spans="3:6" x14ac:dyDescent="0.2">
      <c r="C2659"/>
      <c r="D2659"/>
      <c r="E2659"/>
      <c r="F2659"/>
    </row>
    <row r="2660" spans="3:6" x14ac:dyDescent="0.2">
      <c r="C2660"/>
      <c r="D2660"/>
      <c r="E2660"/>
      <c r="F2660"/>
    </row>
    <row r="2661" spans="3:6" x14ac:dyDescent="0.2">
      <c r="C2661"/>
      <c r="D2661"/>
      <c r="E2661"/>
      <c r="F2661"/>
    </row>
    <row r="2662" spans="3:6" x14ac:dyDescent="0.2">
      <c r="C2662"/>
      <c r="D2662"/>
      <c r="E2662"/>
      <c r="F2662"/>
    </row>
    <row r="2663" spans="3:6" x14ac:dyDescent="0.2">
      <c r="C2663"/>
      <c r="D2663"/>
      <c r="E2663"/>
      <c r="F2663"/>
    </row>
    <row r="2664" spans="3:6" x14ac:dyDescent="0.2">
      <c r="C2664"/>
      <c r="D2664"/>
      <c r="E2664"/>
      <c r="F2664"/>
    </row>
    <row r="2665" spans="3:6" x14ac:dyDescent="0.2">
      <c r="C2665"/>
      <c r="D2665"/>
      <c r="E2665"/>
      <c r="F2665"/>
    </row>
    <row r="2666" spans="3:6" x14ac:dyDescent="0.2">
      <c r="C2666"/>
      <c r="D2666"/>
      <c r="E2666"/>
      <c r="F2666"/>
    </row>
    <row r="2667" spans="3:6" x14ac:dyDescent="0.2">
      <c r="C2667"/>
      <c r="D2667"/>
      <c r="E2667"/>
      <c r="F2667"/>
    </row>
    <row r="2668" spans="3:6" x14ac:dyDescent="0.2">
      <c r="C2668"/>
      <c r="D2668"/>
      <c r="E2668"/>
      <c r="F2668"/>
    </row>
    <row r="2669" spans="3:6" x14ac:dyDescent="0.2">
      <c r="C2669"/>
      <c r="D2669"/>
      <c r="E2669"/>
      <c r="F2669"/>
    </row>
    <row r="2670" spans="3:6" x14ac:dyDescent="0.2">
      <c r="C2670"/>
      <c r="D2670"/>
      <c r="E2670"/>
      <c r="F2670"/>
    </row>
    <row r="2671" spans="3:6" x14ac:dyDescent="0.2">
      <c r="C2671"/>
      <c r="D2671"/>
      <c r="E2671"/>
      <c r="F2671"/>
    </row>
    <row r="2672" spans="3:6" x14ac:dyDescent="0.2">
      <c r="C2672"/>
      <c r="D2672"/>
      <c r="E2672"/>
      <c r="F2672"/>
    </row>
    <row r="2673" spans="3:6" x14ac:dyDescent="0.2">
      <c r="C2673"/>
      <c r="D2673"/>
      <c r="E2673"/>
      <c r="F2673"/>
    </row>
    <row r="2674" spans="3:6" x14ac:dyDescent="0.2">
      <c r="C2674"/>
      <c r="D2674"/>
      <c r="E2674"/>
      <c r="F2674"/>
    </row>
    <row r="2675" spans="3:6" x14ac:dyDescent="0.2">
      <c r="C2675"/>
      <c r="D2675"/>
      <c r="E2675"/>
      <c r="F2675"/>
    </row>
    <row r="2676" spans="3:6" x14ac:dyDescent="0.2">
      <c r="C2676"/>
      <c r="D2676"/>
      <c r="E2676"/>
      <c r="F2676"/>
    </row>
    <row r="2677" spans="3:6" x14ac:dyDescent="0.2">
      <c r="C2677"/>
      <c r="D2677"/>
      <c r="E2677"/>
      <c r="F2677"/>
    </row>
    <row r="2678" spans="3:6" x14ac:dyDescent="0.2">
      <c r="C2678"/>
      <c r="D2678"/>
      <c r="E2678"/>
      <c r="F2678"/>
    </row>
    <row r="2679" spans="3:6" x14ac:dyDescent="0.2">
      <c r="C2679"/>
      <c r="D2679"/>
      <c r="E2679"/>
      <c r="F2679"/>
    </row>
    <row r="2680" spans="3:6" x14ac:dyDescent="0.2">
      <c r="C2680"/>
      <c r="D2680"/>
      <c r="E2680"/>
      <c r="F2680"/>
    </row>
    <row r="2681" spans="3:6" x14ac:dyDescent="0.2">
      <c r="C2681"/>
      <c r="D2681"/>
      <c r="E2681"/>
      <c r="F2681"/>
    </row>
    <row r="2682" spans="3:6" x14ac:dyDescent="0.2">
      <c r="C2682"/>
      <c r="D2682"/>
      <c r="E2682"/>
      <c r="F2682"/>
    </row>
    <row r="2683" spans="3:6" x14ac:dyDescent="0.2">
      <c r="C2683"/>
      <c r="D2683"/>
      <c r="E2683"/>
      <c r="F2683"/>
    </row>
    <row r="2684" spans="3:6" x14ac:dyDescent="0.2">
      <c r="C2684"/>
      <c r="D2684"/>
      <c r="E2684"/>
      <c r="F2684"/>
    </row>
    <row r="2685" spans="3:6" x14ac:dyDescent="0.2">
      <c r="C2685"/>
      <c r="D2685"/>
      <c r="E2685"/>
      <c r="F2685"/>
    </row>
    <row r="2686" spans="3:6" x14ac:dyDescent="0.2">
      <c r="C2686"/>
      <c r="D2686"/>
      <c r="E2686"/>
      <c r="F2686"/>
    </row>
    <row r="2687" spans="3:6" x14ac:dyDescent="0.2">
      <c r="C2687"/>
      <c r="D2687"/>
      <c r="E2687"/>
      <c r="F2687"/>
    </row>
    <row r="2688" spans="3:6" x14ac:dyDescent="0.2">
      <c r="C2688"/>
      <c r="D2688"/>
      <c r="E2688"/>
      <c r="F2688"/>
    </row>
    <row r="2689" spans="3:6" x14ac:dyDescent="0.2">
      <c r="C2689"/>
      <c r="D2689"/>
      <c r="E2689"/>
      <c r="F2689"/>
    </row>
    <row r="2690" spans="3:6" x14ac:dyDescent="0.2">
      <c r="C2690"/>
      <c r="D2690"/>
      <c r="E2690"/>
      <c r="F2690"/>
    </row>
    <row r="2691" spans="3:6" x14ac:dyDescent="0.2">
      <c r="C2691"/>
      <c r="D2691"/>
      <c r="E2691"/>
      <c r="F2691"/>
    </row>
    <row r="2692" spans="3:6" x14ac:dyDescent="0.2">
      <c r="C2692"/>
      <c r="D2692"/>
      <c r="E2692"/>
      <c r="F2692"/>
    </row>
    <row r="2693" spans="3:6" x14ac:dyDescent="0.2">
      <c r="C2693"/>
      <c r="D2693"/>
      <c r="E2693"/>
      <c r="F2693"/>
    </row>
    <row r="2694" spans="3:6" x14ac:dyDescent="0.2">
      <c r="C2694"/>
      <c r="D2694"/>
      <c r="E2694"/>
      <c r="F2694"/>
    </row>
    <row r="2695" spans="3:6" x14ac:dyDescent="0.2">
      <c r="C2695"/>
      <c r="D2695"/>
      <c r="E2695"/>
      <c r="F2695"/>
    </row>
    <row r="2696" spans="3:6" x14ac:dyDescent="0.2">
      <c r="C2696"/>
      <c r="D2696"/>
      <c r="E2696"/>
      <c r="F2696"/>
    </row>
    <row r="2697" spans="3:6" x14ac:dyDescent="0.2">
      <c r="C2697"/>
      <c r="D2697"/>
      <c r="E2697"/>
      <c r="F2697"/>
    </row>
    <row r="2698" spans="3:6" x14ac:dyDescent="0.2">
      <c r="C2698"/>
      <c r="D2698"/>
      <c r="E2698"/>
      <c r="F2698"/>
    </row>
    <row r="2699" spans="3:6" x14ac:dyDescent="0.2">
      <c r="C2699"/>
      <c r="D2699"/>
      <c r="E2699"/>
      <c r="F2699"/>
    </row>
    <row r="2700" spans="3:6" x14ac:dyDescent="0.2">
      <c r="C2700"/>
      <c r="D2700"/>
      <c r="E2700"/>
      <c r="F2700"/>
    </row>
    <row r="2701" spans="3:6" x14ac:dyDescent="0.2">
      <c r="C2701"/>
      <c r="D2701"/>
      <c r="E2701"/>
      <c r="F2701"/>
    </row>
    <row r="2702" spans="3:6" x14ac:dyDescent="0.2">
      <c r="C2702"/>
      <c r="D2702"/>
      <c r="E2702"/>
      <c r="F2702"/>
    </row>
    <row r="2703" spans="3:6" x14ac:dyDescent="0.2">
      <c r="C2703"/>
      <c r="D2703"/>
      <c r="E2703"/>
      <c r="F2703"/>
    </row>
    <row r="2704" spans="3:6" x14ac:dyDescent="0.2">
      <c r="C2704"/>
      <c r="D2704"/>
      <c r="E2704"/>
      <c r="F2704"/>
    </row>
    <row r="2705" spans="3:6" x14ac:dyDescent="0.2">
      <c r="C2705"/>
      <c r="D2705"/>
      <c r="E2705"/>
      <c r="F2705"/>
    </row>
    <row r="2706" spans="3:6" x14ac:dyDescent="0.2">
      <c r="C2706"/>
      <c r="D2706"/>
      <c r="E2706"/>
      <c r="F2706"/>
    </row>
    <row r="2707" spans="3:6" x14ac:dyDescent="0.2">
      <c r="C2707"/>
      <c r="D2707"/>
      <c r="E2707"/>
      <c r="F2707"/>
    </row>
    <row r="2708" spans="3:6" x14ac:dyDescent="0.2">
      <c r="C2708"/>
      <c r="D2708"/>
      <c r="E2708"/>
      <c r="F2708"/>
    </row>
    <row r="2709" spans="3:6" x14ac:dyDescent="0.2">
      <c r="C2709"/>
      <c r="D2709"/>
      <c r="E2709"/>
      <c r="F2709"/>
    </row>
    <row r="2710" spans="3:6" x14ac:dyDescent="0.2">
      <c r="C2710"/>
      <c r="D2710"/>
      <c r="E2710"/>
      <c r="F2710"/>
    </row>
    <row r="2711" spans="3:6" x14ac:dyDescent="0.2">
      <c r="C2711"/>
      <c r="D2711"/>
      <c r="E2711"/>
      <c r="F2711"/>
    </row>
    <row r="2712" spans="3:6" x14ac:dyDescent="0.2">
      <c r="C2712"/>
      <c r="D2712"/>
      <c r="E2712"/>
      <c r="F2712"/>
    </row>
    <row r="2713" spans="3:6" x14ac:dyDescent="0.2">
      <c r="C2713"/>
      <c r="D2713"/>
      <c r="E2713"/>
      <c r="F2713"/>
    </row>
    <row r="2714" spans="3:6" x14ac:dyDescent="0.2">
      <c r="C2714"/>
      <c r="D2714"/>
      <c r="E2714"/>
      <c r="F2714"/>
    </row>
    <row r="2715" spans="3:6" x14ac:dyDescent="0.2">
      <c r="C2715"/>
      <c r="D2715"/>
      <c r="E2715"/>
      <c r="F2715"/>
    </row>
    <row r="2716" spans="3:6" x14ac:dyDescent="0.2">
      <c r="C2716"/>
      <c r="D2716"/>
      <c r="E2716"/>
      <c r="F2716"/>
    </row>
    <row r="2717" spans="3:6" x14ac:dyDescent="0.2">
      <c r="C2717"/>
      <c r="D2717"/>
      <c r="E2717"/>
      <c r="F2717"/>
    </row>
    <row r="2718" spans="3:6" x14ac:dyDescent="0.2">
      <c r="C2718"/>
      <c r="D2718"/>
      <c r="E2718"/>
      <c r="F2718"/>
    </row>
    <row r="2719" spans="3:6" x14ac:dyDescent="0.2">
      <c r="C2719"/>
      <c r="D2719"/>
      <c r="E2719"/>
      <c r="F2719"/>
    </row>
    <row r="2720" spans="3:6" x14ac:dyDescent="0.2">
      <c r="C2720"/>
      <c r="D2720"/>
      <c r="E2720"/>
      <c r="F2720"/>
    </row>
    <row r="2721" spans="3:6" x14ac:dyDescent="0.2">
      <c r="C2721"/>
      <c r="D2721"/>
      <c r="E2721"/>
      <c r="F2721"/>
    </row>
    <row r="2722" spans="3:6" x14ac:dyDescent="0.2">
      <c r="C2722"/>
      <c r="D2722"/>
      <c r="E2722"/>
      <c r="F2722"/>
    </row>
    <row r="2723" spans="3:6" x14ac:dyDescent="0.2">
      <c r="C2723"/>
      <c r="D2723"/>
      <c r="E2723"/>
      <c r="F2723"/>
    </row>
    <row r="2724" spans="3:6" x14ac:dyDescent="0.2">
      <c r="C2724"/>
      <c r="D2724"/>
      <c r="E2724"/>
      <c r="F2724"/>
    </row>
    <row r="2725" spans="3:6" x14ac:dyDescent="0.2">
      <c r="C2725"/>
      <c r="D2725"/>
      <c r="E2725"/>
      <c r="F2725"/>
    </row>
    <row r="2726" spans="3:6" x14ac:dyDescent="0.2">
      <c r="C2726"/>
      <c r="D2726"/>
      <c r="E2726"/>
      <c r="F2726"/>
    </row>
    <row r="2727" spans="3:6" x14ac:dyDescent="0.2">
      <c r="C2727"/>
      <c r="D2727"/>
      <c r="E2727"/>
      <c r="F2727"/>
    </row>
    <row r="2728" spans="3:6" x14ac:dyDescent="0.2">
      <c r="C2728"/>
      <c r="D2728"/>
      <c r="E2728"/>
      <c r="F2728"/>
    </row>
    <row r="2729" spans="3:6" x14ac:dyDescent="0.2">
      <c r="C2729"/>
      <c r="D2729"/>
      <c r="E2729"/>
      <c r="F2729"/>
    </row>
    <row r="2730" spans="3:6" x14ac:dyDescent="0.2">
      <c r="C2730"/>
      <c r="D2730"/>
      <c r="E2730"/>
      <c r="F2730"/>
    </row>
    <row r="2731" spans="3:6" x14ac:dyDescent="0.2">
      <c r="C2731"/>
      <c r="D2731"/>
      <c r="E2731"/>
      <c r="F2731"/>
    </row>
    <row r="2732" spans="3:6" x14ac:dyDescent="0.2">
      <c r="C2732"/>
      <c r="D2732"/>
      <c r="E2732"/>
      <c r="F2732"/>
    </row>
    <row r="2733" spans="3:6" x14ac:dyDescent="0.2">
      <c r="C2733"/>
      <c r="D2733"/>
      <c r="E2733"/>
      <c r="F2733"/>
    </row>
    <row r="2734" spans="3:6" x14ac:dyDescent="0.2">
      <c r="C2734"/>
      <c r="D2734"/>
      <c r="E2734"/>
      <c r="F2734"/>
    </row>
    <row r="2735" spans="3:6" x14ac:dyDescent="0.2">
      <c r="C2735"/>
      <c r="D2735"/>
      <c r="E2735"/>
      <c r="F2735"/>
    </row>
    <row r="2736" spans="3:6" x14ac:dyDescent="0.2">
      <c r="C2736"/>
      <c r="D2736"/>
      <c r="E2736"/>
      <c r="F2736"/>
    </row>
    <row r="2737" spans="3:6" x14ac:dyDescent="0.2">
      <c r="C2737"/>
      <c r="D2737"/>
      <c r="E2737"/>
      <c r="F2737"/>
    </row>
    <row r="2738" spans="3:6" x14ac:dyDescent="0.2">
      <c r="C2738"/>
      <c r="D2738"/>
      <c r="E2738"/>
      <c r="F2738"/>
    </row>
    <row r="2739" spans="3:6" x14ac:dyDescent="0.2">
      <c r="C2739"/>
      <c r="D2739"/>
      <c r="E2739"/>
      <c r="F2739"/>
    </row>
    <row r="2740" spans="3:6" x14ac:dyDescent="0.2">
      <c r="C2740"/>
      <c r="D2740"/>
      <c r="E2740"/>
      <c r="F2740"/>
    </row>
    <row r="2741" spans="3:6" x14ac:dyDescent="0.2">
      <c r="C2741"/>
      <c r="D2741"/>
      <c r="E2741"/>
      <c r="F2741"/>
    </row>
    <row r="2742" spans="3:6" x14ac:dyDescent="0.2">
      <c r="C2742"/>
      <c r="D2742"/>
      <c r="E2742"/>
      <c r="F2742"/>
    </row>
    <row r="2743" spans="3:6" x14ac:dyDescent="0.2">
      <c r="C2743"/>
      <c r="D2743"/>
      <c r="E2743"/>
      <c r="F2743"/>
    </row>
    <row r="2744" spans="3:6" x14ac:dyDescent="0.2">
      <c r="C2744"/>
      <c r="D2744"/>
      <c r="E2744"/>
      <c r="F2744"/>
    </row>
    <row r="2745" spans="3:6" x14ac:dyDescent="0.2">
      <c r="C2745"/>
      <c r="D2745"/>
      <c r="E2745"/>
      <c r="F2745"/>
    </row>
    <row r="2746" spans="3:6" x14ac:dyDescent="0.2">
      <c r="C2746"/>
      <c r="D2746"/>
      <c r="E2746"/>
      <c r="F2746"/>
    </row>
    <row r="2747" spans="3:6" x14ac:dyDescent="0.2">
      <c r="C2747"/>
      <c r="D2747"/>
      <c r="E2747"/>
      <c r="F2747"/>
    </row>
    <row r="2748" spans="3:6" x14ac:dyDescent="0.2">
      <c r="C2748"/>
      <c r="D2748"/>
      <c r="E2748"/>
      <c r="F2748"/>
    </row>
    <row r="2749" spans="3:6" x14ac:dyDescent="0.2">
      <c r="C2749"/>
      <c r="D2749"/>
      <c r="E2749"/>
      <c r="F2749"/>
    </row>
    <row r="2750" spans="3:6" x14ac:dyDescent="0.2">
      <c r="C2750"/>
      <c r="D2750"/>
      <c r="E2750"/>
      <c r="F2750"/>
    </row>
    <row r="2751" spans="3:6" x14ac:dyDescent="0.2">
      <c r="C2751"/>
      <c r="D2751"/>
      <c r="E2751"/>
      <c r="F2751"/>
    </row>
    <row r="2752" spans="3:6" x14ac:dyDescent="0.2">
      <c r="C2752"/>
      <c r="D2752"/>
      <c r="E2752"/>
      <c r="F2752"/>
    </row>
    <row r="2753" spans="3:6" x14ac:dyDescent="0.2">
      <c r="C2753"/>
      <c r="D2753"/>
      <c r="E2753"/>
      <c r="F2753"/>
    </row>
    <row r="2754" spans="3:6" x14ac:dyDescent="0.2">
      <c r="C2754"/>
      <c r="D2754"/>
      <c r="E2754"/>
      <c r="F2754"/>
    </row>
    <row r="2755" spans="3:6" x14ac:dyDescent="0.2">
      <c r="C2755"/>
      <c r="D2755"/>
      <c r="E2755"/>
      <c r="F2755"/>
    </row>
    <row r="2756" spans="3:6" x14ac:dyDescent="0.2">
      <c r="C2756"/>
      <c r="D2756"/>
      <c r="E2756"/>
      <c r="F2756"/>
    </row>
    <row r="2757" spans="3:6" x14ac:dyDescent="0.2">
      <c r="C2757"/>
      <c r="D2757"/>
      <c r="E2757"/>
      <c r="F2757"/>
    </row>
    <row r="2758" spans="3:6" x14ac:dyDescent="0.2">
      <c r="C2758"/>
      <c r="D2758"/>
      <c r="E2758"/>
      <c r="F2758"/>
    </row>
    <row r="2759" spans="3:6" x14ac:dyDescent="0.2">
      <c r="C2759"/>
      <c r="D2759"/>
      <c r="E2759"/>
      <c r="F2759"/>
    </row>
    <row r="2760" spans="3:6" x14ac:dyDescent="0.2">
      <c r="C2760"/>
      <c r="D2760"/>
      <c r="E2760"/>
      <c r="F2760"/>
    </row>
    <row r="2761" spans="3:6" x14ac:dyDescent="0.2">
      <c r="C2761"/>
      <c r="D2761"/>
      <c r="E2761"/>
      <c r="F2761"/>
    </row>
    <row r="2762" spans="3:6" x14ac:dyDescent="0.2">
      <c r="C2762"/>
      <c r="D2762"/>
      <c r="E2762"/>
      <c r="F2762"/>
    </row>
    <row r="2763" spans="3:6" x14ac:dyDescent="0.2">
      <c r="C2763"/>
      <c r="D2763"/>
      <c r="E2763"/>
      <c r="F2763"/>
    </row>
    <row r="2764" spans="3:6" x14ac:dyDescent="0.2">
      <c r="C2764"/>
      <c r="D2764"/>
      <c r="E2764"/>
      <c r="F2764"/>
    </row>
    <row r="2765" spans="3:6" x14ac:dyDescent="0.2">
      <c r="C2765"/>
      <c r="D2765"/>
      <c r="E2765"/>
      <c r="F2765"/>
    </row>
    <row r="2766" spans="3:6" x14ac:dyDescent="0.2">
      <c r="C2766"/>
      <c r="D2766"/>
      <c r="E2766"/>
      <c r="F2766"/>
    </row>
    <row r="2767" spans="3:6" x14ac:dyDescent="0.2">
      <c r="C2767"/>
      <c r="D2767"/>
      <c r="E2767"/>
      <c r="F2767"/>
    </row>
    <row r="2768" spans="3:6" x14ac:dyDescent="0.2">
      <c r="C2768"/>
      <c r="D2768"/>
      <c r="E2768"/>
      <c r="F2768"/>
    </row>
    <row r="2769" spans="3:6" x14ac:dyDescent="0.2">
      <c r="C2769"/>
      <c r="D2769"/>
      <c r="E2769"/>
      <c r="F2769"/>
    </row>
    <row r="2770" spans="3:6" x14ac:dyDescent="0.2">
      <c r="C2770"/>
      <c r="D2770"/>
      <c r="E2770"/>
      <c r="F2770"/>
    </row>
    <row r="2771" spans="3:6" x14ac:dyDescent="0.2">
      <c r="C2771"/>
      <c r="D2771"/>
      <c r="E2771"/>
      <c r="F2771"/>
    </row>
    <row r="2772" spans="3:6" x14ac:dyDescent="0.2">
      <c r="C2772"/>
      <c r="D2772"/>
      <c r="E2772"/>
      <c r="F2772"/>
    </row>
    <row r="2773" spans="3:6" x14ac:dyDescent="0.2">
      <c r="C2773"/>
      <c r="D2773"/>
      <c r="E2773"/>
      <c r="F2773"/>
    </row>
    <row r="2774" spans="3:6" x14ac:dyDescent="0.2">
      <c r="C2774"/>
      <c r="D2774"/>
      <c r="E2774"/>
      <c r="F2774"/>
    </row>
    <row r="2775" spans="3:6" x14ac:dyDescent="0.2">
      <c r="C2775"/>
      <c r="D2775"/>
      <c r="E2775"/>
      <c r="F2775"/>
    </row>
    <row r="2776" spans="3:6" x14ac:dyDescent="0.2">
      <c r="C2776"/>
      <c r="D2776"/>
      <c r="E2776"/>
      <c r="F2776"/>
    </row>
    <row r="2777" spans="3:6" x14ac:dyDescent="0.2">
      <c r="C2777"/>
      <c r="D2777"/>
      <c r="E2777"/>
      <c r="F2777"/>
    </row>
    <row r="2778" spans="3:6" x14ac:dyDescent="0.2">
      <c r="C2778"/>
      <c r="D2778"/>
      <c r="E2778"/>
      <c r="F2778"/>
    </row>
    <row r="2779" spans="3:6" x14ac:dyDescent="0.2">
      <c r="C2779"/>
      <c r="D2779"/>
      <c r="E2779"/>
      <c r="F2779"/>
    </row>
    <row r="2780" spans="3:6" x14ac:dyDescent="0.2">
      <c r="C2780"/>
      <c r="D2780"/>
      <c r="E2780"/>
      <c r="F2780"/>
    </row>
    <row r="2781" spans="3:6" x14ac:dyDescent="0.2">
      <c r="C2781"/>
      <c r="D2781"/>
      <c r="E2781"/>
      <c r="F2781"/>
    </row>
    <row r="2782" spans="3:6" x14ac:dyDescent="0.2">
      <c r="C2782"/>
      <c r="D2782"/>
      <c r="E2782"/>
      <c r="F2782"/>
    </row>
    <row r="2783" spans="3:6" x14ac:dyDescent="0.2">
      <c r="C2783"/>
      <c r="D2783"/>
      <c r="E2783"/>
      <c r="F2783"/>
    </row>
    <row r="2784" spans="3:6" x14ac:dyDescent="0.2">
      <c r="C2784"/>
      <c r="D2784"/>
      <c r="E2784"/>
      <c r="F2784"/>
    </row>
    <row r="2785" spans="3:6" x14ac:dyDescent="0.2">
      <c r="C2785"/>
      <c r="D2785"/>
      <c r="E2785"/>
      <c r="F2785"/>
    </row>
    <row r="2786" spans="3:6" x14ac:dyDescent="0.2">
      <c r="C2786"/>
      <c r="D2786"/>
      <c r="E2786"/>
      <c r="F2786"/>
    </row>
    <row r="2787" spans="3:6" x14ac:dyDescent="0.2">
      <c r="C2787"/>
      <c r="D2787"/>
      <c r="E2787"/>
      <c r="F2787"/>
    </row>
    <row r="2788" spans="3:6" x14ac:dyDescent="0.2">
      <c r="C2788"/>
      <c r="D2788"/>
      <c r="E2788"/>
      <c r="F2788"/>
    </row>
    <row r="2789" spans="3:6" x14ac:dyDescent="0.2">
      <c r="C2789"/>
      <c r="D2789"/>
      <c r="E2789"/>
      <c r="F2789"/>
    </row>
    <row r="2790" spans="3:6" x14ac:dyDescent="0.2">
      <c r="C2790"/>
      <c r="D2790"/>
      <c r="E2790"/>
      <c r="F2790"/>
    </row>
    <row r="2791" spans="3:6" x14ac:dyDescent="0.2">
      <c r="C2791"/>
      <c r="D2791"/>
      <c r="E2791"/>
      <c r="F2791"/>
    </row>
    <row r="2792" spans="3:6" x14ac:dyDescent="0.2">
      <c r="C2792"/>
      <c r="D2792"/>
      <c r="E2792"/>
      <c r="F2792"/>
    </row>
    <row r="2793" spans="3:6" x14ac:dyDescent="0.2">
      <c r="C2793"/>
      <c r="D2793"/>
      <c r="E2793"/>
      <c r="F2793"/>
    </row>
    <row r="2794" spans="3:6" x14ac:dyDescent="0.2">
      <c r="C2794"/>
      <c r="D2794"/>
      <c r="E2794"/>
      <c r="F2794"/>
    </row>
    <row r="2795" spans="3:6" x14ac:dyDescent="0.2">
      <c r="C2795"/>
      <c r="D2795"/>
      <c r="E2795"/>
      <c r="F2795"/>
    </row>
    <row r="2796" spans="3:6" x14ac:dyDescent="0.2">
      <c r="C2796"/>
      <c r="D2796"/>
      <c r="E2796"/>
      <c r="F2796"/>
    </row>
    <row r="2797" spans="3:6" x14ac:dyDescent="0.2">
      <c r="C2797"/>
      <c r="D2797"/>
      <c r="E2797"/>
      <c r="F2797"/>
    </row>
    <row r="2798" spans="3:6" x14ac:dyDescent="0.2">
      <c r="C2798"/>
      <c r="D2798"/>
      <c r="E2798"/>
      <c r="F2798"/>
    </row>
    <row r="2799" spans="3:6" x14ac:dyDescent="0.2">
      <c r="C2799"/>
      <c r="D2799"/>
      <c r="E2799"/>
      <c r="F2799"/>
    </row>
    <row r="2800" spans="3:6" x14ac:dyDescent="0.2">
      <c r="C2800"/>
      <c r="D2800"/>
      <c r="E2800"/>
      <c r="F2800"/>
    </row>
    <row r="2801" spans="3:6" x14ac:dyDescent="0.2">
      <c r="C2801"/>
      <c r="D2801"/>
      <c r="E2801"/>
      <c r="F2801"/>
    </row>
    <row r="2802" spans="3:6" x14ac:dyDescent="0.2">
      <c r="C2802"/>
      <c r="D2802"/>
      <c r="E2802"/>
      <c r="F2802"/>
    </row>
    <row r="2803" spans="3:6" x14ac:dyDescent="0.2">
      <c r="C2803"/>
      <c r="D2803"/>
      <c r="E2803"/>
      <c r="F2803"/>
    </row>
    <row r="2804" spans="3:6" x14ac:dyDescent="0.2">
      <c r="C2804"/>
      <c r="D2804"/>
      <c r="E2804"/>
      <c r="F2804"/>
    </row>
    <row r="2805" spans="3:6" x14ac:dyDescent="0.2">
      <c r="C2805"/>
      <c r="D2805"/>
      <c r="E2805"/>
      <c r="F2805"/>
    </row>
    <row r="2806" spans="3:6" x14ac:dyDescent="0.2">
      <c r="C2806"/>
      <c r="D2806"/>
      <c r="E2806"/>
      <c r="F2806"/>
    </row>
    <row r="2807" spans="3:6" x14ac:dyDescent="0.2">
      <c r="C2807"/>
      <c r="D2807"/>
      <c r="E2807"/>
      <c r="F2807"/>
    </row>
    <row r="2808" spans="3:6" x14ac:dyDescent="0.2">
      <c r="C2808"/>
      <c r="D2808"/>
      <c r="E2808"/>
      <c r="F2808"/>
    </row>
    <row r="2809" spans="3:6" x14ac:dyDescent="0.2">
      <c r="C2809"/>
      <c r="D2809"/>
      <c r="E2809"/>
      <c r="F2809"/>
    </row>
    <row r="2810" spans="3:6" x14ac:dyDescent="0.2">
      <c r="C2810"/>
      <c r="D2810"/>
      <c r="E2810"/>
      <c r="F2810"/>
    </row>
    <row r="2811" spans="3:6" x14ac:dyDescent="0.2">
      <c r="C2811"/>
      <c r="D2811"/>
      <c r="E2811"/>
      <c r="F2811"/>
    </row>
    <row r="2812" spans="3:6" x14ac:dyDescent="0.2">
      <c r="C2812"/>
      <c r="D2812"/>
      <c r="E2812"/>
      <c r="F2812"/>
    </row>
    <row r="2813" spans="3:6" x14ac:dyDescent="0.2">
      <c r="C2813"/>
      <c r="D2813"/>
      <c r="E2813"/>
      <c r="F2813"/>
    </row>
    <row r="2814" spans="3:6" x14ac:dyDescent="0.2">
      <c r="C2814"/>
      <c r="D2814"/>
      <c r="E2814"/>
      <c r="F2814"/>
    </row>
    <row r="2815" spans="3:6" x14ac:dyDescent="0.2">
      <c r="C2815"/>
      <c r="D2815"/>
      <c r="E2815"/>
      <c r="F2815"/>
    </row>
    <row r="2816" spans="3:6" x14ac:dyDescent="0.2">
      <c r="C2816"/>
      <c r="D2816"/>
      <c r="E2816"/>
      <c r="F2816"/>
    </row>
    <row r="2817" spans="3:6" x14ac:dyDescent="0.2">
      <c r="C2817"/>
      <c r="D2817"/>
      <c r="E2817"/>
      <c r="F2817"/>
    </row>
    <row r="2818" spans="3:6" x14ac:dyDescent="0.2">
      <c r="C2818"/>
      <c r="D2818"/>
      <c r="E2818"/>
      <c r="F2818"/>
    </row>
    <row r="2819" spans="3:6" x14ac:dyDescent="0.2">
      <c r="C2819"/>
      <c r="D2819"/>
      <c r="E2819"/>
      <c r="F2819"/>
    </row>
    <row r="2820" spans="3:6" x14ac:dyDescent="0.2">
      <c r="C2820"/>
      <c r="D2820"/>
      <c r="E2820"/>
      <c r="F2820"/>
    </row>
    <row r="2821" spans="3:6" x14ac:dyDescent="0.2">
      <c r="C2821"/>
      <c r="D2821"/>
      <c r="E2821"/>
      <c r="F2821"/>
    </row>
    <row r="2822" spans="3:6" x14ac:dyDescent="0.2">
      <c r="C2822"/>
      <c r="D2822"/>
      <c r="E2822"/>
      <c r="F2822"/>
    </row>
    <row r="2823" spans="3:6" x14ac:dyDescent="0.2">
      <c r="C2823"/>
      <c r="D2823"/>
      <c r="E2823"/>
      <c r="F2823"/>
    </row>
    <row r="2824" spans="3:6" x14ac:dyDescent="0.2">
      <c r="C2824"/>
      <c r="D2824"/>
      <c r="E2824"/>
      <c r="F2824"/>
    </row>
    <row r="2825" spans="3:6" x14ac:dyDescent="0.2">
      <c r="C2825"/>
      <c r="D2825"/>
      <c r="E2825"/>
      <c r="F2825"/>
    </row>
    <row r="2826" spans="3:6" x14ac:dyDescent="0.2">
      <c r="C2826"/>
      <c r="D2826"/>
      <c r="E2826"/>
      <c r="F2826"/>
    </row>
    <row r="2827" spans="3:6" x14ac:dyDescent="0.2">
      <c r="C2827"/>
      <c r="D2827"/>
      <c r="E2827"/>
      <c r="F2827"/>
    </row>
    <row r="2828" spans="3:6" x14ac:dyDescent="0.2">
      <c r="C2828"/>
      <c r="D2828"/>
      <c r="E2828"/>
      <c r="F2828"/>
    </row>
    <row r="2829" spans="3:6" x14ac:dyDescent="0.2">
      <c r="C2829"/>
      <c r="D2829"/>
      <c r="E2829"/>
      <c r="F2829"/>
    </row>
    <row r="2830" spans="3:6" x14ac:dyDescent="0.2">
      <c r="C2830"/>
      <c r="D2830"/>
      <c r="E2830"/>
      <c r="F2830"/>
    </row>
    <row r="2831" spans="3:6" x14ac:dyDescent="0.2">
      <c r="C2831"/>
      <c r="D2831"/>
      <c r="E2831"/>
      <c r="F2831"/>
    </row>
    <row r="2832" spans="3:6" x14ac:dyDescent="0.2">
      <c r="C2832"/>
      <c r="D2832"/>
      <c r="E2832"/>
      <c r="F2832"/>
    </row>
    <row r="2833" spans="3:6" x14ac:dyDescent="0.2">
      <c r="C2833"/>
      <c r="D2833"/>
      <c r="E2833"/>
      <c r="F2833"/>
    </row>
    <row r="2834" spans="3:6" x14ac:dyDescent="0.2">
      <c r="C2834"/>
      <c r="D2834"/>
      <c r="E2834"/>
      <c r="F2834"/>
    </row>
    <row r="2835" spans="3:6" x14ac:dyDescent="0.2">
      <c r="C2835"/>
      <c r="D2835"/>
      <c r="E2835"/>
      <c r="F2835"/>
    </row>
    <row r="2836" spans="3:6" x14ac:dyDescent="0.2">
      <c r="C2836"/>
      <c r="D2836"/>
      <c r="E2836"/>
      <c r="F2836"/>
    </row>
    <row r="2837" spans="3:6" x14ac:dyDescent="0.2">
      <c r="C2837"/>
      <c r="D2837"/>
      <c r="E2837"/>
      <c r="F2837"/>
    </row>
    <row r="2838" spans="3:6" x14ac:dyDescent="0.2">
      <c r="C2838"/>
      <c r="D2838"/>
      <c r="E2838"/>
      <c r="F2838"/>
    </row>
    <row r="2839" spans="3:6" x14ac:dyDescent="0.2">
      <c r="C2839"/>
      <c r="D2839"/>
      <c r="E2839"/>
      <c r="F2839"/>
    </row>
    <row r="2840" spans="3:6" x14ac:dyDescent="0.2">
      <c r="C2840"/>
      <c r="D2840"/>
      <c r="E2840"/>
      <c r="F2840"/>
    </row>
    <row r="2841" spans="3:6" x14ac:dyDescent="0.2">
      <c r="C2841"/>
      <c r="D2841"/>
      <c r="E2841"/>
      <c r="F2841"/>
    </row>
    <row r="2842" spans="3:6" x14ac:dyDescent="0.2">
      <c r="C2842"/>
      <c r="D2842"/>
      <c r="E2842"/>
      <c r="F2842"/>
    </row>
    <row r="2843" spans="3:6" x14ac:dyDescent="0.2">
      <c r="C2843"/>
      <c r="D2843"/>
      <c r="E2843"/>
      <c r="F2843"/>
    </row>
    <row r="2844" spans="3:6" x14ac:dyDescent="0.2">
      <c r="C2844"/>
      <c r="D2844"/>
      <c r="E2844"/>
      <c r="F2844"/>
    </row>
    <row r="2845" spans="3:6" x14ac:dyDescent="0.2">
      <c r="C2845"/>
      <c r="D2845"/>
      <c r="E2845"/>
      <c r="F2845"/>
    </row>
    <row r="2846" spans="3:6" x14ac:dyDescent="0.2">
      <c r="C2846"/>
      <c r="D2846"/>
      <c r="E2846"/>
      <c r="F2846"/>
    </row>
    <row r="2847" spans="3:6" x14ac:dyDescent="0.2">
      <c r="C2847"/>
      <c r="D2847"/>
      <c r="E2847"/>
      <c r="F2847"/>
    </row>
    <row r="2848" spans="3:6" x14ac:dyDescent="0.2">
      <c r="C2848"/>
      <c r="D2848"/>
      <c r="E2848"/>
      <c r="F2848"/>
    </row>
    <row r="2849" spans="3:6" x14ac:dyDescent="0.2">
      <c r="C2849"/>
      <c r="D2849"/>
      <c r="E2849"/>
      <c r="F2849"/>
    </row>
    <row r="2850" spans="3:6" x14ac:dyDescent="0.2">
      <c r="C2850"/>
      <c r="D2850"/>
      <c r="E2850"/>
      <c r="F2850"/>
    </row>
    <row r="2851" spans="3:6" x14ac:dyDescent="0.2">
      <c r="C2851"/>
      <c r="D2851"/>
      <c r="E2851"/>
      <c r="F2851"/>
    </row>
    <row r="2852" spans="3:6" x14ac:dyDescent="0.2">
      <c r="C2852"/>
      <c r="D2852"/>
      <c r="E2852"/>
      <c r="F2852"/>
    </row>
    <row r="2853" spans="3:6" x14ac:dyDescent="0.2">
      <c r="C2853"/>
      <c r="D2853"/>
      <c r="E2853"/>
      <c r="F2853"/>
    </row>
    <row r="2854" spans="3:6" x14ac:dyDescent="0.2">
      <c r="C2854"/>
      <c r="D2854"/>
      <c r="E2854"/>
      <c r="F2854"/>
    </row>
    <row r="2855" spans="3:6" x14ac:dyDescent="0.2">
      <c r="C2855"/>
      <c r="D2855"/>
      <c r="E2855"/>
      <c r="F2855"/>
    </row>
    <row r="2856" spans="3:6" x14ac:dyDescent="0.2">
      <c r="C2856"/>
      <c r="D2856"/>
      <c r="E2856"/>
      <c r="F2856"/>
    </row>
    <row r="2857" spans="3:6" x14ac:dyDescent="0.2">
      <c r="C2857"/>
      <c r="D2857"/>
      <c r="E2857"/>
      <c r="F2857"/>
    </row>
    <row r="2858" spans="3:6" x14ac:dyDescent="0.2">
      <c r="C2858"/>
      <c r="D2858"/>
      <c r="E2858"/>
      <c r="F2858"/>
    </row>
    <row r="2859" spans="3:6" x14ac:dyDescent="0.2">
      <c r="C2859"/>
      <c r="D2859"/>
      <c r="E2859"/>
      <c r="F2859"/>
    </row>
    <row r="2860" spans="3:6" x14ac:dyDescent="0.2">
      <c r="C2860"/>
      <c r="D2860"/>
      <c r="E2860"/>
      <c r="F2860"/>
    </row>
    <row r="2861" spans="3:6" x14ac:dyDescent="0.2">
      <c r="C2861"/>
      <c r="D2861"/>
      <c r="E2861"/>
      <c r="F2861"/>
    </row>
    <row r="2862" spans="3:6" x14ac:dyDescent="0.2">
      <c r="C2862"/>
      <c r="D2862"/>
      <c r="E2862"/>
      <c r="F2862"/>
    </row>
    <row r="2863" spans="3:6" x14ac:dyDescent="0.2">
      <c r="C2863"/>
      <c r="D2863"/>
      <c r="E2863"/>
      <c r="F2863"/>
    </row>
    <row r="2864" spans="3:6" x14ac:dyDescent="0.2">
      <c r="C2864"/>
      <c r="D2864"/>
      <c r="E2864"/>
      <c r="F2864"/>
    </row>
    <row r="2865" spans="3:6" x14ac:dyDescent="0.2">
      <c r="C2865"/>
      <c r="D2865"/>
      <c r="E2865"/>
      <c r="F2865"/>
    </row>
    <row r="2866" spans="3:6" x14ac:dyDescent="0.2">
      <c r="C2866"/>
      <c r="D2866"/>
      <c r="E2866"/>
      <c r="F2866"/>
    </row>
    <row r="2867" spans="3:6" x14ac:dyDescent="0.2">
      <c r="C2867"/>
      <c r="D2867"/>
      <c r="E2867"/>
      <c r="F2867"/>
    </row>
    <row r="2868" spans="3:6" x14ac:dyDescent="0.2">
      <c r="C2868"/>
      <c r="D2868"/>
      <c r="E2868"/>
      <c r="F2868"/>
    </row>
    <row r="2869" spans="3:6" x14ac:dyDescent="0.2">
      <c r="C2869"/>
      <c r="D2869"/>
      <c r="E2869"/>
      <c r="F2869"/>
    </row>
    <row r="2870" spans="3:6" x14ac:dyDescent="0.2">
      <c r="C2870"/>
      <c r="D2870"/>
      <c r="E2870"/>
      <c r="F2870"/>
    </row>
    <row r="2871" spans="3:6" x14ac:dyDescent="0.2">
      <c r="C2871"/>
      <c r="D2871"/>
      <c r="E2871"/>
      <c r="F2871"/>
    </row>
    <row r="2872" spans="3:6" x14ac:dyDescent="0.2">
      <c r="C2872"/>
      <c r="D2872"/>
      <c r="E2872"/>
      <c r="F2872"/>
    </row>
    <row r="2873" spans="3:6" x14ac:dyDescent="0.2">
      <c r="C2873"/>
      <c r="D2873"/>
      <c r="E2873"/>
      <c r="F2873"/>
    </row>
    <row r="2874" spans="3:6" x14ac:dyDescent="0.2">
      <c r="C2874"/>
      <c r="D2874"/>
      <c r="E2874"/>
      <c r="F2874"/>
    </row>
    <row r="2875" spans="3:6" x14ac:dyDescent="0.2">
      <c r="C2875"/>
      <c r="D2875"/>
      <c r="E2875"/>
      <c r="F2875"/>
    </row>
    <row r="2876" spans="3:6" x14ac:dyDescent="0.2">
      <c r="C2876"/>
      <c r="D2876"/>
      <c r="E2876"/>
      <c r="F2876"/>
    </row>
    <row r="2877" spans="3:6" x14ac:dyDescent="0.2">
      <c r="C2877"/>
      <c r="D2877"/>
      <c r="E2877"/>
      <c r="F2877"/>
    </row>
    <row r="2878" spans="3:6" x14ac:dyDescent="0.2">
      <c r="C2878"/>
      <c r="D2878"/>
      <c r="E2878"/>
      <c r="F2878"/>
    </row>
    <row r="2879" spans="3:6" x14ac:dyDescent="0.2">
      <c r="C2879"/>
      <c r="D2879"/>
      <c r="E2879"/>
      <c r="F2879"/>
    </row>
    <row r="2880" spans="3:6" x14ac:dyDescent="0.2">
      <c r="C2880"/>
      <c r="D2880"/>
      <c r="E2880"/>
      <c r="F2880"/>
    </row>
    <row r="2881" spans="3:6" x14ac:dyDescent="0.2">
      <c r="C2881"/>
      <c r="D2881"/>
      <c r="E2881"/>
      <c r="F2881"/>
    </row>
    <row r="2882" spans="3:6" x14ac:dyDescent="0.2">
      <c r="C2882"/>
      <c r="D2882"/>
      <c r="E2882"/>
      <c r="F2882"/>
    </row>
    <row r="2883" spans="3:6" x14ac:dyDescent="0.2">
      <c r="C2883"/>
      <c r="D2883"/>
      <c r="E2883"/>
      <c r="F2883"/>
    </row>
    <row r="2884" spans="3:6" x14ac:dyDescent="0.2">
      <c r="C2884"/>
      <c r="D2884"/>
      <c r="E2884"/>
      <c r="F2884"/>
    </row>
    <row r="2885" spans="3:6" x14ac:dyDescent="0.2">
      <c r="C2885"/>
      <c r="D2885"/>
      <c r="E2885"/>
      <c r="F2885"/>
    </row>
    <row r="2886" spans="3:6" x14ac:dyDescent="0.2">
      <c r="C2886"/>
      <c r="D2886"/>
      <c r="E2886"/>
      <c r="F2886"/>
    </row>
    <row r="2887" spans="3:6" x14ac:dyDescent="0.2">
      <c r="C2887"/>
      <c r="D2887"/>
      <c r="E2887"/>
      <c r="F2887"/>
    </row>
    <row r="2888" spans="3:6" x14ac:dyDescent="0.2">
      <c r="C2888"/>
      <c r="D2888"/>
      <c r="E2888"/>
      <c r="F2888"/>
    </row>
    <row r="2889" spans="3:6" x14ac:dyDescent="0.2">
      <c r="C2889"/>
      <c r="D2889"/>
      <c r="E2889"/>
      <c r="F2889"/>
    </row>
    <row r="2890" spans="3:6" x14ac:dyDescent="0.2">
      <c r="C2890"/>
      <c r="D2890"/>
      <c r="E2890"/>
      <c r="F2890"/>
    </row>
    <row r="2891" spans="3:6" x14ac:dyDescent="0.2">
      <c r="C2891"/>
      <c r="D2891"/>
      <c r="E2891"/>
      <c r="F2891"/>
    </row>
    <row r="2892" spans="3:6" x14ac:dyDescent="0.2">
      <c r="C2892"/>
      <c r="D2892"/>
      <c r="E2892"/>
      <c r="F2892"/>
    </row>
    <row r="2893" spans="3:6" x14ac:dyDescent="0.2">
      <c r="C2893"/>
      <c r="D2893"/>
      <c r="E2893"/>
      <c r="F2893"/>
    </row>
    <row r="2894" spans="3:6" x14ac:dyDescent="0.2">
      <c r="C2894"/>
      <c r="D2894"/>
      <c r="E2894"/>
      <c r="F2894"/>
    </row>
    <row r="2895" spans="3:6" x14ac:dyDescent="0.2">
      <c r="C2895"/>
      <c r="D2895"/>
      <c r="E2895"/>
      <c r="F2895"/>
    </row>
    <row r="2896" spans="3:6" x14ac:dyDescent="0.2">
      <c r="C2896"/>
      <c r="D2896"/>
      <c r="E2896"/>
      <c r="F2896"/>
    </row>
    <row r="2897" spans="3:6" x14ac:dyDescent="0.2">
      <c r="C2897"/>
      <c r="D2897"/>
      <c r="E2897"/>
      <c r="F2897"/>
    </row>
    <row r="2898" spans="3:6" x14ac:dyDescent="0.2">
      <c r="C2898"/>
      <c r="D2898"/>
      <c r="E2898"/>
      <c r="F2898"/>
    </row>
    <row r="2899" spans="3:6" x14ac:dyDescent="0.2">
      <c r="C2899"/>
      <c r="D2899"/>
      <c r="E2899"/>
      <c r="F2899"/>
    </row>
    <row r="2900" spans="3:6" x14ac:dyDescent="0.2">
      <c r="C2900"/>
      <c r="D2900"/>
      <c r="E2900"/>
      <c r="F2900"/>
    </row>
    <row r="2901" spans="3:6" x14ac:dyDescent="0.2">
      <c r="C2901"/>
      <c r="D2901"/>
      <c r="E2901"/>
      <c r="F2901"/>
    </row>
    <row r="2902" spans="3:6" x14ac:dyDescent="0.2">
      <c r="C2902"/>
      <c r="D2902"/>
      <c r="E2902"/>
      <c r="F2902"/>
    </row>
    <row r="2903" spans="3:6" x14ac:dyDescent="0.2">
      <c r="C2903"/>
      <c r="D2903"/>
      <c r="E2903"/>
      <c r="F2903"/>
    </row>
    <row r="2904" spans="3:6" x14ac:dyDescent="0.2">
      <c r="C2904"/>
      <c r="D2904"/>
      <c r="E2904"/>
      <c r="F2904"/>
    </row>
    <row r="2905" spans="3:6" x14ac:dyDescent="0.2">
      <c r="C2905"/>
      <c r="D2905"/>
      <c r="E2905"/>
      <c r="F2905"/>
    </row>
    <row r="2906" spans="3:6" x14ac:dyDescent="0.2">
      <c r="C2906"/>
      <c r="D2906"/>
      <c r="E2906"/>
      <c r="F2906"/>
    </row>
    <row r="2907" spans="3:6" x14ac:dyDescent="0.2">
      <c r="C2907"/>
      <c r="D2907"/>
      <c r="E2907"/>
      <c r="F2907"/>
    </row>
    <row r="2908" spans="3:6" x14ac:dyDescent="0.2">
      <c r="C2908"/>
      <c r="D2908"/>
      <c r="E2908"/>
      <c r="F2908"/>
    </row>
    <row r="2909" spans="3:6" x14ac:dyDescent="0.2">
      <c r="C2909"/>
      <c r="D2909"/>
      <c r="E2909"/>
      <c r="F2909"/>
    </row>
    <row r="2910" spans="3:6" x14ac:dyDescent="0.2">
      <c r="C2910"/>
      <c r="D2910"/>
      <c r="E2910"/>
      <c r="F2910"/>
    </row>
    <row r="2911" spans="3:6" x14ac:dyDescent="0.2">
      <c r="C2911"/>
      <c r="D2911"/>
      <c r="E2911"/>
      <c r="F2911"/>
    </row>
    <row r="2912" spans="3:6" x14ac:dyDescent="0.2">
      <c r="C2912"/>
      <c r="D2912"/>
      <c r="E2912"/>
      <c r="F2912"/>
    </row>
    <row r="2913" spans="3:6" x14ac:dyDescent="0.2">
      <c r="C2913"/>
      <c r="D2913"/>
      <c r="E2913"/>
      <c r="F2913"/>
    </row>
    <row r="2914" spans="3:6" x14ac:dyDescent="0.2">
      <c r="C2914"/>
      <c r="D2914"/>
      <c r="E2914"/>
      <c r="F2914"/>
    </row>
    <row r="2915" spans="3:6" x14ac:dyDescent="0.2">
      <c r="C2915"/>
      <c r="D2915"/>
      <c r="E2915"/>
      <c r="F2915"/>
    </row>
    <row r="2916" spans="3:6" x14ac:dyDescent="0.2">
      <c r="C2916"/>
      <c r="D2916"/>
      <c r="E2916"/>
      <c r="F2916"/>
    </row>
    <row r="2917" spans="3:6" x14ac:dyDescent="0.2">
      <c r="C2917"/>
      <c r="D2917"/>
      <c r="E2917"/>
      <c r="F2917"/>
    </row>
    <row r="2918" spans="3:6" x14ac:dyDescent="0.2">
      <c r="C2918"/>
      <c r="D2918"/>
      <c r="E2918"/>
      <c r="F2918"/>
    </row>
    <row r="2919" spans="3:6" x14ac:dyDescent="0.2">
      <c r="C2919"/>
      <c r="D2919"/>
      <c r="E2919"/>
      <c r="F2919"/>
    </row>
    <row r="2920" spans="3:6" x14ac:dyDescent="0.2">
      <c r="C2920"/>
      <c r="D2920"/>
      <c r="E2920"/>
      <c r="F2920"/>
    </row>
    <row r="2921" spans="3:6" x14ac:dyDescent="0.2">
      <c r="C2921"/>
      <c r="D2921"/>
      <c r="E2921"/>
      <c r="F2921"/>
    </row>
    <row r="2922" spans="3:6" x14ac:dyDescent="0.2">
      <c r="C2922"/>
      <c r="D2922"/>
      <c r="E2922"/>
      <c r="F2922"/>
    </row>
    <row r="2923" spans="3:6" x14ac:dyDescent="0.2">
      <c r="C2923"/>
      <c r="D2923"/>
      <c r="E2923"/>
      <c r="F2923"/>
    </row>
    <row r="2924" spans="3:6" x14ac:dyDescent="0.2">
      <c r="C2924"/>
      <c r="D2924"/>
      <c r="E2924"/>
      <c r="F2924"/>
    </row>
    <row r="2925" spans="3:6" x14ac:dyDescent="0.2">
      <c r="C2925"/>
      <c r="D2925"/>
      <c r="E2925"/>
      <c r="F2925"/>
    </row>
    <row r="2926" spans="3:6" x14ac:dyDescent="0.2">
      <c r="C2926"/>
      <c r="D2926"/>
      <c r="E2926"/>
      <c r="F2926"/>
    </row>
    <row r="2927" spans="3:6" x14ac:dyDescent="0.2">
      <c r="C2927"/>
      <c r="D2927"/>
      <c r="E2927"/>
      <c r="F2927"/>
    </row>
    <row r="2928" spans="3:6" x14ac:dyDescent="0.2">
      <c r="C2928"/>
      <c r="D2928"/>
      <c r="E2928"/>
      <c r="F2928"/>
    </row>
    <row r="2929" spans="3:6" x14ac:dyDescent="0.2">
      <c r="C2929"/>
      <c r="D2929"/>
      <c r="E2929"/>
      <c r="F2929"/>
    </row>
    <row r="2930" spans="3:6" x14ac:dyDescent="0.2">
      <c r="C2930"/>
      <c r="D2930"/>
      <c r="E2930"/>
      <c r="F2930"/>
    </row>
    <row r="2931" spans="3:6" x14ac:dyDescent="0.2">
      <c r="C2931"/>
      <c r="D2931"/>
      <c r="E2931"/>
      <c r="F2931"/>
    </row>
    <row r="2932" spans="3:6" x14ac:dyDescent="0.2">
      <c r="C2932"/>
      <c r="D2932"/>
      <c r="E2932"/>
      <c r="F2932"/>
    </row>
    <row r="2933" spans="3:6" x14ac:dyDescent="0.2">
      <c r="C2933"/>
      <c r="D2933"/>
      <c r="E2933"/>
      <c r="F2933"/>
    </row>
    <row r="2934" spans="3:6" x14ac:dyDescent="0.2">
      <c r="C2934"/>
      <c r="D2934"/>
      <c r="E2934"/>
      <c r="F2934"/>
    </row>
    <row r="2935" spans="3:6" x14ac:dyDescent="0.2">
      <c r="C2935"/>
      <c r="D2935"/>
      <c r="E2935"/>
      <c r="F2935"/>
    </row>
    <row r="2936" spans="3:6" x14ac:dyDescent="0.2">
      <c r="C2936"/>
      <c r="D2936"/>
      <c r="E2936"/>
      <c r="F2936"/>
    </row>
    <row r="2937" spans="3:6" x14ac:dyDescent="0.2">
      <c r="C2937"/>
      <c r="D2937"/>
      <c r="E2937"/>
      <c r="F2937"/>
    </row>
    <row r="2938" spans="3:6" x14ac:dyDescent="0.2">
      <c r="C2938"/>
      <c r="D2938"/>
      <c r="E2938"/>
      <c r="F2938"/>
    </row>
    <row r="2939" spans="3:6" x14ac:dyDescent="0.2">
      <c r="C2939"/>
      <c r="D2939"/>
      <c r="E2939"/>
      <c r="F2939"/>
    </row>
    <row r="2940" spans="3:6" x14ac:dyDescent="0.2">
      <c r="C2940"/>
      <c r="D2940"/>
      <c r="E2940"/>
      <c r="F2940"/>
    </row>
    <row r="2941" spans="3:6" x14ac:dyDescent="0.2">
      <c r="C2941"/>
      <c r="D2941"/>
      <c r="E2941"/>
      <c r="F2941"/>
    </row>
    <row r="2942" spans="3:6" x14ac:dyDescent="0.2">
      <c r="C2942"/>
      <c r="D2942"/>
      <c r="E2942"/>
      <c r="F2942"/>
    </row>
    <row r="2943" spans="3:6" x14ac:dyDescent="0.2">
      <c r="C2943"/>
      <c r="D2943"/>
      <c r="E2943"/>
      <c r="F2943"/>
    </row>
    <row r="2944" spans="3:6" x14ac:dyDescent="0.2">
      <c r="C2944"/>
      <c r="D2944"/>
      <c r="E2944"/>
      <c r="F2944"/>
    </row>
    <row r="2945" spans="3:6" x14ac:dyDescent="0.2">
      <c r="C2945"/>
      <c r="D2945"/>
      <c r="E2945"/>
      <c r="F2945"/>
    </row>
    <row r="2946" spans="3:6" x14ac:dyDescent="0.2">
      <c r="C2946"/>
      <c r="D2946"/>
      <c r="E2946"/>
      <c r="F2946"/>
    </row>
    <row r="2947" spans="3:6" x14ac:dyDescent="0.2">
      <c r="C2947"/>
      <c r="D2947"/>
      <c r="E2947"/>
      <c r="F2947"/>
    </row>
    <row r="2948" spans="3:6" x14ac:dyDescent="0.2">
      <c r="C2948"/>
      <c r="D2948"/>
      <c r="E2948"/>
      <c r="F2948"/>
    </row>
    <row r="2949" spans="3:6" x14ac:dyDescent="0.2">
      <c r="C2949"/>
      <c r="D2949"/>
      <c r="E2949"/>
      <c r="F2949"/>
    </row>
    <row r="2950" spans="3:6" x14ac:dyDescent="0.2">
      <c r="C2950"/>
      <c r="D2950"/>
      <c r="E2950"/>
      <c r="F2950"/>
    </row>
    <row r="2951" spans="3:6" x14ac:dyDescent="0.2">
      <c r="C2951"/>
      <c r="D2951"/>
      <c r="E2951"/>
      <c r="F2951"/>
    </row>
    <row r="2952" spans="3:6" x14ac:dyDescent="0.2">
      <c r="C2952"/>
      <c r="D2952"/>
      <c r="E2952"/>
      <c r="F2952"/>
    </row>
    <row r="2953" spans="3:6" x14ac:dyDescent="0.2">
      <c r="C2953"/>
      <c r="D2953"/>
      <c r="E2953"/>
      <c r="F2953"/>
    </row>
    <row r="2954" spans="3:6" x14ac:dyDescent="0.2">
      <c r="C2954"/>
      <c r="D2954"/>
      <c r="E2954"/>
      <c r="F2954"/>
    </row>
    <row r="2955" spans="3:6" x14ac:dyDescent="0.2">
      <c r="C2955"/>
      <c r="D2955"/>
      <c r="E2955"/>
      <c r="F2955"/>
    </row>
    <row r="2956" spans="3:6" x14ac:dyDescent="0.2">
      <c r="C2956"/>
      <c r="D2956"/>
      <c r="E2956"/>
      <c r="F2956"/>
    </row>
    <row r="2957" spans="3:6" x14ac:dyDescent="0.2">
      <c r="C2957"/>
      <c r="D2957"/>
      <c r="E2957"/>
      <c r="F2957"/>
    </row>
    <row r="2958" spans="3:6" x14ac:dyDescent="0.2">
      <c r="C2958"/>
      <c r="D2958"/>
      <c r="E2958"/>
      <c r="F2958"/>
    </row>
    <row r="2959" spans="3:6" x14ac:dyDescent="0.2">
      <c r="C2959"/>
      <c r="D2959"/>
      <c r="E2959"/>
      <c r="F2959"/>
    </row>
    <row r="2960" spans="3:6" x14ac:dyDescent="0.2">
      <c r="C2960"/>
      <c r="D2960"/>
      <c r="E2960"/>
      <c r="F2960"/>
    </row>
    <row r="2961" spans="3:6" x14ac:dyDescent="0.2">
      <c r="C2961"/>
      <c r="D2961"/>
      <c r="E2961"/>
      <c r="F2961"/>
    </row>
    <row r="2962" spans="3:6" x14ac:dyDescent="0.2">
      <c r="C2962"/>
      <c r="D2962"/>
      <c r="E2962"/>
      <c r="F2962"/>
    </row>
    <row r="2963" spans="3:6" x14ac:dyDescent="0.2">
      <c r="C2963"/>
      <c r="D2963"/>
      <c r="E2963"/>
      <c r="F2963"/>
    </row>
    <row r="2964" spans="3:6" x14ac:dyDescent="0.2">
      <c r="C2964"/>
      <c r="D2964"/>
      <c r="E2964"/>
      <c r="F2964"/>
    </row>
    <row r="2965" spans="3:6" x14ac:dyDescent="0.2">
      <c r="C2965"/>
      <c r="D2965"/>
      <c r="E2965"/>
      <c r="F2965"/>
    </row>
    <row r="2966" spans="3:6" x14ac:dyDescent="0.2">
      <c r="C2966"/>
      <c r="D2966"/>
      <c r="E2966"/>
      <c r="F2966"/>
    </row>
    <row r="2967" spans="3:6" x14ac:dyDescent="0.2">
      <c r="C2967"/>
      <c r="D2967"/>
      <c r="E2967"/>
      <c r="F2967"/>
    </row>
    <row r="2968" spans="3:6" x14ac:dyDescent="0.2">
      <c r="C2968"/>
      <c r="D2968"/>
      <c r="E2968"/>
      <c r="F2968"/>
    </row>
    <row r="2969" spans="3:6" x14ac:dyDescent="0.2">
      <c r="C2969"/>
      <c r="D2969"/>
      <c r="E2969"/>
      <c r="F2969"/>
    </row>
    <row r="2970" spans="3:6" x14ac:dyDescent="0.2">
      <c r="C2970"/>
      <c r="D2970"/>
      <c r="E2970"/>
      <c r="F2970"/>
    </row>
    <row r="2971" spans="3:6" x14ac:dyDescent="0.2">
      <c r="C2971"/>
      <c r="D2971"/>
      <c r="E2971"/>
      <c r="F2971"/>
    </row>
    <row r="2972" spans="3:6" x14ac:dyDescent="0.2">
      <c r="C2972"/>
      <c r="D2972"/>
      <c r="E2972"/>
      <c r="F2972"/>
    </row>
    <row r="2973" spans="3:6" x14ac:dyDescent="0.2">
      <c r="C2973"/>
      <c r="D2973"/>
      <c r="E2973"/>
      <c r="F2973"/>
    </row>
    <row r="2974" spans="3:6" x14ac:dyDescent="0.2">
      <c r="C2974"/>
      <c r="D2974"/>
      <c r="E2974"/>
      <c r="F2974"/>
    </row>
    <row r="2975" spans="3:6" x14ac:dyDescent="0.2">
      <c r="C2975"/>
      <c r="D2975"/>
      <c r="E2975"/>
      <c r="F2975"/>
    </row>
    <row r="2976" spans="3:6" x14ac:dyDescent="0.2">
      <c r="C2976"/>
      <c r="D2976"/>
      <c r="E2976"/>
      <c r="F2976"/>
    </row>
  </sheetData>
  <mergeCells count="4">
    <mergeCell ref="A1:E1"/>
    <mergeCell ref="A2:E2"/>
    <mergeCell ref="B9:I9"/>
    <mergeCell ref="A28:C29"/>
  </mergeCells>
  <conditionalFormatting sqref="C147:D156">
    <cfRule type="colorScale" priority="2">
      <colorScale>
        <cfvo type="min"/>
        <cfvo type="percentile" val="50"/>
        <cfvo type="max"/>
        <color rgb="FF63BE7B"/>
        <color rgb="FFFFEB84"/>
        <color rgb="FFF8696B"/>
      </colorScale>
    </cfRule>
  </conditionalFormatting>
  <conditionalFormatting sqref="B147:B156">
    <cfRule type="colorScale" priority="1">
      <colorScale>
        <cfvo type="min"/>
        <cfvo type="percentile" val="50"/>
        <cfvo type="max"/>
        <color rgb="FF63BE7B"/>
        <color rgb="FFFFEB84"/>
        <color rgb="FFF8696B"/>
      </colorScale>
    </cfRule>
  </conditionalFormatting>
  <dataValidations xWindow="211" yWindow="391" count="6">
    <dataValidation type="custom" allowBlank="1" showInputMessage="1" showErrorMessage="1" sqref="E37:E52">
      <formula1>AND(OR(LEFT($E37,3)=$B$79,LEFT($E37,3)=$B$80,LEFT($E37,3)=$B$81,LEFT($E37,3)=$B$82,LEFT($E37,3)=$B$83),MID($E37,4,1)="-",VALUE(RIGHT($E37,7))&gt;=1000000,VALUE(RIGHT($E37,7))&lt;=9999999, LEN($E37)=11)</formula1>
    </dataValidation>
    <dataValidation type="custom" showInputMessage="1" showErrorMessage="1" promptTitle="שימו לב!" prompt="הזנת תשע ספרות בלבד" sqref="A37:A52">
      <formula1>IF(LEN(A37)=9,A37,"0")</formula1>
    </dataValidation>
    <dataValidation type="custom" allowBlank="1" showErrorMessage="1" errorTitle="תאריך לא חוקי" sqref="B38:B52">
      <formula1>AND(DATEVALUE(LEFT(B38,10))&lt;=TODAY(),OR(WEEKDAY(DATEVALUE(LEFT(B38,10)),1)=WEEKDAY(2,1),WEEKDAY(DATEVALUE(LEFT(B38,10)),1)=WEEKDAY(3,1),WEEKDAY(DATEVALUE(LEFT(B38,10)),1)=WEEKDAY(5,1)),MID(B38,11,1)="-",HOUR(RIGHT(B38,5))&gt;=8,HOUR(RIGHT(B38,5))&lt;=17)</formula1>
    </dataValidation>
    <dataValidation type="list" allowBlank="1" showErrorMessage="1" errorTitle="אין להמשיך !" error="יש להזין רק ישובים מהרשימה" sqref="C37:C52">
      <formula1>"באר שבע, אופקים, נתיבות, אשדוד, אשקלון"</formula1>
    </dataValidation>
    <dataValidation type="custom" allowBlank="1" showErrorMessage="1" errorTitle="מספר טלפון לא חוקי" sqref="D37:D52">
      <formula1>AND(OR(LEFT(D37,4)="052-",LEFT(D37,4)="050-",LEFT(D37,4)="053-",LEFT(D37,4)="054-",LEFT(D37,4)="055-"),LEN(D37)=11,VALUE(RIGHT(D37,7))&lt;=9999999,VALUE(RIGHT(D37,7))&gt;=1000000)</formula1>
    </dataValidation>
    <dataValidation type="custom" allowBlank="1" errorTitle="תאריך לא חוקי" sqref="B37">
      <formula1>AND(DATEVALUE(LEFT(B37,10))&lt;=TODAY(),OR(WEEKDAY(DATEVALUE(LEFT(B37,10)),1)=WEEKDAY(2,1),WEEKDAY(DATEVALUE(LEFT(B37,10)),1)=WEEKDAY(3,1),WEEKDAY(DATEVALUE(LEFT(B37,10)),1)=WEEKDAY(5,1)),MID(B37,11,1)="-",HOUR(RIGHT(B37,5))&gt;=8,HOUR(RIGHT(B37,5))&lt;=17)</formula1>
    </dataValidation>
  </dataValidation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K2539"/>
  <sheetViews>
    <sheetView rightToLeft="1" workbookViewId="0">
      <pane ySplit="1" topLeftCell="A2498" activePane="bottomLeft" state="frozen"/>
      <selection activeCell="A30" sqref="A30"/>
      <selection pane="bottomLeft" activeCell="A2516" sqref="A2516"/>
    </sheetView>
  </sheetViews>
  <sheetFormatPr defaultColWidth="8.625" defaultRowHeight="14.25" x14ac:dyDescent="0.2"/>
  <cols>
    <col min="1" max="1" width="15.625" style="54" bestFit="1" customWidth="1"/>
    <col min="2" max="2" width="11.125" style="54" customWidth="1"/>
    <col min="3" max="3" width="10.125" style="54" bestFit="1" customWidth="1"/>
    <col min="4" max="4" width="12.625" style="54" bestFit="1" customWidth="1"/>
    <col min="5" max="5" width="10.875" style="54" bestFit="1" customWidth="1"/>
    <col min="6" max="7" width="15.875" style="129" customWidth="1"/>
    <col min="8" max="8" width="8.625" style="54"/>
    <col min="9" max="9" width="9.625" style="54" bestFit="1" customWidth="1"/>
    <col min="10" max="10" width="8.625" style="54"/>
    <col min="11" max="11" width="9.625" style="54" bestFit="1" customWidth="1"/>
    <col min="12" max="16384" width="8.625" style="54"/>
  </cols>
  <sheetData>
    <row r="1" spans="1:11" ht="15" x14ac:dyDescent="0.25">
      <c r="A1" s="54" t="s">
        <v>12622</v>
      </c>
      <c r="B1" s="54" t="s">
        <v>12623</v>
      </c>
      <c r="C1" s="54" t="s">
        <v>12624</v>
      </c>
      <c r="D1" s="54" t="s">
        <v>12625</v>
      </c>
      <c r="E1" s="54" t="s">
        <v>12626</v>
      </c>
      <c r="F1" s="127" t="s">
        <v>12876</v>
      </c>
      <c r="G1" s="127" t="s">
        <v>12877</v>
      </c>
    </row>
    <row r="2" spans="1:11" x14ac:dyDescent="0.2">
      <c r="A2" s="108">
        <v>44197</v>
      </c>
      <c r="B2" s="54" t="s">
        <v>12531</v>
      </c>
      <c r="C2" s="54">
        <v>821</v>
      </c>
      <c r="D2" s="54">
        <v>0</v>
      </c>
      <c r="E2" s="54">
        <v>0</v>
      </c>
      <c r="F2" s="128" t="str">
        <f>A2&amp;B2</f>
        <v>441970-19</v>
      </c>
      <c r="G2" s="128">
        <f>IF(D2="&lt;15",15,D2)</f>
        <v>0</v>
      </c>
    </row>
    <row r="3" spans="1:11" x14ac:dyDescent="0.2">
      <c r="A3" s="108">
        <v>44198</v>
      </c>
      <c r="B3" s="54" t="s">
        <v>12531</v>
      </c>
      <c r="C3" s="54">
        <v>859</v>
      </c>
      <c r="D3" s="54">
        <v>0</v>
      </c>
      <c r="E3" s="54">
        <v>0</v>
      </c>
      <c r="F3" s="128" t="str">
        <f t="shared" ref="F3:F66" si="0">A3&amp;B3</f>
        <v>441980-19</v>
      </c>
      <c r="G3" s="128">
        <f t="shared" ref="G3:G66" si="1">IF(D3="&lt;15",15,D3)</f>
        <v>0</v>
      </c>
    </row>
    <row r="4" spans="1:11" x14ac:dyDescent="0.2">
      <c r="A4" s="108">
        <v>44199</v>
      </c>
      <c r="B4" s="54" t="s">
        <v>12531</v>
      </c>
      <c r="C4" s="54">
        <v>2144</v>
      </c>
      <c r="D4" s="54">
        <v>0</v>
      </c>
      <c r="E4" s="54">
        <v>0</v>
      </c>
      <c r="F4" s="128" t="str">
        <f t="shared" si="0"/>
        <v>441990-19</v>
      </c>
      <c r="G4" s="128">
        <f t="shared" si="1"/>
        <v>0</v>
      </c>
      <c r="K4" s="108"/>
    </row>
    <row r="5" spans="1:11" x14ac:dyDescent="0.2">
      <c r="A5" s="108">
        <v>44200</v>
      </c>
      <c r="B5" s="54" t="s">
        <v>12531</v>
      </c>
      <c r="C5" s="54">
        <v>2268</v>
      </c>
      <c r="D5" s="54">
        <v>0</v>
      </c>
      <c r="E5" s="54">
        <v>0</v>
      </c>
      <c r="F5" s="128" t="str">
        <f t="shared" si="0"/>
        <v>442000-19</v>
      </c>
      <c r="G5" s="128">
        <f t="shared" si="1"/>
        <v>0</v>
      </c>
    </row>
    <row r="6" spans="1:11" x14ac:dyDescent="0.2">
      <c r="A6" s="108">
        <v>44201</v>
      </c>
      <c r="B6" s="54" t="s">
        <v>12531</v>
      </c>
      <c r="C6" s="54">
        <v>1830</v>
      </c>
      <c r="D6" s="54">
        <v>0</v>
      </c>
      <c r="E6" s="54">
        <v>0</v>
      </c>
      <c r="F6" s="128" t="str">
        <f t="shared" si="0"/>
        <v>442010-19</v>
      </c>
      <c r="G6" s="128">
        <f t="shared" si="1"/>
        <v>0</v>
      </c>
    </row>
    <row r="7" spans="1:11" x14ac:dyDescent="0.2">
      <c r="A7" s="108">
        <v>44202</v>
      </c>
      <c r="B7" s="54" t="s">
        <v>12531</v>
      </c>
      <c r="C7" s="54">
        <v>1681</v>
      </c>
      <c r="D7" s="54">
        <v>0</v>
      </c>
      <c r="E7" s="54">
        <v>0</v>
      </c>
      <c r="F7" s="128" t="str">
        <f t="shared" si="0"/>
        <v>442020-19</v>
      </c>
      <c r="G7" s="128">
        <f t="shared" si="1"/>
        <v>0</v>
      </c>
    </row>
    <row r="8" spans="1:11" x14ac:dyDescent="0.2">
      <c r="A8" s="108">
        <v>44203</v>
      </c>
      <c r="B8" s="54" t="s">
        <v>12531</v>
      </c>
      <c r="C8" s="54">
        <v>1957</v>
      </c>
      <c r="D8" s="54">
        <v>0</v>
      </c>
      <c r="E8" s="54">
        <v>0</v>
      </c>
      <c r="F8" s="128" t="str">
        <f t="shared" si="0"/>
        <v>442030-19</v>
      </c>
      <c r="G8" s="128">
        <f t="shared" si="1"/>
        <v>0</v>
      </c>
    </row>
    <row r="9" spans="1:11" x14ac:dyDescent="0.2">
      <c r="A9" s="108">
        <v>44204</v>
      </c>
      <c r="B9" s="54" t="s">
        <v>12531</v>
      </c>
      <c r="C9" s="54">
        <v>1914</v>
      </c>
      <c r="D9" s="54">
        <v>0</v>
      </c>
      <c r="E9" s="54">
        <v>0</v>
      </c>
      <c r="F9" s="128" t="str">
        <f t="shared" si="0"/>
        <v>442040-19</v>
      </c>
      <c r="G9" s="128">
        <f t="shared" si="1"/>
        <v>0</v>
      </c>
    </row>
    <row r="10" spans="1:11" x14ac:dyDescent="0.2">
      <c r="A10" s="108">
        <v>44205</v>
      </c>
      <c r="B10" s="54" t="s">
        <v>12531</v>
      </c>
      <c r="C10" s="54">
        <v>1019</v>
      </c>
      <c r="D10" s="54">
        <v>0</v>
      </c>
      <c r="E10" s="54">
        <v>0</v>
      </c>
      <c r="F10" s="128" t="str">
        <f t="shared" si="0"/>
        <v>442050-19</v>
      </c>
      <c r="G10" s="128">
        <f t="shared" si="1"/>
        <v>0</v>
      </c>
    </row>
    <row r="11" spans="1:11" x14ac:dyDescent="0.2">
      <c r="A11" s="108">
        <v>44206</v>
      </c>
      <c r="B11" s="54" t="s">
        <v>12531</v>
      </c>
      <c r="C11" s="54">
        <v>738</v>
      </c>
      <c r="D11" s="54">
        <v>15</v>
      </c>
      <c r="E11" s="54">
        <v>0</v>
      </c>
      <c r="F11" s="128" t="str">
        <f t="shared" si="0"/>
        <v>442060-19</v>
      </c>
      <c r="G11" s="128">
        <f t="shared" si="1"/>
        <v>15</v>
      </c>
    </row>
    <row r="12" spans="1:11" x14ac:dyDescent="0.2">
      <c r="A12" s="108">
        <v>44207</v>
      </c>
      <c r="B12" s="54" t="s">
        <v>12531</v>
      </c>
      <c r="C12" s="54">
        <v>310</v>
      </c>
      <c r="D12" s="54">
        <v>51</v>
      </c>
      <c r="E12" s="54">
        <v>0</v>
      </c>
      <c r="F12" s="128" t="str">
        <f t="shared" si="0"/>
        <v>442070-19</v>
      </c>
      <c r="G12" s="128">
        <f t="shared" si="1"/>
        <v>51</v>
      </c>
    </row>
    <row r="13" spans="1:11" x14ac:dyDescent="0.2">
      <c r="A13" s="108">
        <v>44208</v>
      </c>
      <c r="B13" s="54" t="s">
        <v>12531</v>
      </c>
      <c r="C13" s="54">
        <v>351</v>
      </c>
      <c r="D13" s="54">
        <v>76</v>
      </c>
      <c r="E13" s="54">
        <v>0</v>
      </c>
      <c r="F13" s="128" t="str">
        <f t="shared" si="0"/>
        <v>442080-19</v>
      </c>
      <c r="G13" s="128">
        <f t="shared" si="1"/>
        <v>76</v>
      </c>
    </row>
    <row r="14" spans="1:11" x14ac:dyDescent="0.2">
      <c r="A14" s="108">
        <v>44209</v>
      </c>
      <c r="B14" s="54" t="s">
        <v>12531</v>
      </c>
      <c r="C14" s="54">
        <v>695</v>
      </c>
      <c r="D14" s="54">
        <v>136</v>
      </c>
      <c r="E14" s="54">
        <v>0</v>
      </c>
      <c r="F14" s="128" t="str">
        <f t="shared" si="0"/>
        <v>442090-19</v>
      </c>
      <c r="G14" s="128">
        <f t="shared" si="1"/>
        <v>136</v>
      </c>
    </row>
    <row r="15" spans="1:11" x14ac:dyDescent="0.2">
      <c r="A15" s="108">
        <v>44210</v>
      </c>
      <c r="B15" s="54" t="s">
        <v>12531</v>
      </c>
      <c r="C15" s="54">
        <v>1047</v>
      </c>
      <c r="D15" s="54">
        <v>167</v>
      </c>
      <c r="E15" s="54">
        <v>0</v>
      </c>
      <c r="F15" s="128" t="str">
        <f t="shared" si="0"/>
        <v>442100-19</v>
      </c>
      <c r="G15" s="128">
        <f t="shared" si="1"/>
        <v>167</v>
      </c>
    </row>
    <row r="16" spans="1:11" x14ac:dyDescent="0.2">
      <c r="A16" s="108">
        <v>44211</v>
      </c>
      <c r="B16" s="54" t="s">
        <v>12531</v>
      </c>
      <c r="C16" s="54">
        <v>695</v>
      </c>
      <c r="D16" s="54">
        <v>118</v>
      </c>
      <c r="E16" s="54">
        <v>0</v>
      </c>
      <c r="F16" s="128" t="str">
        <f t="shared" si="0"/>
        <v>442110-19</v>
      </c>
      <c r="G16" s="128">
        <f t="shared" si="1"/>
        <v>118</v>
      </c>
    </row>
    <row r="17" spans="1:7" x14ac:dyDescent="0.2">
      <c r="A17" s="108">
        <v>44212</v>
      </c>
      <c r="B17" s="54" t="s">
        <v>12531</v>
      </c>
      <c r="C17" s="54">
        <v>542</v>
      </c>
      <c r="D17" s="54">
        <v>65</v>
      </c>
      <c r="E17" s="54">
        <v>0</v>
      </c>
      <c r="F17" s="128" t="str">
        <f t="shared" si="0"/>
        <v>442120-19</v>
      </c>
      <c r="G17" s="128">
        <f t="shared" si="1"/>
        <v>65</v>
      </c>
    </row>
    <row r="18" spans="1:7" x14ac:dyDescent="0.2">
      <c r="A18" s="108">
        <v>44213</v>
      </c>
      <c r="B18" s="54" t="s">
        <v>12531</v>
      </c>
      <c r="C18" s="54">
        <v>2686</v>
      </c>
      <c r="D18" s="54">
        <v>311</v>
      </c>
      <c r="E18" s="54">
        <v>0</v>
      </c>
      <c r="F18" s="128" t="str">
        <f t="shared" si="0"/>
        <v>442130-19</v>
      </c>
      <c r="G18" s="128">
        <f t="shared" si="1"/>
        <v>311</v>
      </c>
    </row>
    <row r="19" spans="1:7" x14ac:dyDescent="0.2">
      <c r="A19" s="108">
        <v>44214</v>
      </c>
      <c r="B19" s="54" t="s">
        <v>12531</v>
      </c>
      <c r="C19" s="54">
        <v>3837</v>
      </c>
      <c r="D19" s="54">
        <v>733</v>
      </c>
      <c r="E19" s="54">
        <v>0</v>
      </c>
      <c r="F19" s="128" t="str">
        <f t="shared" si="0"/>
        <v>442140-19</v>
      </c>
      <c r="G19" s="128">
        <f t="shared" si="1"/>
        <v>733</v>
      </c>
    </row>
    <row r="20" spans="1:7" x14ac:dyDescent="0.2">
      <c r="A20" s="108">
        <v>44215</v>
      </c>
      <c r="B20" s="54" t="s">
        <v>12531</v>
      </c>
      <c r="C20" s="54">
        <v>3127</v>
      </c>
      <c r="D20" s="54">
        <v>1105</v>
      </c>
      <c r="E20" s="54">
        <v>0</v>
      </c>
      <c r="F20" s="128" t="str">
        <f t="shared" si="0"/>
        <v>442150-19</v>
      </c>
      <c r="G20" s="128">
        <f t="shared" si="1"/>
        <v>1105</v>
      </c>
    </row>
    <row r="21" spans="1:7" x14ac:dyDescent="0.2">
      <c r="A21" s="108">
        <v>44216</v>
      </c>
      <c r="B21" s="54" t="s">
        <v>12531</v>
      </c>
      <c r="C21" s="54">
        <v>2926</v>
      </c>
      <c r="D21" s="54">
        <v>1334</v>
      </c>
      <c r="E21" s="54">
        <v>0</v>
      </c>
      <c r="F21" s="128" t="str">
        <f t="shared" si="0"/>
        <v>442160-19</v>
      </c>
      <c r="G21" s="128">
        <f t="shared" si="1"/>
        <v>1334</v>
      </c>
    </row>
    <row r="22" spans="1:7" x14ac:dyDescent="0.2">
      <c r="A22" s="108">
        <v>44217</v>
      </c>
      <c r="B22" s="54" t="s">
        <v>12531</v>
      </c>
      <c r="C22" s="54">
        <v>2273</v>
      </c>
      <c r="D22" s="54">
        <v>1742</v>
      </c>
      <c r="E22" s="54">
        <v>0</v>
      </c>
      <c r="F22" s="128" t="str">
        <f t="shared" si="0"/>
        <v>442170-19</v>
      </c>
      <c r="G22" s="128">
        <f t="shared" si="1"/>
        <v>1742</v>
      </c>
    </row>
    <row r="23" spans="1:7" x14ac:dyDescent="0.2">
      <c r="A23" s="108">
        <v>44218</v>
      </c>
      <c r="B23" s="54" t="s">
        <v>12531</v>
      </c>
      <c r="C23" s="54">
        <v>1219</v>
      </c>
      <c r="D23" s="54">
        <v>723</v>
      </c>
      <c r="E23" s="54">
        <v>0</v>
      </c>
      <c r="F23" s="128" t="str">
        <f t="shared" si="0"/>
        <v>442180-19</v>
      </c>
      <c r="G23" s="128">
        <f t="shared" si="1"/>
        <v>723</v>
      </c>
    </row>
    <row r="24" spans="1:7" x14ac:dyDescent="0.2">
      <c r="A24" s="108">
        <v>44219</v>
      </c>
      <c r="B24" s="54" t="s">
        <v>12531</v>
      </c>
      <c r="C24" s="54">
        <v>6650</v>
      </c>
      <c r="D24" s="54">
        <v>483</v>
      </c>
      <c r="E24" s="54">
        <v>0</v>
      </c>
      <c r="F24" s="128" t="str">
        <f t="shared" si="0"/>
        <v>442190-19</v>
      </c>
      <c r="G24" s="128">
        <f t="shared" si="1"/>
        <v>483</v>
      </c>
    </row>
    <row r="25" spans="1:7" x14ac:dyDescent="0.2">
      <c r="A25" s="108">
        <v>44220</v>
      </c>
      <c r="B25" s="54" t="s">
        <v>12531</v>
      </c>
      <c r="C25" s="54">
        <v>12145</v>
      </c>
      <c r="D25" s="54">
        <v>1764</v>
      </c>
      <c r="E25" s="54">
        <v>0</v>
      </c>
      <c r="F25" s="128" t="str">
        <f t="shared" si="0"/>
        <v>442200-19</v>
      </c>
      <c r="G25" s="128">
        <f t="shared" si="1"/>
        <v>1764</v>
      </c>
    </row>
    <row r="26" spans="1:7" x14ac:dyDescent="0.2">
      <c r="A26" s="108">
        <v>44221</v>
      </c>
      <c r="B26" s="54" t="s">
        <v>12531</v>
      </c>
      <c r="C26" s="54">
        <v>14690</v>
      </c>
      <c r="D26" s="54">
        <v>1864</v>
      </c>
      <c r="E26" s="54">
        <v>0</v>
      </c>
      <c r="F26" s="128" t="str">
        <f t="shared" si="0"/>
        <v>442210-19</v>
      </c>
      <c r="G26" s="128">
        <f t="shared" si="1"/>
        <v>1864</v>
      </c>
    </row>
    <row r="27" spans="1:7" x14ac:dyDescent="0.2">
      <c r="A27" s="108">
        <v>44222</v>
      </c>
      <c r="B27" s="54" t="s">
        <v>12531</v>
      </c>
      <c r="C27" s="54">
        <v>14416</v>
      </c>
      <c r="D27" s="54">
        <v>1763</v>
      </c>
      <c r="E27" s="54">
        <v>0</v>
      </c>
      <c r="F27" s="128" t="str">
        <f t="shared" si="0"/>
        <v>442220-19</v>
      </c>
      <c r="G27" s="128">
        <f t="shared" si="1"/>
        <v>1763</v>
      </c>
    </row>
    <row r="28" spans="1:7" x14ac:dyDescent="0.2">
      <c r="A28" s="108">
        <v>44223</v>
      </c>
      <c r="B28" s="54" t="s">
        <v>12531</v>
      </c>
      <c r="C28" s="54">
        <v>15707</v>
      </c>
      <c r="D28" s="54">
        <v>2088</v>
      </c>
      <c r="E28" s="54">
        <v>0</v>
      </c>
      <c r="F28" s="128" t="str">
        <f t="shared" si="0"/>
        <v>442230-19</v>
      </c>
      <c r="G28" s="128">
        <f t="shared" si="1"/>
        <v>2088</v>
      </c>
    </row>
    <row r="29" spans="1:7" x14ac:dyDescent="0.2">
      <c r="A29" s="108">
        <v>44224</v>
      </c>
      <c r="B29" s="54" t="s">
        <v>12531</v>
      </c>
      <c r="C29" s="54">
        <v>13348</v>
      </c>
      <c r="D29" s="54">
        <v>2125</v>
      </c>
      <c r="E29" s="54">
        <v>0</v>
      </c>
      <c r="F29" s="128" t="str">
        <f t="shared" si="0"/>
        <v>442240-19</v>
      </c>
      <c r="G29" s="128">
        <f t="shared" si="1"/>
        <v>2125</v>
      </c>
    </row>
    <row r="30" spans="1:7" x14ac:dyDescent="0.2">
      <c r="A30" s="108">
        <v>44225</v>
      </c>
      <c r="B30" s="54" t="s">
        <v>12531</v>
      </c>
      <c r="C30" s="54">
        <v>5621</v>
      </c>
      <c r="D30" s="54">
        <v>1582</v>
      </c>
      <c r="E30" s="54">
        <v>0</v>
      </c>
      <c r="F30" s="128" t="str">
        <f t="shared" si="0"/>
        <v>442250-19</v>
      </c>
      <c r="G30" s="128">
        <f t="shared" si="1"/>
        <v>1582</v>
      </c>
    </row>
    <row r="31" spans="1:7" x14ac:dyDescent="0.2">
      <c r="A31" s="108">
        <v>44226</v>
      </c>
      <c r="B31" s="54" t="s">
        <v>12531</v>
      </c>
      <c r="C31" s="54">
        <v>4974</v>
      </c>
      <c r="D31" s="54">
        <v>905</v>
      </c>
      <c r="E31" s="54">
        <v>0</v>
      </c>
      <c r="F31" s="128" t="str">
        <f t="shared" si="0"/>
        <v>442260-19</v>
      </c>
      <c r="G31" s="128">
        <f t="shared" si="1"/>
        <v>905</v>
      </c>
    </row>
    <row r="32" spans="1:7" x14ac:dyDescent="0.2">
      <c r="A32" s="108">
        <v>44227</v>
      </c>
      <c r="B32" s="54" t="s">
        <v>12531</v>
      </c>
      <c r="C32" s="54">
        <v>9523</v>
      </c>
      <c r="D32" s="54">
        <v>1047</v>
      </c>
      <c r="E32" s="54">
        <v>0</v>
      </c>
      <c r="F32" s="128" t="str">
        <f t="shared" si="0"/>
        <v>442270-19</v>
      </c>
      <c r="G32" s="128">
        <f t="shared" si="1"/>
        <v>1047</v>
      </c>
    </row>
    <row r="33" spans="1:7" x14ac:dyDescent="0.2">
      <c r="A33" s="108">
        <v>44228</v>
      </c>
      <c r="B33" s="54" t="s">
        <v>12531</v>
      </c>
      <c r="C33" s="54">
        <v>10314</v>
      </c>
      <c r="D33" s="54">
        <v>579</v>
      </c>
      <c r="E33" s="54">
        <v>0</v>
      </c>
      <c r="F33" s="128" t="str">
        <f t="shared" si="0"/>
        <v>442280-19</v>
      </c>
      <c r="G33" s="128">
        <f t="shared" si="1"/>
        <v>579</v>
      </c>
    </row>
    <row r="34" spans="1:7" x14ac:dyDescent="0.2">
      <c r="A34" s="108">
        <v>44229</v>
      </c>
      <c r="B34" s="54" t="s">
        <v>12531</v>
      </c>
      <c r="C34" s="54">
        <v>8605</v>
      </c>
      <c r="D34" s="54">
        <v>438</v>
      </c>
      <c r="E34" s="54">
        <v>0</v>
      </c>
      <c r="F34" s="128" t="str">
        <f t="shared" si="0"/>
        <v>442290-19</v>
      </c>
      <c r="G34" s="128">
        <f t="shared" si="1"/>
        <v>438</v>
      </c>
    </row>
    <row r="35" spans="1:7" x14ac:dyDescent="0.2">
      <c r="A35" s="108">
        <v>44230</v>
      </c>
      <c r="B35" s="54" t="s">
        <v>12531</v>
      </c>
      <c r="C35" s="54">
        <v>6671</v>
      </c>
      <c r="D35" s="54">
        <v>655</v>
      </c>
      <c r="E35" s="54">
        <v>0</v>
      </c>
      <c r="F35" s="128" t="str">
        <f t="shared" si="0"/>
        <v>442300-19</v>
      </c>
      <c r="G35" s="128">
        <f t="shared" si="1"/>
        <v>655</v>
      </c>
    </row>
    <row r="36" spans="1:7" x14ac:dyDescent="0.2">
      <c r="A36" s="108">
        <v>44231</v>
      </c>
      <c r="B36" s="54" t="s">
        <v>12531</v>
      </c>
      <c r="C36" s="54">
        <v>6542</v>
      </c>
      <c r="D36" s="54">
        <v>1433</v>
      </c>
      <c r="E36" s="54">
        <v>0</v>
      </c>
      <c r="F36" s="128" t="str">
        <f t="shared" si="0"/>
        <v>442310-19</v>
      </c>
      <c r="G36" s="128">
        <f t="shared" si="1"/>
        <v>1433</v>
      </c>
    </row>
    <row r="37" spans="1:7" x14ac:dyDescent="0.2">
      <c r="A37" s="108">
        <v>44232</v>
      </c>
      <c r="B37" s="54" t="s">
        <v>12531</v>
      </c>
      <c r="C37" s="54">
        <v>2749</v>
      </c>
      <c r="D37" s="54">
        <v>524</v>
      </c>
      <c r="E37" s="54">
        <v>0</v>
      </c>
      <c r="F37" s="128" t="str">
        <f t="shared" si="0"/>
        <v>442320-19</v>
      </c>
      <c r="G37" s="128">
        <f t="shared" si="1"/>
        <v>524</v>
      </c>
    </row>
    <row r="38" spans="1:7" x14ac:dyDescent="0.2">
      <c r="A38" s="108">
        <v>44233</v>
      </c>
      <c r="B38" s="54" t="s">
        <v>12531</v>
      </c>
      <c r="C38" s="54">
        <v>1943</v>
      </c>
      <c r="D38" s="54">
        <v>341</v>
      </c>
      <c r="E38" s="54">
        <v>0</v>
      </c>
      <c r="F38" s="128" t="str">
        <f t="shared" si="0"/>
        <v>442330-19</v>
      </c>
      <c r="G38" s="128">
        <f t="shared" si="1"/>
        <v>341</v>
      </c>
    </row>
    <row r="39" spans="1:7" x14ac:dyDescent="0.2">
      <c r="A39" s="108">
        <v>44234</v>
      </c>
      <c r="B39" s="54" t="s">
        <v>12531</v>
      </c>
      <c r="C39" s="54">
        <v>4635</v>
      </c>
      <c r="D39" s="54">
        <v>1828</v>
      </c>
      <c r="E39" s="54">
        <v>0</v>
      </c>
      <c r="F39" s="128" t="str">
        <f t="shared" si="0"/>
        <v>442340-19</v>
      </c>
      <c r="G39" s="128">
        <f t="shared" si="1"/>
        <v>1828</v>
      </c>
    </row>
    <row r="40" spans="1:7" x14ac:dyDescent="0.2">
      <c r="A40" s="108">
        <v>44235</v>
      </c>
      <c r="B40" s="54" t="s">
        <v>12531</v>
      </c>
      <c r="C40" s="54">
        <v>4302</v>
      </c>
      <c r="D40" s="54">
        <v>2585</v>
      </c>
      <c r="E40" s="54">
        <v>0</v>
      </c>
      <c r="F40" s="128" t="str">
        <f t="shared" si="0"/>
        <v>442350-19</v>
      </c>
      <c r="G40" s="128">
        <f t="shared" si="1"/>
        <v>2585</v>
      </c>
    </row>
    <row r="41" spans="1:7" x14ac:dyDescent="0.2">
      <c r="A41" s="108">
        <v>44236</v>
      </c>
      <c r="B41" s="54" t="s">
        <v>12531</v>
      </c>
      <c r="C41" s="54">
        <v>5148</v>
      </c>
      <c r="D41" s="54">
        <v>2697</v>
      </c>
      <c r="E41" s="54">
        <v>0</v>
      </c>
      <c r="F41" s="128" t="str">
        <f t="shared" si="0"/>
        <v>442360-19</v>
      </c>
      <c r="G41" s="128">
        <f t="shared" si="1"/>
        <v>2697</v>
      </c>
    </row>
    <row r="42" spans="1:7" x14ac:dyDescent="0.2">
      <c r="A42" s="108">
        <v>44237</v>
      </c>
      <c r="B42" s="54" t="s">
        <v>12531</v>
      </c>
      <c r="C42" s="54">
        <v>5398</v>
      </c>
      <c r="D42" s="54">
        <v>2345</v>
      </c>
      <c r="E42" s="54">
        <v>0</v>
      </c>
      <c r="F42" s="128" t="str">
        <f t="shared" si="0"/>
        <v>442370-19</v>
      </c>
      <c r="G42" s="128">
        <f t="shared" si="1"/>
        <v>2345</v>
      </c>
    </row>
    <row r="43" spans="1:7" x14ac:dyDescent="0.2">
      <c r="A43" s="108">
        <v>44238</v>
      </c>
      <c r="B43" s="54" t="s">
        <v>12531</v>
      </c>
      <c r="C43" s="54">
        <v>6393</v>
      </c>
      <c r="D43" s="54">
        <v>2291</v>
      </c>
      <c r="E43" s="54">
        <v>0</v>
      </c>
      <c r="F43" s="128" t="str">
        <f t="shared" si="0"/>
        <v>442380-19</v>
      </c>
      <c r="G43" s="128">
        <f t="shared" si="1"/>
        <v>2291</v>
      </c>
    </row>
    <row r="44" spans="1:7" x14ac:dyDescent="0.2">
      <c r="A44" s="108">
        <v>44239</v>
      </c>
      <c r="B44" s="54" t="s">
        <v>12531</v>
      </c>
      <c r="C44" s="54">
        <v>3086</v>
      </c>
      <c r="D44" s="54">
        <v>1158</v>
      </c>
      <c r="E44" s="54">
        <v>0</v>
      </c>
      <c r="F44" s="128" t="str">
        <f t="shared" si="0"/>
        <v>442390-19</v>
      </c>
      <c r="G44" s="128">
        <f t="shared" si="1"/>
        <v>1158</v>
      </c>
    </row>
    <row r="45" spans="1:7" x14ac:dyDescent="0.2">
      <c r="A45" s="108">
        <v>44240</v>
      </c>
      <c r="B45" s="54" t="s">
        <v>12531</v>
      </c>
      <c r="C45" s="54">
        <v>2471</v>
      </c>
      <c r="D45" s="54">
        <v>4046</v>
      </c>
      <c r="E45" s="54">
        <v>0</v>
      </c>
      <c r="F45" s="128" t="str">
        <f t="shared" si="0"/>
        <v>442400-19</v>
      </c>
      <c r="G45" s="128">
        <f t="shared" si="1"/>
        <v>4046</v>
      </c>
    </row>
    <row r="46" spans="1:7" x14ac:dyDescent="0.2">
      <c r="A46" s="108">
        <v>44241</v>
      </c>
      <c r="B46" s="54" t="s">
        <v>12531</v>
      </c>
      <c r="C46" s="54">
        <v>6879</v>
      </c>
      <c r="D46" s="54">
        <v>9905</v>
      </c>
      <c r="E46" s="54">
        <v>0</v>
      </c>
      <c r="F46" s="128" t="str">
        <f t="shared" si="0"/>
        <v>442410-19</v>
      </c>
      <c r="G46" s="128">
        <f t="shared" si="1"/>
        <v>9905</v>
      </c>
    </row>
    <row r="47" spans="1:7" x14ac:dyDescent="0.2">
      <c r="A47" s="108">
        <v>44242</v>
      </c>
      <c r="B47" s="54" t="s">
        <v>12531</v>
      </c>
      <c r="C47" s="54">
        <v>7488</v>
      </c>
      <c r="D47" s="54">
        <v>12371</v>
      </c>
      <c r="E47" s="54">
        <v>0</v>
      </c>
      <c r="F47" s="128" t="str">
        <f t="shared" si="0"/>
        <v>442420-19</v>
      </c>
      <c r="G47" s="128">
        <f t="shared" si="1"/>
        <v>12371</v>
      </c>
    </row>
    <row r="48" spans="1:7" x14ac:dyDescent="0.2">
      <c r="A48" s="108">
        <v>44243</v>
      </c>
      <c r="B48" s="54" t="s">
        <v>12531</v>
      </c>
      <c r="C48" s="54">
        <v>8481</v>
      </c>
      <c r="D48" s="54">
        <v>14364</v>
      </c>
      <c r="E48" s="54">
        <v>0</v>
      </c>
      <c r="F48" s="128" t="str">
        <f t="shared" si="0"/>
        <v>442430-19</v>
      </c>
      <c r="G48" s="128">
        <f t="shared" si="1"/>
        <v>14364</v>
      </c>
    </row>
    <row r="49" spans="1:7" x14ac:dyDescent="0.2">
      <c r="A49" s="108">
        <v>44244</v>
      </c>
      <c r="B49" s="54" t="s">
        <v>12531</v>
      </c>
      <c r="C49" s="54">
        <v>6343</v>
      </c>
      <c r="D49" s="54">
        <v>14990</v>
      </c>
      <c r="E49" s="54">
        <v>0</v>
      </c>
      <c r="F49" s="128" t="str">
        <f t="shared" si="0"/>
        <v>442440-19</v>
      </c>
      <c r="G49" s="128">
        <f t="shared" si="1"/>
        <v>14990</v>
      </c>
    </row>
    <row r="50" spans="1:7" x14ac:dyDescent="0.2">
      <c r="A50" s="108">
        <v>44245</v>
      </c>
      <c r="B50" s="54" t="s">
        <v>12531</v>
      </c>
      <c r="C50" s="54">
        <v>7290</v>
      </c>
      <c r="D50" s="54">
        <v>14068</v>
      </c>
      <c r="E50" s="54">
        <v>0</v>
      </c>
      <c r="F50" s="128" t="str">
        <f t="shared" si="0"/>
        <v>442450-19</v>
      </c>
      <c r="G50" s="128">
        <f t="shared" si="1"/>
        <v>14068</v>
      </c>
    </row>
    <row r="51" spans="1:7" x14ac:dyDescent="0.2">
      <c r="A51" s="108">
        <v>44246</v>
      </c>
      <c r="B51" s="54" t="s">
        <v>12531</v>
      </c>
      <c r="C51" s="54">
        <v>4218</v>
      </c>
      <c r="D51" s="54">
        <v>6171</v>
      </c>
      <c r="E51" s="54">
        <v>0</v>
      </c>
      <c r="F51" s="128" t="str">
        <f t="shared" si="0"/>
        <v>442460-19</v>
      </c>
      <c r="G51" s="128">
        <f t="shared" si="1"/>
        <v>6171</v>
      </c>
    </row>
    <row r="52" spans="1:7" x14ac:dyDescent="0.2">
      <c r="A52" s="108">
        <v>44247</v>
      </c>
      <c r="B52" s="54" t="s">
        <v>12531</v>
      </c>
      <c r="C52" s="54">
        <v>3900</v>
      </c>
      <c r="D52" s="54">
        <v>4455</v>
      </c>
      <c r="E52" s="54">
        <v>0</v>
      </c>
      <c r="F52" s="128" t="str">
        <f t="shared" si="0"/>
        <v>442470-19</v>
      </c>
      <c r="G52" s="128">
        <f t="shared" si="1"/>
        <v>4455</v>
      </c>
    </row>
    <row r="53" spans="1:7" x14ac:dyDescent="0.2">
      <c r="A53" s="108">
        <v>44248</v>
      </c>
      <c r="B53" s="54" t="s">
        <v>12531</v>
      </c>
      <c r="C53" s="54">
        <v>8550</v>
      </c>
      <c r="D53" s="54">
        <v>10052</v>
      </c>
      <c r="E53" s="54">
        <v>0</v>
      </c>
      <c r="F53" s="128" t="str">
        <f t="shared" si="0"/>
        <v>442480-19</v>
      </c>
      <c r="G53" s="128">
        <f t="shared" si="1"/>
        <v>10052</v>
      </c>
    </row>
    <row r="54" spans="1:7" x14ac:dyDescent="0.2">
      <c r="A54" s="108">
        <v>44249</v>
      </c>
      <c r="B54" s="54" t="s">
        <v>12531</v>
      </c>
      <c r="C54" s="54">
        <v>8639</v>
      </c>
      <c r="D54" s="54">
        <v>9518</v>
      </c>
      <c r="E54" s="54">
        <v>0</v>
      </c>
      <c r="F54" s="128" t="str">
        <f t="shared" si="0"/>
        <v>442490-19</v>
      </c>
      <c r="G54" s="128">
        <f t="shared" si="1"/>
        <v>9518</v>
      </c>
    </row>
    <row r="55" spans="1:7" x14ac:dyDescent="0.2">
      <c r="A55" s="108">
        <v>44250</v>
      </c>
      <c r="B55" s="54" t="s">
        <v>12531</v>
      </c>
      <c r="C55" s="54">
        <v>8441</v>
      </c>
      <c r="D55" s="54">
        <v>9113</v>
      </c>
      <c r="E55" s="54">
        <v>0</v>
      </c>
      <c r="F55" s="128" t="str">
        <f t="shared" si="0"/>
        <v>442500-19</v>
      </c>
      <c r="G55" s="128">
        <f t="shared" si="1"/>
        <v>9113</v>
      </c>
    </row>
    <row r="56" spans="1:7" x14ac:dyDescent="0.2">
      <c r="A56" s="108">
        <v>44251</v>
      </c>
      <c r="B56" s="54" t="s">
        <v>12531</v>
      </c>
      <c r="C56" s="54">
        <v>6831</v>
      </c>
      <c r="D56" s="54">
        <v>7787</v>
      </c>
      <c r="E56" s="54">
        <v>0</v>
      </c>
      <c r="F56" s="128" t="str">
        <f t="shared" si="0"/>
        <v>442510-19</v>
      </c>
      <c r="G56" s="128">
        <f t="shared" si="1"/>
        <v>7787</v>
      </c>
    </row>
    <row r="57" spans="1:7" x14ac:dyDescent="0.2">
      <c r="A57" s="108">
        <v>44252</v>
      </c>
      <c r="B57" s="54" t="s">
        <v>12531</v>
      </c>
      <c r="C57" s="54">
        <v>5391</v>
      </c>
      <c r="D57" s="54">
        <v>5606</v>
      </c>
      <c r="E57" s="54">
        <v>0</v>
      </c>
      <c r="F57" s="128" t="str">
        <f t="shared" si="0"/>
        <v>442520-19</v>
      </c>
      <c r="G57" s="128">
        <f t="shared" si="1"/>
        <v>5606</v>
      </c>
    </row>
    <row r="58" spans="1:7" x14ac:dyDescent="0.2">
      <c r="A58" s="108">
        <v>44253</v>
      </c>
      <c r="B58" s="54" t="s">
        <v>12531</v>
      </c>
      <c r="C58" s="54">
        <v>2644</v>
      </c>
      <c r="D58" s="54">
        <v>2721</v>
      </c>
      <c r="E58" s="54">
        <v>0</v>
      </c>
      <c r="F58" s="128" t="str">
        <f t="shared" si="0"/>
        <v>442530-19</v>
      </c>
      <c r="G58" s="128">
        <f t="shared" si="1"/>
        <v>2721</v>
      </c>
    </row>
    <row r="59" spans="1:7" x14ac:dyDescent="0.2">
      <c r="A59" s="108">
        <v>44254</v>
      </c>
      <c r="B59" s="54" t="s">
        <v>12531</v>
      </c>
      <c r="C59" s="54">
        <v>2525</v>
      </c>
      <c r="D59" s="54">
        <v>1960</v>
      </c>
      <c r="E59" s="54">
        <v>0</v>
      </c>
      <c r="F59" s="128" t="str">
        <f t="shared" si="0"/>
        <v>442540-19</v>
      </c>
      <c r="G59" s="128">
        <f t="shared" si="1"/>
        <v>1960</v>
      </c>
    </row>
    <row r="60" spans="1:7" x14ac:dyDescent="0.2">
      <c r="A60" s="108">
        <v>44255</v>
      </c>
      <c r="B60" s="54" t="s">
        <v>12531</v>
      </c>
      <c r="C60" s="54">
        <v>4824</v>
      </c>
      <c r="D60" s="54">
        <v>4939</v>
      </c>
      <c r="E60" s="54">
        <v>0</v>
      </c>
      <c r="F60" s="128" t="str">
        <f t="shared" si="0"/>
        <v>442550-19</v>
      </c>
      <c r="G60" s="128">
        <f t="shared" si="1"/>
        <v>4939</v>
      </c>
    </row>
    <row r="61" spans="1:7" x14ac:dyDescent="0.2">
      <c r="A61" s="108">
        <v>44256</v>
      </c>
      <c r="B61" s="54" t="s">
        <v>12531</v>
      </c>
      <c r="C61" s="54">
        <v>5063</v>
      </c>
      <c r="D61" s="54">
        <v>4921</v>
      </c>
      <c r="E61" s="54">
        <v>0</v>
      </c>
      <c r="F61" s="128" t="str">
        <f t="shared" si="0"/>
        <v>442560-19</v>
      </c>
      <c r="G61" s="128">
        <f t="shared" si="1"/>
        <v>4921</v>
      </c>
    </row>
    <row r="62" spans="1:7" x14ac:dyDescent="0.2">
      <c r="A62" s="108">
        <v>44257</v>
      </c>
      <c r="B62" s="54" t="s">
        <v>12531</v>
      </c>
      <c r="C62" s="54">
        <v>4275</v>
      </c>
      <c r="D62" s="54">
        <v>4861</v>
      </c>
      <c r="E62" s="54">
        <v>0</v>
      </c>
      <c r="F62" s="128" t="str">
        <f t="shared" si="0"/>
        <v>442570-19</v>
      </c>
      <c r="G62" s="128">
        <f t="shared" si="1"/>
        <v>4861</v>
      </c>
    </row>
    <row r="63" spans="1:7" x14ac:dyDescent="0.2">
      <c r="A63" s="108">
        <v>44258</v>
      </c>
      <c r="B63" s="54" t="s">
        <v>12531</v>
      </c>
      <c r="C63" s="54">
        <v>4849</v>
      </c>
      <c r="D63" s="54">
        <v>5082</v>
      </c>
      <c r="E63" s="54">
        <v>0</v>
      </c>
      <c r="F63" s="128" t="str">
        <f t="shared" si="0"/>
        <v>442580-19</v>
      </c>
      <c r="G63" s="128">
        <f t="shared" si="1"/>
        <v>5082</v>
      </c>
    </row>
    <row r="64" spans="1:7" x14ac:dyDescent="0.2">
      <c r="A64" s="108">
        <v>44259</v>
      </c>
      <c r="B64" s="54" t="s">
        <v>12531</v>
      </c>
      <c r="C64" s="54">
        <v>4452</v>
      </c>
      <c r="D64" s="54">
        <v>6138</v>
      </c>
      <c r="E64" s="54">
        <v>0</v>
      </c>
      <c r="F64" s="128" t="str">
        <f t="shared" si="0"/>
        <v>442590-19</v>
      </c>
      <c r="G64" s="128">
        <f t="shared" si="1"/>
        <v>6138</v>
      </c>
    </row>
    <row r="65" spans="1:7" x14ac:dyDescent="0.2">
      <c r="A65" s="108">
        <v>44260</v>
      </c>
      <c r="B65" s="54" t="s">
        <v>12531</v>
      </c>
      <c r="C65" s="54">
        <v>1759</v>
      </c>
      <c r="D65" s="54">
        <v>3008</v>
      </c>
      <c r="E65" s="54">
        <v>0</v>
      </c>
      <c r="F65" s="128" t="str">
        <f t="shared" si="0"/>
        <v>442600-19</v>
      </c>
      <c r="G65" s="128">
        <f t="shared" si="1"/>
        <v>3008</v>
      </c>
    </row>
    <row r="66" spans="1:7" x14ac:dyDescent="0.2">
      <c r="A66" s="108">
        <v>44261</v>
      </c>
      <c r="B66" s="54" t="s">
        <v>12531</v>
      </c>
      <c r="C66" s="54">
        <v>1443</v>
      </c>
      <c r="D66" s="54">
        <v>2099</v>
      </c>
      <c r="E66" s="54">
        <v>0</v>
      </c>
      <c r="F66" s="128" t="str">
        <f t="shared" si="0"/>
        <v>442610-19</v>
      </c>
      <c r="G66" s="128">
        <f t="shared" si="1"/>
        <v>2099</v>
      </c>
    </row>
    <row r="67" spans="1:7" x14ac:dyDescent="0.2">
      <c r="A67" s="108">
        <v>44262</v>
      </c>
      <c r="B67" s="54" t="s">
        <v>12531</v>
      </c>
      <c r="C67" s="54">
        <v>3870</v>
      </c>
      <c r="D67" s="54">
        <v>6524</v>
      </c>
      <c r="E67" s="54">
        <v>0</v>
      </c>
      <c r="F67" s="128" t="str">
        <f t="shared" ref="F67:F130" si="2">A67&amp;B67</f>
        <v>442620-19</v>
      </c>
      <c r="G67" s="128">
        <f t="shared" ref="G67:G130" si="3">IF(D67="&lt;15",15,D67)</f>
        <v>6524</v>
      </c>
    </row>
    <row r="68" spans="1:7" x14ac:dyDescent="0.2">
      <c r="A68" s="108">
        <v>44263</v>
      </c>
      <c r="B68" s="54" t="s">
        <v>12531</v>
      </c>
      <c r="C68" s="54">
        <v>3345</v>
      </c>
      <c r="D68" s="54">
        <v>6373</v>
      </c>
      <c r="E68" s="54">
        <v>0</v>
      </c>
      <c r="F68" s="128" t="str">
        <f t="shared" si="2"/>
        <v>442630-19</v>
      </c>
      <c r="G68" s="128">
        <f t="shared" si="3"/>
        <v>6373</v>
      </c>
    </row>
    <row r="69" spans="1:7" x14ac:dyDescent="0.2">
      <c r="A69" s="108">
        <v>44264</v>
      </c>
      <c r="B69" s="54" t="s">
        <v>12531</v>
      </c>
      <c r="C69" s="54">
        <v>3342</v>
      </c>
      <c r="D69" s="54">
        <v>7458</v>
      </c>
      <c r="E69" s="54">
        <v>0</v>
      </c>
      <c r="F69" s="128" t="str">
        <f t="shared" si="2"/>
        <v>442640-19</v>
      </c>
      <c r="G69" s="128">
        <f t="shared" si="3"/>
        <v>7458</v>
      </c>
    </row>
    <row r="70" spans="1:7" x14ac:dyDescent="0.2">
      <c r="A70" s="108">
        <v>44265</v>
      </c>
      <c r="B70" s="54" t="s">
        <v>12531</v>
      </c>
      <c r="C70" s="54">
        <v>3453</v>
      </c>
      <c r="D70" s="54">
        <v>5985</v>
      </c>
      <c r="E70" s="54">
        <v>0</v>
      </c>
      <c r="F70" s="128" t="str">
        <f t="shared" si="2"/>
        <v>442650-19</v>
      </c>
      <c r="G70" s="128">
        <f t="shared" si="3"/>
        <v>5985</v>
      </c>
    </row>
    <row r="71" spans="1:7" x14ac:dyDescent="0.2">
      <c r="A71" s="108">
        <v>44266</v>
      </c>
      <c r="B71" s="54" t="s">
        <v>12531</v>
      </c>
      <c r="C71" s="54">
        <v>3087</v>
      </c>
      <c r="D71" s="54">
        <v>6897</v>
      </c>
      <c r="E71" s="54">
        <v>0</v>
      </c>
      <c r="F71" s="128" t="str">
        <f t="shared" si="2"/>
        <v>442660-19</v>
      </c>
      <c r="G71" s="128">
        <f t="shared" si="3"/>
        <v>6897</v>
      </c>
    </row>
    <row r="72" spans="1:7" x14ac:dyDescent="0.2">
      <c r="A72" s="108">
        <v>44267</v>
      </c>
      <c r="B72" s="54" t="s">
        <v>12531</v>
      </c>
      <c r="C72" s="54">
        <v>1425</v>
      </c>
      <c r="D72" s="54">
        <v>4054</v>
      </c>
      <c r="E72" s="54">
        <v>0</v>
      </c>
      <c r="F72" s="128" t="str">
        <f t="shared" si="2"/>
        <v>442670-19</v>
      </c>
      <c r="G72" s="128">
        <f t="shared" si="3"/>
        <v>4054</v>
      </c>
    </row>
    <row r="73" spans="1:7" x14ac:dyDescent="0.2">
      <c r="A73" s="108">
        <v>44268</v>
      </c>
      <c r="B73" s="54" t="s">
        <v>12531</v>
      </c>
      <c r="C73" s="54">
        <v>1120</v>
      </c>
      <c r="D73" s="54">
        <v>2996</v>
      </c>
      <c r="E73" s="54">
        <v>0</v>
      </c>
      <c r="F73" s="128" t="str">
        <f t="shared" si="2"/>
        <v>442680-19</v>
      </c>
      <c r="G73" s="128">
        <f t="shared" si="3"/>
        <v>2996</v>
      </c>
    </row>
    <row r="74" spans="1:7" x14ac:dyDescent="0.2">
      <c r="A74" s="108">
        <v>44269</v>
      </c>
      <c r="B74" s="54" t="s">
        <v>12531</v>
      </c>
      <c r="C74" s="54">
        <v>2970</v>
      </c>
      <c r="D74" s="54">
        <v>7359</v>
      </c>
      <c r="E74" s="54">
        <v>0</v>
      </c>
      <c r="F74" s="128" t="str">
        <f t="shared" si="2"/>
        <v>442690-19</v>
      </c>
      <c r="G74" s="128">
        <f t="shared" si="3"/>
        <v>7359</v>
      </c>
    </row>
    <row r="75" spans="1:7" x14ac:dyDescent="0.2">
      <c r="A75" s="108">
        <v>44270</v>
      </c>
      <c r="B75" s="54" t="s">
        <v>12531</v>
      </c>
      <c r="C75" s="54">
        <v>2600</v>
      </c>
      <c r="D75" s="54">
        <v>8040</v>
      </c>
      <c r="E75" s="54">
        <v>0</v>
      </c>
      <c r="F75" s="128" t="str">
        <f t="shared" si="2"/>
        <v>442700-19</v>
      </c>
      <c r="G75" s="128">
        <f t="shared" si="3"/>
        <v>8040</v>
      </c>
    </row>
    <row r="76" spans="1:7" x14ac:dyDescent="0.2">
      <c r="A76" s="108">
        <v>44271</v>
      </c>
      <c r="B76" s="54" t="s">
        <v>12531</v>
      </c>
      <c r="C76" s="54">
        <v>2558</v>
      </c>
      <c r="D76" s="54">
        <v>7969</v>
      </c>
      <c r="E76" s="54">
        <v>0</v>
      </c>
      <c r="F76" s="128" t="str">
        <f t="shared" si="2"/>
        <v>442710-19</v>
      </c>
      <c r="G76" s="128">
        <f t="shared" si="3"/>
        <v>7969</v>
      </c>
    </row>
    <row r="77" spans="1:7" x14ac:dyDescent="0.2">
      <c r="A77" s="108">
        <v>44272</v>
      </c>
      <c r="B77" s="54" t="s">
        <v>12531</v>
      </c>
      <c r="C77" s="54">
        <v>2335</v>
      </c>
      <c r="D77" s="54">
        <v>6288</v>
      </c>
      <c r="E77" s="54">
        <v>0</v>
      </c>
      <c r="F77" s="128" t="str">
        <f t="shared" si="2"/>
        <v>442720-19</v>
      </c>
      <c r="G77" s="128">
        <f t="shared" si="3"/>
        <v>6288</v>
      </c>
    </row>
    <row r="78" spans="1:7" x14ac:dyDescent="0.2">
      <c r="A78" s="108">
        <v>44273</v>
      </c>
      <c r="B78" s="54" t="s">
        <v>12531</v>
      </c>
      <c r="C78" s="54">
        <v>2037</v>
      </c>
      <c r="D78" s="54">
        <v>5997</v>
      </c>
      <c r="E78" s="54">
        <v>0</v>
      </c>
      <c r="F78" s="128" t="str">
        <f t="shared" si="2"/>
        <v>442730-19</v>
      </c>
      <c r="G78" s="128">
        <f t="shared" si="3"/>
        <v>5997</v>
      </c>
    </row>
    <row r="79" spans="1:7" x14ac:dyDescent="0.2">
      <c r="A79" s="108">
        <v>44274</v>
      </c>
      <c r="B79" s="54" t="s">
        <v>12531</v>
      </c>
      <c r="C79" s="54">
        <v>808</v>
      </c>
      <c r="D79" s="54">
        <v>2684</v>
      </c>
      <c r="E79" s="54">
        <v>0</v>
      </c>
      <c r="F79" s="128" t="str">
        <f t="shared" si="2"/>
        <v>442740-19</v>
      </c>
      <c r="G79" s="128">
        <f t="shared" si="3"/>
        <v>2684</v>
      </c>
    </row>
    <row r="80" spans="1:7" x14ac:dyDescent="0.2">
      <c r="A80" s="108">
        <v>44275</v>
      </c>
      <c r="B80" s="54" t="s">
        <v>12531</v>
      </c>
      <c r="C80" s="54">
        <v>716</v>
      </c>
      <c r="D80" s="54">
        <v>2067</v>
      </c>
      <c r="E80" s="54">
        <v>0</v>
      </c>
      <c r="F80" s="128" t="str">
        <f t="shared" si="2"/>
        <v>442750-19</v>
      </c>
      <c r="G80" s="128">
        <f t="shared" si="3"/>
        <v>2067</v>
      </c>
    </row>
    <row r="81" spans="1:7" x14ac:dyDescent="0.2">
      <c r="A81" s="108">
        <v>44276</v>
      </c>
      <c r="B81" s="54" t="s">
        <v>12531</v>
      </c>
      <c r="C81" s="54">
        <v>1751</v>
      </c>
      <c r="D81" s="54">
        <v>4540</v>
      </c>
      <c r="E81" s="54">
        <v>0</v>
      </c>
      <c r="F81" s="128" t="str">
        <f t="shared" si="2"/>
        <v>442760-19</v>
      </c>
      <c r="G81" s="128">
        <f t="shared" si="3"/>
        <v>4540</v>
      </c>
    </row>
    <row r="82" spans="1:7" x14ac:dyDescent="0.2">
      <c r="A82" s="108">
        <v>44277</v>
      </c>
      <c r="B82" s="54" t="s">
        <v>12531</v>
      </c>
      <c r="C82" s="54">
        <v>1681</v>
      </c>
      <c r="D82" s="54">
        <v>4593</v>
      </c>
      <c r="E82" s="54">
        <v>0</v>
      </c>
      <c r="F82" s="128" t="str">
        <f t="shared" si="2"/>
        <v>442770-19</v>
      </c>
      <c r="G82" s="128">
        <f t="shared" si="3"/>
        <v>4593</v>
      </c>
    </row>
    <row r="83" spans="1:7" x14ac:dyDescent="0.2">
      <c r="A83" s="108">
        <v>44278</v>
      </c>
      <c r="B83" s="54" t="s">
        <v>12531</v>
      </c>
      <c r="C83" s="54">
        <v>311</v>
      </c>
      <c r="D83" s="54">
        <v>823</v>
      </c>
      <c r="E83" s="54">
        <v>0</v>
      </c>
      <c r="F83" s="128" t="str">
        <f t="shared" si="2"/>
        <v>442780-19</v>
      </c>
      <c r="G83" s="128">
        <f t="shared" si="3"/>
        <v>823</v>
      </c>
    </row>
    <row r="84" spans="1:7" x14ac:dyDescent="0.2">
      <c r="A84" s="108">
        <v>44279</v>
      </c>
      <c r="B84" s="54" t="s">
        <v>12531</v>
      </c>
      <c r="C84" s="54">
        <v>1370</v>
      </c>
      <c r="D84" s="54">
        <v>5295</v>
      </c>
      <c r="E84" s="54">
        <v>0</v>
      </c>
      <c r="F84" s="128" t="str">
        <f t="shared" si="2"/>
        <v>442790-19</v>
      </c>
      <c r="G84" s="128">
        <f t="shared" si="3"/>
        <v>5295</v>
      </c>
    </row>
    <row r="85" spans="1:7" x14ac:dyDescent="0.2">
      <c r="A85" s="108">
        <v>44280</v>
      </c>
      <c r="B85" s="54" t="s">
        <v>12531</v>
      </c>
      <c r="C85" s="54">
        <v>1248</v>
      </c>
      <c r="D85" s="54">
        <v>4311</v>
      </c>
      <c r="E85" s="54">
        <v>0</v>
      </c>
      <c r="F85" s="128" t="str">
        <f t="shared" si="2"/>
        <v>442800-19</v>
      </c>
      <c r="G85" s="128">
        <f t="shared" si="3"/>
        <v>4311</v>
      </c>
    </row>
    <row r="86" spans="1:7" x14ac:dyDescent="0.2">
      <c r="A86" s="108">
        <v>44281</v>
      </c>
      <c r="B86" s="54" t="s">
        <v>12531</v>
      </c>
      <c r="C86" s="54">
        <v>449</v>
      </c>
      <c r="D86" s="54">
        <v>1530</v>
      </c>
      <c r="E86" s="54">
        <v>0</v>
      </c>
      <c r="F86" s="128" t="str">
        <f t="shared" si="2"/>
        <v>442810-19</v>
      </c>
      <c r="G86" s="128">
        <f t="shared" si="3"/>
        <v>1530</v>
      </c>
    </row>
    <row r="87" spans="1:7" x14ac:dyDescent="0.2">
      <c r="A87" s="108">
        <v>44282</v>
      </c>
      <c r="B87" s="54" t="s">
        <v>12531</v>
      </c>
      <c r="C87" s="54">
        <v>253</v>
      </c>
      <c r="D87" s="54">
        <v>543</v>
      </c>
      <c r="E87" s="54">
        <v>0</v>
      </c>
      <c r="F87" s="128" t="str">
        <f t="shared" si="2"/>
        <v>442820-19</v>
      </c>
      <c r="G87" s="128">
        <f t="shared" si="3"/>
        <v>543</v>
      </c>
    </row>
    <row r="88" spans="1:7" x14ac:dyDescent="0.2">
      <c r="A88" s="108">
        <v>44283</v>
      </c>
      <c r="B88" s="54" t="s">
        <v>12531</v>
      </c>
      <c r="C88" s="54">
        <v>284</v>
      </c>
      <c r="D88" s="54">
        <v>678</v>
      </c>
      <c r="E88" s="54">
        <v>0</v>
      </c>
      <c r="F88" s="128" t="str">
        <f t="shared" si="2"/>
        <v>442830-19</v>
      </c>
      <c r="G88" s="128">
        <f t="shared" si="3"/>
        <v>678</v>
      </c>
    </row>
    <row r="89" spans="1:7" x14ac:dyDescent="0.2">
      <c r="A89" s="108">
        <v>44284</v>
      </c>
      <c r="B89" s="54" t="s">
        <v>12531</v>
      </c>
      <c r="C89" s="54">
        <v>902</v>
      </c>
      <c r="D89" s="54">
        <v>3640</v>
      </c>
      <c r="E89" s="54">
        <v>0</v>
      </c>
      <c r="F89" s="128" t="str">
        <f t="shared" si="2"/>
        <v>442840-19</v>
      </c>
      <c r="G89" s="128">
        <f t="shared" si="3"/>
        <v>3640</v>
      </c>
    </row>
    <row r="90" spans="1:7" x14ac:dyDescent="0.2">
      <c r="A90" s="108">
        <v>44285</v>
      </c>
      <c r="B90" s="54" t="s">
        <v>12531</v>
      </c>
      <c r="C90" s="54">
        <v>1106</v>
      </c>
      <c r="D90" s="54">
        <v>2828</v>
      </c>
      <c r="E90" s="54">
        <v>0</v>
      </c>
      <c r="F90" s="128" t="str">
        <f t="shared" si="2"/>
        <v>442850-19</v>
      </c>
      <c r="G90" s="128">
        <f t="shared" si="3"/>
        <v>2828</v>
      </c>
    </row>
    <row r="91" spans="1:7" x14ac:dyDescent="0.2">
      <c r="A91" s="108">
        <v>44286</v>
      </c>
      <c r="B91" s="54" t="s">
        <v>12531</v>
      </c>
      <c r="C91" s="54">
        <v>996</v>
      </c>
      <c r="D91" s="54">
        <v>2312</v>
      </c>
      <c r="E91" s="54">
        <v>0</v>
      </c>
      <c r="F91" s="128" t="str">
        <f t="shared" si="2"/>
        <v>442860-19</v>
      </c>
      <c r="G91" s="128">
        <f t="shared" si="3"/>
        <v>2312</v>
      </c>
    </row>
    <row r="92" spans="1:7" x14ac:dyDescent="0.2">
      <c r="A92" s="108">
        <v>44287</v>
      </c>
      <c r="B92" s="54" t="s">
        <v>12531</v>
      </c>
      <c r="C92" s="54">
        <v>1104</v>
      </c>
      <c r="D92" s="54">
        <v>2362</v>
      </c>
      <c r="E92" s="54">
        <v>0</v>
      </c>
      <c r="F92" s="128" t="str">
        <f t="shared" si="2"/>
        <v>442870-19</v>
      </c>
      <c r="G92" s="128">
        <f t="shared" si="3"/>
        <v>2362</v>
      </c>
    </row>
    <row r="93" spans="1:7" x14ac:dyDescent="0.2">
      <c r="A93" s="108">
        <v>44288</v>
      </c>
      <c r="B93" s="54" t="s">
        <v>12531</v>
      </c>
      <c r="C93" s="54">
        <v>319</v>
      </c>
      <c r="D93" s="54">
        <v>903</v>
      </c>
      <c r="E93" s="54">
        <v>0</v>
      </c>
      <c r="F93" s="128" t="str">
        <f t="shared" si="2"/>
        <v>442880-19</v>
      </c>
      <c r="G93" s="128">
        <f t="shared" si="3"/>
        <v>903</v>
      </c>
    </row>
    <row r="94" spans="1:7" x14ac:dyDescent="0.2">
      <c r="A94" s="108">
        <v>44289</v>
      </c>
      <c r="B94" s="54" t="s">
        <v>12531</v>
      </c>
      <c r="C94" s="54">
        <v>206</v>
      </c>
      <c r="D94" s="54">
        <v>385</v>
      </c>
      <c r="E94" s="54">
        <v>0</v>
      </c>
      <c r="F94" s="128" t="str">
        <f t="shared" si="2"/>
        <v>442890-19</v>
      </c>
      <c r="G94" s="128">
        <f t="shared" si="3"/>
        <v>385</v>
      </c>
    </row>
    <row r="95" spans="1:7" x14ac:dyDescent="0.2">
      <c r="A95" s="108">
        <v>44290</v>
      </c>
      <c r="B95" s="54" t="s">
        <v>12531</v>
      </c>
      <c r="C95" s="54">
        <v>1274</v>
      </c>
      <c r="D95" s="54">
        <v>2989</v>
      </c>
      <c r="E95" s="54">
        <v>0</v>
      </c>
      <c r="F95" s="128" t="str">
        <f t="shared" si="2"/>
        <v>442900-19</v>
      </c>
      <c r="G95" s="128">
        <f t="shared" si="3"/>
        <v>2989</v>
      </c>
    </row>
    <row r="96" spans="1:7" x14ac:dyDescent="0.2">
      <c r="A96" s="108">
        <v>44291</v>
      </c>
      <c r="B96" s="54" t="s">
        <v>12531</v>
      </c>
      <c r="C96" s="54">
        <v>1488</v>
      </c>
      <c r="D96" s="54">
        <v>3115</v>
      </c>
      <c r="E96" s="54">
        <v>0</v>
      </c>
      <c r="F96" s="128" t="str">
        <f t="shared" si="2"/>
        <v>442910-19</v>
      </c>
      <c r="G96" s="128">
        <f t="shared" si="3"/>
        <v>3115</v>
      </c>
    </row>
    <row r="97" spans="1:7" x14ac:dyDescent="0.2">
      <c r="A97" s="108">
        <v>44292</v>
      </c>
      <c r="B97" s="54" t="s">
        <v>12531</v>
      </c>
      <c r="C97" s="54">
        <v>1166</v>
      </c>
      <c r="D97" s="54">
        <v>2194</v>
      </c>
      <c r="E97" s="54">
        <v>0</v>
      </c>
      <c r="F97" s="128" t="str">
        <f t="shared" si="2"/>
        <v>442920-19</v>
      </c>
      <c r="G97" s="128">
        <f t="shared" si="3"/>
        <v>2194</v>
      </c>
    </row>
    <row r="98" spans="1:7" x14ac:dyDescent="0.2">
      <c r="A98" s="108">
        <v>44293</v>
      </c>
      <c r="B98" s="54" t="s">
        <v>12531</v>
      </c>
      <c r="C98" s="54">
        <v>1195</v>
      </c>
      <c r="D98" s="54">
        <v>2108</v>
      </c>
      <c r="E98" s="54">
        <v>0</v>
      </c>
      <c r="F98" s="128" t="str">
        <f t="shared" si="2"/>
        <v>442930-19</v>
      </c>
      <c r="G98" s="128">
        <f t="shared" si="3"/>
        <v>2108</v>
      </c>
    </row>
    <row r="99" spans="1:7" x14ac:dyDescent="0.2">
      <c r="A99" s="108">
        <v>44294</v>
      </c>
      <c r="B99" s="54" t="s">
        <v>12531</v>
      </c>
      <c r="C99" s="54">
        <v>1216</v>
      </c>
      <c r="D99" s="54">
        <v>2089</v>
      </c>
      <c r="E99" s="54">
        <v>0</v>
      </c>
      <c r="F99" s="128" t="str">
        <f t="shared" si="2"/>
        <v>442940-19</v>
      </c>
      <c r="G99" s="128">
        <f t="shared" si="3"/>
        <v>2089</v>
      </c>
    </row>
    <row r="100" spans="1:7" x14ac:dyDescent="0.2">
      <c r="A100" s="108">
        <v>44295</v>
      </c>
      <c r="B100" s="54" t="s">
        <v>12531</v>
      </c>
      <c r="C100" s="54">
        <v>444</v>
      </c>
      <c r="D100" s="54">
        <v>757</v>
      </c>
      <c r="E100" s="54">
        <v>0</v>
      </c>
      <c r="F100" s="128" t="str">
        <f t="shared" si="2"/>
        <v>442950-19</v>
      </c>
      <c r="G100" s="128">
        <f t="shared" si="3"/>
        <v>757</v>
      </c>
    </row>
    <row r="101" spans="1:7" x14ac:dyDescent="0.2">
      <c r="A101" s="108">
        <v>44296</v>
      </c>
      <c r="B101" s="54" t="s">
        <v>12531</v>
      </c>
      <c r="C101" s="54">
        <v>193</v>
      </c>
      <c r="D101" s="54">
        <v>491</v>
      </c>
      <c r="E101" s="54">
        <v>0</v>
      </c>
      <c r="F101" s="128" t="str">
        <f t="shared" si="2"/>
        <v>442960-19</v>
      </c>
      <c r="G101" s="128">
        <f t="shared" si="3"/>
        <v>491</v>
      </c>
    </row>
    <row r="102" spans="1:7" x14ac:dyDescent="0.2">
      <c r="A102" s="108">
        <v>44297</v>
      </c>
      <c r="B102" s="54" t="s">
        <v>12531</v>
      </c>
      <c r="C102" s="54">
        <v>1271</v>
      </c>
      <c r="D102" s="54">
        <v>2012</v>
      </c>
      <c r="E102" s="54">
        <v>0</v>
      </c>
      <c r="F102" s="128" t="str">
        <f t="shared" si="2"/>
        <v>442970-19</v>
      </c>
      <c r="G102" s="128">
        <f t="shared" si="3"/>
        <v>2012</v>
      </c>
    </row>
    <row r="103" spans="1:7" x14ac:dyDescent="0.2">
      <c r="A103" s="108">
        <v>44298</v>
      </c>
      <c r="B103" s="54" t="s">
        <v>12531</v>
      </c>
      <c r="C103" s="54">
        <v>1339</v>
      </c>
      <c r="D103" s="54">
        <v>1743</v>
      </c>
      <c r="E103" s="54">
        <v>0</v>
      </c>
      <c r="F103" s="128" t="str">
        <f t="shared" si="2"/>
        <v>442980-19</v>
      </c>
      <c r="G103" s="128">
        <f t="shared" si="3"/>
        <v>1743</v>
      </c>
    </row>
    <row r="104" spans="1:7" x14ac:dyDescent="0.2">
      <c r="A104" s="108">
        <v>44299</v>
      </c>
      <c r="B104" s="54" t="s">
        <v>12531</v>
      </c>
      <c r="C104" s="54">
        <v>652</v>
      </c>
      <c r="D104" s="54">
        <v>562</v>
      </c>
      <c r="E104" s="54">
        <v>0</v>
      </c>
      <c r="F104" s="128" t="str">
        <f t="shared" si="2"/>
        <v>442990-19</v>
      </c>
      <c r="G104" s="128">
        <f t="shared" si="3"/>
        <v>562</v>
      </c>
    </row>
    <row r="105" spans="1:7" x14ac:dyDescent="0.2">
      <c r="A105" s="108">
        <v>44300</v>
      </c>
      <c r="B105" s="54" t="s">
        <v>12531</v>
      </c>
      <c r="C105" s="54">
        <v>373</v>
      </c>
      <c r="D105" s="54">
        <v>583</v>
      </c>
      <c r="E105" s="54">
        <v>0</v>
      </c>
      <c r="F105" s="128" t="str">
        <f t="shared" si="2"/>
        <v>443000-19</v>
      </c>
      <c r="G105" s="128">
        <f t="shared" si="3"/>
        <v>583</v>
      </c>
    </row>
    <row r="106" spans="1:7" x14ac:dyDescent="0.2">
      <c r="A106" s="108">
        <v>44301</v>
      </c>
      <c r="B106" s="54" t="s">
        <v>12531</v>
      </c>
      <c r="C106" s="54">
        <v>42</v>
      </c>
      <c r="D106" s="54">
        <v>50</v>
      </c>
      <c r="E106" s="54">
        <v>0</v>
      </c>
      <c r="F106" s="128" t="str">
        <f t="shared" si="2"/>
        <v>443010-19</v>
      </c>
      <c r="G106" s="128">
        <f t="shared" si="3"/>
        <v>50</v>
      </c>
    </row>
    <row r="107" spans="1:7" x14ac:dyDescent="0.2">
      <c r="A107" s="108">
        <v>44302</v>
      </c>
      <c r="B107" s="54" t="s">
        <v>12531</v>
      </c>
      <c r="C107" s="54">
        <v>430</v>
      </c>
      <c r="D107" s="54">
        <v>779</v>
      </c>
      <c r="E107" s="54">
        <v>0</v>
      </c>
      <c r="F107" s="128" t="str">
        <f t="shared" si="2"/>
        <v>443020-19</v>
      </c>
      <c r="G107" s="128">
        <f t="shared" si="3"/>
        <v>779</v>
      </c>
    </row>
    <row r="108" spans="1:7" x14ac:dyDescent="0.2">
      <c r="A108" s="108">
        <v>44303</v>
      </c>
      <c r="B108" s="54" t="s">
        <v>12531</v>
      </c>
      <c r="C108" s="54">
        <v>80</v>
      </c>
      <c r="D108" s="54">
        <v>268</v>
      </c>
      <c r="E108" s="54">
        <v>0</v>
      </c>
      <c r="F108" s="128" t="str">
        <f t="shared" si="2"/>
        <v>443030-19</v>
      </c>
      <c r="G108" s="128">
        <f t="shared" si="3"/>
        <v>268</v>
      </c>
    </row>
    <row r="109" spans="1:7" x14ac:dyDescent="0.2">
      <c r="A109" s="108">
        <v>44304</v>
      </c>
      <c r="B109" s="54" t="s">
        <v>12531</v>
      </c>
      <c r="C109" s="54">
        <v>1081</v>
      </c>
      <c r="D109" s="54">
        <v>976</v>
      </c>
      <c r="E109" s="54">
        <v>0</v>
      </c>
      <c r="F109" s="128" t="str">
        <f t="shared" si="2"/>
        <v>443040-19</v>
      </c>
      <c r="G109" s="128">
        <f t="shared" si="3"/>
        <v>976</v>
      </c>
    </row>
    <row r="110" spans="1:7" x14ac:dyDescent="0.2">
      <c r="A110" s="108">
        <v>44305</v>
      </c>
      <c r="B110" s="54" t="s">
        <v>12531</v>
      </c>
      <c r="C110" s="54">
        <v>947</v>
      </c>
      <c r="D110" s="54">
        <v>893</v>
      </c>
      <c r="E110" s="54">
        <v>0</v>
      </c>
      <c r="F110" s="128" t="str">
        <f t="shared" si="2"/>
        <v>443050-19</v>
      </c>
      <c r="G110" s="128">
        <f t="shared" si="3"/>
        <v>893</v>
      </c>
    </row>
    <row r="111" spans="1:7" x14ac:dyDescent="0.2">
      <c r="A111" s="108">
        <v>44306</v>
      </c>
      <c r="B111" s="54" t="s">
        <v>12531</v>
      </c>
      <c r="C111" s="54">
        <v>819</v>
      </c>
      <c r="D111" s="54">
        <v>817</v>
      </c>
      <c r="E111" s="54">
        <v>0</v>
      </c>
      <c r="F111" s="128" t="str">
        <f t="shared" si="2"/>
        <v>443060-19</v>
      </c>
      <c r="G111" s="128">
        <f t="shared" si="3"/>
        <v>817</v>
      </c>
    </row>
    <row r="112" spans="1:7" x14ac:dyDescent="0.2">
      <c r="A112" s="108">
        <v>44307</v>
      </c>
      <c r="B112" s="54" t="s">
        <v>12531</v>
      </c>
      <c r="C112" s="54">
        <v>815</v>
      </c>
      <c r="D112" s="54">
        <v>872</v>
      </c>
      <c r="E112" s="54">
        <v>0</v>
      </c>
      <c r="F112" s="128" t="str">
        <f t="shared" si="2"/>
        <v>443070-19</v>
      </c>
      <c r="G112" s="128">
        <f t="shared" si="3"/>
        <v>872</v>
      </c>
    </row>
    <row r="113" spans="1:7" x14ac:dyDescent="0.2">
      <c r="A113" s="108">
        <v>44308</v>
      </c>
      <c r="B113" s="54" t="s">
        <v>12531</v>
      </c>
      <c r="C113" s="54">
        <v>751</v>
      </c>
      <c r="D113" s="54">
        <v>944</v>
      </c>
      <c r="E113" s="54">
        <v>0</v>
      </c>
      <c r="F113" s="128" t="str">
        <f t="shared" si="2"/>
        <v>443080-19</v>
      </c>
      <c r="G113" s="128">
        <f t="shared" si="3"/>
        <v>944</v>
      </c>
    </row>
    <row r="114" spans="1:7" x14ac:dyDescent="0.2">
      <c r="A114" s="108">
        <v>44309</v>
      </c>
      <c r="B114" s="54" t="s">
        <v>12531</v>
      </c>
      <c r="C114" s="54">
        <v>398</v>
      </c>
      <c r="D114" s="54">
        <v>451</v>
      </c>
      <c r="E114" s="54">
        <v>0</v>
      </c>
      <c r="F114" s="128" t="str">
        <f t="shared" si="2"/>
        <v>443090-19</v>
      </c>
      <c r="G114" s="128">
        <f t="shared" si="3"/>
        <v>451</v>
      </c>
    </row>
    <row r="115" spans="1:7" x14ac:dyDescent="0.2">
      <c r="A115" s="108">
        <v>44310</v>
      </c>
      <c r="B115" s="54" t="s">
        <v>12531</v>
      </c>
      <c r="C115" s="54">
        <v>109</v>
      </c>
      <c r="D115" s="54">
        <v>177</v>
      </c>
      <c r="E115" s="54">
        <v>0</v>
      </c>
      <c r="F115" s="128" t="str">
        <f t="shared" si="2"/>
        <v>443100-19</v>
      </c>
      <c r="G115" s="128">
        <f t="shared" si="3"/>
        <v>177</v>
      </c>
    </row>
    <row r="116" spans="1:7" x14ac:dyDescent="0.2">
      <c r="A116" s="108">
        <v>44311</v>
      </c>
      <c r="B116" s="54" t="s">
        <v>12531</v>
      </c>
      <c r="C116" s="54">
        <v>611</v>
      </c>
      <c r="D116" s="54">
        <v>892</v>
      </c>
      <c r="E116" s="54">
        <v>0</v>
      </c>
      <c r="F116" s="128" t="str">
        <f t="shared" si="2"/>
        <v>443110-19</v>
      </c>
      <c r="G116" s="128">
        <f t="shared" si="3"/>
        <v>892</v>
      </c>
    </row>
    <row r="117" spans="1:7" x14ac:dyDescent="0.2">
      <c r="A117" s="108">
        <v>44312</v>
      </c>
      <c r="B117" s="54" t="s">
        <v>12531</v>
      </c>
      <c r="C117" s="54">
        <v>856</v>
      </c>
      <c r="D117" s="54">
        <v>1165</v>
      </c>
      <c r="E117" s="54">
        <v>0</v>
      </c>
      <c r="F117" s="128" t="str">
        <f t="shared" si="2"/>
        <v>443120-19</v>
      </c>
      <c r="G117" s="128">
        <f t="shared" si="3"/>
        <v>1165</v>
      </c>
    </row>
    <row r="118" spans="1:7" x14ac:dyDescent="0.2">
      <c r="A118" s="108">
        <v>44313</v>
      </c>
      <c r="B118" s="54" t="s">
        <v>12531</v>
      </c>
      <c r="C118" s="54">
        <v>638</v>
      </c>
      <c r="D118" s="54">
        <v>844</v>
      </c>
      <c r="E118" s="54">
        <v>0</v>
      </c>
      <c r="F118" s="128" t="str">
        <f t="shared" si="2"/>
        <v>443130-19</v>
      </c>
      <c r="G118" s="128">
        <f t="shared" si="3"/>
        <v>844</v>
      </c>
    </row>
    <row r="119" spans="1:7" x14ac:dyDescent="0.2">
      <c r="A119" s="108">
        <v>44314</v>
      </c>
      <c r="B119" s="54" t="s">
        <v>12531</v>
      </c>
      <c r="C119" s="54">
        <v>643</v>
      </c>
      <c r="D119" s="54">
        <v>1041</v>
      </c>
      <c r="E119" s="54">
        <v>0</v>
      </c>
      <c r="F119" s="128" t="str">
        <f t="shared" si="2"/>
        <v>443140-19</v>
      </c>
      <c r="G119" s="128">
        <f t="shared" si="3"/>
        <v>1041</v>
      </c>
    </row>
    <row r="120" spans="1:7" x14ac:dyDescent="0.2">
      <c r="A120" s="108">
        <v>44315</v>
      </c>
      <c r="B120" s="54" t="s">
        <v>12531</v>
      </c>
      <c r="C120" s="54">
        <v>561</v>
      </c>
      <c r="D120" s="54">
        <v>927</v>
      </c>
      <c r="E120" s="54">
        <v>0</v>
      </c>
      <c r="F120" s="128" t="str">
        <f t="shared" si="2"/>
        <v>443150-19</v>
      </c>
      <c r="G120" s="128">
        <f t="shared" si="3"/>
        <v>927</v>
      </c>
    </row>
    <row r="121" spans="1:7" x14ac:dyDescent="0.2">
      <c r="A121" s="108">
        <v>44316</v>
      </c>
      <c r="B121" s="54" t="s">
        <v>12531</v>
      </c>
      <c r="C121" s="54">
        <v>241</v>
      </c>
      <c r="D121" s="54">
        <v>393</v>
      </c>
      <c r="E121" s="54">
        <v>0</v>
      </c>
      <c r="F121" s="128" t="str">
        <f t="shared" si="2"/>
        <v>443160-19</v>
      </c>
      <c r="G121" s="128">
        <f t="shared" si="3"/>
        <v>393</v>
      </c>
    </row>
    <row r="122" spans="1:7" x14ac:dyDescent="0.2">
      <c r="A122" s="108">
        <v>44317</v>
      </c>
      <c r="B122" s="54" t="s">
        <v>12531</v>
      </c>
      <c r="C122" s="54">
        <v>47</v>
      </c>
      <c r="D122" s="54">
        <v>110</v>
      </c>
      <c r="E122" s="54">
        <v>0</v>
      </c>
      <c r="F122" s="128" t="str">
        <f t="shared" si="2"/>
        <v>443170-19</v>
      </c>
      <c r="G122" s="128">
        <f t="shared" si="3"/>
        <v>110</v>
      </c>
    </row>
    <row r="123" spans="1:7" x14ac:dyDescent="0.2">
      <c r="A123" s="108">
        <v>44318</v>
      </c>
      <c r="B123" s="54" t="s">
        <v>12531</v>
      </c>
      <c r="C123" s="54">
        <v>511</v>
      </c>
      <c r="D123" s="54">
        <v>931</v>
      </c>
      <c r="E123" s="54">
        <v>0</v>
      </c>
      <c r="F123" s="128" t="str">
        <f t="shared" si="2"/>
        <v>443180-19</v>
      </c>
      <c r="G123" s="128">
        <f t="shared" si="3"/>
        <v>931</v>
      </c>
    </row>
    <row r="124" spans="1:7" x14ac:dyDescent="0.2">
      <c r="A124" s="108">
        <v>44319</v>
      </c>
      <c r="B124" s="54" t="s">
        <v>12531</v>
      </c>
      <c r="C124" s="54">
        <v>525</v>
      </c>
      <c r="D124" s="54">
        <v>787</v>
      </c>
      <c r="E124" s="54">
        <v>0</v>
      </c>
      <c r="F124" s="128" t="str">
        <f t="shared" si="2"/>
        <v>443190-19</v>
      </c>
      <c r="G124" s="128">
        <f t="shared" si="3"/>
        <v>787</v>
      </c>
    </row>
    <row r="125" spans="1:7" x14ac:dyDescent="0.2">
      <c r="A125" s="108">
        <v>44320</v>
      </c>
      <c r="B125" s="54" t="s">
        <v>12531</v>
      </c>
      <c r="C125" s="54">
        <v>438</v>
      </c>
      <c r="D125" s="54">
        <v>608</v>
      </c>
      <c r="E125" s="54">
        <v>0</v>
      </c>
      <c r="F125" s="128" t="str">
        <f t="shared" si="2"/>
        <v>443200-19</v>
      </c>
      <c r="G125" s="128">
        <f t="shared" si="3"/>
        <v>608</v>
      </c>
    </row>
    <row r="126" spans="1:7" x14ac:dyDescent="0.2">
      <c r="A126" s="108">
        <v>44321</v>
      </c>
      <c r="B126" s="54" t="s">
        <v>12531</v>
      </c>
      <c r="C126" s="54">
        <v>497</v>
      </c>
      <c r="D126" s="54">
        <v>542</v>
      </c>
      <c r="E126" s="54">
        <v>0</v>
      </c>
      <c r="F126" s="128" t="str">
        <f t="shared" si="2"/>
        <v>443210-19</v>
      </c>
      <c r="G126" s="128">
        <f t="shared" si="3"/>
        <v>542</v>
      </c>
    </row>
    <row r="127" spans="1:7" x14ac:dyDescent="0.2">
      <c r="A127" s="108">
        <v>44322</v>
      </c>
      <c r="B127" s="54" t="s">
        <v>12531</v>
      </c>
      <c r="C127" s="54">
        <v>552</v>
      </c>
      <c r="D127" s="54">
        <v>480</v>
      </c>
      <c r="E127" s="54">
        <v>0</v>
      </c>
      <c r="F127" s="128" t="str">
        <f t="shared" si="2"/>
        <v>443220-19</v>
      </c>
      <c r="G127" s="128">
        <f t="shared" si="3"/>
        <v>480</v>
      </c>
    </row>
    <row r="128" spans="1:7" x14ac:dyDescent="0.2">
      <c r="A128" s="108">
        <v>44323</v>
      </c>
      <c r="B128" s="54" t="s">
        <v>12531</v>
      </c>
      <c r="C128" s="54">
        <v>206</v>
      </c>
      <c r="D128" s="54">
        <v>302</v>
      </c>
      <c r="E128" s="54">
        <v>0</v>
      </c>
      <c r="F128" s="128" t="str">
        <f t="shared" si="2"/>
        <v>443230-19</v>
      </c>
      <c r="G128" s="128">
        <f t="shared" si="3"/>
        <v>302</v>
      </c>
    </row>
    <row r="129" spans="1:7" x14ac:dyDescent="0.2">
      <c r="A129" s="108">
        <v>44324</v>
      </c>
      <c r="B129" s="54" t="s">
        <v>12531</v>
      </c>
      <c r="C129" s="54">
        <v>25</v>
      </c>
      <c r="D129" s="54">
        <v>46</v>
      </c>
      <c r="E129" s="54">
        <v>0</v>
      </c>
      <c r="F129" s="128" t="str">
        <f t="shared" si="2"/>
        <v>443240-19</v>
      </c>
      <c r="G129" s="128">
        <f t="shared" si="3"/>
        <v>46</v>
      </c>
    </row>
    <row r="130" spans="1:7" x14ac:dyDescent="0.2">
      <c r="A130" s="108">
        <v>44325</v>
      </c>
      <c r="B130" s="54" t="s">
        <v>12531</v>
      </c>
      <c r="C130" s="54">
        <v>434</v>
      </c>
      <c r="D130" s="54">
        <v>690</v>
      </c>
      <c r="E130" s="54">
        <v>0</v>
      </c>
      <c r="F130" s="128" t="str">
        <f t="shared" si="2"/>
        <v>443250-19</v>
      </c>
      <c r="G130" s="128">
        <f t="shared" si="3"/>
        <v>690</v>
      </c>
    </row>
    <row r="131" spans="1:7" x14ac:dyDescent="0.2">
      <c r="A131" s="108">
        <v>44326</v>
      </c>
      <c r="B131" s="54" t="s">
        <v>12531</v>
      </c>
      <c r="C131" s="54">
        <v>398</v>
      </c>
      <c r="D131" s="54">
        <v>695</v>
      </c>
      <c r="E131" s="54">
        <v>0</v>
      </c>
      <c r="F131" s="128" t="str">
        <f t="shared" ref="F131:F194" si="4">A131&amp;B131</f>
        <v>443260-19</v>
      </c>
      <c r="G131" s="128">
        <f t="shared" ref="G131:G194" si="5">IF(D131="&lt;15",15,D131)</f>
        <v>695</v>
      </c>
    </row>
    <row r="132" spans="1:7" x14ac:dyDescent="0.2">
      <c r="A132" s="108">
        <v>44327</v>
      </c>
      <c r="B132" s="54" t="s">
        <v>12531</v>
      </c>
      <c r="C132" s="54">
        <v>388</v>
      </c>
      <c r="D132" s="54">
        <v>479</v>
      </c>
      <c r="E132" s="54">
        <v>0</v>
      </c>
      <c r="F132" s="128" t="str">
        <f t="shared" si="4"/>
        <v>443270-19</v>
      </c>
      <c r="G132" s="128">
        <f t="shared" si="5"/>
        <v>479</v>
      </c>
    </row>
    <row r="133" spans="1:7" x14ac:dyDescent="0.2">
      <c r="A133" s="108">
        <v>44328</v>
      </c>
      <c r="B133" s="54" t="s">
        <v>12531</v>
      </c>
      <c r="C133" s="54">
        <v>198</v>
      </c>
      <c r="D133" s="54">
        <v>500</v>
      </c>
      <c r="E133" s="54">
        <v>0</v>
      </c>
      <c r="F133" s="128" t="str">
        <f t="shared" si="4"/>
        <v>443280-19</v>
      </c>
      <c r="G133" s="128">
        <f t="shared" si="5"/>
        <v>500</v>
      </c>
    </row>
    <row r="134" spans="1:7" x14ac:dyDescent="0.2">
      <c r="A134" s="108">
        <v>44329</v>
      </c>
      <c r="B134" s="54" t="s">
        <v>12531</v>
      </c>
      <c r="C134" s="54">
        <v>301</v>
      </c>
      <c r="D134" s="54">
        <v>653</v>
      </c>
      <c r="E134" s="54">
        <v>0</v>
      </c>
      <c r="F134" s="128" t="str">
        <f t="shared" si="4"/>
        <v>443290-19</v>
      </c>
      <c r="G134" s="128">
        <f t="shared" si="5"/>
        <v>653</v>
      </c>
    </row>
    <row r="135" spans="1:7" x14ac:dyDescent="0.2">
      <c r="A135" s="108">
        <v>44330</v>
      </c>
      <c r="B135" s="54" t="s">
        <v>12531</v>
      </c>
      <c r="C135" s="54">
        <v>135</v>
      </c>
      <c r="D135" s="54">
        <v>226</v>
      </c>
      <c r="E135" s="54">
        <v>0</v>
      </c>
      <c r="F135" s="128" t="str">
        <f t="shared" si="4"/>
        <v>443300-19</v>
      </c>
      <c r="G135" s="128">
        <f t="shared" si="5"/>
        <v>226</v>
      </c>
    </row>
    <row r="136" spans="1:7" x14ac:dyDescent="0.2">
      <c r="A136" s="108">
        <v>44331</v>
      </c>
      <c r="B136" s="54" t="s">
        <v>12531</v>
      </c>
      <c r="C136" s="54" t="s">
        <v>12627</v>
      </c>
      <c r="D136" s="54" t="s">
        <v>12627</v>
      </c>
      <c r="E136" s="54">
        <v>0</v>
      </c>
      <c r="F136" s="128" t="str">
        <f t="shared" si="4"/>
        <v>443310-19</v>
      </c>
      <c r="G136" s="128">
        <f t="shared" si="5"/>
        <v>15</v>
      </c>
    </row>
    <row r="137" spans="1:7" x14ac:dyDescent="0.2">
      <c r="A137" s="108">
        <v>44332</v>
      </c>
      <c r="B137" s="54" t="s">
        <v>12531</v>
      </c>
      <c r="C137" s="54">
        <v>62</v>
      </c>
      <c r="D137" s="54">
        <v>168</v>
      </c>
      <c r="E137" s="54">
        <v>0</v>
      </c>
      <c r="F137" s="128" t="str">
        <f t="shared" si="4"/>
        <v>443320-19</v>
      </c>
      <c r="G137" s="128">
        <f t="shared" si="5"/>
        <v>168</v>
      </c>
    </row>
    <row r="138" spans="1:7" x14ac:dyDescent="0.2">
      <c r="A138" s="108">
        <v>44333</v>
      </c>
      <c r="B138" s="54" t="s">
        <v>12531</v>
      </c>
      <c r="C138" s="54">
        <v>19</v>
      </c>
      <c r="D138" s="54">
        <v>75</v>
      </c>
      <c r="E138" s="54">
        <v>0</v>
      </c>
      <c r="F138" s="128" t="str">
        <f t="shared" si="4"/>
        <v>443330-19</v>
      </c>
      <c r="G138" s="128">
        <f t="shared" si="5"/>
        <v>75</v>
      </c>
    </row>
    <row r="139" spans="1:7" x14ac:dyDescent="0.2">
      <c r="A139" s="108">
        <v>44334</v>
      </c>
      <c r="B139" s="54" t="s">
        <v>12531</v>
      </c>
      <c r="C139" s="54">
        <v>309</v>
      </c>
      <c r="D139" s="54">
        <v>639</v>
      </c>
      <c r="E139" s="54">
        <v>0</v>
      </c>
      <c r="F139" s="128" t="str">
        <f t="shared" si="4"/>
        <v>443340-19</v>
      </c>
      <c r="G139" s="128">
        <f t="shared" si="5"/>
        <v>639</v>
      </c>
    </row>
    <row r="140" spans="1:7" x14ac:dyDescent="0.2">
      <c r="A140" s="108">
        <v>44335</v>
      </c>
      <c r="B140" s="54" t="s">
        <v>12531</v>
      </c>
      <c r="C140" s="54">
        <v>302</v>
      </c>
      <c r="D140" s="54">
        <v>681</v>
      </c>
      <c r="E140" s="54">
        <v>0</v>
      </c>
      <c r="F140" s="128" t="str">
        <f t="shared" si="4"/>
        <v>443350-19</v>
      </c>
      <c r="G140" s="128">
        <f t="shared" si="5"/>
        <v>681</v>
      </c>
    </row>
    <row r="141" spans="1:7" x14ac:dyDescent="0.2">
      <c r="A141" s="108">
        <v>44336</v>
      </c>
      <c r="B141" s="54" t="s">
        <v>12531</v>
      </c>
      <c r="C141" s="54">
        <v>366</v>
      </c>
      <c r="D141" s="54">
        <v>548</v>
      </c>
      <c r="E141" s="54">
        <v>0</v>
      </c>
      <c r="F141" s="128" t="str">
        <f t="shared" si="4"/>
        <v>443360-19</v>
      </c>
      <c r="G141" s="128">
        <f t="shared" si="5"/>
        <v>548</v>
      </c>
    </row>
    <row r="142" spans="1:7" x14ac:dyDescent="0.2">
      <c r="A142" s="108">
        <v>44337</v>
      </c>
      <c r="B142" s="54" t="s">
        <v>12531</v>
      </c>
      <c r="C142" s="54">
        <v>164</v>
      </c>
      <c r="D142" s="54">
        <v>210</v>
      </c>
      <c r="E142" s="54">
        <v>0</v>
      </c>
      <c r="F142" s="128" t="str">
        <f t="shared" si="4"/>
        <v>443370-19</v>
      </c>
      <c r="G142" s="128">
        <f t="shared" si="5"/>
        <v>210</v>
      </c>
    </row>
    <row r="143" spans="1:7" x14ac:dyDescent="0.2">
      <c r="A143" s="108">
        <v>44338</v>
      </c>
      <c r="B143" s="54" t="s">
        <v>12531</v>
      </c>
      <c r="C143" s="54">
        <v>19</v>
      </c>
      <c r="D143" s="54">
        <v>34</v>
      </c>
      <c r="E143" s="54">
        <v>0</v>
      </c>
      <c r="F143" s="128" t="str">
        <f t="shared" si="4"/>
        <v>443380-19</v>
      </c>
      <c r="G143" s="128">
        <f t="shared" si="5"/>
        <v>34</v>
      </c>
    </row>
    <row r="144" spans="1:7" x14ac:dyDescent="0.2">
      <c r="A144" s="108">
        <v>44339</v>
      </c>
      <c r="B144" s="54" t="s">
        <v>12531</v>
      </c>
      <c r="C144" s="54">
        <v>360</v>
      </c>
      <c r="D144" s="54">
        <v>502</v>
      </c>
      <c r="E144" s="54">
        <v>0</v>
      </c>
      <c r="F144" s="128" t="str">
        <f t="shared" si="4"/>
        <v>443390-19</v>
      </c>
      <c r="G144" s="128">
        <f t="shared" si="5"/>
        <v>502</v>
      </c>
    </row>
    <row r="145" spans="1:7" x14ac:dyDescent="0.2">
      <c r="A145" s="108">
        <v>44340</v>
      </c>
      <c r="B145" s="54" t="s">
        <v>12531</v>
      </c>
      <c r="C145" s="54">
        <v>329</v>
      </c>
      <c r="D145" s="54">
        <v>494</v>
      </c>
      <c r="E145" s="54">
        <v>0</v>
      </c>
      <c r="F145" s="128" t="str">
        <f t="shared" si="4"/>
        <v>443400-19</v>
      </c>
      <c r="G145" s="128">
        <f t="shared" si="5"/>
        <v>494</v>
      </c>
    </row>
    <row r="146" spans="1:7" x14ac:dyDescent="0.2">
      <c r="A146" s="108">
        <v>44341</v>
      </c>
      <c r="B146" s="54" t="s">
        <v>12531</v>
      </c>
      <c r="C146" s="54">
        <v>231</v>
      </c>
      <c r="D146" s="54">
        <v>349</v>
      </c>
      <c r="E146" s="54">
        <v>0</v>
      </c>
      <c r="F146" s="128" t="str">
        <f t="shared" si="4"/>
        <v>443410-19</v>
      </c>
      <c r="G146" s="128">
        <f t="shared" si="5"/>
        <v>349</v>
      </c>
    </row>
    <row r="147" spans="1:7" x14ac:dyDescent="0.2">
      <c r="A147" s="108">
        <v>44342</v>
      </c>
      <c r="B147" s="54" t="s">
        <v>12531</v>
      </c>
      <c r="C147" s="54">
        <v>211</v>
      </c>
      <c r="D147" s="54">
        <v>354</v>
      </c>
      <c r="E147" s="54">
        <v>0</v>
      </c>
      <c r="F147" s="128" t="str">
        <f t="shared" si="4"/>
        <v>443420-19</v>
      </c>
      <c r="G147" s="128">
        <f t="shared" si="5"/>
        <v>354</v>
      </c>
    </row>
    <row r="148" spans="1:7" x14ac:dyDescent="0.2">
      <c r="A148" s="108">
        <v>44343</v>
      </c>
      <c r="B148" s="54" t="s">
        <v>12531</v>
      </c>
      <c r="C148" s="54">
        <v>260</v>
      </c>
      <c r="D148" s="54">
        <v>573</v>
      </c>
      <c r="E148" s="54">
        <v>0</v>
      </c>
      <c r="F148" s="128" t="str">
        <f t="shared" si="4"/>
        <v>443430-19</v>
      </c>
      <c r="G148" s="128">
        <f t="shared" si="5"/>
        <v>573</v>
      </c>
    </row>
    <row r="149" spans="1:7" x14ac:dyDescent="0.2">
      <c r="A149" s="108">
        <v>44344</v>
      </c>
      <c r="B149" s="54" t="s">
        <v>12531</v>
      </c>
      <c r="C149" s="54">
        <v>97</v>
      </c>
      <c r="D149" s="54">
        <v>148</v>
      </c>
      <c r="E149" s="54">
        <v>0</v>
      </c>
      <c r="F149" s="128" t="str">
        <f t="shared" si="4"/>
        <v>443440-19</v>
      </c>
      <c r="G149" s="128">
        <f t="shared" si="5"/>
        <v>148</v>
      </c>
    </row>
    <row r="150" spans="1:7" x14ac:dyDescent="0.2">
      <c r="A150" s="108">
        <v>44345</v>
      </c>
      <c r="B150" s="54" t="s">
        <v>12531</v>
      </c>
      <c r="C150" s="54" t="s">
        <v>12627</v>
      </c>
      <c r="D150" s="54">
        <v>25</v>
      </c>
      <c r="E150" s="54">
        <v>0</v>
      </c>
      <c r="F150" s="128" t="str">
        <f t="shared" si="4"/>
        <v>443450-19</v>
      </c>
      <c r="G150" s="128">
        <f t="shared" si="5"/>
        <v>25</v>
      </c>
    </row>
    <row r="151" spans="1:7" x14ac:dyDescent="0.2">
      <c r="A151" s="108">
        <v>44346</v>
      </c>
      <c r="B151" s="54" t="s">
        <v>12531</v>
      </c>
      <c r="C151" s="54">
        <v>226</v>
      </c>
      <c r="D151" s="54">
        <v>282</v>
      </c>
      <c r="E151" s="54">
        <v>0</v>
      </c>
      <c r="F151" s="128" t="str">
        <f t="shared" si="4"/>
        <v>443460-19</v>
      </c>
      <c r="G151" s="128">
        <f t="shared" si="5"/>
        <v>282</v>
      </c>
    </row>
    <row r="152" spans="1:7" x14ac:dyDescent="0.2">
      <c r="A152" s="108">
        <v>44347</v>
      </c>
      <c r="B152" s="54" t="s">
        <v>12531</v>
      </c>
      <c r="C152" s="54">
        <v>178</v>
      </c>
      <c r="D152" s="54">
        <v>308</v>
      </c>
      <c r="E152" s="54">
        <v>0</v>
      </c>
      <c r="F152" s="128" t="str">
        <f t="shared" si="4"/>
        <v>443470-19</v>
      </c>
      <c r="G152" s="128">
        <f t="shared" si="5"/>
        <v>308</v>
      </c>
    </row>
    <row r="153" spans="1:7" x14ac:dyDescent="0.2">
      <c r="A153" s="108">
        <v>44348</v>
      </c>
      <c r="B153" s="54" t="s">
        <v>12531</v>
      </c>
      <c r="C153" s="54">
        <v>188</v>
      </c>
      <c r="D153" s="54">
        <v>279</v>
      </c>
      <c r="E153" s="54">
        <v>0</v>
      </c>
      <c r="F153" s="128" t="str">
        <f t="shared" si="4"/>
        <v>443480-19</v>
      </c>
      <c r="G153" s="128">
        <f t="shared" si="5"/>
        <v>279</v>
      </c>
    </row>
    <row r="154" spans="1:7" x14ac:dyDescent="0.2">
      <c r="A154" s="108">
        <v>44349</v>
      </c>
      <c r="B154" s="54" t="s">
        <v>12531</v>
      </c>
      <c r="C154" s="54">
        <v>195</v>
      </c>
      <c r="D154" s="54">
        <v>233</v>
      </c>
      <c r="E154" s="54">
        <v>0</v>
      </c>
      <c r="F154" s="128" t="str">
        <f t="shared" si="4"/>
        <v>443490-19</v>
      </c>
      <c r="G154" s="128">
        <f t="shared" si="5"/>
        <v>233</v>
      </c>
    </row>
    <row r="155" spans="1:7" x14ac:dyDescent="0.2">
      <c r="A155" s="108">
        <v>44350</v>
      </c>
      <c r="B155" s="54" t="s">
        <v>12531</v>
      </c>
      <c r="C155" s="54">
        <v>491</v>
      </c>
      <c r="D155" s="54">
        <v>212</v>
      </c>
      <c r="E155" s="54">
        <v>0</v>
      </c>
      <c r="F155" s="128" t="str">
        <f t="shared" si="4"/>
        <v>443500-19</v>
      </c>
      <c r="G155" s="128">
        <f t="shared" si="5"/>
        <v>212</v>
      </c>
    </row>
    <row r="156" spans="1:7" x14ac:dyDescent="0.2">
      <c r="A156" s="108">
        <v>44351</v>
      </c>
      <c r="B156" s="54" t="s">
        <v>12531</v>
      </c>
      <c r="C156" s="54">
        <v>517</v>
      </c>
      <c r="D156" s="54">
        <v>77</v>
      </c>
      <c r="E156" s="54">
        <v>0</v>
      </c>
      <c r="F156" s="128" t="str">
        <f t="shared" si="4"/>
        <v>443510-19</v>
      </c>
      <c r="G156" s="128">
        <f t="shared" si="5"/>
        <v>77</v>
      </c>
    </row>
    <row r="157" spans="1:7" x14ac:dyDescent="0.2">
      <c r="A157" s="108">
        <v>44352</v>
      </c>
      <c r="B157" s="54" t="s">
        <v>12531</v>
      </c>
      <c r="C157" s="54">
        <v>23</v>
      </c>
      <c r="D157" s="54" t="s">
        <v>12627</v>
      </c>
      <c r="E157" s="54">
        <v>0</v>
      </c>
      <c r="F157" s="128" t="str">
        <f t="shared" si="4"/>
        <v>443520-19</v>
      </c>
      <c r="G157" s="128">
        <f t="shared" si="5"/>
        <v>15</v>
      </c>
    </row>
    <row r="158" spans="1:7" x14ac:dyDescent="0.2">
      <c r="A158" s="108">
        <v>44353</v>
      </c>
      <c r="B158" s="54" t="s">
        <v>12531</v>
      </c>
      <c r="C158" s="54">
        <v>3266</v>
      </c>
      <c r="D158" s="54">
        <v>202</v>
      </c>
      <c r="E158" s="54">
        <v>0</v>
      </c>
      <c r="F158" s="128" t="str">
        <f t="shared" si="4"/>
        <v>443530-19</v>
      </c>
      <c r="G158" s="128">
        <f t="shared" si="5"/>
        <v>202</v>
      </c>
    </row>
    <row r="159" spans="1:7" x14ac:dyDescent="0.2">
      <c r="A159" s="108">
        <v>44354</v>
      </c>
      <c r="B159" s="54" t="s">
        <v>12531</v>
      </c>
      <c r="C159" s="54">
        <v>3032</v>
      </c>
      <c r="D159" s="54">
        <v>84</v>
      </c>
      <c r="E159" s="54">
        <v>0</v>
      </c>
      <c r="F159" s="128" t="str">
        <f t="shared" si="4"/>
        <v>443540-19</v>
      </c>
      <c r="G159" s="128">
        <f t="shared" si="5"/>
        <v>84</v>
      </c>
    </row>
    <row r="160" spans="1:7" x14ac:dyDescent="0.2">
      <c r="A160" s="108">
        <v>44355</v>
      </c>
      <c r="B160" s="54" t="s">
        <v>12531</v>
      </c>
      <c r="C160" s="54">
        <v>2740</v>
      </c>
      <c r="D160" s="54">
        <v>161</v>
      </c>
      <c r="E160" s="54">
        <v>0</v>
      </c>
      <c r="F160" s="128" t="str">
        <f t="shared" si="4"/>
        <v>443550-19</v>
      </c>
      <c r="G160" s="128">
        <f t="shared" si="5"/>
        <v>161</v>
      </c>
    </row>
    <row r="161" spans="1:7" x14ac:dyDescent="0.2">
      <c r="A161" s="108">
        <v>44356</v>
      </c>
      <c r="B161" s="54" t="s">
        <v>12531</v>
      </c>
      <c r="C161" s="54">
        <v>2522</v>
      </c>
      <c r="D161" s="54">
        <v>206</v>
      </c>
      <c r="E161" s="54">
        <v>0</v>
      </c>
      <c r="F161" s="128" t="str">
        <f t="shared" si="4"/>
        <v>443560-19</v>
      </c>
      <c r="G161" s="128">
        <f t="shared" si="5"/>
        <v>206</v>
      </c>
    </row>
    <row r="162" spans="1:7" x14ac:dyDescent="0.2">
      <c r="A162" s="108">
        <v>44357</v>
      </c>
      <c r="B162" s="54" t="s">
        <v>12531</v>
      </c>
      <c r="C162" s="54">
        <v>2239</v>
      </c>
      <c r="D162" s="54">
        <v>215</v>
      </c>
      <c r="E162" s="54">
        <v>0</v>
      </c>
      <c r="F162" s="128" t="str">
        <f t="shared" si="4"/>
        <v>443570-19</v>
      </c>
      <c r="G162" s="128">
        <f t="shared" si="5"/>
        <v>215</v>
      </c>
    </row>
    <row r="163" spans="1:7" x14ac:dyDescent="0.2">
      <c r="A163" s="108">
        <v>44358</v>
      </c>
      <c r="B163" s="54" t="s">
        <v>12531</v>
      </c>
      <c r="C163" s="54">
        <v>939</v>
      </c>
      <c r="D163" s="54">
        <v>75</v>
      </c>
      <c r="E163" s="54">
        <v>0</v>
      </c>
      <c r="F163" s="128" t="str">
        <f t="shared" si="4"/>
        <v>443580-19</v>
      </c>
      <c r="G163" s="128">
        <f t="shared" si="5"/>
        <v>75</v>
      </c>
    </row>
    <row r="164" spans="1:7" x14ac:dyDescent="0.2">
      <c r="A164" s="108">
        <v>44359</v>
      </c>
      <c r="B164" s="54" t="s">
        <v>12531</v>
      </c>
      <c r="C164" s="54">
        <v>57</v>
      </c>
      <c r="D164" s="54">
        <v>16</v>
      </c>
      <c r="E164" s="54">
        <v>0</v>
      </c>
      <c r="F164" s="128" t="str">
        <f t="shared" si="4"/>
        <v>443590-19</v>
      </c>
      <c r="G164" s="128">
        <f t="shared" si="5"/>
        <v>16</v>
      </c>
    </row>
    <row r="165" spans="1:7" x14ac:dyDescent="0.2">
      <c r="A165" s="108">
        <v>44360</v>
      </c>
      <c r="B165" s="54" t="s">
        <v>12531</v>
      </c>
      <c r="C165" s="54">
        <v>2123</v>
      </c>
      <c r="D165" s="54">
        <v>221</v>
      </c>
      <c r="E165" s="54">
        <v>0</v>
      </c>
      <c r="F165" s="128" t="str">
        <f t="shared" si="4"/>
        <v>443600-19</v>
      </c>
      <c r="G165" s="128">
        <f t="shared" si="5"/>
        <v>221</v>
      </c>
    </row>
    <row r="166" spans="1:7" x14ac:dyDescent="0.2">
      <c r="A166" s="108">
        <v>44361</v>
      </c>
      <c r="B166" s="54" t="s">
        <v>12531</v>
      </c>
      <c r="C166" s="54">
        <v>1884</v>
      </c>
      <c r="D166" s="54">
        <v>272</v>
      </c>
      <c r="E166" s="54">
        <v>0</v>
      </c>
      <c r="F166" s="128" t="str">
        <f t="shared" si="4"/>
        <v>443610-19</v>
      </c>
      <c r="G166" s="128">
        <f t="shared" si="5"/>
        <v>272</v>
      </c>
    </row>
    <row r="167" spans="1:7" x14ac:dyDescent="0.2">
      <c r="A167" s="108">
        <v>44362</v>
      </c>
      <c r="B167" s="54" t="s">
        <v>12531</v>
      </c>
      <c r="C167" s="54">
        <v>1943</v>
      </c>
      <c r="D167" s="54">
        <v>191</v>
      </c>
      <c r="E167" s="54">
        <v>0</v>
      </c>
      <c r="F167" s="128" t="str">
        <f t="shared" si="4"/>
        <v>443620-19</v>
      </c>
      <c r="G167" s="128">
        <f t="shared" si="5"/>
        <v>191</v>
      </c>
    </row>
    <row r="168" spans="1:7" x14ac:dyDescent="0.2">
      <c r="A168" s="108">
        <v>44363</v>
      </c>
      <c r="B168" s="54" t="s">
        <v>12531</v>
      </c>
      <c r="C168" s="54">
        <v>1686</v>
      </c>
      <c r="D168" s="54">
        <v>151</v>
      </c>
      <c r="E168" s="54">
        <v>0</v>
      </c>
      <c r="F168" s="128" t="str">
        <f t="shared" si="4"/>
        <v>443630-19</v>
      </c>
      <c r="G168" s="128">
        <f t="shared" si="5"/>
        <v>151</v>
      </c>
    </row>
    <row r="169" spans="1:7" x14ac:dyDescent="0.2">
      <c r="A169" s="108">
        <v>44364</v>
      </c>
      <c r="B169" s="54" t="s">
        <v>12531</v>
      </c>
      <c r="C169" s="54">
        <v>1522</v>
      </c>
      <c r="D169" s="54">
        <v>183</v>
      </c>
      <c r="E169" s="54">
        <v>0</v>
      </c>
      <c r="F169" s="128" t="str">
        <f t="shared" si="4"/>
        <v>443640-19</v>
      </c>
      <c r="G169" s="128">
        <f t="shared" si="5"/>
        <v>183</v>
      </c>
    </row>
    <row r="170" spans="1:7" x14ac:dyDescent="0.2">
      <c r="A170" s="108">
        <v>44365</v>
      </c>
      <c r="B170" s="54" t="s">
        <v>12531</v>
      </c>
      <c r="C170" s="54">
        <v>716</v>
      </c>
      <c r="D170" s="54">
        <v>46</v>
      </c>
      <c r="E170" s="54">
        <v>0</v>
      </c>
      <c r="F170" s="128" t="str">
        <f t="shared" si="4"/>
        <v>443650-19</v>
      </c>
      <c r="G170" s="128">
        <f t="shared" si="5"/>
        <v>46</v>
      </c>
    </row>
    <row r="171" spans="1:7" x14ac:dyDescent="0.2">
      <c r="A171" s="108">
        <v>44366</v>
      </c>
      <c r="B171" s="54" t="s">
        <v>12531</v>
      </c>
      <c r="C171" s="54">
        <v>59</v>
      </c>
      <c r="D171" s="54" t="s">
        <v>12627</v>
      </c>
      <c r="E171" s="54">
        <v>0</v>
      </c>
      <c r="F171" s="128" t="str">
        <f t="shared" si="4"/>
        <v>443660-19</v>
      </c>
      <c r="G171" s="128">
        <f t="shared" si="5"/>
        <v>15</v>
      </c>
    </row>
    <row r="172" spans="1:7" x14ac:dyDescent="0.2">
      <c r="A172" s="108">
        <v>44367</v>
      </c>
      <c r="B172" s="54" t="s">
        <v>12531</v>
      </c>
      <c r="C172" s="54">
        <v>2141</v>
      </c>
      <c r="D172" s="54">
        <v>183</v>
      </c>
      <c r="E172" s="54">
        <v>0</v>
      </c>
      <c r="F172" s="128" t="str">
        <f t="shared" si="4"/>
        <v>443670-19</v>
      </c>
      <c r="G172" s="128">
        <f t="shared" si="5"/>
        <v>183</v>
      </c>
    </row>
    <row r="173" spans="1:7" x14ac:dyDescent="0.2">
      <c r="A173" s="108">
        <v>44368</v>
      </c>
      <c r="B173" s="54" t="s">
        <v>12531</v>
      </c>
      <c r="C173" s="54">
        <v>3511</v>
      </c>
      <c r="D173" s="54">
        <v>246</v>
      </c>
      <c r="E173" s="54">
        <v>0</v>
      </c>
      <c r="F173" s="128" t="str">
        <f t="shared" si="4"/>
        <v>443680-19</v>
      </c>
      <c r="G173" s="128">
        <f t="shared" si="5"/>
        <v>246</v>
      </c>
    </row>
    <row r="174" spans="1:7" x14ac:dyDescent="0.2">
      <c r="A174" s="108">
        <v>44369</v>
      </c>
      <c r="B174" s="54" t="s">
        <v>12531</v>
      </c>
      <c r="C174" s="54">
        <v>5332</v>
      </c>
      <c r="D174" s="54">
        <v>144</v>
      </c>
      <c r="E174" s="54">
        <v>0</v>
      </c>
      <c r="F174" s="128" t="str">
        <f t="shared" si="4"/>
        <v>443690-19</v>
      </c>
      <c r="G174" s="128">
        <f t="shared" si="5"/>
        <v>144</v>
      </c>
    </row>
    <row r="175" spans="1:7" x14ac:dyDescent="0.2">
      <c r="A175" s="108">
        <v>44370</v>
      </c>
      <c r="B175" s="54" t="s">
        <v>12531</v>
      </c>
      <c r="C175" s="54">
        <v>8791</v>
      </c>
      <c r="D175" s="54">
        <v>191</v>
      </c>
      <c r="E175" s="54">
        <v>0</v>
      </c>
      <c r="F175" s="128" t="str">
        <f t="shared" si="4"/>
        <v>443700-19</v>
      </c>
      <c r="G175" s="128">
        <f t="shared" si="5"/>
        <v>191</v>
      </c>
    </row>
    <row r="176" spans="1:7" x14ac:dyDescent="0.2">
      <c r="A176" s="108">
        <v>44371</v>
      </c>
      <c r="B176" s="54" t="s">
        <v>12531</v>
      </c>
      <c r="C176" s="54">
        <v>9883</v>
      </c>
      <c r="D176" s="54">
        <v>407</v>
      </c>
      <c r="E176" s="54">
        <v>0</v>
      </c>
      <c r="F176" s="128" t="str">
        <f t="shared" si="4"/>
        <v>443710-19</v>
      </c>
      <c r="G176" s="128">
        <f t="shared" si="5"/>
        <v>407</v>
      </c>
    </row>
    <row r="177" spans="1:7" x14ac:dyDescent="0.2">
      <c r="A177" s="108">
        <v>44372</v>
      </c>
      <c r="B177" s="54" t="s">
        <v>12531</v>
      </c>
      <c r="C177" s="54">
        <v>5974</v>
      </c>
      <c r="D177" s="54">
        <v>431</v>
      </c>
      <c r="E177" s="54">
        <v>0</v>
      </c>
      <c r="F177" s="128" t="str">
        <f t="shared" si="4"/>
        <v>443720-19</v>
      </c>
      <c r="G177" s="128">
        <f t="shared" si="5"/>
        <v>431</v>
      </c>
    </row>
    <row r="178" spans="1:7" x14ac:dyDescent="0.2">
      <c r="A178" s="108">
        <v>44373</v>
      </c>
      <c r="B178" s="54" t="s">
        <v>12531</v>
      </c>
      <c r="C178" s="54">
        <v>1949</v>
      </c>
      <c r="D178" s="54">
        <v>27</v>
      </c>
      <c r="E178" s="54">
        <v>0</v>
      </c>
      <c r="F178" s="128" t="str">
        <f t="shared" si="4"/>
        <v>443730-19</v>
      </c>
      <c r="G178" s="128">
        <f t="shared" si="5"/>
        <v>27</v>
      </c>
    </row>
    <row r="179" spans="1:7" x14ac:dyDescent="0.2">
      <c r="A179" s="108">
        <v>44374</v>
      </c>
      <c r="B179" s="54" t="s">
        <v>12531</v>
      </c>
      <c r="C179" s="54">
        <v>11007</v>
      </c>
      <c r="D179" s="54">
        <v>2335</v>
      </c>
      <c r="E179" s="54">
        <v>0</v>
      </c>
      <c r="F179" s="128" t="str">
        <f t="shared" si="4"/>
        <v>443740-19</v>
      </c>
      <c r="G179" s="128">
        <f t="shared" si="5"/>
        <v>2335</v>
      </c>
    </row>
    <row r="180" spans="1:7" x14ac:dyDescent="0.2">
      <c r="A180" s="108">
        <v>44375</v>
      </c>
      <c r="B180" s="54" t="s">
        <v>12531</v>
      </c>
      <c r="C180" s="54">
        <v>11747</v>
      </c>
      <c r="D180" s="54">
        <v>2550</v>
      </c>
      <c r="E180" s="54">
        <v>0</v>
      </c>
      <c r="F180" s="128" t="str">
        <f t="shared" si="4"/>
        <v>443750-19</v>
      </c>
      <c r="G180" s="128">
        <f t="shared" si="5"/>
        <v>2550</v>
      </c>
    </row>
    <row r="181" spans="1:7" x14ac:dyDescent="0.2">
      <c r="A181" s="108">
        <v>44376</v>
      </c>
      <c r="B181" s="54" t="s">
        <v>12531</v>
      </c>
      <c r="C181" s="54">
        <v>13540</v>
      </c>
      <c r="D181" s="54">
        <v>2583</v>
      </c>
      <c r="E181" s="54">
        <v>0</v>
      </c>
      <c r="F181" s="128" t="str">
        <f t="shared" si="4"/>
        <v>443760-19</v>
      </c>
      <c r="G181" s="128">
        <f t="shared" si="5"/>
        <v>2583</v>
      </c>
    </row>
    <row r="182" spans="1:7" x14ac:dyDescent="0.2">
      <c r="A182" s="108">
        <v>44377</v>
      </c>
      <c r="B182" s="54" t="s">
        <v>12531</v>
      </c>
      <c r="C182" s="54">
        <v>13316</v>
      </c>
      <c r="D182" s="54">
        <v>2288</v>
      </c>
      <c r="E182" s="54">
        <v>0</v>
      </c>
      <c r="F182" s="128" t="str">
        <f t="shared" si="4"/>
        <v>443770-19</v>
      </c>
      <c r="G182" s="128">
        <f t="shared" si="5"/>
        <v>2288</v>
      </c>
    </row>
    <row r="183" spans="1:7" x14ac:dyDescent="0.2">
      <c r="A183" s="108">
        <v>44378</v>
      </c>
      <c r="B183" s="54" t="s">
        <v>12531</v>
      </c>
      <c r="C183" s="54">
        <v>13510</v>
      </c>
      <c r="D183" s="54">
        <v>2221</v>
      </c>
      <c r="E183" s="54">
        <v>0</v>
      </c>
      <c r="F183" s="128" t="str">
        <f t="shared" si="4"/>
        <v>443780-19</v>
      </c>
      <c r="G183" s="128">
        <f t="shared" si="5"/>
        <v>2221</v>
      </c>
    </row>
    <row r="184" spans="1:7" x14ac:dyDescent="0.2">
      <c r="A184" s="108">
        <v>44379</v>
      </c>
      <c r="B184" s="54" t="s">
        <v>12531</v>
      </c>
      <c r="C184" s="54">
        <v>8011</v>
      </c>
      <c r="D184" s="54">
        <v>1018</v>
      </c>
      <c r="E184" s="54">
        <v>0</v>
      </c>
      <c r="F184" s="128" t="str">
        <f t="shared" si="4"/>
        <v>443790-19</v>
      </c>
      <c r="G184" s="128">
        <f t="shared" si="5"/>
        <v>1018</v>
      </c>
    </row>
    <row r="185" spans="1:7" x14ac:dyDescent="0.2">
      <c r="A185" s="108">
        <v>44380</v>
      </c>
      <c r="B185" s="54" t="s">
        <v>12531</v>
      </c>
      <c r="C185" s="54">
        <v>2053</v>
      </c>
      <c r="D185" s="54">
        <v>105</v>
      </c>
      <c r="E185" s="54">
        <v>0</v>
      </c>
      <c r="F185" s="128" t="str">
        <f t="shared" si="4"/>
        <v>443800-19</v>
      </c>
      <c r="G185" s="128">
        <f t="shared" si="5"/>
        <v>105</v>
      </c>
    </row>
    <row r="186" spans="1:7" x14ac:dyDescent="0.2">
      <c r="A186" s="108">
        <v>44381</v>
      </c>
      <c r="B186" s="54" t="s">
        <v>12531</v>
      </c>
      <c r="C186" s="54">
        <v>14329</v>
      </c>
      <c r="D186" s="54">
        <v>2108</v>
      </c>
      <c r="E186" s="54">
        <v>0</v>
      </c>
      <c r="F186" s="128" t="str">
        <f t="shared" si="4"/>
        <v>443810-19</v>
      </c>
      <c r="G186" s="128">
        <f t="shared" si="5"/>
        <v>2108</v>
      </c>
    </row>
    <row r="187" spans="1:7" x14ac:dyDescent="0.2">
      <c r="A187" s="108">
        <v>44382</v>
      </c>
      <c r="B187" s="54" t="s">
        <v>12531</v>
      </c>
      <c r="C187" s="54">
        <v>14036</v>
      </c>
      <c r="D187" s="54">
        <v>1873</v>
      </c>
      <c r="E187" s="54">
        <v>0</v>
      </c>
      <c r="F187" s="128" t="str">
        <f t="shared" si="4"/>
        <v>443820-19</v>
      </c>
      <c r="G187" s="128">
        <f t="shared" si="5"/>
        <v>1873</v>
      </c>
    </row>
    <row r="188" spans="1:7" x14ac:dyDescent="0.2">
      <c r="A188" s="108">
        <v>44383</v>
      </c>
      <c r="B188" s="54" t="s">
        <v>12531</v>
      </c>
      <c r="C188" s="54">
        <v>13874</v>
      </c>
      <c r="D188" s="54">
        <v>2051</v>
      </c>
      <c r="E188" s="54">
        <v>0</v>
      </c>
      <c r="F188" s="128" t="str">
        <f t="shared" si="4"/>
        <v>443830-19</v>
      </c>
      <c r="G188" s="128">
        <f t="shared" si="5"/>
        <v>2051</v>
      </c>
    </row>
    <row r="189" spans="1:7" x14ac:dyDescent="0.2">
      <c r="A189" s="108">
        <v>44384</v>
      </c>
      <c r="B189" s="54" t="s">
        <v>12531</v>
      </c>
      <c r="C189" s="54">
        <v>11984</v>
      </c>
      <c r="D189" s="54">
        <v>1610</v>
      </c>
      <c r="E189" s="54">
        <v>0</v>
      </c>
      <c r="F189" s="128" t="str">
        <f t="shared" si="4"/>
        <v>443840-19</v>
      </c>
      <c r="G189" s="128">
        <f t="shared" si="5"/>
        <v>1610</v>
      </c>
    </row>
    <row r="190" spans="1:7" x14ac:dyDescent="0.2">
      <c r="A190" s="108">
        <v>44385</v>
      </c>
      <c r="B190" s="54" t="s">
        <v>12531</v>
      </c>
      <c r="C190" s="54">
        <v>12649</v>
      </c>
      <c r="D190" s="54">
        <v>1669</v>
      </c>
      <c r="E190" s="54">
        <v>0</v>
      </c>
      <c r="F190" s="128" t="str">
        <f t="shared" si="4"/>
        <v>443850-19</v>
      </c>
      <c r="G190" s="128">
        <f t="shared" si="5"/>
        <v>1669</v>
      </c>
    </row>
    <row r="191" spans="1:7" x14ac:dyDescent="0.2">
      <c r="A191" s="108">
        <v>44386</v>
      </c>
      <c r="B191" s="54" t="s">
        <v>12531</v>
      </c>
      <c r="C191" s="54">
        <v>8644</v>
      </c>
      <c r="D191" s="54">
        <v>850</v>
      </c>
      <c r="E191" s="54">
        <v>0</v>
      </c>
      <c r="F191" s="128" t="str">
        <f t="shared" si="4"/>
        <v>443860-19</v>
      </c>
      <c r="G191" s="128">
        <f t="shared" si="5"/>
        <v>850</v>
      </c>
    </row>
    <row r="192" spans="1:7" x14ac:dyDescent="0.2">
      <c r="A192" s="108">
        <v>44387</v>
      </c>
      <c r="B192" s="54" t="s">
        <v>12531</v>
      </c>
      <c r="C192" s="54">
        <v>3791</v>
      </c>
      <c r="D192" s="54">
        <v>117</v>
      </c>
      <c r="E192" s="54">
        <v>0</v>
      </c>
      <c r="F192" s="128" t="str">
        <f t="shared" si="4"/>
        <v>443870-19</v>
      </c>
      <c r="G192" s="128">
        <f t="shared" si="5"/>
        <v>117</v>
      </c>
    </row>
    <row r="193" spans="1:7" x14ac:dyDescent="0.2">
      <c r="A193" s="108">
        <v>44388</v>
      </c>
      <c r="B193" s="54" t="s">
        <v>12531</v>
      </c>
      <c r="C193" s="54">
        <v>503</v>
      </c>
      <c r="D193" s="54">
        <v>1969</v>
      </c>
      <c r="E193" s="54">
        <v>0</v>
      </c>
      <c r="F193" s="128" t="str">
        <f t="shared" si="4"/>
        <v>443880-19</v>
      </c>
      <c r="G193" s="128">
        <f t="shared" si="5"/>
        <v>1969</v>
      </c>
    </row>
    <row r="194" spans="1:7" x14ac:dyDescent="0.2">
      <c r="A194" s="108">
        <v>44389</v>
      </c>
      <c r="B194" s="54" t="s">
        <v>12531</v>
      </c>
      <c r="C194" s="54">
        <v>1161</v>
      </c>
      <c r="D194" s="54">
        <v>2685</v>
      </c>
      <c r="E194" s="54">
        <v>0</v>
      </c>
      <c r="F194" s="128" t="str">
        <f t="shared" si="4"/>
        <v>443890-19</v>
      </c>
      <c r="G194" s="128">
        <f t="shared" si="5"/>
        <v>2685</v>
      </c>
    </row>
    <row r="195" spans="1:7" x14ac:dyDescent="0.2">
      <c r="A195" s="108">
        <v>44390</v>
      </c>
      <c r="B195" s="54" t="s">
        <v>12531</v>
      </c>
      <c r="C195" s="54">
        <v>1502</v>
      </c>
      <c r="D195" s="54">
        <v>4312</v>
      </c>
      <c r="E195" s="54">
        <v>0</v>
      </c>
      <c r="F195" s="128" t="str">
        <f t="shared" ref="F195:F258" si="6">A195&amp;B195</f>
        <v>443900-19</v>
      </c>
      <c r="G195" s="128">
        <f t="shared" ref="G195:G258" si="7">IF(D195="&lt;15",15,D195)</f>
        <v>4312</v>
      </c>
    </row>
    <row r="196" spans="1:7" x14ac:dyDescent="0.2">
      <c r="A196" s="108">
        <v>44391</v>
      </c>
      <c r="B196" s="54" t="s">
        <v>12531</v>
      </c>
      <c r="C196" s="54">
        <v>1455</v>
      </c>
      <c r="D196" s="54">
        <v>6494</v>
      </c>
      <c r="E196" s="54">
        <v>0</v>
      </c>
      <c r="F196" s="128" t="str">
        <f t="shared" si="6"/>
        <v>443910-19</v>
      </c>
      <c r="G196" s="128">
        <f t="shared" si="7"/>
        <v>6494</v>
      </c>
    </row>
    <row r="197" spans="1:7" x14ac:dyDescent="0.2">
      <c r="A197" s="108">
        <v>44392</v>
      </c>
      <c r="B197" s="54" t="s">
        <v>12531</v>
      </c>
      <c r="C197" s="54">
        <v>1660</v>
      </c>
      <c r="D197" s="54">
        <v>8119</v>
      </c>
      <c r="E197" s="54">
        <v>0</v>
      </c>
      <c r="F197" s="128" t="str">
        <f t="shared" si="6"/>
        <v>443920-19</v>
      </c>
      <c r="G197" s="128">
        <f t="shared" si="7"/>
        <v>8119</v>
      </c>
    </row>
    <row r="198" spans="1:7" x14ac:dyDescent="0.2">
      <c r="A198" s="108">
        <v>44393</v>
      </c>
      <c r="B198" s="54" t="s">
        <v>12531</v>
      </c>
      <c r="C198" s="54">
        <v>678</v>
      </c>
      <c r="D198" s="54">
        <v>5292</v>
      </c>
      <c r="E198" s="54">
        <v>0</v>
      </c>
      <c r="F198" s="128" t="str">
        <f t="shared" si="6"/>
        <v>443930-19</v>
      </c>
      <c r="G198" s="128">
        <f t="shared" si="7"/>
        <v>5292</v>
      </c>
    </row>
    <row r="199" spans="1:7" x14ac:dyDescent="0.2">
      <c r="A199" s="108">
        <v>44394</v>
      </c>
      <c r="B199" s="54" t="s">
        <v>12531</v>
      </c>
      <c r="C199" s="54">
        <v>198</v>
      </c>
      <c r="D199" s="54">
        <v>1194</v>
      </c>
      <c r="E199" s="54">
        <v>0</v>
      </c>
      <c r="F199" s="128" t="str">
        <f t="shared" si="6"/>
        <v>443940-19</v>
      </c>
      <c r="G199" s="128">
        <f t="shared" si="7"/>
        <v>1194</v>
      </c>
    </row>
    <row r="200" spans="1:7" x14ac:dyDescent="0.2">
      <c r="A200" s="108">
        <v>44395</v>
      </c>
      <c r="B200" s="54" t="s">
        <v>12531</v>
      </c>
      <c r="C200" s="54">
        <v>1205</v>
      </c>
      <c r="D200" s="54">
        <v>8777</v>
      </c>
      <c r="E200" s="54">
        <v>0</v>
      </c>
      <c r="F200" s="128" t="str">
        <f t="shared" si="6"/>
        <v>443950-19</v>
      </c>
      <c r="G200" s="128">
        <f t="shared" si="7"/>
        <v>8777</v>
      </c>
    </row>
    <row r="201" spans="1:7" x14ac:dyDescent="0.2">
      <c r="A201" s="108">
        <v>44396</v>
      </c>
      <c r="B201" s="54" t="s">
        <v>12531</v>
      </c>
      <c r="C201" s="54">
        <v>1838</v>
      </c>
      <c r="D201" s="54">
        <v>10107</v>
      </c>
      <c r="E201" s="54">
        <v>0</v>
      </c>
      <c r="F201" s="128" t="str">
        <f t="shared" si="6"/>
        <v>443960-19</v>
      </c>
      <c r="G201" s="128">
        <f t="shared" si="7"/>
        <v>10107</v>
      </c>
    </row>
    <row r="202" spans="1:7" x14ac:dyDescent="0.2">
      <c r="A202" s="108">
        <v>44397</v>
      </c>
      <c r="B202" s="54" t="s">
        <v>12531</v>
      </c>
      <c r="C202" s="54">
        <v>1493</v>
      </c>
      <c r="D202" s="54">
        <v>10625</v>
      </c>
      <c r="E202" s="54">
        <v>0</v>
      </c>
      <c r="F202" s="128" t="str">
        <f t="shared" si="6"/>
        <v>443970-19</v>
      </c>
      <c r="G202" s="128">
        <f t="shared" si="7"/>
        <v>10625</v>
      </c>
    </row>
    <row r="203" spans="1:7" x14ac:dyDescent="0.2">
      <c r="A203" s="108">
        <v>44398</v>
      </c>
      <c r="B203" s="54" t="s">
        <v>12531</v>
      </c>
      <c r="C203" s="54">
        <v>1352</v>
      </c>
      <c r="D203" s="54">
        <v>10590</v>
      </c>
      <c r="E203" s="54">
        <v>0</v>
      </c>
      <c r="F203" s="128" t="str">
        <f t="shared" si="6"/>
        <v>443980-19</v>
      </c>
      <c r="G203" s="128">
        <f t="shared" si="7"/>
        <v>10590</v>
      </c>
    </row>
    <row r="204" spans="1:7" x14ac:dyDescent="0.2">
      <c r="A204" s="108">
        <v>44399</v>
      </c>
      <c r="B204" s="54" t="s">
        <v>12531</v>
      </c>
      <c r="C204" s="54">
        <v>1639</v>
      </c>
      <c r="D204" s="54">
        <v>11807</v>
      </c>
      <c r="E204" s="54">
        <v>0</v>
      </c>
      <c r="F204" s="128" t="str">
        <f t="shared" si="6"/>
        <v>443990-19</v>
      </c>
      <c r="G204" s="128">
        <f t="shared" si="7"/>
        <v>11807</v>
      </c>
    </row>
    <row r="205" spans="1:7" x14ac:dyDescent="0.2">
      <c r="A205" s="108">
        <v>44400</v>
      </c>
      <c r="B205" s="54" t="s">
        <v>12531</v>
      </c>
      <c r="C205" s="54">
        <v>1258</v>
      </c>
      <c r="D205" s="54">
        <v>7464</v>
      </c>
      <c r="E205" s="54">
        <v>0</v>
      </c>
      <c r="F205" s="128" t="str">
        <f t="shared" si="6"/>
        <v>444000-19</v>
      </c>
      <c r="G205" s="128">
        <f t="shared" si="7"/>
        <v>7464</v>
      </c>
    </row>
    <row r="206" spans="1:7" x14ac:dyDescent="0.2">
      <c r="A206" s="108">
        <v>44401</v>
      </c>
      <c r="B206" s="54" t="s">
        <v>12531</v>
      </c>
      <c r="C206" s="54">
        <v>390</v>
      </c>
      <c r="D206" s="54">
        <v>1202</v>
      </c>
      <c r="E206" s="54">
        <v>0</v>
      </c>
      <c r="F206" s="128" t="str">
        <f t="shared" si="6"/>
        <v>444010-19</v>
      </c>
      <c r="G206" s="128">
        <f t="shared" si="7"/>
        <v>1202</v>
      </c>
    </row>
    <row r="207" spans="1:7" x14ac:dyDescent="0.2">
      <c r="A207" s="108">
        <v>44402</v>
      </c>
      <c r="B207" s="54" t="s">
        <v>12531</v>
      </c>
      <c r="C207" s="54">
        <v>2804</v>
      </c>
      <c r="D207" s="54">
        <v>13882</v>
      </c>
      <c r="E207" s="54">
        <v>0</v>
      </c>
      <c r="F207" s="128" t="str">
        <f t="shared" si="6"/>
        <v>444020-19</v>
      </c>
      <c r="G207" s="128">
        <f t="shared" si="7"/>
        <v>13882</v>
      </c>
    </row>
    <row r="208" spans="1:7" x14ac:dyDescent="0.2">
      <c r="A208" s="108">
        <v>44403</v>
      </c>
      <c r="B208" s="54" t="s">
        <v>12531</v>
      </c>
      <c r="C208" s="54">
        <v>3381</v>
      </c>
      <c r="D208" s="54">
        <v>11826</v>
      </c>
      <c r="E208" s="54">
        <v>0</v>
      </c>
      <c r="F208" s="128" t="str">
        <f t="shared" si="6"/>
        <v>444030-19</v>
      </c>
      <c r="G208" s="128">
        <f t="shared" si="7"/>
        <v>11826</v>
      </c>
    </row>
    <row r="209" spans="1:7" x14ac:dyDescent="0.2">
      <c r="A209" s="108">
        <v>44404</v>
      </c>
      <c r="B209" s="54" t="s">
        <v>12531</v>
      </c>
      <c r="C209" s="54">
        <v>3528</v>
      </c>
      <c r="D209" s="54">
        <v>11571</v>
      </c>
      <c r="E209" s="54">
        <v>0</v>
      </c>
      <c r="F209" s="128" t="str">
        <f t="shared" si="6"/>
        <v>444040-19</v>
      </c>
      <c r="G209" s="128">
        <f t="shared" si="7"/>
        <v>11571</v>
      </c>
    </row>
    <row r="210" spans="1:7" x14ac:dyDescent="0.2">
      <c r="A210" s="108">
        <v>44405</v>
      </c>
      <c r="B210" s="54" t="s">
        <v>12531</v>
      </c>
      <c r="C210" s="54">
        <v>2455</v>
      </c>
      <c r="D210" s="54">
        <v>10614</v>
      </c>
      <c r="E210" s="54">
        <v>0</v>
      </c>
      <c r="F210" s="128" t="str">
        <f t="shared" si="6"/>
        <v>444050-19</v>
      </c>
      <c r="G210" s="128">
        <f t="shared" si="7"/>
        <v>10614</v>
      </c>
    </row>
    <row r="211" spans="1:7" x14ac:dyDescent="0.2">
      <c r="A211" s="108">
        <v>44406</v>
      </c>
      <c r="B211" s="54" t="s">
        <v>12531</v>
      </c>
      <c r="C211" s="54">
        <v>2928</v>
      </c>
      <c r="D211" s="54">
        <v>12007</v>
      </c>
      <c r="E211" s="54">
        <v>0</v>
      </c>
      <c r="F211" s="128" t="str">
        <f t="shared" si="6"/>
        <v>444060-19</v>
      </c>
      <c r="G211" s="128">
        <f t="shared" si="7"/>
        <v>12007</v>
      </c>
    </row>
    <row r="212" spans="1:7" x14ac:dyDescent="0.2">
      <c r="A212" s="108">
        <v>44407</v>
      </c>
      <c r="B212" s="54" t="s">
        <v>12531</v>
      </c>
      <c r="C212" s="54">
        <v>1640</v>
      </c>
      <c r="D212" s="54">
        <v>9517</v>
      </c>
      <c r="E212" s="54">
        <v>0</v>
      </c>
      <c r="F212" s="128" t="str">
        <f t="shared" si="6"/>
        <v>444070-19</v>
      </c>
      <c r="G212" s="128">
        <f t="shared" si="7"/>
        <v>9517</v>
      </c>
    </row>
    <row r="213" spans="1:7" x14ac:dyDescent="0.2">
      <c r="A213" s="108">
        <v>44408</v>
      </c>
      <c r="B213" s="54" t="s">
        <v>12531</v>
      </c>
      <c r="C213" s="54">
        <v>992</v>
      </c>
      <c r="D213" s="54">
        <v>2978</v>
      </c>
      <c r="E213" s="54">
        <v>0</v>
      </c>
      <c r="F213" s="128" t="str">
        <f t="shared" si="6"/>
        <v>444080-19</v>
      </c>
      <c r="G213" s="128">
        <f t="shared" si="7"/>
        <v>2978</v>
      </c>
    </row>
    <row r="214" spans="1:7" x14ac:dyDescent="0.2">
      <c r="A214" s="108">
        <v>44409</v>
      </c>
      <c r="B214" s="54" t="s">
        <v>12531</v>
      </c>
      <c r="C214" s="54">
        <v>2104</v>
      </c>
      <c r="D214" s="54">
        <v>2739</v>
      </c>
      <c r="E214" s="54">
        <v>0</v>
      </c>
      <c r="F214" s="128" t="str">
        <f t="shared" si="6"/>
        <v>444090-19</v>
      </c>
      <c r="G214" s="128">
        <f t="shared" si="7"/>
        <v>2739</v>
      </c>
    </row>
    <row r="215" spans="1:7" x14ac:dyDescent="0.2">
      <c r="A215" s="108">
        <v>44410</v>
      </c>
      <c r="B215" s="54" t="s">
        <v>12531</v>
      </c>
      <c r="C215" s="54">
        <v>2075</v>
      </c>
      <c r="D215" s="54">
        <v>2173</v>
      </c>
      <c r="E215" s="54">
        <v>0</v>
      </c>
      <c r="F215" s="128" t="str">
        <f t="shared" si="6"/>
        <v>444100-19</v>
      </c>
      <c r="G215" s="128">
        <f t="shared" si="7"/>
        <v>2173</v>
      </c>
    </row>
    <row r="216" spans="1:7" x14ac:dyDescent="0.2">
      <c r="A216" s="108">
        <v>44411</v>
      </c>
      <c r="B216" s="54" t="s">
        <v>12531</v>
      </c>
      <c r="C216" s="54">
        <v>2185</v>
      </c>
      <c r="D216" s="54">
        <v>2088</v>
      </c>
      <c r="E216" s="54">
        <v>0</v>
      </c>
      <c r="F216" s="128" t="str">
        <f t="shared" si="6"/>
        <v>444110-19</v>
      </c>
      <c r="G216" s="128">
        <f t="shared" si="7"/>
        <v>2088</v>
      </c>
    </row>
    <row r="217" spans="1:7" x14ac:dyDescent="0.2">
      <c r="A217" s="108">
        <v>44412</v>
      </c>
      <c r="B217" s="54" t="s">
        <v>12531</v>
      </c>
      <c r="C217" s="54">
        <v>2365</v>
      </c>
      <c r="D217" s="54">
        <v>2001</v>
      </c>
      <c r="E217" s="54">
        <v>0</v>
      </c>
      <c r="F217" s="128" t="str">
        <f t="shared" si="6"/>
        <v>444120-19</v>
      </c>
      <c r="G217" s="128">
        <f t="shared" si="7"/>
        <v>2001</v>
      </c>
    </row>
    <row r="218" spans="1:7" x14ac:dyDescent="0.2">
      <c r="A218" s="108">
        <v>44413</v>
      </c>
      <c r="B218" s="54" t="s">
        <v>12531</v>
      </c>
      <c r="C218" s="54">
        <v>2986</v>
      </c>
      <c r="D218" s="54">
        <v>2194</v>
      </c>
      <c r="E218" s="54">
        <v>0</v>
      </c>
      <c r="F218" s="128" t="str">
        <f t="shared" si="6"/>
        <v>444130-19</v>
      </c>
      <c r="G218" s="128">
        <f t="shared" si="7"/>
        <v>2194</v>
      </c>
    </row>
    <row r="219" spans="1:7" x14ac:dyDescent="0.2">
      <c r="A219" s="108">
        <v>44414</v>
      </c>
      <c r="B219" s="54" t="s">
        <v>12531</v>
      </c>
      <c r="C219" s="54">
        <v>1734</v>
      </c>
      <c r="D219" s="54">
        <v>1109</v>
      </c>
      <c r="E219" s="54">
        <v>0</v>
      </c>
      <c r="F219" s="128" t="str">
        <f t="shared" si="6"/>
        <v>444140-19</v>
      </c>
      <c r="G219" s="128">
        <f t="shared" si="7"/>
        <v>1109</v>
      </c>
    </row>
    <row r="220" spans="1:7" x14ac:dyDescent="0.2">
      <c r="A220" s="108">
        <v>44415</v>
      </c>
      <c r="B220" s="54" t="s">
        <v>12531</v>
      </c>
      <c r="C220" s="54">
        <v>687</v>
      </c>
      <c r="D220" s="54">
        <v>311</v>
      </c>
      <c r="E220" s="54">
        <v>0</v>
      </c>
      <c r="F220" s="128" t="str">
        <f t="shared" si="6"/>
        <v>444150-19</v>
      </c>
      <c r="G220" s="128">
        <f t="shared" si="7"/>
        <v>311</v>
      </c>
    </row>
    <row r="221" spans="1:7" x14ac:dyDescent="0.2">
      <c r="A221" s="108">
        <v>44416</v>
      </c>
      <c r="B221" s="54" t="s">
        <v>12531</v>
      </c>
      <c r="C221" s="54">
        <v>3479</v>
      </c>
      <c r="D221" s="54">
        <v>1742</v>
      </c>
      <c r="E221" s="54">
        <v>0</v>
      </c>
      <c r="F221" s="128" t="str">
        <f t="shared" si="6"/>
        <v>444160-19</v>
      </c>
      <c r="G221" s="128">
        <f t="shared" si="7"/>
        <v>1742</v>
      </c>
    </row>
    <row r="222" spans="1:7" x14ac:dyDescent="0.2">
      <c r="A222" s="108">
        <v>44417</v>
      </c>
      <c r="B222" s="54" t="s">
        <v>12531</v>
      </c>
      <c r="C222" s="54">
        <v>3665</v>
      </c>
      <c r="D222" s="54">
        <v>1584</v>
      </c>
      <c r="E222" s="54">
        <v>0</v>
      </c>
      <c r="F222" s="128" t="str">
        <f t="shared" si="6"/>
        <v>444170-19</v>
      </c>
      <c r="G222" s="128">
        <f t="shared" si="7"/>
        <v>1584</v>
      </c>
    </row>
    <row r="223" spans="1:7" x14ac:dyDescent="0.2">
      <c r="A223" s="108">
        <v>44418</v>
      </c>
      <c r="B223" s="54" t="s">
        <v>12531</v>
      </c>
      <c r="C223" s="54">
        <v>3525</v>
      </c>
      <c r="D223" s="54">
        <v>1523</v>
      </c>
      <c r="E223" s="54">
        <v>0</v>
      </c>
      <c r="F223" s="128" t="str">
        <f t="shared" si="6"/>
        <v>444180-19</v>
      </c>
      <c r="G223" s="128">
        <f t="shared" si="7"/>
        <v>1523</v>
      </c>
    </row>
    <row r="224" spans="1:7" x14ac:dyDescent="0.2">
      <c r="A224" s="108">
        <v>44419</v>
      </c>
      <c r="B224" s="54" t="s">
        <v>12531</v>
      </c>
      <c r="C224" s="54">
        <v>3567</v>
      </c>
      <c r="D224" s="54">
        <v>1453</v>
      </c>
      <c r="E224" s="54">
        <v>0</v>
      </c>
      <c r="F224" s="128" t="str">
        <f t="shared" si="6"/>
        <v>444190-19</v>
      </c>
      <c r="G224" s="128">
        <f t="shared" si="7"/>
        <v>1453</v>
      </c>
    </row>
    <row r="225" spans="1:7" x14ac:dyDescent="0.2">
      <c r="A225" s="108">
        <v>44420</v>
      </c>
      <c r="B225" s="54" t="s">
        <v>12531</v>
      </c>
      <c r="C225" s="54">
        <v>4720</v>
      </c>
      <c r="D225" s="54">
        <v>1706</v>
      </c>
      <c r="E225" s="54">
        <v>0</v>
      </c>
      <c r="F225" s="128" t="str">
        <f t="shared" si="6"/>
        <v>444200-19</v>
      </c>
      <c r="G225" s="128">
        <f t="shared" si="7"/>
        <v>1706</v>
      </c>
    </row>
    <row r="226" spans="1:7" x14ac:dyDescent="0.2">
      <c r="A226" s="108">
        <v>44421</v>
      </c>
      <c r="B226" s="54" t="s">
        <v>12531</v>
      </c>
      <c r="C226" s="54">
        <v>2693</v>
      </c>
      <c r="D226" s="54">
        <v>1039</v>
      </c>
      <c r="E226" s="54">
        <v>0</v>
      </c>
      <c r="F226" s="128" t="str">
        <f t="shared" si="6"/>
        <v>444210-19</v>
      </c>
      <c r="G226" s="128">
        <f t="shared" si="7"/>
        <v>1039</v>
      </c>
    </row>
    <row r="227" spans="1:7" x14ac:dyDescent="0.2">
      <c r="A227" s="108">
        <v>44422</v>
      </c>
      <c r="B227" s="54" t="s">
        <v>12531</v>
      </c>
      <c r="C227" s="54">
        <v>1497</v>
      </c>
      <c r="D227" s="54">
        <v>286</v>
      </c>
      <c r="E227" s="54">
        <v>0</v>
      </c>
      <c r="F227" s="128" t="str">
        <f t="shared" si="6"/>
        <v>444220-19</v>
      </c>
      <c r="G227" s="128">
        <f t="shared" si="7"/>
        <v>286</v>
      </c>
    </row>
    <row r="228" spans="1:7" x14ac:dyDescent="0.2">
      <c r="A228" s="108">
        <v>44423</v>
      </c>
      <c r="B228" s="54" t="s">
        <v>12531</v>
      </c>
      <c r="C228" s="54">
        <v>4707</v>
      </c>
      <c r="D228" s="54">
        <v>2436</v>
      </c>
      <c r="E228" s="54">
        <v>0</v>
      </c>
      <c r="F228" s="128" t="str">
        <f t="shared" si="6"/>
        <v>444230-19</v>
      </c>
      <c r="G228" s="128">
        <f t="shared" si="7"/>
        <v>2436</v>
      </c>
    </row>
    <row r="229" spans="1:7" x14ac:dyDescent="0.2">
      <c r="A229" s="108">
        <v>44424</v>
      </c>
      <c r="B229" s="54" t="s">
        <v>12531</v>
      </c>
      <c r="C229" s="54">
        <v>4235</v>
      </c>
      <c r="D229" s="54">
        <v>2463</v>
      </c>
      <c r="E229" s="54">
        <v>0</v>
      </c>
      <c r="F229" s="128" t="str">
        <f t="shared" si="6"/>
        <v>444240-19</v>
      </c>
      <c r="G229" s="128">
        <f t="shared" si="7"/>
        <v>2463</v>
      </c>
    </row>
    <row r="230" spans="1:7" x14ac:dyDescent="0.2">
      <c r="A230" s="108">
        <v>44425</v>
      </c>
      <c r="B230" s="54" t="s">
        <v>12531</v>
      </c>
      <c r="C230" s="54">
        <v>4654</v>
      </c>
      <c r="D230" s="54">
        <v>2719</v>
      </c>
      <c r="E230" s="54">
        <v>0</v>
      </c>
      <c r="F230" s="128" t="str">
        <f t="shared" si="6"/>
        <v>444250-19</v>
      </c>
      <c r="G230" s="128">
        <f t="shared" si="7"/>
        <v>2719</v>
      </c>
    </row>
    <row r="231" spans="1:7" x14ac:dyDescent="0.2">
      <c r="A231" s="108">
        <v>44426</v>
      </c>
      <c r="B231" s="54" t="s">
        <v>12531</v>
      </c>
      <c r="C231" s="54">
        <v>5594</v>
      </c>
      <c r="D231" s="54">
        <v>2426</v>
      </c>
      <c r="E231" s="54">
        <v>0</v>
      </c>
      <c r="F231" s="128" t="str">
        <f t="shared" si="6"/>
        <v>444260-19</v>
      </c>
      <c r="G231" s="128">
        <f t="shared" si="7"/>
        <v>2426</v>
      </c>
    </row>
    <row r="232" spans="1:7" x14ac:dyDescent="0.2">
      <c r="A232" s="108">
        <v>44427</v>
      </c>
      <c r="B232" s="54" t="s">
        <v>12531</v>
      </c>
      <c r="C232" s="54">
        <v>6650</v>
      </c>
      <c r="D232" s="54">
        <v>2778</v>
      </c>
      <c r="E232" s="54">
        <v>0</v>
      </c>
      <c r="F232" s="128" t="str">
        <f t="shared" si="6"/>
        <v>444270-19</v>
      </c>
      <c r="G232" s="128">
        <f t="shared" si="7"/>
        <v>2778</v>
      </c>
    </row>
    <row r="233" spans="1:7" x14ac:dyDescent="0.2">
      <c r="A233" s="108">
        <v>44428</v>
      </c>
      <c r="B233" s="54" t="s">
        <v>12531</v>
      </c>
      <c r="C233" s="54">
        <v>3217</v>
      </c>
      <c r="D233" s="54">
        <v>1387</v>
      </c>
      <c r="E233" s="54">
        <v>0</v>
      </c>
      <c r="F233" s="128" t="str">
        <f t="shared" si="6"/>
        <v>444280-19</v>
      </c>
      <c r="G233" s="128">
        <f t="shared" si="7"/>
        <v>1387</v>
      </c>
    </row>
    <row r="234" spans="1:7" x14ac:dyDescent="0.2">
      <c r="A234" s="108">
        <v>44429</v>
      </c>
      <c r="B234" s="54" t="s">
        <v>12531</v>
      </c>
      <c r="C234" s="54">
        <v>2622</v>
      </c>
      <c r="D234" s="54">
        <v>717</v>
      </c>
      <c r="E234" s="54">
        <v>0</v>
      </c>
      <c r="F234" s="128" t="str">
        <f t="shared" si="6"/>
        <v>444290-19</v>
      </c>
      <c r="G234" s="128">
        <f t="shared" si="7"/>
        <v>717</v>
      </c>
    </row>
    <row r="235" spans="1:7" x14ac:dyDescent="0.2">
      <c r="A235" s="108">
        <v>44430</v>
      </c>
      <c r="B235" s="54" t="s">
        <v>12531</v>
      </c>
      <c r="C235" s="54">
        <v>6370</v>
      </c>
      <c r="D235" s="54">
        <v>2686</v>
      </c>
      <c r="E235" s="54">
        <v>0</v>
      </c>
      <c r="F235" s="128" t="str">
        <f t="shared" si="6"/>
        <v>444300-19</v>
      </c>
      <c r="G235" s="128">
        <f t="shared" si="7"/>
        <v>2686</v>
      </c>
    </row>
    <row r="236" spans="1:7" x14ac:dyDescent="0.2">
      <c r="A236" s="108">
        <v>44431</v>
      </c>
      <c r="B236" s="54" t="s">
        <v>12531</v>
      </c>
      <c r="C236" s="54">
        <v>7189</v>
      </c>
      <c r="D236" s="54">
        <v>2262</v>
      </c>
      <c r="E236" s="54">
        <v>0</v>
      </c>
      <c r="F236" s="128" t="str">
        <f t="shared" si="6"/>
        <v>444310-19</v>
      </c>
      <c r="G236" s="128">
        <f t="shared" si="7"/>
        <v>2262</v>
      </c>
    </row>
    <row r="237" spans="1:7" x14ac:dyDescent="0.2">
      <c r="A237" s="108">
        <v>44432</v>
      </c>
      <c r="B237" s="54" t="s">
        <v>12531</v>
      </c>
      <c r="C237" s="54">
        <v>7822</v>
      </c>
      <c r="D237" s="54">
        <v>2354</v>
      </c>
      <c r="E237" s="54">
        <v>0</v>
      </c>
      <c r="F237" s="128" t="str">
        <f t="shared" si="6"/>
        <v>444320-19</v>
      </c>
      <c r="G237" s="128">
        <f t="shared" si="7"/>
        <v>2354</v>
      </c>
    </row>
    <row r="238" spans="1:7" x14ac:dyDescent="0.2">
      <c r="A238" s="108">
        <v>44433</v>
      </c>
      <c r="B238" s="54" t="s">
        <v>12531</v>
      </c>
      <c r="C238" s="54">
        <v>5774</v>
      </c>
      <c r="D238" s="54">
        <v>2231</v>
      </c>
      <c r="E238" s="54">
        <v>0</v>
      </c>
      <c r="F238" s="128" t="str">
        <f t="shared" si="6"/>
        <v>444330-19</v>
      </c>
      <c r="G238" s="128">
        <f t="shared" si="7"/>
        <v>2231</v>
      </c>
    </row>
    <row r="239" spans="1:7" x14ac:dyDescent="0.2">
      <c r="A239" s="108">
        <v>44434</v>
      </c>
      <c r="B239" s="54" t="s">
        <v>12531</v>
      </c>
      <c r="C239" s="54">
        <v>6165</v>
      </c>
      <c r="D239" s="54">
        <v>2750</v>
      </c>
      <c r="E239" s="54">
        <v>0</v>
      </c>
      <c r="F239" s="128" t="str">
        <f t="shared" si="6"/>
        <v>444340-19</v>
      </c>
      <c r="G239" s="128">
        <f t="shared" si="7"/>
        <v>2750</v>
      </c>
    </row>
    <row r="240" spans="1:7" x14ac:dyDescent="0.2">
      <c r="A240" s="108">
        <v>44435</v>
      </c>
      <c r="B240" s="54" t="s">
        <v>12531</v>
      </c>
      <c r="C240" s="54">
        <v>2854</v>
      </c>
      <c r="D240" s="54">
        <v>1652</v>
      </c>
      <c r="E240" s="54">
        <v>0</v>
      </c>
      <c r="F240" s="128" t="str">
        <f t="shared" si="6"/>
        <v>444350-19</v>
      </c>
      <c r="G240" s="128">
        <f t="shared" si="7"/>
        <v>1652</v>
      </c>
    </row>
    <row r="241" spans="1:7" x14ac:dyDescent="0.2">
      <c r="A241" s="108">
        <v>44436</v>
      </c>
      <c r="B241" s="54" t="s">
        <v>12531</v>
      </c>
      <c r="C241" s="54">
        <v>2742</v>
      </c>
      <c r="D241" s="54">
        <v>707</v>
      </c>
      <c r="E241" s="54">
        <v>0</v>
      </c>
      <c r="F241" s="128" t="str">
        <f t="shared" si="6"/>
        <v>444360-19</v>
      </c>
      <c r="G241" s="128">
        <f t="shared" si="7"/>
        <v>707</v>
      </c>
    </row>
    <row r="242" spans="1:7" x14ac:dyDescent="0.2">
      <c r="A242" s="108">
        <v>44437</v>
      </c>
      <c r="B242" s="54" t="s">
        <v>12531</v>
      </c>
      <c r="C242" s="54">
        <v>6581</v>
      </c>
      <c r="D242" s="54">
        <v>3524</v>
      </c>
      <c r="E242" s="54">
        <v>1545</v>
      </c>
      <c r="F242" s="128" t="str">
        <f t="shared" si="6"/>
        <v>444370-19</v>
      </c>
      <c r="G242" s="128">
        <f t="shared" si="7"/>
        <v>3524</v>
      </c>
    </row>
    <row r="243" spans="1:7" x14ac:dyDescent="0.2">
      <c r="A243" s="108">
        <v>44438</v>
      </c>
      <c r="B243" s="54" t="s">
        <v>12531</v>
      </c>
      <c r="C243" s="54">
        <v>7413</v>
      </c>
      <c r="D243" s="54">
        <v>3997</v>
      </c>
      <c r="E243" s="54">
        <v>9413</v>
      </c>
      <c r="F243" s="128" t="str">
        <f t="shared" si="6"/>
        <v>444380-19</v>
      </c>
      <c r="G243" s="128">
        <f t="shared" si="7"/>
        <v>3997</v>
      </c>
    </row>
    <row r="244" spans="1:7" x14ac:dyDescent="0.2">
      <c r="A244" s="108">
        <v>44439</v>
      </c>
      <c r="B244" s="54" t="s">
        <v>12531</v>
      </c>
      <c r="C244" s="54">
        <v>7636</v>
      </c>
      <c r="D244" s="54">
        <v>3454</v>
      </c>
      <c r="E244" s="54">
        <v>9857</v>
      </c>
      <c r="F244" s="128" t="str">
        <f t="shared" si="6"/>
        <v>444390-19</v>
      </c>
      <c r="G244" s="128">
        <f t="shared" si="7"/>
        <v>3454</v>
      </c>
    </row>
    <row r="245" spans="1:7" x14ac:dyDescent="0.2">
      <c r="A245" s="108">
        <v>44440</v>
      </c>
      <c r="B245" s="54" t="s">
        <v>12531</v>
      </c>
      <c r="C245" s="54">
        <v>4486</v>
      </c>
      <c r="D245" s="54">
        <v>2872</v>
      </c>
      <c r="E245" s="54">
        <v>12275</v>
      </c>
      <c r="F245" s="128" t="str">
        <f t="shared" si="6"/>
        <v>444400-19</v>
      </c>
      <c r="G245" s="128">
        <f t="shared" si="7"/>
        <v>2872</v>
      </c>
    </row>
    <row r="246" spans="1:7" x14ac:dyDescent="0.2">
      <c r="A246" s="108">
        <v>44441</v>
      </c>
      <c r="B246" s="54" t="s">
        <v>12531</v>
      </c>
      <c r="C246" s="54">
        <v>4135</v>
      </c>
      <c r="D246" s="54">
        <v>4010</v>
      </c>
      <c r="E246" s="54">
        <v>12208</v>
      </c>
      <c r="F246" s="128" t="str">
        <f t="shared" si="6"/>
        <v>444410-19</v>
      </c>
      <c r="G246" s="128">
        <f t="shared" si="7"/>
        <v>4010</v>
      </c>
    </row>
    <row r="247" spans="1:7" x14ac:dyDescent="0.2">
      <c r="A247" s="108">
        <v>44442</v>
      </c>
      <c r="B247" s="54" t="s">
        <v>12531</v>
      </c>
      <c r="C247" s="54">
        <v>2169</v>
      </c>
      <c r="D247" s="54">
        <v>2480</v>
      </c>
      <c r="E247" s="54">
        <v>5907</v>
      </c>
      <c r="F247" s="128" t="str">
        <f t="shared" si="6"/>
        <v>444420-19</v>
      </c>
      <c r="G247" s="128">
        <f t="shared" si="7"/>
        <v>2480</v>
      </c>
    </row>
    <row r="248" spans="1:7" x14ac:dyDescent="0.2">
      <c r="A248" s="108">
        <v>44443</v>
      </c>
      <c r="B248" s="54" t="s">
        <v>12531</v>
      </c>
      <c r="C248" s="54">
        <v>1832</v>
      </c>
      <c r="D248" s="54">
        <v>1146</v>
      </c>
      <c r="E248" s="54">
        <v>3775</v>
      </c>
      <c r="F248" s="128" t="str">
        <f t="shared" si="6"/>
        <v>444430-19</v>
      </c>
      <c r="G248" s="128">
        <f t="shared" si="7"/>
        <v>1146</v>
      </c>
    </row>
    <row r="249" spans="1:7" x14ac:dyDescent="0.2">
      <c r="A249" s="108">
        <v>44444</v>
      </c>
      <c r="B249" s="54" t="s">
        <v>12531</v>
      </c>
      <c r="C249" s="54">
        <v>3552</v>
      </c>
      <c r="D249" s="54">
        <v>4069</v>
      </c>
      <c r="E249" s="54">
        <v>9594</v>
      </c>
      <c r="F249" s="128" t="str">
        <f t="shared" si="6"/>
        <v>444440-19</v>
      </c>
      <c r="G249" s="128">
        <f t="shared" si="7"/>
        <v>4069</v>
      </c>
    </row>
    <row r="250" spans="1:7" x14ac:dyDescent="0.2">
      <c r="A250" s="108">
        <v>44445</v>
      </c>
      <c r="B250" s="54" t="s">
        <v>12531</v>
      </c>
      <c r="C250" s="54">
        <v>1509</v>
      </c>
      <c r="D250" s="54">
        <v>1660</v>
      </c>
      <c r="E250" s="54">
        <v>2956</v>
      </c>
      <c r="F250" s="128" t="str">
        <f t="shared" si="6"/>
        <v>444450-19</v>
      </c>
      <c r="G250" s="128">
        <f t="shared" si="7"/>
        <v>1660</v>
      </c>
    </row>
    <row r="251" spans="1:7" x14ac:dyDescent="0.2">
      <c r="A251" s="108">
        <v>44446</v>
      </c>
      <c r="B251" s="54" t="s">
        <v>12531</v>
      </c>
      <c r="C251" s="54">
        <v>760</v>
      </c>
      <c r="D251" s="54">
        <v>469</v>
      </c>
      <c r="E251" s="54">
        <v>436</v>
      </c>
      <c r="F251" s="128" t="str">
        <f t="shared" si="6"/>
        <v>444460-19</v>
      </c>
      <c r="G251" s="128">
        <f t="shared" si="7"/>
        <v>469</v>
      </c>
    </row>
    <row r="252" spans="1:7" x14ac:dyDescent="0.2">
      <c r="A252" s="108">
        <v>44447</v>
      </c>
      <c r="B252" s="54" t="s">
        <v>12531</v>
      </c>
      <c r="C252" s="54">
        <v>857</v>
      </c>
      <c r="D252" s="54">
        <v>725</v>
      </c>
      <c r="E252" s="54">
        <v>620</v>
      </c>
      <c r="F252" s="128" t="str">
        <f t="shared" si="6"/>
        <v>444470-19</v>
      </c>
      <c r="G252" s="128">
        <f t="shared" si="7"/>
        <v>725</v>
      </c>
    </row>
    <row r="253" spans="1:7" x14ac:dyDescent="0.2">
      <c r="A253" s="108">
        <v>44448</v>
      </c>
      <c r="B253" s="54" t="s">
        <v>12531</v>
      </c>
      <c r="C253" s="54">
        <v>3663</v>
      </c>
      <c r="D253" s="54">
        <v>8428</v>
      </c>
      <c r="E253" s="54">
        <v>7563</v>
      </c>
      <c r="F253" s="128" t="str">
        <f t="shared" si="6"/>
        <v>444480-19</v>
      </c>
      <c r="G253" s="128">
        <f t="shared" si="7"/>
        <v>8428</v>
      </c>
    </row>
    <row r="254" spans="1:7" x14ac:dyDescent="0.2">
      <c r="A254" s="108">
        <v>44449</v>
      </c>
      <c r="B254" s="54" t="s">
        <v>12531</v>
      </c>
      <c r="C254" s="54">
        <v>1819</v>
      </c>
      <c r="D254" s="54">
        <v>3331</v>
      </c>
      <c r="E254" s="54">
        <v>3476</v>
      </c>
      <c r="F254" s="128" t="str">
        <f t="shared" si="6"/>
        <v>444490-19</v>
      </c>
      <c r="G254" s="128">
        <f t="shared" si="7"/>
        <v>3331</v>
      </c>
    </row>
    <row r="255" spans="1:7" x14ac:dyDescent="0.2">
      <c r="A255" s="108">
        <v>44450</v>
      </c>
      <c r="B255" s="54" t="s">
        <v>12531</v>
      </c>
      <c r="C255" s="54">
        <v>1434</v>
      </c>
      <c r="D255" s="54">
        <v>1751</v>
      </c>
      <c r="E255" s="54">
        <v>1540</v>
      </c>
      <c r="F255" s="128" t="str">
        <f t="shared" si="6"/>
        <v>444500-19</v>
      </c>
      <c r="G255" s="128">
        <f t="shared" si="7"/>
        <v>1751</v>
      </c>
    </row>
    <row r="256" spans="1:7" x14ac:dyDescent="0.2">
      <c r="A256" s="108">
        <v>44451</v>
      </c>
      <c r="B256" s="54" t="s">
        <v>12531</v>
      </c>
      <c r="C256" s="54">
        <v>3090</v>
      </c>
      <c r="D256" s="54">
        <v>5559</v>
      </c>
      <c r="E256" s="54">
        <v>5855</v>
      </c>
      <c r="F256" s="128" t="str">
        <f t="shared" si="6"/>
        <v>444510-19</v>
      </c>
      <c r="G256" s="128">
        <f t="shared" si="7"/>
        <v>5559</v>
      </c>
    </row>
    <row r="257" spans="1:7" x14ac:dyDescent="0.2">
      <c r="A257" s="108">
        <v>44452</v>
      </c>
      <c r="B257" s="54" t="s">
        <v>12531</v>
      </c>
      <c r="C257" s="54">
        <v>2661</v>
      </c>
      <c r="D257" s="54">
        <v>5053</v>
      </c>
      <c r="E257" s="54">
        <v>5091</v>
      </c>
      <c r="F257" s="128" t="str">
        <f t="shared" si="6"/>
        <v>444520-19</v>
      </c>
      <c r="G257" s="128">
        <f t="shared" si="7"/>
        <v>5053</v>
      </c>
    </row>
    <row r="258" spans="1:7" x14ac:dyDescent="0.2">
      <c r="A258" s="108">
        <v>44453</v>
      </c>
      <c r="B258" s="54" t="s">
        <v>12531</v>
      </c>
      <c r="C258" s="54">
        <v>2601</v>
      </c>
      <c r="D258" s="54">
        <v>4605</v>
      </c>
      <c r="E258" s="54">
        <v>4634</v>
      </c>
      <c r="F258" s="128" t="str">
        <f t="shared" si="6"/>
        <v>444530-19</v>
      </c>
      <c r="G258" s="128">
        <f t="shared" si="7"/>
        <v>4605</v>
      </c>
    </row>
    <row r="259" spans="1:7" x14ac:dyDescent="0.2">
      <c r="A259" s="108">
        <v>44454</v>
      </c>
      <c r="B259" s="54" t="s">
        <v>12531</v>
      </c>
      <c r="C259" s="54">
        <v>865</v>
      </c>
      <c r="D259" s="54">
        <v>1616</v>
      </c>
      <c r="E259" s="54">
        <v>1126</v>
      </c>
      <c r="F259" s="128" t="str">
        <f t="shared" ref="F259:F322" si="8">A259&amp;B259</f>
        <v>444540-19</v>
      </c>
      <c r="G259" s="128">
        <f t="shared" ref="G259:G322" si="9">IF(D259="&lt;15",15,D259)</f>
        <v>1616</v>
      </c>
    </row>
    <row r="260" spans="1:7" x14ac:dyDescent="0.2">
      <c r="A260" s="108">
        <v>44455</v>
      </c>
      <c r="B260" s="54" t="s">
        <v>12531</v>
      </c>
      <c r="C260" s="54">
        <v>162</v>
      </c>
      <c r="D260" s="54">
        <v>327</v>
      </c>
      <c r="E260" s="54">
        <v>114</v>
      </c>
      <c r="F260" s="128" t="str">
        <f t="shared" si="8"/>
        <v>444550-19</v>
      </c>
      <c r="G260" s="128">
        <f t="shared" si="9"/>
        <v>327</v>
      </c>
    </row>
    <row r="261" spans="1:7" x14ac:dyDescent="0.2">
      <c r="A261" s="108">
        <v>44456</v>
      </c>
      <c r="B261" s="54" t="s">
        <v>12531</v>
      </c>
      <c r="C261" s="54">
        <v>1848</v>
      </c>
      <c r="D261" s="54">
        <v>4552</v>
      </c>
      <c r="E261" s="54">
        <v>3997</v>
      </c>
      <c r="F261" s="128" t="str">
        <f t="shared" si="8"/>
        <v>444560-19</v>
      </c>
      <c r="G261" s="128">
        <f t="shared" si="9"/>
        <v>4552</v>
      </c>
    </row>
    <row r="262" spans="1:7" x14ac:dyDescent="0.2">
      <c r="A262" s="108">
        <v>44457</v>
      </c>
      <c r="B262" s="54" t="s">
        <v>12531</v>
      </c>
      <c r="C262" s="54">
        <v>1476</v>
      </c>
      <c r="D262" s="54">
        <v>2032</v>
      </c>
      <c r="E262" s="54">
        <v>1155</v>
      </c>
      <c r="F262" s="128" t="str">
        <f t="shared" si="8"/>
        <v>444570-19</v>
      </c>
      <c r="G262" s="128">
        <f t="shared" si="9"/>
        <v>2032</v>
      </c>
    </row>
    <row r="263" spans="1:7" x14ac:dyDescent="0.2">
      <c r="A263" s="108">
        <v>44458</v>
      </c>
      <c r="B263" s="54" t="s">
        <v>12531</v>
      </c>
      <c r="C263" s="54">
        <v>2639</v>
      </c>
      <c r="D263" s="54">
        <v>6880</v>
      </c>
      <c r="E263" s="54">
        <v>4526</v>
      </c>
      <c r="F263" s="128" t="str">
        <f t="shared" si="8"/>
        <v>444580-19</v>
      </c>
      <c r="G263" s="128">
        <f t="shared" si="9"/>
        <v>6880</v>
      </c>
    </row>
    <row r="264" spans="1:7" x14ac:dyDescent="0.2">
      <c r="A264" s="108">
        <v>44459</v>
      </c>
      <c r="B264" s="54" t="s">
        <v>12531</v>
      </c>
      <c r="C264" s="54">
        <v>1759</v>
      </c>
      <c r="D264" s="54">
        <v>2964</v>
      </c>
      <c r="E264" s="54">
        <v>1508</v>
      </c>
      <c r="F264" s="128" t="str">
        <f t="shared" si="8"/>
        <v>444590-19</v>
      </c>
      <c r="G264" s="128">
        <f t="shared" si="9"/>
        <v>2964</v>
      </c>
    </row>
    <row r="265" spans="1:7" x14ac:dyDescent="0.2">
      <c r="A265" s="108">
        <v>44460</v>
      </c>
      <c r="B265" s="54" t="s">
        <v>12531</v>
      </c>
      <c r="C265" s="54">
        <v>829</v>
      </c>
      <c r="D265" s="54">
        <v>1536</v>
      </c>
      <c r="E265" s="54">
        <v>283</v>
      </c>
      <c r="F265" s="128" t="str">
        <f t="shared" si="8"/>
        <v>444600-19</v>
      </c>
      <c r="G265" s="128">
        <f t="shared" si="9"/>
        <v>1536</v>
      </c>
    </row>
    <row r="266" spans="1:7" x14ac:dyDescent="0.2">
      <c r="A266" s="108">
        <v>44461</v>
      </c>
      <c r="B266" s="54" t="s">
        <v>12531</v>
      </c>
      <c r="C266" s="54">
        <v>1989</v>
      </c>
      <c r="D266" s="54">
        <v>4205</v>
      </c>
      <c r="E266" s="54">
        <v>1998</v>
      </c>
      <c r="F266" s="128" t="str">
        <f t="shared" si="8"/>
        <v>444610-19</v>
      </c>
      <c r="G266" s="128">
        <f t="shared" si="9"/>
        <v>4205</v>
      </c>
    </row>
    <row r="267" spans="1:7" x14ac:dyDescent="0.2">
      <c r="A267" s="108">
        <v>44462</v>
      </c>
      <c r="B267" s="54" t="s">
        <v>12531</v>
      </c>
      <c r="C267" s="54">
        <v>1912</v>
      </c>
      <c r="D267" s="54">
        <v>3123</v>
      </c>
      <c r="E267" s="54">
        <v>1972</v>
      </c>
      <c r="F267" s="128" t="str">
        <f t="shared" si="8"/>
        <v>444620-19</v>
      </c>
      <c r="G267" s="128">
        <f t="shared" si="9"/>
        <v>3123</v>
      </c>
    </row>
    <row r="268" spans="1:7" x14ac:dyDescent="0.2">
      <c r="A268" s="108">
        <v>44463</v>
      </c>
      <c r="B268" s="54" t="s">
        <v>12531</v>
      </c>
      <c r="C268" s="54">
        <v>1564</v>
      </c>
      <c r="D268" s="54">
        <v>2420</v>
      </c>
      <c r="E268" s="54">
        <v>2053</v>
      </c>
      <c r="F268" s="128" t="str">
        <f t="shared" si="8"/>
        <v>444630-19</v>
      </c>
      <c r="G268" s="128">
        <f t="shared" si="9"/>
        <v>2420</v>
      </c>
    </row>
    <row r="269" spans="1:7" x14ac:dyDescent="0.2">
      <c r="A269" s="108">
        <v>44464</v>
      </c>
      <c r="B269" s="54" t="s">
        <v>12531</v>
      </c>
      <c r="C269" s="54">
        <v>1409</v>
      </c>
      <c r="D269" s="54">
        <v>1492</v>
      </c>
      <c r="E269" s="54">
        <v>915</v>
      </c>
      <c r="F269" s="128" t="str">
        <f t="shared" si="8"/>
        <v>444640-19</v>
      </c>
      <c r="G269" s="128">
        <f t="shared" si="9"/>
        <v>1492</v>
      </c>
    </row>
    <row r="270" spans="1:7" x14ac:dyDescent="0.2">
      <c r="A270" s="108">
        <v>44465</v>
      </c>
      <c r="B270" s="54" t="s">
        <v>12531</v>
      </c>
      <c r="C270" s="54">
        <v>2687</v>
      </c>
      <c r="D270" s="54">
        <v>3278</v>
      </c>
      <c r="E270" s="54">
        <v>3014</v>
      </c>
      <c r="F270" s="128" t="str">
        <f t="shared" si="8"/>
        <v>444650-19</v>
      </c>
      <c r="G270" s="128">
        <f t="shared" si="9"/>
        <v>3278</v>
      </c>
    </row>
    <row r="271" spans="1:7" x14ac:dyDescent="0.2">
      <c r="A271" s="108">
        <v>44466</v>
      </c>
      <c r="B271" s="54" t="s">
        <v>12531</v>
      </c>
      <c r="C271" s="54">
        <v>2141</v>
      </c>
      <c r="D271" s="54">
        <v>2199</v>
      </c>
      <c r="E271" s="54">
        <v>2748</v>
      </c>
      <c r="F271" s="128" t="str">
        <f t="shared" si="8"/>
        <v>444660-19</v>
      </c>
      <c r="G271" s="128">
        <f t="shared" si="9"/>
        <v>2199</v>
      </c>
    </row>
    <row r="272" spans="1:7" x14ac:dyDescent="0.2">
      <c r="A272" s="108">
        <v>44467</v>
      </c>
      <c r="B272" s="54" t="s">
        <v>12531</v>
      </c>
      <c r="C272" s="54">
        <v>724</v>
      </c>
      <c r="D272" s="54">
        <v>640</v>
      </c>
      <c r="E272" s="54">
        <v>544</v>
      </c>
      <c r="F272" s="128" t="str">
        <f t="shared" si="8"/>
        <v>444670-19</v>
      </c>
      <c r="G272" s="128">
        <f t="shared" si="9"/>
        <v>640</v>
      </c>
    </row>
    <row r="273" spans="1:7" x14ac:dyDescent="0.2">
      <c r="A273" s="108">
        <v>44468</v>
      </c>
      <c r="B273" s="54" t="s">
        <v>12531</v>
      </c>
      <c r="C273" s="54">
        <v>3815</v>
      </c>
      <c r="D273" s="54">
        <v>3623</v>
      </c>
      <c r="E273" s="54">
        <v>5364</v>
      </c>
      <c r="F273" s="128" t="str">
        <f t="shared" si="8"/>
        <v>444680-19</v>
      </c>
      <c r="G273" s="128">
        <f t="shared" si="9"/>
        <v>3623</v>
      </c>
    </row>
    <row r="274" spans="1:7" x14ac:dyDescent="0.2">
      <c r="A274" s="108">
        <v>44469</v>
      </c>
      <c r="B274" s="54" t="s">
        <v>12531</v>
      </c>
      <c r="C274" s="54">
        <v>3558</v>
      </c>
      <c r="D274" s="54">
        <v>3597</v>
      </c>
      <c r="E274" s="54">
        <v>6389</v>
      </c>
      <c r="F274" s="128" t="str">
        <f t="shared" si="8"/>
        <v>444690-19</v>
      </c>
      <c r="G274" s="128">
        <f t="shared" si="9"/>
        <v>3597</v>
      </c>
    </row>
    <row r="275" spans="1:7" x14ac:dyDescent="0.2">
      <c r="A275" s="108">
        <v>44470</v>
      </c>
      <c r="B275" s="54" t="s">
        <v>12531</v>
      </c>
      <c r="C275" s="54">
        <v>1563</v>
      </c>
      <c r="D275" s="54">
        <v>1667</v>
      </c>
      <c r="E275" s="54">
        <v>3515</v>
      </c>
      <c r="F275" s="128" t="str">
        <f t="shared" si="8"/>
        <v>444700-19</v>
      </c>
      <c r="G275" s="128">
        <f t="shared" si="9"/>
        <v>1667</v>
      </c>
    </row>
    <row r="276" spans="1:7" x14ac:dyDescent="0.2">
      <c r="A276" s="108">
        <v>44471</v>
      </c>
      <c r="B276" s="54" t="s">
        <v>12531</v>
      </c>
      <c r="C276" s="54">
        <v>967</v>
      </c>
      <c r="D276" s="54">
        <v>1015</v>
      </c>
      <c r="E276" s="54">
        <v>1974</v>
      </c>
      <c r="F276" s="128" t="str">
        <f t="shared" si="8"/>
        <v>444710-19</v>
      </c>
      <c r="G276" s="128">
        <f t="shared" si="9"/>
        <v>1015</v>
      </c>
    </row>
    <row r="277" spans="1:7" x14ac:dyDescent="0.2">
      <c r="A277" s="108">
        <v>44472</v>
      </c>
      <c r="B277" s="54" t="s">
        <v>12531</v>
      </c>
      <c r="C277" s="54">
        <v>3593</v>
      </c>
      <c r="D277" s="54">
        <v>2966</v>
      </c>
      <c r="E277" s="54">
        <v>6201</v>
      </c>
      <c r="F277" s="128" t="str">
        <f t="shared" si="8"/>
        <v>444720-19</v>
      </c>
      <c r="G277" s="128">
        <f t="shared" si="9"/>
        <v>2966</v>
      </c>
    </row>
    <row r="278" spans="1:7" x14ac:dyDescent="0.2">
      <c r="A278" s="108">
        <v>44473</v>
      </c>
      <c r="B278" s="54" t="s">
        <v>12531</v>
      </c>
      <c r="C278" s="54">
        <v>2963</v>
      </c>
      <c r="D278" s="54">
        <v>2713</v>
      </c>
      <c r="E278" s="54">
        <v>4749</v>
      </c>
      <c r="F278" s="128" t="str">
        <f t="shared" si="8"/>
        <v>444730-19</v>
      </c>
      <c r="G278" s="128">
        <f t="shared" si="9"/>
        <v>2713</v>
      </c>
    </row>
    <row r="279" spans="1:7" x14ac:dyDescent="0.2">
      <c r="A279" s="108">
        <v>44474</v>
      </c>
      <c r="B279" s="54" t="s">
        <v>12531</v>
      </c>
      <c r="C279" s="54">
        <v>2734</v>
      </c>
      <c r="D279" s="54">
        <v>2318</v>
      </c>
      <c r="E279" s="54">
        <v>3726</v>
      </c>
      <c r="F279" s="128" t="str">
        <f t="shared" si="8"/>
        <v>444740-19</v>
      </c>
      <c r="G279" s="128">
        <f t="shared" si="9"/>
        <v>2318</v>
      </c>
    </row>
    <row r="280" spans="1:7" x14ac:dyDescent="0.2">
      <c r="A280" s="108">
        <v>44475</v>
      </c>
      <c r="B280" s="54" t="s">
        <v>12531</v>
      </c>
      <c r="C280" s="54">
        <v>2339</v>
      </c>
      <c r="D280" s="54">
        <v>1667</v>
      </c>
      <c r="E280" s="54">
        <v>3380</v>
      </c>
      <c r="F280" s="128" t="str">
        <f t="shared" si="8"/>
        <v>444750-19</v>
      </c>
      <c r="G280" s="128">
        <f t="shared" si="9"/>
        <v>1667</v>
      </c>
    </row>
    <row r="281" spans="1:7" x14ac:dyDescent="0.2">
      <c r="A281" s="108">
        <v>44476</v>
      </c>
      <c r="B281" s="54" t="s">
        <v>12531</v>
      </c>
      <c r="C281" s="54">
        <v>1970</v>
      </c>
      <c r="D281" s="54">
        <v>1431</v>
      </c>
      <c r="E281" s="54">
        <v>3426</v>
      </c>
      <c r="F281" s="128" t="str">
        <f t="shared" si="8"/>
        <v>444760-19</v>
      </c>
      <c r="G281" s="128">
        <f t="shared" si="9"/>
        <v>1431</v>
      </c>
    </row>
    <row r="282" spans="1:7" x14ac:dyDescent="0.2">
      <c r="A282" s="108">
        <v>44477</v>
      </c>
      <c r="B282" s="54" t="s">
        <v>12531</v>
      </c>
      <c r="C282" s="54">
        <v>897</v>
      </c>
      <c r="D282" s="54">
        <v>1275</v>
      </c>
      <c r="E282" s="54">
        <v>1899</v>
      </c>
      <c r="F282" s="128" t="str">
        <f t="shared" si="8"/>
        <v>444770-19</v>
      </c>
      <c r="G282" s="128">
        <f t="shared" si="9"/>
        <v>1275</v>
      </c>
    </row>
    <row r="283" spans="1:7" x14ac:dyDescent="0.2">
      <c r="A283" s="108">
        <v>44478</v>
      </c>
      <c r="B283" s="54" t="s">
        <v>12531</v>
      </c>
      <c r="C283" s="54">
        <v>492</v>
      </c>
      <c r="D283" s="54">
        <v>781</v>
      </c>
      <c r="E283" s="54">
        <v>843</v>
      </c>
      <c r="F283" s="128" t="str">
        <f t="shared" si="8"/>
        <v>444780-19</v>
      </c>
      <c r="G283" s="128">
        <f t="shared" si="9"/>
        <v>781</v>
      </c>
    </row>
    <row r="284" spans="1:7" x14ac:dyDescent="0.2">
      <c r="A284" s="108">
        <v>44197</v>
      </c>
      <c r="B284" s="54" t="s">
        <v>12532</v>
      </c>
      <c r="C284" s="54">
        <v>3330</v>
      </c>
      <c r="D284" s="54">
        <v>0</v>
      </c>
      <c r="E284" s="54">
        <v>0</v>
      </c>
      <c r="F284" s="128" t="str">
        <f t="shared" si="8"/>
        <v>4419720-29</v>
      </c>
      <c r="G284" s="128">
        <f t="shared" si="9"/>
        <v>0</v>
      </c>
    </row>
    <row r="285" spans="1:7" x14ac:dyDescent="0.2">
      <c r="A285" s="108">
        <v>44198</v>
      </c>
      <c r="B285" s="54" t="s">
        <v>12532</v>
      </c>
      <c r="C285" s="54">
        <v>3342</v>
      </c>
      <c r="D285" s="54">
        <v>0</v>
      </c>
      <c r="E285" s="54">
        <v>0</v>
      </c>
      <c r="F285" s="128" t="str">
        <f t="shared" si="8"/>
        <v>4419820-29</v>
      </c>
      <c r="G285" s="128">
        <f t="shared" si="9"/>
        <v>0</v>
      </c>
    </row>
    <row r="286" spans="1:7" x14ac:dyDescent="0.2">
      <c r="A286" s="108">
        <v>44199</v>
      </c>
      <c r="B286" s="54" t="s">
        <v>12532</v>
      </c>
      <c r="C286" s="54">
        <v>9804</v>
      </c>
      <c r="D286" s="54">
        <v>0</v>
      </c>
      <c r="E286" s="54">
        <v>0</v>
      </c>
      <c r="F286" s="128" t="str">
        <f t="shared" si="8"/>
        <v>4419920-29</v>
      </c>
      <c r="G286" s="128">
        <f t="shared" si="9"/>
        <v>0</v>
      </c>
    </row>
    <row r="287" spans="1:7" x14ac:dyDescent="0.2">
      <c r="A287" s="108">
        <v>44200</v>
      </c>
      <c r="B287" s="54" t="s">
        <v>12532</v>
      </c>
      <c r="C287" s="54">
        <v>11304</v>
      </c>
      <c r="D287" s="54">
        <v>0</v>
      </c>
      <c r="E287" s="54">
        <v>0</v>
      </c>
      <c r="F287" s="128" t="str">
        <f t="shared" si="8"/>
        <v>4420020-29</v>
      </c>
      <c r="G287" s="128">
        <f t="shared" si="9"/>
        <v>0</v>
      </c>
    </row>
    <row r="288" spans="1:7" x14ac:dyDescent="0.2">
      <c r="A288" s="108">
        <v>44201</v>
      </c>
      <c r="B288" s="54" t="s">
        <v>12532</v>
      </c>
      <c r="C288" s="54">
        <v>8664</v>
      </c>
      <c r="D288" s="54">
        <v>0</v>
      </c>
      <c r="E288" s="54">
        <v>0</v>
      </c>
      <c r="F288" s="128" t="str">
        <f t="shared" si="8"/>
        <v>4420120-29</v>
      </c>
      <c r="G288" s="128">
        <f t="shared" si="9"/>
        <v>0</v>
      </c>
    </row>
    <row r="289" spans="1:7" x14ac:dyDescent="0.2">
      <c r="A289" s="108">
        <v>44202</v>
      </c>
      <c r="B289" s="54" t="s">
        <v>12532</v>
      </c>
      <c r="C289" s="54">
        <v>7917</v>
      </c>
      <c r="D289" s="54">
        <v>0</v>
      </c>
      <c r="E289" s="54">
        <v>0</v>
      </c>
      <c r="F289" s="128" t="str">
        <f t="shared" si="8"/>
        <v>4420220-29</v>
      </c>
      <c r="G289" s="128">
        <f t="shared" si="9"/>
        <v>0</v>
      </c>
    </row>
    <row r="290" spans="1:7" x14ac:dyDescent="0.2">
      <c r="A290" s="108">
        <v>44203</v>
      </c>
      <c r="B290" s="54" t="s">
        <v>12532</v>
      </c>
      <c r="C290" s="54">
        <v>8776</v>
      </c>
      <c r="D290" s="54">
        <v>0</v>
      </c>
      <c r="E290" s="54">
        <v>0</v>
      </c>
      <c r="F290" s="128" t="str">
        <f t="shared" si="8"/>
        <v>4420320-29</v>
      </c>
      <c r="G290" s="128">
        <f t="shared" si="9"/>
        <v>0</v>
      </c>
    </row>
    <row r="291" spans="1:7" x14ac:dyDescent="0.2">
      <c r="A291" s="108">
        <v>44204</v>
      </c>
      <c r="B291" s="54" t="s">
        <v>12532</v>
      </c>
      <c r="C291" s="54">
        <v>5752</v>
      </c>
      <c r="D291" s="54">
        <v>0</v>
      </c>
      <c r="E291" s="54">
        <v>0</v>
      </c>
      <c r="F291" s="128" t="str">
        <f t="shared" si="8"/>
        <v>4420420-29</v>
      </c>
      <c r="G291" s="128">
        <f t="shared" si="9"/>
        <v>0</v>
      </c>
    </row>
    <row r="292" spans="1:7" x14ac:dyDescent="0.2">
      <c r="A292" s="108">
        <v>44205</v>
      </c>
      <c r="B292" s="54" t="s">
        <v>12532</v>
      </c>
      <c r="C292" s="54">
        <v>3448</v>
      </c>
      <c r="D292" s="54">
        <v>0</v>
      </c>
      <c r="E292" s="54">
        <v>0</v>
      </c>
      <c r="F292" s="128" t="str">
        <f t="shared" si="8"/>
        <v>4420520-29</v>
      </c>
      <c r="G292" s="128">
        <f t="shared" si="9"/>
        <v>0</v>
      </c>
    </row>
    <row r="293" spans="1:7" x14ac:dyDescent="0.2">
      <c r="A293" s="108">
        <v>44206</v>
      </c>
      <c r="B293" s="54" t="s">
        <v>12532</v>
      </c>
      <c r="C293" s="54">
        <v>3256</v>
      </c>
      <c r="D293" s="54">
        <v>299</v>
      </c>
      <c r="E293" s="54">
        <v>0</v>
      </c>
      <c r="F293" s="128" t="str">
        <f t="shared" si="8"/>
        <v>4420620-29</v>
      </c>
      <c r="G293" s="128">
        <f t="shared" si="9"/>
        <v>299</v>
      </c>
    </row>
    <row r="294" spans="1:7" x14ac:dyDescent="0.2">
      <c r="A294" s="108">
        <v>44207</v>
      </c>
      <c r="B294" s="54" t="s">
        <v>12532</v>
      </c>
      <c r="C294" s="54">
        <v>1775</v>
      </c>
      <c r="D294" s="54">
        <v>819</v>
      </c>
      <c r="E294" s="54">
        <v>0</v>
      </c>
      <c r="F294" s="128" t="str">
        <f t="shared" si="8"/>
        <v>4420720-29</v>
      </c>
      <c r="G294" s="128">
        <f t="shared" si="9"/>
        <v>819</v>
      </c>
    </row>
    <row r="295" spans="1:7" x14ac:dyDescent="0.2">
      <c r="A295" s="108">
        <v>44208</v>
      </c>
      <c r="B295" s="54" t="s">
        <v>12532</v>
      </c>
      <c r="C295" s="54">
        <v>2424</v>
      </c>
      <c r="D295" s="54">
        <v>1302</v>
      </c>
      <c r="E295" s="54">
        <v>0</v>
      </c>
      <c r="F295" s="128" t="str">
        <f t="shared" si="8"/>
        <v>4420820-29</v>
      </c>
      <c r="G295" s="128">
        <f t="shared" si="9"/>
        <v>1302</v>
      </c>
    </row>
    <row r="296" spans="1:7" x14ac:dyDescent="0.2">
      <c r="A296" s="108">
        <v>44209</v>
      </c>
      <c r="B296" s="54" t="s">
        <v>12532</v>
      </c>
      <c r="C296" s="54">
        <v>3818</v>
      </c>
      <c r="D296" s="54">
        <v>1901</v>
      </c>
      <c r="E296" s="54">
        <v>0</v>
      </c>
      <c r="F296" s="128" t="str">
        <f t="shared" si="8"/>
        <v>4420920-29</v>
      </c>
      <c r="G296" s="128">
        <f t="shared" si="9"/>
        <v>1901</v>
      </c>
    </row>
    <row r="297" spans="1:7" x14ac:dyDescent="0.2">
      <c r="A297" s="108">
        <v>44210</v>
      </c>
      <c r="B297" s="54" t="s">
        <v>12532</v>
      </c>
      <c r="C297" s="54">
        <v>5531</v>
      </c>
      <c r="D297" s="54">
        <v>1945</v>
      </c>
      <c r="E297" s="54">
        <v>0</v>
      </c>
      <c r="F297" s="128" t="str">
        <f t="shared" si="8"/>
        <v>4421020-29</v>
      </c>
      <c r="G297" s="128">
        <f t="shared" si="9"/>
        <v>1945</v>
      </c>
    </row>
    <row r="298" spans="1:7" x14ac:dyDescent="0.2">
      <c r="A298" s="108">
        <v>44211</v>
      </c>
      <c r="B298" s="54" t="s">
        <v>12532</v>
      </c>
      <c r="C298" s="54">
        <v>3190</v>
      </c>
      <c r="D298" s="54">
        <v>725</v>
      </c>
      <c r="E298" s="54">
        <v>0</v>
      </c>
      <c r="F298" s="128" t="str">
        <f t="shared" si="8"/>
        <v>4421120-29</v>
      </c>
      <c r="G298" s="128">
        <f t="shared" si="9"/>
        <v>725</v>
      </c>
    </row>
    <row r="299" spans="1:7" x14ac:dyDescent="0.2">
      <c r="A299" s="108">
        <v>44212</v>
      </c>
      <c r="B299" s="54" t="s">
        <v>12532</v>
      </c>
      <c r="C299" s="54">
        <v>2100</v>
      </c>
      <c r="D299" s="54">
        <v>331</v>
      </c>
      <c r="E299" s="54">
        <v>0</v>
      </c>
      <c r="F299" s="128" t="str">
        <f t="shared" si="8"/>
        <v>4421220-29</v>
      </c>
      <c r="G299" s="128">
        <f t="shared" si="9"/>
        <v>331</v>
      </c>
    </row>
    <row r="300" spans="1:7" x14ac:dyDescent="0.2">
      <c r="A300" s="108">
        <v>44213</v>
      </c>
      <c r="B300" s="54" t="s">
        <v>12532</v>
      </c>
      <c r="C300" s="54">
        <v>10397</v>
      </c>
      <c r="D300" s="54">
        <v>2572</v>
      </c>
      <c r="E300" s="54">
        <v>0</v>
      </c>
      <c r="F300" s="128" t="str">
        <f t="shared" si="8"/>
        <v>4421320-29</v>
      </c>
      <c r="G300" s="128">
        <f t="shared" si="9"/>
        <v>2572</v>
      </c>
    </row>
    <row r="301" spans="1:7" x14ac:dyDescent="0.2">
      <c r="A301" s="108">
        <v>44214</v>
      </c>
      <c r="B301" s="54" t="s">
        <v>12532</v>
      </c>
      <c r="C301" s="54">
        <v>15022</v>
      </c>
      <c r="D301" s="54">
        <v>4765</v>
      </c>
      <c r="E301" s="54">
        <v>0</v>
      </c>
      <c r="F301" s="128" t="str">
        <f t="shared" si="8"/>
        <v>4421420-29</v>
      </c>
      <c r="G301" s="128">
        <f t="shared" si="9"/>
        <v>4765</v>
      </c>
    </row>
    <row r="302" spans="1:7" x14ac:dyDescent="0.2">
      <c r="A302" s="108">
        <v>44215</v>
      </c>
      <c r="B302" s="54" t="s">
        <v>12532</v>
      </c>
      <c r="C302" s="54">
        <v>13995</v>
      </c>
      <c r="D302" s="54">
        <v>6694</v>
      </c>
      <c r="E302" s="54">
        <v>0</v>
      </c>
      <c r="F302" s="128" t="str">
        <f t="shared" si="8"/>
        <v>4421520-29</v>
      </c>
      <c r="G302" s="128">
        <f t="shared" si="9"/>
        <v>6694</v>
      </c>
    </row>
    <row r="303" spans="1:7" x14ac:dyDescent="0.2">
      <c r="A303" s="108">
        <v>44216</v>
      </c>
      <c r="B303" s="54" t="s">
        <v>12532</v>
      </c>
      <c r="C303" s="54">
        <v>12029</v>
      </c>
      <c r="D303" s="54">
        <v>7882</v>
      </c>
      <c r="E303" s="54">
        <v>0</v>
      </c>
      <c r="F303" s="128" t="str">
        <f t="shared" si="8"/>
        <v>4421620-29</v>
      </c>
      <c r="G303" s="128">
        <f t="shared" si="9"/>
        <v>7882</v>
      </c>
    </row>
    <row r="304" spans="1:7" x14ac:dyDescent="0.2">
      <c r="A304" s="108">
        <v>44217</v>
      </c>
      <c r="B304" s="54" t="s">
        <v>12532</v>
      </c>
      <c r="C304" s="54">
        <v>9588</v>
      </c>
      <c r="D304" s="54">
        <v>9672</v>
      </c>
      <c r="E304" s="54">
        <v>0</v>
      </c>
      <c r="F304" s="128" t="str">
        <f t="shared" si="8"/>
        <v>4421720-29</v>
      </c>
      <c r="G304" s="128">
        <f t="shared" si="9"/>
        <v>9672</v>
      </c>
    </row>
    <row r="305" spans="1:7" x14ac:dyDescent="0.2">
      <c r="A305" s="108">
        <v>44218</v>
      </c>
      <c r="B305" s="54" t="s">
        <v>12532</v>
      </c>
      <c r="C305" s="54">
        <v>3863</v>
      </c>
      <c r="D305" s="54">
        <v>3064</v>
      </c>
      <c r="E305" s="54">
        <v>0</v>
      </c>
      <c r="F305" s="128" t="str">
        <f t="shared" si="8"/>
        <v>4421820-29</v>
      </c>
      <c r="G305" s="128">
        <f t="shared" si="9"/>
        <v>3064</v>
      </c>
    </row>
    <row r="306" spans="1:7" x14ac:dyDescent="0.2">
      <c r="A306" s="108">
        <v>44219</v>
      </c>
      <c r="B306" s="54" t="s">
        <v>12532</v>
      </c>
      <c r="C306" s="54">
        <v>3473</v>
      </c>
      <c r="D306" s="54">
        <v>2156</v>
      </c>
      <c r="E306" s="54">
        <v>0</v>
      </c>
      <c r="F306" s="128" t="str">
        <f t="shared" si="8"/>
        <v>4421920-29</v>
      </c>
      <c r="G306" s="128">
        <f t="shared" si="9"/>
        <v>2156</v>
      </c>
    </row>
    <row r="307" spans="1:7" x14ac:dyDescent="0.2">
      <c r="A307" s="108">
        <v>44220</v>
      </c>
      <c r="B307" s="54" t="s">
        <v>12532</v>
      </c>
      <c r="C307" s="54">
        <v>11028</v>
      </c>
      <c r="D307" s="54">
        <v>8672</v>
      </c>
      <c r="E307" s="54">
        <v>0</v>
      </c>
      <c r="F307" s="128" t="str">
        <f t="shared" si="8"/>
        <v>4422020-29</v>
      </c>
      <c r="G307" s="128">
        <f t="shared" si="9"/>
        <v>8672</v>
      </c>
    </row>
    <row r="308" spans="1:7" x14ac:dyDescent="0.2">
      <c r="A308" s="108">
        <v>44221</v>
      </c>
      <c r="B308" s="54" t="s">
        <v>12532</v>
      </c>
      <c r="C308" s="54">
        <v>15485</v>
      </c>
      <c r="D308" s="54">
        <v>9258</v>
      </c>
      <c r="E308" s="54">
        <v>0</v>
      </c>
      <c r="F308" s="128" t="str">
        <f t="shared" si="8"/>
        <v>4422120-29</v>
      </c>
      <c r="G308" s="128">
        <f t="shared" si="9"/>
        <v>9258</v>
      </c>
    </row>
    <row r="309" spans="1:7" x14ac:dyDescent="0.2">
      <c r="A309" s="108">
        <v>44222</v>
      </c>
      <c r="B309" s="54" t="s">
        <v>12532</v>
      </c>
      <c r="C309" s="54">
        <v>15537</v>
      </c>
      <c r="D309" s="54">
        <v>8321</v>
      </c>
      <c r="E309" s="54">
        <v>0</v>
      </c>
      <c r="F309" s="128" t="str">
        <f t="shared" si="8"/>
        <v>4422220-29</v>
      </c>
      <c r="G309" s="128">
        <f t="shared" si="9"/>
        <v>8321</v>
      </c>
    </row>
    <row r="310" spans="1:7" x14ac:dyDescent="0.2">
      <c r="A310" s="108">
        <v>44223</v>
      </c>
      <c r="B310" s="54" t="s">
        <v>12532</v>
      </c>
      <c r="C310" s="54">
        <v>14341</v>
      </c>
      <c r="D310" s="54">
        <v>10226</v>
      </c>
      <c r="E310" s="54">
        <v>0</v>
      </c>
      <c r="F310" s="128" t="str">
        <f t="shared" si="8"/>
        <v>4422320-29</v>
      </c>
      <c r="G310" s="128">
        <f t="shared" si="9"/>
        <v>10226</v>
      </c>
    </row>
    <row r="311" spans="1:7" x14ac:dyDescent="0.2">
      <c r="A311" s="108">
        <v>44224</v>
      </c>
      <c r="B311" s="54" t="s">
        <v>12532</v>
      </c>
      <c r="C311" s="54">
        <v>15965</v>
      </c>
      <c r="D311" s="54">
        <v>9895</v>
      </c>
      <c r="E311" s="54">
        <v>0</v>
      </c>
      <c r="F311" s="128" t="str">
        <f t="shared" si="8"/>
        <v>4422420-29</v>
      </c>
      <c r="G311" s="128">
        <f t="shared" si="9"/>
        <v>9895</v>
      </c>
    </row>
    <row r="312" spans="1:7" x14ac:dyDescent="0.2">
      <c r="A312" s="108">
        <v>44225</v>
      </c>
      <c r="B312" s="54" t="s">
        <v>12532</v>
      </c>
      <c r="C312" s="54">
        <v>5968</v>
      </c>
      <c r="D312" s="54">
        <v>4937</v>
      </c>
      <c r="E312" s="54">
        <v>0</v>
      </c>
      <c r="F312" s="128" t="str">
        <f t="shared" si="8"/>
        <v>4422520-29</v>
      </c>
      <c r="G312" s="128">
        <f t="shared" si="9"/>
        <v>4937</v>
      </c>
    </row>
    <row r="313" spans="1:7" x14ac:dyDescent="0.2">
      <c r="A313" s="108">
        <v>44226</v>
      </c>
      <c r="B313" s="54" t="s">
        <v>12532</v>
      </c>
      <c r="C313" s="54">
        <v>5157</v>
      </c>
      <c r="D313" s="54">
        <v>3123</v>
      </c>
      <c r="E313" s="54">
        <v>0</v>
      </c>
      <c r="F313" s="128" t="str">
        <f t="shared" si="8"/>
        <v>4422620-29</v>
      </c>
      <c r="G313" s="128">
        <f t="shared" si="9"/>
        <v>3123</v>
      </c>
    </row>
    <row r="314" spans="1:7" x14ac:dyDescent="0.2">
      <c r="A314" s="108">
        <v>44227</v>
      </c>
      <c r="B314" s="54" t="s">
        <v>12532</v>
      </c>
      <c r="C314" s="54">
        <v>13325</v>
      </c>
      <c r="D314" s="54">
        <v>4349</v>
      </c>
      <c r="E314" s="54">
        <v>0</v>
      </c>
      <c r="F314" s="128" t="str">
        <f t="shared" si="8"/>
        <v>4422720-29</v>
      </c>
      <c r="G314" s="128">
        <f t="shared" si="9"/>
        <v>4349</v>
      </c>
    </row>
    <row r="315" spans="1:7" x14ac:dyDescent="0.2">
      <c r="A315" s="108">
        <v>44228</v>
      </c>
      <c r="B315" s="54" t="s">
        <v>12532</v>
      </c>
      <c r="C315" s="54">
        <v>19526</v>
      </c>
      <c r="D315" s="54">
        <v>3020</v>
      </c>
      <c r="E315" s="54">
        <v>0</v>
      </c>
      <c r="F315" s="128" t="str">
        <f t="shared" si="8"/>
        <v>4422820-29</v>
      </c>
      <c r="G315" s="128">
        <f t="shared" si="9"/>
        <v>3020</v>
      </c>
    </row>
    <row r="316" spans="1:7" x14ac:dyDescent="0.2">
      <c r="A316" s="108">
        <v>44229</v>
      </c>
      <c r="B316" s="54" t="s">
        <v>12532</v>
      </c>
      <c r="C316" s="54">
        <v>15756</v>
      </c>
      <c r="D316" s="54">
        <v>2448</v>
      </c>
      <c r="E316" s="54">
        <v>0</v>
      </c>
      <c r="F316" s="128" t="str">
        <f t="shared" si="8"/>
        <v>4422920-29</v>
      </c>
      <c r="G316" s="128">
        <f t="shared" si="9"/>
        <v>2448</v>
      </c>
    </row>
    <row r="317" spans="1:7" x14ac:dyDescent="0.2">
      <c r="A317" s="108">
        <v>44230</v>
      </c>
      <c r="B317" s="54" t="s">
        <v>12532</v>
      </c>
      <c r="C317" s="54">
        <v>14704</v>
      </c>
      <c r="D317" s="54">
        <v>3920</v>
      </c>
      <c r="E317" s="54">
        <v>0</v>
      </c>
      <c r="F317" s="128" t="str">
        <f t="shared" si="8"/>
        <v>4423020-29</v>
      </c>
      <c r="G317" s="128">
        <f t="shared" si="9"/>
        <v>3920</v>
      </c>
    </row>
    <row r="318" spans="1:7" x14ac:dyDescent="0.2">
      <c r="A318" s="108">
        <v>44231</v>
      </c>
      <c r="B318" s="54" t="s">
        <v>12532</v>
      </c>
      <c r="C318" s="54">
        <v>22652</v>
      </c>
      <c r="D318" s="54">
        <v>6212</v>
      </c>
      <c r="E318" s="54">
        <v>0</v>
      </c>
      <c r="F318" s="128" t="str">
        <f t="shared" si="8"/>
        <v>4423120-29</v>
      </c>
      <c r="G318" s="128">
        <f t="shared" si="9"/>
        <v>6212</v>
      </c>
    </row>
    <row r="319" spans="1:7" x14ac:dyDescent="0.2">
      <c r="A319" s="108">
        <v>44232</v>
      </c>
      <c r="B319" s="54" t="s">
        <v>12532</v>
      </c>
      <c r="C319" s="54">
        <v>9919</v>
      </c>
      <c r="D319" s="54">
        <v>2542</v>
      </c>
      <c r="E319" s="54">
        <v>0</v>
      </c>
      <c r="F319" s="128" t="str">
        <f t="shared" si="8"/>
        <v>4423220-29</v>
      </c>
      <c r="G319" s="128">
        <f t="shared" si="9"/>
        <v>2542</v>
      </c>
    </row>
    <row r="320" spans="1:7" x14ac:dyDescent="0.2">
      <c r="A320" s="108">
        <v>44233</v>
      </c>
      <c r="B320" s="54" t="s">
        <v>12532</v>
      </c>
      <c r="C320" s="54">
        <v>6979</v>
      </c>
      <c r="D320" s="54">
        <v>1516</v>
      </c>
      <c r="E320" s="54">
        <v>0</v>
      </c>
      <c r="F320" s="128" t="str">
        <f t="shared" si="8"/>
        <v>4423320-29</v>
      </c>
      <c r="G320" s="128">
        <f t="shared" si="9"/>
        <v>1516</v>
      </c>
    </row>
    <row r="321" spans="1:7" x14ac:dyDescent="0.2">
      <c r="A321" s="108">
        <v>44234</v>
      </c>
      <c r="B321" s="54" t="s">
        <v>12532</v>
      </c>
      <c r="C321" s="54">
        <v>16772</v>
      </c>
      <c r="D321" s="54">
        <v>9236</v>
      </c>
      <c r="E321" s="54">
        <v>0</v>
      </c>
      <c r="F321" s="128" t="str">
        <f t="shared" si="8"/>
        <v>4423420-29</v>
      </c>
      <c r="G321" s="128">
        <f t="shared" si="9"/>
        <v>9236</v>
      </c>
    </row>
    <row r="322" spans="1:7" x14ac:dyDescent="0.2">
      <c r="A322" s="108">
        <v>44235</v>
      </c>
      <c r="B322" s="54" t="s">
        <v>12532</v>
      </c>
      <c r="C322" s="54">
        <v>19917</v>
      </c>
      <c r="D322" s="54">
        <v>12138</v>
      </c>
      <c r="E322" s="54">
        <v>0</v>
      </c>
      <c r="F322" s="128" t="str">
        <f t="shared" si="8"/>
        <v>4423520-29</v>
      </c>
      <c r="G322" s="128">
        <f t="shared" si="9"/>
        <v>12138</v>
      </c>
    </row>
    <row r="323" spans="1:7" x14ac:dyDescent="0.2">
      <c r="A323" s="108">
        <v>44236</v>
      </c>
      <c r="B323" s="54" t="s">
        <v>12532</v>
      </c>
      <c r="C323" s="54">
        <v>22782</v>
      </c>
      <c r="D323" s="54">
        <v>12071</v>
      </c>
      <c r="E323" s="54">
        <v>0</v>
      </c>
      <c r="F323" s="128" t="str">
        <f t="shared" ref="F323:F386" si="10">A323&amp;B323</f>
        <v>4423620-29</v>
      </c>
      <c r="G323" s="128">
        <f t="shared" ref="G323:G386" si="11">IF(D323="&lt;15",15,D323)</f>
        <v>12071</v>
      </c>
    </row>
    <row r="324" spans="1:7" x14ac:dyDescent="0.2">
      <c r="A324" s="108">
        <v>44237</v>
      </c>
      <c r="B324" s="54" t="s">
        <v>12532</v>
      </c>
      <c r="C324" s="54">
        <v>24086</v>
      </c>
      <c r="D324" s="54">
        <v>10781</v>
      </c>
      <c r="E324" s="54">
        <v>0</v>
      </c>
      <c r="F324" s="128" t="str">
        <f t="shared" si="10"/>
        <v>4423720-29</v>
      </c>
      <c r="G324" s="128">
        <f t="shared" si="11"/>
        <v>10781</v>
      </c>
    </row>
    <row r="325" spans="1:7" x14ac:dyDescent="0.2">
      <c r="A325" s="108">
        <v>44238</v>
      </c>
      <c r="B325" s="54" t="s">
        <v>12532</v>
      </c>
      <c r="C325" s="54">
        <v>27383</v>
      </c>
      <c r="D325" s="54">
        <v>10538</v>
      </c>
      <c r="E325" s="54">
        <v>0</v>
      </c>
      <c r="F325" s="128" t="str">
        <f t="shared" si="10"/>
        <v>4423820-29</v>
      </c>
      <c r="G325" s="128">
        <f t="shared" si="11"/>
        <v>10538</v>
      </c>
    </row>
    <row r="326" spans="1:7" x14ac:dyDescent="0.2">
      <c r="A326" s="108">
        <v>44239</v>
      </c>
      <c r="B326" s="54" t="s">
        <v>12532</v>
      </c>
      <c r="C326" s="54">
        <v>12973</v>
      </c>
      <c r="D326" s="54">
        <v>3849</v>
      </c>
      <c r="E326" s="54">
        <v>0</v>
      </c>
      <c r="F326" s="128" t="str">
        <f t="shared" si="10"/>
        <v>4423920-29</v>
      </c>
      <c r="G326" s="128">
        <f t="shared" si="11"/>
        <v>3849</v>
      </c>
    </row>
    <row r="327" spans="1:7" x14ac:dyDescent="0.2">
      <c r="A327" s="108">
        <v>44240</v>
      </c>
      <c r="B327" s="54" t="s">
        <v>12532</v>
      </c>
      <c r="C327" s="54">
        <v>9117</v>
      </c>
      <c r="D327" s="54">
        <v>2368</v>
      </c>
      <c r="E327" s="54">
        <v>0</v>
      </c>
      <c r="F327" s="128" t="str">
        <f t="shared" si="10"/>
        <v>4424020-29</v>
      </c>
      <c r="G327" s="128">
        <f t="shared" si="11"/>
        <v>2368</v>
      </c>
    </row>
    <row r="328" spans="1:7" x14ac:dyDescent="0.2">
      <c r="A328" s="108">
        <v>44241</v>
      </c>
      <c r="B328" s="54" t="s">
        <v>12532</v>
      </c>
      <c r="C328" s="54">
        <v>23312</v>
      </c>
      <c r="D328" s="54">
        <v>10000</v>
      </c>
      <c r="E328" s="54">
        <v>0</v>
      </c>
      <c r="F328" s="128" t="str">
        <f t="shared" si="10"/>
        <v>4424120-29</v>
      </c>
      <c r="G328" s="128">
        <f t="shared" si="11"/>
        <v>10000</v>
      </c>
    </row>
    <row r="329" spans="1:7" x14ac:dyDescent="0.2">
      <c r="A329" s="108">
        <v>44242</v>
      </c>
      <c r="B329" s="54" t="s">
        <v>12532</v>
      </c>
      <c r="C329" s="54">
        <v>25093</v>
      </c>
      <c r="D329" s="54">
        <v>13190</v>
      </c>
      <c r="E329" s="54">
        <v>0</v>
      </c>
      <c r="F329" s="128" t="str">
        <f t="shared" si="10"/>
        <v>4424220-29</v>
      </c>
      <c r="G329" s="128">
        <f t="shared" si="11"/>
        <v>13190</v>
      </c>
    </row>
    <row r="330" spans="1:7" x14ac:dyDescent="0.2">
      <c r="A330" s="108">
        <v>44243</v>
      </c>
      <c r="B330" s="54" t="s">
        <v>12532</v>
      </c>
      <c r="C330" s="54">
        <v>26533</v>
      </c>
      <c r="D330" s="54">
        <v>15874</v>
      </c>
      <c r="E330" s="54">
        <v>0</v>
      </c>
      <c r="F330" s="128" t="str">
        <f t="shared" si="10"/>
        <v>4424320-29</v>
      </c>
      <c r="G330" s="128">
        <f t="shared" si="11"/>
        <v>15874</v>
      </c>
    </row>
    <row r="331" spans="1:7" x14ac:dyDescent="0.2">
      <c r="A331" s="108">
        <v>44244</v>
      </c>
      <c r="B331" s="54" t="s">
        <v>12532</v>
      </c>
      <c r="C331" s="54">
        <v>20641</v>
      </c>
      <c r="D331" s="54">
        <v>15873</v>
      </c>
      <c r="E331" s="54">
        <v>0</v>
      </c>
      <c r="F331" s="128" t="str">
        <f t="shared" si="10"/>
        <v>4424420-29</v>
      </c>
      <c r="G331" s="128">
        <f t="shared" si="11"/>
        <v>15873</v>
      </c>
    </row>
    <row r="332" spans="1:7" x14ac:dyDescent="0.2">
      <c r="A332" s="108">
        <v>44245</v>
      </c>
      <c r="B332" s="54" t="s">
        <v>12532</v>
      </c>
      <c r="C332" s="54">
        <v>21861</v>
      </c>
      <c r="D332" s="54">
        <v>15674</v>
      </c>
      <c r="E332" s="54">
        <v>0</v>
      </c>
      <c r="F332" s="128" t="str">
        <f t="shared" si="10"/>
        <v>4424520-29</v>
      </c>
      <c r="G332" s="128">
        <f t="shared" si="11"/>
        <v>15674</v>
      </c>
    </row>
    <row r="333" spans="1:7" x14ac:dyDescent="0.2">
      <c r="A333" s="108">
        <v>44246</v>
      </c>
      <c r="B333" s="54" t="s">
        <v>12532</v>
      </c>
      <c r="C333" s="54">
        <v>12680</v>
      </c>
      <c r="D333" s="54">
        <v>6219</v>
      </c>
      <c r="E333" s="54">
        <v>0</v>
      </c>
      <c r="F333" s="128" t="str">
        <f t="shared" si="10"/>
        <v>4424620-29</v>
      </c>
      <c r="G333" s="128">
        <f t="shared" si="11"/>
        <v>6219</v>
      </c>
    </row>
    <row r="334" spans="1:7" x14ac:dyDescent="0.2">
      <c r="A334" s="108">
        <v>44247</v>
      </c>
      <c r="B334" s="54" t="s">
        <v>12532</v>
      </c>
      <c r="C334" s="54">
        <v>10145</v>
      </c>
      <c r="D334" s="54">
        <v>4047</v>
      </c>
      <c r="E334" s="54">
        <v>0</v>
      </c>
      <c r="F334" s="128" t="str">
        <f t="shared" si="10"/>
        <v>4424720-29</v>
      </c>
      <c r="G334" s="128">
        <f t="shared" si="11"/>
        <v>4047</v>
      </c>
    </row>
    <row r="335" spans="1:7" x14ac:dyDescent="0.2">
      <c r="A335" s="108">
        <v>44248</v>
      </c>
      <c r="B335" s="54" t="s">
        <v>12532</v>
      </c>
      <c r="C335" s="54">
        <v>23852</v>
      </c>
      <c r="D335" s="54">
        <v>14396</v>
      </c>
      <c r="E335" s="54">
        <v>0</v>
      </c>
      <c r="F335" s="128" t="str">
        <f t="shared" si="10"/>
        <v>4424820-29</v>
      </c>
      <c r="G335" s="128">
        <f t="shared" si="11"/>
        <v>14396</v>
      </c>
    </row>
    <row r="336" spans="1:7" x14ac:dyDescent="0.2">
      <c r="A336" s="108">
        <v>44249</v>
      </c>
      <c r="B336" s="54" t="s">
        <v>12532</v>
      </c>
      <c r="C336" s="54">
        <v>25463</v>
      </c>
      <c r="D336" s="54">
        <v>18483</v>
      </c>
      <c r="E336" s="54">
        <v>0</v>
      </c>
      <c r="F336" s="128" t="str">
        <f t="shared" si="10"/>
        <v>4424920-29</v>
      </c>
      <c r="G336" s="128">
        <f t="shared" si="11"/>
        <v>18483</v>
      </c>
    </row>
    <row r="337" spans="1:7" x14ac:dyDescent="0.2">
      <c r="A337" s="108">
        <v>44250</v>
      </c>
      <c r="B337" s="54" t="s">
        <v>12532</v>
      </c>
      <c r="C337" s="54">
        <v>23933</v>
      </c>
      <c r="D337" s="54">
        <v>16253</v>
      </c>
      <c r="E337" s="54">
        <v>0</v>
      </c>
      <c r="F337" s="128" t="str">
        <f t="shared" si="10"/>
        <v>4425020-29</v>
      </c>
      <c r="G337" s="128">
        <f t="shared" si="11"/>
        <v>16253</v>
      </c>
    </row>
    <row r="338" spans="1:7" x14ac:dyDescent="0.2">
      <c r="A338" s="108">
        <v>44251</v>
      </c>
      <c r="B338" s="54" t="s">
        <v>12532</v>
      </c>
      <c r="C338" s="54">
        <v>18766</v>
      </c>
      <c r="D338" s="54">
        <v>15883</v>
      </c>
      <c r="E338" s="54">
        <v>0</v>
      </c>
      <c r="F338" s="128" t="str">
        <f t="shared" si="10"/>
        <v>4425120-29</v>
      </c>
      <c r="G338" s="128">
        <f t="shared" si="11"/>
        <v>15883</v>
      </c>
    </row>
    <row r="339" spans="1:7" x14ac:dyDescent="0.2">
      <c r="A339" s="108">
        <v>44252</v>
      </c>
      <c r="B339" s="54" t="s">
        <v>12532</v>
      </c>
      <c r="C339" s="54">
        <v>15257</v>
      </c>
      <c r="D339" s="54">
        <v>18330</v>
      </c>
      <c r="E339" s="54">
        <v>0</v>
      </c>
      <c r="F339" s="128" t="str">
        <f t="shared" si="10"/>
        <v>4425220-29</v>
      </c>
      <c r="G339" s="128">
        <f t="shared" si="11"/>
        <v>18330</v>
      </c>
    </row>
    <row r="340" spans="1:7" x14ac:dyDescent="0.2">
      <c r="A340" s="108">
        <v>44253</v>
      </c>
      <c r="B340" s="54" t="s">
        <v>12532</v>
      </c>
      <c r="C340" s="54">
        <v>7506</v>
      </c>
      <c r="D340" s="54">
        <v>8675</v>
      </c>
      <c r="E340" s="54">
        <v>0</v>
      </c>
      <c r="F340" s="128" t="str">
        <f t="shared" si="10"/>
        <v>4425320-29</v>
      </c>
      <c r="G340" s="128">
        <f t="shared" si="11"/>
        <v>8675</v>
      </c>
    </row>
    <row r="341" spans="1:7" x14ac:dyDescent="0.2">
      <c r="A341" s="108">
        <v>44254</v>
      </c>
      <c r="B341" s="54" t="s">
        <v>12532</v>
      </c>
      <c r="C341" s="54">
        <v>5740</v>
      </c>
      <c r="D341" s="54">
        <v>6528</v>
      </c>
      <c r="E341" s="54">
        <v>0</v>
      </c>
      <c r="F341" s="128" t="str">
        <f t="shared" si="10"/>
        <v>4425420-29</v>
      </c>
      <c r="G341" s="128">
        <f t="shared" si="11"/>
        <v>6528</v>
      </c>
    </row>
    <row r="342" spans="1:7" x14ac:dyDescent="0.2">
      <c r="A342" s="108">
        <v>44255</v>
      </c>
      <c r="B342" s="54" t="s">
        <v>12532</v>
      </c>
      <c r="C342" s="54">
        <v>11362</v>
      </c>
      <c r="D342" s="54">
        <v>16619</v>
      </c>
      <c r="E342" s="54">
        <v>0</v>
      </c>
      <c r="F342" s="128" t="str">
        <f t="shared" si="10"/>
        <v>4425520-29</v>
      </c>
      <c r="G342" s="128">
        <f t="shared" si="11"/>
        <v>16619</v>
      </c>
    </row>
    <row r="343" spans="1:7" x14ac:dyDescent="0.2">
      <c r="A343" s="108">
        <v>44256</v>
      </c>
      <c r="B343" s="54" t="s">
        <v>12532</v>
      </c>
      <c r="C343" s="54">
        <v>13026</v>
      </c>
      <c r="D343" s="54">
        <v>20633</v>
      </c>
      <c r="E343" s="54">
        <v>0</v>
      </c>
      <c r="F343" s="128" t="str">
        <f t="shared" si="10"/>
        <v>4425620-29</v>
      </c>
      <c r="G343" s="128">
        <f t="shared" si="11"/>
        <v>20633</v>
      </c>
    </row>
    <row r="344" spans="1:7" x14ac:dyDescent="0.2">
      <c r="A344" s="108">
        <v>44257</v>
      </c>
      <c r="B344" s="54" t="s">
        <v>12532</v>
      </c>
      <c r="C344" s="54">
        <v>11466</v>
      </c>
      <c r="D344" s="54">
        <v>22045</v>
      </c>
      <c r="E344" s="54">
        <v>0</v>
      </c>
      <c r="F344" s="128" t="str">
        <f t="shared" si="10"/>
        <v>4425720-29</v>
      </c>
      <c r="G344" s="128">
        <f t="shared" si="11"/>
        <v>22045</v>
      </c>
    </row>
    <row r="345" spans="1:7" x14ac:dyDescent="0.2">
      <c r="A345" s="108">
        <v>44258</v>
      </c>
      <c r="B345" s="54" t="s">
        <v>12532</v>
      </c>
      <c r="C345" s="54">
        <v>11577</v>
      </c>
      <c r="D345" s="54">
        <v>22771</v>
      </c>
      <c r="E345" s="54">
        <v>0</v>
      </c>
      <c r="F345" s="128" t="str">
        <f t="shared" si="10"/>
        <v>4425820-29</v>
      </c>
      <c r="G345" s="128">
        <f t="shared" si="11"/>
        <v>22771</v>
      </c>
    </row>
    <row r="346" spans="1:7" x14ac:dyDescent="0.2">
      <c r="A346" s="108">
        <v>44259</v>
      </c>
      <c r="B346" s="54" t="s">
        <v>12532</v>
      </c>
      <c r="C346" s="54">
        <v>10904</v>
      </c>
      <c r="D346" s="54">
        <v>26490</v>
      </c>
      <c r="E346" s="54">
        <v>0</v>
      </c>
      <c r="F346" s="128" t="str">
        <f t="shared" si="10"/>
        <v>4425920-29</v>
      </c>
      <c r="G346" s="128">
        <f t="shared" si="11"/>
        <v>26490</v>
      </c>
    </row>
    <row r="347" spans="1:7" x14ac:dyDescent="0.2">
      <c r="A347" s="108">
        <v>44260</v>
      </c>
      <c r="B347" s="54" t="s">
        <v>12532</v>
      </c>
      <c r="C347" s="54">
        <v>4720</v>
      </c>
      <c r="D347" s="54">
        <v>13599</v>
      </c>
      <c r="E347" s="54">
        <v>0</v>
      </c>
      <c r="F347" s="128" t="str">
        <f t="shared" si="10"/>
        <v>4426020-29</v>
      </c>
      <c r="G347" s="128">
        <f t="shared" si="11"/>
        <v>13599</v>
      </c>
    </row>
    <row r="348" spans="1:7" x14ac:dyDescent="0.2">
      <c r="A348" s="108">
        <v>44261</v>
      </c>
      <c r="B348" s="54" t="s">
        <v>12532</v>
      </c>
      <c r="C348" s="54">
        <v>3230</v>
      </c>
      <c r="D348" s="54">
        <v>8314</v>
      </c>
      <c r="E348" s="54">
        <v>0</v>
      </c>
      <c r="F348" s="128" t="str">
        <f t="shared" si="10"/>
        <v>4426120-29</v>
      </c>
      <c r="G348" s="128">
        <f t="shared" si="11"/>
        <v>8314</v>
      </c>
    </row>
    <row r="349" spans="1:7" x14ac:dyDescent="0.2">
      <c r="A349" s="108">
        <v>44262</v>
      </c>
      <c r="B349" s="54" t="s">
        <v>12532</v>
      </c>
      <c r="C349" s="54">
        <v>8760</v>
      </c>
      <c r="D349" s="54">
        <v>23060</v>
      </c>
      <c r="E349" s="54">
        <v>0</v>
      </c>
      <c r="F349" s="128" t="str">
        <f t="shared" si="10"/>
        <v>4426220-29</v>
      </c>
      <c r="G349" s="128">
        <f t="shared" si="11"/>
        <v>23060</v>
      </c>
    </row>
    <row r="350" spans="1:7" x14ac:dyDescent="0.2">
      <c r="A350" s="108">
        <v>44263</v>
      </c>
      <c r="B350" s="54" t="s">
        <v>12532</v>
      </c>
      <c r="C350" s="54">
        <v>8073</v>
      </c>
      <c r="D350" s="54">
        <v>22547</v>
      </c>
      <c r="E350" s="54">
        <v>0</v>
      </c>
      <c r="F350" s="128" t="str">
        <f t="shared" si="10"/>
        <v>4426320-29</v>
      </c>
      <c r="G350" s="128">
        <f t="shared" si="11"/>
        <v>22547</v>
      </c>
    </row>
    <row r="351" spans="1:7" x14ac:dyDescent="0.2">
      <c r="A351" s="108">
        <v>44264</v>
      </c>
      <c r="B351" s="54" t="s">
        <v>12532</v>
      </c>
      <c r="C351" s="54">
        <v>7705</v>
      </c>
      <c r="D351" s="54">
        <v>24090</v>
      </c>
      <c r="E351" s="54">
        <v>0</v>
      </c>
      <c r="F351" s="128" t="str">
        <f t="shared" si="10"/>
        <v>4426420-29</v>
      </c>
      <c r="G351" s="128">
        <f t="shared" si="11"/>
        <v>24090</v>
      </c>
    </row>
    <row r="352" spans="1:7" x14ac:dyDescent="0.2">
      <c r="A352" s="108">
        <v>44265</v>
      </c>
      <c r="B352" s="54" t="s">
        <v>12532</v>
      </c>
      <c r="C352" s="54">
        <v>6714</v>
      </c>
      <c r="D352" s="54">
        <v>19574</v>
      </c>
      <c r="E352" s="54">
        <v>0</v>
      </c>
      <c r="F352" s="128" t="str">
        <f t="shared" si="10"/>
        <v>4426520-29</v>
      </c>
      <c r="G352" s="128">
        <f t="shared" si="11"/>
        <v>19574</v>
      </c>
    </row>
    <row r="353" spans="1:7" x14ac:dyDescent="0.2">
      <c r="A353" s="108">
        <v>44266</v>
      </c>
      <c r="B353" s="54" t="s">
        <v>12532</v>
      </c>
      <c r="C353" s="54">
        <v>6693</v>
      </c>
      <c r="D353" s="54">
        <v>21658</v>
      </c>
      <c r="E353" s="54">
        <v>0</v>
      </c>
      <c r="F353" s="128" t="str">
        <f t="shared" si="10"/>
        <v>4426620-29</v>
      </c>
      <c r="G353" s="128">
        <f t="shared" si="11"/>
        <v>21658</v>
      </c>
    </row>
    <row r="354" spans="1:7" x14ac:dyDescent="0.2">
      <c r="A354" s="108">
        <v>44267</v>
      </c>
      <c r="B354" s="54" t="s">
        <v>12532</v>
      </c>
      <c r="C354" s="54">
        <v>3400</v>
      </c>
      <c r="D354" s="54">
        <v>13133</v>
      </c>
      <c r="E354" s="54">
        <v>0</v>
      </c>
      <c r="F354" s="128" t="str">
        <f t="shared" si="10"/>
        <v>4426720-29</v>
      </c>
      <c r="G354" s="128">
        <f t="shared" si="11"/>
        <v>13133</v>
      </c>
    </row>
    <row r="355" spans="1:7" x14ac:dyDescent="0.2">
      <c r="A355" s="108">
        <v>44268</v>
      </c>
      <c r="B355" s="54" t="s">
        <v>12532</v>
      </c>
      <c r="C355" s="54">
        <v>2543</v>
      </c>
      <c r="D355" s="54">
        <v>8195</v>
      </c>
      <c r="E355" s="54">
        <v>0</v>
      </c>
      <c r="F355" s="128" t="str">
        <f t="shared" si="10"/>
        <v>4426820-29</v>
      </c>
      <c r="G355" s="128">
        <f t="shared" si="11"/>
        <v>8195</v>
      </c>
    </row>
    <row r="356" spans="1:7" x14ac:dyDescent="0.2">
      <c r="A356" s="108">
        <v>44269</v>
      </c>
      <c r="B356" s="54" t="s">
        <v>12532</v>
      </c>
      <c r="C356" s="54">
        <v>6304</v>
      </c>
      <c r="D356" s="54">
        <v>22248</v>
      </c>
      <c r="E356" s="54">
        <v>0</v>
      </c>
      <c r="F356" s="128" t="str">
        <f t="shared" si="10"/>
        <v>4426920-29</v>
      </c>
      <c r="G356" s="128">
        <f t="shared" si="11"/>
        <v>22248</v>
      </c>
    </row>
    <row r="357" spans="1:7" x14ac:dyDescent="0.2">
      <c r="A357" s="108">
        <v>44270</v>
      </c>
      <c r="B357" s="54" t="s">
        <v>12532</v>
      </c>
      <c r="C357" s="54">
        <v>6133</v>
      </c>
      <c r="D357" s="54">
        <v>23743</v>
      </c>
      <c r="E357" s="54">
        <v>0</v>
      </c>
      <c r="F357" s="128" t="str">
        <f t="shared" si="10"/>
        <v>4427020-29</v>
      </c>
      <c r="G357" s="128">
        <f t="shared" si="11"/>
        <v>23743</v>
      </c>
    </row>
    <row r="358" spans="1:7" x14ac:dyDescent="0.2">
      <c r="A358" s="108">
        <v>44271</v>
      </c>
      <c r="B358" s="54" t="s">
        <v>12532</v>
      </c>
      <c r="C358" s="54">
        <v>5665</v>
      </c>
      <c r="D358" s="54">
        <v>22210</v>
      </c>
      <c r="E358" s="54">
        <v>0</v>
      </c>
      <c r="F358" s="128" t="str">
        <f t="shared" si="10"/>
        <v>4427120-29</v>
      </c>
      <c r="G358" s="128">
        <f t="shared" si="11"/>
        <v>22210</v>
      </c>
    </row>
    <row r="359" spans="1:7" x14ac:dyDescent="0.2">
      <c r="A359" s="108">
        <v>44272</v>
      </c>
      <c r="B359" s="54" t="s">
        <v>12532</v>
      </c>
      <c r="C359" s="54">
        <v>5217</v>
      </c>
      <c r="D359" s="54">
        <v>17888</v>
      </c>
      <c r="E359" s="54">
        <v>0</v>
      </c>
      <c r="F359" s="128" t="str">
        <f t="shared" si="10"/>
        <v>4427220-29</v>
      </c>
      <c r="G359" s="128">
        <f t="shared" si="11"/>
        <v>17888</v>
      </c>
    </row>
    <row r="360" spans="1:7" x14ac:dyDescent="0.2">
      <c r="A360" s="108">
        <v>44273</v>
      </c>
      <c r="B360" s="54" t="s">
        <v>12532</v>
      </c>
      <c r="C360" s="54">
        <v>4599</v>
      </c>
      <c r="D360" s="54">
        <v>17180</v>
      </c>
      <c r="E360" s="54">
        <v>0</v>
      </c>
      <c r="F360" s="128" t="str">
        <f t="shared" si="10"/>
        <v>4427320-29</v>
      </c>
      <c r="G360" s="128">
        <f t="shared" si="11"/>
        <v>17180</v>
      </c>
    </row>
    <row r="361" spans="1:7" x14ac:dyDescent="0.2">
      <c r="A361" s="108">
        <v>44274</v>
      </c>
      <c r="B361" s="54" t="s">
        <v>12532</v>
      </c>
      <c r="C361" s="54">
        <v>1929</v>
      </c>
      <c r="D361" s="54">
        <v>8368</v>
      </c>
      <c r="E361" s="54">
        <v>0</v>
      </c>
      <c r="F361" s="128" t="str">
        <f t="shared" si="10"/>
        <v>4427420-29</v>
      </c>
      <c r="G361" s="128">
        <f t="shared" si="11"/>
        <v>8368</v>
      </c>
    </row>
    <row r="362" spans="1:7" x14ac:dyDescent="0.2">
      <c r="A362" s="108">
        <v>44275</v>
      </c>
      <c r="B362" s="54" t="s">
        <v>12532</v>
      </c>
      <c r="C362" s="54">
        <v>1762</v>
      </c>
      <c r="D362" s="54">
        <v>4898</v>
      </c>
      <c r="E362" s="54">
        <v>0</v>
      </c>
      <c r="F362" s="128" t="str">
        <f t="shared" si="10"/>
        <v>4427520-29</v>
      </c>
      <c r="G362" s="128">
        <f t="shared" si="11"/>
        <v>4898</v>
      </c>
    </row>
    <row r="363" spans="1:7" x14ac:dyDescent="0.2">
      <c r="A363" s="108">
        <v>44276</v>
      </c>
      <c r="B363" s="54" t="s">
        <v>12532</v>
      </c>
      <c r="C363" s="54">
        <v>3991</v>
      </c>
      <c r="D363" s="54">
        <v>11767</v>
      </c>
      <c r="E363" s="54">
        <v>0</v>
      </c>
      <c r="F363" s="128" t="str">
        <f t="shared" si="10"/>
        <v>4427620-29</v>
      </c>
      <c r="G363" s="128">
        <f t="shared" si="11"/>
        <v>11767</v>
      </c>
    </row>
    <row r="364" spans="1:7" x14ac:dyDescent="0.2">
      <c r="A364" s="108">
        <v>44277</v>
      </c>
      <c r="B364" s="54" t="s">
        <v>12532</v>
      </c>
      <c r="C364" s="54">
        <v>4191</v>
      </c>
      <c r="D364" s="54">
        <v>11998</v>
      </c>
      <c r="E364" s="54">
        <v>0</v>
      </c>
      <c r="F364" s="128" t="str">
        <f t="shared" si="10"/>
        <v>4427720-29</v>
      </c>
      <c r="G364" s="128">
        <f t="shared" si="11"/>
        <v>11998</v>
      </c>
    </row>
    <row r="365" spans="1:7" x14ac:dyDescent="0.2">
      <c r="A365" s="108">
        <v>44278</v>
      </c>
      <c r="B365" s="54" t="s">
        <v>12532</v>
      </c>
      <c r="C365" s="54">
        <v>822</v>
      </c>
      <c r="D365" s="54">
        <v>2194</v>
      </c>
      <c r="E365" s="54">
        <v>0</v>
      </c>
      <c r="F365" s="128" t="str">
        <f t="shared" si="10"/>
        <v>4427820-29</v>
      </c>
      <c r="G365" s="128">
        <f t="shared" si="11"/>
        <v>2194</v>
      </c>
    </row>
    <row r="366" spans="1:7" x14ac:dyDescent="0.2">
      <c r="A366" s="108">
        <v>44279</v>
      </c>
      <c r="B366" s="54" t="s">
        <v>12532</v>
      </c>
      <c r="C366" s="54">
        <v>3496</v>
      </c>
      <c r="D366" s="54">
        <v>14381</v>
      </c>
      <c r="E366" s="54">
        <v>0</v>
      </c>
      <c r="F366" s="128" t="str">
        <f t="shared" si="10"/>
        <v>4427920-29</v>
      </c>
      <c r="G366" s="128">
        <f t="shared" si="11"/>
        <v>14381</v>
      </c>
    </row>
    <row r="367" spans="1:7" x14ac:dyDescent="0.2">
      <c r="A367" s="108">
        <v>44280</v>
      </c>
      <c r="B367" s="54" t="s">
        <v>12532</v>
      </c>
      <c r="C367" s="54">
        <v>3102</v>
      </c>
      <c r="D367" s="54">
        <v>10926</v>
      </c>
      <c r="E367" s="54">
        <v>0</v>
      </c>
      <c r="F367" s="128" t="str">
        <f t="shared" si="10"/>
        <v>4428020-29</v>
      </c>
      <c r="G367" s="128">
        <f t="shared" si="11"/>
        <v>10926</v>
      </c>
    </row>
    <row r="368" spans="1:7" x14ac:dyDescent="0.2">
      <c r="A368" s="108">
        <v>44281</v>
      </c>
      <c r="B368" s="54" t="s">
        <v>12532</v>
      </c>
      <c r="C368" s="54">
        <v>1193</v>
      </c>
      <c r="D368" s="54">
        <v>4169</v>
      </c>
      <c r="E368" s="54">
        <v>0</v>
      </c>
      <c r="F368" s="128" t="str">
        <f t="shared" si="10"/>
        <v>4428120-29</v>
      </c>
      <c r="G368" s="128">
        <f t="shared" si="11"/>
        <v>4169</v>
      </c>
    </row>
    <row r="369" spans="1:7" x14ac:dyDescent="0.2">
      <c r="A369" s="108">
        <v>44282</v>
      </c>
      <c r="B369" s="54" t="s">
        <v>12532</v>
      </c>
      <c r="C369" s="54">
        <v>585</v>
      </c>
      <c r="D369" s="54">
        <v>1495</v>
      </c>
      <c r="E369" s="54">
        <v>0</v>
      </c>
      <c r="F369" s="128" t="str">
        <f t="shared" si="10"/>
        <v>4428220-29</v>
      </c>
      <c r="G369" s="128">
        <f t="shared" si="11"/>
        <v>1495</v>
      </c>
    </row>
    <row r="370" spans="1:7" x14ac:dyDescent="0.2">
      <c r="A370" s="108">
        <v>44283</v>
      </c>
      <c r="B370" s="54" t="s">
        <v>12532</v>
      </c>
      <c r="C370" s="54">
        <v>728</v>
      </c>
      <c r="D370" s="54">
        <v>1494</v>
      </c>
      <c r="E370" s="54">
        <v>0</v>
      </c>
      <c r="F370" s="128" t="str">
        <f t="shared" si="10"/>
        <v>4428320-29</v>
      </c>
      <c r="G370" s="128">
        <f t="shared" si="11"/>
        <v>1494</v>
      </c>
    </row>
    <row r="371" spans="1:7" x14ac:dyDescent="0.2">
      <c r="A371" s="108">
        <v>44284</v>
      </c>
      <c r="B371" s="54" t="s">
        <v>12532</v>
      </c>
      <c r="C371" s="54">
        <v>1868</v>
      </c>
      <c r="D371" s="54">
        <v>8801</v>
      </c>
      <c r="E371" s="54">
        <v>0</v>
      </c>
      <c r="F371" s="128" t="str">
        <f t="shared" si="10"/>
        <v>4428420-29</v>
      </c>
      <c r="G371" s="128">
        <f t="shared" si="11"/>
        <v>8801</v>
      </c>
    </row>
    <row r="372" spans="1:7" x14ac:dyDescent="0.2">
      <c r="A372" s="108">
        <v>44285</v>
      </c>
      <c r="B372" s="54" t="s">
        <v>12532</v>
      </c>
      <c r="C372" s="54">
        <v>2231</v>
      </c>
      <c r="D372" s="54">
        <v>6666</v>
      </c>
      <c r="E372" s="54">
        <v>0</v>
      </c>
      <c r="F372" s="128" t="str">
        <f t="shared" si="10"/>
        <v>4428520-29</v>
      </c>
      <c r="G372" s="128">
        <f t="shared" si="11"/>
        <v>6666</v>
      </c>
    </row>
    <row r="373" spans="1:7" x14ac:dyDescent="0.2">
      <c r="A373" s="108">
        <v>44286</v>
      </c>
      <c r="B373" s="54" t="s">
        <v>12532</v>
      </c>
      <c r="C373" s="54">
        <v>2296</v>
      </c>
      <c r="D373" s="54">
        <v>5648</v>
      </c>
      <c r="E373" s="54">
        <v>0</v>
      </c>
      <c r="F373" s="128" t="str">
        <f t="shared" si="10"/>
        <v>4428620-29</v>
      </c>
      <c r="G373" s="128">
        <f t="shared" si="11"/>
        <v>5648</v>
      </c>
    </row>
    <row r="374" spans="1:7" x14ac:dyDescent="0.2">
      <c r="A374" s="108">
        <v>44287</v>
      </c>
      <c r="B374" s="54" t="s">
        <v>12532</v>
      </c>
      <c r="C374" s="54">
        <v>2286</v>
      </c>
      <c r="D374" s="54">
        <v>5724</v>
      </c>
      <c r="E374" s="54">
        <v>0</v>
      </c>
      <c r="F374" s="128" t="str">
        <f t="shared" si="10"/>
        <v>4428720-29</v>
      </c>
      <c r="G374" s="128">
        <f t="shared" si="11"/>
        <v>5724</v>
      </c>
    </row>
    <row r="375" spans="1:7" x14ac:dyDescent="0.2">
      <c r="A375" s="108">
        <v>44288</v>
      </c>
      <c r="B375" s="54" t="s">
        <v>12532</v>
      </c>
      <c r="C375" s="54">
        <v>824</v>
      </c>
      <c r="D375" s="54">
        <v>2539</v>
      </c>
      <c r="E375" s="54">
        <v>0</v>
      </c>
      <c r="F375" s="128" t="str">
        <f t="shared" si="10"/>
        <v>4428820-29</v>
      </c>
      <c r="G375" s="128">
        <f t="shared" si="11"/>
        <v>2539</v>
      </c>
    </row>
    <row r="376" spans="1:7" x14ac:dyDescent="0.2">
      <c r="A376" s="108">
        <v>44289</v>
      </c>
      <c r="B376" s="54" t="s">
        <v>12532</v>
      </c>
      <c r="C376" s="54">
        <v>473</v>
      </c>
      <c r="D376" s="54">
        <v>1073</v>
      </c>
      <c r="E376" s="54">
        <v>0</v>
      </c>
      <c r="F376" s="128" t="str">
        <f t="shared" si="10"/>
        <v>4428920-29</v>
      </c>
      <c r="G376" s="128">
        <f t="shared" si="11"/>
        <v>1073</v>
      </c>
    </row>
    <row r="377" spans="1:7" x14ac:dyDescent="0.2">
      <c r="A377" s="108">
        <v>44290</v>
      </c>
      <c r="B377" s="54" t="s">
        <v>12532</v>
      </c>
      <c r="C377" s="54">
        <v>2841</v>
      </c>
      <c r="D377" s="54">
        <v>7117</v>
      </c>
      <c r="E377" s="54">
        <v>0</v>
      </c>
      <c r="F377" s="128" t="str">
        <f t="shared" si="10"/>
        <v>4429020-29</v>
      </c>
      <c r="G377" s="128">
        <f t="shared" si="11"/>
        <v>7117</v>
      </c>
    </row>
    <row r="378" spans="1:7" x14ac:dyDescent="0.2">
      <c r="A378" s="108">
        <v>44291</v>
      </c>
      <c r="B378" s="54" t="s">
        <v>12532</v>
      </c>
      <c r="C378" s="54">
        <v>2932</v>
      </c>
      <c r="D378" s="54">
        <v>6797</v>
      </c>
      <c r="E378" s="54">
        <v>0</v>
      </c>
      <c r="F378" s="128" t="str">
        <f t="shared" si="10"/>
        <v>4429120-29</v>
      </c>
      <c r="G378" s="128">
        <f t="shared" si="11"/>
        <v>6797</v>
      </c>
    </row>
    <row r="379" spans="1:7" x14ac:dyDescent="0.2">
      <c r="A379" s="108">
        <v>44292</v>
      </c>
      <c r="B379" s="54" t="s">
        <v>12532</v>
      </c>
      <c r="C379" s="54">
        <v>2400</v>
      </c>
      <c r="D379" s="54">
        <v>5130</v>
      </c>
      <c r="E379" s="54">
        <v>0</v>
      </c>
      <c r="F379" s="128" t="str">
        <f t="shared" si="10"/>
        <v>4429220-29</v>
      </c>
      <c r="G379" s="128">
        <f t="shared" si="11"/>
        <v>5130</v>
      </c>
    </row>
    <row r="380" spans="1:7" x14ac:dyDescent="0.2">
      <c r="A380" s="108">
        <v>44293</v>
      </c>
      <c r="B380" s="54" t="s">
        <v>12532</v>
      </c>
      <c r="C380" s="54">
        <v>2490</v>
      </c>
      <c r="D380" s="54">
        <v>4665</v>
      </c>
      <c r="E380" s="54">
        <v>0</v>
      </c>
      <c r="F380" s="128" t="str">
        <f t="shared" si="10"/>
        <v>4429320-29</v>
      </c>
      <c r="G380" s="128">
        <f t="shared" si="11"/>
        <v>4665</v>
      </c>
    </row>
    <row r="381" spans="1:7" x14ac:dyDescent="0.2">
      <c r="A381" s="108">
        <v>44294</v>
      </c>
      <c r="B381" s="54" t="s">
        <v>12532</v>
      </c>
      <c r="C381" s="54">
        <v>2565</v>
      </c>
      <c r="D381" s="54">
        <v>5102</v>
      </c>
      <c r="E381" s="54">
        <v>0</v>
      </c>
      <c r="F381" s="128" t="str">
        <f t="shared" si="10"/>
        <v>4429420-29</v>
      </c>
      <c r="G381" s="128">
        <f t="shared" si="11"/>
        <v>5102</v>
      </c>
    </row>
    <row r="382" spans="1:7" x14ac:dyDescent="0.2">
      <c r="A382" s="108">
        <v>44295</v>
      </c>
      <c r="B382" s="54" t="s">
        <v>12532</v>
      </c>
      <c r="C382" s="54">
        <v>935</v>
      </c>
      <c r="D382" s="54">
        <v>1831</v>
      </c>
      <c r="E382" s="54">
        <v>0</v>
      </c>
      <c r="F382" s="128" t="str">
        <f t="shared" si="10"/>
        <v>4429520-29</v>
      </c>
      <c r="G382" s="128">
        <f t="shared" si="11"/>
        <v>1831</v>
      </c>
    </row>
    <row r="383" spans="1:7" x14ac:dyDescent="0.2">
      <c r="A383" s="108">
        <v>44296</v>
      </c>
      <c r="B383" s="54" t="s">
        <v>12532</v>
      </c>
      <c r="C383" s="54">
        <v>510</v>
      </c>
      <c r="D383" s="54">
        <v>1195</v>
      </c>
      <c r="E383" s="54">
        <v>0</v>
      </c>
      <c r="F383" s="128" t="str">
        <f t="shared" si="10"/>
        <v>4429620-29</v>
      </c>
      <c r="G383" s="128">
        <f t="shared" si="11"/>
        <v>1195</v>
      </c>
    </row>
    <row r="384" spans="1:7" x14ac:dyDescent="0.2">
      <c r="A384" s="108">
        <v>44297</v>
      </c>
      <c r="B384" s="54" t="s">
        <v>12532</v>
      </c>
      <c r="C384" s="54">
        <v>2555</v>
      </c>
      <c r="D384" s="54">
        <v>4444</v>
      </c>
      <c r="E384" s="54">
        <v>0</v>
      </c>
      <c r="F384" s="128" t="str">
        <f t="shared" si="10"/>
        <v>4429720-29</v>
      </c>
      <c r="G384" s="128">
        <f t="shared" si="11"/>
        <v>4444</v>
      </c>
    </row>
    <row r="385" spans="1:7" x14ac:dyDescent="0.2">
      <c r="A385" s="108">
        <v>44298</v>
      </c>
      <c r="B385" s="54" t="s">
        <v>12532</v>
      </c>
      <c r="C385" s="54">
        <v>2468</v>
      </c>
      <c r="D385" s="54">
        <v>4235</v>
      </c>
      <c r="E385" s="54">
        <v>0</v>
      </c>
      <c r="F385" s="128" t="str">
        <f t="shared" si="10"/>
        <v>4429820-29</v>
      </c>
      <c r="G385" s="128">
        <f t="shared" si="11"/>
        <v>4235</v>
      </c>
    </row>
    <row r="386" spans="1:7" x14ac:dyDescent="0.2">
      <c r="A386" s="108">
        <v>44299</v>
      </c>
      <c r="B386" s="54" t="s">
        <v>12532</v>
      </c>
      <c r="C386" s="54">
        <v>1524</v>
      </c>
      <c r="D386" s="54">
        <v>1431</v>
      </c>
      <c r="E386" s="54">
        <v>0</v>
      </c>
      <c r="F386" s="128" t="str">
        <f t="shared" si="10"/>
        <v>4429920-29</v>
      </c>
      <c r="G386" s="128">
        <f t="shared" si="11"/>
        <v>1431</v>
      </c>
    </row>
    <row r="387" spans="1:7" x14ac:dyDescent="0.2">
      <c r="A387" s="108">
        <v>44300</v>
      </c>
      <c r="B387" s="54" t="s">
        <v>12532</v>
      </c>
      <c r="C387" s="54">
        <v>881</v>
      </c>
      <c r="D387" s="54">
        <v>1469</v>
      </c>
      <c r="E387" s="54">
        <v>0</v>
      </c>
      <c r="F387" s="128" t="str">
        <f t="shared" ref="F387:F450" si="12">A387&amp;B387</f>
        <v>4430020-29</v>
      </c>
      <c r="G387" s="128">
        <f t="shared" ref="G387:G450" si="13">IF(D387="&lt;15",15,D387)</f>
        <v>1469</v>
      </c>
    </row>
    <row r="388" spans="1:7" x14ac:dyDescent="0.2">
      <c r="A388" s="108">
        <v>44301</v>
      </c>
      <c r="B388" s="54" t="s">
        <v>12532</v>
      </c>
      <c r="C388" s="54">
        <v>122</v>
      </c>
      <c r="D388" s="54">
        <v>121</v>
      </c>
      <c r="E388" s="54">
        <v>0</v>
      </c>
      <c r="F388" s="128" t="str">
        <f t="shared" si="12"/>
        <v>4430120-29</v>
      </c>
      <c r="G388" s="128">
        <f t="shared" si="13"/>
        <v>121</v>
      </c>
    </row>
    <row r="389" spans="1:7" x14ac:dyDescent="0.2">
      <c r="A389" s="108">
        <v>44302</v>
      </c>
      <c r="B389" s="54" t="s">
        <v>12532</v>
      </c>
      <c r="C389" s="54">
        <v>964</v>
      </c>
      <c r="D389" s="54">
        <v>2022</v>
      </c>
      <c r="E389" s="54">
        <v>0</v>
      </c>
      <c r="F389" s="128" t="str">
        <f t="shared" si="12"/>
        <v>4430220-29</v>
      </c>
      <c r="G389" s="128">
        <f t="shared" si="13"/>
        <v>2022</v>
      </c>
    </row>
    <row r="390" spans="1:7" x14ac:dyDescent="0.2">
      <c r="A390" s="108">
        <v>44303</v>
      </c>
      <c r="B390" s="54" t="s">
        <v>12532</v>
      </c>
      <c r="C390" s="54">
        <v>264</v>
      </c>
      <c r="D390" s="54">
        <v>685</v>
      </c>
      <c r="E390" s="54">
        <v>0</v>
      </c>
      <c r="F390" s="128" t="str">
        <f t="shared" si="12"/>
        <v>4430320-29</v>
      </c>
      <c r="G390" s="128">
        <f t="shared" si="13"/>
        <v>685</v>
      </c>
    </row>
    <row r="391" spans="1:7" x14ac:dyDescent="0.2">
      <c r="A391" s="108">
        <v>44304</v>
      </c>
      <c r="B391" s="54" t="s">
        <v>12532</v>
      </c>
      <c r="C391" s="54">
        <v>2063</v>
      </c>
      <c r="D391" s="54">
        <v>2412</v>
      </c>
      <c r="E391" s="54">
        <v>0</v>
      </c>
      <c r="F391" s="128" t="str">
        <f t="shared" si="12"/>
        <v>4430420-29</v>
      </c>
      <c r="G391" s="128">
        <f t="shared" si="13"/>
        <v>2412</v>
      </c>
    </row>
    <row r="392" spans="1:7" x14ac:dyDescent="0.2">
      <c r="A392" s="108">
        <v>44305</v>
      </c>
      <c r="B392" s="54" t="s">
        <v>12532</v>
      </c>
      <c r="C392" s="54">
        <v>1859</v>
      </c>
      <c r="D392" s="54">
        <v>2211</v>
      </c>
      <c r="E392" s="54">
        <v>0</v>
      </c>
      <c r="F392" s="128" t="str">
        <f t="shared" si="12"/>
        <v>4430520-29</v>
      </c>
      <c r="G392" s="128">
        <f t="shared" si="13"/>
        <v>2211</v>
      </c>
    </row>
    <row r="393" spans="1:7" x14ac:dyDescent="0.2">
      <c r="A393" s="108">
        <v>44306</v>
      </c>
      <c r="B393" s="54" t="s">
        <v>12532</v>
      </c>
      <c r="C393" s="54">
        <v>1702</v>
      </c>
      <c r="D393" s="54">
        <v>1948</v>
      </c>
      <c r="E393" s="54">
        <v>0</v>
      </c>
      <c r="F393" s="128" t="str">
        <f t="shared" si="12"/>
        <v>4430620-29</v>
      </c>
      <c r="G393" s="128">
        <f t="shared" si="13"/>
        <v>1948</v>
      </c>
    </row>
    <row r="394" spans="1:7" x14ac:dyDescent="0.2">
      <c r="A394" s="108">
        <v>44307</v>
      </c>
      <c r="B394" s="54" t="s">
        <v>12532</v>
      </c>
      <c r="C394" s="54">
        <v>1714</v>
      </c>
      <c r="D394" s="54">
        <v>2089</v>
      </c>
      <c r="E394" s="54">
        <v>0</v>
      </c>
      <c r="F394" s="128" t="str">
        <f t="shared" si="12"/>
        <v>4430720-29</v>
      </c>
      <c r="G394" s="128">
        <f t="shared" si="13"/>
        <v>2089</v>
      </c>
    </row>
    <row r="395" spans="1:7" x14ac:dyDescent="0.2">
      <c r="A395" s="108">
        <v>44308</v>
      </c>
      <c r="B395" s="54" t="s">
        <v>12532</v>
      </c>
      <c r="C395" s="54">
        <v>1601</v>
      </c>
      <c r="D395" s="54">
        <v>2196</v>
      </c>
      <c r="E395" s="54">
        <v>0</v>
      </c>
      <c r="F395" s="128" t="str">
        <f t="shared" si="12"/>
        <v>4430820-29</v>
      </c>
      <c r="G395" s="128">
        <f t="shared" si="13"/>
        <v>2196</v>
      </c>
    </row>
    <row r="396" spans="1:7" x14ac:dyDescent="0.2">
      <c r="A396" s="108">
        <v>44309</v>
      </c>
      <c r="B396" s="54" t="s">
        <v>12532</v>
      </c>
      <c r="C396" s="54">
        <v>692</v>
      </c>
      <c r="D396" s="54">
        <v>968</v>
      </c>
      <c r="E396" s="54">
        <v>0</v>
      </c>
      <c r="F396" s="128" t="str">
        <f t="shared" si="12"/>
        <v>4430920-29</v>
      </c>
      <c r="G396" s="128">
        <f t="shared" si="13"/>
        <v>968</v>
      </c>
    </row>
    <row r="397" spans="1:7" x14ac:dyDescent="0.2">
      <c r="A397" s="108">
        <v>44310</v>
      </c>
      <c r="B397" s="54" t="s">
        <v>12532</v>
      </c>
      <c r="C397" s="54">
        <v>243</v>
      </c>
      <c r="D397" s="54">
        <v>468</v>
      </c>
      <c r="E397" s="54">
        <v>0</v>
      </c>
      <c r="F397" s="128" t="str">
        <f t="shared" si="12"/>
        <v>4431020-29</v>
      </c>
      <c r="G397" s="128">
        <f t="shared" si="13"/>
        <v>468</v>
      </c>
    </row>
    <row r="398" spans="1:7" x14ac:dyDescent="0.2">
      <c r="A398" s="108">
        <v>44311</v>
      </c>
      <c r="B398" s="54" t="s">
        <v>12532</v>
      </c>
      <c r="C398" s="54">
        <v>1392</v>
      </c>
      <c r="D398" s="54">
        <v>2141</v>
      </c>
      <c r="E398" s="54">
        <v>0</v>
      </c>
      <c r="F398" s="128" t="str">
        <f t="shared" si="12"/>
        <v>4431120-29</v>
      </c>
      <c r="G398" s="128">
        <f t="shared" si="13"/>
        <v>2141</v>
      </c>
    </row>
    <row r="399" spans="1:7" x14ac:dyDescent="0.2">
      <c r="A399" s="108">
        <v>44312</v>
      </c>
      <c r="B399" s="54" t="s">
        <v>12532</v>
      </c>
      <c r="C399" s="54">
        <v>1613</v>
      </c>
      <c r="D399" s="54">
        <v>2417</v>
      </c>
      <c r="E399" s="54">
        <v>0</v>
      </c>
      <c r="F399" s="128" t="str">
        <f t="shared" si="12"/>
        <v>4431220-29</v>
      </c>
      <c r="G399" s="128">
        <f t="shared" si="13"/>
        <v>2417</v>
      </c>
    </row>
    <row r="400" spans="1:7" x14ac:dyDescent="0.2">
      <c r="A400" s="108">
        <v>44313</v>
      </c>
      <c r="B400" s="54" t="s">
        <v>12532</v>
      </c>
      <c r="C400" s="54">
        <v>1121</v>
      </c>
      <c r="D400" s="54">
        <v>1772</v>
      </c>
      <c r="E400" s="54">
        <v>0</v>
      </c>
      <c r="F400" s="128" t="str">
        <f t="shared" si="12"/>
        <v>4431320-29</v>
      </c>
      <c r="G400" s="128">
        <f t="shared" si="13"/>
        <v>1772</v>
      </c>
    </row>
    <row r="401" spans="1:7" x14ac:dyDescent="0.2">
      <c r="A401" s="108">
        <v>44314</v>
      </c>
      <c r="B401" s="54" t="s">
        <v>12532</v>
      </c>
      <c r="C401" s="54">
        <v>1279</v>
      </c>
      <c r="D401" s="54">
        <v>2168</v>
      </c>
      <c r="E401" s="54">
        <v>0</v>
      </c>
      <c r="F401" s="128" t="str">
        <f t="shared" si="12"/>
        <v>4431420-29</v>
      </c>
      <c r="G401" s="128">
        <f t="shared" si="13"/>
        <v>2168</v>
      </c>
    </row>
    <row r="402" spans="1:7" x14ac:dyDescent="0.2">
      <c r="A402" s="108">
        <v>44315</v>
      </c>
      <c r="B402" s="54" t="s">
        <v>12532</v>
      </c>
      <c r="C402" s="54">
        <v>1067</v>
      </c>
      <c r="D402" s="54">
        <v>2055</v>
      </c>
      <c r="E402" s="54">
        <v>0</v>
      </c>
      <c r="F402" s="128" t="str">
        <f t="shared" si="12"/>
        <v>4431520-29</v>
      </c>
      <c r="G402" s="128">
        <f t="shared" si="13"/>
        <v>2055</v>
      </c>
    </row>
    <row r="403" spans="1:7" x14ac:dyDescent="0.2">
      <c r="A403" s="108">
        <v>44316</v>
      </c>
      <c r="B403" s="54" t="s">
        <v>12532</v>
      </c>
      <c r="C403" s="54">
        <v>415</v>
      </c>
      <c r="D403" s="54">
        <v>859</v>
      </c>
      <c r="E403" s="54">
        <v>0</v>
      </c>
      <c r="F403" s="128" t="str">
        <f t="shared" si="12"/>
        <v>4431620-29</v>
      </c>
      <c r="G403" s="128">
        <f t="shared" si="13"/>
        <v>859</v>
      </c>
    </row>
    <row r="404" spans="1:7" x14ac:dyDescent="0.2">
      <c r="A404" s="108">
        <v>44317</v>
      </c>
      <c r="B404" s="54" t="s">
        <v>12532</v>
      </c>
      <c r="C404" s="54">
        <v>148</v>
      </c>
      <c r="D404" s="54">
        <v>312</v>
      </c>
      <c r="E404" s="54">
        <v>0</v>
      </c>
      <c r="F404" s="128" t="str">
        <f t="shared" si="12"/>
        <v>4431720-29</v>
      </c>
      <c r="G404" s="128">
        <f t="shared" si="13"/>
        <v>312</v>
      </c>
    </row>
    <row r="405" spans="1:7" x14ac:dyDescent="0.2">
      <c r="A405" s="108">
        <v>44318</v>
      </c>
      <c r="B405" s="54" t="s">
        <v>12532</v>
      </c>
      <c r="C405" s="54">
        <v>901</v>
      </c>
      <c r="D405" s="54">
        <v>1833</v>
      </c>
      <c r="E405" s="54">
        <v>0</v>
      </c>
      <c r="F405" s="128" t="str">
        <f t="shared" si="12"/>
        <v>4431820-29</v>
      </c>
      <c r="G405" s="128">
        <f t="shared" si="13"/>
        <v>1833</v>
      </c>
    </row>
    <row r="406" spans="1:7" x14ac:dyDescent="0.2">
      <c r="A406" s="108">
        <v>44319</v>
      </c>
      <c r="B406" s="54" t="s">
        <v>12532</v>
      </c>
      <c r="C406" s="54">
        <v>930</v>
      </c>
      <c r="D406" s="54">
        <v>1589</v>
      </c>
      <c r="E406" s="54">
        <v>0</v>
      </c>
      <c r="F406" s="128" t="str">
        <f t="shared" si="12"/>
        <v>4431920-29</v>
      </c>
      <c r="G406" s="128">
        <f t="shared" si="13"/>
        <v>1589</v>
      </c>
    </row>
    <row r="407" spans="1:7" x14ac:dyDescent="0.2">
      <c r="A407" s="108">
        <v>44320</v>
      </c>
      <c r="B407" s="54" t="s">
        <v>12532</v>
      </c>
      <c r="C407" s="54">
        <v>971</v>
      </c>
      <c r="D407" s="54">
        <v>1256</v>
      </c>
      <c r="E407" s="54">
        <v>0</v>
      </c>
      <c r="F407" s="128" t="str">
        <f t="shared" si="12"/>
        <v>4432020-29</v>
      </c>
      <c r="G407" s="128">
        <f t="shared" si="13"/>
        <v>1256</v>
      </c>
    </row>
    <row r="408" spans="1:7" x14ac:dyDescent="0.2">
      <c r="A408" s="108">
        <v>44321</v>
      </c>
      <c r="B408" s="54" t="s">
        <v>12532</v>
      </c>
      <c r="C408" s="54">
        <v>796</v>
      </c>
      <c r="D408" s="54">
        <v>1091</v>
      </c>
      <c r="E408" s="54">
        <v>0</v>
      </c>
      <c r="F408" s="128" t="str">
        <f t="shared" si="12"/>
        <v>4432120-29</v>
      </c>
      <c r="G408" s="128">
        <f t="shared" si="13"/>
        <v>1091</v>
      </c>
    </row>
    <row r="409" spans="1:7" x14ac:dyDescent="0.2">
      <c r="A409" s="108">
        <v>44322</v>
      </c>
      <c r="B409" s="54" t="s">
        <v>12532</v>
      </c>
      <c r="C409" s="54">
        <v>899</v>
      </c>
      <c r="D409" s="54">
        <v>911</v>
      </c>
      <c r="E409" s="54">
        <v>0</v>
      </c>
      <c r="F409" s="128" t="str">
        <f t="shared" si="12"/>
        <v>4432220-29</v>
      </c>
      <c r="G409" s="128">
        <f t="shared" si="13"/>
        <v>911</v>
      </c>
    </row>
    <row r="410" spans="1:7" x14ac:dyDescent="0.2">
      <c r="A410" s="108">
        <v>44323</v>
      </c>
      <c r="B410" s="54" t="s">
        <v>12532</v>
      </c>
      <c r="C410" s="54">
        <v>418</v>
      </c>
      <c r="D410" s="54">
        <v>695</v>
      </c>
      <c r="E410" s="54">
        <v>0</v>
      </c>
      <c r="F410" s="128" t="str">
        <f t="shared" si="12"/>
        <v>4432320-29</v>
      </c>
      <c r="G410" s="128">
        <f t="shared" si="13"/>
        <v>695</v>
      </c>
    </row>
    <row r="411" spans="1:7" x14ac:dyDescent="0.2">
      <c r="A411" s="108">
        <v>44324</v>
      </c>
      <c r="B411" s="54" t="s">
        <v>12532</v>
      </c>
      <c r="C411" s="54">
        <v>62</v>
      </c>
      <c r="D411" s="54">
        <v>176</v>
      </c>
      <c r="E411" s="54">
        <v>0</v>
      </c>
      <c r="F411" s="128" t="str">
        <f t="shared" si="12"/>
        <v>4432420-29</v>
      </c>
      <c r="G411" s="128">
        <f t="shared" si="13"/>
        <v>176</v>
      </c>
    </row>
    <row r="412" spans="1:7" x14ac:dyDescent="0.2">
      <c r="A412" s="108">
        <v>44325</v>
      </c>
      <c r="B412" s="54" t="s">
        <v>12532</v>
      </c>
      <c r="C412" s="54">
        <v>746</v>
      </c>
      <c r="D412" s="54">
        <v>1403</v>
      </c>
      <c r="E412" s="54">
        <v>0</v>
      </c>
      <c r="F412" s="128" t="str">
        <f t="shared" si="12"/>
        <v>4432520-29</v>
      </c>
      <c r="G412" s="128">
        <f t="shared" si="13"/>
        <v>1403</v>
      </c>
    </row>
    <row r="413" spans="1:7" x14ac:dyDescent="0.2">
      <c r="A413" s="108">
        <v>44326</v>
      </c>
      <c r="B413" s="54" t="s">
        <v>12532</v>
      </c>
      <c r="C413" s="54">
        <v>706</v>
      </c>
      <c r="D413" s="54">
        <v>1296</v>
      </c>
      <c r="E413" s="54">
        <v>0</v>
      </c>
      <c r="F413" s="128" t="str">
        <f t="shared" si="12"/>
        <v>4432620-29</v>
      </c>
      <c r="G413" s="128">
        <f t="shared" si="13"/>
        <v>1296</v>
      </c>
    </row>
    <row r="414" spans="1:7" x14ac:dyDescent="0.2">
      <c r="A414" s="108">
        <v>44327</v>
      </c>
      <c r="B414" s="54" t="s">
        <v>12532</v>
      </c>
      <c r="C414" s="54">
        <v>685</v>
      </c>
      <c r="D414" s="54">
        <v>1073</v>
      </c>
      <c r="E414" s="54">
        <v>0</v>
      </c>
      <c r="F414" s="128" t="str">
        <f t="shared" si="12"/>
        <v>4432720-29</v>
      </c>
      <c r="G414" s="128">
        <f t="shared" si="13"/>
        <v>1073</v>
      </c>
    </row>
    <row r="415" spans="1:7" x14ac:dyDescent="0.2">
      <c r="A415" s="108">
        <v>44328</v>
      </c>
      <c r="B415" s="54" t="s">
        <v>12532</v>
      </c>
      <c r="C415" s="54">
        <v>464</v>
      </c>
      <c r="D415" s="54">
        <v>818</v>
      </c>
      <c r="E415" s="54">
        <v>0</v>
      </c>
      <c r="F415" s="128" t="str">
        <f t="shared" si="12"/>
        <v>4432820-29</v>
      </c>
      <c r="G415" s="128">
        <f t="shared" si="13"/>
        <v>818</v>
      </c>
    </row>
    <row r="416" spans="1:7" x14ac:dyDescent="0.2">
      <c r="A416" s="108">
        <v>44329</v>
      </c>
      <c r="B416" s="54" t="s">
        <v>12532</v>
      </c>
      <c r="C416" s="54">
        <v>517</v>
      </c>
      <c r="D416" s="54">
        <v>908</v>
      </c>
      <c r="E416" s="54">
        <v>0</v>
      </c>
      <c r="F416" s="128" t="str">
        <f t="shared" si="12"/>
        <v>4432920-29</v>
      </c>
      <c r="G416" s="128">
        <f t="shared" si="13"/>
        <v>908</v>
      </c>
    </row>
    <row r="417" spans="1:7" x14ac:dyDescent="0.2">
      <c r="A417" s="108">
        <v>44330</v>
      </c>
      <c r="B417" s="54" t="s">
        <v>12532</v>
      </c>
      <c r="C417" s="54">
        <v>201</v>
      </c>
      <c r="D417" s="54">
        <v>334</v>
      </c>
      <c r="E417" s="54">
        <v>0</v>
      </c>
      <c r="F417" s="128" t="str">
        <f t="shared" si="12"/>
        <v>4433020-29</v>
      </c>
      <c r="G417" s="128">
        <f t="shared" si="13"/>
        <v>334</v>
      </c>
    </row>
    <row r="418" spans="1:7" x14ac:dyDescent="0.2">
      <c r="A418" s="108">
        <v>44331</v>
      </c>
      <c r="B418" s="54" t="s">
        <v>12532</v>
      </c>
      <c r="C418" s="54">
        <v>47</v>
      </c>
      <c r="D418" s="54">
        <v>53</v>
      </c>
      <c r="E418" s="54">
        <v>0</v>
      </c>
      <c r="F418" s="128" t="str">
        <f t="shared" si="12"/>
        <v>4433120-29</v>
      </c>
      <c r="G418" s="128">
        <f t="shared" si="13"/>
        <v>53</v>
      </c>
    </row>
    <row r="419" spans="1:7" x14ac:dyDescent="0.2">
      <c r="A419" s="108">
        <v>44332</v>
      </c>
      <c r="B419" s="54" t="s">
        <v>12532</v>
      </c>
      <c r="C419" s="54">
        <v>132</v>
      </c>
      <c r="D419" s="54">
        <v>363</v>
      </c>
      <c r="E419" s="54">
        <v>0</v>
      </c>
      <c r="F419" s="128" t="str">
        <f t="shared" si="12"/>
        <v>4433220-29</v>
      </c>
      <c r="G419" s="128">
        <f t="shared" si="13"/>
        <v>363</v>
      </c>
    </row>
    <row r="420" spans="1:7" x14ac:dyDescent="0.2">
      <c r="A420" s="108">
        <v>44333</v>
      </c>
      <c r="B420" s="54" t="s">
        <v>12532</v>
      </c>
      <c r="C420" s="54">
        <v>57</v>
      </c>
      <c r="D420" s="54">
        <v>232</v>
      </c>
      <c r="E420" s="54">
        <v>0</v>
      </c>
      <c r="F420" s="128" t="str">
        <f t="shared" si="12"/>
        <v>4433320-29</v>
      </c>
      <c r="G420" s="128">
        <f t="shared" si="13"/>
        <v>232</v>
      </c>
    </row>
    <row r="421" spans="1:7" x14ac:dyDescent="0.2">
      <c r="A421" s="108">
        <v>44334</v>
      </c>
      <c r="B421" s="54" t="s">
        <v>12532</v>
      </c>
      <c r="C421" s="54">
        <v>445</v>
      </c>
      <c r="D421" s="54">
        <v>1225</v>
      </c>
      <c r="E421" s="54">
        <v>0</v>
      </c>
      <c r="F421" s="128" t="str">
        <f t="shared" si="12"/>
        <v>4433420-29</v>
      </c>
      <c r="G421" s="128">
        <f t="shared" si="13"/>
        <v>1225</v>
      </c>
    </row>
    <row r="422" spans="1:7" x14ac:dyDescent="0.2">
      <c r="A422" s="108">
        <v>44335</v>
      </c>
      <c r="B422" s="54" t="s">
        <v>12532</v>
      </c>
      <c r="C422" s="54">
        <v>611</v>
      </c>
      <c r="D422" s="54">
        <v>1447</v>
      </c>
      <c r="E422" s="54">
        <v>0</v>
      </c>
      <c r="F422" s="128" t="str">
        <f t="shared" si="12"/>
        <v>4433520-29</v>
      </c>
      <c r="G422" s="128">
        <f t="shared" si="13"/>
        <v>1447</v>
      </c>
    </row>
    <row r="423" spans="1:7" x14ac:dyDescent="0.2">
      <c r="A423" s="108">
        <v>44336</v>
      </c>
      <c r="B423" s="54" t="s">
        <v>12532</v>
      </c>
      <c r="C423" s="54">
        <v>585</v>
      </c>
      <c r="D423" s="54">
        <v>1003</v>
      </c>
      <c r="E423" s="54">
        <v>0</v>
      </c>
      <c r="F423" s="128" t="str">
        <f t="shared" si="12"/>
        <v>4433620-29</v>
      </c>
      <c r="G423" s="128">
        <f t="shared" si="13"/>
        <v>1003</v>
      </c>
    </row>
    <row r="424" spans="1:7" x14ac:dyDescent="0.2">
      <c r="A424" s="108">
        <v>44337</v>
      </c>
      <c r="B424" s="54" t="s">
        <v>12532</v>
      </c>
      <c r="C424" s="54">
        <v>290</v>
      </c>
      <c r="D424" s="54">
        <v>320</v>
      </c>
      <c r="E424" s="54">
        <v>0</v>
      </c>
      <c r="F424" s="128" t="str">
        <f t="shared" si="12"/>
        <v>4433720-29</v>
      </c>
      <c r="G424" s="128">
        <f t="shared" si="13"/>
        <v>320</v>
      </c>
    </row>
    <row r="425" spans="1:7" x14ac:dyDescent="0.2">
      <c r="A425" s="108">
        <v>44338</v>
      </c>
      <c r="B425" s="54" t="s">
        <v>12532</v>
      </c>
      <c r="C425" s="54">
        <v>51</v>
      </c>
      <c r="D425" s="54">
        <v>109</v>
      </c>
      <c r="E425" s="54">
        <v>0</v>
      </c>
      <c r="F425" s="128" t="str">
        <f t="shared" si="12"/>
        <v>4433820-29</v>
      </c>
      <c r="G425" s="128">
        <f t="shared" si="13"/>
        <v>109</v>
      </c>
    </row>
    <row r="426" spans="1:7" x14ac:dyDescent="0.2">
      <c r="A426" s="108">
        <v>44339</v>
      </c>
      <c r="B426" s="54" t="s">
        <v>12532</v>
      </c>
      <c r="C426" s="54">
        <v>614</v>
      </c>
      <c r="D426" s="54">
        <v>881</v>
      </c>
      <c r="E426" s="54">
        <v>0</v>
      </c>
      <c r="F426" s="128" t="str">
        <f t="shared" si="12"/>
        <v>4433920-29</v>
      </c>
      <c r="G426" s="128">
        <f t="shared" si="13"/>
        <v>881</v>
      </c>
    </row>
    <row r="427" spans="1:7" x14ac:dyDescent="0.2">
      <c r="A427" s="108">
        <v>44340</v>
      </c>
      <c r="B427" s="54" t="s">
        <v>12532</v>
      </c>
      <c r="C427" s="54">
        <v>514</v>
      </c>
      <c r="D427" s="54">
        <v>881</v>
      </c>
      <c r="E427" s="54">
        <v>0</v>
      </c>
      <c r="F427" s="128" t="str">
        <f t="shared" si="12"/>
        <v>4434020-29</v>
      </c>
      <c r="G427" s="128">
        <f t="shared" si="13"/>
        <v>881</v>
      </c>
    </row>
    <row r="428" spans="1:7" x14ac:dyDescent="0.2">
      <c r="A428" s="108">
        <v>44341</v>
      </c>
      <c r="B428" s="54" t="s">
        <v>12532</v>
      </c>
      <c r="C428" s="54">
        <v>401</v>
      </c>
      <c r="D428" s="54">
        <v>613</v>
      </c>
      <c r="E428" s="54">
        <v>0</v>
      </c>
      <c r="F428" s="128" t="str">
        <f t="shared" si="12"/>
        <v>4434120-29</v>
      </c>
      <c r="G428" s="128">
        <f t="shared" si="13"/>
        <v>613</v>
      </c>
    </row>
    <row r="429" spans="1:7" x14ac:dyDescent="0.2">
      <c r="A429" s="108">
        <v>44342</v>
      </c>
      <c r="B429" s="54" t="s">
        <v>12532</v>
      </c>
      <c r="C429" s="54">
        <v>339</v>
      </c>
      <c r="D429" s="54">
        <v>609</v>
      </c>
      <c r="E429" s="54">
        <v>0</v>
      </c>
      <c r="F429" s="128" t="str">
        <f t="shared" si="12"/>
        <v>4434220-29</v>
      </c>
      <c r="G429" s="128">
        <f t="shared" si="13"/>
        <v>609</v>
      </c>
    </row>
    <row r="430" spans="1:7" x14ac:dyDescent="0.2">
      <c r="A430" s="108">
        <v>44343</v>
      </c>
      <c r="B430" s="54" t="s">
        <v>12532</v>
      </c>
      <c r="C430" s="54">
        <v>477</v>
      </c>
      <c r="D430" s="54">
        <v>883</v>
      </c>
      <c r="E430" s="54">
        <v>0</v>
      </c>
      <c r="F430" s="128" t="str">
        <f t="shared" si="12"/>
        <v>4434320-29</v>
      </c>
      <c r="G430" s="128">
        <f t="shared" si="13"/>
        <v>883</v>
      </c>
    </row>
    <row r="431" spans="1:7" x14ac:dyDescent="0.2">
      <c r="A431" s="108">
        <v>44344</v>
      </c>
      <c r="B431" s="54" t="s">
        <v>12532</v>
      </c>
      <c r="C431" s="54">
        <v>168</v>
      </c>
      <c r="D431" s="54">
        <v>250</v>
      </c>
      <c r="E431" s="54">
        <v>0</v>
      </c>
      <c r="F431" s="128" t="str">
        <f t="shared" si="12"/>
        <v>4434420-29</v>
      </c>
      <c r="G431" s="128">
        <f t="shared" si="13"/>
        <v>250</v>
      </c>
    </row>
    <row r="432" spans="1:7" x14ac:dyDescent="0.2">
      <c r="A432" s="108">
        <v>44345</v>
      </c>
      <c r="B432" s="54" t="s">
        <v>12532</v>
      </c>
      <c r="C432" s="54">
        <v>26</v>
      </c>
      <c r="D432" s="54">
        <v>64</v>
      </c>
      <c r="E432" s="54">
        <v>0</v>
      </c>
      <c r="F432" s="128" t="str">
        <f t="shared" si="12"/>
        <v>4434520-29</v>
      </c>
      <c r="G432" s="128">
        <f t="shared" si="13"/>
        <v>64</v>
      </c>
    </row>
    <row r="433" spans="1:7" x14ac:dyDescent="0.2">
      <c r="A433" s="108">
        <v>44346</v>
      </c>
      <c r="B433" s="54" t="s">
        <v>12532</v>
      </c>
      <c r="C433" s="54">
        <v>401</v>
      </c>
      <c r="D433" s="54">
        <v>475</v>
      </c>
      <c r="E433" s="54">
        <v>0</v>
      </c>
      <c r="F433" s="128" t="str">
        <f t="shared" si="12"/>
        <v>4434620-29</v>
      </c>
      <c r="G433" s="128">
        <f t="shared" si="13"/>
        <v>475</v>
      </c>
    </row>
    <row r="434" spans="1:7" x14ac:dyDescent="0.2">
      <c r="A434" s="108">
        <v>44347</v>
      </c>
      <c r="B434" s="54" t="s">
        <v>12532</v>
      </c>
      <c r="C434" s="54">
        <v>486</v>
      </c>
      <c r="D434" s="54">
        <v>514</v>
      </c>
      <c r="E434" s="54">
        <v>0</v>
      </c>
      <c r="F434" s="128" t="str">
        <f t="shared" si="12"/>
        <v>4434720-29</v>
      </c>
      <c r="G434" s="128">
        <f t="shared" si="13"/>
        <v>514</v>
      </c>
    </row>
    <row r="435" spans="1:7" x14ac:dyDescent="0.2">
      <c r="A435" s="108">
        <v>44348</v>
      </c>
      <c r="B435" s="54" t="s">
        <v>12532</v>
      </c>
      <c r="C435" s="54">
        <v>349</v>
      </c>
      <c r="D435" s="54">
        <v>454</v>
      </c>
      <c r="E435" s="54">
        <v>0</v>
      </c>
      <c r="F435" s="128" t="str">
        <f t="shared" si="12"/>
        <v>4434820-29</v>
      </c>
      <c r="G435" s="128">
        <f t="shared" si="13"/>
        <v>454</v>
      </c>
    </row>
    <row r="436" spans="1:7" x14ac:dyDescent="0.2">
      <c r="A436" s="108">
        <v>44349</v>
      </c>
      <c r="B436" s="54" t="s">
        <v>12532</v>
      </c>
      <c r="C436" s="54">
        <v>442</v>
      </c>
      <c r="D436" s="54">
        <v>415</v>
      </c>
      <c r="E436" s="54">
        <v>0</v>
      </c>
      <c r="F436" s="128" t="str">
        <f t="shared" si="12"/>
        <v>4434920-29</v>
      </c>
      <c r="G436" s="128">
        <f t="shared" si="13"/>
        <v>415</v>
      </c>
    </row>
    <row r="437" spans="1:7" x14ac:dyDescent="0.2">
      <c r="A437" s="108">
        <v>44350</v>
      </c>
      <c r="B437" s="54" t="s">
        <v>12532</v>
      </c>
      <c r="C437" s="54">
        <v>390</v>
      </c>
      <c r="D437" s="54">
        <v>338</v>
      </c>
      <c r="E437" s="54">
        <v>0</v>
      </c>
      <c r="F437" s="128" t="str">
        <f t="shared" si="12"/>
        <v>4435020-29</v>
      </c>
      <c r="G437" s="128">
        <f t="shared" si="13"/>
        <v>338</v>
      </c>
    </row>
    <row r="438" spans="1:7" x14ac:dyDescent="0.2">
      <c r="A438" s="108">
        <v>44351</v>
      </c>
      <c r="B438" s="54" t="s">
        <v>12532</v>
      </c>
      <c r="C438" s="54">
        <v>98</v>
      </c>
      <c r="D438" s="54">
        <v>116</v>
      </c>
      <c r="E438" s="54">
        <v>0</v>
      </c>
      <c r="F438" s="128" t="str">
        <f t="shared" si="12"/>
        <v>4435120-29</v>
      </c>
      <c r="G438" s="128">
        <f t="shared" si="13"/>
        <v>116</v>
      </c>
    </row>
    <row r="439" spans="1:7" x14ac:dyDescent="0.2">
      <c r="A439" s="108">
        <v>44352</v>
      </c>
      <c r="B439" s="54" t="s">
        <v>12532</v>
      </c>
      <c r="C439" s="54">
        <v>35</v>
      </c>
      <c r="D439" s="54">
        <v>19</v>
      </c>
      <c r="E439" s="54">
        <v>0</v>
      </c>
      <c r="F439" s="128" t="str">
        <f t="shared" si="12"/>
        <v>4435220-29</v>
      </c>
      <c r="G439" s="128">
        <f t="shared" si="13"/>
        <v>19</v>
      </c>
    </row>
    <row r="440" spans="1:7" x14ac:dyDescent="0.2">
      <c r="A440" s="108">
        <v>44353</v>
      </c>
      <c r="B440" s="54" t="s">
        <v>12532</v>
      </c>
      <c r="C440" s="54">
        <v>300</v>
      </c>
      <c r="D440" s="54">
        <v>229</v>
      </c>
      <c r="E440" s="54">
        <v>0</v>
      </c>
      <c r="F440" s="128" t="str">
        <f t="shared" si="12"/>
        <v>4435320-29</v>
      </c>
      <c r="G440" s="128">
        <f t="shared" si="13"/>
        <v>229</v>
      </c>
    </row>
    <row r="441" spans="1:7" x14ac:dyDescent="0.2">
      <c r="A441" s="108">
        <v>44354</v>
      </c>
      <c r="B441" s="54" t="s">
        <v>12532</v>
      </c>
      <c r="C441" s="54">
        <v>451</v>
      </c>
      <c r="D441" s="54">
        <v>182</v>
      </c>
      <c r="E441" s="54">
        <v>0</v>
      </c>
      <c r="F441" s="128" t="str">
        <f t="shared" si="12"/>
        <v>4435420-29</v>
      </c>
      <c r="G441" s="128">
        <f t="shared" si="13"/>
        <v>182</v>
      </c>
    </row>
    <row r="442" spans="1:7" x14ac:dyDescent="0.2">
      <c r="A442" s="108">
        <v>44355</v>
      </c>
      <c r="B442" s="54" t="s">
        <v>12532</v>
      </c>
      <c r="C442" s="54">
        <v>253</v>
      </c>
      <c r="D442" s="54">
        <v>261</v>
      </c>
      <c r="E442" s="54">
        <v>0</v>
      </c>
      <c r="F442" s="128" t="str">
        <f t="shared" si="12"/>
        <v>4435520-29</v>
      </c>
      <c r="G442" s="128">
        <f t="shared" si="13"/>
        <v>261</v>
      </c>
    </row>
    <row r="443" spans="1:7" x14ac:dyDescent="0.2">
      <c r="A443" s="108">
        <v>44356</v>
      </c>
      <c r="B443" s="54" t="s">
        <v>12532</v>
      </c>
      <c r="C443" s="54">
        <v>315</v>
      </c>
      <c r="D443" s="54">
        <v>324</v>
      </c>
      <c r="E443" s="54">
        <v>0</v>
      </c>
      <c r="F443" s="128" t="str">
        <f t="shared" si="12"/>
        <v>4435620-29</v>
      </c>
      <c r="G443" s="128">
        <f t="shared" si="13"/>
        <v>324</v>
      </c>
    </row>
    <row r="444" spans="1:7" x14ac:dyDescent="0.2">
      <c r="A444" s="108">
        <v>44357</v>
      </c>
      <c r="B444" s="54" t="s">
        <v>12532</v>
      </c>
      <c r="C444" s="54">
        <v>340</v>
      </c>
      <c r="D444" s="54">
        <v>306</v>
      </c>
      <c r="E444" s="54">
        <v>0</v>
      </c>
      <c r="F444" s="128" t="str">
        <f t="shared" si="12"/>
        <v>4435720-29</v>
      </c>
      <c r="G444" s="128">
        <f t="shared" si="13"/>
        <v>306</v>
      </c>
    </row>
    <row r="445" spans="1:7" x14ac:dyDescent="0.2">
      <c r="A445" s="108">
        <v>44358</v>
      </c>
      <c r="B445" s="54" t="s">
        <v>12532</v>
      </c>
      <c r="C445" s="54">
        <v>95</v>
      </c>
      <c r="D445" s="54">
        <v>111</v>
      </c>
      <c r="E445" s="54">
        <v>0</v>
      </c>
      <c r="F445" s="128" t="str">
        <f t="shared" si="12"/>
        <v>4435820-29</v>
      </c>
      <c r="G445" s="128">
        <f t="shared" si="13"/>
        <v>111</v>
      </c>
    </row>
    <row r="446" spans="1:7" x14ac:dyDescent="0.2">
      <c r="A446" s="108">
        <v>44359</v>
      </c>
      <c r="B446" s="54" t="s">
        <v>12532</v>
      </c>
      <c r="C446" s="54">
        <v>33</v>
      </c>
      <c r="D446" s="54">
        <v>33</v>
      </c>
      <c r="E446" s="54">
        <v>0</v>
      </c>
      <c r="F446" s="128" t="str">
        <f t="shared" si="12"/>
        <v>4435920-29</v>
      </c>
      <c r="G446" s="128">
        <f t="shared" si="13"/>
        <v>33</v>
      </c>
    </row>
    <row r="447" spans="1:7" x14ac:dyDescent="0.2">
      <c r="A447" s="108">
        <v>44360</v>
      </c>
      <c r="B447" s="54" t="s">
        <v>12532</v>
      </c>
      <c r="C447" s="54">
        <v>292</v>
      </c>
      <c r="D447" s="54">
        <v>311</v>
      </c>
      <c r="E447" s="54">
        <v>0</v>
      </c>
      <c r="F447" s="128" t="str">
        <f t="shared" si="12"/>
        <v>4436020-29</v>
      </c>
      <c r="G447" s="128">
        <f t="shared" si="13"/>
        <v>311</v>
      </c>
    </row>
    <row r="448" spans="1:7" x14ac:dyDescent="0.2">
      <c r="A448" s="108">
        <v>44361</v>
      </c>
      <c r="B448" s="54" t="s">
        <v>12532</v>
      </c>
      <c r="C448" s="54">
        <v>334</v>
      </c>
      <c r="D448" s="54">
        <v>355</v>
      </c>
      <c r="E448" s="54">
        <v>0</v>
      </c>
      <c r="F448" s="128" t="str">
        <f t="shared" si="12"/>
        <v>4436120-29</v>
      </c>
      <c r="G448" s="128">
        <f t="shared" si="13"/>
        <v>355</v>
      </c>
    </row>
    <row r="449" spans="1:7" x14ac:dyDescent="0.2">
      <c r="A449" s="108">
        <v>44362</v>
      </c>
      <c r="B449" s="54" t="s">
        <v>12532</v>
      </c>
      <c r="C449" s="54">
        <v>340</v>
      </c>
      <c r="D449" s="54">
        <v>305</v>
      </c>
      <c r="E449" s="54">
        <v>0</v>
      </c>
      <c r="F449" s="128" t="str">
        <f t="shared" si="12"/>
        <v>4436220-29</v>
      </c>
      <c r="G449" s="128">
        <f t="shared" si="13"/>
        <v>305</v>
      </c>
    </row>
    <row r="450" spans="1:7" x14ac:dyDescent="0.2">
      <c r="A450" s="108">
        <v>44363</v>
      </c>
      <c r="B450" s="54" t="s">
        <v>12532</v>
      </c>
      <c r="C450" s="54">
        <v>278</v>
      </c>
      <c r="D450" s="54">
        <v>175</v>
      </c>
      <c r="E450" s="54">
        <v>0</v>
      </c>
      <c r="F450" s="128" t="str">
        <f t="shared" si="12"/>
        <v>4436320-29</v>
      </c>
      <c r="G450" s="128">
        <f t="shared" si="13"/>
        <v>175</v>
      </c>
    </row>
    <row r="451" spans="1:7" x14ac:dyDescent="0.2">
      <c r="A451" s="108">
        <v>44364</v>
      </c>
      <c r="B451" s="54" t="s">
        <v>12532</v>
      </c>
      <c r="C451" s="54">
        <v>356</v>
      </c>
      <c r="D451" s="54">
        <v>258</v>
      </c>
      <c r="E451" s="54">
        <v>0</v>
      </c>
      <c r="F451" s="128" t="str">
        <f t="shared" ref="F451:F514" si="14">A451&amp;B451</f>
        <v>4436420-29</v>
      </c>
      <c r="G451" s="128">
        <f t="shared" ref="G451:G514" si="15">IF(D451="&lt;15",15,D451)</f>
        <v>258</v>
      </c>
    </row>
    <row r="452" spans="1:7" x14ac:dyDescent="0.2">
      <c r="A452" s="108">
        <v>44365</v>
      </c>
      <c r="B452" s="54" t="s">
        <v>12532</v>
      </c>
      <c r="C452" s="54">
        <v>117</v>
      </c>
      <c r="D452" s="54">
        <v>79</v>
      </c>
      <c r="E452" s="54">
        <v>0</v>
      </c>
      <c r="F452" s="128" t="str">
        <f t="shared" si="14"/>
        <v>4436520-29</v>
      </c>
      <c r="G452" s="128">
        <f t="shared" si="15"/>
        <v>79</v>
      </c>
    </row>
    <row r="453" spans="1:7" x14ac:dyDescent="0.2">
      <c r="A453" s="108">
        <v>44366</v>
      </c>
      <c r="B453" s="54" t="s">
        <v>12532</v>
      </c>
      <c r="C453" s="54">
        <v>38</v>
      </c>
      <c r="D453" s="54">
        <v>23</v>
      </c>
      <c r="E453" s="54">
        <v>0</v>
      </c>
      <c r="F453" s="128" t="str">
        <f t="shared" si="14"/>
        <v>4436620-29</v>
      </c>
      <c r="G453" s="128">
        <f t="shared" si="15"/>
        <v>23</v>
      </c>
    </row>
    <row r="454" spans="1:7" x14ac:dyDescent="0.2">
      <c r="A454" s="108">
        <v>44367</v>
      </c>
      <c r="B454" s="54" t="s">
        <v>12532</v>
      </c>
      <c r="C454" s="54">
        <v>355</v>
      </c>
      <c r="D454" s="54">
        <v>267</v>
      </c>
      <c r="E454" s="54">
        <v>0</v>
      </c>
      <c r="F454" s="128" t="str">
        <f t="shared" si="14"/>
        <v>4436720-29</v>
      </c>
      <c r="G454" s="128">
        <f t="shared" si="15"/>
        <v>267</v>
      </c>
    </row>
    <row r="455" spans="1:7" x14ac:dyDescent="0.2">
      <c r="A455" s="108">
        <v>44368</v>
      </c>
      <c r="B455" s="54" t="s">
        <v>12532</v>
      </c>
      <c r="C455" s="54">
        <v>605</v>
      </c>
      <c r="D455" s="54">
        <v>258</v>
      </c>
      <c r="E455" s="54">
        <v>0</v>
      </c>
      <c r="F455" s="128" t="str">
        <f t="shared" si="14"/>
        <v>4436820-29</v>
      </c>
      <c r="G455" s="128">
        <f t="shared" si="15"/>
        <v>258</v>
      </c>
    </row>
    <row r="456" spans="1:7" x14ac:dyDescent="0.2">
      <c r="A456" s="108">
        <v>44369</v>
      </c>
      <c r="B456" s="54" t="s">
        <v>12532</v>
      </c>
      <c r="C456" s="54">
        <v>477</v>
      </c>
      <c r="D456" s="54">
        <v>228</v>
      </c>
      <c r="E456" s="54">
        <v>0</v>
      </c>
      <c r="F456" s="128" t="str">
        <f t="shared" si="14"/>
        <v>4436920-29</v>
      </c>
      <c r="G456" s="128">
        <f t="shared" si="15"/>
        <v>228</v>
      </c>
    </row>
    <row r="457" spans="1:7" x14ac:dyDescent="0.2">
      <c r="A457" s="108">
        <v>44370</v>
      </c>
      <c r="B457" s="54" t="s">
        <v>12532</v>
      </c>
      <c r="C457" s="54">
        <v>559</v>
      </c>
      <c r="D457" s="54">
        <v>322</v>
      </c>
      <c r="E457" s="54">
        <v>0</v>
      </c>
      <c r="F457" s="128" t="str">
        <f t="shared" si="14"/>
        <v>4437020-29</v>
      </c>
      <c r="G457" s="128">
        <f t="shared" si="15"/>
        <v>322</v>
      </c>
    </row>
    <row r="458" spans="1:7" x14ac:dyDescent="0.2">
      <c r="A458" s="108">
        <v>44371</v>
      </c>
      <c r="B458" s="54" t="s">
        <v>12532</v>
      </c>
      <c r="C458" s="54">
        <v>622</v>
      </c>
      <c r="D458" s="54">
        <v>293</v>
      </c>
      <c r="E458" s="54">
        <v>0</v>
      </c>
      <c r="F458" s="128" t="str">
        <f t="shared" si="14"/>
        <v>4437120-29</v>
      </c>
      <c r="G458" s="128">
        <f t="shared" si="15"/>
        <v>293</v>
      </c>
    </row>
    <row r="459" spans="1:7" x14ac:dyDescent="0.2">
      <c r="A459" s="108">
        <v>44372</v>
      </c>
      <c r="B459" s="54" t="s">
        <v>12532</v>
      </c>
      <c r="C459" s="54">
        <v>246</v>
      </c>
      <c r="D459" s="54">
        <v>73</v>
      </c>
      <c r="E459" s="54">
        <v>0</v>
      </c>
      <c r="F459" s="128" t="str">
        <f t="shared" si="14"/>
        <v>4437220-29</v>
      </c>
      <c r="G459" s="128">
        <f t="shared" si="15"/>
        <v>73</v>
      </c>
    </row>
    <row r="460" spans="1:7" x14ac:dyDescent="0.2">
      <c r="A460" s="108">
        <v>44373</v>
      </c>
      <c r="B460" s="54" t="s">
        <v>12532</v>
      </c>
      <c r="C460" s="54">
        <v>76</v>
      </c>
      <c r="D460" s="54">
        <v>29</v>
      </c>
      <c r="E460" s="54">
        <v>0</v>
      </c>
      <c r="F460" s="128" t="str">
        <f t="shared" si="14"/>
        <v>4437320-29</v>
      </c>
      <c r="G460" s="128">
        <f t="shared" si="15"/>
        <v>29</v>
      </c>
    </row>
    <row r="461" spans="1:7" x14ac:dyDescent="0.2">
      <c r="A461" s="108">
        <v>44374</v>
      </c>
      <c r="B461" s="54" t="s">
        <v>12532</v>
      </c>
      <c r="C461" s="54">
        <v>805</v>
      </c>
      <c r="D461" s="54">
        <v>289</v>
      </c>
      <c r="E461" s="54">
        <v>0</v>
      </c>
      <c r="F461" s="128" t="str">
        <f t="shared" si="14"/>
        <v>4437420-29</v>
      </c>
      <c r="G461" s="128">
        <f t="shared" si="15"/>
        <v>289</v>
      </c>
    </row>
    <row r="462" spans="1:7" x14ac:dyDescent="0.2">
      <c r="A462" s="108">
        <v>44375</v>
      </c>
      <c r="B462" s="54" t="s">
        <v>12532</v>
      </c>
      <c r="C462" s="54">
        <v>880</v>
      </c>
      <c r="D462" s="54">
        <v>312</v>
      </c>
      <c r="E462" s="54">
        <v>0</v>
      </c>
      <c r="F462" s="128" t="str">
        <f t="shared" si="14"/>
        <v>4437520-29</v>
      </c>
      <c r="G462" s="128">
        <f t="shared" si="15"/>
        <v>312</v>
      </c>
    </row>
    <row r="463" spans="1:7" x14ac:dyDescent="0.2">
      <c r="A463" s="108">
        <v>44376</v>
      </c>
      <c r="B463" s="54" t="s">
        <v>12532</v>
      </c>
      <c r="C463" s="54">
        <v>955</v>
      </c>
      <c r="D463" s="54">
        <v>237</v>
      </c>
      <c r="E463" s="54">
        <v>0</v>
      </c>
      <c r="F463" s="128" t="str">
        <f t="shared" si="14"/>
        <v>4437620-29</v>
      </c>
      <c r="G463" s="128">
        <f t="shared" si="15"/>
        <v>237</v>
      </c>
    </row>
    <row r="464" spans="1:7" x14ac:dyDescent="0.2">
      <c r="A464" s="108">
        <v>44377</v>
      </c>
      <c r="B464" s="54" t="s">
        <v>12532</v>
      </c>
      <c r="C464" s="54">
        <v>887</v>
      </c>
      <c r="D464" s="54">
        <v>250</v>
      </c>
      <c r="E464" s="54">
        <v>0</v>
      </c>
      <c r="F464" s="128" t="str">
        <f t="shared" si="14"/>
        <v>4437720-29</v>
      </c>
      <c r="G464" s="128">
        <f t="shared" si="15"/>
        <v>250</v>
      </c>
    </row>
    <row r="465" spans="1:7" x14ac:dyDescent="0.2">
      <c r="A465" s="108">
        <v>44378</v>
      </c>
      <c r="B465" s="54" t="s">
        <v>12532</v>
      </c>
      <c r="C465" s="54">
        <v>967</v>
      </c>
      <c r="D465" s="54">
        <v>299</v>
      </c>
      <c r="E465" s="54">
        <v>0</v>
      </c>
      <c r="F465" s="128" t="str">
        <f t="shared" si="14"/>
        <v>4437820-29</v>
      </c>
      <c r="G465" s="128">
        <f t="shared" si="15"/>
        <v>299</v>
      </c>
    </row>
    <row r="466" spans="1:7" x14ac:dyDescent="0.2">
      <c r="A466" s="108">
        <v>44379</v>
      </c>
      <c r="B466" s="54" t="s">
        <v>12532</v>
      </c>
      <c r="C466" s="54">
        <v>502</v>
      </c>
      <c r="D466" s="54">
        <v>106</v>
      </c>
      <c r="E466" s="54">
        <v>0</v>
      </c>
      <c r="F466" s="128" t="str">
        <f t="shared" si="14"/>
        <v>4437920-29</v>
      </c>
      <c r="G466" s="128">
        <f t="shared" si="15"/>
        <v>106</v>
      </c>
    </row>
    <row r="467" spans="1:7" x14ac:dyDescent="0.2">
      <c r="A467" s="108">
        <v>44380</v>
      </c>
      <c r="B467" s="54" t="s">
        <v>12532</v>
      </c>
      <c r="C467" s="54">
        <v>179</v>
      </c>
      <c r="D467" s="54">
        <v>54</v>
      </c>
      <c r="E467" s="54">
        <v>0</v>
      </c>
      <c r="F467" s="128" t="str">
        <f t="shared" si="14"/>
        <v>4438020-29</v>
      </c>
      <c r="G467" s="128">
        <f t="shared" si="15"/>
        <v>54</v>
      </c>
    </row>
    <row r="468" spans="1:7" x14ac:dyDescent="0.2">
      <c r="A468" s="108">
        <v>44381</v>
      </c>
      <c r="B468" s="54" t="s">
        <v>12532</v>
      </c>
      <c r="C468" s="54">
        <v>1009</v>
      </c>
      <c r="D468" s="54">
        <v>247</v>
      </c>
      <c r="E468" s="54">
        <v>0</v>
      </c>
      <c r="F468" s="128" t="str">
        <f t="shared" si="14"/>
        <v>4438120-29</v>
      </c>
      <c r="G468" s="128">
        <f t="shared" si="15"/>
        <v>247</v>
      </c>
    </row>
    <row r="469" spans="1:7" x14ac:dyDescent="0.2">
      <c r="A469" s="108">
        <v>44382</v>
      </c>
      <c r="B469" s="54" t="s">
        <v>12532</v>
      </c>
      <c r="C469" s="54">
        <v>1188</v>
      </c>
      <c r="D469" s="54">
        <v>282</v>
      </c>
      <c r="E469" s="54">
        <v>0</v>
      </c>
      <c r="F469" s="128" t="str">
        <f t="shared" si="14"/>
        <v>4438220-29</v>
      </c>
      <c r="G469" s="128">
        <f t="shared" si="15"/>
        <v>282</v>
      </c>
    </row>
    <row r="470" spans="1:7" x14ac:dyDescent="0.2">
      <c r="A470" s="108">
        <v>44383</v>
      </c>
      <c r="B470" s="54" t="s">
        <v>12532</v>
      </c>
      <c r="C470" s="54">
        <v>1327</v>
      </c>
      <c r="D470" s="54">
        <v>363</v>
      </c>
      <c r="E470" s="54">
        <v>0</v>
      </c>
      <c r="F470" s="128" t="str">
        <f t="shared" si="14"/>
        <v>4438320-29</v>
      </c>
      <c r="G470" s="128">
        <f t="shared" si="15"/>
        <v>363</v>
      </c>
    </row>
    <row r="471" spans="1:7" x14ac:dyDescent="0.2">
      <c r="A471" s="108">
        <v>44384</v>
      </c>
      <c r="B471" s="54" t="s">
        <v>12532</v>
      </c>
      <c r="C471" s="54">
        <v>1034</v>
      </c>
      <c r="D471" s="54">
        <v>238</v>
      </c>
      <c r="E471" s="54">
        <v>0</v>
      </c>
      <c r="F471" s="128" t="str">
        <f t="shared" si="14"/>
        <v>4438420-29</v>
      </c>
      <c r="G471" s="128">
        <f t="shared" si="15"/>
        <v>238</v>
      </c>
    </row>
    <row r="472" spans="1:7" x14ac:dyDescent="0.2">
      <c r="A472" s="108">
        <v>44385</v>
      </c>
      <c r="B472" s="54" t="s">
        <v>12532</v>
      </c>
      <c r="C472" s="54">
        <v>1236</v>
      </c>
      <c r="D472" s="54">
        <v>276</v>
      </c>
      <c r="E472" s="54">
        <v>0</v>
      </c>
      <c r="F472" s="128" t="str">
        <f t="shared" si="14"/>
        <v>4438520-29</v>
      </c>
      <c r="G472" s="128">
        <f t="shared" si="15"/>
        <v>276</v>
      </c>
    </row>
    <row r="473" spans="1:7" x14ac:dyDescent="0.2">
      <c r="A473" s="108">
        <v>44386</v>
      </c>
      <c r="B473" s="54" t="s">
        <v>12532</v>
      </c>
      <c r="C473" s="54">
        <v>735</v>
      </c>
      <c r="D473" s="54">
        <v>101</v>
      </c>
      <c r="E473" s="54">
        <v>0</v>
      </c>
      <c r="F473" s="128" t="str">
        <f t="shared" si="14"/>
        <v>4438620-29</v>
      </c>
      <c r="G473" s="128">
        <f t="shared" si="15"/>
        <v>101</v>
      </c>
    </row>
    <row r="474" spans="1:7" x14ac:dyDescent="0.2">
      <c r="A474" s="108">
        <v>44387</v>
      </c>
      <c r="B474" s="54" t="s">
        <v>12532</v>
      </c>
      <c r="C474" s="54">
        <v>360</v>
      </c>
      <c r="D474" s="54">
        <v>65</v>
      </c>
      <c r="E474" s="54">
        <v>0</v>
      </c>
      <c r="F474" s="128" t="str">
        <f t="shared" si="14"/>
        <v>4438720-29</v>
      </c>
      <c r="G474" s="128">
        <f t="shared" si="15"/>
        <v>65</v>
      </c>
    </row>
    <row r="475" spans="1:7" x14ac:dyDescent="0.2">
      <c r="A475" s="108">
        <v>44388</v>
      </c>
      <c r="B475" s="54" t="s">
        <v>12532</v>
      </c>
      <c r="C475" s="54">
        <v>299</v>
      </c>
      <c r="D475" s="54">
        <v>239</v>
      </c>
      <c r="E475" s="54">
        <v>0</v>
      </c>
      <c r="F475" s="128" t="str">
        <f t="shared" si="14"/>
        <v>4438820-29</v>
      </c>
      <c r="G475" s="128">
        <f t="shared" si="15"/>
        <v>239</v>
      </c>
    </row>
    <row r="476" spans="1:7" x14ac:dyDescent="0.2">
      <c r="A476" s="108">
        <v>44389</v>
      </c>
      <c r="B476" s="54" t="s">
        <v>12532</v>
      </c>
      <c r="C476" s="54">
        <v>448</v>
      </c>
      <c r="D476" s="54">
        <v>296</v>
      </c>
      <c r="E476" s="54">
        <v>0</v>
      </c>
      <c r="F476" s="128" t="str">
        <f t="shared" si="14"/>
        <v>4438920-29</v>
      </c>
      <c r="G476" s="128">
        <f t="shared" si="15"/>
        <v>296</v>
      </c>
    </row>
    <row r="477" spans="1:7" x14ac:dyDescent="0.2">
      <c r="A477" s="108">
        <v>44390</v>
      </c>
      <c r="B477" s="54" t="s">
        <v>12532</v>
      </c>
      <c r="C477" s="54">
        <v>537</v>
      </c>
      <c r="D477" s="54">
        <v>376</v>
      </c>
      <c r="E477" s="54">
        <v>0</v>
      </c>
      <c r="F477" s="128" t="str">
        <f t="shared" si="14"/>
        <v>4439020-29</v>
      </c>
      <c r="G477" s="128">
        <f t="shared" si="15"/>
        <v>376</v>
      </c>
    </row>
    <row r="478" spans="1:7" x14ac:dyDescent="0.2">
      <c r="A478" s="108">
        <v>44391</v>
      </c>
      <c r="B478" s="54" t="s">
        <v>12532</v>
      </c>
      <c r="C478" s="54">
        <v>447</v>
      </c>
      <c r="D478" s="54">
        <v>248</v>
      </c>
      <c r="E478" s="54">
        <v>0</v>
      </c>
      <c r="F478" s="128" t="str">
        <f t="shared" si="14"/>
        <v>4439120-29</v>
      </c>
      <c r="G478" s="128">
        <f t="shared" si="15"/>
        <v>248</v>
      </c>
    </row>
    <row r="479" spans="1:7" x14ac:dyDescent="0.2">
      <c r="A479" s="108">
        <v>44392</v>
      </c>
      <c r="B479" s="54" t="s">
        <v>12532</v>
      </c>
      <c r="C479" s="54">
        <v>451</v>
      </c>
      <c r="D479" s="54">
        <v>305</v>
      </c>
      <c r="E479" s="54">
        <v>0</v>
      </c>
      <c r="F479" s="128" t="str">
        <f t="shared" si="14"/>
        <v>4439220-29</v>
      </c>
      <c r="G479" s="128">
        <f t="shared" si="15"/>
        <v>305</v>
      </c>
    </row>
    <row r="480" spans="1:7" x14ac:dyDescent="0.2">
      <c r="A480" s="108">
        <v>44393</v>
      </c>
      <c r="B480" s="54" t="s">
        <v>12532</v>
      </c>
      <c r="C480" s="54">
        <v>182</v>
      </c>
      <c r="D480" s="54">
        <v>104</v>
      </c>
      <c r="E480" s="54">
        <v>0</v>
      </c>
      <c r="F480" s="128" t="str">
        <f t="shared" si="14"/>
        <v>4439320-29</v>
      </c>
      <c r="G480" s="128">
        <f t="shared" si="15"/>
        <v>104</v>
      </c>
    </row>
    <row r="481" spans="1:7" x14ac:dyDescent="0.2">
      <c r="A481" s="108">
        <v>44394</v>
      </c>
      <c r="B481" s="54" t="s">
        <v>12532</v>
      </c>
      <c r="C481" s="54">
        <v>52</v>
      </c>
      <c r="D481" s="54">
        <v>36</v>
      </c>
      <c r="E481" s="54">
        <v>0</v>
      </c>
      <c r="F481" s="128" t="str">
        <f t="shared" si="14"/>
        <v>4439420-29</v>
      </c>
      <c r="G481" s="128">
        <f t="shared" si="15"/>
        <v>36</v>
      </c>
    </row>
    <row r="482" spans="1:7" x14ac:dyDescent="0.2">
      <c r="A482" s="108">
        <v>44395</v>
      </c>
      <c r="B482" s="54" t="s">
        <v>12532</v>
      </c>
      <c r="C482" s="54">
        <v>268</v>
      </c>
      <c r="D482" s="54">
        <v>256</v>
      </c>
      <c r="E482" s="54">
        <v>0</v>
      </c>
      <c r="F482" s="128" t="str">
        <f t="shared" si="14"/>
        <v>4439520-29</v>
      </c>
      <c r="G482" s="128">
        <f t="shared" si="15"/>
        <v>256</v>
      </c>
    </row>
    <row r="483" spans="1:7" x14ac:dyDescent="0.2">
      <c r="A483" s="108">
        <v>44396</v>
      </c>
      <c r="B483" s="54" t="s">
        <v>12532</v>
      </c>
      <c r="C483" s="54">
        <v>482</v>
      </c>
      <c r="D483" s="54">
        <v>340</v>
      </c>
      <c r="E483" s="54">
        <v>0</v>
      </c>
      <c r="F483" s="128" t="str">
        <f t="shared" si="14"/>
        <v>4439620-29</v>
      </c>
      <c r="G483" s="128">
        <f t="shared" si="15"/>
        <v>340</v>
      </c>
    </row>
    <row r="484" spans="1:7" x14ac:dyDescent="0.2">
      <c r="A484" s="108">
        <v>44397</v>
      </c>
      <c r="B484" s="54" t="s">
        <v>12532</v>
      </c>
      <c r="C484" s="54">
        <v>367</v>
      </c>
      <c r="D484" s="54">
        <v>316</v>
      </c>
      <c r="E484" s="54">
        <v>0</v>
      </c>
      <c r="F484" s="128" t="str">
        <f t="shared" si="14"/>
        <v>4439720-29</v>
      </c>
      <c r="G484" s="128">
        <f t="shared" si="15"/>
        <v>316</v>
      </c>
    </row>
    <row r="485" spans="1:7" x14ac:dyDescent="0.2">
      <c r="A485" s="108">
        <v>44398</v>
      </c>
      <c r="B485" s="54" t="s">
        <v>12532</v>
      </c>
      <c r="C485" s="54">
        <v>305</v>
      </c>
      <c r="D485" s="54">
        <v>256</v>
      </c>
      <c r="E485" s="54">
        <v>0</v>
      </c>
      <c r="F485" s="128" t="str">
        <f t="shared" si="14"/>
        <v>4439820-29</v>
      </c>
      <c r="G485" s="128">
        <f t="shared" si="15"/>
        <v>256</v>
      </c>
    </row>
    <row r="486" spans="1:7" x14ac:dyDescent="0.2">
      <c r="A486" s="108">
        <v>44399</v>
      </c>
      <c r="B486" s="54" t="s">
        <v>12532</v>
      </c>
      <c r="C486" s="54">
        <v>384</v>
      </c>
      <c r="D486" s="54">
        <v>280</v>
      </c>
      <c r="E486" s="54">
        <v>0</v>
      </c>
      <c r="F486" s="128" t="str">
        <f t="shared" si="14"/>
        <v>4439920-29</v>
      </c>
      <c r="G486" s="128">
        <f t="shared" si="15"/>
        <v>280</v>
      </c>
    </row>
    <row r="487" spans="1:7" x14ac:dyDescent="0.2">
      <c r="A487" s="108">
        <v>44400</v>
      </c>
      <c r="B487" s="54" t="s">
        <v>12532</v>
      </c>
      <c r="C487" s="54">
        <v>208</v>
      </c>
      <c r="D487" s="54">
        <v>142</v>
      </c>
      <c r="E487" s="54">
        <v>0</v>
      </c>
      <c r="F487" s="128" t="str">
        <f t="shared" si="14"/>
        <v>4440020-29</v>
      </c>
      <c r="G487" s="128">
        <f t="shared" si="15"/>
        <v>142</v>
      </c>
    </row>
    <row r="488" spans="1:7" x14ac:dyDescent="0.2">
      <c r="A488" s="108">
        <v>44401</v>
      </c>
      <c r="B488" s="54" t="s">
        <v>12532</v>
      </c>
      <c r="C488" s="54">
        <v>70</v>
      </c>
      <c r="D488" s="54">
        <v>85</v>
      </c>
      <c r="E488" s="54">
        <v>0</v>
      </c>
      <c r="F488" s="128" t="str">
        <f t="shared" si="14"/>
        <v>4440120-29</v>
      </c>
      <c r="G488" s="128">
        <f t="shared" si="15"/>
        <v>85</v>
      </c>
    </row>
    <row r="489" spans="1:7" x14ac:dyDescent="0.2">
      <c r="A489" s="108">
        <v>44402</v>
      </c>
      <c r="B489" s="54" t="s">
        <v>12532</v>
      </c>
      <c r="C489" s="54">
        <v>532</v>
      </c>
      <c r="D489" s="54">
        <v>427</v>
      </c>
      <c r="E489" s="54">
        <v>0</v>
      </c>
      <c r="F489" s="128" t="str">
        <f t="shared" si="14"/>
        <v>4440220-29</v>
      </c>
      <c r="G489" s="128">
        <f t="shared" si="15"/>
        <v>427</v>
      </c>
    </row>
    <row r="490" spans="1:7" x14ac:dyDescent="0.2">
      <c r="A490" s="108">
        <v>44403</v>
      </c>
      <c r="B490" s="54" t="s">
        <v>12532</v>
      </c>
      <c r="C490" s="54">
        <v>583</v>
      </c>
      <c r="D490" s="54">
        <v>501</v>
      </c>
      <c r="E490" s="54">
        <v>0</v>
      </c>
      <c r="F490" s="128" t="str">
        <f t="shared" si="14"/>
        <v>4440320-29</v>
      </c>
      <c r="G490" s="128">
        <f t="shared" si="15"/>
        <v>501</v>
      </c>
    </row>
    <row r="491" spans="1:7" x14ac:dyDescent="0.2">
      <c r="A491" s="108">
        <v>44404</v>
      </c>
      <c r="B491" s="54" t="s">
        <v>12532</v>
      </c>
      <c r="C491" s="54">
        <v>685</v>
      </c>
      <c r="D491" s="54">
        <v>611</v>
      </c>
      <c r="E491" s="54">
        <v>0</v>
      </c>
      <c r="F491" s="128" t="str">
        <f t="shared" si="14"/>
        <v>4440420-29</v>
      </c>
      <c r="G491" s="128">
        <f t="shared" si="15"/>
        <v>611</v>
      </c>
    </row>
    <row r="492" spans="1:7" x14ac:dyDescent="0.2">
      <c r="A492" s="108">
        <v>44405</v>
      </c>
      <c r="B492" s="54" t="s">
        <v>12532</v>
      </c>
      <c r="C492" s="54">
        <v>462</v>
      </c>
      <c r="D492" s="54">
        <v>399</v>
      </c>
      <c r="E492" s="54">
        <v>0</v>
      </c>
      <c r="F492" s="128" t="str">
        <f t="shared" si="14"/>
        <v>4440520-29</v>
      </c>
      <c r="G492" s="128">
        <f t="shared" si="15"/>
        <v>399</v>
      </c>
    </row>
    <row r="493" spans="1:7" x14ac:dyDescent="0.2">
      <c r="A493" s="108">
        <v>44406</v>
      </c>
      <c r="B493" s="54" t="s">
        <v>12532</v>
      </c>
      <c r="C493" s="54">
        <v>516</v>
      </c>
      <c r="D493" s="54">
        <v>523</v>
      </c>
      <c r="E493" s="54">
        <v>0</v>
      </c>
      <c r="F493" s="128" t="str">
        <f t="shared" si="14"/>
        <v>4440620-29</v>
      </c>
      <c r="G493" s="128">
        <f t="shared" si="15"/>
        <v>523</v>
      </c>
    </row>
    <row r="494" spans="1:7" x14ac:dyDescent="0.2">
      <c r="A494" s="108">
        <v>44407</v>
      </c>
      <c r="B494" s="54" t="s">
        <v>12532</v>
      </c>
      <c r="C494" s="54">
        <v>264</v>
      </c>
      <c r="D494" s="54">
        <v>305</v>
      </c>
      <c r="E494" s="54">
        <v>0</v>
      </c>
      <c r="F494" s="128" t="str">
        <f t="shared" si="14"/>
        <v>4440720-29</v>
      </c>
      <c r="G494" s="128">
        <f t="shared" si="15"/>
        <v>305</v>
      </c>
    </row>
    <row r="495" spans="1:7" x14ac:dyDescent="0.2">
      <c r="A495" s="108">
        <v>44408</v>
      </c>
      <c r="B495" s="54" t="s">
        <v>12532</v>
      </c>
      <c r="C495" s="54">
        <v>133</v>
      </c>
      <c r="D495" s="54">
        <v>156</v>
      </c>
      <c r="E495" s="54">
        <v>0</v>
      </c>
      <c r="F495" s="128" t="str">
        <f t="shared" si="14"/>
        <v>4440820-29</v>
      </c>
      <c r="G495" s="128">
        <f t="shared" si="15"/>
        <v>156</v>
      </c>
    </row>
    <row r="496" spans="1:7" x14ac:dyDescent="0.2">
      <c r="A496" s="108">
        <v>44409</v>
      </c>
      <c r="B496" s="54" t="s">
        <v>12532</v>
      </c>
      <c r="C496" s="54">
        <v>276</v>
      </c>
      <c r="D496" s="54">
        <v>158</v>
      </c>
      <c r="E496" s="54">
        <v>0</v>
      </c>
      <c r="F496" s="128" t="str">
        <f t="shared" si="14"/>
        <v>4440920-29</v>
      </c>
      <c r="G496" s="128">
        <f t="shared" si="15"/>
        <v>158</v>
      </c>
    </row>
    <row r="497" spans="1:7" x14ac:dyDescent="0.2">
      <c r="A497" s="108">
        <v>44410</v>
      </c>
      <c r="B497" s="54" t="s">
        <v>12532</v>
      </c>
      <c r="C497" s="54">
        <v>331</v>
      </c>
      <c r="D497" s="54">
        <v>243</v>
      </c>
      <c r="E497" s="54">
        <v>0</v>
      </c>
      <c r="F497" s="128" t="str">
        <f t="shared" si="14"/>
        <v>4441020-29</v>
      </c>
      <c r="G497" s="128">
        <f t="shared" si="15"/>
        <v>243</v>
      </c>
    </row>
    <row r="498" spans="1:7" x14ac:dyDescent="0.2">
      <c r="A498" s="108">
        <v>44411</v>
      </c>
      <c r="B498" s="54" t="s">
        <v>12532</v>
      </c>
      <c r="C498" s="54">
        <v>379</v>
      </c>
      <c r="D498" s="54">
        <v>318</v>
      </c>
      <c r="E498" s="54">
        <v>0</v>
      </c>
      <c r="F498" s="128" t="str">
        <f t="shared" si="14"/>
        <v>4441120-29</v>
      </c>
      <c r="G498" s="128">
        <f t="shared" si="15"/>
        <v>318</v>
      </c>
    </row>
    <row r="499" spans="1:7" x14ac:dyDescent="0.2">
      <c r="A499" s="108">
        <v>44412</v>
      </c>
      <c r="B499" s="54" t="s">
        <v>12532</v>
      </c>
      <c r="C499" s="54">
        <v>322</v>
      </c>
      <c r="D499" s="54">
        <v>250</v>
      </c>
      <c r="E499" s="54">
        <v>0</v>
      </c>
      <c r="F499" s="128" t="str">
        <f t="shared" si="14"/>
        <v>4441220-29</v>
      </c>
      <c r="G499" s="128">
        <f t="shared" si="15"/>
        <v>250</v>
      </c>
    </row>
    <row r="500" spans="1:7" x14ac:dyDescent="0.2">
      <c r="A500" s="108">
        <v>44413</v>
      </c>
      <c r="B500" s="54" t="s">
        <v>12532</v>
      </c>
      <c r="C500" s="54">
        <v>467</v>
      </c>
      <c r="D500" s="54">
        <v>274</v>
      </c>
      <c r="E500" s="54">
        <v>0</v>
      </c>
      <c r="F500" s="128" t="str">
        <f t="shared" si="14"/>
        <v>4441320-29</v>
      </c>
      <c r="G500" s="128">
        <f t="shared" si="15"/>
        <v>274</v>
      </c>
    </row>
    <row r="501" spans="1:7" x14ac:dyDescent="0.2">
      <c r="A501" s="108">
        <v>44414</v>
      </c>
      <c r="B501" s="54" t="s">
        <v>12532</v>
      </c>
      <c r="C501" s="54">
        <v>152</v>
      </c>
      <c r="D501" s="54">
        <v>111</v>
      </c>
      <c r="E501" s="54">
        <v>0</v>
      </c>
      <c r="F501" s="128" t="str">
        <f t="shared" si="14"/>
        <v>4441420-29</v>
      </c>
      <c r="G501" s="128">
        <f t="shared" si="15"/>
        <v>111</v>
      </c>
    </row>
    <row r="502" spans="1:7" x14ac:dyDescent="0.2">
      <c r="A502" s="108">
        <v>44415</v>
      </c>
      <c r="B502" s="54" t="s">
        <v>12532</v>
      </c>
      <c r="C502" s="54">
        <v>86</v>
      </c>
      <c r="D502" s="54">
        <v>75</v>
      </c>
      <c r="E502" s="54">
        <v>0</v>
      </c>
      <c r="F502" s="128" t="str">
        <f t="shared" si="14"/>
        <v>4441520-29</v>
      </c>
      <c r="G502" s="128">
        <f t="shared" si="15"/>
        <v>75</v>
      </c>
    </row>
    <row r="503" spans="1:7" x14ac:dyDescent="0.2">
      <c r="A503" s="108">
        <v>44416</v>
      </c>
      <c r="B503" s="54" t="s">
        <v>12532</v>
      </c>
      <c r="C503" s="54">
        <v>418</v>
      </c>
      <c r="D503" s="54">
        <v>263</v>
      </c>
      <c r="E503" s="54">
        <v>0</v>
      </c>
      <c r="F503" s="128" t="str">
        <f t="shared" si="14"/>
        <v>4441620-29</v>
      </c>
      <c r="G503" s="128">
        <f t="shared" si="15"/>
        <v>263</v>
      </c>
    </row>
    <row r="504" spans="1:7" x14ac:dyDescent="0.2">
      <c r="A504" s="108">
        <v>44417</v>
      </c>
      <c r="B504" s="54" t="s">
        <v>12532</v>
      </c>
      <c r="C504" s="54">
        <v>476</v>
      </c>
      <c r="D504" s="54">
        <v>327</v>
      </c>
      <c r="E504" s="54">
        <v>0</v>
      </c>
      <c r="F504" s="128" t="str">
        <f t="shared" si="14"/>
        <v>4441720-29</v>
      </c>
      <c r="G504" s="128">
        <f t="shared" si="15"/>
        <v>327</v>
      </c>
    </row>
    <row r="505" spans="1:7" x14ac:dyDescent="0.2">
      <c r="A505" s="108">
        <v>44418</v>
      </c>
      <c r="B505" s="54" t="s">
        <v>12532</v>
      </c>
      <c r="C505" s="54">
        <v>613</v>
      </c>
      <c r="D505" s="54">
        <v>334</v>
      </c>
      <c r="E505" s="54">
        <v>0</v>
      </c>
      <c r="F505" s="128" t="str">
        <f t="shared" si="14"/>
        <v>4441820-29</v>
      </c>
      <c r="G505" s="128">
        <f t="shared" si="15"/>
        <v>334</v>
      </c>
    </row>
    <row r="506" spans="1:7" x14ac:dyDescent="0.2">
      <c r="A506" s="108">
        <v>44419</v>
      </c>
      <c r="B506" s="54" t="s">
        <v>12532</v>
      </c>
      <c r="C506" s="54">
        <v>563</v>
      </c>
      <c r="D506" s="54">
        <v>294</v>
      </c>
      <c r="E506" s="54">
        <v>0</v>
      </c>
      <c r="F506" s="128" t="str">
        <f t="shared" si="14"/>
        <v>4441920-29</v>
      </c>
      <c r="G506" s="128">
        <f t="shared" si="15"/>
        <v>294</v>
      </c>
    </row>
    <row r="507" spans="1:7" x14ac:dyDescent="0.2">
      <c r="A507" s="108">
        <v>44420</v>
      </c>
      <c r="B507" s="54" t="s">
        <v>12532</v>
      </c>
      <c r="C507" s="54">
        <v>543</v>
      </c>
      <c r="D507" s="54">
        <v>351</v>
      </c>
      <c r="E507" s="54">
        <v>0</v>
      </c>
      <c r="F507" s="128" t="str">
        <f t="shared" si="14"/>
        <v>4442020-29</v>
      </c>
      <c r="G507" s="128">
        <f t="shared" si="15"/>
        <v>351</v>
      </c>
    </row>
    <row r="508" spans="1:7" x14ac:dyDescent="0.2">
      <c r="A508" s="108">
        <v>44421</v>
      </c>
      <c r="B508" s="54" t="s">
        <v>12532</v>
      </c>
      <c r="C508" s="54">
        <v>278</v>
      </c>
      <c r="D508" s="54">
        <v>194</v>
      </c>
      <c r="E508" s="54">
        <v>0</v>
      </c>
      <c r="F508" s="128" t="str">
        <f t="shared" si="14"/>
        <v>4442120-29</v>
      </c>
      <c r="G508" s="128">
        <f t="shared" si="15"/>
        <v>194</v>
      </c>
    </row>
    <row r="509" spans="1:7" x14ac:dyDescent="0.2">
      <c r="A509" s="108">
        <v>44422</v>
      </c>
      <c r="B509" s="54" t="s">
        <v>12532</v>
      </c>
      <c r="C509" s="54">
        <v>191</v>
      </c>
      <c r="D509" s="54">
        <v>94</v>
      </c>
      <c r="E509" s="54">
        <v>0</v>
      </c>
      <c r="F509" s="128" t="str">
        <f t="shared" si="14"/>
        <v>4442220-29</v>
      </c>
      <c r="G509" s="128">
        <f t="shared" si="15"/>
        <v>94</v>
      </c>
    </row>
    <row r="510" spans="1:7" x14ac:dyDescent="0.2">
      <c r="A510" s="108">
        <v>44423</v>
      </c>
      <c r="B510" s="54" t="s">
        <v>12532</v>
      </c>
      <c r="C510" s="54">
        <v>642</v>
      </c>
      <c r="D510" s="54">
        <v>416</v>
      </c>
      <c r="E510" s="54">
        <v>0</v>
      </c>
      <c r="F510" s="128" t="str">
        <f t="shared" si="14"/>
        <v>4442320-29</v>
      </c>
      <c r="G510" s="128">
        <f t="shared" si="15"/>
        <v>416</v>
      </c>
    </row>
    <row r="511" spans="1:7" x14ac:dyDescent="0.2">
      <c r="A511" s="108">
        <v>44424</v>
      </c>
      <c r="B511" s="54" t="s">
        <v>12532</v>
      </c>
      <c r="C511" s="54">
        <v>727</v>
      </c>
      <c r="D511" s="54">
        <v>413</v>
      </c>
      <c r="E511" s="54">
        <v>0</v>
      </c>
      <c r="F511" s="128" t="str">
        <f t="shared" si="14"/>
        <v>4442420-29</v>
      </c>
      <c r="G511" s="128">
        <f t="shared" si="15"/>
        <v>413</v>
      </c>
    </row>
    <row r="512" spans="1:7" x14ac:dyDescent="0.2">
      <c r="A512" s="108">
        <v>44425</v>
      </c>
      <c r="B512" s="54" t="s">
        <v>12532</v>
      </c>
      <c r="C512" s="54">
        <v>702</v>
      </c>
      <c r="D512" s="54">
        <v>514</v>
      </c>
      <c r="E512" s="54">
        <v>0</v>
      </c>
      <c r="F512" s="128" t="str">
        <f t="shared" si="14"/>
        <v>4442520-29</v>
      </c>
      <c r="G512" s="128">
        <f t="shared" si="15"/>
        <v>514</v>
      </c>
    </row>
    <row r="513" spans="1:7" x14ac:dyDescent="0.2">
      <c r="A513" s="108">
        <v>44426</v>
      </c>
      <c r="B513" s="54" t="s">
        <v>12532</v>
      </c>
      <c r="C513" s="54">
        <v>782</v>
      </c>
      <c r="D513" s="54">
        <v>445</v>
      </c>
      <c r="E513" s="54">
        <v>0</v>
      </c>
      <c r="F513" s="128" t="str">
        <f t="shared" si="14"/>
        <v>4442620-29</v>
      </c>
      <c r="G513" s="128">
        <f t="shared" si="15"/>
        <v>445</v>
      </c>
    </row>
    <row r="514" spans="1:7" x14ac:dyDescent="0.2">
      <c r="A514" s="108">
        <v>44427</v>
      </c>
      <c r="B514" s="54" t="s">
        <v>12532</v>
      </c>
      <c r="C514" s="54">
        <v>871</v>
      </c>
      <c r="D514" s="54">
        <v>514</v>
      </c>
      <c r="E514" s="54">
        <v>0</v>
      </c>
      <c r="F514" s="128" t="str">
        <f t="shared" si="14"/>
        <v>4442720-29</v>
      </c>
      <c r="G514" s="128">
        <f t="shared" si="15"/>
        <v>514</v>
      </c>
    </row>
    <row r="515" spans="1:7" x14ac:dyDescent="0.2">
      <c r="A515" s="108">
        <v>44428</v>
      </c>
      <c r="B515" s="54" t="s">
        <v>12532</v>
      </c>
      <c r="C515" s="54">
        <v>352</v>
      </c>
      <c r="D515" s="54">
        <v>257</v>
      </c>
      <c r="E515" s="54">
        <v>0</v>
      </c>
      <c r="F515" s="128" t="str">
        <f t="shared" ref="F515:F578" si="16">A515&amp;B515</f>
        <v>4442820-29</v>
      </c>
      <c r="G515" s="128">
        <f t="shared" ref="G515:G578" si="17">IF(D515="&lt;15",15,D515)</f>
        <v>257</v>
      </c>
    </row>
    <row r="516" spans="1:7" x14ac:dyDescent="0.2">
      <c r="A516" s="108">
        <v>44429</v>
      </c>
      <c r="B516" s="54" t="s">
        <v>12532</v>
      </c>
      <c r="C516" s="54">
        <v>241</v>
      </c>
      <c r="D516" s="54">
        <v>155</v>
      </c>
      <c r="E516" s="54">
        <v>0</v>
      </c>
      <c r="F516" s="128" t="str">
        <f t="shared" si="16"/>
        <v>4442920-29</v>
      </c>
      <c r="G516" s="128">
        <f t="shared" si="17"/>
        <v>155</v>
      </c>
    </row>
    <row r="517" spans="1:7" x14ac:dyDescent="0.2">
      <c r="A517" s="108">
        <v>44430</v>
      </c>
      <c r="B517" s="54" t="s">
        <v>12532</v>
      </c>
      <c r="C517" s="54">
        <v>919</v>
      </c>
      <c r="D517" s="54">
        <v>365</v>
      </c>
      <c r="E517" s="54">
        <v>0</v>
      </c>
      <c r="F517" s="128" t="str">
        <f t="shared" si="16"/>
        <v>4443020-29</v>
      </c>
      <c r="G517" s="128">
        <f t="shared" si="17"/>
        <v>365</v>
      </c>
    </row>
    <row r="518" spans="1:7" x14ac:dyDescent="0.2">
      <c r="A518" s="108">
        <v>44431</v>
      </c>
      <c r="B518" s="54" t="s">
        <v>12532</v>
      </c>
      <c r="C518" s="54">
        <v>959</v>
      </c>
      <c r="D518" s="54">
        <v>370</v>
      </c>
      <c r="E518" s="54">
        <v>0</v>
      </c>
      <c r="F518" s="128" t="str">
        <f t="shared" si="16"/>
        <v>4443120-29</v>
      </c>
      <c r="G518" s="128">
        <f t="shared" si="17"/>
        <v>370</v>
      </c>
    </row>
    <row r="519" spans="1:7" x14ac:dyDescent="0.2">
      <c r="A519" s="108">
        <v>44432</v>
      </c>
      <c r="B519" s="54" t="s">
        <v>12532</v>
      </c>
      <c r="C519" s="54">
        <v>1039</v>
      </c>
      <c r="D519" s="54">
        <v>463</v>
      </c>
      <c r="E519" s="54">
        <v>0</v>
      </c>
      <c r="F519" s="128" t="str">
        <f t="shared" si="16"/>
        <v>4443220-29</v>
      </c>
      <c r="G519" s="128">
        <f t="shared" si="17"/>
        <v>463</v>
      </c>
    </row>
    <row r="520" spans="1:7" x14ac:dyDescent="0.2">
      <c r="A520" s="108">
        <v>44433</v>
      </c>
      <c r="B520" s="54" t="s">
        <v>12532</v>
      </c>
      <c r="C520" s="54">
        <v>1044</v>
      </c>
      <c r="D520" s="54">
        <v>386</v>
      </c>
      <c r="E520" s="54">
        <v>0</v>
      </c>
      <c r="F520" s="128" t="str">
        <f t="shared" si="16"/>
        <v>4443320-29</v>
      </c>
      <c r="G520" s="128">
        <f t="shared" si="17"/>
        <v>386</v>
      </c>
    </row>
    <row r="521" spans="1:7" x14ac:dyDescent="0.2">
      <c r="A521" s="108">
        <v>44434</v>
      </c>
      <c r="B521" s="54" t="s">
        <v>12532</v>
      </c>
      <c r="C521" s="54">
        <v>1127</v>
      </c>
      <c r="D521" s="54">
        <v>409</v>
      </c>
      <c r="E521" s="54">
        <v>0</v>
      </c>
      <c r="F521" s="128" t="str">
        <f t="shared" si="16"/>
        <v>4443420-29</v>
      </c>
      <c r="G521" s="128">
        <f t="shared" si="17"/>
        <v>409</v>
      </c>
    </row>
    <row r="522" spans="1:7" x14ac:dyDescent="0.2">
      <c r="A522" s="108">
        <v>44435</v>
      </c>
      <c r="B522" s="54" t="s">
        <v>12532</v>
      </c>
      <c r="C522" s="54">
        <v>366</v>
      </c>
      <c r="D522" s="54">
        <v>168</v>
      </c>
      <c r="E522" s="54">
        <v>0</v>
      </c>
      <c r="F522" s="128" t="str">
        <f t="shared" si="16"/>
        <v>4443520-29</v>
      </c>
      <c r="G522" s="128">
        <f t="shared" si="17"/>
        <v>168</v>
      </c>
    </row>
    <row r="523" spans="1:7" x14ac:dyDescent="0.2">
      <c r="A523" s="108">
        <v>44436</v>
      </c>
      <c r="B523" s="54" t="s">
        <v>12532</v>
      </c>
      <c r="C523" s="54">
        <v>247</v>
      </c>
      <c r="D523" s="54">
        <v>133</v>
      </c>
      <c r="E523" s="54">
        <v>0</v>
      </c>
      <c r="F523" s="128" t="str">
        <f t="shared" si="16"/>
        <v>4443620-29</v>
      </c>
      <c r="G523" s="128">
        <f t="shared" si="17"/>
        <v>133</v>
      </c>
    </row>
    <row r="524" spans="1:7" x14ac:dyDescent="0.2">
      <c r="A524" s="108">
        <v>44437</v>
      </c>
      <c r="B524" s="54" t="s">
        <v>12532</v>
      </c>
      <c r="C524" s="54">
        <v>1189</v>
      </c>
      <c r="D524" s="54">
        <v>542</v>
      </c>
      <c r="E524" s="54">
        <v>9208</v>
      </c>
      <c r="F524" s="128" t="str">
        <f t="shared" si="16"/>
        <v>4443720-29</v>
      </c>
      <c r="G524" s="128">
        <f t="shared" si="17"/>
        <v>542</v>
      </c>
    </row>
    <row r="525" spans="1:7" x14ac:dyDescent="0.2">
      <c r="A525" s="108">
        <v>44438</v>
      </c>
      <c r="B525" s="54" t="s">
        <v>12532</v>
      </c>
      <c r="C525" s="54">
        <v>1604</v>
      </c>
      <c r="D525" s="54">
        <v>821</v>
      </c>
      <c r="E525" s="54">
        <v>35388</v>
      </c>
      <c r="F525" s="128" t="str">
        <f t="shared" si="16"/>
        <v>4443820-29</v>
      </c>
      <c r="G525" s="128">
        <f t="shared" si="17"/>
        <v>821</v>
      </c>
    </row>
    <row r="526" spans="1:7" x14ac:dyDescent="0.2">
      <c r="A526" s="108">
        <v>44439</v>
      </c>
      <c r="B526" s="54" t="s">
        <v>12532</v>
      </c>
      <c r="C526" s="54">
        <v>1475</v>
      </c>
      <c r="D526" s="54">
        <v>924</v>
      </c>
      <c r="E526" s="54">
        <v>39497</v>
      </c>
      <c r="F526" s="128" t="str">
        <f t="shared" si="16"/>
        <v>4443920-29</v>
      </c>
      <c r="G526" s="128">
        <f t="shared" si="17"/>
        <v>924</v>
      </c>
    </row>
    <row r="527" spans="1:7" x14ac:dyDescent="0.2">
      <c r="A527" s="108">
        <v>44440</v>
      </c>
      <c r="B527" s="54" t="s">
        <v>12532</v>
      </c>
      <c r="C527" s="54">
        <v>1817</v>
      </c>
      <c r="D527" s="54">
        <v>1066</v>
      </c>
      <c r="E527" s="54">
        <v>43896</v>
      </c>
      <c r="F527" s="128" t="str">
        <f t="shared" si="16"/>
        <v>4444020-29</v>
      </c>
      <c r="G527" s="128">
        <f t="shared" si="17"/>
        <v>1066</v>
      </c>
    </row>
    <row r="528" spans="1:7" x14ac:dyDescent="0.2">
      <c r="A528" s="108">
        <v>44441</v>
      </c>
      <c r="B528" s="54" t="s">
        <v>12532</v>
      </c>
      <c r="C528" s="54">
        <v>1852</v>
      </c>
      <c r="D528" s="54">
        <v>1095</v>
      </c>
      <c r="E528" s="54">
        <v>37890</v>
      </c>
      <c r="F528" s="128" t="str">
        <f t="shared" si="16"/>
        <v>4444120-29</v>
      </c>
      <c r="G528" s="128">
        <f t="shared" si="17"/>
        <v>1095</v>
      </c>
    </row>
    <row r="529" spans="1:7" x14ac:dyDescent="0.2">
      <c r="A529" s="108">
        <v>44442</v>
      </c>
      <c r="B529" s="54" t="s">
        <v>12532</v>
      </c>
      <c r="C529" s="54">
        <v>526</v>
      </c>
      <c r="D529" s="54">
        <v>484</v>
      </c>
      <c r="E529" s="54">
        <v>16674</v>
      </c>
      <c r="F529" s="128" t="str">
        <f t="shared" si="16"/>
        <v>4444220-29</v>
      </c>
      <c r="G529" s="128">
        <f t="shared" si="17"/>
        <v>484</v>
      </c>
    </row>
    <row r="530" spans="1:7" x14ac:dyDescent="0.2">
      <c r="A530" s="108">
        <v>44443</v>
      </c>
      <c r="B530" s="54" t="s">
        <v>12532</v>
      </c>
      <c r="C530" s="54">
        <v>255</v>
      </c>
      <c r="D530" s="54">
        <v>222</v>
      </c>
      <c r="E530" s="54">
        <v>8509</v>
      </c>
      <c r="F530" s="128" t="str">
        <f t="shared" si="16"/>
        <v>4444320-29</v>
      </c>
      <c r="G530" s="128">
        <f t="shared" si="17"/>
        <v>222</v>
      </c>
    </row>
    <row r="531" spans="1:7" x14ac:dyDescent="0.2">
      <c r="A531" s="108">
        <v>44444</v>
      </c>
      <c r="B531" s="54" t="s">
        <v>12532</v>
      </c>
      <c r="C531" s="54">
        <v>1294</v>
      </c>
      <c r="D531" s="54">
        <v>870</v>
      </c>
      <c r="E531" s="54">
        <v>28631</v>
      </c>
      <c r="F531" s="128" t="str">
        <f t="shared" si="16"/>
        <v>4444420-29</v>
      </c>
      <c r="G531" s="128">
        <f t="shared" si="17"/>
        <v>870</v>
      </c>
    </row>
    <row r="532" spans="1:7" x14ac:dyDescent="0.2">
      <c r="A532" s="108">
        <v>44445</v>
      </c>
      <c r="B532" s="54" t="s">
        <v>12532</v>
      </c>
      <c r="C532" s="54">
        <v>436</v>
      </c>
      <c r="D532" s="54">
        <v>321</v>
      </c>
      <c r="E532" s="54">
        <v>7305</v>
      </c>
      <c r="F532" s="128" t="str">
        <f t="shared" si="16"/>
        <v>4444520-29</v>
      </c>
      <c r="G532" s="128">
        <f t="shared" si="17"/>
        <v>321</v>
      </c>
    </row>
    <row r="533" spans="1:7" x14ac:dyDescent="0.2">
      <c r="A533" s="108">
        <v>44446</v>
      </c>
      <c r="B533" s="54" t="s">
        <v>12532</v>
      </c>
      <c r="C533" s="54">
        <v>162</v>
      </c>
      <c r="D533" s="54">
        <v>106</v>
      </c>
      <c r="E533" s="54">
        <v>1389</v>
      </c>
      <c r="F533" s="128" t="str">
        <f t="shared" si="16"/>
        <v>4444620-29</v>
      </c>
      <c r="G533" s="128">
        <f t="shared" si="17"/>
        <v>106</v>
      </c>
    </row>
    <row r="534" spans="1:7" x14ac:dyDescent="0.2">
      <c r="A534" s="108">
        <v>44447</v>
      </c>
      <c r="B534" s="54" t="s">
        <v>12532</v>
      </c>
      <c r="C534" s="54">
        <v>201</v>
      </c>
      <c r="D534" s="54">
        <v>151</v>
      </c>
      <c r="E534" s="54">
        <v>1743</v>
      </c>
      <c r="F534" s="128" t="str">
        <f t="shared" si="16"/>
        <v>4444720-29</v>
      </c>
      <c r="G534" s="128">
        <f t="shared" si="17"/>
        <v>151</v>
      </c>
    </row>
    <row r="535" spans="1:7" x14ac:dyDescent="0.2">
      <c r="A535" s="108">
        <v>44448</v>
      </c>
      <c r="B535" s="54" t="s">
        <v>12532</v>
      </c>
      <c r="C535" s="54">
        <v>1220</v>
      </c>
      <c r="D535" s="54">
        <v>1038</v>
      </c>
      <c r="E535" s="54">
        <v>21886</v>
      </c>
      <c r="F535" s="128" t="str">
        <f t="shared" si="16"/>
        <v>4444820-29</v>
      </c>
      <c r="G535" s="128">
        <f t="shared" si="17"/>
        <v>1038</v>
      </c>
    </row>
    <row r="536" spans="1:7" x14ac:dyDescent="0.2">
      <c r="A536" s="108">
        <v>44449</v>
      </c>
      <c r="B536" s="54" t="s">
        <v>12532</v>
      </c>
      <c r="C536" s="54">
        <v>443</v>
      </c>
      <c r="D536" s="54">
        <v>410</v>
      </c>
      <c r="E536" s="54">
        <v>10164</v>
      </c>
      <c r="F536" s="128" t="str">
        <f t="shared" si="16"/>
        <v>4444920-29</v>
      </c>
      <c r="G536" s="128">
        <f t="shared" si="17"/>
        <v>410</v>
      </c>
    </row>
    <row r="537" spans="1:7" x14ac:dyDescent="0.2">
      <c r="A537" s="108">
        <v>44450</v>
      </c>
      <c r="B537" s="54" t="s">
        <v>12532</v>
      </c>
      <c r="C537" s="54">
        <v>216</v>
      </c>
      <c r="D537" s="54">
        <v>179</v>
      </c>
      <c r="E537" s="54">
        <v>3887</v>
      </c>
      <c r="F537" s="128" t="str">
        <f t="shared" si="16"/>
        <v>4445020-29</v>
      </c>
      <c r="G537" s="128">
        <f t="shared" si="17"/>
        <v>179</v>
      </c>
    </row>
    <row r="538" spans="1:7" x14ac:dyDescent="0.2">
      <c r="A538" s="108">
        <v>44451</v>
      </c>
      <c r="B538" s="54" t="s">
        <v>12532</v>
      </c>
      <c r="C538" s="54">
        <v>1189</v>
      </c>
      <c r="D538" s="54">
        <v>948</v>
      </c>
      <c r="E538" s="54">
        <v>18026</v>
      </c>
      <c r="F538" s="128" t="str">
        <f t="shared" si="16"/>
        <v>4445120-29</v>
      </c>
      <c r="G538" s="128">
        <f t="shared" si="17"/>
        <v>948</v>
      </c>
    </row>
    <row r="539" spans="1:7" x14ac:dyDescent="0.2">
      <c r="A539" s="108">
        <v>44452</v>
      </c>
      <c r="B539" s="54" t="s">
        <v>12532</v>
      </c>
      <c r="C539" s="54">
        <v>1088</v>
      </c>
      <c r="D539" s="54">
        <v>865</v>
      </c>
      <c r="E539" s="54">
        <v>15572</v>
      </c>
      <c r="F539" s="128" t="str">
        <f t="shared" si="16"/>
        <v>4445220-29</v>
      </c>
      <c r="G539" s="128">
        <f t="shared" si="17"/>
        <v>865</v>
      </c>
    </row>
    <row r="540" spans="1:7" x14ac:dyDescent="0.2">
      <c r="A540" s="108">
        <v>44453</v>
      </c>
      <c r="B540" s="54" t="s">
        <v>12532</v>
      </c>
      <c r="C540" s="54">
        <v>808</v>
      </c>
      <c r="D540" s="54">
        <v>684</v>
      </c>
      <c r="E540" s="54">
        <v>14544</v>
      </c>
      <c r="F540" s="128" t="str">
        <f t="shared" si="16"/>
        <v>4445320-29</v>
      </c>
      <c r="G540" s="128">
        <f t="shared" si="17"/>
        <v>684</v>
      </c>
    </row>
    <row r="541" spans="1:7" x14ac:dyDescent="0.2">
      <c r="A541" s="108">
        <v>44454</v>
      </c>
      <c r="B541" s="54" t="s">
        <v>12532</v>
      </c>
      <c r="C541" s="54">
        <v>267</v>
      </c>
      <c r="D541" s="54">
        <v>268</v>
      </c>
      <c r="E541" s="54">
        <v>4172</v>
      </c>
      <c r="F541" s="128" t="str">
        <f t="shared" si="16"/>
        <v>4445420-29</v>
      </c>
      <c r="G541" s="128">
        <f t="shared" si="17"/>
        <v>268</v>
      </c>
    </row>
    <row r="542" spans="1:7" x14ac:dyDescent="0.2">
      <c r="A542" s="108">
        <v>44455</v>
      </c>
      <c r="B542" s="54" t="s">
        <v>12532</v>
      </c>
      <c r="C542" s="54">
        <v>60</v>
      </c>
      <c r="D542" s="54">
        <v>54</v>
      </c>
      <c r="E542" s="54">
        <v>482</v>
      </c>
      <c r="F542" s="128" t="str">
        <f t="shared" si="16"/>
        <v>4445520-29</v>
      </c>
      <c r="G542" s="128">
        <f t="shared" si="17"/>
        <v>54</v>
      </c>
    </row>
    <row r="543" spans="1:7" x14ac:dyDescent="0.2">
      <c r="A543" s="108">
        <v>44456</v>
      </c>
      <c r="B543" s="54" t="s">
        <v>12532</v>
      </c>
      <c r="C543" s="54">
        <v>601</v>
      </c>
      <c r="D543" s="54">
        <v>566</v>
      </c>
      <c r="E543" s="54">
        <v>11161</v>
      </c>
      <c r="F543" s="128" t="str">
        <f t="shared" si="16"/>
        <v>4445620-29</v>
      </c>
      <c r="G543" s="128">
        <f t="shared" si="17"/>
        <v>566</v>
      </c>
    </row>
    <row r="544" spans="1:7" x14ac:dyDescent="0.2">
      <c r="A544" s="108">
        <v>44457</v>
      </c>
      <c r="B544" s="54" t="s">
        <v>12532</v>
      </c>
      <c r="C544" s="54">
        <v>235</v>
      </c>
      <c r="D544" s="54">
        <v>209</v>
      </c>
      <c r="E544" s="54">
        <v>3089</v>
      </c>
      <c r="F544" s="128" t="str">
        <f t="shared" si="16"/>
        <v>4445720-29</v>
      </c>
      <c r="G544" s="128">
        <f t="shared" si="17"/>
        <v>209</v>
      </c>
    </row>
    <row r="545" spans="1:7" x14ac:dyDescent="0.2">
      <c r="A545" s="108">
        <v>44458</v>
      </c>
      <c r="B545" s="54" t="s">
        <v>12532</v>
      </c>
      <c r="C545" s="54">
        <v>1262</v>
      </c>
      <c r="D545" s="54">
        <v>1048</v>
      </c>
      <c r="E545" s="54">
        <v>13567</v>
      </c>
      <c r="F545" s="128" t="str">
        <f t="shared" si="16"/>
        <v>4445820-29</v>
      </c>
      <c r="G545" s="128">
        <f t="shared" si="17"/>
        <v>1048</v>
      </c>
    </row>
    <row r="546" spans="1:7" x14ac:dyDescent="0.2">
      <c r="A546" s="108">
        <v>44459</v>
      </c>
      <c r="B546" s="54" t="s">
        <v>12532</v>
      </c>
      <c r="C546" s="54">
        <v>487</v>
      </c>
      <c r="D546" s="54">
        <v>442</v>
      </c>
      <c r="E546" s="54">
        <v>4573</v>
      </c>
      <c r="F546" s="128" t="str">
        <f t="shared" si="16"/>
        <v>4445920-29</v>
      </c>
      <c r="G546" s="128">
        <f t="shared" si="17"/>
        <v>442</v>
      </c>
    </row>
    <row r="547" spans="1:7" x14ac:dyDescent="0.2">
      <c r="A547" s="108">
        <v>44460</v>
      </c>
      <c r="B547" s="54" t="s">
        <v>12532</v>
      </c>
      <c r="C547" s="54">
        <v>183</v>
      </c>
      <c r="D547" s="54">
        <v>159</v>
      </c>
      <c r="E547" s="54">
        <v>873</v>
      </c>
      <c r="F547" s="128" t="str">
        <f t="shared" si="16"/>
        <v>4446020-29</v>
      </c>
      <c r="G547" s="128">
        <f t="shared" si="17"/>
        <v>159</v>
      </c>
    </row>
    <row r="548" spans="1:7" x14ac:dyDescent="0.2">
      <c r="A548" s="108">
        <v>44461</v>
      </c>
      <c r="B548" s="54" t="s">
        <v>12532</v>
      </c>
      <c r="C548" s="54">
        <v>792</v>
      </c>
      <c r="D548" s="54">
        <v>791</v>
      </c>
      <c r="E548" s="54">
        <v>6404</v>
      </c>
      <c r="F548" s="128" t="str">
        <f t="shared" si="16"/>
        <v>4446120-29</v>
      </c>
      <c r="G548" s="128">
        <f t="shared" si="17"/>
        <v>791</v>
      </c>
    </row>
    <row r="549" spans="1:7" x14ac:dyDescent="0.2">
      <c r="A549" s="108">
        <v>44462</v>
      </c>
      <c r="B549" s="54" t="s">
        <v>12532</v>
      </c>
      <c r="C549" s="54">
        <v>805</v>
      </c>
      <c r="D549" s="54">
        <v>705</v>
      </c>
      <c r="E549" s="54">
        <v>6671</v>
      </c>
      <c r="F549" s="128" t="str">
        <f t="shared" si="16"/>
        <v>4446220-29</v>
      </c>
      <c r="G549" s="128">
        <f t="shared" si="17"/>
        <v>705</v>
      </c>
    </row>
    <row r="550" spans="1:7" x14ac:dyDescent="0.2">
      <c r="A550" s="108">
        <v>44463</v>
      </c>
      <c r="B550" s="54" t="s">
        <v>12532</v>
      </c>
      <c r="C550" s="54">
        <v>514</v>
      </c>
      <c r="D550" s="54">
        <v>390</v>
      </c>
      <c r="E550" s="54">
        <v>6768</v>
      </c>
      <c r="F550" s="128" t="str">
        <f t="shared" si="16"/>
        <v>4446320-29</v>
      </c>
      <c r="G550" s="128">
        <f t="shared" si="17"/>
        <v>390</v>
      </c>
    </row>
    <row r="551" spans="1:7" x14ac:dyDescent="0.2">
      <c r="A551" s="108">
        <v>44464</v>
      </c>
      <c r="B551" s="54" t="s">
        <v>12532</v>
      </c>
      <c r="C551" s="54">
        <v>222</v>
      </c>
      <c r="D551" s="54">
        <v>203</v>
      </c>
      <c r="E551" s="54">
        <v>2634</v>
      </c>
      <c r="F551" s="128" t="str">
        <f t="shared" si="16"/>
        <v>4446420-29</v>
      </c>
      <c r="G551" s="128">
        <f t="shared" si="17"/>
        <v>203</v>
      </c>
    </row>
    <row r="552" spans="1:7" x14ac:dyDescent="0.2">
      <c r="A552" s="108">
        <v>44465</v>
      </c>
      <c r="B552" s="54" t="s">
        <v>12532</v>
      </c>
      <c r="C552" s="54">
        <v>943</v>
      </c>
      <c r="D552" s="54">
        <v>682</v>
      </c>
      <c r="E552" s="54">
        <v>9207</v>
      </c>
      <c r="F552" s="128" t="str">
        <f t="shared" si="16"/>
        <v>4446520-29</v>
      </c>
      <c r="G552" s="128">
        <f t="shared" si="17"/>
        <v>682</v>
      </c>
    </row>
    <row r="553" spans="1:7" x14ac:dyDescent="0.2">
      <c r="A553" s="108">
        <v>44466</v>
      </c>
      <c r="B553" s="54" t="s">
        <v>12532</v>
      </c>
      <c r="C553" s="54">
        <v>814</v>
      </c>
      <c r="D553" s="54">
        <v>545</v>
      </c>
      <c r="E553" s="54">
        <v>8010</v>
      </c>
      <c r="F553" s="128" t="str">
        <f t="shared" si="16"/>
        <v>4446620-29</v>
      </c>
      <c r="G553" s="128">
        <f t="shared" si="17"/>
        <v>545</v>
      </c>
    </row>
    <row r="554" spans="1:7" x14ac:dyDescent="0.2">
      <c r="A554" s="108">
        <v>44467</v>
      </c>
      <c r="B554" s="54" t="s">
        <v>12532</v>
      </c>
      <c r="C554" s="54">
        <v>233</v>
      </c>
      <c r="D554" s="54">
        <v>167</v>
      </c>
      <c r="E554" s="54">
        <v>1714</v>
      </c>
      <c r="F554" s="128" t="str">
        <f t="shared" si="16"/>
        <v>4446720-29</v>
      </c>
      <c r="G554" s="128">
        <f t="shared" si="17"/>
        <v>167</v>
      </c>
    </row>
    <row r="555" spans="1:7" x14ac:dyDescent="0.2">
      <c r="A555" s="108">
        <v>44468</v>
      </c>
      <c r="B555" s="54" t="s">
        <v>12532</v>
      </c>
      <c r="C555" s="54">
        <v>1888</v>
      </c>
      <c r="D555" s="54">
        <v>1195</v>
      </c>
      <c r="E555" s="54">
        <v>16120</v>
      </c>
      <c r="F555" s="128" t="str">
        <f t="shared" si="16"/>
        <v>4446820-29</v>
      </c>
      <c r="G555" s="128">
        <f t="shared" si="17"/>
        <v>1195</v>
      </c>
    </row>
    <row r="556" spans="1:7" x14ac:dyDescent="0.2">
      <c r="A556" s="108">
        <v>44469</v>
      </c>
      <c r="B556" s="54" t="s">
        <v>12532</v>
      </c>
      <c r="C556" s="54">
        <v>2482</v>
      </c>
      <c r="D556" s="54">
        <v>1287</v>
      </c>
      <c r="E556" s="54">
        <v>20413</v>
      </c>
      <c r="F556" s="128" t="str">
        <f t="shared" si="16"/>
        <v>4446920-29</v>
      </c>
      <c r="G556" s="128">
        <f t="shared" si="17"/>
        <v>1287</v>
      </c>
    </row>
    <row r="557" spans="1:7" x14ac:dyDescent="0.2">
      <c r="A557" s="108">
        <v>44470</v>
      </c>
      <c r="B557" s="54" t="s">
        <v>12532</v>
      </c>
      <c r="C557" s="54">
        <v>1029</v>
      </c>
      <c r="D557" s="54">
        <v>548</v>
      </c>
      <c r="E557" s="54">
        <v>11654</v>
      </c>
      <c r="F557" s="128" t="str">
        <f t="shared" si="16"/>
        <v>4447020-29</v>
      </c>
      <c r="G557" s="128">
        <f t="shared" si="17"/>
        <v>548</v>
      </c>
    </row>
    <row r="558" spans="1:7" x14ac:dyDescent="0.2">
      <c r="A558" s="108">
        <v>44471</v>
      </c>
      <c r="B558" s="54" t="s">
        <v>12532</v>
      </c>
      <c r="C558" s="54">
        <v>590</v>
      </c>
      <c r="D558" s="54">
        <v>308</v>
      </c>
      <c r="E558" s="54">
        <v>5842</v>
      </c>
      <c r="F558" s="128" t="str">
        <f t="shared" si="16"/>
        <v>4447120-29</v>
      </c>
      <c r="G558" s="128">
        <f t="shared" si="17"/>
        <v>308</v>
      </c>
    </row>
    <row r="559" spans="1:7" x14ac:dyDescent="0.2">
      <c r="A559" s="108">
        <v>44472</v>
      </c>
      <c r="B559" s="54" t="s">
        <v>12532</v>
      </c>
      <c r="C559" s="54">
        <v>2819</v>
      </c>
      <c r="D559" s="54">
        <v>1236</v>
      </c>
      <c r="E559" s="54">
        <v>20457</v>
      </c>
      <c r="F559" s="128" t="str">
        <f t="shared" si="16"/>
        <v>4447220-29</v>
      </c>
      <c r="G559" s="128">
        <f t="shared" si="17"/>
        <v>1236</v>
      </c>
    </row>
    <row r="560" spans="1:7" x14ac:dyDescent="0.2">
      <c r="A560" s="108">
        <v>44473</v>
      </c>
      <c r="B560" s="54" t="s">
        <v>12532</v>
      </c>
      <c r="C560" s="54">
        <v>2642</v>
      </c>
      <c r="D560" s="54">
        <v>1171</v>
      </c>
      <c r="E560" s="54">
        <v>15788</v>
      </c>
      <c r="F560" s="128" t="str">
        <f t="shared" si="16"/>
        <v>4447320-29</v>
      </c>
      <c r="G560" s="128">
        <f t="shared" si="17"/>
        <v>1171</v>
      </c>
    </row>
    <row r="561" spans="1:7" x14ac:dyDescent="0.2">
      <c r="A561" s="108">
        <v>44474</v>
      </c>
      <c r="B561" s="54" t="s">
        <v>12532</v>
      </c>
      <c r="C561" s="54">
        <v>2046</v>
      </c>
      <c r="D561" s="54">
        <v>863</v>
      </c>
      <c r="E561" s="54">
        <v>12534</v>
      </c>
      <c r="F561" s="128" t="str">
        <f t="shared" si="16"/>
        <v>4447420-29</v>
      </c>
      <c r="G561" s="128">
        <f t="shared" si="17"/>
        <v>863</v>
      </c>
    </row>
    <row r="562" spans="1:7" x14ac:dyDescent="0.2">
      <c r="A562" s="108">
        <v>44475</v>
      </c>
      <c r="B562" s="54" t="s">
        <v>12532</v>
      </c>
      <c r="C562" s="54">
        <v>1933</v>
      </c>
      <c r="D562" s="54">
        <v>789</v>
      </c>
      <c r="E562" s="54">
        <v>10510</v>
      </c>
      <c r="F562" s="128" t="str">
        <f t="shared" si="16"/>
        <v>4447520-29</v>
      </c>
      <c r="G562" s="128">
        <f t="shared" si="17"/>
        <v>789</v>
      </c>
    </row>
    <row r="563" spans="1:7" x14ac:dyDescent="0.2">
      <c r="A563" s="108">
        <v>44476</v>
      </c>
      <c r="B563" s="54" t="s">
        <v>12532</v>
      </c>
      <c r="C563" s="54">
        <v>1892</v>
      </c>
      <c r="D563" s="54">
        <v>821</v>
      </c>
      <c r="E563" s="54">
        <v>10537</v>
      </c>
      <c r="F563" s="128" t="str">
        <f t="shared" si="16"/>
        <v>4447620-29</v>
      </c>
      <c r="G563" s="128">
        <f t="shared" si="17"/>
        <v>821</v>
      </c>
    </row>
    <row r="564" spans="1:7" x14ac:dyDescent="0.2">
      <c r="A564" s="108">
        <v>44477</v>
      </c>
      <c r="B564" s="54" t="s">
        <v>12532</v>
      </c>
      <c r="C564" s="54">
        <v>826</v>
      </c>
      <c r="D564" s="54">
        <v>406</v>
      </c>
      <c r="E564" s="54">
        <v>5843</v>
      </c>
      <c r="F564" s="128" t="str">
        <f t="shared" si="16"/>
        <v>4447720-29</v>
      </c>
      <c r="G564" s="128">
        <f t="shared" si="17"/>
        <v>406</v>
      </c>
    </row>
    <row r="565" spans="1:7" x14ac:dyDescent="0.2">
      <c r="A565" s="108">
        <v>44478</v>
      </c>
      <c r="B565" s="54" t="s">
        <v>12532</v>
      </c>
      <c r="C565" s="54">
        <v>328</v>
      </c>
      <c r="D565" s="54">
        <v>236</v>
      </c>
      <c r="E565" s="54">
        <v>2467</v>
      </c>
      <c r="F565" s="128" t="str">
        <f t="shared" si="16"/>
        <v>4447820-29</v>
      </c>
      <c r="G565" s="128">
        <f t="shared" si="17"/>
        <v>236</v>
      </c>
    </row>
    <row r="566" spans="1:7" x14ac:dyDescent="0.2">
      <c r="A566" s="108">
        <v>44197</v>
      </c>
      <c r="B566" s="54" t="s">
        <v>12533</v>
      </c>
      <c r="C566" s="54">
        <v>5767</v>
      </c>
      <c r="D566" s="54">
        <v>0</v>
      </c>
      <c r="E566" s="54">
        <v>0</v>
      </c>
      <c r="F566" s="128" t="str">
        <f t="shared" si="16"/>
        <v>4419730-39</v>
      </c>
      <c r="G566" s="128">
        <f t="shared" si="17"/>
        <v>0</v>
      </c>
    </row>
    <row r="567" spans="1:7" x14ac:dyDescent="0.2">
      <c r="A567" s="108">
        <v>44198</v>
      </c>
      <c r="B567" s="54" t="s">
        <v>12533</v>
      </c>
      <c r="C567" s="54">
        <v>5582</v>
      </c>
      <c r="D567" s="54">
        <v>0</v>
      </c>
      <c r="E567" s="54">
        <v>0</v>
      </c>
      <c r="F567" s="128" t="str">
        <f t="shared" si="16"/>
        <v>4419830-39</v>
      </c>
      <c r="G567" s="128">
        <f t="shared" si="17"/>
        <v>0</v>
      </c>
    </row>
    <row r="568" spans="1:7" x14ac:dyDescent="0.2">
      <c r="A568" s="108">
        <v>44199</v>
      </c>
      <c r="B568" s="54" t="s">
        <v>12533</v>
      </c>
      <c r="C568" s="54">
        <v>12660</v>
      </c>
      <c r="D568" s="54">
        <v>0</v>
      </c>
      <c r="E568" s="54">
        <v>0</v>
      </c>
      <c r="F568" s="128" t="str">
        <f t="shared" si="16"/>
        <v>4419930-39</v>
      </c>
      <c r="G568" s="128">
        <f t="shared" si="17"/>
        <v>0</v>
      </c>
    </row>
    <row r="569" spans="1:7" x14ac:dyDescent="0.2">
      <c r="A569" s="108">
        <v>44200</v>
      </c>
      <c r="B569" s="54" t="s">
        <v>12533</v>
      </c>
      <c r="C569" s="54">
        <v>14125</v>
      </c>
      <c r="D569" s="54">
        <v>0</v>
      </c>
      <c r="E569" s="54">
        <v>0</v>
      </c>
      <c r="F569" s="128" t="str">
        <f t="shared" si="16"/>
        <v>4420030-39</v>
      </c>
      <c r="G569" s="128">
        <f t="shared" si="17"/>
        <v>0</v>
      </c>
    </row>
    <row r="570" spans="1:7" x14ac:dyDescent="0.2">
      <c r="A570" s="108">
        <v>44201</v>
      </c>
      <c r="B570" s="54" t="s">
        <v>12533</v>
      </c>
      <c r="C570" s="54">
        <v>11066</v>
      </c>
      <c r="D570" s="54">
        <v>0</v>
      </c>
      <c r="E570" s="54">
        <v>0</v>
      </c>
      <c r="F570" s="128" t="str">
        <f t="shared" si="16"/>
        <v>4420130-39</v>
      </c>
      <c r="G570" s="128">
        <f t="shared" si="17"/>
        <v>0</v>
      </c>
    </row>
    <row r="571" spans="1:7" x14ac:dyDescent="0.2">
      <c r="A571" s="108">
        <v>44202</v>
      </c>
      <c r="B571" s="54" t="s">
        <v>12533</v>
      </c>
      <c r="C571" s="54">
        <v>9097</v>
      </c>
      <c r="D571" s="54">
        <v>0</v>
      </c>
      <c r="E571" s="54">
        <v>0</v>
      </c>
      <c r="F571" s="128" t="str">
        <f t="shared" si="16"/>
        <v>4420230-39</v>
      </c>
      <c r="G571" s="128">
        <f t="shared" si="17"/>
        <v>0</v>
      </c>
    </row>
    <row r="572" spans="1:7" x14ac:dyDescent="0.2">
      <c r="A572" s="108">
        <v>44203</v>
      </c>
      <c r="B572" s="54" t="s">
        <v>12533</v>
      </c>
      <c r="C572" s="54">
        <v>11934</v>
      </c>
      <c r="D572" s="54">
        <v>0</v>
      </c>
      <c r="E572" s="54">
        <v>0</v>
      </c>
      <c r="F572" s="128" t="str">
        <f t="shared" si="16"/>
        <v>4420330-39</v>
      </c>
      <c r="G572" s="128">
        <f t="shared" si="17"/>
        <v>0</v>
      </c>
    </row>
    <row r="573" spans="1:7" x14ac:dyDescent="0.2">
      <c r="A573" s="108">
        <v>44204</v>
      </c>
      <c r="B573" s="54" t="s">
        <v>12533</v>
      </c>
      <c r="C573" s="54">
        <v>8978</v>
      </c>
      <c r="D573" s="54">
        <v>0</v>
      </c>
      <c r="E573" s="54">
        <v>0</v>
      </c>
      <c r="F573" s="128" t="str">
        <f t="shared" si="16"/>
        <v>4420430-39</v>
      </c>
      <c r="G573" s="128">
        <f t="shared" si="17"/>
        <v>0</v>
      </c>
    </row>
    <row r="574" spans="1:7" x14ac:dyDescent="0.2">
      <c r="A574" s="108">
        <v>44205</v>
      </c>
      <c r="B574" s="54" t="s">
        <v>12533</v>
      </c>
      <c r="C574" s="54">
        <v>6897</v>
      </c>
      <c r="D574" s="54">
        <v>0</v>
      </c>
      <c r="E574" s="54">
        <v>0</v>
      </c>
      <c r="F574" s="128" t="str">
        <f t="shared" si="16"/>
        <v>4420530-39</v>
      </c>
      <c r="G574" s="128">
        <f t="shared" si="17"/>
        <v>0</v>
      </c>
    </row>
    <row r="575" spans="1:7" x14ac:dyDescent="0.2">
      <c r="A575" s="108">
        <v>44206</v>
      </c>
      <c r="B575" s="54" t="s">
        <v>12533</v>
      </c>
      <c r="C575" s="54">
        <v>5820</v>
      </c>
      <c r="D575" s="54">
        <v>970</v>
      </c>
      <c r="E575" s="54">
        <v>0</v>
      </c>
      <c r="F575" s="128" t="str">
        <f t="shared" si="16"/>
        <v>4420630-39</v>
      </c>
      <c r="G575" s="128">
        <f t="shared" si="17"/>
        <v>970</v>
      </c>
    </row>
    <row r="576" spans="1:7" x14ac:dyDescent="0.2">
      <c r="A576" s="108">
        <v>44207</v>
      </c>
      <c r="B576" s="54" t="s">
        <v>12533</v>
      </c>
      <c r="C576" s="54">
        <v>3344</v>
      </c>
      <c r="D576" s="54">
        <v>2158</v>
      </c>
      <c r="E576" s="54">
        <v>0</v>
      </c>
      <c r="F576" s="128" t="str">
        <f t="shared" si="16"/>
        <v>4420730-39</v>
      </c>
      <c r="G576" s="128">
        <f t="shared" si="17"/>
        <v>2158</v>
      </c>
    </row>
    <row r="577" spans="1:7" x14ac:dyDescent="0.2">
      <c r="A577" s="108">
        <v>44208</v>
      </c>
      <c r="B577" s="54" t="s">
        <v>12533</v>
      </c>
      <c r="C577" s="54">
        <v>2929</v>
      </c>
      <c r="D577" s="54">
        <v>3045</v>
      </c>
      <c r="E577" s="54">
        <v>0</v>
      </c>
      <c r="F577" s="128" t="str">
        <f t="shared" si="16"/>
        <v>4420830-39</v>
      </c>
      <c r="G577" s="128">
        <f t="shared" si="17"/>
        <v>3045</v>
      </c>
    </row>
    <row r="578" spans="1:7" x14ac:dyDescent="0.2">
      <c r="A578" s="108">
        <v>44209</v>
      </c>
      <c r="B578" s="54" t="s">
        <v>12533</v>
      </c>
      <c r="C578" s="54">
        <v>5161</v>
      </c>
      <c r="D578" s="54">
        <v>3626</v>
      </c>
      <c r="E578" s="54">
        <v>0</v>
      </c>
      <c r="F578" s="128" t="str">
        <f t="shared" si="16"/>
        <v>4420930-39</v>
      </c>
      <c r="G578" s="128">
        <f t="shared" si="17"/>
        <v>3626</v>
      </c>
    </row>
    <row r="579" spans="1:7" x14ac:dyDescent="0.2">
      <c r="A579" s="108">
        <v>44210</v>
      </c>
      <c r="B579" s="54" t="s">
        <v>12533</v>
      </c>
      <c r="C579" s="54">
        <v>7245</v>
      </c>
      <c r="D579" s="54">
        <v>3757</v>
      </c>
      <c r="E579" s="54">
        <v>0</v>
      </c>
      <c r="F579" s="128" t="str">
        <f t="shared" ref="F579:F642" si="18">A579&amp;B579</f>
        <v>4421030-39</v>
      </c>
      <c r="G579" s="128">
        <f t="shared" ref="G579:G642" si="19">IF(D579="&lt;15",15,D579)</f>
        <v>3757</v>
      </c>
    </row>
    <row r="580" spans="1:7" x14ac:dyDescent="0.2">
      <c r="A580" s="108">
        <v>44211</v>
      </c>
      <c r="B580" s="54" t="s">
        <v>12533</v>
      </c>
      <c r="C580" s="54">
        <v>4740</v>
      </c>
      <c r="D580" s="54">
        <v>1304</v>
      </c>
      <c r="E580" s="54">
        <v>0</v>
      </c>
      <c r="F580" s="128" t="str">
        <f t="shared" si="18"/>
        <v>4421130-39</v>
      </c>
      <c r="G580" s="128">
        <f t="shared" si="19"/>
        <v>1304</v>
      </c>
    </row>
    <row r="581" spans="1:7" x14ac:dyDescent="0.2">
      <c r="A581" s="108">
        <v>44212</v>
      </c>
      <c r="B581" s="54" t="s">
        <v>12533</v>
      </c>
      <c r="C581" s="54">
        <v>3375</v>
      </c>
      <c r="D581" s="54">
        <v>703</v>
      </c>
      <c r="E581" s="54">
        <v>0</v>
      </c>
      <c r="F581" s="128" t="str">
        <f t="shared" si="18"/>
        <v>4421230-39</v>
      </c>
      <c r="G581" s="128">
        <f t="shared" si="19"/>
        <v>703</v>
      </c>
    </row>
    <row r="582" spans="1:7" x14ac:dyDescent="0.2">
      <c r="A582" s="108">
        <v>44213</v>
      </c>
      <c r="B582" s="54" t="s">
        <v>12533</v>
      </c>
      <c r="C582" s="54">
        <v>6823</v>
      </c>
      <c r="D582" s="54">
        <v>4581</v>
      </c>
      <c r="E582" s="54">
        <v>0</v>
      </c>
      <c r="F582" s="128" t="str">
        <f t="shared" si="18"/>
        <v>4421330-39</v>
      </c>
      <c r="G582" s="128">
        <f t="shared" si="19"/>
        <v>4581</v>
      </c>
    </row>
    <row r="583" spans="1:7" x14ac:dyDescent="0.2">
      <c r="A583" s="108">
        <v>44214</v>
      </c>
      <c r="B583" s="54" t="s">
        <v>12533</v>
      </c>
      <c r="C583" s="54">
        <v>7324</v>
      </c>
      <c r="D583" s="54">
        <v>8154</v>
      </c>
      <c r="E583" s="54">
        <v>0</v>
      </c>
      <c r="F583" s="128" t="str">
        <f t="shared" si="18"/>
        <v>4421430-39</v>
      </c>
      <c r="G583" s="128">
        <f t="shared" si="19"/>
        <v>8154</v>
      </c>
    </row>
    <row r="584" spans="1:7" x14ac:dyDescent="0.2">
      <c r="A584" s="108">
        <v>44215</v>
      </c>
      <c r="B584" s="54" t="s">
        <v>12533</v>
      </c>
      <c r="C584" s="54">
        <v>9131</v>
      </c>
      <c r="D584" s="54">
        <v>9579</v>
      </c>
      <c r="E584" s="54">
        <v>0</v>
      </c>
      <c r="F584" s="128" t="str">
        <f t="shared" si="18"/>
        <v>4421530-39</v>
      </c>
      <c r="G584" s="128">
        <f t="shared" si="19"/>
        <v>9579</v>
      </c>
    </row>
    <row r="585" spans="1:7" x14ac:dyDescent="0.2">
      <c r="A585" s="108">
        <v>44216</v>
      </c>
      <c r="B585" s="54" t="s">
        <v>12533</v>
      </c>
      <c r="C585" s="54">
        <v>12681</v>
      </c>
      <c r="D585" s="54">
        <v>10758</v>
      </c>
      <c r="E585" s="54">
        <v>0</v>
      </c>
      <c r="F585" s="128" t="str">
        <f t="shared" si="18"/>
        <v>4421630-39</v>
      </c>
      <c r="G585" s="128">
        <f t="shared" si="19"/>
        <v>10758</v>
      </c>
    </row>
    <row r="586" spans="1:7" x14ac:dyDescent="0.2">
      <c r="A586" s="108">
        <v>44217</v>
      </c>
      <c r="B586" s="54" t="s">
        <v>12533</v>
      </c>
      <c r="C586" s="54">
        <v>13684</v>
      </c>
      <c r="D586" s="54">
        <v>13493</v>
      </c>
      <c r="E586" s="54">
        <v>0</v>
      </c>
      <c r="F586" s="128" t="str">
        <f t="shared" si="18"/>
        <v>4421730-39</v>
      </c>
      <c r="G586" s="128">
        <f t="shared" si="19"/>
        <v>13493</v>
      </c>
    </row>
    <row r="587" spans="1:7" x14ac:dyDescent="0.2">
      <c r="A587" s="108">
        <v>44218</v>
      </c>
      <c r="B587" s="54" t="s">
        <v>12533</v>
      </c>
      <c r="C587" s="54">
        <v>8121</v>
      </c>
      <c r="D587" s="54">
        <v>5527</v>
      </c>
      <c r="E587" s="54">
        <v>0</v>
      </c>
      <c r="F587" s="128" t="str">
        <f t="shared" si="18"/>
        <v>4421830-39</v>
      </c>
      <c r="G587" s="128">
        <f t="shared" si="19"/>
        <v>5527</v>
      </c>
    </row>
    <row r="588" spans="1:7" x14ac:dyDescent="0.2">
      <c r="A588" s="108">
        <v>44219</v>
      </c>
      <c r="B588" s="54" t="s">
        <v>12533</v>
      </c>
      <c r="C588" s="54">
        <v>6357</v>
      </c>
      <c r="D588" s="54">
        <v>3768</v>
      </c>
      <c r="E588" s="54">
        <v>0</v>
      </c>
      <c r="F588" s="128" t="str">
        <f t="shared" si="18"/>
        <v>4421930-39</v>
      </c>
      <c r="G588" s="128">
        <f t="shared" si="19"/>
        <v>3768</v>
      </c>
    </row>
    <row r="589" spans="1:7" x14ac:dyDescent="0.2">
      <c r="A589" s="108">
        <v>44220</v>
      </c>
      <c r="B589" s="54" t="s">
        <v>12533</v>
      </c>
      <c r="C589" s="54">
        <v>10556</v>
      </c>
      <c r="D589" s="54">
        <v>11697</v>
      </c>
      <c r="E589" s="54">
        <v>0</v>
      </c>
      <c r="F589" s="128" t="str">
        <f t="shared" si="18"/>
        <v>4422030-39</v>
      </c>
      <c r="G589" s="128">
        <f t="shared" si="19"/>
        <v>11697</v>
      </c>
    </row>
    <row r="590" spans="1:7" x14ac:dyDescent="0.2">
      <c r="A590" s="108">
        <v>44221</v>
      </c>
      <c r="B590" s="54" t="s">
        <v>12533</v>
      </c>
      <c r="C590" s="54">
        <v>13362</v>
      </c>
      <c r="D590" s="54">
        <v>12334</v>
      </c>
      <c r="E590" s="54">
        <v>0</v>
      </c>
      <c r="F590" s="128" t="str">
        <f t="shared" si="18"/>
        <v>4422130-39</v>
      </c>
      <c r="G590" s="128">
        <f t="shared" si="19"/>
        <v>12334</v>
      </c>
    </row>
    <row r="591" spans="1:7" x14ac:dyDescent="0.2">
      <c r="A591" s="108">
        <v>44222</v>
      </c>
      <c r="B591" s="54" t="s">
        <v>12533</v>
      </c>
      <c r="C591" s="54">
        <v>14171</v>
      </c>
      <c r="D591" s="54">
        <v>11250</v>
      </c>
      <c r="E591" s="54">
        <v>0</v>
      </c>
      <c r="F591" s="128" t="str">
        <f t="shared" si="18"/>
        <v>4422230-39</v>
      </c>
      <c r="G591" s="128">
        <f t="shared" si="19"/>
        <v>11250</v>
      </c>
    </row>
    <row r="592" spans="1:7" x14ac:dyDescent="0.2">
      <c r="A592" s="108">
        <v>44223</v>
      </c>
      <c r="B592" s="54" t="s">
        <v>12533</v>
      </c>
      <c r="C592" s="54">
        <v>13634</v>
      </c>
      <c r="D592" s="54">
        <v>11166</v>
      </c>
      <c r="E592" s="54">
        <v>0</v>
      </c>
      <c r="F592" s="128" t="str">
        <f t="shared" si="18"/>
        <v>4422330-39</v>
      </c>
      <c r="G592" s="128">
        <f t="shared" si="19"/>
        <v>11166</v>
      </c>
    </row>
    <row r="593" spans="1:7" x14ac:dyDescent="0.2">
      <c r="A593" s="108">
        <v>44224</v>
      </c>
      <c r="B593" s="54" t="s">
        <v>12533</v>
      </c>
      <c r="C593" s="54">
        <v>20209</v>
      </c>
      <c r="D593" s="54">
        <v>13047</v>
      </c>
      <c r="E593" s="54">
        <v>0</v>
      </c>
      <c r="F593" s="128" t="str">
        <f t="shared" si="18"/>
        <v>4422430-39</v>
      </c>
      <c r="G593" s="128">
        <f t="shared" si="19"/>
        <v>13047</v>
      </c>
    </row>
    <row r="594" spans="1:7" x14ac:dyDescent="0.2">
      <c r="A594" s="108">
        <v>44225</v>
      </c>
      <c r="B594" s="54" t="s">
        <v>12533</v>
      </c>
      <c r="C594" s="54">
        <v>10679</v>
      </c>
      <c r="D594" s="54">
        <v>7789</v>
      </c>
      <c r="E594" s="54">
        <v>0</v>
      </c>
      <c r="F594" s="128" t="str">
        <f t="shared" si="18"/>
        <v>4422530-39</v>
      </c>
      <c r="G594" s="128">
        <f t="shared" si="19"/>
        <v>7789</v>
      </c>
    </row>
    <row r="595" spans="1:7" x14ac:dyDescent="0.2">
      <c r="A595" s="108">
        <v>44226</v>
      </c>
      <c r="B595" s="54" t="s">
        <v>12533</v>
      </c>
      <c r="C595" s="54">
        <v>10584</v>
      </c>
      <c r="D595" s="54">
        <v>5801</v>
      </c>
      <c r="E595" s="54">
        <v>0</v>
      </c>
      <c r="F595" s="128" t="str">
        <f t="shared" si="18"/>
        <v>4422630-39</v>
      </c>
      <c r="G595" s="128">
        <f t="shared" si="19"/>
        <v>5801</v>
      </c>
    </row>
    <row r="596" spans="1:7" x14ac:dyDescent="0.2">
      <c r="A596" s="108">
        <v>44227</v>
      </c>
      <c r="B596" s="54" t="s">
        <v>12533</v>
      </c>
      <c r="C596" s="54">
        <v>21651</v>
      </c>
      <c r="D596" s="54">
        <v>7530</v>
      </c>
      <c r="E596" s="54">
        <v>0</v>
      </c>
      <c r="F596" s="128" t="str">
        <f t="shared" si="18"/>
        <v>4422730-39</v>
      </c>
      <c r="G596" s="128">
        <f t="shared" si="19"/>
        <v>7530</v>
      </c>
    </row>
    <row r="597" spans="1:7" x14ac:dyDescent="0.2">
      <c r="A597" s="108">
        <v>44228</v>
      </c>
      <c r="B597" s="54" t="s">
        <v>12533</v>
      </c>
      <c r="C597" s="54">
        <v>24203</v>
      </c>
      <c r="D597" s="54">
        <v>5023</v>
      </c>
      <c r="E597" s="54">
        <v>0</v>
      </c>
      <c r="F597" s="128" t="str">
        <f t="shared" si="18"/>
        <v>4422830-39</v>
      </c>
      <c r="G597" s="128">
        <f t="shared" si="19"/>
        <v>5023</v>
      </c>
    </row>
    <row r="598" spans="1:7" x14ac:dyDescent="0.2">
      <c r="A598" s="108">
        <v>44229</v>
      </c>
      <c r="B598" s="54" t="s">
        <v>12533</v>
      </c>
      <c r="C598" s="54">
        <v>19974</v>
      </c>
      <c r="D598" s="54">
        <v>3941</v>
      </c>
      <c r="E598" s="54">
        <v>0</v>
      </c>
      <c r="F598" s="128" t="str">
        <f t="shared" si="18"/>
        <v>4422930-39</v>
      </c>
      <c r="G598" s="128">
        <f t="shared" si="19"/>
        <v>3941</v>
      </c>
    </row>
    <row r="599" spans="1:7" x14ac:dyDescent="0.2">
      <c r="A599" s="108">
        <v>44230</v>
      </c>
      <c r="B599" s="54" t="s">
        <v>12533</v>
      </c>
      <c r="C599" s="54">
        <v>17069</v>
      </c>
      <c r="D599" s="54">
        <v>5189</v>
      </c>
      <c r="E599" s="54">
        <v>0</v>
      </c>
      <c r="F599" s="128" t="str">
        <f t="shared" si="18"/>
        <v>4423030-39</v>
      </c>
      <c r="G599" s="128">
        <f t="shared" si="19"/>
        <v>5189</v>
      </c>
    </row>
    <row r="600" spans="1:7" x14ac:dyDescent="0.2">
      <c r="A600" s="108">
        <v>44231</v>
      </c>
      <c r="B600" s="54" t="s">
        <v>12533</v>
      </c>
      <c r="C600" s="54">
        <v>23212</v>
      </c>
      <c r="D600" s="54">
        <v>7372</v>
      </c>
      <c r="E600" s="54">
        <v>0</v>
      </c>
      <c r="F600" s="128" t="str">
        <f t="shared" si="18"/>
        <v>4423130-39</v>
      </c>
      <c r="G600" s="128">
        <f t="shared" si="19"/>
        <v>7372</v>
      </c>
    </row>
    <row r="601" spans="1:7" x14ac:dyDescent="0.2">
      <c r="A601" s="108">
        <v>44232</v>
      </c>
      <c r="B601" s="54" t="s">
        <v>12533</v>
      </c>
      <c r="C601" s="54">
        <v>11292</v>
      </c>
      <c r="D601" s="54">
        <v>4159</v>
      </c>
      <c r="E601" s="54">
        <v>0</v>
      </c>
      <c r="F601" s="128" t="str">
        <f t="shared" si="18"/>
        <v>4423230-39</v>
      </c>
      <c r="G601" s="128">
        <f t="shared" si="19"/>
        <v>4159</v>
      </c>
    </row>
    <row r="602" spans="1:7" x14ac:dyDescent="0.2">
      <c r="A602" s="108">
        <v>44233</v>
      </c>
      <c r="B602" s="54" t="s">
        <v>12533</v>
      </c>
      <c r="C602" s="54">
        <v>6932</v>
      </c>
      <c r="D602" s="54">
        <v>2377</v>
      </c>
      <c r="E602" s="54">
        <v>0</v>
      </c>
      <c r="F602" s="128" t="str">
        <f t="shared" si="18"/>
        <v>4423330-39</v>
      </c>
      <c r="G602" s="128">
        <f t="shared" si="19"/>
        <v>2377</v>
      </c>
    </row>
    <row r="603" spans="1:7" x14ac:dyDescent="0.2">
      <c r="A603" s="108">
        <v>44234</v>
      </c>
      <c r="B603" s="54" t="s">
        <v>12533</v>
      </c>
      <c r="C603" s="54">
        <v>16497</v>
      </c>
      <c r="D603" s="54">
        <v>7398</v>
      </c>
      <c r="E603" s="54">
        <v>0</v>
      </c>
      <c r="F603" s="128" t="str">
        <f t="shared" si="18"/>
        <v>4423430-39</v>
      </c>
      <c r="G603" s="128">
        <f t="shared" si="19"/>
        <v>7398</v>
      </c>
    </row>
    <row r="604" spans="1:7" x14ac:dyDescent="0.2">
      <c r="A604" s="108">
        <v>44235</v>
      </c>
      <c r="B604" s="54" t="s">
        <v>12533</v>
      </c>
      <c r="C604" s="54">
        <v>18054</v>
      </c>
      <c r="D604" s="54">
        <v>6957</v>
      </c>
      <c r="E604" s="54">
        <v>0</v>
      </c>
      <c r="F604" s="128" t="str">
        <f t="shared" si="18"/>
        <v>4423530-39</v>
      </c>
      <c r="G604" s="128">
        <f t="shared" si="19"/>
        <v>6957</v>
      </c>
    </row>
    <row r="605" spans="1:7" x14ac:dyDescent="0.2">
      <c r="A605" s="108">
        <v>44236</v>
      </c>
      <c r="B605" s="54" t="s">
        <v>12533</v>
      </c>
      <c r="C605" s="54">
        <v>19093</v>
      </c>
      <c r="D605" s="54">
        <v>8334</v>
      </c>
      <c r="E605" s="54">
        <v>0</v>
      </c>
      <c r="F605" s="128" t="str">
        <f t="shared" si="18"/>
        <v>4423630-39</v>
      </c>
      <c r="G605" s="128">
        <f t="shared" si="19"/>
        <v>8334</v>
      </c>
    </row>
    <row r="606" spans="1:7" x14ac:dyDescent="0.2">
      <c r="A606" s="108">
        <v>44237</v>
      </c>
      <c r="B606" s="54" t="s">
        <v>12533</v>
      </c>
      <c r="C606" s="54">
        <v>20606</v>
      </c>
      <c r="D606" s="54">
        <v>11508</v>
      </c>
      <c r="E606" s="54">
        <v>0</v>
      </c>
      <c r="F606" s="128" t="str">
        <f t="shared" si="18"/>
        <v>4423730-39</v>
      </c>
      <c r="G606" s="128">
        <f t="shared" si="19"/>
        <v>11508</v>
      </c>
    </row>
    <row r="607" spans="1:7" x14ac:dyDescent="0.2">
      <c r="A607" s="108">
        <v>44238</v>
      </c>
      <c r="B607" s="54" t="s">
        <v>12533</v>
      </c>
      <c r="C607" s="54">
        <v>23177</v>
      </c>
      <c r="D607" s="54">
        <v>13663</v>
      </c>
      <c r="E607" s="54">
        <v>0</v>
      </c>
      <c r="F607" s="128" t="str">
        <f t="shared" si="18"/>
        <v>4423830-39</v>
      </c>
      <c r="G607" s="128">
        <f t="shared" si="19"/>
        <v>13663</v>
      </c>
    </row>
    <row r="608" spans="1:7" x14ac:dyDescent="0.2">
      <c r="A608" s="108">
        <v>44239</v>
      </c>
      <c r="B608" s="54" t="s">
        <v>12533</v>
      </c>
      <c r="C608" s="54">
        <v>11141</v>
      </c>
      <c r="D608" s="54">
        <v>7804</v>
      </c>
      <c r="E608" s="54">
        <v>0</v>
      </c>
      <c r="F608" s="128" t="str">
        <f t="shared" si="18"/>
        <v>4423930-39</v>
      </c>
      <c r="G608" s="128">
        <f t="shared" si="19"/>
        <v>7804</v>
      </c>
    </row>
    <row r="609" spans="1:7" x14ac:dyDescent="0.2">
      <c r="A609" s="108">
        <v>44240</v>
      </c>
      <c r="B609" s="54" t="s">
        <v>12533</v>
      </c>
      <c r="C609" s="54">
        <v>7332</v>
      </c>
      <c r="D609" s="54">
        <v>4642</v>
      </c>
      <c r="E609" s="54">
        <v>0</v>
      </c>
      <c r="F609" s="128" t="str">
        <f t="shared" si="18"/>
        <v>4424030-39</v>
      </c>
      <c r="G609" s="128">
        <f t="shared" si="19"/>
        <v>4642</v>
      </c>
    </row>
    <row r="610" spans="1:7" x14ac:dyDescent="0.2">
      <c r="A610" s="108">
        <v>44241</v>
      </c>
      <c r="B610" s="54" t="s">
        <v>12533</v>
      </c>
      <c r="C610" s="54">
        <v>19906</v>
      </c>
      <c r="D610" s="54">
        <v>11298</v>
      </c>
      <c r="E610" s="54">
        <v>0</v>
      </c>
      <c r="F610" s="128" t="str">
        <f t="shared" si="18"/>
        <v>4424130-39</v>
      </c>
      <c r="G610" s="128">
        <f t="shared" si="19"/>
        <v>11298</v>
      </c>
    </row>
    <row r="611" spans="1:7" x14ac:dyDescent="0.2">
      <c r="A611" s="108">
        <v>44242</v>
      </c>
      <c r="B611" s="54" t="s">
        <v>12533</v>
      </c>
      <c r="C611" s="54">
        <v>21526</v>
      </c>
      <c r="D611" s="54">
        <v>12502</v>
      </c>
      <c r="E611" s="54">
        <v>0</v>
      </c>
      <c r="F611" s="128" t="str">
        <f t="shared" si="18"/>
        <v>4424230-39</v>
      </c>
      <c r="G611" s="128">
        <f t="shared" si="19"/>
        <v>12502</v>
      </c>
    </row>
    <row r="612" spans="1:7" x14ac:dyDescent="0.2">
      <c r="A612" s="108">
        <v>44243</v>
      </c>
      <c r="B612" s="54" t="s">
        <v>12533</v>
      </c>
      <c r="C612" s="54">
        <v>21421</v>
      </c>
      <c r="D612" s="54">
        <v>13728</v>
      </c>
      <c r="E612" s="54">
        <v>0</v>
      </c>
      <c r="F612" s="128" t="str">
        <f t="shared" si="18"/>
        <v>4424330-39</v>
      </c>
      <c r="G612" s="128">
        <f t="shared" si="19"/>
        <v>13728</v>
      </c>
    </row>
    <row r="613" spans="1:7" x14ac:dyDescent="0.2">
      <c r="A613" s="108">
        <v>44244</v>
      </c>
      <c r="B613" s="54" t="s">
        <v>12533</v>
      </c>
      <c r="C613" s="54">
        <v>15895</v>
      </c>
      <c r="D613" s="54">
        <v>12846</v>
      </c>
      <c r="E613" s="54">
        <v>0</v>
      </c>
      <c r="F613" s="128" t="str">
        <f t="shared" si="18"/>
        <v>4424430-39</v>
      </c>
      <c r="G613" s="128">
        <f t="shared" si="19"/>
        <v>12846</v>
      </c>
    </row>
    <row r="614" spans="1:7" x14ac:dyDescent="0.2">
      <c r="A614" s="108">
        <v>44245</v>
      </c>
      <c r="B614" s="54" t="s">
        <v>12533</v>
      </c>
      <c r="C614" s="54">
        <v>17965</v>
      </c>
      <c r="D614" s="54">
        <v>18784</v>
      </c>
      <c r="E614" s="54">
        <v>0</v>
      </c>
      <c r="F614" s="128" t="str">
        <f t="shared" si="18"/>
        <v>4424530-39</v>
      </c>
      <c r="G614" s="128">
        <f t="shared" si="19"/>
        <v>18784</v>
      </c>
    </row>
    <row r="615" spans="1:7" x14ac:dyDescent="0.2">
      <c r="A615" s="108">
        <v>44246</v>
      </c>
      <c r="B615" s="54" t="s">
        <v>12533</v>
      </c>
      <c r="C615" s="54">
        <v>10572</v>
      </c>
      <c r="D615" s="54">
        <v>10362</v>
      </c>
      <c r="E615" s="54">
        <v>0</v>
      </c>
      <c r="F615" s="128" t="str">
        <f t="shared" si="18"/>
        <v>4424630-39</v>
      </c>
      <c r="G615" s="128">
        <f t="shared" si="19"/>
        <v>10362</v>
      </c>
    </row>
    <row r="616" spans="1:7" x14ac:dyDescent="0.2">
      <c r="A616" s="108">
        <v>44247</v>
      </c>
      <c r="B616" s="54" t="s">
        <v>12533</v>
      </c>
      <c r="C616" s="54">
        <v>7627</v>
      </c>
      <c r="D616" s="54">
        <v>8139</v>
      </c>
      <c r="E616" s="54">
        <v>0</v>
      </c>
      <c r="F616" s="128" t="str">
        <f t="shared" si="18"/>
        <v>4424730-39</v>
      </c>
      <c r="G616" s="128">
        <f t="shared" si="19"/>
        <v>8139</v>
      </c>
    </row>
    <row r="617" spans="1:7" x14ac:dyDescent="0.2">
      <c r="A617" s="108">
        <v>44248</v>
      </c>
      <c r="B617" s="54" t="s">
        <v>12533</v>
      </c>
      <c r="C617" s="54">
        <v>20585</v>
      </c>
      <c r="D617" s="54">
        <v>22683</v>
      </c>
      <c r="E617" s="54">
        <v>0</v>
      </c>
      <c r="F617" s="128" t="str">
        <f t="shared" si="18"/>
        <v>4424830-39</v>
      </c>
      <c r="G617" s="128">
        <f t="shared" si="19"/>
        <v>22683</v>
      </c>
    </row>
    <row r="618" spans="1:7" x14ac:dyDescent="0.2">
      <c r="A618" s="108">
        <v>44249</v>
      </c>
      <c r="B618" s="54" t="s">
        <v>12533</v>
      </c>
      <c r="C618" s="54">
        <v>22727</v>
      </c>
      <c r="D618" s="54">
        <v>23526</v>
      </c>
      <c r="E618" s="54">
        <v>0</v>
      </c>
      <c r="F618" s="128" t="str">
        <f t="shared" si="18"/>
        <v>4424930-39</v>
      </c>
      <c r="G618" s="128">
        <f t="shared" si="19"/>
        <v>23526</v>
      </c>
    </row>
    <row r="619" spans="1:7" x14ac:dyDescent="0.2">
      <c r="A619" s="108">
        <v>44250</v>
      </c>
      <c r="B619" s="54" t="s">
        <v>12533</v>
      </c>
      <c r="C619" s="54">
        <v>19659</v>
      </c>
      <c r="D619" s="54">
        <v>19615</v>
      </c>
      <c r="E619" s="54">
        <v>0</v>
      </c>
      <c r="F619" s="128" t="str">
        <f t="shared" si="18"/>
        <v>4425030-39</v>
      </c>
      <c r="G619" s="128">
        <f t="shared" si="19"/>
        <v>19615</v>
      </c>
    </row>
    <row r="620" spans="1:7" x14ac:dyDescent="0.2">
      <c r="A620" s="108">
        <v>44251</v>
      </c>
      <c r="B620" s="54" t="s">
        <v>12533</v>
      </c>
      <c r="C620" s="54">
        <v>15156</v>
      </c>
      <c r="D620" s="54">
        <v>17200</v>
      </c>
      <c r="E620" s="54">
        <v>0</v>
      </c>
      <c r="F620" s="128" t="str">
        <f t="shared" si="18"/>
        <v>4425130-39</v>
      </c>
      <c r="G620" s="128">
        <f t="shared" si="19"/>
        <v>17200</v>
      </c>
    </row>
    <row r="621" spans="1:7" x14ac:dyDescent="0.2">
      <c r="A621" s="108">
        <v>44252</v>
      </c>
      <c r="B621" s="54" t="s">
        <v>12533</v>
      </c>
      <c r="C621" s="54">
        <v>12907</v>
      </c>
      <c r="D621" s="54">
        <v>20703</v>
      </c>
      <c r="E621" s="54">
        <v>0</v>
      </c>
      <c r="F621" s="128" t="str">
        <f t="shared" si="18"/>
        <v>4425230-39</v>
      </c>
      <c r="G621" s="128">
        <f t="shared" si="19"/>
        <v>20703</v>
      </c>
    </row>
    <row r="622" spans="1:7" x14ac:dyDescent="0.2">
      <c r="A622" s="108">
        <v>44253</v>
      </c>
      <c r="B622" s="54" t="s">
        <v>12533</v>
      </c>
      <c r="C622" s="54">
        <v>6695</v>
      </c>
      <c r="D622" s="54">
        <v>10543</v>
      </c>
      <c r="E622" s="54">
        <v>0</v>
      </c>
      <c r="F622" s="128" t="str">
        <f t="shared" si="18"/>
        <v>4425330-39</v>
      </c>
      <c r="G622" s="128">
        <f t="shared" si="19"/>
        <v>10543</v>
      </c>
    </row>
    <row r="623" spans="1:7" x14ac:dyDescent="0.2">
      <c r="A623" s="108">
        <v>44254</v>
      </c>
      <c r="B623" s="54" t="s">
        <v>12533</v>
      </c>
      <c r="C623" s="54">
        <v>4157</v>
      </c>
      <c r="D623" s="54">
        <v>6903</v>
      </c>
      <c r="E623" s="54">
        <v>0</v>
      </c>
      <c r="F623" s="128" t="str">
        <f t="shared" si="18"/>
        <v>4425430-39</v>
      </c>
      <c r="G623" s="128">
        <f t="shared" si="19"/>
        <v>6903</v>
      </c>
    </row>
    <row r="624" spans="1:7" x14ac:dyDescent="0.2">
      <c r="A624" s="108">
        <v>44255</v>
      </c>
      <c r="B624" s="54" t="s">
        <v>12533</v>
      </c>
      <c r="C624" s="54">
        <v>9889</v>
      </c>
      <c r="D624" s="54">
        <v>17088</v>
      </c>
      <c r="E624" s="54">
        <v>0</v>
      </c>
      <c r="F624" s="128" t="str">
        <f t="shared" si="18"/>
        <v>4425530-39</v>
      </c>
      <c r="G624" s="128">
        <f t="shared" si="19"/>
        <v>17088</v>
      </c>
    </row>
    <row r="625" spans="1:7" x14ac:dyDescent="0.2">
      <c r="A625" s="108">
        <v>44256</v>
      </c>
      <c r="B625" s="54" t="s">
        <v>12533</v>
      </c>
      <c r="C625" s="54">
        <v>11131</v>
      </c>
      <c r="D625" s="54">
        <v>18942</v>
      </c>
      <c r="E625" s="54">
        <v>0</v>
      </c>
      <c r="F625" s="128" t="str">
        <f t="shared" si="18"/>
        <v>4425630-39</v>
      </c>
      <c r="G625" s="128">
        <f t="shared" si="19"/>
        <v>18942</v>
      </c>
    </row>
    <row r="626" spans="1:7" x14ac:dyDescent="0.2">
      <c r="A626" s="108">
        <v>44257</v>
      </c>
      <c r="B626" s="54" t="s">
        <v>12533</v>
      </c>
      <c r="C626" s="54">
        <v>9494</v>
      </c>
      <c r="D626" s="54">
        <v>19074</v>
      </c>
      <c r="E626" s="54">
        <v>0</v>
      </c>
      <c r="F626" s="128" t="str">
        <f t="shared" si="18"/>
        <v>4425730-39</v>
      </c>
      <c r="G626" s="128">
        <f t="shared" si="19"/>
        <v>19074</v>
      </c>
    </row>
    <row r="627" spans="1:7" x14ac:dyDescent="0.2">
      <c r="A627" s="108">
        <v>44258</v>
      </c>
      <c r="B627" s="54" t="s">
        <v>12533</v>
      </c>
      <c r="C627" s="54">
        <v>9289</v>
      </c>
      <c r="D627" s="54">
        <v>19315</v>
      </c>
      <c r="E627" s="54">
        <v>0</v>
      </c>
      <c r="F627" s="128" t="str">
        <f t="shared" si="18"/>
        <v>4425830-39</v>
      </c>
      <c r="G627" s="128">
        <f t="shared" si="19"/>
        <v>19315</v>
      </c>
    </row>
    <row r="628" spans="1:7" x14ac:dyDescent="0.2">
      <c r="A628" s="108">
        <v>44259</v>
      </c>
      <c r="B628" s="54" t="s">
        <v>12533</v>
      </c>
      <c r="C628" s="54">
        <v>9021</v>
      </c>
      <c r="D628" s="54">
        <v>22791</v>
      </c>
      <c r="E628" s="54">
        <v>0</v>
      </c>
      <c r="F628" s="128" t="str">
        <f t="shared" si="18"/>
        <v>4425930-39</v>
      </c>
      <c r="G628" s="128">
        <f t="shared" si="19"/>
        <v>22791</v>
      </c>
    </row>
    <row r="629" spans="1:7" x14ac:dyDescent="0.2">
      <c r="A629" s="108">
        <v>44260</v>
      </c>
      <c r="B629" s="54" t="s">
        <v>12533</v>
      </c>
      <c r="C629" s="54">
        <v>4025</v>
      </c>
      <c r="D629" s="54">
        <v>11739</v>
      </c>
      <c r="E629" s="54">
        <v>0</v>
      </c>
      <c r="F629" s="128" t="str">
        <f t="shared" si="18"/>
        <v>4426030-39</v>
      </c>
      <c r="G629" s="128">
        <f t="shared" si="19"/>
        <v>11739</v>
      </c>
    </row>
    <row r="630" spans="1:7" x14ac:dyDescent="0.2">
      <c r="A630" s="108">
        <v>44261</v>
      </c>
      <c r="B630" s="54" t="s">
        <v>12533</v>
      </c>
      <c r="C630" s="54">
        <v>2138</v>
      </c>
      <c r="D630" s="54">
        <v>6994</v>
      </c>
      <c r="E630" s="54">
        <v>0</v>
      </c>
      <c r="F630" s="128" t="str">
        <f t="shared" si="18"/>
        <v>4426130-39</v>
      </c>
      <c r="G630" s="128">
        <f t="shared" si="19"/>
        <v>6994</v>
      </c>
    </row>
    <row r="631" spans="1:7" x14ac:dyDescent="0.2">
      <c r="A631" s="108">
        <v>44262</v>
      </c>
      <c r="B631" s="54" t="s">
        <v>12533</v>
      </c>
      <c r="C631" s="54">
        <v>6710</v>
      </c>
      <c r="D631" s="54">
        <v>19761</v>
      </c>
      <c r="E631" s="54">
        <v>0</v>
      </c>
      <c r="F631" s="128" t="str">
        <f t="shared" si="18"/>
        <v>4426230-39</v>
      </c>
      <c r="G631" s="128">
        <f t="shared" si="19"/>
        <v>19761</v>
      </c>
    </row>
    <row r="632" spans="1:7" x14ac:dyDescent="0.2">
      <c r="A632" s="108">
        <v>44263</v>
      </c>
      <c r="B632" s="54" t="s">
        <v>12533</v>
      </c>
      <c r="C632" s="54">
        <v>5954</v>
      </c>
      <c r="D632" s="54">
        <v>19519</v>
      </c>
      <c r="E632" s="54">
        <v>0</v>
      </c>
      <c r="F632" s="128" t="str">
        <f t="shared" si="18"/>
        <v>4426330-39</v>
      </c>
      <c r="G632" s="128">
        <f t="shared" si="19"/>
        <v>19519</v>
      </c>
    </row>
    <row r="633" spans="1:7" x14ac:dyDescent="0.2">
      <c r="A633" s="108">
        <v>44264</v>
      </c>
      <c r="B633" s="54" t="s">
        <v>12533</v>
      </c>
      <c r="C633" s="54">
        <v>5836</v>
      </c>
      <c r="D633" s="54">
        <v>19867</v>
      </c>
      <c r="E633" s="54">
        <v>0</v>
      </c>
      <c r="F633" s="128" t="str">
        <f t="shared" si="18"/>
        <v>4426430-39</v>
      </c>
      <c r="G633" s="128">
        <f t="shared" si="19"/>
        <v>19867</v>
      </c>
    </row>
    <row r="634" spans="1:7" x14ac:dyDescent="0.2">
      <c r="A634" s="108">
        <v>44265</v>
      </c>
      <c r="B634" s="54" t="s">
        <v>12533</v>
      </c>
      <c r="C634" s="54">
        <v>4921</v>
      </c>
      <c r="D634" s="54">
        <v>14956</v>
      </c>
      <c r="E634" s="54">
        <v>0</v>
      </c>
      <c r="F634" s="128" t="str">
        <f t="shared" si="18"/>
        <v>4426530-39</v>
      </c>
      <c r="G634" s="128">
        <f t="shared" si="19"/>
        <v>14956</v>
      </c>
    </row>
    <row r="635" spans="1:7" x14ac:dyDescent="0.2">
      <c r="A635" s="108">
        <v>44266</v>
      </c>
      <c r="B635" s="54" t="s">
        <v>12533</v>
      </c>
      <c r="C635" s="54">
        <v>5233</v>
      </c>
      <c r="D635" s="54">
        <v>18386</v>
      </c>
      <c r="E635" s="54">
        <v>0</v>
      </c>
      <c r="F635" s="128" t="str">
        <f t="shared" si="18"/>
        <v>4426630-39</v>
      </c>
      <c r="G635" s="128">
        <f t="shared" si="19"/>
        <v>18386</v>
      </c>
    </row>
    <row r="636" spans="1:7" x14ac:dyDescent="0.2">
      <c r="A636" s="108">
        <v>44267</v>
      </c>
      <c r="B636" s="54" t="s">
        <v>12533</v>
      </c>
      <c r="C636" s="54">
        <v>2540</v>
      </c>
      <c r="D636" s="54">
        <v>11304</v>
      </c>
      <c r="E636" s="54">
        <v>0</v>
      </c>
      <c r="F636" s="128" t="str">
        <f t="shared" si="18"/>
        <v>4426730-39</v>
      </c>
      <c r="G636" s="128">
        <f t="shared" si="19"/>
        <v>11304</v>
      </c>
    </row>
    <row r="637" spans="1:7" x14ac:dyDescent="0.2">
      <c r="A637" s="108">
        <v>44268</v>
      </c>
      <c r="B637" s="54" t="s">
        <v>12533</v>
      </c>
      <c r="C637" s="54">
        <v>1679</v>
      </c>
      <c r="D637" s="54">
        <v>6096</v>
      </c>
      <c r="E637" s="54">
        <v>0</v>
      </c>
      <c r="F637" s="128" t="str">
        <f t="shared" si="18"/>
        <v>4426830-39</v>
      </c>
      <c r="G637" s="128">
        <f t="shared" si="19"/>
        <v>6096</v>
      </c>
    </row>
    <row r="638" spans="1:7" x14ac:dyDescent="0.2">
      <c r="A638" s="108">
        <v>44269</v>
      </c>
      <c r="B638" s="54" t="s">
        <v>12533</v>
      </c>
      <c r="C638" s="54">
        <v>4560</v>
      </c>
      <c r="D638" s="54">
        <v>19720</v>
      </c>
      <c r="E638" s="54">
        <v>0</v>
      </c>
      <c r="F638" s="128" t="str">
        <f t="shared" si="18"/>
        <v>4426930-39</v>
      </c>
      <c r="G638" s="128">
        <f t="shared" si="19"/>
        <v>19720</v>
      </c>
    </row>
    <row r="639" spans="1:7" x14ac:dyDescent="0.2">
      <c r="A639" s="108">
        <v>44270</v>
      </c>
      <c r="B639" s="54" t="s">
        <v>12533</v>
      </c>
      <c r="C639" s="54">
        <v>4528</v>
      </c>
      <c r="D639" s="54">
        <v>20405</v>
      </c>
      <c r="E639" s="54">
        <v>0</v>
      </c>
      <c r="F639" s="128" t="str">
        <f t="shared" si="18"/>
        <v>4427030-39</v>
      </c>
      <c r="G639" s="128">
        <f t="shared" si="19"/>
        <v>20405</v>
      </c>
    </row>
    <row r="640" spans="1:7" x14ac:dyDescent="0.2">
      <c r="A640" s="108">
        <v>44271</v>
      </c>
      <c r="B640" s="54" t="s">
        <v>12533</v>
      </c>
      <c r="C640" s="54">
        <v>4041</v>
      </c>
      <c r="D640" s="54">
        <v>18149</v>
      </c>
      <c r="E640" s="54">
        <v>0</v>
      </c>
      <c r="F640" s="128" t="str">
        <f t="shared" si="18"/>
        <v>4427130-39</v>
      </c>
      <c r="G640" s="128">
        <f t="shared" si="19"/>
        <v>18149</v>
      </c>
    </row>
    <row r="641" spans="1:7" x14ac:dyDescent="0.2">
      <c r="A641" s="108">
        <v>44272</v>
      </c>
      <c r="B641" s="54" t="s">
        <v>12533</v>
      </c>
      <c r="C641" s="54">
        <v>3950</v>
      </c>
      <c r="D641" s="54">
        <v>14890</v>
      </c>
      <c r="E641" s="54">
        <v>0</v>
      </c>
      <c r="F641" s="128" t="str">
        <f t="shared" si="18"/>
        <v>4427230-39</v>
      </c>
      <c r="G641" s="128">
        <f t="shared" si="19"/>
        <v>14890</v>
      </c>
    </row>
    <row r="642" spans="1:7" x14ac:dyDescent="0.2">
      <c r="A642" s="108">
        <v>44273</v>
      </c>
      <c r="B642" s="54" t="s">
        <v>12533</v>
      </c>
      <c r="C642" s="54">
        <v>3598</v>
      </c>
      <c r="D642" s="54">
        <v>15020</v>
      </c>
      <c r="E642" s="54">
        <v>0</v>
      </c>
      <c r="F642" s="128" t="str">
        <f t="shared" si="18"/>
        <v>4427330-39</v>
      </c>
      <c r="G642" s="128">
        <f t="shared" si="19"/>
        <v>15020</v>
      </c>
    </row>
    <row r="643" spans="1:7" x14ac:dyDescent="0.2">
      <c r="A643" s="108">
        <v>44274</v>
      </c>
      <c r="B643" s="54" t="s">
        <v>12533</v>
      </c>
      <c r="C643" s="54">
        <v>1720</v>
      </c>
      <c r="D643" s="54">
        <v>7523</v>
      </c>
      <c r="E643" s="54">
        <v>0</v>
      </c>
      <c r="F643" s="128" t="str">
        <f t="shared" ref="F643:F706" si="20">A643&amp;B643</f>
        <v>4427430-39</v>
      </c>
      <c r="G643" s="128">
        <f t="shared" ref="G643:G706" si="21">IF(D643="&lt;15",15,D643)</f>
        <v>7523</v>
      </c>
    </row>
    <row r="644" spans="1:7" x14ac:dyDescent="0.2">
      <c r="A644" s="108">
        <v>44275</v>
      </c>
      <c r="B644" s="54" t="s">
        <v>12533</v>
      </c>
      <c r="C644" s="54">
        <v>1037</v>
      </c>
      <c r="D644" s="54">
        <v>3374</v>
      </c>
      <c r="E644" s="54">
        <v>0</v>
      </c>
      <c r="F644" s="128" t="str">
        <f t="shared" si="20"/>
        <v>4427530-39</v>
      </c>
      <c r="G644" s="128">
        <f t="shared" si="21"/>
        <v>3374</v>
      </c>
    </row>
    <row r="645" spans="1:7" x14ac:dyDescent="0.2">
      <c r="A645" s="108">
        <v>44276</v>
      </c>
      <c r="B645" s="54" t="s">
        <v>12533</v>
      </c>
      <c r="C645" s="54">
        <v>2941</v>
      </c>
      <c r="D645" s="54">
        <v>10320</v>
      </c>
      <c r="E645" s="54">
        <v>0</v>
      </c>
      <c r="F645" s="128" t="str">
        <f t="shared" si="20"/>
        <v>4427630-39</v>
      </c>
      <c r="G645" s="128">
        <f t="shared" si="21"/>
        <v>10320</v>
      </c>
    </row>
    <row r="646" spans="1:7" x14ac:dyDescent="0.2">
      <c r="A646" s="108">
        <v>44277</v>
      </c>
      <c r="B646" s="54" t="s">
        <v>12533</v>
      </c>
      <c r="C646" s="54">
        <v>3033</v>
      </c>
      <c r="D646" s="54">
        <v>10250</v>
      </c>
      <c r="E646" s="54">
        <v>0</v>
      </c>
      <c r="F646" s="128" t="str">
        <f t="shared" si="20"/>
        <v>4427730-39</v>
      </c>
      <c r="G646" s="128">
        <f t="shared" si="21"/>
        <v>10250</v>
      </c>
    </row>
    <row r="647" spans="1:7" x14ac:dyDescent="0.2">
      <c r="A647" s="108">
        <v>44278</v>
      </c>
      <c r="B647" s="54" t="s">
        <v>12533</v>
      </c>
      <c r="C647" s="54">
        <v>560</v>
      </c>
      <c r="D647" s="54">
        <v>1754</v>
      </c>
      <c r="E647" s="54">
        <v>0</v>
      </c>
      <c r="F647" s="128" t="str">
        <f t="shared" si="20"/>
        <v>4427830-39</v>
      </c>
      <c r="G647" s="128">
        <f t="shared" si="21"/>
        <v>1754</v>
      </c>
    </row>
    <row r="648" spans="1:7" x14ac:dyDescent="0.2">
      <c r="A648" s="108">
        <v>44279</v>
      </c>
      <c r="B648" s="54" t="s">
        <v>12533</v>
      </c>
      <c r="C648" s="54">
        <v>2334</v>
      </c>
      <c r="D648" s="54">
        <v>11362</v>
      </c>
      <c r="E648" s="54">
        <v>0</v>
      </c>
      <c r="F648" s="128" t="str">
        <f t="shared" si="20"/>
        <v>4427930-39</v>
      </c>
      <c r="G648" s="128">
        <f t="shared" si="21"/>
        <v>11362</v>
      </c>
    </row>
    <row r="649" spans="1:7" x14ac:dyDescent="0.2">
      <c r="A649" s="108">
        <v>44280</v>
      </c>
      <c r="B649" s="54" t="s">
        <v>12533</v>
      </c>
      <c r="C649" s="54">
        <v>2265</v>
      </c>
      <c r="D649" s="54">
        <v>8612</v>
      </c>
      <c r="E649" s="54">
        <v>0</v>
      </c>
      <c r="F649" s="128" t="str">
        <f t="shared" si="20"/>
        <v>4428030-39</v>
      </c>
      <c r="G649" s="128">
        <f t="shared" si="21"/>
        <v>8612</v>
      </c>
    </row>
    <row r="650" spans="1:7" x14ac:dyDescent="0.2">
      <c r="A650" s="108">
        <v>44281</v>
      </c>
      <c r="B650" s="54" t="s">
        <v>12533</v>
      </c>
      <c r="C650" s="54">
        <v>987</v>
      </c>
      <c r="D650" s="54">
        <v>3276</v>
      </c>
      <c r="E650" s="54">
        <v>0</v>
      </c>
      <c r="F650" s="128" t="str">
        <f t="shared" si="20"/>
        <v>4428130-39</v>
      </c>
      <c r="G650" s="128">
        <f t="shared" si="21"/>
        <v>3276</v>
      </c>
    </row>
    <row r="651" spans="1:7" x14ac:dyDescent="0.2">
      <c r="A651" s="108">
        <v>44282</v>
      </c>
      <c r="B651" s="54" t="s">
        <v>12533</v>
      </c>
      <c r="C651" s="54">
        <v>387</v>
      </c>
      <c r="D651" s="54">
        <v>872</v>
      </c>
      <c r="E651" s="54">
        <v>0</v>
      </c>
      <c r="F651" s="128" t="str">
        <f t="shared" si="20"/>
        <v>4428230-39</v>
      </c>
      <c r="G651" s="128">
        <f t="shared" si="21"/>
        <v>872</v>
      </c>
    </row>
    <row r="652" spans="1:7" x14ac:dyDescent="0.2">
      <c r="A652" s="108">
        <v>44283</v>
      </c>
      <c r="B652" s="54" t="s">
        <v>12533</v>
      </c>
      <c r="C652" s="54">
        <v>437</v>
      </c>
      <c r="D652" s="54">
        <v>932</v>
      </c>
      <c r="E652" s="54">
        <v>0</v>
      </c>
      <c r="F652" s="128" t="str">
        <f t="shared" si="20"/>
        <v>4428330-39</v>
      </c>
      <c r="G652" s="128">
        <f t="shared" si="21"/>
        <v>932</v>
      </c>
    </row>
    <row r="653" spans="1:7" x14ac:dyDescent="0.2">
      <c r="A653" s="108">
        <v>44284</v>
      </c>
      <c r="B653" s="54" t="s">
        <v>12533</v>
      </c>
      <c r="C653" s="54">
        <v>1416</v>
      </c>
      <c r="D653" s="54">
        <v>7005</v>
      </c>
      <c r="E653" s="54">
        <v>0</v>
      </c>
      <c r="F653" s="128" t="str">
        <f t="shared" si="20"/>
        <v>4428430-39</v>
      </c>
      <c r="G653" s="128">
        <f t="shared" si="21"/>
        <v>7005</v>
      </c>
    </row>
    <row r="654" spans="1:7" x14ac:dyDescent="0.2">
      <c r="A654" s="108">
        <v>44285</v>
      </c>
      <c r="B654" s="54" t="s">
        <v>12533</v>
      </c>
      <c r="C654" s="54">
        <v>1591</v>
      </c>
      <c r="D654" s="54">
        <v>5087</v>
      </c>
      <c r="E654" s="54">
        <v>0</v>
      </c>
      <c r="F654" s="128" t="str">
        <f t="shared" si="20"/>
        <v>4428530-39</v>
      </c>
      <c r="G654" s="128">
        <f t="shared" si="21"/>
        <v>5087</v>
      </c>
    </row>
    <row r="655" spans="1:7" x14ac:dyDescent="0.2">
      <c r="A655" s="108">
        <v>44286</v>
      </c>
      <c r="B655" s="54" t="s">
        <v>12533</v>
      </c>
      <c r="C655" s="54">
        <v>1665</v>
      </c>
      <c r="D655" s="54">
        <v>4697</v>
      </c>
      <c r="E655" s="54">
        <v>0</v>
      </c>
      <c r="F655" s="128" t="str">
        <f t="shared" si="20"/>
        <v>4428630-39</v>
      </c>
      <c r="G655" s="128">
        <f t="shared" si="21"/>
        <v>4697</v>
      </c>
    </row>
    <row r="656" spans="1:7" x14ac:dyDescent="0.2">
      <c r="A656" s="108">
        <v>44287</v>
      </c>
      <c r="B656" s="54" t="s">
        <v>12533</v>
      </c>
      <c r="C656" s="54">
        <v>1606</v>
      </c>
      <c r="D656" s="54">
        <v>4417</v>
      </c>
      <c r="E656" s="54">
        <v>0</v>
      </c>
      <c r="F656" s="128" t="str">
        <f t="shared" si="20"/>
        <v>4428730-39</v>
      </c>
      <c r="G656" s="128">
        <f t="shared" si="21"/>
        <v>4417</v>
      </c>
    </row>
    <row r="657" spans="1:7" x14ac:dyDescent="0.2">
      <c r="A657" s="108">
        <v>44288</v>
      </c>
      <c r="B657" s="54" t="s">
        <v>12533</v>
      </c>
      <c r="C657" s="54">
        <v>663</v>
      </c>
      <c r="D657" s="54">
        <v>2075</v>
      </c>
      <c r="E657" s="54">
        <v>0</v>
      </c>
      <c r="F657" s="128" t="str">
        <f t="shared" si="20"/>
        <v>4428830-39</v>
      </c>
      <c r="G657" s="128">
        <f t="shared" si="21"/>
        <v>2075</v>
      </c>
    </row>
    <row r="658" spans="1:7" x14ac:dyDescent="0.2">
      <c r="A658" s="108">
        <v>44289</v>
      </c>
      <c r="B658" s="54" t="s">
        <v>12533</v>
      </c>
      <c r="C658" s="54">
        <v>251</v>
      </c>
      <c r="D658" s="54">
        <v>597</v>
      </c>
      <c r="E658" s="54">
        <v>0</v>
      </c>
      <c r="F658" s="128" t="str">
        <f t="shared" si="20"/>
        <v>4428930-39</v>
      </c>
      <c r="G658" s="128">
        <f t="shared" si="21"/>
        <v>597</v>
      </c>
    </row>
    <row r="659" spans="1:7" x14ac:dyDescent="0.2">
      <c r="A659" s="108">
        <v>44290</v>
      </c>
      <c r="B659" s="54" t="s">
        <v>12533</v>
      </c>
      <c r="C659" s="54">
        <v>2099</v>
      </c>
      <c r="D659" s="54">
        <v>5428</v>
      </c>
      <c r="E659" s="54">
        <v>0</v>
      </c>
      <c r="F659" s="128" t="str">
        <f t="shared" si="20"/>
        <v>4429030-39</v>
      </c>
      <c r="G659" s="128">
        <f t="shared" si="21"/>
        <v>5428</v>
      </c>
    </row>
    <row r="660" spans="1:7" x14ac:dyDescent="0.2">
      <c r="A660" s="108">
        <v>44291</v>
      </c>
      <c r="B660" s="54" t="s">
        <v>12533</v>
      </c>
      <c r="C660" s="54">
        <v>2182</v>
      </c>
      <c r="D660" s="54">
        <v>4810</v>
      </c>
      <c r="E660" s="54">
        <v>0</v>
      </c>
      <c r="F660" s="128" t="str">
        <f t="shared" si="20"/>
        <v>4429130-39</v>
      </c>
      <c r="G660" s="128">
        <f t="shared" si="21"/>
        <v>4810</v>
      </c>
    </row>
    <row r="661" spans="1:7" x14ac:dyDescent="0.2">
      <c r="A661" s="108">
        <v>44292</v>
      </c>
      <c r="B661" s="54" t="s">
        <v>12533</v>
      </c>
      <c r="C661" s="54">
        <v>1921</v>
      </c>
      <c r="D661" s="54">
        <v>3927</v>
      </c>
      <c r="E661" s="54">
        <v>0</v>
      </c>
      <c r="F661" s="128" t="str">
        <f t="shared" si="20"/>
        <v>4429230-39</v>
      </c>
      <c r="G661" s="128">
        <f t="shared" si="21"/>
        <v>3927</v>
      </c>
    </row>
    <row r="662" spans="1:7" x14ac:dyDescent="0.2">
      <c r="A662" s="108">
        <v>44293</v>
      </c>
      <c r="B662" s="54" t="s">
        <v>12533</v>
      </c>
      <c r="C662" s="54">
        <v>1808</v>
      </c>
      <c r="D662" s="54">
        <v>3455</v>
      </c>
      <c r="E662" s="54">
        <v>0</v>
      </c>
      <c r="F662" s="128" t="str">
        <f t="shared" si="20"/>
        <v>4429330-39</v>
      </c>
      <c r="G662" s="128">
        <f t="shared" si="21"/>
        <v>3455</v>
      </c>
    </row>
    <row r="663" spans="1:7" x14ac:dyDescent="0.2">
      <c r="A663" s="108">
        <v>44294</v>
      </c>
      <c r="B663" s="54" t="s">
        <v>12533</v>
      </c>
      <c r="C663" s="54">
        <v>2008</v>
      </c>
      <c r="D663" s="54">
        <v>4204</v>
      </c>
      <c r="E663" s="54">
        <v>0</v>
      </c>
      <c r="F663" s="128" t="str">
        <f t="shared" si="20"/>
        <v>4429430-39</v>
      </c>
      <c r="G663" s="128">
        <f t="shared" si="21"/>
        <v>4204</v>
      </c>
    </row>
    <row r="664" spans="1:7" x14ac:dyDescent="0.2">
      <c r="A664" s="108">
        <v>44295</v>
      </c>
      <c r="B664" s="54" t="s">
        <v>12533</v>
      </c>
      <c r="C664" s="54">
        <v>888</v>
      </c>
      <c r="D664" s="54">
        <v>1629</v>
      </c>
      <c r="E664" s="54">
        <v>0</v>
      </c>
      <c r="F664" s="128" t="str">
        <f t="shared" si="20"/>
        <v>4429530-39</v>
      </c>
      <c r="G664" s="128">
        <f t="shared" si="21"/>
        <v>1629</v>
      </c>
    </row>
    <row r="665" spans="1:7" x14ac:dyDescent="0.2">
      <c r="A665" s="108">
        <v>44296</v>
      </c>
      <c r="B665" s="54" t="s">
        <v>12533</v>
      </c>
      <c r="C665" s="54">
        <v>335</v>
      </c>
      <c r="D665" s="54">
        <v>738</v>
      </c>
      <c r="E665" s="54">
        <v>0</v>
      </c>
      <c r="F665" s="128" t="str">
        <f t="shared" si="20"/>
        <v>4429630-39</v>
      </c>
      <c r="G665" s="128">
        <f t="shared" si="21"/>
        <v>738</v>
      </c>
    </row>
    <row r="666" spans="1:7" x14ac:dyDescent="0.2">
      <c r="A666" s="108">
        <v>44297</v>
      </c>
      <c r="B666" s="54" t="s">
        <v>12533</v>
      </c>
      <c r="C666" s="54">
        <v>1976</v>
      </c>
      <c r="D666" s="54">
        <v>3269</v>
      </c>
      <c r="E666" s="54">
        <v>0</v>
      </c>
      <c r="F666" s="128" t="str">
        <f t="shared" si="20"/>
        <v>4429730-39</v>
      </c>
      <c r="G666" s="128">
        <f t="shared" si="21"/>
        <v>3269</v>
      </c>
    </row>
    <row r="667" spans="1:7" x14ac:dyDescent="0.2">
      <c r="A667" s="108">
        <v>44298</v>
      </c>
      <c r="B667" s="54" t="s">
        <v>12533</v>
      </c>
      <c r="C667" s="54">
        <v>1739</v>
      </c>
      <c r="D667" s="54">
        <v>3023</v>
      </c>
      <c r="E667" s="54">
        <v>0</v>
      </c>
      <c r="F667" s="128" t="str">
        <f t="shared" si="20"/>
        <v>4429830-39</v>
      </c>
      <c r="G667" s="128">
        <f t="shared" si="21"/>
        <v>3023</v>
      </c>
    </row>
    <row r="668" spans="1:7" x14ac:dyDescent="0.2">
      <c r="A668" s="108">
        <v>44299</v>
      </c>
      <c r="B668" s="54" t="s">
        <v>12533</v>
      </c>
      <c r="C668" s="54">
        <v>1259</v>
      </c>
      <c r="D668" s="54">
        <v>1231</v>
      </c>
      <c r="E668" s="54">
        <v>0</v>
      </c>
      <c r="F668" s="128" t="str">
        <f t="shared" si="20"/>
        <v>4429930-39</v>
      </c>
      <c r="G668" s="128">
        <f t="shared" si="21"/>
        <v>1231</v>
      </c>
    </row>
    <row r="669" spans="1:7" x14ac:dyDescent="0.2">
      <c r="A669" s="108">
        <v>44300</v>
      </c>
      <c r="B669" s="54" t="s">
        <v>12533</v>
      </c>
      <c r="C669" s="54">
        <v>811</v>
      </c>
      <c r="D669" s="54">
        <v>1208</v>
      </c>
      <c r="E669" s="54">
        <v>0</v>
      </c>
      <c r="F669" s="128" t="str">
        <f t="shared" si="20"/>
        <v>4430030-39</v>
      </c>
      <c r="G669" s="128">
        <f t="shared" si="21"/>
        <v>1208</v>
      </c>
    </row>
    <row r="670" spans="1:7" x14ac:dyDescent="0.2">
      <c r="A670" s="108">
        <v>44301</v>
      </c>
      <c r="B670" s="54" t="s">
        <v>12533</v>
      </c>
      <c r="C670" s="54">
        <v>83</v>
      </c>
      <c r="D670" s="54">
        <v>86</v>
      </c>
      <c r="E670" s="54">
        <v>0</v>
      </c>
      <c r="F670" s="128" t="str">
        <f t="shared" si="20"/>
        <v>4430130-39</v>
      </c>
      <c r="G670" s="128">
        <f t="shared" si="21"/>
        <v>86</v>
      </c>
    </row>
    <row r="671" spans="1:7" x14ac:dyDescent="0.2">
      <c r="A671" s="108">
        <v>44302</v>
      </c>
      <c r="B671" s="54" t="s">
        <v>12533</v>
      </c>
      <c r="C671" s="54">
        <v>737</v>
      </c>
      <c r="D671" s="54">
        <v>1646</v>
      </c>
      <c r="E671" s="54">
        <v>0</v>
      </c>
      <c r="F671" s="128" t="str">
        <f t="shared" si="20"/>
        <v>4430230-39</v>
      </c>
      <c r="G671" s="128">
        <f t="shared" si="21"/>
        <v>1646</v>
      </c>
    </row>
    <row r="672" spans="1:7" x14ac:dyDescent="0.2">
      <c r="A672" s="108">
        <v>44303</v>
      </c>
      <c r="B672" s="54" t="s">
        <v>12533</v>
      </c>
      <c r="C672" s="54">
        <v>175</v>
      </c>
      <c r="D672" s="54">
        <v>445</v>
      </c>
      <c r="E672" s="54">
        <v>0</v>
      </c>
      <c r="F672" s="128" t="str">
        <f t="shared" si="20"/>
        <v>4430330-39</v>
      </c>
      <c r="G672" s="128">
        <f t="shared" si="21"/>
        <v>445</v>
      </c>
    </row>
    <row r="673" spans="1:7" x14ac:dyDescent="0.2">
      <c r="A673" s="108">
        <v>44304</v>
      </c>
      <c r="B673" s="54" t="s">
        <v>12533</v>
      </c>
      <c r="C673" s="54">
        <v>1419</v>
      </c>
      <c r="D673" s="54">
        <v>1709</v>
      </c>
      <c r="E673" s="54">
        <v>0</v>
      </c>
      <c r="F673" s="128" t="str">
        <f t="shared" si="20"/>
        <v>4430430-39</v>
      </c>
      <c r="G673" s="128">
        <f t="shared" si="21"/>
        <v>1709</v>
      </c>
    </row>
    <row r="674" spans="1:7" x14ac:dyDescent="0.2">
      <c r="A674" s="108">
        <v>44305</v>
      </c>
      <c r="B674" s="54" t="s">
        <v>12533</v>
      </c>
      <c r="C674" s="54">
        <v>1273</v>
      </c>
      <c r="D674" s="54">
        <v>1579</v>
      </c>
      <c r="E674" s="54">
        <v>0</v>
      </c>
      <c r="F674" s="128" t="str">
        <f t="shared" si="20"/>
        <v>4430530-39</v>
      </c>
      <c r="G674" s="128">
        <f t="shared" si="21"/>
        <v>1579</v>
      </c>
    </row>
    <row r="675" spans="1:7" x14ac:dyDescent="0.2">
      <c r="A675" s="108">
        <v>44306</v>
      </c>
      <c r="B675" s="54" t="s">
        <v>12533</v>
      </c>
      <c r="C675" s="54">
        <v>1353</v>
      </c>
      <c r="D675" s="54">
        <v>1602</v>
      </c>
      <c r="E675" s="54">
        <v>0</v>
      </c>
      <c r="F675" s="128" t="str">
        <f t="shared" si="20"/>
        <v>4430630-39</v>
      </c>
      <c r="G675" s="128">
        <f t="shared" si="21"/>
        <v>1602</v>
      </c>
    </row>
    <row r="676" spans="1:7" x14ac:dyDescent="0.2">
      <c r="A676" s="108">
        <v>44307</v>
      </c>
      <c r="B676" s="54" t="s">
        <v>12533</v>
      </c>
      <c r="C676" s="54">
        <v>1337</v>
      </c>
      <c r="D676" s="54">
        <v>1536</v>
      </c>
      <c r="E676" s="54">
        <v>0</v>
      </c>
      <c r="F676" s="128" t="str">
        <f t="shared" si="20"/>
        <v>4430730-39</v>
      </c>
      <c r="G676" s="128">
        <f t="shared" si="21"/>
        <v>1536</v>
      </c>
    </row>
    <row r="677" spans="1:7" x14ac:dyDescent="0.2">
      <c r="A677" s="108">
        <v>44308</v>
      </c>
      <c r="B677" s="54" t="s">
        <v>12533</v>
      </c>
      <c r="C677" s="54">
        <v>1242</v>
      </c>
      <c r="D677" s="54">
        <v>1687</v>
      </c>
      <c r="E677" s="54">
        <v>0</v>
      </c>
      <c r="F677" s="128" t="str">
        <f t="shared" si="20"/>
        <v>4430830-39</v>
      </c>
      <c r="G677" s="128">
        <f t="shared" si="21"/>
        <v>1687</v>
      </c>
    </row>
    <row r="678" spans="1:7" x14ac:dyDescent="0.2">
      <c r="A678" s="108">
        <v>44309</v>
      </c>
      <c r="B678" s="54" t="s">
        <v>12533</v>
      </c>
      <c r="C678" s="54">
        <v>635</v>
      </c>
      <c r="D678" s="54">
        <v>795</v>
      </c>
      <c r="E678" s="54">
        <v>0</v>
      </c>
      <c r="F678" s="128" t="str">
        <f t="shared" si="20"/>
        <v>4430930-39</v>
      </c>
      <c r="G678" s="128">
        <f t="shared" si="21"/>
        <v>795</v>
      </c>
    </row>
    <row r="679" spans="1:7" x14ac:dyDescent="0.2">
      <c r="A679" s="108">
        <v>44310</v>
      </c>
      <c r="B679" s="54" t="s">
        <v>12533</v>
      </c>
      <c r="C679" s="54">
        <v>133</v>
      </c>
      <c r="D679" s="54">
        <v>254</v>
      </c>
      <c r="E679" s="54">
        <v>0</v>
      </c>
      <c r="F679" s="128" t="str">
        <f t="shared" si="20"/>
        <v>4431030-39</v>
      </c>
      <c r="G679" s="128">
        <f t="shared" si="21"/>
        <v>254</v>
      </c>
    </row>
    <row r="680" spans="1:7" x14ac:dyDescent="0.2">
      <c r="A680" s="108">
        <v>44311</v>
      </c>
      <c r="B680" s="54" t="s">
        <v>12533</v>
      </c>
      <c r="C680" s="54">
        <v>1039</v>
      </c>
      <c r="D680" s="54">
        <v>1580</v>
      </c>
      <c r="E680" s="54">
        <v>0</v>
      </c>
      <c r="F680" s="128" t="str">
        <f t="shared" si="20"/>
        <v>4431130-39</v>
      </c>
      <c r="G680" s="128">
        <f t="shared" si="21"/>
        <v>1580</v>
      </c>
    </row>
    <row r="681" spans="1:7" x14ac:dyDescent="0.2">
      <c r="A681" s="108">
        <v>44312</v>
      </c>
      <c r="B681" s="54" t="s">
        <v>12533</v>
      </c>
      <c r="C681" s="54">
        <v>1180</v>
      </c>
      <c r="D681" s="54">
        <v>1632</v>
      </c>
      <c r="E681" s="54">
        <v>0</v>
      </c>
      <c r="F681" s="128" t="str">
        <f t="shared" si="20"/>
        <v>4431230-39</v>
      </c>
      <c r="G681" s="128">
        <f t="shared" si="21"/>
        <v>1632</v>
      </c>
    </row>
    <row r="682" spans="1:7" x14ac:dyDescent="0.2">
      <c r="A682" s="108">
        <v>44313</v>
      </c>
      <c r="B682" s="54" t="s">
        <v>12533</v>
      </c>
      <c r="C682" s="54">
        <v>967</v>
      </c>
      <c r="D682" s="54">
        <v>1462</v>
      </c>
      <c r="E682" s="54">
        <v>0</v>
      </c>
      <c r="F682" s="128" t="str">
        <f t="shared" si="20"/>
        <v>4431330-39</v>
      </c>
      <c r="G682" s="128">
        <f t="shared" si="21"/>
        <v>1462</v>
      </c>
    </row>
    <row r="683" spans="1:7" x14ac:dyDescent="0.2">
      <c r="A683" s="108">
        <v>44314</v>
      </c>
      <c r="B683" s="54" t="s">
        <v>12533</v>
      </c>
      <c r="C683" s="54">
        <v>940</v>
      </c>
      <c r="D683" s="54">
        <v>1527</v>
      </c>
      <c r="E683" s="54">
        <v>0</v>
      </c>
      <c r="F683" s="128" t="str">
        <f t="shared" si="20"/>
        <v>4431430-39</v>
      </c>
      <c r="G683" s="128">
        <f t="shared" si="21"/>
        <v>1527</v>
      </c>
    </row>
    <row r="684" spans="1:7" x14ac:dyDescent="0.2">
      <c r="A684" s="108">
        <v>44315</v>
      </c>
      <c r="B684" s="54" t="s">
        <v>12533</v>
      </c>
      <c r="C684" s="54">
        <v>950</v>
      </c>
      <c r="D684" s="54">
        <v>1637</v>
      </c>
      <c r="E684" s="54">
        <v>0</v>
      </c>
      <c r="F684" s="128" t="str">
        <f t="shared" si="20"/>
        <v>4431530-39</v>
      </c>
      <c r="G684" s="128">
        <f t="shared" si="21"/>
        <v>1637</v>
      </c>
    </row>
    <row r="685" spans="1:7" x14ac:dyDescent="0.2">
      <c r="A685" s="108">
        <v>44316</v>
      </c>
      <c r="B685" s="54" t="s">
        <v>12533</v>
      </c>
      <c r="C685" s="54">
        <v>432</v>
      </c>
      <c r="D685" s="54">
        <v>807</v>
      </c>
      <c r="E685" s="54">
        <v>0</v>
      </c>
      <c r="F685" s="128" t="str">
        <f t="shared" si="20"/>
        <v>4431630-39</v>
      </c>
      <c r="G685" s="128">
        <f t="shared" si="21"/>
        <v>807</v>
      </c>
    </row>
    <row r="686" spans="1:7" x14ac:dyDescent="0.2">
      <c r="A686" s="108">
        <v>44317</v>
      </c>
      <c r="B686" s="54" t="s">
        <v>12533</v>
      </c>
      <c r="C686" s="54">
        <v>89</v>
      </c>
      <c r="D686" s="54">
        <v>199</v>
      </c>
      <c r="E686" s="54">
        <v>0</v>
      </c>
      <c r="F686" s="128" t="str">
        <f t="shared" si="20"/>
        <v>4431730-39</v>
      </c>
      <c r="G686" s="128">
        <f t="shared" si="21"/>
        <v>199</v>
      </c>
    </row>
    <row r="687" spans="1:7" x14ac:dyDescent="0.2">
      <c r="A687" s="108">
        <v>44318</v>
      </c>
      <c r="B687" s="54" t="s">
        <v>12533</v>
      </c>
      <c r="C687" s="54">
        <v>704</v>
      </c>
      <c r="D687" s="54">
        <v>1388</v>
      </c>
      <c r="E687" s="54">
        <v>0</v>
      </c>
      <c r="F687" s="128" t="str">
        <f t="shared" si="20"/>
        <v>4431830-39</v>
      </c>
      <c r="G687" s="128">
        <f t="shared" si="21"/>
        <v>1388</v>
      </c>
    </row>
    <row r="688" spans="1:7" x14ac:dyDescent="0.2">
      <c r="A688" s="108">
        <v>44319</v>
      </c>
      <c r="B688" s="54" t="s">
        <v>12533</v>
      </c>
      <c r="C688" s="54">
        <v>780</v>
      </c>
      <c r="D688" s="54">
        <v>1348</v>
      </c>
      <c r="E688" s="54">
        <v>0</v>
      </c>
      <c r="F688" s="128" t="str">
        <f t="shared" si="20"/>
        <v>4431930-39</v>
      </c>
      <c r="G688" s="128">
        <f t="shared" si="21"/>
        <v>1348</v>
      </c>
    </row>
    <row r="689" spans="1:7" x14ac:dyDescent="0.2">
      <c r="A689" s="108">
        <v>44320</v>
      </c>
      <c r="B689" s="54" t="s">
        <v>12533</v>
      </c>
      <c r="C689" s="54">
        <v>754</v>
      </c>
      <c r="D689" s="54">
        <v>1037</v>
      </c>
      <c r="E689" s="54">
        <v>0</v>
      </c>
      <c r="F689" s="128" t="str">
        <f t="shared" si="20"/>
        <v>4432030-39</v>
      </c>
      <c r="G689" s="128">
        <f t="shared" si="21"/>
        <v>1037</v>
      </c>
    </row>
    <row r="690" spans="1:7" x14ac:dyDescent="0.2">
      <c r="A690" s="108">
        <v>44321</v>
      </c>
      <c r="B690" s="54" t="s">
        <v>12533</v>
      </c>
      <c r="C690" s="54">
        <v>759</v>
      </c>
      <c r="D690" s="54">
        <v>904</v>
      </c>
      <c r="E690" s="54">
        <v>0</v>
      </c>
      <c r="F690" s="128" t="str">
        <f t="shared" si="20"/>
        <v>4432130-39</v>
      </c>
      <c r="G690" s="128">
        <f t="shared" si="21"/>
        <v>904</v>
      </c>
    </row>
    <row r="691" spans="1:7" x14ac:dyDescent="0.2">
      <c r="A691" s="108">
        <v>44322</v>
      </c>
      <c r="B691" s="54" t="s">
        <v>12533</v>
      </c>
      <c r="C691" s="54">
        <v>814</v>
      </c>
      <c r="D691" s="54">
        <v>623</v>
      </c>
      <c r="E691" s="54">
        <v>0</v>
      </c>
      <c r="F691" s="128" t="str">
        <f t="shared" si="20"/>
        <v>4432230-39</v>
      </c>
      <c r="G691" s="128">
        <f t="shared" si="21"/>
        <v>623</v>
      </c>
    </row>
    <row r="692" spans="1:7" x14ac:dyDescent="0.2">
      <c r="A692" s="108">
        <v>44323</v>
      </c>
      <c r="B692" s="54" t="s">
        <v>12533</v>
      </c>
      <c r="C692" s="54">
        <v>430</v>
      </c>
      <c r="D692" s="54">
        <v>536</v>
      </c>
      <c r="E692" s="54">
        <v>0</v>
      </c>
      <c r="F692" s="128" t="str">
        <f t="shared" si="20"/>
        <v>4432330-39</v>
      </c>
      <c r="G692" s="128">
        <f t="shared" si="21"/>
        <v>536</v>
      </c>
    </row>
    <row r="693" spans="1:7" x14ac:dyDescent="0.2">
      <c r="A693" s="108">
        <v>44324</v>
      </c>
      <c r="B693" s="54" t="s">
        <v>12533</v>
      </c>
      <c r="C693" s="54">
        <v>43</v>
      </c>
      <c r="D693" s="54">
        <v>95</v>
      </c>
      <c r="E693" s="54">
        <v>0</v>
      </c>
      <c r="F693" s="128" t="str">
        <f t="shared" si="20"/>
        <v>4432430-39</v>
      </c>
      <c r="G693" s="128">
        <f t="shared" si="21"/>
        <v>95</v>
      </c>
    </row>
    <row r="694" spans="1:7" x14ac:dyDescent="0.2">
      <c r="A694" s="108">
        <v>44325</v>
      </c>
      <c r="B694" s="54" t="s">
        <v>12533</v>
      </c>
      <c r="C694" s="54">
        <v>625</v>
      </c>
      <c r="D694" s="54">
        <v>1036</v>
      </c>
      <c r="E694" s="54">
        <v>0</v>
      </c>
      <c r="F694" s="128" t="str">
        <f t="shared" si="20"/>
        <v>4432530-39</v>
      </c>
      <c r="G694" s="128">
        <f t="shared" si="21"/>
        <v>1036</v>
      </c>
    </row>
    <row r="695" spans="1:7" x14ac:dyDescent="0.2">
      <c r="A695" s="108">
        <v>44326</v>
      </c>
      <c r="B695" s="54" t="s">
        <v>12533</v>
      </c>
      <c r="C695" s="54">
        <v>639</v>
      </c>
      <c r="D695" s="54">
        <v>1015</v>
      </c>
      <c r="E695" s="54">
        <v>0</v>
      </c>
      <c r="F695" s="128" t="str">
        <f t="shared" si="20"/>
        <v>4432630-39</v>
      </c>
      <c r="G695" s="128">
        <f t="shared" si="21"/>
        <v>1015</v>
      </c>
    </row>
    <row r="696" spans="1:7" x14ac:dyDescent="0.2">
      <c r="A696" s="108">
        <v>44327</v>
      </c>
      <c r="B696" s="54" t="s">
        <v>12533</v>
      </c>
      <c r="C696" s="54">
        <v>555</v>
      </c>
      <c r="D696" s="54">
        <v>846</v>
      </c>
      <c r="E696" s="54">
        <v>0</v>
      </c>
      <c r="F696" s="128" t="str">
        <f t="shared" si="20"/>
        <v>4432730-39</v>
      </c>
      <c r="G696" s="128">
        <f t="shared" si="21"/>
        <v>846</v>
      </c>
    </row>
    <row r="697" spans="1:7" x14ac:dyDescent="0.2">
      <c r="A697" s="108">
        <v>44328</v>
      </c>
      <c r="B697" s="54" t="s">
        <v>12533</v>
      </c>
      <c r="C697" s="54">
        <v>475</v>
      </c>
      <c r="D697" s="54">
        <v>704</v>
      </c>
      <c r="E697" s="54">
        <v>0</v>
      </c>
      <c r="F697" s="128" t="str">
        <f t="shared" si="20"/>
        <v>4432830-39</v>
      </c>
      <c r="G697" s="128">
        <f t="shared" si="21"/>
        <v>704</v>
      </c>
    </row>
    <row r="698" spans="1:7" x14ac:dyDescent="0.2">
      <c r="A698" s="108">
        <v>44329</v>
      </c>
      <c r="B698" s="54" t="s">
        <v>12533</v>
      </c>
      <c r="C698" s="54">
        <v>392</v>
      </c>
      <c r="D698" s="54">
        <v>749</v>
      </c>
      <c r="E698" s="54">
        <v>0</v>
      </c>
      <c r="F698" s="128" t="str">
        <f t="shared" si="20"/>
        <v>4432930-39</v>
      </c>
      <c r="G698" s="128">
        <f t="shared" si="21"/>
        <v>749</v>
      </c>
    </row>
    <row r="699" spans="1:7" x14ac:dyDescent="0.2">
      <c r="A699" s="108">
        <v>44330</v>
      </c>
      <c r="B699" s="54" t="s">
        <v>12533</v>
      </c>
      <c r="C699" s="54">
        <v>172</v>
      </c>
      <c r="D699" s="54">
        <v>336</v>
      </c>
      <c r="E699" s="54">
        <v>0</v>
      </c>
      <c r="F699" s="128" t="str">
        <f t="shared" si="20"/>
        <v>4433030-39</v>
      </c>
      <c r="G699" s="128">
        <f t="shared" si="21"/>
        <v>336</v>
      </c>
    </row>
    <row r="700" spans="1:7" x14ac:dyDescent="0.2">
      <c r="A700" s="108">
        <v>44331</v>
      </c>
      <c r="B700" s="54" t="s">
        <v>12533</v>
      </c>
      <c r="C700" s="54">
        <v>30</v>
      </c>
      <c r="D700" s="54">
        <v>29</v>
      </c>
      <c r="E700" s="54">
        <v>0</v>
      </c>
      <c r="F700" s="128" t="str">
        <f t="shared" si="20"/>
        <v>4433130-39</v>
      </c>
      <c r="G700" s="128">
        <f t="shared" si="21"/>
        <v>29</v>
      </c>
    </row>
    <row r="701" spans="1:7" x14ac:dyDescent="0.2">
      <c r="A701" s="108">
        <v>44332</v>
      </c>
      <c r="B701" s="54" t="s">
        <v>12533</v>
      </c>
      <c r="C701" s="54">
        <v>89</v>
      </c>
      <c r="D701" s="54">
        <v>267</v>
      </c>
      <c r="E701" s="54">
        <v>0</v>
      </c>
      <c r="F701" s="128" t="str">
        <f t="shared" si="20"/>
        <v>4433230-39</v>
      </c>
      <c r="G701" s="128">
        <f t="shared" si="21"/>
        <v>267</v>
      </c>
    </row>
    <row r="702" spans="1:7" x14ac:dyDescent="0.2">
      <c r="A702" s="108">
        <v>44333</v>
      </c>
      <c r="B702" s="54" t="s">
        <v>12533</v>
      </c>
      <c r="C702" s="54">
        <v>37</v>
      </c>
      <c r="D702" s="54">
        <v>136</v>
      </c>
      <c r="E702" s="54">
        <v>0</v>
      </c>
      <c r="F702" s="128" t="str">
        <f t="shared" si="20"/>
        <v>4433330-39</v>
      </c>
      <c r="G702" s="128">
        <f t="shared" si="21"/>
        <v>136</v>
      </c>
    </row>
    <row r="703" spans="1:7" x14ac:dyDescent="0.2">
      <c r="A703" s="108">
        <v>44334</v>
      </c>
      <c r="B703" s="54" t="s">
        <v>12533</v>
      </c>
      <c r="C703" s="54">
        <v>398</v>
      </c>
      <c r="D703" s="54">
        <v>1153</v>
      </c>
      <c r="E703" s="54">
        <v>0</v>
      </c>
      <c r="F703" s="128" t="str">
        <f t="shared" si="20"/>
        <v>4433430-39</v>
      </c>
      <c r="G703" s="128">
        <f t="shared" si="21"/>
        <v>1153</v>
      </c>
    </row>
    <row r="704" spans="1:7" x14ac:dyDescent="0.2">
      <c r="A704" s="108">
        <v>44335</v>
      </c>
      <c r="B704" s="54" t="s">
        <v>12533</v>
      </c>
      <c r="C704" s="54">
        <v>426</v>
      </c>
      <c r="D704" s="54">
        <v>1068</v>
      </c>
      <c r="E704" s="54">
        <v>0</v>
      </c>
      <c r="F704" s="128" t="str">
        <f t="shared" si="20"/>
        <v>4433530-39</v>
      </c>
      <c r="G704" s="128">
        <f t="shared" si="21"/>
        <v>1068</v>
      </c>
    </row>
    <row r="705" spans="1:7" x14ac:dyDescent="0.2">
      <c r="A705" s="108">
        <v>44336</v>
      </c>
      <c r="B705" s="54" t="s">
        <v>12533</v>
      </c>
      <c r="C705" s="54">
        <v>466</v>
      </c>
      <c r="D705" s="54">
        <v>856</v>
      </c>
      <c r="E705" s="54">
        <v>0</v>
      </c>
      <c r="F705" s="128" t="str">
        <f t="shared" si="20"/>
        <v>4433630-39</v>
      </c>
      <c r="G705" s="128">
        <f t="shared" si="21"/>
        <v>856</v>
      </c>
    </row>
    <row r="706" spans="1:7" x14ac:dyDescent="0.2">
      <c r="A706" s="108">
        <v>44337</v>
      </c>
      <c r="B706" s="54" t="s">
        <v>12533</v>
      </c>
      <c r="C706" s="54">
        <v>259</v>
      </c>
      <c r="D706" s="54">
        <v>318</v>
      </c>
      <c r="E706" s="54">
        <v>0</v>
      </c>
      <c r="F706" s="128" t="str">
        <f t="shared" si="20"/>
        <v>4433730-39</v>
      </c>
      <c r="G706" s="128">
        <f t="shared" si="21"/>
        <v>318</v>
      </c>
    </row>
    <row r="707" spans="1:7" x14ac:dyDescent="0.2">
      <c r="A707" s="108">
        <v>44338</v>
      </c>
      <c r="B707" s="54" t="s">
        <v>12533</v>
      </c>
      <c r="C707" s="54">
        <v>29</v>
      </c>
      <c r="D707" s="54">
        <v>90</v>
      </c>
      <c r="E707" s="54">
        <v>0</v>
      </c>
      <c r="F707" s="128" t="str">
        <f t="shared" ref="F707:F770" si="22">A707&amp;B707</f>
        <v>4433830-39</v>
      </c>
      <c r="G707" s="128">
        <f t="shared" ref="G707:G770" si="23">IF(D707="&lt;15",15,D707)</f>
        <v>90</v>
      </c>
    </row>
    <row r="708" spans="1:7" x14ac:dyDescent="0.2">
      <c r="A708" s="108">
        <v>44339</v>
      </c>
      <c r="B708" s="54" t="s">
        <v>12533</v>
      </c>
      <c r="C708" s="54">
        <v>516</v>
      </c>
      <c r="D708" s="54">
        <v>759</v>
      </c>
      <c r="E708" s="54">
        <v>0</v>
      </c>
      <c r="F708" s="128" t="str">
        <f t="shared" si="22"/>
        <v>4433930-39</v>
      </c>
      <c r="G708" s="128">
        <f t="shared" si="23"/>
        <v>759</v>
      </c>
    </row>
    <row r="709" spans="1:7" x14ac:dyDescent="0.2">
      <c r="A709" s="108">
        <v>44340</v>
      </c>
      <c r="B709" s="54" t="s">
        <v>12533</v>
      </c>
      <c r="C709" s="54">
        <v>455</v>
      </c>
      <c r="D709" s="54">
        <v>921</v>
      </c>
      <c r="E709" s="54">
        <v>0</v>
      </c>
      <c r="F709" s="128" t="str">
        <f t="shared" si="22"/>
        <v>4434030-39</v>
      </c>
      <c r="G709" s="128">
        <f t="shared" si="23"/>
        <v>921</v>
      </c>
    </row>
    <row r="710" spans="1:7" x14ac:dyDescent="0.2">
      <c r="A710" s="108">
        <v>44341</v>
      </c>
      <c r="B710" s="54" t="s">
        <v>12533</v>
      </c>
      <c r="C710" s="54">
        <v>378</v>
      </c>
      <c r="D710" s="54">
        <v>538</v>
      </c>
      <c r="E710" s="54">
        <v>0</v>
      </c>
      <c r="F710" s="128" t="str">
        <f t="shared" si="22"/>
        <v>4434130-39</v>
      </c>
      <c r="G710" s="128">
        <f t="shared" si="23"/>
        <v>538</v>
      </c>
    </row>
    <row r="711" spans="1:7" x14ac:dyDescent="0.2">
      <c r="A711" s="108">
        <v>44342</v>
      </c>
      <c r="B711" s="54" t="s">
        <v>12533</v>
      </c>
      <c r="C711" s="54">
        <v>250</v>
      </c>
      <c r="D711" s="54">
        <v>594</v>
      </c>
      <c r="E711" s="54">
        <v>0</v>
      </c>
      <c r="F711" s="128" t="str">
        <f t="shared" si="22"/>
        <v>4434230-39</v>
      </c>
      <c r="G711" s="128">
        <f t="shared" si="23"/>
        <v>594</v>
      </c>
    </row>
    <row r="712" spans="1:7" x14ac:dyDescent="0.2">
      <c r="A712" s="108">
        <v>44343</v>
      </c>
      <c r="B712" s="54" t="s">
        <v>12533</v>
      </c>
      <c r="C712" s="54">
        <v>373</v>
      </c>
      <c r="D712" s="54">
        <v>609</v>
      </c>
      <c r="E712" s="54">
        <v>0</v>
      </c>
      <c r="F712" s="128" t="str">
        <f t="shared" si="22"/>
        <v>4434330-39</v>
      </c>
      <c r="G712" s="128">
        <f t="shared" si="23"/>
        <v>609</v>
      </c>
    </row>
    <row r="713" spans="1:7" x14ac:dyDescent="0.2">
      <c r="A713" s="108">
        <v>44344</v>
      </c>
      <c r="B713" s="54" t="s">
        <v>12533</v>
      </c>
      <c r="C713" s="54">
        <v>140</v>
      </c>
      <c r="D713" s="54">
        <v>337</v>
      </c>
      <c r="E713" s="54">
        <v>0</v>
      </c>
      <c r="F713" s="128" t="str">
        <f t="shared" si="22"/>
        <v>4434430-39</v>
      </c>
      <c r="G713" s="128">
        <f t="shared" si="23"/>
        <v>337</v>
      </c>
    </row>
    <row r="714" spans="1:7" x14ac:dyDescent="0.2">
      <c r="A714" s="108">
        <v>44345</v>
      </c>
      <c r="B714" s="54" t="s">
        <v>12533</v>
      </c>
      <c r="C714" s="54">
        <v>23</v>
      </c>
      <c r="D714" s="54">
        <v>33</v>
      </c>
      <c r="E714" s="54">
        <v>0</v>
      </c>
      <c r="F714" s="128" t="str">
        <f t="shared" si="22"/>
        <v>4434530-39</v>
      </c>
      <c r="G714" s="128">
        <f t="shared" si="23"/>
        <v>33</v>
      </c>
    </row>
    <row r="715" spans="1:7" x14ac:dyDescent="0.2">
      <c r="A715" s="108">
        <v>44346</v>
      </c>
      <c r="B715" s="54" t="s">
        <v>12533</v>
      </c>
      <c r="C715" s="54">
        <v>360</v>
      </c>
      <c r="D715" s="54">
        <v>440</v>
      </c>
      <c r="E715" s="54">
        <v>0</v>
      </c>
      <c r="F715" s="128" t="str">
        <f t="shared" si="22"/>
        <v>4434630-39</v>
      </c>
      <c r="G715" s="128">
        <f t="shared" si="23"/>
        <v>440</v>
      </c>
    </row>
    <row r="716" spans="1:7" x14ac:dyDescent="0.2">
      <c r="A716" s="108">
        <v>44347</v>
      </c>
      <c r="B716" s="54" t="s">
        <v>12533</v>
      </c>
      <c r="C716" s="54">
        <v>440</v>
      </c>
      <c r="D716" s="54">
        <v>495</v>
      </c>
      <c r="E716" s="54">
        <v>0</v>
      </c>
      <c r="F716" s="128" t="str">
        <f t="shared" si="22"/>
        <v>4434730-39</v>
      </c>
      <c r="G716" s="128">
        <f t="shared" si="23"/>
        <v>495</v>
      </c>
    </row>
    <row r="717" spans="1:7" x14ac:dyDescent="0.2">
      <c r="A717" s="108">
        <v>44348</v>
      </c>
      <c r="B717" s="54" t="s">
        <v>12533</v>
      </c>
      <c r="C717" s="54">
        <v>227</v>
      </c>
      <c r="D717" s="54">
        <v>403</v>
      </c>
      <c r="E717" s="54">
        <v>0</v>
      </c>
      <c r="F717" s="128" t="str">
        <f t="shared" si="22"/>
        <v>4434830-39</v>
      </c>
      <c r="G717" s="128">
        <f t="shared" si="23"/>
        <v>403</v>
      </c>
    </row>
    <row r="718" spans="1:7" x14ac:dyDescent="0.2">
      <c r="A718" s="108">
        <v>44349</v>
      </c>
      <c r="B718" s="54" t="s">
        <v>12533</v>
      </c>
      <c r="C718" s="54">
        <v>260</v>
      </c>
      <c r="D718" s="54">
        <v>331</v>
      </c>
      <c r="E718" s="54">
        <v>0</v>
      </c>
      <c r="F718" s="128" t="str">
        <f t="shared" si="22"/>
        <v>4434930-39</v>
      </c>
      <c r="G718" s="128">
        <f t="shared" si="23"/>
        <v>331</v>
      </c>
    </row>
    <row r="719" spans="1:7" x14ac:dyDescent="0.2">
      <c r="A719" s="108">
        <v>44350</v>
      </c>
      <c r="B719" s="54" t="s">
        <v>12533</v>
      </c>
      <c r="C719" s="54">
        <v>246</v>
      </c>
      <c r="D719" s="54">
        <v>297</v>
      </c>
      <c r="E719" s="54">
        <v>0</v>
      </c>
      <c r="F719" s="128" t="str">
        <f t="shared" si="22"/>
        <v>4435030-39</v>
      </c>
      <c r="G719" s="128">
        <f t="shared" si="23"/>
        <v>297</v>
      </c>
    </row>
    <row r="720" spans="1:7" x14ac:dyDescent="0.2">
      <c r="A720" s="108">
        <v>44351</v>
      </c>
      <c r="B720" s="54" t="s">
        <v>12533</v>
      </c>
      <c r="C720" s="54">
        <v>122</v>
      </c>
      <c r="D720" s="54">
        <v>149</v>
      </c>
      <c r="E720" s="54">
        <v>0</v>
      </c>
      <c r="F720" s="128" t="str">
        <f t="shared" si="22"/>
        <v>4435130-39</v>
      </c>
      <c r="G720" s="128">
        <f t="shared" si="23"/>
        <v>149</v>
      </c>
    </row>
    <row r="721" spans="1:7" x14ac:dyDescent="0.2">
      <c r="A721" s="108">
        <v>44352</v>
      </c>
      <c r="B721" s="54" t="s">
        <v>12533</v>
      </c>
      <c r="C721" s="54">
        <v>30</v>
      </c>
      <c r="D721" s="54">
        <v>19</v>
      </c>
      <c r="E721" s="54">
        <v>0</v>
      </c>
      <c r="F721" s="128" t="str">
        <f t="shared" si="22"/>
        <v>4435230-39</v>
      </c>
      <c r="G721" s="128">
        <f t="shared" si="23"/>
        <v>19</v>
      </c>
    </row>
    <row r="722" spans="1:7" x14ac:dyDescent="0.2">
      <c r="A722" s="108">
        <v>44353</v>
      </c>
      <c r="B722" s="54" t="s">
        <v>12533</v>
      </c>
      <c r="C722" s="54">
        <v>255</v>
      </c>
      <c r="D722" s="54">
        <v>189</v>
      </c>
      <c r="E722" s="54">
        <v>0</v>
      </c>
      <c r="F722" s="128" t="str">
        <f t="shared" si="22"/>
        <v>4435330-39</v>
      </c>
      <c r="G722" s="128">
        <f t="shared" si="23"/>
        <v>189</v>
      </c>
    </row>
    <row r="723" spans="1:7" x14ac:dyDescent="0.2">
      <c r="A723" s="108">
        <v>44354</v>
      </c>
      <c r="B723" s="54" t="s">
        <v>12533</v>
      </c>
      <c r="C723" s="54">
        <v>326</v>
      </c>
      <c r="D723" s="54">
        <v>151</v>
      </c>
      <c r="E723" s="54">
        <v>0</v>
      </c>
      <c r="F723" s="128" t="str">
        <f t="shared" si="22"/>
        <v>4435430-39</v>
      </c>
      <c r="G723" s="128">
        <f t="shared" si="23"/>
        <v>151</v>
      </c>
    </row>
    <row r="724" spans="1:7" x14ac:dyDescent="0.2">
      <c r="A724" s="108">
        <v>44355</v>
      </c>
      <c r="B724" s="54" t="s">
        <v>12533</v>
      </c>
      <c r="C724" s="54">
        <v>262</v>
      </c>
      <c r="D724" s="54">
        <v>241</v>
      </c>
      <c r="E724" s="54">
        <v>0</v>
      </c>
      <c r="F724" s="128" t="str">
        <f t="shared" si="22"/>
        <v>4435530-39</v>
      </c>
      <c r="G724" s="128">
        <f t="shared" si="23"/>
        <v>241</v>
      </c>
    </row>
    <row r="725" spans="1:7" x14ac:dyDescent="0.2">
      <c r="A725" s="108">
        <v>44356</v>
      </c>
      <c r="B725" s="54" t="s">
        <v>12533</v>
      </c>
      <c r="C725" s="54">
        <v>240</v>
      </c>
      <c r="D725" s="54">
        <v>248</v>
      </c>
      <c r="E725" s="54">
        <v>0</v>
      </c>
      <c r="F725" s="128" t="str">
        <f t="shared" si="22"/>
        <v>4435630-39</v>
      </c>
      <c r="G725" s="128">
        <f t="shared" si="23"/>
        <v>248</v>
      </c>
    </row>
    <row r="726" spans="1:7" x14ac:dyDescent="0.2">
      <c r="A726" s="108">
        <v>44357</v>
      </c>
      <c r="B726" s="54" t="s">
        <v>12533</v>
      </c>
      <c r="C726" s="54">
        <v>247</v>
      </c>
      <c r="D726" s="54">
        <v>257</v>
      </c>
      <c r="E726" s="54">
        <v>0</v>
      </c>
      <c r="F726" s="128" t="str">
        <f t="shared" si="22"/>
        <v>4435730-39</v>
      </c>
      <c r="G726" s="128">
        <f t="shared" si="23"/>
        <v>257</v>
      </c>
    </row>
    <row r="727" spans="1:7" x14ac:dyDescent="0.2">
      <c r="A727" s="108">
        <v>44358</v>
      </c>
      <c r="B727" s="54" t="s">
        <v>12533</v>
      </c>
      <c r="C727" s="54">
        <v>89</v>
      </c>
      <c r="D727" s="54">
        <v>103</v>
      </c>
      <c r="E727" s="54">
        <v>0</v>
      </c>
      <c r="F727" s="128" t="str">
        <f t="shared" si="22"/>
        <v>4435830-39</v>
      </c>
      <c r="G727" s="128">
        <f t="shared" si="23"/>
        <v>103</v>
      </c>
    </row>
    <row r="728" spans="1:7" x14ac:dyDescent="0.2">
      <c r="A728" s="108">
        <v>44359</v>
      </c>
      <c r="B728" s="54" t="s">
        <v>12533</v>
      </c>
      <c r="C728" s="54">
        <v>28</v>
      </c>
      <c r="D728" s="54">
        <v>18</v>
      </c>
      <c r="E728" s="54">
        <v>0</v>
      </c>
      <c r="F728" s="128" t="str">
        <f t="shared" si="22"/>
        <v>4435930-39</v>
      </c>
      <c r="G728" s="128">
        <f t="shared" si="23"/>
        <v>18</v>
      </c>
    </row>
    <row r="729" spans="1:7" x14ac:dyDescent="0.2">
      <c r="A729" s="108">
        <v>44360</v>
      </c>
      <c r="B729" s="54" t="s">
        <v>12533</v>
      </c>
      <c r="C729" s="54">
        <v>252</v>
      </c>
      <c r="D729" s="54">
        <v>275</v>
      </c>
      <c r="E729" s="54">
        <v>0</v>
      </c>
      <c r="F729" s="128" t="str">
        <f t="shared" si="22"/>
        <v>4436030-39</v>
      </c>
      <c r="G729" s="128">
        <f t="shared" si="23"/>
        <v>275</v>
      </c>
    </row>
    <row r="730" spans="1:7" x14ac:dyDescent="0.2">
      <c r="A730" s="108">
        <v>44361</v>
      </c>
      <c r="B730" s="54" t="s">
        <v>12533</v>
      </c>
      <c r="C730" s="54">
        <v>279</v>
      </c>
      <c r="D730" s="54">
        <v>298</v>
      </c>
      <c r="E730" s="54">
        <v>0</v>
      </c>
      <c r="F730" s="128" t="str">
        <f t="shared" si="22"/>
        <v>4436130-39</v>
      </c>
      <c r="G730" s="128">
        <f t="shared" si="23"/>
        <v>298</v>
      </c>
    </row>
    <row r="731" spans="1:7" x14ac:dyDescent="0.2">
      <c r="A731" s="108">
        <v>44362</v>
      </c>
      <c r="B731" s="54" t="s">
        <v>12533</v>
      </c>
      <c r="C731" s="54">
        <v>269</v>
      </c>
      <c r="D731" s="54">
        <v>311</v>
      </c>
      <c r="E731" s="54">
        <v>0</v>
      </c>
      <c r="F731" s="128" t="str">
        <f t="shared" si="22"/>
        <v>4436230-39</v>
      </c>
      <c r="G731" s="128">
        <f t="shared" si="23"/>
        <v>311</v>
      </c>
    </row>
    <row r="732" spans="1:7" x14ac:dyDescent="0.2">
      <c r="A732" s="108">
        <v>44363</v>
      </c>
      <c r="B732" s="54" t="s">
        <v>12533</v>
      </c>
      <c r="C732" s="54">
        <v>239</v>
      </c>
      <c r="D732" s="54">
        <v>180</v>
      </c>
      <c r="E732" s="54">
        <v>0</v>
      </c>
      <c r="F732" s="128" t="str">
        <f t="shared" si="22"/>
        <v>4436330-39</v>
      </c>
      <c r="G732" s="128">
        <f t="shared" si="23"/>
        <v>180</v>
      </c>
    </row>
    <row r="733" spans="1:7" x14ac:dyDescent="0.2">
      <c r="A733" s="108">
        <v>44364</v>
      </c>
      <c r="B733" s="54" t="s">
        <v>12533</v>
      </c>
      <c r="C733" s="54">
        <v>278</v>
      </c>
      <c r="D733" s="54">
        <v>254</v>
      </c>
      <c r="E733" s="54">
        <v>0</v>
      </c>
      <c r="F733" s="128" t="str">
        <f t="shared" si="22"/>
        <v>4436430-39</v>
      </c>
      <c r="G733" s="128">
        <f t="shared" si="23"/>
        <v>254</v>
      </c>
    </row>
    <row r="734" spans="1:7" x14ac:dyDescent="0.2">
      <c r="A734" s="108">
        <v>44365</v>
      </c>
      <c r="B734" s="54" t="s">
        <v>12533</v>
      </c>
      <c r="C734" s="54">
        <v>134</v>
      </c>
      <c r="D734" s="54">
        <v>103</v>
      </c>
      <c r="E734" s="54">
        <v>0</v>
      </c>
      <c r="F734" s="128" t="str">
        <f t="shared" si="22"/>
        <v>4436530-39</v>
      </c>
      <c r="G734" s="128">
        <f t="shared" si="23"/>
        <v>103</v>
      </c>
    </row>
    <row r="735" spans="1:7" x14ac:dyDescent="0.2">
      <c r="A735" s="108">
        <v>44366</v>
      </c>
      <c r="B735" s="54" t="s">
        <v>12533</v>
      </c>
      <c r="C735" s="54">
        <v>19</v>
      </c>
      <c r="D735" s="54">
        <v>15</v>
      </c>
      <c r="E735" s="54">
        <v>0</v>
      </c>
      <c r="F735" s="128" t="str">
        <f t="shared" si="22"/>
        <v>4436630-39</v>
      </c>
      <c r="G735" s="128">
        <f t="shared" si="23"/>
        <v>15</v>
      </c>
    </row>
    <row r="736" spans="1:7" x14ac:dyDescent="0.2">
      <c r="A736" s="108">
        <v>44367</v>
      </c>
      <c r="B736" s="54" t="s">
        <v>12533</v>
      </c>
      <c r="C736" s="54">
        <v>295</v>
      </c>
      <c r="D736" s="54">
        <v>296</v>
      </c>
      <c r="E736" s="54">
        <v>0</v>
      </c>
      <c r="F736" s="128" t="str">
        <f t="shared" si="22"/>
        <v>4436730-39</v>
      </c>
      <c r="G736" s="128">
        <f t="shared" si="23"/>
        <v>296</v>
      </c>
    </row>
    <row r="737" spans="1:7" x14ac:dyDescent="0.2">
      <c r="A737" s="108">
        <v>44368</v>
      </c>
      <c r="B737" s="54" t="s">
        <v>12533</v>
      </c>
      <c r="C737" s="54">
        <v>445</v>
      </c>
      <c r="D737" s="54">
        <v>242</v>
      </c>
      <c r="E737" s="54">
        <v>0</v>
      </c>
      <c r="F737" s="128" t="str">
        <f t="shared" si="22"/>
        <v>4436830-39</v>
      </c>
      <c r="G737" s="128">
        <f t="shared" si="23"/>
        <v>242</v>
      </c>
    </row>
    <row r="738" spans="1:7" x14ac:dyDescent="0.2">
      <c r="A738" s="108">
        <v>44369</v>
      </c>
      <c r="B738" s="54" t="s">
        <v>12533</v>
      </c>
      <c r="C738" s="54">
        <v>375</v>
      </c>
      <c r="D738" s="54">
        <v>225</v>
      </c>
      <c r="E738" s="54">
        <v>0</v>
      </c>
      <c r="F738" s="128" t="str">
        <f t="shared" si="22"/>
        <v>4436930-39</v>
      </c>
      <c r="G738" s="128">
        <f t="shared" si="23"/>
        <v>225</v>
      </c>
    </row>
    <row r="739" spans="1:7" x14ac:dyDescent="0.2">
      <c r="A739" s="108">
        <v>44370</v>
      </c>
      <c r="B739" s="54" t="s">
        <v>12533</v>
      </c>
      <c r="C739" s="54">
        <v>474</v>
      </c>
      <c r="D739" s="54">
        <v>225</v>
      </c>
      <c r="E739" s="54">
        <v>0</v>
      </c>
      <c r="F739" s="128" t="str">
        <f t="shared" si="22"/>
        <v>4437030-39</v>
      </c>
      <c r="G739" s="128">
        <f t="shared" si="23"/>
        <v>225</v>
      </c>
    </row>
    <row r="740" spans="1:7" x14ac:dyDescent="0.2">
      <c r="A740" s="108">
        <v>44371</v>
      </c>
      <c r="B740" s="54" t="s">
        <v>12533</v>
      </c>
      <c r="C740" s="54">
        <v>499</v>
      </c>
      <c r="D740" s="54">
        <v>232</v>
      </c>
      <c r="E740" s="54">
        <v>0</v>
      </c>
      <c r="F740" s="128" t="str">
        <f t="shared" si="22"/>
        <v>4437130-39</v>
      </c>
      <c r="G740" s="128">
        <f t="shared" si="23"/>
        <v>232</v>
      </c>
    </row>
    <row r="741" spans="1:7" x14ac:dyDescent="0.2">
      <c r="A741" s="108">
        <v>44372</v>
      </c>
      <c r="B741" s="54" t="s">
        <v>12533</v>
      </c>
      <c r="C741" s="54">
        <v>279</v>
      </c>
      <c r="D741" s="54">
        <v>107</v>
      </c>
      <c r="E741" s="54">
        <v>0</v>
      </c>
      <c r="F741" s="128" t="str">
        <f t="shared" si="22"/>
        <v>4437230-39</v>
      </c>
      <c r="G741" s="128">
        <f t="shared" si="23"/>
        <v>107</v>
      </c>
    </row>
    <row r="742" spans="1:7" x14ac:dyDescent="0.2">
      <c r="A742" s="108">
        <v>44373</v>
      </c>
      <c r="B742" s="54" t="s">
        <v>12533</v>
      </c>
      <c r="C742" s="54">
        <v>55</v>
      </c>
      <c r="D742" s="54">
        <v>29</v>
      </c>
      <c r="E742" s="54">
        <v>0</v>
      </c>
      <c r="F742" s="128" t="str">
        <f t="shared" si="22"/>
        <v>4437330-39</v>
      </c>
      <c r="G742" s="128">
        <f t="shared" si="23"/>
        <v>29</v>
      </c>
    </row>
    <row r="743" spans="1:7" x14ac:dyDescent="0.2">
      <c r="A743" s="108">
        <v>44374</v>
      </c>
      <c r="B743" s="54" t="s">
        <v>12533</v>
      </c>
      <c r="C743" s="54">
        <v>732</v>
      </c>
      <c r="D743" s="54">
        <v>265</v>
      </c>
      <c r="E743" s="54">
        <v>0</v>
      </c>
      <c r="F743" s="128" t="str">
        <f t="shared" si="22"/>
        <v>4437430-39</v>
      </c>
      <c r="G743" s="128">
        <f t="shared" si="23"/>
        <v>265</v>
      </c>
    </row>
    <row r="744" spans="1:7" x14ac:dyDescent="0.2">
      <c r="A744" s="108">
        <v>44375</v>
      </c>
      <c r="B744" s="54" t="s">
        <v>12533</v>
      </c>
      <c r="C744" s="54">
        <v>633</v>
      </c>
      <c r="D744" s="54">
        <v>250</v>
      </c>
      <c r="E744" s="54">
        <v>0</v>
      </c>
      <c r="F744" s="128" t="str">
        <f t="shared" si="22"/>
        <v>4437530-39</v>
      </c>
      <c r="G744" s="128">
        <f t="shared" si="23"/>
        <v>250</v>
      </c>
    </row>
    <row r="745" spans="1:7" x14ac:dyDescent="0.2">
      <c r="A745" s="108">
        <v>44376</v>
      </c>
      <c r="B745" s="54" t="s">
        <v>12533</v>
      </c>
      <c r="C745" s="54">
        <v>763</v>
      </c>
      <c r="D745" s="54">
        <v>279</v>
      </c>
      <c r="E745" s="54">
        <v>0</v>
      </c>
      <c r="F745" s="128" t="str">
        <f t="shared" si="22"/>
        <v>4437630-39</v>
      </c>
      <c r="G745" s="128">
        <f t="shared" si="23"/>
        <v>279</v>
      </c>
    </row>
    <row r="746" spans="1:7" x14ac:dyDescent="0.2">
      <c r="A746" s="108">
        <v>44377</v>
      </c>
      <c r="B746" s="54" t="s">
        <v>12533</v>
      </c>
      <c r="C746" s="54">
        <v>791</v>
      </c>
      <c r="D746" s="54">
        <v>228</v>
      </c>
      <c r="E746" s="54">
        <v>0</v>
      </c>
      <c r="F746" s="128" t="str">
        <f t="shared" si="22"/>
        <v>4437730-39</v>
      </c>
      <c r="G746" s="128">
        <f t="shared" si="23"/>
        <v>228</v>
      </c>
    </row>
    <row r="747" spans="1:7" x14ac:dyDescent="0.2">
      <c r="A747" s="108">
        <v>44378</v>
      </c>
      <c r="B747" s="54" t="s">
        <v>12533</v>
      </c>
      <c r="C747" s="54">
        <v>800</v>
      </c>
      <c r="D747" s="54">
        <v>240</v>
      </c>
      <c r="E747" s="54">
        <v>0</v>
      </c>
      <c r="F747" s="128" t="str">
        <f t="shared" si="22"/>
        <v>4437830-39</v>
      </c>
      <c r="G747" s="128">
        <f t="shared" si="23"/>
        <v>240</v>
      </c>
    </row>
    <row r="748" spans="1:7" x14ac:dyDescent="0.2">
      <c r="A748" s="108">
        <v>44379</v>
      </c>
      <c r="B748" s="54" t="s">
        <v>12533</v>
      </c>
      <c r="C748" s="54">
        <v>477</v>
      </c>
      <c r="D748" s="54">
        <v>100</v>
      </c>
      <c r="E748" s="54">
        <v>0</v>
      </c>
      <c r="F748" s="128" t="str">
        <f t="shared" si="22"/>
        <v>4437930-39</v>
      </c>
      <c r="G748" s="128">
        <f t="shared" si="23"/>
        <v>100</v>
      </c>
    </row>
    <row r="749" spans="1:7" x14ac:dyDescent="0.2">
      <c r="A749" s="108">
        <v>44380</v>
      </c>
      <c r="B749" s="54" t="s">
        <v>12533</v>
      </c>
      <c r="C749" s="54">
        <v>137</v>
      </c>
      <c r="D749" s="54">
        <v>29</v>
      </c>
      <c r="E749" s="54">
        <v>0</v>
      </c>
      <c r="F749" s="128" t="str">
        <f t="shared" si="22"/>
        <v>4438030-39</v>
      </c>
      <c r="G749" s="128">
        <f t="shared" si="23"/>
        <v>29</v>
      </c>
    </row>
    <row r="750" spans="1:7" x14ac:dyDescent="0.2">
      <c r="A750" s="108">
        <v>44381</v>
      </c>
      <c r="B750" s="54" t="s">
        <v>12533</v>
      </c>
      <c r="C750" s="54">
        <v>819</v>
      </c>
      <c r="D750" s="54">
        <v>242</v>
      </c>
      <c r="E750" s="54">
        <v>0</v>
      </c>
      <c r="F750" s="128" t="str">
        <f t="shared" si="22"/>
        <v>4438130-39</v>
      </c>
      <c r="G750" s="128">
        <f t="shared" si="23"/>
        <v>242</v>
      </c>
    </row>
    <row r="751" spans="1:7" x14ac:dyDescent="0.2">
      <c r="A751" s="108">
        <v>44382</v>
      </c>
      <c r="B751" s="54" t="s">
        <v>12533</v>
      </c>
      <c r="C751" s="54">
        <v>899</v>
      </c>
      <c r="D751" s="54">
        <v>242</v>
      </c>
      <c r="E751" s="54">
        <v>0</v>
      </c>
      <c r="F751" s="128" t="str">
        <f t="shared" si="22"/>
        <v>4438230-39</v>
      </c>
      <c r="G751" s="128">
        <f t="shared" si="23"/>
        <v>242</v>
      </c>
    </row>
    <row r="752" spans="1:7" x14ac:dyDescent="0.2">
      <c r="A752" s="108">
        <v>44383</v>
      </c>
      <c r="B752" s="54" t="s">
        <v>12533</v>
      </c>
      <c r="C752" s="54">
        <v>928</v>
      </c>
      <c r="D752" s="54">
        <v>321</v>
      </c>
      <c r="E752" s="54">
        <v>0</v>
      </c>
      <c r="F752" s="128" t="str">
        <f t="shared" si="22"/>
        <v>4438330-39</v>
      </c>
      <c r="G752" s="128">
        <f t="shared" si="23"/>
        <v>321</v>
      </c>
    </row>
    <row r="753" spans="1:7" x14ac:dyDescent="0.2">
      <c r="A753" s="108">
        <v>44384</v>
      </c>
      <c r="B753" s="54" t="s">
        <v>12533</v>
      </c>
      <c r="C753" s="54">
        <v>841</v>
      </c>
      <c r="D753" s="54">
        <v>253</v>
      </c>
      <c r="E753" s="54">
        <v>0</v>
      </c>
      <c r="F753" s="128" t="str">
        <f t="shared" si="22"/>
        <v>4438430-39</v>
      </c>
      <c r="G753" s="128">
        <f t="shared" si="23"/>
        <v>253</v>
      </c>
    </row>
    <row r="754" spans="1:7" x14ac:dyDescent="0.2">
      <c r="A754" s="108">
        <v>44385</v>
      </c>
      <c r="B754" s="54" t="s">
        <v>12533</v>
      </c>
      <c r="C754" s="54">
        <v>959</v>
      </c>
      <c r="D754" s="54">
        <v>266</v>
      </c>
      <c r="E754" s="54">
        <v>0</v>
      </c>
      <c r="F754" s="128" t="str">
        <f t="shared" si="22"/>
        <v>4438530-39</v>
      </c>
      <c r="G754" s="128">
        <f t="shared" si="23"/>
        <v>266</v>
      </c>
    </row>
    <row r="755" spans="1:7" x14ac:dyDescent="0.2">
      <c r="A755" s="108">
        <v>44386</v>
      </c>
      <c r="B755" s="54" t="s">
        <v>12533</v>
      </c>
      <c r="C755" s="54">
        <v>621</v>
      </c>
      <c r="D755" s="54">
        <v>129</v>
      </c>
      <c r="E755" s="54">
        <v>0</v>
      </c>
      <c r="F755" s="128" t="str">
        <f t="shared" si="22"/>
        <v>4438630-39</v>
      </c>
      <c r="G755" s="128">
        <f t="shared" si="23"/>
        <v>129</v>
      </c>
    </row>
    <row r="756" spans="1:7" x14ac:dyDescent="0.2">
      <c r="A756" s="108">
        <v>44387</v>
      </c>
      <c r="B756" s="54" t="s">
        <v>12533</v>
      </c>
      <c r="C756" s="54">
        <v>273</v>
      </c>
      <c r="D756" s="54">
        <v>44</v>
      </c>
      <c r="E756" s="54">
        <v>0</v>
      </c>
      <c r="F756" s="128" t="str">
        <f t="shared" si="22"/>
        <v>4438730-39</v>
      </c>
      <c r="G756" s="128">
        <f t="shared" si="23"/>
        <v>44</v>
      </c>
    </row>
    <row r="757" spans="1:7" x14ac:dyDescent="0.2">
      <c r="A757" s="108">
        <v>44388</v>
      </c>
      <c r="B757" s="54" t="s">
        <v>12533</v>
      </c>
      <c r="C757" s="54">
        <v>237</v>
      </c>
      <c r="D757" s="54">
        <v>222</v>
      </c>
      <c r="E757" s="54">
        <v>0</v>
      </c>
      <c r="F757" s="128" t="str">
        <f t="shared" si="22"/>
        <v>4438830-39</v>
      </c>
      <c r="G757" s="128">
        <f t="shared" si="23"/>
        <v>222</v>
      </c>
    </row>
    <row r="758" spans="1:7" x14ac:dyDescent="0.2">
      <c r="A758" s="108">
        <v>44389</v>
      </c>
      <c r="B758" s="54" t="s">
        <v>12533</v>
      </c>
      <c r="C758" s="54">
        <v>263</v>
      </c>
      <c r="D758" s="54">
        <v>222</v>
      </c>
      <c r="E758" s="54">
        <v>0</v>
      </c>
      <c r="F758" s="128" t="str">
        <f t="shared" si="22"/>
        <v>4438930-39</v>
      </c>
      <c r="G758" s="128">
        <f t="shared" si="23"/>
        <v>222</v>
      </c>
    </row>
    <row r="759" spans="1:7" x14ac:dyDescent="0.2">
      <c r="A759" s="108">
        <v>44390</v>
      </c>
      <c r="B759" s="54" t="s">
        <v>12533</v>
      </c>
      <c r="C759" s="54">
        <v>342</v>
      </c>
      <c r="D759" s="54">
        <v>236</v>
      </c>
      <c r="E759" s="54">
        <v>0</v>
      </c>
      <c r="F759" s="128" t="str">
        <f t="shared" si="22"/>
        <v>4439030-39</v>
      </c>
      <c r="G759" s="128">
        <f t="shared" si="23"/>
        <v>236</v>
      </c>
    </row>
    <row r="760" spans="1:7" x14ac:dyDescent="0.2">
      <c r="A760" s="108">
        <v>44391</v>
      </c>
      <c r="B760" s="54" t="s">
        <v>12533</v>
      </c>
      <c r="C760" s="54">
        <v>258</v>
      </c>
      <c r="D760" s="54">
        <v>255</v>
      </c>
      <c r="E760" s="54">
        <v>0</v>
      </c>
      <c r="F760" s="128" t="str">
        <f t="shared" si="22"/>
        <v>4439130-39</v>
      </c>
      <c r="G760" s="128">
        <f t="shared" si="23"/>
        <v>255</v>
      </c>
    </row>
    <row r="761" spans="1:7" x14ac:dyDescent="0.2">
      <c r="A761" s="108">
        <v>44392</v>
      </c>
      <c r="B761" s="54" t="s">
        <v>12533</v>
      </c>
      <c r="C761" s="54">
        <v>286</v>
      </c>
      <c r="D761" s="54">
        <v>247</v>
      </c>
      <c r="E761" s="54">
        <v>0</v>
      </c>
      <c r="F761" s="128" t="str">
        <f t="shared" si="22"/>
        <v>4439230-39</v>
      </c>
      <c r="G761" s="128">
        <f t="shared" si="23"/>
        <v>247</v>
      </c>
    </row>
    <row r="762" spans="1:7" x14ac:dyDescent="0.2">
      <c r="A762" s="108">
        <v>44393</v>
      </c>
      <c r="B762" s="54" t="s">
        <v>12533</v>
      </c>
      <c r="C762" s="54">
        <v>121</v>
      </c>
      <c r="D762" s="54">
        <v>117</v>
      </c>
      <c r="E762" s="54">
        <v>0</v>
      </c>
      <c r="F762" s="128" t="str">
        <f t="shared" si="22"/>
        <v>4439330-39</v>
      </c>
      <c r="G762" s="128">
        <f t="shared" si="23"/>
        <v>117</v>
      </c>
    </row>
    <row r="763" spans="1:7" x14ac:dyDescent="0.2">
      <c r="A763" s="108">
        <v>44394</v>
      </c>
      <c r="B763" s="54" t="s">
        <v>12533</v>
      </c>
      <c r="C763" s="54">
        <v>19</v>
      </c>
      <c r="D763" s="54">
        <v>25</v>
      </c>
      <c r="E763" s="54">
        <v>0</v>
      </c>
      <c r="F763" s="128" t="str">
        <f t="shared" si="22"/>
        <v>4439430-39</v>
      </c>
      <c r="G763" s="128">
        <f t="shared" si="23"/>
        <v>25</v>
      </c>
    </row>
    <row r="764" spans="1:7" x14ac:dyDescent="0.2">
      <c r="A764" s="108">
        <v>44395</v>
      </c>
      <c r="B764" s="54" t="s">
        <v>12533</v>
      </c>
      <c r="C764" s="54">
        <v>221</v>
      </c>
      <c r="D764" s="54">
        <v>255</v>
      </c>
      <c r="E764" s="54">
        <v>0</v>
      </c>
      <c r="F764" s="128" t="str">
        <f t="shared" si="22"/>
        <v>4439530-39</v>
      </c>
      <c r="G764" s="128">
        <f t="shared" si="23"/>
        <v>255</v>
      </c>
    </row>
    <row r="765" spans="1:7" x14ac:dyDescent="0.2">
      <c r="A765" s="108">
        <v>44396</v>
      </c>
      <c r="B765" s="54" t="s">
        <v>12533</v>
      </c>
      <c r="C765" s="54">
        <v>295</v>
      </c>
      <c r="D765" s="54">
        <v>282</v>
      </c>
      <c r="E765" s="54">
        <v>0</v>
      </c>
      <c r="F765" s="128" t="str">
        <f t="shared" si="22"/>
        <v>4439630-39</v>
      </c>
      <c r="G765" s="128">
        <f t="shared" si="23"/>
        <v>282</v>
      </c>
    </row>
    <row r="766" spans="1:7" x14ac:dyDescent="0.2">
      <c r="A766" s="108">
        <v>44397</v>
      </c>
      <c r="B766" s="54" t="s">
        <v>12533</v>
      </c>
      <c r="C766" s="54">
        <v>251</v>
      </c>
      <c r="D766" s="54">
        <v>297</v>
      </c>
      <c r="E766" s="54">
        <v>0</v>
      </c>
      <c r="F766" s="128" t="str">
        <f t="shared" si="22"/>
        <v>4439730-39</v>
      </c>
      <c r="G766" s="128">
        <f t="shared" si="23"/>
        <v>297</v>
      </c>
    </row>
    <row r="767" spans="1:7" x14ac:dyDescent="0.2">
      <c r="A767" s="108">
        <v>44398</v>
      </c>
      <c r="B767" s="54" t="s">
        <v>12533</v>
      </c>
      <c r="C767" s="54">
        <v>219</v>
      </c>
      <c r="D767" s="54">
        <v>290</v>
      </c>
      <c r="E767" s="54">
        <v>0</v>
      </c>
      <c r="F767" s="128" t="str">
        <f t="shared" si="22"/>
        <v>4439830-39</v>
      </c>
      <c r="G767" s="128">
        <f t="shared" si="23"/>
        <v>290</v>
      </c>
    </row>
    <row r="768" spans="1:7" x14ac:dyDescent="0.2">
      <c r="A768" s="108">
        <v>44399</v>
      </c>
      <c r="B768" s="54" t="s">
        <v>12533</v>
      </c>
      <c r="C768" s="54">
        <v>276</v>
      </c>
      <c r="D768" s="54">
        <v>363</v>
      </c>
      <c r="E768" s="54">
        <v>0</v>
      </c>
      <c r="F768" s="128" t="str">
        <f t="shared" si="22"/>
        <v>4439930-39</v>
      </c>
      <c r="G768" s="128">
        <f t="shared" si="23"/>
        <v>363</v>
      </c>
    </row>
    <row r="769" spans="1:7" x14ac:dyDescent="0.2">
      <c r="A769" s="108">
        <v>44400</v>
      </c>
      <c r="B769" s="54" t="s">
        <v>12533</v>
      </c>
      <c r="C769" s="54">
        <v>202</v>
      </c>
      <c r="D769" s="54">
        <v>195</v>
      </c>
      <c r="E769" s="54">
        <v>0</v>
      </c>
      <c r="F769" s="128" t="str">
        <f t="shared" si="22"/>
        <v>4440030-39</v>
      </c>
      <c r="G769" s="128">
        <f t="shared" si="23"/>
        <v>195</v>
      </c>
    </row>
    <row r="770" spans="1:7" x14ac:dyDescent="0.2">
      <c r="A770" s="108">
        <v>44401</v>
      </c>
      <c r="B770" s="54" t="s">
        <v>12533</v>
      </c>
      <c r="C770" s="54">
        <v>50</v>
      </c>
      <c r="D770" s="54">
        <v>39</v>
      </c>
      <c r="E770" s="54">
        <v>0</v>
      </c>
      <c r="F770" s="128" t="str">
        <f t="shared" si="22"/>
        <v>4440130-39</v>
      </c>
      <c r="G770" s="128">
        <f t="shared" si="23"/>
        <v>39</v>
      </c>
    </row>
    <row r="771" spans="1:7" x14ac:dyDescent="0.2">
      <c r="A771" s="108">
        <v>44402</v>
      </c>
      <c r="B771" s="54" t="s">
        <v>12533</v>
      </c>
      <c r="C771" s="54">
        <v>374</v>
      </c>
      <c r="D771" s="54">
        <v>416</v>
      </c>
      <c r="E771" s="54">
        <v>0</v>
      </c>
      <c r="F771" s="128" t="str">
        <f t="shared" ref="F771:F834" si="24">A771&amp;B771</f>
        <v>4440230-39</v>
      </c>
      <c r="G771" s="128">
        <f t="shared" ref="G771:G834" si="25">IF(D771="&lt;15",15,D771)</f>
        <v>416</v>
      </c>
    </row>
    <row r="772" spans="1:7" x14ac:dyDescent="0.2">
      <c r="A772" s="108">
        <v>44403</v>
      </c>
      <c r="B772" s="54" t="s">
        <v>12533</v>
      </c>
      <c r="C772" s="54">
        <v>418</v>
      </c>
      <c r="D772" s="54">
        <v>371</v>
      </c>
      <c r="E772" s="54">
        <v>0</v>
      </c>
      <c r="F772" s="128" t="str">
        <f t="shared" si="24"/>
        <v>4440330-39</v>
      </c>
      <c r="G772" s="128">
        <f t="shared" si="25"/>
        <v>371</v>
      </c>
    </row>
    <row r="773" spans="1:7" x14ac:dyDescent="0.2">
      <c r="A773" s="108">
        <v>44404</v>
      </c>
      <c r="B773" s="54" t="s">
        <v>12533</v>
      </c>
      <c r="C773" s="54">
        <v>460</v>
      </c>
      <c r="D773" s="54">
        <v>472</v>
      </c>
      <c r="E773" s="54">
        <v>0</v>
      </c>
      <c r="F773" s="128" t="str">
        <f t="shared" si="24"/>
        <v>4440430-39</v>
      </c>
      <c r="G773" s="128">
        <f t="shared" si="25"/>
        <v>472</v>
      </c>
    </row>
    <row r="774" spans="1:7" x14ac:dyDescent="0.2">
      <c r="A774" s="108">
        <v>44405</v>
      </c>
      <c r="B774" s="54" t="s">
        <v>12533</v>
      </c>
      <c r="C774" s="54">
        <v>386</v>
      </c>
      <c r="D774" s="54">
        <v>428</v>
      </c>
      <c r="E774" s="54">
        <v>0</v>
      </c>
      <c r="F774" s="128" t="str">
        <f t="shared" si="24"/>
        <v>4440530-39</v>
      </c>
      <c r="G774" s="128">
        <f t="shared" si="25"/>
        <v>428</v>
      </c>
    </row>
    <row r="775" spans="1:7" x14ac:dyDescent="0.2">
      <c r="A775" s="108">
        <v>44406</v>
      </c>
      <c r="B775" s="54" t="s">
        <v>12533</v>
      </c>
      <c r="C775" s="54">
        <v>452</v>
      </c>
      <c r="D775" s="54">
        <v>550</v>
      </c>
      <c r="E775" s="54">
        <v>0</v>
      </c>
      <c r="F775" s="128" t="str">
        <f t="shared" si="24"/>
        <v>4440630-39</v>
      </c>
      <c r="G775" s="128">
        <f t="shared" si="25"/>
        <v>550</v>
      </c>
    </row>
    <row r="776" spans="1:7" x14ac:dyDescent="0.2">
      <c r="A776" s="108">
        <v>44407</v>
      </c>
      <c r="B776" s="54" t="s">
        <v>12533</v>
      </c>
      <c r="C776" s="54">
        <v>232</v>
      </c>
      <c r="D776" s="54">
        <v>341</v>
      </c>
      <c r="E776" s="54">
        <v>0</v>
      </c>
      <c r="F776" s="128" t="str">
        <f t="shared" si="24"/>
        <v>4440730-39</v>
      </c>
      <c r="G776" s="128">
        <f t="shared" si="25"/>
        <v>341</v>
      </c>
    </row>
    <row r="777" spans="1:7" x14ac:dyDescent="0.2">
      <c r="A777" s="108">
        <v>44408</v>
      </c>
      <c r="B777" s="54" t="s">
        <v>12533</v>
      </c>
      <c r="C777" s="54">
        <v>100</v>
      </c>
      <c r="D777" s="54">
        <v>136</v>
      </c>
      <c r="E777" s="54">
        <v>0</v>
      </c>
      <c r="F777" s="128" t="str">
        <f t="shared" si="24"/>
        <v>4440830-39</v>
      </c>
      <c r="G777" s="128">
        <f t="shared" si="25"/>
        <v>136</v>
      </c>
    </row>
    <row r="778" spans="1:7" x14ac:dyDescent="0.2">
      <c r="A778" s="108">
        <v>44409</v>
      </c>
      <c r="B778" s="54" t="s">
        <v>12533</v>
      </c>
      <c r="C778" s="54">
        <v>196</v>
      </c>
      <c r="D778" s="54">
        <v>106</v>
      </c>
      <c r="E778" s="54">
        <v>0</v>
      </c>
      <c r="F778" s="128" t="str">
        <f t="shared" si="24"/>
        <v>4440930-39</v>
      </c>
      <c r="G778" s="128">
        <f t="shared" si="25"/>
        <v>106</v>
      </c>
    </row>
    <row r="779" spans="1:7" x14ac:dyDescent="0.2">
      <c r="A779" s="108">
        <v>44410</v>
      </c>
      <c r="B779" s="54" t="s">
        <v>12533</v>
      </c>
      <c r="C779" s="54">
        <v>202</v>
      </c>
      <c r="D779" s="54">
        <v>159</v>
      </c>
      <c r="E779" s="54">
        <v>0</v>
      </c>
      <c r="F779" s="128" t="str">
        <f t="shared" si="24"/>
        <v>4441030-39</v>
      </c>
      <c r="G779" s="128">
        <f t="shared" si="25"/>
        <v>159</v>
      </c>
    </row>
    <row r="780" spans="1:7" x14ac:dyDescent="0.2">
      <c r="A780" s="108">
        <v>44411</v>
      </c>
      <c r="B780" s="54" t="s">
        <v>12533</v>
      </c>
      <c r="C780" s="54">
        <v>249</v>
      </c>
      <c r="D780" s="54">
        <v>209</v>
      </c>
      <c r="E780" s="54">
        <v>0</v>
      </c>
      <c r="F780" s="128" t="str">
        <f t="shared" si="24"/>
        <v>4441130-39</v>
      </c>
      <c r="G780" s="128">
        <f t="shared" si="25"/>
        <v>209</v>
      </c>
    </row>
    <row r="781" spans="1:7" x14ac:dyDescent="0.2">
      <c r="A781" s="108">
        <v>44412</v>
      </c>
      <c r="B781" s="54" t="s">
        <v>12533</v>
      </c>
      <c r="C781" s="54">
        <v>263</v>
      </c>
      <c r="D781" s="54">
        <v>215</v>
      </c>
      <c r="E781" s="54">
        <v>0</v>
      </c>
      <c r="F781" s="128" t="str">
        <f t="shared" si="24"/>
        <v>4441230-39</v>
      </c>
      <c r="G781" s="128">
        <f t="shared" si="25"/>
        <v>215</v>
      </c>
    </row>
    <row r="782" spans="1:7" x14ac:dyDescent="0.2">
      <c r="A782" s="108">
        <v>44413</v>
      </c>
      <c r="B782" s="54" t="s">
        <v>12533</v>
      </c>
      <c r="C782" s="54">
        <v>301</v>
      </c>
      <c r="D782" s="54">
        <v>239</v>
      </c>
      <c r="E782" s="54">
        <v>0</v>
      </c>
      <c r="F782" s="128" t="str">
        <f t="shared" si="24"/>
        <v>4441330-39</v>
      </c>
      <c r="G782" s="128">
        <f t="shared" si="25"/>
        <v>239</v>
      </c>
    </row>
    <row r="783" spans="1:7" x14ac:dyDescent="0.2">
      <c r="A783" s="108">
        <v>44414</v>
      </c>
      <c r="B783" s="54" t="s">
        <v>12533</v>
      </c>
      <c r="C783" s="54">
        <v>149</v>
      </c>
      <c r="D783" s="54">
        <v>111</v>
      </c>
      <c r="E783" s="54">
        <v>0</v>
      </c>
      <c r="F783" s="128" t="str">
        <f t="shared" si="24"/>
        <v>4441430-39</v>
      </c>
      <c r="G783" s="128">
        <f t="shared" si="25"/>
        <v>111</v>
      </c>
    </row>
    <row r="784" spans="1:7" x14ac:dyDescent="0.2">
      <c r="A784" s="108">
        <v>44415</v>
      </c>
      <c r="B784" s="54" t="s">
        <v>12533</v>
      </c>
      <c r="C784" s="54">
        <v>69</v>
      </c>
      <c r="D784" s="54">
        <v>36</v>
      </c>
      <c r="E784" s="54">
        <v>0</v>
      </c>
      <c r="F784" s="128" t="str">
        <f t="shared" si="24"/>
        <v>4441530-39</v>
      </c>
      <c r="G784" s="128">
        <f t="shared" si="25"/>
        <v>36</v>
      </c>
    </row>
    <row r="785" spans="1:7" x14ac:dyDescent="0.2">
      <c r="A785" s="108">
        <v>44416</v>
      </c>
      <c r="B785" s="54" t="s">
        <v>12533</v>
      </c>
      <c r="C785" s="54">
        <v>315</v>
      </c>
      <c r="D785" s="54">
        <v>234</v>
      </c>
      <c r="E785" s="54">
        <v>0</v>
      </c>
      <c r="F785" s="128" t="str">
        <f t="shared" si="24"/>
        <v>4441630-39</v>
      </c>
      <c r="G785" s="128">
        <f t="shared" si="25"/>
        <v>234</v>
      </c>
    </row>
    <row r="786" spans="1:7" x14ac:dyDescent="0.2">
      <c r="A786" s="108">
        <v>44417</v>
      </c>
      <c r="B786" s="54" t="s">
        <v>12533</v>
      </c>
      <c r="C786" s="54">
        <v>360</v>
      </c>
      <c r="D786" s="54">
        <v>220</v>
      </c>
      <c r="E786" s="54">
        <v>0</v>
      </c>
      <c r="F786" s="128" t="str">
        <f t="shared" si="24"/>
        <v>4441730-39</v>
      </c>
      <c r="G786" s="128">
        <f t="shared" si="25"/>
        <v>220</v>
      </c>
    </row>
    <row r="787" spans="1:7" x14ac:dyDescent="0.2">
      <c r="A787" s="108">
        <v>44418</v>
      </c>
      <c r="B787" s="54" t="s">
        <v>12533</v>
      </c>
      <c r="C787" s="54">
        <v>454</v>
      </c>
      <c r="D787" s="54">
        <v>251</v>
      </c>
      <c r="E787" s="54">
        <v>93</v>
      </c>
      <c r="F787" s="128" t="str">
        <f t="shared" si="24"/>
        <v>4441830-39</v>
      </c>
      <c r="G787" s="128">
        <f t="shared" si="25"/>
        <v>251</v>
      </c>
    </row>
    <row r="788" spans="1:7" x14ac:dyDescent="0.2">
      <c r="A788" s="108">
        <v>44419</v>
      </c>
      <c r="B788" s="54" t="s">
        <v>12533</v>
      </c>
      <c r="C788" s="54">
        <v>439</v>
      </c>
      <c r="D788" s="54">
        <v>263</v>
      </c>
      <c r="E788" s="54">
        <v>84</v>
      </c>
      <c r="F788" s="128" t="str">
        <f t="shared" si="24"/>
        <v>4441930-39</v>
      </c>
      <c r="G788" s="128">
        <f t="shared" si="25"/>
        <v>263</v>
      </c>
    </row>
    <row r="789" spans="1:7" x14ac:dyDescent="0.2">
      <c r="A789" s="108">
        <v>44420</v>
      </c>
      <c r="B789" s="54" t="s">
        <v>12533</v>
      </c>
      <c r="C789" s="54">
        <v>557</v>
      </c>
      <c r="D789" s="54">
        <v>262</v>
      </c>
      <c r="E789" s="54">
        <v>81</v>
      </c>
      <c r="F789" s="128" t="str">
        <f t="shared" si="24"/>
        <v>4442030-39</v>
      </c>
      <c r="G789" s="128">
        <f t="shared" si="25"/>
        <v>262</v>
      </c>
    </row>
    <row r="790" spans="1:7" x14ac:dyDescent="0.2">
      <c r="A790" s="108">
        <v>44421</v>
      </c>
      <c r="B790" s="54" t="s">
        <v>12533</v>
      </c>
      <c r="C790" s="54">
        <v>262</v>
      </c>
      <c r="D790" s="54">
        <v>177</v>
      </c>
      <c r="E790" s="54">
        <v>84</v>
      </c>
      <c r="F790" s="128" t="str">
        <f t="shared" si="24"/>
        <v>4442130-39</v>
      </c>
      <c r="G790" s="128">
        <f t="shared" si="25"/>
        <v>177</v>
      </c>
    </row>
    <row r="791" spans="1:7" x14ac:dyDescent="0.2">
      <c r="A791" s="108">
        <v>44422</v>
      </c>
      <c r="B791" s="54" t="s">
        <v>12533</v>
      </c>
      <c r="C791" s="54">
        <v>143</v>
      </c>
      <c r="D791" s="54">
        <v>54</v>
      </c>
      <c r="E791" s="54">
        <v>102</v>
      </c>
      <c r="F791" s="128" t="str">
        <f t="shared" si="24"/>
        <v>4442230-39</v>
      </c>
      <c r="G791" s="128">
        <f t="shared" si="25"/>
        <v>54</v>
      </c>
    </row>
    <row r="792" spans="1:7" x14ac:dyDescent="0.2">
      <c r="A792" s="108">
        <v>44423</v>
      </c>
      <c r="B792" s="54" t="s">
        <v>12533</v>
      </c>
      <c r="C792" s="54">
        <v>564</v>
      </c>
      <c r="D792" s="54">
        <v>346</v>
      </c>
      <c r="E792" s="54">
        <v>1512</v>
      </c>
      <c r="F792" s="128" t="str">
        <f t="shared" si="24"/>
        <v>4442330-39</v>
      </c>
      <c r="G792" s="128">
        <f t="shared" si="25"/>
        <v>346</v>
      </c>
    </row>
    <row r="793" spans="1:7" x14ac:dyDescent="0.2">
      <c r="A793" s="108">
        <v>44424</v>
      </c>
      <c r="B793" s="54" t="s">
        <v>12533</v>
      </c>
      <c r="C793" s="54">
        <v>580</v>
      </c>
      <c r="D793" s="54">
        <v>339</v>
      </c>
      <c r="E793" s="54">
        <v>1964</v>
      </c>
      <c r="F793" s="128" t="str">
        <f t="shared" si="24"/>
        <v>4442430-39</v>
      </c>
      <c r="G793" s="128">
        <f t="shared" si="25"/>
        <v>339</v>
      </c>
    </row>
    <row r="794" spans="1:7" x14ac:dyDescent="0.2">
      <c r="A794" s="108">
        <v>44425</v>
      </c>
      <c r="B794" s="54" t="s">
        <v>12533</v>
      </c>
      <c r="C794" s="54">
        <v>677</v>
      </c>
      <c r="D794" s="54">
        <v>397</v>
      </c>
      <c r="E794" s="54">
        <v>2305</v>
      </c>
      <c r="F794" s="128" t="str">
        <f t="shared" si="24"/>
        <v>4442530-39</v>
      </c>
      <c r="G794" s="128">
        <f t="shared" si="25"/>
        <v>397</v>
      </c>
    </row>
    <row r="795" spans="1:7" x14ac:dyDescent="0.2">
      <c r="A795" s="108">
        <v>44426</v>
      </c>
      <c r="B795" s="54" t="s">
        <v>12533</v>
      </c>
      <c r="C795" s="54">
        <v>715</v>
      </c>
      <c r="D795" s="54">
        <v>384</v>
      </c>
      <c r="E795" s="54">
        <v>2018</v>
      </c>
      <c r="F795" s="128" t="str">
        <f t="shared" si="24"/>
        <v>4442630-39</v>
      </c>
      <c r="G795" s="128">
        <f t="shared" si="25"/>
        <v>384</v>
      </c>
    </row>
    <row r="796" spans="1:7" x14ac:dyDescent="0.2">
      <c r="A796" s="108">
        <v>44427</v>
      </c>
      <c r="B796" s="54" t="s">
        <v>12533</v>
      </c>
      <c r="C796" s="54">
        <v>791</v>
      </c>
      <c r="D796" s="54">
        <v>396</v>
      </c>
      <c r="E796" s="54">
        <v>2213</v>
      </c>
      <c r="F796" s="128" t="str">
        <f t="shared" si="24"/>
        <v>4442730-39</v>
      </c>
      <c r="G796" s="128">
        <f t="shared" si="25"/>
        <v>396</v>
      </c>
    </row>
    <row r="797" spans="1:7" x14ac:dyDescent="0.2">
      <c r="A797" s="108">
        <v>44428</v>
      </c>
      <c r="B797" s="54" t="s">
        <v>12533</v>
      </c>
      <c r="C797" s="54">
        <v>348</v>
      </c>
      <c r="D797" s="54">
        <v>231</v>
      </c>
      <c r="E797" s="54">
        <v>1282</v>
      </c>
      <c r="F797" s="128" t="str">
        <f t="shared" si="24"/>
        <v>4442830-39</v>
      </c>
      <c r="G797" s="128">
        <f t="shared" si="25"/>
        <v>231</v>
      </c>
    </row>
    <row r="798" spans="1:7" x14ac:dyDescent="0.2">
      <c r="A798" s="108">
        <v>44429</v>
      </c>
      <c r="B798" s="54" t="s">
        <v>12533</v>
      </c>
      <c r="C798" s="54">
        <v>179</v>
      </c>
      <c r="D798" s="54">
        <v>115</v>
      </c>
      <c r="E798" s="54">
        <v>1447</v>
      </c>
      <c r="F798" s="128" t="str">
        <f t="shared" si="24"/>
        <v>4442930-39</v>
      </c>
      <c r="G798" s="128">
        <f t="shared" si="25"/>
        <v>115</v>
      </c>
    </row>
    <row r="799" spans="1:7" x14ac:dyDescent="0.2">
      <c r="A799" s="108">
        <v>44430</v>
      </c>
      <c r="B799" s="54" t="s">
        <v>12533</v>
      </c>
      <c r="C799" s="54">
        <v>776</v>
      </c>
      <c r="D799" s="54">
        <v>331</v>
      </c>
      <c r="E799" s="54">
        <v>5801</v>
      </c>
      <c r="F799" s="128" t="str">
        <f t="shared" si="24"/>
        <v>4443030-39</v>
      </c>
      <c r="G799" s="128">
        <f t="shared" si="25"/>
        <v>331</v>
      </c>
    </row>
    <row r="800" spans="1:7" x14ac:dyDescent="0.2">
      <c r="A800" s="108">
        <v>44431</v>
      </c>
      <c r="B800" s="54" t="s">
        <v>12533</v>
      </c>
      <c r="C800" s="54">
        <v>905</v>
      </c>
      <c r="D800" s="54">
        <v>334</v>
      </c>
      <c r="E800" s="54">
        <v>8836</v>
      </c>
      <c r="F800" s="128" t="str">
        <f t="shared" si="24"/>
        <v>4443130-39</v>
      </c>
      <c r="G800" s="128">
        <f t="shared" si="25"/>
        <v>334</v>
      </c>
    </row>
    <row r="801" spans="1:7" x14ac:dyDescent="0.2">
      <c r="A801" s="108">
        <v>44432</v>
      </c>
      <c r="B801" s="54" t="s">
        <v>12533</v>
      </c>
      <c r="C801" s="54">
        <v>1008</v>
      </c>
      <c r="D801" s="54">
        <v>363</v>
      </c>
      <c r="E801" s="54">
        <v>18677</v>
      </c>
      <c r="F801" s="128" t="str">
        <f t="shared" si="24"/>
        <v>4443230-39</v>
      </c>
      <c r="G801" s="128">
        <f t="shared" si="25"/>
        <v>363</v>
      </c>
    </row>
    <row r="802" spans="1:7" x14ac:dyDescent="0.2">
      <c r="A802" s="108">
        <v>44433</v>
      </c>
      <c r="B802" s="54" t="s">
        <v>12533</v>
      </c>
      <c r="C802" s="54">
        <v>1099</v>
      </c>
      <c r="D802" s="54">
        <v>463</v>
      </c>
      <c r="E802" s="54">
        <v>35084</v>
      </c>
      <c r="F802" s="128" t="str">
        <f t="shared" si="24"/>
        <v>4443330-39</v>
      </c>
      <c r="G802" s="128">
        <f t="shared" si="25"/>
        <v>463</v>
      </c>
    </row>
    <row r="803" spans="1:7" x14ac:dyDescent="0.2">
      <c r="A803" s="108">
        <v>44434</v>
      </c>
      <c r="B803" s="54" t="s">
        <v>12533</v>
      </c>
      <c r="C803" s="54">
        <v>1124</v>
      </c>
      <c r="D803" s="54">
        <v>496</v>
      </c>
      <c r="E803" s="54">
        <v>34231</v>
      </c>
      <c r="F803" s="128" t="str">
        <f t="shared" si="24"/>
        <v>4443430-39</v>
      </c>
      <c r="G803" s="128">
        <f t="shared" si="25"/>
        <v>496</v>
      </c>
    </row>
    <row r="804" spans="1:7" x14ac:dyDescent="0.2">
      <c r="A804" s="108">
        <v>44435</v>
      </c>
      <c r="B804" s="54" t="s">
        <v>12533</v>
      </c>
      <c r="C804" s="54">
        <v>409</v>
      </c>
      <c r="D804" s="54">
        <v>263</v>
      </c>
      <c r="E804" s="54">
        <v>19906</v>
      </c>
      <c r="F804" s="128" t="str">
        <f t="shared" si="24"/>
        <v>4443530-39</v>
      </c>
      <c r="G804" s="128">
        <f t="shared" si="25"/>
        <v>263</v>
      </c>
    </row>
    <row r="805" spans="1:7" x14ac:dyDescent="0.2">
      <c r="A805" s="108">
        <v>44436</v>
      </c>
      <c r="B805" s="54" t="s">
        <v>12533</v>
      </c>
      <c r="C805" s="54">
        <v>268</v>
      </c>
      <c r="D805" s="54">
        <v>168</v>
      </c>
      <c r="E805" s="54">
        <v>12995</v>
      </c>
      <c r="F805" s="128" t="str">
        <f t="shared" si="24"/>
        <v>4443630-39</v>
      </c>
      <c r="G805" s="128">
        <f t="shared" si="25"/>
        <v>168</v>
      </c>
    </row>
    <row r="806" spans="1:7" x14ac:dyDescent="0.2">
      <c r="A806" s="108">
        <v>44437</v>
      </c>
      <c r="B806" s="54" t="s">
        <v>12533</v>
      </c>
      <c r="C806" s="54">
        <v>987</v>
      </c>
      <c r="D806" s="54">
        <v>543</v>
      </c>
      <c r="E806" s="54">
        <v>26994</v>
      </c>
      <c r="F806" s="128" t="str">
        <f t="shared" si="24"/>
        <v>4443730-39</v>
      </c>
      <c r="G806" s="128">
        <f t="shared" si="25"/>
        <v>543</v>
      </c>
    </row>
    <row r="807" spans="1:7" x14ac:dyDescent="0.2">
      <c r="A807" s="108">
        <v>44438</v>
      </c>
      <c r="B807" s="54" t="s">
        <v>12533</v>
      </c>
      <c r="C807" s="54">
        <v>1407</v>
      </c>
      <c r="D807" s="54">
        <v>666</v>
      </c>
      <c r="E807" s="54">
        <v>28862</v>
      </c>
      <c r="F807" s="128" t="str">
        <f t="shared" si="24"/>
        <v>4443830-39</v>
      </c>
      <c r="G807" s="128">
        <f t="shared" si="25"/>
        <v>666</v>
      </c>
    </row>
    <row r="808" spans="1:7" x14ac:dyDescent="0.2">
      <c r="A808" s="108">
        <v>44439</v>
      </c>
      <c r="B808" s="54" t="s">
        <v>12533</v>
      </c>
      <c r="C808" s="54">
        <v>1286</v>
      </c>
      <c r="D808" s="54">
        <v>593</v>
      </c>
      <c r="E808" s="54">
        <v>26146</v>
      </c>
      <c r="F808" s="128" t="str">
        <f t="shared" si="24"/>
        <v>4443930-39</v>
      </c>
      <c r="G808" s="128">
        <f t="shared" si="25"/>
        <v>593</v>
      </c>
    </row>
    <row r="809" spans="1:7" x14ac:dyDescent="0.2">
      <c r="A809" s="108">
        <v>44440</v>
      </c>
      <c r="B809" s="54" t="s">
        <v>12533</v>
      </c>
      <c r="C809" s="54">
        <v>1158</v>
      </c>
      <c r="D809" s="54">
        <v>634</v>
      </c>
      <c r="E809" s="54">
        <v>23667</v>
      </c>
      <c r="F809" s="128" t="str">
        <f t="shared" si="24"/>
        <v>4444030-39</v>
      </c>
      <c r="G809" s="128">
        <f t="shared" si="25"/>
        <v>634</v>
      </c>
    </row>
    <row r="810" spans="1:7" x14ac:dyDescent="0.2">
      <c r="A810" s="108">
        <v>44441</v>
      </c>
      <c r="B810" s="54" t="s">
        <v>12533</v>
      </c>
      <c r="C810" s="54">
        <v>1191</v>
      </c>
      <c r="D810" s="54">
        <v>598</v>
      </c>
      <c r="E810" s="54">
        <v>25181</v>
      </c>
      <c r="F810" s="128" t="str">
        <f t="shared" si="24"/>
        <v>4444130-39</v>
      </c>
      <c r="G810" s="128">
        <f t="shared" si="25"/>
        <v>598</v>
      </c>
    </row>
    <row r="811" spans="1:7" x14ac:dyDescent="0.2">
      <c r="A811" s="108">
        <v>44442</v>
      </c>
      <c r="B811" s="54" t="s">
        <v>12533</v>
      </c>
      <c r="C811" s="54">
        <v>434</v>
      </c>
      <c r="D811" s="54">
        <v>334</v>
      </c>
      <c r="E811" s="54">
        <v>15756</v>
      </c>
      <c r="F811" s="128" t="str">
        <f t="shared" si="24"/>
        <v>4444230-39</v>
      </c>
      <c r="G811" s="128">
        <f t="shared" si="25"/>
        <v>334</v>
      </c>
    </row>
    <row r="812" spans="1:7" x14ac:dyDescent="0.2">
      <c r="A812" s="108">
        <v>44443</v>
      </c>
      <c r="B812" s="54" t="s">
        <v>12533</v>
      </c>
      <c r="C812" s="54">
        <v>241</v>
      </c>
      <c r="D812" s="54">
        <v>186</v>
      </c>
      <c r="E812" s="54">
        <v>7467</v>
      </c>
      <c r="F812" s="128" t="str">
        <f t="shared" si="24"/>
        <v>4444330-39</v>
      </c>
      <c r="G812" s="128">
        <f t="shared" si="25"/>
        <v>186</v>
      </c>
    </row>
    <row r="813" spans="1:7" x14ac:dyDescent="0.2">
      <c r="A813" s="108">
        <v>44444</v>
      </c>
      <c r="B813" s="54" t="s">
        <v>12533</v>
      </c>
      <c r="C813" s="54">
        <v>882</v>
      </c>
      <c r="D813" s="54">
        <v>450</v>
      </c>
      <c r="E813" s="54">
        <v>14754</v>
      </c>
      <c r="F813" s="128" t="str">
        <f t="shared" si="24"/>
        <v>4444430-39</v>
      </c>
      <c r="G813" s="128">
        <f t="shared" si="25"/>
        <v>450</v>
      </c>
    </row>
    <row r="814" spans="1:7" x14ac:dyDescent="0.2">
      <c r="A814" s="108">
        <v>44445</v>
      </c>
      <c r="B814" s="54" t="s">
        <v>12533</v>
      </c>
      <c r="C814" s="54">
        <v>333</v>
      </c>
      <c r="D814" s="54">
        <v>208</v>
      </c>
      <c r="E814" s="54">
        <v>5135</v>
      </c>
      <c r="F814" s="128" t="str">
        <f t="shared" si="24"/>
        <v>4444530-39</v>
      </c>
      <c r="G814" s="128">
        <f t="shared" si="25"/>
        <v>208</v>
      </c>
    </row>
    <row r="815" spans="1:7" x14ac:dyDescent="0.2">
      <c r="A815" s="108">
        <v>44446</v>
      </c>
      <c r="B815" s="54" t="s">
        <v>12533</v>
      </c>
      <c r="C815" s="54">
        <v>118</v>
      </c>
      <c r="D815" s="54">
        <v>74</v>
      </c>
      <c r="E815" s="54">
        <v>1336</v>
      </c>
      <c r="F815" s="128" t="str">
        <f t="shared" si="24"/>
        <v>4444630-39</v>
      </c>
      <c r="G815" s="128">
        <f t="shared" si="25"/>
        <v>74</v>
      </c>
    </row>
    <row r="816" spans="1:7" x14ac:dyDescent="0.2">
      <c r="A816" s="108">
        <v>44447</v>
      </c>
      <c r="B816" s="54" t="s">
        <v>12533</v>
      </c>
      <c r="C816" s="54">
        <v>115</v>
      </c>
      <c r="D816" s="54">
        <v>78</v>
      </c>
      <c r="E816" s="54">
        <v>1608</v>
      </c>
      <c r="F816" s="128" t="str">
        <f t="shared" si="24"/>
        <v>4444730-39</v>
      </c>
      <c r="G816" s="128">
        <f t="shared" si="25"/>
        <v>78</v>
      </c>
    </row>
    <row r="817" spans="1:7" x14ac:dyDescent="0.2">
      <c r="A817" s="108">
        <v>44448</v>
      </c>
      <c r="B817" s="54" t="s">
        <v>12533</v>
      </c>
      <c r="C817" s="54">
        <v>879</v>
      </c>
      <c r="D817" s="54">
        <v>923</v>
      </c>
      <c r="E817" s="54">
        <v>17414</v>
      </c>
      <c r="F817" s="128" t="str">
        <f t="shared" si="24"/>
        <v>4444830-39</v>
      </c>
      <c r="G817" s="128">
        <f t="shared" si="25"/>
        <v>923</v>
      </c>
    </row>
    <row r="818" spans="1:7" x14ac:dyDescent="0.2">
      <c r="A818" s="108">
        <v>44449</v>
      </c>
      <c r="B818" s="54" t="s">
        <v>12533</v>
      </c>
      <c r="C818" s="54">
        <v>399</v>
      </c>
      <c r="D818" s="54">
        <v>400</v>
      </c>
      <c r="E818" s="54">
        <v>10178</v>
      </c>
      <c r="F818" s="128" t="str">
        <f t="shared" si="24"/>
        <v>4444930-39</v>
      </c>
      <c r="G818" s="128">
        <f t="shared" si="25"/>
        <v>400</v>
      </c>
    </row>
    <row r="819" spans="1:7" x14ac:dyDescent="0.2">
      <c r="A819" s="108">
        <v>44450</v>
      </c>
      <c r="B819" s="54" t="s">
        <v>12533</v>
      </c>
      <c r="C819" s="54">
        <v>198</v>
      </c>
      <c r="D819" s="54">
        <v>160</v>
      </c>
      <c r="E819" s="54">
        <v>3676</v>
      </c>
      <c r="F819" s="128" t="str">
        <f t="shared" si="24"/>
        <v>4445030-39</v>
      </c>
      <c r="G819" s="128">
        <f t="shared" si="25"/>
        <v>160</v>
      </c>
    </row>
    <row r="820" spans="1:7" x14ac:dyDescent="0.2">
      <c r="A820" s="108">
        <v>44451</v>
      </c>
      <c r="B820" s="54" t="s">
        <v>12533</v>
      </c>
      <c r="C820" s="54">
        <v>799</v>
      </c>
      <c r="D820" s="54">
        <v>642</v>
      </c>
      <c r="E820" s="54">
        <v>11824</v>
      </c>
      <c r="F820" s="128" t="str">
        <f t="shared" si="24"/>
        <v>4445130-39</v>
      </c>
      <c r="G820" s="128">
        <f t="shared" si="25"/>
        <v>642</v>
      </c>
    </row>
    <row r="821" spans="1:7" x14ac:dyDescent="0.2">
      <c r="A821" s="108">
        <v>44452</v>
      </c>
      <c r="B821" s="54" t="s">
        <v>12533</v>
      </c>
      <c r="C821" s="54">
        <v>757</v>
      </c>
      <c r="D821" s="54">
        <v>683</v>
      </c>
      <c r="E821" s="54">
        <v>10602</v>
      </c>
      <c r="F821" s="128" t="str">
        <f t="shared" si="24"/>
        <v>4445230-39</v>
      </c>
      <c r="G821" s="128">
        <f t="shared" si="25"/>
        <v>683</v>
      </c>
    </row>
    <row r="822" spans="1:7" x14ac:dyDescent="0.2">
      <c r="A822" s="108">
        <v>44453</v>
      </c>
      <c r="B822" s="54" t="s">
        <v>12533</v>
      </c>
      <c r="C822" s="54">
        <v>616</v>
      </c>
      <c r="D822" s="54">
        <v>642</v>
      </c>
      <c r="E822" s="54">
        <v>11118</v>
      </c>
      <c r="F822" s="128" t="str">
        <f t="shared" si="24"/>
        <v>4445330-39</v>
      </c>
      <c r="G822" s="128">
        <f t="shared" si="25"/>
        <v>642</v>
      </c>
    </row>
    <row r="823" spans="1:7" x14ac:dyDescent="0.2">
      <c r="A823" s="108">
        <v>44454</v>
      </c>
      <c r="B823" s="54" t="s">
        <v>12533</v>
      </c>
      <c r="C823" s="54">
        <v>257</v>
      </c>
      <c r="D823" s="54">
        <v>242</v>
      </c>
      <c r="E823" s="54">
        <v>4056</v>
      </c>
      <c r="F823" s="128" t="str">
        <f t="shared" si="24"/>
        <v>4445430-39</v>
      </c>
      <c r="G823" s="128">
        <f t="shared" si="25"/>
        <v>242</v>
      </c>
    </row>
    <row r="824" spans="1:7" x14ac:dyDescent="0.2">
      <c r="A824" s="108">
        <v>44455</v>
      </c>
      <c r="B824" s="54" t="s">
        <v>12533</v>
      </c>
      <c r="C824" s="54">
        <v>39</v>
      </c>
      <c r="D824" s="54">
        <v>32</v>
      </c>
      <c r="E824" s="54">
        <v>374</v>
      </c>
      <c r="F824" s="128" t="str">
        <f t="shared" si="24"/>
        <v>4445530-39</v>
      </c>
      <c r="G824" s="128">
        <f t="shared" si="25"/>
        <v>32</v>
      </c>
    </row>
    <row r="825" spans="1:7" x14ac:dyDescent="0.2">
      <c r="A825" s="108">
        <v>44456</v>
      </c>
      <c r="B825" s="54" t="s">
        <v>12533</v>
      </c>
      <c r="C825" s="54">
        <v>491</v>
      </c>
      <c r="D825" s="54">
        <v>583</v>
      </c>
      <c r="E825" s="54">
        <v>11445</v>
      </c>
      <c r="F825" s="128" t="str">
        <f t="shared" si="24"/>
        <v>4445630-39</v>
      </c>
      <c r="G825" s="128">
        <f t="shared" si="25"/>
        <v>583</v>
      </c>
    </row>
    <row r="826" spans="1:7" x14ac:dyDescent="0.2">
      <c r="A826" s="108">
        <v>44457</v>
      </c>
      <c r="B826" s="54" t="s">
        <v>12533</v>
      </c>
      <c r="C826" s="54">
        <v>237</v>
      </c>
      <c r="D826" s="54">
        <v>215</v>
      </c>
      <c r="E826" s="54">
        <v>3216</v>
      </c>
      <c r="F826" s="128" t="str">
        <f t="shared" si="24"/>
        <v>4445730-39</v>
      </c>
      <c r="G826" s="128">
        <f t="shared" si="25"/>
        <v>215</v>
      </c>
    </row>
    <row r="827" spans="1:7" x14ac:dyDescent="0.2">
      <c r="A827" s="108">
        <v>44458</v>
      </c>
      <c r="B827" s="54" t="s">
        <v>12533</v>
      </c>
      <c r="C827" s="54">
        <v>869</v>
      </c>
      <c r="D827" s="54">
        <v>838</v>
      </c>
      <c r="E827" s="54">
        <v>9759</v>
      </c>
      <c r="F827" s="128" t="str">
        <f t="shared" si="24"/>
        <v>4445830-39</v>
      </c>
      <c r="G827" s="128">
        <f t="shared" si="25"/>
        <v>838</v>
      </c>
    </row>
    <row r="828" spans="1:7" x14ac:dyDescent="0.2">
      <c r="A828" s="108">
        <v>44459</v>
      </c>
      <c r="B828" s="54" t="s">
        <v>12533</v>
      </c>
      <c r="C828" s="54">
        <v>378</v>
      </c>
      <c r="D828" s="54">
        <v>395</v>
      </c>
      <c r="E828" s="54">
        <v>3947</v>
      </c>
      <c r="F828" s="128" t="str">
        <f t="shared" si="24"/>
        <v>4445930-39</v>
      </c>
      <c r="G828" s="128">
        <f t="shared" si="25"/>
        <v>395</v>
      </c>
    </row>
    <row r="829" spans="1:7" x14ac:dyDescent="0.2">
      <c r="A829" s="108">
        <v>44460</v>
      </c>
      <c r="B829" s="54" t="s">
        <v>12533</v>
      </c>
      <c r="C829" s="54">
        <v>125</v>
      </c>
      <c r="D829" s="54">
        <v>104</v>
      </c>
      <c r="E829" s="54">
        <v>854</v>
      </c>
      <c r="F829" s="128" t="str">
        <f t="shared" si="24"/>
        <v>4446030-39</v>
      </c>
      <c r="G829" s="128">
        <f t="shared" si="25"/>
        <v>104</v>
      </c>
    </row>
    <row r="830" spans="1:7" x14ac:dyDescent="0.2">
      <c r="A830" s="108">
        <v>44461</v>
      </c>
      <c r="B830" s="54" t="s">
        <v>12533</v>
      </c>
      <c r="C830" s="54">
        <v>567</v>
      </c>
      <c r="D830" s="54">
        <v>684</v>
      </c>
      <c r="E830" s="54">
        <v>5899</v>
      </c>
      <c r="F830" s="128" t="str">
        <f t="shared" si="24"/>
        <v>4446130-39</v>
      </c>
      <c r="G830" s="128">
        <f t="shared" si="25"/>
        <v>684</v>
      </c>
    </row>
    <row r="831" spans="1:7" x14ac:dyDescent="0.2">
      <c r="A831" s="108">
        <v>44462</v>
      </c>
      <c r="B831" s="54" t="s">
        <v>12533</v>
      </c>
      <c r="C831" s="54">
        <v>640</v>
      </c>
      <c r="D831" s="54">
        <v>629</v>
      </c>
      <c r="E831" s="54">
        <v>6780</v>
      </c>
      <c r="F831" s="128" t="str">
        <f t="shared" si="24"/>
        <v>4446230-39</v>
      </c>
      <c r="G831" s="128">
        <f t="shared" si="25"/>
        <v>629</v>
      </c>
    </row>
    <row r="832" spans="1:7" x14ac:dyDescent="0.2">
      <c r="A832" s="108">
        <v>44463</v>
      </c>
      <c r="B832" s="54" t="s">
        <v>12533</v>
      </c>
      <c r="C832" s="54">
        <v>419</v>
      </c>
      <c r="D832" s="54">
        <v>418</v>
      </c>
      <c r="E832" s="54">
        <v>7263</v>
      </c>
      <c r="F832" s="128" t="str">
        <f t="shared" si="24"/>
        <v>4446330-39</v>
      </c>
      <c r="G832" s="128">
        <f t="shared" si="25"/>
        <v>418</v>
      </c>
    </row>
    <row r="833" spans="1:7" x14ac:dyDescent="0.2">
      <c r="A833" s="108">
        <v>44464</v>
      </c>
      <c r="B833" s="54" t="s">
        <v>12533</v>
      </c>
      <c r="C833" s="54">
        <v>167</v>
      </c>
      <c r="D833" s="54">
        <v>158</v>
      </c>
      <c r="E833" s="54">
        <v>2566</v>
      </c>
      <c r="F833" s="128" t="str">
        <f t="shared" si="24"/>
        <v>4446430-39</v>
      </c>
      <c r="G833" s="128">
        <f t="shared" si="25"/>
        <v>158</v>
      </c>
    </row>
    <row r="834" spans="1:7" x14ac:dyDescent="0.2">
      <c r="A834" s="108">
        <v>44465</v>
      </c>
      <c r="B834" s="54" t="s">
        <v>12533</v>
      </c>
      <c r="C834" s="54">
        <v>753</v>
      </c>
      <c r="D834" s="54">
        <v>589</v>
      </c>
      <c r="E834" s="54">
        <v>8846</v>
      </c>
      <c r="F834" s="128" t="str">
        <f t="shared" si="24"/>
        <v>4446530-39</v>
      </c>
      <c r="G834" s="128">
        <f t="shared" si="25"/>
        <v>589</v>
      </c>
    </row>
    <row r="835" spans="1:7" x14ac:dyDescent="0.2">
      <c r="A835" s="108">
        <v>44466</v>
      </c>
      <c r="B835" s="54" t="s">
        <v>12533</v>
      </c>
      <c r="C835" s="54">
        <v>668</v>
      </c>
      <c r="D835" s="54">
        <v>499</v>
      </c>
      <c r="E835" s="54">
        <v>7511</v>
      </c>
      <c r="F835" s="128" t="str">
        <f t="shared" ref="F835:F898" si="26">A835&amp;B835</f>
        <v>4446630-39</v>
      </c>
      <c r="G835" s="128">
        <f t="shared" ref="G835:G898" si="27">IF(D835="&lt;15",15,D835)</f>
        <v>499</v>
      </c>
    </row>
    <row r="836" spans="1:7" x14ac:dyDescent="0.2">
      <c r="A836" s="108">
        <v>44467</v>
      </c>
      <c r="B836" s="54" t="s">
        <v>12533</v>
      </c>
      <c r="C836" s="54">
        <v>207</v>
      </c>
      <c r="D836" s="54">
        <v>119</v>
      </c>
      <c r="E836" s="54">
        <v>1522</v>
      </c>
      <c r="F836" s="128" t="str">
        <f t="shared" si="26"/>
        <v>4446730-39</v>
      </c>
      <c r="G836" s="128">
        <f t="shared" si="27"/>
        <v>119</v>
      </c>
    </row>
    <row r="837" spans="1:7" x14ac:dyDescent="0.2">
      <c r="A837" s="108">
        <v>44468</v>
      </c>
      <c r="B837" s="54" t="s">
        <v>12533</v>
      </c>
      <c r="C837" s="54">
        <v>1565</v>
      </c>
      <c r="D837" s="54">
        <v>1005</v>
      </c>
      <c r="E837" s="54">
        <v>14487</v>
      </c>
      <c r="F837" s="128" t="str">
        <f t="shared" si="26"/>
        <v>4446830-39</v>
      </c>
      <c r="G837" s="128">
        <f t="shared" si="27"/>
        <v>1005</v>
      </c>
    </row>
    <row r="838" spans="1:7" x14ac:dyDescent="0.2">
      <c r="A838" s="108">
        <v>44469</v>
      </c>
      <c r="B838" s="54" t="s">
        <v>12533</v>
      </c>
      <c r="C838" s="54">
        <v>2016</v>
      </c>
      <c r="D838" s="54">
        <v>1064</v>
      </c>
      <c r="E838" s="54">
        <v>20604</v>
      </c>
      <c r="F838" s="128" t="str">
        <f t="shared" si="26"/>
        <v>4446930-39</v>
      </c>
      <c r="G838" s="128">
        <f t="shared" si="27"/>
        <v>1064</v>
      </c>
    </row>
    <row r="839" spans="1:7" x14ac:dyDescent="0.2">
      <c r="A839" s="108">
        <v>44470</v>
      </c>
      <c r="B839" s="54" t="s">
        <v>12533</v>
      </c>
      <c r="C839" s="54">
        <v>1026</v>
      </c>
      <c r="D839" s="54">
        <v>492</v>
      </c>
      <c r="E839" s="54">
        <v>13034</v>
      </c>
      <c r="F839" s="128" t="str">
        <f t="shared" si="26"/>
        <v>4447030-39</v>
      </c>
      <c r="G839" s="128">
        <f t="shared" si="27"/>
        <v>492</v>
      </c>
    </row>
    <row r="840" spans="1:7" x14ac:dyDescent="0.2">
      <c r="A840" s="108">
        <v>44471</v>
      </c>
      <c r="B840" s="54" t="s">
        <v>12533</v>
      </c>
      <c r="C840" s="54">
        <v>513</v>
      </c>
      <c r="D840" s="54">
        <v>246</v>
      </c>
      <c r="E840" s="54">
        <v>5784</v>
      </c>
      <c r="F840" s="128" t="str">
        <f t="shared" si="26"/>
        <v>4447130-39</v>
      </c>
      <c r="G840" s="128">
        <f t="shared" si="27"/>
        <v>246</v>
      </c>
    </row>
    <row r="841" spans="1:7" x14ac:dyDescent="0.2">
      <c r="A841" s="108">
        <v>44472</v>
      </c>
      <c r="B841" s="54" t="s">
        <v>12533</v>
      </c>
      <c r="C841" s="54">
        <v>2098</v>
      </c>
      <c r="D841" s="54">
        <v>892</v>
      </c>
      <c r="E841" s="54">
        <v>16836</v>
      </c>
      <c r="F841" s="128" t="str">
        <f t="shared" si="26"/>
        <v>4447230-39</v>
      </c>
      <c r="G841" s="128">
        <f t="shared" si="27"/>
        <v>892</v>
      </c>
    </row>
    <row r="842" spans="1:7" x14ac:dyDescent="0.2">
      <c r="A842" s="108">
        <v>44473</v>
      </c>
      <c r="B842" s="54" t="s">
        <v>12533</v>
      </c>
      <c r="C842" s="54">
        <v>1863</v>
      </c>
      <c r="D842" s="54">
        <v>844</v>
      </c>
      <c r="E842" s="54">
        <v>12294</v>
      </c>
      <c r="F842" s="128" t="str">
        <f t="shared" si="26"/>
        <v>4447330-39</v>
      </c>
      <c r="G842" s="128">
        <f t="shared" si="27"/>
        <v>844</v>
      </c>
    </row>
    <row r="843" spans="1:7" x14ac:dyDescent="0.2">
      <c r="A843" s="108">
        <v>44474</v>
      </c>
      <c r="B843" s="54" t="s">
        <v>12533</v>
      </c>
      <c r="C843" s="54">
        <v>1464</v>
      </c>
      <c r="D843" s="54">
        <v>636</v>
      </c>
      <c r="E843" s="54">
        <v>9664</v>
      </c>
      <c r="F843" s="128" t="str">
        <f t="shared" si="26"/>
        <v>4447430-39</v>
      </c>
      <c r="G843" s="128">
        <f t="shared" si="27"/>
        <v>636</v>
      </c>
    </row>
    <row r="844" spans="1:7" x14ac:dyDescent="0.2">
      <c r="A844" s="108">
        <v>44475</v>
      </c>
      <c r="B844" s="54" t="s">
        <v>12533</v>
      </c>
      <c r="C844" s="54">
        <v>1412</v>
      </c>
      <c r="D844" s="54">
        <v>543</v>
      </c>
      <c r="E844" s="54">
        <v>8021</v>
      </c>
      <c r="F844" s="128" t="str">
        <f t="shared" si="26"/>
        <v>4447530-39</v>
      </c>
      <c r="G844" s="128">
        <f t="shared" si="27"/>
        <v>543</v>
      </c>
    </row>
    <row r="845" spans="1:7" x14ac:dyDescent="0.2">
      <c r="A845" s="108">
        <v>44476</v>
      </c>
      <c r="B845" s="54" t="s">
        <v>12533</v>
      </c>
      <c r="C845" s="54">
        <v>1243</v>
      </c>
      <c r="D845" s="54">
        <v>595</v>
      </c>
      <c r="E845" s="54">
        <v>7993</v>
      </c>
      <c r="F845" s="128" t="str">
        <f t="shared" si="26"/>
        <v>4447630-39</v>
      </c>
      <c r="G845" s="128">
        <f t="shared" si="27"/>
        <v>595</v>
      </c>
    </row>
    <row r="846" spans="1:7" x14ac:dyDescent="0.2">
      <c r="A846" s="108">
        <v>44477</v>
      </c>
      <c r="B846" s="54" t="s">
        <v>12533</v>
      </c>
      <c r="C846" s="54">
        <v>598</v>
      </c>
      <c r="D846" s="54">
        <v>334</v>
      </c>
      <c r="E846" s="54">
        <v>4891</v>
      </c>
      <c r="F846" s="128" t="str">
        <f t="shared" si="26"/>
        <v>4447730-39</v>
      </c>
      <c r="G846" s="128">
        <f t="shared" si="27"/>
        <v>334</v>
      </c>
    </row>
    <row r="847" spans="1:7" x14ac:dyDescent="0.2">
      <c r="A847" s="108">
        <v>44478</v>
      </c>
      <c r="B847" s="54" t="s">
        <v>12533</v>
      </c>
      <c r="C847" s="54">
        <v>197</v>
      </c>
      <c r="D847" s="54">
        <v>181</v>
      </c>
      <c r="E847" s="54">
        <v>1593</v>
      </c>
      <c r="F847" s="128" t="str">
        <f t="shared" si="26"/>
        <v>4447830-39</v>
      </c>
      <c r="G847" s="128">
        <f t="shared" si="27"/>
        <v>181</v>
      </c>
    </row>
    <row r="848" spans="1:7" x14ac:dyDescent="0.2">
      <c r="A848" s="108">
        <v>44197</v>
      </c>
      <c r="B848" s="54" t="s">
        <v>12534</v>
      </c>
      <c r="C848" s="54">
        <v>9382</v>
      </c>
      <c r="D848" s="54">
        <v>0</v>
      </c>
      <c r="E848" s="54">
        <v>0</v>
      </c>
      <c r="F848" s="128" t="str">
        <f t="shared" si="26"/>
        <v>4419740-49</v>
      </c>
      <c r="G848" s="128">
        <f t="shared" si="27"/>
        <v>0</v>
      </c>
    </row>
    <row r="849" spans="1:7" x14ac:dyDescent="0.2">
      <c r="A849" s="108">
        <v>44198</v>
      </c>
      <c r="B849" s="54" t="s">
        <v>12534</v>
      </c>
      <c r="C849" s="54">
        <v>11779</v>
      </c>
      <c r="D849" s="54">
        <v>0</v>
      </c>
      <c r="E849" s="54">
        <v>0</v>
      </c>
      <c r="F849" s="128" t="str">
        <f t="shared" si="26"/>
        <v>4419840-49</v>
      </c>
      <c r="G849" s="128">
        <f t="shared" si="27"/>
        <v>0</v>
      </c>
    </row>
    <row r="850" spans="1:7" x14ac:dyDescent="0.2">
      <c r="A850" s="108">
        <v>44199</v>
      </c>
      <c r="B850" s="54" t="s">
        <v>12534</v>
      </c>
      <c r="C850" s="54">
        <v>19287</v>
      </c>
      <c r="D850" s="54">
        <v>0</v>
      </c>
      <c r="E850" s="54">
        <v>0</v>
      </c>
      <c r="F850" s="128" t="str">
        <f t="shared" si="26"/>
        <v>4419940-49</v>
      </c>
      <c r="G850" s="128">
        <f t="shared" si="27"/>
        <v>0</v>
      </c>
    </row>
    <row r="851" spans="1:7" x14ac:dyDescent="0.2">
      <c r="A851" s="108">
        <v>44200</v>
      </c>
      <c r="B851" s="54" t="s">
        <v>12534</v>
      </c>
      <c r="C851" s="54">
        <v>22900</v>
      </c>
      <c r="D851" s="54">
        <v>0</v>
      </c>
      <c r="E851" s="54">
        <v>0</v>
      </c>
      <c r="F851" s="128" t="str">
        <f t="shared" si="26"/>
        <v>4420040-49</v>
      </c>
      <c r="G851" s="128">
        <f t="shared" si="27"/>
        <v>0</v>
      </c>
    </row>
    <row r="852" spans="1:7" x14ac:dyDescent="0.2">
      <c r="A852" s="108">
        <v>44201</v>
      </c>
      <c r="B852" s="54" t="s">
        <v>12534</v>
      </c>
      <c r="C852" s="54">
        <v>17392</v>
      </c>
      <c r="D852" s="54">
        <v>0</v>
      </c>
      <c r="E852" s="54">
        <v>0</v>
      </c>
      <c r="F852" s="128" t="str">
        <f t="shared" si="26"/>
        <v>4420140-49</v>
      </c>
      <c r="G852" s="128">
        <f t="shared" si="27"/>
        <v>0</v>
      </c>
    </row>
    <row r="853" spans="1:7" x14ac:dyDescent="0.2">
      <c r="A853" s="108">
        <v>44202</v>
      </c>
      <c r="B853" s="54" t="s">
        <v>12534</v>
      </c>
      <c r="C853" s="54">
        <v>13741</v>
      </c>
      <c r="D853" s="54">
        <v>0</v>
      </c>
      <c r="E853" s="54">
        <v>0</v>
      </c>
      <c r="F853" s="128" t="str">
        <f t="shared" si="26"/>
        <v>4420240-49</v>
      </c>
      <c r="G853" s="128">
        <f t="shared" si="27"/>
        <v>0</v>
      </c>
    </row>
    <row r="854" spans="1:7" x14ac:dyDescent="0.2">
      <c r="A854" s="108">
        <v>44203</v>
      </c>
      <c r="B854" s="54" t="s">
        <v>12534</v>
      </c>
      <c r="C854" s="54">
        <v>19131</v>
      </c>
      <c r="D854" s="54">
        <v>0</v>
      </c>
      <c r="E854" s="54">
        <v>0</v>
      </c>
      <c r="F854" s="128" t="str">
        <f t="shared" si="26"/>
        <v>4420340-49</v>
      </c>
      <c r="G854" s="128">
        <f t="shared" si="27"/>
        <v>0</v>
      </c>
    </row>
    <row r="855" spans="1:7" x14ac:dyDescent="0.2">
      <c r="A855" s="108">
        <v>44204</v>
      </c>
      <c r="B855" s="54" t="s">
        <v>12534</v>
      </c>
      <c r="C855" s="54">
        <v>16221</v>
      </c>
      <c r="D855" s="54">
        <v>0</v>
      </c>
      <c r="E855" s="54">
        <v>0</v>
      </c>
      <c r="F855" s="128" t="str">
        <f t="shared" si="26"/>
        <v>4420440-49</v>
      </c>
      <c r="G855" s="128">
        <f t="shared" si="27"/>
        <v>0</v>
      </c>
    </row>
    <row r="856" spans="1:7" x14ac:dyDescent="0.2">
      <c r="A856" s="108">
        <v>44205</v>
      </c>
      <c r="B856" s="54" t="s">
        <v>12534</v>
      </c>
      <c r="C856" s="54">
        <v>12805</v>
      </c>
      <c r="D856" s="54">
        <v>0</v>
      </c>
      <c r="E856" s="54">
        <v>0</v>
      </c>
      <c r="F856" s="128" t="str">
        <f t="shared" si="26"/>
        <v>4420540-49</v>
      </c>
      <c r="G856" s="128">
        <f t="shared" si="27"/>
        <v>0</v>
      </c>
    </row>
    <row r="857" spans="1:7" x14ac:dyDescent="0.2">
      <c r="A857" s="108">
        <v>44206</v>
      </c>
      <c r="B857" s="54" t="s">
        <v>12534</v>
      </c>
      <c r="C857" s="54">
        <v>9156</v>
      </c>
      <c r="D857" s="54">
        <v>1575</v>
      </c>
      <c r="E857" s="54">
        <v>0</v>
      </c>
      <c r="F857" s="128" t="str">
        <f t="shared" si="26"/>
        <v>4420640-49</v>
      </c>
      <c r="G857" s="128">
        <f t="shared" si="27"/>
        <v>1575</v>
      </c>
    </row>
    <row r="858" spans="1:7" x14ac:dyDescent="0.2">
      <c r="A858" s="108">
        <v>44207</v>
      </c>
      <c r="B858" s="54" t="s">
        <v>12534</v>
      </c>
      <c r="C858" s="54">
        <v>5255</v>
      </c>
      <c r="D858" s="54">
        <v>2972</v>
      </c>
      <c r="E858" s="54">
        <v>0</v>
      </c>
      <c r="F858" s="128" t="str">
        <f t="shared" si="26"/>
        <v>4420740-49</v>
      </c>
      <c r="G858" s="128">
        <f t="shared" si="27"/>
        <v>2972</v>
      </c>
    </row>
    <row r="859" spans="1:7" x14ac:dyDescent="0.2">
      <c r="A859" s="108">
        <v>44208</v>
      </c>
      <c r="B859" s="54" t="s">
        <v>12534</v>
      </c>
      <c r="C859" s="54">
        <v>4482</v>
      </c>
      <c r="D859" s="54">
        <v>3952</v>
      </c>
      <c r="E859" s="54">
        <v>0</v>
      </c>
      <c r="F859" s="128" t="str">
        <f t="shared" si="26"/>
        <v>4420840-49</v>
      </c>
      <c r="G859" s="128">
        <f t="shared" si="27"/>
        <v>3952</v>
      </c>
    </row>
    <row r="860" spans="1:7" x14ac:dyDescent="0.2">
      <c r="A860" s="108">
        <v>44209</v>
      </c>
      <c r="B860" s="54" t="s">
        <v>12534</v>
      </c>
      <c r="C860" s="54">
        <v>8025</v>
      </c>
      <c r="D860" s="54">
        <v>4825</v>
      </c>
      <c r="E860" s="54">
        <v>0</v>
      </c>
      <c r="F860" s="128" t="str">
        <f t="shared" si="26"/>
        <v>4420940-49</v>
      </c>
      <c r="G860" s="128">
        <f t="shared" si="27"/>
        <v>4825</v>
      </c>
    </row>
    <row r="861" spans="1:7" x14ac:dyDescent="0.2">
      <c r="A861" s="108">
        <v>44210</v>
      </c>
      <c r="B861" s="54" t="s">
        <v>12534</v>
      </c>
      <c r="C861" s="54">
        <v>10358</v>
      </c>
      <c r="D861" s="54">
        <v>5149</v>
      </c>
      <c r="E861" s="54">
        <v>0</v>
      </c>
      <c r="F861" s="128" t="str">
        <f t="shared" si="26"/>
        <v>4421040-49</v>
      </c>
      <c r="G861" s="128">
        <f t="shared" si="27"/>
        <v>5149</v>
      </c>
    </row>
    <row r="862" spans="1:7" x14ac:dyDescent="0.2">
      <c r="A862" s="108">
        <v>44211</v>
      </c>
      <c r="B862" s="54" t="s">
        <v>12534</v>
      </c>
      <c r="C862" s="54">
        <v>5928</v>
      </c>
      <c r="D862" s="54">
        <v>1996</v>
      </c>
      <c r="E862" s="54">
        <v>0</v>
      </c>
      <c r="F862" s="128" t="str">
        <f t="shared" si="26"/>
        <v>4421140-49</v>
      </c>
      <c r="G862" s="128">
        <f t="shared" si="27"/>
        <v>1996</v>
      </c>
    </row>
    <row r="863" spans="1:7" x14ac:dyDescent="0.2">
      <c r="A863" s="108">
        <v>44212</v>
      </c>
      <c r="B863" s="54" t="s">
        <v>12534</v>
      </c>
      <c r="C863" s="54">
        <v>8261</v>
      </c>
      <c r="D863" s="54">
        <v>1280</v>
      </c>
      <c r="E863" s="54">
        <v>0</v>
      </c>
      <c r="F863" s="128" t="str">
        <f t="shared" si="26"/>
        <v>4421240-49</v>
      </c>
      <c r="G863" s="128">
        <f t="shared" si="27"/>
        <v>1280</v>
      </c>
    </row>
    <row r="864" spans="1:7" x14ac:dyDescent="0.2">
      <c r="A864" s="108">
        <v>44213</v>
      </c>
      <c r="B864" s="54" t="s">
        <v>12534</v>
      </c>
      <c r="C864" s="54">
        <v>18400</v>
      </c>
      <c r="D864" s="54">
        <v>6368</v>
      </c>
      <c r="E864" s="54">
        <v>0</v>
      </c>
      <c r="F864" s="128" t="str">
        <f t="shared" si="26"/>
        <v>4421340-49</v>
      </c>
      <c r="G864" s="128">
        <f t="shared" si="27"/>
        <v>6368</v>
      </c>
    </row>
    <row r="865" spans="1:7" x14ac:dyDescent="0.2">
      <c r="A865" s="108">
        <v>44214</v>
      </c>
      <c r="B865" s="54" t="s">
        <v>12534</v>
      </c>
      <c r="C865" s="54">
        <v>20613</v>
      </c>
      <c r="D865" s="54">
        <v>11509</v>
      </c>
      <c r="E865" s="54">
        <v>0</v>
      </c>
      <c r="F865" s="128" t="str">
        <f t="shared" si="26"/>
        <v>4421440-49</v>
      </c>
      <c r="G865" s="128">
        <f t="shared" si="27"/>
        <v>11509</v>
      </c>
    </row>
    <row r="866" spans="1:7" x14ac:dyDescent="0.2">
      <c r="A866" s="108">
        <v>44215</v>
      </c>
      <c r="B866" s="54" t="s">
        <v>12534</v>
      </c>
      <c r="C866" s="54">
        <v>25345</v>
      </c>
      <c r="D866" s="54">
        <v>13657</v>
      </c>
      <c r="E866" s="54">
        <v>0</v>
      </c>
      <c r="F866" s="128" t="str">
        <f t="shared" si="26"/>
        <v>4421540-49</v>
      </c>
      <c r="G866" s="128">
        <f t="shared" si="27"/>
        <v>13657</v>
      </c>
    </row>
    <row r="867" spans="1:7" x14ac:dyDescent="0.2">
      <c r="A867" s="108">
        <v>44216</v>
      </c>
      <c r="B867" s="54" t="s">
        <v>12534</v>
      </c>
      <c r="C867" s="54">
        <v>29700</v>
      </c>
      <c r="D867" s="54">
        <v>14810</v>
      </c>
      <c r="E867" s="54">
        <v>0</v>
      </c>
      <c r="F867" s="128" t="str">
        <f t="shared" si="26"/>
        <v>4421640-49</v>
      </c>
      <c r="G867" s="128">
        <f t="shared" si="27"/>
        <v>14810</v>
      </c>
    </row>
    <row r="868" spans="1:7" x14ac:dyDescent="0.2">
      <c r="A868" s="108">
        <v>44217</v>
      </c>
      <c r="B868" s="54" t="s">
        <v>12534</v>
      </c>
      <c r="C868" s="54">
        <v>26036</v>
      </c>
      <c r="D868" s="54">
        <v>18885</v>
      </c>
      <c r="E868" s="54">
        <v>0</v>
      </c>
      <c r="F868" s="128" t="str">
        <f t="shared" si="26"/>
        <v>4421740-49</v>
      </c>
      <c r="G868" s="128">
        <f t="shared" si="27"/>
        <v>18885</v>
      </c>
    </row>
    <row r="869" spans="1:7" x14ac:dyDescent="0.2">
      <c r="A869" s="108">
        <v>44218</v>
      </c>
      <c r="B869" s="54" t="s">
        <v>12534</v>
      </c>
      <c r="C869" s="54">
        <v>15355</v>
      </c>
      <c r="D869" s="54">
        <v>8649</v>
      </c>
      <c r="E869" s="54">
        <v>0</v>
      </c>
      <c r="F869" s="128" t="str">
        <f t="shared" si="26"/>
        <v>4421840-49</v>
      </c>
      <c r="G869" s="128">
        <f t="shared" si="27"/>
        <v>8649</v>
      </c>
    </row>
    <row r="870" spans="1:7" x14ac:dyDescent="0.2">
      <c r="A870" s="108">
        <v>44219</v>
      </c>
      <c r="B870" s="54" t="s">
        <v>12534</v>
      </c>
      <c r="C870" s="54">
        <v>14567</v>
      </c>
      <c r="D870" s="54">
        <v>7511</v>
      </c>
      <c r="E870" s="54">
        <v>0</v>
      </c>
      <c r="F870" s="128" t="str">
        <f t="shared" si="26"/>
        <v>4421940-49</v>
      </c>
      <c r="G870" s="128">
        <f t="shared" si="27"/>
        <v>7511</v>
      </c>
    </row>
    <row r="871" spans="1:7" x14ac:dyDescent="0.2">
      <c r="A871" s="108">
        <v>44220</v>
      </c>
      <c r="B871" s="54" t="s">
        <v>12534</v>
      </c>
      <c r="C871" s="54">
        <v>19953</v>
      </c>
      <c r="D871" s="54">
        <v>17983</v>
      </c>
      <c r="E871" s="54">
        <v>0</v>
      </c>
      <c r="F871" s="128" t="str">
        <f t="shared" si="26"/>
        <v>4422040-49</v>
      </c>
      <c r="G871" s="128">
        <f t="shared" si="27"/>
        <v>17983</v>
      </c>
    </row>
    <row r="872" spans="1:7" x14ac:dyDescent="0.2">
      <c r="A872" s="108">
        <v>44221</v>
      </c>
      <c r="B872" s="54" t="s">
        <v>12534</v>
      </c>
      <c r="C872" s="54">
        <v>20479</v>
      </c>
      <c r="D872" s="54">
        <v>20079</v>
      </c>
      <c r="E872" s="54">
        <v>0</v>
      </c>
      <c r="F872" s="128" t="str">
        <f t="shared" si="26"/>
        <v>4422140-49</v>
      </c>
      <c r="G872" s="128">
        <f t="shared" si="27"/>
        <v>20079</v>
      </c>
    </row>
    <row r="873" spans="1:7" x14ac:dyDescent="0.2">
      <c r="A873" s="108">
        <v>44222</v>
      </c>
      <c r="B873" s="54" t="s">
        <v>12534</v>
      </c>
      <c r="C873" s="54">
        <v>19414</v>
      </c>
      <c r="D873" s="54">
        <v>18234</v>
      </c>
      <c r="E873" s="54">
        <v>0</v>
      </c>
      <c r="F873" s="128" t="str">
        <f t="shared" si="26"/>
        <v>4422240-49</v>
      </c>
      <c r="G873" s="128">
        <f t="shared" si="27"/>
        <v>18234</v>
      </c>
    </row>
    <row r="874" spans="1:7" x14ac:dyDescent="0.2">
      <c r="A874" s="108">
        <v>44223</v>
      </c>
      <c r="B874" s="54" t="s">
        <v>12534</v>
      </c>
      <c r="C874" s="54">
        <v>19637</v>
      </c>
      <c r="D874" s="54">
        <v>17527</v>
      </c>
      <c r="E874" s="54">
        <v>0</v>
      </c>
      <c r="F874" s="128" t="str">
        <f t="shared" si="26"/>
        <v>4422340-49</v>
      </c>
      <c r="G874" s="128">
        <f t="shared" si="27"/>
        <v>17527</v>
      </c>
    </row>
    <row r="875" spans="1:7" x14ac:dyDescent="0.2">
      <c r="A875" s="108">
        <v>44224</v>
      </c>
      <c r="B875" s="54" t="s">
        <v>12534</v>
      </c>
      <c r="C875" s="54">
        <v>16964</v>
      </c>
      <c r="D875" s="54">
        <v>20959</v>
      </c>
      <c r="E875" s="54">
        <v>0</v>
      </c>
      <c r="F875" s="128" t="str">
        <f t="shared" si="26"/>
        <v>4422440-49</v>
      </c>
      <c r="G875" s="128">
        <f t="shared" si="27"/>
        <v>20959</v>
      </c>
    </row>
    <row r="876" spans="1:7" x14ac:dyDescent="0.2">
      <c r="A876" s="108">
        <v>44225</v>
      </c>
      <c r="B876" s="54" t="s">
        <v>12534</v>
      </c>
      <c r="C876" s="54">
        <v>8738</v>
      </c>
      <c r="D876" s="54">
        <v>14176</v>
      </c>
      <c r="E876" s="54">
        <v>0</v>
      </c>
      <c r="F876" s="128" t="str">
        <f t="shared" si="26"/>
        <v>4422540-49</v>
      </c>
      <c r="G876" s="128">
        <f t="shared" si="27"/>
        <v>14176</v>
      </c>
    </row>
    <row r="877" spans="1:7" x14ac:dyDescent="0.2">
      <c r="A877" s="108">
        <v>44226</v>
      </c>
      <c r="B877" s="54" t="s">
        <v>12534</v>
      </c>
      <c r="C877" s="54">
        <v>8811</v>
      </c>
      <c r="D877" s="54">
        <v>10613</v>
      </c>
      <c r="E877" s="54">
        <v>0</v>
      </c>
      <c r="F877" s="128" t="str">
        <f t="shared" si="26"/>
        <v>4422640-49</v>
      </c>
      <c r="G877" s="128">
        <f t="shared" si="27"/>
        <v>10613</v>
      </c>
    </row>
    <row r="878" spans="1:7" x14ac:dyDescent="0.2">
      <c r="A878" s="108">
        <v>44227</v>
      </c>
      <c r="B878" s="54" t="s">
        <v>12534</v>
      </c>
      <c r="C878" s="54">
        <v>16118</v>
      </c>
      <c r="D878" s="54">
        <v>12490</v>
      </c>
      <c r="E878" s="54">
        <v>0</v>
      </c>
      <c r="F878" s="128" t="str">
        <f t="shared" si="26"/>
        <v>4422740-49</v>
      </c>
      <c r="G878" s="128">
        <f t="shared" si="27"/>
        <v>12490</v>
      </c>
    </row>
    <row r="879" spans="1:7" x14ac:dyDescent="0.2">
      <c r="A879" s="108">
        <v>44228</v>
      </c>
      <c r="B879" s="54" t="s">
        <v>12534</v>
      </c>
      <c r="C879" s="54">
        <v>14855</v>
      </c>
      <c r="D879" s="54">
        <v>8325</v>
      </c>
      <c r="E879" s="54">
        <v>0</v>
      </c>
      <c r="F879" s="128" t="str">
        <f t="shared" si="26"/>
        <v>4422840-49</v>
      </c>
      <c r="G879" s="128">
        <f t="shared" si="27"/>
        <v>8325</v>
      </c>
    </row>
    <row r="880" spans="1:7" x14ac:dyDescent="0.2">
      <c r="A880" s="108">
        <v>44229</v>
      </c>
      <c r="B880" s="54" t="s">
        <v>12534</v>
      </c>
      <c r="C880" s="54">
        <v>13311</v>
      </c>
      <c r="D880" s="54">
        <v>6351</v>
      </c>
      <c r="E880" s="54">
        <v>0</v>
      </c>
      <c r="F880" s="128" t="str">
        <f t="shared" si="26"/>
        <v>4422940-49</v>
      </c>
      <c r="G880" s="128">
        <f t="shared" si="27"/>
        <v>6351</v>
      </c>
    </row>
    <row r="881" spans="1:7" x14ac:dyDescent="0.2">
      <c r="A881" s="108">
        <v>44230</v>
      </c>
      <c r="B881" s="54" t="s">
        <v>12534</v>
      </c>
      <c r="C881" s="54">
        <v>10638</v>
      </c>
      <c r="D881" s="54">
        <v>8107</v>
      </c>
      <c r="E881" s="54">
        <v>0</v>
      </c>
      <c r="F881" s="128" t="str">
        <f t="shared" si="26"/>
        <v>4423040-49</v>
      </c>
      <c r="G881" s="128">
        <f t="shared" si="27"/>
        <v>8107</v>
      </c>
    </row>
    <row r="882" spans="1:7" x14ac:dyDescent="0.2">
      <c r="A882" s="108">
        <v>44231</v>
      </c>
      <c r="B882" s="54" t="s">
        <v>12534</v>
      </c>
      <c r="C882" s="54">
        <v>10511</v>
      </c>
      <c r="D882" s="54">
        <v>10359</v>
      </c>
      <c r="E882" s="54">
        <v>0</v>
      </c>
      <c r="F882" s="128" t="str">
        <f t="shared" si="26"/>
        <v>4423140-49</v>
      </c>
      <c r="G882" s="128">
        <f t="shared" si="27"/>
        <v>10359</v>
      </c>
    </row>
    <row r="883" spans="1:7" x14ac:dyDescent="0.2">
      <c r="A883" s="108">
        <v>44232</v>
      </c>
      <c r="B883" s="54" t="s">
        <v>12534</v>
      </c>
      <c r="C883" s="54">
        <v>5211</v>
      </c>
      <c r="D883" s="54">
        <v>5516</v>
      </c>
      <c r="E883" s="54">
        <v>0</v>
      </c>
      <c r="F883" s="128" t="str">
        <f t="shared" si="26"/>
        <v>4423240-49</v>
      </c>
      <c r="G883" s="128">
        <f t="shared" si="27"/>
        <v>5516</v>
      </c>
    </row>
    <row r="884" spans="1:7" x14ac:dyDescent="0.2">
      <c r="A884" s="108">
        <v>44233</v>
      </c>
      <c r="B884" s="54" t="s">
        <v>12534</v>
      </c>
      <c r="C884" s="54">
        <v>3078</v>
      </c>
      <c r="D884" s="54">
        <v>5493</v>
      </c>
      <c r="E884" s="54">
        <v>0</v>
      </c>
      <c r="F884" s="128" t="str">
        <f t="shared" si="26"/>
        <v>4423340-49</v>
      </c>
      <c r="G884" s="128">
        <f t="shared" si="27"/>
        <v>5493</v>
      </c>
    </row>
    <row r="885" spans="1:7" x14ac:dyDescent="0.2">
      <c r="A885" s="108">
        <v>44234</v>
      </c>
      <c r="B885" s="54" t="s">
        <v>12534</v>
      </c>
      <c r="C885" s="54">
        <v>7774</v>
      </c>
      <c r="D885" s="54">
        <v>18380</v>
      </c>
      <c r="E885" s="54">
        <v>0</v>
      </c>
      <c r="F885" s="128" t="str">
        <f t="shared" si="26"/>
        <v>4423440-49</v>
      </c>
      <c r="G885" s="128">
        <f t="shared" si="27"/>
        <v>18380</v>
      </c>
    </row>
    <row r="886" spans="1:7" x14ac:dyDescent="0.2">
      <c r="A886" s="108">
        <v>44235</v>
      </c>
      <c r="B886" s="54" t="s">
        <v>12534</v>
      </c>
      <c r="C886" s="54">
        <v>7830</v>
      </c>
      <c r="D886" s="54">
        <v>19975</v>
      </c>
      <c r="E886" s="54">
        <v>0</v>
      </c>
      <c r="F886" s="128" t="str">
        <f t="shared" si="26"/>
        <v>4423540-49</v>
      </c>
      <c r="G886" s="128">
        <f t="shared" si="27"/>
        <v>19975</v>
      </c>
    </row>
    <row r="887" spans="1:7" x14ac:dyDescent="0.2">
      <c r="A887" s="108">
        <v>44236</v>
      </c>
      <c r="B887" s="54" t="s">
        <v>12534</v>
      </c>
      <c r="C887" s="54">
        <v>9101</v>
      </c>
      <c r="D887" s="54">
        <v>23291</v>
      </c>
      <c r="E887" s="54">
        <v>0</v>
      </c>
      <c r="F887" s="128" t="str">
        <f t="shared" si="26"/>
        <v>4423640-49</v>
      </c>
      <c r="G887" s="128">
        <f t="shared" si="27"/>
        <v>23291</v>
      </c>
    </row>
    <row r="888" spans="1:7" x14ac:dyDescent="0.2">
      <c r="A888" s="108">
        <v>44237</v>
      </c>
      <c r="B888" s="54" t="s">
        <v>12534</v>
      </c>
      <c r="C888" s="54">
        <v>9819</v>
      </c>
      <c r="D888" s="54">
        <v>27812</v>
      </c>
      <c r="E888" s="54">
        <v>0</v>
      </c>
      <c r="F888" s="128" t="str">
        <f t="shared" si="26"/>
        <v>4423740-49</v>
      </c>
      <c r="G888" s="128">
        <f t="shared" si="27"/>
        <v>27812</v>
      </c>
    </row>
    <row r="889" spans="1:7" x14ac:dyDescent="0.2">
      <c r="A889" s="108">
        <v>44238</v>
      </c>
      <c r="B889" s="54" t="s">
        <v>12534</v>
      </c>
      <c r="C889" s="54">
        <v>11890</v>
      </c>
      <c r="D889" s="54">
        <v>26500</v>
      </c>
      <c r="E889" s="54">
        <v>0</v>
      </c>
      <c r="F889" s="128" t="str">
        <f t="shared" si="26"/>
        <v>4423840-49</v>
      </c>
      <c r="G889" s="128">
        <f t="shared" si="27"/>
        <v>26500</v>
      </c>
    </row>
    <row r="890" spans="1:7" x14ac:dyDescent="0.2">
      <c r="A890" s="108">
        <v>44239</v>
      </c>
      <c r="B890" s="54" t="s">
        <v>12534</v>
      </c>
      <c r="C890" s="54">
        <v>5891</v>
      </c>
      <c r="D890" s="54">
        <v>15132</v>
      </c>
      <c r="E890" s="54">
        <v>0</v>
      </c>
      <c r="F890" s="128" t="str">
        <f t="shared" si="26"/>
        <v>4423940-49</v>
      </c>
      <c r="G890" s="128">
        <f t="shared" si="27"/>
        <v>15132</v>
      </c>
    </row>
    <row r="891" spans="1:7" x14ac:dyDescent="0.2">
      <c r="A891" s="108">
        <v>44240</v>
      </c>
      <c r="B891" s="54" t="s">
        <v>12534</v>
      </c>
      <c r="C891" s="54">
        <v>4284</v>
      </c>
      <c r="D891" s="54">
        <v>11651</v>
      </c>
      <c r="E891" s="54">
        <v>0</v>
      </c>
      <c r="F891" s="128" t="str">
        <f t="shared" si="26"/>
        <v>4424040-49</v>
      </c>
      <c r="G891" s="128">
        <f t="shared" si="27"/>
        <v>11651</v>
      </c>
    </row>
    <row r="892" spans="1:7" x14ac:dyDescent="0.2">
      <c r="A892" s="108">
        <v>44241</v>
      </c>
      <c r="B892" s="54" t="s">
        <v>12534</v>
      </c>
      <c r="C892" s="54">
        <v>11640</v>
      </c>
      <c r="D892" s="54">
        <v>21918</v>
      </c>
      <c r="E892" s="54">
        <v>0</v>
      </c>
      <c r="F892" s="128" t="str">
        <f t="shared" si="26"/>
        <v>4424140-49</v>
      </c>
      <c r="G892" s="128">
        <f t="shared" si="27"/>
        <v>21918</v>
      </c>
    </row>
    <row r="893" spans="1:7" x14ac:dyDescent="0.2">
      <c r="A893" s="108">
        <v>44242</v>
      </c>
      <c r="B893" s="54" t="s">
        <v>12534</v>
      </c>
      <c r="C893" s="54">
        <v>12783</v>
      </c>
      <c r="D893" s="54">
        <v>20494</v>
      </c>
      <c r="E893" s="54">
        <v>0</v>
      </c>
      <c r="F893" s="128" t="str">
        <f t="shared" si="26"/>
        <v>4424240-49</v>
      </c>
      <c r="G893" s="128">
        <f t="shared" si="27"/>
        <v>20494</v>
      </c>
    </row>
    <row r="894" spans="1:7" x14ac:dyDescent="0.2">
      <c r="A894" s="108">
        <v>44243</v>
      </c>
      <c r="B894" s="54" t="s">
        <v>12534</v>
      </c>
      <c r="C894" s="54">
        <v>12697</v>
      </c>
      <c r="D894" s="54">
        <v>18991</v>
      </c>
      <c r="E894" s="54">
        <v>0</v>
      </c>
      <c r="F894" s="128" t="str">
        <f t="shared" si="26"/>
        <v>4424340-49</v>
      </c>
      <c r="G894" s="128">
        <f t="shared" si="27"/>
        <v>18991</v>
      </c>
    </row>
    <row r="895" spans="1:7" x14ac:dyDescent="0.2">
      <c r="A895" s="108">
        <v>44244</v>
      </c>
      <c r="B895" s="54" t="s">
        <v>12534</v>
      </c>
      <c r="C895" s="54">
        <v>9755</v>
      </c>
      <c r="D895" s="54">
        <v>18293</v>
      </c>
      <c r="E895" s="54">
        <v>0</v>
      </c>
      <c r="F895" s="128" t="str">
        <f t="shared" si="26"/>
        <v>4424440-49</v>
      </c>
      <c r="G895" s="128">
        <f t="shared" si="27"/>
        <v>18293</v>
      </c>
    </row>
    <row r="896" spans="1:7" x14ac:dyDescent="0.2">
      <c r="A896" s="108">
        <v>44245</v>
      </c>
      <c r="B896" s="54" t="s">
        <v>12534</v>
      </c>
      <c r="C896" s="54">
        <v>11164</v>
      </c>
      <c r="D896" s="54">
        <v>17729</v>
      </c>
      <c r="E896" s="54">
        <v>0</v>
      </c>
      <c r="F896" s="128" t="str">
        <f t="shared" si="26"/>
        <v>4424540-49</v>
      </c>
      <c r="G896" s="128">
        <f t="shared" si="27"/>
        <v>17729</v>
      </c>
    </row>
    <row r="897" spans="1:7" x14ac:dyDescent="0.2">
      <c r="A897" s="108">
        <v>44246</v>
      </c>
      <c r="B897" s="54" t="s">
        <v>12534</v>
      </c>
      <c r="C897" s="54">
        <v>6391</v>
      </c>
      <c r="D897" s="54">
        <v>9327</v>
      </c>
      <c r="E897" s="54">
        <v>0</v>
      </c>
      <c r="F897" s="128" t="str">
        <f t="shared" si="26"/>
        <v>4424640-49</v>
      </c>
      <c r="G897" s="128">
        <f t="shared" si="27"/>
        <v>9327</v>
      </c>
    </row>
    <row r="898" spans="1:7" x14ac:dyDescent="0.2">
      <c r="A898" s="108">
        <v>44247</v>
      </c>
      <c r="B898" s="54" t="s">
        <v>12534</v>
      </c>
      <c r="C898" s="54">
        <v>5223</v>
      </c>
      <c r="D898" s="54">
        <v>7716</v>
      </c>
      <c r="E898" s="54">
        <v>0</v>
      </c>
      <c r="F898" s="128" t="str">
        <f t="shared" si="26"/>
        <v>4424740-49</v>
      </c>
      <c r="G898" s="128">
        <f t="shared" si="27"/>
        <v>7716</v>
      </c>
    </row>
    <row r="899" spans="1:7" x14ac:dyDescent="0.2">
      <c r="A899" s="108">
        <v>44248</v>
      </c>
      <c r="B899" s="54" t="s">
        <v>12534</v>
      </c>
      <c r="C899" s="54">
        <v>12456</v>
      </c>
      <c r="D899" s="54">
        <v>17567</v>
      </c>
      <c r="E899" s="54">
        <v>0</v>
      </c>
      <c r="F899" s="128" t="str">
        <f t="shared" ref="F899:F962" si="28">A899&amp;B899</f>
        <v>4424840-49</v>
      </c>
      <c r="G899" s="128">
        <f t="shared" ref="G899:G962" si="29">IF(D899="&lt;15",15,D899)</f>
        <v>17567</v>
      </c>
    </row>
    <row r="900" spans="1:7" x14ac:dyDescent="0.2">
      <c r="A900" s="108">
        <v>44249</v>
      </c>
      <c r="B900" s="54" t="s">
        <v>12534</v>
      </c>
      <c r="C900" s="54">
        <v>13002</v>
      </c>
      <c r="D900" s="54">
        <v>15155</v>
      </c>
      <c r="E900" s="54">
        <v>0</v>
      </c>
      <c r="F900" s="128" t="str">
        <f t="shared" si="28"/>
        <v>4424940-49</v>
      </c>
      <c r="G900" s="128">
        <f t="shared" si="29"/>
        <v>15155</v>
      </c>
    </row>
    <row r="901" spans="1:7" x14ac:dyDescent="0.2">
      <c r="A901" s="108">
        <v>44250</v>
      </c>
      <c r="B901" s="54" t="s">
        <v>12534</v>
      </c>
      <c r="C901" s="54">
        <v>11648</v>
      </c>
      <c r="D901" s="54">
        <v>13047</v>
      </c>
      <c r="E901" s="54">
        <v>0</v>
      </c>
      <c r="F901" s="128" t="str">
        <f t="shared" si="28"/>
        <v>4425040-49</v>
      </c>
      <c r="G901" s="128">
        <f t="shared" si="29"/>
        <v>13047</v>
      </c>
    </row>
    <row r="902" spans="1:7" x14ac:dyDescent="0.2">
      <c r="A902" s="108">
        <v>44251</v>
      </c>
      <c r="B902" s="54" t="s">
        <v>12534</v>
      </c>
      <c r="C902" s="54">
        <v>9281</v>
      </c>
      <c r="D902" s="54">
        <v>10923</v>
      </c>
      <c r="E902" s="54">
        <v>0</v>
      </c>
      <c r="F902" s="128" t="str">
        <f t="shared" si="28"/>
        <v>4425140-49</v>
      </c>
      <c r="G902" s="128">
        <f t="shared" si="29"/>
        <v>10923</v>
      </c>
    </row>
    <row r="903" spans="1:7" x14ac:dyDescent="0.2">
      <c r="A903" s="108">
        <v>44252</v>
      </c>
      <c r="B903" s="54" t="s">
        <v>12534</v>
      </c>
      <c r="C903" s="54">
        <v>8285</v>
      </c>
      <c r="D903" s="54">
        <v>10275</v>
      </c>
      <c r="E903" s="54">
        <v>0</v>
      </c>
      <c r="F903" s="128" t="str">
        <f t="shared" si="28"/>
        <v>4425240-49</v>
      </c>
      <c r="G903" s="128">
        <f t="shared" si="29"/>
        <v>10275</v>
      </c>
    </row>
    <row r="904" spans="1:7" x14ac:dyDescent="0.2">
      <c r="A904" s="108">
        <v>44253</v>
      </c>
      <c r="B904" s="54" t="s">
        <v>12534</v>
      </c>
      <c r="C904" s="54">
        <v>4283</v>
      </c>
      <c r="D904" s="54">
        <v>5329</v>
      </c>
      <c r="E904" s="54">
        <v>0</v>
      </c>
      <c r="F904" s="128" t="str">
        <f t="shared" si="28"/>
        <v>4425340-49</v>
      </c>
      <c r="G904" s="128">
        <f t="shared" si="29"/>
        <v>5329</v>
      </c>
    </row>
    <row r="905" spans="1:7" x14ac:dyDescent="0.2">
      <c r="A905" s="108">
        <v>44254</v>
      </c>
      <c r="B905" s="54" t="s">
        <v>12534</v>
      </c>
      <c r="C905" s="54">
        <v>2868</v>
      </c>
      <c r="D905" s="54">
        <v>3166</v>
      </c>
      <c r="E905" s="54">
        <v>0</v>
      </c>
      <c r="F905" s="128" t="str">
        <f t="shared" si="28"/>
        <v>4425440-49</v>
      </c>
      <c r="G905" s="128">
        <f t="shared" si="29"/>
        <v>3166</v>
      </c>
    </row>
    <row r="906" spans="1:7" x14ac:dyDescent="0.2">
      <c r="A906" s="108">
        <v>44255</v>
      </c>
      <c r="B906" s="54" t="s">
        <v>12534</v>
      </c>
      <c r="C906" s="54">
        <v>6388</v>
      </c>
      <c r="D906" s="54">
        <v>8624</v>
      </c>
      <c r="E906" s="54">
        <v>0</v>
      </c>
      <c r="F906" s="128" t="str">
        <f t="shared" si="28"/>
        <v>4425540-49</v>
      </c>
      <c r="G906" s="128">
        <f t="shared" si="29"/>
        <v>8624</v>
      </c>
    </row>
    <row r="907" spans="1:7" x14ac:dyDescent="0.2">
      <c r="A907" s="108">
        <v>44256</v>
      </c>
      <c r="B907" s="54" t="s">
        <v>12534</v>
      </c>
      <c r="C907" s="54">
        <v>7138</v>
      </c>
      <c r="D907" s="54">
        <v>8175</v>
      </c>
      <c r="E907" s="54">
        <v>0</v>
      </c>
      <c r="F907" s="128" t="str">
        <f t="shared" si="28"/>
        <v>4425640-49</v>
      </c>
      <c r="G907" s="128">
        <f t="shared" si="29"/>
        <v>8175</v>
      </c>
    </row>
    <row r="908" spans="1:7" x14ac:dyDescent="0.2">
      <c r="A908" s="108">
        <v>44257</v>
      </c>
      <c r="B908" s="54" t="s">
        <v>12534</v>
      </c>
      <c r="C908" s="54">
        <v>6480</v>
      </c>
      <c r="D908" s="54">
        <v>9026</v>
      </c>
      <c r="E908" s="54">
        <v>0</v>
      </c>
      <c r="F908" s="128" t="str">
        <f t="shared" si="28"/>
        <v>4425740-49</v>
      </c>
      <c r="G908" s="128">
        <f t="shared" si="29"/>
        <v>9026</v>
      </c>
    </row>
    <row r="909" spans="1:7" x14ac:dyDescent="0.2">
      <c r="A909" s="108">
        <v>44258</v>
      </c>
      <c r="B909" s="54" t="s">
        <v>12534</v>
      </c>
      <c r="C909" s="54">
        <v>6527</v>
      </c>
      <c r="D909" s="54">
        <v>9150</v>
      </c>
      <c r="E909" s="54">
        <v>0</v>
      </c>
      <c r="F909" s="128" t="str">
        <f t="shared" si="28"/>
        <v>4425840-49</v>
      </c>
      <c r="G909" s="128">
        <f t="shared" si="29"/>
        <v>9150</v>
      </c>
    </row>
    <row r="910" spans="1:7" x14ac:dyDescent="0.2">
      <c r="A910" s="108">
        <v>44259</v>
      </c>
      <c r="B910" s="54" t="s">
        <v>12534</v>
      </c>
      <c r="C910" s="54">
        <v>6399</v>
      </c>
      <c r="D910" s="54">
        <v>11536</v>
      </c>
      <c r="E910" s="54">
        <v>0</v>
      </c>
      <c r="F910" s="128" t="str">
        <f t="shared" si="28"/>
        <v>4425940-49</v>
      </c>
      <c r="G910" s="128">
        <f t="shared" si="29"/>
        <v>11536</v>
      </c>
    </row>
    <row r="911" spans="1:7" x14ac:dyDescent="0.2">
      <c r="A911" s="108">
        <v>44260</v>
      </c>
      <c r="B911" s="54" t="s">
        <v>12534</v>
      </c>
      <c r="C911" s="54">
        <v>2946</v>
      </c>
      <c r="D911" s="54">
        <v>6183</v>
      </c>
      <c r="E911" s="54">
        <v>0</v>
      </c>
      <c r="F911" s="128" t="str">
        <f t="shared" si="28"/>
        <v>4426040-49</v>
      </c>
      <c r="G911" s="128">
        <f t="shared" si="29"/>
        <v>6183</v>
      </c>
    </row>
    <row r="912" spans="1:7" x14ac:dyDescent="0.2">
      <c r="A912" s="108">
        <v>44261</v>
      </c>
      <c r="B912" s="54" t="s">
        <v>12534</v>
      </c>
      <c r="C912" s="54">
        <v>1685</v>
      </c>
      <c r="D912" s="54">
        <v>3950</v>
      </c>
      <c r="E912" s="54">
        <v>0</v>
      </c>
      <c r="F912" s="128" t="str">
        <f t="shared" si="28"/>
        <v>4426140-49</v>
      </c>
      <c r="G912" s="128">
        <f t="shared" si="29"/>
        <v>3950</v>
      </c>
    </row>
    <row r="913" spans="1:7" x14ac:dyDescent="0.2">
      <c r="A913" s="108">
        <v>44262</v>
      </c>
      <c r="B913" s="54" t="s">
        <v>12534</v>
      </c>
      <c r="C913" s="54">
        <v>4760</v>
      </c>
      <c r="D913" s="54">
        <v>11076</v>
      </c>
      <c r="E913" s="54">
        <v>0</v>
      </c>
      <c r="F913" s="128" t="str">
        <f t="shared" si="28"/>
        <v>4426240-49</v>
      </c>
      <c r="G913" s="128">
        <f t="shared" si="29"/>
        <v>11076</v>
      </c>
    </row>
    <row r="914" spans="1:7" x14ac:dyDescent="0.2">
      <c r="A914" s="108">
        <v>44263</v>
      </c>
      <c r="B914" s="54" t="s">
        <v>12534</v>
      </c>
      <c r="C914" s="54">
        <v>4008</v>
      </c>
      <c r="D914" s="54">
        <v>11438</v>
      </c>
      <c r="E914" s="54">
        <v>0</v>
      </c>
      <c r="F914" s="128" t="str">
        <f t="shared" si="28"/>
        <v>4426340-49</v>
      </c>
      <c r="G914" s="128">
        <f t="shared" si="29"/>
        <v>11438</v>
      </c>
    </row>
    <row r="915" spans="1:7" x14ac:dyDescent="0.2">
      <c r="A915" s="108">
        <v>44264</v>
      </c>
      <c r="B915" s="54" t="s">
        <v>12534</v>
      </c>
      <c r="C915" s="54">
        <v>4003</v>
      </c>
      <c r="D915" s="54">
        <v>11782</v>
      </c>
      <c r="E915" s="54">
        <v>0</v>
      </c>
      <c r="F915" s="128" t="str">
        <f t="shared" si="28"/>
        <v>4426440-49</v>
      </c>
      <c r="G915" s="128">
        <f t="shared" si="29"/>
        <v>11782</v>
      </c>
    </row>
    <row r="916" spans="1:7" x14ac:dyDescent="0.2">
      <c r="A916" s="108">
        <v>44265</v>
      </c>
      <c r="B916" s="54" t="s">
        <v>12534</v>
      </c>
      <c r="C916" s="54">
        <v>3456</v>
      </c>
      <c r="D916" s="54">
        <v>9013</v>
      </c>
      <c r="E916" s="54">
        <v>0</v>
      </c>
      <c r="F916" s="128" t="str">
        <f t="shared" si="28"/>
        <v>4426540-49</v>
      </c>
      <c r="G916" s="128">
        <f t="shared" si="29"/>
        <v>9013</v>
      </c>
    </row>
    <row r="917" spans="1:7" x14ac:dyDescent="0.2">
      <c r="A917" s="108">
        <v>44266</v>
      </c>
      <c r="B917" s="54" t="s">
        <v>12534</v>
      </c>
      <c r="C917" s="54">
        <v>3581</v>
      </c>
      <c r="D917" s="54">
        <v>11251</v>
      </c>
      <c r="E917" s="54">
        <v>0</v>
      </c>
      <c r="F917" s="128" t="str">
        <f t="shared" si="28"/>
        <v>4426640-49</v>
      </c>
      <c r="G917" s="128">
        <f t="shared" si="29"/>
        <v>11251</v>
      </c>
    </row>
    <row r="918" spans="1:7" x14ac:dyDescent="0.2">
      <c r="A918" s="108">
        <v>44267</v>
      </c>
      <c r="B918" s="54" t="s">
        <v>12534</v>
      </c>
      <c r="C918" s="54">
        <v>1761</v>
      </c>
      <c r="D918" s="54">
        <v>6803</v>
      </c>
      <c r="E918" s="54">
        <v>0</v>
      </c>
      <c r="F918" s="128" t="str">
        <f t="shared" si="28"/>
        <v>4426740-49</v>
      </c>
      <c r="G918" s="128">
        <f t="shared" si="29"/>
        <v>6803</v>
      </c>
    </row>
    <row r="919" spans="1:7" x14ac:dyDescent="0.2">
      <c r="A919" s="108">
        <v>44268</v>
      </c>
      <c r="B919" s="54" t="s">
        <v>12534</v>
      </c>
      <c r="C919" s="54">
        <v>1274</v>
      </c>
      <c r="D919" s="54">
        <v>4103</v>
      </c>
      <c r="E919" s="54">
        <v>0</v>
      </c>
      <c r="F919" s="128" t="str">
        <f t="shared" si="28"/>
        <v>4426840-49</v>
      </c>
      <c r="G919" s="128">
        <f t="shared" si="29"/>
        <v>4103</v>
      </c>
    </row>
    <row r="920" spans="1:7" x14ac:dyDescent="0.2">
      <c r="A920" s="108">
        <v>44269</v>
      </c>
      <c r="B920" s="54" t="s">
        <v>12534</v>
      </c>
      <c r="C920" s="54">
        <v>2981</v>
      </c>
      <c r="D920" s="54">
        <v>11739</v>
      </c>
      <c r="E920" s="54">
        <v>0</v>
      </c>
      <c r="F920" s="128" t="str">
        <f t="shared" si="28"/>
        <v>4426940-49</v>
      </c>
      <c r="G920" s="128">
        <f t="shared" si="29"/>
        <v>11739</v>
      </c>
    </row>
    <row r="921" spans="1:7" x14ac:dyDescent="0.2">
      <c r="A921" s="108">
        <v>44270</v>
      </c>
      <c r="B921" s="54" t="s">
        <v>12534</v>
      </c>
      <c r="C921" s="54">
        <v>2963</v>
      </c>
      <c r="D921" s="54">
        <v>12039</v>
      </c>
      <c r="E921" s="54">
        <v>0</v>
      </c>
      <c r="F921" s="128" t="str">
        <f t="shared" si="28"/>
        <v>4427040-49</v>
      </c>
      <c r="G921" s="128">
        <f t="shared" si="29"/>
        <v>12039</v>
      </c>
    </row>
    <row r="922" spans="1:7" x14ac:dyDescent="0.2">
      <c r="A922" s="108">
        <v>44271</v>
      </c>
      <c r="B922" s="54" t="s">
        <v>12534</v>
      </c>
      <c r="C922" s="54">
        <v>2786</v>
      </c>
      <c r="D922" s="54">
        <v>10679</v>
      </c>
      <c r="E922" s="54">
        <v>0</v>
      </c>
      <c r="F922" s="128" t="str">
        <f t="shared" si="28"/>
        <v>4427140-49</v>
      </c>
      <c r="G922" s="128">
        <f t="shared" si="29"/>
        <v>10679</v>
      </c>
    </row>
    <row r="923" spans="1:7" x14ac:dyDescent="0.2">
      <c r="A923" s="108">
        <v>44272</v>
      </c>
      <c r="B923" s="54" t="s">
        <v>12534</v>
      </c>
      <c r="C923" s="54">
        <v>2633</v>
      </c>
      <c r="D923" s="54">
        <v>8970</v>
      </c>
      <c r="E923" s="54">
        <v>0</v>
      </c>
      <c r="F923" s="128" t="str">
        <f t="shared" si="28"/>
        <v>4427240-49</v>
      </c>
      <c r="G923" s="128">
        <f t="shared" si="29"/>
        <v>8970</v>
      </c>
    </row>
    <row r="924" spans="1:7" x14ac:dyDescent="0.2">
      <c r="A924" s="108">
        <v>44273</v>
      </c>
      <c r="B924" s="54" t="s">
        <v>12534</v>
      </c>
      <c r="C924" s="54">
        <v>2422</v>
      </c>
      <c r="D924" s="54">
        <v>9351</v>
      </c>
      <c r="E924" s="54">
        <v>0</v>
      </c>
      <c r="F924" s="128" t="str">
        <f t="shared" si="28"/>
        <v>4427340-49</v>
      </c>
      <c r="G924" s="128">
        <f t="shared" si="29"/>
        <v>9351</v>
      </c>
    </row>
    <row r="925" spans="1:7" x14ac:dyDescent="0.2">
      <c r="A925" s="108">
        <v>44274</v>
      </c>
      <c r="B925" s="54" t="s">
        <v>12534</v>
      </c>
      <c r="C925" s="54">
        <v>1112</v>
      </c>
      <c r="D925" s="54">
        <v>4537</v>
      </c>
      <c r="E925" s="54">
        <v>0</v>
      </c>
      <c r="F925" s="128" t="str">
        <f t="shared" si="28"/>
        <v>4427440-49</v>
      </c>
      <c r="G925" s="128">
        <f t="shared" si="29"/>
        <v>4537</v>
      </c>
    </row>
    <row r="926" spans="1:7" x14ac:dyDescent="0.2">
      <c r="A926" s="108">
        <v>44275</v>
      </c>
      <c r="B926" s="54" t="s">
        <v>12534</v>
      </c>
      <c r="C926" s="54">
        <v>766</v>
      </c>
      <c r="D926" s="54">
        <v>2450</v>
      </c>
      <c r="E926" s="54">
        <v>0</v>
      </c>
      <c r="F926" s="128" t="str">
        <f t="shared" si="28"/>
        <v>4427540-49</v>
      </c>
      <c r="G926" s="128">
        <f t="shared" si="29"/>
        <v>2450</v>
      </c>
    </row>
    <row r="927" spans="1:7" x14ac:dyDescent="0.2">
      <c r="A927" s="108">
        <v>44276</v>
      </c>
      <c r="B927" s="54" t="s">
        <v>12534</v>
      </c>
      <c r="C927" s="54">
        <v>1832</v>
      </c>
      <c r="D927" s="54">
        <v>6239</v>
      </c>
      <c r="E927" s="54">
        <v>0</v>
      </c>
      <c r="F927" s="128" t="str">
        <f t="shared" si="28"/>
        <v>4427640-49</v>
      </c>
      <c r="G927" s="128">
        <f t="shared" si="29"/>
        <v>6239</v>
      </c>
    </row>
    <row r="928" spans="1:7" x14ac:dyDescent="0.2">
      <c r="A928" s="108">
        <v>44277</v>
      </c>
      <c r="B928" s="54" t="s">
        <v>12534</v>
      </c>
      <c r="C928" s="54">
        <v>1897</v>
      </c>
      <c r="D928" s="54">
        <v>6208</v>
      </c>
      <c r="E928" s="54">
        <v>0</v>
      </c>
      <c r="F928" s="128" t="str">
        <f t="shared" si="28"/>
        <v>4427740-49</v>
      </c>
      <c r="G928" s="128">
        <f t="shared" si="29"/>
        <v>6208</v>
      </c>
    </row>
    <row r="929" spans="1:7" x14ac:dyDescent="0.2">
      <c r="A929" s="108">
        <v>44278</v>
      </c>
      <c r="B929" s="54" t="s">
        <v>12534</v>
      </c>
      <c r="C929" s="54">
        <v>384</v>
      </c>
      <c r="D929" s="54">
        <v>1180</v>
      </c>
      <c r="E929" s="54">
        <v>0</v>
      </c>
      <c r="F929" s="128" t="str">
        <f t="shared" si="28"/>
        <v>4427840-49</v>
      </c>
      <c r="G929" s="128">
        <f t="shared" si="29"/>
        <v>1180</v>
      </c>
    </row>
    <row r="930" spans="1:7" x14ac:dyDescent="0.2">
      <c r="A930" s="108">
        <v>44279</v>
      </c>
      <c r="B930" s="54" t="s">
        <v>12534</v>
      </c>
      <c r="C930" s="54">
        <v>1631</v>
      </c>
      <c r="D930" s="54">
        <v>6912</v>
      </c>
      <c r="E930" s="54">
        <v>0</v>
      </c>
      <c r="F930" s="128" t="str">
        <f t="shared" si="28"/>
        <v>4427940-49</v>
      </c>
      <c r="G930" s="128">
        <f t="shared" si="29"/>
        <v>6912</v>
      </c>
    </row>
    <row r="931" spans="1:7" x14ac:dyDescent="0.2">
      <c r="A931" s="108">
        <v>44280</v>
      </c>
      <c r="B931" s="54" t="s">
        <v>12534</v>
      </c>
      <c r="C931" s="54">
        <v>1487</v>
      </c>
      <c r="D931" s="54">
        <v>5410</v>
      </c>
      <c r="E931" s="54">
        <v>0</v>
      </c>
      <c r="F931" s="128" t="str">
        <f t="shared" si="28"/>
        <v>4428040-49</v>
      </c>
      <c r="G931" s="128">
        <f t="shared" si="29"/>
        <v>5410</v>
      </c>
    </row>
    <row r="932" spans="1:7" x14ac:dyDescent="0.2">
      <c r="A932" s="108">
        <v>44281</v>
      </c>
      <c r="B932" s="54" t="s">
        <v>12534</v>
      </c>
      <c r="C932" s="54">
        <v>620</v>
      </c>
      <c r="D932" s="54">
        <v>2126</v>
      </c>
      <c r="E932" s="54">
        <v>0</v>
      </c>
      <c r="F932" s="128" t="str">
        <f t="shared" si="28"/>
        <v>4428140-49</v>
      </c>
      <c r="G932" s="128">
        <f t="shared" si="29"/>
        <v>2126</v>
      </c>
    </row>
    <row r="933" spans="1:7" x14ac:dyDescent="0.2">
      <c r="A933" s="108">
        <v>44282</v>
      </c>
      <c r="B933" s="54" t="s">
        <v>12534</v>
      </c>
      <c r="C933" s="54">
        <v>238</v>
      </c>
      <c r="D933" s="54">
        <v>646</v>
      </c>
      <c r="E933" s="54">
        <v>0</v>
      </c>
      <c r="F933" s="128" t="str">
        <f t="shared" si="28"/>
        <v>4428240-49</v>
      </c>
      <c r="G933" s="128">
        <f t="shared" si="29"/>
        <v>646</v>
      </c>
    </row>
    <row r="934" spans="1:7" x14ac:dyDescent="0.2">
      <c r="A934" s="108">
        <v>44283</v>
      </c>
      <c r="B934" s="54" t="s">
        <v>12534</v>
      </c>
      <c r="C934" s="54">
        <v>288</v>
      </c>
      <c r="D934" s="54">
        <v>708</v>
      </c>
      <c r="E934" s="54">
        <v>0</v>
      </c>
      <c r="F934" s="128" t="str">
        <f t="shared" si="28"/>
        <v>4428340-49</v>
      </c>
      <c r="G934" s="128">
        <f t="shared" si="29"/>
        <v>708</v>
      </c>
    </row>
    <row r="935" spans="1:7" x14ac:dyDescent="0.2">
      <c r="A935" s="108">
        <v>44284</v>
      </c>
      <c r="B935" s="54" t="s">
        <v>12534</v>
      </c>
      <c r="C935" s="54">
        <v>1019</v>
      </c>
      <c r="D935" s="54">
        <v>4694</v>
      </c>
      <c r="E935" s="54">
        <v>0</v>
      </c>
      <c r="F935" s="128" t="str">
        <f t="shared" si="28"/>
        <v>4428440-49</v>
      </c>
      <c r="G935" s="128">
        <f t="shared" si="29"/>
        <v>4694</v>
      </c>
    </row>
    <row r="936" spans="1:7" x14ac:dyDescent="0.2">
      <c r="A936" s="108">
        <v>44285</v>
      </c>
      <c r="B936" s="54" t="s">
        <v>12534</v>
      </c>
      <c r="C936" s="54">
        <v>1057</v>
      </c>
      <c r="D936" s="54">
        <v>3340</v>
      </c>
      <c r="E936" s="54">
        <v>0</v>
      </c>
      <c r="F936" s="128" t="str">
        <f t="shared" si="28"/>
        <v>4428540-49</v>
      </c>
      <c r="G936" s="128">
        <f t="shared" si="29"/>
        <v>3340</v>
      </c>
    </row>
    <row r="937" spans="1:7" x14ac:dyDescent="0.2">
      <c r="A937" s="108">
        <v>44286</v>
      </c>
      <c r="B937" s="54" t="s">
        <v>12534</v>
      </c>
      <c r="C937" s="54">
        <v>1175</v>
      </c>
      <c r="D937" s="54">
        <v>2973</v>
      </c>
      <c r="E937" s="54">
        <v>0</v>
      </c>
      <c r="F937" s="128" t="str">
        <f t="shared" si="28"/>
        <v>4428640-49</v>
      </c>
      <c r="G937" s="128">
        <f t="shared" si="29"/>
        <v>2973</v>
      </c>
    </row>
    <row r="938" spans="1:7" x14ac:dyDescent="0.2">
      <c r="A938" s="108">
        <v>44287</v>
      </c>
      <c r="B938" s="54" t="s">
        <v>12534</v>
      </c>
      <c r="C938" s="54">
        <v>1215</v>
      </c>
      <c r="D938" s="54">
        <v>2754</v>
      </c>
      <c r="E938" s="54">
        <v>0</v>
      </c>
      <c r="F938" s="128" t="str">
        <f t="shared" si="28"/>
        <v>4428740-49</v>
      </c>
      <c r="G938" s="128">
        <f t="shared" si="29"/>
        <v>2754</v>
      </c>
    </row>
    <row r="939" spans="1:7" x14ac:dyDescent="0.2">
      <c r="A939" s="108">
        <v>44288</v>
      </c>
      <c r="B939" s="54" t="s">
        <v>12534</v>
      </c>
      <c r="C939" s="54">
        <v>442</v>
      </c>
      <c r="D939" s="54">
        <v>1288</v>
      </c>
      <c r="E939" s="54">
        <v>0</v>
      </c>
      <c r="F939" s="128" t="str">
        <f t="shared" si="28"/>
        <v>4428840-49</v>
      </c>
      <c r="G939" s="128">
        <f t="shared" si="29"/>
        <v>1288</v>
      </c>
    </row>
    <row r="940" spans="1:7" x14ac:dyDescent="0.2">
      <c r="A940" s="108">
        <v>44289</v>
      </c>
      <c r="B940" s="54" t="s">
        <v>12534</v>
      </c>
      <c r="C940" s="54">
        <v>184</v>
      </c>
      <c r="D940" s="54">
        <v>433</v>
      </c>
      <c r="E940" s="54">
        <v>0</v>
      </c>
      <c r="F940" s="128" t="str">
        <f t="shared" si="28"/>
        <v>4428940-49</v>
      </c>
      <c r="G940" s="128">
        <f t="shared" si="29"/>
        <v>433</v>
      </c>
    </row>
    <row r="941" spans="1:7" x14ac:dyDescent="0.2">
      <c r="A941" s="108">
        <v>44290</v>
      </c>
      <c r="B941" s="54" t="s">
        <v>12534</v>
      </c>
      <c r="C941" s="54">
        <v>1367</v>
      </c>
      <c r="D941" s="54">
        <v>3467</v>
      </c>
      <c r="E941" s="54">
        <v>0</v>
      </c>
      <c r="F941" s="128" t="str">
        <f t="shared" si="28"/>
        <v>4429040-49</v>
      </c>
      <c r="G941" s="128">
        <f t="shared" si="29"/>
        <v>3467</v>
      </c>
    </row>
    <row r="942" spans="1:7" x14ac:dyDescent="0.2">
      <c r="A942" s="108">
        <v>44291</v>
      </c>
      <c r="B942" s="54" t="s">
        <v>12534</v>
      </c>
      <c r="C942" s="54">
        <v>1413</v>
      </c>
      <c r="D942" s="54">
        <v>2953</v>
      </c>
      <c r="E942" s="54">
        <v>0</v>
      </c>
      <c r="F942" s="128" t="str">
        <f t="shared" si="28"/>
        <v>4429140-49</v>
      </c>
      <c r="G942" s="128">
        <f t="shared" si="29"/>
        <v>2953</v>
      </c>
    </row>
    <row r="943" spans="1:7" x14ac:dyDescent="0.2">
      <c r="A943" s="108">
        <v>44292</v>
      </c>
      <c r="B943" s="54" t="s">
        <v>12534</v>
      </c>
      <c r="C943" s="54">
        <v>1263</v>
      </c>
      <c r="D943" s="54">
        <v>2473</v>
      </c>
      <c r="E943" s="54">
        <v>0</v>
      </c>
      <c r="F943" s="128" t="str">
        <f t="shared" si="28"/>
        <v>4429240-49</v>
      </c>
      <c r="G943" s="128">
        <f t="shared" si="29"/>
        <v>2473</v>
      </c>
    </row>
    <row r="944" spans="1:7" x14ac:dyDescent="0.2">
      <c r="A944" s="108">
        <v>44293</v>
      </c>
      <c r="B944" s="54" t="s">
        <v>12534</v>
      </c>
      <c r="C944" s="54">
        <v>1198</v>
      </c>
      <c r="D944" s="54">
        <v>2313</v>
      </c>
      <c r="E944" s="54">
        <v>0</v>
      </c>
      <c r="F944" s="128" t="str">
        <f t="shared" si="28"/>
        <v>4429340-49</v>
      </c>
      <c r="G944" s="128">
        <f t="shared" si="29"/>
        <v>2313</v>
      </c>
    </row>
    <row r="945" spans="1:7" x14ac:dyDescent="0.2">
      <c r="A945" s="108">
        <v>44294</v>
      </c>
      <c r="B945" s="54" t="s">
        <v>12534</v>
      </c>
      <c r="C945" s="54">
        <v>1382</v>
      </c>
      <c r="D945" s="54">
        <v>2554</v>
      </c>
      <c r="E945" s="54">
        <v>0</v>
      </c>
      <c r="F945" s="128" t="str">
        <f t="shared" si="28"/>
        <v>4429440-49</v>
      </c>
      <c r="G945" s="128">
        <f t="shared" si="29"/>
        <v>2554</v>
      </c>
    </row>
    <row r="946" spans="1:7" x14ac:dyDescent="0.2">
      <c r="A946" s="108">
        <v>44295</v>
      </c>
      <c r="B946" s="54" t="s">
        <v>12534</v>
      </c>
      <c r="C946" s="54">
        <v>499</v>
      </c>
      <c r="D946" s="54">
        <v>942</v>
      </c>
      <c r="E946" s="54">
        <v>0</v>
      </c>
      <c r="F946" s="128" t="str">
        <f t="shared" si="28"/>
        <v>4429540-49</v>
      </c>
      <c r="G946" s="128">
        <f t="shared" si="29"/>
        <v>942</v>
      </c>
    </row>
    <row r="947" spans="1:7" x14ac:dyDescent="0.2">
      <c r="A947" s="108">
        <v>44296</v>
      </c>
      <c r="B947" s="54" t="s">
        <v>12534</v>
      </c>
      <c r="C947" s="54">
        <v>209</v>
      </c>
      <c r="D947" s="54">
        <v>520</v>
      </c>
      <c r="E947" s="54">
        <v>0</v>
      </c>
      <c r="F947" s="128" t="str">
        <f t="shared" si="28"/>
        <v>4429640-49</v>
      </c>
      <c r="G947" s="128">
        <f t="shared" si="29"/>
        <v>520</v>
      </c>
    </row>
    <row r="948" spans="1:7" x14ac:dyDescent="0.2">
      <c r="A948" s="108">
        <v>44297</v>
      </c>
      <c r="B948" s="54" t="s">
        <v>12534</v>
      </c>
      <c r="C948" s="54">
        <v>1204</v>
      </c>
      <c r="D948" s="54">
        <v>1983</v>
      </c>
      <c r="E948" s="54">
        <v>0</v>
      </c>
      <c r="F948" s="128" t="str">
        <f t="shared" si="28"/>
        <v>4429740-49</v>
      </c>
      <c r="G948" s="128">
        <f t="shared" si="29"/>
        <v>1983</v>
      </c>
    </row>
    <row r="949" spans="1:7" x14ac:dyDescent="0.2">
      <c r="A949" s="108">
        <v>44298</v>
      </c>
      <c r="B949" s="54" t="s">
        <v>12534</v>
      </c>
      <c r="C949" s="54">
        <v>1153</v>
      </c>
      <c r="D949" s="54">
        <v>1802</v>
      </c>
      <c r="E949" s="54">
        <v>0</v>
      </c>
      <c r="F949" s="128" t="str">
        <f t="shared" si="28"/>
        <v>4429840-49</v>
      </c>
      <c r="G949" s="128">
        <f t="shared" si="29"/>
        <v>1802</v>
      </c>
    </row>
    <row r="950" spans="1:7" x14ac:dyDescent="0.2">
      <c r="A950" s="108">
        <v>44299</v>
      </c>
      <c r="B950" s="54" t="s">
        <v>12534</v>
      </c>
      <c r="C950" s="54">
        <v>818</v>
      </c>
      <c r="D950" s="54">
        <v>686</v>
      </c>
      <c r="E950" s="54">
        <v>0</v>
      </c>
      <c r="F950" s="128" t="str">
        <f t="shared" si="28"/>
        <v>4429940-49</v>
      </c>
      <c r="G950" s="128">
        <f t="shared" si="29"/>
        <v>686</v>
      </c>
    </row>
    <row r="951" spans="1:7" x14ac:dyDescent="0.2">
      <c r="A951" s="108">
        <v>44300</v>
      </c>
      <c r="B951" s="54" t="s">
        <v>12534</v>
      </c>
      <c r="C951" s="54">
        <v>529</v>
      </c>
      <c r="D951" s="54">
        <v>795</v>
      </c>
      <c r="E951" s="54">
        <v>0</v>
      </c>
      <c r="F951" s="128" t="str">
        <f t="shared" si="28"/>
        <v>4430040-49</v>
      </c>
      <c r="G951" s="128">
        <f t="shared" si="29"/>
        <v>795</v>
      </c>
    </row>
    <row r="952" spans="1:7" x14ac:dyDescent="0.2">
      <c r="A952" s="108">
        <v>44301</v>
      </c>
      <c r="B952" s="54" t="s">
        <v>12534</v>
      </c>
      <c r="C952" s="54">
        <v>62</v>
      </c>
      <c r="D952" s="54">
        <v>69</v>
      </c>
      <c r="E952" s="54">
        <v>0</v>
      </c>
      <c r="F952" s="128" t="str">
        <f t="shared" si="28"/>
        <v>4430140-49</v>
      </c>
      <c r="G952" s="128">
        <f t="shared" si="29"/>
        <v>69</v>
      </c>
    </row>
    <row r="953" spans="1:7" x14ac:dyDescent="0.2">
      <c r="A953" s="108">
        <v>44302</v>
      </c>
      <c r="B953" s="54" t="s">
        <v>12534</v>
      </c>
      <c r="C953" s="54">
        <v>467</v>
      </c>
      <c r="D953" s="54">
        <v>1010</v>
      </c>
      <c r="E953" s="54">
        <v>0</v>
      </c>
      <c r="F953" s="128" t="str">
        <f t="shared" si="28"/>
        <v>4430240-49</v>
      </c>
      <c r="G953" s="128">
        <f t="shared" si="29"/>
        <v>1010</v>
      </c>
    </row>
    <row r="954" spans="1:7" x14ac:dyDescent="0.2">
      <c r="A954" s="108">
        <v>44303</v>
      </c>
      <c r="B954" s="54" t="s">
        <v>12534</v>
      </c>
      <c r="C954" s="54">
        <v>101</v>
      </c>
      <c r="D954" s="54">
        <v>272</v>
      </c>
      <c r="E954" s="54">
        <v>0</v>
      </c>
      <c r="F954" s="128" t="str">
        <f t="shared" si="28"/>
        <v>4430340-49</v>
      </c>
      <c r="G954" s="128">
        <f t="shared" si="29"/>
        <v>272</v>
      </c>
    </row>
    <row r="955" spans="1:7" x14ac:dyDescent="0.2">
      <c r="A955" s="108">
        <v>44304</v>
      </c>
      <c r="B955" s="54" t="s">
        <v>12534</v>
      </c>
      <c r="C955" s="54">
        <v>963</v>
      </c>
      <c r="D955" s="54">
        <v>995</v>
      </c>
      <c r="E955" s="54">
        <v>0</v>
      </c>
      <c r="F955" s="128" t="str">
        <f t="shared" si="28"/>
        <v>4430440-49</v>
      </c>
      <c r="G955" s="128">
        <f t="shared" si="29"/>
        <v>995</v>
      </c>
    </row>
    <row r="956" spans="1:7" x14ac:dyDescent="0.2">
      <c r="A956" s="108">
        <v>44305</v>
      </c>
      <c r="B956" s="54" t="s">
        <v>12534</v>
      </c>
      <c r="C956" s="54">
        <v>846</v>
      </c>
      <c r="D956" s="54">
        <v>913</v>
      </c>
      <c r="E956" s="54">
        <v>0</v>
      </c>
      <c r="F956" s="128" t="str">
        <f t="shared" si="28"/>
        <v>4430540-49</v>
      </c>
      <c r="G956" s="128">
        <f t="shared" si="29"/>
        <v>913</v>
      </c>
    </row>
    <row r="957" spans="1:7" x14ac:dyDescent="0.2">
      <c r="A957" s="108">
        <v>44306</v>
      </c>
      <c r="B957" s="54" t="s">
        <v>12534</v>
      </c>
      <c r="C957" s="54">
        <v>892</v>
      </c>
      <c r="D957" s="54">
        <v>951</v>
      </c>
      <c r="E957" s="54">
        <v>0</v>
      </c>
      <c r="F957" s="128" t="str">
        <f t="shared" si="28"/>
        <v>4430640-49</v>
      </c>
      <c r="G957" s="128">
        <f t="shared" si="29"/>
        <v>951</v>
      </c>
    </row>
    <row r="958" spans="1:7" x14ac:dyDescent="0.2">
      <c r="A958" s="108">
        <v>44307</v>
      </c>
      <c r="B958" s="54" t="s">
        <v>12534</v>
      </c>
      <c r="C958" s="54">
        <v>866</v>
      </c>
      <c r="D958" s="54">
        <v>1008</v>
      </c>
      <c r="E958" s="54">
        <v>0</v>
      </c>
      <c r="F958" s="128" t="str">
        <f t="shared" si="28"/>
        <v>4430740-49</v>
      </c>
      <c r="G958" s="128">
        <f t="shared" si="29"/>
        <v>1008</v>
      </c>
    </row>
    <row r="959" spans="1:7" x14ac:dyDescent="0.2">
      <c r="A959" s="108">
        <v>44308</v>
      </c>
      <c r="B959" s="54" t="s">
        <v>12534</v>
      </c>
      <c r="C959" s="54">
        <v>887</v>
      </c>
      <c r="D959" s="54">
        <v>1072</v>
      </c>
      <c r="E959" s="54">
        <v>0</v>
      </c>
      <c r="F959" s="128" t="str">
        <f t="shared" si="28"/>
        <v>4430840-49</v>
      </c>
      <c r="G959" s="128">
        <f t="shared" si="29"/>
        <v>1072</v>
      </c>
    </row>
    <row r="960" spans="1:7" x14ac:dyDescent="0.2">
      <c r="A960" s="108">
        <v>44309</v>
      </c>
      <c r="B960" s="54" t="s">
        <v>12534</v>
      </c>
      <c r="C960" s="54">
        <v>397</v>
      </c>
      <c r="D960" s="54">
        <v>483</v>
      </c>
      <c r="E960" s="54">
        <v>0</v>
      </c>
      <c r="F960" s="128" t="str">
        <f t="shared" si="28"/>
        <v>4430940-49</v>
      </c>
      <c r="G960" s="128">
        <f t="shared" si="29"/>
        <v>483</v>
      </c>
    </row>
    <row r="961" spans="1:7" x14ac:dyDescent="0.2">
      <c r="A961" s="108">
        <v>44310</v>
      </c>
      <c r="B961" s="54" t="s">
        <v>12534</v>
      </c>
      <c r="C961" s="54">
        <v>104</v>
      </c>
      <c r="D961" s="54">
        <v>177</v>
      </c>
      <c r="E961" s="54">
        <v>0</v>
      </c>
      <c r="F961" s="128" t="str">
        <f t="shared" si="28"/>
        <v>4431040-49</v>
      </c>
      <c r="G961" s="128">
        <f t="shared" si="29"/>
        <v>177</v>
      </c>
    </row>
    <row r="962" spans="1:7" x14ac:dyDescent="0.2">
      <c r="A962" s="108">
        <v>44311</v>
      </c>
      <c r="B962" s="54" t="s">
        <v>12534</v>
      </c>
      <c r="C962" s="54">
        <v>682</v>
      </c>
      <c r="D962" s="54">
        <v>944</v>
      </c>
      <c r="E962" s="54">
        <v>0</v>
      </c>
      <c r="F962" s="128" t="str">
        <f t="shared" si="28"/>
        <v>4431140-49</v>
      </c>
      <c r="G962" s="128">
        <f t="shared" si="29"/>
        <v>944</v>
      </c>
    </row>
    <row r="963" spans="1:7" x14ac:dyDescent="0.2">
      <c r="A963" s="108">
        <v>44312</v>
      </c>
      <c r="B963" s="54" t="s">
        <v>12534</v>
      </c>
      <c r="C963" s="54">
        <v>726</v>
      </c>
      <c r="D963" s="54">
        <v>1064</v>
      </c>
      <c r="E963" s="54">
        <v>0</v>
      </c>
      <c r="F963" s="128" t="str">
        <f t="shared" ref="F963:F1026" si="30">A963&amp;B963</f>
        <v>4431240-49</v>
      </c>
      <c r="G963" s="128">
        <f t="shared" ref="G963:G1026" si="31">IF(D963="&lt;15",15,D963)</f>
        <v>1064</v>
      </c>
    </row>
    <row r="964" spans="1:7" x14ac:dyDescent="0.2">
      <c r="A964" s="108">
        <v>44313</v>
      </c>
      <c r="B964" s="54" t="s">
        <v>12534</v>
      </c>
      <c r="C964" s="54">
        <v>626</v>
      </c>
      <c r="D964" s="54">
        <v>922</v>
      </c>
      <c r="E964" s="54">
        <v>0</v>
      </c>
      <c r="F964" s="128" t="str">
        <f t="shared" si="30"/>
        <v>4431340-49</v>
      </c>
      <c r="G964" s="128">
        <f t="shared" si="31"/>
        <v>922</v>
      </c>
    </row>
    <row r="965" spans="1:7" x14ac:dyDescent="0.2">
      <c r="A965" s="108">
        <v>44314</v>
      </c>
      <c r="B965" s="54" t="s">
        <v>12534</v>
      </c>
      <c r="C965" s="54">
        <v>613</v>
      </c>
      <c r="D965" s="54">
        <v>916</v>
      </c>
      <c r="E965" s="54">
        <v>0</v>
      </c>
      <c r="F965" s="128" t="str">
        <f t="shared" si="30"/>
        <v>4431440-49</v>
      </c>
      <c r="G965" s="128">
        <f t="shared" si="31"/>
        <v>916</v>
      </c>
    </row>
    <row r="966" spans="1:7" x14ac:dyDescent="0.2">
      <c r="A966" s="108">
        <v>44315</v>
      </c>
      <c r="B966" s="54" t="s">
        <v>12534</v>
      </c>
      <c r="C966" s="54">
        <v>694</v>
      </c>
      <c r="D966" s="54">
        <v>999</v>
      </c>
      <c r="E966" s="54">
        <v>0</v>
      </c>
      <c r="F966" s="128" t="str">
        <f t="shared" si="30"/>
        <v>4431540-49</v>
      </c>
      <c r="G966" s="128">
        <f t="shared" si="31"/>
        <v>999</v>
      </c>
    </row>
    <row r="967" spans="1:7" x14ac:dyDescent="0.2">
      <c r="A967" s="108">
        <v>44316</v>
      </c>
      <c r="B967" s="54" t="s">
        <v>12534</v>
      </c>
      <c r="C967" s="54">
        <v>318</v>
      </c>
      <c r="D967" s="54">
        <v>433</v>
      </c>
      <c r="E967" s="54">
        <v>0</v>
      </c>
      <c r="F967" s="128" t="str">
        <f t="shared" si="30"/>
        <v>4431640-49</v>
      </c>
      <c r="G967" s="128">
        <f t="shared" si="31"/>
        <v>433</v>
      </c>
    </row>
    <row r="968" spans="1:7" x14ac:dyDescent="0.2">
      <c r="A968" s="108">
        <v>44317</v>
      </c>
      <c r="B968" s="54" t="s">
        <v>12534</v>
      </c>
      <c r="C968" s="54">
        <v>59</v>
      </c>
      <c r="D968" s="54">
        <v>112</v>
      </c>
      <c r="E968" s="54">
        <v>0</v>
      </c>
      <c r="F968" s="128" t="str">
        <f t="shared" si="30"/>
        <v>4431740-49</v>
      </c>
      <c r="G968" s="128">
        <f t="shared" si="31"/>
        <v>112</v>
      </c>
    </row>
    <row r="969" spans="1:7" x14ac:dyDescent="0.2">
      <c r="A969" s="108">
        <v>44318</v>
      </c>
      <c r="B969" s="54" t="s">
        <v>12534</v>
      </c>
      <c r="C969" s="54">
        <v>414</v>
      </c>
      <c r="D969" s="54">
        <v>780</v>
      </c>
      <c r="E969" s="54">
        <v>0</v>
      </c>
      <c r="F969" s="128" t="str">
        <f t="shared" si="30"/>
        <v>4431840-49</v>
      </c>
      <c r="G969" s="128">
        <f t="shared" si="31"/>
        <v>780</v>
      </c>
    </row>
    <row r="970" spans="1:7" x14ac:dyDescent="0.2">
      <c r="A970" s="108">
        <v>44319</v>
      </c>
      <c r="B970" s="54" t="s">
        <v>12534</v>
      </c>
      <c r="C970" s="54">
        <v>496</v>
      </c>
      <c r="D970" s="54">
        <v>788</v>
      </c>
      <c r="E970" s="54">
        <v>0</v>
      </c>
      <c r="F970" s="128" t="str">
        <f t="shared" si="30"/>
        <v>4431940-49</v>
      </c>
      <c r="G970" s="128">
        <f t="shared" si="31"/>
        <v>788</v>
      </c>
    </row>
    <row r="971" spans="1:7" x14ac:dyDescent="0.2">
      <c r="A971" s="108">
        <v>44320</v>
      </c>
      <c r="B971" s="54" t="s">
        <v>12534</v>
      </c>
      <c r="C971" s="54">
        <v>481</v>
      </c>
      <c r="D971" s="54">
        <v>668</v>
      </c>
      <c r="E971" s="54">
        <v>0</v>
      </c>
      <c r="F971" s="128" t="str">
        <f t="shared" si="30"/>
        <v>4432040-49</v>
      </c>
      <c r="G971" s="128">
        <f t="shared" si="31"/>
        <v>668</v>
      </c>
    </row>
    <row r="972" spans="1:7" x14ac:dyDescent="0.2">
      <c r="A972" s="108">
        <v>44321</v>
      </c>
      <c r="B972" s="54" t="s">
        <v>12534</v>
      </c>
      <c r="C972" s="54">
        <v>487</v>
      </c>
      <c r="D972" s="54">
        <v>521</v>
      </c>
      <c r="E972" s="54">
        <v>0</v>
      </c>
      <c r="F972" s="128" t="str">
        <f t="shared" si="30"/>
        <v>4432140-49</v>
      </c>
      <c r="G972" s="128">
        <f t="shared" si="31"/>
        <v>521</v>
      </c>
    </row>
    <row r="973" spans="1:7" x14ac:dyDescent="0.2">
      <c r="A973" s="108">
        <v>44322</v>
      </c>
      <c r="B973" s="54" t="s">
        <v>12534</v>
      </c>
      <c r="C973" s="54">
        <v>489</v>
      </c>
      <c r="D973" s="54">
        <v>385</v>
      </c>
      <c r="E973" s="54">
        <v>0</v>
      </c>
      <c r="F973" s="128" t="str">
        <f t="shared" si="30"/>
        <v>4432240-49</v>
      </c>
      <c r="G973" s="128">
        <f t="shared" si="31"/>
        <v>385</v>
      </c>
    </row>
    <row r="974" spans="1:7" x14ac:dyDescent="0.2">
      <c r="A974" s="108">
        <v>44323</v>
      </c>
      <c r="B974" s="54" t="s">
        <v>12534</v>
      </c>
      <c r="C974" s="54">
        <v>281</v>
      </c>
      <c r="D974" s="54">
        <v>351</v>
      </c>
      <c r="E974" s="54">
        <v>0</v>
      </c>
      <c r="F974" s="128" t="str">
        <f t="shared" si="30"/>
        <v>4432340-49</v>
      </c>
      <c r="G974" s="128">
        <f t="shared" si="31"/>
        <v>351</v>
      </c>
    </row>
    <row r="975" spans="1:7" x14ac:dyDescent="0.2">
      <c r="A975" s="108">
        <v>44324</v>
      </c>
      <c r="B975" s="54" t="s">
        <v>12534</v>
      </c>
      <c r="C975" s="54">
        <v>23</v>
      </c>
      <c r="D975" s="54">
        <v>51</v>
      </c>
      <c r="E975" s="54">
        <v>0</v>
      </c>
      <c r="F975" s="128" t="str">
        <f t="shared" si="30"/>
        <v>4432440-49</v>
      </c>
      <c r="G975" s="128">
        <f t="shared" si="31"/>
        <v>51</v>
      </c>
    </row>
    <row r="976" spans="1:7" x14ac:dyDescent="0.2">
      <c r="A976" s="108">
        <v>44325</v>
      </c>
      <c r="B976" s="54" t="s">
        <v>12534</v>
      </c>
      <c r="C976" s="54">
        <v>406</v>
      </c>
      <c r="D976" s="54">
        <v>570</v>
      </c>
      <c r="E976" s="54">
        <v>0</v>
      </c>
      <c r="F976" s="128" t="str">
        <f t="shared" si="30"/>
        <v>4432540-49</v>
      </c>
      <c r="G976" s="128">
        <f t="shared" si="31"/>
        <v>570</v>
      </c>
    </row>
    <row r="977" spans="1:10" x14ac:dyDescent="0.2">
      <c r="A977" s="108">
        <v>44326</v>
      </c>
      <c r="B977" s="54" t="s">
        <v>12534</v>
      </c>
      <c r="C977" s="54">
        <v>435</v>
      </c>
      <c r="D977" s="54">
        <v>599</v>
      </c>
      <c r="E977" s="54">
        <v>0</v>
      </c>
      <c r="F977" s="128" t="str">
        <f t="shared" si="30"/>
        <v>4432640-49</v>
      </c>
      <c r="G977" s="128">
        <f t="shared" si="31"/>
        <v>599</v>
      </c>
    </row>
    <row r="978" spans="1:10" x14ac:dyDescent="0.2">
      <c r="A978" s="108">
        <v>44327</v>
      </c>
      <c r="B978" s="54" t="s">
        <v>12534</v>
      </c>
      <c r="C978" s="54">
        <v>328</v>
      </c>
      <c r="D978" s="54">
        <v>531</v>
      </c>
      <c r="E978" s="54">
        <v>0</v>
      </c>
      <c r="F978" s="128" t="str">
        <f t="shared" si="30"/>
        <v>4432740-49</v>
      </c>
      <c r="G978" s="128">
        <f t="shared" si="31"/>
        <v>531</v>
      </c>
    </row>
    <row r="979" spans="1:10" x14ac:dyDescent="0.2">
      <c r="A979" s="108">
        <v>44328</v>
      </c>
      <c r="B979" s="54" t="s">
        <v>12534</v>
      </c>
      <c r="C979" s="54">
        <v>285</v>
      </c>
      <c r="D979" s="54">
        <v>450</v>
      </c>
      <c r="E979" s="54">
        <v>0</v>
      </c>
      <c r="F979" s="128" t="str">
        <f t="shared" si="30"/>
        <v>4432840-49</v>
      </c>
      <c r="G979" s="128">
        <f t="shared" si="31"/>
        <v>450</v>
      </c>
    </row>
    <row r="980" spans="1:10" x14ac:dyDescent="0.2">
      <c r="A980" s="108">
        <v>44329</v>
      </c>
      <c r="B980" s="54" t="s">
        <v>12534</v>
      </c>
      <c r="C980" s="54">
        <v>265</v>
      </c>
      <c r="D980" s="54">
        <v>493</v>
      </c>
      <c r="E980" s="54">
        <v>0</v>
      </c>
      <c r="F980" s="128" t="str">
        <f t="shared" si="30"/>
        <v>4432940-49</v>
      </c>
      <c r="G980" s="128">
        <f t="shared" si="31"/>
        <v>493</v>
      </c>
    </row>
    <row r="981" spans="1:10" x14ac:dyDescent="0.2">
      <c r="A981" s="108">
        <v>44330</v>
      </c>
      <c r="B981" s="54" t="s">
        <v>12534</v>
      </c>
      <c r="C981" s="54">
        <v>105</v>
      </c>
      <c r="D981" s="54">
        <v>199</v>
      </c>
      <c r="E981" s="54">
        <v>0</v>
      </c>
      <c r="F981" s="128" t="str">
        <f t="shared" si="30"/>
        <v>4433040-49</v>
      </c>
      <c r="G981" s="128">
        <f t="shared" si="31"/>
        <v>199</v>
      </c>
    </row>
    <row r="982" spans="1:10" x14ac:dyDescent="0.2">
      <c r="A982" s="108">
        <v>44331</v>
      </c>
      <c r="B982" s="54" t="s">
        <v>12534</v>
      </c>
      <c r="C982" s="54">
        <v>25</v>
      </c>
      <c r="D982" s="54">
        <v>23</v>
      </c>
      <c r="E982" s="54">
        <v>0</v>
      </c>
      <c r="F982" s="128" t="str">
        <f t="shared" si="30"/>
        <v>4433140-49</v>
      </c>
      <c r="G982" s="128">
        <f t="shared" si="31"/>
        <v>23</v>
      </c>
    </row>
    <row r="983" spans="1:10" x14ac:dyDescent="0.2">
      <c r="A983" s="108">
        <v>44332</v>
      </c>
      <c r="B983" s="54" t="s">
        <v>12534</v>
      </c>
      <c r="C983" s="54">
        <v>57</v>
      </c>
      <c r="D983" s="54">
        <v>151</v>
      </c>
      <c r="E983" s="54">
        <v>0</v>
      </c>
      <c r="F983" s="128" t="str">
        <f t="shared" si="30"/>
        <v>4433240-49</v>
      </c>
      <c r="G983" s="128">
        <f t="shared" si="31"/>
        <v>151</v>
      </c>
    </row>
    <row r="984" spans="1:10" x14ac:dyDescent="0.2">
      <c r="A984" s="108">
        <v>44333</v>
      </c>
      <c r="B984" s="54" t="s">
        <v>12534</v>
      </c>
      <c r="C984" s="54">
        <v>34</v>
      </c>
      <c r="D984" s="54">
        <v>107</v>
      </c>
      <c r="E984" s="54">
        <v>0</v>
      </c>
      <c r="F984" s="128" t="str">
        <f t="shared" si="30"/>
        <v>4433340-49</v>
      </c>
      <c r="G984" s="128">
        <f t="shared" si="31"/>
        <v>107</v>
      </c>
    </row>
    <row r="985" spans="1:10" x14ac:dyDescent="0.2">
      <c r="A985" s="108">
        <v>44334</v>
      </c>
      <c r="B985" s="54" t="s">
        <v>12534</v>
      </c>
      <c r="C985" s="54">
        <v>259</v>
      </c>
      <c r="D985" s="54">
        <v>669</v>
      </c>
      <c r="E985" s="54">
        <v>0</v>
      </c>
      <c r="F985" s="128" t="str">
        <f t="shared" si="30"/>
        <v>4433440-49</v>
      </c>
      <c r="G985" s="128">
        <f t="shared" si="31"/>
        <v>669</v>
      </c>
    </row>
    <row r="986" spans="1:10" x14ac:dyDescent="0.2">
      <c r="A986" s="108">
        <v>44335</v>
      </c>
      <c r="B986" s="54" t="s">
        <v>12534</v>
      </c>
      <c r="C986" s="54">
        <v>269</v>
      </c>
      <c r="D986" s="54">
        <v>643</v>
      </c>
      <c r="E986" s="54">
        <v>0</v>
      </c>
      <c r="F986" s="128" t="str">
        <f t="shared" si="30"/>
        <v>4433540-49</v>
      </c>
      <c r="G986" s="128">
        <f t="shared" si="31"/>
        <v>643</v>
      </c>
    </row>
    <row r="987" spans="1:10" x14ac:dyDescent="0.2">
      <c r="A987" s="108">
        <v>44336</v>
      </c>
      <c r="B987" s="54" t="s">
        <v>12534</v>
      </c>
      <c r="C987" s="54">
        <v>281</v>
      </c>
      <c r="D987" s="54">
        <v>517</v>
      </c>
      <c r="E987" s="54">
        <v>0</v>
      </c>
      <c r="F987" s="128" t="str">
        <f t="shared" si="30"/>
        <v>4433640-49</v>
      </c>
      <c r="G987" s="128">
        <f t="shared" si="31"/>
        <v>517</v>
      </c>
    </row>
    <row r="988" spans="1:10" x14ac:dyDescent="0.2">
      <c r="A988" s="108">
        <v>44337</v>
      </c>
      <c r="B988" s="54" t="s">
        <v>12534</v>
      </c>
      <c r="C988" s="54">
        <v>139</v>
      </c>
      <c r="D988" s="54">
        <v>171</v>
      </c>
      <c r="E988" s="54">
        <v>0</v>
      </c>
      <c r="F988" s="128" t="str">
        <f t="shared" si="30"/>
        <v>4433740-49</v>
      </c>
      <c r="G988" s="128">
        <f t="shared" si="31"/>
        <v>171</v>
      </c>
    </row>
    <row r="989" spans="1:10" x14ac:dyDescent="0.2">
      <c r="A989" s="108">
        <v>44338</v>
      </c>
      <c r="B989" s="54" t="s">
        <v>12534</v>
      </c>
      <c r="C989" s="54">
        <v>17</v>
      </c>
      <c r="D989" s="54">
        <v>55</v>
      </c>
      <c r="E989" s="54">
        <v>0</v>
      </c>
      <c r="F989" s="128" t="str">
        <f t="shared" si="30"/>
        <v>4433840-49</v>
      </c>
      <c r="G989" s="128">
        <f t="shared" si="31"/>
        <v>55</v>
      </c>
    </row>
    <row r="990" spans="1:10" x14ac:dyDescent="0.2">
      <c r="A990" s="108">
        <v>44339</v>
      </c>
      <c r="B990" s="54" t="s">
        <v>12534</v>
      </c>
      <c r="C990" s="54">
        <v>284</v>
      </c>
      <c r="D990" s="54">
        <v>422</v>
      </c>
      <c r="E990" s="54">
        <v>0</v>
      </c>
      <c r="F990" s="128" t="str">
        <f t="shared" si="30"/>
        <v>4433940-49</v>
      </c>
      <c r="G990" s="128">
        <f t="shared" si="31"/>
        <v>422</v>
      </c>
      <c r="J990" s="54" t="str">
        <f>IF(RIGHT('vaccinated-per-day'!B384,2)="49",INDEX('vaccinated-per-day'!_xlnm._FilterDatabase,MATCH(MIN('vaccinated-per-day'!$C$2:$C$2525),'vaccinated-per-day'!$C$2:$C$2525,0),MATCH('vaccinated-per-day'!$A$1,'vaccinated-per-day'!$A$1:$E$1,0)),"")</f>
        <v/>
      </c>
    </row>
    <row r="991" spans="1:10" x14ac:dyDescent="0.2">
      <c r="A991" s="108">
        <v>44340</v>
      </c>
      <c r="B991" s="54" t="s">
        <v>12534</v>
      </c>
      <c r="C991" s="54">
        <v>250</v>
      </c>
      <c r="D991" s="54">
        <v>508</v>
      </c>
      <c r="E991" s="54">
        <v>0</v>
      </c>
      <c r="F991" s="128" t="str">
        <f t="shared" si="30"/>
        <v>4434040-49</v>
      </c>
      <c r="G991" s="128">
        <f t="shared" si="31"/>
        <v>508</v>
      </c>
      <c r="I991" s="108"/>
    </row>
    <row r="992" spans="1:10" x14ac:dyDescent="0.2">
      <c r="A992" s="108">
        <v>44341</v>
      </c>
      <c r="B992" s="54" t="s">
        <v>12534</v>
      </c>
      <c r="C992" s="54">
        <v>263</v>
      </c>
      <c r="D992" s="54">
        <v>354</v>
      </c>
      <c r="E992" s="54">
        <v>0</v>
      </c>
      <c r="F992" s="128" t="str">
        <f t="shared" si="30"/>
        <v>4434140-49</v>
      </c>
      <c r="G992" s="128">
        <f t="shared" si="31"/>
        <v>354</v>
      </c>
    </row>
    <row r="993" spans="1:7" x14ac:dyDescent="0.2">
      <c r="A993" s="108">
        <v>44342</v>
      </c>
      <c r="B993" s="54" t="s">
        <v>12534</v>
      </c>
      <c r="C993" s="54">
        <v>176</v>
      </c>
      <c r="D993" s="54">
        <v>327</v>
      </c>
      <c r="E993" s="54">
        <v>0</v>
      </c>
      <c r="F993" s="128" t="str">
        <f t="shared" si="30"/>
        <v>4434240-49</v>
      </c>
      <c r="G993" s="128">
        <f t="shared" si="31"/>
        <v>327</v>
      </c>
    </row>
    <row r="994" spans="1:7" x14ac:dyDescent="0.2">
      <c r="A994" s="108">
        <v>44343</v>
      </c>
      <c r="B994" s="54" t="s">
        <v>12534</v>
      </c>
      <c r="C994" s="54">
        <v>230</v>
      </c>
      <c r="D994" s="54">
        <v>356</v>
      </c>
      <c r="E994" s="54">
        <v>0</v>
      </c>
      <c r="F994" s="128" t="str">
        <f t="shared" si="30"/>
        <v>4434340-49</v>
      </c>
      <c r="G994" s="128">
        <f t="shared" si="31"/>
        <v>356</v>
      </c>
    </row>
    <row r="995" spans="1:7" x14ac:dyDescent="0.2">
      <c r="A995" s="108">
        <v>44344</v>
      </c>
      <c r="B995" s="54" t="s">
        <v>12534</v>
      </c>
      <c r="C995" s="54">
        <v>99</v>
      </c>
      <c r="D995" s="54">
        <v>219</v>
      </c>
      <c r="E995" s="54">
        <v>0</v>
      </c>
      <c r="F995" s="128" t="str">
        <f t="shared" si="30"/>
        <v>4434440-49</v>
      </c>
      <c r="G995" s="128">
        <f t="shared" si="31"/>
        <v>219</v>
      </c>
    </row>
    <row r="996" spans="1:7" x14ac:dyDescent="0.2">
      <c r="A996" s="108">
        <v>44345</v>
      </c>
      <c r="B996" s="54" t="s">
        <v>12534</v>
      </c>
      <c r="C996" s="54">
        <v>24</v>
      </c>
      <c r="D996" s="54">
        <v>20</v>
      </c>
      <c r="E996" s="54">
        <v>0</v>
      </c>
      <c r="F996" s="128" t="str">
        <f t="shared" si="30"/>
        <v>4434540-49</v>
      </c>
      <c r="G996" s="128">
        <f t="shared" si="31"/>
        <v>20</v>
      </c>
    </row>
    <row r="997" spans="1:7" x14ac:dyDescent="0.2">
      <c r="A997" s="108">
        <v>44346</v>
      </c>
      <c r="B997" s="54" t="s">
        <v>12534</v>
      </c>
      <c r="C997" s="54">
        <v>228</v>
      </c>
      <c r="D997" s="54">
        <v>273</v>
      </c>
      <c r="E997" s="54">
        <v>0</v>
      </c>
      <c r="F997" s="128" t="str">
        <f t="shared" si="30"/>
        <v>4434640-49</v>
      </c>
      <c r="G997" s="128">
        <f t="shared" si="31"/>
        <v>273</v>
      </c>
    </row>
    <row r="998" spans="1:7" x14ac:dyDescent="0.2">
      <c r="A998" s="108">
        <v>44347</v>
      </c>
      <c r="B998" s="54" t="s">
        <v>12534</v>
      </c>
      <c r="C998" s="54">
        <v>207</v>
      </c>
      <c r="D998" s="54">
        <v>271</v>
      </c>
      <c r="E998" s="54">
        <v>0</v>
      </c>
      <c r="F998" s="128" t="str">
        <f t="shared" si="30"/>
        <v>4434740-49</v>
      </c>
      <c r="G998" s="128">
        <f t="shared" si="31"/>
        <v>271</v>
      </c>
    </row>
    <row r="999" spans="1:7" x14ac:dyDescent="0.2">
      <c r="A999" s="108">
        <v>44348</v>
      </c>
      <c r="B999" s="54" t="s">
        <v>12534</v>
      </c>
      <c r="C999" s="54">
        <v>176</v>
      </c>
      <c r="D999" s="54">
        <v>221</v>
      </c>
      <c r="E999" s="54">
        <v>0</v>
      </c>
      <c r="F999" s="128" t="str">
        <f t="shared" si="30"/>
        <v>4434840-49</v>
      </c>
      <c r="G999" s="128">
        <f t="shared" si="31"/>
        <v>221</v>
      </c>
    </row>
    <row r="1000" spans="1:7" x14ac:dyDescent="0.2">
      <c r="A1000" s="108">
        <v>44349</v>
      </c>
      <c r="B1000" s="54" t="s">
        <v>12534</v>
      </c>
      <c r="C1000" s="54">
        <v>185</v>
      </c>
      <c r="D1000" s="54">
        <v>192</v>
      </c>
      <c r="E1000" s="54">
        <v>0</v>
      </c>
      <c r="F1000" s="128" t="str">
        <f t="shared" si="30"/>
        <v>4434940-49</v>
      </c>
      <c r="G1000" s="128">
        <f t="shared" si="31"/>
        <v>192</v>
      </c>
    </row>
    <row r="1001" spans="1:7" x14ac:dyDescent="0.2">
      <c r="A1001" s="108">
        <v>44350</v>
      </c>
      <c r="B1001" s="54" t="s">
        <v>12534</v>
      </c>
      <c r="C1001" s="54">
        <v>168</v>
      </c>
      <c r="D1001" s="54">
        <v>173</v>
      </c>
      <c r="E1001" s="54">
        <v>0</v>
      </c>
      <c r="F1001" s="128" t="str">
        <f t="shared" si="30"/>
        <v>4435040-49</v>
      </c>
      <c r="G1001" s="128">
        <f t="shared" si="31"/>
        <v>173</v>
      </c>
    </row>
    <row r="1002" spans="1:7" x14ac:dyDescent="0.2">
      <c r="A1002" s="108">
        <v>44351</v>
      </c>
      <c r="B1002" s="54" t="s">
        <v>12534</v>
      </c>
      <c r="C1002" s="54">
        <v>103</v>
      </c>
      <c r="D1002" s="54">
        <v>92</v>
      </c>
      <c r="E1002" s="54">
        <v>0</v>
      </c>
      <c r="F1002" s="128" t="str">
        <f t="shared" si="30"/>
        <v>4435140-49</v>
      </c>
      <c r="G1002" s="128">
        <f t="shared" si="31"/>
        <v>92</v>
      </c>
    </row>
    <row r="1003" spans="1:7" x14ac:dyDescent="0.2">
      <c r="A1003" s="108">
        <v>44352</v>
      </c>
      <c r="B1003" s="54" t="s">
        <v>12534</v>
      </c>
      <c r="C1003" s="54" t="s">
        <v>12627</v>
      </c>
      <c r="D1003" s="54" t="s">
        <v>12627</v>
      </c>
      <c r="E1003" s="54">
        <v>0</v>
      </c>
      <c r="F1003" s="128" t="str">
        <f t="shared" si="30"/>
        <v>4435240-49</v>
      </c>
      <c r="G1003" s="128">
        <f t="shared" si="31"/>
        <v>15</v>
      </c>
    </row>
    <row r="1004" spans="1:7" x14ac:dyDescent="0.2">
      <c r="A1004" s="108">
        <v>44353</v>
      </c>
      <c r="B1004" s="54" t="s">
        <v>12534</v>
      </c>
      <c r="C1004" s="54">
        <v>132</v>
      </c>
      <c r="D1004" s="54">
        <v>93</v>
      </c>
      <c r="E1004" s="54">
        <v>0</v>
      </c>
      <c r="F1004" s="128" t="str">
        <f t="shared" si="30"/>
        <v>4435340-49</v>
      </c>
      <c r="G1004" s="128">
        <f t="shared" si="31"/>
        <v>93</v>
      </c>
    </row>
    <row r="1005" spans="1:7" x14ac:dyDescent="0.2">
      <c r="A1005" s="108">
        <v>44354</v>
      </c>
      <c r="B1005" s="54" t="s">
        <v>12534</v>
      </c>
      <c r="C1005" s="54">
        <v>186</v>
      </c>
      <c r="D1005" s="54">
        <v>96</v>
      </c>
      <c r="E1005" s="54">
        <v>0</v>
      </c>
      <c r="F1005" s="128" t="str">
        <f t="shared" si="30"/>
        <v>4435440-49</v>
      </c>
      <c r="G1005" s="128">
        <f t="shared" si="31"/>
        <v>96</v>
      </c>
    </row>
    <row r="1006" spans="1:7" x14ac:dyDescent="0.2">
      <c r="A1006" s="108">
        <v>44355</v>
      </c>
      <c r="B1006" s="54" t="s">
        <v>12534</v>
      </c>
      <c r="C1006" s="54">
        <v>134</v>
      </c>
      <c r="D1006" s="54">
        <v>147</v>
      </c>
      <c r="E1006" s="54">
        <v>0</v>
      </c>
      <c r="F1006" s="128" t="str">
        <f t="shared" si="30"/>
        <v>4435540-49</v>
      </c>
      <c r="G1006" s="128">
        <f t="shared" si="31"/>
        <v>147</v>
      </c>
    </row>
    <row r="1007" spans="1:7" x14ac:dyDescent="0.2">
      <c r="A1007" s="108">
        <v>44356</v>
      </c>
      <c r="B1007" s="54" t="s">
        <v>12534</v>
      </c>
      <c r="C1007" s="54">
        <v>159</v>
      </c>
      <c r="D1007" s="54">
        <v>132</v>
      </c>
      <c r="E1007" s="54">
        <v>0</v>
      </c>
      <c r="F1007" s="128" t="str">
        <f t="shared" si="30"/>
        <v>4435640-49</v>
      </c>
      <c r="G1007" s="128">
        <f t="shared" si="31"/>
        <v>132</v>
      </c>
    </row>
    <row r="1008" spans="1:7" x14ac:dyDescent="0.2">
      <c r="A1008" s="108">
        <v>44357</v>
      </c>
      <c r="B1008" s="54" t="s">
        <v>12534</v>
      </c>
      <c r="C1008" s="54">
        <v>161</v>
      </c>
      <c r="D1008" s="54">
        <v>147</v>
      </c>
      <c r="E1008" s="54">
        <v>0</v>
      </c>
      <c r="F1008" s="128" t="str">
        <f t="shared" si="30"/>
        <v>4435740-49</v>
      </c>
      <c r="G1008" s="128">
        <f t="shared" si="31"/>
        <v>147</v>
      </c>
    </row>
    <row r="1009" spans="1:7" x14ac:dyDescent="0.2">
      <c r="A1009" s="108">
        <v>44358</v>
      </c>
      <c r="B1009" s="54" t="s">
        <v>12534</v>
      </c>
      <c r="C1009" s="54">
        <v>67</v>
      </c>
      <c r="D1009" s="54">
        <v>65</v>
      </c>
      <c r="E1009" s="54">
        <v>0</v>
      </c>
      <c r="F1009" s="128" t="str">
        <f t="shared" si="30"/>
        <v>4435840-49</v>
      </c>
      <c r="G1009" s="128">
        <f t="shared" si="31"/>
        <v>65</v>
      </c>
    </row>
    <row r="1010" spans="1:7" x14ac:dyDescent="0.2">
      <c r="A1010" s="108">
        <v>44359</v>
      </c>
      <c r="B1010" s="54" t="s">
        <v>12534</v>
      </c>
      <c r="C1010" s="54">
        <v>15</v>
      </c>
      <c r="D1010" s="54" t="s">
        <v>12627</v>
      </c>
      <c r="E1010" s="54">
        <v>0</v>
      </c>
      <c r="F1010" s="128" t="str">
        <f t="shared" si="30"/>
        <v>4435940-49</v>
      </c>
      <c r="G1010" s="128">
        <f t="shared" si="31"/>
        <v>15</v>
      </c>
    </row>
    <row r="1011" spans="1:7" x14ac:dyDescent="0.2">
      <c r="A1011" s="108">
        <v>44360</v>
      </c>
      <c r="B1011" s="54" t="s">
        <v>12534</v>
      </c>
      <c r="C1011" s="54">
        <v>167</v>
      </c>
      <c r="D1011" s="54">
        <v>147</v>
      </c>
      <c r="E1011" s="54">
        <v>0</v>
      </c>
      <c r="F1011" s="128" t="str">
        <f t="shared" si="30"/>
        <v>4436040-49</v>
      </c>
      <c r="G1011" s="128">
        <f t="shared" si="31"/>
        <v>147</v>
      </c>
    </row>
    <row r="1012" spans="1:7" x14ac:dyDescent="0.2">
      <c r="A1012" s="108">
        <v>44361</v>
      </c>
      <c r="B1012" s="54" t="s">
        <v>12534</v>
      </c>
      <c r="C1012" s="54">
        <v>193</v>
      </c>
      <c r="D1012" s="54">
        <v>191</v>
      </c>
      <c r="E1012" s="54">
        <v>0</v>
      </c>
      <c r="F1012" s="128" t="str">
        <f t="shared" si="30"/>
        <v>4436140-49</v>
      </c>
      <c r="G1012" s="128">
        <f t="shared" si="31"/>
        <v>191</v>
      </c>
    </row>
    <row r="1013" spans="1:7" x14ac:dyDescent="0.2">
      <c r="A1013" s="108">
        <v>44362</v>
      </c>
      <c r="B1013" s="54" t="s">
        <v>12534</v>
      </c>
      <c r="C1013" s="54">
        <v>180</v>
      </c>
      <c r="D1013" s="54">
        <v>149</v>
      </c>
      <c r="E1013" s="54">
        <v>0</v>
      </c>
      <c r="F1013" s="128" t="str">
        <f t="shared" si="30"/>
        <v>4436240-49</v>
      </c>
      <c r="G1013" s="128">
        <f t="shared" si="31"/>
        <v>149</v>
      </c>
    </row>
    <row r="1014" spans="1:7" x14ac:dyDescent="0.2">
      <c r="A1014" s="108">
        <v>44363</v>
      </c>
      <c r="B1014" s="54" t="s">
        <v>12534</v>
      </c>
      <c r="C1014" s="54">
        <v>168</v>
      </c>
      <c r="D1014" s="54">
        <v>131</v>
      </c>
      <c r="E1014" s="54">
        <v>0</v>
      </c>
      <c r="F1014" s="128" t="str">
        <f t="shared" si="30"/>
        <v>4436340-49</v>
      </c>
      <c r="G1014" s="128">
        <f t="shared" si="31"/>
        <v>131</v>
      </c>
    </row>
    <row r="1015" spans="1:7" x14ac:dyDescent="0.2">
      <c r="A1015" s="108">
        <v>44364</v>
      </c>
      <c r="B1015" s="54" t="s">
        <v>12534</v>
      </c>
      <c r="C1015" s="54">
        <v>200</v>
      </c>
      <c r="D1015" s="54">
        <v>139</v>
      </c>
      <c r="E1015" s="54">
        <v>0</v>
      </c>
      <c r="F1015" s="128" t="str">
        <f t="shared" si="30"/>
        <v>4436440-49</v>
      </c>
      <c r="G1015" s="128">
        <f t="shared" si="31"/>
        <v>139</v>
      </c>
    </row>
    <row r="1016" spans="1:7" x14ac:dyDescent="0.2">
      <c r="A1016" s="108">
        <v>44365</v>
      </c>
      <c r="B1016" s="54" t="s">
        <v>12534</v>
      </c>
      <c r="C1016" s="54">
        <v>79</v>
      </c>
      <c r="D1016" s="54">
        <v>55</v>
      </c>
      <c r="E1016" s="54">
        <v>0</v>
      </c>
      <c r="F1016" s="128" t="str">
        <f t="shared" si="30"/>
        <v>4436540-49</v>
      </c>
      <c r="G1016" s="128">
        <f t="shared" si="31"/>
        <v>55</v>
      </c>
    </row>
    <row r="1017" spans="1:7" x14ac:dyDescent="0.2">
      <c r="A1017" s="108">
        <v>44366</v>
      </c>
      <c r="B1017" s="54" t="s">
        <v>12534</v>
      </c>
      <c r="C1017" s="54" t="s">
        <v>12627</v>
      </c>
      <c r="D1017" s="54">
        <v>18</v>
      </c>
      <c r="E1017" s="54">
        <v>0</v>
      </c>
      <c r="F1017" s="128" t="str">
        <f t="shared" si="30"/>
        <v>4436640-49</v>
      </c>
      <c r="G1017" s="128">
        <f t="shared" si="31"/>
        <v>18</v>
      </c>
    </row>
    <row r="1018" spans="1:7" x14ac:dyDescent="0.2">
      <c r="A1018" s="108">
        <v>44367</v>
      </c>
      <c r="B1018" s="54" t="s">
        <v>12534</v>
      </c>
      <c r="C1018" s="54">
        <v>197</v>
      </c>
      <c r="D1018" s="54">
        <v>197</v>
      </c>
      <c r="E1018" s="54">
        <v>0</v>
      </c>
      <c r="F1018" s="128" t="str">
        <f t="shared" si="30"/>
        <v>4436740-49</v>
      </c>
      <c r="G1018" s="128">
        <f t="shared" si="31"/>
        <v>197</v>
      </c>
    </row>
    <row r="1019" spans="1:7" x14ac:dyDescent="0.2">
      <c r="A1019" s="108">
        <v>44368</v>
      </c>
      <c r="B1019" s="54" t="s">
        <v>12534</v>
      </c>
      <c r="C1019" s="54">
        <v>231</v>
      </c>
      <c r="D1019" s="54">
        <v>126</v>
      </c>
      <c r="E1019" s="54">
        <v>0</v>
      </c>
      <c r="F1019" s="128" t="str">
        <f t="shared" si="30"/>
        <v>4436840-49</v>
      </c>
      <c r="G1019" s="128">
        <f t="shared" si="31"/>
        <v>126</v>
      </c>
    </row>
    <row r="1020" spans="1:7" x14ac:dyDescent="0.2">
      <c r="A1020" s="108">
        <v>44369</v>
      </c>
      <c r="B1020" s="54" t="s">
        <v>12534</v>
      </c>
      <c r="C1020" s="54">
        <v>237</v>
      </c>
      <c r="D1020" s="54">
        <v>157</v>
      </c>
      <c r="E1020" s="54">
        <v>0</v>
      </c>
      <c r="F1020" s="128" t="str">
        <f t="shared" si="30"/>
        <v>4436940-49</v>
      </c>
      <c r="G1020" s="128">
        <f t="shared" si="31"/>
        <v>157</v>
      </c>
    </row>
    <row r="1021" spans="1:7" x14ac:dyDescent="0.2">
      <c r="A1021" s="108">
        <v>44370</v>
      </c>
      <c r="B1021" s="54" t="s">
        <v>12534</v>
      </c>
      <c r="C1021" s="54">
        <v>322</v>
      </c>
      <c r="D1021" s="54">
        <v>152</v>
      </c>
      <c r="E1021" s="54">
        <v>0</v>
      </c>
      <c r="F1021" s="128" t="str">
        <f t="shared" si="30"/>
        <v>4437040-49</v>
      </c>
      <c r="G1021" s="128">
        <f t="shared" si="31"/>
        <v>152</v>
      </c>
    </row>
    <row r="1022" spans="1:7" x14ac:dyDescent="0.2">
      <c r="A1022" s="108">
        <v>44371</v>
      </c>
      <c r="B1022" s="54" t="s">
        <v>12534</v>
      </c>
      <c r="C1022" s="54">
        <v>358</v>
      </c>
      <c r="D1022" s="54">
        <v>153</v>
      </c>
      <c r="E1022" s="54">
        <v>0</v>
      </c>
      <c r="F1022" s="128" t="str">
        <f t="shared" si="30"/>
        <v>4437140-49</v>
      </c>
      <c r="G1022" s="128">
        <f t="shared" si="31"/>
        <v>153</v>
      </c>
    </row>
    <row r="1023" spans="1:7" x14ac:dyDescent="0.2">
      <c r="A1023" s="108">
        <v>44372</v>
      </c>
      <c r="B1023" s="54" t="s">
        <v>12534</v>
      </c>
      <c r="C1023" s="54">
        <v>223</v>
      </c>
      <c r="D1023" s="54">
        <v>84</v>
      </c>
      <c r="E1023" s="54">
        <v>0</v>
      </c>
      <c r="F1023" s="128" t="str">
        <f t="shared" si="30"/>
        <v>4437240-49</v>
      </c>
      <c r="G1023" s="128">
        <f t="shared" si="31"/>
        <v>84</v>
      </c>
    </row>
    <row r="1024" spans="1:7" x14ac:dyDescent="0.2">
      <c r="A1024" s="108">
        <v>44373</v>
      </c>
      <c r="B1024" s="54" t="s">
        <v>12534</v>
      </c>
      <c r="C1024" s="54">
        <v>61</v>
      </c>
      <c r="D1024" s="54">
        <v>15</v>
      </c>
      <c r="E1024" s="54">
        <v>0</v>
      </c>
      <c r="F1024" s="128" t="str">
        <f t="shared" si="30"/>
        <v>4437340-49</v>
      </c>
      <c r="G1024" s="128">
        <f t="shared" si="31"/>
        <v>15</v>
      </c>
    </row>
    <row r="1025" spans="1:7" x14ac:dyDescent="0.2">
      <c r="A1025" s="108">
        <v>44374</v>
      </c>
      <c r="B1025" s="54" t="s">
        <v>12534</v>
      </c>
      <c r="C1025" s="54">
        <v>432</v>
      </c>
      <c r="D1025" s="54">
        <v>176</v>
      </c>
      <c r="E1025" s="54">
        <v>0</v>
      </c>
      <c r="F1025" s="128" t="str">
        <f t="shared" si="30"/>
        <v>4437440-49</v>
      </c>
      <c r="G1025" s="128">
        <f t="shared" si="31"/>
        <v>176</v>
      </c>
    </row>
    <row r="1026" spans="1:7" x14ac:dyDescent="0.2">
      <c r="A1026" s="108">
        <v>44375</v>
      </c>
      <c r="B1026" s="54" t="s">
        <v>12534</v>
      </c>
      <c r="C1026" s="54">
        <v>486</v>
      </c>
      <c r="D1026" s="54">
        <v>162</v>
      </c>
      <c r="E1026" s="54">
        <v>0</v>
      </c>
      <c r="F1026" s="128" t="str">
        <f t="shared" si="30"/>
        <v>4437540-49</v>
      </c>
      <c r="G1026" s="128">
        <f t="shared" si="31"/>
        <v>162</v>
      </c>
    </row>
    <row r="1027" spans="1:7" x14ac:dyDescent="0.2">
      <c r="A1027" s="108">
        <v>44376</v>
      </c>
      <c r="B1027" s="54" t="s">
        <v>12534</v>
      </c>
      <c r="C1027" s="54">
        <v>545</v>
      </c>
      <c r="D1027" s="54">
        <v>178</v>
      </c>
      <c r="E1027" s="54">
        <v>0</v>
      </c>
      <c r="F1027" s="128" t="str">
        <f t="shared" ref="F1027:F1090" si="32">A1027&amp;B1027</f>
        <v>4437640-49</v>
      </c>
      <c r="G1027" s="128">
        <f t="shared" ref="G1027:G1090" si="33">IF(D1027="&lt;15",15,D1027)</f>
        <v>178</v>
      </c>
    </row>
    <row r="1028" spans="1:7" x14ac:dyDescent="0.2">
      <c r="A1028" s="108">
        <v>44377</v>
      </c>
      <c r="B1028" s="54" t="s">
        <v>12534</v>
      </c>
      <c r="C1028" s="54">
        <v>566</v>
      </c>
      <c r="D1028" s="54">
        <v>163</v>
      </c>
      <c r="E1028" s="54">
        <v>0</v>
      </c>
      <c r="F1028" s="128" t="str">
        <f t="shared" si="32"/>
        <v>4437740-49</v>
      </c>
      <c r="G1028" s="128">
        <f t="shared" si="33"/>
        <v>163</v>
      </c>
    </row>
    <row r="1029" spans="1:7" x14ac:dyDescent="0.2">
      <c r="A1029" s="108">
        <v>44378</v>
      </c>
      <c r="B1029" s="54" t="s">
        <v>12534</v>
      </c>
      <c r="C1029" s="54">
        <v>608</v>
      </c>
      <c r="D1029" s="54">
        <v>162</v>
      </c>
      <c r="E1029" s="54">
        <v>0</v>
      </c>
      <c r="F1029" s="128" t="str">
        <f t="shared" si="32"/>
        <v>4437840-49</v>
      </c>
      <c r="G1029" s="128">
        <f t="shared" si="33"/>
        <v>162</v>
      </c>
    </row>
    <row r="1030" spans="1:7" x14ac:dyDescent="0.2">
      <c r="A1030" s="108">
        <v>44379</v>
      </c>
      <c r="B1030" s="54" t="s">
        <v>12534</v>
      </c>
      <c r="C1030" s="54">
        <v>332</v>
      </c>
      <c r="D1030" s="54">
        <v>76</v>
      </c>
      <c r="E1030" s="54">
        <v>0</v>
      </c>
      <c r="F1030" s="128" t="str">
        <f t="shared" si="32"/>
        <v>4437940-49</v>
      </c>
      <c r="G1030" s="128">
        <f t="shared" si="33"/>
        <v>76</v>
      </c>
    </row>
    <row r="1031" spans="1:7" x14ac:dyDescent="0.2">
      <c r="A1031" s="108">
        <v>44380</v>
      </c>
      <c r="B1031" s="54" t="s">
        <v>12534</v>
      </c>
      <c r="C1031" s="54">
        <v>118</v>
      </c>
      <c r="D1031" s="54">
        <v>28</v>
      </c>
      <c r="E1031" s="54">
        <v>0</v>
      </c>
      <c r="F1031" s="128" t="str">
        <f t="shared" si="32"/>
        <v>4438040-49</v>
      </c>
      <c r="G1031" s="128">
        <f t="shared" si="33"/>
        <v>28</v>
      </c>
    </row>
    <row r="1032" spans="1:7" x14ac:dyDescent="0.2">
      <c r="A1032" s="108">
        <v>44381</v>
      </c>
      <c r="B1032" s="54" t="s">
        <v>12534</v>
      </c>
      <c r="C1032" s="54">
        <v>635</v>
      </c>
      <c r="D1032" s="54">
        <v>186</v>
      </c>
      <c r="E1032" s="54">
        <v>0</v>
      </c>
      <c r="F1032" s="128" t="str">
        <f t="shared" si="32"/>
        <v>4438140-49</v>
      </c>
      <c r="G1032" s="128">
        <f t="shared" si="33"/>
        <v>186</v>
      </c>
    </row>
    <row r="1033" spans="1:7" x14ac:dyDescent="0.2">
      <c r="A1033" s="108">
        <v>44382</v>
      </c>
      <c r="B1033" s="54" t="s">
        <v>12534</v>
      </c>
      <c r="C1033" s="54">
        <v>703</v>
      </c>
      <c r="D1033" s="54">
        <v>199</v>
      </c>
      <c r="E1033" s="54">
        <v>0</v>
      </c>
      <c r="F1033" s="128" t="str">
        <f t="shared" si="32"/>
        <v>4438240-49</v>
      </c>
      <c r="G1033" s="128">
        <f t="shared" si="33"/>
        <v>199</v>
      </c>
    </row>
    <row r="1034" spans="1:7" x14ac:dyDescent="0.2">
      <c r="A1034" s="108">
        <v>44383</v>
      </c>
      <c r="B1034" s="54" t="s">
        <v>12534</v>
      </c>
      <c r="C1034" s="54">
        <v>680</v>
      </c>
      <c r="D1034" s="54">
        <v>223</v>
      </c>
      <c r="E1034" s="54">
        <v>0</v>
      </c>
      <c r="F1034" s="128" t="str">
        <f t="shared" si="32"/>
        <v>4438340-49</v>
      </c>
      <c r="G1034" s="128">
        <f t="shared" si="33"/>
        <v>223</v>
      </c>
    </row>
    <row r="1035" spans="1:7" x14ac:dyDescent="0.2">
      <c r="A1035" s="108">
        <v>44384</v>
      </c>
      <c r="B1035" s="54" t="s">
        <v>12534</v>
      </c>
      <c r="C1035" s="54">
        <v>699</v>
      </c>
      <c r="D1035" s="54">
        <v>153</v>
      </c>
      <c r="E1035" s="54">
        <v>0</v>
      </c>
      <c r="F1035" s="128" t="str">
        <f t="shared" si="32"/>
        <v>4438440-49</v>
      </c>
      <c r="G1035" s="128">
        <f t="shared" si="33"/>
        <v>153</v>
      </c>
    </row>
    <row r="1036" spans="1:7" x14ac:dyDescent="0.2">
      <c r="A1036" s="108">
        <v>44385</v>
      </c>
      <c r="B1036" s="54" t="s">
        <v>12534</v>
      </c>
      <c r="C1036" s="54">
        <v>689</v>
      </c>
      <c r="D1036" s="54">
        <v>206</v>
      </c>
      <c r="E1036" s="54">
        <v>0</v>
      </c>
      <c r="F1036" s="128" t="str">
        <f t="shared" si="32"/>
        <v>4438540-49</v>
      </c>
      <c r="G1036" s="128">
        <f t="shared" si="33"/>
        <v>206</v>
      </c>
    </row>
    <row r="1037" spans="1:7" x14ac:dyDescent="0.2">
      <c r="A1037" s="108">
        <v>44386</v>
      </c>
      <c r="B1037" s="54" t="s">
        <v>12534</v>
      </c>
      <c r="C1037" s="54">
        <v>494</v>
      </c>
      <c r="D1037" s="54">
        <v>102</v>
      </c>
      <c r="E1037" s="54">
        <v>0</v>
      </c>
      <c r="F1037" s="128" t="str">
        <f t="shared" si="32"/>
        <v>4438640-49</v>
      </c>
      <c r="G1037" s="128">
        <f t="shared" si="33"/>
        <v>102</v>
      </c>
    </row>
    <row r="1038" spans="1:7" x14ac:dyDescent="0.2">
      <c r="A1038" s="108">
        <v>44387</v>
      </c>
      <c r="B1038" s="54" t="s">
        <v>12534</v>
      </c>
      <c r="C1038" s="54">
        <v>238</v>
      </c>
      <c r="D1038" s="54">
        <v>47</v>
      </c>
      <c r="E1038" s="54">
        <v>0</v>
      </c>
      <c r="F1038" s="128" t="str">
        <f t="shared" si="32"/>
        <v>4438740-49</v>
      </c>
      <c r="G1038" s="128">
        <f t="shared" si="33"/>
        <v>47</v>
      </c>
    </row>
    <row r="1039" spans="1:7" x14ac:dyDescent="0.2">
      <c r="A1039" s="108">
        <v>44388</v>
      </c>
      <c r="B1039" s="54" t="s">
        <v>12534</v>
      </c>
      <c r="C1039" s="54">
        <v>173</v>
      </c>
      <c r="D1039" s="54">
        <v>152</v>
      </c>
      <c r="E1039" s="54">
        <v>0</v>
      </c>
      <c r="F1039" s="128" t="str">
        <f t="shared" si="32"/>
        <v>4438840-49</v>
      </c>
      <c r="G1039" s="128">
        <f t="shared" si="33"/>
        <v>152</v>
      </c>
    </row>
    <row r="1040" spans="1:7" x14ac:dyDescent="0.2">
      <c r="A1040" s="108">
        <v>44389</v>
      </c>
      <c r="B1040" s="54" t="s">
        <v>12534</v>
      </c>
      <c r="C1040" s="54">
        <v>214</v>
      </c>
      <c r="D1040" s="54">
        <v>135</v>
      </c>
      <c r="E1040" s="54">
        <v>0</v>
      </c>
      <c r="F1040" s="128" t="str">
        <f t="shared" si="32"/>
        <v>4438940-49</v>
      </c>
      <c r="G1040" s="128">
        <f t="shared" si="33"/>
        <v>135</v>
      </c>
    </row>
    <row r="1041" spans="1:7" x14ac:dyDescent="0.2">
      <c r="A1041" s="108">
        <v>44390</v>
      </c>
      <c r="B1041" s="54" t="s">
        <v>12534</v>
      </c>
      <c r="C1041" s="54">
        <v>209</v>
      </c>
      <c r="D1041" s="54">
        <v>157</v>
      </c>
      <c r="E1041" s="54">
        <v>0</v>
      </c>
      <c r="F1041" s="128" t="str">
        <f t="shared" si="32"/>
        <v>4439040-49</v>
      </c>
      <c r="G1041" s="128">
        <f t="shared" si="33"/>
        <v>157</v>
      </c>
    </row>
    <row r="1042" spans="1:7" x14ac:dyDescent="0.2">
      <c r="A1042" s="108">
        <v>44391</v>
      </c>
      <c r="B1042" s="54" t="s">
        <v>12534</v>
      </c>
      <c r="C1042" s="54">
        <v>195</v>
      </c>
      <c r="D1042" s="54">
        <v>140</v>
      </c>
      <c r="E1042" s="54">
        <v>0</v>
      </c>
      <c r="F1042" s="128" t="str">
        <f t="shared" si="32"/>
        <v>4439140-49</v>
      </c>
      <c r="G1042" s="128">
        <f t="shared" si="33"/>
        <v>140</v>
      </c>
    </row>
    <row r="1043" spans="1:7" x14ac:dyDescent="0.2">
      <c r="A1043" s="108">
        <v>44392</v>
      </c>
      <c r="B1043" s="54" t="s">
        <v>12534</v>
      </c>
      <c r="C1043" s="54">
        <v>202</v>
      </c>
      <c r="D1043" s="54">
        <v>184</v>
      </c>
      <c r="E1043" s="54">
        <v>0</v>
      </c>
      <c r="F1043" s="128" t="str">
        <f t="shared" si="32"/>
        <v>4439240-49</v>
      </c>
      <c r="G1043" s="128">
        <f t="shared" si="33"/>
        <v>184</v>
      </c>
    </row>
    <row r="1044" spans="1:7" x14ac:dyDescent="0.2">
      <c r="A1044" s="108">
        <v>44393</v>
      </c>
      <c r="B1044" s="54" t="s">
        <v>12534</v>
      </c>
      <c r="C1044" s="54">
        <v>85</v>
      </c>
      <c r="D1044" s="54">
        <v>118</v>
      </c>
      <c r="E1044" s="54">
        <v>0</v>
      </c>
      <c r="F1044" s="128" t="str">
        <f t="shared" si="32"/>
        <v>4439340-49</v>
      </c>
      <c r="G1044" s="128">
        <f t="shared" si="33"/>
        <v>118</v>
      </c>
    </row>
    <row r="1045" spans="1:7" x14ac:dyDescent="0.2">
      <c r="A1045" s="108">
        <v>44394</v>
      </c>
      <c r="B1045" s="54" t="s">
        <v>12534</v>
      </c>
      <c r="C1045" s="54">
        <v>15</v>
      </c>
      <c r="D1045" s="54">
        <v>20</v>
      </c>
      <c r="E1045" s="54">
        <v>0</v>
      </c>
      <c r="F1045" s="128" t="str">
        <f t="shared" si="32"/>
        <v>4439440-49</v>
      </c>
      <c r="G1045" s="128">
        <f t="shared" si="33"/>
        <v>20</v>
      </c>
    </row>
    <row r="1046" spans="1:7" x14ac:dyDescent="0.2">
      <c r="A1046" s="108">
        <v>44395</v>
      </c>
      <c r="B1046" s="54" t="s">
        <v>12534</v>
      </c>
      <c r="C1046" s="54">
        <v>143</v>
      </c>
      <c r="D1046" s="54">
        <v>160</v>
      </c>
      <c r="E1046" s="54">
        <v>0</v>
      </c>
      <c r="F1046" s="128" t="str">
        <f t="shared" si="32"/>
        <v>4439540-49</v>
      </c>
      <c r="G1046" s="128">
        <f t="shared" si="33"/>
        <v>160</v>
      </c>
    </row>
    <row r="1047" spans="1:7" x14ac:dyDescent="0.2">
      <c r="A1047" s="108">
        <v>44396</v>
      </c>
      <c r="B1047" s="54" t="s">
        <v>12534</v>
      </c>
      <c r="C1047" s="54">
        <v>223</v>
      </c>
      <c r="D1047" s="54">
        <v>175</v>
      </c>
      <c r="E1047" s="54">
        <v>0</v>
      </c>
      <c r="F1047" s="128" t="str">
        <f t="shared" si="32"/>
        <v>4439640-49</v>
      </c>
      <c r="G1047" s="128">
        <f t="shared" si="33"/>
        <v>175</v>
      </c>
    </row>
    <row r="1048" spans="1:7" x14ac:dyDescent="0.2">
      <c r="A1048" s="108">
        <v>44397</v>
      </c>
      <c r="B1048" s="54" t="s">
        <v>12534</v>
      </c>
      <c r="C1048" s="54">
        <v>179</v>
      </c>
      <c r="D1048" s="54">
        <v>181</v>
      </c>
      <c r="E1048" s="54">
        <v>0</v>
      </c>
      <c r="F1048" s="128" t="str">
        <f t="shared" si="32"/>
        <v>4439740-49</v>
      </c>
      <c r="G1048" s="128">
        <f t="shared" si="33"/>
        <v>181</v>
      </c>
    </row>
    <row r="1049" spans="1:7" x14ac:dyDescent="0.2">
      <c r="A1049" s="108">
        <v>44398</v>
      </c>
      <c r="B1049" s="54" t="s">
        <v>12534</v>
      </c>
      <c r="C1049" s="54">
        <v>159</v>
      </c>
      <c r="D1049" s="54">
        <v>188</v>
      </c>
      <c r="E1049" s="54">
        <v>0</v>
      </c>
      <c r="F1049" s="128" t="str">
        <f t="shared" si="32"/>
        <v>4439840-49</v>
      </c>
      <c r="G1049" s="128">
        <f t="shared" si="33"/>
        <v>188</v>
      </c>
    </row>
    <row r="1050" spans="1:7" x14ac:dyDescent="0.2">
      <c r="A1050" s="108">
        <v>44399</v>
      </c>
      <c r="B1050" s="54" t="s">
        <v>12534</v>
      </c>
      <c r="C1050" s="54">
        <v>210</v>
      </c>
      <c r="D1050" s="54">
        <v>268</v>
      </c>
      <c r="E1050" s="54">
        <v>0</v>
      </c>
      <c r="F1050" s="128" t="str">
        <f t="shared" si="32"/>
        <v>4439940-49</v>
      </c>
      <c r="G1050" s="128">
        <f t="shared" si="33"/>
        <v>268</v>
      </c>
    </row>
    <row r="1051" spans="1:7" x14ac:dyDescent="0.2">
      <c r="A1051" s="108">
        <v>44400</v>
      </c>
      <c r="B1051" s="54" t="s">
        <v>12534</v>
      </c>
      <c r="C1051" s="54">
        <v>130</v>
      </c>
      <c r="D1051" s="54">
        <v>95</v>
      </c>
      <c r="E1051" s="54">
        <v>0</v>
      </c>
      <c r="F1051" s="128" t="str">
        <f t="shared" si="32"/>
        <v>4440040-49</v>
      </c>
      <c r="G1051" s="128">
        <f t="shared" si="33"/>
        <v>95</v>
      </c>
    </row>
    <row r="1052" spans="1:7" x14ac:dyDescent="0.2">
      <c r="A1052" s="108">
        <v>44401</v>
      </c>
      <c r="B1052" s="54" t="s">
        <v>12534</v>
      </c>
      <c r="C1052" s="54">
        <v>40</v>
      </c>
      <c r="D1052" s="54">
        <v>42</v>
      </c>
      <c r="E1052" s="54">
        <v>0</v>
      </c>
      <c r="F1052" s="128" t="str">
        <f t="shared" si="32"/>
        <v>4440140-49</v>
      </c>
      <c r="G1052" s="128">
        <f t="shared" si="33"/>
        <v>42</v>
      </c>
    </row>
    <row r="1053" spans="1:7" x14ac:dyDescent="0.2">
      <c r="A1053" s="108">
        <v>44402</v>
      </c>
      <c r="B1053" s="54" t="s">
        <v>12534</v>
      </c>
      <c r="C1053" s="54">
        <v>270</v>
      </c>
      <c r="D1053" s="54">
        <v>254</v>
      </c>
      <c r="E1053" s="54">
        <v>0</v>
      </c>
      <c r="F1053" s="128" t="str">
        <f t="shared" si="32"/>
        <v>4440240-49</v>
      </c>
      <c r="G1053" s="128">
        <f t="shared" si="33"/>
        <v>254</v>
      </c>
    </row>
    <row r="1054" spans="1:7" x14ac:dyDescent="0.2">
      <c r="A1054" s="108">
        <v>44403</v>
      </c>
      <c r="B1054" s="54" t="s">
        <v>12534</v>
      </c>
      <c r="C1054" s="54">
        <v>303</v>
      </c>
      <c r="D1054" s="54">
        <v>244</v>
      </c>
      <c r="E1054" s="54">
        <v>0</v>
      </c>
      <c r="F1054" s="128" t="str">
        <f t="shared" si="32"/>
        <v>4440340-49</v>
      </c>
      <c r="G1054" s="128">
        <f t="shared" si="33"/>
        <v>244</v>
      </c>
    </row>
    <row r="1055" spans="1:7" x14ac:dyDescent="0.2">
      <c r="A1055" s="108">
        <v>44404</v>
      </c>
      <c r="B1055" s="54" t="s">
        <v>12534</v>
      </c>
      <c r="C1055" s="54">
        <v>338</v>
      </c>
      <c r="D1055" s="54">
        <v>281</v>
      </c>
      <c r="E1055" s="54">
        <v>0</v>
      </c>
      <c r="F1055" s="128" t="str">
        <f t="shared" si="32"/>
        <v>4440440-49</v>
      </c>
      <c r="G1055" s="128">
        <f t="shared" si="33"/>
        <v>281</v>
      </c>
    </row>
    <row r="1056" spans="1:7" x14ac:dyDescent="0.2">
      <c r="A1056" s="108">
        <v>44405</v>
      </c>
      <c r="B1056" s="54" t="s">
        <v>12534</v>
      </c>
      <c r="C1056" s="54">
        <v>255</v>
      </c>
      <c r="D1056" s="54">
        <v>258</v>
      </c>
      <c r="E1056" s="54">
        <v>0</v>
      </c>
      <c r="F1056" s="128" t="str">
        <f t="shared" si="32"/>
        <v>4440540-49</v>
      </c>
      <c r="G1056" s="128">
        <f t="shared" si="33"/>
        <v>258</v>
      </c>
    </row>
    <row r="1057" spans="1:7" x14ac:dyDescent="0.2">
      <c r="A1057" s="108">
        <v>44406</v>
      </c>
      <c r="B1057" s="54" t="s">
        <v>12534</v>
      </c>
      <c r="C1057" s="54">
        <v>302</v>
      </c>
      <c r="D1057" s="54">
        <v>360</v>
      </c>
      <c r="E1057" s="54">
        <v>0</v>
      </c>
      <c r="F1057" s="128" t="str">
        <f t="shared" si="32"/>
        <v>4440640-49</v>
      </c>
      <c r="G1057" s="128">
        <f t="shared" si="33"/>
        <v>360</v>
      </c>
    </row>
    <row r="1058" spans="1:7" x14ac:dyDescent="0.2">
      <c r="A1058" s="108">
        <v>44407</v>
      </c>
      <c r="B1058" s="54" t="s">
        <v>12534</v>
      </c>
      <c r="C1058" s="54">
        <v>180</v>
      </c>
      <c r="D1058" s="54">
        <v>232</v>
      </c>
      <c r="E1058" s="54">
        <v>0</v>
      </c>
      <c r="F1058" s="128" t="str">
        <f t="shared" si="32"/>
        <v>4440740-49</v>
      </c>
      <c r="G1058" s="128">
        <f t="shared" si="33"/>
        <v>232</v>
      </c>
    </row>
    <row r="1059" spans="1:7" x14ac:dyDescent="0.2">
      <c r="A1059" s="108">
        <v>44408</v>
      </c>
      <c r="B1059" s="54" t="s">
        <v>12534</v>
      </c>
      <c r="C1059" s="54">
        <v>62</v>
      </c>
      <c r="D1059" s="54">
        <v>88</v>
      </c>
      <c r="E1059" s="54">
        <v>0</v>
      </c>
      <c r="F1059" s="128" t="str">
        <f t="shared" si="32"/>
        <v>4440840-49</v>
      </c>
      <c r="G1059" s="128">
        <f t="shared" si="33"/>
        <v>88</v>
      </c>
    </row>
    <row r="1060" spans="1:7" x14ac:dyDescent="0.2">
      <c r="A1060" s="108">
        <v>44409</v>
      </c>
      <c r="B1060" s="54" t="s">
        <v>12534</v>
      </c>
      <c r="C1060" s="54">
        <v>160</v>
      </c>
      <c r="D1060" s="54">
        <v>71</v>
      </c>
      <c r="E1060" s="54">
        <v>0</v>
      </c>
      <c r="F1060" s="128" t="str">
        <f t="shared" si="32"/>
        <v>4440940-49</v>
      </c>
      <c r="G1060" s="128">
        <f t="shared" si="33"/>
        <v>71</v>
      </c>
    </row>
    <row r="1061" spans="1:7" x14ac:dyDescent="0.2">
      <c r="A1061" s="108">
        <v>44410</v>
      </c>
      <c r="B1061" s="54" t="s">
        <v>12534</v>
      </c>
      <c r="C1061" s="54">
        <v>133</v>
      </c>
      <c r="D1061" s="54">
        <v>99</v>
      </c>
      <c r="E1061" s="54">
        <v>0</v>
      </c>
      <c r="F1061" s="128" t="str">
        <f t="shared" si="32"/>
        <v>4441040-49</v>
      </c>
      <c r="G1061" s="128">
        <f t="shared" si="33"/>
        <v>99</v>
      </c>
    </row>
    <row r="1062" spans="1:7" x14ac:dyDescent="0.2">
      <c r="A1062" s="108">
        <v>44411</v>
      </c>
      <c r="B1062" s="54" t="s">
        <v>12534</v>
      </c>
      <c r="C1062" s="54">
        <v>170</v>
      </c>
      <c r="D1062" s="54">
        <v>110</v>
      </c>
      <c r="E1062" s="54">
        <v>0</v>
      </c>
      <c r="F1062" s="128" t="str">
        <f t="shared" si="32"/>
        <v>4441140-49</v>
      </c>
      <c r="G1062" s="128">
        <f t="shared" si="33"/>
        <v>110</v>
      </c>
    </row>
    <row r="1063" spans="1:7" x14ac:dyDescent="0.2">
      <c r="A1063" s="108">
        <v>44412</v>
      </c>
      <c r="B1063" s="54" t="s">
        <v>12534</v>
      </c>
      <c r="C1063" s="54">
        <v>173</v>
      </c>
      <c r="D1063" s="54">
        <v>140</v>
      </c>
      <c r="E1063" s="54">
        <v>0</v>
      </c>
      <c r="F1063" s="128" t="str">
        <f t="shared" si="32"/>
        <v>4441240-49</v>
      </c>
      <c r="G1063" s="128">
        <f t="shared" si="33"/>
        <v>140</v>
      </c>
    </row>
    <row r="1064" spans="1:7" x14ac:dyDescent="0.2">
      <c r="A1064" s="108">
        <v>44413</v>
      </c>
      <c r="B1064" s="54" t="s">
        <v>12534</v>
      </c>
      <c r="C1064" s="54">
        <v>223</v>
      </c>
      <c r="D1064" s="54">
        <v>146</v>
      </c>
      <c r="E1064" s="54">
        <v>0</v>
      </c>
      <c r="F1064" s="128" t="str">
        <f t="shared" si="32"/>
        <v>4441340-49</v>
      </c>
      <c r="G1064" s="128">
        <f t="shared" si="33"/>
        <v>146</v>
      </c>
    </row>
    <row r="1065" spans="1:7" x14ac:dyDescent="0.2">
      <c r="A1065" s="108">
        <v>44414</v>
      </c>
      <c r="B1065" s="54" t="s">
        <v>12534</v>
      </c>
      <c r="C1065" s="54">
        <v>110</v>
      </c>
      <c r="D1065" s="54">
        <v>70</v>
      </c>
      <c r="E1065" s="54">
        <v>0</v>
      </c>
      <c r="F1065" s="128" t="str">
        <f t="shared" si="32"/>
        <v>4441440-49</v>
      </c>
      <c r="G1065" s="128">
        <f t="shared" si="33"/>
        <v>70</v>
      </c>
    </row>
    <row r="1066" spans="1:7" x14ac:dyDescent="0.2">
      <c r="A1066" s="108">
        <v>44415</v>
      </c>
      <c r="B1066" s="54" t="s">
        <v>12534</v>
      </c>
      <c r="C1066" s="54">
        <v>38</v>
      </c>
      <c r="D1066" s="54">
        <v>29</v>
      </c>
      <c r="E1066" s="54">
        <v>0</v>
      </c>
      <c r="F1066" s="128" t="str">
        <f t="shared" si="32"/>
        <v>4441540-49</v>
      </c>
      <c r="G1066" s="128">
        <f t="shared" si="33"/>
        <v>29</v>
      </c>
    </row>
    <row r="1067" spans="1:7" x14ac:dyDescent="0.2">
      <c r="A1067" s="108">
        <v>44416</v>
      </c>
      <c r="B1067" s="54" t="s">
        <v>12534</v>
      </c>
      <c r="C1067" s="54">
        <v>276</v>
      </c>
      <c r="D1067" s="54">
        <v>144</v>
      </c>
      <c r="E1067" s="54">
        <v>0</v>
      </c>
      <c r="F1067" s="128" t="str">
        <f t="shared" si="32"/>
        <v>4441640-49</v>
      </c>
      <c r="G1067" s="128">
        <f t="shared" si="33"/>
        <v>144</v>
      </c>
    </row>
    <row r="1068" spans="1:7" x14ac:dyDescent="0.2">
      <c r="A1068" s="108">
        <v>44417</v>
      </c>
      <c r="B1068" s="54" t="s">
        <v>12534</v>
      </c>
      <c r="C1068" s="54">
        <v>272</v>
      </c>
      <c r="D1068" s="54">
        <v>164</v>
      </c>
      <c r="E1068" s="54">
        <v>0</v>
      </c>
      <c r="F1068" s="128" t="str">
        <f t="shared" si="32"/>
        <v>4441740-49</v>
      </c>
      <c r="G1068" s="128">
        <f t="shared" si="33"/>
        <v>164</v>
      </c>
    </row>
    <row r="1069" spans="1:7" x14ac:dyDescent="0.2">
      <c r="A1069" s="108">
        <v>44418</v>
      </c>
      <c r="B1069" s="54" t="s">
        <v>12534</v>
      </c>
      <c r="C1069" s="54">
        <v>330</v>
      </c>
      <c r="D1069" s="54">
        <v>165</v>
      </c>
      <c r="E1069" s="54">
        <v>501</v>
      </c>
      <c r="F1069" s="128" t="str">
        <f t="shared" si="32"/>
        <v>4441840-49</v>
      </c>
      <c r="G1069" s="128">
        <f t="shared" si="33"/>
        <v>165</v>
      </c>
    </row>
    <row r="1070" spans="1:7" x14ac:dyDescent="0.2">
      <c r="A1070" s="108">
        <v>44419</v>
      </c>
      <c r="B1070" s="54" t="s">
        <v>12534</v>
      </c>
      <c r="C1070" s="54">
        <v>343</v>
      </c>
      <c r="D1070" s="54">
        <v>179</v>
      </c>
      <c r="E1070" s="54">
        <v>588</v>
      </c>
      <c r="F1070" s="128" t="str">
        <f t="shared" si="32"/>
        <v>4441940-49</v>
      </c>
      <c r="G1070" s="128">
        <f t="shared" si="33"/>
        <v>179</v>
      </c>
    </row>
    <row r="1071" spans="1:7" x14ac:dyDescent="0.2">
      <c r="A1071" s="108">
        <v>44420</v>
      </c>
      <c r="B1071" s="54" t="s">
        <v>12534</v>
      </c>
      <c r="C1071" s="54">
        <v>398</v>
      </c>
      <c r="D1071" s="54">
        <v>183</v>
      </c>
      <c r="E1071" s="54">
        <v>463</v>
      </c>
      <c r="F1071" s="128" t="str">
        <f t="shared" si="32"/>
        <v>4442040-49</v>
      </c>
      <c r="G1071" s="128">
        <f t="shared" si="33"/>
        <v>183</v>
      </c>
    </row>
    <row r="1072" spans="1:7" x14ac:dyDescent="0.2">
      <c r="A1072" s="108">
        <v>44421</v>
      </c>
      <c r="B1072" s="54" t="s">
        <v>12534</v>
      </c>
      <c r="C1072" s="54">
        <v>189</v>
      </c>
      <c r="D1072" s="54">
        <v>119</v>
      </c>
      <c r="E1072" s="54">
        <v>355</v>
      </c>
      <c r="F1072" s="128" t="str">
        <f t="shared" si="32"/>
        <v>4442140-49</v>
      </c>
      <c r="G1072" s="128">
        <f t="shared" si="33"/>
        <v>119</v>
      </c>
    </row>
    <row r="1073" spans="1:7" x14ac:dyDescent="0.2">
      <c r="A1073" s="108">
        <v>44422</v>
      </c>
      <c r="B1073" s="54" t="s">
        <v>12534</v>
      </c>
      <c r="C1073" s="54">
        <v>124</v>
      </c>
      <c r="D1073" s="54">
        <v>56</v>
      </c>
      <c r="E1073" s="54">
        <v>370</v>
      </c>
      <c r="F1073" s="128" t="str">
        <f t="shared" si="32"/>
        <v>4442240-49</v>
      </c>
      <c r="G1073" s="128">
        <f t="shared" si="33"/>
        <v>56</v>
      </c>
    </row>
    <row r="1074" spans="1:7" x14ac:dyDescent="0.2">
      <c r="A1074" s="108">
        <v>44423</v>
      </c>
      <c r="B1074" s="54" t="s">
        <v>12534</v>
      </c>
      <c r="C1074" s="54">
        <v>422</v>
      </c>
      <c r="D1074" s="54">
        <v>241</v>
      </c>
      <c r="E1074" s="54">
        <v>2965</v>
      </c>
      <c r="F1074" s="128" t="str">
        <f t="shared" si="32"/>
        <v>4442340-49</v>
      </c>
      <c r="G1074" s="128">
        <f t="shared" si="33"/>
        <v>241</v>
      </c>
    </row>
    <row r="1075" spans="1:7" x14ac:dyDescent="0.2">
      <c r="A1075" s="108">
        <v>44424</v>
      </c>
      <c r="B1075" s="54" t="s">
        <v>12534</v>
      </c>
      <c r="C1075" s="54">
        <v>491</v>
      </c>
      <c r="D1075" s="54">
        <v>278</v>
      </c>
      <c r="E1075" s="54">
        <v>3255</v>
      </c>
      <c r="F1075" s="128" t="str">
        <f t="shared" si="32"/>
        <v>4442440-49</v>
      </c>
      <c r="G1075" s="128">
        <f t="shared" si="33"/>
        <v>278</v>
      </c>
    </row>
    <row r="1076" spans="1:7" x14ac:dyDescent="0.2">
      <c r="A1076" s="108">
        <v>44425</v>
      </c>
      <c r="B1076" s="54" t="s">
        <v>12534</v>
      </c>
      <c r="C1076" s="54">
        <v>539</v>
      </c>
      <c r="D1076" s="54">
        <v>300</v>
      </c>
      <c r="E1076" s="54">
        <v>4445</v>
      </c>
      <c r="F1076" s="128" t="str">
        <f t="shared" si="32"/>
        <v>4442540-49</v>
      </c>
      <c r="G1076" s="128">
        <f t="shared" si="33"/>
        <v>300</v>
      </c>
    </row>
    <row r="1077" spans="1:7" x14ac:dyDescent="0.2">
      <c r="A1077" s="108">
        <v>44426</v>
      </c>
      <c r="B1077" s="54" t="s">
        <v>12534</v>
      </c>
      <c r="C1077" s="54">
        <v>532</v>
      </c>
      <c r="D1077" s="54">
        <v>302</v>
      </c>
      <c r="E1077" s="54">
        <v>3616</v>
      </c>
      <c r="F1077" s="128" t="str">
        <f t="shared" si="32"/>
        <v>4442640-49</v>
      </c>
      <c r="G1077" s="128">
        <f t="shared" si="33"/>
        <v>302</v>
      </c>
    </row>
    <row r="1078" spans="1:7" x14ac:dyDescent="0.2">
      <c r="A1078" s="108">
        <v>44427</v>
      </c>
      <c r="B1078" s="54" t="s">
        <v>12534</v>
      </c>
      <c r="C1078" s="54">
        <v>637</v>
      </c>
      <c r="D1078" s="54">
        <v>377</v>
      </c>
      <c r="E1078" s="54">
        <v>4185</v>
      </c>
      <c r="F1078" s="128" t="str">
        <f t="shared" si="32"/>
        <v>4442740-49</v>
      </c>
      <c r="G1078" s="128">
        <f t="shared" si="33"/>
        <v>377</v>
      </c>
    </row>
    <row r="1079" spans="1:7" x14ac:dyDescent="0.2">
      <c r="A1079" s="108">
        <v>44428</v>
      </c>
      <c r="B1079" s="54" t="s">
        <v>12534</v>
      </c>
      <c r="C1079" s="54">
        <v>314</v>
      </c>
      <c r="D1079" s="54">
        <v>298</v>
      </c>
      <c r="E1079" s="54">
        <v>26245</v>
      </c>
      <c r="F1079" s="128" t="str">
        <f t="shared" si="32"/>
        <v>4442840-49</v>
      </c>
      <c r="G1079" s="128">
        <f t="shared" si="33"/>
        <v>298</v>
      </c>
    </row>
    <row r="1080" spans="1:7" x14ac:dyDescent="0.2">
      <c r="A1080" s="108">
        <v>44429</v>
      </c>
      <c r="B1080" s="54" t="s">
        <v>12534</v>
      </c>
      <c r="C1080" s="54">
        <v>229</v>
      </c>
      <c r="D1080" s="54">
        <v>218</v>
      </c>
      <c r="E1080" s="54">
        <v>31532</v>
      </c>
      <c r="F1080" s="128" t="str">
        <f t="shared" si="32"/>
        <v>4442940-49</v>
      </c>
      <c r="G1080" s="128">
        <f t="shared" si="33"/>
        <v>218</v>
      </c>
    </row>
    <row r="1081" spans="1:7" x14ac:dyDescent="0.2">
      <c r="A1081" s="108">
        <v>44430</v>
      </c>
      <c r="B1081" s="54" t="s">
        <v>12534</v>
      </c>
      <c r="C1081" s="54">
        <v>792</v>
      </c>
      <c r="D1081" s="54">
        <v>564</v>
      </c>
      <c r="E1081" s="54">
        <v>51273</v>
      </c>
      <c r="F1081" s="128" t="str">
        <f t="shared" si="32"/>
        <v>4443040-49</v>
      </c>
      <c r="G1081" s="128">
        <f t="shared" si="33"/>
        <v>564</v>
      </c>
    </row>
    <row r="1082" spans="1:7" x14ac:dyDescent="0.2">
      <c r="A1082" s="108">
        <v>44431</v>
      </c>
      <c r="B1082" s="54" t="s">
        <v>12534</v>
      </c>
      <c r="C1082" s="54">
        <v>894</v>
      </c>
      <c r="D1082" s="54">
        <v>536</v>
      </c>
      <c r="E1082" s="54">
        <v>43538</v>
      </c>
      <c r="F1082" s="128" t="str">
        <f t="shared" si="32"/>
        <v>4443140-49</v>
      </c>
      <c r="G1082" s="128">
        <f t="shared" si="33"/>
        <v>536</v>
      </c>
    </row>
    <row r="1083" spans="1:7" x14ac:dyDescent="0.2">
      <c r="A1083" s="108">
        <v>44432</v>
      </c>
      <c r="B1083" s="54" t="s">
        <v>12534</v>
      </c>
      <c r="C1083" s="54">
        <v>873</v>
      </c>
      <c r="D1083" s="54">
        <v>555</v>
      </c>
      <c r="E1083" s="54">
        <v>40467</v>
      </c>
      <c r="F1083" s="128" t="str">
        <f t="shared" si="32"/>
        <v>4443240-49</v>
      </c>
      <c r="G1083" s="128">
        <f t="shared" si="33"/>
        <v>555</v>
      </c>
    </row>
    <row r="1084" spans="1:7" x14ac:dyDescent="0.2">
      <c r="A1084" s="108">
        <v>44433</v>
      </c>
      <c r="B1084" s="54" t="s">
        <v>12534</v>
      </c>
      <c r="C1084" s="54">
        <v>869</v>
      </c>
      <c r="D1084" s="54">
        <v>469</v>
      </c>
      <c r="E1084" s="54">
        <v>32359</v>
      </c>
      <c r="F1084" s="128" t="str">
        <f t="shared" si="32"/>
        <v>4443340-49</v>
      </c>
      <c r="G1084" s="128">
        <f t="shared" si="33"/>
        <v>469</v>
      </c>
    </row>
    <row r="1085" spans="1:7" x14ac:dyDescent="0.2">
      <c r="A1085" s="108">
        <v>44434</v>
      </c>
      <c r="B1085" s="54" t="s">
        <v>12534</v>
      </c>
      <c r="C1085" s="54">
        <v>851</v>
      </c>
      <c r="D1085" s="54">
        <v>509</v>
      </c>
      <c r="E1085" s="54">
        <v>34356</v>
      </c>
      <c r="F1085" s="128" t="str">
        <f t="shared" si="32"/>
        <v>4443440-49</v>
      </c>
      <c r="G1085" s="128">
        <f t="shared" si="33"/>
        <v>509</v>
      </c>
    </row>
    <row r="1086" spans="1:7" x14ac:dyDescent="0.2">
      <c r="A1086" s="108">
        <v>44435</v>
      </c>
      <c r="B1086" s="54" t="s">
        <v>12534</v>
      </c>
      <c r="C1086" s="54">
        <v>353</v>
      </c>
      <c r="D1086" s="54">
        <v>262</v>
      </c>
      <c r="E1086" s="54">
        <v>20792</v>
      </c>
      <c r="F1086" s="128" t="str">
        <f t="shared" si="32"/>
        <v>4443540-49</v>
      </c>
      <c r="G1086" s="128">
        <f t="shared" si="33"/>
        <v>262</v>
      </c>
    </row>
    <row r="1087" spans="1:7" x14ac:dyDescent="0.2">
      <c r="A1087" s="108">
        <v>44436</v>
      </c>
      <c r="B1087" s="54" t="s">
        <v>12534</v>
      </c>
      <c r="C1087" s="54">
        <v>254</v>
      </c>
      <c r="D1087" s="54">
        <v>179</v>
      </c>
      <c r="E1087" s="54">
        <v>11711</v>
      </c>
      <c r="F1087" s="128" t="str">
        <f t="shared" si="32"/>
        <v>4443640-49</v>
      </c>
      <c r="G1087" s="128">
        <f t="shared" si="33"/>
        <v>179</v>
      </c>
    </row>
    <row r="1088" spans="1:7" x14ac:dyDescent="0.2">
      <c r="A1088" s="108">
        <v>44437</v>
      </c>
      <c r="B1088" s="54" t="s">
        <v>12534</v>
      </c>
      <c r="C1088" s="54">
        <v>796</v>
      </c>
      <c r="D1088" s="54">
        <v>520</v>
      </c>
      <c r="E1088" s="54">
        <v>22177</v>
      </c>
      <c r="F1088" s="128" t="str">
        <f t="shared" si="32"/>
        <v>4443740-49</v>
      </c>
      <c r="G1088" s="128">
        <f t="shared" si="33"/>
        <v>520</v>
      </c>
    </row>
    <row r="1089" spans="1:7" x14ac:dyDescent="0.2">
      <c r="A1089" s="108">
        <v>44438</v>
      </c>
      <c r="B1089" s="54" t="s">
        <v>12534</v>
      </c>
      <c r="C1089" s="54">
        <v>963</v>
      </c>
      <c r="D1089" s="54">
        <v>596</v>
      </c>
      <c r="E1089" s="54">
        <v>22236</v>
      </c>
      <c r="F1089" s="128" t="str">
        <f t="shared" si="32"/>
        <v>4443840-49</v>
      </c>
      <c r="G1089" s="128">
        <f t="shared" si="33"/>
        <v>596</v>
      </c>
    </row>
    <row r="1090" spans="1:7" x14ac:dyDescent="0.2">
      <c r="A1090" s="108">
        <v>44439</v>
      </c>
      <c r="B1090" s="54" t="s">
        <v>12534</v>
      </c>
      <c r="C1090" s="54">
        <v>891</v>
      </c>
      <c r="D1090" s="54">
        <v>539</v>
      </c>
      <c r="E1090" s="54">
        <v>20235</v>
      </c>
      <c r="F1090" s="128" t="str">
        <f t="shared" si="32"/>
        <v>4443940-49</v>
      </c>
      <c r="G1090" s="128">
        <f t="shared" si="33"/>
        <v>539</v>
      </c>
    </row>
    <row r="1091" spans="1:7" x14ac:dyDescent="0.2">
      <c r="A1091" s="108">
        <v>44440</v>
      </c>
      <c r="B1091" s="54" t="s">
        <v>12534</v>
      </c>
      <c r="C1091" s="54">
        <v>774</v>
      </c>
      <c r="D1091" s="54">
        <v>493</v>
      </c>
      <c r="E1091" s="54">
        <v>17036</v>
      </c>
      <c r="F1091" s="128" t="str">
        <f t="shared" ref="F1091:F1154" si="34">A1091&amp;B1091</f>
        <v>4444040-49</v>
      </c>
      <c r="G1091" s="128">
        <f t="shared" ref="G1091:G1154" si="35">IF(D1091="&lt;15",15,D1091)</f>
        <v>493</v>
      </c>
    </row>
    <row r="1092" spans="1:7" x14ac:dyDescent="0.2">
      <c r="A1092" s="108">
        <v>44441</v>
      </c>
      <c r="B1092" s="54" t="s">
        <v>12534</v>
      </c>
      <c r="C1092" s="54">
        <v>753</v>
      </c>
      <c r="D1092" s="54">
        <v>536</v>
      </c>
      <c r="E1092" s="54">
        <v>19896</v>
      </c>
      <c r="F1092" s="128" t="str">
        <f t="shared" si="34"/>
        <v>4444140-49</v>
      </c>
      <c r="G1092" s="128">
        <f t="shared" si="35"/>
        <v>536</v>
      </c>
    </row>
    <row r="1093" spans="1:7" x14ac:dyDescent="0.2">
      <c r="A1093" s="108">
        <v>44442</v>
      </c>
      <c r="B1093" s="54" t="s">
        <v>12534</v>
      </c>
      <c r="C1093" s="54">
        <v>318</v>
      </c>
      <c r="D1093" s="54">
        <v>296</v>
      </c>
      <c r="E1093" s="54">
        <v>12092</v>
      </c>
      <c r="F1093" s="128" t="str">
        <f t="shared" si="34"/>
        <v>4444240-49</v>
      </c>
      <c r="G1093" s="128">
        <f t="shared" si="35"/>
        <v>296</v>
      </c>
    </row>
    <row r="1094" spans="1:7" x14ac:dyDescent="0.2">
      <c r="A1094" s="108">
        <v>44443</v>
      </c>
      <c r="B1094" s="54" t="s">
        <v>12534</v>
      </c>
      <c r="C1094" s="54">
        <v>177</v>
      </c>
      <c r="D1094" s="54">
        <v>156</v>
      </c>
      <c r="E1094" s="54">
        <v>5748</v>
      </c>
      <c r="F1094" s="128" t="str">
        <f t="shared" si="34"/>
        <v>4444340-49</v>
      </c>
      <c r="G1094" s="128">
        <f t="shared" si="35"/>
        <v>156</v>
      </c>
    </row>
    <row r="1095" spans="1:7" x14ac:dyDescent="0.2">
      <c r="A1095" s="108">
        <v>44444</v>
      </c>
      <c r="B1095" s="54" t="s">
        <v>12534</v>
      </c>
      <c r="C1095" s="54">
        <v>613</v>
      </c>
      <c r="D1095" s="54">
        <v>380</v>
      </c>
      <c r="E1095" s="54">
        <v>10100</v>
      </c>
      <c r="F1095" s="128" t="str">
        <f t="shared" si="34"/>
        <v>4444440-49</v>
      </c>
      <c r="G1095" s="128">
        <f t="shared" si="35"/>
        <v>380</v>
      </c>
    </row>
    <row r="1096" spans="1:7" x14ac:dyDescent="0.2">
      <c r="A1096" s="108">
        <v>44445</v>
      </c>
      <c r="B1096" s="54" t="s">
        <v>12534</v>
      </c>
      <c r="C1096" s="54">
        <v>273</v>
      </c>
      <c r="D1096" s="54">
        <v>166</v>
      </c>
      <c r="E1096" s="54">
        <v>3887</v>
      </c>
      <c r="F1096" s="128" t="str">
        <f t="shared" si="34"/>
        <v>4444540-49</v>
      </c>
      <c r="G1096" s="128">
        <f t="shared" si="35"/>
        <v>166</v>
      </c>
    </row>
    <row r="1097" spans="1:7" x14ac:dyDescent="0.2">
      <c r="A1097" s="108">
        <v>44446</v>
      </c>
      <c r="B1097" s="54" t="s">
        <v>12534</v>
      </c>
      <c r="C1097" s="54">
        <v>61</v>
      </c>
      <c r="D1097" s="54">
        <v>72</v>
      </c>
      <c r="E1097" s="54">
        <v>1092</v>
      </c>
      <c r="F1097" s="128" t="str">
        <f t="shared" si="34"/>
        <v>4444640-49</v>
      </c>
      <c r="G1097" s="128">
        <f t="shared" si="35"/>
        <v>72</v>
      </c>
    </row>
    <row r="1098" spans="1:7" x14ac:dyDescent="0.2">
      <c r="A1098" s="108">
        <v>44447</v>
      </c>
      <c r="B1098" s="54" t="s">
        <v>12534</v>
      </c>
      <c r="C1098" s="54">
        <v>96</v>
      </c>
      <c r="D1098" s="54">
        <v>70</v>
      </c>
      <c r="E1098" s="54">
        <v>1315</v>
      </c>
      <c r="F1098" s="128" t="str">
        <f t="shared" si="34"/>
        <v>4444740-49</v>
      </c>
      <c r="G1098" s="128">
        <f t="shared" si="35"/>
        <v>70</v>
      </c>
    </row>
    <row r="1099" spans="1:7" x14ac:dyDescent="0.2">
      <c r="A1099" s="108">
        <v>44448</v>
      </c>
      <c r="B1099" s="54" t="s">
        <v>12534</v>
      </c>
      <c r="C1099" s="54">
        <v>636</v>
      </c>
      <c r="D1099" s="54">
        <v>751</v>
      </c>
      <c r="E1099" s="54">
        <v>13737</v>
      </c>
      <c r="F1099" s="128" t="str">
        <f t="shared" si="34"/>
        <v>4444840-49</v>
      </c>
      <c r="G1099" s="128">
        <f t="shared" si="35"/>
        <v>751</v>
      </c>
    </row>
    <row r="1100" spans="1:7" x14ac:dyDescent="0.2">
      <c r="A1100" s="108">
        <v>44449</v>
      </c>
      <c r="B1100" s="54" t="s">
        <v>12534</v>
      </c>
      <c r="C1100" s="54">
        <v>291</v>
      </c>
      <c r="D1100" s="54">
        <v>340</v>
      </c>
      <c r="E1100" s="54">
        <v>7683</v>
      </c>
      <c r="F1100" s="128" t="str">
        <f t="shared" si="34"/>
        <v>4444940-49</v>
      </c>
      <c r="G1100" s="128">
        <f t="shared" si="35"/>
        <v>340</v>
      </c>
    </row>
    <row r="1101" spans="1:7" x14ac:dyDescent="0.2">
      <c r="A1101" s="108">
        <v>44450</v>
      </c>
      <c r="B1101" s="54" t="s">
        <v>12534</v>
      </c>
      <c r="C1101" s="54">
        <v>129</v>
      </c>
      <c r="D1101" s="54">
        <v>158</v>
      </c>
      <c r="E1101" s="54">
        <v>3072</v>
      </c>
      <c r="F1101" s="128" t="str">
        <f t="shared" si="34"/>
        <v>4445040-49</v>
      </c>
      <c r="G1101" s="128">
        <f t="shared" si="35"/>
        <v>158</v>
      </c>
    </row>
    <row r="1102" spans="1:7" x14ac:dyDescent="0.2">
      <c r="A1102" s="108">
        <v>44451</v>
      </c>
      <c r="B1102" s="54" t="s">
        <v>12534</v>
      </c>
      <c r="C1102" s="54">
        <v>529</v>
      </c>
      <c r="D1102" s="54">
        <v>479</v>
      </c>
      <c r="E1102" s="54">
        <v>8616</v>
      </c>
      <c r="F1102" s="128" t="str">
        <f t="shared" si="34"/>
        <v>4445140-49</v>
      </c>
      <c r="G1102" s="128">
        <f t="shared" si="35"/>
        <v>479</v>
      </c>
    </row>
    <row r="1103" spans="1:7" x14ac:dyDescent="0.2">
      <c r="A1103" s="108">
        <v>44452</v>
      </c>
      <c r="B1103" s="54" t="s">
        <v>12534</v>
      </c>
      <c r="C1103" s="54">
        <v>576</v>
      </c>
      <c r="D1103" s="54">
        <v>517</v>
      </c>
      <c r="E1103" s="54">
        <v>8096</v>
      </c>
      <c r="F1103" s="128" t="str">
        <f t="shared" si="34"/>
        <v>4445240-49</v>
      </c>
      <c r="G1103" s="128">
        <f t="shared" si="35"/>
        <v>517</v>
      </c>
    </row>
    <row r="1104" spans="1:7" x14ac:dyDescent="0.2">
      <c r="A1104" s="108">
        <v>44453</v>
      </c>
      <c r="B1104" s="54" t="s">
        <v>12534</v>
      </c>
      <c r="C1104" s="54">
        <v>486</v>
      </c>
      <c r="D1104" s="54">
        <v>511</v>
      </c>
      <c r="E1104" s="54">
        <v>9026</v>
      </c>
      <c r="F1104" s="128" t="str">
        <f t="shared" si="34"/>
        <v>4445340-49</v>
      </c>
      <c r="G1104" s="128">
        <f t="shared" si="35"/>
        <v>511</v>
      </c>
    </row>
    <row r="1105" spans="1:7" x14ac:dyDescent="0.2">
      <c r="A1105" s="108">
        <v>44454</v>
      </c>
      <c r="B1105" s="54" t="s">
        <v>12534</v>
      </c>
      <c r="C1105" s="54">
        <v>167</v>
      </c>
      <c r="D1105" s="54">
        <v>207</v>
      </c>
      <c r="E1105" s="54">
        <v>3745</v>
      </c>
      <c r="F1105" s="128" t="str">
        <f t="shared" si="34"/>
        <v>4445440-49</v>
      </c>
      <c r="G1105" s="128">
        <f t="shared" si="35"/>
        <v>207</v>
      </c>
    </row>
    <row r="1106" spans="1:7" x14ac:dyDescent="0.2">
      <c r="A1106" s="108">
        <v>44455</v>
      </c>
      <c r="B1106" s="54" t="s">
        <v>12534</v>
      </c>
      <c r="C1106" s="54">
        <v>31</v>
      </c>
      <c r="D1106" s="54">
        <v>32</v>
      </c>
      <c r="E1106" s="54">
        <v>356</v>
      </c>
      <c r="F1106" s="128" t="str">
        <f t="shared" si="34"/>
        <v>4445540-49</v>
      </c>
      <c r="G1106" s="128">
        <f t="shared" si="35"/>
        <v>32</v>
      </c>
    </row>
    <row r="1107" spans="1:7" x14ac:dyDescent="0.2">
      <c r="A1107" s="108">
        <v>44456</v>
      </c>
      <c r="B1107" s="54" t="s">
        <v>12534</v>
      </c>
      <c r="C1107" s="54">
        <v>416</v>
      </c>
      <c r="D1107" s="54">
        <v>468</v>
      </c>
      <c r="E1107" s="54">
        <v>8900</v>
      </c>
      <c r="F1107" s="128" t="str">
        <f t="shared" si="34"/>
        <v>4445640-49</v>
      </c>
      <c r="G1107" s="128">
        <f t="shared" si="35"/>
        <v>468</v>
      </c>
    </row>
    <row r="1108" spans="1:7" x14ac:dyDescent="0.2">
      <c r="A1108" s="108">
        <v>44457</v>
      </c>
      <c r="B1108" s="54" t="s">
        <v>12534</v>
      </c>
      <c r="C1108" s="54">
        <v>175</v>
      </c>
      <c r="D1108" s="54">
        <v>187</v>
      </c>
      <c r="E1108" s="54">
        <v>2791</v>
      </c>
      <c r="F1108" s="128" t="str">
        <f t="shared" si="34"/>
        <v>4445740-49</v>
      </c>
      <c r="G1108" s="128">
        <f t="shared" si="35"/>
        <v>187</v>
      </c>
    </row>
    <row r="1109" spans="1:7" x14ac:dyDescent="0.2">
      <c r="A1109" s="108">
        <v>44458</v>
      </c>
      <c r="B1109" s="54" t="s">
        <v>12534</v>
      </c>
      <c r="C1109" s="54">
        <v>604</v>
      </c>
      <c r="D1109" s="54">
        <v>692</v>
      </c>
      <c r="E1109" s="54">
        <v>7430</v>
      </c>
      <c r="F1109" s="128" t="str">
        <f t="shared" si="34"/>
        <v>4445840-49</v>
      </c>
      <c r="G1109" s="128">
        <f t="shared" si="35"/>
        <v>692</v>
      </c>
    </row>
    <row r="1110" spans="1:7" x14ac:dyDescent="0.2">
      <c r="A1110" s="108">
        <v>44459</v>
      </c>
      <c r="B1110" s="54" t="s">
        <v>12534</v>
      </c>
      <c r="C1110" s="54">
        <v>315</v>
      </c>
      <c r="D1110" s="54">
        <v>292</v>
      </c>
      <c r="E1110" s="54">
        <v>3002</v>
      </c>
      <c r="F1110" s="128" t="str">
        <f t="shared" si="34"/>
        <v>4445940-49</v>
      </c>
      <c r="G1110" s="128">
        <f t="shared" si="35"/>
        <v>292</v>
      </c>
    </row>
    <row r="1111" spans="1:7" x14ac:dyDescent="0.2">
      <c r="A1111" s="108">
        <v>44460</v>
      </c>
      <c r="B1111" s="54" t="s">
        <v>12534</v>
      </c>
      <c r="C1111" s="54">
        <v>77</v>
      </c>
      <c r="D1111" s="54">
        <v>93</v>
      </c>
      <c r="E1111" s="54">
        <v>652</v>
      </c>
      <c r="F1111" s="128" t="str">
        <f t="shared" si="34"/>
        <v>4446040-49</v>
      </c>
      <c r="G1111" s="128">
        <f t="shared" si="35"/>
        <v>93</v>
      </c>
    </row>
    <row r="1112" spans="1:7" x14ac:dyDescent="0.2">
      <c r="A1112" s="108">
        <v>44461</v>
      </c>
      <c r="B1112" s="54" t="s">
        <v>12534</v>
      </c>
      <c r="C1112" s="54">
        <v>424</v>
      </c>
      <c r="D1112" s="54">
        <v>546</v>
      </c>
      <c r="E1112" s="54">
        <v>4580</v>
      </c>
      <c r="F1112" s="128" t="str">
        <f t="shared" si="34"/>
        <v>4446140-49</v>
      </c>
      <c r="G1112" s="128">
        <f t="shared" si="35"/>
        <v>546</v>
      </c>
    </row>
    <row r="1113" spans="1:7" x14ac:dyDescent="0.2">
      <c r="A1113" s="108">
        <v>44462</v>
      </c>
      <c r="B1113" s="54" t="s">
        <v>12534</v>
      </c>
      <c r="C1113" s="54">
        <v>490</v>
      </c>
      <c r="D1113" s="54">
        <v>524</v>
      </c>
      <c r="E1113" s="54">
        <v>5430</v>
      </c>
      <c r="F1113" s="128" t="str">
        <f t="shared" si="34"/>
        <v>4446240-49</v>
      </c>
      <c r="G1113" s="128">
        <f t="shared" si="35"/>
        <v>524</v>
      </c>
    </row>
    <row r="1114" spans="1:7" x14ac:dyDescent="0.2">
      <c r="A1114" s="108">
        <v>44463</v>
      </c>
      <c r="B1114" s="54" t="s">
        <v>12534</v>
      </c>
      <c r="C1114" s="54">
        <v>371</v>
      </c>
      <c r="D1114" s="54">
        <v>362</v>
      </c>
      <c r="E1114" s="54">
        <v>6060</v>
      </c>
      <c r="F1114" s="128" t="str">
        <f t="shared" si="34"/>
        <v>4446340-49</v>
      </c>
      <c r="G1114" s="128">
        <f t="shared" si="35"/>
        <v>362</v>
      </c>
    </row>
    <row r="1115" spans="1:7" x14ac:dyDescent="0.2">
      <c r="A1115" s="108">
        <v>44464</v>
      </c>
      <c r="B1115" s="54" t="s">
        <v>12534</v>
      </c>
      <c r="C1115" s="54">
        <v>154</v>
      </c>
      <c r="D1115" s="54">
        <v>166</v>
      </c>
      <c r="E1115" s="54">
        <v>2263</v>
      </c>
      <c r="F1115" s="128" t="str">
        <f t="shared" si="34"/>
        <v>4446440-49</v>
      </c>
      <c r="G1115" s="128">
        <f t="shared" si="35"/>
        <v>166</v>
      </c>
    </row>
    <row r="1116" spans="1:7" x14ac:dyDescent="0.2">
      <c r="A1116" s="108">
        <v>44465</v>
      </c>
      <c r="B1116" s="54" t="s">
        <v>12534</v>
      </c>
      <c r="C1116" s="54">
        <v>591</v>
      </c>
      <c r="D1116" s="54">
        <v>526</v>
      </c>
      <c r="E1116" s="54">
        <v>7201</v>
      </c>
      <c r="F1116" s="128" t="str">
        <f t="shared" si="34"/>
        <v>4446540-49</v>
      </c>
      <c r="G1116" s="128">
        <f t="shared" si="35"/>
        <v>526</v>
      </c>
    </row>
    <row r="1117" spans="1:7" x14ac:dyDescent="0.2">
      <c r="A1117" s="108">
        <v>44466</v>
      </c>
      <c r="B1117" s="54" t="s">
        <v>12534</v>
      </c>
      <c r="C1117" s="54">
        <v>492</v>
      </c>
      <c r="D1117" s="54">
        <v>442</v>
      </c>
      <c r="E1117" s="54">
        <v>5944</v>
      </c>
      <c r="F1117" s="128" t="str">
        <f t="shared" si="34"/>
        <v>4446640-49</v>
      </c>
      <c r="G1117" s="128">
        <f t="shared" si="35"/>
        <v>442</v>
      </c>
    </row>
    <row r="1118" spans="1:7" x14ac:dyDescent="0.2">
      <c r="A1118" s="108">
        <v>44467</v>
      </c>
      <c r="B1118" s="54" t="s">
        <v>12534</v>
      </c>
      <c r="C1118" s="54">
        <v>146</v>
      </c>
      <c r="D1118" s="54">
        <v>107</v>
      </c>
      <c r="E1118" s="54">
        <v>1198</v>
      </c>
      <c r="F1118" s="128" t="str">
        <f t="shared" si="34"/>
        <v>4446740-49</v>
      </c>
      <c r="G1118" s="128">
        <f t="shared" si="35"/>
        <v>107</v>
      </c>
    </row>
    <row r="1119" spans="1:7" x14ac:dyDescent="0.2">
      <c r="A1119" s="108">
        <v>44468</v>
      </c>
      <c r="B1119" s="54" t="s">
        <v>12534</v>
      </c>
      <c r="C1119" s="54">
        <v>1203</v>
      </c>
      <c r="D1119" s="54">
        <v>922</v>
      </c>
      <c r="E1119" s="54">
        <v>11190</v>
      </c>
      <c r="F1119" s="128" t="str">
        <f t="shared" si="34"/>
        <v>4446840-49</v>
      </c>
      <c r="G1119" s="128">
        <f t="shared" si="35"/>
        <v>922</v>
      </c>
    </row>
    <row r="1120" spans="1:7" x14ac:dyDescent="0.2">
      <c r="A1120" s="108">
        <v>44469</v>
      </c>
      <c r="B1120" s="54" t="s">
        <v>12534</v>
      </c>
      <c r="C1120" s="54">
        <v>1499</v>
      </c>
      <c r="D1120" s="54">
        <v>928</v>
      </c>
      <c r="E1120" s="54">
        <v>15679</v>
      </c>
      <c r="F1120" s="128" t="str">
        <f t="shared" si="34"/>
        <v>4446940-49</v>
      </c>
      <c r="G1120" s="128">
        <f t="shared" si="35"/>
        <v>928</v>
      </c>
    </row>
    <row r="1121" spans="1:7" x14ac:dyDescent="0.2">
      <c r="A1121" s="108">
        <v>44470</v>
      </c>
      <c r="B1121" s="54" t="s">
        <v>12534</v>
      </c>
      <c r="C1121" s="54">
        <v>842</v>
      </c>
      <c r="D1121" s="54">
        <v>442</v>
      </c>
      <c r="E1121" s="54">
        <v>9646</v>
      </c>
      <c r="F1121" s="128" t="str">
        <f t="shared" si="34"/>
        <v>4447040-49</v>
      </c>
      <c r="G1121" s="128">
        <f t="shared" si="35"/>
        <v>442</v>
      </c>
    </row>
    <row r="1122" spans="1:7" x14ac:dyDescent="0.2">
      <c r="A1122" s="108">
        <v>44471</v>
      </c>
      <c r="B1122" s="54" t="s">
        <v>12534</v>
      </c>
      <c r="C1122" s="54">
        <v>427</v>
      </c>
      <c r="D1122" s="54">
        <v>245</v>
      </c>
      <c r="E1122" s="54">
        <v>4690</v>
      </c>
      <c r="F1122" s="128" t="str">
        <f t="shared" si="34"/>
        <v>4447140-49</v>
      </c>
      <c r="G1122" s="128">
        <f t="shared" si="35"/>
        <v>245</v>
      </c>
    </row>
    <row r="1123" spans="1:7" x14ac:dyDescent="0.2">
      <c r="A1123" s="108">
        <v>44472</v>
      </c>
      <c r="B1123" s="54" t="s">
        <v>12534</v>
      </c>
      <c r="C1123" s="54">
        <v>1617</v>
      </c>
      <c r="D1123" s="54">
        <v>804</v>
      </c>
      <c r="E1123" s="54">
        <v>12639</v>
      </c>
      <c r="F1123" s="128" t="str">
        <f t="shared" si="34"/>
        <v>4447240-49</v>
      </c>
      <c r="G1123" s="128">
        <f t="shared" si="35"/>
        <v>804</v>
      </c>
    </row>
    <row r="1124" spans="1:7" x14ac:dyDescent="0.2">
      <c r="A1124" s="108">
        <v>44473</v>
      </c>
      <c r="B1124" s="54" t="s">
        <v>12534</v>
      </c>
      <c r="C1124" s="54">
        <v>1405</v>
      </c>
      <c r="D1124" s="54">
        <v>783</v>
      </c>
      <c r="E1124" s="54">
        <v>8790</v>
      </c>
      <c r="F1124" s="128" t="str">
        <f t="shared" si="34"/>
        <v>4447340-49</v>
      </c>
      <c r="G1124" s="128">
        <f t="shared" si="35"/>
        <v>783</v>
      </c>
    </row>
    <row r="1125" spans="1:7" x14ac:dyDescent="0.2">
      <c r="A1125" s="108">
        <v>44474</v>
      </c>
      <c r="B1125" s="54" t="s">
        <v>12534</v>
      </c>
      <c r="C1125" s="54">
        <v>1066</v>
      </c>
      <c r="D1125" s="54">
        <v>548</v>
      </c>
      <c r="E1125" s="54">
        <v>6647</v>
      </c>
      <c r="F1125" s="128" t="str">
        <f t="shared" si="34"/>
        <v>4447440-49</v>
      </c>
      <c r="G1125" s="128">
        <f t="shared" si="35"/>
        <v>548</v>
      </c>
    </row>
    <row r="1126" spans="1:7" x14ac:dyDescent="0.2">
      <c r="A1126" s="108">
        <v>44475</v>
      </c>
      <c r="B1126" s="54" t="s">
        <v>12534</v>
      </c>
      <c r="C1126" s="54">
        <v>933</v>
      </c>
      <c r="D1126" s="54">
        <v>456</v>
      </c>
      <c r="E1126" s="54">
        <v>5534</v>
      </c>
      <c r="F1126" s="128" t="str">
        <f t="shared" si="34"/>
        <v>4447540-49</v>
      </c>
      <c r="G1126" s="128">
        <f t="shared" si="35"/>
        <v>456</v>
      </c>
    </row>
    <row r="1127" spans="1:7" x14ac:dyDescent="0.2">
      <c r="A1127" s="108">
        <v>44476</v>
      </c>
      <c r="B1127" s="54" t="s">
        <v>12534</v>
      </c>
      <c r="C1127" s="54">
        <v>943</v>
      </c>
      <c r="D1127" s="54">
        <v>496</v>
      </c>
      <c r="E1127" s="54">
        <v>5702</v>
      </c>
      <c r="F1127" s="128" t="str">
        <f t="shared" si="34"/>
        <v>4447640-49</v>
      </c>
      <c r="G1127" s="128">
        <f t="shared" si="35"/>
        <v>496</v>
      </c>
    </row>
    <row r="1128" spans="1:7" x14ac:dyDescent="0.2">
      <c r="A1128" s="108">
        <v>44477</v>
      </c>
      <c r="B1128" s="54" t="s">
        <v>12534</v>
      </c>
      <c r="C1128" s="54">
        <v>446</v>
      </c>
      <c r="D1128" s="54">
        <v>275</v>
      </c>
      <c r="E1128" s="54">
        <v>3354</v>
      </c>
      <c r="F1128" s="128" t="str">
        <f t="shared" si="34"/>
        <v>4447740-49</v>
      </c>
      <c r="G1128" s="128">
        <f t="shared" si="35"/>
        <v>275</v>
      </c>
    </row>
    <row r="1129" spans="1:7" x14ac:dyDescent="0.2">
      <c r="A1129" s="108">
        <v>44478</v>
      </c>
      <c r="B1129" s="54" t="s">
        <v>12534</v>
      </c>
      <c r="C1129" s="54">
        <v>165</v>
      </c>
      <c r="D1129" s="54">
        <v>101</v>
      </c>
      <c r="E1129" s="54">
        <v>1253</v>
      </c>
      <c r="F1129" s="128" t="str">
        <f t="shared" si="34"/>
        <v>4447840-49</v>
      </c>
      <c r="G1129" s="128">
        <f t="shared" si="35"/>
        <v>101</v>
      </c>
    </row>
    <row r="1130" spans="1:7" x14ac:dyDescent="0.2">
      <c r="A1130" s="108">
        <v>44197</v>
      </c>
      <c r="B1130" s="54" t="s">
        <v>12535</v>
      </c>
      <c r="C1130" s="54">
        <v>14368</v>
      </c>
      <c r="D1130" s="54">
        <v>0</v>
      </c>
      <c r="E1130" s="54">
        <v>0</v>
      </c>
      <c r="F1130" s="128" t="str">
        <f t="shared" si="34"/>
        <v>4419750-59</v>
      </c>
      <c r="G1130" s="128">
        <f t="shared" si="35"/>
        <v>0</v>
      </c>
    </row>
    <row r="1131" spans="1:7" x14ac:dyDescent="0.2">
      <c r="A1131" s="108">
        <v>44198</v>
      </c>
      <c r="B1131" s="54" t="s">
        <v>12535</v>
      </c>
      <c r="C1131" s="54">
        <v>18336</v>
      </c>
      <c r="D1131" s="54">
        <v>0</v>
      </c>
      <c r="E1131" s="54">
        <v>0</v>
      </c>
      <c r="F1131" s="128" t="str">
        <f t="shared" si="34"/>
        <v>4419850-59</v>
      </c>
      <c r="G1131" s="128">
        <f t="shared" si="35"/>
        <v>0</v>
      </c>
    </row>
    <row r="1132" spans="1:7" x14ac:dyDescent="0.2">
      <c r="A1132" s="108">
        <v>44199</v>
      </c>
      <c r="B1132" s="54" t="s">
        <v>12535</v>
      </c>
      <c r="C1132" s="54">
        <v>28669</v>
      </c>
      <c r="D1132" s="54">
        <v>0</v>
      </c>
      <c r="E1132" s="54">
        <v>0</v>
      </c>
      <c r="F1132" s="128" t="str">
        <f t="shared" si="34"/>
        <v>4419950-59</v>
      </c>
      <c r="G1132" s="128">
        <f t="shared" si="35"/>
        <v>0</v>
      </c>
    </row>
    <row r="1133" spans="1:7" x14ac:dyDescent="0.2">
      <c r="A1133" s="108">
        <v>44200</v>
      </c>
      <c r="B1133" s="54" t="s">
        <v>12535</v>
      </c>
      <c r="C1133" s="54">
        <v>30968</v>
      </c>
      <c r="D1133" s="54">
        <v>0</v>
      </c>
      <c r="E1133" s="54">
        <v>0</v>
      </c>
      <c r="F1133" s="128" t="str">
        <f t="shared" si="34"/>
        <v>4420050-59</v>
      </c>
      <c r="G1133" s="128">
        <f t="shared" si="35"/>
        <v>0</v>
      </c>
    </row>
    <row r="1134" spans="1:7" x14ac:dyDescent="0.2">
      <c r="A1134" s="108">
        <v>44201</v>
      </c>
      <c r="B1134" s="54" t="s">
        <v>12535</v>
      </c>
      <c r="C1134" s="54">
        <v>23766</v>
      </c>
      <c r="D1134" s="54">
        <v>0</v>
      </c>
      <c r="E1134" s="54">
        <v>0</v>
      </c>
      <c r="F1134" s="128" t="str">
        <f t="shared" si="34"/>
        <v>4420150-59</v>
      </c>
      <c r="G1134" s="128">
        <f t="shared" si="35"/>
        <v>0</v>
      </c>
    </row>
    <row r="1135" spans="1:7" x14ac:dyDescent="0.2">
      <c r="A1135" s="108">
        <v>44202</v>
      </c>
      <c r="B1135" s="54" t="s">
        <v>12535</v>
      </c>
      <c r="C1135" s="54">
        <v>18777</v>
      </c>
      <c r="D1135" s="54">
        <v>0</v>
      </c>
      <c r="E1135" s="54">
        <v>0</v>
      </c>
      <c r="F1135" s="128" t="str">
        <f t="shared" si="34"/>
        <v>4420250-59</v>
      </c>
      <c r="G1135" s="128">
        <f t="shared" si="35"/>
        <v>0</v>
      </c>
    </row>
    <row r="1136" spans="1:7" x14ac:dyDescent="0.2">
      <c r="A1136" s="108">
        <v>44203</v>
      </c>
      <c r="B1136" s="54" t="s">
        <v>12535</v>
      </c>
      <c r="C1136" s="54">
        <v>25345</v>
      </c>
      <c r="D1136" s="54">
        <v>0</v>
      </c>
      <c r="E1136" s="54">
        <v>0</v>
      </c>
      <c r="F1136" s="128" t="str">
        <f t="shared" si="34"/>
        <v>4420350-59</v>
      </c>
      <c r="G1136" s="128">
        <f t="shared" si="35"/>
        <v>0</v>
      </c>
    </row>
    <row r="1137" spans="1:7" x14ac:dyDescent="0.2">
      <c r="A1137" s="108">
        <v>44204</v>
      </c>
      <c r="B1137" s="54" t="s">
        <v>12535</v>
      </c>
      <c r="C1137" s="54">
        <v>14579</v>
      </c>
      <c r="D1137" s="54">
        <v>0</v>
      </c>
      <c r="E1137" s="54">
        <v>0</v>
      </c>
      <c r="F1137" s="128" t="str">
        <f t="shared" si="34"/>
        <v>4420450-59</v>
      </c>
      <c r="G1137" s="128">
        <f t="shared" si="35"/>
        <v>0</v>
      </c>
    </row>
    <row r="1138" spans="1:7" x14ac:dyDescent="0.2">
      <c r="A1138" s="108">
        <v>44205</v>
      </c>
      <c r="B1138" s="54" t="s">
        <v>12535</v>
      </c>
      <c r="C1138" s="54">
        <v>9760</v>
      </c>
      <c r="D1138" s="54">
        <v>0</v>
      </c>
      <c r="E1138" s="54">
        <v>0</v>
      </c>
      <c r="F1138" s="128" t="str">
        <f t="shared" si="34"/>
        <v>4420550-59</v>
      </c>
      <c r="G1138" s="128">
        <f t="shared" si="35"/>
        <v>0</v>
      </c>
    </row>
    <row r="1139" spans="1:7" x14ac:dyDescent="0.2">
      <c r="A1139" s="108">
        <v>44206</v>
      </c>
      <c r="B1139" s="54" t="s">
        <v>12535</v>
      </c>
      <c r="C1139" s="54">
        <v>7450</v>
      </c>
      <c r="D1139" s="54">
        <v>1537</v>
      </c>
      <c r="E1139" s="54">
        <v>0</v>
      </c>
      <c r="F1139" s="128" t="str">
        <f t="shared" si="34"/>
        <v>4420650-59</v>
      </c>
      <c r="G1139" s="128">
        <f t="shared" si="35"/>
        <v>1537</v>
      </c>
    </row>
    <row r="1140" spans="1:7" x14ac:dyDescent="0.2">
      <c r="A1140" s="108">
        <v>44207</v>
      </c>
      <c r="B1140" s="54" t="s">
        <v>12535</v>
      </c>
      <c r="C1140" s="54">
        <v>5092</v>
      </c>
      <c r="D1140" s="54">
        <v>3012</v>
      </c>
      <c r="E1140" s="54">
        <v>0</v>
      </c>
      <c r="F1140" s="128" t="str">
        <f t="shared" si="34"/>
        <v>4420750-59</v>
      </c>
      <c r="G1140" s="128">
        <f t="shared" si="35"/>
        <v>3012</v>
      </c>
    </row>
    <row r="1141" spans="1:7" x14ac:dyDescent="0.2">
      <c r="A1141" s="108">
        <v>44208</v>
      </c>
      <c r="B1141" s="54" t="s">
        <v>12535</v>
      </c>
      <c r="C1141" s="54">
        <v>7795</v>
      </c>
      <c r="D1141" s="54">
        <v>3959</v>
      </c>
      <c r="E1141" s="54">
        <v>0</v>
      </c>
      <c r="F1141" s="128" t="str">
        <f t="shared" si="34"/>
        <v>4420850-59</v>
      </c>
      <c r="G1141" s="128">
        <f t="shared" si="35"/>
        <v>3959</v>
      </c>
    </row>
    <row r="1142" spans="1:7" x14ac:dyDescent="0.2">
      <c r="A1142" s="108">
        <v>44209</v>
      </c>
      <c r="B1142" s="54" t="s">
        <v>12535</v>
      </c>
      <c r="C1142" s="54">
        <v>23382</v>
      </c>
      <c r="D1142" s="54">
        <v>5052</v>
      </c>
      <c r="E1142" s="54">
        <v>0</v>
      </c>
      <c r="F1142" s="128" t="str">
        <f t="shared" si="34"/>
        <v>4420950-59</v>
      </c>
      <c r="G1142" s="128">
        <f t="shared" si="35"/>
        <v>5052</v>
      </c>
    </row>
    <row r="1143" spans="1:7" x14ac:dyDescent="0.2">
      <c r="A1143" s="108">
        <v>44210</v>
      </c>
      <c r="B1143" s="54" t="s">
        <v>12535</v>
      </c>
      <c r="C1143" s="54">
        <v>23366</v>
      </c>
      <c r="D1143" s="54">
        <v>5454</v>
      </c>
      <c r="E1143" s="54">
        <v>0</v>
      </c>
      <c r="F1143" s="128" t="str">
        <f t="shared" si="34"/>
        <v>4421050-59</v>
      </c>
      <c r="G1143" s="128">
        <f t="shared" si="35"/>
        <v>5454</v>
      </c>
    </row>
    <row r="1144" spans="1:7" x14ac:dyDescent="0.2">
      <c r="A1144" s="108">
        <v>44211</v>
      </c>
      <c r="B1144" s="54" t="s">
        <v>12535</v>
      </c>
      <c r="C1144" s="54">
        <v>11825</v>
      </c>
      <c r="D1144" s="54">
        <v>2696</v>
      </c>
      <c r="E1144" s="54">
        <v>0</v>
      </c>
      <c r="F1144" s="128" t="str">
        <f t="shared" si="34"/>
        <v>4421150-59</v>
      </c>
      <c r="G1144" s="128">
        <f t="shared" si="35"/>
        <v>2696</v>
      </c>
    </row>
    <row r="1145" spans="1:7" x14ac:dyDescent="0.2">
      <c r="A1145" s="108">
        <v>44212</v>
      </c>
      <c r="B1145" s="54" t="s">
        <v>12535</v>
      </c>
      <c r="C1145" s="54">
        <v>12242</v>
      </c>
      <c r="D1145" s="54">
        <v>1785</v>
      </c>
      <c r="E1145" s="54">
        <v>0</v>
      </c>
      <c r="F1145" s="128" t="str">
        <f t="shared" si="34"/>
        <v>4421250-59</v>
      </c>
      <c r="G1145" s="128">
        <f t="shared" si="35"/>
        <v>1785</v>
      </c>
    </row>
    <row r="1146" spans="1:7" x14ac:dyDescent="0.2">
      <c r="A1146" s="108">
        <v>44213</v>
      </c>
      <c r="B1146" s="54" t="s">
        <v>12535</v>
      </c>
      <c r="C1146" s="54">
        <v>21987</v>
      </c>
      <c r="D1146" s="54">
        <v>7399</v>
      </c>
      <c r="E1146" s="54">
        <v>0</v>
      </c>
      <c r="F1146" s="128" t="str">
        <f t="shared" si="34"/>
        <v>4421350-59</v>
      </c>
      <c r="G1146" s="128">
        <f t="shared" si="35"/>
        <v>7399</v>
      </c>
    </row>
    <row r="1147" spans="1:7" x14ac:dyDescent="0.2">
      <c r="A1147" s="108">
        <v>44214</v>
      </c>
      <c r="B1147" s="54" t="s">
        <v>12535</v>
      </c>
      <c r="C1147" s="54">
        <v>15889</v>
      </c>
      <c r="D1147" s="54">
        <v>12819</v>
      </c>
      <c r="E1147" s="54">
        <v>0</v>
      </c>
      <c r="F1147" s="128" t="str">
        <f t="shared" si="34"/>
        <v>4421450-59</v>
      </c>
      <c r="G1147" s="128">
        <f t="shared" si="35"/>
        <v>12819</v>
      </c>
    </row>
    <row r="1148" spans="1:7" x14ac:dyDescent="0.2">
      <c r="A1148" s="108">
        <v>44215</v>
      </c>
      <c r="B1148" s="54" t="s">
        <v>12535</v>
      </c>
      <c r="C1148" s="54">
        <v>14166</v>
      </c>
      <c r="D1148" s="54">
        <v>15464</v>
      </c>
      <c r="E1148" s="54">
        <v>0</v>
      </c>
      <c r="F1148" s="128" t="str">
        <f t="shared" si="34"/>
        <v>4421550-59</v>
      </c>
      <c r="G1148" s="128">
        <f t="shared" si="35"/>
        <v>15464</v>
      </c>
    </row>
    <row r="1149" spans="1:7" x14ac:dyDescent="0.2">
      <c r="A1149" s="108">
        <v>44216</v>
      </c>
      <c r="B1149" s="54" t="s">
        <v>12535</v>
      </c>
      <c r="C1149" s="54">
        <v>12888</v>
      </c>
      <c r="D1149" s="54">
        <v>18681</v>
      </c>
      <c r="E1149" s="54">
        <v>0</v>
      </c>
      <c r="F1149" s="128" t="str">
        <f t="shared" si="34"/>
        <v>4421650-59</v>
      </c>
      <c r="G1149" s="128">
        <f t="shared" si="35"/>
        <v>18681</v>
      </c>
    </row>
    <row r="1150" spans="1:7" x14ac:dyDescent="0.2">
      <c r="A1150" s="108">
        <v>44217</v>
      </c>
      <c r="B1150" s="54" t="s">
        <v>12535</v>
      </c>
      <c r="C1150" s="54">
        <v>11076</v>
      </c>
      <c r="D1150" s="54">
        <v>25749</v>
      </c>
      <c r="E1150" s="54">
        <v>0</v>
      </c>
      <c r="F1150" s="128" t="str">
        <f t="shared" si="34"/>
        <v>4421750-59</v>
      </c>
      <c r="G1150" s="128">
        <f t="shared" si="35"/>
        <v>25749</v>
      </c>
    </row>
    <row r="1151" spans="1:7" x14ac:dyDescent="0.2">
      <c r="A1151" s="108">
        <v>44218</v>
      </c>
      <c r="B1151" s="54" t="s">
        <v>12535</v>
      </c>
      <c r="C1151" s="54">
        <v>5597</v>
      </c>
      <c r="D1151" s="54">
        <v>12966</v>
      </c>
      <c r="E1151" s="54">
        <v>0</v>
      </c>
      <c r="F1151" s="128" t="str">
        <f t="shared" si="34"/>
        <v>4421850-59</v>
      </c>
      <c r="G1151" s="128">
        <f t="shared" si="35"/>
        <v>12966</v>
      </c>
    </row>
    <row r="1152" spans="1:7" x14ac:dyDescent="0.2">
      <c r="A1152" s="108">
        <v>44219</v>
      </c>
      <c r="B1152" s="54" t="s">
        <v>12535</v>
      </c>
      <c r="C1152" s="54">
        <v>5960</v>
      </c>
      <c r="D1152" s="54">
        <v>11306</v>
      </c>
      <c r="E1152" s="54">
        <v>0</v>
      </c>
      <c r="F1152" s="128" t="str">
        <f t="shared" si="34"/>
        <v>4421950-59</v>
      </c>
      <c r="G1152" s="128">
        <f t="shared" si="35"/>
        <v>11306</v>
      </c>
    </row>
    <row r="1153" spans="1:7" x14ac:dyDescent="0.2">
      <c r="A1153" s="108">
        <v>44220</v>
      </c>
      <c r="B1153" s="54" t="s">
        <v>12535</v>
      </c>
      <c r="C1153" s="54">
        <v>8486</v>
      </c>
      <c r="D1153" s="54">
        <v>27010</v>
      </c>
      <c r="E1153" s="54">
        <v>0</v>
      </c>
      <c r="F1153" s="128" t="str">
        <f t="shared" si="34"/>
        <v>4422050-59</v>
      </c>
      <c r="G1153" s="128">
        <f t="shared" si="35"/>
        <v>27010</v>
      </c>
    </row>
    <row r="1154" spans="1:7" x14ac:dyDescent="0.2">
      <c r="A1154" s="108">
        <v>44221</v>
      </c>
      <c r="B1154" s="54" t="s">
        <v>12535</v>
      </c>
      <c r="C1154" s="54">
        <v>9564</v>
      </c>
      <c r="D1154" s="54">
        <v>28227</v>
      </c>
      <c r="E1154" s="54">
        <v>0</v>
      </c>
      <c r="F1154" s="128" t="str">
        <f t="shared" si="34"/>
        <v>4422150-59</v>
      </c>
      <c r="G1154" s="128">
        <f t="shared" si="35"/>
        <v>28227</v>
      </c>
    </row>
    <row r="1155" spans="1:7" x14ac:dyDescent="0.2">
      <c r="A1155" s="108">
        <v>44222</v>
      </c>
      <c r="B1155" s="54" t="s">
        <v>12535</v>
      </c>
      <c r="C1155" s="54">
        <v>8398</v>
      </c>
      <c r="D1155" s="54">
        <v>25225</v>
      </c>
      <c r="E1155" s="54">
        <v>0</v>
      </c>
      <c r="F1155" s="128" t="str">
        <f t="shared" ref="F1155:F1218" si="36">A1155&amp;B1155</f>
        <v>4422250-59</v>
      </c>
      <c r="G1155" s="128">
        <f t="shared" ref="G1155:G1218" si="37">IF(D1155="&lt;15",15,D1155)</f>
        <v>25225</v>
      </c>
    </row>
    <row r="1156" spans="1:7" x14ac:dyDescent="0.2">
      <c r="A1156" s="108">
        <v>44223</v>
      </c>
      <c r="B1156" s="54" t="s">
        <v>12535</v>
      </c>
      <c r="C1156" s="54">
        <v>8422</v>
      </c>
      <c r="D1156" s="54">
        <v>23757</v>
      </c>
      <c r="E1156" s="54">
        <v>0</v>
      </c>
      <c r="F1156" s="128" t="str">
        <f t="shared" si="36"/>
        <v>4422350-59</v>
      </c>
      <c r="G1156" s="128">
        <f t="shared" si="37"/>
        <v>23757</v>
      </c>
    </row>
    <row r="1157" spans="1:7" x14ac:dyDescent="0.2">
      <c r="A1157" s="108">
        <v>44224</v>
      </c>
      <c r="B1157" s="54" t="s">
        <v>12535</v>
      </c>
      <c r="C1157" s="54">
        <v>7567</v>
      </c>
      <c r="D1157" s="54">
        <v>27714</v>
      </c>
      <c r="E1157" s="54">
        <v>0</v>
      </c>
      <c r="F1157" s="128" t="str">
        <f t="shared" si="36"/>
        <v>4422450-59</v>
      </c>
      <c r="G1157" s="128">
        <f t="shared" si="37"/>
        <v>27714</v>
      </c>
    </row>
    <row r="1158" spans="1:7" x14ac:dyDescent="0.2">
      <c r="A1158" s="108">
        <v>44225</v>
      </c>
      <c r="B1158" s="54" t="s">
        <v>12535</v>
      </c>
      <c r="C1158" s="54">
        <v>3477</v>
      </c>
      <c r="D1158" s="54">
        <v>14245</v>
      </c>
      <c r="E1158" s="54">
        <v>0</v>
      </c>
      <c r="F1158" s="128" t="str">
        <f t="shared" si="36"/>
        <v>4422550-59</v>
      </c>
      <c r="G1158" s="128">
        <f t="shared" si="37"/>
        <v>14245</v>
      </c>
    </row>
    <row r="1159" spans="1:7" x14ac:dyDescent="0.2">
      <c r="A1159" s="108">
        <v>44226</v>
      </c>
      <c r="B1159" s="54" t="s">
        <v>12535</v>
      </c>
      <c r="C1159" s="54">
        <v>3140</v>
      </c>
      <c r="D1159" s="54">
        <v>9666</v>
      </c>
      <c r="E1159" s="54">
        <v>0</v>
      </c>
      <c r="F1159" s="128" t="str">
        <f t="shared" si="36"/>
        <v>4422650-59</v>
      </c>
      <c r="G1159" s="128">
        <f t="shared" si="37"/>
        <v>9666</v>
      </c>
    </row>
    <row r="1160" spans="1:7" x14ac:dyDescent="0.2">
      <c r="A1160" s="108">
        <v>44227</v>
      </c>
      <c r="B1160" s="54" t="s">
        <v>12535</v>
      </c>
      <c r="C1160" s="54">
        <v>7222</v>
      </c>
      <c r="D1160" s="54">
        <v>11922</v>
      </c>
      <c r="E1160" s="54">
        <v>0</v>
      </c>
      <c r="F1160" s="128" t="str">
        <f t="shared" si="36"/>
        <v>4422750-59</v>
      </c>
      <c r="G1160" s="128">
        <f t="shared" si="37"/>
        <v>11922</v>
      </c>
    </row>
    <row r="1161" spans="1:7" x14ac:dyDescent="0.2">
      <c r="A1161" s="108">
        <v>44228</v>
      </c>
      <c r="B1161" s="54" t="s">
        <v>12535</v>
      </c>
      <c r="C1161" s="54">
        <v>7589</v>
      </c>
      <c r="D1161" s="54">
        <v>7759</v>
      </c>
      <c r="E1161" s="54">
        <v>0</v>
      </c>
      <c r="F1161" s="128" t="str">
        <f t="shared" si="36"/>
        <v>4422850-59</v>
      </c>
      <c r="G1161" s="128">
        <f t="shared" si="37"/>
        <v>7759</v>
      </c>
    </row>
    <row r="1162" spans="1:7" x14ac:dyDescent="0.2">
      <c r="A1162" s="108">
        <v>44229</v>
      </c>
      <c r="B1162" s="54" t="s">
        <v>12535</v>
      </c>
      <c r="C1162" s="54">
        <v>6559</v>
      </c>
      <c r="D1162" s="54">
        <v>8854</v>
      </c>
      <c r="E1162" s="54">
        <v>0</v>
      </c>
      <c r="F1162" s="128" t="str">
        <f t="shared" si="36"/>
        <v>4422950-59</v>
      </c>
      <c r="G1162" s="128">
        <f t="shared" si="37"/>
        <v>8854</v>
      </c>
    </row>
    <row r="1163" spans="1:7" x14ac:dyDescent="0.2">
      <c r="A1163" s="108">
        <v>44230</v>
      </c>
      <c r="B1163" s="54" t="s">
        <v>12535</v>
      </c>
      <c r="C1163" s="54">
        <v>5767</v>
      </c>
      <c r="D1163" s="54">
        <v>21542</v>
      </c>
      <c r="E1163" s="54">
        <v>0</v>
      </c>
      <c r="F1163" s="128" t="str">
        <f t="shared" si="36"/>
        <v>4423050-59</v>
      </c>
      <c r="G1163" s="128">
        <f t="shared" si="37"/>
        <v>21542</v>
      </c>
    </row>
    <row r="1164" spans="1:7" x14ac:dyDescent="0.2">
      <c r="A1164" s="108">
        <v>44231</v>
      </c>
      <c r="B1164" s="54" t="s">
        <v>12535</v>
      </c>
      <c r="C1164" s="54">
        <v>5256</v>
      </c>
      <c r="D1164" s="54">
        <v>22728</v>
      </c>
      <c r="E1164" s="54">
        <v>0</v>
      </c>
      <c r="F1164" s="128" t="str">
        <f t="shared" si="36"/>
        <v>4423150-59</v>
      </c>
      <c r="G1164" s="128">
        <f t="shared" si="37"/>
        <v>22728</v>
      </c>
    </row>
    <row r="1165" spans="1:7" x14ac:dyDescent="0.2">
      <c r="A1165" s="108">
        <v>44232</v>
      </c>
      <c r="B1165" s="54" t="s">
        <v>12535</v>
      </c>
      <c r="C1165" s="54">
        <v>2700</v>
      </c>
      <c r="D1165" s="54">
        <v>11427</v>
      </c>
      <c r="E1165" s="54">
        <v>0</v>
      </c>
      <c r="F1165" s="128" t="str">
        <f t="shared" si="36"/>
        <v>4423250-59</v>
      </c>
      <c r="G1165" s="128">
        <f t="shared" si="37"/>
        <v>11427</v>
      </c>
    </row>
    <row r="1166" spans="1:7" x14ac:dyDescent="0.2">
      <c r="A1166" s="108">
        <v>44233</v>
      </c>
      <c r="B1166" s="54" t="s">
        <v>12535</v>
      </c>
      <c r="C1166" s="54">
        <v>1626</v>
      </c>
      <c r="D1166" s="54">
        <v>10045</v>
      </c>
      <c r="E1166" s="54">
        <v>0</v>
      </c>
      <c r="F1166" s="128" t="str">
        <f t="shared" si="36"/>
        <v>4423350-59</v>
      </c>
      <c r="G1166" s="128">
        <f t="shared" si="37"/>
        <v>10045</v>
      </c>
    </row>
    <row r="1167" spans="1:7" x14ac:dyDescent="0.2">
      <c r="A1167" s="108">
        <v>44234</v>
      </c>
      <c r="B1167" s="54" t="s">
        <v>12535</v>
      </c>
      <c r="C1167" s="54">
        <v>4362</v>
      </c>
      <c r="D1167" s="54">
        <v>23161</v>
      </c>
      <c r="E1167" s="54">
        <v>0</v>
      </c>
      <c r="F1167" s="128" t="str">
        <f t="shared" si="36"/>
        <v>4423450-59</v>
      </c>
      <c r="G1167" s="128">
        <f t="shared" si="37"/>
        <v>23161</v>
      </c>
    </row>
    <row r="1168" spans="1:7" x14ac:dyDescent="0.2">
      <c r="A1168" s="108">
        <v>44235</v>
      </c>
      <c r="B1168" s="54" t="s">
        <v>12535</v>
      </c>
      <c r="C1168" s="54">
        <v>4485</v>
      </c>
      <c r="D1168" s="54">
        <v>16474</v>
      </c>
      <c r="E1168" s="54">
        <v>0</v>
      </c>
      <c r="F1168" s="128" t="str">
        <f t="shared" si="36"/>
        <v>4423550-59</v>
      </c>
      <c r="G1168" s="128">
        <f t="shared" si="37"/>
        <v>16474</v>
      </c>
    </row>
    <row r="1169" spans="1:7" x14ac:dyDescent="0.2">
      <c r="A1169" s="108">
        <v>44236</v>
      </c>
      <c r="B1169" s="54" t="s">
        <v>12535</v>
      </c>
      <c r="C1169" s="54">
        <v>5423</v>
      </c>
      <c r="D1169" s="54">
        <v>14188</v>
      </c>
      <c r="E1169" s="54">
        <v>0</v>
      </c>
      <c r="F1169" s="128" t="str">
        <f t="shared" si="36"/>
        <v>4423650-59</v>
      </c>
      <c r="G1169" s="128">
        <f t="shared" si="37"/>
        <v>14188</v>
      </c>
    </row>
    <row r="1170" spans="1:7" x14ac:dyDescent="0.2">
      <c r="A1170" s="108">
        <v>44237</v>
      </c>
      <c r="B1170" s="54" t="s">
        <v>12535</v>
      </c>
      <c r="C1170" s="54">
        <v>5744</v>
      </c>
      <c r="D1170" s="54">
        <v>13149</v>
      </c>
      <c r="E1170" s="54">
        <v>0</v>
      </c>
      <c r="F1170" s="128" t="str">
        <f t="shared" si="36"/>
        <v>4423750-59</v>
      </c>
      <c r="G1170" s="128">
        <f t="shared" si="37"/>
        <v>13149</v>
      </c>
    </row>
    <row r="1171" spans="1:7" x14ac:dyDescent="0.2">
      <c r="A1171" s="108">
        <v>44238</v>
      </c>
      <c r="B1171" s="54" t="s">
        <v>12535</v>
      </c>
      <c r="C1171" s="54">
        <v>6826</v>
      </c>
      <c r="D1171" s="54">
        <v>11668</v>
      </c>
      <c r="E1171" s="54">
        <v>0</v>
      </c>
      <c r="F1171" s="128" t="str">
        <f t="shared" si="36"/>
        <v>4423850-59</v>
      </c>
      <c r="G1171" s="128">
        <f t="shared" si="37"/>
        <v>11668</v>
      </c>
    </row>
    <row r="1172" spans="1:7" x14ac:dyDescent="0.2">
      <c r="A1172" s="108">
        <v>44239</v>
      </c>
      <c r="B1172" s="54" t="s">
        <v>12535</v>
      </c>
      <c r="C1172" s="54">
        <v>3468</v>
      </c>
      <c r="D1172" s="54">
        <v>5886</v>
      </c>
      <c r="E1172" s="54">
        <v>0</v>
      </c>
      <c r="F1172" s="128" t="str">
        <f t="shared" si="36"/>
        <v>4423950-59</v>
      </c>
      <c r="G1172" s="128">
        <f t="shared" si="37"/>
        <v>5886</v>
      </c>
    </row>
    <row r="1173" spans="1:7" x14ac:dyDescent="0.2">
      <c r="A1173" s="108">
        <v>44240</v>
      </c>
      <c r="B1173" s="54" t="s">
        <v>12535</v>
      </c>
      <c r="C1173" s="54">
        <v>2592</v>
      </c>
      <c r="D1173" s="54">
        <v>5384</v>
      </c>
      <c r="E1173" s="54">
        <v>0</v>
      </c>
      <c r="F1173" s="128" t="str">
        <f t="shared" si="36"/>
        <v>4424050-59</v>
      </c>
      <c r="G1173" s="128">
        <f t="shared" si="37"/>
        <v>5384</v>
      </c>
    </row>
    <row r="1174" spans="1:7" x14ac:dyDescent="0.2">
      <c r="A1174" s="108">
        <v>44241</v>
      </c>
      <c r="B1174" s="54" t="s">
        <v>12535</v>
      </c>
      <c r="C1174" s="54">
        <v>6969</v>
      </c>
      <c r="D1174" s="54">
        <v>8967</v>
      </c>
      <c r="E1174" s="54">
        <v>0</v>
      </c>
      <c r="F1174" s="128" t="str">
        <f t="shared" si="36"/>
        <v>4424150-59</v>
      </c>
      <c r="G1174" s="128">
        <f t="shared" si="37"/>
        <v>8967</v>
      </c>
    </row>
    <row r="1175" spans="1:7" x14ac:dyDescent="0.2">
      <c r="A1175" s="108">
        <v>44242</v>
      </c>
      <c r="B1175" s="54" t="s">
        <v>12535</v>
      </c>
      <c r="C1175" s="54">
        <v>7852</v>
      </c>
      <c r="D1175" s="54">
        <v>9523</v>
      </c>
      <c r="E1175" s="54">
        <v>0</v>
      </c>
      <c r="F1175" s="128" t="str">
        <f t="shared" si="36"/>
        <v>4424250-59</v>
      </c>
      <c r="G1175" s="128">
        <f t="shared" si="37"/>
        <v>9523</v>
      </c>
    </row>
    <row r="1176" spans="1:7" x14ac:dyDescent="0.2">
      <c r="A1176" s="108">
        <v>44243</v>
      </c>
      <c r="B1176" s="54" t="s">
        <v>12535</v>
      </c>
      <c r="C1176" s="54">
        <v>7603</v>
      </c>
      <c r="D1176" s="54">
        <v>8472</v>
      </c>
      <c r="E1176" s="54">
        <v>0</v>
      </c>
      <c r="F1176" s="128" t="str">
        <f t="shared" si="36"/>
        <v>4424350-59</v>
      </c>
      <c r="G1176" s="128">
        <f t="shared" si="37"/>
        <v>8472</v>
      </c>
    </row>
    <row r="1177" spans="1:7" x14ac:dyDescent="0.2">
      <c r="A1177" s="108">
        <v>44244</v>
      </c>
      <c r="B1177" s="54" t="s">
        <v>12535</v>
      </c>
      <c r="C1177" s="54">
        <v>5395</v>
      </c>
      <c r="D1177" s="54">
        <v>7955</v>
      </c>
      <c r="E1177" s="54">
        <v>0</v>
      </c>
      <c r="F1177" s="128" t="str">
        <f t="shared" si="36"/>
        <v>4424450-59</v>
      </c>
      <c r="G1177" s="128">
        <f t="shared" si="37"/>
        <v>7955</v>
      </c>
    </row>
    <row r="1178" spans="1:7" x14ac:dyDescent="0.2">
      <c r="A1178" s="108">
        <v>44245</v>
      </c>
      <c r="B1178" s="54" t="s">
        <v>12535</v>
      </c>
      <c r="C1178" s="54">
        <v>6349</v>
      </c>
      <c r="D1178" s="54">
        <v>7957</v>
      </c>
      <c r="E1178" s="54">
        <v>0</v>
      </c>
      <c r="F1178" s="128" t="str">
        <f t="shared" si="36"/>
        <v>4424550-59</v>
      </c>
      <c r="G1178" s="128">
        <f t="shared" si="37"/>
        <v>7957</v>
      </c>
    </row>
    <row r="1179" spans="1:7" x14ac:dyDescent="0.2">
      <c r="A1179" s="108">
        <v>44246</v>
      </c>
      <c r="B1179" s="54" t="s">
        <v>12535</v>
      </c>
      <c r="C1179" s="54">
        <v>3538</v>
      </c>
      <c r="D1179" s="54">
        <v>3693</v>
      </c>
      <c r="E1179" s="54">
        <v>0</v>
      </c>
      <c r="F1179" s="128" t="str">
        <f t="shared" si="36"/>
        <v>4424650-59</v>
      </c>
      <c r="G1179" s="128">
        <f t="shared" si="37"/>
        <v>3693</v>
      </c>
    </row>
    <row r="1180" spans="1:7" x14ac:dyDescent="0.2">
      <c r="A1180" s="108">
        <v>44247</v>
      </c>
      <c r="B1180" s="54" t="s">
        <v>12535</v>
      </c>
      <c r="C1180" s="54">
        <v>2937</v>
      </c>
      <c r="D1180" s="54">
        <v>2884</v>
      </c>
      <c r="E1180" s="54">
        <v>0</v>
      </c>
      <c r="F1180" s="128" t="str">
        <f t="shared" si="36"/>
        <v>4424750-59</v>
      </c>
      <c r="G1180" s="128">
        <f t="shared" si="37"/>
        <v>2884</v>
      </c>
    </row>
    <row r="1181" spans="1:7" x14ac:dyDescent="0.2">
      <c r="A1181" s="108">
        <v>44248</v>
      </c>
      <c r="B1181" s="54" t="s">
        <v>12535</v>
      </c>
      <c r="C1181" s="54">
        <v>7309</v>
      </c>
      <c r="D1181" s="54">
        <v>7603</v>
      </c>
      <c r="E1181" s="54">
        <v>0</v>
      </c>
      <c r="F1181" s="128" t="str">
        <f t="shared" si="36"/>
        <v>4424850-59</v>
      </c>
      <c r="G1181" s="128">
        <f t="shared" si="37"/>
        <v>7603</v>
      </c>
    </row>
    <row r="1182" spans="1:7" x14ac:dyDescent="0.2">
      <c r="A1182" s="108">
        <v>44249</v>
      </c>
      <c r="B1182" s="54" t="s">
        <v>12535</v>
      </c>
      <c r="C1182" s="54">
        <v>7700</v>
      </c>
      <c r="D1182" s="54">
        <v>7646</v>
      </c>
      <c r="E1182" s="54">
        <v>0</v>
      </c>
      <c r="F1182" s="128" t="str">
        <f t="shared" si="36"/>
        <v>4424950-59</v>
      </c>
      <c r="G1182" s="128">
        <f t="shared" si="37"/>
        <v>7646</v>
      </c>
    </row>
    <row r="1183" spans="1:7" x14ac:dyDescent="0.2">
      <c r="A1183" s="108">
        <v>44250</v>
      </c>
      <c r="B1183" s="54" t="s">
        <v>12535</v>
      </c>
      <c r="C1183" s="54">
        <v>6983</v>
      </c>
      <c r="D1183" s="54">
        <v>6590</v>
      </c>
      <c r="E1183" s="54">
        <v>0</v>
      </c>
      <c r="F1183" s="128" t="str">
        <f t="shared" si="36"/>
        <v>4425050-59</v>
      </c>
      <c r="G1183" s="128">
        <f t="shared" si="37"/>
        <v>6590</v>
      </c>
    </row>
    <row r="1184" spans="1:7" x14ac:dyDescent="0.2">
      <c r="A1184" s="108">
        <v>44251</v>
      </c>
      <c r="B1184" s="54" t="s">
        <v>12535</v>
      </c>
      <c r="C1184" s="54">
        <v>5506</v>
      </c>
      <c r="D1184" s="54">
        <v>5866</v>
      </c>
      <c r="E1184" s="54">
        <v>0</v>
      </c>
      <c r="F1184" s="128" t="str">
        <f t="shared" si="36"/>
        <v>4425150-59</v>
      </c>
      <c r="G1184" s="128">
        <f t="shared" si="37"/>
        <v>5866</v>
      </c>
    </row>
    <row r="1185" spans="1:7" x14ac:dyDescent="0.2">
      <c r="A1185" s="108">
        <v>44252</v>
      </c>
      <c r="B1185" s="54" t="s">
        <v>12535</v>
      </c>
      <c r="C1185" s="54">
        <v>5087</v>
      </c>
      <c r="D1185" s="54">
        <v>5352</v>
      </c>
      <c r="E1185" s="54">
        <v>0</v>
      </c>
      <c r="F1185" s="128" t="str">
        <f t="shared" si="36"/>
        <v>4425250-59</v>
      </c>
      <c r="G1185" s="128">
        <f t="shared" si="37"/>
        <v>5352</v>
      </c>
    </row>
    <row r="1186" spans="1:7" x14ac:dyDescent="0.2">
      <c r="A1186" s="108">
        <v>44253</v>
      </c>
      <c r="B1186" s="54" t="s">
        <v>12535</v>
      </c>
      <c r="C1186" s="54">
        <v>2595</v>
      </c>
      <c r="D1186" s="54">
        <v>2730</v>
      </c>
      <c r="E1186" s="54">
        <v>0</v>
      </c>
      <c r="F1186" s="128" t="str">
        <f t="shared" si="36"/>
        <v>4425350-59</v>
      </c>
      <c r="G1186" s="128">
        <f t="shared" si="37"/>
        <v>2730</v>
      </c>
    </row>
    <row r="1187" spans="1:7" x14ac:dyDescent="0.2">
      <c r="A1187" s="108">
        <v>44254</v>
      </c>
      <c r="B1187" s="54" t="s">
        <v>12535</v>
      </c>
      <c r="C1187" s="54">
        <v>1726</v>
      </c>
      <c r="D1187" s="54">
        <v>1605</v>
      </c>
      <c r="E1187" s="54">
        <v>0</v>
      </c>
      <c r="F1187" s="128" t="str">
        <f t="shared" si="36"/>
        <v>4425450-59</v>
      </c>
      <c r="G1187" s="128">
        <f t="shared" si="37"/>
        <v>1605</v>
      </c>
    </row>
    <row r="1188" spans="1:7" x14ac:dyDescent="0.2">
      <c r="A1188" s="108">
        <v>44255</v>
      </c>
      <c r="B1188" s="54" t="s">
        <v>12535</v>
      </c>
      <c r="C1188" s="54">
        <v>3826</v>
      </c>
      <c r="D1188" s="54">
        <v>4525</v>
      </c>
      <c r="E1188" s="54">
        <v>0</v>
      </c>
      <c r="F1188" s="128" t="str">
        <f t="shared" si="36"/>
        <v>4425550-59</v>
      </c>
      <c r="G1188" s="128">
        <f t="shared" si="37"/>
        <v>4525</v>
      </c>
    </row>
    <row r="1189" spans="1:7" x14ac:dyDescent="0.2">
      <c r="A1189" s="108">
        <v>44256</v>
      </c>
      <c r="B1189" s="54" t="s">
        <v>12535</v>
      </c>
      <c r="C1189" s="54">
        <v>4495</v>
      </c>
      <c r="D1189" s="54">
        <v>4530</v>
      </c>
      <c r="E1189" s="54">
        <v>0</v>
      </c>
      <c r="F1189" s="128" t="str">
        <f t="shared" si="36"/>
        <v>4425650-59</v>
      </c>
      <c r="G1189" s="128">
        <f t="shared" si="37"/>
        <v>4530</v>
      </c>
    </row>
    <row r="1190" spans="1:7" x14ac:dyDescent="0.2">
      <c r="A1190" s="108">
        <v>44257</v>
      </c>
      <c r="B1190" s="54" t="s">
        <v>12535</v>
      </c>
      <c r="C1190" s="54">
        <v>4368</v>
      </c>
      <c r="D1190" s="54">
        <v>5116</v>
      </c>
      <c r="E1190" s="54">
        <v>0</v>
      </c>
      <c r="F1190" s="128" t="str">
        <f t="shared" si="36"/>
        <v>4425750-59</v>
      </c>
      <c r="G1190" s="128">
        <f t="shared" si="37"/>
        <v>5116</v>
      </c>
    </row>
    <row r="1191" spans="1:7" x14ac:dyDescent="0.2">
      <c r="A1191" s="108">
        <v>44258</v>
      </c>
      <c r="B1191" s="54" t="s">
        <v>12535</v>
      </c>
      <c r="C1191" s="54">
        <v>4433</v>
      </c>
      <c r="D1191" s="54">
        <v>5538</v>
      </c>
      <c r="E1191" s="54">
        <v>0</v>
      </c>
      <c r="F1191" s="128" t="str">
        <f t="shared" si="36"/>
        <v>4425850-59</v>
      </c>
      <c r="G1191" s="128">
        <f t="shared" si="37"/>
        <v>5538</v>
      </c>
    </row>
    <row r="1192" spans="1:7" x14ac:dyDescent="0.2">
      <c r="A1192" s="108">
        <v>44259</v>
      </c>
      <c r="B1192" s="54" t="s">
        <v>12535</v>
      </c>
      <c r="C1192" s="54">
        <v>4350</v>
      </c>
      <c r="D1192" s="54">
        <v>6701</v>
      </c>
      <c r="E1192" s="54">
        <v>0</v>
      </c>
      <c r="F1192" s="128" t="str">
        <f t="shared" si="36"/>
        <v>4425950-59</v>
      </c>
      <c r="G1192" s="128">
        <f t="shared" si="37"/>
        <v>6701</v>
      </c>
    </row>
    <row r="1193" spans="1:7" x14ac:dyDescent="0.2">
      <c r="A1193" s="108">
        <v>44260</v>
      </c>
      <c r="B1193" s="54" t="s">
        <v>12535</v>
      </c>
      <c r="C1193" s="54">
        <v>1975</v>
      </c>
      <c r="D1193" s="54">
        <v>3403</v>
      </c>
      <c r="E1193" s="54">
        <v>0</v>
      </c>
      <c r="F1193" s="128" t="str">
        <f t="shared" si="36"/>
        <v>4426050-59</v>
      </c>
      <c r="G1193" s="128">
        <f t="shared" si="37"/>
        <v>3403</v>
      </c>
    </row>
    <row r="1194" spans="1:7" x14ac:dyDescent="0.2">
      <c r="A1194" s="108">
        <v>44261</v>
      </c>
      <c r="B1194" s="54" t="s">
        <v>12535</v>
      </c>
      <c r="C1194" s="54">
        <v>1163</v>
      </c>
      <c r="D1194" s="54">
        <v>2465</v>
      </c>
      <c r="E1194" s="54">
        <v>0</v>
      </c>
      <c r="F1194" s="128" t="str">
        <f t="shared" si="36"/>
        <v>4426150-59</v>
      </c>
      <c r="G1194" s="128">
        <f t="shared" si="37"/>
        <v>2465</v>
      </c>
    </row>
    <row r="1195" spans="1:7" x14ac:dyDescent="0.2">
      <c r="A1195" s="108">
        <v>44262</v>
      </c>
      <c r="B1195" s="54" t="s">
        <v>12535</v>
      </c>
      <c r="C1195" s="54">
        <v>3131</v>
      </c>
      <c r="D1195" s="54">
        <v>6544</v>
      </c>
      <c r="E1195" s="54">
        <v>0</v>
      </c>
      <c r="F1195" s="128" t="str">
        <f t="shared" si="36"/>
        <v>4426250-59</v>
      </c>
      <c r="G1195" s="128">
        <f t="shared" si="37"/>
        <v>6544</v>
      </c>
    </row>
    <row r="1196" spans="1:7" x14ac:dyDescent="0.2">
      <c r="A1196" s="108">
        <v>44263</v>
      </c>
      <c r="B1196" s="54" t="s">
        <v>12535</v>
      </c>
      <c r="C1196" s="54">
        <v>2747</v>
      </c>
      <c r="D1196" s="54">
        <v>7064</v>
      </c>
      <c r="E1196" s="54">
        <v>0</v>
      </c>
      <c r="F1196" s="128" t="str">
        <f t="shared" si="36"/>
        <v>4426350-59</v>
      </c>
      <c r="G1196" s="128">
        <f t="shared" si="37"/>
        <v>7064</v>
      </c>
    </row>
    <row r="1197" spans="1:7" x14ac:dyDescent="0.2">
      <c r="A1197" s="108">
        <v>44264</v>
      </c>
      <c r="B1197" s="54" t="s">
        <v>12535</v>
      </c>
      <c r="C1197" s="54">
        <v>2647</v>
      </c>
      <c r="D1197" s="54">
        <v>7083</v>
      </c>
      <c r="E1197" s="54">
        <v>0</v>
      </c>
      <c r="F1197" s="128" t="str">
        <f t="shared" si="36"/>
        <v>4426450-59</v>
      </c>
      <c r="G1197" s="128">
        <f t="shared" si="37"/>
        <v>7083</v>
      </c>
    </row>
    <row r="1198" spans="1:7" x14ac:dyDescent="0.2">
      <c r="A1198" s="108">
        <v>44265</v>
      </c>
      <c r="B1198" s="54" t="s">
        <v>12535</v>
      </c>
      <c r="C1198" s="54">
        <v>2165</v>
      </c>
      <c r="D1198" s="54">
        <v>5102</v>
      </c>
      <c r="E1198" s="54">
        <v>0</v>
      </c>
      <c r="F1198" s="128" t="str">
        <f t="shared" si="36"/>
        <v>4426550-59</v>
      </c>
      <c r="G1198" s="128">
        <f t="shared" si="37"/>
        <v>5102</v>
      </c>
    </row>
    <row r="1199" spans="1:7" x14ac:dyDescent="0.2">
      <c r="A1199" s="108">
        <v>44266</v>
      </c>
      <c r="B1199" s="54" t="s">
        <v>12535</v>
      </c>
      <c r="C1199" s="54">
        <v>2195</v>
      </c>
      <c r="D1199" s="54">
        <v>6329</v>
      </c>
      <c r="E1199" s="54">
        <v>0</v>
      </c>
      <c r="F1199" s="128" t="str">
        <f t="shared" si="36"/>
        <v>4426650-59</v>
      </c>
      <c r="G1199" s="128">
        <f t="shared" si="37"/>
        <v>6329</v>
      </c>
    </row>
    <row r="1200" spans="1:7" x14ac:dyDescent="0.2">
      <c r="A1200" s="108">
        <v>44267</v>
      </c>
      <c r="B1200" s="54" t="s">
        <v>12535</v>
      </c>
      <c r="C1200" s="54">
        <v>1023</v>
      </c>
      <c r="D1200" s="54">
        <v>3830</v>
      </c>
      <c r="E1200" s="54">
        <v>0</v>
      </c>
      <c r="F1200" s="128" t="str">
        <f t="shared" si="36"/>
        <v>4426750-59</v>
      </c>
      <c r="G1200" s="128">
        <f t="shared" si="37"/>
        <v>3830</v>
      </c>
    </row>
    <row r="1201" spans="1:7" x14ac:dyDescent="0.2">
      <c r="A1201" s="108">
        <v>44268</v>
      </c>
      <c r="B1201" s="54" t="s">
        <v>12535</v>
      </c>
      <c r="C1201" s="54">
        <v>715</v>
      </c>
      <c r="D1201" s="54">
        <v>2351</v>
      </c>
      <c r="E1201" s="54">
        <v>0</v>
      </c>
      <c r="F1201" s="128" t="str">
        <f t="shared" si="36"/>
        <v>4426850-59</v>
      </c>
      <c r="G1201" s="128">
        <f t="shared" si="37"/>
        <v>2351</v>
      </c>
    </row>
    <row r="1202" spans="1:7" x14ac:dyDescent="0.2">
      <c r="A1202" s="108">
        <v>44269</v>
      </c>
      <c r="B1202" s="54" t="s">
        <v>12535</v>
      </c>
      <c r="C1202" s="54">
        <v>1918</v>
      </c>
      <c r="D1202" s="54">
        <v>6772</v>
      </c>
      <c r="E1202" s="54">
        <v>0</v>
      </c>
      <c r="F1202" s="128" t="str">
        <f t="shared" si="36"/>
        <v>4426950-59</v>
      </c>
      <c r="G1202" s="128">
        <f t="shared" si="37"/>
        <v>6772</v>
      </c>
    </row>
    <row r="1203" spans="1:7" x14ac:dyDescent="0.2">
      <c r="A1203" s="108">
        <v>44270</v>
      </c>
      <c r="B1203" s="54" t="s">
        <v>12535</v>
      </c>
      <c r="C1203" s="54">
        <v>1830</v>
      </c>
      <c r="D1203" s="54">
        <v>7086</v>
      </c>
      <c r="E1203" s="54">
        <v>0</v>
      </c>
      <c r="F1203" s="128" t="str">
        <f t="shared" si="36"/>
        <v>4427050-59</v>
      </c>
      <c r="G1203" s="128">
        <f t="shared" si="37"/>
        <v>7086</v>
      </c>
    </row>
    <row r="1204" spans="1:7" x14ac:dyDescent="0.2">
      <c r="A1204" s="108">
        <v>44271</v>
      </c>
      <c r="B1204" s="54" t="s">
        <v>12535</v>
      </c>
      <c r="C1204" s="54">
        <v>1651</v>
      </c>
      <c r="D1204" s="54">
        <v>6375</v>
      </c>
      <c r="E1204" s="54">
        <v>0</v>
      </c>
      <c r="F1204" s="128" t="str">
        <f t="shared" si="36"/>
        <v>4427150-59</v>
      </c>
      <c r="G1204" s="128">
        <f t="shared" si="37"/>
        <v>6375</v>
      </c>
    </row>
    <row r="1205" spans="1:7" x14ac:dyDescent="0.2">
      <c r="A1205" s="108">
        <v>44272</v>
      </c>
      <c r="B1205" s="54" t="s">
        <v>12535</v>
      </c>
      <c r="C1205" s="54">
        <v>1662</v>
      </c>
      <c r="D1205" s="54">
        <v>5524</v>
      </c>
      <c r="E1205" s="54">
        <v>0</v>
      </c>
      <c r="F1205" s="128" t="str">
        <f t="shared" si="36"/>
        <v>4427250-59</v>
      </c>
      <c r="G1205" s="128">
        <f t="shared" si="37"/>
        <v>5524</v>
      </c>
    </row>
    <row r="1206" spans="1:7" x14ac:dyDescent="0.2">
      <c r="A1206" s="108">
        <v>44273</v>
      </c>
      <c r="B1206" s="54" t="s">
        <v>12535</v>
      </c>
      <c r="C1206" s="54">
        <v>1537</v>
      </c>
      <c r="D1206" s="54">
        <v>5548</v>
      </c>
      <c r="E1206" s="54">
        <v>0</v>
      </c>
      <c r="F1206" s="128" t="str">
        <f t="shared" si="36"/>
        <v>4427350-59</v>
      </c>
      <c r="G1206" s="128">
        <f t="shared" si="37"/>
        <v>5548</v>
      </c>
    </row>
    <row r="1207" spans="1:7" x14ac:dyDescent="0.2">
      <c r="A1207" s="108">
        <v>44274</v>
      </c>
      <c r="B1207" s="54" t="s">
        <v>12535</v>
      </c>
      <c r="C1207" s="54">
        <v>663</v>
      </c>
      <c r="D1207" s="54">
        <v>2700</v>
      </c>
      <c r="E1207" s="54">
        <v>0</v>
      </c>
      <c r="F1207" s="128" t="str">
        <f t="shared" si="36"/>
        <v>4427450-59</v>
      </c>
      <c r="G1207" s="128">
        <f t="shared" si="37"/>
        <v>2700</v>
      </c>
    </row>
    <row r="1208" spans="1:7" x14ac:dyDescent="0.2">
      <c r="A1208" s="108">
        <v>44275</v>
      </c>
      <c r="B1208" s="54" t="s">
        <v>12535</v>
      </c>
      <c r="C1208" s="54">
        <v>461</v>
      </c>
      <c r="D1208" s="54">
        <v>1428</v>
      </c>
      <c r="E1208" s="54">
        <v>0</v>
      </c>
      <c r="F1208" s="128" t="str">
        <f t="shared" si="36"/>
        <v>4427550-59</v>
      </c>
      <c r="G1208" s="128">
        <f t="shared" si="37"/>
        <v>1428</v>
      </c>
    </row>
    <row r="1209" spans="1:7" x14ac:dyDescent="0.2">
      <c r="A1209" s="108">
        <v>44276</v>
      </c>
      <c r="B1209" s="54" t="s">
        <v>12535</v>
      </c>
      <c r="C1209" s="54">
        <v>1189</v>
      </c>
      <c r="D1209" s="54">
        <v>3715</v>
      </c>
      <c r="E1209" s="54">
        <v>0</v>
      </c>
      <c r="F1209" s="128" t="str">
        <f t="shared" si="36"/>
        <v>4427650-59</v>
      </c>
      <c r="G1209" s="128">
        <f t="shared" si="37"/>
        <v>3715</v>
      </c>
    </row>
    <row r="1210" spans="1:7" x14ac:dyDescent="0.2">
      <c r="A1210" s="108">
        <v>44277</v>
      </c>
      <c r="B1210" s="54" t="s">
        <v>12535</v>
      </c>
      <c r="C1210" s="54">
        <v>1198</v>
      </c>
      <c r="D1210" s="54">
        <v>3649</v>
      </c>
      <c r="E1210" s="54">
        <v>0</v>
      </c>
      <c r="F1210" s="128" t="str">
        <f t="shared" si="36"/>
        <v>4427750-59</v>
      </c>
      <c r="G1210" s="128">
        <f t="shared" si="37"/>
        <v>3649</v>
      </c>
    </row>
    <row r="1211" spans="1:7" x14ac:dyDescent="0.2">
      <c r="A1211" s="108">
        <v>44278</v>
      </c>
      <c r="B1211" s="54" t="s">
        <v>12535</v>
      </c>
      <c r="C1211" s="54">
        <v>275</v>
      </c>
      <c r="D1211" s="54">
        <v>645</v>
      </c>
      <c r="E1211" s="54">
        <v>0</v>
      </c>
      <c r="F1211" s="128" t="str">
        <f t="shared" si="36"/>
        <v>4427850-59</v>
      </c>
      <c r="G1211" s="128">
        <f t="shared" si="37"/>
        <v>645</v>
      </c>
    </row>
    <row r="1212" spans="1:7" x14ac:dyDescent="0.2">
      <c r="A1212" s="108">
        <v>44279</v>
      </c>
      <c r="B1212" s="54" t="s">
        <v>12535</v>
      </c>
      <c r="C1212" s="54">
        <v>906</v>
      </c>
      <c r="D1212" s="54">
        <v>4069</v>
      </c>
      <c r="E1212" s="54">
        <v>0</v>
      </c>
      <c r="F1212" s="128" t="str">
        <f t="shared" si="36"/>
        <v>4427950-59</v>
      </c>
      <c r="G1212" s="128">
        <f t="shared" si="37"/>
        <v>4069</v>
      </c>
    </row>
    <row r="1213" spans="1:7" x14ac:dyDescent="0.2">
      <c r="A1213" s="108">
        <v>44280</v>
      </c>
      <c r="B1213" s="54" t="s">
        <v>12535</v>
      </c>
      <c r="C1213" s="54">
        <v>932</v>
      </c>
      <c r="D1213" s="54">
        <v>3173</v>
      </c>
      <c r="E1213" s="54">
        <v>0</v>
      </c>
      <c r="F1213" s="128" t="str">
        <f t="shared" si="36"/>
        <v>4428050-59</v>
      </c>
      <c r="G1213" s="128">
        <f t="shared" si="37"/>
        <v>3173</v>
      </c>
    </row>
    <row r="1214" spans="1:7" x14ac:dyDescent="0.2">
      <c r="A1214" s="108">
        <v>44281</v>
      </c>
      <c r="B1214" s="54" t="s">
        <v>12535</v>
      </c>
      <c r="C1214" s="54">
        <v>389</v>
      </c>
      <c r="D1214" s="54">
        <v>1160</v>
      </c>
      <c r="E1214" s="54">
        <v>0</v>
      </c>
      <c r="F1214" s="128" t="str">
        <f t="shared" si="36"/>
        <v>4428150-59</v>
      </c>
      <c r="G1214" s="128">
        <f t="shared" si="37"/>
        <v>1160</v>
      </c>
    </row>
    <row r="1215" spans="1:7" x14ac:dyDescent="0.2">
      <c r="A1215" s="108">
        <v>44282</v>
      </c>
      <c r="B1215" s="54" t="s">
        <v>12535</v>
      </c>
      <c r="C1215" s="54">
        <v>134</v>
      </c>
      <c r="D1215" s="54">
        <v>386</v>
      </c>
      <c r="E1215" s="54">
        <v>0</v>
      </c>
      <c r="F1215" s="128" t="str">
        <f t="shared" si="36"/>
        <v>4428250-59</v>
      </c>
      <c r="G1215" s="128">
        <f t="shared" si="37"/>
        <v>386</v>
      </c>
    </row>
    <row r="1216" spans="1:7" x14ac:dyDescent="0.2">
      <c r="A1216" s="108">
        <v>44283</v>
      </c>
      <c r="B1216" s="54" t="s">
        <v>12535</v>
      </c>
      <c r="C1216" s="54">
        <v>180</v>
      </c>
      <c r="D1216" s="54">
        <v>428</v>
      </c>
      <c r="E1216" s="54">
        <v>0</v>
      </c>
      <c r="F1216" s="128" t="str">
        <f t="shared" si="36"/>
        <v>4428350-59</v>
      </c>
      <c r="G1216" s="128">
        <f t="shared" si="37"/>
        <v>428</v>
      </c>
    </row>
    <row r="1217" spans="1:7" x14ac:dyDescent="0.2">
      <c r="A1217" s="108">
        <v>44284</v>
      </c>
      <c r="B1217" s="54" t="s">
        <v>12535</v>
      </c>
      <c r="C1217" s="54">
        <v>715</v>
      </c>
      <c r="D1217" s="54">
        <v>2839</v>
      </c>
      <c r="E1217" s="54">
        <v>0</v>
      </c>
      <c r="F1217" s="128" t="str">
        <f t="shared" si="36"/>
        <v>4428450-59</v>
      </c>
      <c r="G1217" s="128">
        <f t="shared" si="37"/>
        <v>2839</v>
      </c>
    </row>
    <row r="1218" spans="1:7" x14ac:dyDescent="0.2">
      <c r="A1218" s="108">
        <v>44285</v>
      </c>
      <c r="B1218" s="54" t="s">
        <v>12535</v>
      </c>
      <c r="C1218" s="54">
        <v>721</v>
      </c>
      <c r="D1218" s="54">
        <v>2115</v>
      </c>
      <c r="E1218" s="54">
        <v>0</v>
      </c>
      <c r="F1218" s="128" t="str">
        <f t="shared" si="36"/>
        <v>4428550-59</v>
      </c>
      <c r="G1218" s="128">
        <f t="shared" si="37"/>
        <v>2115</v>
      </c>
    </row>
    <row r="1219" spans="1:7" x14ac:dyDescent="0.2">
      <c r="A1219" s="108">
        <v>44286</v>
      </c>
      <c r="B1219" s="54" t="s">
        <v>12535</v>
      </c>
      <c r="C1219" s="54">
        <v>797</v>
      </c>
      <c r="D1219" s="54">
        <v>1772</v>
      </c>
      <c r="E1219" s="54">
        <v>0</v>
      </c>
      <c r="F1219" s="128" t="str">
        <f t="shared" ref="F1219:F1282" si="38">A1219&amp;B1219</f>
        <v>4428650-59</v>
      </c>
      <c r="G1219" s="128">
        <f t="shared" ref="G1219:G1282" si="39">IF(D1219="&lt;15",15,D1219)</f>
        <v>1772</v>
      </c>
    </row>
    <row r="1220" spans="1:7" x14ac:dyDescent="0.2">
      <c r="A1220" s="108">
        <v>44287</v>
      </c>
      <c r="B1220" s="54" t="s">
        <v>12535</v>
      </c>
      <c r="C1220" s="54">
        <v>785</v>
      </c>
      <c r="D1220" s="54">
        <v>1645</v>
      </c>
      <c r="E1220" s="54">
        <v>0</v>
      </c>
      <c r="F1220" s="128" t="str">
        <f t="shared" si="38"/>
        <v>4428750-59</v>
      </c>
      <c r="G1220" s="128">
        <f t="shared" si="39"/>
        <v>1645</v>
      </c>
    </row>
    <row r="1221" spans="1:7" x14ac:dyDescent="0.2">
      <c r="A1221" s="108">
        <v>44288</v>
      </c>
      <c r="B1221" s="54" t="s">
        <v>12535</v>
      </c>
      <c r="C1221" s="54">
        <v>307</v>
      </c>
      <c r="D1221" s="54">
        <v>641</v>
      </c>
      <c r="E1221" s="54">
        <v>0</v>
      </c>
      <c r="F1221" s="128" t="str">
        <f t="shared" si="38"/>
        <v>4428850-59</v>
      </c>
      <c r="G1221" s="128">
        <f t="shared" si="39"/>
        <v>641</v>
      </c>
    </row>
    <row r="1222" spans="1:7" x14ac:dyDescent="0.2">
      <c r="A1222" s="108">
        <v>44289</v>
      </c>
      <c r="B1222" s="54" t="s">
        <v>12535</v>
      </c>
      <c r="C1222" s="54">
        <v>132</v>
      </c>
      <c r="D1222" s="54">
        <v>222</v>
      </c>
      <c r="E1222" s="54">
        <v>0</v>
      </c>
      <c r="F1222" s="128" t="str">
        <f t="shared" si="38"/>
        <v>4428950-59</v>
      </c>
      <c r="G1222" s="128">
        <f t="shared" si="39"/>
        <v>222</v>
      </c>
    </row>
    <row r="1223" spans="1:7" x14ac:dyDescent="0.2">
      <c r="A1223" s="108">
        <v>44290</v>
      </c>
      <c r="B1223" s="54" t="s">
        <v>12535</v>
      </c>
      <c r="C1223" s="54">
        <v>867</v>
      </c>
      <c r="D1223" s="54">
        <v>1849</v>
      </c>
      <c r="E1223" s="54">
        <v>0</v>
      </c>
      <c r="F1223" s="128" t="str">
        <f t="shared" si="38"/>
        <v>4429050-59</v>
      </c>
      <c r="G1223" s="128">
        <f t="shared" si="39"/>
        <v>1849</v>
      </c>
    </row>
    <row r="1224" spans="1:7" x14ac:dyDescent="0.2">
      <c r="A1224" s="108">
        <v>44291</v>
      </c>
      <c r="B1224" s="54" t="s">
        <v>12535</v>
      </c>
      <c r="C1224" s="54">
        <v>930</v>
      </c>
      <c r="D1224" s="54">
        <v>1752</v>
      </c>
      <c r="E1224" s="54">
        <v>0</v>
      </c>
      <c r="F1224" s="128" t="str">
        <f t="shared" si="38"/>
        <v>4429150-59</v>
      </c>
      <c r="G1224" s="128">
        <f t="shared" si="39"/>
        <v>1752</v>
      </c>
    </row>
    <row r="1225" spans="1:7" x14ac:dyDescent="0.2">
      <c r="A1225" s="108">
        <v>44292</v>
      </c>
      <c r="B1225" s="54" t="s">
        <v>12535</v>
      </c>
      <c r="C1225" s="54">
        <v>849</v>
      </c>
      <c r="D1225" s="54">
        <v>1397</v>
      </c>
      <c r="E1225" s="54">
        <v>0</v>
      </c>
      <c r="F1225" s="128" t="str">
        <f t="shared" si="38"/>
        <v>4429250-59</v>
      </c>
      <c r="G1225" s="128">
        <f t="shared" si="39"/>
        <v>1397</v>
      </c>
    </row>
    <row r="1226" spans="1:7" x14ac:dyDescent="0.2">
      <c r="A1226" s="108">
        <v>44293</v>
      </c>
      <c r="B1226" s="54" t="s">
        <v>12535</v>
      </c>
      <c r="C1226" s="54">
        <v>845</v>
      </c>
      <c r="D1226" s="54">
        <v>1286</v>
      </c>
      <c r="E1226" s="54">
        <v>0</v>
      </c>
      <c r="F1226" s="128" t="str">
        <f t="shared" si="38"/>
        <v>4429350-59</v>
      </c>
      <c r="G1226" s="128">
        <f t="shared" si="39"/>
        <v>1286</v>
      </c>
    </row>
    <row r="1227" spans="1:7" x14ac:dyDescent="0.2">
      <c r="A1227" s="108">
        <v>44294</v>
      </c>
      <c r="B1227" s="54" t="s">
        <v>12535</v>
      </c>
      <c r="C1227" s="54">
        <v>849</v>
      </c>
      <c r="D1227" s="54">
        <v>1435</v>
      </c>
      <c r="E1227" s="54">
        <v>0</v>
      </c>
      <c r="F1227" s="128" t="str">
        <f t="shared" si="38"/>
        <v>4429450-59</v>
      </c>
      <c r="G1227" s="128">
        <f t="shared" si="39"/>
        <v>1435</v>
      </c>
    </row>
    <row r="1228" spans="1:7" x14ac:dyDescent="0.2">
      <c r="A1228" s="108">
        <v>44295</v>
      </c>
      <c r="B1228" s="54" t="s">
        <v>12535</v>
      </c>
      <c r="C1228" s="54">
        <v>332</v>
      </c>
      <c r="D1228" s="54">
        <v>500</v>
      </c>
      <c r="E1228" s="54">
        <v>0</v>
      </c>
      <c r="F1228" s="128" t="str">
        <f t="shared" si="38"/>
        <v>4429550-59</v>
      </c>
      <c r="G1228" s="128">
        <f t="shared" si="39"/>
        <v>500</v>
      </c>
    </row>
    <row r="1229" spans="1:7" x14ac:dyDescent="0.2">
      <c r="A1229" s="108">
        <v>44296</v>
      </c>
      <c r="B1229" s="54" t="s">
        <v>12535</v>
      </c>
      <c r="C1229" s="54">
        <v>140</v>
      </c>
      <c r="D1229" s="54">
        <v>294</v>
      </c>
      <c r="E1229" s="54">
        <v>0</v>
      </c>
      <c r="F1229" s="128" t="str">
        <f t="shared" si="38"/>
        <v>4429650-59</v>
      </c>
      <c r="G1229" s="128">
        <f t="shared" si="39"/>
        <v>294</v>
      </c>
    </row>
    <row r="1230" spans="1:7" x14ac:dyDescent="0.2">
      <c r="A1230" s="108">
        <v>44297</v>
      </c>
      <c r="B1230" s="54" t="s">
        <v>12535</v>
      </c>
      <c r="C1230" s="54">
        <v>770</v>
      </c>
      <c r="D1230" s="54">
        <v>1174</v>
      </c>
      <c r="E1230" s="54">
        <v>0</v>
      </c>
      <c r="F1230" s="128" t="str">
        <f t="shared" si="38"/>
        <v>4429750-59</v>
      </c>
      <c r="G1230" s="128">
        <f t="shared" si="39"/>
        <v>1174</v>
      </c>
    </row>
    <row r="1231" spans="1:7" x14ac:dyDescent="0.2">
      <c r="A1231" s="108">
        <v>44298</v>
      </c>
      <c r="B1231" s="54" t="s">
        <v>12535</v>
      </c>
      <c r="C1231" s="54">
        <v>852</v>
      </c>
      <c r="D1231" s="54">
        <v>1044</v>
      </c>
      <c r="E1231" s="54">
        <v>0</v>
      </c>
      <c r="F1231" s="128" t="str">
        <f t="shared" si="38"/>
        <v>4429850-59</v>
      </c>
      <c r="G1231" s="128">
        <f t="shared" si="39"/>
        <v>1044</v>
      </c>
    </row>
    <row r="1232" spans="1:7" x14ac:dyDescent="0.2">
      <c r="A1232" s="108">
        <v>44299</v>
      </c>
      <c r="B1232" s="54" t="s">
        <v>12535</v>
      </c>
      <c r="C1232" s="54">
        <v>542</v>
      </c>
      <c r="D1232" s="54">
        <v>408</v>
      </c>
      <c r="E1232" s="54">
        <v>0</v>
      </c>
      <c r="F1232" s="128" t="str">
        <f t="shared" si="38"/>
        <v>4429950-59</v>
      </c>
      <c r="G1232" s="128">
        <f t="shared" si="39"/>
        <v>408</v>
      </c>
    </row>
    <row r="1233" spans="1:7" x14ac:dyDescent="0.2">
      <c r="A1233" s="108">
        <v>44300</v>
      </c>
      <c r="B1233" s="54" t="s">
        <v>12535</v>
      </c>
      <c r="C1233" s="54">
        <v>385</v>
      </c>
      <c r="D1233" s="54">
        <v>491</v>
      </c>
      <c r="E1233" s="54">
        <v>0</v>
      </c>
      <c r="F1233" s="128" t="str">
        <f t="shared" si="38"/>
        <v>4430050-59</v>
      </c>
      <c r="G1233" s="128">
        <f t="shared" si="39"/>
        <v>491</v>
      </c>
    </row>
    <row r="1234" spans="1:7" x14ac:dyDescent="0.2">
      <c r="A1234" s="108">
        <v>44301</v>
      </c>
      <c r="B1234" s="54" t="s">
        <v>12535</v>
      </c>
      <c r="C1234" s="54">
        <v>75</v>
      </c>
      <c r="D1234" s="54">
        <v>50</v>
      </c>
      <c r="E1234" s="54">
        <v>0</v>
      </c>
      <c r="F1234" s="128" t="str">
        <f t="shared" si="38"/>
        <v>4430150-59</v>
      </c>
      <c r="G1234" s="128">
        <f t="shared" si="39"/>
        <v>50</v>
      </c>
    </row>
    <row r="1235" spans="1:7" x14ac:dyDescent="0.2">
      <c r="A1235" s="108">
        <v>44302</v>
      </c>
      <c r="B1235" s="54" t="s">
        <v>12535</v>
      </c>
      <c r="C1235" s="54">
        <v>294</v>
      </c>
      <c r="D1235" s="54">
        <v>488</v>
      </c>
      <c r="E1235" s="54">
        <v>0</v>
      </c>
      <c r="F1235" s="128" t="str">
        <f t="shared" si="38"/>
        <v>4430250-59</v>
      </c>
      <c r="G1235" s="128">
        <f t="shared" si="39"/>
        <v>488</v>
      </c>
    </row>
    <row r="1236" spans="1:7" x14ac:dyDescent="0.2">
      <c r="A1236" s="108">
        <v>44303</v>
      </c>
      <c r="B1236" s="54" t="s">
        <v>12535</v>
      </c>
      <c r="C1236" s="54">
        <v>69</v>
      </c>
      <c r="D1236" s="54">
        <v>146</v>
      </c>
      <c r="E1236" s="54">
        <v>0</v>
      </c>
      <c r="F1236" s="128" t="str">
        <f t="shared" si="38"/>
        <v>4430350-59</v>
      </c>
      <c r="G1236" s="128">
        <f t="shared" si="39"/>
        <v>146</v>
      </c>
    </row>
    <row r="1237" spans="1:7" x14ac:dyDescent="0.2">
      <c r="A1237" s="108">
        <v>44304</v>
      </c>
      <c r="B1237" s="54" t="s">
        <v>12535</v>
      </c>
      <c r="C1237" s="54">
        <v>634</v>
      </c>
      <c r="D1237" s="54">
        <v>569</v>
      </c>
      <c r="E1237" s="54">
        <v>0</v>
      </c>
      <c r="F1237" s="128" t="str">
        <f t="shared" si="38"/>
        <v>4430450-59</v>
      </c>
      <c r="G1237" s="128">
        <f t="shared" si="39"/>
        <v>569</v>
      </c>
    </row>
    <row r="1238" spans="1:7" x14ac:dyDescent="0.2">
      <c r="A1238" s="108">
        <v>44305</v>
      </c>
      <c r="B1238" s="54" t="s">
        <v>12535</v>
      </c>
      <c r="C1238" s="54">
        <v>572</v>
      </c>
      <c r="D1238" s="54">
        <v>597</v>
      </c>
      <c r="E1238" s="54">
        <v>0</v>
      </c>
      <c r="F1238" s="128" t="str">
        <f t="shared" si="38"/>
        <v>4430550-59</v>
      </c>
      <c r="G1238" s="128">
        <f t="shared" si="39"/>
        <v>597</v>
      </c>
    </row>
    <row r="1239" spans="1:7" x14ac:dyDescent="0.2">
      <c r="A1239" s="108">
        <v>44306</v>
      </c>
      <c r="B1239" s="54" t="s">
        <v>12535</v>
      </c>
      <c r="C1239" s="54">
        <v>588</v>
      </c>
      <c r="D1239" s="54">
        <v>559</v>
      </c>
      <c r="E1239" s="54">
        <v>0</v>
      </c>
      <c r="F1239" s="128" t="str">
        <f t="shared" si="38"/>
        <v>4430650-59</v>
      </c>
      <c r="G1239" s="128">
        <f t="shared" si="39"/>
        <v>559</v>
      </c>
    </row>
    <row r="1240" spans="1:7" x14ac:dyDescent="0.2">
      <c r="A1240" s="108">
        <v>44307</v>
      </c>
      <c r="B1240" s="54" t="s">
        <v>12535</v>
      </c>
      <c r="C1240" s="54">
        <v>661</v>
      </c>
      <c r="D1240" s="54">
        <v>610</v>
      </c>
      <c r="E1240" s="54">
        <v>0</v>
      </c>
      <c r="F1240" s="128" t="str">
        <f t="shared" si="38"/>
        <v>4430750-59</v>
      </c>
      <c r="G1240" s="128">
        <f t="shared" si="39"/>
        <v>610</v>
      </c>
    </row>
    <row r="1241" spans="1:7" x14ac:dyDescent="0.2">
      <c r="A1241" s="108">
        <v>44308</v>
      </c>
      <c r="B1241" s="54" t="s">
        <v>12535</v>
      </c>
      <c r="C1241" s="54">
        <v>566</v>
      </c>
      <c r="D1241" s="54">
        <v>698</v>
      </c>
      <c r="E1241" s="54">
        <v>0</v>
      </c>
      <c r="F1241" s="128" t="str">
        <f t="shared" si="38"/>
        <v>4430850-59</v>
      </c>
      <c r="G1241" s="128">
        <f t="shared" si="39"/>
        <v>698</v>
      </c>
    </row>
    <row r="1242" spans="1:7" x14ac:dyDescent="0.2">
      <c r="A1242" s="108">
        <v>44309</v>
      </c>
      <c r="B1242" s="54" t="s">
        <v>12535</v>
      </c>
      <c r="C1242" s="54">
        <v>266</v>
      </c>
      <c r="D1242" s="54">
        <v>318</v>
      </c>
      <c r="E1242" s="54">
        <v>0</v>
      </c>
      <c r="F1242" s="128" t="str">
        <f t="shared" si="38"/>
        <v>4430950-59</v>
      </c>
      <c r="G1242" s="128">
        <f t="shared" si="39"/>
        <v>318</v>
      </c>
    </row>
    <row r="1243" spans="1:7" x14ac:dyDescent="0.2">
      <c r="A1243" s="108">
        <v>44310</v>
      </c>
      <c r="B1243" s="54" t="s">
        <v>12535</v>
      </c>
      <c r="C1243" s="54">
        <v>56</v>
      </c>
      <c r="D1243" s="54">
        <v>93</v>
      </c>
      <c r="E1243" s="54">
        <v>0</v>
      </c>
      <c r="F1243" s="128" t="str">
        <f t="shared" si="38"/>
        <v>4431050-59</v>
      </c>
      <c r="G1243" s="128">
        <f t="shared" si="39"/>
        <v>93</v>
      </c>
    </row>
    <row r="1244" spans="1:7" x14ac:dyDescent="0.2">
      <c r="A1244" s="108">
        <v>44311</v>
      </c>
      <c r="B1244" s="54" t="s">
        <v>12535</v>
      </c>
      <c r="C1244" s="54">
        <v>432</v>
      </c>
      <c r="D1244" s="54">
        <v>547</v>
      </c>
      <c r="E1244" s="54">
        <v>0</v>
      </c>
      <c r="F1244" s="128" t="str">
        <f t="shared" si="38"/>
        <v>4431150-59</v>
      </c>
      <c r="G1244" s="128">
        <f t="shared" si="39"/>
        <v>547</v>
      </c>
    </row>
    <row r="1245" spans="1:7" x14ac:dyDescent="0.2">
      <c r="A1245" s="108">
        <v>44312</v>
      </c>
      <c r="B1245" s="54" t="s">
        <v>12535</v>
      </c>
      <c r="C1245" s="54">
        <v>433</v>
      </c>
      <c r="D1245" s="54">
        <v>652</v>
      </c>
      <c r="E1245" s="54">
        <v>0</v>
      </c>
      <c r="F1245" s="128" t="str">
        <f t="shared" si="38"/>
        <v>4431250-59</v>
      </c>
      <c r="G1245" s="128">
        <f t="shared" si="39"/>
        <v>652</v>
      </c>
    </row>
    <row r="1246" spans="1:7" x14ac:dyDescent="0.2">
      <c r="A1246" s="108">
        <v>44313</v>
      </c>
      <c r="B1246" s="54" t="s">
        <v>12535</v>
      </c>
      <c r="C1246" s="54">
        <v>453</v>
      </c>
      <c r="D1246" s="54">
        <v>581</v>
      </c>
      <c r="E1246" s="54">
        <v>0</v>
      </c>
      <c r="F1246" s="128" t="str">
        <f t="shared" si="38"/>
        <v>4431350-59</v>
      </c>
      <c r="G1246" s="128">
        <f t="shared" si="39"/>
        <v>581</v>
      </c>
    </row>
    <row r="1247" spans="1:7" x14ac:dyDescent="0.2">
      <c r="A1247" s="108">
        <v>44314</v>
      </c>
      <c r="B1247" s="54" t="s">
        <v>12535</v>
      </c>
      <c r="C1247" s="54">
        <v>383</v>
      </c>
      <c r="D1247" s="54">
        <v>611</v>
      </c>
      <c r="E1247" s="54">
        <v>0</v>
      </c>
      <c r="F1247" s="128" t="str">
        <f t="shared" si="38"/>
        <v>4431450-59</v>
      </c>
      <c r="G1247" s="128">
        <f t="shared" si="39"/>
        <v>611</v>
      </c>
    </row>
    <row r="1248" spans="1:7" x14ac:dyDescent="0.2">
      <c r="A1248" s="108">
        <v>44315</v>
      </c>
      <c r="B1248" s="54" t="s">
        <v>12535</v>
      </c>
      <c r="C1248" s="54">
        <v>414</v>
      </c>
      <c r="D1248" s="54">
        <v>629</v>
      </c>
      <c r="E1248" s="54">
        <v>0</v>
      </c>
      <c r="F1248" s="128" t="str">
        <f t="shared" si="38"/>
        <v>4431550-59</v>
      </c>
      <c r="G1248" s="128">
        <f t="shared" si="39"/>
        <v>629</v>
      </c>
    </row>
    <row r="1249" spans="1:7" x14ac:dyDescent="0.2">
      <c r="A1249" s="108">
        <v>44316</v>
      </c>
      <c r="B1249" s="54" t="s">
        <v>12535</v>
      </c>
      <c r="C1249" s="54">
        <v>181</v>
      </c>
      <c r="D1249" s="54">
        <v>256</v>
      </c>
      <c r="E1249" s="54">
        <v>0</v>
      </c>
      <c r="F1249" s="128" t="str">
        <f t="shared" si="38"/>
        <v>4431650-59</v>
      </c>
      <c r="G1249" s="128">
        <f t="shared" si="39"/>
        <v>256</v>
      </c>
    </row>
    <row r="1250" spans="1:7" x14ac:dyDescent="0.2">
      <c r="A1250" s="108">
        <v>44317</v>
      </c>
      <c r="B1250" s="54" t="s">
        <v>12535</v>
      </c>
      <c r="C1250" s="54">
        <v>23</v>
      </c>
      <c r="D1250" s="54">
        <v>45</v>
      </c>
      <c r="E1250" s="54">
        <v>0</v>
      </c>
      <c r="F1250" s="128" t="str">
        <f t="shared" si="38"/>
        <v>4431750-59</v>
      </c>
      <c r="G1250" s="128">
        <f t="shared" si="39"/>
        <v>45</v>
      </c>
    </row>
    <row r="1251" spans="1:7" x14ac:dyDescent="0.2">
      <c r="A1251" s="108">
        <v>44318</v>
      </c>
      <c r="B1251" s="54" t="s">
        <v>12535</v>
      </c>
      <c r="C1251" s="54">
        <v>293</v>
      </c>
      <c r="D1251" s="54">
        <v>414</v>
      </c>
      <c r="E1251" s="54">
        <v>0</v>
      </c>
      <c r="F1251" s="128" t="str">
        <f t="shared" si="38"/>
        <v>4431850-59</v>
      </c>
      <c r="G1251" s="128">
        <f t="shared" si="39"/>
        <v>414</v>
      </c>
    </row>
    <row r="1252" spans="1:7" x14ac:dyDescent="0.2">
      <c r="A1252" s="108">
        <v>44319</v>
      </c>
      <c r="B1252" s="54" t="s">
        <v>12535</v>
      </c>
      <c r="C1252" s="54">
        <v>308</v>
      </c>
      <c r="D1252" s="54">
        <v>445</v>
      </c>
      <c r="E1252" s="54">
        <v>0</v>
      </c>
      <c r="F1252" s="128" t="str">
        <f t="shared" si="38"/>
        <v>4431950-59</v>
      </c>
      <c r="G1252" s="128">
        <f t="shared" si="39"/>
        <v>445</v>
      </c>
    </row>
    <row r="1253" spans="1:7" x14ac:dyDescent="0.2">
      <c r="A1253" s="108">
        <v>44320</v>
      </c>
      <c r="B1253" s="54" t="s">
        <v>12535</v>
      </c>
      <c r="C1253" s="54">
        <v>327</v>
      </c>
      <c r="D1253" s="54">
        <v>378</v>
      </c>
      <c r="E1253" s="54">
        <v>0</v>
      </c>
      <c r="F1253" s="128" t="str">
        <f t="shared" si="38"/>
        <v>4432050-59</v>
      </c>
      <c r="G1253" s="128">
        <f t="shared" si="39"/>
        <v>378</v>
      </c>
    </row>
    <row r="1254" spans="1:7" x14ac:dyDescent="0.2">
      <c r="A1254" s="108">
        <v>44321</v>
      </c>
      <c r="B1254" s="54" t="s">
        <v>12535</v>
      </c>
      <c r="C1254" s="54">
        <v>260</v>
      </c>
      <c r="D1254" s="54">
        <v>350</v>
      </c>
      <c r="E1254" s="54">
        <v>0</v>
      </c>
      <c r="F1254" s="128" t="str">
        <f t="shared" si="38"/>
        <v>4432150-59</v>
      </c>
      <c r="G1254" s="128">
        <f t="shared" si="39"/>
        <v>350</v>
      </c>
    </row>
    <row r="1255" spans="1:7" x14ac:dyDescent="0.2">
      <c r="A1255" s="108">
        <v>44322</v>
      </c>
      <c r="B1255" s="54" t="s">
        <v>12535</v>
      </c>
      <c r="C1255" s="54">
        <v>369</v>
      </c>
      <c r="D1255" s="54">
        <v>241</v>
      </c>
      <c r="E1255" s="54">
        <v>0</v>
      </c>
      <c r="F1255" s="128" t="str">
        <f t="shared" si="38"/>
        <v>4432250-59</v>
      </c>
      <c r="G1255" s="128">
        <f t="shared" si="39"/>
        <v>241</v>
      </c>
    </row>
    <row r="1256" spans="1:7" x14ac:dyDescent="0.2">
      <c r="A1256" s="108">
        <v>44323</v>
      </c>
      <c r="B1256" s="54" t="s">
        <v>12535</v>
      </c>
      <c r="C1256" s="54">
        <v>174</v>
      </c>
      <c r="D1256" s="54">
        <v>207</v>
      </c>
      <c r="E1256" s="54">
        <v>0</v>
      </c>
      <c r="F1256" s="128" t="str">
        <f t="shared" si="38"/>
        <v>4432350-59</v>
      </c>
      <c r="G1256" s="128">
        <f t="shared" si="39"/>
        <v>207</v>
      </c>
    </row>
    <row r="1257" spans="1:7" x14ac:dyDescent="0.2">
      <c r="A1257" s="108">
        <v>44324</v>
      </c>
      <c r="B1257" s="54" t="s">
        <v>12535</v>
      </c>
      <c r="C1257" s="54" t="s">
        <v>12627</v>
      </c>
      <c r="D1257" s="54">
        <v>32</v>
      </c>
      <c r="E1257" s="54">
        <v>0</v>
      </c>
      <c r="F1257" s="128" t="str">
        <f t="shared" si="38"/>
        <v>4432450-59</v>
      </c>
      <c r="G1257" s="128">
        <f t="shared" si="39"/>
        <v>32</v>
      </c>
    </row>
    <row r="1258" spans="1:7" x14ac:dyDescent="0.2">
      <c r="A1258" s="108">
        <v>44325</v>
      </c>
      <c r="B1258" s="54" t="s">
        <v>12535</v>
      </c>
      <c r="C1258" s="54">
        <v>277</v>
      </c>
      <c r="D1258" s="54">
        <v>360</v>
      </c>
      <c r="E1258" s="54">
        <v>0</v>
      </c>
      <c r="F1258" s="128" t="str">
        <f t="shared" si="38"/>
        <v>4432550-59</v>
      </c>
      <c r="G1258" s="128">
        <f t="shared" si="39"/>
        <v>360</v>
      </c>
    </row>
    <row r="1259" spans="1:7" x14ac:dyDescent="0.2">
      <c r="A1259" s="108">
        <v>44326</v>
      </c>
      <c r="B1259" s="54" t="s">
        <v>12535</v>
      </c>
      <c r="C1259" s="54">
        <v>285</v>
      </c>
      <c r="D1259" s="54">
        <v>369</v>
      </c>
      <c r="E1259" s="54">
        <v>0</v>
      </c>
      <c r="F1259" s="128" t="str">
        <f t="shared" si="38"/>
        <v>4432650-59</v>
      </c>
      <c r="G1259" s="128">
        <f t="shared" si="39"/>
        <v>369</v>
      </c>
    </row>
    <row r="1260" spans="1:7" x14ac:dyDescent="0.2">
      <c r="A1260" s="108">
        <v>44327</v>
      </c>
      <c r="B1260" s="54" t="s">
        <v>12535</v>
      </c>
      <c r="C1260" s="54">
        <v>220</v>
      </c>
      <c r="D1260" s="54">
        <v>334</v>
      </c>
      <c r="E1260" s="54">
        <v>0</v>
      </c>
      <c r="F1260" s="128" t="str">
        <f t="shared" si="38"/>
        <v>4432750-59</v>
      </c>
      <c r="G1260" s="128">
        <f t="shared" si="39"/>
        <v>334</v>
      </c>
    </row>
    <row r="1261" spans="1:7" x14ac:dyDescent="0.2">
      <c r="A1261" s="108">
        <v>44328</v>
      </c>
      <c r="B1261" s="54" t="s">
        <v>12535</v>
      </c>
      <c r="C1261" s="54">
        <v>174</v>
      </c>
      <c r="D1261" s="54">
        <v>261</v>
      </c>
      <c r="E1261" s="54">
        <v>0</v>
      </c>
      <c r="F1261" s="128" t="str">
        <f t="shared" si="38"/>
        <v>4432850-59</v>
      </c>
      <c r="G1261" s="128">
        <f t="shared" si="39"/>
        <v>261</v>
      </c>
    </row>
    <row r="1262" spans="1:7" x14ac:dyDescent="0.2">
      <c r="A1262" s="108">
        <v>44329</v>
      </c>
      <c r="B1262" s="54" t="s">
        <v>12535</v>
      </c>
      <c r="C1262" s="54">
        <v>152</v>
      </c>
      <c r="D1262" s="54">
        <v>278</v>
      </c>
      <c r="E1262" s="54">
        <v>0</v>
      </c>
      <c r="F1262" s="128" t="str">
        <f t="shared" si="38"/>
        <v>4432950-59</v>
      </c>
      <c r="G1262" s="128">
        <f t="shared" si="39"/>
        <v>278</v>
      </c>
    </row>
    <row r="1263" spans="1:7" x14ac:dyDescent="0.2">
      <c r="A1263" s="108">
        <v>44330</v>
      </c>
      <c r="B1263" s="54" t="s">
        <v>12535</v>
      </c>
      <c r="C1263" s="54">
        <v>87</v>
      </c>
      <c r="D1263" s="54">
        <v>123</v>
      </c>
      <c r="E1263" s="54">
        <v>0</v>
      </c>
      <c r="F1263" s="128" t="str">
        <f t="shared" si="38"/>
        <v>4433050-59</v>
      </c>
      <c r="G1263" s="128">
        <f t="shared" si="39"/>
        <v>123</v>
      </c>
    </row>
    <row r="1264" spans="1:7" x14ac:dyDescent="0.2">
      <c r="A1264" s="108">
        <v>44331</v>
      </c>
      <c r="B1264" s="54" t="s">
        <v>12535</v>
      </c>
      <c r="C1264" s="54">
        <v>15</v>
      </c>
      <c r="D1264" s="54">
        <v>43</v>
      </c>
      <c r="E1264" s="54">
        <v>0</v>
      </c>
      <c r="F1264" s="128" t="str">
        <f t="shared" si="38"/>
        <v>4433150-59</v>
      </c>
      <c r="G1264" s="128">
        <f t="shared" si="39"/>
        <v>43</v>
      </c>
    </row>
    <row r="1265" spans="1:7" x14ac:dyDescent="0.2">
      <c r="A1265" s="108">
        <v>44332</v>
      </c>
      <c r="B1265" s="54" t="s">
        <v>12535</v>
      </c>
      <c r="C1265" s="54">
        <v>43</v>
      </c>
      <c r="D1265" s="54">
        <v>91</v>
      </c>
      <c r="E1265" s="54">
        <v>0</v>
      </c>
      <c r="F1265" s="128" t="str">
        <f t="shared" si="38"/>
        <v>4433250-59</v>
      </c>
      <c r="G1265" s="128">
        <f t="shared" si="39"/>
        <v>91</v>
      </c>
    </row>
    <row r="1266" spans="1:7" x14ac:dyDescent="0.2">
      <c r="A1266" s="108">
        <v>44333</v>
      </c>
      <c r="B1266" s="54" t="s">
        <v>12535</v>
      </c>
      <c r="C1266" s="54">
        <v>24</v>
      </c>
      <c r="D1266" s="54">
        <v>112</v>
      </c>
      <c r="E1266" s="54">
        <v>0</v>
      </c>
      <c r="F1266" s="128" t="str">
        <f t="shared" si="38"/>
        <v>4433350-59</v>
      </c>
      <c r="G1266" s="128">
        <f t="shared" si="39"/>
        <v>112</v>
      </c>
    </row>
    <row r="1267" spans="1:7" x14ac:dyDescent="0.2">
      <c r="A1267" s="108">
        <v>44334</v>
      </c>
      <c r="B1267" s="54" t="s">
        <v>12535</v>
      </c>
      <c r="C1267" s="54">
        <v>192</v>
      </c>
      <c r="D1267" s="54">
        <v>453</v>
      </c>
      <c r="E1267" s="54">
        <v>0</v>
      </c>
      <c r="F1267" s="128" t="str">
        <f t="shared" si="38"/>
        <v>4433450-59</v>
      </c>
      <c r="G1267" s="128">
        <f t="shared" si="39"/>
        <v>453</v>
      </c>
    </row>
    <row r="1268" spans="1:7" x14ac:dyDescent="0.2">
      <c r="A1268" s="108">
        <v>44335</v>
      </c>
      <c r="B1268" s="54" t="s">
        <v>12535</v>
      </c>
      <c r="C1268" s="54">
        <v>171</v>
      </c>
      <c r="D1268" s="54">
        <v>456</v>
      </c>
      <c r="E1268" s="54">
        <v>0</v>
      </c>
      <c r="F1268" s="128" t="str">
        <f t="shared" si="38"/>
        <v>4433550-59</v>
      </c>
      <c r="G1268" s="128">
        <f t="shared" si="39"/>
        <v>456</v>
      </c>
    </row>
    <row r="1269" spans="1:7" x14ac:dyDescent="0.2">
      <c r="A1269" s="108">
        <v>44336</v>
      </c>
      <c r="B1269" s="54" t="s">
        <v>12535</v>
      </c>
      <c r="C1269" s="54">
        <v>190</v>
      </c>
      <c r="D1269" s="54">
        <v>347</v>
      </c>
      <c r="E1269" s="54">
        <v>0</v>
      </c>
      <c r="F1269" s="128" t="str">
        <f t="shared" si="38"/>
        <v>4433650-59</v>
      </c>
      <c r="G1269" s="128">
        <f t="shared" si="39"/>
        <v>347</v>
      </c>
    </row>
    <row r="1270" spans="1:7" x14ac:dyDescent="0.2">
      <c r="A1270" s="108">
        <v>44337</v>
      </c>
      <c r="B1270" s="54" t="s">
        <v>12535</v>
      </c>
      <c r="C1270" s="54">
        <v>96</v>
      </c>
      <c r="D1270" s="54">
        <v>95</v>
      </c>
      <c r="E1270" s="54">
        <v>0</v>
      </c>
      <c r="F1270" s="128" t="str">
        <f t="shared" si="38"/>
        <v>4433750-59</v>
      </c>
      <c r="G1270" s="128">
        <f t="shared" si="39"/>
        <v>95</v>
      </c>
    </row>
    <row r="1271" spans="1:7" x14ac:dyDescent="0.2">
      <c r="A1271" s="108">
        <v>44338</v>
      </c>
      <c r="B1271" s="54" t="s">
        <v>12535</v>
      </c>
      <c r="C1271" s="54">
        <v>17</v>
      </c>
      <c r="D1271" s="54">
        <v>27</v>
      </c>
      <c r="E1271" s="54">
        <v>0</v>
      </c>
      <c r="F1271" s="128" t="str">
        <f t="shared" si="38"/>
        <v>4433850-59</v>
      </c>
      <c r="G1271" s="128">
        <f t="shared" si="39"/>
        <v>27</v>
      </c>
    </row>
    <row r="1272" spans="1:7" x14ac:dyDescent="0.2">
      <c r="A1272" s="108">
        <v>44339</v>
      </c>
      <c r="B1272" s="54" t="s">
        <v>12535</v>
      </c>
      <c r="C1272" s="54">
        <v>235</v>
      </c>
      <c r="D1272" s="54">
        <v>259</v>
      </c>
      <c r="E1272" s="54">
        <v>0</v>
      </c>
      <c r="F1272" s="128" t="str">
        <f t="shared" si="38"/>
        <v>4433950-59</v>
      </c>
      <c r="G1272" s="128">
        <f t="shared" si="39"/>
        <v>259</v>
      </c>
    </row>
    <row r="1273" spans="1:7" x14ac:dyDescent="0.2">
      <c r="A1273" s="108">
        <v>44340</v>
      </c>
      <c r="B1273" s="54" t="s">
        <v>12535</v>
      </c>
      <c r="C1273" s="54">
        <v>225</v>
      </c>
      <c r="D1273" s="54">
        <v>302</v>
      </c>
      <c r="E1273" s="54">
        <v>0</v>
      </c>
      <c r="F1273" s="128" t="str">
        <f t="shared" si="38"/>
        <v>4434050-59</v>
      </c>
      <c r="G1273" s="128">
        <f t="shared" si="39"/>
        <v>302</v>
      </c>
    </row>
    <row r="1274" spans="1:7" x14ac:dyDescent="0.2">
      <c r="A1274" s="108">
        <v>44341</v>
      </c>
      <c r="B1274" s="54" t="s">
        <v>12535</v>
      </c>
      <c r="C1274" s="54">
        <v>151</v>
      </c>
      <c r="D1274" s="54">
        <v>236</v>
      </c>
      <c r="E1274" s="54">
        <v>0</v>
      </c>
      <c r="F1274" s="128" t="str">
        <f t="shared" si="38"/>
        <v>4434150-59</v>
      </c>
      <c r="G1274" s="128">
        <f t="shared" si="39"/>
        <v>236</v>
      </c>
    </row>
    <row r="1275" spans="1:7" x14ac:dyDescent="0.2">
      <c r="A1275" s="108">
        <v>44342</v>
      </c>
      <c r="B1275" s="54" t="s">
        <v>12535</v>
      </c>
      <c r="C1275" s="54">
        <v>109</v>
      </c>
      <c r="D1275" s="54">
        <v>190</v>
      </c>
      <c r="E1275" s="54">
        <v>0</v>
      </c>
      <c r="F1275" s="128" t="str">
        <f t="shared" si="38"/>
        <v>4434250-59</v>
      </c>
      <c r="G1275" s="128">
        <f t="shared" si="39"/>
        <v>190</v>
      </c>
    </row>
    <row r="1276" spans="1:7" x14ac:dyDescent="0.2">
      <c r="A1276" s="108">
        <v>44343</v>
      </c>
      <c r="B1276" s="54" t="s">
        <v>12535</v>
      </c>
      <c r="C1276" s="54">
        <v>157</v>
      </c>
      <c r="D1276" s="54">
        <v>222</v>
      </c>
      <c r="E1276" s="54">
        <v>0</v>
      </c>
      <c r="F1276" s="128" t="str">
        <f t="shared" si="38"/>
        <v>4434350-59</v>
      </c>
      <c r="G1276" s="128">
        <f t="shared" si="39"/>
        <v>222</v>
      </c>
    </row>
    <row r="1277" spans="1:7" x14ac:dyDescent="0.2">
      <c r="A1277" s="108">
        <v>44344</v>
      </c>
      <c r="B1277" s="54" t="s">
        <v>12535</v>
      </c>
      <c r="C1277" s="54">
        <v>78</v>
      </c>
      <c r="D1277" s="54">
        <v>158</v>
      </c>
      <c r="E1277" s="54">
        <v>0</v>
      </c>
      <c r="F1277" s="128" t="str">
        <f t="shared" si="38"/>
        <v>4434450-59</v>
      </c>
      <c r="G1277" s="128">
        <f t="shared" si="39"/>
        <v>158</v>
      </c>
    </row>
    <row r="1278" spans="1:7" x14ac:dyDescent="0.2">
      <c r="A1278" s="108">
        <v>44345</v>
      </c>
      <c r="B1278" s="54" t="s">
        <v>12535</v>
      </c>
      <c r="C1278" s="54" t="s">
        <v>12627</v>
      </c>
      <c r="D1278" s="54" t="s">
        <v>12627</v>
      </c>
      <c r="E1278" s="54">
        <v>0</v>
      </c>
      <c r="F1278" s="128" t="str">
        <f t="shared" si="38"/>
        <v>4434550-59</v>
      </c>
      <c r="G1278" s="128">
        <f t="shared" si="39"/>
        <v>15</v>
      </c>
    </row>
    <row r="1279" spans="1:7" x14ac:dyDescent="0.2">
      <c r="A1279" s="108">
        <v>44346</v>
      </c>
      <c r="B1279" s="54" t="s">
        <v>12535</v>
      </c>
      <c r="C1279" s="54">
        <v>158</v>
      </c>
      <c r="D1279" s="54">
        <v>157</v>
      </c>
      <c r="E1279" s="54">
        <v>0</v>
      </c>
      <c r="F1279" s="128" t="str">
        <f t="shared" si="38"/>
        <v>4434650-59</v>
      </c>
      <c r="G1279" s="128">
        <f t="shared" si="39"/>
        <v>157</v>
      </c>
    </row>
    <row r="1280" spans="1:7" x14ac:dyDescent="0.2">
      <c r="A1280" s="108">
        <v>44347</v>
      </c>
      <c r="B1280" s="54" t="s">
        <v>12535</v>
      </c>
      <c r="C1280" s="54">
        <v>120</v>
      </c>
      <c r="D1280" s="54">
        <v>184</v>
      </c>
      <c r="E1280" s="54">
        <v>0</v>
      </c>
      <c r="F1280" s="128" t="str">
        <f t="shared" si="38"/>
        <v>4434750-59</v>
      </c>
      <c r="G1280" s="128">
        <f t="shared" si="39"/>
        <v>184</v>
      </c>
    </row>
    <row r="1281" spans="1:7" x14ac:dyDescent="0.2">
      <c r="A1281" s="108">
        <v>44348</v>
      </c>
      <c r="B1281" s="54" t="s">
        <v>12535</v>
      </c>
      <c r="C1281" s="54">
        <v>134</v>
      </c>
      <c r="D1281" s="54">
        <v>140</v>
      </c>
      <c r="E1281" s="54">
        <v>0</v>
      </c>
      <c r="F1281" s="128" t="str">
        <f t="shared" si="38"/>
        <v>4434850-59</v>
      </c>
      <c r="G1281" s="128">
        <f t="shared" si="39"/>
        <v>140</v>
      </c>
    </row>
    <row r="1282" spans="1:7" x14ac:dyDescent="0.2">
      <c r="A1282" s="108">
        <v>44349</v>
      </c>
      <c r="B1282" s="54" t="s">
        <v>12535</v>
      </c>
      <c r="C1282" s="54">
        <v>114</v>
      </c>
      <c r="D1282" s="54">
        <v>124</v>
      </c>
      <c r="E1282" s="54">
        <v>0</v>
      </c>
      <c r="F1282" s="128" t="str">
        <f t="shared" si="38"/>
        <v>4434950-59</v>
      </c>
      <c r="G1282" s="128">
        <f t="shared" si="39"/>
        <v>124</v>
      </c>
    </row>
    <row r="1283" spans="1:7" x14ac:dyDescent="0.2">
      <c r="A1283" s="108">
        <v>44350</v>
      </c>
      <c r="B1283" s="54" t="s">
        <v>12535</v>
      </c>
      <c r="C1283" s="54">
        <v>110</v>
      </c>
      <c r="D1283" s="54">
        <v>119</v>
      </c>
      <c r="E1283" s="54">
        <v>0</v>
      </c>
      <c r="F1283" s="128" t="str">
        <f t="shared" ref="F1283:F1346" si="40">A1283&amp;B1283</f>
        <v>4435050-59</v>
      </c>
      <c r="G1283" s="128">
        <f t="shared" ref="G1283:G1346" si="41">IF(D1283="&lt;15",15,D1283)</f>
        <v>119</v>
      </c>
    </row>
    <row r="1284" spans="1:7" x14ac:dyDescent="0.2">
      <c r="A1284" s="108">
        <v>44351</v>
      </c>
      <c r="B1284" s="54" t="s">
        <v>12535</v>
      </c>
      <c r="C1284" s="54">
        <v>62</v>
      </c>
      <c r="D1284" s="54">
        <v>64</v>
      </c>
      <c r="E1284" s="54">
        <v>0</v>
      </c>
      <c r="F1284" s="128" t="str">
        <f t="shared" si="40"/>
        <v>4435150-59</v>
      </c>
      <c r="G1284" s="128">
        <f t="shared" si="41"/>
        <v>64</v>
      </c>
    </row>
    <row r="1285" spans="1:7" x14ac:dyDescent="0.2">
      <c r="A1285" s="108">
        <v>44352</v>
      </c>
      <c r="B1285" s="54" t="s">
        <v>12535</v>
      </c>
      <c r="C1285" s="54" t="s">
        <v>12627</v>
      </c>
      <c r="D1285" s="54" t="s">
        <v>12627</v>
      </c>
      <c r="E1285" s="54">
        <v>0</v>
      </c>
      <c r="F1285" s="128" t="str">
        <f t="shared" si="40"/>
        <v>4435250-59</v>
      </c>
      <c r="G1285" s="128">
        <f t="shared" si="41"/>
        <v>15</v>
      </c>
    </row>
    <row r="1286" spans="1:7" x14ac:dyDescent="0.2">
      <c r="A1286" s="108">
        <v>44353</v>
      </c>
      <c r="B1286" s="54" t="s">
        <v>12535</v>
      </c>
      <c r="C1286" s="54">
        <v>119</v>
      </c>
      <c r="D1286" s="54">
        <v>71</v>
      </c>
      <c r="E1286" s="54">
        <v>0</v>
      </c>
      <c r="F1286" s="128" t="str">
        <f t="shared" si="40"/>
        <v>4435350-59</v>
      </c>
      <c r="G1286" s="128">
        <f t="shared" si="41"/>
        <v>71</v>
      </c>
    </row>
    <row r="1287" spans="1:7" x14ac:dyDescent="0.2">
      <c r="A1287" s="108">
        <v>44354</v>
      </c>
      <c r="B1287" s="54" t="s">
        <v>12535</v>
      </c>
      <c r="C1287" s="54">
        <v>109</v>
      </c>
      <c r="D1287" s="54">
        <v>67</v>
      </c>
      <c r="E1287" s="54">
        <v>0</v>
      </c>
      <c r="F1287" s="128" t="str">
        <f t="shared" si="40"/>
        <v>4435450-59</v>
      </c>
      <c r="G1287" s="128">
        <f t="shared" si="41"/>
        <v>67</v>
      </c>
    </row>
    <row r="1288" spans="1:7" x14ac:dyDescent="0.2">
      <c r="A1288" s="108">
        <v>44355</v>
      </c>
      <c r="B1288" s="54" t="s">
        <v>12535</v>
      </c>
      <c r="C1288" s="54">
        <v>96</v>
      </c>
      <c r="D1288" s="54">
        <v>105</v>
      </c>
      <c r="E1288" s="54">
        <v>0</v>
      </c>
      <c r="F1288" s="128" t="str">
        <f t="shared" si="40"/>
        <v>4435550-59</v>
      </c>
      <c r="G1288" s="128">
        <f t="shared" si="41"/>
        <v>105</v>
      </c>
    </row>
    <row r="1289" spans="1:7" x14ac:dyDescent="0.2">
      <c r="A1289" s="108">
        <v>44356</v>
      </c>
      <c r="B1289" s="54" t="s">
        <v>12535</v>
      </c>
      <c r="C1289" s="54">
        <v>99</v>
      </c>
      <c r="D1289" s="54">
        <v>89</v>
      </c>
      <c r="E1289" s="54">
        <v>0</v>
      </c>
      <c r="F1289" s="128" t="str">
        <f t="shared" si="40"/>
        <v>4435650-59</v>
      </c>
      <c r="G1289" s="128">
        <f t="shared" si="41"/>
        <v>89</v>
      </c>
    </row>
    <row r="1290" spans="1:7" x14ac:dyDescent="0.2">
      <c r="A1290" s="108">
        <v>44357</v>
      </c>
      <c r="B1290" s="54" t="s">
        <v>12535</v>
      </c>
      <c r="C1290" s="54">
        <v>99</v>
      </c>
      <c r="D1290" s="54">
        <v>93</v>
      </c>
      <c r="E1290" s="54">
        <v>0</v>
      </c>
      <c r="F1290" s="128" t="str">
        <f t="shared" si="40"/>
        <v>4435750-59</v>
      </c>
      <c r="G1290" s="128">
        <f t="shared" si="41"/>
        <v>93</v>
      </c>
    </row>
    <row r="1291" spans="1:7" x14ac:dyDescent="0.2">
      <c r="A1291" s="108">
        <v>44358</v>
      </c>
      <c r="B1291" s="54" t="s">
        <v>12535</v>
      </c>
      <c r="C1291" s="54">
        <v>40</v>
      </c>
      <c r="D1291" s="54">
        <v>34</v>
      </c>
      <c r="E1291" s="54">
        <v>0</v>
      </c>
      <c r="F1291" s="128" t="str">
        <f t="shared" si="40"/>
        <v>4435850-59</v>
      </c>
      <c r="G1291" s="128">
        <f t="shared" si="41"/>
        <v>34</v>
      </c>
    </row>
    <row r="1292" spans="1:7" x14ac:dyDescent="0.2">
      <c r="A1292" s="108">
        <v>44359</v>
      </c>
      <c r="B1292" s="54" t="s">
        <v>12535</v>
      </c>
      <c r="C1292" s="54" t="s">
        <v>12627</v>
      </c>
      <c r="D1292" s="54" t="s">
        <v>12627</v>
      </c>
      <c r="E1292" s="54">
        <v>0</v>
      </c>
      <c r="F1292" s="128" t="str">
        <f t="shared" si="40"/>
        <v>4435950-59</v>
      </c>
      <c r="G1292" s="128">
        <f t="shared" si="41"/>
        <v>15</v>
      </c>
    </row>
    <row r="1293" spans="1:7" x14ac:dyDescent="0.2">
      <c r="A1293" s="108">
        <v>44360</v>
      </c>
      <c r="B1293" s="54" t="s">
        <v>12535</v>
      </c>
      <c r="C1293" s="54">
        <v>103</v>
      </c>
      <c r="D1293" s="54">
        <v>114</v>
      </c>
      <c r="E1293" s="54">
        <v>0</v>
      </c>
      <c r="F1293" s="128" t="str">
        <f t="shared" si="40"/>
        <v>4436050-59</v>
      </c>
      <c r="G1293" s="128">
        <f t="shared" si="41"/>
        <v>114</v>
      </c>
    </row>
    <row r="1294" spans="1:7" x14ac:dyDescent="0.2">
      <c r="A1294" s="108">
        <v>44361</v>
      </c>
      <c r="B1294" s="54" t="s">
        <v>12535</v>
      </c>
      <c r="C1294" s="54">
        <v>105</v>
      </c>
      <c r="D1294" s="54">
        <v>128</v>
      </c>
      <c r="E1294" s="54">
        <v>0</v>
      </c>
      <c r="F1294" s="128" t="str">
        <f t="shared" si="40"/>
        <v>4436150-59</v>
      </c>
      <c r="G1294" s="128">
        <f t="shared" si="41"/>
        <v>128</v>
      </c>
    </row>
    <row r="1295" spans="1:7" x14ac:dyDescent="0.2">
      <c r="A1295" s="108">
        <v>44362</v>
      </c>
      <c r="B1295" s="54" t="s">
        <v>12535</v>
      </c>
      <c r="C1295" s="54">
        <v>124</v>
      </c>
      <c r="D1295" s="54">
        <v>97</v>
      </c>
      <c r="E1295" s="54">
        <v>0</v>
      </c>
      <c r="F1295" s="128" t="str">
        <f t="shared" si="40"/>
        <v>4436250-59</v>
      </c>
      <c r="G1295" s="128">
        <f t="shared" si="41"/>
        <v>97</v>
      </c>
    </row>
    <row r="1296" spans="1:7" x14ac:dyDescent="0.2">
      <c r="A1296" s="108">
        <v>44363</v>
      </c>
      <c r="B1296" s="54" t="s">
        <v>12535</v>
      </c>
      <c r="C1296" s="54">
        <v>117</v>
      </c>
      <c r="D1296" s="54">
        <v>62</v>
      </c>
      <c r="E1296" s="54">
        <v>0</v>
      </c>
      <c r="F1296" s="128" t="str">
        <f t="shared" si="40"/>
        <v>4436350-59</v>
      </c>
      <c r="G1296" s="128">
        <f t="shared" si="41"/>
        <v>62</v>
      </c>
    </row>
    <row r="1297" spans="1:7" x14ac:dyDescent="0.2">
      <c r="A1297" s="108">
        <v>44364</v>
      </c>
      <c r="B1297" s="54" t="s">
        <v>12535</v>
      </c>
      <c r="C1297" s="54">
        <v>95</v>
      </c>
      <c r="D1297" s="54">
        <v>91</v>
      </c>
      <c r="E1297" s="54">
        <v>0</v>
      </c>
      <c r="F1297" s="128" t="str">
        <f t="shared" si="40"/>
        <v>4436450-59</v>
      </c>
      <c r="G1297" s="128">
        <f t="shared" si="41"/>
        <v>91</v>
      </c>
    </row>
    <row r="1298" spans="1:7" x14ac:dyDescent="0.2">
      <c r="A1298" s="108">
        <v>44365</v>
      </c>
      <c r="B1298" s="54" t="s">
        <v>12535</v>
      </c>
      <c r="C1298" s="54">
        <v>42</v>
      </c>
      <c r="D1298" s="54">
        <v>37</v>
      </c>
      <c r="E1298" s="54">
        <v>0</v>
      </c>
      <c r="F1298" s="128" t="str">
        <f t="shared" si="40"/>
        <v>4436550-59</v>
      </c>
      <c r="G1298" s="128">
        <f t="shared" si="41"/>
        <v>37</v>
      </c>
    </row>
    <row r="1299" spans="1:7" x14ac:dyDescent="0.2">
      <c r="A1299" s="108">
        <v>44366</v>
      </c>
      <c r="B1299" s="54" t="s">
        <v>12535</v>
      </c>
      <c r="C1299" s="54" t="s">
        <v>12627</v>
      </c>
      <c r="D1299" s="54" t="s">
        <v>12627</v>
      </c>
      <c r="E1299" s="54">
        <v>0</v>
      </c>
      <c r="F1299" s="128" t="str">
        <f t="shared" si="40"/>
        <v>4436650-59</v>
      </c>
      <c r="G1299" s="128">
        <f t="shared" si="41"/>
        <v>15</v>
      </c>
    </row>
    <row r="1300" spans="1:7" x14ac:dyDescent="0.2">
      <c r="A1300" s="108">
        <v>44367</v>
      </c>
      <c r="B1300" s="54" t="s">
        <v>12535</v>
      </c>
      <c r="C1300" s="54">
        <v>133</v>
      </c>
      <c r="D1300" s="54">
        <v>137</v>
      </c>
      <c r="E1300" s="54">
        <v>0</v>
      </c>
      <c r="F1300" s="128" t="str">
        <f t="shared" si="40"/>
        <v>4436750-59</v>
      </c>
      <c r="G1300" s="128">
        <f t="shared" si="41"/>
        <v>137</v>
      </c>
    </row>
    <row r="1301" spans="1:7" x14ac:dyDescent="0.2">
      <c r="A1301" s="108">
        <v>44368</v>
      </c>
      <c r="B1301" s="54" t="s">
        <v>12535</v>
      </c>
      <c r="C1301" s="54">
        <v>152</v>
      </c>
      <c r="D1301" s="54">
        <v>71</v>
      </c>
      <c r="E1301" s="54">
        <v>0</v>
      </c>
      <c r="F1301" s="128" t="str">
        <f t="shared" si="40"/>
        <v>4436850-59</v>
      </c>
      <c r="G1301" s="128">
        <f t="shared" si="41"/>
        <v>71</v>
      </c>
    </row>
    <row r="1302" spans="1:7" x14ac:dyDescent="0.2">
      <c r="A1302" s="108">
        <v>44369</v>
      </c>
      <c r="B1302" s="54" t="s">
        <v>12535</v>
      </c>
      <c r="C1302" s="54">
        <v>167</v>
      </c>
      <c r="D1302" s="54">
        <v>96</v>
      </c>
      <c r="E1302" s="54">
        <v>0</v>
      </c>
      <c r="F1302" s="128" t="str">
        <f t="shared" si="40"/>
        <v>4436950-59</v>
      </c>
      <c r="G1302" s="128">
        <f t="shared" si="41"/>
        <v>96</v>
      </c>
    </row>
    <row r="1303" spans="1:7" x14ac:dyDescent="0.2">
      <c r="A1303" s="108">
        <v>44370</v>
      </c>
      <c r="B1303" s="54" t="s">
        <v>12535</v>
      </c>
      <c r="C1303" s="54">
        <v>202</v>
      </c>
      <c r="D1303" s="54">
        <v>106</v>
      </c>
      <c r="E1303" s="54">
        <v>0</v>
      </c>
      <c r="F1303" s="128" t="str">
        <f t="shared" si="40"/>
        <v>4437050-59</v>
      </c>
      <c r="G1303" s="128">
        <f t="shared" si="41"/>
        <v>106</v>
      </c>
    </row>
    <row r="1304" spans="1:7" x14ac:dyDescent="0.2">
      <c r="A1304" s="108">
        <v>44371</v>
      </c>
      <c r="B1304" s="54" t="s">
        <v>12535</v>
      </c>
      <c r="C1304" s="54">
        <v>269</v>
      </c>
      <c r="D1304" s="54">
        <v>101</v>
      </c>
      <c r="E1304" s="54">
        <v>0</v>
      </c>
      <c r="F1304" s="128" t="str">
        <f t="shared" si="40"/>
        <v>4437150-59</v>
      </c>
      <c r="G1304" s="128">
        <f t="shared" si="41"/>
        <v>101</v>
      </c>
    </row>
    <row r="1305" spans="1:7" x14ac:dyDescent="0.2">
      <c r="A1305" s="108">
        <v>44372</v>
      </c>
      <c r="B1305" s="54" t="s">
        <v>12535</v>
      </c>
      <c r="C1305" s="54">
        <v>136</v>
      </c>
      <c r="D1305" s="54">
        <v>45</v>
      </c>
      <c r="E1305" s="54">
        <v>0</v>
      </c>
      <c r="F1305" s="128" t="str">
        <f t="shared" si="40"/>
        <v>4437250-59</v>
      </c>
      <c r="G1305" s="128">
        <f t="shared" si="41"/>
        <v>45</v>
      </c>
    </row>
    <row r="1306" spans="1:7" x14ac:dyDescent="0.2">
      <c r="A1306" s="108">
        <v>44373</v>
      </c>
      <c r="B1306" s="54" t="s">
        <v>12535</v>
      </c>
      <c r="C1306" s="54">
        <v>34</v>
      </c>
      <c r="D1306" s="54" t="s">
        <v>12627</v>
      </c>
      <c r="E1306" s="54">
        <v>0</v>
      </c>
      <c r="F1306" s="128" t="str">
        <f t="shared" si="40"/>
        <v>4437350-59</v>
      </c>
      <c r="G1306" s="128">
        <f t="shared" si="41"/>
        <v>15</v>
      </c>
    </row>
    <row r="1307" spans="1:7" x14ac:dyDescent="0.2">
      <c r="A1307" s="108">
        <v>44374</v>
      </c>
      <c r="B1307" s="54" t="s">
        <v>12535</v>
      </c>
      <c r="C1307" s="54">
        <v>287</v>
      </c>
      <c r="D1307" s="54">
        <v>137</v>
      </c>
      <c r="E1307" s="54">
        <v>0</v>
      </c>
      <c r="F1307" s="128" t="str">
        <f t="shared" si="40"/>
        <v>4437450-59</v>
      </c>
      <c r="G1307" s="128">
        <f t="shared" si="41"/>
        <v>137</v>
      </c>
    </row>
    <row r="1308" spans="1:7" x14ac:dyDescent="0.2">
      <c r="A1308" s="108">
        <v>44375</v>
      </c>
      <c r="B1308" s="54" t="s">
        <v>12535</v>
      </c>
      <c r="C1308" s="54">
        <v>328</v>
      </c>
      <c r="D1308" s="54">
        <v>105</v>
      </c>
      <c r="E1308" s="54">
        <v>0</v>
      </c>
      <c r="F1308" s="128" t="str">
        <f t="shared" si="40"/>
        <v>4437550-59</v>
      </c>
      <c r="G1308" s="128">
        <f t="shared" si="41"/>
        <v>105</v>
      </c>
    </row>
    <row r="1309" spans="1:7" x14ac:dyDescent="0.2">
      <c r="A1309" s="108">
        <v>44376</v>
      </c>
      <c r="B1309" s="54" t="s">
        <v>12535</v>
      </c>
      <c r="C1309" s="54">
        <v>378</v>
      </c>
      <c r="D1309" s="54">
        <v>126</v>
      </c>
      <c r="E1309" s="54">
        <v>0</v>
      </c>
      <c r="F1309" s="128" t="str">
        <f t="shared" si="40"/>
        <v>4437650-59</v>
      </c>
      <c r="G1309" s="128">
        <f t="shared" si="41"/>
        <v>126</v>
      </c>
    </row>
    <row r="1310" spans="1:7" x14ac:dyDescent="0.2">
      <c r="A1310" s="108">
        <v>44377</v>
      </c>
      <c r="B1310" s="54" t="s">
        <v>12535</v>
      </c>
      <c r="C1310" s="54">
        <v>351</v>
      </c>
      <c r="D1310" s="54">
        <v>135</v>
      </c>
      <c r="E1310" s="54">
        <v>0</v>
      </c>
      <c r="F1310" s="128" t="str">
        <f t="shared" si="40"/>
        <v>4437750-59</v>
      </c>
      <c r="G1310" s="128">
        <f t="shared" si="41"/>
        <v>135</v>
      </c>
    </row>
    <row r="1311" spans="1:7" x14ac:dyDescent="0.2">
      <c r="A1311" s="108">
        <v>44378</v>
      </c>
      <c r="B1311" s="54" t="s">
        <v>12535</v>
      </c>
      <c r="C1311" s="54">
        <v>395</v>
      </c>
      <c r="D1311" s="54">
        <v>125</v>
      </c>
      <c r="E1311" s="54">
        <v>0</v>
      </c>
      <c r="F1311" s="128" t="str">
        <f t="shared" si="40"/>
        <v>4437850-59</v>
      </c>
      <c r="G1311" s="128">
        <f t="shared" si="41"/>
        <v>125</v>
      </c>
    </row>
    <row r="1312" spans="1:7" x14ac:dyDescent="0.2">
      <c r="A1312" s="108">
        <v>44379</v>
      </c>
      <c r="B1312" s="54" t="s">
        <v>12535</v>
      </c>
      <c r="C1312" s="54">
        <v>207</v>
      </c>
      <c r="D1312" s="54">
        <v>66</v>
      </c>
      <c r="E1312" s="54">
        <v>0</v>
      </c>
      <c r="F1312" s="128" t="str">
        <f t="shared" si="40"/>
        <v>4437950-59</v>
      </c>
      <c r="G1312" s="128">
        <f t="shared" si="41"/>
        <v>66</v>
      </c>
    </row>
    <row r="1313" spans="1:7" x14ac:dyDescent="0.2">
      <c r="A1313" s="108">
        <v>44380</v>
      </c>
      <c r="B1313" s="54" t="s">
        <v>12535</v>
      </c>
      <c r="C1313" s="54">
        <v>61</v>
      </c>
      <c r="D1313" s="54" t="s">
        <v>12627</v>
      </c>
      <c r="E1313" s="54">
        <v>0</v>
      </c>
      <c r="F1313" s="128" t="str">
        <f t="shared" si="40"/>
        <v>4438050-59</v>
      </c>
      <c r="G1313" s="128">
        <f t="shared" si="41"/>
        <v>15</v>
      </c>
    </row>
    <row r="1314" spans="1:7" x14ac:dyDescent="0.2">
      <c r="A1314" s="108">
        <v>44381</v>
      </c>
      <c r="B1314" s="54" t="s">
        <v>12535</v>
      </c>
      <c r="C1314" s="54">
        <v>426</v>
      </c>
      <c r="D1314" s="54">
        <v>119</v>
      </c>
      <c r="E1314" s="54">
        <v>0</v>
      </c>
      <c r="F1314" s="128" t="str">
        <f t="shared" si="40"/>
        <v>4438150-59</v>
      </c>
      <c r="G1314" s="128">
        <f t="shared" si="41"/>
        <v>119</v>
      </c>
    </row>
    <row r="1315" spans="1:7" x14ac:dyDescent="0.2">
      <c r="A1315" s="108">
        <v>44382</v>
      </c>
      <c r="B1315" s="54" t="s">
        <v>12535</v>
      </c>
      <c r="C1315" s="54">
        <v>468</v>
      </c>
      <c r="D1315" s="54">
        <v>130</v>
      </c>
      <c r="E1315" s="54">
        <v>0</v>
      </c>
      <c r="F1315" s="128" t="str">
        <f t="shared" si="40"/>
        <v>4438250-59</v>
      </c>
      <c r="G1315" s="128">
        <f t="shared" si="41"/>
        <v>130</v>
      </c>
    </row>
    <row r="1316" spans="1:7" x14ac:dyDescent="0.2">
      <c r="A1316" s="108">
        <v>44383</v>
      </c>
      <c r="B1316" s="54" t="s">
        <v>12535</v>
      </c>
      <c r="C1316" s="54">
        <v>418</v>
      </c>
      <c r="D1316" s="54">
        <v>126</v>
      </c>
      <c r="E1316" s="54">
        <v>0</v>
      </c>
      <c r="F1316" s="128" t="str">
        <f t="shared" si="40"/>
        <v>4438350-59</v>
      </c>
      <c r="G1316" s="128">
        <f t="shared" si="41"/>
        <v>126</v>
      </c>
    </row>
    <row r="1317" spans="1:7" x14ac:dyDescent="0.2">
      <c r="A1317" s="108">
        <v>44384</v>
      </c>
      <c r="B1317" s="54" t="s">
        <v>12535</v>
      </c>
      <c r="C1317" s="54">
        <v>377</v>
      </c>
      <c r="D1317" s="54">
        <v>106</v>
      </c>
      <c r="E1317" s="54">
        <v>0</v>
      </c>
      <c r="F1317" s="128" t="str">
        <f t="shared" si="40"/>
        <v>4438450-59</v>
      </c>
      <c r="G1317" s="128">
        <f t="shared" si="41"/>
        <v>106</v>
      </c>
    </row>
    <row r="1318" spans="1:7" x14ac:dyDescent="0.2">
      <c r="A1318" s="108">
        <v>44385</v>
      </c>
      <c r="B1318" s="54" t="s">
        <v>12535</v>
      </c>
      <c r="C1318" s="54">
        <v>412</v>
      </c>
      <c r="D1318" s="54">
        <v>129</v>
      </c>
      <c r="E1318" s="54">
        <v>0</v>
      </c>
      <c r="F1318" s="128" t="str">
        <f t="shared" si="40"/>
        <v>4438550-59</v>
      </c>
      <c r="G1318" s="128">
        <f t="shared" si="41"/>
        <v>129</v>
      </c>
    </row>
    <row r="1319" spans="1:7" x14ac:dyDescent="0.2">
      <c r="A1319" s="108">
        <v>44386</v>
      </c>
      <c r="B1319" s="54" t="s">
        <v>12535</v>
      </c>
      <c r="C1319" s="54">
        <v>297</v>
      </c>
      <c r="D1319" s="54">
        <v>56</v>
      </c>
      <c r="E1319" s="54">
        <v>0</v>
      </c>
      <c r="F1319" s="128" t="str">
        <f t="shared" si="40"/>
        <v>4438650-59</v>
      </c>
      <c r="G1319" s="128">
        <f t="shared" si="41"/>
        <v>56</v>
      </c>
    </row>
    <row r="1320" spans="1:7" x14ac:dyDescent="0.2">
      <c r="A1320" s="108">
        <v>44387</v>
      </c>
      <c r="B1320" s="54" t="s">
        <v>12535</v>
      </c>
      <c r="C1320" s="54">
        <v>135</v>
      </c>
      <c r="D1320" s="54">
        <v>23</v>
      </c>
      <c r="E1320" s="54">
        <v>0</v>
      </c>
      <c r="F1320" s="128" t="str">
        <f t="shared" si="40"/>
        <v>4438750-59</v>
      </c>
      <c r="G1320" s="128">
        <f t="shared" si="41"/>
        <v>23</v>
      </c>
    </row>
    <row r="1321" spans="1:7" x14ac:dyDescent="0.2">
      <c r="A1321" s="108">
        <v>44388</v>
      </c>
      <c r="B1321" s="54" t="s">
        <v>12535</v>
      </c>
      <c r="C1321" s="54">
        <v>102</v>
      </c>
      <c r="D1321" s="54">
        <v>69</v>
      </c>
      <c r="E1321" s="54">
        <v>0</v>
      </c>
      <c r="F1321" s="128" t="str">
        <f t="shared" si="40"/>
        <v>4438850-59</v>
      </c>
      <c r="G1321" s="128">
        <f t="shared" si="41"/>
        <v>69</v>
      </c>
    </row>
    <row r="1322" spans="1:7" x14ac:dyDescent="0.2">
      <c r="A1322" s="108">
        <v>44389</v>
      </c>
      <c r="B1322" s="54" t="s">
        <v>12535</v>
      </c>
      <c r="C1322" s="54">
        <v>129</v>
      </c>
      <c r="D1322" s="54">
        <v>92</v>
      </c>
      <c r="E1322" s="54">
        <v>0</v>
      </c>
      <c r="F1322" s="128" t="str">
        <f t="shared" si="40"/>
        <v>4438950-59</v>
      </c>
      <c r="G1322" s="128">
        <f t="shared" si="41"/>
        <v>92</v>
      </c>
    </row>
    <row r="1323" spans="1:7" x14ac:dyDescent="0.2">
      <c r="A1323" s="108">
        <v>44390</v>
      </c>
      <c r="B1323" s="54" t="s">
        <v>12535</v>
      </c>
      <c r="C1323" s="54">
        <v>136</v>
      </c>
      <c r="D1323" s="54">
        <v>107</v>
      </c>
      <c r="E1323" s="54">
        <v>0</v>
      </c>
      <c r="F1323" s="128" t="str">
        <f t="shared" si="40"/>
        <v>4439050-59</v>
      </c>
      <c r="G1323" s="128">
        <f t="shared" si="41"/>
        <v>107</v>
      </c>
    </row>
    <row r="1324" spans="1:7" x14ac:dyDescent="0.2">
      <c r="A1324" s="108">
        <v>44391</v>
      </c>
      <c r="B1324" s="54" t="s">
        <v>12535</v>
      </c>
      <c r="C1324" s="54">
        <v>114</v>
      </c>
      <c r="D1324" s="54">
        <v>87</v>
      </c>
      <c r="E1324" s="54">
        <v>0</v>
      </c>
      <c r="F1324" s="128" t="str">
        <f t="shared" si="40"/>
        <v>4439150-59</v>
      </c>
      <c r="G1324" s="128">
        <f t="shared" si="41"/>
        <v>87</v>
      </c>
    </row>
    <row r="1325" spans="1:7" x14ac:dyDescent="0.2">
      <c r="A1325" s="108">
        <v>44392</v>
      </c>
      <c r="B1325" s="54" t="s">
        <v>12535</v>
      </c>
      <c r="C1325" s="54">
        <v>137</v>
      </c>
      <c r="D1325" s="54">
        <v>105</v>
      </c>
      <c r="E1325" s="54">
        <v>0</v>
      </c>
      <c r="F1325" s="128" t="str">
        <f t="shared" si="40"/>
        <v>4439250-59</v>
      </c>
      <c r="G1325" s="128">
        <f t="shared" si="41"/>
        <v>105</v>
      </c>
    </row>
    <row r="1326" spans="1:7" x14ac:dyDescent="0.2">
      <c r="A1326" s="108">
        <v>44393</v>
      </c>
      <c r="B1326" s="54" t="s">
        <v>12535</v>
      </c>
      <c r="C1326" s="54">
        <v>51</v>
      </c>
      <c r="D1326" s="54">
        <v>62</v>
      </c>
      <c r="E1326" s="54">
        <v>0</v>
      </c>
      <c r="F1326" s="128" t="str">
        <f t="shared" si="40"/>
        <v>4439350-59</v>
      </c>
      <c r="G1326" s="128">
        <f t="shared" si="41"/>
        <v>62</v>
      </c>
    </row>
    <row r="1327" spans="1:7" x14ac:dyDescent="0.2">
      <c r="A1327" s="108">
        <v>44394</v>
      </c>
      <c r="B1327" s="54" t="s">
        <v>12535</v>
      </c>
      <c r="C1327" s="54" t="s">
        <v>12627</v>
      </c>
      <c r="D1327" s="54">
        <v>18</v>
      </c>
      <c r="E1327" s="54">
        <v>0</v>
      </c>
      <c r="F1327" s="128" t="str">
        <f t="shared" si="40"/>
        <v>4439450-59</v>
      </c>
      <c r="G1327" s="128">
        <f t="shared" si="41"/>
        <v>18</v>
      </c>
    </row>
    <row r="1328" spans="1:7" x14ac:dyDescent="0.2">
      <c r="A1328" s="108">
        <v>44395</v>
      </c>
      <c r="B1328" s="54" t="s">
        <v>12535</v>
      </c>
      <c r="C1328" s="54">
        <v>84</v>
      </c>
      <c r="D1328" s="54">
        <v>116</v>
      </c>
      <c r="E1328" s="54">
        <v>0</v>
      </c>
      <c r="F1328" s="128" t="str">
        <f t="shared" si="40"/>
        <v>4439550-59</v>
      </c>
      <c r="G1328" s="128">
        <f t="shared" si="41"/>
        <v>116</v>
      </c>
    </row>
    <row r="1329" spans="1:7" x14ac:dyDescent="0.2">
      <c r="A1329" s="108">
        <v>44396</v>
      </c>
      <c r="B1329" s="54" t="s">
        <v>12535</v>
      </c>
      <c r="C1329" s="54">
        <v>117</v>
      </c>
      <c r="D1329" s="54">
        <v>113</v>
      </c>
      <c r="E1329" s="54">
        <v>0</v>
      </c>
      <c r="F1329" s="128" t="str">
        <f t="shared" si="40"/>
        <v>4439650-59</v>
      </c>
      <c r="G1329" s="128">
        <f t="shared" si="41"/>
        <v>113</v>
      </c>
    </row>
    <row r="1330" spans="1:7" x14ac:dyDescent="0.2">
      <c r="A1330" s="108">
        <v>44397</v>
      </c>
      <c r="B1330" s="54" t="s">
        <v>12535</v>
      </c>
      <c r="C1330" s="54">
        <v>102</v>
      </c>
      <c r="D1330" s="54">
        <v>113</v>
      </c>
      <c r="E1330" s="54">
        <v>0</v>
      </c>
      <c r="F1330" s="128" t="str">
        <f t="shared" si="40"/>
        <v>4439750-59</v>
      </c>
      <c r="G1330" s="128">
        <f t="shared" si="41"/>
        <v>113</v>
      </c>
    </row>
    <row r="1331" spans="1:7" x14ac:dyDescent="0.2">
      <c r="A1331" s="108">
        <v>44398</v>
      </c>
      <c r="B1331" s="54" t="s">
        <v>12535</v>
      </c>
      <c r="C1331" s="54">
        <v>116</v>
      </c>
      <c r="D1331" s="54">
        <v>137</v>
      </c>
      <c r="E1331" s="54">
        <v>0</v>
      </c>
      <c r="F1331" s="128" t="str">
        <f t="shared" si="40"/>
        <v>4439850-59</v>
      </c>
      <c r="G1331" s="128">
        <f t="shared" si="41"/>
        <v>137</v>
      </c>
    </row>
    <row r="1332" spans="1:7" x14ac:dyDescent="0.2">
      <c r="A1332" s="108">
        <v>44399</v>
      </c>
      <c r="B1332" s="54" t="s">
        <v>12535</v>
      </c>
      <c r="C1332" s="54">
        <v>140</v>
      </c>
      <c r="D1332" s="54">
        <v>172</v>
      </c>
      <c r="E1332" s="54">
        <v>0</v>
      </c>
      <c r="F1332" s="128" t="str">
        <f t="shared" si="40"/>
        <v>4439950-59</v>
      </c>
      <c r="G1332" s="128">
        <f t="shared" si="41"/>
        <v>172</v>
      </c>
    </row>
    <row r="1333" spans="1:7" x14ac:dyDescent="0.2">
      <c r="A1333" s="108">
        <v>44400</v>
      </c>
      <c r="B1333" s="54" t="s">
        <v>12535</v>
      </c>
      <c r="C1333" s="54">
        <v>67</v>
      </c>
      <c r="D1333" s="54">
        <v>83</v>
      </c>
      <c r="E1333" s="54">
        <v>0</v>
      </c>
      <c r="F1333" s="128" t="str">
        <f t="shared" si="40"/>
        <v>4440050-59</v>
      </c>
      <c r="G1333" s="128">
        <f t="shared" si="41"/>
        <v>83</v>
      </c>
    </row>
    <row r="1334" spans="1:7" x14ac:dyDescent="0.2">
      <c r="A1334" s="108">
        <v>44401</v>
      </c>
      <c r="B1334" s="54" t="s">
        <v>12535</v>
      </c>
      <c r="C1334" s="54">
        <v>18</v>
      </c>
      <c r="D1334" s="54" t="s">
        <v>12627</v>
      </c>
      <c r="E1334" s="54">
        <v>0</v>
      </c>
      <c r="F1334" s="128" t="str">
        <f t="shared" si="40"/>
        <v>4440150-59</v>
      </c>
      <c r="G1334" s="128">
        <f t="shared" si="41"/>
        <v>15</v>
      </c>
    </row>
    <row r="1335" spans="1:7" x14ac:dyDescent="0.2">
      <c r="A1335" s="108">
        <v>44402</v>
      </c>
      <c r="B1335" s="54" t="s">
        <v>12535</v>
      </c>
      <c r="C1335" s="54">
        <v>157</v>
      </c>
      <c r="D1335" s="54">
        <v>175</v>
      </c>
      <c r="E1335" s="54">
        <v>0</v>
      </c>
      <c r="F1335" s="128" t="str">
        <f t="shared" si="40"/>
        <v>4440250-59</v>
      </c>
      <c r="G1335" s="128">
        <f t="shared" si="41"/>
        <v>175</v>
      </c>
    </row>
    <row r="1336" spans="1:7" x14ac:dyDescent="0.2">
      <c r="A1336" s="108">
        <v>44403</v>
      </c>
      <c r="B1336" s="54" t="s">
        <v>12535</v>
      </c>
      <c r="C1336" s="54">
        <v>172</v>
      </c>
      <c r="D1336" s="54">
        <v>171</v>
      </c>
      <c r="E1336" s="54">
        <v>0</v>
      </c>
      <c r="F1336" s="128" t="str">
        <f t="shared" si="40"/>
        <v>4440350-59</v>
      </c>
      <c r="G1336" s="128">
        <f t="shared" si="41"/>
        <v>171</v>
      </c>
    </row>
    <row r="1337" spans="1:7" x14ac:dyDescent="0.2">
      <c r="A1337" s="108">
        <v>44404</v>
      </c>
      <c r="B1337" s="54" t="s">
        <v>12535</v>
      </c>
      <c r="C1337" s="54">
        <v>187</v>
      </c>
      <c r="D1337" s="54">
        <v>189</v>
      </c>
      <c r="E1337" s="54">
        <v>0</v>
      </c>
      <c r="F1337" s="128" t="str">
        <f t="shared" si="40"/>
        <v>4440450-59</v>
      </c>
      <c r="G1337" s="128">
        <f t="shared" si="41"/>
        <v>189</v>
      </c>
    </row>
    <row r="1338" spans="1:7" x14ac:dyDescent="0.2">
      <c r="A1338" s="108">
        <v>44405</v>
      </c>
      <c r="B1338" s="54" t="s">
        <v>12535</v>
      </c>
      <c r="C1338" s="54">
        <v>160</v>
      </c>
      <c r="D1338" s="54">
        <v>197</v>
      </c>
      <c r="E1338" s="54">
        <v>0</v>
      </c>
      <c r="F1338" s="128" t="str">
        <f t="shared" si="40"/>
        <v>4440550-59</v>
      </c>
      <c r="G1338" s="128">
        <f t="shared" si="41"/>
        <v>197</v>
      </c>
    </row>
    <row r="1339" spans="1:7" x14ac:dyDescent="0.2">
      <c r="A1339" s="108">
        <v>44406</v>
      </c>
      <c r="B1339" s="54" t="s">
        <v>12535</v>
      </c>
      <c r="C1339" s="54">
        <v>190</v>
      </c>
      <c r="D1339" s="54">
        <v>186</v>
      </c>
      <c r="E1339" s="54">
        <v>0</v>
      </c>
      <c r="F1339" s="128" t="str">
        <f t="shared" si="40"/>
        <v>4440650-59</v>
      </c>
      <c r="G1339" s="128">
        <f t="shared" si="41"/>
        <v>186</v>
      </c>
    </row>
    <row r="1340" spans="1:7" x14ac:dyDescent="0.2">
      <c r="A1340" s="108">
        <v>44407</v>
      </c>
      <c r="B1340" s="54" t="s">
        <v>12535</v>
      </c>
      <c r="C1340" s="54">
        <v>130</v>
      </c>
      <c r="D1340" s="54">
        <v>146</v>
      </c>
      <c r="E1340" s="54">
        <v>0</v>
      </c>
      <c r="F1340" s="128" t="str">
        <f t="shared" si="40"/>
        <v>4440750-59</v>
      </c>
      <c r="G1340" s="128">
        <f t="shared" si="41"/>
        <v>146</v>
      </c>
    </row>
    <row r="1341" spans="1:7" x14ac:dyDescent="0.2">
      <c r="A1341" s="108">
        <v>44408</v>
      </c>
      <c r="B1341" s="54" t="s">
        <v>12535</v>
      </c>
      <c r="C1341" s="54">
        <v>39</v>
      </c>
      <c r="D1341" s="54">
        <v>50</v>
      </c>
      <c r="E1341" s="54">
        <v>0</v>
      </c>
      <c r="F1341" s="128" t="str">
        <f t="shared" si="40"/>
        <v>4440850-59</v>
      </c>
      <c r="G1341" s="128">
        <f t="shared" si="41"/>
        <v>50</v>
      </c>
    </row>
    <row r="1342" spans="1:7" x14ac:dyDescent="0.2">
      <c r="A1342" s="108">
        <v>44409</v>
      </c>
      <c r="B1342" s="54" t="s">
        <v>12535</v>
      </c>
      <c r="C1342" s="54">
        <v>81</v>
      </c>
      <c r="D1342" s="54">
        <v>50</v>
      </c>
      <c r="E1342" s="54">
        <v>0</v>
      </c>
      <c r="F1342" s="128" t="str">
        <f t="shared" si="40"/>
        <v>4440950-59</v>
      </c>
      <c r="G1342" s="128">
        <f t="shared" si="41"/>
        <v>50</v>
      </c>
    </row>
    <row r="1343" spans="1:7" x14ac:dyDescent="0.2">
      <c r="A1343" s="108">
        <v>44410</v>
      </c>
      <c r="B1343" s="54" t="s">
        <v>12535</v>
      </c>
      <c r="C1343" s="54">
        <v>107</v>
      </c>
      <c r="D1343" s="54">
        <v>92</v>
      </c>
      <c r="E1343" s="54">
        <v>0</v>
      </c>
      <c r="F1343" s="128" t="str">
        <f t="shared" si="40"/>
        <v>4441050-59</v>
      </c>
      <c r="G1343" s="128">
        <f t="shared" si="41"/>
        <v>92</v>
      </c>
    </row>
    <row r="1344" spans="1:7" x14ac:dyDescent="0.2">
      <c r="A1344" s="108">
        <v>44411</v>
      </c>
      <c r="B1344" s="54" t="s">
        <v>12535</v>
      </c>
      <c r="C1344" s="54">
        <v>103</v>
      </c>
      <c r="D1344" s="54">
        <v>88</v>
      </c>
      <c r="E1344" s="54">
        <v>0</v>
      </c>
      <c r="F1344" s="128" t="str">
        <f t="shared" si="40"/>
        <v>4441150-59</v>
      </c>
      <c r="G1344" s="128">
        <f t="shared" si="41"/>
        <v>88</v>
      </c>
    </row>
    <row r="1345" spans="1:7" x14ac:dyDescent="0.2">
      <c r="A1345" s="108">
        <v>44412</v>
      </c>
      <c r="B1345" s="54" t="s">
        <v>12535</v>
      </c>
      <c r="C1345" s="54">
        <v>122</v>
      </c>
      <c r="D1345" s="54">
        <v>73</v>
      </c>
      <c r="E1345" s="54">
        <v>0</v>
      </c>
      <c r="F1345" s="128" t="str">
        <f t="shared" si="40"/>
        <v>4441250-59</v>
      </c>
      <c r="G1345" s="128">
        <f t="shared" si="41"/>
        <v>73</v>
      </c>
    </row>
    <row r="1346" spans="1:7" x14ac:dyDescent="0.2">
      <c r="A1346" s="108">
        <v>44413</v>
      </c>
      <c r="B1346" s="54" t="s">
        <v>12535</v>
      </c>
      <c r="C1346" s="54">
        <v>145</v>
      </c>
      <c r="D1346" s="54">
        <v>107</v>
      </c>
      <c r="E1346" s="54">
        <v>0</v>
      </c>
      <c r="F1346" s="128" t="str">
        <f t="shared" si="40"/>
        <v>4441350-59</v>
      </c>
      <c r="G1346" s="128">
        <f t="shared" si="41"/>
        <v>107</v>
      </c>
    </row>
    <row r="1347" spans="1:7" x14ac:dyDescent="0.2">
      <c r="A1347" s="108">
        <v>44414</v>
      </c>
      <c r="B1347" s="54" t="s">
        <v>12535</v>
      </c>
      <c r="C1347" s="54">
        <v>65</v>
      </c>
      <c r="D1347" s="54">
        <v>62</v>
      </c>
      <c r="E1347" s="54">
        <v>0</v>
      </c>
      <c r="F1347" s="128" t="str">
        <f t="shared" ref="F1347:F1410" si="42">A1347&amp;B1347</f>
        <v>4441450-59</v>
      </c>
      <c r="G1347" s="128">
        <f t="shared" ref="G1347:G1410" si="43">IF(D1347="&lt;15",15,D1347)</f>
        <v>62</v>
      </c>
    </row>
    <row r="1348" spans="1:7" x14ac:dyDescent="0.2">
      <c r="A1348" s="108">
        <v>44415</v>
      </c>
      <c r="B1348" s="54" t="s">
        <v>12535</v>
      </c>
      <c r="C1348" s="54">
        <v>34</v>
      </c>
      <c r="D1348" s="54">
        <v>27</v>
      </c>
      <c r="E1348" s="54">
        <v>0</v>
      </c>
      <c r="F1348" s="128" t="str">
        <f t="shared" si="42"/>
        <v>4441550-59</v>
      </c>
      <c r="G1348" s="128">
        <f t="shared" si="43"/>
        <v>27</v>
      </c>
    </row>
    <row r="1349" spans="1:7" x14ac:dyDescent="0.2">
      <c r="A1349" s="108">
        <v>44416</v>
      </c>
      <c r="B1349" s="54" t="s">
        <v>12535</v>
      </c>
      <c r="C1349" s="54">
        <v>161</v>
      </c>
      <c r="D1349" s="54">
        <v>121</v>
      </c>
      <c r="E1349" s="54">
        <v>0</v>
      </c>
      <c r="F1349" s="128" t="str">
        <f t="shared" si="42"/>
        <v>4441650-59</v>
      </c>
      <c r="G1349" s="128">
        <f t="shared" si="43"/>
        <v>121</v>
      </c>
    </row>
    <row r="1350" spans="1:7" x14ac:dyDescent="0.2">
      <c r="A1350" s="108">
        <v>44417</v>
      </c>
      <c r="B1350" s="54" t="s">
        <v>12535</v>
      </c>
      <c r="C1350" s="54">
        <v>162</v>
      </c>
      <c r="D1350" s="54">
        <v>99</v>
      </c>
      <c r="E1350" s="54">
        <v>0</v>
      </c>
      <c r="F1350" s="128" t="str">
        <f t="shared" si="42"/>
        <v>4441750-59</v>
      </c>
      <c r="G1350" s="128">
        <f t="shared" si="43"/>
        <v>99</v>
      </c>
    </row>
    <row r="1351" spans="1:7" x14ac:dyDescent="0.2">
      <c r="A1351" s="108">
        <v>44418</v>
      </c>
      <c r="B1351" s="54" t="s">
        <v>12535</v>
      </c>
      <c r="C1351" s="54">
        <v>215</v>
      </c>
      <c r="D1351" s="54">
        <v>153</v>
      </c>
      <c r="E1351" s="54">
        <v>932</v>
      </c>
      <c r="F1351" s="128" t="str">
        <f t="shared" si="42"/>
        <v>4441850-59</v>
      </c>
      <c r="G1351" s="128">
        <f t="shared" si="43"/>
        <v>153</v>
      </c>
    </row>
    <row r="1352" spans="1:7" x14ac:dyDescent="0.2">
      <c r="A1352" s="108">
        <v>44419</v>
      </c>
      <c r="B1352" s="54" t="s">
        <v>12535</v>
      </c>
      <c r="C1352" s="54">
        <v>243</v>
      </c>
      <c r="D1352" s="54">
        <v>139</v>
      </c>
      <c r="E1352" s="54">
        <v>1067</v>
      </c>
      <c r="F1352" s="128" t="str">
        <f t="shared" si="42"/>
        <v>4441950-59</v>
      </c>
      <c r="G1352" s="128">
        <f t="shared" si="43"/>
        <v>139</v>
      </c>
    </row>
    <row r="1353" spans="1:7" x14ac:dyDescent="0.2">
      <c r="A1353" s="108">
        <v>44420</v>
      </c>
      <c r="B1353" s="54" t="s">
        <v>12535</v>
      </c>
      <c r="C1353" s="54">
        <v>298</v>
      </c>
      <c r="D1353" s="54">
        <v>168</v>
      </c>
      <c r="E1353" s="54">
        <v>827</v>
      </c>
      <c r="F1353" s="128" t="str">
        <f t="shared" si="42"/>
        <v>4442050-59</v>
      </c>
      <c r="G1353" s="128">
        <f t="shared" si="43"/>
        <v>168</v>
      </c>
    </row>
    <row r="1354" spans="1:7" x14ac:dyDescent="0.2">
      <c r="A1354" s="108">
        <v>44421</v>
      </c>
      <c r="B1354" s="54" t="s">
        <v>12535</v>
      </c>
      <c r="C1354" s="54">
        <v>125</v>
      </c>
      <c r="D1354" s="54">
        <v>165</v>
      </c>
      <c r="E1354" s="54">
        <v>16712</v>
      </c>
      <c r="F1354" s="128" t="str">
        <f t="shared" si="42"/>
        <v>4442150-59</v>
      </c>
      <c r="G1354" s="128">
        <f t="shared" si="43"/>
        <v>165</v>
      </c>
    </row>
    <row r="1355" spans="1:7" x14ac:dyDescent="0.2">
      <c r="A1355" s="108">
        <v>44422</v>
      </c>
      <c r="B1355" s="54" t="s">
        <v>12535</v>
      </c>
      <c r="C1355" s="54">
        <v>131</v>
      </c>
      <c r="D1355" s="54">
        <v>168</v>
      </c>
      <c r="E1355" s="54">
        <v>26979</v>
      </c>
      <c r="F1355" s="128" t="str">
        <f t="shared" si="42"/>
        <v>4442250-59</v>
      </c>
      <c r="G1355" s="128">
        <f t="shared" si="43"/>
        <v>168</v>
      </c>
    </row>
    <row r="1356" spans="1:7" x14ac:dyDescent="0.2">
      <c r="A1356" s="108">
        <v>44423</v>
      </c>
      <c r="B1356" s="54" t="s">
        <v>12535</v>
      </c>
      <c r="C1356" s="54">
        <v>344</v>
      </c>
      <c r="D1356" s="54">
        <v>470</v>
      </c>
      <c r="E1356" s="54">
        <v>50148</v>
      </c>
      <c r="F1356" s="128" t="str">
        <f t="shared" si="42"/>
        <v>4442350-59</v>
      </c>
      <c r="G1356" s="128">
        <f t="shared" si="43"/>
        <v>470</v>
      </c>
    </row>
    <row r="1357" spans="1:7" x14ac:dyDescent="0.2">
      <c r="A1357" s="108">
        <v>44424</v>
      </c>
      <c r="B1357" s="54" t="s">
        <v>12535</v>
      </c>
      <c r="C1357" s="54">
        <v>435</v>
      </c>
      <c r="D1357" s="54">
        <v>598</v>
      </c>
      <c r="E1357" s="54">
        <v>46189</v>
      </c>
      <c r="F1357" s="128" t="str">
        <f t="shared" si="42"/>
        <v>4442450-59</v>
      </c>
      <c r="G1357" s="128">
        <f t="shared" si="43"/>
        <v>598</v>
      </c>
    </row>
    <row r="1358" spans="1:7" x14ac:dyDescent="0.2">
      <c r="A1358" s="108">
        <v>44425</v>
      </c>
      <c r="B1358" s="54" t="s">
        <v>12535</v>
      </c>
      <c r="C1358" s="54">
        <v>437</v>
      </c>
      <c r="D1358" s="54">
        <v>521</v>
      </c>
      <c r="E1358" s="54">
        <v>42881</v>
      </c>
      <c r="F1358" s="128" t="str">
        <f t="shared" si="42"/>
        <v>4442550-59</v>
      </c>
      <c r="G1358" s="128">
        <f t="shared" si="43"/>
        <v>521</v>
      </c>
    </row>
    <row r="1359" spans="1:7" x14ac:dyDescent="0.2">
      <c r="A1359" s="108">
        <v>44426</v>
      </c>
      <c r="B1359" s="54" t="s">
        <v>12535</v>
      </c>
      <c r="C1359" s="54">
        <v>493</v>
      </c>
      <c r="D1359" s="54">
        <v>465</v>
      </c>
      <c r="E1359" s="54">
        <v>35247</v>
      </c>
      <c r="F1359" s="128" t="str">
        <f t="shared" si="42"/>
        <v>4442650-59</v>
      </c>
      <c r="G1359" s="128">
        <f t="shared" si="43"/>
        <v>465</v>
      </c>
    </row>
    <row r="1360" spans="1:7" x14ac:dyDescent="0.2">
      <c r="A1360" s="108">
        <v>44427</v>
      </c>
      <c r="B1360" s="54" t="s">
        <v>12535</v>
      </c>
      <c r="C1360" s="54">
        <v>509</v>
      </c>
      <c r="D1360" s="54">
        <v>503</v>
      </c>
      <c r="E1360" s="54">
        <v>33916</v>
      </c>
      <c r="F1360" s="128" t="str">
        <f t="shared" si="42"/>
        <v>4442750-59</v>
      </c>
      <c r="G1360" s="128">
        <f t="shared" si="43"/>
        <v>503</v>
      </c>
    </row>
    <row r="1361" spans="1:7" x14ac:dyDescent="0.2">
      <c r="A1361" s="108">
        <v>44428</v>
      </c>
      <c r="B1361" s="54" t="s">
        <v>12535</v>
      </c>
      <c r="C1361" s="54">
        <v>261</v>
      </c>
      <c r="D1361" s="54">
        <v>335</v>
      </c>
      <c r="E1361" s="54">
        <v>21065</v>
      </c>
      <c r="F1361" s="128" t="str">
        <f t="shared" si="42"/>
        <v>4442850-59</v>
      </c>
      <c r="G1361" s="128">
        <f t="shared" si="43"/>
        <v>335</v>
      </c>
    </row>
    <row r="1362" spans="1:7" x14ac:dyDescent="0.2">
      <c r="A1362" s="108">
        <v>44429</v>
      </c>
      <c r="B1362" s="54" t="s">
        <v>12535</v>
      </c>
      <c r="C1362" s="54">
        <v>136</v>
      </c>
      <c r="D1362" s="54">
        <v>165</v>
      </c>
      <c r="E1362" s="54">
        <v>11941</v>
      </c>
      <c r="F1362" s="128" t="str">
        <f t="shared" si="42"/>
        <v>4442950-59</v>
      </c>
      <c r="G1362" s="128">
        <f t="shared" si="43"/>
        <v>165</v>
      </c>
    </row>
    <row r="1363" spans="1:7" x14ac:dyDescent="0.2">
      <c r="A1363" s="108">
        <v>44430</v>
      </c>
      <c r="B1363" s="54" t="s">
        <v>12535</v>
      </c>
      <c r="C1363" s="54">
        <v>497</v>
      </c>
      <c r="D1363" s="54">
        <v>394</v>
      </c>
      <c r="E1363" s="54">
        <v>25900</v>
      </c>
      <c r="F1363" s="128" t="str">
        <f t="shared" si="42"/>
        <v>4443050-59</v>
      </c>
      <c r="G1363" s="128">
        <f t="shared" si="43"/>
        <v>394</v>
      </c>
    </row>
    <row r="1364" spans="1:7" x14ac:dyDescent="0.2">
      <c r="A1364" s="108">
        <v>44431</v>
      </c>
      <c r="B1364" s="54" t="s">
        <v>12535</v>
      </c>
      <c r="C1364" s="54">
        <v>531</v>
      </c>
      <c r="D1364" s="54">
        <v>388</v>
      </c>
      <c r="E1364" s="54">
        <v>21299</v>
      </c>
      <c r="F1364" s="128" t="str">
        <f t="shared" si="42"/>
        <v>4443150-59</v>
      </c>
      <c r="G1364" s="128">
        <f t="shared" si="43"/>
        <v>388</v>
      </c>
    </row>
    <row r="1365" spans="1:7" x14ac:dyDescent="0.2">
      <c r="A1365" s="108">
        <v>44432</v>
      </c>
      <c r="B1365" s="54" t="s">
        <v>12535</v>
      </c>
      <c r="C1365" s="54">
        <v>549</v>
      </c>
      <c r="D1365" s="54">
        <v>417</v>
      </c>
      <c r="E1365" s="54">
        <v>19134</v>
      </c>
      <c r="F1365" s="128" t="str">
        <f t="shared" si="42"/>
        <v>4443250-59</v>
      </c>
      <c r="G1365" s="128">
        <f t="shared" si="43"/>
        <v>417</v>
      </c>
    </row>
    <row r="1366" spans="1:7" x14ac:dyDescent="0.2">
      <c r="A1366" s="108">
        <v>44433</v>
      </c>
      <c r="B1366" s="54" t="s">
        <v>12535</v>
      </c>
      <c r="C1366" s="54">
        <v>491</v>
      </c>
      <c r="D1366" s="54">
        <v>386</v>
      </c>
      <c r="E1366" s="54">
        <v>14892</v>
      </c>
      <c r="F1366" s="128" t="str">
        <f t="shared" si="42"/>
        <v>4443350-59</v>
      </c>
      <c r="G1366" s="128">
        <f t="shared" si="43"/>
        <v>386</v>
      </c>
    </row>
    <row r="1367" spans="1:7" x14ac:dyDescent="0.2">
      <c r="A1367" s="108">
        <v>44434</v>
      </c>
      <c r="B1367" s="54" t="s">
        <v>12535</v>
      </c>
      <c r="C1367" s="54">
        <v>473</v>
      </c>
      <c r="D1367" s="54">
        <v>402</v>
      </c>
      <c r="E1367" s="54">
        <v>16202</v>
      </c>
      <c r="F1367" s="128" t="str">
        <f t="shared" si="42"/>
        <v>4443450-59</v>
      </c>
      <c r="G1367" s="128">
        <f t="shared" si="43"/>
        <v>402</v>
      </c>
    </row>
    <row r="1368" spans="1:7" x14ac:dyDescent="0.2">
      <c r="A1368" s="108">
        <v>44435</v>
      </c>
      <c r="B1368" s="54" t="s">
        <v>12535</v>
      </c>
      <c r="C1368" s="54">
        <v>180</v>
      </c>
      <c r="D1368" s="54">
        <v>190</v>
      </c>
      <c r="E1368" s="54">
        <v>8797</v>
      </c>
      <c r="F1368" s="128" t="str">
        <f t="shared" si="42"/>
        <v>4443550-59</v>
      </c>
      <c r="G1368" s="128">
        <f t="shared" si="43"/>
        <v>190</v>
      </c>
    </row>
    <row r="1369" spans="1:7" x14ac:dyDescent="0.2">
      <c r="A1369" s="108">
        <v>44436</v>
      </c>
      <c r="B1369" s="54" t="s">
        <v>12535</v>
      </c>
      <c r="C1369" s="54">
        <v>114</v>
      </c>
      <c r="D1369" s="54">
        <v>140</v>
      </c>
      <c r="E1369" s="54">
        <v>4881</v>
      </c>
      <c r="F1369" s="128" t="str">
        <f t="shared" si="42"/>
        <v>4443650-59</v>
      </c>
      <c r="G1369" s="128">
        <f t="shared" si="43"/>
        <v>140</v>
      </c>
    </row>
    <row r="1370" spans="1:7" x14ac:dyDescent="0.2">
      <c r="A1370" s="108">
        <v>44437</v>
      </c>
      <c r="B1370" s="54" t="s">
        <v>12535</v>
      </c>
      <c r="C1370" s="54">
        <v>457</v>
      </c>
      <c r="D1370" s="54">
        <v>330</v>
      </c>
      <c r="E1370" s="54">
        <v>10462</v>
      </c>
      <c r="F1370" s="128" t="str">
        <f t="shared" si="42"/>
        <v>4443750-59</v>
      </c>
      <c r="G1370" s="128">
        <f t="shared" si="43"/>
        <v>330</v>
      </c>
    </row>
    <row r="1371" spans="1:7" x14ac:dyDescent="0.2">
      <c r="A1371" s="108">
        <v>44438</v>
      </c>
      <c r="B1371" s="54" t="s">
        <v>12535</v>
      </c>
      <c r="C1371" s="54">
        <v>578</v>
      </c>
      <c r="D1371" s="54">
        <v>401</v>
      </c>
      <c r="E1371" s="54">
        <v>10802</v>
      </c>
      <c r="F1371" s="128" t="str">
        <f t="shared" si="42"/>
        <v>4443850-59</v>
      </c>
      <c r="G1371" s="128">
        <f t="shared" si="43"/>
        <v>401</v>
      </c>
    </row>
    <row r="1372" spans="1:7" x14ac:dyDescent="0.2">
      <c r="A1372" s="108">
        <v>44439</v>
      </c>
      <c r="B1372" s="54" t="s">
        <v>12535</v>
      </c>
      <c r="C1372" s="54">
        <v>439</v>
      </c>
      <c r="D1372" s="54">
        <v>408</v>
      </c>
      <c r="E1372" s="54">
        <v>10063</v>
      </c>
      <c r="F1372" s="128" t="str">
        <f t="shared" si="42"/>
        <v>4443950-59</v>
      </c>
      <c r="G1372" s="128">
        <f t="shared" si="43"/>
        <v>408</v>
      </c>
    </row>
    <row r="1373" spans="1:7" x14ac:dyDescent="0.2">
      <c r="A1373" s="108">
        <v>44440</v>
      </c>
      <c r="B1373" s="54" t="s">
        <v>12535</v>
      </c>
      <c r="C1373" s="54">
        <v>448</v>
      </c>
      <c r="D1373" s="54">
        <v>330</v>
      </c>
      <c r="E1373" s="54">
        <v>7911</v>
      </c>
      <c r="F1373" s="128" t="str">
        <f t="shared" si="42"/>
        <v>4444050-59</v>
      </c>
      <c r="G1373" s="128">
        <f t="shared" si="43"/>
        <v>330</v>
      </c>
    </row>
    <row r="1374" spans="1:7" x14ac:dyDescent="0.2">
      <c r="A1374" s="108">
        <v>44441</v>
      </c>
      <c r="B1374" s="54" t="s">
        <v>12535</v>
      </c>
      <c r="C1374" s="54">
        <v>486</v>
      </c>
      <c r="D1374" s="54">
        <v>384</v>
      </c>
      <c r="E1374" s="54">
        <v>9107</v>
      </c>
      <c r="F1374" s="128" t="str">
        <f t="shared" si="42"/>
        <v>4444150-59</v>
      </c>
      <c r="G1374" s="128">
        <f t="shared" si="43"/>
        <v>384</v>
      </c>
    </row>
    <row r="1375" spans="1:7" x14ac:dyDescent="0.2">
      <c r="A1375" s="108">
        <v>44442</v>
      </c>
      <c r="B1375" s="54" t="s">
        <v>12535</v>
      </c>
      <c r="C1375" s="54">
        <v>147</v>
      </c>
      <c r="D1375" s="54">
        <v>231</v>
      </c>
      <c r="E1375" s="54">
        <v>5126</v>
      </c>
      <c r="F1375" s="128" t="str">
        <f t="shared" si="42"/>
        <v>4444250-59</v>
      </c>
      <c r="G1375" s="128">
        <f t="shared" si="43"/>
        <v>231</v>
      </c>
    </row>
    <row r="1376" spans="1:7" x14ac:dyDescent="0.2">
      <c r="A1376" s="108">
        <v>44443</v>
      </c>
      <c r="B1376" s="54" t="s">
        <v>12535</v>
      </c>
      <c r="C1376" s="54">
        <v>97</v>
      </c>
      <c r="D1376" s="54">
        <v>141</v>
      </c>
      <c r="E1376" s="54">
        <v>2708</v>
      </c>
      <c r="F1376" s="128" t="str">
        <f t="shared" si="42"/>
        <v>4444350-59</v>
      </c>
      <c r="G1376" s="128">
        <f t="shared" si="43"/>
        <v>141</v>
      </c>
    </row>
    <row r="1377" spans="1:7" x14ac:dyDescent="0.2">
      <c r="A1377" s="108">
        <v>44444</v>
      </c>
      <c r="B1377" s="54" t="s">
        <v>12535</v>
      </c>
      <c r="C1377" s="54">
        <v>373</v>
      </c>
      <c r="D1377" s="54">
        <v>280</v>
      </c>
      <c r="E1377" s="54">
        <v>5108</v>
      </c>
      <c r="F1377" s="128" t="str">
        <f t="shared" si="42"/>
        <v>4444450-59</v>
      </c>
      <c r="G1377" s="128">
        <f t="shared" si="43"/>
        <v>280</v>
      </c>
    </row>
    <row r="1378" spans="1:7" x14ac:dyDescent="0.2">
      <c r="A1378" s="108">
        <v>44445</v>
      </c>
      <c r="B1378" s="54" t="s">
        <v>12535</v>
      </c>
      <c r="C1378" s="54">
        <v>139</v>
      </c>
      <c r="D1378" s="54">
        <v>116</v>
      </c>
      <c r="E1378" s="54">
        <v>2052</v>
      </c>
      <c r="F1378" s="128" t="str">
        <f t="shared" si="42"/>
        <v>4444550-59</v>
      </c>
      <c r="G1378" s="128">
        <f t="shared" si="43"/>
        <v>116</v>
      </c>
    </row>
    <row r="1379" spans="1:7" x14ac:dyDescent="0.2">
      <c r="A1379" s="108">
        <v>44446</v>
      </c>
      <c r="B1379" s="54" t="s">
        <v>12535</v>
      </c>
      <c r="C1379" s="54">
        <v>49</v>
      </c>
      <c r="D1379" s="54">
        <v>35</v>
      </c>
      <c r="E1379" s="54">
        <v>617</v>
      </c>
      <c r="F1379" s="128" t="str">
        <f t="shared" si="42"/>
        <v>4444650-59</v>
      </c>
      <c r="G1379" s="128">
        <f t="shared" si="43"/>
        <v>35</v>
      </c>
    </row>
    <row r="1380" spans="1:7" x14ac:dyDescent="0.2">
      <c r="A1380" s="108">
        <v>44447</v>
      </c>
      <c r="B1380" s="54" t="s">
        <v>12535</v>
      </c>
      <c r="C1380" s="54">
        <v>54</v>
      </c>
      <c r="D1380" s="54">
        <v>42</v>
      </c>
      <c r="E1380" s="54">
        <v>719</v>
      </c>
      <c r="F1380" s="128" t="str">
        <f t="shared" si="42"/>
        <v>4444750-59</v>
      </c>
      <c r="G1380" s="128">
        <f t="shared" si="43"/>
        <v>42</v>
      </c>
    </row>
    <row r="1381" spans="1:7" x14ac:dyDescent="0.2">
      <c r="A1381" s="108">
        <v>44448</v>
      </c>
      <c r="B1381" s="54" t="s">
        <v>12535</v>
      </c>
      <c r="C1381" s="54">
        <v>363</v>
      </c>
      <c r="D1381" s="54">
        <v>560</v>
      </c>
      <c r="E1381" s="54">
        <v>7038</v>
      </c>
      <c r="F1381" s="128" t="str">
        <f t="shared" si="42"/>
        <v>4444850-59</v>
      </c>
      <c r="G1381" s="128">
        <f t="shared" si="43"/>
        <v>560</v>
      </c>
    </row>
    <row r="1382" spans="1:7" x14ac:dyDescent="0.2">
      <c r="A1382" s="108">
        <v>44449</v>
      </c>
      <c r="B1382" s="54" t="s">
        <v>12535</v>
      </c>
      <c r="C1382" s="54">
        <v>135</v>
      </c>
      <c r="D1382" s="54">
        <v>214</v>
      </c>
      <c r="E1382" s="54">
        <v>3704</v>
      </c>
      <c r="F1382" s="128" t="str">
        <f t="shared" si="42"/>
        <v>4444950-59</v>
      </c>
      <c r="G1382" s="128">
        <f t="shared" si="43"/>
        <v>214</v>
      </c>
    </row>
    <row r="1383" spans="1:7" x14ac:dyDescent="0.2">
      <c r="A1383" s="108">
        <v>44450</v>
      </c>
      <c r="B1383" s="54" t="s">
        <v>12535</v>
      </c>
      <c r="C1383" s="54">
        <v>74</v>
      </c>
      <c r="D1383" s="54">
        <v>95</v>
      </c>
      <c r="E1383" s="54">
        <v>1560</v>
      </c>
      <c r="F1383" s="128" t="str">
        <f t="shared" si="42"/>
        <v>4445050-59</v>
      </c>
      <c r="G1383" s="128">
        <f t="shared" si="43"/>
        <v>95</v>
      </c>
    </row>
    <row r="1384" spans="1:7" x14ac:dyDescent="0.2">
      <c r="A1384" s="108">
        <v>44451</v>
      </c>
      <c r="B1384" s="54" t="s">
        <v>12535</v>
      </c>
      <c r="C1384" s="54">
        <v>287</v>
      </c>
      <c r="D1384" s="54">
        <v>362</v>
      </c>
      <c r="E1384" s="54">
        <v>4663</v>
      </c>
      <c r="F1384" s="128" t="str">
        <f t="shared" si="42"/>
        <v>4445150-59</v>
      </c>
      <c r="G1384" s="128">
        <f t="shared" si="43"/>
        <v>362</v>
      </c>
    </row>
    <row r="1385" spans="1:7" x14ac:dyDescent="0.2">
      <c r="A1385" s="108">
        <v>44452</v>
      </c>
      <c r="B1385" s="54" t="s">
        <v>12535</v>
      </c>
      <c r="C1385" s="54">
        <v>321</v>
      </c>
      <c r="D1385" s="54">
        <v>405</v>
      </c>
      <c r="E1385" s="54">
        <v>4142</v>
      </c>
      <c r="F1385" s="128" t="str">
        <f t="shared" si="42"/>
        <v>4445250-59</v>
      </c>
      <c r="G1385" s="128">
        <f t="shared" si="43"/>
        <v>405</v>
      </c>
    </row>
    <row r="1386" spans="1:7" x14ac:dyDescent="0.2">
      <c r="A1386" s="108">
        <v>44453</v>
      </c>
      <c r="B1386" s="54" t="s">
        <v>12535</v>
      </c>
      <c r="C1386" s="54">
        <v>255</v>
      </c>
      <c r="D1386" s="54">
        <v>369</v>
      </c>
      <c r="E1386" s="54">
        <v>5172</v>
      </c>
      <c r="F1386" s="128" t="str">
        <f t="shared" si="42"/>
        <v>4445350-59</v>
      </c>
      <c r="G1386" s="128">
        <f t="shared" si="43"/>
        <v>369</v>
      </c>
    </row>
    <row r="1387" spans="1:7" x14ac:dyDescent="0.2">
      <c r="A1387" s="108">
        <v>44454</v>
      </c>
      <c r="B1387" s="54" t="s">
        <v>12535</v>
      </c>
      <c r="C1387" s="54">
        <v>90</v>
      </c>
      <c r="D1387" s="54">
        <v>150</v>
      </c>
      <c r="E1387" s="54">
        <v>2150</v>
      </c>
      <c r="F1387" s="128" t="str">
        <f t="shared" si="42"/>
        <v>4445450-59</v>
      </c>
      <c r="G1387" s="128">
        <f t="shared" si="43"/>
        <v>150</v>
      </c>
    </row>
    <row r="1388" spans="1:7" x14ac:dyDescent="0.2">
      <c r="A1388" s="108">
        <v>44455</v>
      </c>
      <c r="B1388" s="54" t="s">
        <v>12535</v>
      </c>
      <c r="C1388" s="54" t="s">
        <v>12627</v>
      </c>
      <c r="D1388" s="54">
        <v>19</v>
      </c>
      <c r="E1388" s="54">
        <v>258</v>
      </c>
      <c r="F1388" s="128" t="str">
        <f t="shared" si="42"/>
        <v>4445550-59</v>
      </c>
      <c r="G1388" s="128">
        <f t="shared" si="43"/>
        <v>19</v>
      </c>
    </row>
    <row r="1389" spans="1:7" x14ac:dyDescent="0.2">
      <c r="A1389" s="108">
        <v>44456</v>
      </c>
      <c r="B1389" s="54" t="s">
        <v>12535</v>
      </c>
      <c r="C1389" s="54">
        <v>199</v>
      </c>
      <c r="D1389" s="54">
        <v>345</v>
      </c>
      <c r="E1389" s="54">
        <v>4409</v>
      </c>
      <c r="F1389" s="128" t="str">
        <f t="shared" si="42"/>
        <v>4445650-59</v>
      </c>
      <c r="G1389" s="128">
        <f t="shared" si="43"/>
        <v>345</v>
      </c>
    </row>
    <row r="1390" spans="1:7" x14ac:dyDescent="0.2">
      <c r="A1390" s="108">
        <v>44457</v>
      </c>
      <c r="B1390" s="54" t="s">
        <v>12535</v>
      </c>
      <c r="C1390" s="54">
        <v>81</v>
      </c>
      <c r="D1390" s="54">
        <v>110</v>
      </c>
      <c r="E1390" s="54">
        <v>1462</v>
      </c>
      <c r="F1390" s="128" t="str">
        <f t="shared" si="42"/>
        <v>4445750-59</v>
      </c>
      <c r="G1390" s="128">
        <f t="shared" si="43"/>
        <v>110</v>
      </c>
    </row>
    <row r="1391" spans="1:7" x14ac:dyDescent="0.2">
      <c r="A1391" s="108">
        <v>44458</v>
      </c>
      <c r="B1391" s="54" t="s">
        <v>12535</v>
      </c>
      <c r="C1391" s="54">
        <v>371</v>
      </c>
      <c r="D1391" s="54">
        <v>458</v>
      </c>
      <c r="E1391" s="54">
        <v>4255</v>
      </c>
      <c r="F1391" s="128" t="str">
        <f t="shared" si="42"/>
        <v>4445850-59</v>
      </c>
      <c r="G1391" s="128">
        <f t="shared" si="43"/>
        <v>458</v>
      </c>
    </row>
    <row r="1392" spans="1:7" x14ac:dyDescent="0.2">
      <c r="A1392" s="108">
        <v>44459</v>
      </c>
      <c r="B1392" s="54" t="s">
        <v>12535</v>
      </c>
      <c r="C1392" s="54">
        <v>185</v>
      </c>
      <c r="D1392" s="54">
        <v>237</v>
      </c>
      <c r="E1392" s="54">
        <v>1785</v>
      </c>
      <c r="F1392" s="128" t="str">
        <f t="shared" si="42"/>
        <v>4445950-59</v>
      </c>
      <c r="G1392" s="128">
        <f t="shared" si="43"/>
        <v>237</v>
      </c>
    </row>
    <row r="1393" spans="1:7" x14ac:dyDescent="0.2">
      <c r="A1393" s="108">
        <v>44460</v>
      </c>
      <c r="B1393" s="54" t="s">
        <v>12535</v>
      </c>
      <c r="C1393" s="54">
        <v>47</v>
      </c>
      <c r="D1393" s="54">
        <v>53</v>
      </c>
      <c r="E1393" s="54">
        <v>386</v>
      </c>
      <c r="F1393" s="128" t="str">
        <f t="shared" si="42"/>
        <v>4446050-59</v>
      </c>
      <c r="G1393" s="128">
        <f t="shared" si="43"/>
        <v>53</v>
      </c>
    </row>
    <row r="1394" spans="1:7" x14ac:dyDescent="0.2">
      <c r="A1394" s="108">
        <v>44461</v>
      </c>
      <c r="B1394" s="54" t="s">
        <v>12535</v>
      </c>
      <c r="C1394" s="54">
        <v>265</v>
      </c>
      <c r="D1394" s="54">
        <v>381</v>
      </c>
      <c r="E1394" s="54">
        <v>2800</v>
      </c>
      <c r="F1394" s="128" t="str">
        <f t="shared" si="42"/>
        <v>4446150-59</v>
      </c>
      <c r="G1394" s="128">
        <f t="shared" si="43"/>
        <v>381</v>
      </c>
    </row>
    <row r="1395" spans="1:7" x14ac:dyDescent="0.2">
      <c r="A1395" s="108">
        <v>44462</v>
      </c>
      <c r="B1395" s="54" t="s">
        <v>12535</v>
      </c>
      <c r="C1395" s="54">
        <v>323</v>
      </c>
      <c r="D1395" s="54">
        <v>387</v>
      </c>
      <c r="E1395" s="54">
        <v>3366</v>
      </c>
      <c r="F1395" s="128" t="str">
        <f t="shared" si="42"/>
        <v>4446250-59</v>
      </c>
      <c r="G1395" s="128">
        <f t="shared" si="43"/>
        <v>387</v>
      </c>
    </row>
    <row r="1396" spans="1:7" x14ac:dyDescent="0.2">
      <c r="A1396" s="108">
        <v>44463</v>
      </c>
      <c r="B1396" s="54" t="s">
        <v>12535</v>
      </c>
      <c r="C1396" s="54">
        <v>191</v>
      </c>
      <c r="D1396" s="54">
        <v>272</v>
      </c>
      <c r="E1396" s="54">
        <v>3352</v>
      </c>
      <c r="F1396" s="128" t="str">
        <f t="shared" si="42"/>
        <v>4446350-59</v>
      </c>
      <c r="G1396" s="128">
        <f t="shared" si="43"/>
        <v>272</v>
      </c>
    </row>
    <row r="1397" spans="1:7" x14ac:dyDescent="0.2">
      <c r="A1397" s="108">
        <v>44464</v>
      </c>
      <c r="B1397" s="54" t="s">
        <v>12535</v>
      </c>
      <c r="C1397" s="54">
        <v>87</v>
      </c>
      <c r="D1397" s="54">
        <v>110</v>
      </c>
      <c r="E1397" s="54">
        <v>1220</v>
      </c>
      <c r="F1397" s="128" t="str">
        <f t="shared" si="42"/>
        <v>4446450-59</v>
      </c>
      <c r="G1397" s="128">
        <f t="shared" si="43"/>
        <v>110</v>
      </c>
    </row>
    <row r="1398" spans="1:7" x14ac:dyDescent="0.2">
      <c r="A1398" s="108">
        <v>44465</v>
      </c>
      <c r="B1398" s="54" t="s">
        <v>12535</v>
      </c>
      <c r="C1398" s="54">
        <v>394</v>
      </c>
      <c r="D1398" s="54">
        <v>424</v>
      </c>
      <c r="E1398" s="54">
        <v>4135</v>
      </c>
      <c r="F1398" s="128" t="str">
        <f t="shared" si="42"/>
        <v>4446550-59</v>
      </c>
      <c r="G1398" s="128">
        <f t="shared" si="43"/>
        <v>424</v>
      </c>
    </row>
    <row r="1399" spans="1:7" x14ac:dyDescent="0.2">
      <c r="A1399" s="108">
        <v>44466</v>
      </c>
      <c r="B1399" s="54" t="s">
        <v>12535</v>
      </c>
      <c r="C1399" s="54">
        <v>335</v>
      </c>
      <c r="D1399" s="54">
        <v>334</v>
      </c>
      <c r="E1399" s="54">
        <v>3454</v>
      </c>
      <c r="F1399" s="128" t="str">
        <f t="shared" si="42"/>
        <v>4446650-59</v>
      </c>
      <c r="G1399" s="128">
        <f t="shared" si="43"/>
        <v>334</v>
      </c>
    </row>
    <row r="1400" spans="1:7" x14ac:dyDescent="0.2">
      <c r="A1400" s="108">
        <v>44467</v>
      </c>
      <c r="B1400" s="54" t="s">
        <v>12535</v>
      </c>
      <c r="C1400" s="54">
        <v>93</v>
      </c>
      <c r="D1400" s="54">
        <v>58</v>
      </c>
      <c r="E1400" s="54">
        <v>757</v>
      </c>
      <c r="F1400" s="128" t="str">
        <f t="shared" si="42"/>
        <v>4446750-59</v>
      </c>
      <c r="G1400" s="128">
        <f t="shared" si="43"/>
        <v>58</v>
      </c>
    </row>
    <row r="1401" spans="1:7" x14ac:dyDescent="0.2">
      <c r="A1401" s="108">
        <v>44468</v>
      </c>
      <c r="B1401" s="54" t="s">
        <v>12535</v>
      </c>
      <c r="C1401" s="54">
        <v>778</v>
      </c>
      <c r="D1401" s="54">
        <v>664</v>
      </c>
      <c r="E1401" s="54">
        <v>6705</v>
      </c>
      <c r="F1401" s="128" t="str">
        <f t="shared" si="42"/>
        <v>4446850-59</v>
      </c>
      <c r="G1401" s="128">
        <f t="shared" si="43"/>
        <v>664</v>
      </c>
    </row>
    <row r="1402" spans="1:7" x14ac:dyDescent="0.2">
      <c r="A1402" s="108">
        <v>44469</v>
      </c>
      <c r="B1402" s="54" t="s">
        <v>12535</v>
      </c>
      <c r="C1402" s="54">
        <v>938</v>
      </c>
      <c r="D1402" s="54">
        <v>723</v>
      </c>
      <c r="E1402" s="54">
        <v>8994</v>
      </c>
      <c r="F1402" s="128" t="str">
        <f t="shared" si="42"/>
        <v>4446950-59</v>
      </c>
      <c r="G1402" s="128">
        <f t="shared" si="43"/>
        <v>723</v>
      </c>
    </row>
    <row r="1403" spans="1:7" x14ac:dyDescent="0.2">
      <c r="A1403" s="108">
        <v>44470</v>
      </c>
      <c r="B1403" s="54" t="s">
        <v>12535</v>
      </c>
      <c r="C1403" s="54">
        <v>415</v>
      </c>
      <c r="D1403" s="54">
        <v>325</v>
      </c>
      <c r="E1403" s="54">
        <v>5196</v>
      </c>
      <c r="F1403" s="128" t="str">
        <f t="shared" si="42"/>
        <v>4447050-59</v>
      </c>
      <c r="G1403" s="128">
        <f t="shared" si="43"/>
        <v>325</v>
      </c>
    </row>
    <row r="1404" spans="1:7" x14ac:dyDescent="0.2">
      <c r="A1404" s="108">
        <v>44471</v>
      </c>
      <c r="B1404" s="54" t="s">
        <v>12535</v>
      </c>
      <c r="C1404" s="54">
        <v>227</v>
      </c>
      <c r="D1404" s="54">
        <v>137</v>
      </c>
      <c r="E1404" s="54">
        <v>2607</v>
      </c>
      <c r="F1404" s="128" t="str">
        <f t="shared" si="42"/>
        <v>4447150-59</v>
      </c>
      <c r="G1404" s="128">
        <f t="shared" si="43"/>
        <v>137</v>
      </c>
    </row>
    <row r="1405" spans="1:7" x14ac:dyDescent="0.2">
      <c r="A1405" s="108">
        <v>44472</v>
      </c>
      <c r="B1405" s="54" t="s">
        <v>12535</v>
      </c>
      <c r="C1405" s="54">
        <v>934</v>
      </c>
      <c r="D1405" s="54">
        <v>623</v>
      </c>
      <c r="E1405" s="54">
        <v>7729</v>
      </c>
      <c r="F1405" s="128" t="str">
        <f t="shared" si="42"/>
        <v>4447250-59</v>
      </c>
      <c r="G1405" s="128">
        <f t="shared" si="43"/>
        <v>623</v>
      </c>
    </row>
    <row r="1406" spans="1:7" x14ac:dyDescent="0.2">
      <c r="A1406" s="108">
        <v>44473</v>
      </c>
      <c r="B1406" s="54" t="s">
        <v>12535</v>
      </c>
      <c r="C1406" s="54">
        <v>901</v>
      </c>
      <c r="D1406" s="54">
        <v>566</v>
      </c>
      <c r="E1406" s="54">
        <v>5310</v>
      </c>
      <c r="F1406" s="128" t="str">
        <f t="shared" si="42"/>
        <v>4447350-59</v>
      </c>
      <c r="G1406" s="128">
        <f t="shared" si="43"/>
        <v>566</v>
      </c>
    </row>
    <row r="1407" spans="1:7" x14ac:dyDescent="0.2">
      <c r="A1407" s="108">
        <v>44474</v>
      </c>
      <c r="B1407" s="54" t="s">
        <v>12535</v>
      </c>
      <c r="C1407" s="54">
        <v>670</v>
      </c>
      <c r="D1407" s="54">
        <v>414</v>
      </c>
      <c r="E1407" s="54">
        <v>4089</v>
      </c>
      <c r="F1407" s="128" t="str">
        <f t="shared" si="42"/>
        <v>4447450-59</v>
      </c>
      <c r="G1407" s="128">
        <f t="shared" si="43"/>
        <v>414</v>
      </c>
    </row>
    <row r="1408" spans="1:7" x14ac:dyDescent="0.2">
      <c r="A1408" s="108">
        <v>44475</v>
      </c>
      <c r="B1408" s="54" t="s">
        <v>12535</v>
      </c>
      <c r="C1408" s="54">
        <v>547</v>
      </c>
      <c r="D1408" s="54">
        <v>342</v>
      </c>
      <c r="E1408" s="54">
        <v>3215</v>
      </c>
      <c r="F1408" s="128" t="str">
        <f t="shared" si="42"/>
        <v>4447550-59</v>
      </c>
      <c r="G1408" s="128">
        <f t="shared" si="43"/>
        <v>342</v>
      </c>
    </row>
    <row r="1409" spans="1:7" x14ac:dyDescent="0.2">
      <c r="A1409" s="108">
        <v>44476</v>
      </c>
      <c r="B1409" s="54" t="s">
        <v>12535</v>
      </c>
      <c r="C1409" s="54">
        <v>543</v>
      </c>
      <c r="D1409" s="54">
        <v>334</v>
      </c>
      <c r="E1409" s="54">
        <v>3320</v>
      </c>
      <c r="F1409" s="128" t="str">
        <f t="shared" si="42"/>
        <v>4447650-59</v>
      </c>
      <c r="G1409" s="128">
        <f t="shared" si="43"/>
        <v>334</v>
      </c>
    </row>
    <row r="1410" spans="1:7" x14ac:dyDescent="0.2">
      <c r="A1410" s="108">
        <v>44477</v>
      </c>
      <c r="B1410" s="54" t="s">
        <v>12535</v>
      </c>
      <c r="C1410" s="54">
        <v>214</v>
      </c>
      <c r="D1410" s="54">
        <v>174</v>
      </c>
      <c r="E1410" s="54">
        <v>1831</v>
      </c>
      <c r="F1410" s="128" t="str">
        <f t="shared" si="42"/>
        <v>4447750-59</v>
      </c>
      <c r="G1410" s="128">
        <f t="shared" si="43"/>
        <v>174</v>
      </c>
    </row>
    <row r="1411" spans="1:7" x14ac:dyDescent="0.2">
      <c r="A1411" s="108">
        <v>44478</v>
      </c>
      <c r="B1411" s="54" t="s">
        <v>12535</v>
      </c>
      <c r="C1411" s="54">
        <v>95</v>
      </c>
      <c r="D1411" s="54">
        <v>72</v>
      </c>
      <c r="E1411" s="54">
        <v>752</v>
      </c>
      <c r="F1411" s="128" t="str">
        <f t="shared" ref="F1411:F1474" si="44">A1411&amp;B1411</f>
        <v>4447850-59</v>
      </c>
      <c r="G1411" s="128">
        <f t="shared" ref="G1411:G1474" si="45">IF(D1411="&lt;15",15,D1411)</f>
        <v>72</v>
      </c>
    </row>
    <row r="1412" spans="1:7" x14ac:dyDescent="0.2">
      <c r="A1412" s="108">
        <v>44197</v>
      </c>
      <c r="B1412" s="54" t="s">
        <v>12536</v>
      </c>
      <c r="C1412" s="54">
        <v>17555</v>
      </c>
      <c r="D1412" s="54">
        <v>0</v>
      </c>
      <c r="E1412" s="54">
        <v>0</v>
      </c>
      <c r="F1412" s="128" t="str">
        <f t="shared" si="44"/>
        <v>4419760-69</v>
      </c>
      <c r="G1412" s="128">
        <f t="shared" si="45"/>
        <v>0</v>
      </c>
    </row>
    <row r="1413" spans="1:7" x14ac:dyDescent="0.2">
      <c r="A1413" s="108">
        <v>44198</v>
      </c>
      <c r="B1413" s="54" t="s">
        <v>12536</v>
      </c>
      <c r="C1413" s="54">
        <v>14321</v>
      </c>
      <c r="D1413" s="54">
        <v>0</v>
      </c>
      <c r="E1413" s="54">
        <v>0</v>
      </c>
      <c r="F1413" s="128" t="str">
        <f t="shared" si="44"/>
        <v>4419860-69</v>
      </c>
      <c r="G1413" s="128">
        <f t="shared" si="45"/>
        <v>0</v>
      </c>
    </row>
    <row r="1414" spans="1:7" x14ac:dyDescent="0.2">
      <c r="A1414" s="108">
        <v>44199</v>
      </c>
      <c r="B1414" s="54" t="s">
        <v>12536</v>
      </c>
      <c r="C1414" s="54">
        <v>35342</v>
      </c>
      <c r="D1414" s="54">
        <v>0</v>
      </c>
      <c r="E1414" s="54">
        <v>0</v>
      </c>
      <c r="F1414" s="128" t="str">
        <f t="shared" si="44"/>
        <v>4419960-69</v>
      </c>
      <c r="G1414" s="128">
        <f t="shared" si="45"/>
        <v>0</v>
      </c>
    </row>
    <row r="1415" spans="1:7" x14ac:dyDescent="0.2">
      <c r="A1415" s="108">
        <v>44200</v>
      </c>
      <c r="B1415" s="54" t="s">
        <v>12536</v>
      </c>
      <c r="C1415" s="54">
        <v>32210</v>
      </c>
      <c r="D1415" s="54">
        <v>0</v>
      </c>
      <c r="E1415" s="54">
        <v>0</v>
      </c>
      <c r="F1415" s="128" t="str">
        <f t="shared" si="44"/>
        <v>4420060-69</v>
      </c>
      <c r="G1415" s="128">
        <f t="shared" si="45"/>
        <v>0</v>
      </c>
    </row>
    <row r="1416" spans="1:7" x14ac:dyDescent="0.2">
      <c r="A1416" s="108">
        <v>44201</v>
      </c>
      <c r="B1416" s="54" t="s">
        <v>12536</v>
      </c>
      <c r="C1416" s="54">
        <v>28954</v>
      </c>
      <c r="D1416" s="54">
        <v>0</v>
      </c>
      <c r="E1416" s="54">
        <v>0</v>
      </c>
      <c r="F1416" s="128" t="str">
        <f t="shared" si="44"/>
        <v>4420160-69</v>
      </c>
      <c r="G1416" s="128">
        <f t="shared" si="45"/>
        <v>0</v>
      </c>
    </row>
    <row r="1417" spans="1:7" x14ac:dyDescent="0.2">
      <c r="A1417" s="108">
        <v>44202</v>
      </c>
      <c r="B1417" s="54" t="s">
        <v>12536</v>
      </c>
      <c r="C1417" s="54">
        <v>24557</v>
      </c>
      <c r="D1417" s="54">
        <v>0</v>
      </c>
      <c r="E1417" s="54">
        <v>0</v>
      </c>
      <c r="F1417" s="128" t="str">
        <f t="shared" si="44"/>
        <v>4420260-69</v>
      </c>
      <c r="G1417" s="128">
        <f t="shared" si="45"/>
        <v>0</v>
      </c>
    </row>
    <row r="1418" spans="1:7" x14ac:dyDescent="0.2">
      <c r="A1418" s="108">
        <v>44203</v>
      </c>
      <c r="B1418" s="54" t="s">
        <v>12536</v>
      </c>
      <c r="C1418" s="54">
        <v>23634</v>
      </c>
      <c r="D1418" s="54">
        <v>0</v>
      </c>
      <c r="E1418" s="54">
        <v>0</v>
      </c>
      <c r="F1418" s="128" t="str">
        <f t="shared" si="44"/>
        <v>4420360-69</v>
      </c>
      <c r="G1418" s="128">
        <f t="shared" si="45"/>
        <v>0</v>
      </c>
    </row>
    <row r="1419" spans="1:7" x14ac:dyDescent="0.2">
      <c r="A1419" s="108">
        <v>44204</v>
      </c>
      <c r="B1419" s="54" t="s">
        <v>12536</v>
      </c>
      <c r="C1419" s="54">
        <v>9675</v>
      </c>
      <c r="D1419" s="54">
        <v>0</v>
      </c>
      <c r="E1419" s="54">
        <v>0</v>
      </c>
      <c r="F1419" s="128" t="str">
        <f t="shared" si="44"/>
        <v>4420460-69</v>
      </c>
      <c r="G1419" s="128">
        <f t="shared" si="45"/>
        <v>0</v>
      </c>
    </row>
    <row r="1420" spans="1:7" x14ac:dyDescent="0.2">
      <c r="A1420" s="108">
        <v>44205</v>
      </c>
      <c r="B1420" s="54" t="s">
        <v>12536</v>
      </c>
      <c r="C1420" s="54">
        <v>5419</v>
      </c>
      <c r="D1420" s="54">
        <v>0</v>
      </c>
      <c r="E1420" s="54">
        <v>0</v>
      </c>
      <c r="F1420" s="128" t="str">
        <f t="shared" si="44"/>
        <v>4420560-69</v>
      </c>
      <c r="G1420" s="128">
        <f t="shared" si="45"/>
        <v>0</v>
      </c>
    </row>
    <row r="1421" spans="1:7" x14ac:dyDescent="0.2">
      <c r="A1421" s="108">
        <v>44206</v>
      </c>
      <c r="B1421" s="54" t="s">
        <v>12536</v>
      </c>
      <c r="C1421" s="54">
        <v>5580</v>
      </c>
      <c r="D1421" s="54">
        <v>1208</v>
      </c>
      <c r="E1421" s="54">
        <v>0</v>
      </c>
      <c r="F1421" s="128" t="str">
        <f t="shared" si="44"/>
        <v>4420660-69</v>
      </c>
      <c r="G1421" s="128">
        <f t="shared" si="45"/>
        <v>1208</v>
      </c>
    </row>
    <row r="1422" spans="1:7" x14ac:dyDescent="0.2">
      <c r="A1422" s="108">
        <v>44207</v>
      </c>
      <c r="B1422" s="54" t="s">
        <v>12536</v>
      </c>
      <c r="C1422" s="54">
        <v>2508</v>
      </c>
      <c r="D1422" s="54">
        <v>5581</v>
      </c>
      <c r="E1422" s="54">
        <v>0</v>
      </c>
      <c r="F1422" s="128" t="str">
        <f t="shared" si="44"/>
        <v>4420760-69</v>
      </c>
      <c r="G1422" s="128">
        <f t="shared" si="45"/>
        <v>5581</v>
      </c>
    </row>
    <row r="1423" spans="1:7" x14ac:dyDescent="0.2">
      <c r="A1423" s="108">
        <v>44208</v>
      </c>
      <c r="B1423" s="54" t="s">
        <v>12536</v>
      </c>
      <c r="C1423" s="54">
        <v>3139</v>
      </c>
      <c r="D1423" s="54">
        <v>11293</v>
      </c>
      <c r="E1423" s="54">
        <v>0</v>
      </c>
      <c r="F1423" s="128" t="str">
        <f t="shared" si="44"/>
        <v>4420860-69</v>
      </c>
      <c r="G1423" s="128">
        <f t="shared" si="45"/>
        <v>11293</v>
      </c>
    </row>
    <row r="1424" spans="1:7" x14ac:dyDescent="0.2">
      <c r="A1424" s="108">
        <v>44209</v>
      </c>
      <c r="B1424" s="54" t="s">
        <v>12536</v>
      </c>
      <c r="C1424" s="54">
        <v>5993</v>
      </c>
      <c r="D1424" s="54">
        <v>19137</v>
      </c>
      <c r="E1424" s="54">
        <v>0</v>
      </c>
      <c r="F1424" s="128" t="str">
        <f t="shared" si="44"/>
        <v>4420960-69</v>
      </c>
      <c r="G1424" s="128">
        <f t="shared" si="45"/>
        <v>19137</v>
      </c>
    </row>
    <row r="1425" spans="1:7" x14ac:dyDescent="0.2">
      <c r="A1425" s="108">
        <v>44210</v>
      </c>
      <c r="B1425" s="54" t="s">
        <v>12536</v>
      </c>
      <c r="C1425" s="54">
        <v>5106</v>
      </c>
      <c r="D1425" s="54">
        <v>23977</v>
      </c>
      <c r="E1425" s="54">
        <v>0</v>
      </c>
      <c r="F1425" s="128" t="str">
        <f t="shared" si="44"/>
        <v>4421060-69</v>
      </c>
      <c r="G1425" s="128">
        <f t="shared" si="45"/>
        <v>23977</v>
      </c>
    </row>
    <row r="1426" spans="1:7" x14ac:dyDescent="0.2">
      <c r="A1426" s="108">
        <v>44211</v>
      </c>
      <c r="B1426" s="54" t="s">
        <v>12536</v>
      </c>
      <c r="C1426" s="54">
        <v>2414</v>
      </c>
      <c r="D1426" s="54">
        <v>12701</v>
      </c>
      <c r="E1426" s="54">
        <v>0</v>
      </c>
      <c r="F1426" s="128" t="str">
        <f t="shared" si="44"/>
        <v>4421160-69</v>
      </c>
      <c r="G1426" s="128">
        <f t="shared" si="45"/>
        <v>12701</v>
      </c>
    </row>
    <row r="1427" spans="1:7" x14ac:dyDescent="0.2">
      <c r="A1427" s="108">
        <v>44212</v>
      </c>
      <c r="B1427" s="54" t="s">
        <v>12536</v>
      </c>
      <c r="C1427" s="54">
        <v>1678</v>
      </c>
      <c r="D1427" s="54">
        <v>9599</v>
      </c>
      <c r="E1427" s="54">
        <v>0</v>
      </c>
      <c r="F1427" s="128" t="str">
        <f t="shared" si="44"/>
        <v>4421260-69</v>
      </c>
      <c r="G1427" s="128">
        <f t="shared" si="45"/>
        <v>9599</v>
      </c>
    </row>
    <row r="1428" spans="1:7" x14ac:dyDescent="0.2">
      <c r="A1428" s="108">
        <v>44213</v>
      </c>
      <c r="B1428" s="54" t="s">
        <v>12536</v>
      </c>
      <c r="C1428" s="54">
        <v>4484</v>
      </c>
      <c r="D1428" s="54">
        <v>27165</v>
      </c>
      <c r="E1428" s="54">
        <v>0</v>
      </c>
      <c r="F1428" s="128" t="str">
        <f t="shared" si="44"/>
        <v>4421360-69</v>
      </c>
      <c r="G1428" s="128">
        <f t="shared" si="45"/>
        <v>27165</v>
      </c>
    </row>
    <row r="1429" spans="1:7" x14ac:dyDescent="0.2">
      <c r="A1429" s="108">
        <v>44214</v>
      </c>
      <c r="B1429" s="54" t="s">
        <v>12536</v>
      </c>
      <c r="C1429" s="54">
        <v>3954</v>
      </c>
      <c r="D1429" s="54">
        <v>36395</v>
      </c>
      <c r="E1429" s="54">
        <v>0</v>
      </c>
      <c r="F1429" s="128" t="str">
        <f t="shared" si="44"/>
        <v>4421460-69</v>
      </c>
      <c r="G1429" s="128">
        <f t="shared" si="45"/>
        <v>36395</v>
      </c>
    </row>
    <row r="1430" spans="1:7" x14ac:dyDescent="0.2">
      <c r="A1430" s="108">
        <v>44215</v>
      </c>
      <c r="B1430" s="54" t="s">
        <v>12536</v>
      </c>
      <c r="C1430" s="54">
        <v>3901</v>
      </c>
      <c r="D1430" s="54">
        <v>39359</v>
      </c>
      <c r="E1430" s="54">
        <v>0</v>
      </c>
      <c r="F1430" s="128" t="str">
        <f t="shared" si="44"/>
        <v>4421560-69</v>
      </c>
      <c r="G1430" s="128">
        <f t="shared" si="45"/>
        <v>39359</v>
      </c>
    </row>
    <row r="1431" spans="1:7" x14ac:dyDescent="0.2">
      <c r="A1431" s="108">
        <v>44216</v>
      </c>
      <c r="B1431" s="54" t="s">
        <v>12536</v>
      </c>
      <c r="C1431" s="54">
        <v>3641</v>
      </c>
      <c r="D1431" s="54">
        <v>40103</v>
      </c>
      <c r="E1431" s="54">
        <v>0</v>
      </c>
      <c r="F1431" s="128" t="str">
        <f t="shared" si="44"/>
        <v>4421660-69</v>
      </c>
      <c r="G1431" s="128">
        <f t="shared" si="45"/>
        <v>40103</v>
      </c>
    </row>
    <row r="1432" spans="1:7" x14ac:dyDescent="0.2">
      <c r="A1432" s="108">
        <v>44217</v>
      </c>
      <c r="B1432" s="54" t="s">
        <v>12536</v>
      </c>
      <c r="C1432" s="54">
        <v>3848</v>
      </c>
      <c r="D1432" s="54">
        <v>41932</v>
      </c>
      <c r="E1432" s="54">
        <v>0</v>
      </c>
      <c r="F1432" s="128" t="str">
        <f t="shared" si="44"/>
        <v>4421760-69</v>
      </c>
      <c r="G1432" s="128">
        <f t="shared" si="45"/>
        <v>41932</v>
      </c>
    </row>
    <row r="1433" spans="1:7" x14ac:dyDescent="0.2">
      <c r="A1433" s="108">
        <v>44218</v>
      </c>
      <c r="B1433" s="54" t="s">
        <v>12536</v>
      </c>
      <c r="C1433" s="54">
        <v>2067</v>
      </c>
      <c r="D1433" s="54">
        <v>18520</v>
      </c>
      <c r="E1433" s="54">
        <v>0</v>
      </c>
      <c r="F1433" s="128" t="str">
        <f t="shared" si="44"/>
        <v>4421860-69</v>
      </c>
      <c r="G1433" s="128">
        <f t="shared" si="45"/>
        <v>18520</v>
      </c>
    </row>
    <row r="1434" spans="1:7" x14ac:dyDescent="0.2">
      <c r="A1434" s="108">
        <v>44219</v>
      </c>
      <c r="B1434" s="54" t="s">
        <v>12536</v>
      </c>
      <c r="C1434" s="54">
        <v>1573</v>
      </c>
      <c r="D1434" s="54">
        <v>12434</v>
      </c>
      <c r="E1434" s="54">
        <v>0</v>
      </c>
      <c r="F1434" s="128" t="str">
        <f t="shared" si="44"/>
        <v>4421960-69</v>
      </c>
      <c r="G1434" s="128">
        <f t="shared" si="45"/>
        <v>12434</v>
      </c>
    </row>
    <row r="1435" spans="1:7" x14ac:dyDescent="0.2">
      <c r="A1435" s="108">
        <v>44220</v>
      </c>
      <c r="B1435" s="54" t="s">
        <v>12536</v>
      </c>
      <c r="C1435" s="54">
        <v>3629</v>
      </c>
      <c r="D1435" s="54">
        <v>33278</v>
      </c>
      <c r="E1435" s="54">
        <v>0</v>
      </c>
      <c r="F1435" s="128" t="str">
        <f t="shared" si="44"/>
        <v>4422060-69</v>
      </c>
      <c r="G1435" s="128">
        <f t="shared" si="45"/>
        <v>33278</v>
      </c>
    </row>
    <row r="1436" spans="1:7" x14ac:dyDescent="0.2">
      <c r="A1436" s="108">
        <v>44221</v>
      </c>
      <c r="B1436" s="54" t="s">
        <v>12536</v>
      </c>
      <c r="C1436" s="54">
        <v>3867</v>
      </c>
      <c r="D1436" s="54">
        <v>30380</v>
      </c>
      <c r="E1436" s="54">
        <v>0</v>
      </c>
      <c r="F1436" s="128" t="str">
        <f t="shared" si="44"/>
        <v>4422160-69</v>
      </c>
      <c r="G1436" s="128">
        <f t="shared" si="45"/>
        <v>30380</v>
      </c>
    </row>
    <row r="1437" spans="1:7" x14ac:dyDescent="0.2">
      <c r="A1437" s="108">
        <v>44222</v>
      </c>
      <c r="B1437" s="54" t="s">
        <v>12536</v>
      </c>
      <c r="C1437" s="54">
        <v>3484</v>
      </c>
      <c r="D1437" s="54">
        <v>28375</v>
      </c>
      <c r="E1437" s="54">
        <v>0</v>
      </c>
      <c r="F1437" s="128" t="str">
        <f t="shared" si="44"/>
        <v>4422260-69</v>
      </c>
      <c r="G1437" s="128">
        <f t="shared" si="45"/>
        <v>28375</v>
      </c>
    </row>
    <row r="1438" spans="1:7" x14ac:dyDescent="0.2">
      <c r="A1438" s="108">
        <v>44223</v>
      </c>
      <c r="B1438" s="54" t="s">
        <v>12536</v>
      </c>
      <c r="C1438" s="54">
        <v>3209</v>
      </c>
      <c r="D1438" s="54">
        <v>28300</v>
      </c>
      <c r="E1438" s="54">
        <v>0</v>
      </c>
      <c r="F1438" s="128" t="str">
        <f t="shared" si="44"/>
        <v>4422360-69</v>
      </c>
      <c r="G1438" s="128">
        <f t="shared" si="45"/>
        <v>28300</v>
      </c>
    </row>
    <row r="1439" spans="1:7" x14ac:dyDescent="0.2">
      <c r="A1439" s="108">
        <v>44224</v>
      </c>
      <c r="B1439" s="54" t="s">
        <v>12536</v>
      </c>
      <c r="C1439" s="54">
        <v>2973</v>
      </c>
      <c r="D1439" s="54">
        <v>27690</v>
      </c>
      <c r="E1439" s="54">
        <v>0</v>
      </c>
      <c r="F1439" s="128" t="str">
        <f t="shared" si="44"/>
        <v>4422460-69</v>
      </c>
      <c r="G1439" s="128">
        <f t="shared" si="45"/>
        <v>27690</v>
      </c>
    </row>
    <row r="1440" spans="1:7" x14ac:dyDescent="0.2">
      <c r="A1440" s="108">
        <v>44225</v>
      </c>
      <c r="B1440" s="54" t="s">
        <v>12536</v>
      </c>
      <c r="C1440" s="54">
        <v>1239</v>
      </c>
      <c r="D1440" s="54">
        <v>11241</v>
      </c>
      <c r="E1440" s="54">
        <v>0</v>
      </c>
      <c r="F1440" s="128" t="str">
        <f t="shared" si="44"/>
        <v>4422560-69</v>
      </c>
      <c r="G1440" s="128">
        <f t="shared" si="45"/>
        <v>11241</v>
      </c>
    </row>
    <row r="1441" spans="1:7" x14ac:dyDescent="0.2">
      <c r="A1441" s="108">
        <v>44226</v>
      </c>
      <c r="B1441" s="54" t="s">
        <v>12536</v>
      </c>
      <c r="C1441" s="54">
        <v>990</v>
      </c>
      <c r="D1441" s="54">
        <v>6568</v>
      </c>
      <c r="E1441" s="54">
        <v>0</v>
      </c>
      <c r="F1441" s="128" t="str">
        <f t="shared" si="44"/>
        <v>4422660-69</v>
      </c>
      <c r="G1441" s="128">
        <f t="shared" si="45"/>
        <v>6568</v>
      </c>
    </row>
    <row r="1442" spans="1:7" x14ac:dyDescent="0.2">
      <c r="A1442" s="108">
        <v>44227</v>
      </c>
      <c r="B1442" s="54" t="s">
        <v>12536</v>
      </c>
      <c r="C1442" s="54">
        <v>2955</v>
      </c>
      <c r="D1442" s="54">
        <v>10815</v>
      </c>
      <c r="E1442" s="54">
        <v>0</v>
      </c>
      <c r="F1442" s="128" t="str">
        <f t="shared" si="44"/>
        <v>4422760-69</v>
      </c>
      <c r="G1442" s="128">
        <f t="shared" si="45"/>
        <v>10815</v>
      </c>
    </row>
    <row r="1443" spans="1:7" x14ac:dyDescent="0.2">
      <c r="A1443" s="108">
        <v>44228</v>
      </c>
      <c r="B1443" s="54" t="s">
        <v>12536</v>
      </c>
      <c r="C1443" s="54">
        <v>3057</v>
      </c>
      <c r="D1443" s="54">
        <v>5098</v>
      </c>
      <c r="E1443" s="54">
        <v>0</v>
      </c>
      <c r="F1443" s="128" t="str">
        <f t="shared" si="44"/>
        <v>4422860-69</v>
      </c>
      <c r="G1443" s="128">
        <f t="shared" si="45"/>
        <v>5098</v>
      </c>
    </row>
    <row r="1444" spans="1:7" x14ac:dyDescent="0.2">
      <c r="A1444" s="108">
        <v>44229</v>
      </c>
      <c r="B1444" s="54" t="s">
        <v>12536</v>
      </c>
      <c r="C1444" s="54">
        <v>2890</v>
      </c>
      <c r="D1444" s="54">
        <v>4604</v>
      </c>
      <c r="E1444" s="54">
        <v>0</v>
      </c>
      <c r="F1444" s="128" t="str">
        <f t="shared" si="44"/>
        <v>4422960-69</v>
      </c>
      <c r="G1444" s="128">
        <f t="shared" si="45"/>
        <v>4604</v>
      </c>
    </row>
    <row r="1445" spans="1:7" x14ac:dyDescent="0.2">
      <c r="A1445" s="108">
        <v>44230</v>
      </c>
      <c r="B1445" s="54" t="s">
        <v>12536</v>
      </c>
      <c r="C1445" s="54">
        <v>2611</v>
      </c>
      <c r="D1445" s="54">
        <v>6488</v>
      </c>
      <c r="E1445" s="54">
        <v>0</v>
      </c>
      <c r="F1445" s="128" t="str">
        <f t="shared" si="44"/>
        <v>4423060-69</v>
      </c>
      <c r="G1445" s="128">
        <f t="shared" si="45"/>
        <v>6488</v>
      </c>
    </row>
    <row r="1446" spans="1:7" x14ac:dyDescent="0.2">
      <c r="A1446" s="108">
        <v>44231</v>
      </c>
      <c r="B1446" s="54" t="s">
        <v>12536</v>
      </c>
      <c r="C1446" s="54">
        <v>2298</v>
      </c>
      <c r="D1446" s="54">
        <v>5580</v>
      </c>
      <c r="E1446" s="54">
        <v>0</v>
      </c>
      <c r="F1446" s="128" t="str">
        <f t="shared" si="44"/>
        <v>4423160-69</v>
      </c>
      <c r="G1446" s="128">
        <f t="shared" si="45"/>
        <v>5580</v>
      </c>
    </row>
    <row r="1447" spans="1:7" x14ac:dyDescent="0.2">
      <c r="A1447" s="108">
        <v>44232</v>
      </c>
      <c r="B1447" s="54" t="s">
        <v>12536</v>
      </c>
      <c r="C1447" s="54">
        <v>1077</v>
      </c>
      <c r="D1447" s="54">
        <v>2573</v>
      </c>
      <c r="E1447" s="54">
        <v>0</v>
      </c>
      <c r="F1447" s="128" t="str">
        <f t="shared" si="44"/>
        <v>4423260-69</v>
      </c>
      <c r="G1447" s="128">
        <f t="shared" si="45"/>
        <v>2573</v>
      </c>
    </row>
    <row r="1448" spans="1:7" x14ac:dyDescent="0.2">
      <c r="A1448" s="108">
        <v>44233</v>
      </c>
      <c r="B1448" s="54" t="s">
        <v>12536</v>
      </c>
      <c r="C1448" s="54">
        <v>558</v>
      </c>
      <c r="D1448" s="54">
        <v>1429</v>
      </c>
      <c r="E1448" s="54">
        <v>0</v>
      </c>
      <c r="F1448" s="128" t="str">
        <f t="shared" si="44"/>
        <v>4423360-69</v>
      </c>
      <c r="G1448" s="128">
        <f t="shared" si="45"/>
        <v>1429</v>
      </c>
    </row>
    <row r="1449" spans="1:7" x14ac:dyDescent="0.2">
      <c r="A1449" s="108">
        <v>44234</v>
      </c>
      <c r="B1449" s="54" t="s">
        <v>12536</v>
      </c>
      <c r="C1449" s="54">
        <v>2090</v>
      </c>
      <c r="D1449" s="54">
        <v>4731</v>
      </c>
      <c r="E1449" s="54">
        <v>0</v>
      </c>
      <c r="F1449" s="128" t="str">
        <f t="shared" si="44"/>
        <v>4423460-69</v>
      </c>
      <c r="G1449" s="128">
        <f t="shared" si="45"/>
        <v>4731</v>
      </c>
    </row>
    <row r="1450" spans="1:7" x14ac:dyDescent="0.2">
      <c r="A1450" s="108">
        <v>44235</v>
      </c>
      <c r="B1450" s="54" t="s">
        <v>12536</v>
      </c>
      <c r="C1450" s="54">
        <v>2102</v>
      </c>
      <c r="D1450" s="54">
        <v>4035</v>
      </c>
      <c r="E1450" s="54">
        <v>0</v>
      </c>
      <c r="F1450" s="128" t="str">
        <f t="shared" si="44"/>
        <v>4423560-69</v>
      </c>
      <c r="G1450" s="128">
        <f t="shared" si="45"/>
        <v>4035</v>
      </c>
    </row>
    <row r="1451" spans="1:7" x14ac:dyDescent="0.2">
      <c r="A1451" s="108">
        <v>44236</v>
      </c>
      <c r="B1451" s="54" t="s">
        <v>12536</v>
      </c>
      <c r="C1451" s="54">
        <v>2565</v>
      </c>
      <c r="D1451" s="54">
        <v>3815</v>
      </c>
      <c r="E1451" s="54">
        <v>0</v>
      </c>
      <c r="F1451" s="128" t="str">
        <f t="shared" si="44"/>
        <v>4423660-69</v>
      </c>
      <c r="G1451" s="128">
        <f t="shared" si="45"/>
        <v>3815</v>
      </c>
    </row>
    <row r="1452" spans="1:7" x14ac:dyDescent="0.2">
      <c r="A1452" s="108">
        <v>44237</v>
      </c>
      <c r="B1452" s="54" t="s">
        <v>12536</v>
      </c>
      <c r="C1452" s="54">
        <v>2700</v>
      </c>
      <c r="D1452" s="54">
        <v>3692</v>
      </c>
      <c r="E1452" s="54">
        <v>0</v>
      </c>
      <c r="F1452" s="128" t="str">
        <f t="shared" si="44"/>
        <v>4423760-69</v>
      </c>
      <c r="G1452" s="128">
        <f t="shared" si="45"/>
        <v>3692</v>
      </c>
    </row>
    <row r="1453" spans="1:7" x14ac:dyDescent="0.2">
      <c r="A1453" s="108">
        <v>44238</v>
      </c>
      <c r="B1453" s="54" t="s">
        <v>12536</v>
      </c>
      <c r="C1453" s="54">
        <v>3134</v>
      </c>
      <c r="D1453" s="54">
        <v>3922</v>
      </c>
      <c r="E1453" s="54">
        <v>0</v>
      </c>
      <c r="F1453" s="128" t="str">
        <f t="shared" si="44"/>
        <v>4423860-69</v>
      </c>
      <c r="G1453" s="128">
        <f t="shared" si="45"/>
        <v>3922</v>
      </c>
    </row>
    <row r="1454" spans="1:7" x14ac:dyDescent="0.2">
      <c r="A1454" s="108">
        <v>44239</v>
      </c>
      <c r="B1454" s="54" t="s">
        <v>12536</v>
      </c>
      <c r="C1454" s="54">
        <v>1458</v>
      </c>
      <c r="D1454" s="54">
        <v>2104</v>
      </c>
      <c r="E1454" s="54">
        <v>0</v>
      </c>
      <c r="F1454" s="128" t="str">
        <f t="shared" si="44"/>
        <v>4423960-69</v>
      </c>
      <c r="G1454" s="128">
        <f t="shared" si="45"/>
        <v>2104</v>
      </c>
    </row>
    <row r="1455" spans="1:7" x14ac:dyDescent="0.2">
      <c r="A1455" s="108">
        <v>44240</v>
      </c>
      <c r="B1455" s="54" t="s">
        <v>12536</v>
      </c>
      <c r="C1455" s="54">
        <v>1020</v>
      </c>
      <c r="D1455" s="54">
        <v>1305</v>
      </c>
      <c r="E1455" s="54">
        <v>0</v>
      </c>
      <c r="F1455" s="128" t="str">
        <f t="shared" si="44"/>
        <v>4424060-69</v>
      </c>
      <c r="G1455" s="128">
        <f t="shared" si="45"/>
        <v>1305</v>
      </c>
    </row>
    <row r="1456" spans="1:7" x14ac:dyDescent="0.2">
      <c r="A1456" s="108">
        <v>44241</v>
      </c>
      <c r="B1456" s="54" t="s">
        <v>12536</v>
      </c>
      <c r="C1456" s="54">
        <v>3536</v>
      </c>
      <c r="D1456" s="54">
        <v>3669</v>
      </c>
      <c r="E1456" s="54">
        <v>0</v>
      </c>
      <c r="F1456" s="128" t="str">
        <f t="shared" si="44"/>
        <v>4424160-69</v>
      </c>
      <c r="G1456" s="128">
        <f t="shared" si="45"/>
        <v>3669</v>
      </c>
    </row>
    <row r="1457" spans="1:7" x14ac:dyDescent="0.2">
      <c r="A1457" s="108">
        <v>44242</v>
      </c>
      <c r="B1457" s="54" t="s">
        <v>12536</v>
      </c>
      <c r="C1457" s="54">
        <v>3854</v>
      </c>
      <c r="D1457" s="54">
        <v>4020</v>
      </c>
      <c r="E1457" s="54">
        <v>0</v>
      </c>
      <c r="F1457" s="128" t="str">
        <f t="shared" si="44"/>
        <v>4424260-69</v>
      </c>
      <c r="G1457" s="128">
        <f t="shared" si="45"/>
        <v>4020</v>
      </c>
    </row>
    <row r="1458" spans="1:7" x14ac:dyDescent="0.2">
      <c r="A1458" s="108">
        <v>44243</v>
      </c>
      <c r="B1458" s="54" t="s">
        <v>12536</v>
      </c>
      <c r="C1458" s="54">
        <v>3830</v>
      </c>
      <c r="D1458" s="54">
        <v>3512</v>
      </c>
      <c r="E1458" s="54">
        <v>0</v>
      </c>
      <c r="F1458" s="128" t="str">
        <f t="shared" si="44"/>
        <v>4424360-69</v>
      </c>
      <c r="G1458" s="128">
        <f t="shared" si="45"/>
        <v>3512</v>
      </c>
    </row>
    <row r="1459" spans="1:7" x14ac:dyDescent="0.2">
      <c r="A1459" s="108">
        <v>44244</v>
      </c>
      <c r="B1459" s="54" t="s">
        <v>12536</v>
      </c>
      <c r="C1459" s="54">
        <v>2386</v>
      </c>
      <c r="D1459" s="54">
        <v>3000</v>
      </c>
      <c r="E1459" s="54">
        <v>0</v>
      </c>
      <c r="F1459" s="128" t="str">
        <f t="shared" si="44"/>
        <v>4424460-69</v>
      </c>
      <c r="G1459" s="128">
        <f t="shared" si="45"/>
        <v>3000</v>
      </c>
    </row>
    <row r="1460" spans="1:7" x14ac:dyDescent="0.2">
      <c r="A1460" s="108">
        <v>44245</v>
      </c>
      <c r="B1460" s="54" t="s">
        <v>12536</v>
      </c>
      <c r="C1460" s="54">
        <v>2872</v>
      </c>
      <c r="D1460" s="54">
        <v>3060</v>
      </c>
      <c r="E1460" s="54">
        <v>0</v>
      </c>
      <c r="F1460" s="128" t="str">
        <f t="shared" si="44"/>
        <v>4424560-69</v>
      </c>
      <c r="G1460" s="128">
        <f t="shared" si="45"/>
        <v>3060</v>
      </c>
    </row>
    <row r="1461" spans="1:7" x14ac:dyDescent="0.2">
      <c r="A1461" s="108">
        <v>44246</v>
      </c>
      <c r="B1461" s="54" t="s">
        <v>12536</v>
      </c>
      <c r="C1461" s="54">
        <v>1484</v>
      </c>
      <c r="D1461" s="54">
        <v>1335</v>
      </c>
      <c r="E1461" s="54">
        <v>0</v>
      </c>
      <c r="F1461" s="128" t="str">
        <f t="shared" si="44"/>
        <v>4424660-69</v>
      </c>
      <c r="G1461" s="128">
        <f t="shared" si="45"/>
        <v>1335</v>
      </c>
    </row>
    <row r="1462" spans="1:7" x14ac:dyDescent="0.2">
      <c r="A1462" s="108">
        <v>44247</v>
      </c>
      <c r="B1462" s="54" t="s">
        <v>12536</v>
      </c>
      <c r="C1462" s="54">
        <v>1131</v>
      </c>
      <c r="D1462" s="54">
        <v>864</v>
      </c>
      <c r="E1462" s="54">
        <v>0</v>
      </c>
      <c r="F1462" s="128" t="str">
        <f t="shared" si="44"/>
        <v>4424760-69</v>
      </c>
      <c r="G1462" s="128">
        <f t="shared" si="45"/>
        <v>864</v>
      </c>
    </row>
    <row r="1463" spans="1:7" x14ac:dyDescent="0.2">
      <c r="A1463" s="108">
        <v>44248</v>
      </c>
      <c r="B1463" s="54" t="s">
        <v>12536</v>
      </c>
      <c r="C1463" s="54">
        <v>3804</v>
      </c>
      <c r="D1463" s="54">
        <v>3238</v>
      </c>
      <c r="E1463" s="54">
        <v>0</v>
      </c>
      <c r="F1463" s="128" t="str">
        <f t="shared" si="44"/>
        <v>4424860-69</v>
      </c>
      <c r="G1463" s="128">
        <f t="shared" si="45"/>
        <v>3238</v>
      </c>
    </row>
    <row r="1464" spans="1:7" x14ac:dyDescent="0.2">
      <c r="A1464" s="108">
        <v>44249</v>
      </c>
      <c r="B1464" s="54" t="s">
        <v>12536</v>
      </c>
      <c r="C1464" s="54">
        <v>4173</v>
      </c>
      <c r="D1464" s="54">
        <v>3220</v>
      </c>
      <c r="E1464" s="54">
        <v>0</v>
      </c>
      <c r="F1464" s="128" t="str">
        <f t="shared" si="44"/>
        <v>4424960-69</v>
      </c>
      <c r="G1464" s="128">
        <f t="shared" si="45"/>
        <v>3220</v>
      </c>
    </row>
    <row r="1465" spans="1:7" x14ac:dyDescent="0.2">
      <c r="A1465" s="108">
        <v>44250</v>
      </c>
      <c r="B1465" s="54" t="s">
        <v>12536</v>
      </c>
      <c r="C1465" s="54">
        <v>3680</v>
      </c>
      <c r="D1465" s="54">
        <v>2872</v>
      </c>
      <c r="E1465" s="54">
        <v>0</v>
      </c>
      <c r="F1465" s="128" t="str">
        <f t="shared" si="44"/>
        <v>4425060-69</v>
      </c>
      <c r="G1465" s="128">
        <f t="shared" si="45"/>
        <v>2872</v>
      </c>
    </row>
    <row r="1466" spans="1:7" x14ac:dyDescent="0.2">
      <c r="A1466" s="108">
        <v>44251</v>
      </c>
      <c r="B1466" s="54" t="s">
        <v>12536</v>
      </c>
      <c r="C1466" s="54">
        <v>2947</v>
      </c>
      <c r="D1466" s="54">
        <v>2690</v>
      </c>
      <c r="E1466" s="54">
        <v>0</v>
      </c>
      <c r="F1466" s="128" t="str">
        <f t="shared" si="44"/>
        <v>4425160-69</v>
      </c>
      <c r="G1466" s="128">
        <f t="shared" si="45"/>
        <v>2690</v>
      </c>
    </row>
    <row r="1467" spans="1:7" x14ac:dyDescent="0.2">
      <c r="A1467" s="108">
        <v>44252</v>
      </c>
      <c r="B1467" s="54" t="s">
        <v>12536</v>
      </c>
      <c r="C1467" s="54">
        <v>2646</v>
      </c>
      <c r="D1467" s="54">
        <v>2301</v>
      </c>
      <c r="E1467" s="54">
        <v>0</v>
      </c>
      <c r="F1467" s="128" t="str">
        <f t="shared" si="44"/>
        <v>4425260-69</v>
      </c>
      <c r="G1467" s="128">
        <f t="shared" si="45"/>
        <v>2301</v>
      </c>
    </row>
    <row r="1468" spans="1:7" x14ac:dyDescent="0.2">
      <c r="A1468" s="108">
        <v>44253</v>
      </c>
      <c r="B1468" s="54" t="s">
        <v>12536</v>
      </c>
      <c r="C1468" s="54">
        <v>1190</v>
      </c>
      <c r="D1468" s="54">
        <v>1075</v>
      </c>
      <c r="E1468" s="54">
        <v>0</v>
      </c>
      <c r="F1468" s="128" t="str">
        <f t="shared" si="44"/>
        <v>4425360-69</v>
      </c>
      <c r="G1468" s="128">
        <f t="shared" si="45"/>
        <v>1075</v>
      </c>
    </row>
    <row r="1469" spans="1:7" x14ac:dyDescent="0.2">
      <c r="A1469" s="108">
        <v>44254</v>
      </c>
      <c r="B1469" s="54" t="s">
        <v>12536</v>
      </c>
      <c r="C1469" s="54">
        <v>740</v>
      </c>
      <c r="D1469" s="54">
        <v>559</v>
      </c>
      <c r="E1469" s="54">
        <v>0</v>
      </c>
      <c r="F1469" s="128" t="str">
        <f t="shared" si="44"/>
        <v>4425460-69</v>
      </c>
      <c r="G1469" s="128">
        <f t="shared" si="45"/>
        <v>559</v>
      </c>
    </row>
    <row r="1470" spans="1:7" x14ac:dyDescent="0.2">
      <c r="A1470" s="108">
        <v>44255</v>
      </c>
      <c r="B1470" s="54" t="s">
        <v>12536</v>
      </c>
      <c r="C1470" s="54">
        <v>2150</v>
      </c>
      <c r="D1470" s="54">
        <v>2077</v>
      </c>
      <c r="E1470" s="54">
        <v>0</v>
      </c>
      <c r="F1470" s="128" t="str">
        <f t="shared" si="44"/>
        <v>4425560-69</v>
      </c>
      <c r="G1470" s="128">
        <f t="shared" si="45"/>
        <v>2077</v>
      </c>
    </row>
    <row r="1471" spans="1:7" x14ac:dyDescent="0.2">
      <c r="A1471" s="108">
        <v>44256</v>
      </c>
      <c r="B1471" s="54" t="s">
        <v>12536</v>
      </c>
      <c r="C1471" s="54">
        <v>2606</v>
      </c>
      <c r="D1471" s="54">
        <v>2178</v>
      </c>
      <c r="E1471" s="54">
        <v>0</v>
      </c>
      <c r="F1471" s="128" t="str">
        <f t="shared" si="44"/>
        <v>4425660-69</v>
      </c>
      <c r="G1471" s="128">
        <f t="shared" si="45"/>
        <v>2178</v>
      </c>
    </row>
    <row r="1472" spans="1:7" x14ac:dyDescent="0.2">
      <c r="A1472" s="108">
        <v>44257</v>
      </c>
      <c r="B1472" s="54" t="s">
        <v>12536</v>
      </c>
      <c r="C1472" s="54">
        <v>2798</v>
      </c>
      <c r="D1472" s="54">
        <v>2426</v>
      </c>
      <c r="E1472" s="54">
        <v>0</v>
      </c>
      <c r="F1472" s="128" t="str">
        <f t="shared" si="44"/>
        <v>4425760-69</v>
      </c>
      <c r="G1472" s="128">
        <f t="shared" si="45"/>
        <v>2426</v>
      </c>
    </row>
    <row r="1473" spans="1:7" x14ac:dyDescent="0.2">
      <c r="A1473" s="108">
        <v>44258</v>
      </c>
      <c r="B1473" s="54" t="s">
        <v>12536</v>
      </c>
      <c r="C1473" s="54">
        <v>2830</v>
      </c>
      <c r="D1473" s="54">
        <v>2660</v>
      </c>
      <c r="E1473" s="54">
        <v>0</v>
      </c>
      <c r="F1473" s="128" t="str">
        <f t="shared" si="44"/>
        <v>4425860-69</v>
      </c>
      <c r="G1473" s="128">
        <f t="shared" si="45"/>
        <v>2660</v>
      </c>
    </row>
    <row r="1474" spans="1:7" x14ac:dyDescent="0.2">
      <c r="A1474" s="108">
        <v>44259</v>
      </c>
      <c r="B1474" s="54" t="s">
        <v>12536</v>
      </c>
      <c r="C1474" s="54">
        <v>2538</v>
      </c>
      <c r="D1474" s="54">
        <v>3087</v>
      </c>
      <c r="E1474" s="54">
        <v>0</v>
      </c>
      <c r="F1474" s="128" t="str">
        <f t="shared" si="44"/>
        <v>4425960-69</v>
      </c>
      <c r="G1474" s="128">
        <f t="shared" si="45"/>
        <v>3087</v>
      </c>
    </row>
    <row r="1475" spans="1:7" x14ac:dyDescent="0.2">
      <c r="A1475" s="108">
        <v>44260</v>
      </c>
      <c r="B1475" s="54" t="s">
        <v>12536</v>
      </c>
      <c r="C1475" s="54">
        <v>1020</v>
      </c>
      <c r="D1475" s="54">
        <v>1460</v>
      </c>
      <c r="E1475" s="54">
        <v>0</v>
      </c>
      <c r="F1475" s="128" t="str">
        <f t="shared" ref="F1475:F1538" si="46">A1475&amp;B1475</f>
        <v>4426060-69</v>
      </c>
      <c r="G1475" s="128">
        <f t="shared" ref="G1475:G1538" si="47">IF(D1475="&lt;15",15,D1475)</f>
        <v>1460</v>
      </c>
    </row>
    <row r="1476" spans="1:7" x14ac:dyDescent="0.2">
      <c r="A1476" s="108">
        <v>44261</v>
      </c>
      <c r="B1476" s="54" t="s">
        <v>12536</v>
      </c>
      <c r="C1476" s="54">
        <v>584</v>
      </c>
      <c r="D1476" s="54">
        <v>933</v>
      </c>
      <c r="E1476" s="54">
        <v>0</v>
      </c>
      <c r="F1476" s="128" t="str">
        <f t="shared" si="46"/>
        <v>4426160-69</v>
      </c>
      <c r="G1476" s="128">
        <f t="shared" si="47"/>
        <v>933</v>
      </c>
    </row>
    <row r="1477" spans="1:7" x14ac:dyDescent="0.2">
      <c r="A1477" s="108">
        <v>44262</v>
      </c>
      <c r="B1477" s="54" t="s">
        <v>12536</v>
      </c>
      <c r="C1477" s="54">
        <v>2015</v>
      </c>
      <c r="D1477" s="54">
        <v>3333</v>
      </c>
      <c r="E1477" s="54">
        <v>0</v>
      </c>
      <c r="F1477" s="128" t="str">
        <f t="shared" si="46"/>
        <v>4426260-69</v>
      </c>
      <c r="G1477" s="128">
        <f t="shared" si="47"/>
        <v>3333</v>
      </c>
    </row>
    <row r="1478" spans="1:7" x14ac:dyDescent="0.2">
      <c r="A1478" s="108">
        <v>44263</v>
      </c>
      <c r="B1478" s="54" t="s">
        <v>12536</v>
      </c>
      <c r="C1478" s="54">
        <v>1632</v>
      </c>
      <c r="D1478" s="54">
        <v>3561</v>
      </c>
      <c r="E1478" s="54">
        <v>0</v>
      </c>
      <c r="F1478" s="128" t="str">
        <f t="shared" si="46"/>
        <v>4426360-69</v>
      </c>
      <c r="G1478" s="128">
        <f t="shared" si="47"/>
        <v>3561</v>
      </c>
    </row>
    <row r="1479" spans="1:7" x14ac:dyDescent="0.2">
      <c r="A1479" s="108">
        <v>44264</v>
      </c>
      <c r="B1479" s="54" t="s">
        <v>12536</v>
      </c>
      <c r="C1479" s="54">
        <v>1687</v>
      </c>
      <c r="D1479" s="54">
        <v>3561</v>
      </c>
      <c r="E1479" s="54">
        <v>0</v>
      </c>
      <c r="F1479" s="128" t="str">
        <f t="shared" si="46"/>
        <v>4426460-69</v>
      </c>
      <c r="G1479" s="128">
        <f t="shared" si="47"/>
        <v>3561</v>
      </c>
    </row>
    <row r="1480" spans="1:7" x14ac:dyDescent="0.2">
      <c r="A1480" s="108">
        <v>44265</v>
      </c>
      <c r="B1480" s="54" t="s">
        <v>12536</v>
      </c>
      <c r="C1480" s="54">
        <v>1279</v>
      </c>
      <c r="D1480" s="54">
        <v>2370</v>
      </c>
      <c r="E1480" s="54">
        <v>0</v>
      </c>
      <c r="F1480" s="128" t="str">
        <f t="shared" si="46"/>
        <v>4426560-69</v>
      </c>
      <c r="G1480" s="128">
        <f t="shared" si="47"/>
        <v>2370</v>
      </c>
    </row>
    <row r="1481" spans="1:7" x14ac:dyDescent="0.2">
      <c r="A1481" s="108">
        <v>44266</v>
      </c>
      <c r="B1481" s="54" t="s">
        <v>12536</v>
      </c>
      <c r="C1481" s="54">
        <v>1311</v>
      </c>
      <c r="D1481" s="54">
        <v>2873</v>
      </c>
      <c r="E1481" s="54">
        <v>0</v>
      </c>
      <c r="F1481" s="128" t="str">
        <f t="shared" si="46"/>
        <v>4426660-69</v>
      </c>
      <c r="G1481" s="128">
        <f t="shared" si="47"/>
        <v>2873</v>
      </c>
    </row>
    <row r="1482" spans="1:7" x14ac:dyDescent="0.2">
      <c r="A1482" s="108">
        <v>44267</v>
      </c>
      <c r="B1482" s="54" t="s">
        <v>12536</v>
      </c>
      <c r="C1482" s="54">
        <v>555</v>
      </c>
      <c r="D1482" s="54">
        <v>1509</v>
      </c>
      <c r="E1482" s="54">
        <v>0</v>
      </c>
      <c r="F1482" s="128" t="str">
        <f t="shared" si="46"/>
        <v>4426760-69</v>
      </c>
      <c r="G1482" s="128">
        <f t="shared" si="47"/>
        <v>1509</v>
      </c>
    </row>
    <row r="1483" spans="1:7" x14ac:dyDescent="0.2">
      <c r="A1483" s="108">
        <v>44268</v>
      </c>
      <c r="B1483" s="54" t="s">
        <v>12536</v>
      </c>
      <c r="C1483" s="54">
        <v>326</v>
      </c>
      <c r="D1483" s="54">
        <v>929</v>
      </c>
      <c r="E1483" s="54">
        <v>0</v>
      </c>
      <c r="F1483" s="128" t="str">
        <f t="shared" si="46"/>
        <v>4426860-69</v>
      </c>
      <c r="G1483" s="128">
        <f t="shared" si="47"/>
        <v>929</v>
      </c>
    </row>
    <row r="1484" spans="1:7" x14ac:dyDescent="0.2">
      <c r="A1484" s="108">
        <v>44269</v>
      </c>
      <c r="B1484" s="54" t="s">
        <v>12536</v>
      </c>
      <c r="C1484" s="54">
        <v>1176</v>
      </c>
      <c r="D1484" s="54">
        <v>3497</v>
      </c>
      <c r="E1484" s="54">
        <v>0</v>
      </c>
      <c r="F1484" s="128" t="str">
        <f t="shared" si="46"/>
        <v>4426960-69</v>
      </c>
      <c r="G1484" s="128">
        <f t="shared" si="47"/>
        <v>3497</v>
      </c>
    </row>
    <row r="1485" spans="1:7" x14ac:dyDescent="0.2">
      <c r="A1485" s="108">
        <v>44270</v>
      </c>
      <c r="B1485" s="54" t="s">
        <v>12536</v>
      </c>
      <c r="C1485" s="54">
        <v>1054</v>
      </c>
      <c r="D1485" s="54">
        <v>3802</v>
      </c>
      <c r="E1485" s="54">
        <v>0</v>
      </c>
      <c r="F1485" s="128" t="str">
        <f t="shared" si="46"/>
        <v>4427060-69</v>
      </c>
      <c r="G1485" s="128">
        <f t="shared" si="47"/>
        <v>3802</v>
      </c>
    </row>
    <row r="1486" spans="1:7" x14ac:dyDescent="0.2">
      <c r="A1486" s="108">
        <v>44271</v>
      </c>
      <c r="B1486" s="54" t="s">
        <v>12536</v>
      </c>
      <c r="C1486" s="54">
        <v>1000</v>
      </c>
      <c r="D1486" s="54">
        <v>3389</v>
      </c>
      <c r="E1486" s="54">
        <v>0</v>
      </c>
      <c r="F1486" s="128" t="str">
        <f t="shared" si="46"/>
        <v>4427160-69</v>
      </c>
      <c r="G1486" s="128">
        <f t="shared" si="47"/>
        <v>3389</v>
      </c>
    </row>
    <row r="1487" spans="1:7" x14ac:dyDescent="0.2">
      <c r="A1487" s="108">
        <v>44272</v>
      </c>
      <c r="B1487" s="54" t="s">
        <v>12536</v>
      </c>
      <c r="C1487" s="54">
        <v>982</v>
      </c>
      <c r="D1487" s="54">
        <v>2898</v>
      </c>
      <c r="E1487" s="54">
        <v>0</v>
      </c>
      <c r="F1487" s="128" t="str">
        <f t="shared" si="46"/>
        <v>4427260-69</v>
      </c>
      <c r="G1487" s="128">
        <f t="shared" si="47"/>
        <v>2898</v>
      </c>
    </row>
    <row r="1488" spans="1:7" x14ac:dyDescent="0.2">
      <c r="A1488" s="108">
        <v>44273</v>
      </c>
      <c r="B1488" s="54" t="s">
        <v>12536</v>
      </c>
      <c r="C1488" s="54">
        <v>918</v>
      </c>
      <c r="D1488" s="54">
        <v>2834</v>
      </c>
      <c r="E1488" s="54">
        <v>0</v>
      </c>
      <c r="F1488" s="128" t="str">
        <f t="shared" si="46"/>
        <v>4427360-69</v>
      </c>
      <c r="G1488" s="128">
        <f t="shared" si="47"/>
        <v>2834</v>
      </c>
    </row>
    <row r="1489" spans="1:7" x14ac:dyDescent="0.2">
      <c r="A1489" s="108">
        <v>44274</v>
      </c>
      <c r="B1489" s="54" t="s">
        <v>12536</v>
      </c>
      <c r="C1489" s="54">
        <v>312</v>
      </c>
      <c r="D1489" s="54">
        <v>1213</v>
      </c>
      <c r="E1489" s="54">
        <v>0</v>
      </c>
      <c r="F1489" s="128" t="str">
        <f t="shared" si="46"/>
        <v>4427460-69</v>
      </c>
      <c r="G1489" s="128">
        <f t="shared" si="47"/>
        <v>1213</v>
      </c>
    </row>
    <row r="1490" spans="1:7" x14ac:dyDescent="0.2">
      <c r="A1490" s="108">
        <v>44275</v>
      </c>
      <c r="B1490" s="54" t="s">
        <v>12536</v>
      </c>
      <c r="C1490" s="54">
        <v>227</v>
      </c>
      <c r="D1490" s="54">
        <v>604</v>
      </c>
      <c r="E1490" s="54">
        <v>0</v>
      </c>
      <c r="F1490" s="128" t="str">
        <f t="shared" si="46"/>
        <v>4427560-69</v>
      </c>
      <c r="G1490" s="128">
        <f t="shared" si="47"/>
        <v>604</v>
      </c>
    </row>
    <row r="1491" spans="1:7" x14ac:dyDescent="0.2">
      <c r="A1491" s="108">
        <v>44276</v>
      </c>
      <c r="B1491" s="54" t="s">
        <v>12536</v>
      </c>
      <c r="C1491" s="54">
        <v>742</v>
      </c>
      <c r="D1491" s="54">
        <v>2117</v>
      </c>
      <c r="E1491" s="54">
        <v>0</v>
      </c>
      <c r="F1491" s="128" t="str">
        <f t="shared" si="46"/>
        <v>4427660-69</v>
      </c>
      <c r="G1491" s="128">
        <f t="shared" si="47"/>
        <v>2117</v>
      </c>
    </row>
    <row r="1492" spans="1:7" x14ac:dyDescent="0.2">
      <c r="A1492" s="108">
        <v>44277</v>
      </c>
      <c r="B1492" s="54" t="s">
        <v>12536</v>
      </c>
      <c r="C1492" s="54">
        <v>732</v>
      </c>
      <c r="D1492" s="54">
        <v>1981</v>
      </c>
      <c r="E1492" s="54">
        <v>0</v>
      </c>
      <c r="F1492" s="128" t="str">
        <f t="shared" si="46"/>
        <v>4427760-69</v>
      </c>
      <c r="G1492" s="128">
        <f t="shared" si="47"/>
        <v>1981</v>
      </c>
    </row>
    <row r="1493" spans="1:7" x14ac:dyDescent="0.2">
      <c r="A1493" s="108">
        <v>44278</v>
      </c>
      <c r="B1493" s="54" t="s">
        <v>12536</v>
      </c>
      <c r="C1493" s="54">
        <v>177</v>
      </c>
      <c r="D1493" s="54">
        <v>290</v>
      </c>
      <c r="E1493" s="54">
        <v>0</v>
      </c>
      <c r="F1493" s="128" t="str">
        <f t="shared" si="46"/>
        <v>4427860-69</v>
      </c>
      <c r="G1493" s="128">
        <f t="shared" si="47"/>
        <v>290</v>
      </c>
    </row>
    <row r="1494" spans="1:7" x14ac:dyDescent="0.2">
      <c r="A1494" s="108">
        <v>44279</v>
      </c>
      <c r="B1494" s="54" t="s">
        <v>12536</v>
      </c>
      <c r="C1494" s="54">
        <v>547</v>
      </c>
      <c r="D1494" s="54">
        <v>2329</v>
      </c>
      <c r="E1494" s="54">
        <v>0</v>
      </c>
      <c r="F1494" s="128" t="str">
        <f t="shared" si="46"/>
        <v>4427960-69</v>
      </c>
      <c r="G1494" s="128">
        <f t="shared" si="47"/>
        <v>2329</v>
      </c>
    </row>
    <row r="1495" spans="1:7" x14ac:dyDescent="0.2">
      <c r="A1495" s="108">
        <v>44280</v>
      </c>
      <c r="B1495" s="54" t="s">
        <v>12536</v>
      </c>
      <c r="C1495" s="54">
        <v>546</v>
      </c>
      <c r="D1495" s="54">
        <v>1573</v>
      </c>
      <c r="E1495" s="54">
        <v>0</v>
      </c>
      <c r="F1495" s="128" t="str">
        <f t="shared" si="46"/>
        <v>4428060-69</v>
      </c>
      <c r="G1495" s="128">
        <f t="shared" si="47"/>
        <v>1573</v>
      </c>
    </row>
    <row r="1496" spans="1:7" x14ac:dyDescent="0.2">
      <c r="A1496" s="108">
        <v>44281</v>
      </c>
      <c r="B1496" s="54" t="s">
        <v>12536</v>
      </c>
      <c r="C1496" s="54">
        <v>223</v>
      </c>
      <c r="D1496" s="54">
        <v>536</v>
      </c>
      <c r="E1496" s="54">
        <v>0</v>
      </c>
      <c r="F1496" s="128" t="str">
        <f t="shared" si="46"/>
        <v>4428160-69</v>
      </c>
      <c r="G1496" s="128">
        <f t="shared" si="47"/>
        <v>536</v>
      </c>
    </row>
    <row r="1497" spans="1:7" x14ac:dyDescent="0.2">
      <c r="A1497" s="108">
        <v>44282</v>
      </c>
      <c r="B1497" s="54" t="s">
        <v>12536</v>
      </c>
      <c r="C1497" s="54">
        <v>82</v>
      </c>
      <c r="D1497" s="54">
        <v>164</v>
      </c>
      <c r="E1497" s="54">
        <v>0</v>
      </c>
      <c r="F1497" s="128" t="str">
        <f t="shared" si="46"/>
        <v>4428260-69</v>
      </c>
      <c r="G1497" s="128">
        <f t="shared" si="47"/>
        <v>164</v>
      </c>
    </row>
    <row r="1498" spans="1:7" x14ac:dyDescent="0.2">
      <c r="A1498" s="108">
        <v>44283</v>
      </c>
      <c r="B1498" s="54" t="s">
        <v>12536</v>
      </c>
      <c r="C1498" s="54">
        <v>68</v>
      </c>
      <c r="D1498" s="54">
        <v>187</v>
      </c>
      <c r="E1498" s="54">
        <v>0</v>
      </c>
      <c r="F1498" s="128" t="str">
        <f t="shared" si="46"/>
        <v>4428360-69</v>
      </c>
      <c r="G1498" s="128">
        <f t="shared" si="47"/>
        <v>187</v>
      </c>
    </row>
    <row r="1499" spans="1:7" x14ac:dyDescent="0.2">
      <c r="A1499" s="108">
        <v>44284</v>
      </c>
      <c r="B1499" s="54" t="s">
        <v>12536</v>
      </c>
      <c r="C1499" s="54">
        <v>456</v>
      </c>
      <c r="D1499" s="54">
        <v>1546</v>
      </c>
      <c r="E1499" s="54">
        <v>0</v>
      </c>
      <c r="F1499" s="128" t="str">
        <f t="shared" si="46"/>
        <v>4428460-69</v>
      </c>
      <c r="G1499" s="128">
        <f t="shared" si="47"/>
        <v>1546</v>
      </c>
    </row>
    <row r="1500" spans="1:7" x14ac:dyDescent="0.2">
      <c r="A1500" s="108">
        <v>44285</v>
      </c>
      <c r="B1500" s="54" t="s">
        <v>12536</v>
      </c>
      <c r="C1500" s="54">
        <v>480</v>
      </c>
      <c r="D1500" s="54">
        <v>1157</v>
      </c>
      <c r="E1500" s="54">
        <v>0</v>
      </c>
      <c r="F1500" s="128" t="str">
        <f t="shared" si="46"/>
        <v>4428560-69</v>
      </c>
      <c r="G1500" s="128">
        <f t="shared" si="47"/>
        <v>1157</v>
      </c>
    </row>
    <row r="1501" spans="1:7" x14ac:dyDescent="0.2">
      <c r="A1501" s="108">
        <v>44286</v>
      </c>
      <c r="B1501" s="54" t="s">
        <v>12536</v>
      </c>
      <c r="C1501" s="54">
        <v>487</v>
      </c>
      <c r="D1501" s="54">
        <v>994</v>
      </c>
      <c r="E1501" s="54">
        <v>0</v>
      </c>
      <c r="F1501" s="128" t="str">
        <f t="shared" si="46"/>
        <v>4428660-69</v>
      </c>
      <c r="G1501" s="128">
        <f t="shared" si="47"/>
        <v>994</v>
      </c>
    </row>
    <row r="1502" spans="1:7" x14ac:dyDescent="0.2">
      <c r="A1502" s="108">
        <v>44287</v>
      </c>
      <c r="B1502" s="54" t="s">
        <v>12536</v>
      </c>
      <c r="C1502" s="54">
        <v>487</v>
      </c>
      <c r="D1502" s="54">
        <v>874</v>
      </c>
      <c r="E1502" s="54">
        <v>0</v>
      </c>
      <c r="F1502" s="128" t="str">
        <f t="shared" si="46"/>
        <v>4428760-69</v>
      </c>
      <c r="G1502" s="128">
        <f t="shared" si="47"/>
        <v>874</v>
      </c>
    </row>
    <row r="1503" spans="1:7" x14ac:dyDescent="0.2">
      <c r="A1503" s="108">
        <v>44288</v>
      </c>
      <c r="B1503" s="54" t="s">
        <v>12536</v>
      </c>
      <c r="C1503" s="54">
        <v>128</v>
      </c>
      <c r="D1503" s="54">
        <v>316</v>
      </c>
      <c r="E1503" s="54">
        <v>0</v>
      </c>
      <c r="F1503" s="128" t="str">
        <f t="shared" si="46"/>
        <v>4428860-69</v>
      </c>
      <c r="G1503" s="128">
        <f t="shared" si="47"/>
        <v>316</v>
      </c>
    </row>
    <row r="1504" spans="1:7" x14ac:dyDescent="0.2">
      <c r="A1504" s="108">
        <v>44289</v>
      </c>
      <c r="B1504" s="54" t="s">
        <v>12536</v>
      </c>
      <c r="C1504" s="54">
        <v>61</v>
      </c>
      <c r="D1504" s="54">
        <v>104</v>
      </c>
      <c r="E1504" s="54">
        <v>0</v>
      </c>
      <c r="F1504" s="128" t="str">
        <f t="shared" si="46"/>
        <v>4428960-69</v>
      </c>
      <c r="G1504" s="128">
        <f t="shared" si="47"/>
        <v>104</v>
      </c>
    </row>
    <row r="1505" spans="1:7" x14ac:dyDescent="0.2">
      <c r="A1505" s="108">
        <v>44290</v>
      </c>
      <c r="B1505" s="54" t="s">
        <v>12536</v>
      </c>
      <c r="C1505" s="54">
        <v>560</v>
      </c>
      <c r="D1505" s="54">
        <v>1019</v>
      </c>
      <c r="E1505" s="54">
        <v>0</v>
      </c>
      <c r="F1505" s="128" t="str">
        <f t="shared" si="46"/>
        <v>4429060-69</v>
      </c>
      <c r="G1505" s="128">
        <f t="shared" si="47"/>
        <v>1019</v>
      </c>
    </row>
    <row r="1506" spans="1:7" x14ac:dyDescent="0.2">
      <c r="A1506" s="108">
        <v>44291</v>
      </c>
      <c r="B1506" s="54" t="s">
        <v>12536</v>
      </c>
      <c r="C1506" s="54">
        <v>581</v>
      </c>
      <c r="D1506" s="54">
        <v>899</v>
      </c>
      <c r="E1506" s="54">
        <v>0</v>
      </c>
      <c r="F1506" s="128" t="str">
        <f t="shared" si="46"/>
        <v>4429160-69</v>
      </c>
      <c r="G1506" s="128">
        <f t="shared" si="47"/>
        <v>899</v>
      </c>
    </row>
    <row r="1507" spans="1:7" x14ac:dyDescent="0.2">
      <c r="A1507" s="108">
        <v>44292</v>
      </c>
      <c r="B1507" s="54" t="s">
        <v>12536</v>
      </c>
      <c r="C1507" s="54">
        <v>564</v>
      </c>
      <c r="D1507" s="54">
        <v>795</v>
      </c>
      <c r="E1507" s="54">
        <v>0</v>
      </c>
      <c r="F1507" s="128" t="str">
        <f t="shared" si="46"/>
        <v>4429260-69</v>
      </c>
      <c r="G1507" s="128">
        <f t="shared" si="47"/>
        <v>795</v>
      </c>
    </row>
    <row r="1508" spans="1:7" x14ac:dyDescent="0.2">
      <c r="A1508" s="108">
        <v>44293</v>
      </c>
      <c r="B1508" s="54" t="s">
        <v>12536</v>
      </c>
      <c r="C1508" s="54">
        <v>587</v>
      </c>
      <c r="D1508" s="54">
        <v>660</v>
      </c>
      <c r="E1508" s="54">
        <v>0</v>
      </c>
      <c r="F1508" s="128" t="str">
        <f t="shared" si="46"/>
        <v>4429360-69</v>
      </c>
      <c r="G1508" s="128">
        <f t="shared" si="47"/>
        <v>660</v>
      </c>
    </row>
    <row r="1509" spans="1:7" x14ac:dyDescent="0.2">
      <c r="A1509" s="108">
        <v>44294</v>
      </c>
      <c r="B1509" s="54" t="s">
        <v>12536</v>
      </c>
      <c r="C1509" s="54">
        <v>577</v>
      </c>
      <c r="D1509" s="54">
        <v>797</v>
      </c>
      <c r="E1509" s="54">
        <v>0</v>
      </c>
      <c r="F1509" s="128" t="str">
        <f t="shared" si="46"/>
        <v>4429460-69</v>
      </c>
      <c r="G1509" s="128">
        <f t="shared" si="47"/>
        <v>797</v>
      </c>
    </row>
    <row r="1510" spans="1:7" x14ac:dyDescent="0.2">
      <c r="A1510" s="108">
        <v>44295</v>
      </c>
      <c r="B1510" s="54" t="s">
        <v>12536</v>
      </c>
      <c r="C1510" s="54">
        <v>166</v>
      </c>
      <c r="D1510" s="54">
        <v>230</v>
      </c>
      <c r="E1510" s="54">
        <v>0</v>
      </c>
      <c r="F1510" s="128" t="str">
        <f t="shared" si="46"/>
        <v>4429560-69</v>
      </c>
      <c r="G1510" s="128">
        <f t="shared" si="47"/>
        <v>230</v>
      </c>
    </row>
    <row r="1511" spans="1:7" x14ac:dyDescent="0.2">
      <c r="A1511" s="108">
        <v>44296</v>
      </c>
      <c r="B1511" s="54" t="s">
        <v>12536</v>
      </c>
      <c r="C1511" s="54">
        <v>69</v>
      </c>
      <c r="D1511" s="54">
        <v>112</v>
      </c>
      <c r="E1511" s="54">
        <v>0</v>
      </c>
      <c r="F1511" s="128" t="str">
        <f t="shared" si="46"/>
        <v>4429660-69</v>
      </c>
      <c r="G1511" s="128">
        <f t="shared" si="47"/>
        <v>112</v>
      </c>
    </row>
    <row r="1512" spans="1:7" x14ac:dyDescent="0.2">
      <c r="A1512" s="108">
        <v>44297</v>
      </c>
      <c r="B1512" s="54" t="s">
        <v>12536</v>
      </c>
      <c r="C1512" s="54">
        <v>565</v>
      </c>
      <c r="D1512" s="54">
        <v>663</v>
      </c>
      <c r="E1512" s="54">
        <v>0</v>
      </c>
      <c r="F1512" s="128" t="str">
        <f t="shared" si="46"/>
        <v>4429760-69</v>
      </c>
      <c r="G1512" s="128">
        <f t="shared" si="47"/>
        <v>663</v>
      </c>
    </row>
    <row r="1513" spans="1:7" x14ac:dyDescent="0.2">
      <c r="A1513" s="108">
        <v>44298</v>
      </c>
      <c r="B1513" s="54" t="s">
        <v>12536</v>
      </c>
      <c r="C1513" s="54">
        <v>556</v>
      </c>
      <c r="D1513" s="54">
        <v>623</v>
      </c>
      <c r="E1513" s="54">
        <v>0</v>
      </c>
      <c r="F1513" s="128" t="str">
        <f t="shared" si="46"/>
        <v>4429860-69</v>
      </c>
      <c r="G1513" s="128">
        <f t="shared" si="47"/>
        <v>623</v>
      </c>
    </row>
    <row r="1514" spans="1:7" x14ac:dyDescent="0.2">
      <c r="A1514" s="108">
        <v>44299</v>
      </c>
      <c r="B1514" s="54" t="s">
        <v>12536</v>
      </c>
      <c r="C1514" s="54">
        <v>340</v>
      </c>
      <c r="D1514" s="54">
        <v>240</v>
      </c>
      <c r="E1514" s="54">
        <v>0</v>
      </c>
      <c r="F1514" s="128" t="str">
        <f t="shared" si="46"/>
        <v>4429960-69</v>
      </c>
      <c r="G1514" s="128">
        <f t="shared" si="47"/>
        <v>240</v>
      </c>
    </row>
    <row r="1515" spans="1:7" x14ac:dyDescent="0.2">
      <c r="A1515" s="108">
        <v>44300</v>
      </c>
      <c r="B1515" s="54" t="s">
        <v>12536</v>
      </c>
      <c r="C1515" s="54">
        <v>223</v>
      </c>
      <c r="D1515" s="54">
        <v>282</v>
      </c>
      <c r="E1515" s="54">
        <v>0</v>
      </c>
      <c r="F1515" s="128" t="str">
        <f t="shared" si="46"/>
        <v>4430060-69</v>
      </c>
      <c r="G1515" s="128">
        <f t="shared" si="47"/>
        <v>282</v>
      </c>
    </row>
    <row r="1516" spans="1:7" x14ac:dyDescent="0.2">
      <c r="A1516" s="108">
        <v>44301</v>
      </c>
      <c r="B1516" s="54" t="s">
        <v>12536</v>
      </c>
      <c r="C1516" s="54">
        <v>42</v>
      </c>
      <c r="D1516" s="54">
        <v>22</v>
      </c>
      <c r="E1516" s="54">
        <v>0</v>
      </c>
      <c r="F1516" s="128" t="str">
        <f t="shared" si="46"/>
        <v>4430160-69</v>
      </c>
      <c r="G1516" s="128">
        <f t="shared" si="47"/>
        <v>22</v>
      </c>
    </row>
    <row r="1517" spans="1:7" x14ac:dyDescent="0.2">
      <c r="A1517" s="108">
        <v>44302</v>
      </c>
      <c r="B1517" s="54" t="s">
        <v>12536</v>
      </c>
      <c r="C1517" s="54">
        <v>182</v>
      </c>
      <c r="D1517" s="54">
        <v>292</v>
      </c>
      <c r="E1517" s="54">
        <v>0</v>
      </c>
      <c r="F1517" s="128" t="str">
        <f t="shared" si="46"/>
        <v>4430260-69</v>
      </c>
      <c r="G1517" s="128">
        <f t="shared" si="47"/>
        <v>292</v>
      </c>
    </row>
    <row r="1518" spans="1:7" x14ac:dyDescent="0.2">
      <c r="A1518" s="108">
        <v>44303</v>
      </c>
      <c r="B1518" s="54" t="s">
        <v>12536</v>
      </c>
      <c r="C1518" s="54">
        <v>32</v>
      </c>
      <c r="D1518" s="54">
        <v>73</v>
      </c>
      <c r="E1518" s="54">
        <v>0</v>
      </c>
      <c r="F1518" s="128" t="str">
        <f t="shared" si="46"/>
        <v>4430360-69</v>
      </c>
      <c r="G1518" s="128">
        <f t="shared" si="47"/>
        <v>73</v>
      </c>
    </row>
    <row r="1519" spans="1:7" x14ac:dyDescent="0.2">
      <c r="A1519" s="108">
        <v>44304</v>
      </c>
      <c r="B1519" s="54" t="s">
        <v>12536</v>
      </c>
      <c r="C1519" s="54">
        <v>455</v>
      </c>
      <c r="D1519" s="54">
        <v>371</v>
      </c>
      <c r="E1519" s="54">
        <v>0</v>
      </c>
      <c r="F1519" s="128" t="str">
        <f t="shared" si="46"/>
        <v>4430460-69</v>
      </c>
      <c r="G1519" s="128">
        <f t="shared" si="47"/>
        <v>371</v>
      </c>
    </row>
    <row r="1520" spans="1:7" x14ac:dyDescent="0.2">
      <c r="A1520" s="108">
        <v>44305</v>
      </c>
      <c r="B1520" s="54" t="s">
        <v>12536</v>
      </c>
      <c r="C1520" s="54">
        <v>389</v>
      </c>
      <c r="D1520" s="54">
        <v>386</v>
      </c>
      <c r="E1520" s="54">
        <v>0</v>
      </c>
      <c r="F1520" s="128" t="str">
        <f t="shared" si="46"/>
        <v>4430560-69</v>
      </c>
      <c r="G1520" s="128">
        <f t="shared" si="47"/>
        <v>386</v>
      </c>
    </row>
    <row r="1521" spans="1:7" x14ac:dyDescent="0.2">
      <c r="A1521" s="108">
        <v>44306</v>
      </c>
      <c r="B1521" s="54" t="s">
        <v>12536</v>
      </c>
      <c r="C1521" s="54">
        <v>358</v>
      </c>
      <c r="D1521" s="54">
        <v>414</v>
      </c>
      <c r="E1521" s="54">
        <v>0</v>
      </c>
      <c r="F1521" s="128" t="str">
        <f t="shared" si="46"/>
        <v>4430660-69</v>
      </c>
      <c r="G1521" s="128">
        <f t="shared" si="47"/>
        <v>414</v>
      </c>
    </row>
    <row r="1522" spans="1:7" x14ac:dyDescent="0.2">
      <c r="A1522" s="108">
        <v>44307</v>
      </c>
      <c r="B1522" s="54" t="s">
        <v>12536</v>
      </c>
      <c r="C1522" s="54">
        <v>388</v>
      </c>
      <c r="D1522" s="54">
        <v>370</v>
      </c>
      <c r="E1522" s="54">
        <v>0</v>
      </c>
      <c r="F1522" s="128" t="str">
        <f t="shared" si="46"/>
        <v>4430760-69</v>
      </c>
      <c r="G1522" s="128">
        <f t="shared" si="47"/>
        <v>370</v>
      </c>
    </row>
    <row r="1523" spans="1:7" x14ac:dyDescent="0.2">
      <c r="A1523" s="108">
        <v>44308</v>
      </c>
      <c r="B1523" s="54" t="s">
        <v>12536</v>
      </c>
      <c r="C1523" s="54">
        <v>395</v>
      </c>
      <c r="D1523" s="54">
        <v>409</v>
      </c>
      <c r="E1523" s="54">
        <v>0</v>
      </c>
      <c r="F1523" s="128" t="str">
        <f t="shared" si="46"/>
        <v>4430860-69</v>
      </c>
      <c r="G1523" s="128">
        <f t="shared" si="47"/>
        <v>409</v>
      </c>
    </row>
    <row r="1524" spans="1:7" x14ac:dyDescent="0.2">
      <c r="A1524" s="108">
        <v>44309</v>
      </c>
      <c r="B1524" s="54" t="s">
        <v>12536</v>
      </c>
      <c r="C1524" s="54">
        <v>118</v>
      </c>
      <c r="D1524" s="54">
        <v>134</v>
      </c>
      <c r="E1524" s="54">
        <v>0</v>
      </c>
      <c r="F1524" s="128" t="str">
        <f t="shared" si="46"/>
        <v>4430960-69</v>
      </c>
      <c r="G1524" s="128">
        <f t="shared" si="47"/>
        <v>134</v>
      </c>
    </row>
    <row r="1525" spans="1:7" x14ac:dyDescent="0.2">
      <c r="A1525" s="108">
        <v>44310</v>
      </c>
      <c r="B1525" s="54" t="s">
        <v>12536</v>
      </c>
      <c r="C1525" s="54">
        <v>22</v>
      </c>
      <c r="D1525" s="54">
        <v>30</v>
      </c>
      <c r="E1525" s="54">
        <v>0</v>
      </c>
      <c r="F1525" s="128" t="str">
        <f t="shared" si="46"/>
        <v>4431060-69</v>
      </c>
      <c r="G1525" s="128">
        <f t="shared" si="47"/>
        <v>30</v>
      </c>
    </row>
    <row r="1526" spans="1:7" x14ac:dyDescent="0.2">
      <c r="A1526" s="108">
        <v>44311</v>
      </c>
      <c r="B1526" s="54" t="s">
        <v>12536</v>
      </c>
      <c r="C1526" s="54">
        <v>300</v>
      </c>
      <c r="D1526" s="54">
        <v>380</v>
      </c>
      <c r="E1526" s="54">
        <v>0</v>
      </c>
      <c r="F1526" s="128" t="str">
        <f t="shared" si="46"/>
        <v>4431160-69</v>
      </c>
      <c r="G1526" s="128">
        <f t="shared" si="47"/>
        <v>380</v>
      </c>
    </row>
    <row r="1527" spans="1:7" x14ac:dyDescent="0.2">
      <c r="A1527" s="108">
        <v>44312</v>
      </c>
      <c r="B1527" s="54" t="s">
        <v>12536</v>
      </c>
      <c r="C1527" s="54">
        <v>257</v>
      </c>
      <c r="D1527" s="54">
        <v>355</v>
      </c>
      <c r="E1527" s="54">
        <v>0</v>
      </c>
      <c r="F1527" s="128" t="str">
        <f t="shared" si="46"/>
        <v>4431260-69</v>
      </c>
      <c r="G1527" s="128">
        <f t="shared" si="47"/>
        <v>355</v>
      </c>
    </row>
    <row r="1528" spans="1:7" x14ac:dyDescent="0.2">
      <c r="A1528" s="108">
        <v>44313</v>
      </c>
      <c r="B1528" s="54" t="s">
        <v>12536</v>
      </c>
      <c r="C1528" s="54">
        <v>263</v>
      </c>
      <c r="D1528" s="54">
        <v>395</v>
      </c>
      <c r="E1528" s="54">
        <v>0</v>
      </c>
      <c r="F1528" s="128" t="str">
        <f t="shared" si="46"/>
        <v>4431360-69</v>
      </c>
      <c r="G1528" s="128">
        <f t="shared" si="47"/>
        <v>395</v>
      </c>
    </row>
    <row r="1529" spans="1:7" x14ac:dyDescent="0.2">
      <c r="A1529" s="108">
        <v>44314</v>
      </c>
      <c r="B1529" s="54" t="s">
        <v>12536</v>
      </c>
      <c r="C1529" s="54">
        <v>244</v>
      </c>
      <c r="D1529" s="54">
        <v>401</v>
      </c>
      <c r="E1529" s="54">
        <v>0</v>
      </c>
      <c r="F1529" s="128" t="str">
        <f t="shared" si="46"/>
        <v>4431460-69</v>
      </c>
      <c r="G1529" s="128">
        <f t="shared" si="47"/>
        <v>401</v>
      </c>
    </row>
    <row r="1530" spans="1:7" x14ac:dyDescent="0.2">
      <c r="A1530" s="108">
        <v>44315</v>
      </c>
      <c r="B1530" s="54" t="s">
        <v>12536</v>
      </c>
      <c r="C1530" s="54">
        <v>278</v>
      </c>
      <c r="D1530" s="54">
        <v>391</v>
      </c>
      <c r="E1530" s="54">
        <v>0</v>
      </c>
      <c r="F1530" s="128" t="str">
        <f t="shared" si="46"/>
        <v>4431560-69</v>
      </c>
      <c r="G1530" s="128">
        <f t="shared" si="47"/>
        <v>391</v>
      </c>
    </row>
    <row r="1531" spans="1:7" x14ac:dyDescent="0.2">
      <c r="A1531" s="108">
        <v>44316</v>
      </c>
      <c r="B1531" s="54" t="s">
        <v>12536</v>
      </c>
      <c r="C1531" s="54">
        <v>102</v>
      </c>
      <c r="D1531" s="54">
        <v>122</v>
      </c>
      <c r="E1531" s="54">
        <v>0</v>
      </c>
      <c r="F1531" s="128" t="str">
        <f t="shared" si="46"/>
        <v>4431660-69</v>
      </c>
      <c r="G1531" s="128">
        <f t="shared" si="47"/>
        <v>122</v>
      </c>
    </row>
    <row r="1532" spans="1:7" x14ac:dyDescent="0.2">
      <c r="A1532" s="108">
        <v>44317</v>
      </c>
      <c r="B1532" s="54" t="s">
        <v>12536</v>
      </c>
      <c r="C1532" s="54" t="s">
        <v>12627</v>
      </c>
      <c r="D1532" s="54">
        <v>33</v>
      </c>
      <c r="E1532" s="54">
        <v>0</v>
      </c>
      <c r="F1532" s="128" t="str">
        <f t="shared" si="46"/>
        <v>4431760-69</v>
      </c>
      <c r="G1532" s="128">
        <f t="shared" si="47"/>
        <v>33</v>
      </c>
    </row>
    <row r="1533" spans="1:7" x14ac:dyDescent="0.2">
      <c r="A1533" s="108">
        <v>44318</v>
      </c>
      <c r="B1533" s="54" t="s">
        <v>12536</v>
      </c>
      <c r="C1533" s="54">
        <v>165</v>
      </c>
      <c r="D1533" s="54">
        <v>325</v>
      </c>
      <c r="E1533" s="54">
        <v>0</v>
      </c>
      <c r="F1533" s="128" t="str">
        <f t="shared" si="46"/>
        <v>4431860-69</v>
      </c>
      <c r="G1533" s="128">
        <f t="shared" si="47"/>
        <v>325</v>
      </c>
    </row>
    <row r="1534" spans="1:7" x14ac:dyDescent="0.2">
      <c r="A1534" s="108">
        <v>44319</v>
      </c>
      <c r="B1534" s="54" t="s">
        <v>12536</v>
      </c>
      <c r="C1534" s="54">
        <v>203</v>
      </c>
      <c r="D1534" s="54">
        <v>330</v>
      </c>
      <c r="E1534" s="54">
        <v>0</v>
      </c>
      <c r="F1534" s="128" t="str">
        <f t="shared" si="46"/>
        <v>4431960-69</v>
      </c>
      <c r="G1534" s="128">
        <f t="shared" si="47"/>
        <v>330</v>
      </c>
    </row>
    <row r="1535" spans="1:7" x14ac:dyDescent="0.2">
      <c r="A1535" s="108">
        <v>44320</v>
      </c>
      <c r="B1535" s="54" t="s">
        <v>12536</v>
      </c>
      <c r="C1535" s="54">
        <v>205</v>
      </c>
      <c r="D1535" s="54">
        <v>238</v>
      </c>
      <c r="E1535" s="54">
        <v>0</v>
      </c>
      <c r="F1535" s="128" t="str">
        <f t="shared" si="46"/>
        <v>4432060-69</v>
      </c>
      <c r="G1535" s="128">
        <f t="shared" si="47"/>
        <v>238</v>
      </c>
    </row>
    <row r="1536" spans="1:7" x14ac:dyDescent="0.2">
      <c r="A1536" s="108">
        <v>44321</v>
      </c>
      <c r="B1536" s="54" t="s">
        <v>12536</v>
      </c>
      <c r="C1536" s="54">
        <v>166</v>
      </c>
      <c r="D1536" s="54">
        <v>183</v>
      </c>
      <c r="E1536" s="54">
        <v>0</v>
      </c>
      <c r="F1536" s="128" t="str">
        <f t="shared" si="46"/>
        <v>4432160-69</v>
      </c>
      <c r="G1536" s="128">
        <f t="shared" si="47"/>
        <v>183</v>
      </c>
    </row>
    <row r="1537" spans="1:7" x14ac:dyDescent="0.2">
      <c r="A1537" s="108">
        <v>44322</v>
      </c>
      <c r="B1537" s="54" t="s">
        <v>12536</v>
      </c>
      <c r="C1537" s="54">
        <v>175</v>
      </c>
      <c r="D1537" s="54">
        <v>149</v>
      </c>
      <c r="E1537" s="54">
        <v>0</v>
      </c>
      <c r="F1537" s="128" t="str">
        <f t="shared" si="46"/>
        <v>4432260-69</v>
      </c>
      <c r="G1537" s="128">
        <f t="shared" si="47"/>
        <v>149</v>
      </c>
    </row>
    <row r="1538" spans="1:7" x14ac:dyDescent="0.2">
      <c r="A1538" s="108">
        <v>44323</v>
      </c>
      <c r="B1538" s="54" t="s">
        <v>12536</v>
      </c>
      <c r="C1538" s="54">
        <v>106</v>
      </c>
      <c r="D1538" s="54">
        <v>109</v>
      </c>
      <c r="E1538" s="54">
        <v>0</v>
      </c>
      <c r="F1538" s="128" t="str">
        <f t="shared" si="46"/>
        <v>4432360-69</v>
      </c>
      <c r="G1538" s="128">
        <f t="shared" si="47"/>
        <v>109</v>
      </c>
    </row>
    <row r="1539" spans="1:7" x14ac:dyDescent="0.2">
      <c r="A1539" s="108">
        <v>44324</v>
      </c>
      <c r="B1539" s="54" t="s">
        <v>12536</v>
      </c>
      <c r="C1539" s="54" t="s">
        <v>12627</v>
      </c>
      <c r="D1539" s="54" t="s">
        <v>12627</v>
      </c>
      <c r="E1539" s="54">
        <v>0</v>
      </c>
      <c r="F1539" s="128" t="str">
        <f t="shared" ref="F1539:F1602" si="48">A1539&amp;B1539</f>
        <v>4432460-69</v>
      </c>
      <c r="G1539" s="128">
        <f t="shared" ref="G1539:G1602" si="49">IF(D1539="&lt;15",15,D1539)</f>
        <v>15</v>
      </c>
    </row>
    <row r="1540" spans="1:7" x14ac:dyDescent="0.2">
      <c r="A1540" s="108">
        <v>44325</v>
      </c>
      <c r="B1540" s="54" t="s">
        <v>12536</v>
      </c>
      <c r="C1540" s="54">
        <v>133</v>
      </c>
      <c r="D1540" s="54">
        <v>290</v>
      </c>
      <c r="E1540" s="54">
        <v>0</v>
      </c>
      <c r="F1540" s="128" t="str">
        <f t="shared" si="48"/>
        <v>4432560-69</v>
      </c>
      <c r="G1540" s="128">
        <f t="shared" si="49"/>
        <v>290</v>
      </c>
    </row>
    <row r="1541" spans="1:7" x14ac:dyDescent="0.2">
      <c r="A1541" s="108">
        <v>44326</v>
      </c>
      <c r="B1541" s="54" t="s">
        <v>12536</v>
      </c>
      <c r="C1541" s="54">
        <v>149</v>
      </c>
      <c r="D1541" s="54">
        <v>253</v>
      </c>
      <c r="E1541" s="54">
        <v>0</v>
      </c>
      <c r="F1541" s="128" t="str">
        <f t="shared" si="48"/>
        <v>4432660-69</v>
      </c>
      <c r="G1541" s="128">
        <f t="shared" si="49"/>
        <v>253</v>
      </c>
    </row>
    <row r="1542" spans="1:7" x14ac:dyDescent="0.2">
      <c r="A1542" s="108">
        <v>44327</v>
      </c>
      <c r="B1542" s="54" t="s">
        <v>12536</v>
      </c>
      <c r="C1542" s="54">
        <v>121</v>
      </c>
      <c r="D1542" s="54">
        <v>177</v>
      </c>
      <c r="E1542" s="54">
        <v>0</v>
      </c>
      <c r="F1542" s="128" t="str">
        <f t="shared" si="48"/>
        <v>4432760-69</v>
      </c>
      <c r="G1542" s="128">
        <f t="shared" si="49"/>
        <v>177</v>
      </c>
    </row>
    <row r="1543" spans="1:7" x14ac:dyDescent="0.2">
      <c r="A1543" s="108">
        <v>44328</v>
      </c>
      <c r="B1543" s="54" t="s">
        <v>12536</v>
      </c>
      <c r="C1543" s="54">
        <v>127</v>
      </c>
      <c r="D1543" s="54">
        <v>180</v>
      </c>
      <c r="E1543" s="54">
        <v>0</v>
      </c>
      <c r="F1543" s="128" t="str">
        <f t="shared" si="48"/>
        <v>4432860-69</v>
      </c>
      <c r="G1543" s="128">
        <f t="shared" si="49"/>
        <v>180</v>
      </c>
    </row>
    <row r="1544" spans="1:7" x14ac:dyDescent="0.2">
      <c r="A1544" s="108">
        <v>44329</v>
      </c>
      <c r="B1544" s="54" t="s">
        <v>12536</v>
      </c>
      <c r="C1544" s="54">
        <v>112</v>
      </c>
      <c r="D1544" s="54">
        <v>193</v>
      </c>
      <c r="E1544" s="54">
        <v>0</v>
      </c>
      <c r="F1544" s="128" t="str">
        <f t="shared" si="48"/>
        <v>4432960-69</v>
      </c>
      <c r="G1544" s="128">
        <f t="shared" si="49"/>
        <v>193</v>
      </c>
    </row>
    <row r="1545" spans="1:7" x14ac:dyDescent="0.2">
      <c r="A1545" s="108">
        <v>44330</v>
      </c>
      <c r="B1545" s="54" t="s">
        <v>12536</v>
      </c>
      <c r="C1545" s="54">
        <v>34</v>
      </c>
      <c r="D1545" s="54">
        <v>59</v>
      </c>
      <c r="E1545" s="54">
        <v>0</v>
      </c>
      <c r="F1545" s="128" t="str">
        <f t="shared" si="48"/>
        <v>4433060-69</v>
      </c>
      <c r="G1545" s="128">
        <f t="shared" si="49"/>
        <v>59</v>
      </c>
    </row>
    <row r="1546" spans="1:7" x14ac:dyDescent="0.2">
      <c r="A1546" s="108">
        <v>44331</v>
      </c>
      <c r="B1546" s="54" t="s">
        <v>12536</v>
      </c>
      <c r="C1546" s="54" t="s">
        <v>12627</v>
      </c>
      <c r="D1546" s="54">
        <v>15</v>
      </c>
      <c r="E1546" s="54">
        <v>0</v>
      </c>
      <c r="F1546" s="128" t="str">
        <f t="shared" si="48"/>
        <v>4433160-69</v>
      </c>
      <c r="G1546" s="128">
        <f t="shared" si="49"/>
        <v>15</v>
      </c>
    </row>
    <row r="1547" spans="1:7" x14ac:dyDescent="0.2">
      <c r="A1547" s="108">
        <v>44332</v>
      </c>
      <c r="B1547" s="54" t="s">
        <v>12536</v>
      </c>
      <c r="C1547" s="54">
        <v>25</v>
      </c>
      <c r="D1547" s="54">
        <v>53</v>
      </c>
      <c r="E1547" s="54">
        <v>0</v>
      </c>
      <c r="F1547" s="128" t="str">
        <f t="shared" si="48"/>
        <v>4433260-69</v>
      </c>
      <c r="G1547" s="128">
        <f t="shared" si="49"/>
        <v>53</v>
      </c>
    </row>
    <row r="1548" spans="1:7" x14ac:dyDescent="0.2">
      <c r="A1548" s="108">
        <v>44333</v>
      </c>
      <c r="B1548" s="54" t="s">
        <v>12536</v>
      </c>
      <c r="C1548" s="54" t="s">
        <v>12627</v>
      </c>
      <c r="D1548" s="54">
        <v>70</v>
      </c>
      <c r="E1548" s="54">
        <v>0</v>
      </c>
      <c r="F1548" s="128" t="str">
        <f t="shared" si="48"/>
        <v>4433360-69</v>
      </c>
      <c r="G1548" s="128">
        <f t="shared" si="49"/>
        <v>70</v>
      </c>
    </row>
    <row r="1549" spans="1:7" x14ac:dyDescent="0.2">
      <c r="A1549" s="108">
        <v>44334</v>
      </c>
      <c r="B1549" s="54" t="s">
        <v>12536</v>
      </c>
      <c r="C1549" s="54">
        <v>112</v>
      </c>
      <c r="D1549" s="54">
        <v>320</v>
      </c>
      <c r="E1549" s="54">
        <v>0</v>
      </c>
      <c r="F1549" s="128" t="str">
        <f t="shared" si="48"/>
        <v>4433460-69</v>
      </c>
      <c r="G1549" s="128">
        <f t="shared" si="49"/>
        <v>320</v>
      </c>
    </row>
    <row r="1550" spans="1:7" x14ac:dyDescent="0.2">
      <c r="A1550" s="108">
        <v>44335</v>
      </c>
      <c r="B1550" s="54" t="s">
        <v>12536</v>
      </c>
      <c r="C1550" s="54">
        <v>127</v>
      </c>
      <c r="D1550" s="54">
        <v>328</v>
      </c>
      <c r="E1550" s="54">
        <v>0</v>
      </c>
      <c r="F1550" s="128" t="str">
        <f t="shared" si="48"/>
        <v>4433560-69</v>
      </c>
      <c r="G1550" s="128">
        <f t="shared" si="49"/>
        <v>328</v>
      </c>
    </row>
    <row r="1551" spans="1:7" x14ac:dyDescent="0.2">
      <c r="A1551" s="108">
        <v>44336</v>
      </c>
      <c r="B1551" s="54" t="s">
        <v>12536</v>
      </c>
      <c r="C1551" s="54">
        <v>122</v>
      </c>
      <c r="D1551" s="54">
        <v>212</v>
      </c>
      <c r="E1551" s="54">
        <v>0</v>
      </c>
      <c r="F1551" s="128" t="str">
        <f t="shared" si="48"/>
        <v>4433660-69</v>
      </c>
      <c r="G1551" s="128">
        <f t="shared" si="49"/>
        <v>212</v>
      </c>
    </row>
    <row r="1552" spans="1:7" x14ac:dyDescent="0.2">
      <c r="A1552" s="108">
        <v>44337</v>
      </c>
      <c r="B1552" s="54" t="s">
        <v>12536</v>
      </c>
      <c r="C1552" s="54">
        <v>52</v>
      </c>
      <c r="D1552" s="54">
        <v>68</v>
      </c>
      <c r="E1552" s="54">
        <v>0</v>
      </c>
      <c r="F1552" s="128" t="str">
        <f t="shared" si="48"/>
        <v>4433760-69</v>
      </c>
      <c r="G1552" s="128">
        <f t="shared" si="49"/>
        <v>68</v>
      </c>
    </row>
    <row r="1553" spans="1:7" x14ac:dyDescent="0.2">
      <c r="A1553" s="108">
        <v>44338</v>
      </c>
      <c r="B1553" s="54" t="s">
        <v>12536</v>
      </c>
      <c r="C1553" s="54" t="s">
        <v>12627</v>
      </c>
      <c r="D1553" s="54" t="s">
        <v>12627</v>
      </c>
      <c r="E1553" s="54">
        <v>0</v>
      </c>
      <c r="F1553" s="128" t="str">
        <f t="shared" si="48"/>
        <v>4433860-69</v>
      </c>
      <c r="G1553" s="128">
        <f t="shared" si="49"/>
        <v>15</v>
      </c>
    </row>
    <row r="1554" spans="1:7" x14ac:dyDescent="0.2">
      <c r="A1554" s="108">
        <v>44339</v>
      </c>
      <c r="B1554" s="54" t="s">
        <v>12536</v>
      </c>
      <c r="C1554" s="54">
        <v>107</v>
      </c>
      <c r="D1554" s="54">
        <v>148</v>
      </c>
      <c r="E1554" s="54">
        <v>0</v>
      </c>
      <c r="F1554" s="128" t="str">
        <f t="shared" si="48"/>
        <v>4433960-69</v>
      </c>
      <c r="G1554" s="128">
        <f t="shared" si="49"/>
        <v>148</v>
      </c>
    </row>
    <row r="1555" spans="1:7" x14ac:dyDescent="0.2">
      <c r="A1555" s="108">
        <v>44340</v>
      </c>
      <c r="B1555" s="54" t="s">
        <v>12536</v>
      </c>
      <c r="C1555" s="54">
        <v>114</v>
      </c>
      <c r="D1555" s="54">
        <v>174</v>
      </c>
      <c r="E1555" s="54">
        <v>0</v>
      </c>
      <c r="F1555" s="128" t="str">
        <f t="shared" si="48"/>
        <v>4434060-69</v>
      </c>
      <c r="G1555" s="128">
        <f t="shared" si="49"/>
        <v>174</v>
      </c>
    </row>
    <row r="1556" spans="1:7" x14ac:dyDescent="0.2">
      <c r="A1556" s="108">
        <v>44341</v>
      </c>
      <c r="B1556" s="54" t="s">
        <v>12536</v>
      </c>
      <c r="C1556" s="54">
        <v>132</v>
      </c>
      <c r="D1556" s="54">
        <v>171</v>
      </c>
      <c r="E1556" s="54">
        <v>0</v>
      </c>
      <c r="F1556" s="128" t="str">
        <f t="shared" si="48"/>
        <v>4434160-69</v>
      </c>
      <c r="G1556" s="128">
        <f t="shared" si="49"/>
        <v>171</v>
      </c>
    </row>
    <row r="1557" spans="1:7" x14ac:dyDescent="0.2">
      <c r="A1557" s="108">
        <v>44342</v>
      </c>
      <c r="B1557" s="54" t="s">
        <v>12536</v>
      </c>
      <c r="C1557" s="54">
        <v>73</v>
      </c>
      <c r="D1557" s="54">
        <v>130</v>
      </c>
      <c r="E1557" s="54">
        <v>0</v>
      </c>
      <c r="F1557" s="128" t="str">
        <f t="shared" si="48"/>
        <v>4434260-69</v>
      </c>
      <c r="G1557" s="128">
        <f t="shared" si="49"/>
        <v>130</v>
      </c>
    </row>
    <row r="1558" spans="1:7" x14ac:dyDescent="0.2">
      <c r="A1558" s="108">
        <v>44343</v>
      </c>
      <c r="B1558" s="54" t="s">
        <v>12536</v>
      </c>
      <c r="C1558" s="54">
        <v>74</v>
      </c>
      <c r="D1558" s="54">
        <v>144</v>
      </c>
      <c r="E1558" s="54">
        <v>0</v>
      </c>
      <c r="F1558" s="128" t="str">
        <f t="shared" si="48"/>
        <v>4434360-69</v>
      </c>
      <c r="G1558" s="128">
        <f t="shared" si="49"/>
        <v>144</v>
      </c>
    </row>
    <row r="1559" spans="1:7" x14ac:dyDescent="0.2">
      <c r="A1559" s="108">
        <v>44344</v>
      </c>
      <c r="B1559" s="54" t="s">
        <v>12536</v>
      </c>
      <c r="C1559" s="54">
        <v>33</v>
      </c>
      <c r="D1559" s="54">
        <v>86</v>
      </c>
      <c r="E1559" s="54">
        <v>0</v>
      </c>
      <c r="F1559" s="128" t="str">
        <f t="shared" si="48"/>
        <v>4434460-69</v>
      </c>
      <c r="G1559" s="128">
        <f t="shared" si="49"/>
        <v>86</v>
      </c>
    </row>
    <row r="1560" spans="1:7" x14ac:dyDescent="0.2">
      <c r="A1560" s="108">
        <v>44345</v>
      </c>
      <c r="B1560" s="54" t="s">
        <v>12536</v>
      </c>
      <c r="C1560" s="54" t="s">
        <v>12627</v>
      </c>
      <c r="D1560" s="54" t="s">
        <v>12627</v>
      </c>
      <c r="E1560" s="54">
        <v>0</v>
      </c>
      <c r="F1560" s="128" t="str">
        <f t="shared" si="48"/>
        <v>4434560-69</v>
      </c>
      <c r="G1560" s="128">
        <f t="shared" si="49"/>
        <v>15</v>
      </c>
    </row>
    <row r="1561" spans="1:7" x14ac:dyDescent="0.2">
      <c r="A1561" s="108">
        <v>44346</v>
      </c>
      <c r="B1561" s="54" t="s">
        <v>12536</v>
      </c>
      <c r="C1561" s="54">
        <v>94</v>
      </c>
      <c r="D1561" s="54">
        <v>101</v>
      </c>
      <c r="E1561" s="54">
        <v>0</v>
      </c>
      <c r="F1561" s="128" t="str">
        <f t="shared" si="48"/>
        <v>4434660-69</v>
      </c>
      <c r="G1561" s="128">
        <f t="shared" si="49"/>
        <v>101</v>
      </c>
    </row>
    <row r="1562" spans="1:7" x14ac:dyDescent="0.2">
      <c r="A1562" s="108">
        <v>44347</v>
      </c>
      <c r="B1562" s="54" t="s">
        <v>12536</v>
      </c>
      <c r="C1562" s="54">
        <v>86</v>
      </c>
      <c r="D1562" s="54">
        <v>117</v>
      </c>
      <c r="E1562" s="54">
        <v>0</v>
      </c>
      <c r="F1562" s="128" t="str">
        <f t="shared" si="48"/>
        <v>4434760-69</v>
      </c>
      <c r="G1562" s="128">
        <f t="shared" si="49"/>
        <v>117</v>
      </c>
    </row>
    <row r="1563" spans="1:7" x14ac:dyDescent="0.2">
      <c r="A1563" s="108">
        <v>44348</v>
      </c>
      <c r="B1563" s="54" t="s">
        <v>12536</v>
      </c>
      <c r="C1563" s="54">
        <v>57</v>
      </c>
      <c r="D1563" s="54">
        <v>96</v>
      </c>
      <c r="E1563" s="54">
        <v>0</v>
      </c>
      <c r="F1563" s="128" t="str">
        <f t="shared" si="48"/>
        <v>4434860-69</v>
      </c>
      <c r="G1563" s="128">
        <f t="shared" si="49"/>
        <v>96</v>
      </c>
    </row>
    <row r="1564" spans="1:7" x14ac:dyDescent="0.2">
      <c r="A1564" s="108">
        <v>44349</v>
      </c>
      <c r="B1564" s="54" t="s">
        <v>12536</v>
      </c>
      <c r="C1564" s="54">
        <v>69</v>
      </c>
      <c r="D1564" s="54">
        <v>79</v>
      </c>
      <c r="E1564" s="54">
        <v>0</v>
      </c>
      <c r="F1564" s="128" t="str">
        <f t="shared" si="48"/>
        <v>4434960-69</v>
      </c>
      <c r="G1564" s="128">
        <f t="shared" si="49"/>
        <v>79</v>
      </c>
    </row>
    <row r="1565" spans="1:7" x14ac:dyDescent="0.2">
      <c r="A1565" s="108">
        <v>44350</v>
      </c>
      <c r="B1565" s="54" t="s">
        <v>12536</v>
      </c>
      <c r="C1565" s="54">
        <v>67</v>
      </c>
      <c r="D1565" s="54">
        <v>87</v>
      </c>
      <c r="E1565" s="54">
        <v>0</v>
      </c>
      <c r="F1565" s="128" t="str">
        <f t="shared" si="48"/>
        <v>4435060-69</v>
      </c>
      <c r="G1565" s="128">
        <f t="shared" si="49"/>
        <v>87</v>
      </c>
    </row>
    <row r="1566" spans="1:7" x14ac:dyDescent="0.2">
      <c r="A1566" s="108">
        <v>44351</v>
      </c>
      <c r="B1566" s="54" t="s">
        <v>12536</v>
      </c>
      <c r="C1566" s="54">
        <v>18</v>
      </c>
      <c r="D1566" s="54">
        <v>29</v>
      </c>
      <c r="E1566" s="54">
        <v>0</v>
      </c>
      <c r="F1566" s="128" t="str">
        <f t="shared" si="48"/>
        <v>4435160-69</v>
      </c>
      <c r="G1566" s="128">
        <f t="shared" si="49"/>
        <v>29</v>
      </c>
    </row>
    <row r="1567" spans="1:7" x14ac:dyDescent="0.2">
      <c r="A1567" s="108">
        <v>44352</v>
      </c>
      <c r="B1567" s="54" t="s">
        <v>12536</v>
      </c>
      <c r="C1567" s="54" t="s">
        <v>12627</v>
      </c>
      <c r="D1567" s="54" t="s">
        <v>12627</v>
      </c>
      <c r="E1567" s="54">
        <v>0</v>
      </c>
      <c r="F1567" s="128" t="str">
        <f t="shared" si="48"/>
        <v>4435260-69</v>
      </c>
      <c r="G1567" s="128">
        <f t="shared" si="49"/>
        <v>15</v>
      </c>
    </row>
    <row r="1568" spans="1:7" x14ac:dyDescent="0.2">
      <c r="A1568" s="108">
        <v>44353</v>
      </c>
      <c r="B1568" s="54" t="s">
        <v>12536</v>
      </c>
      <c r="C1568" s="54">
        <v>61</v>
      </c>
      <c r="D1568" s="54">
        <v>45</v>
      </c>
      <c r="E1568" s="54">
        <v>0</v>
      </c>
      <c r="F1568" s="128" t="str">
        <f t="shared" si="48"/>
        <v>4435360-69</v>
      </c>
      <c r="G1568" s="128">
        <f t="shared" si="49"/>
        <v>45</v>
      </c>
    </row>
    <row r="1569" spans="1:7" x14ac:dyDescent="0.2">
      <c r="A1569" s="108">
        <v>44354</v>
      </c>
      <c r="B1569" s="54" t="s">
        <v>12536</v>
      </c>
      <c r="C1569" s="54">
        <v>67</v>
      </c>
      <c r="D1569" s="54">
        <v>36</v>
      </c>
      <c r="E1569" s="54">
        <v>0</v>
      </c>
      <c r="F1569" s="128" t="str">
        <f t="shared" si="48"/>
        <v>4435460-69</v>
      </c>
      <c r="G1569" s="128">
        <f t="shared" si="49"/>
        <v>36</v>
      </c>
    </row>
    <row r="1570" spans="1:7" x14ac:dyDescent="0.2">
      <c r="A1570" s="108">
        <v>44355</v>
      </c>
      <c r="B1570" s="54" t="s">
        <v>12536</v>
      </c>
      <c r="C1570" s="54">
        <v>66</v>
      </c>
      <c r="D1570" s="54">
        <v>67</v>
      </c>
      <c r="E1570" s="54">
        <v>0</v>
      </c>
      <c r="F1570" s="128" t="str">
        <f t="shared" si="48"/>
        <v>4435560-69</v>
      </c>
      <c r="G1570" s="128">
        <f t="shared" si="49"/>
        <v>67</v>
      </c>
    </row>
    <row r="1571" spans="1:7" x14ac:dyDescent="0.2">
      <c r="A1571" s="108">
        <v>44356</v>
      </c>
      <c r="B1571" s="54" t="s">
        <v>12536</v>
      </c>
      <c r="C1571" s="54">
        <v>63</v>
      </c>
      <c r="D1571" s="54">
        <v>71</v>
      </c>
      <c r="E1571" s="54">
        <v>0</v>
      </c>
      <c r="F1571" s="128" t="str">
        <f t="shared" si="48"/>
        <v>4435660-69</v>
      </c>
      <c r="G1571" s="128">
        <f t="shared" si="49"/>
        <v>71</v>
      </c>
    </row>
    <row r="1572" spans="1:7" x14ac:dyDescent="0.2">
      <c r="A1572" s="108">
        <v>44357</v>
      </c>
      <c r="B1572" s="54" t="s">
        <v>12536</v>
      </c>
      <c r="C1572" s="54">
        <v>62</v>
      </c>
      <c r="D1572" s="54">
        <v>60</v>
      </c>
      <c r="E1572" s="54">
        <v>0</v>
      </c>
      <c r="F1572" s="128" t="str">
        <f t="shared" si="48"/>
        <v>4435760-69</v>
      </c>
      <c r="G1572" s="128">
        <f t="shared" si="49"/>
        <v>60</v>
      </c>
    </row>
    <row r="1573" spans="1:7" x14ac:dyDescent="0.2">
      <c r="A1573" s="108">
        <v>44358</v>
      </c>
      <c r="B1573" s="54" t="s">
        <v>12536</v>
      </c>
      <c r="C1573" s="54" t="s">
        <v>12627</v>
      </c>
      <c r="D1573" s="54" t="s">
        <v>12627</v>
      </c>
      <c r="E1573" s="54">
        <v>0</v>
      </c>
      <c r="F1573" s="128" t="str">
        <f t="shared" si="48"/>
        <v>4435860-69</v>
      </c>
      <c r="G1573" s="128">
        <f t="shared" si="49"/>
        <v>15</v>
      </c>
    </row>
    <row r="1574" spans="1:7" x14ac:dyDescent="0.2">
      <c r="A1574" s="108">
        <v>44359</v>
      </c>
      <c r="B1574" s="54" t="s">
        <v>12536</v>
      </c>
      <c r="C1574" s="54" t="s">
        <v>12627</v>
      </c>
      <c r="D1574" s="54" t="s">
        <v>12627</v>
      </c>
      <c r="E1574" s="54">
        <v>0</v>
      </c>
      <c r="F1574" s="128" t="str">
        <f t="shared" si="48"/>
        <v>4435960-69</v>
      </c>
      <c r="G1574" s="128">
        <f t="shared" si="49"/>
        <v>15</v>
      </c>
    </row>
    <row r="1575" spans="1:7" x14ac:dyDescent="0.2">
      <c r="A1575" s="108">
        <v>44360</v>
      </c>
      <c r="B1575" s="54" t="s">
        <v>12536</v>
      </c>
      <c r="C1575" s="54">
        <v>64</v>
      </c>
      <c r="D1575" s="54">
        <v>53</v>
      </c>
      <c r="E1575" s="54">
        <v>0</v>
      </c>
      <c r="F1575" s="128" t="str">
        <f t="shared" si="48"/>
        <v>4436060-69</v>
      </c>
      <c r="G1575" s="128">
        <f t="shared" si="49"/>
        <v>53</v>
      </c>
    </row>
    <row r="1576" spans="1:7" x14ac:dyDescent="0.2">
      <c r="A1576" s="108">
        <v>44361</v>
      </c>
      <c r="B1576" s="54" t="s">
        <v>12536</v>
      </c>
      <c r="C1576" s="54">
        <v>70</v>
      </c>
      <c r="D1576" s="54">
        <v>93</v>
      </c>
      <c r="E1576" s="54">
        <v>0</v>
      </c>
      <c r="F1576" s="128" t="str">
        <f t="shared" si="48"/>
        <v>4436160-69</v>
      </c>
      <c r="G1576" s="128">
        <f t="shared" si="49"/>
        <v>93</v>
      </c>
    </row>
    <row r="1577" spans="1:7" x14ac:dyDescent="0.2">
      <c r="A1577" s="108">
        <v>44362</v>
      </c>
      <c r="B1577" s="54" t="s">
        <v>12536</v>
      </c>
      <c r="C1577" s="54">
        <v>78</v>
      </c>
      <c r="D1577" s="54">
        <v>72</v>
      </c>
      <c r="E1577" s="54">
        <v>0</v>
      </c>
      <c r="F1577" s="128" t="str">
        <f t="shared" si="48"/>
        <v>4436260-69</v>
      </c>
      <c r="G1577" s="128">
        <f t="shared" si="49"/>
        <v>72</v>
      </c>
    </row>
    <row r="1578" spans="1:7" x14ac:dyDescent="0.2">
      <c r="A1578" s="108">
        <v>44363</v>
      </c>
      <c r="B1578" s="54" t="s">
        <v>12536</v>
      </c>
      <c r="C1578" s="54">
        <v>55</v>
      </c>
      <c r="D1578" s="54">
        <v>54</v>
      </c>
      <c r="E1578" s="54">
        <v>0</v>
      </c>
      <c r="F1578" s="128" t="str">
        <f t="shared" si="48"/>
        <v>4436360-69</v>
      </c>
      <c r="G1578" s="128">
        <f t="shared" si="49"/>
        <v>54</v>
      </c>
    </row>
    <row r="1579" spans="1:7" x14ac:dyDescent="0.2">
      <c r="A1579" s="108">
        <v>44364</v>
      </c>
      <c r="B1579" s="54" t="s">
        <v>12536</v>
      </c>
      <c r="C1579" s="54">
        <v>66</v>
      </c>
      <c r="D1579" s="54">
        <v>50</v>
      </c>
      <c r="E1579" s="54">
        <v>0</v>
      </c>
      <c r="F1579" s="128" t="str">
        <f t="shared" si="48"/>
        <v>4436460-69</v>
      </c>
      <c r="G1579" s="128">
        <f t="shared" si="49"/>
        <v>50</v>
      </c>
    </row>
    <row r="1580" spans="1:7" x14ac:dyDescent="0.2">
      <c r="A1580" s="108">
        <v>44365</v>
      </c>
      <c r="B1580" s="54" t="s">
        <v>12536</v>
      </c>
      <c r="C1580" s="54">
        <v>23</v>
      </c>
      <c r="D1580" s="54">
        <v>18</v>
      </c>
      <c r="E1580" s="54">
        <v>0</v>
      </c>
      <c r="F1580" s="128" t="str">
        <f t="shared" si="48"/>
        <v>4436560-69</v>
      </c>
      <c r="G1580" s="128">
        <f t="shared" si="49"/>
        <v>18</v>
      </c>
    </row>
    <row r="1581" spans="1:7" x14ac:dyDescent="0.2">
      <c r="A1581" s="108">
        <v>44366</v>
      </c>
      <c r="B1581" s="54" t="s">
        <v>12536</v>
      </c>
      <c r="C1581" s="54" t="s">
        <v>12627</v>
      </c>
      <c r="D1581" s="54" t="s">
        <v>12627</v>
      </c>
      <c r="E1581" s="54">
        <v>0</v>
      </c>
      <c r="F1581" s="128" t="str">
        <f t="shared" si="48"/>
        <v>4436660-69</v>
      </c>
      <c r="G1581" s="128">
        <f t="shared" si="49"/>
        <v>15</v>
      </c>
    </row>
    <row r="1582" spans="1:7" x14ac:dyDescent="0.2">
      <c r="A1582" s="108">
        <v>44367</v>
      </c>
      <c r="B1582" s="54" t="s">
        <v>12536</v>
      </c>
      <c r="C1582" s="54">
        <v>61</v>
      </c>
      <c r="D1582" s="54">
        <v>78</v>
      </c>
      <c r="E1582" s="54">
        <v>0</v>
      </c>
      <c r="F1582" s="128" t="str">
        <f t="shared" si="48"/>
        <v>4436760-69</v>
      </c>
      <c r="G1582" s="128">
        <f t="shared" si="49"/>
        <v>78</v>
      </c>
    </row>
    <row r="1583" spans="1:7" x14ac:dyDescent="0.2">
      <c r="A1583" s="108">
        <v>44368</v>
      </c>
      <c r="B1583" s="54" t="s">
        <v>12536</v>
      </c>
      <c r="C1583" s="54">
        <v>75</v>
      </c>
      <c r="D1583" s="54">
        <v>61</v>
      </c>
      <c r="E1583" s="54">
        <v>0</v>
      </c>
      <c r="F1583" s="128" t="str">
        <f t="shared" si="48"/>
        <v>4436860-69</v>
      </c>
      <c r="G1583" s="128">
        <f t="shared" si="49"/>
        <v>61</v>
      </c>
    </row>
    <row r="1584" spans="1:7" x14ac:dyDescent="0.2">
      <c r="A1584" s="108">
        <v>44369</v>
      </c>
      <c r="B1584" s="54" t="s">
        <v>12536</v>
      </c>
      <c r="C1584" s="54">
        <v>98</v>
      </c>
      <c r="D1584" s="54">
        <v>47</v>
      </c>
      <c r="E1584" s="54">
        <v>0</v>
      </c>
      <c r="F1584" s="128" t="str">
        <f t="shared" si="48"/>
        <v>4436960-69</v>
      </c>
      <c r="G1584" s="128">
        <f t="shared" si="49"/>
        <v>47</v>
      </c>
    </row>
    <row r="1585" spans="1:7" x14ac:dyDescent="0.2">
      <c r="A1585" s="108">
        <v>44370</v>
      </c>
      <c r="B1585" s="54" t="s">
        <v>12536</v>
      </c>
      <c r="C1585" s="54">
        <v>125</v>
      </c>
      <c r="D1585" s="54">
        <v>67</v>
      </c>
      <c r="E1585" s="54">
        <v>0</v>
      </c>
      <c r="F1585" s="128" t="str">
        <f t="shared" si="48"/>
        <v>4437060-69</v>
      </c>
      <c r="G1585" s="128">
        <f t="shared" si="49"/>
        <v>67</v>
      </c>
    </row>
    <row r="1586" spans="1:7" x14ac:dyDescent="0.2">
      <c r="A1586" s="108">
        <v>44371</v>
      </c>
      <c r="B1586" s="54" t="s">
        <v>12536</v>
      </c>
      <c r="C1586" s="54">
        <v>121</v>
      </c>
      <c r="D1586" s="54">
        <v>69</v>
      </c>
      <c r="E1586" s="54">
        <v>0</v>
      </c>
      <c r="F1586" s="128" t="str">
        <f t="shared" si="48"/>
        <v>4437160-69</v>
      </c>
      <c r="G1586" s="128">
        <f t="shared" si="49"/>
        <v>69</v>
      </c>
    </row>
    <row r="1587" spans="1:7" x14ac:dyDescent="0.2">
      <c r="A1587" s="108">
        <v>44372</v>
      </c>
      <c r="B1587" s="54" t="s">
        <v>12536</v>
      </c>
      <c r="C1587" s="54">
        <v>50</v>
      </c>
      <c r="D1587" s="54">
        <v>22</v>
      </c>
      <c r="E1587" s="54">
        <v>0</v>
      </c>
      <c r="F1587" s="128" t="str">
        <f t="shared" si="48"/>
        <v>4437260-69</v>
      </c>
      <c r="G1587" s="128">
        <f t="shared" si="49"/>
        <v>22</v>
      </c>
    </row>
    <row r="1588" spans="1:7" x14ac:dyDescent="0.2">
      <c r="A1588" s="108">
        <v>44373</v>
      </c>
      <c r="B1588" s="54" t="s">
        <v>12536</v>
      </c>
      <c r="C1588" s="54" t="s">
        <v>12627</v>
      </c>
      <c r="D1588" s="54" t="s">
        <v>12627</v>
      </c>
      <c r="E1588" s="54">
        <v>0</v>
      </c>
      <c r="F1588" s="128" t="str">
        <f t="shared" si="48"/>
        <v>4437360-69</v>
      </c>
      <c r="G1588" s="128">
        <f t="shared" si="49"/>
        <v>15</v>
      </c>
    </row>
    <row r="1589" spans="1:7" x14ac:dyDescent="0.2">
      <c r="A1589" s="108">
        <v>44374</v>
      </c>
      <c r="B1589" s="54" t="s">
        <v>12536</v>
      </c>
      <c r="C1589" s="54">
        <v>164</v>
      </c>
      <c r="D1589" s="54">
        <v>65</v>
      </c>
      <c r="E1589" s="54">
        <v>0</v>
      </c>
      <c r="F1589" s="128" t="str">
        <f t="shared" si="48"/>
        <v>4437460-69</v>
      </c>
      <c r="G1589" s="128">
        <f t="shared" si="49"/>
        <v>65</v>
      </c>
    </row>
    <row r="1590" spans="1:7" x14ac:dyDescent="0.2">
      <c r="A1590" s="108">
        <v>44375</v>
      </c>
      <c r="B1590" s="54" t="s">
        <v>12536</v>
      </c>
      <c r="C1590" s="54">
        <v>175</v>
      </c>
      <c r="D1590" s="54">
        <v>70</v>
      </c>
      <c r="E1590" s="54">
        <v>0</v>
      </c>
      <c r="F1590" s="128" t="str">
        <f t="shared" si="48"/>
        <v>4437560-69</v>
      </c>
      <c r="G1590" s="128">
        <f t="shared" si="49"/>
        <v>70</v>
      </c>
    </row>
    <row r="1591" spans="1:7" x14ac:dyDescent="0.2">
      <c r="A1591" s="108">
        <v>44376</v>
      </c>
      <c r="B1591" s="54" t="s">
        <v>12536</v>
      </c>
      <c r="C1591" s="54">
        <v>200</v>
      </c>
      <c r="D1591" s="54">
        <v>79</v>
      </c>
      <c r="E1591" s="54">
        <v>0</v>
      </c>
      <c r="F1591" s="128" t="str">
        <f t="shared" si="48"/>
        <v>4437660-69</v>
      </c>
      <c r="G1591" s="128">
        <f t="shared" si="49"/>
        <v>79</v>
      </c>
    </row>
    <row r="1592" spans="1:7" x14ac:dyDescent="0.2">
      <c r="A1592" s="108">
        <v>44377</v>
      </c>
      <c r="B1592" s="54" t="s">
        <v>12536</v>
      </c>
      <c r="C1592" s="54">
        <v>207</v>
      </c>
      <c r="D1592" s="54">
        <v>78</v>
      </c>
      <c r="E1592" s="54">
        <v>0</v>
      </c>
      <c r="F1592" s="128" t="str">
        <f t="shared" si="48"/>
        <v>4437760-69</v>
      </c>
      <c r="G1592" s="128">
        <f t="shared" si="49"/>
        <v>78</v>
      </c>
    </row>
    <row r="1593" spans="1:7" x14ac:dyDescent="0.2">
      <c r="A1593" s="108">
        <v>44378</v>
      </c>
      <c r="B1593" s="54" t="s">
        <v>12536</v>
      </c>
      <c r="C1593" s="54">
        <v>221</v>
      </c>
      <c r="D1593" s="54">
        <v>103</v>
      </c>
      <c r="E1593" s="54">
        <v>0</v>
      </c>
      <c r="F1593" s="128" t="str">
        <f t="shared" si="48"/>
        <v>4437860-69</v>
      </c>
      <c r="G1593" s="128">
        <f t="shared" si="49"/>
        <v>103</v>
      </c>
    </row>
    <row r="1594" spans="1:7" x14ac:dyDescent="0.2">
      <c r="A1594" s="108">
        <v>44379</v>
      </c>
      <c r="B1594" s="54" t="s">
        <v>12536</v>
      </c>
      <c r="C1594" s="54">
        <v>94</v>
      </c>
      <c r="D1594" s="54">
        <v>28</v>
      </c>
      <c r="E1594" s="54">
        <v>0</v>
      </c>
      <c r="F1594" s="128" t="str">
        <f t="shared" si="48"/>
        <v>4437960-69</v>
      </c>
      <c r="G1594" s="128">
        <f t="shared" si="49"/>
        <v>28</v>
      </c>
    </row>
    <row r="1595" spans="1:7" x14ac:dyDescent="0.2">
      <c r="A1595" s="108">
        <v>44380</v>
      </c>
      <c r="B1595" s="54" t="s">
        <v>12536</v>
      </c>
      <c r="C1595" s="54">
        <v>30</v>
      </c>
      <c r="D1595" s="54" t="s">
        <v>12627</v>
      </c>
      <c r="E1595" s="54">
        <v>0</v>
      </c>
      <c r="F1595" s="128" t="str">
        <f t="shared" si="48"/>
        <v>4438060-69</v>
      </c>
      <c r="G1595" s="128">
        <f t="shared" si="49"/>
        <v>15</v>
      </c>
    </row>
    <row r="1596" spans="1:7" x14ac:dyDescent="0.2">
      <c r="A1596" s="108">
        <v>44381</v>
      </c>
      <c r="B1596" s="54" t="s">
        <v>12536</v>
      </c>
      <c r="C1596" s="54">
        <v>235</v>
      </c>
      <c r="D1596" s="54">
        <v>100</v>
      </c>
      <c r="E1596" s="54">
        <v>0</v>
      </c>
      <c r="F1596" s="128" t="str">
        <f t="shared" si="48"/>
        <v>4438160-69</v>
      </c>
      <c r="G1596" s="128">
        <f t="shared" si="49"/>
        <v>100</v>
      </c>
    </row>
    <row r="1597" spans="1:7" x14ac:dyDescent="0.2">
      <c r="A1597" s="108">
        <v>44382</v>
      </c>
      <c r="B1597" s="54" t="s">
        <v>12536</v>
      </c>
      <c r="C1597" s="54">
        <v>237</v>
      </c>
      <c r="D1597" s="54">
        <v>92</v>
      </c>
      <c r="E1597" s="54">
        <v>0</v>
      </c>
      <c r="F1597" s="128" t="str">
        <f t="shared" si="48"/>
        <v>4438260-69</v>
      </c>
      <c r="G1597" s="128">
        <f t="shared" si="49"/>
        <v>92</v>
      </c>
    </row>
    <row r="1598" spans="1:7" x14ac:dyDescent="0.2">
      <c r="A1598" s="108">
        <v>44383</v>
      </c>
      <c r="B1598" s="54" t="s">
        <v>12536</v>
      </c>
      <c r="C1598" s="54">
        <v>292</v>
      </c>
      <c r="D1598" s="54">
        <v>82</v>
      </c>
      <c r="E1598" s="54">
        <v>0</v>
      </c>
      <c r="F1598" s="128" t="str">
        <f t="shared" si="48"/>
        <v>4438360-69</v>
      </c>
      <c r="G1598" s="128">
        <f t="shared" si="49"/>
        <v>82</v>
      </c>
    </row>
    <row r="1599" spans="1:7" x14ac:dyDescent="0.2">
      <c r="A1599" s="108">
        <v>44384</v>
      </c>
      <c r="B1599" s="54" t="s">
        <v>12536</v>
      </c>
      <c r="C1599" s="54">
        <v>235</v>
      </c>
      <c r="D1599" s="54">
        <v>91</v>
      </c>
      <c r="E1599" s="54">
        <v>0</v>
      </c>
      <c r="F1599" s="128" t="str">
        <f t="shared" si="48"/>
        <v>4438460-69</v>
      </c>
      <c r="G1599" s="128">
        <f t="shared" si="49"/>
        <v>91</v>
      </c>
    </row>
    <row r="1600" spans="1:7" x14ac:dyDescent="0.2">
      <c r="A1600" s="108">
        <v>44385</v>
      </c>
      <c r="B1600" s="54" t="s">
        <v>12536</v>
      </c>
      <c r="C1600" s="54">
        <v>247</v>
      </c>
      <c r="D1600" s="54">
        <v>79</v>
      </c>
      <c r="E1600" s="54">
        <v>0</v>
      </c>
      <c r="F1600" s="128" t="str">
        <f t="shared" si="48"/>
        <v>4438560-69</v>
      </c>
      <c r="G1600" s="128">
        <f t="shared" si="49"/>
        <v>79</v>
      </c>
    </row>
    <row r="1601" spans="1:7" x14ac:dyDescent="0.2">
      <c r="A1601" s="108">
        <v>44386</v>
      </c>
      <c r="B1601" s="54" t="s">
        <v>12536</v>
      </c>
      <c r="C1601" s="54">
        <v>125</v>
      </c>
      <c r="D1601" s="54">
        <v>52</v>
      </c>
      <c r="E1601" s="54">
        <v>0</v>
      </c>
      <c r="F1601" s="128" t="str">
        <f t="shared" si="48"/>
        <v>4438660-69</v>
      </c>
      <c r="G1601" s="128">
        <f t="shared" si="49"/>
        <v>52</v>
      </c>
    </row>
    <row r="1602" spans="1:7" x14ac:dyDescent="0.2">
      <c r="A1602" s="108">
        <v>44387</v>
      </c>
      <c r="B1602" s="54" t="s">
        <v>12536</v>
      </c>
      <c r="C1602" s="54">
        <v>69</v>
      </c>
      <c r="D1602" s="54" t="s">
        <v>12627</v>
      </c>
      <c r="E1602" s="54">
        <v>0</v>
      </c>
      <c r="F1602" s="128" t="str">
        <f t="shared" si="48"/>
        <v>4438760-69</v>
      </c>
      <c r="G1602" s="128">
        <f t="shared" si="49"/>
        <v>15</v>
      </c>
    </row>
    <row r="1603" spans="1:7" x14ac:dyDescent="0.2">
      <c r="A1603" s="108">
        <v>44388</v>
      </c>
      <c r="B1603" s="54" t="s">
        <v>12536</v>
      </c>
      <c r="C1603" s="54">
        <v>49</v>
      </c>
      <c r="D1603" s="54">
        <v>67</v>
      </c>
      <c r="E1603" s="54">
        <v>0</v>
      </c>
      <c r="F1603" s="128" t="str">
        <f t="shared" ref="F1603:F1666" si="50">A1603&amp;B1603</f>
        <v>4438860-69</v>
      </c>
      <c r="G1603" s="128">
        <f t="shared" ref="G1603:G1666" si="51">IF(D1603="&lt;15",15,D1603)</f>
        <v>67</v>
      </c>
    </row>
    <row r="1604" spans="1:7" x14ac:dyDescent="0.2">
      <c r="A1604" s="108">
        <v>44389</v>
      </c>
      <c r="B1604" s="54" t="s">
        <v>12536</v>
      </c>
      <c r="C1604" s="54">
        <v>71</v>
      </c>
      <c r="D1604" s="54">
        <v>54</v>
      </c>
      <c r="E1604" s="54">
        <v>0</v>
      </c>
      <c r="F1604" s="128" t="str">
        <f t="shared" si="50"/>
        <v>4438960-69</v>
      </c>
      <c r="G1604" s="128">
        <f t="shared" si="51"/>
        <v>54</v>
      </c>
    </row>
    <row r="1605" spans="1:7" x14ac:dyDescent="0.2">
      <c r="A1605" s="108">
        <v>44390</v>
      </c>
      <c r="B1605" s="54" t="s">
        <v>12536</v>
      </c>
      <c r="C1605" s="54">
        <v>65</v>
      </c>
      <c r="D1605" s="54">
        <v>53</v>
      </c>
      <c r="E1605" s="54">
        <v>0</v>
      </c>
      <c r="F1605" s="128" t="str">
        <f t="shared" si="50"/>
        <v>4439060-69</v>
      </c>
      <c r="G1605" s="128">
        <f t="shared" si="51"/>
        <v>53</v>
      </c>
    </row>
    <row r="1606" spans="1:7" x14ac:dyDescent="0.2">
      <c r="A1606" s="108">
        <v>44391</v>
      </c>
      <c r="B1606" s="54" t="s">
        <v>12536</v>
      </c>
      <c r="C1606" s="54">
        <v>78</v>
      </c>
      <c r="D1606" s="54">
        <v>65</v>
      </c>
      <c r="E1606" s="54">
        <v>0</v>
      </c>
      <c r="F1606" s="128" t="str">
        <f t="shared" si="50"/>
        <v>4439160-69</v>
      </c>
      <c r="G1606" s="128">
        <f t="shared" si="51"/>
        <v>65</v>
      </c>
    </row>
    <row r="1607" spans="1:7" x14ac:dyDescent="0.2">
      <c r="A1607" s="108">
        <v>44392</v>
      </c>
      <c r="B1607" s="54" t="s">
        <v>12536</v>
      </c>
      <c r="C1607" s="54">
        <v>77</v>
      </c>
      <c r="D1607" s="54">
        <v>60</v>
      </c>
      <c r="E1607" s="54">
        <v>0</v>
      </c>
      <c r="F1607" s="128" t="str">
        <f t="shared" si="50"/>
        <v>4439260-69</v>
      </c>
      <c r="G1607" s="128">
        <f t="shared" si="51"/>
        <v>60</v>
      </c>
    </row>
    <row r="1608" spans="1:7" x14ac:dyDescent="0.2">
      <c r="A1608" s="108">
        <v>44393</v>
      </c>
      <c r="B1608" s="54" t="s">
        <v>12536</v>
      </c>
      <c r="C1608" s="54">
        <v>24</v>
      </c>
      <c r="D1608" s="54">
        <v>26</v>
      </c>
      <c r="E1608" s="54">
        <v>0</v>
      </c>
      <c r="F1608" s="128" t="str">
        <f t="shared" si="50"/>
        <v>4439360-69</v>
      </c>
      <c r="G1608" s="128">
        <f t="shared" si="51"/>
        <v>26</v>
      </c>
    </row>
    <row r="1609" spans="1:7" x14ac:dyDescent="0.2">
      <c r="A1609" s="108">
        <v>44394</v>
      </c>
      <c r="B1609" s="54" t="s">
        <v>12536</v>
      </c>
      <c r="C1609" s="54" t="s">
        <v>12627</v>
      </c>
      <c r="D1609" s="54" t="s">
        <v>12627</v>
      </c>
      <c r="E1609" s="54">
        <v>0</v>
      </c>
      <c r="F1609" s="128" t="str">
        <f t="shared" si="50"/>
        <v>4439460-69</v>
      </c>
      <c r="G1609" s="128">
        <f t="shared" si="51"/>
        <v>15</v>
      </c>
    </row>
    <row r="1610" spans="1:7" x14ac:dyDescent="0.2">
      <c r="A1610" s="108">
        <v>44395</v>
      </c>
      <c r="B1610" s="54" t="s">
        <v>12536</v>
      </c>
      <c r="C1610" s="54">
        <v>48</v>
      </c>
      <c r="D1610" s="54">
        <v>62</v>
      </c>
      <c r="E1610" s="54">
        <v>0</v>
      </c>
      <c r="F1610" s="128" t="str">
        <f t="shared" si="50"/>
        <v>4439560-69</v>
      </c>
      <c r="G1610" s="128">
        <f t="shared" si="51"/>
        <v>62</v>
      </c>
    </row>
    <row r="1611" spans="1:7" x14ac:dyDescent="0.2">
      <c r="A1611" s="108">
        <v>44396</v>
      </c>
      <c r="B1611" s="54" t="s">
        <v>12536</v>
      </c>
      <c r="C1611" s="54">
        <v>74</v>
      </c>
      <c r="D1611" s="54">
        <v>74</v>
      </c>
      <c r="E1611" s="54">
        <v>0</v>
      </c>
      <c r="F1611" s="128" t="str">
        <f t="shared" si="50"/>
        <v>4439660-69</v>
      </c>
      <c r="G1611" s="128">
        <f t="shared" si="51"/>
        <v>74</v>
      </c>
    </row>
    <row r="1612" spans="1:7" x14ac:dyDescent="0.2">
      <c r="A1612" s="108">
        <v>44397</v>
      </c>
      <c r="B1612" s="54" t="s">
        <v>12536</v>
      </c>
      <c r="C1612" s="54">
        <v>72</v>
      </c>
      <c r="D1612" s="54">
        <v>86</v>
      </c>
      <c r="E1612" s="54">
        <v>0</v>
      </c>
      <c r="F1612" s="128" t="str">
        <f t="shared" si="50"/>
        <v>4439760-69</v>
      </c>
      <c r="G1612" s="128">
        <f t="shared" si="51"/>
        <v>86</v>
      </c>
    </row>
    <row r="1613" spans="1:7" x14ac:dyDescent="0.2">
      <c r="A1613" s="108">
        <v>44398</v>
      </c>
      <c r="B1613" s="54" t="s">
        <v>12536</v>
      </c>
      <c r="C1613" s="54">
        <v>53</v>
      </c>
      <c r="D1613" s="54">
        <v>100</v>
      </c>
      <c r="E1613" s="54">
        <v>0</v>
      </c>
      <c r="F1613" s="128" t="str">
        <f t="shared" si="50"/>
        <v>4439860-69</v>
      </c>
      <c r="G1613" s="128">
        <f t="shared" si="51"/>
        <v>100</v>
      </c>
    </row>
    <row r="1614" spans="1:7" x14ac:dyDescent="0.2">
      <c r="A1614" s="108">
        <v>44399</v>
      </c>
      <c r="B1614" s="54" t="s">
        <v>12536</v>
      </c>
      <c r="C1614" s="54">
        <v>81</v>
      </c>
      <c r="D1614" s="54">
        <v>91</v>
      </c>
      <c r="E1614" s="54">
        <v>0</v>
      </c>
      <c r="F1614" s="128" t="str">
        <f t="shared" si="50"/>
        <v>4439960-69</v>
      </c>
      <c r="G1614" s="128">
        <f t="shared" si="51"/>
        <v>91</v>
      </c>
    </row>
    <row r="1615" spans="1:7" x14ac:dyDescent="0.2">
      <c r="A1615" s="108">
        <v>44400</v>
      </c>
      <c r="B1615" s="54" t="s">
        <v>12536</v>
      </c>
      <c r="C1615" s="54">
        <v>37</v>
      </c>
      <c r="D1615" s="54">
        <v>36</v>
      </c>
      <c r="E1615" s="54">
        <v>0</v>
      </c>
      <c r="F1615" s="128" t="str">
        <f t="shared" si="50"/>
        <v>4440060-69</v>
      </c>
      <c r="G1615" s="128">
        <f t="shared" si="51"/>
        <v>36</v>
      </c>
    </row>
    <row r="1616" spans="1:7" x14ac:dyDescent="0.2">
      <c r="A1616" s="108">
        <v>44401</v>
      </c>
      <c r="B1616" s="54" t="s">
        <v>12536</v>
      </c>
      <c r="C1616" s="54" t="s">
        <v>12627</v>
      </c>
      <c r="D1616" s="54" t="s">
        <v>12627</v>
      </c>
      <c r="E1616" s="54">
        <v>0</v>
      </c>
      <c r="F1616" s="128" t="str">
        <f t="shared" si="50"/>
        <v>4440160-69</v>
      </c>
      <c r="G1616" s="128">
        <f t="shared" si="51"/>
        <v>15</v>
      </c>
    </row>
    <row r="1617" spans="1:7" x14ac:dyDescent="0.2">
      <c r="A1617" s="108">
        <v>44402</v>
      </c>
      <c r="B1617" s="54" t="s">
        <v>12536</v>
      </c>
      <c r="C1617" s="54">
        <v>117</v>
      </c>
      <c r="D1617" s="54">
        <v>113</v>
      </c>
      <c r="E1617" s="54">
        <v>0</v>
      </c>
      <c r="F1617" s="128" t="str">
        <f t="shared" si="50"/>
        <v>4440260-69</v>
      </c>
      <c r="G1617" s="128">
        <f t="shared" si="51"/>
        <v>113</v>
      </c>
    </row>
    <row r="1618" spans="1:7" x14ac:dyDescent="0.2">
      <c r="A1618" s="108">
        <v>44403</v>
      </c>
      <c r="B1618" s="54" t="s">
        <v>12536</v>
      </c>
      <c r="C1618" s="54">
        <v>105</v>
      </c>
      <c r="D1618" s="54">
        <v>113</v>
      </c>
      <c r="E1618" s="54">
        <v>0</v>
      </c>
      <c r="F1618" s="128" t="str">
        <f t="shared" si="50"/>
        <v>4440360-69</v>
      </c>
      <c r="G1618" s="128">
        <f t="shared" si="51"/>
        <v>113</v>
      </c>
    </row>
    <row r="1619" spans="1:7" x14ac:dyDescent="0.2">
      <c r="A1619" s="108">
        <v>44404</v>
      </c>
      <c r="B1619" s="54" t="s">
        <v>12536</v>
      </c>
      <c r="C1619" s="54">
        <v>102</v>
      </c>
      <c r="D1619" s="54">
        <v>137</v>
      </c>
      <c r="E1619" s="54">
        <v>0</v>
      </c>
      <c r="F1619" s="128" t="str">
        <f t="shared" si="50"/>
        <v>4440460-69</v>
      </c>
      <c r="G1619" s="128">
        <f t="shared" si="51"/>
        <v>137</v>
      </c>
    </row>
    <row r="1620" spans="1:7" x14ac:dyDescent="0.2">
      <c r="A1620" s="108">
        <v>44405</v>
      </c>
      <c r="B1620" s="54" t="s">
        <v>12536</v>
      </c>
      <c r="C1620" s="54">
        <v>83</v>
      </c>
      <c r="D1620" s="54">
        <v>122</v>
      </c>
      <c r="E1620" s="54">
        <v>0</v>
      </c>
      <c r="F1620" s="128" t="str">
        <f t="shared" si="50"/>
        <v>4440560-69</v>
      </c>
      <c r="G1620" s="128">
        <f t="shared" si="51"/>
        <v>122</v>
      </c>
    </row>
    <row r="1621" spans="1:7" x14ac:dyDescent="0.2">
      <c r="A1621" s="108">
        <v>44406</v>
      </c>
      <c r="B1621" s="54" t="s">
        <v>12536</v>
      </c>
      <c r="C1621" s="54">
        <v>86</v>
      </c>
      <c r="D1621" s="54">
        <v>160</v>
      </c>
      <c r="E1621" s="54">
        <v>0</v>
      </c>
      <c r="F1621" s="128" t="str">
        <f t="shared" si="50"/>
        <v>4440660-69</v>
      </c>
      <c r="G1621" s="128">
        <f t="shared" si="51"/>
        <v>160</v>
      </c>
    </row>
    <row r="1622" spans="1:7" x14ac:dyDescent="0.2">
      <c r="A1622" s="108">
        <v>44407</v>
      </c>
      <c r="B1622" s="54" t="s">
        <v>12536</v>
      </c>
      <c r="C1622" s="54">
        <v>50</v>
      </c>
      <c r="D1622" s="54">
        <v>88</v>
      </c>
      <c r="E1622" s="54">
        <v>1907</v>
      </c>
      <c r="F1622" s="128" t="str">
        <f t="shared" si="50"/>
        <v>4440760-69</v>
      </c>
      <c r="G1622" s="128">
        <f t="shared" si="51"/>
        <v>88</v>
      </c>
    </row>
    <row r="1623" spans="1:7" x14ac:dyDescent="0.2">
      <c r="A1623" s="108">
        <v>44408</v>
      </c>
      <c r="B1623" s="54" t="s">
        <v>12536</v>
      </c>
      <c r="C1623" s="54">
        <v>20</v>
      </c>
      <c r="D1623" s="54">
        <v>42</v>
      </c>
      <c r="E1623" s="54">
        <v>2920</v>
      </c>
      <c r="F1623" s="128" t="str">
        <f t="shared" si="50"/>
        <v>4440860-69</v>
      </c>
      <c r="G1623" s="128">
        <f t="shared" si="51"/>
        <v>42</v>
      </c>
    </row>
    <row r="1624" spans="1:7" x14ac:dyDescent="0.2">
      <c r="A1624" s="108">
        <v>44409</v>
      </c>
      <c r="B1624" s="54" t="s">
        <v>12536</v>
      </c>
      <c r="C1624" s="54">
        <v>61</v>
      </c>
      <c r="D1624" s="54">
        <v>69</v>
      </c>
      <c r="E1624" s="54">
        <v>11900</v>
      </c>
      <c r="F1624" s="128" t="str">
        <f t="shared" si="50"/>
        <v>4440960-69</v>
      </c>
      <c r="G1624" s="128">
        <f t="shared" si="51"/>
        <v>69</v>
      </c>
    </row>
    <row r="1625" spans="1:7" x14ac:dyDescent="0.2">
      <c r="A1625" s="108">
        <v>44410</v>
      </c>
      <c r="B1625" s="54" t="s">
        <v>12536</v>
      </c>
      <c r="C1625" s="54">
        <v>82</v>
      </c>
      <c r="D1625" s="54">
        <v>125</v>
      </c>
      <c r="E1625" s="54">
        <v>22323</v>
      </c>
      <c r="F1625" s="128" t="str">
        <f t="shared" si="50"/>
        <v>4441060-69</v>
      </c>
      <c r="G1625" s="128">
        <f t="shared" si="51"/>
        <v>125</v>
      </c>
    </row>
    <row r="1626" spans="1:7" x14ac:dyDescent="0.2">
      <c r="A1626" s="108">
        <v>44411</v>
      </c>
      <c r="B1626" s="54" t="s">
        <v>12536</v>
      </c>
      <c r="C1626" s="54">
        <v>92</v>
      </c>
      <c r="D1626" s="54">
        <v>171</v>
      </c>
      <c r="E1626" s="54">
        <v>30260</v>
      </c>
      <c r="F1626" s="128" t="str">
        <f t="shared" si="50"/>
        <v>4441160-69</v>
      </c>
      <c r="G1626" s="128">
        <f t="shared" si="51"/>
        <v>171</v>
      </c>
    </row>
    <row r="1627" spans="1:7" x14ac:dyDescent="0.2">
      <c r="A1627" s="108">
        <v>44412</v>
      </c>
      <c r="B1627" s="54" t="s">
        <v>12536</v>
      </c>
      <c r="C1627" s="54">
        <v>103</v>
      </c>
      <c r="D1627" s="54">
        <v>187</v>
      </c>
      <c r="E1627" s="54">
        <v>31377</v>
      </c>
      <c r="F1627" s="128" t="str">
        <f t="shared" si="50"/>
        <v>4441260-69</v>
      </c>
      <c r="G1627" s="128">
        <f t="shared" si="51"/>
        <v>187</v>
      </c>
    </row>
    <row r="1628" spans="1:7" x14ac:dyDescent="0.2">
      <c r="A1628" s="108">
        <v>44413</v>
      </c>
      <c r="B1628" s="54" t="s">
        <v>12536</v>
      </c>
      <c r="C1628" s="54">
        <v>139</v>
      </c>
      <c r="D1628" s="54">
        <v>224</v>
      </c>
      <c r="E1628" s="54">
        <v>35506</v>
      </c>
      <c r="F1628" s="128" t="str">
        <f t="shared" si="50"/>
        <v>4441360-69</v>
      </c>
      <c r="G1628" s="128">
        <f t="shared" si="51"/>
        <v>224</v>
      </c>
    </row>
    <row r="1629" spans="1:7" x14ac:dyDescent="0.2">
      <c r="A1629" s="108">
        <v>44414</v>
      </c>
      <c r="B1629" s="54" t="s">
        <v>12536</v>
      </c>
      <c r="C1629" s="54">
        <v>72</v>
      </c>
      <c r="D1629" s="54">
        <v>134</v>
      </c>
      <c r="E1629" s="54">
        <v>19253</v>
      </c>
      <c r="F1629" s="128" t="str">
        <f t="shared" si="50"/>
        <v>4441460-69</v>
      </c>
      <c r="G1629" s="128">
        <f t="shared" si="51"/>
        <v>134</v>
      </c>
    </row>
    <row r="1630" spans="1:7" x14ac:dyDescent="0.2">
      <c r="A1630" s="108">
        <v>44415</v>
      </c>
      <c r="B1630" s="54" t="s">
        <v>12536</v>
      </c>
      <c r="C1630" s="54">
        <v>25</v>
      </c>
      <c r="D1630" s="54">
        <v>66</v>
      </c>
      <c r="E1630" s="54">
        <v>11978</v>
      </c>
      <c r="F1630" s="128" t="str">
        <f t="shared" si="50"/>
        <v>4441560-69</v>
      </c>
      <c r="G1630" s="128">
        <f t="shared" si="51"/>
        <v>66</v>
      </c>
    </row>
    <row r="1631" spans="1:7" x14ac:dyDescent="0.2">
      <c r="A1631" s="108">
        <v>44416</v>
      </c>
      <c r="B1631" s="54" t="s">
        <v>12536</v>
      </c>
      <c r="C1631" s="54">
        <v>172</v>
      </c>
      <c r="D1631" s="54">
        <v>257</v>
      </c>
      <c r="E1631" s="54">
        <v>33221</v>
      </c>
      <c r="F1631" s="128" t="str">
        <f t="shared" si="50"/>
        <v>4441660-69</v>
      </c>
      <c r="G1631" s="128">
        <f t="shared" si="51"/>
        <v>257</v>
      </c>
    </row>
    <row r="1632" spans="1:7" x14ac:dyDescent="0.2">
      <c r="A1632" s="108">
        <v>44417</v>
      </c>
      <c r="B1632" s="54" t="s">
        <v>12536</v>
      </c>
      <c r="C1632" s="54">
        <v>179</v>
      </c>
      <c r="D1632" s="54">
        <v>269</v>
      </c>
      <c r="E1632" s="54">
        <v>31572</v>
      </c>
      <c r="F1632" s="128" t="str">
        <f t="shared" si="50"/>
        <v>4441760-69</v>
      </c>
      <c r="G1632" s="128">
        <f t="shared" si="51"/>
        <v>269</v>
      </c>
    </row>
    <row r="1633" spans="1:7" x14ac:dyDescent="0.2">
      <c r="A1633" s="108">
        <v>44418</v>
      </c>
      <c r="B1633" s="54" t="s">
        <v>12536</v>
      </c>
      <c r="C1633" s="54">
        <v>168</v>
      </c>
      <c r="D1633" s="54">
        <v>287</v>
      </c>
      <c r="E1633" s="54">
        <v>31729</v>
      </c>
      <c r="F1633" s="128" t="str">
        <f t="shared" si="50"/>
        <v>4441860-69</v>
      </c>
      <c r="G1633" s="128">
        <f t="shared" si="51"/>
        <v>287</v>
      </c>
    </row>
    <row r="1634" spans="1:7" x14ac:dyDescent="0.2">
      <c r="A1634" s="108">
        <v>44419</v>
      </c>
      <c r="B1634" s="54" t="s">
        <v>12536</v>
      </c>
      <c r="C1634" s="54">
        <v>229</v>
      </c>
      <c r="D1634" s="54">
        <v>242</v>
      </c>
      <c r="E1634" s="54">
        <v>26377</v>
      </c>
      <c r="F1634" s="128" t="str">
        <f t="shared" si="50"/>
        <v>4441960-69</v>
      </c>
      <c r="G1634" s="128">
        <f t="shared" si="51"/>
        <v>242</v>
      </c>
    </row>
    <row r="1635" spans="1:7" x14ac:dyDescent="0.2">
      <c r="A1635" s="108">
        <v>44420</v>
      </c>
      <c r="B1635" s="54" t="s">
        <v>12536</v>
      </c>
      <c r="C1635" s="54">
        <v>234</v>
      </c>
      <c r="D1635" s="54">
        <v>259</v>
      </c>
      <c r="E1635" s="54">
        <v>26041</v>
      </c>
      <c r="F1635" s="128" t="str">
        <f t="shared" si="50"/>
        <v>4442060-69</v>
      </c>
      <c r="G1635" s="128">
        <f t="shared" si="51"/>
        <v>259</v>
      </c>
    </row>
    <row r="1636" spans="1:7" x14ac:dyDescent="0.2">
      <c r="A1636" s="108">
        <v>44421</v>
      </c>
      <c r="B1636" s="54" t="s">
        <v>12536</v>
      </c>
      <c r="C1636" s="54">
        <v>105</v>
      </c>
      <c r="D1636" s="54">
        <v>146</v>
      </c>
      <c r="E1636" s="54">
        <v>13517</v>
      </c>
      <c r="F1636" s="128" t="str">
        <f t="shared" si="50"/>
        <v>4442160-69</v>
      </c>
      <c r="G1636" s="128">
        <f t="shared" si="51"/>
        <v>146</v>
      </c>
    </row>
    <row r="1637" spans="1:7" x14ac:dyDescent="0.2">
      <c r="A1637" s="108">
        <v>44422</v>
      </c>
      <c r="B1637" s="54" t="s">
        <v>12536</v>
      </c>
      <c r="C1637" s="54">
        <v>72</v>
      </c>
      <c r="D1637" s="54">
        <v>58</v>
      </c>
      <c r="E1637" s="54">
        <v>8981</v>
      </c>
      <c r="F1637" s="128" t="str">
        <f t="shared" si="50"/>
        <v>4442260-69</v>
      </c>
      <c r="G1637" s="128">
        <f t="shared" si="51"/>
        <v>58</v>
      </c>
    </row>
    <row r="1638" spans="1:7" x14ac:dyDescent="0.2">
      <c r="A1638" s="108">
        <v>44423</v>
      </c>
      <c r="B1638" s="54" t="s">
        <v>12536</v>
      </c>
      <c r="C1638" s="54">
        <v>278</v>
      </c>
      <c r="D1638" s="54">
        <v>270</v>
      </c>
      <c r="E1638" s="54">
        <v>21586</v>
      </c>
      <c r="F1638" s="128" t="str">
        <f t="shared" si="50"/>
        <v>4442360-69</v>
      </c>
      <c r="G1638" s="128">
        <f t="shared" si="51"/>
        <v>270</v>
      </c>
    </row>
    <row r="1639" spans="1:7" x14ac:dyDescent="0.2">
      <c r="A1639" s="108">
        <v>44424</v>
      </c>
      <c r="B1639" s="54" t="s">
        <v>12536</v>
      </c>
      <c r="C1639" s="54">
        <v>250</v>
      </c>
      <c r="D1639" s="54">
        <v>295</v>
      </c>
      <c r="E1639" s="54">
        <v>18519</v>
      </c>
      <c r="F1639" s="128" t="str">
        <f t="shared" si="50"/>
        <v>4442460-69</v>
      </c>
      <c r="G1639" s="128">
        <f t="shared" si="51"/>
        <v>295</v>
      </c>
    </row>
    <row r="1640" spans="1:7" x14ac:dyDescent="0.2">
      <c r="A1640" s="108">
        <v>44425</v>
      </c>
      <c r="B1640" s="54" t="s">
        <v>12536</v>
      </c>
      <c r="C1640" s="54">
        <v>269</v>
      </c>
      <c r="D1640" s="54">
        <v>289</v>
      </c>
      <c r="E1640" s="54">
        <v>17060</v>
      </c>
      <c r="F1640" s="128" t="str">
        <f t="shared" si="50"/>
        <v>4442560-69</v>
      </c>
      <c r="G1640" s="128">
        <f t="shared" si="51"/>
        <v>289</v>
      </c>
    </row>
    <row r="1641" spans="1:7" x14ac:dyDescent="0.2">
      <c r="A1641" s="108">
        <v>44426</v>
      </c>
      <c r="B1641" s="54" t="s">
        <v>12536</v>
      </c>
      <c r="C1641" s="54">
        <v>281</v>
      </c>
      <c r="D1641" s="54">
        <v>266</v>
      </c>
      <c r="E1641" s="54">
        <v>14343</v>
      </c>
      <c r="F1641" s="128" t="str">
        <f t="shared" si="50"/>
        <v>4442660-69</v>
      </c>
      <c r="G1641" s="128">
        <f t="shared" si="51"/>
        <v>266</v>
      </c>
    </row>
    <row r="1642" spans="1:7" x14ac:dyDescent="0.2">
      <c r="A1642" s="108">
        <v>44427</v>
      </c>
      <c r="B1642" s="54" t="s">
        <v>12536</v>
      </c>
      <c r="C1642" s="54">
        <v>329</v>
      </c>
      <c r="D1642" s="54">
        <v>301</v>
      </c>
      <c r="E1642" s="54">
        <v>13729</v>
      </c>
      <c r="F1642" s="128" t="str">
        <f t="shared" si="50"/>
        <v>4442760-69</v>
      </c>
      <c r="G1642" s="128">
        <f t="shared" si="51"/>
        <v>301</v>
      </c>
    </row>
    <row r="1643" spans="1:7" x14ac:dyDescent="0.2">
      <c r="A1643" s="108">
        <v>44428</v>
      </c>
      <c r="B1643" s="54" t="s">
        <v>12536</v>
      </c>
      <c r="C1643" s="54">
        <v>130</v>
      </c>
      <c r="D1643" s="54">
        <v>110</v>
      </c>
      <c r="E1643" s="54">
        <v>6689</v>
      </c>
      <c r="F1643" s="128" t="str">
        <f t="shared" si="50"/>
        <v>4442860-69</v>
      </c>
      <c r="G1643" s="128">
        <f t="shared" si="51"/>
        <v>110</v>
      </c>
    </row>
    <row r="1644" spans="1:7" x14ac:dyDescent="0.2">
      <c r="A1644" s="108">
        <v>44429</v>
      </c>
      <c r="B1644" s="54" t="s">
        <v>12536</v>
      </c>
      <c r="C1644" s="54">
        <v>50</v>
      </c>
      <c r="D1644" s="54">
        <v>82</v>
      </c>
      <c r="E1644" s="54">
        <v>3116</v>
      </c>
      <c r="F1644" s="128" t="str">
        <f t="shared" si="50"/>
        <v>4442960-69</v>
      </c>
      <c r="G1644" s="128">
        <f t="shared" si="51"/>
        <v>82</v>
      </c>
    </row>
    <row r="1645" spans="1:7" x14ac:dyDescent="0.2">
      <c r="A1645" s="108">
        <v>44430</v>
      </c>
      <c r="B1645" s="54" t="s">
        <v>12536</v>
      </c>
      <c r="C1645" s="54">
        <v>294</v>
      </c>
      <c r="D1645" s="54">
        <v>222</v>
      </c>
      <c r="E1645" s="54">
        <v>10524</v>
      </c>
      <c r="F1645" s="128" t="str">
        <f t="shared" si="50"/>
        <v>4443060-69</v>
      </c>
      <c r="G1645" s="128">
        <f t="shared" si="51"/>
        <v>222</v>
      </c>
    </row>
    <row r="1646" spans="1:7" x14ac:dyDescent="0.2">
      <c r="A1646" s="108">
        <v>44431</v>
      </c>
      <c r="B1646" s="54" t="s">
        <v>12536</v>
      </c>
      <c r="C1646" s="54">
        <v>277</v>
      </c>
      <c r="D1646" s="54">
        <v>229</v>
      </c>
      <c r="E1646" s="54">
        <v>8958</v>
      </c>
      <c r="F1646" s="128" t="str">
        <f t="shared" si="50"/>
        <v>4443160-69</v>
      </c>
      <c r="G1646" s="128">
        <f t="shared" si="51"/>
        <v>229</v>
      </c>
    </row>
    <row r="1647" spans="1:7" x14ac:dyDescent="0.2">
      <c r="A1647" s="108">
        <v>44432</v>
      </c>
      <c r="B1647" s="54" t="s">
        <v>12536</v>
      </c>
      <c r="C1647" s="54">
        <v>299</v>
      </c>
      <c r="D1647" s="54">
        <v>243</v>
      </c>
      <c r="E1647" s="54">
        <v>8006</v>
      </c>
      <c r="F1647" s="128" t="str">
        <f t="shared" si="50"/>
        <v>4443260-69</v>
      </c>
      <c r="G1647" s="128">
        <f t="shared" si="51"/>
        <v>243</v>
      </c>
    </row>
    <row r="1648" spans="1:7" x14ac:dyDescent="0.2">
      <c r="A1648" s="108">
        <v>44433</v>
      </c>
      <c r="B1648" s="54" t="s">
        <v>12536</v>
      </c>
      <c r="C1648" s="54">
        <v>260</v>
      </c>
      <c r="D1648" s="54">
        <v>243</v>
      </c>
      <c r="E1648" s="54">
        <v>6463</v>
      </c>
      <c r="F1648" s="128" t="str">
        <f t="shared" si="50"/>
        <v>4443360-69</v>
      </c>
      <c r="G1648" s="128">
        <f t="shared" si="51"/>
        <v>243</v>
      </c>
    </row>
    <row r="1649" spans="1:7" x14ac:dyDescent="0.2">
      <c r="A1649" s="108">
        <v>44434</v>
      </c>
      <c r="B1649" s="54" t="s">
        <v>12536</v>
      </c>
      <c r="C1649" s="54">
        <v>226</v>
      </c>
      <c r="D1649" s="54">
        <v>224</v>
      </c>
      <c r="E1649" s="54">
        <v>6409</v>
      </c>
      <c r="F1649" s="128" t="str">
        <f t="shared" si="50"/>
        <v>4443460-69</v>
      </c>
      <c r="G1649" s="128">
        <f t="shared" si="51"/>
        <v>224</v>
      </c>
    </row>
    <row r="1650" spans="1:7" x14ac:dyDescent="0.2">
      <c r="A1650" s="108">
        <v>44435</v>
      </c>
      <c r="B1650" s="54" t="s">
        <v>12536</v>
      </c>
      <c r="C1650" s="54">
        <v>96</v>
      </c>
      <c r="D1650" s="54">
        <v>90</v>
      </c>
      <c r="E1650" s="54">
        <v>3016</v>
      </c>
      <c r="F1650" s="128" t="str">
        <f t="shared" si="50"/>
        <v>4443560-69</v>
      </c>
      <c r="G1650" s="128">
        <f t="shared" si="51"/>
        <v>90</v>
      </c>
    </row>
    <row r="1651" spans="1:7" x14ac:dyDescent="0.2">
      <c r="A1651" s="108">
        <v>44436</v>
      </c>
      <c r="B1651" s="54" t="s">
        <v>12536</v>
      </c>
      <c r="C1651" s="54">
        <v>54</v>
      </c>
      <c r="D1651" s="54">
        <v>61</v>
      </c>
      <c r="E1651" s="54">
        <v>1654</v>
      </c>
      <c r="F1651" s="128" t="str">
        <f t="shared" si="50"/>
        <v>4443660-69</v>
      </c>
      <c r="G1651" s="128">
        <f t="shared" si="51"/>
        <v>61</v>
      </c>
    </row>
    <row r="1652" spans="1:7" x14ac:dyDescent="0.2">
      <c r="A1652" s="108">
        <v>44437</v>
      </c>
      <c r="B1652" s="54" t="s">
        <v>12536</v>
      </c>
      <c r="C1652" s="54">
        <v>242</v>
      </c>
      <c r="D1652" s="54">
        <v>210</v>
      </c>
      <c r="E1652" s="54">
        <v>4819</v>
      </c>
      <c r="F1652" s="128" t="str">
        <f t="shared" si="50"/>
        <v>4443760-69</v>
      </c>
      <c r="G1652" s="128">
        <f t="shared" si="51"/>
        <v>210</v>
      </c>
    </row>
    <row r="1653" spans="1:7" x14ac:dyDescent="0.2">
      <c r="A1653" s="108">
        <v>44438</v>
      </c>
      <c r="B1653" s="54" t="s">
        <v>12536</v>
      </c>
      <c r="C1653" s="54">
        <v>267</v>
      </c>
      <c r="D1653" s="54">
        <v>229</v>
      </c>
      <c r="E1653" s="54">
        <v>4803</v>
      </c>
      <c r="F1653" s="128" t="str">
        <f t="shared" si="50"/>
        <v>4443860-69</v>
      </c>
      <c r="G1653" s="128">
        <f t="shared" si="51"/>
        <v>229</v>
      </c>
    </row>
    <row r="1654" spans="1:7" x14ac:dyDescent="0.2">
      <c r="A1654" s="108">
        <v>44439</v>
      </c>
      <c r="B1654" s="54" t="s">
        <v>12536</v>
      </c>
      <c r="C1654" s="54">
        <v>230</v>
      </c>
      <c r="D1654" s="54">
        <v>254</v>
      </c>
      <c r="E1654" s="54">
        <v>4639</v>
      </c>
      <c r="F1654" s="128" t="str">
        <f t="shared" si="50"/>
        <v>4443960-69</v>
      </c>
      <c r="G1654" s="128">
        <f t="shared" si="51"/>
        <v>254</v>
      </c>
    </row>
    <row r="1655" spans="1:7" x14ac:dyDescent="0.2">
      <c r="A1655" s="108">
        <v>44440</v>
      </c>
      <c r="B1655" s="54" t="s">
        <v>12536</v>
      </c>
      <c r="C1655" s="54">
        <v>228</v>
      </c>
      <c r="D1655" s="54">
        <v>271</v>
      </c>
      <c r="E1655" s="54">
        <v>3799</v>
      </c>
      <c r="F1655" s="128" t="str">
        <f t="shared" si="50"/>
        <v>4444060-69</v>
      </c>
      <c r="G1655" s="128">
        <f t="shared" si="51"/>
        <v>271</v>
      </c>
    </row>
    <row r="1656" spans="1:7" x14ac:dyDescent="0.2">
      <c r="A1656" s="108">
        <v>44441</v>
      </c>
      <c r="B1656" s="54" t="s">
        <v>12536</v>
      </c>
      <c r="C1656" s="54">
        <v>235</v>
      </c>
      <c r="D1656" s="54">
        <v>250</v>
      </c>
      <c r="E1656" s="54">
        <v>3830</v>
      </c>
      <c r="F1656" s="128" t="str">
        <f t="shared" si="50"/>
        <v>4444160-69</v>
      </c>
      <c r="G1656" s="128">
        <f t="shared" si="51"/>
        <v>250</v>
      </c>
    </row>
    <row r="1657" spans="1:7" x14ac:dyDescent="0.2">
      <c r="A1657" s="108">
        <v>44442</v>
      </c>
      <c r="B1657" s="54" t="s">
        <v>12536</v>
      </c>
      <c r="C1657" s="54">
        <v>74</v>
      </c>
      <c r="D1657" s="54">
        <v>100</v>
      </c>
      <c r="E1657" s="54">
        <v>1935</v>
      </c>
      <c r="F1657" s="128" t="str">
        <f t="shared" si="50"/>
        <v>4444260-69</v>
      </c>
      <c r="G1657" s="128">
        <f t="shared" si="51"/>
        <v>100</v>
      </c>
    </row>
    <row r="1658" spans="1:7" x14ac:dyDescent="0.2">
      <c r="A1658" s="108">
        <v>44443</v>
      </c>
      <c r="B1658" s="54" t="s">
        <v>12536</v>
      </c>
      <c r="C1658" s="54">
        <v>44</v>
      </c>
      <c r="D1658" s="54">
        <v>70</v>
      </c>
      <c r="E1658" s="54">
        <v>977</v>
      </c>
      <c r="F1658" s="128" t="str">
        <f t="shared" si="50"/>
        <v>4444360-69</v>
      </c>
      <c r="G1658" s="128">
        <f t="shared" si="51"/>
        <v>70</v>
      </c>
    </row>
    <row r="1659" spans="1:7" x14ac:dyDescent="0.2">
      <c r="A1659" s="108">
        <v>44444</v>
      </c>
      <c r="B1659" s="54" t="s">
        <v>12536</v>
      </c>
      <c r="C1659" s="54">
        <v>202</v>
      </c>
      <c r="D1659" s="54">
        <v>202</v>
      </c>
      <c r="E1659" s="54">
        <v>2507</v>
      </c>
      <c r="F1659" s="128" t="str">
        <f t="shared" si="50"/>
        <v>4444460-69</v>
      </c>
      <c r="G1659" s="128">
        <f t="shared" si="51"/>
        <v>202</v>
      </c>
    </row>
    <row r="1660" spans="1:7" x14ac:dyDescent="0.2">
      <c r="A1660" s="108">
        <v>44445</v>
      </c>
      <c r="B1660" s="54" t="s">
        <v>12536</v>
      </c>
      <c r="C1660" s="54">
        <v>68</v>
      </c>
      <c r="D1660" s="54">
        <v>72</v>
      </c>
      <c r="E1660" s="54">
        <v>800</v>
      </c>
      <c r="F1660" s="128" t="str">
        <f t="shared" si="50"/>
        <v>4444560-69</v>
      </c>
      <c r="G1660" s="128">
        <f t="shared" si="51"/>
        <v>72</v>
      </c>
    </row>
    <row r="1661" spans="1:7" x14ac:dyDescent="0.2">
      <c r="A1661" s="108">
        <v>44446</v>
      </c>
      <c r="B1661" s="54" t="s">
        <v>12536</v>
      </c>
      <c r="C1661" s="54">
        <v>15</v>
      </c>
      <c r="D1661" s="54">
        <v>25</v>
      </c>
      <c r="E1661" s="54">
        <v>282</v>
      </c>
      <c r="F1661" s="128" t="str">
        <f t="shared" si="50"/>
        <v>4444660-69</v>
      </c>
      <c r="G1661" s="128">
        <f t="shared" si="51"/>
        <v>25</v>
      </c>
    </row>
    <row r="1662" spans="1:7" x14ac:dyDescent="0.2">
      <c r="A1662" s="108">
        <v>44447</v>
      </c>
      <c r="B1662" s="54" t="s">
        <v>12536</v>
      </c>
      <c r="C1662" s="54">
        <v>24</v>
      </c>
      <c r="D1662" s="54">
        <v>24</v>
      </c>
      <c r="E1662" s="54">
        <v>335</v>
      </c>
      <c r="F1662" s="128" t="str">
        <f t="shared" si="50"/>
        <v>4444760-69</v>
      </c>
      <c r="G1662" s="128">
        <f t="shared" si="51"/>
        <v>24</v>
      </c>
    </row>
    <row r="1663" spans="1:7" x14ac:dyDescent="0.2">
      <c r="A1663" s="108">
        <v>44448</v>
      </c>
      <c r="B1663" s="54" t="s">
        <v>12536</v>
      </c>
      <c r="C1663" s="54">
        <v>199</v>
      </c>
      <c r="D1663" s="54">
        <v>384</v>
      </c>
      <c r="E1663" s="54">
        <v>3293</v>
      </c>
      <c r="F1663" s="128" t="str">
        <f t="shared" si="50"/>
        <v>4444860-69</v>
      </c>
      <c r="G1663" s="128">
        <f t="shared" si="51"/>
        <v>384</v>
      </c>
    </row>
    <row r="1664" spans="1:7" x14ac:dyDescent="0.2">
      <c r="A1664" s="108">
        <v>44449</v>
      </c>
      <c r="B1664" s="54" t="s">
        <v>12536</v>
      </c>
      <c r="C1664" s="54">
        <v>77</v>
      </c>
      <c r="D1664" s="54">
        <v>132</v>
      </c>
      <c r="E1664" s="54">
        <v>1544</v>
      </c>
      <c r="F1664" s="128" t="str">
        <f t="shared" si="50"/>
        <v>4444960-69</v>
      </c>
      <c r="G1664" s="128">
        <f t="shared" si="51"/>
        <v>132</v>
      </c>
    </row>
    <row r="1665" spans="1:7" x14ac:dyDescent="0.2">
      <c r="A1665" s="108">
        <v>44450</v>
      </c>
      <c r="B1665" s="54" t="s">
        <v>12536</v>
      </c>
      <c r="C1665" s="54">
        <v>38</v>
      </c>
      <c r="D1665" s="54">
        <v>48</v>
      </c>
      <c r="E1665" s="54">
        <v>600</v>
      </c>
      <c r="F1665" s="128" t="str">
        <f t="shared" si="50"/>
        <v>4445060-69</v>
      </c>
      <c r="G1665" s="128">
        <f t="shared" si="51"/>
        <v>48</v>
      </c>
    </row>
    <row r="1666" spans="1:7" x14ac:dyDescent="0.2">
      <c r="A1666" s="108">
        <v>44451</v>
      </c>
      <c r="B1666" s="54" t="s">
        <v>12536</v>
      </c>
      <c r="C1666" s="54">
        <v>165</v>
      </c>
      <c r="D1666" s="54">
        <v>269</v>
      </c>
      <c r="E1666" s="54">
        <v>2593</v>
      </c>
      <c r="F1666" s="128" t="str">
        <f t="shared" si="50"/>
        <v>4445160-69</v>
      </c>
      <c r="G1666" s="128">
        <f t="shared" si="51"/>
        <v>269</v>
      </c>
    </row>
    <row r="1667" spans="1:7" x14ac:dyDescent="0.2">
      <c r="A1667" s="108">
        <v>44452</v>
      </c>
      <c r="B1667" s="54" t="s">
        <v>12536</v>
      </c>
      <c r="C1667" s="54">
        <v>174</v>
      </c>
      <c r="D1667" s="54">
        <v>327</v>
      </c>
      <c r="E1667" s="54">
        <v>2175</v>
      </c>
      <c r="F1667" s="128" t="str">
        <f t="shared" ref="F1667:F1730" si="52">A1667&amp;B1667</f>
        <v>4445260-69</v>
      </c>
      <c r="G1667" s="128">
        <f t="shared" ref="G1667:G1730" si="53">IF(D1667="&lt;15",15,D1667)</f>
        <v>327</v>
      </c>
    </row>
    <row r="1668" spans="1:7" x14ac:dyDescent="0.2">
      <c r="A1668" s="108">
        <v>44453</v>
      </c>
      <c r="B1668" s="54" t="s">
        <v>12536</v>
      </c>
      <c r="C1668" s="54">
        <v>135</v>
      </c>
      <c r="D1668" s="54">
        <v>276</v>
      </c>
      <c r="E1668" s="54">
        <v>2250</v>
      </c>
      <c r="F1668" s="128" t="str">
        <f t="shared" si="52"/>
        <v>4445360-69</v>
      </c>
      <c r="G1668" s="128">
        <f t="shared" si="53"/>
        <v>276</v>
      </c>
    </row>
    <row r="1669" spans="1:7" x14ac:dyDescent="0.2">
      <c r="A1669" s="108">
        <v>44454</v>
      </c>
      <c r="B1669" s="54" t="s">
        <v>12536</v>
      </c>
      <c r="C1669" s="54">
        <v>49</v>
      </c>
      <c r="D1669" s="54">
        <v>109</v>
      </c>
      <c r="E1669" s="54">
        <v>868</v>
      </c>
      <c r="F1669" s="128" t="str">
        <f t="shared" si="52"/>
        <v>4445460-69</v>
      </c>
      <c r="G1669" s="128">
        <f t="shared" si="53"/>
        <v>109</v>
      </c>
    </row>
    <row r="1670" spans="1:7" x14ac:dyDescent="0.2">
      <c r="A1670" s="108">
        <v>44455</v>
      </c>
      <c r="B1670" s="54" t="s">
        <v>12536</v>
      </c>
      <c r="C1670" s="54" t="s">
        <v>12627</v>
      </c>
      <c r="D1670" s="54" t="s">
        <v>12627</v>
      </c>
      <c r="E1670" s="54">
        <v>81</v>
      </c>
      <c r="F1670" s="128" t="str">
        <f t="shared" si="52"/>
        <v>4445560-69</v>
      </c>
      <c r="G1670" s="128">
        <f t="shared" si="53"/>
        <v>15</v>
      </c>
    </row>
    <row r="1671" spans="1:7" x14ac:dyDescent="0.2">
      <c r="A1671" s="108">
        <v>44456</v>
      </c>
      <c r="B1671" s="54" t="s">
        <v>12536</v>
      </c>
      <c r="C1671" s="54">
        <v>103</v>
      </c>
      <c r="D1671" s="54">
        <v>231</v>
      </c>
      <c r="E1671" s="54">
        <v>1749</v>
      </c>
      <c r="F1671" s="128" t="str">
        <f t="shared" si="52"/>
        <v>4445660-69</v>
      </c>
      <c r="G1671" s="128">
        <f t="shared" si="53"/>
        <v>231</v>
      </c>
    </row>
    <row r="1672" spans="1:7" x14ac:dyDescent="0.2">
      <c r="A1672" s="108">
        <v>44457</v>
      </c>
      <c r="B1672" s="54" t="s">
        <v>12536</v>
      </c>
      <c r="C1672" s="54">
        <v>33</v>
      </c>
      <c r="D1672" s="54">
        <v>72</v>
      </c>
      <c r="E1672" s="54">
        <v>618</v>
      </c>
      <c r="F1672" s="128" t="str">
        <f t="shared" si="52"/>
        <v>4445760-69</v>
      </c>
      <c r="G1672" s="128">
        <f t="shared" si="53"/>
        <v>72</v>
      </c>
    </row>
    <row r="1673" spans="1:7" x14ac:dyDescent="0.2">
      <c r="A1673" s="108">
        <v>44458</v>
      </c>
      <c r="B1673" s="54" t="s">
        <v>12536</v>
      </c>
      <c r="C1673" s="54">
        <v>186</v>
      </c>
      <c r="D1673" s="54">
        <v>397</v>
      </c>
      <c r="E1673" s="54">
        <v>2416</v>
      </c>
      <c r="F1673" s="128" t="str">
        <f t="shared" si="52"/>
        <v>4445860-69</v>
      </c>
      <c r="G1673" s="128">
        <f t="shared" si="53"/>
        <v>397</v>
      </c>
    </row>
    <row r="1674" spans="1:7" x14ac:dyDescent="0.2">
      <c r="A1674" s="108">
        <v>44459</v>
      </c>
      <c r="B1674" s="54" t="s">
        <v>12536</v>
      </c>
      <c r="C1674" s="54">
        <v>61</v>
      </c>
      <c r="D1674" s="54">
        <v>143</v>
      </c>
      <c r="E1674" s="54">
        <v>973</v>
      </c>
      <c r="F1674" s="128" t="str">
        <f t="shared" si="52"/>
        <v>4445960-69</v>
      </c>
      <c r="G1674" s="128">
        <f t="shared" si="53"/>
        <v>143</v>
      </c>
    </row>
    <row r="1675" spans="1:7" x14ac:dyDescent="0.2">
      <c r="A1675" s="108">
        <v>44460</v>
      </c>
      <c r="B1675" s="54" t="s">
        <v>12536</v>
      </c>
      <c r="C1675" s="54">
        <v>22</v>
      </c>
      <c r="D1675" s="54">
        <v>26</v>
      </c>
      <c r="E1675" s="54">
        <v>173</v>
      </c>
      <c r="F1675" s="128" t="str">
        <f t="shared" si="52"/>
        <v>4446060-69</v>
      </c>
      <c r="G1675" s="128">
        <f t="shared" si="53"/>
        <v>26</v>
      </c>
    </row>
    <row r="1676" spans="1:7" x14ac:dyDescent="0.2">
      <c r="A1676" s="108">
        <v>44461</v>
      </c>
      <c r="B1676" s="54" t="s">
        <v>12536</v>
      </c>
      <c r="C1676" s="54">
        <v>133</v>
      </c>
      <c r="D1676" s="54">
        <v>300</v>
      </c>
      <c r="E1676" s="54">
        <v>1695</v>
      </c>
      <c r="F1676" s="128" t="str">
        <f t="shared" si="52"/>
        <v>4446160-69</v>
      </c>
      <c r="G1676" s="128">
        <f t="shared" si="53"/>
        <v>300</v>
      </c>
    </row>
    <row r="1677" spans="1:7" x14ac:dyDescent="0.2">
      <c r="A1677" s="108">
        <v>44462</v>
      </c>
      <c r="B1677" s="54" t="s">
        <v>12536</v>
      </c>
      <c r="C1677" s="54">
        <v>147</v>
      </c>
      <c r="D1677" s="54">
        <v>219</v>
      </c>
      <c r="E1677" s="54">
        <v>1877</v>
      </c>
      <c r="F1677" s="128" t="str">
        <f t="shared" si="52"/>
        <v>4446260-69</v>
      </c>
      <c r="G1677" s="128">
        <f t="shared" si="53"/>
        <v>219</v>
      </c>
    </row>
    <row r="1678" spans="1:7" x14ac:dyDescent="0.2">
      <c r="A1678" s="108">
        <v>44463</v>
      </c>
      <c r="B1678" s="54" t="s">
        <v>12536</v>
      </c>
      <c r="C1678" s="54">
        <v>86</v>
      </c>
      <c r="D1678" s="54">
        <v>147</v>
      </c>
      <c r="E1678" s="54">
        <v>1323</v>
      </c>
      <c r="F1678" s="128" t="str">
        <f t="shared" si="52"/>
        <v>4446360-69</v>
      </c>
      <c r="G1678" s="128">
        <f t="shared" si="53"/>
        <v>147</v>
      </c>
    </row>
    <row r="1679" spans="1:7" x14ac:dyDescent="0.2">
      <c r="A1679" s="108">
        <v>44464</v>
      </c>
      <c r="B1679" s="54" t="s">
        <v>12536</v>
      </c>
      <c r="C1679" s="54">
        <v>28</v>
      </c>
      <c r="D1679" s="54">
        <v>59</v>
      </c>
      <c r="E1679" s="54">
        <v>493</v>
      </c>
      <c r="F1679" s="128" t="str">
        <f t="shared" si="52"/>
        <v>4446460-69</v>
      </c>
      <c r="G1679" s="128">
        <f t="shared" si="53"/>
        <v>59</v>
      </c>
    </row>
    <row r="1680" spans="1:7" x14ac:dyDescent="0.2">
      <c r="A1680" s="108">
        <v>44465</v>
      </c>
      <c r="B1680" s="54" t="s">
        <v>12536</v>
      </c>
      <c r="C1680" s="54">
        <v>181</v>
      </c>
      <c r="D1680" s="54">
        <v>236</v>
      </c>
      <c r="E1680" s="54">
        <v>2095</v>
      </c>
      <c r="F1680" s="128" t="str">
        <f t="shared" si="52"/>
        <v>4446560-69</v>
      </c>
      <c r="G1680" s="128">
        <f t="shared" si="53"/>
        <v>236</v>
      </c>
    </row>
    <row r="1681" spans="1:7" x14ac:dyDescent="0.2">
      <c r="A1681" s="108">
        <v>44466</v>
      </c>
      <c r="B1681" s="54" t="s">
        <v>12536</v>
      </c>
      <c r="C1681" s="54">
        <v>154</v>
      </c>
      <c r="D1681" s="54">
        <v>198</v>
      </c>
      <c r="E1681" s="54">
        <v>1529</v>
      </c>
      <c r="F1681" s="128" t="str">
        <f t="shared" si="52"/>
        <v>4446660-69</v>
      </c>
      <c r="G1681" s="128">
        <f t="shared" si="53"/>
        <v>198</v>
      </c>
    </row>
    <row r="1682" spans="1:7" x14ac:dyDescent="0.2">
      <c r="A1682" s="108">
        <v>44467</v>
      </c>
      <c r="B1682" s="54" t="s">
        <v>12536</v>
      </c>
      <c r="C1682" s="54">
        <v>27</v>
      </c>
      <c r="D1682" s="54">
        <v>27</v>
      </c>
      <c r="E1682" s="54">
        <v>282</v>
      </c>
      <c r="F1682" s="128" t="str">
        <f t="shared" si="52"/>
        <v>4446760-69</v>
      </c>
      <c r="G1682" s="128">
        <f t="shared" si="53"/>
        <v>27</v>
      </c>
    </row>
    <row r="1683" spans="1:7" x14ac:dyDescent="0.2">
      <c r="A1683" s="108">
        <v>44468</v>
      </c>
      <c r="B1683" s="54" t="s">
        <v>12536</v>
      </c>
      <c r="C1683" s="54">
        <v>304</v>
      </c>
      <c r="D1683" s="54">
        <v>504</v>
      </c>
      <c r="E1683" s="54">
        <v>3407</v>
      </c>
      <c r="F1683" s="128" t="str">
        <f t="shared" si="52"/>
        <v>4446860-69</v>
      </c>
      <c r="G1683" s="128">
        <f t="shared" si="53"/>
        <v>504</v>
      </c>
    </row>
    <row r="1684" spans="1:7" x14ac:dyDescent="0.2">
      <c r="A1684" s="108">
        <v>44469</v>
      </c>
      <c r="B1684" s="54" t="s">
        <v>12536</v>
      </c>
      <c r="C1684" s="54">
        <v>408</v>
      </c>
      <c r="D1684" s="54">
        <v>485</v>
      </c>
      <c r="E1684" s="54">
        <v>4342</v>
      </c>
      <c r="F1684" s="128" t="str">
        <f t="shared" si="52"/>
        <v>4446960-69</v>
      </c>
      <c r="G1684" s="128">
        <f t="shared" si="53"/>
        <v>485</v>
      </c>
    </row>
    <row r="1685" spans="1:7" x14ac:dyDescent="0.2">
      <c r="A1685" s="108">
        <v>44470</v>
      </c>
      <c r="B1685" s="54" t="s">
        <v>12536</v>
      </c>
      <c r="C1685" s="54">
        <v>195</v>
      </c>
      <c r="D1685" s="54">
        <v>171</v>
      </c>
      <c r="E1685" s="54">
        <v>2104</v>
      </c>
      <c r="F1685" s="128" t="str">
        <f t="shared" si="52"/>
        <v>4447060-69</v>
      </c>
      <c r="G1685" s="128">
        <f t="shared" si="53"/>
        <v>171</v>
      </c>
    </row>
    <row r="1686" spans="1:7" x14ac:dyDescent="0.2">
      <c r="A1686" s="108">
        <v>44471</v>
      </c>
      <c r="B1686" s="54" t="s">
        <v>12536</v>
      </c>
      <c r="C1686" s="54">
        <v>101</v>
      </c>
      <c r="D1686" s="54">
        <v>65</v>
      </c>
      <c r="E1686" s="54">
        <v>883</v>
      </c>
      <c r="F1686" s="128" t="str">
        <f t="shared" si="52"/>
        <v>4447160-69</v>
      </c>
      <c r="G1686" s="128">
        <f t="shared" si="53"/>
        <v>65</v>
      </c>
    </row>
    <row r="1687" spans="1:7" x14ac:dyDescent="0.2">
      <c r="A1687" s="108">
        <v>44472</v>
      </c>
      <c r="B1687" s="54" t="s">
        <v>12536</v>
      </c>
      <c r="C1687" s="54">
        <v>461</v>
      </c>
      <c r="D1687" s="54">
        <v>370</v>
      </c>
      <c r="E1687" s="54">
        <v>3904</v>
      </c>
      <c r="F1687" s="128" t="str">
        <f t="shared" si="52"/>
        <v>4447260-69</v>
      </c>
      <c r="G1687" s="128">
        <f t="shared" si="53"/>
        <v>370</v>
      </c>
    </row>
    <row r="1688" spans="1:7" x14ac:dyDescent="0.2">
      <c r="A1688" s="108">
        <v>44473</v>
      </c>
      <c r="B1688" s="54" t="s">
        <v>12536</v>
      </c>
      <c r="C1688" s="54">
        <v>364</v>
      </c>
      <c r="D1688" s="54">
        <v>320</v>
      </c>
      <c r="E1688" s="54">
        <v>2657</v>
      </c>
      <c r="F1688" s="128" t="str">
        <f t="shared" si="52"/>
        <v>4447360-69</v>
      </c>
      <c r="G1688" s="128">
        <f t="shared" si="53"/>
        <v>320</v>
      </c>
    </row>
    <row r="1689" spans="1:7" x14ac:dyDescent="0.2">
      <c r="A1689" s="108">
        <v>44474</v>
      </c>
      <c r="B1689" s="54" t="s">
        <v>12536</v>
      </c>
      <c r="C1689" s="54">
        <v>316</v>
      </c>
      <c r="D1689" s="54">
        <v>234</v>
      </c>
      <c r="E1689" s="54">
        <v>1883</v>
      </c>
      <c r="F1689" s="128" t="str">
        <f t="shared" si="52"/>
        <v>4447460-69</v>
      </c>
      <c r="G1689" s="128">
        <f t="shared" si="53"/>
        <v>234</v>
      </c>
    </row>
    <row r="1690" spans="1:7" x14ac:dyDescent="0.2">
      <c r="A1690" s="108">
        <v>44475</v>
      </c>
      <c r="B1690" s="54" t="s">
        <v>12536</v>
      </c>
      <c r="C1690" s="54">
        <v>265</v>
      </c>
      <c r="D1690" s="54">
        <v>203</v>
      </c>
      <c r="E1690" s="54">
        <v>1621</v>
      </c>
      <c r="F1690" s="128" t="str">
        <f t="shared" si="52"/>
        <v>4447560-69</v>
      </c>
      <c r="G1690" s="128">
        <f t="shared" si="53"/>
        <v>203</v>
      </c>
    </row>
    <row r="1691" spans="1:7" x14ac:dyDescent="0.2">
      <c r="A1691" s="108">
        <v>44476</v>
      </c>
      <c r="B1691" s="54" t="s">
        <v>12536</v>
      </c>
      <c r="C1691" s="54">
        <v>248</v>
      </c>
      <c r="D1691" s="54">
        <v>197</v>
      </c>
      <c r="E1691" s="54">
        <v>1461</v>
      </c>
      <c r="F1691" s="128" t="str">
        <f t="shared" si="52"/>
        <v>4447660-69</v>
      </c>
      <c r="G1691" s="128">
        <f t="shared" si="53"/>
        <v>197</v>
      </c>
    </row>
    <row r="1692" spans="1:7" x14ac:dyDescent="0.2">
      <c r="A1692" s="108">
        <v>44477</v>
      </c>
      <c r="B1692" s="54" t="s">
        <v>12536</v>
      </c>
      <c r="C1692" s="54">
        <v>94</v>
      </c>
      <c r="D1692" s="54">
        <v>85</v>
      </c>
      <c r="E1692" s="54">
        <v>717</v>
      </c>
      <c r="F1692" s="128" t="str">
        <f t="shared" si="52"/>
        <v>4447760-69</v>
      </c>
      <c r="G1692" s="128">
        <f t="shared" si="53"/>
        <v>85</v>
      </c>
    </row>
    <row r="1693" spans="1:7" x14ac:dyDescent="0.2">
      <c r="A1693" s="108">
        <v>44478</v>
      </c>
      <c r="B1693" s="54" t="s">
        <v>12536</v>
      </c>
      <c r="C1693" s="54">
        <v>35</v>
      </c>
      <c r="D1693" s="54">
        <v>31</v>
      </c>
      <c r="E1693" s="54">
        <v>284</v>
      </c>
      <c r="F1693" s="128" t="str">
        <f t="shared" si="52"/>
        <v>4447860-69</v>
      </c>
      <c r="G1693" s="128">
        <f t="shared" si="53"/>
        <v>31</v>
      </c>
    </row>
    <row r="1694" spans="1:7" x14ac:dyDescent="0.2">
      <c r="A1694" s="108">
        <v>44197</v>
      </c>
      <c r="B1694" s="54" t="s">
        <v>12537</v>
      </c>
      <c r="C1694" s="54">
        <v>12479</v>
      </c>
      <c r="D1694" s="54">
        <v>0</v>
      </c>
      <c r="E1694" s="54">
        <v>0</v>
      </c>
      <c r="F1694" s="128" t="str">
        <f t="shared" si="52"/>
        <v>4419770-79</v>
      </c>
      <c r="G1694" s="128">
        <f t="shared" si="53"/>
        <v>0</v>
      </c>
    </row>
    <row r="1695" spans="1:7" x14ac:dyDescent="0.2">
      <c r="A1695" s="108">
        <v>44198</v>
      </c>
      <c r="B1695" s="54" t="s">
        <v>12537</v>
      </c>
      <c r="C1695" s="54">
        <v>10362</v>
      </c>
      <c r="D1695" s="54">
        <v>0</v>
      </c>
      <c r="E1695" s="54">
        <v>0</v>
      </c>
      <c r="F1695" s="128" t="str">
        <f t="shared" si="52"/>
        <v>4419870-79</v>
      </c>
      <c r="G1695" s="128">
        <f t="shared" si="53"/>
        <v>0</v>
      </c>
    </row>
    <row r="1696" spans="1:7" x14ac:dyDescent="0.2">
      <c r="A1696" s="108">
        <v>44199</v>
      </c>
      <c r="B1696" s="54" t="s">
        <v>12537</v>
      </c>
      <c r="C1696" s="54">
        <v>25684</v>
      </c>
      <c r="D1696" s="54">
        <v>0</v>
      </c>
      <c r="E1696" s="54">
        <v>0</v>
      </c>
      <c r="F1696" s="128" t="str">
        <f t="shared" si="52"/>
        <v>4419970-79</v>
      </c>
      <c r="G1696" s="128">
        <f t="shared" si="53"/>
        <v>0</v>
      </c>
    </row>
    <row r="1697" spans="1:7" x14ac:dyDescent="0.2">
      <c r="A1697" s="108">
        <v>44200</v>
      </c>
      <c r="B1697" s="54" t="s">
        <v>12537</v>
      </c>
      <c r="C1697" s="54">
        <v>23442</v>
      </c>
      <c r="D1697" s="54">
        <v>0</v>
      </c>
      <c r="E1697" s="54">
        <v>0</v>
      </c>
      <c r="F1697" s="128" t="str">
        <f t="shared" si="52"/>
        <v>4420070-79</v>
      </c>
      <c r="G1697" s="128">
        <f t="shared" si="53"/>
        <v>0</v>
      </c>
    </row>
    <row r="1698" spans="1:7" x14ac:dyDescent="0.2">
      <c r="A1698" s="108">
        <v>44201</v>
      </c>
      <c r="B1698" s="54" t="s">
        <v>12537</v>
      </c>
      <c r="C1698" s="54">
        <v>20579</v>
      </c>
      <c r="D1698" s="54">
        <v>0</v>
      </c>
      <c r="E1698" s="54">
        <v>0</v>
      </c>
      <c r="F1698" s="128" t="str">
        <f t="shared" si="52"/>
        <v>4420170-79</v>
      </c>
      <c r="G1698" s="128">
        <f t="shared" si="53"/>
        <v>0</v>
      </c>
    </row>
    <row r="1699" spans="1:7" x14ac:dyDescent="0.2">
      <c r="A1699" s="108">
        <v>44202</v>
      </c>
      <c r="B1699" s="54" t="s">
        <v>12537</v>
      </c>
      <c r="C1699" s="54">
        <v>16449</v>
      </c>
      <c r="D1699" s="54">
        <v>0</v>
      </c>
      <c r="E1699" s="54">
        <v>0</v>
      </c>
      <c r="F1699" s="128" t="str">
        <f t="shared" si="52"/>
        <v>4420270-79</v>
      </c>
      <c r="G1699" s="128">
        <f t="shared" si="53"/>
        <v>0</v>
      </c>
    </row>
    <row r="1700" spans="1:7" x14ac:dyDescent="0.2">
      <c r="A1700" s="108">
        <v>44203</v>
      </c>
      <c r="B1700" s="54" t="s">
        <v>12537</v>
      </c>
      <c r="C1700" s="54">
        <v>15380</v>
      </c>
      <c r="D1700" s="54">
        <v>0</v>
      </c>
      <c r="E1700" s="54">
        <v>0</v>
      </c>
      <c r="F1700" s="128" t="str">
        <f t="shared" si="52"/>
        <v>4420370-79</v>
      </c>
      <c r="G1700" s="128">
        <f t="shared" si="53"/>
        <v>0</v>
      </c>
    </row>
    <row r="1701" spans="1:7" x14ac:dyDescent="0.2">
      <c r="A1701" s="108">
        <v>44204</v>
      </c>
      <c r="B1701" s="54" t="s">
        <v>12537</v>
      </c>
      <c r="C1701" s="54">
        <v>5801</v>
      </c>
      <c r="D1701" s="54">
        <v>0</v>
      </c>
      <c r="E1701" s="54">
        <v>0</v>
      </c>
      <c r="F1701" s="128" t="str">
        <f t="shared" si="52"/>
        <v>4420470-79</v>
      </c>
      <c r="G1701" s="128">
        <f t="shared" si="53"/>
        <v>0</v>
      </c>
    </row>
    <row r="1702" spans="1:7" x14ac:dyDescent="0.2">
      <c r="A1702" s="108">
        <v>44205</v>
      </c>
      <c r="B1702" s="54" t="s">
        <v>12537</v>
      </c>
      <c r="C1702" s="54">
        <v>3237</v>
      </c>
      <c r="D1702" s="54">
        <v>0</v>
      </c>
      <c r="E1702" s="54">
        <v>0</v>
      </c>
      <c r="F1702" s="128" t="str">
        <f t="shared" si="52"/>
        <v>4420570-79</v>
      </c>
      <c r="G1702" s="128">
        <f t="shared" si="53"/>
        <v>0</v>
      </c>
    </row>
    <row r="1703" spans="1:7" x14ac:dyDescent="0.2">
      <c r="A1703" s="108">
        <v>44206</v>
      </c>
      <c r="B1703" s="54" t="s">
        <v>12537</v>
      </c>
      <c r="C1703" s="54">
        <v>3445</v>
      </c>
      <c r="D1703" s="54">
        <v>339</v>
      </c>
      <c r="E1703" s="54">
        <v>0</v>
      </c>
      <c r="F1703" s="128" t="str">
        <f t="shared" si="52"/>
        <v>4420670-79</v>
      </c>
      <c r="G1703" s="128">
        <f t="shared" si="53"/>
        <v>339</v>
      </c>
    </row>
    <row r="1704" spans="1:7" x14ac:dyDescent="0.2">
      <c r="A1704" s="108">
        <v>44207</v>
      </c>
      <c r="B1704" s="54" t="s">
        <v>12537</v>
      </c>
      <c r="C1704" s="54">
        <v>1686</v>
      </c>
      <c r="D1704" s="54">
        <v>3650</v>
      </c>
      <c r="E1704" s="54">
        <v>0</v>
      </c>
      <c r="F1704" s="128" t="str">
        <f t="shared" si="52"/>
        <v>4420770-79</v>
      </c>
      <c r="G1704" s="128">
        <f t="shared" si="53"/>
        <v>3650</v>
      </c>
    </row>
    <row r="1705" spans="1:7" x14ac:dyDescent="0.2">
      <c r="A1705" s="108">
        <v>44208</v>
      </c>
      <c r="B1705" s="54" t="s">
        <v>12537</v>
      </c>
      <c r="C1705" s="54">
        <v>1761</v>
      </c>
      <c r="D1705" s="54">
        <v>8940</v>
      </c>
      <c r="E1705" s="54">
        <v>0</v>
      </c>
      <c r="F1705" s="128" t="str">
        <f t="shared" si="52"/>
        <v>4420870-79</v>
      </c>
      <c r="G1705" s="128">
        <f t="shared" si="53"/>
        <v>8940</v>
      </c>
    </row>
    <row r="1706" spans="1:7" x14ac:dyDescent="0.2">
      <c r="A1706" s="108">
        <v>44209</v>
      </c>
      <c r="B1706" s="54" t="s">
        <v>12537</v>
      </c>
      <c r="C1706" s="54">
        <v>3147</v>
      </c>
      <c r="D1706" s="54">
        <v>16241</v>
      </c>
      <c r="E1706" s="54">
        <v>0</v>
      </c>
      <c r="F1706" s="128" t="str">
        <f t="shared" si="52"/>
        <v>4420970-79</v>
      </c>
      <c r="G1706" s="128">
        <f t="shared" si="53"/>
        <v>16241</v>
      </c>
    </row>
    <row r="1707" spans="1:7" x14ac:dyDescent="0.2">
      <c r="A1707" s="108">
        <v>44210</v>
      </c>
      <c r="B1707" s="54" t="s">
        <v>12537</v>
      </c>
      <c r="C1707" s="54">
        <v>2392</v>
      </c>
      <c r="D1707" s="54">
        <v>20241</v>
      </c>
      <c r="E1707" s="54">
        <v>0</v>
      </c>
      <c r="F1707" s="128" t="str">
        <f t="shared" si="52"/>
        <v>4421070-79</v>
      </c>
      <c r="G1707" s="128">
        <f t="shared" si="53"/>
        <v>20241</v>
      </c>
    </row>
    <row r="1708" spans="1:7" x14ac:dyDescent="0.2">
      <c r="A1708" s="108">
        <v>44211</v>
      </c>
      <c r="B1708" s="54" t="s">
        <v>12537</v>
      </c>
      <c r="C1708" s="54">
        <v>1187</v>
      </c>
      <c r="D1708" s="54">
        <v>11488</v>
      </c>
      <c r="E1708" s="54">
        <v>0</v>
      </c>
      <c r="F1708" s="128" t="str">
        <f t="shared" si="52"/>
        <v>4421170-79</v>
      </c>
      <c r="G1708" s="128">
        <f t="shared" si="53"/>
        <v>11488</v>
      </c>
    </row>
    <row r="1709" spans="1:7" x14ac:dyDescent="0.2">
      <c r="A1709" s="108">
        <v>44212</v>
      </c>
      <c r="B1709" s="54" t="s">
        <v>12537</v>
      </c>
      <c r="C1709" s="54">
        <v>748</v>
      </c>
      <c r="D1709" s="54">
        <v>8639</v>
      </c>
      <c r="E1709" s="54">
        <v>0</v>
      </c>
      <c r="F1709" s="128" t="str">
        <f t="shared" si="52"/>
        <v>4421270-79</v>
      </c>
      <c r="G1709" s="128">
        <f t="shared" si="53"/>
        <v>8639</v>
      </c>
    </row>
    <row r="1710" spans="1:7" x14ac:dyDescent="0.2">
      <c r="A1710" s="108">
        <v>44213</v>
      </c>
      <c r="B1710" s="54" t="s">
        <v>12537</v>
      </c>
      <c r="C1710" s="54">
        <v>2267</v>
      </c>
      <c r="D1710" s="54">
        <v>24629</v>
      </c>
      <c r="E1710" s="54">
        <v>0</v>
      </c>
      <c r="F1710" s="128" t="str">
        <f t="shared" si="52"/>
        <v>4421370-79</v>
      </c>
      <c r="G1710" s="128">
        <f t="shared" si="53"/>
        <v>24629</v>
      </c>
    </row>
    <row r="1711" spans="1:7" x14ac:dyDescent="0.2">
      <c r="A1711" s="108">
        <v>44214</v>
      </c>
      <c r="B1711" s="54" t="s">
        <v>12537</v>
      </c>
      <c r="C1711" s="54">
        <v>1914</v>
      </c>
      <c r="D1711" s="54">
        <v>30792</v>
      </c>
      <c r="E1711" s="54">
        <v>0</v>
      </c>
      <c r="F1711" s="128" t="str">
        <f t="shared" si="52"/>
        <v>4421470-79</v>
      </c>
      <c r="G1711" s="128">
        <f t="shared" si="53"/>
        <v>30792</v>
      </c>
    </row>
    <row r="1712" spans="1:7" x14ac:dyDescent="0.2">
      <c r="A1712" s="108">
        <v>44215</v>
      </c>
      <c r="B1712" s="54" t="s">
        <v>12537</v>
      </c>
      <c r="C1712" s="54">
        <v>1945</v>
      </c>
      <c r="D1712" s="54">
        <v>32858</v>
      </c>
      <c r="E1712" s="54">
        <v>0</v>
      </c>
      <c r="F1712" s="128" t="str">
        <f t="shared" si="52"/>
        <v>4421570-79</v>
      </c>
      <c r="G1712" s="128">
        <f t="shared" si="53"/>
        <v>32858</v>
      </c>
    </row>
    <row r="1713" spans="1:7" x14ac:dyDescent="0.2">
      <c r="A1713" s="108">
        <v>44216</v>
      </c>
      <c r="B1713" s="54" t="s">
        <v>12537</v>
      </c>
      <c r="C1713" s="54">
        <v>1801</v>
      </c>
      <c r="D1713" s="54">
        <v>32204</v>
      </c>
      <c r="E1713" s="54">
        <v>0</v>
      </c>
      <c r="F1713" s="128" t="str">
        <f t="shared" si="52"/>
        <v>4421670-79</v>
      </c>
      <c r="G1713" s="128">
        <f t="shared" si="53"/>
        <v>32204</v>
      </c>
    </row>
    <row r="1714" spans="1:7" x14ac:dyDescent="0.2">
      <c r="A1714" s="108">
        <v>44217</v>
      </c>
      <c r="B1714" s="54" t="s">
        <v>12537</v>
      </c>
      <c r="C1714" s="54">
        <v>2041</v>
      </c>
      <c r="D1714" s="54">
        <v>32947</v>
      </c>
      <c r="E1714" s="54">
        <v>0</v>
      </c>
      <c r="F1714" s="128" t="str">
        <f t="shared" si="52"/>
        <v>4421770-79</v>
      </c>
      <c r="G1714" s="128">
        <f t="shared" si="53"/>
        <v>32947</v>
      </c>
    </row>
    <row r="1715" spans="1:7" x14ac:dyDescent="0.2">
      <c r="A1715" s="108">
        <v>44218</v>
      </c>
      <c r="B1715" s="54" t="s">
        <v>12537</v>
      </c>
      <c r="C1715" s="54">
        <v>920</v>
      </c>
      <c r="D1715" s="54">
        <v>13715</v>
      </c>
      <c r="E1715" s="54">
        <v>0</v>
      </c>
      <c r="F1715" s="128" t="str">
        <f t="shared" si="52"/>
        <v>4421870-79</v>
      </c>
      <c r="G1715" s="128">
        <f t="shared" si="53"/>
        <v>13715</v>
      </c>
    </row>
    <row r="1716" spans="1:7" x14ac:dyDescent="0.2">
      <c r="A1716" s="108">
        <v>44219</v>
      </c>
      <c r="B1716" s="54" t="s">
        <v>12537</v>
      </c>
      <c r="C1716" s="54">
        <v>801</v>
      </c>
      <c r="D1716" s="54">
        <v>9404</v>
      </c>
      <c r="E1716" s="54">
        <v>0</v>
      </c>
      <c r="F1716" s="128" t="str">
        <f t="shared" si="52"/>
        <v>4421970-79</v>
      </c>
      <c r="G1716" s="128">
        <f t="shared" si="53"/>
        <v>9404</v>
      </c>
    </row>
    <row r="1717" spans="1:7" x14ac:dyDescent="0.2">
      <c r="A1717" s="108">
        <v>44220</v>
      </c>
      <c r="B1717" s="54" t="s">
        <v>12537</v>
      </c>
      <c r="C1717" s="54">
        <v>1955</v>
      </c>
      <c r="D1717" s="54">
        <v>24547</v>
      </c>
      <c r="E1717" s="54">
        <v>0</v>
      </c>
      <c r="F1717" s="128" t="str">
        <f t="shared" si="52"/>
        <v>4422070-79</v>
      </c>
      <c r="G1717" s="128">
        <f t="shared" si="53"/>
        <v>24547</v>
      </c>
    </row>
    <row r="1718" spans="1:7" x14ac:dyDescent="0.2">
      <c r="A1718" s="108">
        <v>44221</v>
      </c>
      <c r="B1718" s="54" t="s">
        <v>12537</v>
      </c>
      <c r="C1718" s="54">
        <v>2069</v>
      </c>
      <c r="D1718" s="54">
        <v>22792</v>
      </c>
      <c r="E1718" s="54">
        <v>0</v>
      </c>
      <c r="F1718" s="128" t="str">
        <f t="shared" si="52"/>
        <v>4422170-79</v>
      </c>
      <c r="G1718" s="128">
        <f t="shared" si="53"/>
        <v>22792</v>
      </c>
    </row>
    <row r="1719" spans="1:7" x14ac:dyDescent="0.2">
      <c r="A1719" s="108">
        <v>44222</v>
      </c>
      <c r="B1719" s="54" t="s">
        <v>12537</v>
      </c>
      <c r="C1719" s="54">
        <v>1942</v>
      </c>
      <c r="D1719" s="54">
        <v>20399</v>
      </c>
      <c r="E1719" s="54">
        <v>0</v>
      </c>
      <c r="F1719" s="128" t="str">
        <f t="shared" si="52"/>
        <v>4422270-79</v>
      </c>
      <c r="G1719" s="128">
        <f t="shared" si="53"/>
        <v>20399</v>
      </c>
    </row>
    <row r="1720" spans="1:7" x14ac:dyDescent="0.2">
      <c r="A1720" s="108">
        <v>44223</v>
      </c>
      <c r="B1720" s="54" t="s">
        <v>12537</v>
      </c>
      <c r="C1720" s="54">
        <v>1724</v>
      </c>
      <c r="D1720" s="54">
        <v>19461</v>
      </c>
      <c r="E1720" s="54">
        <v>0</v>
      </c>
      <c r="F1720" s="128" t="str">
        <f t="shared" si="52"/>
        <v>4422370-79</v>
      </c>
      <c r="G1720" s="128">
        <f t="shared" si="53"/>
        <v>19461</v>
      </c>
    </row>
    <row r="1721" spans="1:7" x14ac:dyDescent="0.2">
      <c r="A1721" s="108">
        <v>44224</v>
      </c>
      <c r="B1721" s="54" t="s">
        <v>12537</v>
      </c>
      <c r="C1721" s="54">
        <v>1503</v>
      </c>
      <c r="D1721" s="54">
        <v>18140</v>
      </c>
      <c r="E1721" s="54">
        <v>0</v>
      </c>
      <c r="F1721" s="128" t="str">
        <f t="shared" si="52"/>
        <v>4422470-79</v>
      </c>
      <c r="G1721" s="128">
        <f t="shared" si="53"/>
        <v>18140</v>
      </c>
    </row>
    <row r="1722" spans="1:7" x14ac:dyDescent="0.2">
      <c r="A1722" s="108">
        <v>44225</v>
      </c>
      <c r="B1722" s="54" t="s">
        <v>12537</v>
      </c>
      <c r="C1722" s="54">
        <v>526</v>
      </c>
      <c r="D1722" s="54">
        <v>6922</v>
      </c>
      <c r="E1722" s="54">
        <v>0</v>
      </c>
      <c r="F1722" s="128" t="str">
        <f t="shared" si="52"/>
        <v>4422570-79</v>
      </c>
      <c r="G1722" s="128">
        <f t="shared" si="53"/>
        <v>6922</v>
      </c>
    </row>
    <row r="1723" spans="1:7" x14ac:dyDescent="0.2">
      <c r="A1723" s="108">
        <v>44226</v>
      </c>
      <c r="B1723" s="54" t="s">
        <v>12537</v>
      </c>
      <c r="C1723" s="54">
        <v>456</v>
      </c>
      <c r="D1723" s="54">
        <v>3811</v>
      </c>
      <c r="E1723" s="54">
        <v>0</v>
      </c>
      <c r="F1723" s="128" t="str">
        <f t="shared" si="52"/>
        <v>4422670-79</v>
      </c>
      <c r="G1723" s="128">
        <f t="shared" si="53"/>
        <v>3811</v>
      </c>
    </row>
    <row r="1724" spans="1:7" x14ac:dyDescent="0.2">
      <c r="A1724" s="108">
        <v>44227</v>
      </c>
      <c r="B1724" s="54" t="s">
        <v>12537</v>
      </c>
      <c r="C1724" s="54">
        <v>1551</v>
      </c>
      <c r="D1724" s="54">
        <v>6965</v>
      </c>
      <c r="E1724" s="54">
        <v>0</v>
      </c>
      <c r="F1724" s="128" t="str">
        <f t="shared" si="52"/>
        <v>4422770-79</v>
      </c>
      <c r="G1724" s="128">
        <f t="shared" si="53"/>
        <v>6965</v>
      </c>
    </row>
    <row r="1725" spans="1:7" x14ac:dyDescent="0.2">
      <c r="A1725" s="108">
        <v>44228</v>
      </c>
      <c r="B1725" s="54" t="s">
        <v>12537</v>
      </c>
      <c r="C1725" s="54">
        <v>1728</v>
      </c>
      <c r="D1725" s="54">
        <v>3394</v>
      </c>
      <c r="E1725" s="54">
        <v>0</v>
      </c>
      <c r="F1725" s="128" t="str">
        <f t="shared" si="52"/>
        <v>4422870-79</v>
      </c>
      <c r="G1725" s="128">
        <f t="shared" si="53"/>
        <v>3394</v>
      </c>
    </row>
    <row r="1726" spans="1:7" x14ac:dyDescent="0.2">
      <c r="A1726" s="108">
        <v>44229</v>
      </c>
      <c r="B1726" s="54" t="s">
        <v>12537</v>
      </c>
      <c r="C1726" s="54">
        <v>1682</v>
      </c>
      <c r="D1726" s="54">
        <v>2650</v>
      </c>
      <c r="E1726" s="54">
        <v>0</v>
      </c>
      <c r="F1726" s="128" t="str">
        <f t="shared" si="52"/>
        <v>4422970-79</v>
      </c>
      <c r="G1726" s="128">
        <f t="shared" si="53"/>
        <v>2650</v>
      </c>
    </row>
    <row r="1727" spans="1:7" x14ac:dyDescent="0.2">
      <c r="A1727" s="108">
        <v>44230</v>
      </c>
      <c r="B1727" s="54" t="s">
        <v>12537</v>
      </c>
      <c r="C1727" s="54">
        <v>1563</v>
      </c>
      <c r="D1727" s="54">
        <v>3463</v>
      </c>
      <c r="E1727" s="54">
        <v>0</v>
      </c>
      <c r="F1727" s="128" t="str">
        <f t="shared" si="52"/>
        <v>4423070-79</v>
      </c>
      <c r="G1727" s="128">
        <f t="shared" si="53"/>
        <v>3463</v>
      </c>
    </row>
    <row r="1728" spans="1:7" x14ac:dyDescent="0.2">
      <c r="A1728" s="108">
        <v>44231</v>
      </c>
      <c r="B1728" s="54" t="s">
        <v>12537</v>
      </c>
      <c r="C1728" s="54">
        <v>1189</v>
      </c>
      <c r="D1728" s="54">
        <v>2773</v>
      </c>
      <c r="E1728" s="54">
        <v>0</v>
      </c>
      <c r="F1728" s="128" t="str">
        <f t="shared" si="52"/>
        <v>4423170-79</v>
      </c>
      <c r="G1728" s="128">
        <f t="shared" si="53"/>
        <v>2773</v>
      </c>
    </row>
    <row r="1729" spans="1:7" x14ac:dyDescent="0.2">
      <c r="A1729" s="108">
        <v>44232</v>
      </c>
      <c r="B1729" s="54" t="s">
        <v>12537</v>
      </c>
      <c r="C1729" s="54">
        <v>538</v>
      </c>
      <c r="D1729" s="54">
        <v>1248</v>
      </c>
      <c r="E1729" s="54">
        <v>0</v>
      </c>
      <c r="F1729" s="128" t="str">
        <f t="shared" si="52"/>
        <v>4423270-79</v>
      </c>
      <c r="G1729" s="128">
        <f t="shared" si="53"/>
        <v>1248</v>
      </c>
    </row>
    <row r="1730" spans="1:7" x14ac:dyDescent="0.2">
      <c r="A1730" s="108">
        <v>44233</v>
      </c>
      <c r="B1730" s="54" t="s">
        <v>12537</v>
      </c>
      <c r="C1730" s="54">
        <v>263</v>
      </c>
      <c r="D1730" s="54">
        <v>632</v>
      </c>
      <c r="E1730" s="54">
        <v>0</v>
      </c>
      <c r="F1730" s="128" t="str">
        <f t="shared" si="52"/>
        <v>4423370-79</v>
      </c>
      <c r="G1730" s="128">
        <f t="shared" si="53"/>
        <v>632</v>
      </c>
    </row>
    <row r="1731" spans="1:7" x14ac:dyDescent="0.2">
      <c r="A1731" s="108">
        <v>44234</v>
      </c>
      <c r="B1731" s="54" t="s">
        <v>12537</v>
      </c>
      <c r="C1731" s="54">
        <v>1121</v>
      </c>
      <c r="D1731" s="54">
        <v>2447</v>
      </c>
      <c r="E1731" s="54">
        <v>0</v>
      </c>
      <c r="F1731" s="128" t="str">
        <f t="shared" ref="F1731:F1794" si="54">A1731&amp;B1731</f>
        <v>4423470-79</v>
      </c>
      <c r="G1731" s="128">
        <f t="shared" ref="G1731:G1794" si="55">IF(D1731="&lt;15",15,D1731)</f>
        <v>2447</v>
      </c>
    </row>
    <row r="1732" spans="1:7" x14ac:dyDescent="0.2">
      <c r="A1732" s="108">
        <v>44235</v>
      </c>
      <c r="B1732" s="54" t="s">
        <v>12537</v>
      </c>
      <c r="C1732" s="54">
        <v>1116</v>
      </c>
      <c r="D1732" s="54">
        <v>2015</v>
      </c>
      <c r="E1732" s="54">
        <v>0</v>
      </c>
      <c r="F1732" s="128" t="str">
        <f t="shared" si="54"/>
        <v>4423570-79</v>
      </c>
      <c r="G1732" s="128">
        <f t="shared" si="55"/>
        <v>2015</v>
      </c>
    </row>
    <row r="1733" spans="1:7" x14ac:dyDescent="0.2">
      <c r="A1733" s="108">
        <v>44236</v>
      </c>
      <c r="B1733" s="54" t="s">
        <v>12537</v>
      </c>
      <c r="C1733" s="54">
        <v>1245</v>
      </c>
      <c r="D1733" s="54">
        <v>1945</v>
      </c>
      <c r="E1733" s="54">
        <v>0</v>
      </c>
      <c r="F1733" s="128" t="str">
        <f t="shared" si="54"/>
        <v>4423670-79</v>
      </c>
      <c r="G1733" s="128">
        <f t="shared" si="55"/>
        <v>1945</v>
      </c>
    </row>
    <row r="1734" spans="1:7" x14ac:dyDescent="0.2">
      <c r="A1734" s="108">
        <v>44237</v>
      </c>
      <c r="B1734" s="54" t="s">
        <v>12537</v>
      </c>
      <c r="C1734" s="54">
        <v>1295</v>
      </c>
      <c r="D1734" s="54">
        <v>1831</v>
      </c>
      <c r="E1734" s="54">
        <v>0</v>
      </c>
      <c r="F1734" s="128" t="str">
        <f t="shared" si="54"/>
        <v>4423770-79</v>
      </c>
      <c r="G1734" s="128">
        <f t="shared" si="55"/>
        <v>1831</v>
      </c>
    </row>
    <row r="1735" spans="1:7" x14ac:dyDescent="0.2">
      <c r="A1735" s="108">
        <v>44238</v>
      </c>
      <c r="B1735" s="54" t="s">
        <v>12537</v>
      </c>
      <c r="C1735" s="54">
        <v>1401</v>
      </c>
      <c r="D1735" s="54">
        <v>2101</v>
      </c>
      <c r="E1735" s="54">
        <v>0</v>
      </c>
      <c r="F1735" s="128" t="str">
        <f t="shared" si="54"/>
        <v>4423870-79</v>
      </c>
      <c r="G1735" s="128">
        <f t="shared" si="55"/>
        <v>2101</v>
      </c>
    </row>
    <row r="1736" spans="1:7" x14ac:dyDescent="0.2">
      <c r="A1736" s="108">
        <v>44239</v>
      </c>
      <c r="B1736" s="54" t="s">
        <v>12537</v>
      </c>
      <c r="C1736" s="54">
        <v>601</v>
      </c>
      <c r="D1736" s="54">
        <v>941</v>
      </c>
      <c r="E1736" s="54">
        <v>0</v>
      </c>
      <c r="F1736" s="128" t="str">
        <f t="shared" si="54"/>
        <v>4423970-79</v>
      </c>
      <c r="G1736" s="128">
        <f t="shared" si="55"/>
        <v>941</v>
      </c>
    </row>
    <row r="1737" spans="1:7" x14ac:dyDescent="0.2">
      <c r="A1737" s="108">
        <v>44240</v>
      </c>
      <c r="B1737" s="54" t="s">
        <v>12537</v>
      </c>
      <c r="C1737" s="54">
        <v>377</v>
      </c>
      <c r="D1737" s="54">
        <v>621</v>
      </c>
      <c r="E1737" s="54">
        <v>0</v>
      </c>
      <c r="F1737" s="128" t="str">
        <f t="shared" si="54"/>
        <v>4424070-79</v>
      </c>
      <c r="G1737" s="128">
        <f t="shared" si="55"/>
        <v>621</v>
      </c>
    </row>
    <row r="1738" spans="1:7" x14ac:dyDescent="0.2">
      <c r="A1738" s="108">
        <v>44241</v>
      </c>
      <c r="B1738" s="54" t="s">
        <v>12537</v>
      </c>
      <c r="C1738" s="54">
        <v>1662</v>
      </c>
      <c r="D1738" s="54">
        <v>2004</v>
      </c>
      <c r="E1738" s="54">
        <v>0</v>
      </c>
      <c r="F1738" s="128" t="str">
        <f t="shared" si="54"/>
        <v>4424170-79</v>
      </c>
      <c r="G1738" s="128">
        <f t="shared" si="55"/>
        <v>2004</v>
      </c>
    </row>
    <row r="1739" spans="1:7" x14ac:dyDescent="0.2">
      <c r="A1739" s="108">
        <v>44242</v>
      </c>
      <c r="B1739" s="54" t="s">
        <v>12537</v>
      </c>
      <c r="C1739" s="54">
        <v>1750</v>
      </c>
      <c r="D1739" s="54">
        <v>2118</v>
      </c>
      <c r="E1739" s="54">
        <v>0</v>
      </c>
      <c r="F1739" s="128" t="str">
        <f t="shared" si="54"/>
        <v>4424270-79</v>
      </c>
      <c r="G1739" s="128">
        <f t="shared" si="55"/>
        <v>2118</v>
      </c>
    </row>
    <row r="1740" spans="1:7" x14ac:dyDescent="0.2">
      <c r="A1740" s="108">
        <v>44243</v>
      </c>
      <c r="B1740" s="54" t="s">
        <v>12537</v>
      </c>
      <c r="C1740" s="54">
        <v>1813</v>
      </c>
      <c r="D1740" s="54">
        <v>1944</v>
      </c>
      <c r="E1740" s="54">
        <v>0</v>
      </c>
      <c r="F1740" s="128" t="str">
        <f t="shared" si="54"/>
        <v>4424370-79</v>
      </c>
      <c r="G1740" s="128">
        <f t="shared" si="55"/>
        <v>1944</v>
      </c>
    </row>
    <row r="1741" spans="1:7" x14ac:dyDescent="0.2">
      <c r="A1741" s="108">
        <v>44244</v>
      </c>
      <c r="B1741" s="54" t="s">
        <v>12537</v>
      </c>
      <c r="C1741" s="54">
        <v>959</v>
      </c>
      <c r="D1741" s="54">
        <v>1597</v>
      </c>
      <c r="E1741" s="54">
        <v>0</v>
      </c>
      <c r="F1741" s="128" t="str">
        <f t="shared" si="54"/>
        <v>4424470-79</v>
      </c>
      <c r="G1741" s="128">
        <f t="shared" si="55"/>
        <v>1597</v>
      </c>
    </row>
    <row r="1742" spans="1:7" x14ac:dyDescent="0.2">
      <c r="A1742" s="108">
        <v>44245</v>
      </c>
      <c r="B1742" s="54" t="s">
        <v>12537</v>
      </c>
      <c r="C1742" s="54">
        <v>1049</v>
      </c>
      <c r="D1742" s="54">
        <v>1499</v>
      </c>
      <c r="E1742" s="54">
        <v>0</v>
      </c>
      <c r="F1742" s="128" t="str">
        <f t="shared" si="54"/>
        <v>4424570-79</v>
      </c>
      <c r="G1742" s="128">
        <f t="shared" si="55"/>
        <v>1499</v>
      </c>
    </row>
    <row r="1743" spans="1:7" x14ac:dyDescent="0.2">
      <c r="A1743" s="108">
        <v>44246</v>
      </c>
      <c r="B1743" s="54" t="s">
        <v>12537</v>
      </c>
      <c r="C1743" s="54">
        <v>478</v>
      </c>
      <c r="D1743" s="54">
        <v>593</v>
      </c>
      <c r="E1743" s="54">
        <v>0</v>
      </c>
      <c r="F1743" s="128" t="str">
        <f t="shared" si="54"/>
        <v>4424670-79</v>
      </c>
      <c r="G1743" s="128">
        <f t="shared" si="55"/>
        <v>593</v>
      </c>
    </row>
    <row r="1744" spans="1:7" x14ac:dyDescent="0.2">
      <c r="A1744" s="108">
        <v>44247</v>
      </c>
      <c r="B1744" s="54" t="s">
        <v>12537</v>
      </c>
      <c r="C1744" s="54">
        <v>434</v>
      </c>
      <c r="D1744" s="54">
        <v>394</v>
      </c>
      <c r="E1744" s="54">
        <v>0</v>
      </c>
      <c r="F1744" s="128" t="str">
        <f t="shared" si="54"/>
        <v>4424770-79</v>
      </c>
      <c r="G1744" s="128">
        <f t="shared" si="55"/>
        <v>394</v>
      </c>
    </row>
    <row r="1745" spans="1:7" x14ac:dyDescent="0.2">
      <c r="A1745" s="108">
        <v>44248</v>
      </c>
      <c r="B1745" s="54" t="s">
        <v>12537</v>
      </c>
      <c r="C1745" s="54">
        <v>1833</v>
      </c>
      <c r="D1745" s="54">
        <v>1732</v>
      </c>
      <c r="E1745" s="54">
        <v>0</v>
      </c>
      <c r="F1745" s="128" t="str">
        <f t="shared" si="54"/>
        <v>4424870-79</v>
      </c>
      <c r="G1745" s="128">
        <f t="shared" si="55"/>
        <v>1732</v>
      </c>
    </row>
    <row r="1746" spans="1:7" x14ac:dyDescent="0.2">
      <c r="A1746" s="108">
        <v>44249</v>
      </c>
      <c r="B1746" s="54" t="s">
        <v>12537</v>
      </c>
      <c r="C1746" s="54">
        <v>2119</v>
      </c>
      <c r="D1746" s="54">
        <v>1760</v>
      </c>
      <c r="E1746" s="54">
        <v>0</v>
      </c>
      <c r="F1746" s="128" t="str">
        <f t="shared" si="54"/>
        <v>4424970-79</v>
      </c>
      <c r="G1746" s="128">
        <f t="shared" si="55"/>
        <v>1760</v>
      </c>
    </row>
    <row r="1747" spans="1:7" x14ac:dyDescent="0.2">
      <c r="A1747" s="108">
        <v>44250</v>
      </c>
      <c r="B1747" s="54" t="s">
        <v>12537</v>
      </c>
      <c r="C1747" s="54">
        <v>1856</v>
      </c>
      <c r="D1747" s="54">
        <v>1684</v>
      </c>
      <c r="E1747" s="54">
        <v>0</v>
      </c>
      <c r="F1747" s="128" t="str">
        <f t="shared" si="54"/>
        <v>4425070-79</v>
      </c>
      <c r="G1747" s="128">
        <f t="shared" si="55"/>
        <v>1684</v>
      </c>
    </row>
    <row r="1748" spans="1:7" x14ac:dyDescent="0.2">
      <c r="A1748" s="108">
        <v>44251</v>
      </c>
      <c r="B1748" s="54" t="s">
        <v>12537</v>
      </c>
      <c r="C1748" s="54">
        <v>1566</v>
      </c>
      <c r="D1748" s="54">
        <v>1575</v>
      </c>
      <c r="E1748" s="54">
        <v>0</v>
      </c>
      <c r="F1748" s="128" t="str">
        <f t="shared" si="54"/>
        <v>4425170-79</v>
      </c>
      <c r="G1748" s="128">
        <f t="shared" si="55"/>
        <v>1575</v>
      </c>
    </row>
    <row r="1749" spans="1:7" x14ac:dyDescent="0.2">
      <c r="A1749" s="108">
        <v>44252</v>
      </c>
      <c r="B1749" s="54" t="s">
        <v>12537</v>
      </c>
      <c r="C1749" s="54">
        <v>1231</v>
      </c>
      <c r="D1749" s="54">
        <v>1239</v>
      </c>
      <c r="E1749" s="54">
        <v>0</v>
      </c>
      <c r="F1749" s="128" t="str">
        <f t="shared" si="54"/>
        <v>4425270-79</v>
      </c>
      <c r="G1749" s="128">
        <f t="shared" si="55"/>
        <v>1239</v>
      </c>
    </row>
    <row r="1750" spans="1:7" x14ac:dyDescent="0.2">
      <c r="A1750" s="108">
        <v>44253</v>
      </c>
      <c r="B1750" s="54" t="s">
        <v>12537</v>
      </c>
      <c r="C1750" s="54">
        <v>525</v>
      </c>
      <c r="D1750" s="54">
        <v>530</v>
      </c>
      <c r="E1750" s="54">
        <v>0</v>
      </c>
      <c r="F1750" s="128" t="str">
        <f t="shared" si="54"/>
        <v>4425370-79</v>
      </c>
      <c r="G1750" s="128">
        <f t="shared" si="55"/>
        <v>530</v>
      </c>
    </row>
    <row r="1751" spans="1:7" x14ac:dyDescent="0.2">
      <c r="A1751" s="108">
        <v>44254</v>
      </c>
      <c r="B1751" s="54" t="s">
        <v>12537</v>
      </c>
      <c r="C1751" s="54">
        <v>343</v>
      </c>
      <c r="D1751" s="54">
        <v>268</v>
      </c>
      <c r="E1751" s="54">
        <v>0</v>
      </c>
      <c r="F1751" s="128" t="str">
        <f t="shared" si="54"/>
        <v>4425470-79</v>
      </c>
      <c r="G1751" s="128">
        <f t="shared" si="55"/>
        <v>268</v>
      </c>
    </row>
    <row r="1752" spans="1:7" x14ac:dyDescent="0.2">
      <c r="A1752" s="108">
        <v>44255</v>
      </c>
      <c r="B1752" s="54" t="s">
        <v>12537</v>
      </c>
      <c r="C1752" s="54">
        <v>1112</v>
      </c>
      <c r="D1752" s="54">
        <v>1136</v>
      </c>
      <c r="E1752" s="54">
        <v>0</v>
      </c>
      <c r="F1752" s="128" t="str">
        <f t="shared" si="54"/>
        <v>4425570-79</v>
      </c>
      <c r="G1752" s="128">
        <f t="shared" si="55"/>
        <v>1136</v>
      </c>
    </row>
    <row r="1753" spans="1:7" x14ac:dyDescent="0.2">
      <c r="A1753" s="108">
        <v>44256</v>
      </c>
      <c r="B1753" s="54" t="s">
        <v>12537</v>
      </c>
      <c r="C1753" s="54">
        <v>1331</v>
      </c>
      <c r="D1753" s="54">
        <v>1158</v>
      </c>
      <c r="E1753" s="54">
        <v>0</v>
      </c>
      <c r="F1753" s="128" t="str">
        <f t="shared" si="54"/>
        <v>4425670-79</v>
      </c>
      <c r="G1753" s="128">
        <f t="shared" si="55"/>
        <v>1158</v>
      </c>
    </row>
    <row r="1754" spans="1:7" x14ac:dyDescent="0.2">
      <c r="A1754" s="108">
        <v>44257</v>
      </c>
      <c r="B1754" s="54" t="s">
        <v>12537</v>
      </c>
      <c r="C1754" s="54">
        <v>1435</v>
      </c>
      <c r="D1754" s="54">
        <v>1196</v>
      </c>
      <c r="E1754" s="54">
        <v>0</v>
      </c>
      <c r="F1754" s="128" t="str">
        <f t="shared" si="54"/>
        <v>4425770-79</v>
      </c>
      <c r="G1754" s="128">
        <f t="shared" si="55"/>
        <v>1196</v>
      </c>
    </row>
    <row r="1755" spans="1:7" x14ac:dyDescent="0.2">
      <c r="A1755" s="108">
        <v>44258</v>
      </c>
      <c r="B1755" s="54" t="s">
        <v>12537</v>
      </c>
      <c r="C1755" s="54">
        <v>1537</v>
      </c>
      <c r="D1755" s="54">
        <v>1303</v>
      </c>
      <c r="E1755" s="54">
        <v>0</v>
      </c>
      <c r="F1755" s="128" t="str">
        <f t="shared" si="54"/>
        <v>4425870-79</v>
      </c>
      <c r="G1755" s="128">
        <f t="shared" si="55"/>
        <v>1303</v>
      </c>
    </row>
    <row r="1756" spans="1:7" x14ac:dyDescent="0.2">
      <c r="A1756" s="108">
        <v>44259</v>
      </c>
      <c r="B1756" s="54" t="s">
        <v>12537</v>
      </c>
      <c r="C1756" s="54">
        <v>1219</v>
      </c>
      <c r="D1756" s="54">
        <v>1403</v>
      </c>
      <c r="E1756" s="54">
        <v>0</v>
      </c>
      <c r="F1756" s="128" t="str">
        <f t="shared" si="54"/>
        <v>4425970-79</v>
      </c>
      <c r="G1756" s="128">
        <f t="shared" si="55"/>
        <v>1403</v>
      </c>
    </row>
    <row r="1757" spans="1:7" x14ac:dyDescent="0.2">
      <c r="A1757" s="108">
        <v>44260</v>
      </c>
      <c r="B1757" s="54" t="s">
        <v>12537</v>
      </c>
      <c r="C1757" s="54">
        <v>484</v>
      </c>
      <c r="D1757" s="54">
        <v>620</v>
      </c>
      <c r="E1757" s="54">
        <v>0</v>
      </c>
      <c r="F1757" s="128" t="str">
        <f t="shared" si="54"/>
        <v>4426070-79</v>
      </c>
      <c r="G1757" s="128">
        <f t="shared" si="55"/>
        <v>620</v>
      </c>
    </row>
    <row r="1758" spans="1:7" x14ac:dyDescent="0.2">
      <c r="A1758" s="108">
        <v>44261</v>
      </c>
      <c r="B1758" s="54" t="s">
        <v>12537</v>
      </c>
      <c r="C1758" s="54">
        <v>244</v>
      </c>
      <c r="D1758" s="54">
        <v>349</v>
      </c>
      <c r="E1758" s="54">
        <v>0</v>
      </c>
      <c r="F1758" s="128" t="str">
        <f t="shared" si="54"/>
        <v>4426170-79</v>
      </c>
      <c r="G1758" s="128">
        <f t="shared" si="55"/>
        <v>349</v>
      </c>
    </row>
    <row r="1759" spans="1:7" x14ac:dyDescent="0.2">
      <c r="A1759" s="108">
        <v>44262</v>
      </c>
      <c r="B1759" s="54" t="s">
        <v>12537</v>
      </c>
      <c r="C1759" s="54">
        <v>1083</v>
      </c>
      <c r="D1759" s="54">
        <v>1601</v>
      </c>
      <c r="E1759" s="54">
        <v>0</v>
      </c>
      <c r="F1759" s="128" t="str">
        <f t="shared" si="54"/>
        <v>4426270-79</v>
      </c>
      <c r="G1759" s="128">
        <f t="shared" si="55"/>
        <v>1601</v>
      </c>
    </row>
    <row r="1760" spans="1:7" x14ac:dyDescent="0.2">
      <c r="A1760" s="108">
        <v>44263</v>
      </c>
      <c r="B1760" s="54" t="s">
        <v>12537</v>
      </c>
      <c r="C1760" s="54">
        <v>891</v>
      </c>
      <c r="D1760" s="54">
        <v>1649</v>
      </c>
      <c r="E1760" s="54">
        <v>0</v>
      </c>
      <c r="F1760" s="128" t="str">
        <f t="shared" si="54"/>
        <v>4426370-79</v>
      </c>
      <c r="G1760" s="128">
        <f t="shared" si="55"/>
        <v>1649</v>
      </c>
    </row>
    <row r="1761" spans="1:7" x14ac:dyDescent="0.2">
      <c r="A1761" s="108">
        <v>44264</v>
      </c>
      <c r="B1761" s="54" t="s">
        <v>12537</v>
      </c>
      <c r="C1761" s="54">
        <v>803</v>
      </c>
      <c r="D1761" s="54">
        <v>1710</v>
      </c>
      <c r="E1761" s="54">
        <v>0</v>
      </c>
      <c r="F1761" s="128" t="str">
        <f t="shared" si="54"/>
        <v>4426470-79</v>
      </c>
      <c r="G1761" s="128">
        <f t="shared" si="55"/>
        <v>1710</v>
      </c>
    </row>
    <row r="1762" spans="1:7" x14ac:dyDescent="0.2">
      <c r="A1762" s="108">
        <v>44265</v>
      </c>
      <c r="B1762" s="54" t="s">
        <v>12537</v>
      </c>
      <c r="C1762" s="54">
        <v>710</v>
      </c>
      <c r="D1762" s="54">
        <v>1022</v>
      </c>
      <c r="E1762" s="54">
        <v>0</v>
      </c>
      <c r="F1762" s="128" t="str">
        <f t="shared" si="54"/>
        <v>4426570-79</v>
      </c>
      <c r="G1762" s="128">
        <f t="shared" si="55"/>
        <v>1022</v>
      </c>
    </row>
    <row r="1763" spans="1:7" x14ac:dyDescent="0.2">
      <c r="A1763" s="108">
        <v>44266</v>
      </c>
      <c r="B1763" s="54" t="s">
        <v>12537</v>
      </c>
      <c r="C1763" s="54">
        <v>590</v>
      </c>
      <c r="D1763" s="54">
        <v>1066</v>
      </c>
      <c r="E1763" s="54">
        <v>0</v>
      </c>
      <c r="F1763" s="128" t="str">
        <f t="shared" si="54"/>
        <v>4426670-79</v>
      </c>
      <c r="G1763" s="128">
        <f t="shared" si="55"/>
        <v>1066</v>
      </c>
    </row>
    <row r="1764" spans="1:7" x14ac:dyDescent="0.2">
      <c r="A1764" s="108">
        <v>44267</v>
      </c>
      <c r="B1764" s="54" t="s">
        <v>12537</v>
      </c>
      <c r="C1764" s="54">
        <v>268</v>
      </c>
      <c r="D1764" s="54">
        <v>474</v>
      </c>
      <c r="E1764" s="54">
        <v>0</v>
      </c>
      <c r="F1764" s="128" t="str">
        <f t="shared" si="54"/>
        <v>4426770-79</v>
      </c>
      <c r="G1764" s="128">
        <f t="shared" si="55"/>
        <v>474</v>
      </c>
    </row>
    <row r="1765" spans="1:7" x14ac:dyDescent="0.2">
      <c r="A1765" s="108">
        <v>44268</v>
      </c>
      <c r="B1765" s="54" t="s">
        <v>12537</v>
      </c>
      <c r="C1765" s="54">
        <v>138</v>
      </c>
      <c r="D1765" s="54">
        <v>335</v>
      </c>
      <c r="E1765" s="54">
        <v>0</v>
      </c>
      <c r="F1765" s="128" t="str">
        <f t="shared" si="54"/>
        <v>4426870-79</v>
      </c>
      <c r="G1765" s="128">
        <f t="shared" si="55"/>
        <v>335</v>
      </c>
    </row>
    <row r="1766" spans="1:7" x14ac:dyDescent="0.2">
      <c r="A1766" s="108">
        <v>44269</v>
      </c>
      <c r="B1766" s="54" t="s">
        <v>12537</v>
      </c>
      <c r="C1766" s="54">
        <v>573</v>
      </c>
      <c r="D1766" s="54">
        <v>1685</v>
      </c>
      <c r="E1766" s="54">
        <v>0</v>
      </c>
      <c r="F1766" s="128" t="str">
        <f t="shared" si="54"/>
        <v>4426970-79</v>
      </c>
      <c r="G1766" s="128">
        <f t="shared" si="55"/>
        <v>1685</v>
      </c>
    </row>
    <row r="1767" spans="1:7" x14ac:dyDescent="0.2">
      <c r="A1767" s="108">
        <v>44270</v>
      </c>
      <c r="B1767" s="54" t="s">
        <v>12537</v>
      </c>
      <c r="C1767" s="54">
        <v>512</v>
      </c>
      <c r="D1767" s="54">
        <v>1961</v>
      </c>
      <c r="E1767" s="54">
        <v>0</v>
      </c>
      <c r="F1767" s="128" t="str">
        <f t="shared" si="54"/>
        <v>4427070-79</v>
      </c>
      <c r="G1767" s="128">
        <f t="shared" si="55"/>
        <v>1961</v>
      </c>
    </row>
    <row r="1768" spans="1:7" x14ac:dyDescent="0.2">
      <c r="A1768" s="108">
        <v>44271</v>
      </c>
      <c r="B1768" s="54" t="s">
        <v>12537</v>
      </c>
      <c r="C1768" s="54">
        <v>523</v>
      </c>
      <c r="D1768" s="54">
        <v>1697</v>
      </c>
      <c r="E1768" s="54">
        <v>0</v>
      </c>
      <c r="F1768" s="128" t="str">
        <f t="shared" si="54"/>
        <v>4427170-79</v>
      </c>
      <c r="G1768" s="128">
        <f t="shared" si="55"/>
        <v>1697</v>
      </c>
    </row>
    <row r="1769" spans="1:7" x14ac:dyDescent="0.2">
      <c r="A1769" s="108">
        <v>44272</v>
      </c>
      <c r="B1769" s="54" t="s">
        <v>12537</v>
      </c>
      <c r="C1769" s="54">
        <v>459</v>
      </c>
      <c r="D1769" s="54">
        <v>1568</v>
      </c>
      <c r="E1769" s="54">
        <v>0</v>
      </c>
      <c r="F1769" s="128" t="str">
        <f t="shared" si="54"/>
        <v>4427270-79</v>
      </c>
      <c r="G1769" s="128">
        <f t="shared" si="55"/>
        <v>1568</v>
      </c>
    </row>
    <row r="1770" spans="1:7" x14ac:dyDescent="0.2">
      <c r="A1770" s="108">
        <v>44273</v>
      </c>
      <c r="B1770" s="54" t="s">
        <v>12537</v>
      </c>
      <c r="C1770" s="54">
        <v>433</v>
      </c>
      <c r="D1770" s="54">
        <v>1285</v>
      </c>
      <c r="E1770" s="54">
        <v>0</v>
      </c>
      <c r="F1770" s="128" t="str">
        <f t="shared" si="54"/>
        <v>4427370-79</v>
      </c>
      <c r="G1770" s="128">
        <f t="shared" si="55"/>
        <v>1285</v>
      </c>
    </row>
    <row r="1771" spans="1:7" x14ac:dyDescent="0.2">
      <c r="A1771" s="108">
        <v>44274</v>
      </c>
      <c r="B1771" s="54" t="s">
        <v>12537</v>
      </c>
      <c r="C1771" s="54">
        <v>134</v>
      </c>
      <c r="D1771" s="54">
        <v>537</v>
      </c>
      <c r="E1771" s="54">
        <v>0</v>
      </c>
      <c r="F1771" s="128" t="str">
        <f t="shared" si="54"/>
        <v>4427470-79</v>
      </c>
      <c r="G1771" s="128">
        <f t="shared" si="55"/>
        <v>537</v>
      </c>
    </row>
    <row r="1772" spans="1:7" x14ac:dyDescent="0.2">
      <c r="A1772" s="108">
        <v>44275</v>
      </c>
      <c r="B1772" s="54" t="s">
        <v>12537</v>
      </c>
      <c r="C1772" s="54">
        <v>101</v>
      </c>
      <c r="D1772" s="54">
        <v>296</v>
      </c>
      <c r="E1772" s="54">
        <v>0</v>
      </c>
      <c r="F1772" s="128" t="str">
        <f t="shared" si="54"/>
        <v>4427570-79</v>
      </c>
      <c r="G1772" s="128">
        <f t="shared" si="55"/>
        <v>296</v>
      </c>
    </row>
    <row r="1773" spans="1:7" x14ac:dyDescent="0.2">
      <c r="A1773" s="108">
        <v>44276</v>
      </c>
      <c r="B1773" s="54" t="s">
        <v>12537</v>
      </c>
      <c r="C1773" s="54">
        <v>375</v>
      </c>
      <c r="D1773" s="54">
        <v>1035</v>
      </c>
      <c r="E1773" s="54">
        <v>0</v>
      </c>
      <c r="F1773" s="128" t="str">
        <f t="shared" si="54"/>
        <v>4427670-79</v>
      </c>
      <c r="G1773" s="128">
        <f t="shared" si="55"/>
        <v>1035</v>
      </c>
    </row>
    <row r="1774" spans="1:7" x14ac:dyDescent="0.2">
      <c r="A1774" s="108">
        <v>44277</v>
      </c>
      <c r="B1774" s="54" t="s">
        <v>12537</v>
      </c>
      <c r="C1774" s="54">
        <v>410</v>
      </c>
      <c r="D1774" s="54">
        <v>1046</v>
      </c>
      <c r="E1774" s="54">
        <v>0</v>
      </c>
      <c r="F1774" s="128" t="str">
        <f t="shared" si="54"/>
        <v>4427770-79</v>
      </c>
      <c r="G1774" s="128">
        <f t="shared" si="55"/>
        <v>1046</v>
      </c>
    </row>
    <row r="1775" spans="1:7" x14ac:dyDescent="0.2">
      <c r="A1775" s="108">
        <v>44278</v>
      </c>
      <c r="B1775" s="54" t="s">
        <v>12537</v>
      </c>
      <c r="C1775" s="54">
        <v>57</v>
      </c>
      <c r="D1775" s="54">
        <v>172</v>
      </c>
      <c r="E1775" s="54">
        <v>0</v>
      </c>
      <c r="F1775" s="128" t="str">
        <f t="shared" si="54"/>
        <v>4427870-79</v>
      </c>
      <c r="G1775" s="128">
        <f t="shared" si="55"/>
        <v>172</v>
      </c>
    </row>
    <row r="1776" spans="1:7" x14ac:dyDescent="0.2">
      <c r="A1776" s="108">
        <v>44279</v>
      </c>
      <c r="B1776" s="54" t="s">
        <v>12537</v>
      </c>
      <c r="C1776" s="54">
        <v>301</v>
      </c>
      <c r="D1776" s="54">
        <v>1252</v>
      </c>
      <c r="E1776" s="54">
        <v>0</v>
      </c>
      <c r="F1776" s="128" t="str">
        <f t="shared" si="54"/>
        <v>4427970-79</v>
      </c>
      <c r="G1776" s="128">
        <f t="shared" si="55"/>
        <v>1252</v>
      </c>
    </row>
    <row r="1777" spans="1:7" x14ac:dyDescent="0.2">
      <c r="A1777" s="108">
        <v>44280</v>
      </c>
      <c r="B1777" s="54" t="s">
        <v>12537</v>
      </c>
      <c r="C1777" s="54">
        <v>270</v>
      </c>
      <c r="D1777" s="54">
        <v>764</v>
      </c>
      <c r="E1777" s="54">
        <v>0</v>
      </c>
      <c r="F1777" s="128" t="str">
        <f t="shared" si="54"/>
        <v>4428070-79</v>
      </c>
      <c r="G1777" s="128">
        <f t="shared" si="55"/>
        <v>764</v>
      </c>
    </row>
    <row r="1778" spans="1:7" x14ac:dyDescent="0.2">
      <c r="A1778" s="108">
        <v>44281</v>
      </c>
      <c r="B1778" s="54" t="s">
        <v>12537</v>
      </c>
      <c r="C1778" s="54">
        <v>94</v>
      </c>
      <c r="D1778" s="54">
        <v>250</v>
      </c>
      <c r="E1778" s="54">
        <v>0</v>
      </c>
      <c r="F1778" s="128" t="str">
        <f t="shared" si="54"/>
        <v>4428170-79</v>
      </c>
      <c r="G1778" s="128">
        <f t="shared" si="55"/>
        <v>250</v>
      </c>
    </row>
    <row r="1779" spans="1:7" x14ac:dyDescent="0.2">
      <c r="A1779" s="108">
        <v>44282</v>
      </c>
      <c r="B1779" s="54" t="s">
        <v>12537</v>
      </c>
      <c r="C1779" s="54">
        <v>26</v>
      </c>
      <c r="D1779" s="54">
        <v>66</v>
      </c>
      <c r="E1779" s="54">
        <v>0</v>
      </c>
      <c r="F1779" s="128" t="str">
        <f t="shared" si="54"/>
        <v>4428270-79</v>
      </c>
      <c r="G1779" s="128">
        <f t="shared" si="55"/>
        <v>66</v>
      </c>
    </row>
    <row r="1780" spans="1:7" x14ac:dyDescent="0.2">
      <c r="A1780" s="108">
        <v>44283</v>
      </c>
      <c r="B1780" s="54" t="s">
        <v>12537</v>
      </c>
      <c r="C1780" s="54">
        <v>36</v>
      </c>
      <c r="D1780" s="54">
        <v>90</v>
      </c>
      <c r="E1780" s="54">
        <v>0</v>
      </c>
      <c r="F1780" s="128" t="str">
        <f t="shared" si="54"/>
        <v>4428370-79</v>
      </c>
      <c r="G1780" s="128">
        <f t="shared" si="55"/>
        <v>90</v>
      </c>
    </row>
    <row r="1781" spans="1:7" x14ac:dyDescent="0.2">
      <c r="A1781" s="108">
        <v>44284</v>
      </c>
      <c r="B1781" s="54" t="s">
        <v>12537</v>
      </c>
      <c r="C1781" s="54">
        <v>225</v>
      </c>
      <c r="D1781" s="54">
        <v>817</v>
      </c>
      <c r="E1781" s="54">
        <v>0</v>
      </c>
      <c r="F1781" s="128" t="str">
        <f t="shared" si="54"/>
        <v>4428470-79</v>
      </c>
      <c r="G1781" s="128">
        <f t="shared" si="55"/>
        <v>817</v>
      </c>
    </row>
    <row r="1782" spans="1:7" x14ac:dyDescent="0.2">
      <c r="A1782" s="108">
        <v>44285</v>
      </c>
      <c r="B1782" s="54" t="s">
        <v>12537</v>
      </c>
      <c r="C1782" s="54">
        <v>270</v>
      </c>
      <c r="D1782" s="54">
        <v>609</v>
      </c>
      <c r="E1782" s="54">
        <v>0</v>
      </c>
      <c r="F1782" s="128" t="str">
        <f t="shared" si="54"/>
        <v>4428570-79</v>
      </c>
      <c r="G1782" s="128">
        <f t="shared" si="55"/>
        <v>609</v>
      </c>
    </row>
    <row r="1783" spans="1:7" x14ac:dyDescent="0.2">
      <c r="A1783" s="108">
        <v>44286</v>
      </c>
      <c r="B1783" s="54" t="s">
        <v>12537</v>
      </c>
      <c r="C1783" s="54">
        <v>301</v>
      </c>
      <c r="D1783" s="54">
        <v>533</v>
      </c>
      <c r="E1783" s="54">
        <v>0</v>
      </c>
      <c r="F1783" s="128" t="str">
        <f t="shared" si="54"/>
        <v>4428670-79</v>
      </c>
      <c r="G1783" s="128">
        <f t="shared" si="55"/>
        <v>533</v>
      </c>
    </row>
    <row r="1784" spans="1:7" x14ac:dyDescent="0.2">
      <c r="A1784" s="108">
        <v>44287</v>
      </c>
      <c r="B1784" s="54" t="s">
        <v>12537</v>
      </c>
      <c r="C1784" s="54">
        <v>260</v>
      </c>
      <c r="D1784" s="54">
        <v>420</v>
      </c>
      <c r="E1784" s="54">
        <v>0</v>
      </c>
      <c r="F1784" s="128" t="str">
        <f t="shared" si="54"/>
        <v>4428770-79</v>
      </c>
      <c r="G1784" s="128">
        <f t="shared" si="55"/>
        <v>420</v>
      </c>
    </row>
    <row r="1785" spans="1:7" x14ac:dyDescent="0.2">
      <c r="A1785" s="108">
        <v>44288</v>
      </c>
      <c r="B1785" s="54" t="s">
        <v>12537</v>
      </c>
      <c r="C1785" s="54">
        <v>61</v>
      </c>
      <c r="D1785" s="54">
        <v>125</v>
      </c>
      <c r="E1785" s="54">
        <v>0</v>
      </c>
      <c r="F1785" s="128" t="str">
        <f t="shared" si="54"/>
        <v>4428870-79</v>
      </c>
      <c r="G1785" s="128">
        <f t="shared" si="55"/>
        <v>125</v>
      </c>
    </row>
    <row r="1786" spans="1:7" x14ac:dyDescent="0.2">
      <c r="A1786" s="108">
        <v>44289</v>
      </c>
      <c r="B1786" s="54" t="s">
        <v>12537</v>
      </c>
      <c r="C1786" s="54">
        <v>32</v>
      </c>
      <c r="D1786" s="54">
        <v>53</v>
      </c>
      <c r="E1786" s="54">
        <v>0</v>
      </c>
      <c r="F1786" s="128" t="str">
        <f t="shared" si="54"/>
        <v>4428970-79</v>
      </c>
      <c r="G1786" s="128">
        <f t="shared" si="55"/>
        <v>53</v>
      </c>
    </row>
    <row r="1787" spans="1:7" x14ac:dyDescent="0.2">
      <c r="A1787" s="108">
        <v>44290</v>
      </c>
      <c r="B1787" s="54" t="s">
        <v>12537</v>
      </c>
      <c r="C1787" s="54">
        <v>314</v>
      </c>
      <c r="D1787" s="54">
        <v>501</v>
      </c>
      <c r="E1787" s="54">
        <v>0</v>
      </c>
      <c r="F1787" s="128" t="str">
        <f t="shared" si="54"/>
        <v>4429070-79</v>
      </c>
      <c r="G1787" s="128">
        <f t="shared" si="55"/>
        <v>501</v>
      </c>
    </row>
    <row r="1788" spans="1:7" x14ac:dyDescent="0.2">
      <c r="A1788" s="108">
        <v>44291</v>
      </c>
      <c r="B1788" s="54" t="s">
        <v>12537</v>
      </c>
      <c r="C1788" s="54">
        <v>362</v>
      </c>
      <c r="D1788" s="54">
        <v>468</v>
      </c>
      <c r="E1788" s="54">
        <v>0</v>
      </c>
      <c r="F1788" s="128" t="str">
        <f t="shared" si="54"/>
        <v>4429170-79</v>
      </c>
      <c r="G1788" s="128">
        <f t="shared" si="55"/>
        <v>468</v>
      </c>
    </row>
    <row r="1789" spans="1:7" x14ac:dyDescent="0.2">
      <c r="A1789" s="108">
        <v>44292</v>
      </c>
      <c r="B1789" s="54" t="s">
        <v>12537</v>
      </c>
      <c r="C1789" s="54">
        <v>368</v>
      </c>
      <c r="D1789" s="54">
        <v>401</v>
      </c>
      <c r="E1789" s="54">
        <v>0</v>
      </c>
      <c r="F1789" s="128" t="str">
        <f t="shared" si="54"/>
        <v>4429270-79</v>
      </c>
      <c r="G1789" s="128">
        <f t="shared" si="55"/>
        <v>401</v>
      </c>
    </row>
    <row r="1790" spans="1:7" x14ac:dyDescent="0.2">
      <c r="A1790" s="108">
        <v>44293</v>
      </c>
      <c r="B1790" s="54" t="s">
        <v>12537</v>
      </c>
      <c r="C1790" s="54">
        <v>306</v>
      </c>
      <c r="D1790" s="54">
        <v>352</v>
      </c>
      <c r="E1790" s="54">
        <v>0</v>
      </c>
      <c r="F1790" s="128" t="str">
        <f t="shared" si="54"/>
        <v>4429370-79</v>
      </c>
      <c r="G1790" s="128">
        <f t="shared" si="55"/>
        <v>352</v>
      </c>
    </row>
    <row r="1791" spans="1:7" x14ac:dyDescent="0.2">
      <c r="A1791" s="108">
        <v>44294</v>
      </c>
      <c r="B1791" s="54" t="s">
        <v>12537</v>
      </c>
      <c r="C1791" s="54">
        <v>308</v>
      </c>
      <c r="D1791" s="54">
        <v>372</v>
      </c>
      <c r="E1791" s="54">
        <v>0</v>
      </c>
      <c r="F1791" s="128" t="str">
        <f t="shared" si="54"/>
        <v>4429470-79</v>
      </c>
      <c r="G1791" s="128">
        <f t="shared" si="55"/>
        <v>372</v>
      </c>
    </row>
    <row r="1792" spans="1:7" x14ac:dyDescent="0.2">
      <c r="A1792" s="108">
        <v>44295</v>
      </c>
      <c r="B1792" s="54" t="s">
        <v>12537</v>
      </c>
      <c r="C1792" s="54">
        <v>74</v>
      </c>
      <c r="D1792" s="54">
        <v>98</v>
      </c>
      <c r="E1792" s="54">
        <v>0</v>
      </c>
      <c r="F1792" s="128" t="str">
        <f t="shared" si="54"/>
        <v>4429570-79</v>
      </c>
      <c r="G1792" s="128">
        <f t="shared" si="55"/>
        <v>98</v>
      </c>
    </row>
    <row r="1793" spans="1:7" x14ac:dyDescent="0.2">
      <c r="A1793" s="108">
        <v>44296</v>
      </c>
      <c r="B1793" s="54" t="s">
        <v>12537</v>
      </c>
      <c r="C1793" s="54">
        <v>40</v>
      </c>
      <c r="D1793" s="54">
        <v>59</v>
      </c>
      <c r="E1793" s="54">
        <v>0</v>
      </c>
      <c r="F1793" s="128" t="str">
        <f t="shared" si="54"/>
        <v>4429670-79</v>
      </c>
      <c r="G1793" s="128">
        <f t="shared" si="55"/>
        <v>59</v>
      </c>
    </row>
    <row r="1794" spans="1:7" x14ac:dyDescent="0.2">
      <c r="A1794" s="108">
        <v>44297</v>
      </c>
      <c r="B1794" s="54" t="s">
        <v>12537</v>
      </c>
      <c r="C1794" s="54">
        <v>344</v>
      </c>
      <c r="D1794" s="54">
        <v>334</v>
      </c>
      <c r="E1794" s="54">
        <v>0</v>
      </c>
      <c r="F1794" s="128" t="str">
        <f t="shared" si="54"/>
        <v>4429770-79</v>
      </c>
      <c r="G1794" s="128">
        <f t="shared" si="55"/>
        <v>334</v>
      </c>
    </row>
    <row r="1795" spans="1:7" x14ac:dyDescent="0.2">
      <c r="A1795" s="108">
        <v>44298</v>
      </c>
      <c r="B1795" s="54" t="s">
        <v>12537</v>
      </c>
      <c r="C1795" s="54">
        <v>329</v>
      </c>
      <c r="D1795" s="54">
        <v>354</v>
      </c>
      <c r="E1795" s="54">
        <v>0</v>
      </c>
      <c r="F1795" s="128" t="str">
        <f t="shared" ref="F1795:F1858" si="56">A1795&amp;B1795</f>
        <v>4429870-79</v>
      </c>
      <c r="G1795" s="128">
        <f t="shared" ref="G1795:G1858" si="57">IF(D1795="&lt;15",15,D1795)</f>
        <v>354</v>
      </c>
    </row>
    <row r="1796" spans="1:7" x14ac:dyDescent="0.2">
      <c r="A1796" s="108">
        <v>44299</v>
      </c>
      <c r="B1796" s="54" t="s">
        <v>12537</v>
      </c>
      <c r="C1796" s="54">
        <v>234</v>
      </c>
      <c r="D1796" s="54">
        <v>133</v>
      </c>
      <c r="E1796" s="54">
        <v>0</v>
      </c>
      <c r="F1796" s="128" t="str">
        <f t="shared" si="56"/>
        <v>4429970-79</v>
      </c>
      <c r="G1796" s="128">
        <f t="shared" si="57"/>
        <v>133</v>
      </c>
    </row>
    <row r="1797" spans="1:7" x14ac:dyDescent="0.2">
      <c r="A1797" s="108">
        <v>44300</v>
      </c>
      <c r="B1797" s="54" t="s">
        <v>12537</v>
      </c>
      <c r="C1797" s="54">
        <v>141</v>
      </c>
      <c r="D1797" s="54">
        <v>155</v>
      </c>
      <c r="E1797" s="54">
        <v>0</v>
      </c>
      <c r="F1797" s="128" t="str">
        <f t="shared" si="56"/>
        <v>4430070-79</v>
      </c>
      <c r="G1797" s="128">
        <f t="shared" si="57"/>
        <v>155</v>
      </c>
    </row>
    <row r="1798" spans="1:7" x14ac:dyDescent="0.2">
      <c r="A1798" s="108">
        <v>44301</v>
      </c>
      <c r="B1798" s="54" t="s">
        <v>12537</v>
      </c>
      <c r="C1798" s="54">
        <v>24</v>
      </c>
      <c r="D1798" s="54">
        <v>19</v>
      </c>
      <c r="E1798" s="54">
        <v>0</v>
      </c>
      <c r="F1798" s="128" t="str">
        <f t="shared" si="56"/>
        <v>4430170-79</v>
      </c>
      <c r="G1798" s="128">
        <f t="shared" si="57"/>
        <v>19</v>
      </c>
    </row>
    <row r="1799" spans="1:7" x14ac:dyDescent="0.2">
      <c r="A1799" s="108">
        <v>44302</v>
      </c>
      <c r="B1799" s="54" t="s">
        <v>12537</v>
      </c>
      <c r="C1799" s="54">
        <v>72</v>
      </c>
      <c r="D1799" s="54">
        <v>130</v>
      </c>
      <c r="E1799" s="54">
        <v>0</v>
      </c>
      <c r="F1799" s="128" t="str">
        <f t="shared" si="56"/>
        <v>4430270-79</v>
      </c>
      <c r="G1799" s="128">
        <f t="shared" si="57"/>
        <v>130</v>
      </c>
    </row>
    <row r="1800" spans="1:7" x14ac:dyDescent="0.2">
      <c r="A1800" s="108">
        <v>44303</v>
      </c>
      <c r="B1800" s="54" t="s">
        <v>12537</v>
      </c>
      <c r="C1800" s="54">
        <v>19</v>
      </c>
      <c r="D1800" s="54">
        <v>23</v>
      </c>
      <c r="E1800" s="54">
        <v>0</v>
      </c>
      <c r="F1800" s="128" t="str">
        <f t="shared" si="56"/>
        <v>4430370-79</v>
      </c>
      <c r="G1800" s="128">
        <f t="shared" si="57"/>
        <v>23</v>
      </c>
    </row>
    <row r="1801" spans="1:7" x14ac:dyDescent="0.2">
      <c r="A1801" s="108">
        <v>44304</v>
      </c>
      <c r="B1801" s="54" t="s">
        <v>12537</v>
      </c>
      <c r="C1801" s="54">
        <v>229</v>
      </c>
      <c r="D1801" s="54">
        <v>208</v>
      </c>
      <c r="E1801" s="54">
        <v>0</v>
      </c>
      <c r="F1801" s="128" t="str">
        <f t="shared" si="56"/>
        <v>4430470-79</v>
      </c>
      <c r="G1801" s="128">
        <f t="shared" si="57"/>
        <v>208</v>
      </c>
    </row>
    <row r="1802" spans="1:7" x14ac:dyDescent="0.2">
      <c r="A1802" s="108">
        <v>44305</v>
      </c>
      <c r="B1802" s="54" t="s">
        <v>12537</v>
      </c>
      <c r="C1802" s="54">
        <v>204</v>
      </c>
      <c r="D1802" s="54">
        <v>204</v>
      </c>
      <c r="E1802" s="54">
        <v>0</v>
      </c>
      <c r="F1802" s="128" t="str">
        <f t="shared" si="56"/>
        <v>4430570-79</v>
      </c>
      <c r="G1802" s="128">
        <f t="shared" si="57"/>
        <v>204</v>
      </c>
    </row>
    <row r="1803" spans="1:7" x14ac:dyDescent="0.2">
      <c r="A1803" s="108">
        <v>44306</v>
      </c>
      <c r="B1803" s="54" t="s">
        <v>12537</v>
      </c>
      <c r="C1803" s="54">
        <v>207</v>
      </c>
      <c r="D1803" s="54">
        <v>206</v>
      </c>
      <c r="E1803" s="54">
        <v>0</v>
      </c>
      <c r="F1803" s="128" t="str">
        <f t="shared" si="56"/>
        <v>4430670-79</v>
      </c>
      <c r="G1803" s="128">
        <f t="shared" si="57"/>
        <v>206</v>
      </c>
    </row>
    <row r="1804" spans="1:7" x14ac:dyDescent="0.2">
      <c r="A1804" s="108">
        <v>44307</v>
      </c>
      <c r="B1804" s="54" t="s">
        <v>12537</v>
      </c>
      <c r="C1804" s="54">
        <v>206</v>
      </c>
      <c r="D1804" s="54">
        <v>216</v>
      </c>
      <c r="E1804" s="54">
        <v>0</v>
      </c>
      <c r="F1804" s="128" t="str">
        <f t="shared" si="56"/>
        <v>4430770-79</v>
      </c>
      <c r="G1804" s="128">
        <f t="shared" si="57"/>
        <v>216</v>
      </c>
    </row>
    <row r="1805" spans="1:7" x14ac:dyDescent="0.2">
      <c r="A1805" s="108">
        <v>44308</v>
      </c>
      <c r="B1805" s="54" t="s">
        <v>12537</v>
      </c>
      <c r="C1805" s="54">
        <v>210</v>
      </c>
      <c r="D1805" s="54">
        <v>253</v>
      </c>
      <c r="E1805" s="54">
        <v>0</v>
      </c>
      <c r="F1805" s="128" t="str">
        <f t="shared" si="56"/>
        <v>4430870-79</v>
      </c>
      <c r="G1805" s="128">
        <f t="shared" si="57"/>
        <v>253</v>
      </c>
    </row>
    <row r="1806" spans="1:7" x14ac:dyDescent="0.2">
      <c r="A1806" s="108">
        <v>44309</v>
      </c>
      <c r="B1806" s="54" t="s">
        <v>12537</v>
      </c>
      <c r="C1806" s="54">
        <v>50</v>
      </c>
      <c r="D1806" s="54">
        <v>48</v>
      </c>
      <c r="E1806" s="54">
        <v>0</v>
      </c>
      <c r="F1806" s="128" t="str">
        <f t="shared" si="56"/>
        <v>4430970-79</v>
      </c>
      <c r="G1806" s="128">
        <f t="shared" si="57"/>
        <v>48</v>
      </c>
    </row>
    <row r="1807" spans="1:7" x14ac:dyDescent="0.2">
      <c r="A1807" s="108">
        <v>44310</v>
      </c>
      <c r="B1807" s="54" t="s">
        <v>12537</v>
      </c>
      <c r="C1807" s="54" t="s">
        <v>12627</v>
      </c>
      <c r="D1807" s="54" t="s">
        <v>12627</v>
      </c>
      <c r="E1807" s="54">
        <v>0</v>
      </c>
      <c r="F1807" s="128" t="str">
        <f t="shared" si="56"/>
        <v>4431070-79</v>
      </c>
      <c r="G1807" s="128">
        <f t="shared" si="57"/>
        <v>15</v>
      </c>
    </row>
    <row r="1808" spans="1:7" x14ac:dyDescent="0.2">
      <c r="A1808" s="108">
        <v>44311</v>
      </c>
      <c r="B1808" s="54" t="s">
        <v>12537</v>
      </c>
      <c r="C1808" s="54">
        <v>167</v>
      </c>
      <c r="D1808" s="54">
        <v>202</v>
      </c>
      <c r="E1808" s="54">
        <v>0</v>
      </c>
      <c r="F1808" s="128" t="str">
        <f t="shared" si="56"/>
        <v>4431170-79</v>
      </c>
      <c r="G1808" s="128">
        <f t="shared" si="57"/>
        <v>202</v>
      </c>
    </row>
    <row r="1809" spans="1:7" x14ac:dyDescent="0.2">
      <c r="A1809" s="108">
        <v>44312</v>
      </c>
      <c r="B1809" s="54" t="s">
        <v>12537</v>
      </c>
      <c r="C1809" s="54">
        <v>162</v>
      </c>
      <c r="D1809" s="54">
        <v>250</v>
      </c>
      <c r="E1809" s="54">
        <v>0</v>
      </c>
      <c r="F1809" s="128" t="str">
        <f t="shared" si="56"/>
        <v>4431270-79</v>
      </c>
      <c r="G1809" s="128">
        <f t="shared" si="57"/>
        <v>250</v>
      </c>
    </row>
    <row r="1810" spans="1:7" x14ac:dyDescent="0.2">
      <c r="A1810" s="108">
        <v>44313</v>
      </c>
      <c r="B1810" s="54" t="s">
        <v>12537</v>
      </c>
      <c r="C1810" s="54">
        <v>161</v>
      </c>
      <c r="D1810" s="54">
        <v>234</v>
      </c>
      <c r="E1810" s="54">
        <v>0</v>
      </c>
      <c r="F1810" s="128" t="str">
        <f t="shared" si="56"/>
        <v>4431370-79</v>
      </c>
      <c r="G1810" s="128">
        <f t="shared" si="57"/>
        <v>234</v>
      </c>
    </row>
    <row r="1811" spans="1:7" x14ac:dyDescent="0.2">
      <c r="A1811" s="108">
        <v>44314</v>
      </c>
      <c r="B1811" s="54" t="s">
        <v>12537</v>
      </c>
      <c r="C1811" s="54">
        <v>139</v>
      </c>
      <c r="D1811" s="54">
        <v>221</v>
      </c>
      <c r="E1811" s="54">
        <v>0</v>
      </c>
      <c r="F1811" s="128" t="str">
        <f t="shared" si="56"/>
        <v>4431470-79</v>
      </c>
      <c r="G1811" s="128">
        <f t="shared" si="57"/>
        <v>221</v>
      </c>
    </row>
    <row r="1812" spans="1:7" x14ac:dyDescent="0.2">
      <c r="A1812" s="108">
        <v>44315</v>
      </c>
      <c r="B1812" s="54" t="s">
        <v>12537</v>
      </c>
      <c r="C1812" s="54">
        <v>141</v>
      </c>
      <c r="D1812" s="54">
        <v>243</v>
      </c>
      <c r="E1812" s="54">
        <v>0</v>
      </c>
      <c r="F1812" s="128" t="str">
        <f t="shared" si="56"/>
        <v>4431570-79</v>
      </c>
      <c r="G1812" s="128">
        <f t="shared" si="57"/>
        <v>243</v>
      </c>
    </row>
    <row r="1813" spans="1:7" x14ac:dyDescent="0.2">
      <c r="A1813" s="108">
        <v>44316</v>
      </c>
      <c r="B1813" s="54" t="s">
        <v>12537</v>
      </c>
      <c r="C1813" s="54">
        <v>25</v>
      </c>
      <c r="D1813" s="54">
        <v>71</v>
      </c>
      <c r="E1813" s="54">
        <v>0</v>
      </c>
      <c r="F1813" s="128" t="str">
        <f t="shared" si="56"/>
        <v>4431670-79</v>
      </c>
      <c r="G1813" s="128">
        <f t="shared" si="57"/>
        <v>71</v>
      </c>
    </row>
    <row r="1814" spans="1:7" x14ac:dyDescent="0.2">
      <c r="A1814" s="108">
        <v>44317</v>
      </c>
      <c r="B1814" s="54" t="s">
        <v>12537</v>
      </c>
      <c r="C1814" s="54" t="s">
        <v>12627</v>
      </c>
      <c r="D1814" s="54" t="s">
        <v>12627</v>
      </c>
      <c r="E1814" s="54">
        <v>0</v>
      </c>
      <c r="F1814" s="128" t="str">
        <f t="shared" si="56"/>
        <v>4431770-79</v>
      </c>
      <c r="G1814" s="128">
        <f t="shared" si="57"/>
        <v>15</v>
      </c>
    </row>
    <row r="1815" spans="1:7" x14ac:dyDescent="0.2">
      <c r="A1815" s="108">
        <v>44318</v>
      </c>
      <c r="B1815" s="54" t="s">
        <v>12537</v>
      </c>
      <c r="C1815" s="54">
        <v>107</v>
      </c>
      <c r="D1815" s="54">
        <v>173</v>
      </c>
      <c r="E1815" s="54">
        <v>0</v>
      </c>
      <c r="F1815" s="128" t="str">
        <f t="shared" si="56"/>
        <v>4431870-79</v>
      </c>
      <c r="G1815" s="128">
        <f t="shared" si="57"/>
        <v>173</v>
      </c>
    </row>
    <row r="1816" spans="1:7" x14ac:dyDescent="0.2">
      <c r="A1816" s="108">
        <v>44319</v>
      </c>
      <c r="B1816" s="54" t="s">
        <v>12537</v>
      </c>
      <c r="C1816" s="54">
        <v>95</v>
      </c>
      <c r="D1816" s="54">
        <v>194</v>
      </c>
      <c r="E1816" s="54">
        <v>0</v>
      </c>
      <c r="F1816" s="128" t="str">
        <f t="shared" si="56"/>
        <v>4431970-79</v>
      </c>
      <c r="G1816" s="128">
        <f t="shared" si="57"/>
        <v>194</v>
      </c>
    </row>
    <row r="1817" spans="1:7" x14ac:dyDescent="0.2">
      <c r="A1817" s="108">
        <v>44320</v>
      </c>
      <c r="B1817" s="54" t="s">
        <v>12537</v>
      </c>
      <c r="C1817" s="54">
        <v>132</v>
      </c>
      <c r="D1817" s="54">
        <v>170</v>
      </c>
      <c r="E1817" s="54">
        <v>0</v>
      </c>
      <c r="F1817" s="128" t="str">
        <f t="shared" si="56"/>
        <v>4432070-79</v>
      </c>
      <c r="G1817" s="128">
        <f t="shared" si="57"/>
        <v>170</v>
      </c>
    </row>
    <row r="1818" spans="1:7" x14ac:dyDescent="0.2">
      <c r="A1818" s="108">
        <v>44321</v>
      </c>
      <c r="B1818" s="54" t="s">
        <v>12537</v>
      </c>
      <c r="C1818" s="54">
        <v>82</v>
      </c>
      <c r="D1818" s="54">
        <v>140</v>
      </c>
      <c r="E1818" s="54">
        <v>0</v>
      </c>
      <c r="F1818" s="128" t="str">
        <f t="shared" si="56"/>
        <v>4432170-79</v>
      </c>
      <c r="G1818" s="128">
        <f t="shared" si="57"/>
        <v>140</v>
      </c>
    </row>
    <row r="1819" spans="1:7" x14ac:dyDescent="0.2">
      <c r="A1819" s="108">
        <v>44322</v>
      </c>
      <c r="B1819" s="54" t="s">
        <v>12537</v>
      </c>
      <c r="C1819" s="54">
        <v>94</v>
      </c>
      <c r="D1819" s="54">
        <v>78</v>
      </c>
      <c r="E1819" s="54">
        <v>0</v>
      </c>
      <c r="F1819" s="128" t="str">
        <f t="shared" si="56"/>
        <v>4432270-79</v>
      </c>
      <c r="G1819" s="128">
        <f t="shared" si="57"/>
        <v>78</v>
      </c>
    </row>
    <row r="1820" spans="1:7" x14ac:dyDescent="0.2">
      <c r="A1820" s="108">
        <v>44323</v>
      </c>
      <c r="B1820" s="54" t="s">
        <v>12537</v>
      </c>
      <c r="C1820" s="54">
        <v>40</v>
      </c>
      <c r="D1820" s="54">
        <v>41</v>
      </c>
      <c r="E1820" s="54">
        <v>0</v>
      </c>
      <c r="F1820" s="128" t="str">
        <f t="shared" si="56"/>
        <v>4432370-79</v>
      </c>
      <c r="G1820" s="128">
        <f t="shared" si="57"/>
        <v>41</v>
      </c>
    </row>
    <row r="1821" spans="1:7" x14ac:dyDescent="0.2">
      <c r="A1821" s="108">
        <v>44324</v>
      </c>
      <c r="B1821" s="54" t="s">
        <v>12537</v>
      </c>
      <c r="C1821" s="54" t="s">
        <v>12627</v>
      </c>
      <c r="D1821" s="54" t="s">
        <v>12627</v>
      </c>
      <c r="E1821" s="54">
        <v>0</v>
      </c>
      <c r="F1821" s="128" t="str">
        <f t="shared" si="56"/>
        <v>4432470-79</v>
      </c>
      <c r="G1821" s="128">
        <f t="shared" si="57"/>
        <v>15</v>
      </c>
    </row>
    <row r="1822" spans="1:7" x14ac:dyDescent="0.2">
      <c r="A1822" s="108">
        <v>44325</v>
      </c>
      <c r="B1822" s="54" t="s">
        <v>12537</v>
      </c>
      <c r="C1822" s="54">
        <v>96</v>
      </c>
      <c r="D1822" s="54">
        <v>154</v>
      </c>
      <c r="E1822" s="54">
        <v>0</v>
      </c>
      <c r="F1822" s="128" t="str">
        <f t="shared" si="56"/>
        <v>4432570-79</v>
      </c>
      <c r="G1822" s="128">
        <f t="shared" si="57"/>
        <v>154</v>
      </c>
    </row>
    <row r="1823" spans="1:7" x14ac:dyDescent="0.2">
      <c r="A1823" s="108">
        <v>44326</v>
      </c>
      <c r="B1823" s="54" t="s">
        <v>12537</v>
      </c>
      <c r="C1823" s="54">
        <v>99</v>
      </c>
      <c r="D1823" s="54">
        <v>158</v>
      </c>
      <c r="E1823" s="54">
        <v>0</v>
      </c>
      <c r="F1823" s="128" t="str">
        <f t="shared" si="56"/>
        <v>4432670-79</v>
      </c>
      <c r="G1823" s="128">
        <f t="shared" si="57"/>
        <v>158</v>
      </c>
    </row>
    <row r="1824" spans="1:7" x14ac:dyDescent="0.2">
      <c r="A1824" s="108">
        <v>44327</v>
      </c>
      <c r="B1824" s="54" t="s">
        <v>12537</v>
      </c>
      <c r="C1824" s="54">
        <v>68</v>
      </c>
      <c r="D1824" s="54">
        <v>125</v>
      </c>
      <c r="E1824" s="54">
        <v>0</v>
      </c>
      <c r="F1824" s="128" t="str">
        <f t="shared" si="56"/>
        <v>4432770-79</v>
      </c>
      <c r="G1824" s="128">
        <f t="shared" si="57"/>
        <v>125</v>
      </c>
    </row>
    <row r="1825" spans="1:7" x14ac:dyDescent="0.2">
      <c r="A1825" s="108">
        <v>44328</v>
      </c>
      <c r="B1825" s="54" t="s">
        <v>12537</v>
      </c>
      <c r="C1825" s="54">
        <v>55</v>
      </c>
      <c r="D1825" s="54">
        <v>94</v>
      </c>
      <c r="E1825" s="54">
        <v>0</v>
      </c>
      <c r="F1825" s="128" t="str">
        <f t="shared" si="56"/>
        <v>4432870-79</v>
      </c>
      <c r="G1825" s="128">
        <f t="shared" si="57"/>
        <v>94</v>
      </c>
    </row>
    <row r="1826" spans="1:7" x14ac:dyDescent="0.2">
      <c r="A1826" s="108">
        <v>44329</v>
      </c>
      <c r="B1826" s="54" t="s">
        <v>12537</v>
      </c>
      <c r="C1826" s="54">
        <v>52</v>
      </c>
      <c r="D1826" s="54">
        <v>129</v>
      </c>
      <c r="E1826" s="54">
        <v>0</v>
      </c>
      <c r="F1826" s="128" t="str">
        <f t="shared" si="56"/>
        <v>4432970-79</v>
      </c>
      <c r="G1826" s="128">
        <f t="shared" si="57"/>
        <v>129</v>
      </c>
    </row>
    <row r="1827" spans="1:7" x14ac:dyDescent="0.2">
      <c r="A1827" s="108">
        <v>44330</v>
      </c>
      <c r="B1827" s="54" t="s">
        <v>12537</v>
      </c>
      <c r="C1827" s="54">
        <v>28</v>
      </c>
      <c r="D1827" s="54">
        <v>36</v>
      </c>
      <c r="E1827" s="54">
        <v>0</v>
      </c>
      <c r="F1827" s="128" t="str">
        <f t="shared" si="56"/>
        <v>4433070-79</v>
      </c>
      <c r="G1827" s="128">
        <f t="shared" si="57"/>
        <v>36</v>
      </c>
    </row>
    <row r="1828" spans="1:7" x14ac:dyDescent="0.2">
      <c r="A1828" s="108">
        <v>44331</v>
      </c>
      <c r="B1828" s="54" t="s">
        <v>12537</v>
      </c>
      <c r="C1828" s="54" t="s">
        <v>12627</v>
      </c>
      <c r="D1828" s="54" t="s">
        <v>12627</v>
      </c>
      <c r="E1828" s="54">
        <v>0</v>
      </c>
      <c r="F1828" s="128" t="str">
        <f t="shared" si="56"/>
        <v>4433170-79</v>
      </c>
      <c r="G1828" s="128">
        <f t="shared" si="57"/>
        <v>15</v>
      </c>
    </row>
    <row r="1829" spans="1:7" x14ac:dyDescent="0.2">
      <c r="A1829" s="108">
        <v>44332</v>
      </c>
      <c r="B1829" s="54" t="s">
        <v>12537</v>
      </c>
      <c r="C1829" s="54">
        <v>15</v>
      </c>
      <c r="D1829" s="54">
        <v>27</v>
      </c>
      <c r="E1829" s="54">
        <v>0</v>
      </c>
      <c r="F1829" s="128" t="str">
        <f t="shared" si="56"/>
        <v>4433270-79</v>
      </c>
      <c r="G1829" s="128">
        <f t="shared" si="57"/>
        <v>27</v>
      </c>
    </row>
    <row r="1830" spans="1:7" x14ac:dyDescent="0.2">
      <c r="A1830" s="108">
        <v>44333</v>
      </c>
      <c r="B1830" s="54" t="s">
        <v>12537</v>
      </c>
      <c r="C1830" s="54" t="s">
        <v>12627</v>
      </c>
      <c r="D1830" s="54">
        <v>23</v>
      </c>
      <c r="E1830" s="54">
        <v>0</v>
      </c>
      <c r="F1830" s="128" t="str">
        <f t="shared" si="56"/>
        <v>4433370-79</v>
      </c>
      <c r="G1830" s="128">
        <f t="shared" si="57"/>
        <v>23</v>
      </c>
    </row>
    <row r="1831" spans="1:7" x14ac:dyDescent="0.2">
      <c r="A1831" s="108">
        <v>44334</v>
      </c>
      <c r="B1831" s="54" t="s">
        <v>12537</v>
      </c>
      <c r="C1831" s="54">
        <v>64</v>
      </c>
      <c r="D1831" s="54">
        <v>215</v>
      </c>
      <c r="E1831" s="54">
        <v>0</v>
      </c>
      <c r="F1831" s="128" t="str">
        <f t="shared" si="56"/>
        <v>4433470-79</v>
      </c>
      <c r="G1831" s="128">
        <f t="shared" si="57"/>
        <v>215</v>
      </c>
    </row>
    <row r="1832" spans="1:7" x14ac:dyDescent="0.2">
      <c r="A1832" s="108">
        <v>44335</v>
      </c>
      <c r="B1832" s="54" t="s">
        <v>12537</v>
      </c>
      <c r="C1832" s="54">
        <v>64</v>
      </c>
      <c r="D1832" s="54">
        <v>140</v>
      </c>
      <c r="E1832" s="54">
        <v>0</v>
      </c>
      <c r="F1832" s="128" t="str">
        <f t="shared" si="56"/>
        <v>4433570-79</v>
      </c>
      <c r="G1832" s="128">
        <f t="shared" si="57"/>
        <v>140</v>
      </c>
    </row>
    <row r="1833" spans="1:7" x14ac:dyDescent="0.2">
      <c r="A1833" s="108">
        <v>44336</v>
      </c>
      <c r="B1833" s="54" t="s">
        <v>12537</v>
      </c>
      <c r="C1833" s="54">
        <v>67</v>
      </c>
      <c r="D1833" s="54">
        <v>133</v>
      </c>
      <c r="E1833" s="54">
        <v>0</v>
      </c>
      <c r="F1833" s="128" t="str">
        <f t="shared" si="56"/>
        <v>4433670-79</v>
      </c>
      <c r="G1833" s="128">
        <f t="shared" si="57"/>
        <v>133</v>
      </c>
    </row>
    <row r="1834" spans="1:7" x14ac:dyDescent="0.2">
      <c r="A1834" s="108">
        <v>44337</v>
      </c>
      <c r="B1834" s="54" t="s">
        <v>12537</v>
      </c>
      <c r="C1834" s="54">
        <v>17</v>
      </c>
      <c r="D1834" s="54">
        <v>26</v>
      </c>
      <c r="E1834" s="54">
        <v>0</v>
      </c>
      <c r="F1834" s="128" t="str">
        <f t="shared" si="56"/>
        <v>4433770-79</v>
      </c>
      <c r="G1834" s="128">
        <f t="shared" si="57"/>
        <v>26</v>
      </c>
    </row>
    <row r="1835" spans="1:7" x14ac:dyDescent="0.2">
      <c r="A1835" s="108">
        <v>44338</v>
      </c>
      <c r="B1835" s="54" t="s">
        <v>12537</v>
      </c>
      <c r="C1835" s="54" t="s">
        <v>12627</v>
      </c>
      <c r="D1835" s="54" t="s">
        <v>12627</v>
      </c>
      <c r="E1835" s="54">
        <v>0</v>
      </c>
      <c r="F1835" s="128" t="str">
        <f t="shared" si="56"/>
        <v>4433870-79</v>
      </c>
      <c r="G1835" s="128">
        <f t="shared" si="57"/>
        <v>15</v>
      </c>
    </row>
    <row r="1836" spans="1:7" x14ac:dyDescent="0.2">
      <c r="A1836" s="108">
        <v>44339</v>
      </c>
      <c r="B1836" s="54" t="s">
        <v>12537</v>
      </c>
      <c r="C1836" s="54">
        <v>52</v>
      </c>
      <c r="D1836" s="54">
        <v>102</v>
      </c>
      <c r="E1836" s="54">
        <v>0</v>
      </c>
      <c r="F1836" s="128" t="str">
        <f t="shared" si="56"/>
        <v>4433970-79</v>
      </c>
      <c r="G1836" s="128">
        <f t="shared" si="57"/>
        <v>102</v>
      </c>
    </row>
    <row r="1837" spans="1:7" x14ac:dyDescent="0.2">
      <c r="A1837" s="108">
        <v>44340</v>
      </c>
      <c r="B1837" s="54" t="s">
        <v>12537</v>
      </c>
      <c r="C1837" s="54">
        <v>53</v>
      </c>
      <c r="D1837" s="54">
        <v>110</v>
      </c>
      <c r="E1837" s="54">
        <v>0</v>
      </c>
      <c r="F1837" s="128" t="str">
        <f t="shared" si="56"/>
        <v>4434070-79</v>
      </c>
      <c r="G1837" s="128">
        <f t="shared" si="57"/>
        <v>110</v>
      </c>
    </row>
    <row r="1838" spans="1:7" x14ac:dyDescent="0.2">
      <c r="A1838" s="108">
        <v>44341</v>
      </c>
      <c r="B1838" s="54" t="s">
        <v>12537</v>
      </c>
      <c r="C1838" s="54">
        <v>61</v>
      </c>
      <c r="D1838" s="54">
        <v>96</v>
      </c>
      <c r="E1838" s="54">
        <v>0</v>
      </c>
      <c r="F1838" s="128" t="str">
        <f t="shared" si="56"/>
        <v>4434170-79</v>
      </c>
      <c r="G1838" s="128">
        <f t="shared" si="57"/>
        <v>96</v>
      </c>
    </row>
    <row r="1839" spans="1:7" x14ac:dyDescent="0.2">
      <c r="A1839" s="108">
        <v>44342</v>
      </c>
      <c r="B1839" s="54" t="s">
        <v>12537</v>
      </c>
      <c r="C1839" s="54">
        <v>53</v>
      </c>
      <c r="D1839" s="54">
        <v>88</v>
      </c>
      <c r="E1839" s="54">
        <v>0</v>
      </c>
      <c r="F1839" s="128" t="str">
        <f t="shared" si="56"/>
        <v>4434270-79</v>
      </c>
      <c r="G1839" s="128">
        <f t="shared" si="57"/>
        <v>88</v>
      </c>
    </row>
    <row r="1840" spans="1:7" x14ac:dyDescent="0.2">
      <c r="A1840" s="108">
        <v>44343</v>
      </c>
      <c r="B1840" s="54" t="s">
        <v>12537</v>
      </c>
      <c r="C1840" s="54">
        <v>49</v>
      </c>
      <c r="D1840" s="54">
        <v>89</v>
      </c>
      <c r="E1840" s="54">
        <v>0</v>
      </c>
      <c r="F1840" s="128" t="str">
        <f t="shared" si="56"/>
        <v>4434370-79</v>
      </c>
      <c r="G1840" s="128">
        <f t="shared" si="57"/>
        <v>89</v>
      </c>
    </row>
    <row r="1841" spans="1:7" x14ac:dyDescent="0.2">
      <c r="A1841" s="108">
        <v>44344</v>
      </c>
      <c r="B1841" s="54" t="s">
        <v>12537</v>
      </c>
      <c r="C1841" s="54" t="s">
        <v>12627</v>
      </c>
      <c r="D1841" s="54">
        <v>36</v>
      </c>
      <c r="E1841" s="54">
        <v>0</v>
      </c>
      <c r="F1841" s="128" t="str">
        <f t="shared" si="56"/>
        <v>4434470-79</v>
      </c>
      <c r="G1841" s="128">
        <f t="shared" si="57"/>
        <v>36</v>
      </c>
    </row>
    <row r="1842" spans="1:7" x14ac:dyDescent="0.2">
      <c r="A1842" s="108">
        <v>44345</v>
      </c>
      <c r="B1842" s="54" t="s">
        <v>12537</v>
      </c>
      <c r="C1842" s="54">
        <v>0</v>
      </c>
      <c r="D1842" s="54" t="s">
        <v>12627</v>
      </c>
      <c r="E1842" s="54">
        <v>0</v>
      </c>
      <c r="F1842" s="128" t="str">
        <f t="shared" si="56"/>
        <v>4434570-79</v>
      </c>
      <c r="G1842" s="128">
        <f t="shared" si="57"/>
        <v>15</v>
      </c>
    </row>
    <row r="1843" spans="1:7" x14ac:dyDescent="0.2">
      <c r="A1843" s="108">
        <v>44346</v>
      </c>
      <c r="B1843" s="54" t="s">
        <v>12537</v>
      </c>
      <c r="C1843" s="54">
        <v>58</v>
      </c>
      <c r="D1843" s="54">
        <v>78</v>
      </c>
      <c r="E1843" s="54">
        <v>0</v>
      </c>
      <c r="F1843" s="128" t="str">
        <f t="shared" si="56"/>
        <v>4434670-79</v>
      </c>
      <c r="G1843" s="128">
        <f t="shared" si="57"/>
        <v>78</v>
      </c>
    </row>
    <row r="1844" spans="1:7" x14ac:dyDescent="0.2">
      <c r="A1844" s="108">
        <v>44347</v>
      </c>
      <c r="B1844" s="54" t="s">
        <v>12537</v>
      </c>
      <c r="C1844" s="54">
        <v>42</v>
      </c>
      <c r="D1844" s="54">
        <v>60</v>
      </c>
      <c r="E1844" s="54">
        <v>0</v>
      </c>
      <c r="F1844" s="128" t="str">
        <f t="shared" si="56"/>
        <v>4434770-79</v>
      </c>
      <c r="G1844" s="128">
        <f t="shared" si="57"/>
        <v>60</v>
      </c>
    </row>
    <row r="1845" spans="1:7" x14ac:dyDescent="0.2">
      <c r="A1845" s="108">
        <v>44348</v>
      </c>
      <c r="B1845" s="54" t="s">
        <v>12537</v>
      </c>
      <c r="C1845" s="54">
        <v>36</v>
      </c>
      <c r="D1845" s="54">
        <v>51</v>
      </c>
      <c r="E1845" s="54">
        <v>0</v>
      </c>
      <c r="F1845" s="128" t="str">
        <f t="shared" si="56"/>
        <v>4434870-79</v>
      </c>
      <c r="G1845" s="128">
        <f t="shared" si="57"/>
        <v>51</v>
      </c>
    </row>
    <row r="1846" spans="1:7" x14ac:dyDescent="0.2">
      <c r="A1846" s="108">
        <v>44349</v>
      </c>
      <c r="B1846" s="54" t="s">
        <v>12537</v>
      </c>
      <c r="C1846" s="54">
        <v>39</v>
      </c>
      <c r="D1846" s="54">
        <v>46</v>
      </c>
      <c r="E1846" s="54">
        <v>0</v>
      </c>
      <c r="F1846" s="128" t="str">
        <f t="shared" si="56"/>
        <v>4434970-79</v>
      </c>
      <c r="G1846" s="128">
        <f t="shared" si="57"/>
        <v>46</v>
      </c>
    </row>
    <row r="1847" spans="1:7" x14ac:dyDescent="0.2">
      <c r="A1847" s="108">
        <v>44350</v>
      </c>
      <c r="B1847" s="54" t="s">
        <v>12537</v>
      </c>
      <c r="C1847" s="54">
        <v>38</v>
      </c>
      <c r="D1847" s="54">
        <v>35</v>
      </c>
      <c r="E1847" s="54">
        <v>0</v>
      </c>
      <c r="F1847" s="128" t="str">
        <f t="shared" si="56"/>
        <v>4435070-79</v>
      </c>
      <c r="G1847" s="128">
        <f t="shared" si="57"/>
        <v>35</v>
      </c>
    </row>
    <row r="1848" spans="1:7" x14ac:dyDescent="0.2">
      <c r="A1848" s="108">
        <v>44351</v>
      </c>
      <c r="B1848" s="54" t="s">
        <v>12537</v>
      </c>
      <c r="C1848" s="54" t="s">
        <v>12627</v>
      </c>
      <c r="D1848" s="54">
        <v>18</v>
      </c>
      <c r="E1848" s="54">
        <v>0</v>
      </c>
      <c r="F1848" s="128" t="str">
        <f t="shared" si="56"/>
        <v>4435170-79</v>
      </c>
      <c r="G1848" s="128">
        <f t="shared" si="57"/>
        <v>18</v>
      </c>
    </row>
    <row r="1849" spans="1:7" x14ac:dyDescent="0.2">
      <c r="A1849" s="108">
        <v>44352</v>
      </c>
      <c r="B1849" s="54" t="s">
        <v>12537</v>
      </c>
      <c r="C1849" s="54">
        <v>0</v>
      </c>
      <c r="D1849" s="54" t="s">
        <v>12627</v>
      </c>
      <c r="E1849" s="54">
        <v>0</v>
      </c>
      <c r="F1849" s="128" t="str">
        <f t="shared" si="56"/>
        <v>4435270-79</v>
      </c>
      <c r="G1849" s="128">
        <f t="shared" si="57"/>
        <v>15</v>
      </c>
    </row>
    <row r="1850" spans="1:7" x14ac:dyDescent="0.2">
      <c r="A1850" s="108">
        <v>44353</v>
      </c>
      <c r="B1850" s="54" t="s">
        <v>12537</v>
      </c>
      <c r="C1850" s="54">
        <v>41</v>
      </c>
      <c r="D1850" s="54">
        <v>30</v>
      </c>
      <c r="E1850" s="54">
        <v>0</v>
      </c>
      <c r="F1850" s="128" t="str">
        <f t="shared" si="56"/>
        <v>4435370-79</v>
      </c>
      <c r="G1850" s="128">
        <f t="shared" si="57"/>
        <v>30</v>
      </c>
    </row>
    <row r="1851" spans="1:7" x14ac:dyDescent="0.2">
      <c r="A1851" s="108">
        <v>44354</v>
      </c>
      <c r="B1851" s="54" t="s">
        <v>12537</v>
      </c>
      <c r="C1851" s="54">
        <v>38</v>
      </c>
      <c r="D1851" s="54">
        <v>29</v>
      </c>
      <c r="E1851" s="54">
        <v>0</v>
      </c>
      <c r="F1851" s="128" t="str">
        <f t="shared" si="56"/>
        <v>4435470-79</v>
      </c>
      <c r="G1851" s="128">
        <f t="shared" si="57"/>
        <v>29</v>
      </c>
    </row>
    <row r="1852" spans="1:7" x14ac:dyDescent="0.2">
      <c r="A1852" s="108">
        <v>44355</v>
      </c>
      <c r="B1852" s="54" t="s">
        <v>12537</v>
      </c>
      <c r="C1852" s="54">
        <v>21</v>
      </c>
      <c r="D1852" s="54">
        <v>28</v>
      </c>
      <c r="E1852" s="54">
        <v>0</v>
      </c>
      <c r="F1852" s="128" t="str">
        <f t="shared" si="56"/>
        <v>4435570-79</v>
      </c>
      <c r="G1852" s="128">
        <f t="shared" si="57"/>
        <v>28</v>
      </c>
    </row>
    <row r="1853" spans="1:7" x14ac:dyDescent="0.2">
      <c r="A1853" s="108">
        <v>44356</v>
      </c>
      <c r="B1853" s="54" t="s">
        <v>12537</v>
      </c>
      <c r="C1853" s="54">
        <v>47</v>
      </c>
      <c r="D1853" s="54">
        <v>49</v>
      </c>
      <c r="E1853" s="54">
        <v>0</v>
      </c>
      <c r="F1853" s="128" t="str">
        <f t="shared" si="56"/>
        <v>4435670-79</v>
      </c>
      <c r="G1853" s="128">
        <f t="shared" si="57"/>
        <v>49</v>
      </c>
    </row>
    <row r="1854" spans="1:7" x14ac:dyDescent="0.2">
      <c r="A1854" s="108">
        <v>44357</v>
      </c>
      <c r="B1854" s="54" t="s">
        <v>12537</v>
      </c>
      <c r="C1854" s="54">
        <v>26</v>
      </c>
      <c r="D1854" s="54">
        <v>37</v>
      </c>
      <c r="E1854" s="54">
        <v>0</v>
      </c>
      <c r="F1854" s="128" t="str">
        <f t="shared" si="56"/>
        <v>4435770-79</v>
      </c>
      <c r="G1854" s="128">
        <f t="shared" si="57"/>
        <v>37</v>
      </c>
    </row>
    <row r="1855" spans="1:7" x14ac:dyDescent="0.2">
      <c r="A1855" s="108">
        <v>44358</v>
      </c>
      <c r="B1855" s="54" t="s">
        <v>12537</v>
      </c>
      <c r="C1855" s="54" t="s">
        <v>12627</v>
      </c>
      <c r="D1855" s="54" t="s">
        <v>12627</v>
      </c>
      <c r="E1855" s="54">
        <v>0</v>
      </c>
      <c r="F1855" s="128" t="str">
        <f t="shared" si="56"/>
        <v>4435870-79</v>
      </c>
      <c r="G1855" s="128">
        <f t="shared" si="57"/>
        <v>15</v>
      </c>
    </row>
    <row r="1856" spans="1:7" x14ac:dyDescent="0.2">
      <c r="A1856" s="108">
        <v>44359</v>
      </c>
      <c r="B1856" s="54" t="s">
        <v>12537</v>
      </c>
      <c r="C1856" s="54" t="s">
        <v>12627</v>
      </c>
      <c r="D1856" s="54" t="s">
        <v>12627</v>
      </c>
      <c r="E1856" s="54">
        <v>0</v>
      </c>
      <c r="F1856" s="128" t="str">
        <f t="shared" si="56"/>
        <v>4435970-79</v>
      </c>
      <c r="G1856" s="128">
        <f t="shared" si="57"/>
        <v>15</v>
      </c>
    </row>
    <row r="1857" spans="1:7" x14ac:dyDescent="0.2">
      <c r="A1857" s="108">
        <v>44360</v>
      </c>
      <c r="B1857" s="54" t="s">
        <v>12537</v>
      </c>
      <c r="C1857" s="54">
        <v>34</v>
      </c>
      <c r="D1857" s="54">
        <v>36</v>
      </c>
      <c r="E1857" s="54">
        <v>0</v>
      </c>
      <c r="F1857" s="128" t="str">
        <f t="shared" si="56"/>
        <v>4436070-79</v>
      </c>
      <c r="G1857" s="128">
        <f t="shared" si="57"/>
        <v>36</v>
      </c>
    </row>
    <row r="1858" spans="1:7" x14ac:dyDescent="0.2">
      <c r="A1858" s="108">
        <v>44361</v>
      </c>
      <c r="B1858" s="54" t="s">
        <v>12537</v>
      </c>
      <c r="C1858" s="54">
        <v>28</v>
      </c>
      <c r="D1858" s="54">
        <v>25</v>
      </c>
      <c r="E1858" s="54">
        <v>0</v>
      </c>
      <c r="F1858" s="128" t="str">
        <f t="shared" si="56"/>
        <v>4436170-79</v>
      </c>
      <c r="G1858" s="128">
        <f t="shared" si="57"/>
        <v>25</v>
      </c>
    </row>
    <row r="1859" spans="1:7" x14ac:dyDescent="0.2">
      <c r="A1859" s="108">
        <v>44362</v>
      </c>
      <c r="B1859" s="54" t="s">
        <v>12537</v>
      </c>
      <c r="C1859" s="54">
        <v>29</v>
      </c>
      <c r="D1859" s="54">
        <v>48</v>
      </c>
      <c r="E1859" s="54">
        <v>0</v>
      </c>
      <c r="F1859" s="128" t="str">
        <f t="shared" ref="F1859:F1922" si="58">A1859&amp;B1859</f>
        <v>4436270-79</v>
      </c>
      <c r="G1859" s="128">
        <f t="shared" ref="G1859:G1922" si="59">IF(D1859="&lt;15",15,D1859)</f>
        <v>48</v>
      </c>
    </row>
    <row r="1860" spans="1:7" x14ac:dyDescent="0.2">
      <c r="A1860" s="108">
        <v>44363</v>
      </c>
      <c r="B1860" s="54" t="s">
        <v>12537</v>
      </c>
      <c r="C1860" s="54">
        <v>28</v>
      </c>
      <c r="D1860" s="54">
        <v>46</v>
      </c>
      <c r="E1860" s="54">
        <v>0</v>
      </c>
      <c r="F1860" s="128" t="str">
        <f t="shared" si="58"/>
        <v>4436370-79</v>
      </c>
      <c r="G1860" s="128">
        <f t="shared" si="59"/>
        <v>46</v>
      </c>
    </row>
    <row r="1861" spans="1:7" x14ac:dyDescent="0.2">
      <c r="A1861" s="108">
        <v>44364</v>
      </c>
      <c r="B1861" s="54" t="s">
        <v>12537</v>
      </c>
      <c r="C1861" s="54">
        <v>25</v>
      </c>
      <c r="D1861" s="54">
        <v>37</v>
      </c>
      <c r="E1861" s="54">
        <v>0</v>
      </c>
      <c r="F1861" s="128" t="str">
        <f t="shared" si="58"/>
        <v>4436470-79</v>
      </c>
      <c r="G1861" s="128">
        <f t="shared" si="59"/>
        <v>37</v>
      </c>
    </row>
    <row r="1862" spans="1:7" x14ac:dyDescent="0.2">
      <c r="A1862" s="108">
        <v>44365</v>
      </c>
      <c r="B1862" s="54" t="s">
        <v>12537</v>
      </c>
      <c r="C1862" s="54" t="s">
        <v>12627</v>
      </c>
      <c r="D1862" s="54" t="s">
        <v>12627</v>
      </c>
      <c r="E1862" s="54">
        <v>0</v>
      </c>
      <c r="F1862" s="128" t="str">
        <f t="shared" si="58"/>
        <v>4436570-79</v>
      </c>
      <c r="G1862" s="128">
        <f t="shared" si="59"/>
        <v>15</v>
      </c>
    </row>
    <row r="1863" spans="1:7" x14ac:dyDescent="0.2">
      <c r="A1863" s="108">
        <v>44366</v>
      </c>
      <c r="B1863" s="54" t="s">
        <v>12537</v>
      </c>
      <c r="C1863" s="54" t="s">
        <v>12627</v>
      </c>
      <c r="D1863" s="54" t="s">
        <v>12627</v>
      </c>
      <c r="E1863" s="54">
        <v>0</v>
      </c>
      <c r="F1863" s="128" t="str">
        <f t="shared" si="58"/>
        <v>4436670-79</v>
      </c>
      <c r="G1863" s="128">
        <f t="shared" si="59"/>
        <v>15</v>
      </c>
    </row>
    <row r="1864" spans="1:7" x14ac:dyDescent="0.2">
      <c r="A1864" s="108">
        <v>44367</v>
      </c>
      <c r="B1864" s="54" t="s">
        <v>12537</v>
      </c>
      <c r="C1864" s="54">
        <v>34</v>
      </c>
      <c r="D1864" s="54">
        <v>42</v>
      </c>
      <c r="E1864" s="54">
        <v>0</v>
      </c>
      <c r="F1864" s="128" t="str">
        <f t="shared" si="58"/>
        <v>4436770-79</v>
      </c>
      <c r="G1864" s="128">
        <f t="shared" si="59"/>
        <v>42</v>
      </c>
    </row>
    <row r="1865" spans="1:7" x14ac:dyDescent="0.2">
      <c r="A1865" s="108">
        <v>44368</v>
      </c>
      <c r="B1865" s="54" t="s">
        <v>12537</v>
      </c>
      <c r="C1865" s="54">
        <v>34</v>
      </c>
      <c r="D1865" s="54">
        <v>53</v>
      </c>
      <c r="E1865" s="54">
        <v>0</v>
      </c>
      <c r="F1865" s="128" t="str">
        <f t="shared" si="58"/>
        <v>4436870-79</v>
      </c>
      <c r="G1865" s="128">
        <f t="shared" si="59"/>
        <v>53</v>
      </c>
    </row>
    <row r="1866" spans="1:7" x14ac:dyDescent="0.2">
      <c r="A1866" s="108">
        <v>44369</v>
      </c>
      <c r="B1866" s="54" t="s">
        <v>12537</v>
      </c>
      <c r="C1866" s="54">
        <v>47</v>
      </c>
      <c r="D1866" s="54">
        <v>31</v>
      </c>
      <c r="E1866" s="54">
        <v>0</v>
      </c>
      <c r="F1866" s="128" t="str">
        <f t="shared" si="58"/>
        <v>4436970-79</v>
      </c>
      <c r="G1866" s="128">
        <f t="shared" si="59"/>
        <v>31</v>
      </c>
    </row>
    <row r="1867" spans="1:7" x14ac:dyDescent="0.2">
      <c r="A1867" s="108">
        <v>44370</v>
      </c>
      <c r="B1867" s="54" t="s">
        <v>12537</v>
      </c>
      <c r="C1867" s="54">
        <v>50</v>
      </c>
      <c r="D1867" s="54">
        <v>40</v>
      </c>
      <c r="E1867" s="54">
        <v>0</v>
      </c>
      <c r="F1867" s="128" t="str">
        <f t="shared" si="58"/>
        <v>4437070-79</v>
      </c>
      <c r="G1867" s="128">
        <f t="shared" si="59"/>
        <v>40</v>
      </c>
    </row>
    <row r="1868" spans="1:7" x14ac:dyDescent="0.2">
      <c r="A1868" s="108">
        <v>44371</v>
      </c>
      <c r="B1868" s="54" t="s">
        <v>12537</v>
      </c>
      <c r="C1868" s="54">
        <v>79</v>
      </c>
      <c r="D1868" s="54">
        <v>44</v>
      </c>
      <c r="E1868" s="54">
        <v>0</v>
      </c>
      <c r="F1868" s="128" t="str">
        <f t="shared" si="58"/>
        <v>4437170-79</v>
      </c>
      <c r="G1868" s="128">
        <f t="shared" si="59"/>
        <v>44</v>
      </c>
    </row>
    <row r="1869" spans="1:7" x14ac:dyDescent="0.2">
      <c r="A1869" s="108">
        <v>44372</v>
      </c>
      <c r="B1869" s="54" t="s">
        <v>12537</v>
      </c>
      <c r="C1869" s="54">
        <v>18</v>
      </c>
      <c r="D1869" s="54" t="s">
        <v>12627</v>
      </c>
      <c r="E1869" s="54">
        <v>0</v>
      </c>
      <c r="F1869" s="128" t="str">
        <f t="shared" si="58"/>
        <v>4437270-79</v>
      </c>
      <c r="G1869" s="128">
        <f t="shared" si="59"/>
        <v>15</v>
      </c>
    </row>
    <row r="1870" spans="1:7" x14ac:dyDescent="0.2">
      <c r="A1870" s="108">
        <v>44373</v>
      </c>
      <c r="B1870" s="54" t="s">
        <v>12537</v>
      </c>
      <c r="C1870" s="54" t="s">
        <v>12627</v>
      </c>
      <c r="D1870" s="54">
        <v>0</v>
      </c>
      <c r="E1870" s="54">
        <v>0</v>
      </c>
      <c r="F1870" s="128" t="str">
        <f t="shared" si="58"/>
        <v>4437370-79</v>
      </c>
      <c r="G1870" s="128">
        <f t="shared" si="59"/>
        <v>0</v>
      </c>
    </row>
    <row r="1871" spans="1:7" x14ac:dyDescent="0.2">
      <c r="A1871" s="108">
        <v>44374</v>
      </c>
      <c r="B1871" s="54" t="s">
        <v>12537</v>
      </c>
      <c r="C1871" s="54">
        <v>65</v>
      </c>
      <c r="D1871" s="54">
        <v>51</v>
      </c>
      <c r="E1871" s="54">
        <v>0</v>
      </c>
      <c r="F1871" s="128" t="str">
        <f t="shared" si="58"/>
        <v>4437470-79</v>
      </c>
      <c r="G1871" s="128">
        <f t="shared" si="59"/>
        <v>51</v>
      </c>
    </row>
    <row r="1872" spans="1:7" x14ac:dyDescent="0.2">
      <c r="A1872" s="108">
        <v>44375</v>
      </c>
      <c r="B1872" s="54" t="s">
        <v>12537</v>
      </c>
      <c r="C1872" s="54">
        <v>70</v>
      </c>
      <c r="D1872" s="54">
        <v>46</v>
      </c>
      <c r="E1872" s="54">
        <v>0</v>
      </c>
      <c r="F1872" s="128" t="str">
        <f t="shared" si="58"/>
        <v>4437570-79</v>
      </c>
      <c r="G1872" s="128">
        <f t="shared" si="59"/>
        <v>46</v>
      </c>
    </row>
    <row r="1873" spans="1:7" x14ac:dyDescent="0.2">
      <c r="A1873" s="108">
        <v>44376</v>
      </c>
      <c r="B1873" s="54" t="s">
        <v>12537</v>
      </c>
      <c r="C1873" s="54">
        <v>100</v>
      </c>
      <c r="D1873" s="54">
        <v>51</v>
      </c>
      <c r="E1873" s="54">
        <v>0</v>
      </c>
      <c r="F1873" s="128" t="str">
        <f t="shared" si="58"/>
        <v>4437670-79</v>
      </c>
      <c r="G1873" s="128">
        <f t="shared" si="59"/>
        <v>51</v>
      </c>
    </row>
    <row r="1874" spans="1:7" x14ac:dyDescent="0.2">
      <c r="A1874" s="108">
        <v>44377</v>
      </c>
      <c r="B1874" s="54" t="s">
        <v>12537</v>
      </c>
      <c r="C1874" s="54">
        <v>107</v>
      </c>
      <c r="D1874" s="54">
        <v>41</v>
      </c>
      <c r="E1874" s="54">
        <v>0</v>
      </c>
      <c r="F1874" s="128" t="str">
        <f t="shared" si="58"/>
        <v>4437770-79</v>
      </c>
      <c r="G1874" s="128">
        <f t="shared" si="59"/>
        <v>41</v>
      </c>
    </row>
    <row r="1875" spans="1:7" x14ac:dyDescent="0.2">
      <c r="A1875" s="108">
        <v>44378</v>
      </c>
      <c r="B1875" s="54" t="s">
        <v>12537</v>
      </c>
      <c r="C1875" s="54">
        <v>92</v>
      </c>
      <c r="D1875" s="54">
        <v>45</v>
      </c>
      <c r="E1875" s="54">
        <v>0</v>
      </c>
      <c r="F1875" s="128" t="str">
        <f t="shared" si="58"/>
        <v>4437870-79</v>
      </c>
      <c r="G1875" s="128">
        <f t="shared" si="59"/>
        <v>45</v>
      </c>
    </row>
    <row r="1876" spans="1:7" x14ac:dyDescent="0.2">
      <c r="A1876" s="108">
        <v>44379</v>
      </c>
      <c r="B1876" s="54" t="s">
        <v>12537</v>
      </c>
      <c r="C1876" s="54">
        <v>41</v>
      </c>
      <c r="D1876" s="54">
        <v>17</v>
      </c>
      <c r="E1876" s="54">
        <v>0</v>
      </c>
      <c r="F1876" s="128" t="str">
        <f t="shared" si="58"/>
        <v>4437970-79</v>
      </c>
      <c r="G1876" s="128">
        <f t="shared" si="59"/>
        <v>17</v>
      </c>
    </row>
    <row r="1877" spans="1:7" x14ac:dyDescent="0.2">
      <c r="A1877" s="108">
        <v>44380</v>
      </c>
      <c r="B1877" s="54" t="s">
        <v>12537</v>
      </c>
      <c r="C1877" s="54">
        <v>18</v>
      </c>
      <c r="D1877" s="54" t="s">
        <v>12627</v>
      </c>
      <c r="E1877" s="54">
        <v>0</v>
      </c>
      <c r="F1877" s="128" t="str">
        <f t="shared" si="58"/>
        <v>4438070-79</v>
      </c>
      <c r="G1877" s="128">
        <f t="shared" si="59"/>
        <v>15</v>
      </c>
    </row>
    <row r="1878" spans="1:7" x14ac:dyDescent="0.2">
      <c r="A1878" s="108">
        <v>44381</v>
      </c>
      <c r="B1878" s="54" t="s">
        <v>12537</v>
      </c>
      <c r="C1878" s="54">
        <v>126</v>
      </c>
      <c r="D1878" s="54">
        <v>57</v>
      </c>
      <c r="E1878" s="54">
        <v>0</v>
      </c>
      <c r="F1878" s="128" t="str">
        <f t="shared" si="58"/>
        <v>4438170-79</v>
      </c>
      <c r="G1878" s="128">
        <f t="shared" si="59"/>
        <v>57</v>
      </c>
    </row>
    <row r="1879" spans="1:7" x14ac:dyDescent="0.2">
      <c r="A1879" s="108">
        <v>44382</v>
      </c>
      <c r="B1879" s="54" t="s">
        <v>12537</v>
      </c>
      <c r="C1879" s="54">
        <v>131</v>
      </c>
      <c r="D1879" s="54">
        <v>44</v>
      </c>
      <c r="E1879" s="54">
        <v>0</v>
      </c>
      <c r="F1879" s="128" t="str">
        <f t="shared" si="58"/>
        <v>4438270-79</v>
      </c>
      <c r="G1879" s="128">
        <f t="shared" si="59"/>
        <v>44</v>
      </c>
    </row>
    <row r="1880" spans="1:7" x14ac:dyDescent="0.2">
      <c r="A1880" s="108">
        <v>44383</v>
      </c>
      <c r="B1880" s="54" t="s">
        <v>12537</v>
      </c>
      <c r="C1880" s="54">
        <v>143</v>
      </c>
      <c r="D1880" s="54">
        <v>50</v>
      </c>
      <c r="E1880" s="54">
        <v>0</v>
      </c>
      <c r="F1880" s="128" t="str">
        <f t="shared" si="58"/>
        <v>4438370-79</v>
      </c>
      <c r="G1880" s="128">
        <f t="shared" si="59"/>
        <v>50</v>
      </c>
    </row>
    <row r="1881" spans="1:7" x14ac:dyDescent="0.2">
      <c r="A1881" s="108">
        <v>44384</v>
      </c>
      <c r="B1881" s="54" t="s">
        <v>12537</v>
      </c>
      <c r="C1881" s="54">
        <v>112</v>
      </c>
      <c r="D1881" s="54">
        <v>45</v>
      </c>
      <c r="E1881" s="54">
        <v>0</v>
      </c>
      <c r="F1881" s="128" t="str">
        <f t="shared" si="58"/>
        <v>4438470-79</v>
      </c>
      <c r="G1881" s="128">
        <f t="shared" si="59"/>
        <v>45</v>
      </c>
    </row>
    <row r="1882" spans="1:7" x14ac:dyDescent="0.2">
      <c r="A1882" s="108">
        <v>44385</v>
      </c>
      <c r="B1882" s="54" t="s">
        <v>12537</v>
      </c>
      <c r="C1882" s="54">
        <v>143</v>
      </c>
      <c r="D1882" s="54">
        <v>41</v>
      </c>
      <c r="E1882" s="54">
        <v>0</v>
      </c>
      <c r="F1882" s="128" t="str">
        <f t="shared" si="58"/>
        <v>4438570-79</v>
      </c>
      <c r="G1882" s="128">
        <f t="shared" si="59"/>
        <v>41</v>
      </c>
    </row>
    <row r="1883" spans="1:7" x14ac:dyDescent="0.2">
      <c r="A1883" s="108">
        <v>44386</v>
      </c>
      <c r="B1883" s="54" t="s">
        <v>12537</v>
      </c>
      <c r="C1883" s="54">
        <v>62</v>
      </c>
      <c r="D1883" s="54">
        <v>18</v>
      </c>
      <c r="E1883" s="54">
        <v>0</v>
      </c>
      <c r="F1883" s="128" t="str">
        <f t="shared" si="58"/>
        <v>4438670-79</v>
      </c>
      <c r="G1883" s="128">
        <f t="shared" si="59"/>
        <v>18</v>
      </c>
    </row>
    <row r="1884" spans="1:7" x14ac:dyDescent="0.2">
      <c r="A1884" s="108">
        <v>44387</v>
      </c>
      <c r="B1884" s="54" t="s">
        <v>12537</v>
      </c>
      <c r="C1884" s="54">
        <v>25</v>
      </c>
      <c r="D1884" s="54" t="s">
        <v>12627</v>
      </c>
      <c r="E1884" s="54">
        <v>0</v>
      </c>
      <c r="F1884" s="128" t="str">
        <f t="shared" si="58"/>
        <v>4438770-79</v>
      </c>
      <c r="G1884" s="128">
        <f t="shared" si="59"/>
        <v>15</v>
      </c>
    </row>
    <row r="1885" spans="1:7" x14ac:dyDescent="0.2">
      <c r="A1885" s="108">
        <v>44388</v>
      </c>
      <c r="B1885" s="54" t="s">
        <v>12537</v>
      </c>
      <c r="C1885" s="54">
        <v>20</v>
      </c>
      <c r="D1885" s="54">
        <v>24</v>
      </c>
      <c r="E1885" s="54">
        <v>0</v>
      </c>
      <c r="F1885" s="128" t="str">
        <f t="shared" si="58"/>
        <v>4438870-79</v>
      </c>
      <c r="G1885" s="128">
        <f t="shared" si="59"/>
        <v>24</v>
      </c>
    </row>
    <row r="1886" spans="1:7" x14ac:dyDescent="0.2">
      <c r="A1886" s="108">
        <v>44389</v>
      </c>
      <c r="B1886" s="54" t="s">
        <v>12537</v>
      </c>
      <c r="C1886" s="54">
        <v>24</v>
      </c>
      <c r="D1886" s="54">
        <v>27</v>
      </c>
      <c r="E1886" s="54">
        <v>0</v>
      </c>
      <c r="F1886" s="128" t="str">
        <f t="shared" si="58"/>
        <v>4438970-79</v>
      </c>
      <c r="G1886" s="128">
        <f t="shared" si="59"/>
        <v>27</v>
      </c>
    </row>
    <row r="1887" spans="1:7" x14ac:dyDescent="0.2">
      <c r="A1887" s="108">
        <v>44390</v>
      </c>
      <c r="B1887" s="54" t="s">
        <v>12537</v>
      </c>
      <c r="C1887" s="54">
        <v>31</v>
      </c>
      <c r="D1887" s="54">
        <v>30</v>
      </c>
      <c r="E1887" s="54">
        <v>0</v>
      </c>
      <c r="F1887" s="128" t="str">
        <f t="shared" si="58"/>
        <v>4439070-79</v>
      </c>
      <c r="G1887" s="128">
        <f t="shared" si="59"/>
        <v>30</v>
      </c>
    </row>
    <row r="1888" spans="1:7" x14ac:dyDescent="0.2">
      <c r="A1888" s="108">
        <v>44391</v>
      </c>
      <c r="B1888" s="54" t="s">
        <v>12537</v>
      </c>
      <c r="C1888" s="54">
        <v>36</v>
      </c>
      <c r="D1888" s="54">
        <v>39</v>
      </c>
      <c r="E1888" s="54">
        <v>0</v>
      </c>
      <c r="F1888" s="128" t="str">
        <f t="shared" si="58"/>
        <v>4439170-79</v>
      </c>
      <c r="G1888" s="128">
        <f t="shared" si="59"/>
        <v>39</v>
      </c>
    </row>
    <row r="1889" spans="1:7" x14ac:dyDescent="0.2">
      <c r="A1889" s="108">
        <v>44392</v>
      </c>
      <c r="B1889" s="54" t="s">
        <v>12537</v>
      </c>
      <c r="C1889" s="54">
        <v>34</v>
      </c>
      <c r="D1889" s="54">
        <v>61</v>
      </c>
      <c r="E1889" s="54">
        <v>0</v>
      </c>
      <c r="F1889" s="128" t="str">
        <f t="shared" si="58"/>
        <v>4439270-79</v>
      </c>
      <c r="G1889" s="128">
        <f t="shared" si="59"/>
        <v>61</v>
      </c>
    </row>
    <row r="1890" spans="1:7" x14ac:dyDescent="0.2">
      <c r="A1890" s="108">
        <v>44393</v>
      </c>
      <c r="B1890" s="54" t="s">
        <v>12537</v>
      </c>
      <c r="C1890" s="54" t="s">
        <v>12627</v>
      </c>
      <c r="D1890" s="54">
        <v>16</v>
      </c>
      <c r="E1890" s="54">
        <v>0</v>
      </c>
      <c r="F1890" s="128" t="str">
        <f t="shared" si="58"/>
        <v>4439370-79</v>
      </c>
      <c r="G1890" s="128">
        <f t="shared" si="59"/>
        <v>16</v>
      </c>
    </row>
    <row r="1891" spans="1:7" x14ac:dyDescent="0.2">
      <c r="A1891" s="108">
        <v>44394</v>
      </c>
      <c r="B1891" s="54" t="s">
        <v>12537</v>
      </c>
      <c r="C1891" s="54" t="s">
        <v>12627</v>
      </c>
      <c r="D1891" s="54" t="s">
        <v>12627</v>
      </c>
      <c r="E1891" s="54">
        <v>0</v>
      </c>
      <c r="F1891" s="128" t="str">
        <f t="shared" si="58"/>
        <v>4439470-79</v>
      </c>
      <c r="G1891" s="128">
        <f t="shared" si="59"/>
        <v>15</v>
      </c>
    </row>
    <row r="1892" spans="1:7" x14ac:dyDescent="0.2">
      <c r="A1892" s="108">
        <v>44395</v>
      </c>
      <c r="B1892" s="54" t="s">
        <v>12537</v>
      </c>
      <c r="C1892" s="54">
        <v>26</v>
      </c>
      <c r="D1892" s="54">
        <v>35</v>
      </c>
      <c r="E1892" s="54">
        <v>0</v>
      </c>
      <c r="F1892" s="128" t="str">
        <f t="shared" si="58"/>
        <v>4439570-79</v>
      </c>
      <c r="G1892" s="128">
        <f t="shared" si="59"/>
        <v>35</v>
      </c>
    </row>
    <row r="1893" spans="1:7" x14ac:dyDescent="0.2">
      <c r="A1893" s="108">
        <v>44396</v>
      </c>
      <c r="B1893" s="54" t="s">
        <v>12537</v>
      </c>
      <c r="C1893" s="54">
        <v>43</v>
      </c>
      <c r="D1893" s="54">
        <v>38</v>
      </c>
      <c r="E1893" s="54">
        <v>0</v>
      </c>
      <c r="F1893" s="128" t="str">
        <f t="shared" si="58"/>
        <v>4439670-79</v>
      </c>
      <c r="G1893" s="128">
        <f t="shared" si="59"/>
        <v>38</v>
      </c>
    </row>
    <row r="1894" spans="1:7" x14ac:dyDescent="0.2">
      <c r="A1894" s="108">
        <v>44397</v>
      </c>
      <c r="B1894" s="54" t="s">
        <v>12537</v>
      </c>
      <c r="C1894" s="54">
        <v>44</v>
      </c>
      <c r="D1894" s="54">
        <v>54</v>
      </c>
      <c r="E1894" s="54">
        <v>0</v>
      </c>
      <c r="F1894" s="128" t="str">
        <f t="shared" si="58"/>
        <v>4439770-79</v>
      </c>
      <c r="G1894" s="128">
        <f t="shared" si="59"/>
        <v>54</v>
      </c>
    </row>
    <row r="1895" spans="1:7" x14ac:dyDescent="0.2">
      <c r="A1895" s="108">
        <v>44398</v>
      </c>
      <c r="B1895" s="54" t="s">
        <v>12537</v>
      </c>
      <c r="C1895" s="54">
        <v>35</v>
      </c>
      <c r="D1895" s="54">
        <v>71</v>
      </c>
      <c r="E1895" s="54">
        <v>0</v>
      </c>
      <c r="F1895" s="128" t="str">
        <f t="shared" si="58"/>
        <v>4439870-79</v>
      </c>
      <c r="G1895" s="128">
        <f t="shared" si="59"/>
        <v>71</v>
      </c>
    </row>
    <row r="1896" spans="1:7" x14ac:dyDescent="0.2">
      <c r="A1896" s="108">
        <v>44399</v>
      </c>
      <c r="B1896" s="54" t="s">
        <v>12537</v>
      </c>
      <c r="C1896" s="54">
        <v>36</v>
      </c>
      <c r="D1896" s="54">
        <v>52</v>
      </c>
      <c r="E1896" s="54">
        <v>0</v>
      </c>
      <c r="F1896" s="128" t="str">
        <f t="shared" si="58"/>
        <v>4439970-79</v>
      </c>
      <c r="G1896" s="128">
        <f t="shared" si="59"/>
        <v>52</v>
      </c>
    </row>
    <row r="1897" spans="1:7" x14ac:dyDescent="0.2">
      <c r="A1897" s="108">
        <v>44400</v>
      </c>
      <c r="B1897" s="54" t="s">
        <v>12537</v>
      </c>
      <c r="C1897" s="54" t="s">
        <v>12627</v>
      </c>
      <c r="D1897" s="54">
        <v>22</v>
      </c>
      <c r="E1897" s="54">
        <v>0</v>
      </c>
      <c r="F1897" s="128" t="str">
        <f t="shared" si="58"/>
        <v>4440070-79</v>
      </c>
      <c r="G1897" s="128">
        <f t="shared" si="59"/>
        <v>22</v>
      </c>
    </row>
    <row r="1898" spans="1:7" x14ac:dyDescent="0.2">
      <c r="A1898" s="108">
        <v>44401</v>
      </c>
      <c r="B1898" s="54" t="s">
        <v>12537</v>
      </c>
      <c r="C1898" s="54" t="s">
        <v>12627</v>
      </c>
      <c r="D1898" s="54" t="s">
        <v>12627</v>
      </c>
      <c r="E1898" s="54">
        <v>0</v>
      </c>
      <c r="F1898" s="128" t="str">
        <f t="shared" si="58"/>
        <v>4440170-79</v>
      </c>
      <c r="G1898" s="128">
        <f t="shared" si="59"/>
        <v>15</v>
      </c>
    </row>
    <row r="1899" spans="1:7" x14ac:dyDescent="0.2">
      <c r="A1899" s="108">
        <v>44402</v>
      </c>
      <c r="B1899" s="54" t="s">
        <v>12537</v>
      </c>
      <c r="C1899" s="54">
        <v>62</v>
      </c>
      <c r="D1899" s="54">
        <v>79</v>
      </c>
      <c r="E1899" s="54">
        <v>0</v>
      </c>
      <c r="F1899" s="128" t="str">
        <f t="shared" si="58"/>
        <v>4440270-79</v>
      </c>
      <c r="G1899" s="128">
        <f t="shared" si="59"/>
        <v>79</v>
      </c>
    </row>
    <row r="1900" spans="1:7" x14ac:dyDescent="0.2">
      <c r="A1900" s="108">
        <v>44403</v>
      </c>
      <c r="B1900" s="54" t="s">
        <v>12537</v>
      </c>
      <c r="C1900" s="54">
        <v>54</v>
      </c>
      <c r="D1900" s="54">
        <v>75</v>
      </c>
      <c r="E1900" s="54">
        <v>0</v>
      </c>
      <c r="F1900" s="128" t="str">
        <f t="shared" si="58"/>
        <v>4440370-79</v>
      </c>
      <c r="G1900" s="128">
        <f t="shared" si="59"/>
        <v>75</v>
      </c>
    </row>
    <row r="1901" spans="1:7" x14ac:dyDescent="0.2">
      <c r="A1901" s="108">
        <v>44404</v>
      </c>
      <c r="B1901" s="54" t="s">
        <v>12537</v>
      </c>
      <c r="C1901" s="54">
        <v>51</v>
      </c>
      <c r="D1901" s="54">
        <v>83</v>
      </c>
      <c r="E1901" s="54">
        <v>0</v>
      </c>
      <c r="F1901" s="128" t="str">
        <f t="shared" si="58"/>
        <v>4440470-79</v>
      </c>
      <c r="G1901" s="128">
        <f t="shared" si="59"/>
        <v>83</v>
      </c>
    </row>
    <row r="1902" spans="1:7" x14ac:dyDescent="0.2">
      <c r="A1902" s="108">
        <v>44405</v>
      </c>
      <c r="B1902" s="54" t="s">
        <v>12537</v>
      </c>
      <c r="C1902" s="54">
        <v>44</v>
      </c>
      <c r="D1902" s="54">
        <v>87</v>
      </c>
      <c r="E1902" s="54">
        <v>0</v>
      </c>
      <c r="F1902" s="128" t="str">
        <f t="shared" si="58"/>
        <v>4440570-79</v>
      </c>
      <c r="G1902" s="128">
        <f t="shared" si="59"/>
        <v>87</v>
      </c>
    </row>
    <row r="1903" spans="1:7" x14ac:dyDescent="0.2">
      <c r="A1903" s="108">
        <v>44406</v>
      </c>
      <c r="B1903" s="54" t="s">
        <v>12537</v>
      </c>
      <c r="C1903" s="54">
        <v>61</v>
      </c>
      <c r="D1903" s="54">
        <v>103</v>
      </c>
      <c r="E1903" s="54">
        <v>0</v>
      </c>
      <c r="F1903" s="128" t="str">
        <f t="shared" si="58"/>
        <v>4440670-79</v>
      </c>
      <c r="G1903" s="128">
        <f t="shared" si="59"/>
        <v>103</v>
      </c>
    </row>
    <row r="1904" spans="1:7" x14ac:dyDescent="0.2">
      <c r="A1904" s="108">
        <v>44407</v>
      </c>
      <c r="B1904" s="54" t="s">
        <v>12537</v>
      </c>
      <c r="C1904" s="54">
        <v>32</v>
      </c>
      <c r="D1904" s="54">
        <v>38</v>
      </c>
      <c r="E1904" s="54">
        <v>1596</v>
      </c>
      <c r="F1904" s="128" t="str">
        <f t="shared" si="58"/>
        <v>4440770-79</v>
      </c>
      <c r="G1904" s="128">
        <f t="shared" si="59"/>
        <v>38</v>
      </c>
    </row>
    <row r="1905" spans="1:7" x14ac:dyDescent="0.2">
      <c r="A1905" s="108">
        <v>44408</v>
      </c>
      <c r="B1905" s="54" t="s">
        <v>12537</v>
      </c>
      <c r="C1905" s="54" t="s">
        <v>12627</v>
      </c>
      <c r="D1905" s="54">
        <v>17</v>
      </c>
      <c r="E1905" s="54">
        <v>2445</v>
      </c>
      <c r="F1905" s="128" t="str">
        <f t="shared" si="58"/>
        <v>4440870-79</v>
      </c>
      <c r="G1905" s="128">
        <f t="shared" si="59"/>
        <v>17</v>
      </c>
    </row>
    <row r="1906" spans="1:7" x14ac:dyDescent="0.2">
      <c r="A1906" s="108">
        <v>44409</v>
      </c>
      <c r="B1906" s="54" t="s">
        <v>12537</v>
      </c>
      <c r="C1906" s="54">
        <v>48</v>
      </c>
      <c r="D1906" s="54">
        <v>49</v>
      </c>
      <c r="E1906" s="54">
        <v>12759</v>
      </c>
      <c r="F1906" s="128" t="str">
        <f t="shared" si="58"/>
        <v>4440970-79</v>
      </c>
      <c r="G1906" s="128">
        <f t="shared" si="59"/>
        <v>49</v>
      </c>
    </row>
    <row r="1907" spans="1:7" x14ac:dyDescent="0.2">
      <c r="A1907" s="108">
        <v>44410</v>
      </c>
      <c r="B1907" s="54" t="s">
        <v>12537</v>
      </c>
      <c r="C1907" s="54">
        <v>60</v>
      </c>
      <c r="D1907" s="54">
        <v>83</v>
      </c>
      <c r="E1907" s="54">
        <v>23974</v>
      </c>
      <c r="F1907" s="128" t="str">
        <f t="shared" si="58"/>
        <v>4441070-79</v>
      </c>
      <c r="G1907" s="128">
        <f t="shared" si="59"/>
        <v>83</v>
      </c>
    </row>
    <row r="1908" spans="1:7" x14ac:dyDescent="0.2">
      <c r="A1908" s="108">
        <v>44411</v>
      </c>
      <c r="B1908" s="54" t="s">
        <v>12537</v>
      </c>
      <c r="C1908" s="54">
        <v>80</v>
      </c>
      <c r="D1908" s="54">
        <v>117</v>
      </c>
      <c r="E1908" s="54">
        <v>31979</v>
      </c>
      <c r="F1908" s="128" t="str">
        <f t="shared" si="58"/>
        <v>4441170-79</v>
      </c>
      <c r="G1908" s="128">
        <f t="shared" si="59"/>
        <v>117</v>
      </c>
    </row>
    <row r="1909" spans="1:7" x14ac:dyDescent="0.2">
      <c r="A1909" s="108">
        <v>44412</v>
      </c>
      <c r="B1909" s="54" t="s">
        <v>12537</v>
      </c>
      <c r="C1909" s="54">
        <v>78</v>
      </c>
      <c r="D1909" s="54">
        <v>139</v>
      </c>
      <c r="E1909" s="54">
        <v>32357</v>
      </c>
      <c r="F1909" s="128" t="str">
        <f t="shared" si="58"/>
        <v>4441270-79</v>
      </c>
      <c r="G1909" s="128">
        <f t="shared" si="59"/>
        <v>139</v>
      </c>
    </row>
    <row r="1910" spans="1:7" x14ac:dyDescent="0.2">
      <c r="A1910" s="108">
        <v>44413</v>
      </c>
      <c r="B1910" s="54" t="s">
        <v>12537</v>
      </c>
      <c r="C1910" s="54">
        <v>98</v>
      </c>
      <c r="D1910" s="54">
        <v>159</v>
      </c>
      <c r="E1910" s="54">
        <v>35109</v>
      </c>
      <c r="F1910" s="128" t="str">
        <f t="shared" si="58"/>
        <v>4441370-79</v>
      </c>
      <c r="G1910" s="128">
        <f t="shared" si="59"/>
        <v>159</v>
      </c>
    </row>
    <row r="1911" spans="1:7" x14ac:dyDescent="0.2">
      <c r="A1911" s="108">
        <v>44414</v>
      </c>
      <c r="B1911" s="54" t="s">
        <v>12537</v>
      </c>
      <c r="C1911" s="54">
        <v>49</v>
      </c>
      <c r="D1911" s="54">
        <v>69</v>
      </c>
      <c r="E1911" s="54">
        <v>16811</v>
      </c>
      <c r="F1911" s="128" t="str">
        <f t="shared" si="58"/>
        <v>4441470-79</v>
      </c>
      <c r="G1911" s="128">
        <f t="shared" si="59"/>
        <v>69</v>
      </c>
    </row>
    <row r="1912" spans="1:7" x14ac:dyDescent="0.2">
      <c r="A1912" s="108">
        <v>44415</v>
      </c>
      <c r="B1912" s="54" t="s">
        <v>12537</v>
      </c>
      <c r="C1912" s="54">
        <v>19</v>
      </c>
      <c r="D1912" s="54">
        <v>37</v>
      </c>
      <c r="E1912" s="54">
        <v>10472</v>
      </c>
      <c r="F1912" s="128" t="str">
        <f t="shared" si="58"/>
        <v>4441570-79</v>
      </c>
      <c r="G1912" s="128">
        <f t="shared" si="59"/>
        <v>37</v>
      </c>
    </row>
    <row r="1913" spans="1:7" x14ac:dyDescent="0.2">
      <c r="A1913" s="108">
        <v>44416</v>
      </c>
      <c r="B1913" s="54" t="s">
        <v>12537</v>
      </c>
      <c r="C1913" s="54">
        <v>93</v>
      </c>
      <c r="D1913" s="54">
        <v>159</v>
      </c>
      <c r="E1913" s="54">
        <v>30455</v>
      </c>
      <c r="F1913" s="128" t="str">
        <f t="shared" si="58"/>
        <v>4441670-79</v>
      </c>
      <c r="G1913" s="128">
        <f t="shared" si="59"/>
        <v>159</v>
      </c>
    </row>
    <row r="1914" spans="1:7" x14ac:dyDescent="0.2">
      <c r="A1914" s="108">
        <v>44417</v>
      </c>
      <c r="B1914" s="54" t="s">
        <v>12537</v>
      </c>
      <c r="C1914" s="54">
        <v>110</v>
      </c>
      <c r="D1914" s="54">
        <v>161</v>
      </c>
      <c r="E1914" s="54">
        <v>28413</v>
      </c>
      <c r="F1914" s="128" t="str">
        <f t="shared" si="58"/>
        <v>4441770-79</v>
      </c>
      <c r="G1914" s="128">
        <f t="shared" si="59"/>
        <v>161</v>
      </c>
    </row>
    <row r="1915" spans="1:7" x14ac:dyDescent="0.2">
      <c r="A1915" s="108">
        <v>44418</v>
      </c>
      <c r="B1915" s="54" t="s">
        <v>12537</v>
      </c>
      <c r="C1915" s="54">
        <v>129</v>
      </c>
      <c r="D1915" s="54">
        <v>221</v>
      </c>
      <c r="E1915" s="54">
        <v>27241</v>
      </c>
      <c r="F1915" s="128" t="str">
        <f t="shared" si="58"/>
        <v>4441870-79</v>
      </c>
      <c r="G1915" s="128">
        <f t="shared" si="59"/>
        <v>221</v>
      </c>
    </row>
    <row r="1916" spans="1:7" x14ac:dyDescent="0.2">
      <c r="A1916" s="108">
        <v>44419</v>
      </c>
      <c r="B1916" s="54" t="s">
        <v>12537</v>
      </c>
      <c r="C1916" s="54">
        <v>141</v>
      </c>
      <c r="D1916" s="54">
        <v>159</v>
      </c>
      <c r="E1916" s="54">
        <v>22078</v>
      </c>
      <c r="F1916" s="128" t="str">
        <f t="shared" si="58"/>
        <v>4441970-79</v>
      </c>
      <c r="G1916" s="128">
        <f t="shared" si="59"/>
        <v>159</v>
      </c>
    </row>
    <row r="1917" spans="1:7" x14ac:dyDescent="0.2">
      <c r="A1917" s="108">
        <v>44420</v>
      </c>
      <c r="B1917" s="54" t="s">
        <v>12537</v>
      </c>
      <c r="C1917" s="54">
        <v>142</v>
      </c>
      <c r="D1917" s="54">
        <v>159</v>
      </c>
      <c r="E1917" s="54">
        <v>20279</v>
      </c>
      <c r="F1917" s="128" t="str">
        <f t="shared" si="58"/>
        <v>4442070-79</v>
      </c>
      <c r="G1917" s="128">
        <f t="shared" si="59"/>
        <v>159</v>
      </c>
    </row>
    <row r="1918" spans="1:7" x14ac:dyDescent="0.2">
      <c r="A1918" s="108">
        <v>44421</v>
      </c>
      <c r="B1918" s="54" t="s">
        <v>12537</v>
      </c>
      <c r="C1918" s="54">
        <v>62</v>
      </c>
      <c r="D1918" s="54">
        <v>72</v>
      </c>
      <c r="E1918" s="54">
        <v>8228</v>
      </c>
      <c r="F1918" s="128" t="str">
        <f t="shared" si="58"/>
        <v>4442170-79</v>
      </c>
      <c r="G1918" s="128">
        <f t="shared" si="59"/>
        <v>72</v>
      </c>
    </row>
    <row r="1919" spans="1:7" x14ac:dyDescent="0.2">
      <c r="A1919" s="108">
        <v>44422</v>
      </c>
      <c r="B1919" s="54" t="s">
        <v>12537</v>
      </c>
      <c r="C1919" s="54">
        <v>57</v>
      </c>
      <c r="D1919" s="54">
        <v>35</v>
      </c>
      <c r="E1919" s="54">
        <v>5213</v>
      </c>
      <c r="F1919" s="128" t="str">
        <f t="shared" si="58"/>
        <v>4442270-79</v>
      </c>
      <c r="G1919" s="128">
        <f t="shared" si="59"/>
        <v>35</v>
      </c>
    </row>
    <row r="1920" spans="1:7" x14ac:dyDescent="0.2">
      <c r="A1920" s="108">
        <v>44423</v>
      </c>
      <c r="B1920" s="54" t="s">
        <v>12537</v>
      </c>
      <c r="C1920" s="54">
        <v>132</v>
      </c>
      <c r="D1920" s="54">
        <v>166</v>
      </c>
      <c r="E1920" s="54">
        <v>13495</v>
      </c>
      <c r="F1920" s="128" t="str">
        <f t="shared" si="58"/>
        <v>4442370-79</v>
      </c>
      <c r="G1920" s="128">
        <f t="shared" si="59"/>
        <v>166</v>
      </c>
    </row>
    <row r="1921" spans="1:7" x14ac:dyDescent="0.2">
      <c r="A1921" s="108">
        <v>44424</v>
      </c>
      <c r="B1921" s="54" t="s">
        <v>12537</v>
      </c>
      <c r="C1921" s="54">
        <v>184</v>
      </c>
      <c r="D1921" s="54">
        <v>153</v>
      </c>
      <c r="E1921" s="54">
        <v>11943</v>
      </c>
      <c r="F1921" s="128" t="str">
        <f t="shared" si="58"/>
        <v>4442470-79</v>
      </c>
      <c r="G1921" s="128">
        <f t="shared" si="59"/>
        <v>153</v>
      </c>
    </row>
    <row r="1922" spans="1:7" x14ac:dyDescent="0.2">
      <c r="A1922" s="108">
        <v>44425</v>
      </c>
      <c r="B1922" s="54" t="s">
        <v>12537</v>
      </c>
      <c r="C1922" s="54">
        <v>182</v>
      </c>
      <c r="D1922" s="54">
        <v>167</v>
      </c>
      <c r="E1922" s="54">
        <v>10253</v>
      </c>
      <c r="F1922" s="128" t="str">
        <f t="shared" si="58"/>
        <v>4442570-79</v>
      </c>
      <c r="G1922" s="128">
        <f t="shared" si="59"/>
        <v>167</v>
      </c>
    </row>
    <row r="1923" spans="1:7" x14ac:dyDescent="0.2">
      <c r="A1923" s="108">
        <v>44426</v>
      </c>
      <c r="B1923" s="54" t="s">
        <v>12537</v>
      </c>
      <c r="C1923" s="54">
        <v>141</v>
      </c>
      <c r="D1923" s="54">
        <v>143</v>
      </c>
      <c r="E1923" s="54">
        <v>8542</v>
      </c>
      <c r="F1923" s="128" t="str">
        <f t="shared" ref="F1923:F1986" si="60">A1923&amp;B1923</f>
        <v>4442670-79</v>
      </c>
      <c r="G1923" s="128">
        <f t="shared" ref="G1923:G1986" si="61">IF(D1923="&lt;15",15,D1923)</f>
        <v>143</v>
      </c>
    </row>
    <row r="1924" spans="1:7" x14ac:dyDescent="0.2">
      <c r="A1924" s="108">
        <v>44427</v>
      </c>
      <c r="B1924" s="54" t="s">
        <v>12537</v>
      </c>
      <c r="C1924" s="54">
        <v>164</v>
      </c>
      <c r="D1924" s="54">
        <v>162</v>
      </c>
      <c r="E1924" s="54">
        <v>7258</v>
      </c>
      <c r="F1924" s="128" t="str">
        <f t="shared" si="60"/>
        <v>4442770-79</v>
      </c>
      <c r="G1924" s="128">
        <f t="shared" si="61"/>
        <v>162</v>
      </c>
    </row>
    <row r="1925" spans="1:7" x14ac:dyDescent="0.2">
      <c r="A1925" s="108">
        <v>44428</v>
      </c>
      <c r="B1925" s="54" t="s">
        <v>12537</v>
      </c>
      <c r="C1925" s="54">
        <v>75</v>
      </c>
      <c r="D1925" s="54">
        <v>58</v>
      </c>
      <c r="E1925" s="54">
        <v>2954</v>
      </c>
      <c r="F1925" s="128" t="str">
        <f t="shared" si="60"/>
        <v>4442870-79</v>
      </c>
      <c r="G1925" s="128">
        <f t="shared" si="61"/>
        <v>58</v>
      </c>
    </row>
    <row r="1926" spans="1:7" x14ac:dyDescent="0.2">
      <c r="A1926" s="108">
        <v>44429</v>
      </c>
      <c r="B1926" s="54" t="s">
        <v>12537</v>
      </c>
      <c r="C1926" s="54">
        <v>29</v>
      </c>
      <c r="D1926" s="54">
        <v>30</v>
      </c>
      <c r="E1926" s="54">
        <v>1437</v>
      </c>
      <c r="F1926" s="128" t="str">
        <f t="shared" si="60"/>
        <v>4442970-79</v>
      </c>
      <c r="G1926" s="128">
        <f t="shared" si="61"/>
        <v>30</v>
      </c>
    </row>
    <row r="1927" spans="1:7" x14ac:dyDescent="0.2">
      <c r="A1927" s="108">
        <v>44430</v>
      </c>
      <c r="B1927" s="54" t="s">
        <v>12537</v>
      </c>
      <c r="C1927" s="54">
        <v>152</v>
      </c>
      <c r="D1927" s="54">
        <v>129</v>
      </c>
      <c r="E1927" s="54">
        <v>5935</v>
      </c>
      <c r="F1927" s="128" t="str">
        <f t="shared" si="60"/>
        <v>4443070-79</v>
      </c>
      <c r="G1927" s="128">
        <f t="shared" si="61"/>
        <v>129</v>
      </c>
    </row>
    <row r="1928" spans="1:7" x14ac:dyDescent="0.2">
      <c r="A1928" s="108">
        <v>44431</v>
      </c>
      <c r="B1928" s="54" t="s">
        <v>12537</v>
      </c>
      <c r="C1928" s="54">
        <v>154</v>
      </c>
      <c r="D1928" s="54">
        <v>137</v>
      </c>
      <c r="E1928" s="54">
        <v>5000</v>
      </c>
      <c r="F1928" s="128" t="str">
        <f t="shared" si="60"/>
        <v>4443170-79</v>
      </c>
      <c r="G1928" s="128">
        <f t="shared" si="61"/>
        <v>137</v>
      </c>
    </row>
    <row r="1929" spans="1:7" x14ac:dyDescent="0.2">
      <c r="A1929" s="108">
        <v>44432</v>
      </c>
      <c r="B1929" s="54" t="s">
        <v>12537</v>
      </c>
      <c r="C1929" s="54">
        <v>164</v>
      </c>
      <c r="D1929" s="54">
        <v>127</v>
      </c>
      <c r="E1929" s="54">
        <v>4589</v>
      </c>
      <c r="F1929" s="128" t="str">
        <f t="shared" si="60"/>
        <v>4443270-79</v>
      </c>
      <c r="G1929" s="128">
        <f t="shared" si="61"/>
        <v>127</v>
      </c>
    </row>
    <row r="1930" spans="1:7" x14ac:dyDescent="0.2">
      <c r="A1930" s="108">
        <v>44433</v>
      </c>
      <c r="B1930" s="54" t="s">
        <v>12537</v>
      </c>
      <c r="C1930" s="54">
        <v>156</v>
      </c>
      <c r="D1930" s="54">
        <v>129</v>
      </c>
      <c r="E1930" s="54">
        <v>3602</v>
      </c>
      <c r="F1930" s="128" t="str">
        <f t="shared" si="60"/>
        <v>4443370-79</v>
      </c>
      <c r="G1930" s="128">
        <f t="shared" si="61"/>
        <v>129</v>
      </c>
    </row>
    <row r="1931" spans="1:7" x14ac:dyDescent="0.2">
      <c r="A1931" s="108">
        <v>44434</v>
      </c>
      <c r="B1931" s="54" t="s">
        <v>12537</v>
      </c>
      <c r="C1931" s="54">
        <v>146</v>
      </c>
      <c r="D1931" s="54">
        <v>117</v>
      </c>
      <c r="E1931" s="54">
        <v>3023</v>
      </c>
      <c r="F1931" s="128" t="str">
        <f t="shared" si="60"/>
        <v>4443470-79</v>
      </c>
      <c r="G1931" s="128">
        <f t="shared" si="61"/>
        <v>117</v>
      </c>
    </row>
    <row r="1932" spans="1:7" x14ac:dyDescent="0.2">
      <c r="A1932" s="108">
        <v>44435</v>
      </c>
      <c r="B1932" s="54" t="s">
        <v>12537</v>
      </c>
      <c r="C1932" s="54">
        <v>46</v>
      </c>
      <c r="D1932" s="54">
        <v>38</v>
      </c>
      <c r="E1932" s="54">
        <v>1200</v>
      </c>
      <c r="F1932" s="128" t="str">
        <f t="shared" si="60"/>
        <v>4443570-79</v>
      </c>
      <c r="G1932" s="128">
        <f t="shared" si="61"/>
        <v>38</v>
      </c>
    </row>
    <row r="1933" spans="1:7" x14ac:dyDescent="0.2">
      <c r="A1933" s="108">
        <v>44436</v>
      </c>
      <c r="B1933" s="54" t="s">
        <v>12537</v>
      </c>
      <c r="C1933" s="54">
        <v>24</v>
      </c>
      <c r="D1933" s="54">
        <v>30</v>
      </c>
      <c r="E1933" s="54">
        <v>720</v>
      </c>
      <c r="F1933" s="128" t="str">
        <f t="shared" si="60"/>
        <v>4443670-79</v>
      </c>
      <c r="G1933" s="128">
        <f t="shared" si="61"/>
        <v>30</v>
      </c>
    </row>
    <row r="1934" spans="1:7" x14ac:dyDescent="0.2">
      <c r="A1934" s="108">
        <v>44437</v>
      </c>
      <c r="B1934" s="54" t="s">
        <v>12537</v>
      </c>
      <c r="C1934" s="54">
        <v>124</v>
      </c>
      <c r="D1934" s="54">
        <v>146</v>
      </c>
      <c r="E1934" s="54">
        <v>2555</v>
      </c>
      <c r="F1934" s="128" t="str">
        <f t="shared" si="60"/>
        <v>4443770-79</v>
      </c>
      <c r="G1934" s="128">
        <f t="shared" si="61"/>
        <v>146</v>
      </c>
    </row>
    <row r="1935" spans="1:7" x14ac:dyDescent="0.2">
      <c r="A1935" s="108">
        <v>44438</v>
      </c>
      <c r="B1935" s="54" t="s">
        <v>12537</v>
      </c>
      <c r="C1935" s="54">
        <v>141</v>
      </c>
      <c r="D1935" s="54">
        <v>136</v>
      </c>
      <c r="E1935" s="54">
        <v>2460</v>
      </c>
      <c r="F1935" s="128" t="str">
        <f t="shared" si="60"/>
        <v>4443870-79</v>
      </c>
      <c r="G1935" s="128">
        <f t="shared" si="61"/>
        <v>136</v>
      </c>
    </row>
    <row r="1936" spans="1:7" x14ac:dyDescent="0.2">
      <c r="A1936" s="108">
        <v>44439</v>
      </c>
      <c r="B1936" s="54" t="s">
        <v>12537</v>
      </c>
      <c r="C1936" s="54">
        <v>149</v>
      </c>
      <c r="D1936" s="54">
        <v>165</v>
      </c>
      <c r="E1936" s="54">
        <v>2353</v>
      </c>
      <c r="F1936" s="128" t="str">
        <f t="shared" si="60"/>
        <v>4443970-79</v>
      </c>
      <c r="G1936" s="128">
        <f t="shared" si="61"/>
        <v>165</v>
      </c>
    </row>
    <row r="1937" spans="1:7" x14ac:dyDescent="0.2">
      <c r="A1937" s="108">
        <v>44440</v>
      </c>
      <c r="B1937" s="54" t="s">
        <v>12537</v>
      </c>
      <c r="C1937" s="54">
        <v>129</v>
      </c>
      <c r="D1937" s="54">
        <v>160</v>
      </c>
      <c r="E1937" s="54">
        <v>1917</v>
      </c>
      <c r="F1937" s="128" t="str">
        <f t="shared" si="60"/>
        <v>4444070-79</v>
      </c>
      <c r="G1937" s="128">
        <f t="shared" si="61"/>
        <v>160</v>
      </c>
    </row>
    <row r="1938" spans="1:7" x14ac:dyDescent="0.2">
      <c r="A1938" s="108">
        <v>44441</v>
      </c>
      <c r="B1938" s="54" t="s">
        <v>12537</v>
      </c>
      <c r="C1938" s="54">
        <v>119</v>
      </c>
      <c r="D1938" s="54">
        <v>132</v>
      </c>
      <c r="E1938" s="54">
        <v>1794</v>
      </c>
      <c r="F1938" s="128" t="str">
        <f t="shared" si="60"/>
        <v>4444170-79</v>
      </c>
      <c r="G1938" s="128">
        <f t="shared" si="61"/>
        <v>132</v>
      </c>
    </row>
    <row r="1939" spans="1:7" x14ac:dyDescent="0.2">
      <c r="A1939" s="108">
        <v>44442</v>
      </c>
      <c r="B1939" s="54" t="s">
        <v>12537</v>
      </c>
      <c r="C1939" s="54">
        <v>39</v>
      </c>
      <c r="D1939" s="54">
        <v>60</v>
      </c>
      <c r="E1939" s="54">
        <v>811</v>
      </c>
      <c r="F1939" s="128" t="str">
        <f t="shared" si="60"/>
        <v>4444270-79</v>
      </c>
      <c r="G1939" s="128">
        <f t="shared" si="61"/>
        <v>60</v>
      </c>
    </row>
    <row r="1940" spans="1:7" x14ac:dyDescent="0.2">
      <c r="A1940" s="108">
        <v>44443</v>
      </c>
      <c r="B1940" s="54" t="s">
        <v>12537</v>
      </c>
      <c r="C1940" s="54">
        <v>21</v>
      </c>
      <c r="D1940" s="54">
        <v>19</v>
      </c>
      <c r="E1940" s="54">
        <v>417</v>
      </c>
      <c r="F1940" s="128" t="str">
        <f t="shared" si="60"/>
        <v>4444370-79</v>
      </c>
      <c r="G1940" s="128">
        <f t="shared" si="61"/>
        <v>19</v>
      </c>
    </row>
    <row r="1941" spans="1:7" x14ac:dyDescent="0.2">
      <c r="A1941" s="108">
        <v>44444</v>
      </c>
      <c r="B1941" s="54" t="s">
        <v>12537</v>
      </c>
      <c r="C1941" s="54">
        <v>131</v>
      </c>
      <c r="D1941" s="54">
        <v>102</v>
      </c>
      <c r="E1941" s="54">
        <v>1402</v>
      </c>
      <c r="F1941" s="128" t="str">
        <f t="shared" si="60"/>
        <v>4444470-79</v>
      </c>
      <c r="G1941" s="128">
        <f t="shared" si="61"/>
        <v>102</v>
      </c>
    </row>
    <row r="1942" spans="1:7" x14ac:dyDescent="0.2">
      <c r="A1942" s="108">
        <v>44445</v>
      </c>
      <c r="B1942" s="54" t="s">
        <v>12537</v>
      </c>
      <c r="C1942" s="54">
        <v>38</v>
      </c>
      <c r="D1942" s="54">
        <v>42</v>
      </c>
      <c r="E1942" s="54">
        <v>359</v>
      </c>
      <c r="F1942" s="128" t="str">
        <f t="shared" si="60"/>
        <v>4444570-79</v>
      </c>
      <c r="G1942" s="128">
        <f t="shared" si="61"/>
        <v>42</v>
      </c>
    </row>
    <row r="1943" spans="1:7" x14ac:dyDescent="0.2">
      <c r="A1943" s="108">
        <v>44446</v>
      </c>
      <c r="B1943" s="54" t="s">
        <v>12537</v>
      </c>
      <c r="C1943" s="54" t="s">
        <v>12627</v>
      </c>
      <c r="D1943" s="54" t="s">
        <v>12627</v>
      </c>
      <c r="E1943" s="54">
        <v>133</v>
      </c>
      <c r="F1943" s="128" t="str">
        <f t="shared" si="60"/>
        <v>4444670-79</v>
      </c>
      <c r="G1943" s="128">
        <f t="shared" si="61"/>
        <v>15</v>
      </c>
    </row>
    <row r="1944" spans="1:7" x14ac:dyDescent="0.2">
      <c r="A1944" s="108">
        <v>44447</v>
      </c>
      <c r="B1944" s="54" t="s">
        <v>12537</v>
      </c>
      <c r="C1944" s="54" t="s">
        <v>12627</v>
      </c>
      <c r="D1944" s="54">
        <v>15</v>
      </c>
      <c r="E1944" s="54">
        <v>132</v>
      </c>
      <c r="F1944" s="128" t="str">
        <f t="shared" si="60"/>
        <v>4444770-79</v>
      </c>
      <c r="G1944" s="128">
        <f t="shared" si="61"/>
        <v>15</v>
      </c>
    </row>
    <row r="1945" spans="1:7" x14ac:dyDescent="0.2">
      <c r="A1945" s="108">
        <v>44448</v>
      </c>
      <c r="B1945" s="54" t="s">
        <v>12537</v>
      </c>
      <c r="C1945" s="54">
        <v>115</v>
      </c>
      <c r="D1945" s="54">
        <v>253</v>
      </c>
      <c r="E1945" s="54">
        <v>1653</v>
      </c>
      <c r="F1945" s="128" t="str">
        <f t="shared" si="60"/>
        <v>4444870-79</v>
      </c>
      <c r="G1945" s="128">
        <f t="shared" si="61"/>
        <v>253</v>
      </c>
    </row>
    <row r="1946" spans="1:7" x14ac:dyDescent="0.2">
      <c r="A1946" s="108">
        <v>44449</v>
      </c>
      <c r="B1946" s="54" t="s">
        <v>12537</v>
      </c>
      <c r="C1946" s="54">
        <v>51</v>
      </c>
      <c r="D1946" s="54">
        <v>63</v>
      </c>
      <c r="E1946" s="54">
        <v>657</v>
      </c>
      <c r="F1946" s="128" t="str">
        <f t="shared" si="60"/>
        <v>4444970-79</v>
      </c>
      <c r="G1946" s="128">
        <f t="shared" si="61"/>
        <v>63</v>
      </c>
    </row>
    <row r="1947" spans="1:7" x14ac:dyDescent="0.2">
      <c r="A1947" s="108">
        <v>44450</v>
      </c>
      <c r="B1947" s="54" t="s">
        <v>12537</v>
      </c>
      <c r="C1947" s="54">
        <v>20</v>
      </c>
      <c r="D1947" s="54">
        <v>41</v>
      </c>
      <c r="E1947" s="54">
        <v>260</v>
      </c>
      <c r="F1947" s="128" t="str">
        <f t="shared" si="60"/>
        <v>4445070-79</v>
      </c>
      <c r="G1947" s="128">
        <f t="shared" si="61"/>
        <v>41</v>
      </c>
    </row>
    <row r="1948" spans="1:7" x14ac:dyDescent="0.2">
      <c r="A1948" s="108">
        <v>44451</v>
      </c>
      <c r="B1948" s="54" t="s">
        <v>12537</v>
      </c>
      <c r="C1948" s="54">
        <v>88</v>
      </c>
      <c r="D1948" s="54">
        <v>173</v>
      </c>
      <c r="E1948" s="54">
        <v>1387</v>
      </c>
      <c r="F1948" s="128" t="str">
        <f t="shared" si="60"/>
        <v>4445170-79</v>
      </c>
      <c r="G1948" s="128">
        <f t="shared" si="61"/>
        <v>173</v>
      </c>
    </row>
    <row r="1949" spans="1:7" x14ac:dyDescent="0.2">
      <c r="A1949" s="108">
        <v>44452</v>
      </c>
      <c r="B1949" s="54" t="s">
        <v>12537</v>
      </c>
      <c r="C1949" s="54">
        <v>107</v>
      </c>
      <c r="D1949" s="54">
        <v>204</v>
      </c>
      <c r="E1949" s="54">
        <v>1133</v>
      </c>
      <c r="F1949" s="128" t="str">
        <f t="shared" si="60"/>
        <v>4445270-79</v>
      </c>
      <c r="G1949" s="128">
        <f t="shared" si="61"/>
        <v>204</v>
      </c>
    </row>
    <row r="1950" spans="1:7" x14ac:dyDescent="0.2">
      <c r="A1950" s="108">
        <v>44453</v>
      </c>
      <c r="B1950" s="54" t="s">
        <v>12537</v>
      </c>
      <c r="C1950" s="54">
        <v>69</v>
      </c>
      <c r="D1950" s="54">
        <v>156</v>
      </c>
      <c r="E1950" s="54">
        <v>1155</v>
      </c>
      <c r="F1950" s="128" t="str">
        <f t="shared" si="60"/>
        <v>4445370-79</v>
      </c>
      <c r="G1950" s="128">
        <f t="shared" si="61"/>
        <v>156</v>
      </c>
    </row>
    <row r="1951" spans="1:7" x14ac:dyDescent="0.2">
      <c r="A1951" s="108">
        <v>44454</v>
      </c>
      <c r="B1951" s="54" t="s">
        <v>12537</v>
      </c>
      <c r="C1951" s="54">
        <v>16</v>
      </c>
      <c r="D1951" s="54">
        <v>37</v>
      </c>
      <c r="E1951" s="54">
        <v>321</v>
      </c>
      <c r="F1951" s="128" t="str">
        <f t="shared" si="60"/>
        <v>4445470-79</v>
      </c>
      <c r="G1951" s="128">
        <f t="shared" si="61"/>
        <v>37</v>
      </c>
    </row>
    <row r="1952" spans="1:7" x14ac:dyDescent="0.2">
      <c r="A1952" s="108">
        <v>44455</v>
      </c>
      <c r="B1952" s="54" t="s">
        <v>12537</v>
      </c>
      <c r="C1952" s="54" t="s">
        <v>12627</v>
      </c>
      <c r="D1952" s="54" t="s">
        <v>12627</v>
      </c>
      <c r="E1952" s="54">
        <v>31</v>
      </c>
      <c r="F1952" s="128" t="str">
        <f t="shared" si="60"/>
        <v>4445570-79</v>
      </c>
      <c r="G1952" s="128">
        <f t="shared" si="61"/>
        <v>15</v>
      </c>
    </row>
    <row r="1953" spans="1:7" x14ac:dyDescent="0.2">
      <c r="A1953" s="108">
        <v>44456</v>
      </c>
      <c r="B1953" s="54" t="s">
        <v>12537</v>
      </c>
      <c r="C1953" s="54">
        <v>37</v>
      </c>
      <c r="D1953" s="54">
        <v>117</v>
      </c>
      <c r="E1953" s="54">
        <v>739</v>
      </c>
      <c r="F1953" s="128" t="str">
        <f t="shared" si="60"/>
        <v>4445670-79</v>
      </c>
      <c r="G1953" s="128">
        <f t="shared" si="61"/>
        <v>117</v>
      </c>
    </row>
    <row r="1954" spans="1:7" x14ac:dyDescent="0.2">
      <c r="A1954" s="108">
        <v>44457</v>
      </c>
      <c r="B1954" s="54" t="s">
        <v>12537</v>
      </c>
      <c r="C1954" s="54" t="s">
        <v>12627</v>
      </c>
      <c r="D1954" s="54">
        <v>49</v>
      </c>
      <c r="E1954" s="54">
        <v>266</v>
      </c>
      <c r="F1954" s="128" t="str">
        <f t="shared" si="60"/>
        <v>4445770-79</v>
      </c>
      <c r="G1954" s="128">
        <f t="shared" si="61"/>
        <v>49</v>
      </c>
    </row>
    <row r="1955" spans="1:7" x14ac:dyDescent="0.2">
      <c r="A1955" s="108">
        <v>44458</v>
      </c>
      <c r="B1955" s="54" t="s">
        <v>12537</v>
      </c>
      <c r="C1955" s="54">
        <v>93</v>
      </c>
      <c r="D1955" s="54">
        <v>223</v>
      </c>
      <c r="E1955" s="54">
        <v>1349</v>
      </c>
      <c r="F1955" s="128" t="str">
        <f t="shared" si="60"/>
        <v>4445870-79</v>
      </c>
      <c r="G1955" s="128">
        <f t="shared" si="61"/>
        <v>223</v>
      </c>
    </row>
    <row r="1956" spans="1:7" x14ac:dyDescent="0.2">
      <c r="A1956" s="108">
        <v>44459</v>
      </c>
      <c r="B1956" s="54" t="s">
        <v>12537</v>
      </c>
      <c r="C1956" s="54">
        <v>40</v>
      </c>
      <c r="D1956" s="54">
        <v>73</v>
      </c>
      <c r="E1956" s="54">
        <v>477</v>
      </c>
      <c r="F1956" s="128" t="str">
        <f t="shared" si="60"/>
        <v>4445970-79</v>
      </c>
      <c r="G1956" s="128">
        <f t="shared" si="61"/>
        <v>73</v>
      </c>
    </row>
    <row r="1957" spans="1:7" x14ac:dyDescent="0.2">
      <c r="A1957" s="108">
        <v>44460</v>
      </c>
      <c r="B1957" s="54" t="s">
        <v>12537</v>
      </c>
      <c r="C1957" s="54" t="s">
        <v>12627</v>
      </c>
      <c r="D1957" s="54" t="s">
        <v>12627</v>
      </c>
      <c r="E1957" s="54">
        <v>94</v>
      </c>
      <c r="F1957" s="128" t="str">
        <f t="shared" si="60"/>
        <v>4446070-79</v>
      </c>
      <c r="G1957" s="128">
        <f t="shared" si="61"/>
        <v>15</v>
      </c>
    </row>
    <row r="1958" spans="1:7" x14ac:dyDescent="0.2">
      <c r="A1958" s="108">
        <v>44461</v>
      </c>
      <c r="B1958" s="54" t="s">
        <v>12537</v>
      </c>
      <c r="C1958" s="54">
        <v>84</v>
      </c>
      <c r="D1958" s="54">
        <v>190</v>
      </c>
      <c r="E1958" s="54">
        <v>919</v>
      </c>
      <c r="F1958" s="128" t="str">
        <f t="shared" si="60"/>
        <v>4446170-79</v>
      </c>
      <c r="G1958" s="128">
        <f t="shared" si="61"/>
        <v>190</v>
      </c>
    </row>
    <row r="1959" spans="1:7" x14ac:dyDescent="0.2">
      <c r="A1959" s="108">
        <v>44462</v>
      </c>
      <c r="B1959" s="54" t="s">
        <v>12537</v>
      </c>
      <c r="C1959" s="54">
        <v>70</v>
      </c>
      <c r="D1959" s="54">
        <v>143</v>
      </c>
      <c r="E1959" s="54">
        <v>937</v>
      </c>
      <c r="F1959" s="128" t="str">
        <f t="shared" si="60"/>
        <v>4446270-79</v>
      </c>
      <c r="G1959" s="128">
        <f t="shared" si="61"/>
        <v>143</v>
      </c>
    </row>
    <row r="1960" spans="1:7" x14ac:dyDescent="0.2">
      <c r="A1960" s="108">
        <v>44463</v>
      </c>
      <c r="B1960" s="54" t="s">
        <v>12537</v>
      </c>
      <c r="C1960" s="54">
        <v>33</v>
      </c>
      <c r="D1960" s="54">
        <v>63</v>
      </c>
      <c r="E1960" s="54">
        <v>501</v>
      </c>
      <c r="F1960" s="128" t="str">
        <f t="shared" si="60"/>
        <v>4446370-79</v>
      </c>
      <c r="G1960" s="128">
        <f t="shared" si="61"/>
        <v>63</v>
      </c>
    </row>
    <row r="1961" spans="1:7" x14ac:dyDescent="0.2">
      <c r="A1961" s="108">
        <v>44464</v>
      </c>
      <c r="B1961" s="54" t="s">
        <v>12537</v>
      </c>
      <c r="C1961" s="54">
        <v>15</v>
      </c>
      <c r="D1961" s="54">
        <v>18</v>
      </c>
      <c r="E1961" s="54">
        <v>166</v>
      </c>
      <c r="F1961" s="128" t="str">
        <f t="shared" si="60"/>
        <v>4446470-79</v>
      </c>
      <c r="G1961" s="128">
        <f t="shared" si="61"/>
        <v>18</v>
      </c>
    </row>
    <row r="1962" spans="1:7" x14ac:dyDescent="0.2">
      <c r="A1962" s="108">
        <v>44465</v>
      </c>
      <c r="B1962" s="54" t="s">
        <v>12537</v>
      </c>
      <c r="C1962" s="54">
        <v>72</v>
      </c>
      <c r="D1962" s="54">
        <v>123</v>
      </c>
      <c r="E1962" s="54">
        <v>1011</v>
      </c>
      <c r="F1962" s="128" t="str">
        <f t="shared" si="60"/>
        <v>4446570-79</v>
      </c>
      <c r="G1962" s="128">
        <f t="shared" si="61"/>
        <v>123</v>
      </c>
    </row>
    <row r="1963" spans="1:7" x14ac:dyDescent="0.2">
      <c r="A1963" s="108">
        <v>44466</v>
      </c>
      <c r="B1963" s="54" t="s">
        <v>12537</v>
      </c>
      <c r="C1963" s="54">
        <v>56</v>
      </c>
      <c r="D1963" s="54">
        <v>110</v>
      </c>
      <c r="E1963" s="54">
        <v>655</v>
      </c>
      <c r="F1963" s="128" t="str">
        <f t="shared" si="60"/>
        <v>4446670-79</v>
      </c>
      <c r="G1963" s="128">
        <f t="shared" si="61"/>
        <v>110</v>
      </c>
    </row>
    <row r="1964" spans="1:7" x14ac:dyDescent="0.2">
      <c r="A1964" s="108">
        <v>44467</v>
      </c>
      <c r="B1964" s="54" t="s">
        <v>12537</v>
      </c>
      <c r="C1964" s="54" t="s">
        <v>12627</v>
      </c>
      <c r="D1964" s="54">
        <v>22</v>
      </c>
      <c r="E1964" s="54">
        <v>96</v>
      </c>
      <c r="F1964" s="128" t="str">
        <f t="shared" si="60"/>
        <v>4446770-79</v>
      </c>
      <c r="G1964" s="128">
        <f t="shared" si="61"/>
        <v>22</v>
      </c>
    </row>
    <row r="1965" spans="1:7" x14ac:dyDescent="0.2">
      <c r="A1965" s="108">
        <v>44468</v>
      </c>
      <c r="B1965" s="54" t="s">
        <v>12537</v>
      </c>
      <c r="C1965" s="54">
        <v>105</v>
      </c>
      <c r="D1965" s="54">
        <v>241</v>
      </c>
      <c r="E1965" s="54">
        <v>1533</v>
      </c>
      <c r="F1965" s="128" t="str">
        <f t="shared" si="60"/>
        <v>4446870-79</v>
      </c>
      <c r="G1965" s="128">
        <f t="shared" si="61"/>
        <v>241</v>
      </c>
    </row>
    <row r="1966" spans="1:7" x14ac:dyDescent="0.2">
      <c r="A1966" s="108">
        <v>44469</v>
      </c>
      <c r="B1966" s="54" t="s">
        <v>12537</v>
      </c>
      <c r="C1966" s="54">
        <v>110</v>
      </c>
      <c r="D1966" s="54">
        <v>239</v>
      </c>
      <c r="E1966" s="54">
        <v>1676</v>
      </c>
      <c r="F1966" s="128" t="str">
        <f t="shared" si="60"/>
        <v>4446970-79</v>
      </c>
      <c r="G1966" s="128">
        <f t="shared" si="61"/>
        <v>239</v>
      </c>
    </row>
    <row r="1967" spans="1:7" x14ac:dyDescent="0.2">
      <c r="A1967" s="108">
        <v>44470</v>
      </c>
      <c r="B1967" s="54" t="s">
        <v>12537</v>
      </c>
      <c r="C1967" s="54">
        <v>55</v>
      </c>
      <c r="D1967" s="54">
        <v>83</v>
      </c>
      <c r="E1967" s="54">
        <v>674</v>
      </c>
      <c r="F1967" s="128" t="str">
        <f t="shared" si="60"/>
        <v>4447070-79</v>
      </c>
      <c r="G1967" s="128">
        <f t="shared" si="61"/>
        <v>83</v>
      </c>
    </row>
    <row r="1968" spans="1:7" x14ac:dyDescent="0.2">
      <c r="A1968" s="108">
        <v>44471</v>
      </c>
      <c r="B1968" s="54" t="s">
        <v>12537</v>
      </c>
      <c r="C1968" s="54">
        <v>25</v>
      </c>
      <c r="D1968" s="54">
        <v>27</v>
      </c>
      <c r="E1968" s="54">
        <v>250</v>
      </c>
      <c r="F1968" s="128" t="str">
        <f t="shared" si="60"/>
        <v>4447170-79</v>
      </c>
      <c r="G1968" s="128">
        <f t="shared" si="61"/>
        <v>27</v>
      </c>
    </row>
    <row r="1969" spans="1:7" x14ac:dyDescent="0.2">
      <c r="A1969" s="108">
        <v>44472</v>
      </c>
      <c r="B1969" s="54" t="s">
        <v>12537</v>
      </c>
      <c r="C1969" s="54">
        <v>172</v>
      </c>
      <c r="D1969" s="54">
        <v>202</v>
      </c>
      <c r="E1969" s="54">
        <v>1594</v>
      </c>
      <c r="F1969" s="128" t="str">
        <f t="shared" si="60"/>
        <v>4447270-79</v>
      </c>
      <c r="G1969" s="128">
        <f t="shared" si="61"/>
        <v>202</v>
      </c>
    </row>
    <row r="1970" spans="1:7" x14ac:dyDescent="0.2">
      <c r="A1970" s="108">
        <v>44473</v>
      </c>
      <c r="B1970" s="54" t="s">
        <v>12537</v>
      </c>
      <c r="C1970" s="54">
        <v>121</v>
      </c>
      <c r="D1970" s="54">
        <v>177</v>
      </c>
      <c r="E1970" s="54">
        <v>1178</v>
      </c>
      <c r="F1970" s="128" t="str">
        <f t="shared" si="60"/>
        <v>4447370-79</v>
      </c>
      <c r="G1970" s="128">
        <f t="shared" si="61"/>
        <v>177</v>
      </c>
    </row>
    <row r="1971" spans="1:7" x14ac:dyDescent="0.2">
      <c r="A1971" s="108">
        <v>44474</v>
      </c>
      <c r="B1971" s="54" t="s">
        <v>12537</v>
      </c>
      <c r="C1971" s="54">
        <v>122</v>
      </c>
      <c r="D1971" s="54">
        <v>146</v>
      </c>
      <c r="E1971" s="54">
        <v>945</v>
      </c>
      <c r="F1971" s="128" t="str">
        <f t="shared" si="60"/>
        <v>4447470-79</v>
      </c>
      <c r="G1971" s="128">
        <f t="shared" si="61"/>
        <v>146</v>
      </c>
    </row>
    <row r="1972" spans="1:7" x14ac:dyDescent="0.2">
      <c r="A1972" s="108">
        <v>44475</v>
      </c>
      <c r="B1972" s="54" t="s">
        <v>12537</v>
      </c>
      <c r="C1972" s="54">
        <v>117</v>
      </c>
      <c r="D1972" s="54">
        <v>96</v>
      </c>
      <c r="E1972" s="54">
        <v>777</v>
      </c>
      <c r="F1972" s="128" t="str">
        <f t="shared" si="60"/>
        <v>4447570-79</v>
      </c>
      <c r="G1972" s="128">
        <f t="shared" si="61"/>
        <v>96</v>
      </c>
    </row>
    <row r="1973" spans="1:7" x14ac:dyDescent="0.2">
      <c r="A1973" s="108">
        <v>44476</v>
      </c>
      <c r="B1973" s="54" t="s">
        <v>12537</v>
      </c>
      <c r="C1973" s="54">
        <v>79</v>
      </c>
      <c r="D1973" s="54">
        <v>91</v>
      </c>
      <c r="E1973" s="54">
        <v>683</v>
      </c>
      <c r="F1973" s="128" t="str">
        <f t="shared" si="60"/>
        <v>4447670-79</v>
      </c>
      <c r="G1973" s="128">
        <f t="shared" si="61"/>
        <v>91</v>
      </c>
    </row>
    <row r="1974" spans="1:7" x14ac:dyDescent="0.2">
      <c r="A1974" s="108">
        <v>44477</v>
      </c>
      <c r="B1974" s="54" t="s">
        <v>12537</v>
      </c>
      <c r="C1974" s="54">
        <v>17</v>
      </c>
      <c r="D1974" s="54">
        <v>38</v>
      </c>
      <c r="E1974" s="54">
        <v>284</v>
      </c>
      <c r="F1974" s="128" t="str">
        <f t="shared" si="60"/>
        <v>4447770-79</v>
      </c>
      <c r="G1974" s="128">
        <f t="shared" si="61"/>
        <v>38</v>
      </c>
    </row>
    <row r="1975" spans="1:7" x14ac:dyDescent="0.2">
      <c r="A1975" s="108">
        <v>44478</v>
      </c>
      <c r="B1975" s="54" t="s">
        <v>12537</v>
      </c>
      <c r="C1975" s="54">
        <v>17</v>
      </c>
      <c r="D1975" s="54" t="s">
        <v>12627</v>
      </c>
      <c r="E1975" s="54">
        <v>98</v>
      </c>
      <c r="F1975" s="128" t="str">
        <f t="shared" si="60"/>
        <v>4447870-79</v>
      </c>
      <c r="G1975" s="128">
        <f t="shared" si="61"/>
        <v>15</v>
      </c>
    </row>
    <row r="1976" spans="1:7" x14ac:dyDescent="0.2">
      <c r="A1976" s="108">
        <v>44197</v>
      </c>
      <c r="B1976" s="54" t="s">
        <v>12538</v>
      </c>
      <c r="C1976" s="54">
        <v>6123</v>
      </c>
      <c r="D1976" s="54">
        <v>0</v>
      </c>
      <c r="E1976" s="54">
        <v>0</v>
      </c>
      <c r="F1976" s="128" t="str">
        <f t="shared" si="60"/>
        <v>4419780-89</v>
      </c>
      <c r="G1976" s="128">
        <f t="shared" si="61"/>
        <v>0</v>
      </c>
    </row>
    <row r="1977" spans="1:7" x14ac:dyDescent="0.2">
      <c r="A1977" s="108">
        <v>44198</v>
      </c>
      <c r="B1977" s="54" t="s">
        <v>12538</v>
      </c>
      <c r="C1977" s="54">
        <v>5430</v>
      </c>
      <c r="D1977" s="54">
        <v>0</v>
      </c>
      <c r="E1977" s="54">
        <v>0</v>
      </c>
      <c r="F1977" s="128" t="str">
        <f t="shared" si="60"/>
        <v>4419880-89</v>
      </c>
      <c r="G1977" s="128">
        <f t="shared" si="61"/>
        <v>0</v>
      </c>
    </row>
    <row r="1978" spans="1:7" x14ac:dyDescent="0.2">
      <c r="A1978" s="108">
        <v>44199</v>
      </c>
      <c r="B1978" s="54" t="s">
        <v>12538</v>
      </c>
      <c r="C1978" s="54">
        <v>12984</v>
      </c>
      <c r="D1978" s="54">
        <v>0</v>
      </c>
      <c r="E1978" s="54">
        <v>0</v>
      </c>
      <c r="F1978" s="128" t="str">
        <f t="shared" si="60"/>
        <v>4419980-89</v>
      </c>
      <c r="G1978" s="128">
        <f t="shared" si="61"/>
        <v>0</v>
      </c>
    </row>
    <row r="1979" spans="1:7" x14ac:dyDescent="0.2">
      <c r="A1979" s="108">
        <v>44200</v>
      </c>
      <c r="B1979" s="54" t="s">
        <v>12538</v>
      </c>
      <c r="C1979" s="54">
        <v>12095</v>
      </c>
      <c r="D1979" s="54">
        <v>0</v>
      </c>
      <c r="E1979" s="54">
        <v>0</v>
      </c>
      <c r="F1979" s="128" t="str">
        <f t="shared" si="60"/>
        <v>4420080-89</v>
      </c>
      <c r="G1979" s="128">
        <f t="shared" si="61"/>
        <v>0</v>
      </c>
    </row>
    <row r="1980" spans="1:7" x14ac:dyDescent="0.2">
      <c r="A1980" s="108">
        <v>44201</v>
      </c>
      <c r="B1980" s="54" t="s">
        <v>12538</v>
      </c>
      <c r="C1980" s="54">
        <v>10418</v>
      </c>
      <c r="D1980" s="54">
        <v>0</v>
      </c>
      <c r="E1980" s="54">
        <v>0</v>
      </c>
      <c r="F1980" s="128" t="str">
        <f t="shared" si="60"/>
        <v>4420180-89</v>
      </c>
      <c r="G1980" s="128">
        <f t="shared" si="61"/>
        <v>0</v>
      </c>
    </row>
    <row r="1981" spans="1:7" x14ac:dyDescent="0.2">
      <c r="A1981" s="108">
        <v>44202</v>
      </c>
      <c r="B1981" s="54" t="s">
        <v>12538</v>
      </c>
      <c r="C1981" s="54">
        <v>8824</v>
      </c>
      <c r="D1981" s="54">
        <v>0</v>
      </c>
      <c r="E1981" s="54">
        <v>0</v>
      </c>
      <c r="F1981" s="128" t="str">
        <f t="shared" si="60"/>
        <v>4420280-89</v>
      </c>
      <c r="G1981" s="128">
        <f t="shared" si="61"/>
        <v>0</v>
      </c>
    </row>
    <row r="1982" spans="1:7" x14ac:dyDescent="0.2">
      <c r="A1982" s="108">
        <v>44203</v>
      </c>
      <c r="B1982" s="54" t="s">
        <v>12538</v>
      </c>
      <c r="C1982" s="54">
        <v>7969</v>
      </c>
      <c r="D1982" s="54">
        <v>0</v>
      </c>
      <c r="E1982" s="54">
        <v>0</v>
      </c>
      <c r="F1982" s="128" t="str">
        <f t="shared" si="60"/>
        <v>4420380-89</v>
      </c>
      <c r="G1982" s="128">
        <f t="shared" si="61"/>
        <v>0</v>
      </c>
    </row>
    <row r="1983" spans="1:7" x14ac:dyDescent="0.2">
      <c r="A1983" s="108">
        <v>44204</v>
      </c>
      <c r="B1983" s="54" t="s">
        <v>12538</v>
      </c>
      <c r="C1983" s="54">
        <v>2799</v>
      </c>
      <c r="D1983" s="54">
        <v>0</v>
      </c>
      <c r="E1983" s="54">
        <v>0</v>
      </c>
      <c r="F1983" s="128" t="str">
        <f t="shared" si="60"/>
        <v>4420480-89</v>
      </c>
      <c r="G1983" s="128">
        <f t="shared" si="61"/>
        <v>0</v>
      </c>
    </row>
    <row r="1984" spans="1:7" x14ac:dyDescent="0.2">
      <c r="A1984" s="108">
        <v>44205</v>
      </c>
      <c r="B1984" s="54" t="s">
        <v>12538</v>
      </c>
      <c r="C1984" s="54">
        <v>1551</v>
      </c>
      <c r="D1984" s="54">
        <v>0</v>
      </c>
      <c r="E1984" s="54">
        <v>0</v>
      </c>
      <c r="F1984" s="128" t="str">
        <f t="shared" si="60"/>
        <v>4420580-89</v>
      </c>
      <c r="G1984" s="128">
        <f t="shared" si="61"/>
        <v>0</v>
      </c>
    </row>
    <row r="1985" spans="1:7" x14ac:dyDescent="0.2">
      <c r="A1985" s="108">
        <v>44206</v>
      </c>
      <c r="B1985" s="54" t="s">
        <v>12538</v>
      </c>
      <c r="C1985" s="54">
        <v>1754</v>
      </c>
      <c r="D1985" s="54">
        <v>44</v>
      </c>
      <c r="E1985" s="54">
        <v>0</v>
      </c>
      <c r="F1985" s="128" t="str">
        <f t="shared" si="60"/>
        <v>4420680-89</v>
      </c>
      <c r="G1985" s="128">
        <f t="shared" si="61"/>
        <v>44</v>
      </c>
    </row>
    <row r="1986" spans="1:7" x14ac:dyDescent="0.2">
      <c r="A1986" s="108">
        <v>44207</v>
      </c>
      <c r="B1986" s="54" t="s">
        <v>12538</v>
      </c>
      <c r="C1986" s="54">
        <v>868</v>
      </c>
      <c r="D1986" s="54">
        <v>868</v>
      </c>
      <c r="E1986" s="54">
        <v>0</v>
      </c>
      <c r="F1986" s="128" t="str">
        <f t="shared" si="60"/>
        <v>4420780-89</v>
      </c>
      <c r="G1986" s="128">
        <f t="shared" si="61"/>
        <v>868</v>
      </c>
    </row>
    <row r="1987" spans="1:7" x14ac:dyDescent="0.2">
      <c r="A1987" s="108">
        <v>44208</v>
      </c>
      <c r="B1987" s="54" t="s">
        <v>12538</v>
      </c>
      <c r="C1987" s="54">
        <v>863</v>
      </c>
      <c r="D1987" s="54">
        <v>2719</v>
      </c>
      <c r="E1987" s="54">
        <v>0</v>
      </c>
      <c r="F1987" s="128" t="str">
        <f t="shared" ref="F1987:F2050" si="62">A1987&amp;B1987</f>
        <v>4420880-89</v>
      </c>
      <c r="G1987" s="128">
        <f t="shared" ref="G1987:G2050" si="63">IF(D1987="&lt;15",15,D1987)</f>
        <v>2719</v>
      </c>
    </row>
    <row r="1988" spans="1:7" x14ac:dyDescent="0.2">
      <c r="A1988" s="108">
        <v>44209</v>
      </c>
      <c r="B1988" s="54" t="s">
        <v>12538</v>
      </c>
      <c r="C1988" s="54">
        <v>1484</v>
      </c>
      <c r="D1988" s="54">
        <v>4975</v>
      </c>
      <c r="E1988" s="54">
        <v>0</v>
      </c>
      <c r="F1988" s="128" t="str">
        <f t="shared" si="62"/>
        <v>4420980-89</v>
      </c>
      <c r="G1988" s="128">
        <f t="shared" si="63"/>
        <v>4975</v>
      </c>
    </row>
    <row r="1989" spans="1:7" x14ac:dyDescent="0.2">
      <c r="A1989" s="108">
        <v>44210</v>
      </c>
      <c r="B1989" s="54" t="s">
        <v>12538</v>
      </c>
      <c r="C1989" s="54">
        <v>1088</v>
      </c>
      <c r="D1989" s="54">
        <v>6907</v>
      </c>
      <c r="E1989" s="54">
        <v>0</v>
      </c>
      <c r="F1989" s="128" t="str">
        <f t="shared" si="62"/>
        <v>4421080-89</v>
      </c>
      <c r="G1989" s="128">
        <f t="shared" si="63"/>
        <v>6907</v>
      </c>
    </row>
    <row r="1990" spans="1:7" x14ac:dyDescent="0.2">
      <c r="A1990" s="108">
        <v>44211</v>
      </c>
      <c r="B1990" s="54" t="s">
        <v>12538</v>
      </c>
      <c r="C1990" s="54">
        <v>548</v>
      </c>
      <c r="D1990" s="54">
        <v>4171</v>
      </c>
      <c r="E1990" s="54">
        <v>0</v>
      </c>
      <c r="F1990" s="128" t="str">
        <f t="shared" si="62"/>
        <v>4421180-89</v>
      </c>
      <c r="G1990" s="128">
        <f t="shared" si="63"/>
        <v>4171</v>
      </c>
    </row>
    <row r="1991" spans="1:7" x14ac:dyDescent="0.2">
      <c r="A1991" s="108">
        <v>44212</v>
      </c>
      <c r="B1991" s="54" t="s">
        <v>12538</v>
      </c>
      <c r="C1991" s="54">
        <v>356</v>
      </c>
      <c r="D1991" s="54">
        <v>3009</v>
      </c>
      <c r="E1991" s="54">
        <v>0</v>
      </c>
      <c r="F1991" s="128" t="str">
        <f t="shared" si="62"/>
        <v>4421280-89</v>
      </c>
      <c r="G1991" s="128">
        <f t="shared" si="63"/>
        <v>3009</v>
      </c>
    </row>
    <row r="1992" spans="1:7" x14ac:dyDescent="0.2">
      <c r="A1992" s="108">
        <v>44213</v>
      </c>
      <c r="B1992" s="54" t="s">
        <v>12538</v>
      </c>
      <c r="C1992" s="54">
        <v>1055</v>
      </c>
      <c r="D1992" s="54">
        <v>9661</v>
      </c>
      <c r="E1992" s="54">
        <v>0</v>
      </c>
      <c r="F1992" s="128" t="str">
        <f t="shared" si="62"/>
        <v>4421380-89</v>
      </c>
      <c r="G1992" s="128">
        <f t="shared" si="63"/>
        <v>9661</v>
      </c>
    </row>
    <row r="1993" spans="1:7" x14ac:dyDescent="0.2">
      <c r="A1993" s="108">
        <v>44214</v>
      </c>
      <c r="B1993" s="54" t="s">
        <v>12538</v>
      </c>
      <c r="C1993" s="54">
        <v>879</v>
      </c>
      <c r="D1993" s="54">
        <v>12573</v>
      </c>
      <c r="E1993" s="54">
        <v>0</v>
      </c>
      <c r="F1993" s="128" t="str">
        <f t="shared" si="62"/>
        <v>4421480-89</v>
      </c>
      <c r="G1993" s="128">
        <f t="shared" si="63"/>
        <v>12573</v>
      </c>
    </row>
    <row r="1994" spans="1:7" x14ac:dyDescent="0.2">
      <c r="A1994" s="108">
        <v>44215</v>
      </c>
      <c r="B1994" s="54" t="s">
        <v>12538</v>
      </c>
      <c r="C1994" s="54">
        <v>857</v>
      </c>
      <c r="D1994" s="54">
        <v>15065</v>
      </c>
      <c r="E1994" s="54">
        <v>0</v>
      </c>
      <c r="F1994" s="128" t="str">
        <f t="shared" si="62"/>
        <v>4421580-89</v>
      </c>
      <c r="G1994" s="128">
        <f t="shared" si="63"/>
        <v>15065</v>
      </c>
    </row>
    <row r="1995" spans="1:7" x14ac:dyDescent="0.2">
      <c r="A1995" s="108">
        <v>44216</v>
      </c>
      <c r="B1995" s="54" t="s">
        <v>12538</v>
      </c>
      <c r="C1995" s="54">
        <v>814</v>
      </c>
      <c r="D1995" s="54">
        <v>14386</v>
      </c>
      <c r="E1995" s="54">
        <v>0</v>
      </c>
      <c r="F1995" s="128" t="str">
        <f t="shared" si="62"/>
        <v>4421680-89</v>
      </c>
      <c r="G1995" s="128">
        <f t="shared" si="63"/>
        <v>14386</v>
      </c>
    </row>
    <row r="1996" spans="1:7" x14ac:dyDescent="0.2">
      <c r="A1996" s="108">
        <v>44217</v>
      </c>
      <c r="B1996" s="54" t="s">
        <v>12538</v>
      </c>
      <c r="C1996" s="54">
        <v>982</v>
      </c>
      <c r="D1996" s="54">
        <v>15743</v>
      </c>
      <c r="E1996" s="54">
        <v>0</v>
      </c>
      <c r="F1996" s="128" t="str">
        <f t="shared" si="62"/>
        <v>4421780-89</v>
      </c>
      <c r="G1996" s="128">
        <f t="shared" si="63"/>
        <v>15743</v>
      </c>
    </row>
    <row r="1997" spans="1:7" x14ac:dyDescent="0.2">
      <c r="A1997" s="108">
        <v>44218</v>
      </c>
      <c r="B1997" s="54" t="s">
        <v>12538</v>
      </c>
      <c r="C1997" s="54">
        <v>494</v>
      </c>
      <c r="D1997" s="54">
        <v>6330</v>
      </c>
      <c r="E1997" s="54">
        <v>0</v>
      </c>
      <c r="F1997" s="128" t="str">
        <f t="shared" si="62"/>
        <v>4421880-89</v>
      </c>
      <c r="G1997" s="128">
        <f t="shared" si="63"/>
        <v>6330</v>
      </c>
    </row>
    <row r="1998" spans="1:7" x14ac:dyDescent="0.2">
      <c r="A1998" s="108">
        <v>44219</v>
      </c>
      <c r="B1998" s="54" t="s">
        <v>12538</v>
      </c>
      <c r="C1998" s="54">
        <v>386</v>
      </c>
      <c r="D1998" s="54">
        <v>4946</v>
      </c>
      <c r="E1998" s="54">
        <v>0</v>
      </c>
      <c r="F1998" s="128" t="str">
        <f t="shared" si="62"/>
        <v>4421980-89</v>
      </c>
      <c r="G1998" s="128">
        <f t="shared" si="63"/>
        <v>4946</v>
      </c>
    </row>
    <row r="1999" spans="1:7" x14ac:dyDescent="0.2">
      <c r="A1999" s="108">
        <v>44220</v>
      </c>
      <c r="B1999" s="54" t="s">
        <v>12538</v>
      </c>
      <c r="C1999" s="54">
        <v>1000</v>
      </c>
      <c r="D1999" s="54">
        <v>12566</v>
      </c>
      <c r="E1999" s="54">
        <v>0</v>
      </c>
      <c r="F1999" s="128" t="str">
        <f t="shared" si="62"/>
        <v>4422080-89</v>
      </c>
      <c r="G1999" s="128">
        <f t="shared" si="63"/>
        <v>12566</v>
      </c>
    </row>
    <row r="2000" spans="1:7" x14ac:dyDescent="0.2">
      <c r="A2000" s="108">
        <v>44221</v>
      </c>
      <c r="B2000" s="54" t="s">
        <v>12538</v>
      </c>
      <c r="C2000" s="54">
        <v>1003</v>
      </c>
      <c r="D2000" s="54">
        <v>11806</v>
      </c>
      <c r="E2000" s="54">
        <v>0</v>
      </c>
      <c r="F2000" s="128" t="str">
        <f t="shared" si="62"/>
        <v>4422180-89</v>
      </c>
      <c r="G2000" s="128">
        <f t="shared" si="63"/>
        <v>11806</v>
      </c>
    </row>
    <row r="2001" spans="1:7" x14ac:dyDescent="0.2">
      <c r="A2001" s="108">
        <v>44222</v>
      </c>
      <c r="B2001" s="54" t="s">
        <v>12538</v>
      </c>
      <c r="C2001" s="54">
        <v>923</v>
      </c>
      <c r="D2001" s="54">
        <v>10408</v>
      </c>
      <c r="E2001" s="54">
        <v>0</v>
      </c>
      <c r="F2001" s="128" t="str">
        <f t="shared" si="62"/>
        <v>4422280-89</v>
      </c>
      <c r="G2001" s="128">
        <f t="shared" si="63"/>
        <v>10408</v>
      </c>
    </row>
    <row r="2002" spans="1:7" x14ac:dyDescent="0.2">
      <c r="A2002" s="108">
        <v>44223</v>
      </c>
      <c r="B2002" s="54" t="s">
        <v>12538</v>
      </c>
      <c r="C2002" s="54">
        <v>841</v>
      </c>
      <c r="D2002" s="54">
        <v>10042</v>
      </c>
      <c r="E2002" s="54">
        <v>0</v>
      </c>
      <c r="F2002" s="128" t="str">
        <f t="shared" si="62"/>
        <v>4422380-89</v>
      </c>
      <c r="G2002" s="128">
        <f t="shared" si="63"/>
        <v>10042</v>
      </c>
    </row>
    <row r="2003" spans="1:7" x14ac:dyDescent="0.2">
      <c r="A2003" s="108">
        <v>44224</v>
      </c>
      <c r="B2003" s="54" t="s">
        <v>12538</v>
      </c>
      <c r="C2003" s="54">
        <v>669</v>
      </c>
      <c r="D2003" s="54">
        <v>8929</v>
      </c>
      <c r="E2003" s="54">
        <v>0</v>
      </c>
      <c r="F2003" s="128" t="str">
        <f t="shared" si="62"/>
        <v>4422480-89</v>
      </c>
      <c r="G2003" s="128">
        <f t="shared" si="63"/>
        <v>8929</v>
      </c>
    </row>
    <row r="2004" spans="1:7" x14ac:dyDescent="0.2">
      <c r="A2004" s="108">
        <v>44225</v>
      </c>
      <c r="B2004" s="54" t="s">
        <v>12538</v>
      </c>
      <c r="C2004" s="54">
        <v>256</v>
      </c>
      <c r="D2004" s="54">
        <v>3159</v>
      </c>
      <c r="E2004" s="54">
        <v>0</v>
      </c>
      <c r="F2004" s="128" t="str">
        <f t="shared" si="62"/>
        <v>4422580-89</v>
      </c>
      <c r="G2004" s="128">
        <f t="shared" si="63"/>
        <v>3159</v>
      </c>
    </row>
    <row r="2005" spans="1:7" x14ac:dyDescent="0.2">
      <c r="A2005" s="108">
        <v>44226</v>
      </c>
      <c r="B2005" s="54" t="s">
        <v>12538</v>
      </c>
      <c r="C2005" s="54">
        <v>173</v>
      </c>
      <c r="D2005" s="54">
        <v>1809</v>
      </c>
      <c r="E2005" s="54">
        <v>0</v>
      </c>
      <c r="F2005" s="128" t="str">
        <f t="shared" si="62"/>
        <v>4422680-89</v>
      </c>
      <c r="G2005" s="128">
        <f t="shared" si="63"/>
        <v>1809</v>
      </c>
    </row>
    <row r="2006" spans="1:7" x14ac:dyDescent="0.2">
      <c r="A2006" s="108">
        <v>44227</v>
      </c>
      <c r="B2006" s="54" t="s">
        <v>12538</v>
      </c>
      <c r="C2006" s="54">
        <v>681</v>
      </c>
      <c r="D2006" s="54">
        <v>3533</v>
      </c>
      <c r="E2006" s="54">
        <v>0</v>
      </c>
      <c r="F2006" s="128" t="str">
        <f t="shared" si="62"/>
        <v>4422780-89</v>
      </c>
      <c r="G2006" s="128">
        <f t="shared" si="63"/>
        <v>3533</v>
      </c>
    </row>
    <row r="2007" spans="1:7" x14ac:dyDescent="0.2">
      <c r="A2007" s="108">
        <v>44228</v>
      </c>
      <c r="B2007" s="54" t="s">
        <v>12538</v>
      </c>
      <c r="C2007" s="54">
        <v>844</v>
      </c>
      <c r="D2007" s="54">
        <v>1666</v>
      </c>
      <c r="E2007" s="54">
        <v>0</v>
      </c>
      <c r="F2007" s="128" t="str">
        <f t="shared" si="62"/>
        <v>4422880-89</v>
      </c>
      <c r="G2007" s="128">
        <f t="shared" si="63"/>
        <v>1666</v>
      </c>
    </row>
    <row r="2008" spans="1:7" x14ac:dyDescent="0.2">
      <c r="A2008" s="108">
        <v>44229</v>
      </c>
      <c r="B2008" s="54" t="s">
        <v>12538</v>
      </c>
      <c r="C2008" s="54">
        <v>893</v>
      </c>
      <c r="D2008" s="54">
        <v>1397</v>
      </c>
      <c r="E2008" s="54">
        <v>0</v>
      </c>
      <c r="F2008" s="128" t="str">
        <f t="shared" si="62"/>
        <v>4422980-89</v>
      </c>
      <c r="G2008" s="128">
        <f t="shared" si="63"/>
        <v>1397</v>
      </c>
    </row>
    <row r="2009" spans="1:7" x14ac:dyDescent="0.2">
      <c r="A2009" s="108">
        <v>44230</v>
      </c>
      <c r="B2009" s="54" t="s">
        <v>12538</v>
      </c>
      <c r="C2009" s="54">
        <v>863</v>
      </c>
      <c r="D2009" s="54">
        <v>1628</v>
      </c>
      <c r="E2009" s="54">
        <v>0</v>
      </c>
      <c r="F2009" s="128" t="str">
        <f t="shared" si="62"/>
        <v>4423080-89</v>
      </c>
      <c r="G2009" s="128">
        <f t="shared" si="63"/>
        <v>1628</v>
      </c>
    </row>
    <row r="2010" spans="1:7" x14ac:dyDescent="0.2">
      <c r="A2010" s="108">
        <v>44231</v>
      </c>
      <c r="B2010" s="54" t="s">
        <v>12538</v>
      </c>
      <c r="C2010" s="54">
        <v>642</v>
      </c>
      <c r="D2010" s="54">
        <v>1277</v>
      </c>
      <c r="E2010" s="54">
        <v>0</v>
      </c>
      <c r="F2010" s="128" t="str">
        <f t="shared" si="62"/>
        <v>4423180-89</v>
      </c>
      <c r="G2010" s="128">
        <f t="shared" si="63"/>
        <v>1277</v>
      </c>
    </row>
    <row r="2011" spans="1:7" x14ac:dyDescent="0.2">
      <c r="A2011" s="108">
        <v>44232</v>
      </c>
      <c r="B2011" s="54" t="s">
        <v>12538</v>
      </c>
      <c r="C2011" s="54">
        <v>242</v>
      </c>
      <c r="D2011" s="54">
        <v>574</v>
      </c>
      <c r="E2011" s="54">
        <v>0</v>
      </c>
      <c r="F2011" s="128" t="str">
        <f t="shared" si="62"/>
        <v>4423280-89</v>
      </c>
      <c r="G2011" s="128">
        <f t="shared" si="63"/>
        <v>574</v>
      </c>
    </row>
    <row r="2012" spans="1:7" x14ac:dyDescent="0.2">
      <c r="A2012" s="108">
        <v>44233</v>
      </c>
      <c r="B2012" s="54" t="s">
        <v>12538</v>
      </c>
      <c r="C2012" s="54">
        <v>140</v>
      </c>
      <c r="D2012" s="54">
        <v>264</v>
      </c>
      <c r="E2012" s="54">
        <v>0</v>
      </c>
      <c r="F2012" s="128" t="str">
        <f t="shared" si="62"/>
        <v>4423380-89</v>
      </c>
      <c r="G2012" s="128">
        <f t="shared" si="63"/>
        <v>264</v>
      </c>
    </row>
    <row r="2013" spans="1:7" x14ac:dyDescent="0.2">
      <c r="A2013" s="108">
        <v>44234</v>
      </c>
      <c r="B2013" s="54" t="s">
        <v>12538</v>
      </c>
      <c r="C2013" s="54">
        <v>562</v>
      </c>
      <c r="D2013" s="54">
        <v>1177</v>
      </c>
      <c r="E2013" s="54">
        <v>0</v>
      </c>
      <c r="F2013" s="128" t="str">
        <f t="shared" si="62"/>
        <v>4423480-89</v>
      </c>
      <c r="G2013" s="128">
        <f t="shared" si="63"/>
        <v>1177</v>
      </c>
    </row>
    <row r="2014" spans="1:7" x14ac:dyDescent="0.2">
      <c r="A2014" s="108">
        <v>44235</v>
      </c>
      <c r="B2014" s="54" t="s">
        <v>12538</v>
      </c>
      <c r="C2014" s="54">
        <v>568</v>
      </c>
      <c r="D2014" s="54">
        <v>924</v>
      </c>
      <c r="E2014" s="54">
        <v>0</v>
      </c>
      <c r="F2014" s="128" t="str">
        <f t="shared" si="62"/>
        <v>4423580-89</v>
      </c>
      <c r="G2014" s="128">
        <f t="shared" si="63"/>
        <v>924</v>
      </c>
    </row>
    <row r="2015" spans="1:7" x14ac:dyDescent="0.2">
      <c r="A2015" s="108">
        <v>44236</v>
      </c>
      <c r="B2015" s="54" t="s">
        <v>12538</v>
      </c>
      <c r="C2015" s="54">
        <v>628</v>
      </c>
      <c r="D2015" s="54">
        <v>844</v>
      </c>
      <c r="E2015" s="54">
        <v>0</v>
      </c>
      <c r="F2015" s="128" t="str">
        <f t="shared" si="62"/>
        <v>4423680-89</v>
      </c>
      <c r="G2015" s="128">
        <f t="shared" si="63"/>
        <v>844</v>
      </c>
    </row>
    <row r="2016" spans="1:7" x14ac:dyDescent="0.2">
      <c r="A2016" s="108">
        <v>44237</v>
      </c>
      <c r="B2016" s="54" t="s">
        <v>12538</v>
      </c>
      <c r="C2016" s="54">
        <v>573</v>
      </c>
      <c r="D2016" s="54">
        <v>822</v>
      </c>
      <c r="E2016" s="54">
        <v>0</v>
      </c>
      <c r="F2016" s="128" t="str">
        <f t="shared" si="62"/>
        <v>4423780-89</v>
      </c>
      <c r="G2016" s="128">
        <f t="shared" si="63"/>
        <v>822</v>
      </c>
    </row>
    <row r="2017" spans="1:7" x14ac:dyDescent="0.2">
      <c r="A2017" s="108">
        <v>44238</v>
      </c>
      <c r="B2017" s="54" t="s">
        <v>12538</v>
      </c>
      <c r="C2017" s="54">
        <v>636</v>
      </c>
      <c r="D2017" s="54">
        <v>1005</v>
      </c>
      <c r="E2017" s="54">
        <v>0</v>
      </c>
      <c r="F2017" s="128" t="str">
        <f t="shared" si="62"/>
        <v>4423880-89</v>
      </c>
      <c r="G2017" s="128">
        <f t="shared" si="63"/>
        <v>1005</v>
      </c>
    </row>
    <row r="2018" spans="1:7" x14ac:dyDescent="0.2">
      <c r="A2018" s="108">
        <v>44239</v>
      </c>
      <c r="B2018" s="54" t="s">
        <v>12538</v>
      </c>
      <c r="C2018" s="54">
        <v>285</v>
      </c>
      <c r="D2018" s="54">
        <v>473</v>
      </c>
      <c r="E2018" s="54">
        <v>0</v>
      </c>
      <c r="F2018" s="128" t="str">
        <f t="shared" si="62"/>
        <v>4423980-89</v>
      </c>
      <c r="G2018" s="128">
        <f t="shared" si="63"/>
        <v>473</v>
      </c>
    </row>
    <row r="2019" spans="1:7" x14ac:dyDescent="0.2">
      <c r="A2019" s="108">
        <v>44240</v>
      </c>
      <c r="B2019" s="54" t="s">
        <v>12538</v>
      </c>
      <c r="C2019" s="54">
        <v>170</v>
      </c>
      <c r="D2019" s="54">
        <v>278</v>
      </c>
      <c r="E2019" s="54">
        <v>0</v>
      </c>
      <c r="F2019" s="128" t="str">
        <f t="shared" si="62"/>
        <v>4424080-89</v>
      </c>
      <c r="G2019" s="128">
        <f t="shared" si="63"/>
        <v>278</v>
      </c>
    </row>
    <row r="2020" spans="1:7" x14ac:dyDescent="0.2">
      <c r="A2020" s="108">
        <v>44241</v>
      </c>
      <c r="B2020" s="54" t="s">
        <v>12538</v>
      </c>
      <c r="C2020" s="54">
        <v>718</v>
      </c>
      <c r="D2020" s="54">
        <v>952</v>
      </c>
      <c r="E2020" s="54">
        <v>0</v>
      </c>
      <c r="F2020" s="128" t="str">
        <f t="shared" si="62"/>
        <v>4424180-89</v>
      </c>
      <c r="G2020" s="128">
        <f t="shared" si="63"/>
        <v>952</v>
      </c>
    </row>
    <row r="2021" spans="1:7" x14ac:dyDescent="0.2">
      <c r="A2021" s="108">
        <v>44242</v>
      </c>
      <c r="B2021" s="54" t="s">
        <v>12538</v>
      </c>
      <c r="C2021" s="54">
        <v>812</v>
      </c>
      <c r="D2021" s="54">
        <v>1039</v>
      </c>
      <c r="E2021" s="54">
        <v>0</v>
      </c>
      <c r="F2021" s="128" t="str">
        <f t="shared" si="62"/>
        <v>4424280-89</v>
      </c>
      <c r="G2021" s="128">
        <f t="shared" si="63"/>
        <v>1039</v>
      </c>
    </row>
    <row r="2022" spans="1:7" x14ac:dyDescent="0.2">
      <c r="A2022" s="108">
        <v>44243</v>
      </c>
      <c r="B2022" s="54" t="s">
        <v>12538</v>
      </c>
      <c r="C2022" s="54">
        <v>770</v>
      </c>
      <c r="D2022" s="54">
        <v>962</v>
      </c>
      <c r="E2022" s="54">
        <v>0</v>
      </c>
      <c r="F2022" s="128" t="str">
        <f t="shared" si="62"/>
        <v>4424380-89</v>
      </c>
      <c r="G2022" s="128">
        <f t="shared" si="63"/>
        <v>962</v>
      </c>
    </row>
    <row r="2023" spans="1:7" x14ac:dyDescent="0.2">
      <c r="A2023" s="108">
        <v>44244</v>
      </c>
      <c r="B2023" s="54" t="s">
        <v>12538</v>
      </c>
      <c r="C2023" s="54">
        <v>370</v>
      </c>
      <c r="D2023" s="54">
        <v>712</v>
      </c>
      <c r="E2023" s="54">
        <v>0</v>
      </c>
      <c r="F2023" s="128" t="str">
        <f t="shared" si="62"/>
        <v>4424480-89</v>
      </c>
      <c r="G2023" s="128">
        <f t="shared" si="63"/>
        <v>712</v>
      </c>
    </row>
    <row r="2024" spans="1:7" x14ac:dyDescent="0.2">
      <c r="A2024" s="108">
        <v>44245</v>
      </c>
      <c r="B2024" s="54" t="s">
        <v>12538</v>
      </c>
      <c r="C2024" s="54">
        <v>386</v>
      </c>
      <c r="D2024" s="54">
        <v>640</v>
      </c>
      <c r="E2024" s="54">
        <v>0</v>
      </c>
      <c r="F2024" s="128" t="str">
        <f t="shared" si="62"/>
        <v>4424580-89</v>
      </c>
      <c r="G2024" s="128">
        <f t="shared" si="63"/>
        <v>640</v>
      </c>
    </row>
    <row r="2025" spans="1:7" x14ac:dyDescent="0.2">
      <c r="A2025" s="108">
        <v>44246</v>
      </c>
      <c r="B2025" s="54" t="s">
        <v>12538</v>
      </c>
      <c r="C2025" s="54">
        <v>188</v>
      </c>
      <c r="D2025" s="54">
        <v>260</v>
      </c>
      <c r="E2025" s="54">
        <v>0</v>
      </c>
      <c r="F2025" s="128" t="str">
        <f t="shared" si="62"/>
        <v>4424680-89</v>
      </c>
      <c r="G2025" s="128">
        <f t="shared" si="63"/>
        <v>260</v>
      </c>
    </row>
    <row r="2026" spans="1:7" x14ac:dyDescent="0.2">
      <c r="A2026" s="108">
        <v>44247</v>
      </c>
      <c r="B2026" s="54" t="s">
        <v>12538</v>
      </c>
      <c r="C2026" s="54">
        <v>160</v>
      </c>
      <c r="D2026" s="54">
        <v>145</v>
      </c>
      <c r="E2026" s="54">
        <v>0</v>
      </c>
      <c r="F2026" s="128" t="str">
        <f t="shared" si="62"/>
        <v>4424780-89</v>
      </c>
      <c r="G2026" s="128">
        <f t="shared" si="63"/>
        <v>145</v>
      </c>
    </row>
    <row r="2027" spans="1:7" x14ac:dyDescent="0.2">
      <c r="A2027" s="108">
        <v>44248</v>
      </c>
      <c r="B2027" s="54" t="s">
        <v>12538</v>
      </c>
      <c r="C2027" s="54">
        <v>766</v>
      </c>
      <c r="D2027" s="54">
        <v>825</v>
      </c>
      <c r="E2027" s="54">
        <v>0</v>
      </c>
      <c r="F2027" s="128" t="str">
        <f t="shared" si="62"/>
        <v>4424880-89</v>
      </c>
      <c r="G2027" s="128">
        <f t="shared" si="63"/>
        <v>825</v>
      </c>
    </row>
    <row r="2028" spans="1:7" x14ac:dyDescent="0.2">
      <c r="A2028" s="108">
        <v>44249</v>
      </c>
      <c r="B2028" s="54" t="s">
        <v>12538</v>
      </c>
      <c r="C2028" s="54">
        <v>879</v>
      </c>
      <c r="D2028" s="54">
        <v>876</v>
      </c>
      <c r="E2028" s="54">
        <v>0</v>
      </c>
      <c r="F2028" s="128" t="str">
        <f t="shared" si="62"/>
        <v>4424980-89</v>
      </c>
      <c r="G2028" s="128">
        <f t="shared" si="63"/>
        <v>876</v>
      </c>
    </row>
    <row r="2029" spans="1:7" x14ac:dyDescent="0.2">
      <c r="A2029" s="108">
        <v>44250</v>
      </c>
      <c r="B2029" s="54" t="s">
        <v>12538</v>
      </c>
      <c r="C2029" s="54">
        <v>844</v>
      </c>
      <c r="D2029" s="54">
        <v>884</v>
      </c>
      <c r="E2029" s="54">
        <v>0</v>
      </c>
      <c r="F2029" s="128" t="str">
        <f t="shared" si="62"/>
        <v>4425080-89</v>
      </c>
      <c r="G2029" s="128">
        <f t="shared" si="63"/>
        <v>884</v>
      </c>
    </row>
    <row r="2030" spans="1:7" x14ac:dyDescent="0.2">
      <c r="A2030" s="108">
        <v>44251</v>
      </c>
      <c r="B2030" s="54" t="s">
        <v>12538</v>
      </c>
      <c r="C2030" s="54">
        <v>708</v>
      </c>
      <c r="D2030" s="54">
        <v>817</v>
      </c>
      <c r="E2030" s="54">
        <v>0</v>
      </c>
      <c r="F2030" s="128" t="str">
        <f t="shared" si="62"/>
        <v>4425180-89</v>
      </c>
      <c r="G2030" s="128">
        <f t="shared" si="63"/>
        <v>817</v>
      </c>
    </row>
    <row r="2031" spans="1:7" x14ac:dyDescent="0.2">
      <c r="A2031" s="108">
        <v>44252</v>
      </c>
      <c r="B2031" s="54" t="s">
        <v>12538</v>
      </c>
      <c r="C2031" s="54">
        <v>618</v>
      </c>
      <c r="D2031" s="54">
        <v>650</v>
      </c>
      <c r="E2031" s="54">
        <v>0</v>
      </c>
      <c r="F2031" s="128" t="str">
        <f t="shared" si="62"/>
        <v>4425280-89</v>
      </c>
      <c r="G2031" s="128">
        <f t="shared" si="63"/>
        <v>650</v>
      </c>
    </row>
    <row r="2032" spans="1:7" x14ac:dyDescent="0.2">
      <c r="A2032" s="108">
        <v>44253</v>
      </c>
      <c r="B2032" s="54" t="s">
        <v>12538</v>
      </c>
      <c r="C2032" s="54">
        <v>287</v>
      </c>
      <c r="D2032" s="54">
        <v>244</v>
      </c>
      <c r="E2032" s="54">
        <v>0</v>
      </c>
      <c r="F2032" s="128" t="str">
        <f t="shared" si="62"/>
        <v>4425380-89</v>
      </c>
      <c r="G2032" s="128">
        <f t="shared" si="63"/>
        <v>244</v>
      </c>
    </row>
    <row r="2033" spans="1:7" x14ac:dyDescent="0.2">
      <c r="A2033" s="108">
        <v>44254</v>
      </c>
      <c r="B2033" s="54" t="s">
        <v>12538</v>
      </c>
      <c r="C2033" s="54">
        <v>143</v>
      </c>
      <c r="D2033" s="54">
        <v>124</v>
      </c>
      <c r="E2033" s="54">
        <v>0</v>
      </c>
      <c r="F2033" s="128" t="str">
        <f t="shared" si="62"/>
        <v>4425480-89</v>
      </c>
      <c r="G2033" s="128">
        <f t="shared" si="63"/>
        <v>124</v>
      </c>
    </row>
    <row r="2034" spans="1:7" x14ac:dyDescent="0.2">
      <c r="A2034" s="108">
        <v>44255</v>
      </c>
      <c r="B2034" s="54" t="s">
        <v>12538</v>
      </c>
      <c r="C2034" s="54">
        <v>541</v>
      </c>
      <c r="D2034" s="54">
        <v>592</v>
      </c>
      <c r="E2034" s="54">
        <v>0</v>
      </c>
      <c r="F2034" s="128" t="str">
        <f t="shared" si="62"/>
        <v>4425580-89</v>
      </c>
      <c r="G2034" s="128">
        <f t="shared" si="63"/>
        <v>592</v>
      </c>
    </row>
    <row r="2035" spans="1:7" x14ac:dyDescent="0.2">
      <c r="A2035" s="108">
        <v>44256</v>
      </c>
      <c r="B2035" s="54" t="s">
        <v>12538</v>
      </c>
      <c r="C2035" s="54">
        <v>618</v>
      </c>
      <c r="D2035" s="54">
        <v>615</v>
      </c>
      <c r="E2035" s="54">
        <v>0</v>
      </c>
      <c r="F2035" s="128" t="str">
        <f t="shared" si="62"/>
        <v>4425680-89</v>
      </c>
      <c r="G2035" s="128">
        <f t="shared" si="63"/>
        <v>615</v>
      </c>
    </row>
    <row r="2036" spans="1:7" x14ac:dyDescent="0.2">
      <c r="A2036" s="108">
        <v>44257</v>
      </c>
      <c r="B2036" s="54" t="s">
        <v>12538</v>
      </c>
      <c r="C2036" s="54">
        <v>571</v>
      </c>
      <c r="D2036" s="54">
        <v>647</v>
      </c>
      <c r="E2036" s="54">
        <v>0</v>
      </c>
      <c r="F2036" s="128" t="str">
        <f t="shared" si="62"/>
        <v>4425780-89</v>
      </c>
      <c r="G2036" s="128">
        <f t="shared" si="63"/>
        <v>647</v>
      </c>
    </row>
    <row r="2037" spans="1:7" x14ac:dyDescent="0.2">
      <c r="A2037" s="108">
        <v>44258</v>
      </c>
      <c r="B2037" s="54" t="s">
        <v>12538</v>
      </c>
      <c r="C2037" s="54">
        <v>635</v>
      </c>
      <c r="D2037" s="54">
        <v>615</v>
      </c>
      <c r="E2037" s="54">
        <v>0</v>
      </c>
      <c r="F2037" s="128" t="str">
        <f t="shared" si="62"/>
        <v>4425880-89</v>
      </c>
      <c r="G2037" s="128">
        <f t="shared" si="63"/>
        <v>615</v>
      </c>
    </row>
    <row r="2038" spans="1:7" x14ac:dyDescent="0.2">
      <c r="A2038" s="108">
        <v>44259</v>
      </c>
      <c r="B2038" s="54" t="s">
        <v>12538</v>
      </c>
      <c r="C2038" s="54">
        <v>514</v>
      </c>
      <c r="D2038" s="54">
        <v>634</v>
      </c>
      <c r="E2038" s="54">
        <v>0</v>
      </c>
      <c r="F2038" s="128" t="str">
        <f t="shared" si="62"/>
        <v>4425980-89</v>
      </c>
      <c r="G2038" s="128">
        <f t="shared" si="63"/>
        <v>634</v>
      </c>
    </row>
    <row r="2039" spans="1:7" x14ac:dyDescent="0.2">
      <c r="A2039" s="108">
        <v>44260</v>
      </c>
      <c r="B2039" s="54" t="s">
        <v>12538</v>
      </c>
      <c r="C2039" s="54">
        <v>202</v>
      </c>
      <c r="D2039" s="54">
        <v>266</v>
      </c>
      <c r="E2039" s="54">
        <v>0</v>
      </c>
      <c r="F2039" s="128" t="str">
        <f t="shared" si="62"/>
        <v>4426080-89</v>
      </c>
      <c r="G2039" s="128">
        <f t="shared" si="63"/>
        <v>266</v>
      </c>
    </row>
    <row r="2040" spans="1:7" x14ac:dyDescent="0.2">
      <c r="A2040" s="108">
        <v>44261</v>
      </c>
      <c r="B2040" s="54" t="s">
        <v>12538</v>
      </c>
      <c r="C2040" s="54">
        <v>73</v>
      </c>
      <c r="D2040" s="54">
        <v>153</v>
      </c>
      <c r="E2040" s="54">
        <v>0</v>
      </c>
      <c r="F2040" s="128" t="str">
        <f t="shared" si="62"/>
        <v>4426180-89</v>
      </c>
      <c r="G2040" s="128">
        <f t="shared" si="63"/>
        <v>153</v>
      </c>
    </row>
    <row r="2041" spans="1:7" x14ac:dyDescent="0.2">
      <c r="A2041" s="108">
        <v>44262</v>
      </c>
      <c r="B2041" s="54" t="s">
        <v>12538</v>
      </c>
      <c r="C2041" s="54">
        <v>531</v>
      </c>
      <c r="D2041" s="54">
        <v>683</v>
      </c>
      <c r="E2041" s="54">
        <v>0</v>
      </c>
      <c r="F2041" s="128" t="str">
        <f t="shared" si="62"/>
        <v>4426280-89</v>
      </c>
      <c r="G2041" s="128">
        <f t="shared" si="63"/>
        <v>683</v>
      </c>
    </row>
    <row r="2042" spans="1:7" x14ac:dyDescent="0.2">
      <c r="A2042" s="108">
        <v>44263</v>
      </c>
      <c r="B2042" s="54" t="s">
        <v>12538</v>
      </c>
      <c r="C2042" s="54">
        <v>422</v>
      </c>
      <c r="D2042" s="54">
        <v>771</v>
      </c>
      <c r="E2042" s="54">
        <v>0</v>
      </c>
      <c r="F2042" s="128" t="str">
        <f t="shared" si="62"/>
        <v>4426380-89</v>
      </c>
      <c r="G2042" s="128">
        <f t="shared" si="63"/>
        <v>771</v>
      </c>
    </row>
    <row r="2043" spans="1:7" x14ac:dyDescent="0.2">
      <c r="A2043" s="108">
        <v>44264</v>
      </c>
      <c r="B2043" s="54" t="s">
        <v>12538</v>
      </c>
      <c r="C2043" s="54">
        <v>427</v>
      </c>
      <c r="D2043" s="54">
        <v>761</v>
      </c>
      <c r="E2043" s="54">
        <v>0</v>
      </c>
      <c r="F2043" s="128" t="str">
        <f t="shared" si="62"/>
        <v>4426480-89</v>
      </c>
      <c r="G2043" s="128">
        <f t="shared" si="63"/>
        <v>761</v>
      </c>
    </row>
    <row r="2044" spans="1:7" x14ac:dyDescent="0.2">
      <c r="A2044" s="108">
        <v>44265</v>
      </c>
      <c r="B2044" s="54" t="s">
        <v>12538</v>
      </c>
      <c r="C2044" s="54">
        <v>337</v>
      </c>
      <c r="D2044" s="54">
        <v>420</v>
      </c>
      <c r="E2044" s="54">
        <v>0</v>
      </c>
      <c r="F2044" s="128" t="str">
        <f t="shared" si="62"/>
        <v>4426580-89</v>
      </c>
      <c r="G2044" s="128">
        <f t="shared" si="63"/>
        <v>420</v>
      </c>
    </row>
    <row r="2045" spans="1:7" x14ac:dyDescent="0.2">
      <c r="A2045" s="108">
        <v>44266</v>
      </c>
      <c r="B2045" s="54" t="s">
        <v>12538</v>
      </c>
      <c r="C2045" s="54">
        <v>319</v>
      </c>
      <c r="D2045" s="54">
        <v>401</v>
      </c>
      <c r="E2045" s="54">
        <v>0</v>
      </c>
      <c r="F2045" s="128" t="str">
        <f t="shared" si="62"/>
        <v>4426680-89</v>
      </c>
      <c r="G2045" s="128">
        <f t="shared" si="63"/>
        <v>401</v>
      </c>
    </row>
    <row r="2046" spans="1:7" x14ac:dyDescent="0.2">
      <c r="A2046" s="108">
        <v>44267</v>
      </c>
      <c r="B2046" s="54" t="s">
        <v>12538</v>
      </c>
      <c r="C2046" s="54">
        <v>112</v>
      </c>
      <c r="D2046" s="54">
        <v>182</v>
      </c>
      <c r="E2046" s="54">
        <v>0</v>
      </c>
      <c r="F2046" s="128" t="str">
        <f t="shared" si="62"/>
        <v>4426780-89</v>
      </c>
      <c r="G2046" s="128">
        <f t="shared" si="63"/>
        <v>182</v>
      </c>
    </row>
    <row r="2047" spans="1:7" x14ac:dyDescent="0.2">
      <c r="A2047" s="108">
        <v>44268</v>
      </c>
      <c r="B2047" s="54" t="s">
        <v>12538</v>
      </c>
      <c r="C2047" s="54">
        <v>52</v>
      </c>
      <c r="D2047" s="54">
        <v>147</v>
      </c>
      <c r="E2047" s="54">
        <v>0</v>
      </c>
      <c r="F2047" s="128" t="str">
        <f t="shared" si="62"/>
        <v>4426880-89</v>
      </c>
      <c r="G2047" s="128">
        <f t="shared" si="63"/>
        <v>147</v>
      </c>
    </row>
    <row r="2048" spans="1:7" x14ac:dyDescent="0.2">
      <c r="A2048" s="108">
        <v>44269</v>
      </c>
      <c r="B2048" s="54" t="s">
        <v>12538</v>
      </c>
      <c r="C2048" s="54">
        <v>287</v>
      </c>
      <c r="D2048" s="54">
        <v>693</v>
      </c>
      <c r="E2048" s="54">
        <v>0</v>
      </c>
      <c r="F2048" s="128" t="str">
        <f t="shared" si="62"/>
        <v>4426980-89</v>
      </c>
      <c r="G2048" s="128">
        <f t="shared" si="63"/>
        <v>693</v>
      </c>
    </row>
    <row r="2049" spans="1:7" x14ac:dyDescent="0.2">
      <c r="A2049" s="108">
        <v>44270</v>
      </c>
      <c r="B2049" s="54" t="s">
        <v>12538</v>
      </c>
      <c r="C2049" s="54">
        <v>261</v>
      </c>
      <c r="D2049" s="54">
        <v>834</v>
      </c>
      <c r="E2049" s="54">
        <v>0</v>
      </c>
      <c r="F2049" s="128" t="str">
        <f t="shared" si="62"/>
        <v>4427080-89</v>
      </c>
      <c r="G2049" s="128">
        <f t="shared" si="63"/>
        <v>834</v>
      </c>
    </row>
    <row r="2050" spans="1:7" x14ac:dyDescent="0.2">
      <c r="A2050" s="108">
        <v>44271</v>
      </c>
      <c r="B2050" s="54" t="s">
        <v>12538</v>
      </c>
      <c r="C2050" s="54">
        <v>260</v>
      </c>
      <c r="D2050" s="54">
        <v>758</v>
      </c>
      <c r="E2050" s="54">
        <v>0</v>
      </c>
      <c r="F2050" s="128" t="str">
        <f t="shared" si="62"/>
        <v>4427180-89</v>
      </c>
      <c r="G2050" s="128">
        <f t="shared" si="63"/>
        <v>758</v>
      </c>
    </row>
    <row r="2051" spans="1:7" x14ac:dyDescent="0.2">
      <c r="A2051" s="108">
        <v>44272</v>
      </c>
      <c r="B2051" s="54" t="s">
        <v>12538</v>
      </c>
      <c r="C2051" s="54">
        <v>229</v>
      </c>
      <c r="D2051" s="54">
        <v>698</v>
      </c>
      <c r="E2051" s="54">
        <v>0</v>
      </c>
      <c r="F2051" s="128" t="str">
        <f t="shared" ref="F2051:F2114" si="64">A2051&amp;B2051</f>
        <v>4427280-89</v>
      </c>
      <c r="G2051" s="128">
        <f t="shared" ref="G2051:G2114" si="65">IF(D2051="&lt;15",15,D2051)</f>
        <v>698</v>
      </c>
    </row>
    <row r="2052" spans="1:7" x14ac:dyDescent="0.2">
      <c r="A2052" s="108">
        <v>44273</v>
      </c>
      <c r="B2052" s="54" t="s">
        <v>12538</v>
      </c>
      <c r="C2052" s="54">
        <v>233</v>
      </c>
      <c r="D2052" s="54">
        <v>641</v>
      </c>
      <c r="E2052" s="54">
        <v>0</v>
      </c>
      <c r="F2052" s="128" t="str">
        <f t="shared" si="64"/>
        <v>4427380-89</v>
      </c>
      <c r="G2052" s="128">
        <f t="shared" si="65"/>
        <v>641</v>
      </c>
    </row>
    <row r="2053" spans="1:7" x14ac:dyDescent="0.2">
      <c r="A2053" s="108">
        <v>44274</v>
      </c>
      <c r="B2053" s="54" t="s">
        <v>12538</v>
      </c>
      <c r="C2053" s="54">
        <v>73</v>
      </c>
      <c r="D2053" s="54">
        <v>281</v>
      </c>
      <c r="E2053" s="54">
        <v>0</v>
      </c>
      <c r="F2053" s="128" t="str">
        <f t="shared" si="64"/>
        <v>4427480-89</v>
      </c>
      <c r="G2053" s="128">
        <f t="shared" si="65"/>
        <v>281</v>
      </c>
    </row>
    <row r="2054" spans="1:7" x14ac:dyDescent="0.2">
      <c r="A2054" s="108">
        <v>44275</v>
      </c>
      <c r="B2054" s="54" t="s">
        <v>12538</v>
      </c>
      <c r="C2054" s="54">
        <v>47</v>
      </c>
      <c r="D2054" s="54">
        <v>103</v>
      </c>
      <c r="E2054" s="54">
        <v>0</v>
      </c>
      <c r="F2054" s="128" t="str">
        <f t="shared" si="64"/>
        <v>4427580-89</v>
      </c>
      <c r="G2054" s="128">
        <f t="shared" si="65"/>
        <v>103</v>
      </c>
    </row>
    <row r="2055" spans="1:7" x14ac:dyDescent="0.2">
      <c r="A2055" s="108">
        <v>44276</v>
      </c>
      <c r="B2055" s="54" t="s">
        <v>12538</v>
      </c>
      <c r="C2055" s="54">
        <v>178</v>
      </c>
      <c r="D2055" s="54">
        <v>556</v>
      </c>
      <c r="E2055" s="54">
        <v>0</v>
      </c>
      <c r="F2055" s="128" t="str">
        <f t="shared" si="64"/>
        <v>4427680-89</v>
      </c>
      <c r="G2055" s="128">
        <f t="shared" si="65"/>
        <v>556</v>
      </c>
    </row>
    <row r="2056" spans="1:7" x14ac:dyDescent="0.2">
      <c r="A2056" s="108">
        <v>44277</v>
      </c>
      <c r="B2056" s="54" t="s">
        <v>12538</v>
      </c>
      <c r="C2056" s="54">
        <v>160</v>
      </c>
      <c r="D2056" s="54">
        <v>552</v>
      </c>
      <c r="E2056" s="54">
        <v>0</v>
      </c>
      <c r="F2056" s="128" t="str">
        <f t="shared" si="64"/>
        <v>4427780-89</v>
      </c>
      <c r="G2056" s="128">
        <f t="shared" si="65"/>
        <v>552</v>
      </c>
    </row>
    <row r="2057" spans="1:7" x14ac:dyDescent="0.2">
      <c r="A2057" s="108">
        <v>44278</v>
      </c>
      <c r="B2057" s="54" t="s">
        <v>12538</v>
      </c>
      <c r="C2057" s="54">
        <v>26</v>
      </c>
      <c r="D2057" s="54">
        <v>89</v>
      </c>
      <c r="E2057" s="54">
        <v>0</v>
      </c>
      <c r="F2057" s="128" t="str">
        <f t="shared" si="64"/>
        <v>4427880-89</v>
      </c>
      <c r="G2057" s="128">
        <f t="shared" si="65"/>
        <v>89</v>
      </c>
    </row>
    <row r="2058" spans="1:7" x14ac:dyDescent="0.2">
      <c r="A2058" s="108">
        <v>44279</v>
      </c>
      <c r="B2058" s="54" t="s">
        <v>12538</v>
      </c>
      <c r="C2058" s="54">
        <v>179</v>
      </c>
      <c r="D2058" s="54">
        <v>662</v>
      </c>
      <c r="E2058" s="54">
        <v>0</v>
      </c>
      <c r="F2058" s="128" t="str">
        <f t="shared" si="64"/>
        <v>4427980-89</v>
      </c>
      <c r="G2058" s="128">
        <f t="shared" si="65"/>
        <v>662</v>
      </c>
    </row>
    <row r="2059" spans="1:7" x14ac:dyDescent="0.2">
      <c r="A2059" s="108">
        <v>44280</v>
      </c>
      <c r="B2059" s="54" t="s">
        <v>12538</v>
      </c>
      <c r="C2059" s="54">
        <v>151</v>
      </c>
      <c r="D2059" s="54">
        <v>412</v>
      </c>
      <c r="E2059" s="54">
        <v>0</v>
      </c>
      <c r="F2059" s="128" t="str">
        <f t="shared" si="64"/>
        <v>4428080-89</v>
      </c>
      <c r="G2059" s="128">
        <f t="shared" si="65"/>
        <v>412</v>
      </c>
    </row>
    <row r="2060" spans="1:7" x14ac:dyDescent="0.2">
      <c r="A2060" s="108">
        <v>44281</v>
      </c>
      <c r="B2060" s="54" t="s">
        <v>12538</v>
      </c>
      <c r="C2060" s="54">
        <v>43</v>
      </c>
      <c r="D2060" s="54">
        <v>140</v>
      </c>
      <c r="E2060" s="54">
        <v>0</v>
      </c>
      <c r="F2060" s="128" t="str">
        <f t="shared" si="64"/>
        <v>4428180-89</v>
      </c>
      <c r="G2060" s="128">
        <f t="shared" si="65"/>
        <v>140</v>
      </c>
    </row>
    <row r="2061" spans="1:7" x14ac:dyDescent="0.2">
      <c r="A2061" s="108">
        <v>44282</v>
      </c>
      <c r="B2061" s="54" t="s">
        <v>12538</v>
      </c>
      <c r="C2061" s="54" t="s">
        <v>12627</v>
      </c>
      <c r="D2061" s="54">
        <v>27</v>
      </c>
      <c r="E2061" s="54">
        <v>0</v>
      </c>
      <c r="F2061" s="128" t="str">
        <f t="shared" si="64"/>
        <v>4428280-89</v>
      </c>
      <c r="G2061" s="128">
        <f t="shared" si="65"/>
        <v>27</v>
      </c>
    </row>
    <row r="2062" spans="1:7" x14ac:dyDescent="0.2">
      <c r="A2062" s="108">
        <v>44283</v>
      </c>
      <c r="B2062" s="54" t="s">
        <v>12538</v>
      </c>
      <c r="C2062" s="54" t="s">
        <v>12627</v>
      </c>
      <c r="D2062" s="54">
        <v>28</v>
      </c>
      <c r="E2062" s="54">
        <v>0</v>
      </c>
      <c r="F2062" s="128" t="str">
        <f t="shared" si="64"/>
        <v>4428380-89</v>
      </c>
      <c r="G2062" s="128">
        <f t="shared" si="65"/>
        <v>28</v>
      </c>
    </row>
    <row r="2063" spans="1:7" x14ac:dyDescent="0.2">
      <c r="A2063" s="108">
        <v>44284</v>
      </c>
      <c r="B2063" s="54" t="s">
        <v>12538</v>
      </c>
      <c r="C2063" s="54">
        <v>127</v>
      </c>
      <c r="D2063" s="54">
        <v>433</v>
      </c>
      <c r="E2063" s="54">
        <v>0</v>
      </c>
      <c r="F2063" s="128" t="str">
        <f t="shared" si="64"/>
        <v>4428480-89</v>
      </c>
      <c r="G2063" s="128">
        <f t="shared" si="65"/>
        <v>433</v>
      </c>
    </row>
    <row r="2064" spans="1:7" x14ac:dyDescent="0.2">
      <c r="A2064" s="108">
        <v>44285</v>
      </c>
      <c r="B2064" s="54" t="s">
        <v>12538</v>
      </c>
      <c r="C2064" s="54">
        <v>156</v>
      </c>
      <c r="D2064" s="54">
        <v>371</v>
      </c>
      <c r="E2064" s="54">
        <v>0</v>
      </c>
      <c r="F2064" s="128" t="str">
        <f t="shared" si="64"/>
        <v>4428580-89</v>
      </c>
      <c r="G2064" s="128">
        <f t="shared" si="65"/>
        <v>371</v>
      </c>
    </row>
    <row r="2065" spans="1:7" x14ac:dyDescent="0.2">
      <c r="A2065" s="108">
        <v>44286</v>
      </c>
      <c r="B2065" s="54" t="s">
        <v>12538</v>
      </c>
      <c r="C2065" s="54">
        <v>199</v>
      </c>
      <c r="D2065" s="54">
        <v>279</v>
      </c>
      <c r="E2065" s="54">
        <v>0</v>
      </c>
      <c r="F2065" s="128" t="str">
        <f t="shared" si="64"/>
        <v>4428680-89</v>
      </c>
      <c r="G2065" s="128">
        <f t="shared" si="65"/>
        <v>279</v>
      </c>
    </row>
    <row r="2066" spans="1:7" x14ac:dyDescent="0.2">
      <c r="A2066" s="108">
        <v>44287</v>
      </c>
      <c r="B2066" s="54" t="s">
        <v>12538</v>
      </c>
      <c r="C2066" s="54">
        <v>166</v>
      </c>
      <c r="D2066" s="54">
        <v>234</v>
      </c>
      <c r="E2066" s="54">
        <v>0</v>
      </c>
      <c r="F2066" s="128" t="str">
        <f t="shared" si="64"/>
        <v>4428780-89</v>
      </c>
      <c r="G2066" s="128">
        <f t="shared" si="65"/>
        <v>234</v>
      </c>
    </row>
    <row r="2067" spans="1:7" x14ac:dyDescent="0.2">
      <c r="A2067" s="108">
        <v>44288</v>
      </c>
      <c r="B2067" s="54" t="s">
        <v>12538</v>
      </c>
      <c r="C2067" s="54">
        <v>28</v>
      </c>
      <c r="D2067" s="54">
        <v>79</v>
      </c>
      <c r="E2067" s="54">
        <v>0</v>
      </c>
      <c r="F2067" s="128" t="str">
        <f t="shared" si="64"/>
        <v>4428880-89</v>
      </c>
      <c r="G2067" s="128">
        <f t="shared" si="65"/>
        <v>79</v>
      </c>
    </row>
    <row r="2068" spans="1:7" x14ac:dyDescent="0.2">
      <c r="A2068" s="108">
        <v>44289</v>
      </c>
      <c r="B2068" s="54" t="s">
        <v>12538</v>
      </c>
      <c r="C2068" s="54" t="s">
        <v>12627</v>
      </c>
      <c r="D2068" s="54">
        <v>16</v>
      </c>
      <c r="E2068" s="54">
        <v>0</v>
      </c>
      <c r="F2068" s="128" t="str">
        <f t="shared" si="64"/>
        <v>4428980-89</v>
      </c>
      <c r="G2068" s="128">
        <f t="shared" si="65"/>
        <v>16</v>
      </c>
    </row>
    <row r="2069" spans="1:7" x14ac:dyDescent="0.2">
      <c r="A2069" s="108">
        <v>44290</v>
      </c>
      <c r="B2069" s="54" t="s">
        <v>12538</v>
      </c>
      <c r="C2069" s="54">
        <v>162</v>
      </c>
      <c r="D2069" s="54">
        <v>310</v>
      </c>
      <c r="E2069" s="54">
        <v>0</v>
      </c>
      <c r="F2069" s="128" t="str">
        <f t="shared" si="64"/>
        <v>4429080-89</v>
      </c>
      <c r="G2069" s="128">
        <f t="shared" si="65"/>
        <v>310</v>
      </c>
    </row>
    <row r="2070" spans="1:7" x14ac:dyDescent="0.2">
      <c r="A2070" s="108">
        <v>44291</v>
      </c>
      <c r="B2070" s="54" t="s">
        <v>12538</v>
      </c>
      <c r="C2070" s="54">
        <v>224</v>
      </c>
      <c r="D2070" s="54">
        <v>248</v>
      </c>
      <c r="E2070" s="54">
        <v>0</v>
      </c>
      <c r="F2070" s="128" t="str">
        <f t="shared" si="64"/>
        <v>4429180-89</v>
      </c>
      <c r="G2070" s="128">
        <f t="shared" si="65"/>
        <v>248</v>
      </c>
    </row>
    <row r="2071" spans="1:7" x14ac:dyDescent="0.2">
      <c r="A2071" s="108">
        <v>44292</v>
      </c>
      <c r="B2071" s="54" t="s">
        <v>12538</v>
      </c>
      <c r="C2071" s="54">
        <v>188</v>
      </c>
      <c r="D2071" s="54">
        <v>192</v>
      </c>
      <c r="E2071" s="54">
        <v>0</v>
      </c>
      <c r="F2071" s="128" t="str">
        <f t="shared" si="64"/>
        <v>4429280-89</v>
      </c>
      <c r="G2071" s="128">
        <f t="shared" si="65"/>
        <v>192</v>
      </c>
    </row>
    <row r="2072" spans="1:7" x14ac:dyDescent="0.2">
      <c r="A2072" s="108">
        <v>44293</v>
      </c>
      <c r="B2072" s="54" t="s">
        <v>12538</v>
      </c>
      <c r="C2072" s="54">
        <v>176</v>
      </c>
      <c r="D2072" s="54">
        <v>213</v>
      </c>
      <c r="E2072" s="54">
        <v>0</v>
      </c>
      <c r="F2072" s="128" t="str">
        <f t="shared" si="64"/>
        <v>4429380-89</v>
      </c>
      <c r="G2072" s="128">
        <f t="shared" si="65"/>
        <v>213</v>
      </c>
    </row>
    <row r="2073" spans="1:7" x14ac:dyDescent="0.2">
      <c r="A2073" s="108">
        <v>44294</v>
      </c>
      <c r="B2073" s="54" t="s">
        <v>12538</v>
      </c>
      <c r="C2073" s="54">
        <v>184</v>
      </c>
      <c r="D2073" s="54">
        <v>206</v>
      </c>
      <c r="E2073" s="54">
        <v>0</v>
      </c>
      <c r="F2073" s="128" t="str">
        <f t="shared" si="64"/>
        <v>4429480-89</v>
      </c>
      <c r="G2073" s="128">
        <f t="shared" si="65"/>
        <v>206</v>
      </c>
    </row>
    <row r="2074" spans="1:7" x14ac:dyDescent="0.2">
      <c r="A2074" s="108">
        <v>44295</v>
      </c>
      <c r="B2074" s="54" t="s">
        <v>12538</v>
      </c>
      <c r="C2074" s="54">
        <v>40</v>
      </c>
      <c r="D2074" s="54">
        <v>67</v>
      </c>
      <c r="E2074" s="54">
        <v>0</v>
      </c>
      <c r="F2074" s="128" t="str">
        <f t="shared" si="64"/>
        <v>4429580-89</v>
      </c>
      <c r="G2074" s="128">
        <f t="shared" si="65"/>
        <v>67</v>
      </c>
    </row>
    <row r="2075" spans="1:7" x14ac:dyDescent="0.2">
      <c r="A2075" s="108">
        <v>44296</v>
      </c>
      <c r="B2075" s="54" t="s">
        <v>12538</v>
      </c>
      <c r="C2075" s="54" t="s">
        <v>12627</v>
      </c>
      <c r="D2075" s="54">
        <v>27</v>
      </c>
      <c r="E2075" s="54">
        <v>0</v>
      </c>
      <c r="F2075" s="128" t="str">
        <f t="shared" si="64"/>
        <v>4429680-89</v>
      </c>
      <c r="G2075" s="128">
        <f t="shared" si="65"/>
        <v>27</v>
      </c>
    </row>
    <row r="2076" spans="1:7" x14ac:dyDescent="0.2">
      <c r="A2076" s="108">
        <v>44297</v>
      </c>
      <c r="B2076" s="54" t="s">
        <v>12538</v>
      </c>
      <c r="C2076" s="54">
        <v>159</v>
      </c>
      <c r="D2076" s="54">
        <v>175</v>
      </c>
      <c r="E2076" s="54">
        <v>0</v>
      </c>
      <c r="F2076" s="128" t="str">
        <f t="shared" si="64"/>
        <v>4429780-89</v>
      </c>
      <c r="G2076" s="128">
        <f t="shared" si="65"/>
        <v>175</v>
      </c>
    </row>
    <row r="2077" spans="1:7" x14ac:dyDescent="0.2">
      <c r="A2077" s="108">
        <v>44298</v>
      </c>
      <c r="B2077" s="54" t="s">
        <v>12538</v>
      </c>
      <c r="C2077" s="54">
        <v>210</v>
      </c>
      <c r="D2077" s="54">
        <v>161</v>
      </c>
      <c r="E2077" s="54">
        <v>0</v>
      </c>
      <c r="F2077" s="128" t="str">
        <f t="shared" si="64"/>
        <v>4429880-89</v>
      </c>
      <c r="G2077" s="128">
        <f t="shared" si="65"/>
        <v>161</v>
      </c>
    </row>
    <row r="2078" spans="1:7" x14ac:dyDescent="0.2">
      <c r="A2078" s="108">
        <v>44299</v>
      </c>
      <c r="B2078" s="54" t="s">
        <v>12538</v>
      </c>
      <c r="C2078" s="54">
        <v>159</v>
      </c>
      <c r="D2078" s="54">
        <v>76</v>
      </c>
      <c r="E2078" s="54">
        <v>0</v>
      </c>
      <c r="F2078" s="128" t="str">
        <f t="shared" si="64"/>
        <v>4429980-89</v>
      </c>
      <c r="G2078" s="128">
        <f t="shared" si="65"/>
        <v>76</v>
      </c>
    </row>
    <row r="2079" spans="1:7" x14ac:dyDescent="0.2">
      <c r="A2079" s="108">
        <v>44300</v>
      </c>
      <c r="B2079" s="54" t="s">
        <v>12538</v>
      </c>
      <c r="C2079" s="54">
        <v>72</v>
      </c>
      <c r="D2079" s="54">
        <v>111</v>
      </c>
      <c r="E2079" s="54">
        <v>0</v>
      </c>
      <c r="F2079" s="128" t="str">
        <f t="shared" si="64"/>
        <v>4430080-89</v>
      </c>
      <c r="G2079" s="128">
        <f t="shared" si="65"/>
        <v>111</v>
      </c>
    </row>
    <row r="2080" spans="1:7" x14ac:dyDescent="0.2">
      <c r="A2080" s="108">
        <v>44301</v>
      </c>
      <c r="B2080" s="54" t="s">
        <v>12538</v>
      </c>
      <c r="C2080" s="54" t="s">
        <v>12627</v>
      </c>
      <c r="D2080" s="54" t="s">
        <v>12627</v>
      </c>
      <c r="E2080" s="54">
        <v>0</v>
      </c>
      <c r="F2080" s="128" t="str">
        <f t="shared" si="64"/>
        <v>4430180-89</v>
      </c>
      <c r="G2080" s="128">
        <f t="shared" si="65"/>
        <v>15</v>
      </c>
    </row>
    <row r="2081" spans="1:7" x14ac:dyDescent="0.2">
      <c r="A2081" s="108">
        <v>44302</v>
      </c>
      <c r="B2081" s="54" t="s">
        <v>12538</v>
      </c>
      <c r="C2081" s="54">
        <v>45</v>
      </c>
      <c r="D2081" s="54">
        <v>82</v>
      </c>
      <c r="E2081" s="54">
        <v>0</v>
      </c>
      <c r="F2081" s="128" t="str">
        <f t="shared" si="64"/>
        <v>4430280-89</v>
      </c>
      <c r="G2081" s="128">
        <f t="shared" si="65"/>
        <v>82</v>
      </c>
    </row>
    <row r="2082" spans="1:7" x14ac:dyDescent="0.2">
      <c r="A2082" s="108">
        <v>44303</v>
      </c>
      <c r="B2082" s="54" t="s">
        <v>12538</v>
      </c>
      <c r="C2082" s="54" t="s">
        <v>12627</v>
      </c>
      <c r="D2082" s="54" t="s">
        <v>12627</v>
      </c>
      <c r="E2082" s="54">
        <v>0</v>
      </c>
      <c r="F2082" s="128" t="str">
        <f t="shared" si="64"/>
        <v>4430380-89</v>
      </c>
      <c r="G2082" s="128">
        <f t="shared" si="65"/>
        <v>15</v>
      </c>
    </row>
    <row r="2083" spans="1:7" x14ac:dyDescent="0.2">
      <c r="A2083" s="108">
        <v>44304</v>
      </c>
      <c r="B2083" s="54" t="s">
        <v>12538</v>
      </c>
      <c r="C2083" s="54">
        <v>93</v>
      </c>
      <c r="D2083" s="54">
        <v>90</v>
      </c>
      <c r="E2083" s="54">
        <v>0</v>
      </c>
      <c r="F2083" s="128" t="str">
        <f t="shared" si="64"/>
        <v>4430480-89</v>
      </c>
      <c r="G2083" s="128">
        <f t="shared" si="65"/>
        <v>90</v>
      </c>
    </row>
    <row r="2084" spans="1:7" x14ac:dyDescent="0.2">
      <c r="A2084" s="108">
        <v>44305</v>
      </c>
      <c r="B2084" s="54" t="s">
        <v>12538</v>
      </c>
      <c r="C2084" s="54">
        <v>95</v>
      </c>
      <c r="D2084" s="54">
        <v>141</v>
      </c>
      <c r="E2084" s="54">
        <v>0</v>
      </c>
      <c r="F2084" s="128" t="str">
        <f t="shared" si="64"/>
        <v>4430580-89</v>
      </c>
      <c r="G2084" s="128">
        <f t="shared" si="65"/>
        <v>141</v>
      </c>
    </row>
    <row r="2085" spans="1:7" x14ac:dyDescent="0.2">
      <c r="A2085" s="108">
        <v>44306</v>
      </c>
      <c r="B2085" s="54" t="s">
        <v>12538</v>
      </c>
      <c r="C2085" s="54">
        <v>98</v>
      </c>
      <c r="D2085" s="54">
        <v>146</v>
      </c>
      <c r="E2085" s="54">
        <v>0</v>
      </c>
      <c r="F2085" s="128" t="str">
        <f t="shared" si="64"/>
        <v>4430680-89</v>
      </c>
      <c r="G2085" s="128">
        <f t="shared" si="65"/>
        <v>146</v>
      </c>
    </row>
    <row r="2086" spans="1:7" x14ac:dyDescent="0.2">
      <c r="A2086" s="108">
        <v>44307</v>
      </c>
      <c r="B2086" s="54" t="s">
        <v>12538</v>
      </c>
      <c r="C2086" s="54">
        <v>121</v>
      </c>
      <c r="D2086" s="54">
        <v>162</v>
      </c>
      <c r="E2086" s="54">
        <v>0</v>
      </c>
      <c r="F2086" s="128" t="str">
        <f t="shared" si="64"/>
        <v>4430780-89</v>
      </c>
      <c r="G2086" s="128">
        <f t="shared" si="65"/>
        <v>162</v>
      </c>
    </row>
    <row r="2087" spans="1:7" x14ac:dyDescent="0.2">
      <c r="A2087" s="108">
        <v>44308</v>
      </c>
      <c r="B2087" s="54" t="s">
        <v>12538</v>
      </c>
      <c r="C2087" s="54">
        <v>85</v>
      </c>
      <c r="D2087" s="54">
        <v>165</v>
      </c>
      <c r="E2087" s="54">
        <v>0</v>
      </c>
      <c r="F2087" s="128" t="str">
        <f t="shared" si="64"/>
        <v>4430880-89</v>
      </c>
      <c r="G2087" s="128">
        <f t="shared" si="65"/>
        <v>165</v>
      </c>
    </row>
    <row r="2088" spans="1:7" x14ac:dyDescent="0.2">
      <c r="A2088" s="108">
        <v>44309</v>
      </c>
      <c r="B2088" s="54" t="s">
        <v>12538</v>
      </c>
      <c r="C2088" s="54">
        <v>27</v>
      </c>
      <c r="D2088" s="54">
        <v>35</v>
      </c>
      <c r="E2088" s="54">
        <v>0</v>
      </c>
      <c r="F2088" s="128" t="str">
        <f t="shared" si="64"/>
        <v>4430980-89</v>
      </c>
      <c r="G2088" s="128">
        <f t="shared" si="65"/>
        <v>35</v>
      </c>
    </row>
    <row r="2089" spans="1:7" x14ac:dyDescent="0.2">
      <c r="A2089" s="108">
        <v>44310</v>
      </c>
      <c r="B2089" s="54" t="s">
        <v>12538</v>
      </c>
      <c r="C2089" s="54" t="s">
        <v>12627</v>
      </c>
      <c r="D2089" s="54" t="s">
        <v>12627</v>
      </c>
      <c r="E2089" s="54">
        <v>0</v>
      </c>
      <c r="F2089" s="128" t="str">
        <f t="shared" si="64"/>
        <v>4431080-89</v>
      </c>
      <c r="G2089" s="128">
        <f t="shared" si="65"/>
        <v>15</v>
      </c>
    </row>
    <row r="2090" spans="1:7" x14ac:dyDescent="0.2">
      <c r="A2090" s="108">
        <v>44311</v>
      </c>
      <c r="B2090" s="54" t="s">
        <v>12538</v>
      </c>
      <c r="C2090" s="54">
        <v>76</v>
      </c>
      <c r="D2090" s="54">
        <v>110</v>
      </c>
      <c r="E2090" s="54">
        <v>0</v>
      </c>
      <c r="F2090" s="128" t="str">
        <f t="shared" si="64"/>
        <v>4431180-89</v>
      </c>
      <c r="G2090" s="128">
        <f t="shared" si="65"/>
        <v>110</v>
      </c>
    </row>
    <row r="2091" spans="1:7" x14ac:dyDescent="0.2">
      <c r="A2091" s="108">
        <v>44312</v>
      </c>
      <c r="B2091" s="54" t="s">
        <v>12538</v>
      </c>
      <c r="C2091" s="54">
        <v>78</v>
      </c>
      <c r="D2091" s="54">
        <v>152</v>
      </c>
      <c r="E2091" s="54">
        <v>0</v>
      </c>
      <c r="F2091" s="128" t="str">
        <f t="shared" si="64"/>
        <v>4431280-89</v>
      </c>
      <c r="G2091" s="128">
        <f t="shared" si="65"/>
        <v>152</v>
      </c>
    </row>
    <row r="2092" spans="1:7" x14ac:dyDescent="0.2">
      <c r="A2092" s="108">
        <v>44313</v>
      </c>
      <c r="B2092" s="54" t="s">
        <v>12538</v>
      </c>
      <c r="C2092" s="54">
        <v>97</v>
      </c>
      <c r="D2092" s="54">
        <v>157</v>
      </c>
      <c r="E2092" s="54">
        <v>0</v>
      </c>
      <c r="F2092" s="128" t="str">
        <f t="shared" si="64"/>
        <v>4431380-89</v>
      </c>
      <c r="G2092" s="128">
        <f t="shared" si="65"/>
        <v>157</v>
      </c>
    </row>
    <row r="2093" spans="1:7" x14ac:dyDescent="0.2">
      <c r="A2093" s="108">
        <v>44314</v>
      </c>
      <c r="B2093" s="54" t="s">
        <v>12538</v>
      </c>
      <c r="C2093" s="54">
        <v>57</v>
      </c>
      <c r="D2093" s="54">
        <v>155</v>
      </c>
      <c r="E2093" s="54">
        <v>0</v>
      </c>
      <c r="F2093" s="128" t="str">
        <f t="shared" si="64"/>
        <v>4431480-89</v>
      </c>
      <c r="G2093" s="128">
        <f t="shared" si="65"/>
        <v>155</v>
      </c>
    </row>
    <row r="2094" spans="1:7" x14ac:dyDescent="0.2">
      <c r="A2094" s="108">
        <v>44315</v>
      </c>
      <c r="B2094" s="54" t="s">
        <v>12538</v>
      </c>
      <c r="C2094" s="54">
        <v>79</v>
      </c>
      <c r="D2094" s="54">
        <v>153</v>
      </c>
      <c r="E2094" s="54">
        <v>0</v>
      </c>
      <c r="F2094" s="128" t="str">
        <f t="shared" si="64"/>
        <v>4431580-89</v>
      </c>
      <c r="G2094" s="128">
        <f t="shared" si="65"/>
        <v>153</v>
      </c>
    </row>
    <row r="2095" spans="1:7" x14ac:dyDescent="0.2">
      <c r="A2095" s="108">
        <v>44316</v>
      </c>
      <c r="B2095" s="54" t="s">
        <v>12538</v>
      </c>
      <c r="C2095" s="54">
        <v>21</v>
      </c>
      <c r="D2095" s="54">
        <v>64</v>
      </c>
      <c r="E2095" s="54">
        <v>0</v>
      </c>
      <c r="F2095" s="128" t="str">
        <f t="shared" si="64"/>
        <v>4431680-89</v>
      </c>
      <c r="G2095" s="128">
        <f t="shared" si="65"/>
        <v>64</v>
      </c>
    </row>
    <row r="2096" spans="1:7" x14ac:dyDescent="0.2">
      <c r="A2096" s="108">
        <v>44317</v>
      </c>
      <c r="B2096" s="54" t="s">
        <v>12538</v>
      </c>
      <c r="C2096" s="54" t="s">
        <v>12627</v>
      </c>
      <c r="D2096" s="54" t="s">
        <v>12627</v>
      </c>
      <c r="E2096" s="54">
        <v>0</v>
      </c>
      <c r="F2096" s="128" t="str">
        <f t="shared" si="64"/>
        <v>4431780-89</v>
      </c>
      <c r="G2096" s="128">
        <f t="shared" si="65"/>
        <v>15</v>
      </c>
    </row>
    <row r="2097" spans="1:7" x14ac:dyDescent="0.2">
      <c r="A2097" s="108">
        <v>44318</v>
      </c>
      <c r="B2097" s="54" t="s">
        <v>12538</v>
      </c>
      <c r="C2097" s="54">
        <v>49</v>
      </c>
      <c r="D2097" s="54">
        <v>94</v>
      </c>
      <c r="E2097" s="54">
        <v>0</v>
      </c>
      <c r="F2097" s="128" t="str">
        <f t="shared" si="64"/>
        <v>4431880-89</v>
      </c>
      <c r="G2097" s="128">
        <f t="shared" si="65"/>
        <v>94</v>
      </c>
    </row>
    <row r="2098" spans="1:7" x14ac:dyDescent="0.2">
      <c r="A2098" s="108">
        <v>44319</v>
      </c>
      <c r="B2098" s="54" t="s">
        <v>12538</v>
      </c>
      <c r="C2098" s="54">
        <v>51</v>
      </c>
      <c r="D2098" s="54">
        <v>112</v>
      </c>
      <c r="E2098" s="54">
        <v>0</v>
      </c>
      <c r="F2098" s="128" t="str">
        <f t="shared" si="64"/>
        <v>4431980-89</v>
      </c>
      <c r="G2098" s="128">
        <f t="shared" si="65"/>
        <v>112</v>
      </c>
    </row>
    <row r="2099" spans="1:7" x14ac:dyDescent="0.2">
      <c r="A2099" s="108">
        <v>44320</v>
      </c>
      <c r="B2099" s="54" t="s">
        <v>12538</v>
      </c>
      <c r="C2099" s="54">
        <v>65</v>
      </c>
      <c r="D2099" s="54">
        <v>129</v>
      </c>
      <c r="E2099" s="54">
        <v>0</v>
      </c>
      <c r="F2099" s="128" t="str">
        <f t="shared" si="64"/>
        <v>4432080-89</v>
      </c>
      <c r="G2099" s="128">
        <f t="shared" si="65"/>
        <v>129</v>
      </c>
    </row>
    <row r="2100" spans="1:7" x14ac:dyDescent="0.2">
      <c r="A2100" s="108">
        <v>44321</v>
      </c>
      <c r="B2100" s="54" t="s">
        <v>12538</v>
      </c>
      <c r="C2100" s="54">
        <v>58</v>
      </c>
      <c r="D2100" s="54">
        <v>107</v>
      </c>
      <c r="E2100" s="54">
        <v>0</v>
      </c>
      <c r="F2100" s="128" t="str">
        <f t="shared" si="64"/>
        <v>4432180-89</v>
      </c>
      <c r="G2100" s="128">
        <f t="shared" si="65"/>
        <v>107</v>
      </c>
    </row>
    <row r="2101" spans="1:7" x14ac:dyDescent="0.2">
      <c r="A2101" s="108">
        <v>44322</v>
      </c>
      <c r="B2101" s="54" t="s">
        <v>12538</v>
      </c>
      <c r="C2101" s="54">
        <v>42</v>
      </c>
      <c r="D2101" s="54">
        <v>53</v>
      </c>
      <c r="E2101" s="54">
        <v>0</v>
      </c>
      <c r="F2101" s="128" t="str">
        <f t="shared" si="64"/>
        <v>4432280-89</v>
      </c>
      <c r="G2101" s="128">
        <f t="shared" si="65"/>
        <v>53</v>
      </c>
    </row>
    <row r="2102" spans="1:7" x14ac:dyDescent="0.2">
      <c r="A2102" s="108">
        <v>44323</v>
      </c>
      <c r="B2102" s="54" t="s">
        <v>12538</v>
      </c>
      <c r="C2102" s="54" t="s">
        <v>12627</v>
      </c>
      <c r="D2102" s="54">
        <v>39</v>
      </c>
      <c r="E2102" s="54">
        <v>0</v>
      </c>
      <c r="F2102" s="128" t="str">
        <f t="shared" si="64"/>
        <v>4432380-89</v>
      </c>
      <c r="G2102" s="128">
        <f t="shared" si="65"/>
        <v>39</v>
      </c>
    </row>
    <row r="2103" spans="1:7" x14ac:dyDescent="0.2">
      <c r="A2103" s="108">
        <v>44324</v>
      </c>
      <c r="B2103" s="54" t="s">
        <v>12538</v>
      </c>
      <c r="C2103" s="54" t="s">
        <v>12627</v>
      </c>
      <c r="D2103" s="54">
        <v>0</v>
      </c>
      <c r="E2103" s="54">
        <v>0</v>
      </c>
      <c r="F2103" s="128" t="str">
        <f t="shared" si="64"/>
        <v>4432480-89</v>
      </c>
      <c r="G2103" s="128">
        <f t="shared" si="65"/>
        <v>0</v>
      </c>
    </row>
    <row r="2104" spans="1:7" x14ac:dyDescent="0.2">
      <c r="A2104" s="108">
        <v>44325</v>
      </c>
      <c r="B2104" s="54" t="s">
        <v>12538</v>
      </c>
      <c r="C2104" s="54">
        <v>38</v>
      </c>
      <c r="D2104" s="54">
        <v>86</v>
      </c>
      <c r="E2104" s="54">
        <v>0</v>
      </c>
      <c r="F2104" s="128" t="str">
        <f t="shared" si="64"/>
        <v>4432580-89</v>
      </c>
      <c r="G2104" s="128">
        <f t="shared" si="65"/>
        <v>86</v>
      </c>
    </row>
    <row r="2105" spans="1:7" x14ac:dyDescent="0.2">
      <c r="A2105" s="108">
        <v>44326</v>
      </c>
      <c r="B2105" s="54" t="s">
        <v>12538</v>
      </c>
      <c r="C2105" s="54">
        <v>39</v>
      </c>
      <c r="D2105" s="54">
        <v>102</v>
      </c>
      <c r="E2105" s="54">
        <v>0</v>
      </c>
      <c r="F2105" s="128" t="str">
        <f t="shared" si="64"/>
        <v>4432680-89</v>
      </c>
      <c r="G2105" s="128">
        <f t="shared" si="65"/>
        <v>102</v>
      </c>
    </row>
    <row r="2106" spans="1:7" x14ac:dyDescent="0.2">
      <c r="A2106" s="108">
        <v>44327</v>
      </c>
      <c r="B2106" s="54" t="s">
        <v>12538</v>
      </c>
      <c r="C2106" s="54">
        <v>51</v>
      </c>
      <c r="D2106" s="54">
        <v>67</v>
      </c>
      <c r="E2106" s="54">
        <v>0</v>
      </c>
      <c r="F2106" s="128" t="str">
        <f t="shared" si="64"/>
        <v>4432780-89</v>
      </c>
      <c r="G2106" s="128">
        <f t="shared" si="65"/>
        <v>67</v>
      </c>
    </row>
    <row r="2107" spans="1:7" x14ac:dyDescent="0.2">
      <c r="A2107" s="108">
        <v>44328</v>
      </c>
      <c r="B2107" s="54" t="s">
        <v>12538</v>
      </c>
      <c r="C2107" s="54">
        <v>26</v>
      </c>
      <c r="D2107" s="54">
        <v>71</v>
      </c>
      <c r="E2107" s="54">
        <v>0</v>
      </c>
      <c r="F2107" s="128" t="str">
        <f t="shared" si="64"/>
        <v>4432880-89</v>
      </c>
      <c r="G2107" s="128">
        <f t="shared" si="65"/>
        <v>71</v>
      </c>
    </row>
    <row r="2108" spans="1:7" x14ac:dyDescent="0.2">
      <c r="A2108" s="108">
        <v>44329</v>
      </c>
      <c r="B2108" s="54" t="s">
        <v>12538</v>
      </c>
      <c r="C2108" s="54">
        <v>24</v>
      </c>
      <c r="D2108" s="54">
        <v>74</v>
      </c>
      <c r="E2108" s="54">
        <v>0</v>
      </c>
      <c r="F2108" s="128" t="str">
        <f t="shared" si="64"/>
        <v>4432980-89</v>
      </c>
      <c r="G2108" s="128">
        <f t="shared" si="65"/>
        <v>74</v>
      </c>
    </row>
    <row r="2109" spans="1:7" x14ac:dyDescent="0.2">
      <c r="A2109" s="108">
        <v>44330</v>
      </c>
      <c r="B2109" s="54" t="s">
        <v>12538</v>
      </c>
      <c r="C2109" s="54">
        <v>15</v>
      </c>
      <c r="D2109" s="54">
        <v>20</v>
      </c>
      <c r="E2109" s="54">
        <v>0</v>
      </c>
      <c r="F2109" s="128" t="str">
        <f t="shared" si="64"/>
        <v>4433080-89</v>
      </c>
      <c r="G2109" s="128">
        <f t="shared" si="65"/>
        <v>20</v>
      </c>
    </row>
    <row r="2110" spans="1:7" x14ac:dyDescent="0.2">
      <c r="A2110" s="108">
        <v>44331</v>
      </c>
      <c r="B2110" s="54" t="s">
        <v>12538</v>
      </c>
      <c r="C2110" s="54" t="s">
        <v>12627</v>
      </c>
      <c r="D2110" s="54" t="s">
        <v>12627</v>
      </c>
      <c r="E2110" s="54">
        <v>0</v>
      </c>
      <c r="F2110" s="128" t="str">
        <f t="shared" si="64"/>
        <v>4433180-89</v>
      </c>
      <c r="G2110" s="128">
        <f t="shared" si="65"/>
        <v>15</v>
      </c>
    </row>
    <row r="2111" spans="1:7" x14ac:dyDescent="0.2">
      <c r="A2111" s="108">
        <v>44332</v>
      </c>
      <c r="B2111" s="54" t="s">
        <v>12538</v>
      </c>
      <c r="C2111" s="54" t="s">
        <v>12627</v>
      </c>
      <c r="D2111" s="54">
        <v>17</v>
      </c>
      <c r="E2111" s="54">
        <v>0</v>
      </c>
      <c r="F2111" s="128" t="str">
        <f t="shared" si="64"/>
        <v>4433280-89</v>
      </c>
      <c r="G2111" s="128">
        <f t="shared" si="65"/>
        <v>17</v>
      </c>
    </row>
    <row r="2112" spans="1:7" x14ac:dyDescent="0.2">
      <c r="A2112" s="108">
        <v>44333</v>
      </c>
      <c r="B2112" s="54" t="s">
        <v>12538</v>
      </c>
      <c r="C2112" s="54">
        <v>0</v>
      </c>
      <c r="D2112" s="54" t="s">
        <v>12627</v>
      </c>
      <c r="E2112" s="54">
        <v>0</v>
      </c>
      <c r="F2112" s="128" t="str">
        <f t="shared" si="64"/>
        <v>4433380-89</v>
      </c>
      <c r="G2112" s="128">
        <f t="shared" si="65"/>
        <v>15</v>
      </c>
    </row>
    <row r="2113" spans="1:7" x14ac:dyDescent="0.2">
      <c r="A2113" s="108">
        <v>44334</v>
      </c>
      <c r="B2113" s="54" t="s">
        <v>12538</v>
      </c>
      <c r="C2113" s="54">
        <v>29</v>
      </c>
      <c r="D2113" s="54">
        <v>95</v>
      </c>
      <c r="E2113" s="54">
        <v>0</v>
      </c>
      <c r="F2113" s="128" t="str">
        <f t="shared" si="64"/>
        <v>4433480-89</v>
      </c>
      <c r="G2113" s="128">
        <f t="shared" si="65"/>
        <v>95</v>
      </c>
    </row>
    <row r="2114" spans="1:7" x14ac:dyDescent="0.2">
      <c r="A2114" s="108">
        <v>44335</v>
      </c>
      <c r="B2114" s="54" t="s">
        <v>12538</v>
      </c>
      <c r="C2114" s="54">
        <v>43</v>
      </c>
      <c r="D2114" s="54">
        <v>90</v>
      </c>
      <c r="E2114" s="54">
        <v>0</v>
      </c>
      <c r="F2114" s="128" t="str">
        <f t="shared" si="64"/>
        <v>4433580-89</v>
      </c>
      <c r="G2114" s="128">
        <f t="shared" si="65"/>
        <v>90</v>
      </c>
    </row>
    <row r="2115" spans="1:7" x14ac:dyDescent="0.2">
      <c r="A2115" s="108">
        <v>44336</v>
      </c>
      <c r="B2115" s="54" t="s">
        <v>12538</v>
      </c>
      <c r="C2115" s="54">
        <v>21</v>
      </c>
      <c r="D2115" s="54">
        <v>81</v>
      </c>
      <c r="E2115" s="54">
        <v>0</v>
      </c>
      <c r="F2115" s="128" t="str">
        <f t="shared" ref="F2115:F2178" si="66">A2115&amp;B2115</f>
        <v>4433680-89</v>
      </c>
      <c r="G2115" s="128">
        <f t="shared" ref="G2115:G2178" si="67">IF(D2115="&lt;15",15,D2115)</f>
        <v>81</v>
      </c>
    </row>
    <row r="2116" spans="1:7" x14ac:dyDescent="0.2">
      <c r="A2116" s="108">
        <v>44337</v>
      </c>
      <c r="B2116" s="54" t="s">
        <v>12538</v>
      </c>
      <c r="C2116" s="54" t="s">
        <v>12627</v>
      </c>
      <c r="D2116" s="54">
        <v>22</v>
      </c>
      <c r="E2116" s="54">
        <v>0</v>
      </c>
      <c r="F2116" s="128" t="str">
        <f t="shared" si="66"/>
        <v>4433780-89</v>
      </c>
      <c r="G2116" s="128">
        <f t="shared" si="67"/>
        <v>22</v>
      </c>
    </row>
    <row r="2117" spans="1:7" x14ac:dyDescent="0.2">
      <c r="A2117" s="108">
        <v>44338</v>
      </c>
      <c r="B2117" s="54" t="s">
        <v>12538</v>
      </c>
      <c r="C2117" s="54" t="s">
        <v>12627</v>
      </c>
      <c r="D2117" s="54" t="s">
        <v>12627</v>
      </c>
      <c r="E2117" s="54">
        <v>0</v>
      </c>
      <c r="F2117" s="128" t="str">
        <f t="shared" si="66"/>
        <v>4433880-89</v>
      </c>
      <c r="G2117" s="128">
        <f t="shared" si="67"/>
        <v>15</v>
      </c>
    </row>
    <row r="2118" spans="1:7" x14ac:dyDescent="0.2">
      <c r="A2118" s="108">
        <v>44339</v>
      </c>
      <c r="B2118" s="54" t="s">
        <v>12538</v>
      </c>
      <c r="C2118" s="54">
        <v>24</v>
      </c>
      <c r="D2118" s="54">
        <v>46</v>
      </c>
      <c r="E2118" s="54">
        <v>0</v>
      </c>
      <c r="F2118" s="128" t="str">
        <f t="shared" si="66"/>
        <v>4433980-89</v>
      </c>
      <c r="G2118" s="128">
        <f t="shared" si="67"/>
        <v>46</v>
      </c>
    </row>
    <row r="2119" spans="1:7" x14ac:dyDescent="0.2">
      <c r="A2119" s="108">
        <v>44340</v>
      </c>
      <c r="B2119" s="54" t="s">
        <v>12538</v>
      </c>
      <c r="C2119" s="54">
        <v>26</v>
      </c>
      <c r="D2119" s="54">
        <v>63</v>
      </c>
      <c r="E2119" s="54">
        <v>0</v>
      </c>
      <c r="F2119" s="128" t="str">
        <f t="shared" si="66"/>
        <v>4434080-89</v>
      </c>
      <c r="G2119" s="128">
        <f t="shared" si="67"/>
        <v>63</v>
      </c>
    </row>
    <row r="2120" spans="1:7" x14ac:dyDescent="0.2">
      <c r="A2120" s="108">
        <v>44341</v>
      </c>
      <c r="B2120" s="54" t="s">
        <v>12538</v>
      </c>
      <c r="C2120" s="54">
        <v>29</v>
      </c>
      <c r="D2120" s="54">
        <v>68</v>
      </c>
      <c r="E2120" s="54">
        <v>0</v>
      </c>
      <c r="F2120" s="128" t="str">
        <f t="shared" si="66"/>
        <v>4434180-89</v>
      </c>
      <c r="G2120" s="128">
        <f t="shared" si="67"/>
        <v>68</v>
      </c>
    </row>
    <row r="2121" spans="1:7" x14ac:dyDescent="0.2">
      <c r="A2121" s="108">
        <v>44342</v>
      </c>
      <c r="B2121" s="54" t="s">
        <v>12538</v>
      </c>
      <c r="C2121" s="54">
        <v>24</v>
      </c>
      <c r="D2121" s="54">
        <v>51</v>
      </c>
      <c r="E2121" s="54">
        <v>0</v>
      </c>
      <c r="F2121" s="128" t="str">
        <f t="shared" si="66"/>
        <v>4434280-89</v>
      </c>
      <c r="G2121" s="128">
        <f t="shared" si="67"/>
        <v>51</v>
      </c>
    </row>
    <row r="2122" spans="1:7" x14ac:dyDescent="0.2">
      <c r="A2122" s="108">
        <v>44343</v>
      </c>
      <c r="B2122" s="54" t="s">
        <v>12538</v>
      </c>
      <c r="C2122" s="54">
        <v>21</v>
      </c>
      <c r="D2122" s="54">
        <v>63</v>
      </c>
      <c r="E2122" s="54">
        <v>0</v>
      </c>
      <c r="F2122" s="128" t="str">
        <f t="shared" si="66"/>
        <v>4434380-89</v>
      </c>
      <c r="G2122" s="128">
        <f t="shared" si="67"/>
        <v>63</v>
      </c>
    </row>
    <row r="2123" spans="1:7" x14ac:dyDescent="0.2">
      <c r="A2123" s="108">
        <v>44344</v>
      </c>
      <c r="B2123" s="54" t="s">
        <v>12538</v>
      </c>
      <c r="C2123" s="54" t="s">
        <v>12627</v>
      </c>
      <c r="D2123" s="54" t="s">
        <v>12627</v>
      </c>
      <c r="E2123" s="54">
        <v>0</v>
      </c>
      <c r="F2123" s="128" t="str">
        <f t="shared" si="66"/>
        <v>4434480-89</v>
      </c>
      <c r="G2123" s="128">
        <f t="shared" si="67"/>
        <v>15</v>
      </c>
    </row>
    <row r="2124" spans="1:7" x14ac:dyDescent="0.2">
      <c r="A2124" s="108">
        <v>44345</v>
      </c>
      <c r="B2124" s="54" t="s">
        <v>12538</v>
      </c>
      <c r="C2124" s="54" t="s">
        <v>12627</v>
      </c>
      <c r="D2124" s="54" t="s">
        <v>12627</v>
      </c>
      <c r="E2124" s="54">
        <v>0</v>
      </c>
      <c r="F2124" s="128" t="str">
        <f t="shared" si="66"/>
        <v>4434580-89</v>
      </c>
      <c r="G2124" s="128">
        <f t="shared" si="67"/>
        <v>15</v>
      </c>
    </row>
    <row r="2125" spans="1:7" x14ac:dyDescent="0.2">
      <c r="A2125" s="108">
        <v>44346</v>
      </c>
      <c r="B2125" s="54" t="s">
        <v>12538</v>
      </c>
      <c r="C2125" s="54">
        <v>24</v>
      </c>
      <c r="D2125" s="54">
        <v>35</v>
      </c>
      <c r="E2125" s="54">
        <v>0</v>
      </c>
      <c r="F2125" s="128" t="str">
        <f t="shared" si="66"/>
        <v>4434680-89</v>
      </c>
      <c r="G2125" s="128">
        <f t="shared" si="67"/>
        <v>35</v>
      </c>
    </row>
    <row r="2126" spans="1:7" x14ac:dyDescent="0.2">
      <c r="A2126" s="108">
        <v>44347</v>
      </c>
      <c r="B2126" s="54" t="s">
        <v>12538</v>
      </c>
      <c r="C2126" s="54" t="s">
        <v>12627</v>
      </c>
      <c r="D2126" s="54">
        <v>18</v>
      </c>
      <c r="E2126" s="54">
        <v>0</v>
      </c>
      <c r="F2126" s="128" t="str">
        <f t="shared" si="66"/>
        <v>4434780-89</v>
      </c>
      <c r="G2126" s="128">
        <f t="shared" si="67"/>
        <v>18</v>
      </c>
    </row>
    <row r="2127" spans="1:7" x14ac:dyDescent="0.2">
      <c r="A2127" s="108">
        <v>44348</v>
      </c>
      <c r="B2127" s="54" t="s">
        <v>12538</v>
      </c>
      <c r="C2127" s="54">
        <v>26</v>
      </c>
      <c r="D2127" s="54">
        <v>38</v>
      </c>
      <c r="E2127" s="54">
        <v>0</v>
      </c>
      <c r="F2127" s="128" t="str">
        <f t="shared" si="66"/>
        <v>4434880-89</v>
      </c>
      <c r="G2127" s="128">
        <f t="shared" si="67"/>
        <v>38</v>
      </c>
    </row>
    <row r="2128" spans="1:7" x14ac:dyDescent="0.2">
      <c r="A2128" s="108">
        <v>44349</v>
      </c>
      <c r="B2128" s="54" t="s">
        <v>12538</v>
      </c>
      <c r="C2128" s="54">
        <v>15</v>
      </c>
      <c r="D2128" s="54">
        <v>26</v>
      </c>
      <c r="E2128" s="54">
        <v>0</v>
      </c>
      <c r="F2128" s="128" t="str">
        <f t="shared" si="66"/>
        <v>4434980-89</v>
      </c>
      <c r="G2128" s="128">
        <f t="shared" si="67"/>
        <v>26</v>
      </c>
    </row>
    <row r="2129" spans="1:7" x14ac:dyDescent="0.2">
      <c r="A2129" s="108">
        <v>44350</v>
      </c>
      <c r="B2129" s="54" t="s">
        <v>12538</v>
      </c>
      <c r="C2129" s="54" t="s">
        <v>12627</v>
      </c>
      <c r="D2129" s="54">
        <v>30</v>
      </c>
      <c r="E2129" s="54">
        <v>0</v>
      </c>
      <c r="F2129" s="128" t="str">
        <f t="shared" si="66"/>
        <v>4435080-89</v>
      </c>
      <c r="G2129" s="128">
        <f t="shared" si="67"/>
        <v>30</v>
      </c>
    </row>
    <row r="2130" spans="1:7" x14ac:dyDescent="0.2">
      <c r="A2130" s="108">
        <v>44351</v>
      </c>
      <c r="B2130" s="54" t="s">
        <v>12538</v>
      </c>
      <c r="C2130" s="54" t="s">
        <v>12627</v>
      </c>
      <c r="D2130" s="54" t="s">
        <v>12627</v>
      </c>
      <c r="E2130" s="54">
        <v>0</v>
      </c>
      <c r="F2130" s="128" t="str">
        <f t="shared" si="66"/>
        <v>4435180-89</v>
      </c>
      <c r="G2130" s="128">
        <f t="shared" si="67"/>
        <v>15</v>
      </c>
    </row>
    <row r="2131" spans="1:7" x14ac:dyDescent="0.2">
      <c r="A2131" s="108">
        <v>44353</v>
      </c>
      <c r="B2131" s="54" t="s">
        <v>12538</v>
      </c>
      <c r="C2131" s="54" t="s">
        <v>12627</v>
      </c>
      <c r="D2131" s="54" t="s">
        <v>12627</v>
      </c>
      <c r="E2131" s="54">
        <v>0</v>
      </c>
      <c r="F2131" s="128" t="str">
        <f t="shared" si="66"/>
        <v>4435380-89</v>
      </c>
      <c r="G2131" s="128">
        <f t="shared" si="67"/>
        <v>15</v>
      </c>
    </row>
    <row r="2132" spans="1:7" x14ac:dyDescent="0.2">
      <c r="A2132" s="108">
        <v>44354</v>
      </c>
      <c r="B2132" s="54" t="s">
        <v>12538</v>
      </c>
      <c r="C2132" s="54">
        <v>27</v>
      </c>
      <c r="D2132" s="54">
        <v>23</v>
      </c>
      <c r="E2132" s="54">
        <v>0</v>
      </c>
      <c r="F2132" s="128" t="str">
        <f t="shared" si="66"/>
        <v>4435480-89</v>
      </c>
      <c r="G2132" s="128">
        <f t="shared" si="67"/>
        <v>23</v>
      </c>
    </row>
    <row r="2133" spans="1:7" x14ac:dyDescent="0.2">
      <c r="A2133" s="108">
        <v>44355</v>
      </c>
      <c r="B2133" s="54" t="s">
        <v>12538</v>
      </c>
      <c r="C2133" s="54" t="s">
        <v>12627</v>
      </c>
      <c r="D2133" s="54">
        <v>15</v>
      </c>
      <c r="E2133" s="54">
        <v>0</v>
      </c>
      <c r="F2133" s="128" t="str">
        <f t="shared" si="66"/>
        <v>4435580-89</v>
      </c>
      <c r="G2133" s="128">
        <f t="shared" si="67"/>
        <v>15</v>
      </c>
    </row>
    <row r="2134" spans="1:7" x14ac:dyDescent="0.2">
      <c r="A2134" s="108">
        <v>44356</v>
      </c>
      <c r="B2134" s="54" t="s">
        <v>12538</v>
      </c>
      <c r="C2134" s="54">
        <v>16</v>
      </c>
      <c r="D2134" s="54">
        <v>28</v>
      </c>
      <c r="E2134" s="54">
        <v>0</v>
      </c>
      <c r="F2134" s="128" t="str">
        <f t="shared" si="66"/>
        <v>4435680-89</v>
      </c>
      <c r="G2134" s="128">
        <f t="shared" si="67"/>
        <v>28</v>
      </c>
    </row>
    <row r="2135" spans="1:7" x14ac:dyDescent="0.2">
      <c r="A2135" s="108">
        <v>44357</v>
      </c>
      <c r="B2135" s="54" t="s">
        <v>12538</v>
      </c>
      <c r="C2135" s="54">
        <v>15</v>
      </c>
      <c r="D2135" s="54">
        <v>18</v>
      </c>
      <c r="E2135" s="54">
        <v>0</v>
      </c>
      <c r="F2135" s="128" t="str">
        <f t="shared" si="66"/>
        <v>4435780-89</v>
      </c>
      <c r="G2135" s="128">
        <f t="shared" si="67"/>
        <v>18</v>
      </c>
    </row>
    <row r="2136" spans="1:7" x14ac:dyDescent="0.2">
      <c r="A2136" s="108">
        <v>44358</v>
      </c>
      <c r="B2136" s="54" t="s">
        <v>12538</v>
      </c>
      <c r="C2136" s="54" t="s">
        <v>12627</v>
      </c>
      <c r="D2136" s="54" t="s">
        <v>12627</v>
      </c>
      <c r="E2136" s="54">
        <v>0</v>
      </c>
      <c r="F2136" s="128" t="str">
        <f t="shared" si="66"/>
        <v>4435880-89</v>
      </c>
      <c r="G2136" s="128">
        <f t="shared" si="67"/>
        <v>15</v>
      </c>
    </row>
    <row r="2137" spans="1:7" x14ac:dyDescent="0.2">
      <c r="A2137" s="108">
        <v>44360</v>
      </c>
      <c r="B2137" s="54" t="s">
        <v>12538</v>
      </c>
      <c r="C2137" s="54" t="s">
        <v>12627</v>
      </c>
      <c r="D2137" s="54" t="s">
        <v>12627</v>
      </c>
      <c r="E2137" s="54">
        <v>0</v>
      </c>
      <c r="F2137" s="128" t="str">
        <f t="shared" si="66"/>
        <v>4436080-89</v>
      </c>
      <c r="G2137" s="128">
        <f t="shared" si="67"/>
        <v>15</v>
      </c>
    </row>
    <row r="2138" spans="1:7" x14ac:dyDescent="0.2">
      <c r="A2138" s="108">
        <v>44361</v>
      </c>
      <c r="B2138" s="54" t="s">
        <v>12538</v>
      </c>
      <c r="C2138" s="54" t="s">
        <v>12627</v>
      </c>
      <c r="D2138" s="54">
        <v>18</v>
      </c>
      <c r="E2138" s="54">
        <v>0</v>
      </c>
      <c r="F2138" s="128" t="str">
        <f t="shared" si="66"/>
        <v>4436180-89</v>
      </c>
      <c r="G2138" s="128">
        <f t="shared" si="67"/>
        <v>18</v>
      </c>
    </row>
    <row r="2139" spans="1:7" x14ac:dyDescent="0.2">
      <c r="A2139" s="108">
        <v>44362</v>
      </c>
      <c r="B2139" s="54" t="s">
        <v>12538</v>
      </c>
      <c r="C2139" s="54">
        <v>15</v>
      </c>
      <c r="D2139" s="54">
        <v>23</v>
      </c>
      <c r="E2139" s="54">
        <v>0</v>
      </c>
      <c r="F2139" s="128" t="str">
        <f t="shared" si="66"/>
        <v>4436280-89</v>
      </c>
      <c r="G2139" s="128">
        <f t="shared" si="67"/>
        <v>23</v>
      </c>
    </row>
    <row r="2140" spans="1:7" x14ac:dyDescent="0.2">
      <c r="A2140" s="108">
        <v>44363</v>
      </c>
      <c r="B2140" s="54" t="s">
        <v>12538</v>
      </c>
      <c r="C2140" s="54" t="s">
        <v>12627</v>
      </c>
      <c r="D2140" s="54">
        <v>29</v>
      </c>
      <c r="E2140" s="54">
        <v>0</v>
      </c>
      <c r="F2140" s="128" t="str">
        <f t="shared" si="66"/>
        <v>4436380-89</v>
      </c>
      <c r="G2140" s="128">
        <f t="shared" si="67"/>
        <v>29</v>
      </c>
    </row>
    <row r="2141" spans="1:7" x14ac:dyDescent="0.2">
      <c r="A2141" s="108">
        <v>44364</v>
      </c>
      <c r="B2141" s="54" t="s">
        <v>12538</v>
      </c>
      <c r="C2141" s="54">
        <v>16</v>
      </c>
      <c r="D2141" s="54" t="s">
        <v>12627</v>
      </c>
      <c r="E2141" s="54">
        <v>0</v>
      </c>
      <c r="F2141" s="128" t="str">
        <f t="shared" si="66"/>
        <v>4436480-89</v>
      </c>
      <c r="G2141" s="128">
        <f t="shared" si="67"/>
        <v>15</v>
      </c>
    </row>
    <row r="2142" spans="1:7" x14ac:dyDescent="0.2">
      <c r="A2142" s="108">
        <v>44365</v>
      </c>
      <c r="B2142" s="54" t="s">
        <v>12538</v>
      </c>
      <c r="C2142" s="54" t="s">
        <v>12627</v>
      </c>
      <c r="D2142" s="54" t="s">
        <v>12627</v>
      </c>
      <c r="E2142" s="54">
        <v>0</v>
      </c>
      <c r="F2142" s="128" t="str">
        <f t="shared" si="66"/>
        <v>4436580-89</v>
      </c>
      <c r="G2142" s="128">
        <f t="shared" si="67"/>
        <v>15</v>
      </c>
    </row>
    <row r="2143" spans="1:7" x14ac:dyDescent="0.2">
      <c r="A2143" s="108">
        <v>44366</v>
      </c>
      <c r="B2143" s="54" t="s">
        <v>12538</v>
      </c>
      <c r="C2143" s="54" t="s">
        <v>12627</v>
      </c>
      <c r="D2143" s="54">
        <v>0</v>
      </c>
      <c r="E2143" s="54">
        <v>0</v>
      </c>
      <c r="F2143" s="128" t="str">
        <f t="shared" si="66"/>
        <v>4436680-89</v>
      </c>
      <c r="G2143" s="128">
        <f t="shared" si="67"/>
        <v>0</v>
      </c>
    </row>
    <row r="2144" spans="1:7" x14ac:dyDescent="0.2">
      <c r="A2144" s="108">
        <v>44367</v>
      </c>
      <c r="B2144" s="54" t="s">
        <v>12538</v>
      </c>
      <c r="C2144" s="54">
        <v>16</v>
      </c>
      <c r="D2144" s="54">
        <v>18</v>
      </c>
      <c r="E2144" s="54">
        <v>0</v>
      </c>
      <c r="F2144" s="128" t="str">
        <f t="shared" si="66"/>
        <v>4436780-89</v>
      </c>
      <c r="G2144" s="128">
        <f t="shared" si="67"/>
        <v>18</v>
      </c>
    </row>
    <row r="2145" spans="1:7" x14ac:dyDescent="0.2">
      <c r="A2145" s="108">
        <v>44368</v>
      </c>
      <c r="B2145" s="54" t="s">
        <v>12538</v>
      </c>
      <c r="C2145" s="54" t="s">
        <v>12627</v>
      </c>
      <c r="D2145" s="54" t="s">
        <v>12627</v>
      </c>
      <c r="E2145" s="54">
        <v>0</v>
      </c>
      <c r="F2145" s="128" t="str">
        <f t="shared" si="66"/>
        <v>4436880-89</v>
      </c>
      <c r="G2145" s="128">
        <f t="shared" si="67"/>
        <v>15</v>
      </c>
    </row>
    <row r="2146" spans="1:7" x14ac:dyDescent="0.2">
      <c r="A2146" s="108">
        <v>44369</v>
      </c>
      <c r="B2146" s="54" t="s">
        <v>12538</v>
      </c>
      <c r="C2146" s="54">
        <v>26</v>
      </c>
      <c r="D2146" s="54" t="s">
        <v>12627</v>
      </c>
      <c r="E2146" s="54">
        <v>0</v>
      </c>
      <c r="F2146" s="128" t="str">
        <f t="shared" si="66"/>
        <v>4436980-89</v>
      </c>
      <c r="G2146" s="128">
        <f t="shared" si="67"/>
        <v>15</v>
      </c>
    </row>
    <row r="2147" spans="1:7" x14ac:dyDescent="0.2">
      <c r="A2147" s="108">
        <v>44370</v>
      </c>
      <c r="B2147" s="54" t="s">
        <v>12538</v>
      </c>
      <c r="C2147" s="54">
        <v>36</v>
      </c>
      <c r="D2147" s="54">
        <v>21</v>
      </c>
      <c r="E2147" s="54">
        <v>0</v>
      </c>
      <c r="F2147" s="128" t="str">
        <f t="shared" si="66"/>
        <v>4437080-89</v>
      </c>
      <c r="G2147" s="128">
        <f t="shared" si="67"/>
        <v>21</v>
      </c>
    </row>
    <row r="2148" spans="1:7" x14ac:dyDescent="0.2">
      <c r="A2148" s="108">
        <v>44371</v>
      </c>
      <c r="B2148" s="54" t="s">
        <v>12538</v>
      </c>
      <c r="C2148" s="54">
        <v>35</v>
      </c>
      <c r="D2148" s="54">
        <v>16</v>
      </c>
      <c r="E2148" s="54">
        <v>0</v>
      </c>
      <c r="F2148" s="128" t="str">
        <f t="shared" si="66"/>
        <v>4437180-89</v>
      </c>
      <c r="G2148" s="128">
        <f t="shared" si="67"/>
        <v>16</v>
      </c>
    </row>
    <row r="2149" spans="1:7" x14ac:dyDescent="0.2">
      <c r="A2149" s="108">
        <v>44372</v>
      </c>
      <c r="B2149" s="54" t="s">
        <v>12538</v>
      </c>
      <c r="C2149" s="54" t="s">
        <v>12627</v>
      </c>
      <c r="D2149" s="54" t="s">
        <v>12627</v>
      </c>
      <c r="E2149" s="54">
        <v>0</v>
      </c>
      <c r="F2149" s="128" t="str">
        <f t="shared" si="66"/>
        <v>4437280-89</v>
      </c>
      <c r="G2149" s="128">
        <f t="shared" si="67"/>
        <v>15</v>
      </c>
    </row>
    <row r="2150" spans="1:7" x14ac:dyDescent="0.2">
      <c r="A2150" s="108">
        <v>44373</v>
      </c>
      <c r="B2150" s="54" t="s">
        <v>12538</v>
      </c>
      <c r="C2150" s="54" t="s">
        <v>12627</v>
      </c>
      <c r="D2150" s="54" t="s">
        <v>12627</v>
      </c>
      <c r="E2150" s="54">
        <v>0</v>
      </c>
      <c r="F2150" s="128" t="str">
        <f t="shared" si="66"/>
        <v>4437380-89</v>
      </c>
      <c r="G2150" s="128">
        <f t="shared" si="67"/>
        <v>15</v>
      </c>
    </row>
    <row r="2151" spans="1:7" x14ac:dyDescent="0.2">
      <c r="A2151" s="108">
        <v>44374</v>
      </c>
      <c r="B2151" s="54" t="s">
        <v>12538</v>
      </c>
      <c r="C2151" s="54">
        <v>36</v>
      </c>
      <c r="D2151" s="54">
        <v>18</v>
      </c>
      <c r="E2151" s="54">
        <v>0</v>
      </c>
      <c r="F2151" s="128" t="str">
        <f t="shared" si="66"/>
        <v>4437480-89</v>
      </c>
      <c r="G2151" s="128">
        <f t="shared" si="67"/>
        <v>18</v>
      </c>
    </row>
    <row r="2152" spans="1:7" x14ac:dyDescent="0.2">
      <c r="A2152" s="108">
        <v>44375</v>
      </c>
      <c r="B2152" s="54" t="s">
        <v>12538</v>
      </c>
      <c r="C2152" s="54">
        <v>39</v>
      </c>
      <c r="D2152" s="54">
        <v>23</v>
      </c>
      <c r="E2152" s="54">
        <v>0</v>
      </c>
      <c r="F2152" s="128" t="str">
        <f t="shared" si="66"/>
        <v>4437580-89</v>
      </c>
      <c r="G2152" s="128">
        <f t="shared" si="67"/>
        <v>23</v>
      </c>
    </row>
    <row r="2153" spans="1:7" x14ac:dyDescent="0.2">
      <c r="A2153" s="108">
        <v>44376</v>
      </c>
      <c r="B2153" s="54" t="s">
        <v>12538</v>
      </c>
      <c r="C2153" s="54">
        <v>50</v>
      </c>
      <c r="D2153" s="54">
        <v>23</v>
      </c>
      <c r="E2153" s="54">
        <v>0</v>
      </c>
      <c r="F2153" s="128" t="str">
        <f t="shared" si="66"/>
        <v>4437680-89</v>
      </c>
      <c r="G2153" s="128">
        <f t="shared" si="67"/>
        <v>23</v>
      </c>
    </row>
    <row r="2154" spans="1:7" x14ac:dyDescent="0.2">
      <c r="A2154" s="108">
        <v>44377</v>
      </c>
      <c r="B2154" s="54" t="s">
        <v>12538</v>
      </c>
      <c r="C2154" s="54">
        <v>63</v>
      </c>
      <c r="D2154" s="54">
        <v>25</v>
      </c>
      <c r="E2154" s="54">
        <v>0</v>
      </c>
      <c r="F2154" s="128" t="str">
        <f t="shared" si="66"/>
        <v>4437780-89</v>
      </c>
      <c r="G2154" s="128">
        <f t="shared" si="67"/>
        <v>25</v>
      </c>
    </row>
    <row r="2155" spans="1:7" x14ac:dyDescent="0.2">
      <c r="A2155" s="108">
        <v>44378</v>
      </c>
      <c r="B2155" s="54" t="s">
        <v>12538</v>
      </c>
      <c r="C2155" s="54">
        <v>49</v>
      </c>
      <c r="D2155" s="54">
        <v>20</v>
      </c>
      <c r="E2155" s="54">
        <v>0</v>
      </c>
      <c r="F2155" s="128" t="str">
        <f t="shared" si="66"/>
        <v>4437880-89</v>
      </c>
      <c r="G2155" s="128">
        <f t="shared" si="67"/>
        <v>20</v>
      </c>
    </row>
    <row r="2156" spans="1:7" x14ac:dyDescent="0.2">
      <c r="A2156" s="108">
        <v>44379</v>
      </c>
      <c r="B2156" s="54" t="s">
        <v>12538</v>
      </c>
      <c r="C2156" s="54">
        <v>17</v>
      </c>
      <c r="D2156" s="54" t="s">
        <v>12627</v>
      </c>
      <c r="E2156" s="54">
        <v>0</v>
      </c>
      <c r="F2156" s="128" t="str">
        <f t="shared" si="66"/>
        <v>4437980-89</v>
      </c>
      <c r="G2156" s="128">
        <f t="shared" si="67"/>
        <v>15</v>
      </c>
    </row>
    <row r="2157" spans="1:7" x14ac:dyDescent="0.2">
      <c r="A2157" s="108">
        <v>44380</v>
      </c>
      <c r="B2157" s="54" t="s">
        <v>12538</v>
      </c>
      <c r="C2157" s="54" t="s">
        <v>12627</v>
      </c>
      <c r="D2157" s="54">
        <v>0</v>
      </c>
      <c r="E2157" s="54">
        <v>0</v>
      </c>
      <c r="F2157" s="128" t="str">
        <f t="shared" si="66"/>
        <v>4438080-89</v>
      </c>
      <c r="G2157" s="128">
        <f t="shared" si="67"/>
        <v>0</v>
      </c>
    </row>
    <row r="2158" spans="1:7" x14ac:dyDescent="0.2">
      <c r="A2158" s="108">
        <v>44381</v>
      </c>
      <c r="B2158" s="54" t="s">
        <v>12538</v>
      </c>
      <c r="C2158" s="54">
        <v>62</v>
      </c>
      <c r="D2158" s="54">
        <v>23</v>
      </c>
      <c r="E2158" s="54">
        <v>0</v>
      </c>
      <c r="F2158" s="128" t="str">
        <f t="shared" si="66"/>
        <v>4438180-89</v>
      </c>
      <c r="G2158" s="128">
        <f t="shared" si="67"/>
        <v>23</v>
      </c>
    </row>
    <row r="2159" spans="1:7" x14ac:dyDescent="0.2">
      <c r="A2159" s="108">
        <v>44382</v>
      </c>
      <c r="B2159" s="54" t="s">
        <v>12538</v>
      </c>
      <c r="C2159" s="54">
        <v>46</v>
      </c>
      <c r="D2159" s="54" t="s">
        <v>12627</v>
      </c>
      <c r="E2159" s="54">
        <v>0</v>
      </c>
      <c r="F2159" s="128" t="str">
        <f t="shared" si="66"/>
        <v>4438280-89</v>
      </c>
      <c r="G2159" s="128">
        <f t="shared" si="67"/>
        <v>15</v>
      </c>
    </row>
    <row r="2160" spans="1:7" x14ac:dyDescent="0.2">
      <c r="A2160" s="108">
        <v>44383</v>
      </c>
      <c r="B2160" s="54" t="s">
        <v>12538</v>
      </c>
      <c r="C2160" s="54">
        <v>58</v>
      </c>
      <c r="D2160" s="54">
        <v>19</v>
      </c>
      <c r="E2160" s="54">
        <v>0</v>
      </c>
      <c r="F2160" s="128" t="str">
        <f t="shared" si="66"/>
        <v>4438380-89</v>
      </c>
      <c r="G2160" s="128">
        <f t="shared" si="67"/>
        <v>19</v>
      </c>
    </row>
    <row r="2161" spans="1:7" x14ac:dyDescent="0.2">
      <c r="A2161" s="108">
        <v>44384</v>
      </c>
      <c r="B2161" s="54" t="s">
        <v>12538</v>
      </c>
      <c r="C2161" s="54">
        <v>66</v>
      </c>
      <c r="D2161" s="54">
        <v>25</v>
      </c>
      <c r="E2161" s="54">
        <v>0</v>
      </c>
      <c r="F2161" s="128" t="str">
        <f t="shared" si="66"/>
        <v>4438480-89</v>
      </c>
      <c r="G2161" s="128">
        <f t="shared" si="67"/>
        <v>25</v>
      </c>
    </row>
    <row r="2162" spans="1:7" x14ac:dyDescent="0.2">
      <c r="A2162" s="108">
        <v>44385</v>
      </c>
      <c r="B2162" s="54" t="s">
        <v>12538</v>
      </c>
      <c r="C2162" s="54">
        <v>82</v>
      </c>
      <c r="D2162" s="54">
        <v>21</v>
      </c>
      <c r="E2162" s="54">
        <v>0</v>
      </c>
      <c r="F2162" s="128" t="str">
        <f t="shared" si="66"/>
        <v>4438580-89</v>
      </c>
      <c r="G2162" s="128">
        <f t="shared" si="67"/>
        <v>21</v>
      </c>
    </row>
    <row r="2163" spans="1:7" x14ac:dyDescent="0.2">
      <c r="A2163" s="108">
        <v>44386</v>
      </c>
      <c r="B2163" s="54" t="s">
        <v>12538</v>
      </c>
      <c r="C2163" s="54">
        <v>42</v>
      </c>
      <c r="D2163" s="54">
        <v>20</v>
      </c>
      <c r="E2163" s="54">
        <v>0</v>
      </c>
      <c r="F2163" s="128" t="str">
        <f t="shared" si="66"/>
        <v>4438680-89</v>
      </c>
      <c r="G2163" s="128">
        <f t="shared" si="67"/>
        <v>20</v>
      </c>
    </row>
    <row r="2164" spans="1:7" x14ac:dyDescent="0.2">
      <c r="A2164" s="108">
        <v>44387</v>
      </c>
      <c r="B2164" s="54" t="s">
        <v>12538</v>
      </c>
      <c r="C2164" s="54" t="s">
        <v>12627</v>
      </c>
      <c r="D2164" s="54">
        <v>0</v>
      </c>
      <c r="E2164" s="54">
        <v>0</v>
      </c>
      <c r="F2164" s="128" t="str">
        <f t="shared" si="66"/>
        <v>4438780-89</v>
      </c>
      <c r="G2164" s="128">
        <f t="shared" si="67"/>
        <v>0</v>
      </c>
    </row>
    <row r="2165" spans="1:7" x14ac:dyDescent="0.2">
      <c r="A2165" s="108">
        <v>44388</v>
      </c>
      <c r="B2165" s="54" t="s">
        <v>12538</v>
      </c>
      <c r="C2165" s="54" t="s">
        <v>12627</v>
      </c>
      <c r="D2165" s="54">
        <v>21</v>
      </c>
      <c r="E2165" s="54">
        <v>0</v>
      </c>
      <c r="F2165" s="128" t="str">
        <f t="shared" si="66"/>
        <v>4438880-89</v>
      </c>
      <c r="G2165" s="128">
        <f t="shared" si="67"/>
        <v>21</v>
      </c>
    </row>
    <row r="2166" spans="1:7" x14ac:dyDescent="0.2">
      <c r="A2166" s="108">
        <v>44389</v>
      </c>
      <c r="B2166" s="54" t="s">
        <v>12538</v>
      </c>
      <c r="C2166" s="54" t="s">
        <v>12627</v>
      </c>
      <c r="D2166" s="54" t="s">
        <v>12627</v>
      </c>
      <c r="E2166" s="54">
        <v>0</v>
      </c>
      <c r="F2166" s="128" t="str">
        <f t="shared" si="66"/>
        <v>4438980-89</v>
      </c>
      <c r="G2166" s="128">
        <f t="shared" si="67"/>
        <v>15</v>
      </c>
    </row>
    <row r="2167" spans="1:7" x14ac:dyDescent="0.2">
      <c r="A2167" s="108">
        <v>44390</v>
      </c>
      <c r="B2167" s="54" t="s">
        <v>12538</v>
      </c>
      <c r="C2167" s="54">
        <v>19</v>
      </c>
      <c r="D2167" s="54">
        <v>16</v>
      </c>
      <c r="E2167" s="54">
        <v>0</v>
      </c>
      <c r="F2167" s="128" t="str">
        <f t="shared" si="66"/>
        <v>4439080-89</v>
      </c>
      <c r="G2167" s="128">
        <f t="shared" si="67"/>
        <v>16</v>
      </c>
    </row>
    <row r="2168" spans="1:7" x14ac:dyDescent="0.2">
      <c r="A2168" s="108">
        <v>44391</v>
      </c>
      <c r="B2168" s="54" t="s">
        <v>12538</v>
      </c>
      <c r="C2168" s="54">
        <v>24</v>
      </c>
      <c r="D2168" s="54">
        <v>24</v>
      </c>
      <c r="E2168" s="54">
        <v>0</v>
      </c>
      <c r="F2168" s="128" t="str">
        <f t="shared" si="66"/>
        <v>4439180-89</v>
      </c>
      <c r="G2168" s="128">
        <f t="shared" si="67"/>
        <v>24</v>
      </c>
    </row>
    <row r="2169" spans="1:7" x14ac:dyDescent="0.2">
      <c r="A2169" s="108">
        <v>44392</v>
      </c>
      <c r="B2169" s="54" t="s">
        <v>12538</v>
      </c>
      <c r="C2169" s="54" t="s">
        <v>12627</v>
      </c>
      <c r="D2169" s="54">
        <v>23</v>
      </c>
      <c r="E2169" s="54">
        <v>0</v>
      </c>
      <c r="F2169" s="128" t="str">
        <f t="shared" si="66"/>
        <v>4439280-89</v>
      </c>
      <c r="G2169" s="128">
        <f t="shared" si="67"/>
        <v>23</v>
      </c>
    </row>
    <row r="2170" spans="1:7" x14ac:dyDescent="0.2">
      <c r="A2170" s="108">
        <v>44393</v>
      </c>
      <c r="B2170" s="54" t="s">
        <v>12538</v>
      </c>
      <c r="C2170" s="54" t="s">
        <v>12627</v>
      </c>
      <c r="D2170" s="54" t="s">
        <v>12627</v>
      </c>
      <c r="E2170" s="54">
        <v>0</v>
      </c>
      <c r="F2170" s="128" t="str">
        <f t="shared" si="66"/>
        <v>4439380-89</v>
      </c>
      <c r="G2170" s="128">
        <f t="shared" si="67"/>
        <v>15</v>
      </c>
    </row>
    <row r="2171" spans="1:7" x14ac:dyDescent="0.2">
      <c r="A2171" s="108">
        <v>44394</v>
      </c>
      <c r="B2171" s="54" t="s">
        <v>12538</v>
      </c>
      <c r="C2171" s="54" t="s">
        <v>12627</v>
      </c>
      <c r="D2171" s="54">
        <v>0</v>
      </c>
      <c r="E2171" s="54">
        <v>0</v>
      </c>
      <c r="F2171" s="128" t="str">
        <f t="shared" si="66"/>
        <v>4439480-89</v>
      </c>
      <c r="G2171" s="128">
        <f t="shared" si="67"/>
        <v>0</v>
      </c>
    </row>
    <row r="2172" spans="1:7" x14ac:dyDescent="0.2">
      <c r="A2172" s="108">
        <v>44395</v>
      </c>
      <c r="B2172" s="54" t="s">
        <v>12538</v>
      </c>
      <c r="C2172" s="54" t="s">
        <v>12627</v>
      </c>
      <c r="D2172" s="54">
        <v>20</v>
      </c>
      <c r="E2172" s="54">
        <v>0</v>
      </c>
      <c r="F2172" s="128" t="str">
        <f t="shared" si="66"/>
        <v>4439580-89</v>
      </c>
      <c r="G2172" s="128">
        <f t="shared" si="67"/>
        <v>20</v>
      </c>
    </row>
    <row r="2173" spans="1:7" x14ac:dyDescent="0.2">
      <c r="A2173" s="108">
        <v>44396</v>
      </c>
      <c r="B2173" s="54" t="s">
        <v>12538</v>
      </c>
      <c r="C2173" s="54">
        <v>24</v>
      </c>
      <c r="D2173" s="54">
        <v>25</v>
      </c>
      <c r="E2173" s="54">
        <v>0</v>
      </c>
      <c r="F2173" s="128" t="str">
        <f t="shared" si="66"/>
        <v>4439680-89</v>
      </c>
      <c r="G2173" s="128">
        <f t="shared" si="67"/>
        <v>25</v>
      </c>
    </row>
    <row r="2174" spans="1:7" x14ac:dyDescent="0.2">
      <c r="A2174" s="108">
        <v>44397</v>
      </c>
      <c r="B2174" s="54" t="s">
        <v>12538</v>
      </c>
      <c r="C2174" s="54">
        <v>25</v>
      </c>
      <c r="D2174" s="54">
        <v>52</v>
      </c>
      <c r="E2174" s="54">
        <v>0</v>
      </c>
      <c r="F2174" s="128" t="str">
        <f t="shared" si="66"/>
        <v>4439780-89</v>
      </c>
      <c r="G2174" s="128">
        <f t="shared" si="67"/>
        <v>52</v>
      </c>
    </row>
    <row r="2175" spans="1:7" x14ac:dyDescent="0.2">
      <c r="A2175" s="108">
        <v>44398</v>
      </c>
      <c r="B2175" s="54" t="s">
        <v>12538</v>
      </c>
      <c r="C2175" s="54">
        <v>21</v>
      </c>
      <c r="D2175" s="54">
        <v>44</v>
      </c>
      <c r="E2175" s="54">
        <v>0</v>
      </c>
      <c r="F2175" s="128" t="str">
        <f t="shared" si="66"/>
        <v>4439880-89</v>
      </c>
      <c r="G2175" s="128">
        <f t="shared" si="67"/>
        <v>44</v>
      </c>
    </row>
    <row r="2176" spans="1:7" x14ac:dyDescent="0.2">
      <c r="A2176" s="108">
        <v>44399</v>
      </c>
      <c r="B2176" s="54" t="s">
        <v>12538</v>
      </c>
      <c r="C2176" s="54">
        <v>16</v>
      </c>
      <c r="D2176" s="54">
        <v>35</v>
      </c>
      <c r="E2176" s="54">
        <v>0</v>
      </c>
      <c r="F2176" s="128" t="str">
        <f t="shared" si="66"/>
        <v>4439980-89</v>
      </c>
      <c r="G2176" s="128">
        <f t="shared" si="67"/>
        <v>35</v>
      </c>
    </row>
    <row r="2177" spans="1:7" x14ac:dyDescent="0.2">
      <c r="A2177" s="108">
        <v>44400</v>
      </c>
      <c r="B2177" s="54" t="s">
        <v>12538</v>
      </c>
      <c r="C2177" s="54" t="s">
        <v>12627</v>
      </c>
      <c r="D2177" s="54" t="s">
        <v>12627</v>
      </c>
      <c r="E2177" s="54">
        <v>0</v>
      </c>
      <c r="F2177" s="128" t="str">
        <f t="shared" si="66"/>
        <v>4440080-89</v>
      </c>
      <c r="G2177" s="128">
        <f t="shared" si="67"/>
        <v>15</v>
      </c>
    </row>
    <row r="2178" spans="1:7" x14ac:dyDescent="0.2">
      <c r="A2178" s="108">
        <v>44401</v>
      </c>
      <c r="B2178" s="54" t="s">
        <v>12538</v>
      </c>
      <c r="C2178" s="54">
        <v>0</v>
      </c>
      <c r="D2178" s="54" t="s">
        <v>12627</v>
      </c>
      <c r="E2178" s="54">
        <v>0</v>
      </c>
      <c r="F2178" s="128" t="str">
        <f t="shared" si="66"/>
        <v>4440180-89</v>
      </c>
      <c r="G2178" s="128">
        <f t="shared" si="67"/>
        <v>15</v>
      </c>
    </row>
    <row r="2179" spans="1:7" x14ac:dyDescent="0.2">
      <c r="A2179" s="108">
        <v>44402</v>
      </c>
      <c r="B2179" s="54" t="s">
        <v>12538</v>
      </c>
      <c r="C2179" s="54">
        <v>27</v>
      </c>
      <c r="D2179" s="54">
        <v>39</v>
      </c>
      <c r="E2179" s="54">
        <v>0</v>
      </c>
      <c r="F2179" s="128" t="str">
        <f t="shared" ref="F2179:F2242" si="68">A2179&amp;B2179</f>
        <v>4440280-89</v>
      </c>
      <c r="G2179" s="128">
        <f t="shared" ref="G2179:G2242" si="69">IF(D2179="&lt;15",15,D2179)</f>
        <v>39</v>
      </c>
    </row>
    <row r="2180" spans="1:7" x14ac:dyDescent="0.2">
      <c r="A2180" s="108">
        <v>44403</v>
      </c>
      <c r="B2180" s="54" t="s">
        <v>12538</v>
      </c>
      <c r="C2180" s="54">
        <v>24</v>
      </c>
      <c r="D2180" s="54">
        <v>34</v>
      </c>
      <c r="E2180" s="54">
        <v>0</v>
      </c>
      <c r="F2180" s="128" t="str">
        <f t="shared" si="68"/>
        <v>4440380-89</v>
      </c>
      <c r="G2180" s="128">
        <f t="shared" si="69"/>
        <v>34</v>
      </c>
    </row>
    <row r="2181" spans="1:7" x14ac:dyDescent="0.2">
      <c r="A2181" s="108">
        <v>44404</v>
      </c>
      <c r="B2181" s="54" t="s">
        <v>12538</v>
      </c>
      <c r="C2181" s="54">
        <v>27</v>
      </c>
      <c r="D2181" s="54">
        <v>32</v>
      </c>
      <c r="E2181" s="54">
        <v>0</v>
      </c>
      <c r="F2181" s="128" t="str">
        <f t="shared" si="68"/>
        <v>4440480-89</v>
      </c>
      <c r="G2181" s="128">
        <f t="shared" si="69"/>
        <v>32</v>
      </c>
    </row>
    <row r="2182" spans="1:7" x14ac:dyDescent="0.2">
      <c r="A2182" s="108">
        <v>44405</v>
      </c>
      <c r="B2182" s="54" t="s">
        <v>12538</v>
      </c>
      <c r="C2182" s="54">
        <v>43</v>
      </c>
      <c r="D2182" s="54">
        <v>50</v>
      </c>
      <c r="E2182" s="54">
        <v>0</v>
      </c>
      <c r="F2182" s="128" t="str">
        <f t="shared" si="68"/>
        <v>4440580-89</v>
      </c>
      <c r="G2182" s="128">
        <f t="shared" si="69"/>
        <v>50</v>
      </c>
    </row>
    <row r="2183" spans="1:7" x14ac:dyDescent="0.2">
      <c r="A2183" s="108">
        <v>44406</v>
      </c>
      <c r="B2183" s="54" t="s">
        <v>12538</v>
      </c>
      <c r="C2183" s="54">
        <v>27</v>
      </c>
      <c r="D2183" s="54">
        <v>56</v>
      </c>
      <c r="E2183" s="54">
        <v>0</v>
      </c>
      <c r="F2183" s="128" t="str">
        <f t="shared" si="68"/>
        <v>4440680-89</v>
      </c>
      <c r="G2183" s="128">
        <f t="shared" si="69"/>
        <v>56</v>
      </c>
    </row>
    <row r="2184" spans="1:7" x14ac:dyDescent="0.2">
      <c r="A2184" s="108">
        <v>44407</v>
      </c>
      <c r="B2184" s="54" t="s">
        <v>12538</v>
      </c>
      <c r="C2184" s="54" t="s">
        <v>12627</v>
      </c>
      <c r="D2184" s="54">
        <v>24</v>
      </c>
      <c r="E2184" s="54">
        <v>444</v>
      </c>
      <c r="F2184" s="128" t="str">
        <f t="shared" si="68"/>
        <v>4440780-89</v>
      </c>
      <c r="G2184" s="128">
        <f t="shared" si="69"/>
        <v>24</v>
      </c>
    </row>
    <row r="2185" spans="1:7" x14ac:dyDescent="0.2">
      <c r="A2185" s="108">
        <v>44408</v>
      </c>
      <c r="B2185" s="54" t="s">
        <v>12538</v>
      </c>
      <c r="C2185" s="54" t="s">
        <v>12627</v>
      </c>
      <c r="D2185" s="54" t="s">
        <v>12627</v>
      </c>
      <c r="E2185" s="54">
        <v>649</v>
      </c>
      <c r="F2185" s="128" t="str">
        <f t="shared" si="68"/>
        <v>4440880-89</v>
      </c>
      <c r="G2185" s="128">
        <f t="shared" si="69"/>
        <v>15</v>
      </c>
    </row>
    <row r="2186" spans="1:7" x14ac:dyDescent="0.2">
      <c r="A2186" s="108">
        <v>44409</v>
      </c>
      <c r="B2186" s="54" t="s">
        <v>12538</v>
      </c>
      <c r="C2186" s="54">
        <v>66</v>
      </c>
      <c r="D2186" s="54">
        <v>28</v>
      </c>
      <c r="E2186" s="54">
        <v>5185</v>
      </c>
      <c r="F2186" s="128" t="str">
        <f t="shared" si="68"/>
        <v>4440980-89</v>
      </c>
      <c r="G2186" s="128">
        <f t="shared" si="69"/>
        <v>28</v>
      </c>
    </row>
    <row r="2187" spans="1:7" x14ac:dyDescent="0.2">
      <c r="A2187" s="108">
        <v>44410</v>
      </c>
      <c r="B2187" s="54" t="s">
        <v>12538</v>
      </c>
      <c r="C2187" s="54">
        <v>33</v>
      </c>
      <c r="D2187" s="54">
        <v>43</v>
      </c>
      <c r="E2187" s="54">
        <v>9786</v>
      </c>
      <c r="F2187" s="128" t="str">
        <f t="shared" si="68"/>
        <v>4441080-89</v>
      </c>
      <c r="G2187" s="128">
        <f t="shared" si="69"/>
        <v>43</v>
      </c>
    </row>
    <row r="2188" spans="1:7" x14ac:dyDescent="0.2">
      <c r="A2188" s="108">
        <v>44411</v>
      </c>
      <c r="B2188" s="54" t="s">
        <v>12538</v>
      </c>
      <c r="C2188" s="54">
        <v>40</v>
      </c>
      <c r="D2188" s="54">
        <v>43</v>
      </c>
      <c r="E2188" s="54">
        <v>13389</v>
      </c>
      <c r="F2188" s="128" t="str">
        <f t="shared" si="68"/>
        <v>4441180-89</v>
      </c>
      <c r="G2188" s="128">
        <f t="shared" si="69"/>
        <v>43</v>
      </c>
    </row>
    <row r="2189" spans="1:7" x14ac:dyDescent="0.2">
      <c r="A2189" s="108">
        <v>44412</v>
      </c>
      <c r="B2189" s="54" t="s">
        <v>12538</v>
      </c>
      <c r="C2189" s="54">
        <v>44</v>
      </c>
      <c r="D2189" s="54">
        <v>60</v>
      </c>
      <c r="E2189" s="54">
        <v>13709</v>
      </c>
      <c r="F2189" s="128" t="str">
        <f t="shared" si="68"/>
        <v>4441280-89</v>
      </c>
      <c r="G2189" s="128">
        <f t="shared" si="69"/>
        <v>60</v>
      </c>
    </row>
    <row r="2190" spans="1:7" x14ac:dyDescent="0.2">
      <c r="A2190" s="108">
        <v>44413</v>
      </c>
      <c r="B2190" s="54" t="s">
        <v>12538</v>
      </c>
      <c r="C2190" s="54">
        <v>63</v>
      </c>
      <c r="D2190" s="54">
        <v>77</v>
      </c>
      <c r="E2190" s="54">
        <v>14268</v>
      </c>
      <c r="F2190" s="128" t="str">
        <f t="shared" si="68"/>
        <v>4441380-89</v>
      </c>
      <c r="G2190" s="128">
        <f t="shared" si="69"/>
        <v>77</v>
      </c>
    </row>
    <row r="2191" spans="1:7" x14ac:dyDescent="0.2">
      <c r="A2191" s="108">
        <v>44414</v>
      </c>
      <c r="B2191" s="54" t="s">
        <v>12538</v>
      </c>
      <c r="C2191" s="54">
        <v>22</v>
      </c>
      <c r="D2191" s="54">
        <v>31</v>
      </c>
      <c r="E2191" s="54">
        <v>6905</v>
      </c>
      <c r="F2191" s="128" t="str">
        <f t="shared" si="68"/>
        <v>4441480-89</v>
      </c>
      <c r="G2191" s="128">
        <f t="shared" si="69"/>
        <v>31</v>
      </c>
    </row>
    <row r="2192" spans="1:7" x14ac:dyDescent="0.2">
      <c r="A2192" s="108">
        <v>44415</v>
      </c>
      <c r="B2192" s="54" t="s">
        <v>12538</v>
      </c>
      <c r="C2192" s="54" t="s">
        <v>12627</v>
      </c>
      <c r="D2192" s="54">
        <v>15</v>
      </c>
      <c r="E2192" s="54">
        <v>3906</v>
      </c>
      <c r="F2192" s="128" t="str">
        <f t="shared" si="68"/>
        <v>4441580-89</v>
      </c>
      <c r="G2192" s="128">
        <f t="shared" si="69"/>
        <v>15</v>
      </c>
    </row>
    <row r="2193" spans="1:7" x14ac:dyDescent="0.2">
      <c r="A2193" s="108">
        <v>44416</v>
      </c>
      <c r="B2193" s="54" t="s">
        <v>12538</v>
      </c>
      <c r="C2193" s="54">
        <v>57</v>
      </c>
      <c r="D2193" s="54">
        <v>72</v>
      </c>
      <c r="E2193" s="54">
        <v>12867</v>
      </c>
      <c r="F2193" s="128" t="str">
        <f t="shared" si="68"/>
        <v>4441680-89</v>
      </c>
      <c r="G2193" s="128">
        <f t="shared" si="69"/>
        <v>72</v>
      </c>
    </row>
    <row r="2194" spans="1:7" x14ac:dyDescent="0.2">
      <c r="A2194" s="108">
        <v>44417</v>
      </c>
      <c r="B2194" s="54" t="s">
        <v>12538</v>
      </c>
      <c r="C2194" s="54">
        <v>65</v>
      </c>
      <c r="D2194" s="54">
        <v>76</v>
      </c>
      <c r="E2194" s="54">
        <v>12465</v>
      </c>
      <c r="F2194" s="128" t="str">
        <f t="shared" si="68"/>
        <v>4441780-89</v>
      </c>
      <c r="G2194" s="128">
        <f t="shared" si="69"/>
        <v>76</v>
      </c>
    </row>
    <row r="2195" spans="1:7" x14ac:dyDescent="0.2">
      <c r="A2195" s="108">
        <v>44418</v>
      </c>
      <c r="B2195" s="54" t="s">
        <v>12538</v>
      </c>
      <c r="C2195" s="54">
        <v>65</v>
      </c>
      <c r="D2195" s="54">
        <v>106</v>
      </c>
      <c r="E2195" s="54">
        <v>12310</v>
      </c>
      <c r="F2195" s="128" t="str">
        <f t="shared" si="68"/>
        <v>4441880-89</v>
      </c>
      <c r="G2195" s="128">
        <f t="shared" si="69"/>
        <v>106</v>
      </c>
    </row>
    <row r="2196" spans="1:7" x14ac:dyDescent="0.2">
      <c r="A2196" s="108">
        <v>44419</v>
      </c>
      <c r="B2196" s="54" t="s">
        <v>12538</v>
      </c>
      <c r="C2196" s="54">
        <v>71</v>
      </c>
      <c r="D2196" s="54">
        <v>68</v>
      </c>
      <c r="E2196" s="54">
        <v>10131</v>
      </c>
      <c r="F2196" s="128" t="str">
        <f t="shared" si="68"/>
        <v>4441980-89</v>
      </c>
      <c r="G2196" s="128">
        <f t="shared" si="69"/>
        <v>68</v>
      </c>
    </row>
    <row r="2197" spans="1:7" x14ac:dyDescent="0.2">
      <c r="A2197" s="108">
        <v>44420</v>
      </c>
      <c r="B2197" s="54" t="s">
        <v>12538</v>
      </c>
      <c r="C2197" s="54">
        <v>77</v>
      </c>
      <c r="D2197" s="54">
        <v>77</v>
      </c>
      <c r="E2197" s="54">
        <v>9490</v>
      </c>
      <c r="F2197" s="128" t="str">
        <f t="shared" si="68"/>
        <v>4442080-89</v>
      </c>
      <c r="G2197" s="128">
        <f t="shared" si="69"/>
        <v>77</v>
      </c>
    </row>
    <row r="2198" spans="1:7" x14ac:dyDescent="0.2">
      <c r="A2198" s="108">
        <v>44421</v>
      </c>
      <c r="B2198" s="54" t="s">
        <v>12538</v>
      </c>
      <c r="C2198" s="54">
        <v>36</v>
      </c>
      <c r="D2198" s="54">
        <v>26</v>
      </c>
      <c r="E2198" s="54">
        <v>3925</v>
      </c>
      <c r="F2198" s="128" t="str">
        <f t="shared" si="68"/>
        <v>4442180-89</v>
      </c>
      <c r="G2198" s="128">
        <f t="shared" si="69"/>
        <v>26</v>
      </c>
    </row>
    <row r="2199" spans="1:7" x14ac:dyDescent="0.2">
      <c r="A2199" s="108">
        <v>44422</v>
      </c>
      <c r="B2199" s="54" t="s">
        <v>12538</v>
      </c>
      <c r="C2199" s="54">
        <v>19</v>
      </c>
      <c r="D2199" s="54" t="s">
        <v>12627</v>
      </c>
      <c r="E2199" s="54">
        <v>2242</v>
      </c>
      <c r="F2199" s="128" t="str">
        <f t="shared" si="68"/>
        <v>4442280-89</v>
      </c>
      <c r="G2199" s="128">
        <f t="shared" si="69"/>
        <v>15</v>
      </c>
    </row>
    <row r="2200" spans="1:7" x14ac:dyDescent="0.2">
      <c r="A2200" s="108">
        <v>44423</v>
      </c>
      <c r="B2200" s="54" t="s">
        <v>12538</v>
      </c>
      <c r="C2200" s="54">
        <v>74</v>
      </c>
      <c r="D2200" s="54">
        <v>84</v>
      </c>
      <c r="E2200" s="54">
        <v>6562</v>
      </c>
      <c r="F2200" s="128" t="str">
        <f t="shared" si="68"/>
        <v>4442380-89</v>
      </c>
      <c r="G2200" s="128">
        <f t="shared" si="69"/>
        <v>84</v>
      </c>
    </row>
    <row r="2201" spans="1:7" x14ac:dyDescent="0.2">
      <c r="A2201" s="108">
        <v>44424</v>
      </c>
      <c r="B2201" s="54" t="s">
        <v>12538</v>
      </c>
      <c r="C2201" s="54">
        <v>71</v>
      </c>
      <c r="D2201" s="54">
        <v>50</v>
      </c>
      <c r="E2201" s="54">
        <v>5953</v>
      </c>
      <c r="F2201" s="128" t="str">
        <f t="shared" si="68"/>
        <v>4442480-89</v>
      </c>
      <c r="G2201" s="128">
        <f t="shared" si="69"/>
        <v>50</v>
      </c>
    </row>
    <row r="2202" spans="1:7" x14ac:dyDescent="0.2">
      <c r="A2202" s="108">
        <v>44425</v>
      </c>
      <c r="B2202" s="54" t="s">
        <v>12538</v>
      </c>
      <c r="C2202" s="54">
        <v>88</v>
      </c>
      <c r="D2202" s="54">
        <v>90</v>
      </c>
      <c r="E2202" s="54">
        <v>4873</v>
      </c>
      <c r="F2202" s="128" t="str">
        <f t="shared" si="68"/>
        <v>4442580-89</v>
      </c>
      <c r="G2202" s="128">
        <f t="shared" si="69"/>
        <v>90</v>
      </c>
    </row>
    <row r="2203" spans="1:7" x14ac:dyDescent="0.2">
      <c r="A2203" s="108">
        <v>44426</v>
      </c>
      <c r="B2203" s="54" t="s">
        <v>12538</v>
      </c>
      <c r="C2203" s="54">
        <v>74</v>
      </c>
      <c r="D2203" s="54">
        <v>54</v>
      </c>
      <c r="E2203" s="54">
        <v>4147</v>
      </c>
      <c r="F2203" s="128" t="str">
        <f t="shared" si="68"/>
        <v>4442680-89</v>
      </c>
      <c r="G2203" s="128">
        <f t="shared" si="69"/>
        <v>54</v>
      </c>
    </row>
    <row r="2204" spans="1:7" x14ac:dyDescent="0.2">
      <c r="A2204" s="108">
        <v>44427</v>
      </c>
      <c r="B2204" s="54" t="s">
        <v>12538</v>
      </c>
      <c r="C2204" s="54">
        <v>85</v>
      </c>
      <c r="D2204" s="54">
        <v>69</v>
      </c>
      <c r="E2204" s="54">
        <v>3515</v>
      </c>
      <c r="F2204" s="128" t="str">
        <f t="shared" si="68"/>
        <v>4442780-89</v>
      </c>
      <c r="G2204" s="128">
        <f t="shared" si="69"/>
        <v>69</v>
      </c>
    </row>
    <row r="2205" spans="1:7" x14ac:dyDescent="0.2">
      <c r="A2205" s="108">
        <v>44428</v>
      </c>
      <c r="B2205" s="54" t="s">
        <v>12538</v>
      </c>
      <c r="C2205" s="54">
        <v>32</v>
      </c>
      <c r="D2205" s="54">
        <v>16</v>
      </c>
      <c r="E2205" s="54">
        <v>1412</v>
      </c>
      <c r="F2205" s="128" t="str">
        <f t="shared" si="68"/>
        <v>4442880-89</v>
      </c>
      <c r="G2205" s="128">
        <f t="shared" si="69"/>
        <v>16</v>
      </c>
    </row>
    <row r="2206" spans="1:7" x14ac:dyDescent="0.2">
      <c r="A2206" s="108">
        <v>44429</v>
      </c>
      <c r="B2206" s="54" t="s">
        <v>12538</v>
      </c>
      <c r="C2206" s="54" t="s">
        <v>12627</v>
      </c>
      <c r="D2206" s="54" t="s">
        <v>12627</v>
      </c>
      <c r="E2206" s="54">
        <v>666</v>
      </c>
      <c r="F2206" s="128" t="str">
        <f t="shared" si="68"/>
        <v>4442980-89</v>
      </c>
      <c r="G2206" s="128">
        <f t="shared" si="69"/>
        <v>15</v>
      </c>
    </row>
    <row r="2207" spans="1:7" x14ac:dyDescent="0.2">
      <c r="A2207" s="108">
        <v>44430</v>
      </c>
      <c r="B2207" s="54" t="s">
        <v>12538</v>
      </c>
      <c r="C2207" s="54">
        <v>92</v>
      </c>
      <c r="D2207" s="54">
        <v>55</v>
      </c>
      <c r="E2207" s="54">
        <v>2704</v>
      </c>
      <c r="F2207" s="128" t="str">
        <f t="shared" si="68"/>
        <v>4443080-89</v>
      </c>
      <c r="G2207" s="128">
        <f t="shared" si="69"/>
        <v>55</v>
      </c>
    </row>
    <row r="2208" spans="1:7" x14ac:dyDescent="0.2">
      <c r="A2208" s="108">
        <v>44431</v>
      </c>
      <c r="B2208" s="54" t="s">
        <v>12538</v>
      </c>
      <c r="C2208" s="54">
        <v>73</v>
      </c>
      <c r="D2208" s="54">
        <v>59</v>
      </c>
      <c r="E2208" s="54">
        <v>2434</v>
      </c>
      <c r="F2208" s="128" t="str">
        <f t="shared" si="68"/>
        <v>4443180-89</v>
      </c>
      <c r="G2208" s="128">
        <f t="shared" si="69"/>
        <v>59</v>
      </c>
    </row>
    <row r="2209" spans="1:7" x14ac:dyDescent="0.2">
      <c r="A2209" s="108">
        <v>44432</v>
      </c>
      <c r="B2209" s="54" t="s">
        <v>12538</v>
      </c>
      <c r="C2209" s="54">
        <v>75</v>
      </c>
      <c r="D2209" s="54">
        <v>68</v>
      </c>
      <c r="E2209" s="54">
        <v>2078</v>
      </c>
      <c r="F2209" s="128" t="str">
        <f t="shared" si="68"/>
        <v>4443280-89</v>
      </c>
      <c r="G2209" s="128">
        <f t="shared" si="69"/>
        <v>68</v>
      </c>
    </row>
    <row r="2210" spans="1:7" x14ac:dyDescent="0.2">
      <c r="A2210" s="108">
        <v>44433</v>
      </c>
      <c r="B2210" s="54" t="s">
        <v>12538</v>
      </c>
      <c r="C2210" s="54">
        <v>61</v>
      </c>
      <c r="D2210" s="54">
        <v>44</v>
      </c>
      <c r="E2210" s="54">
        <v>1702</v>
      </c>
      <c r="F2210" s="128" t="str">
        <f t="shared" si="68"/>
        <v>4443380-89</v>
      </c>
      <c r="G2210" s="128">
        <f t="shared" si="69"/>
        <v>44</v>
      </c>
    </row>
    <row r="2211" spans="1:7" x14ac:dyDescent="0.2">
      <c r="A2211" s="108">
        <v>44434</v>
      </c>
      <c r="B2211" s="54" t="s">
        <v>12538</v>
      </c>
      <c r="C2211" s="54">
        <v>57</v>
      </c>
      <c r="D2211" s="54">
        <v>41</v>
      </c>
      <c r="E2211" s="54">
        <v>1446</v>
      </c>
      <c r="F2211" s="128" t="str">
        <f t="shared" si="68"/>
        <v>4443480-89</v>
      </c>
      <c r="G2211" s="128">
        <f t="shared" si="69"/>
        <v>41</v>
      </c>
    </row>
    <row r="2212" spans="1:7" x14ac:dyDescent="0.2">
      <c r="A2212" s="108">
        <v>44435</v>
      </c>
      <c r="B2212" s="54" t="s">
        <v>12538</v>
      </c>
      <c r="C2212" s="54">
        <v>19</v>
      </c>
      <c r="D2212" s="54">
        <v>19</v>
      </c>
      <c r="E2212" s="54">
        <v>512</v>
      </c>
      <c r="F2212" s="128" t="str">
        <f t="shared" si="68"/>
        <v>4443580-89</v>
      </c>
      <c r="G2212" s="128">
        <f t="shared" si="69"/>
        <v>19</v>
      </c>
    </row>
    <row r="2213" spans="1:7" x14ac:dyDescent="0.2">
      <c r="A2213" s="108">
        <v>44436</v>
      </c>
      <c r="B2213" s="54" t="s">
        <v>12538</v>
      </c>
      <c r="C2213" s="54" t="s">
        <v>12627</v>
      </c>
      <c r="D2213" s="54" t="s">
        <v>12627</v>
      </c>
      <c r="E2213" s="54">
        <v>289</v>
      </c>
      <c r="F2213" s="128" t="str">
        <f t="shared" si="68"/>
        <v>4443680-89</v>
      </c>
      <c r="G2213" s="128">
        <f t="shared" si="69"/>
        <v>15</v>
      </c>
    </row>
    <row r="2214" spans="1:7" x14ac:dyDescent="0.2">
      <c r="A2214" s="108">
        <v>44437</v>
      </c>
      <c r="B2214" s="54" t="s">
        <v>12538</v>
      </c>
      <c r="C2214" s="54">
        <v>59</v>
      </c>
      <c r="D2214" s="54">
        <v>50</v>
      </c>
      <c r="E2214" s="54">
        <v>1155</v>
      </c>
      <c r="F2214" s="128" t="str">
        <f t="shared" si="68"/>
        <v>4443780-89</v>
      </c>
      <c r="G2214" s="128">
        <f t="shared" si="69"/>
        <v>50</v>
      </c>
    </row>
    <row r="2215" spans="1:7" x14ac:dyDescent="0.2">
      <c r="A2215" s="108">
        <v>44438</v>
      </c>
      <c r="B2215" s="54" t="s">
        <v>12538</v>
      </c>
      <c r="C2215" s="54">
        <v>59</v>
      </c>
      <c r="D2215" s="54">
        <v>44</v>
      </c>
      <c r="E2215" s="54">
        <v>1210</v>
      </c>
      <c r="F2215" s="128" t="str">
        <f t="shared" si="68"/>
        <v>4443880-89</v>
      </c>
      <c r="G2215" s="128">
        <f t="shared" si="69"/>
        <v>44</v>
      </c>
    </row>
    <row r="2216" spans="1:7" x14ac:dyDescent="0.2">
      <c r="A2216" s="108">
        <v>44439</v>
      </c>
      <c r="B2216" s="54" t="s">
        <v>12538</v>
      </c>
      <c r="C2216" s="54">
        <v>47</v>
      </c>
      <c r="D2216" s="54">
        <v>59</v>
      </c>
      <c r="E2216" s="54">
        <v>1165</v>
      </c>
      <c r="F2216" s="128" t="str">
        <f t="shared" si="68"/>
        <v>4443980-89</v>
      </c>
      <c r="G2216" s="128">
        <f t="shared" si="69"/>
        <v>59</v>
      </c>
    </row>
    <row r="2217" spans="1:7" x14ac:dyDescent="0.2">
      <c r="A2217" s="108">
        <v>44440</v>
      </c>
      <c r="B2217" s="54" t="s">
        <v>12538</v>
      </c>
      <c r="C2217" s="54">
        <v>50</v>
      </c>
      <c r="D2217" s="54">
        <v>57</v>
      </c>
      <c r="E2217" s="54">
        <v>882</v>
      </c>
      <c r="F2217" s="128" t="str">
        <f t="shared" si="68"/>
        <v>4444080-89</v>
      </c>
      <c r="G2217" s="128">
        <f t="shared" si="69"/>
        <v>57</v>
      </c>
    </row>
    <row r="2218" spans="1:7" x14ac:dyDescent="0.2">
      <c r="A2218" s="108">
        <v>44441</v>
      </c>
      <c r="B2218" s="54" t="s">
        <v>12538</v>
      </c>
      <c r="C2218" s="54">
        <v>65</v>
      </c>
      <c r="D2218" s="54">
        <v>58</v>
      </c>
      <c r="E2218" s="54">
        <v>789</v>
      </c>
      <c r="F2218" s="128" t="str">
        <f t="shared" si="68"/>
        <v>4444180-89</v>
      </c>
      <c r="G2218" s="128">
        <f t="shared" si="69"/>
        <v>58</v>
      </c>
    </row>
    <row r="2219" spans="1:7" x14ac:dyDescent="0.2">
      <c r="A2219" s="108">
        <v>44442</v>
      </c>
      <c r="B2219" s="54" t="s">
        <v>12538</v>
      </c>
      <c r="C2219" s="54" t="s">
        <v>12627</v>
      </c>
      <c r="D2219" s="54">
        <v>17</v>
      </c>
      <c r="E2219" s="54">
        <v>306</v>
      </c>
      <c r="F2219" s="128" t="str">
        <f t="shared" si="68"/>
        <v>4444280-89</v>
      </c>
      <c r="G2219" s="128">
        <f t="shared" si="69"/>
        <v>17</v>
      </c>
    </row>
    <row r="2220" spans="1:7" x14ac:dyDescent="0.2">
      <c r="A2220" s="108">
        <v>44443</v>
      </c>
      <c r="B2220" s="54" t="s">
        <v>12538</v>
      </c>
      <c r="C2220" s="54" t="s">
        <v>12627</v>
      </c>
      <c r="D2220" s="54" t="s">
        <v>12627</v>
      </c>
      <c r="E2220" s="54">
        <v>187</v>
      </c>
      <c r="F2220" s="128" t="str">
        <f t="shared" si="68"/>
        <v>4444380-89</v>
      </c>
      <c r="G2220" s="128">
        <f t="shared" si="69"/>
        <v>15</v>
      </c>
    </row>
    <row r="2221" spans="1:7" x14ac:dyDescent="0.2">
      <c r="A2221" s="108">
        <v>44444</v>
      </c>
      <c r="B2221" s="54" t="s">
        <v>12538</v>
      </c>
      <c r="C2221" s="54">
        <v>49</v>
      </c>
      <c r="D2221" s="54">
        <v>38</v>
      </c>
      <c r="E2221" s="54">
        <v>608</v>
      </c>
      <c r="F2221" s="128" t="str">
        <f t="shared" si="68"/>
        <v>4444480-89</v>
      </c>
      <c r="G2221" s="128">
        <f t="shared" si="69"/>
        <v>38</v>
      </c>
    </row>
    <row r="2222" spans="1:7" x14ac:dyDescent="0.2">
      <c r="A2222" s="108">
        <v>44445</v>
      </c>
      <c r="B2222" s="54" t="s">
        <v>12538</v>
      </c>
      <c r="C2222" s="54">
        <v>18</v>
      </c>
      <c r="D2222" s="54">
        <v>22</v>
      </c>
      <c r="E2222" s="54">
        <v>143</v>
      </c>
      <c r="F2222" s="128" t="str">
        <f t="shared" si="68"/>
        <v>4444580-89</v>
      </c>
      <c r="G2222" s="128">
        <f t="shared" si="69"/>
        <v>22</v>
      </c>
    </row>
    <row r="2223" spans="1:7" x14ac:dyDescent="0.2">
      <c r="A2223" s="108">
        <v>44446</v>
      </c>
      <c r="B2223" s="54" t="s">
        <v>12538</v>
      </c>
      <c r="C2223" s="54" t="s">
        <v>12627</v>
      </c>
      <c r="D2223" s="54" t="s">
        <v>12627</v>
      </c>
      <c r="E2223" s="54">
        <v>37</v>
      </c>
      <c r="F2223" s="128" t="str">
        <f t="shared" si="68"/>
        <v>4444680-89</v>
      </c>
      <c r="G2223" s="128">
        <f t="shared" si="69"/>
        <v>15</v>
      </c>
    </row>
    <row r="2224" spans="1:7" x14ac:dyDescent="0.2">
      <c r="A2224" s="108">
        <v>44447</v>
      </c>
      <c r="B2224" s="54" t="s">
        <v>12538</v>
      </c>
      <c r="C2224" s="54" t="s">
        <v>12627</v>
      </c>
      <c r="D2224" s="54" t="s">
        <v>12627</v>
      </c>
      <c r="E2224" s="54">
        <v>57</v>
      </c>
      <c r="F2224" s="128" t="str">
        <f t="shared" si="68"/>
        <v>4444780-89</v>
      </c>
      <c r="G2224" s="128">
        <f t="shared" si="69"/>
        <v>15</v>
      </c>
    </row>
    <row r="2225" spans="1:7" x14ac:dyDescent="0.2">
      <c r="A2225" s="108">
        <v>44448</v>
      </c>
      <c r="B2225" s="54" t="s">
        <v>12538</v>
      </c>
      <c r="C2225" s="54">
        <v>57</v>
      </c>
      <c r="D2225" s="54">
        <v>88</v>
      </c>
      <c r="E2225" s="54">
        <v>655</v>
      </c>
      <c r="F2225" s="128" t="str">
        <f t="shared" si="68"/>
        <v>4444880-89</v>
      </c>
      <c r="G2225" s="128">
        <f t="shared" si="69"/>
        <v>88</v>
      </c>
    </row>
    <row r="2226" spans="1:7" x14ac:dyDescent="0.2">
      <c r="A2226" s="108">
        <v>44449</v>
      </c>
      <c r="B2226" s="54" t="s">
        <v>12538</v>
      </c>
      <c r="C2226" s="54">
        <v>34</v>
      </c>
      <c r="D2226" s="54">
        <v>26</v>
      </c>
      <c r="E2226" s="54">
        <v>265</v>
      </c>
      <c r="F2226" s="128" t="str">
        <f t="shared" si="68"/>
        <v>4444980-89</v>
      </c>
      <c r="G2226" s="128">
        <f t="shared" si="69"/>
        <v>26</v>
      </c>
    </row>
    <row r="2227" spans="1:7" x14ac:dyDescent="0.2">
      <c r="A2227" s="108">
        <v>44450</v>
      </c>
      <c r="B2227" s="54" t="s">
        <v>12538</v>
      </c>
      <c r="C2227" s="54" t="s">
        <v>12627</v>
      </c>
      <c r="D2227" s="54" t="s">
        <v>12627</v>
      </c>
      <c r="E2227" s="54">
        <v>106</v>
      </c>
      <c r="F2227" s="128" t="str">
        <f t="shared" si="68"/>
        <v>4445080-89</v>
      </c>
      <c r="G2227" s="128">
        <f t="shared" si="69"/>
        <v>15</v>
      </c>
    </row>
    <row r="2228" spans="1:7" x14ac:dyDescent="0.2">
      <c r="A2228" s="108">
        <v>44451</v>
      </c>
      <c r="B2228" s="54" t="s">
        <v>12538</v>
      </c>
      <c r="C2228" s="54">
        <v>48</v>
      </c>
      <c r="D2228" s="54">
        <v>77</v>
      </c>
      <c r="E2228" s="54">
        <v>669</v>
      </c>
      <c r="F2228" s="128" t="str">
        <f t="shared" si="68"/>
        <v>4445180-89</v>
      </c>
      <c r="G2228" s="128">
        <f t="shared" si="69"/>
        <v>77</v>
      </c>
    </row>
    <row r="2229" spans="1:7" x14ac:dyDescent="0.2">
      <c r="A2229" s="108">
        <v>44452</v>
      </c>
      <c r="B2229" s="54" t="s">
        <v>12538</v>
      </c>
      <c r="C2229" s="54">
        <v>41</v>
      </c>
      <c r="D2229" s="54">
        <v>72</v>
      </c>
      <c r="E2229" s="54">
        <v>588</v>
      </c>
      <c r="F2229" s="128" t="str">
        <f t="shared" si="68"/>
        <v>4445280-89</v>
      </c>
      <c r="G2229" s="128">
        <f t="shared" si="69"/>
        <v>72</v>
      </c>
    </row>
    <row r="2230" spans="1:7" x14ac:dyDescent="0.2">
      <c r="A2230" s="108">
        <v>44453</v>
      </c>
      <c r="B2230" s="54" t="s">
        <v>12538</v>
      </c>
      <c r="C2230" s="54">
        <v>37</v>
      </c>
      <c r="D2230" s="54">
        <v>72</v>
      </c>
      <c r="E2230" s="54">
        <v>508</v>
      </c>
      <c r="F2230" s="128" t="str">
        <f t="shared" si="68"/>
        <v>4445380-89</v>
      </c>
      <c r="G2230" s="128">
        <f t="shared" si="69"/>
        <v>72</v>
      </c>
    </row>
    <row r="2231" spans="1:7" x14ac:dyDescent="0.2">
      <c r="A2231" s="108">
        <v>44454</v>
      </c>
      <c r="B2231" s="54" t="s">
        <v>12538</v>
      </c>
      <c r="C2231" s="54" t="s">
        <v>12627</v>
      </c>
      <c r="D2231" s="54">
        <v>17</v>
      </c>
      <c r="E2231" s="54">
        <v>129</v>
      </c>
      <c r="F2231" s="128" t="str">
        <f t="shared" si="68"/>
        <v>4445480-89</v>
      </c>
      <c r="G2231" s="128">
        <f t="shared" si="69"/>
        <v>17</v>
      </c>
    </row>
    <row r="2232" spans="1:7" x14ac:dyDescent="0.2">
      <c r="A2232" s="108">
        <v>44455</v>
      </c>
      <c r="B2232" s="54" t="s">
        <v>12538</v>
      </c>
      <c r="C2232" s="54" t="s">
        <v>12627</v>
      </c>
      <c r="D2232" s="54" t="s">
        <v>12627</v>
      </c>
      <c r="E2232" s="54" t="s">
        <v>12627</v>
      </c>
      <c r="F2232" s="128" t="str">
        <f t="shared" si="68"/>
        <v>4445580-89</v>
      </c>
      <c r="G2232" s="128">
        <f t="shared" si="69"/>
        <v>15</v>
      </c>
    </row>
    <row r="2233" spans="1:7" x14ac:dyDescent="0.2">
      <c r="A2233" s="108">
        <v>44456</v>
      </c>
      <c r="B2233" s="54" t="s">
        <v>12538</v>
      </c>
      <c r="C2233" s="54">
        <v>19</v>
      </c>
      <c r="D2233" s="54">
        <v>52</v>
      </c>
      <c r="E2233" s="54">
        <v>239</v>
      </c>
      <c r="F2233" s="128" t="str">
        <f t="shared" si="68"/>
        <v>4445680-89</v>
      </c>
      <c r="G2233" s="128">
        <f t="shared" si="69"/>
        <v>52</v>
      </c>
    </row>
    <row r="2234" spans="1:7" x14ac:dyDescent="0.2">
      <c r="A2234" s="108">
        <v>44457</v>
      </c>
      <c r="B2234" s="54" t="s">
        <v>12538</v>
      </c>
      <c r="C2234" s="54" t="s">
        <v>12627</v>
      </c>
      <c r="D2234" s="54">
        <v>16</v>
      </c>
      <c r="E2234" s="54">
        <v>101</v>
      </c>
      <c r="F2234" s="128" t="str">
        <f t="shared" si="68"/>
        <v>4445780-89</v>
      </c>
      <c r="G2234" s="128">
        <f t="shared" si="69"/>
        <v>16</v>
      </c>
    </row>
    <row r="2235" spans="1:7" x14ac:dyDescent="0.2">
      <c r="A2235" s="108">
        <v>44458</v>
      </c>
      <c r="B2235" s="54" t="s">
        <v>12538</v>
      </c>
      <c r="C2235" s="54">
        <v>44</v>
      </c>
      <c r="D2235" s="54">
        <v>101</v>
      </c>
      <c r="E2235" s="54">
        <v>591</v>
      </c>
      <c r="F2235" s="128" t="str">
        <f t="shared" si="68"/>
        <v>4445880-89</v>
      </c>
      <c r="G2235" s="128">
        <f t="shared" si="69"/>
        <v>101</v>
      </c>
    </row>
    <row r="2236" spans="1:7" x14ac:dyDescent="0.2">
      <c r="A2236" s="108">
        <v>44459</v>
      </c>
      <c r="B2236" s="54" t="s">
        <v>12538</v>
      </c>
      <c r="C2236" s="54" t="s">
        <v>12627</v>
      </c>
      <c r="D2236" s="54">
        <v>19</v>
      </c>
      <c r="E2236" s="54">
        <v>230</v>
      </c>
      <c r="F2236" s="128" t="str">
        <f t="shared" si="68"/>
        <v>4445980-89</v>
      </c>
      <c r="G2236" s="128">
        <f t="shared" si="69"/>
        <v>19</v>
      </c>
    </row>
    <row r="2237" spans="1:7" x14ac:dyDescent="0.2">
      <c r="A2237" s="108">
        <v>44460</v>
      </c>
      <c r="B2237" s="54" t="s">
        <v>12538</v>
      </c>
      <c r="C2237" s="54" t="s">
        <v>12627</v>
      </c>
      <c r="D2237" s="54" t="s">
        <v>12627</v>
      </c>
      <c r="E2237" s="54">
        <v>45</v>
      </c>
      <c r="F2237" s="128" t="str">
        <f t="shared" si="68"/>
        <v>4446080-89</v>
      </c>
      <c r="G2237" s="128">
        <f t="shared" si="69"/>
        <v>15</v>
      </c>
    </row>
    <row r="2238" spans="1:7" x14ac:dyDescent="0.2">
      <c r="A2238" s="108">
        <v>44461</v>
      </c>
      <c r="B2238" s="54" t="s">
        <v>12538</v>
      </c>
      <c r="C2238" s="54">
        <v>35</v>
      </c>
      <c r="D2238" s="54">
        <v>61</v>
      </c>
      <c r="E2238" s="54">
        <v>446</v>
      </c>
      <c r="F2238" s="128" t="str">
        <f t="shared" si="68"/>
        <v>4446180-89</v>
      </c>
      <c r="G2238" s="128">
        <f t="shared" si="69"/>
        <v>61</v>
      </c>
    </row>
    <row r="2239" spans="1:7" x14ac:dyDescent="0.2">
      <c r="A2239" s="108">
        <v>44462</v>
      </c>
      <c r="B2239" s="54" t="s">
        <v>12538</v>
      </c>
      <c r="C2239" s="54">
        <v>31</v>
      </c>
      <c r="D2239" s="54">
        <v>74</v>
      </c>
      <c r="E2239" s="54">
        <v>409</v>
      </c>
      <c r="F2239" s="128" t="str">
        <f t="shared" si="68"/>
        <v>4446280-89</v>
      </c>
      <c r="G2239" s="128">
        <f t="shared" si="69"/>
        <v>74</v>
      </c>
    </row>
    <row r="2240" spans="1:7" x14ac:dyDescent="0.2">
      <c r="A2240" s="108">
        <v>44463</v>
      </c>
      <c r="B2240" s="54" t="s">
        <v>12538</v>
      </c>
      <c r="C2240" s="54" t="s">
        <v>12627</v>
      </c>
      <c r="D2240" s="54">
        <v>19</v>
      </c>
      <c r="E2240" s="54">
        <v>174</v>
      </c>
      <c r="F2240" s="128" t="str">
        <f t="shared" si="68"/>
        <v>4446380-89</v>
      </c>
      <c r="G2240" s="128">
        <f t="shared" si="69"/>
        <v>19</v>
      </c>
    </row>
    <row r="2241" spans="1:7" x14ac:dyDescent="0.2">
      <c r="A2241" s="108">
        <v>44464</v>
      </c>
      <c r="B2241" s="54" t="s">
        <v>12538</v>
      </c>
      <c r="C2241" s="54" t="s">
        <v>12627</v>
      </c>
      <c r="D2241" s="54" t="s">
        <v>12627</v>
      </c>
      <c r="E2241" s="54">
        <v>59</v>
      </c>
      <c r="F2241" s="128" t="str">
        <f t="shared" si="68"/>
        <v>4446480-89</v>
      </c>
      <c r="G2241" s="128">
        <f t="shared" si="69"/>
        <v>15</v>
      </c>
    </row>
    <row r="2242" spans="1:7" x14ac:dyDescent="0.2">
      <c r="A2242" s="108">
        <v>44465</v>
      </c>
      <c r="B2242" s="54" t="s">
        <v>12538</v>
      </c>
      <c r="C2242" s="54">
        <v>42</v>
      </c>
      <c r="D2242" s="54">
        <v>54</v>
      </c>
      <c r="E2242" s="54">
        <v>418</v>
      </c>
      <c r="F2242" s="128" t="str">
        <f t="shared" si="68"/>
        <v>4446580-89</v>
      </c>
      <c r="G2242" s="128">
        <f t="shared" si="69"/>
        <v>54</v>
      </c>
    </row>
    <row r="2243" spans="1:7" x14ac:dyDescent="0.2">
      <c r="A2243" s="108">
        <v>44466</v>
      </c>
      <c r="B2243" s="54" t="s">
        <v>12538</v>
      </c>
      <c r="C2243" s="54">
        <v>29</v>
      </c>
      <c r="D2243" s="54">
        <v>33</v>
      </c>
      <c r="E2243" s="54">
        <v>208</v>
      </c>
      <c r="F2243" s="128" t="str">
        <f t="shared" ref="F2243:F2306" si="70">A2243&amp;B2243</f>
        <v>4446680-89</v>
      </c>
      <c r="G2243" s="128">
        <f t="shared" ref="G2243:G2306" si="71">IF(D2243="&lt;15",15,D2243)</f>
        <v>33</v>
      </c>
    </row>
    <row r="2244" spans="1:7" x14ac:dyDescent="0.2">
      <c r="A2244" s="108">
        <v>44467</v>
      </c>
      <c r="B2244" s="54" t="s">
        <v>12538</v>
      </c>
      <c r="C2244" s="54" t="s">
        <v>12627</v>
      </c>
      <c r="D2244" s="54" t="s">
        <v>12627</v>
      </c>
      <c r="E2244" s="54">
        <v>28</v>
      </c>
      <c r="F2244" s="128" t="str">
        <f t="shared" si="70"/>
        <v>4446780-89</v>
      </c>
      <c r="G2244" s="128">
        <f t="shared" si="71"/>
        <v>15</v>
      </c>
    </row>
    <row r="2245" spans="1:7" x14ac:dyDescent="0.2">
      <c r="A2245" s="108">
        <v>44468</v>
      </c>
      <c r="B2245" s="54" t="s">
        <v>12538</v>
      </c>
      <c r="C2245" s="54">
        <v>49</v>
      </c>
      <c r="D2245" s="54">
        <v>65</v>
      </c>
      <c r="E2245" s="54">
        <v>638</v>
      </c>
      <c r="F2245" s="128" t="str">
        <f t="shared" si="70"/>
        <v>4446880-89</v>
      </c>
      <c r="G2245" s="128">
        <f t="shared" si="71"/>
        <v>65</v>
      </c>
    </row>
    <row r="2246" spans="1:7" x14ac:dyDescent="0.2">
      <c r="A2246" s="108">
        <v>44469</v>
      </c>
      <c r="B2246" s="54" t="s">
        <v>12538</v>
      </c>
      <c r="C2246" s="54">
        <v>63</v>
      </c>
      <c r="D2246" s="54">
        <v>92</v>
      </c>
      <c r="E2246" s="54">
        <v>680</v>
      </c>
      <c r="F2246" s="128" t="str">
        <f t="shared" si="70"/>
        <v>4446980-89</v>
      </c>
      <c r="G2246" s="128">
        <f t="shared" si="71"/>
        <v>92</v>
      </c>
    </row>
    <row r="2247" spans="1:7" x14ac:dyDescent="0.2">
      <c r="A2247" s="108">
        <v>44470</v>
      </c>
      <c r="B2247" s="54" t="s">
        <v>12538</v>
      </c>
      <c r="C2247" s="54">
        <v>16</v>
      </c>
      <c r="D2247" s="54">
        <v>30</v>
      </c>
      <c r="E2247" s="54">
        <v>250</v>
      </c>
      <c r="F2247" s="128" t="str">
        <f t="shared" si="70"/>
        <v>4447080-89</v>
      </c>
      <c r="G2247" s="128">
        <f t="shared" si="71"/>
        <v>30</v>
      </c>
    </row>
    <row r="2248" spans="1:7" x14ac:dyDescent="0.2">
      <c r="A2248" s="108">
        <v>44471</v>
      </c>
      <c r="B2248" s="54" t="s">
        <v>12538</v>
      </c>
      <c r="C2248" s="54" t="s">
        <v>12627</v>
      </c>
      <c r="D2248" s="54">
        <v>17</v>
      </c>
      <c r="E2248" s="54">
        <v>80</v>
      </c>
      <c r="F2248" s="128" t="str">
        <f t="shared" si="70"/>
        <v>4447180-89</v>
      </c>
      <c r="G2248" s="128">
        <f t="shared" si="71"/>
        <v>17</v>
      </c>
    </row>
    <row r="2249" spans="1:7" x14ac:dyDescent="0.2">
      <c r="A2249" s="108">
        <v>44472</v>
      </c>
      <c r="B2249" s="54" t="s">
        <v>12538</v>
      </c>
      <c r="C2249" s="54">
        <v>68</v>
      </c>
      <c r="D2249" s="54">
        <v>70</v>
      </c>
      <c r="E2249" s="54">
        <v>632</v>
      </c>
      <c r="F2249" s="128" t="str">
        <f t="shared" si="70"/>
        <v>4447280-89</v>
      </c>
      <c r="G2249" s="128">
        <f t="shared" si="71"/>
        <v>70</v>
      </c>
    </row>
    <row r="2250" spans="1:7" x14ac:dyDescent="0.2">
      <c r="A2250" s="108">
        <v>44473</v>
      </c>
      <c r="B2250" s="54" t="s">
        <v>12538</v>
      </c>
      <c r="C2250" s="54">
        <v>73</v>
      </c>
      <c r="D2250" s="54">
        <v>87</v>
      </c>
      <c r="E2250" s="54">
        <v>609</v>
      </c>
      <c r="F2250" s="128" t="str">
        <f t="shared" si="70"/>
        <v>4447380-89</v>
      </c>
      <c r="G2250" s="128">
        <f t="shared" si="71"/>
        <v>87</v>
      </c>
    </row>
    <row r="2251" spans="1:7" x14ac:dyDescent="0.2">
      <c r="A2251" s="108">
        <v>44474</v>
      </c>
      <c r="B2251" s="54" t="s">
        <v>12538</v>
      </c>
      <c r="C2251" s="54">
        <v>55</v>
      </c>
      <c r="D2251" s="54">
        <v>58</v>
      </c>
      <c r="E2251" s="54">
        <v>486</v>
      </c>
      <c r="F2251" s="128" t="str">
        <f t="shared" si="70"/>
        <v>4447480-89</v>
      </c>
      <c r="G2251" s="128">
        <f t="shared" si="71"/>
        <v>58</v>
      </c>
    </row>
    <row r="2252" spans="1:7" x14ac:dyDescent="0.2">
      <c r="A2252" s="108">
        <v>44475</v>
      </c>
      <c r="B2252" s="54" t="s">
        <v>12538</v>
      </c>
      <c r="C2252" s="54">
        <v>58</v>
      </c>
      <c r="D2252" s="54">
        <v>46</v>
      </c>
      <c r="E2252" s="54">
        <v>411</v>
      </c>
      <c r="F2252" s="128" t="str">
        <f t="shared" si="70"/>
        <v>4447580-89</v>
      </c>
      <c r="G2252" s="128">
        <f t="shared" si="71"/>
        <v>46</v>
      </c>
    </row>
    <row r="2253" spans="1:7" x14ac:dyDescent="0.2">
      <c r="A2253" s="108">
        <v>44476</v>
      </c>
      <c r="B2253" s="54" t="s">
        <v>12538</v>
      </c>
      <c r="C2253" s="54">
        <v>53</v>
      </c>
      <c r="D2253" s="54">
        <v>44</v>
      </c>
      <c r="E2253" s="54">
        <v>346</v>
      </c>
      <c r="F2253" s="128" t="str">
        <f t="shared" si="70"/>
        <v>4447680-89</v>
      </c>
      <c r="G2253" s="128">
        <f t="shared" si="71"/>
        <v>44</v>
      </c>
    </row>
    <row r="2254" spans="1:7" x14ac:dyDescent="0.2">
      <c r="A2254" s="108">
        <v>44477</v>
      </c>
      <c r="B2254" s="54" t="s">
        <v>12538</v>
      </c>
      <c r="C2254" s="54">
        <v>18</v>
      </c>
      <c r="D2254" s="54" t="s">
        <v>12627</v>
      </c>
      <c r="E2254" s="54">
        <v>112</v>
      </c>
      <c r="F2254" s="128" t="str">
        <f t="shared" si="70"/>
        <v>4447780-89</v>
      </c>
      <c r="G2254" s="128">
        <f t="shared" si="71"/>
        <v>15</v>
      </c>
    </row>
    <row r="2255" spans="1:7" x14ac:dyDescent="0.2">
      <c r="A2255" s="108">
        <v>44478</v>
      </c>
      <c r="B2255" s="54" t="s">
        <v>12538</v>
      </c>
      <c r="C2255" s="54" t="s">
        <v>12627</v>
      </c>
      <c r="D2255" s="54" t="s">
        <v>12627</v>
      </c>
      <c r="E2255" s="54">
        <v>33</v>
      </c>
      <c r="F2255" s="128" t="str">
        <f t="shared" si="70"/>
        <v>4447880-89</v>
      </c>
      <c r="G2255" s="128">
        <f t="shared" si="71"/>
        <v>15</v>
      </c>
    </row>
    <row r="2256" spans="1:7" x14ac:dyDescent="0.2">
      <c r="A2256" s="108">
        <v>44197</v>
      </c>
      <c r="B2256" s="54" t="s">
        <v>12599</v>
      </c>
      <c r="C2256" s="54">
        <v>1478</v>
      </c>
      <c r="D2256" s="54">
        <v>0</v>
      </c>
      <c r="E2256" s="54">
        <v>0</v>
      </c>
      <c r="F2256" s="128" t="str">
        <f t="shared" si="70"/>
        <v>4419790+</v>
      </c>
      <c r="G2256" s="128">
        <f t="shared" si="71"/>
        <v>0</v>
      </c>
    </row>
    <row r="2257" spans="1:7" x14ac:dyDescent="0.2">
      <c r="A2257" s="108">
        <v>44198</v>
      </c>
      <c r="B2257" s="54" t="s">
        <v>12599</v>
      </c>
      <c r="C2257" s="54">
        <v>1629</v>
      </c>
      <c r="D2257" s="54">
        <v>0</v>
      </c>
      <c r="E2257" s="54">
        <v>0</v>
      </c>
      <c r="F2257" s="128" t="str">
        <f t="shared" si="70"/>
        <v>4419890+</v>
      </c>
      <c r="G2257" s="128">
        <f t="shared" si="71"/>
        <v>0</v>
      </c>
    </row>
    <row r="2258" spans="1:7" x14ac:dyDescent="0.2">
      <c r="A2258" s="108">
        <v>44199</v>
      </c>
      <c r="B2258" s="54" t="s">
        <v>12599</v>
      </c>
      <c r="C2258" s="54">
        <v>2965</v>
      </c>
      <c r="D2258" s="54">
        <v>0</v>
      </c>
      <c r="E2258" s="54">
        <v>0</v>
      </c>
      <c r="F2258" s="128" t="str">
        <f t="shared" si="70"/>
        <v>4419990+</v>
      </c>
      <c r="G2258" s="128">
        <f t="shared" si="71"/>
        <v>0</v>
      </c>
    </row>
    <row r="2259" spans="1:7" x14ac:dyDescent="0.2">
      <c r="A2259" s="108">
        <v>44200</v>
      </c>
      <c r="B2259" s="54" t="s">
        <v>12599</v>
      </c>
      <c r="C2259" s="54">
        <v>2665</v>
      </c>
      <c r="D2259" s="54">
        <v>0</v>
      </c>
      <c r="E2259" s="54">
        <v>0</v>
      </c>
      <c r="F2259" s="128" t="str">
        <f t="shared" si="70"/>
        <v>4420090+</v>
      </c>
      <c r="G2259" s="128">
        <f t="shared" si="71"/>
        <v>0</v>
      </c>
    </row>
    <row r="2260" spans="1:7" x14ac:dyDescent="0.2">
      <c r="A2260" s="108">
        <v>44201</v>
      </c>
      <c r="B2260" s="54" t="s">
        <v>12599</v>
      </c>
      <c r="C2260" s="54">
        <v>2288</v>
      </c>
      <c r="D2260" s="54">
        <v>0</v>
      </c>
      <c r="E2260" s="54">
        <v>0</v>
      </c>
      <c r="F2260" s="128" t="str">
        <f t="shared" si="70"/>
        <v>4420190+</v>
      </c>
      <c r="G2260" s="128">
        <f t="shared" si="71"/>
        <v>0</v>
      </c>
    </row>
    <row r="2261" spans="1:7" x14ac:dyDescent="0.2">
      <c r="A2261" s="108">
        <v>44202</v>
      </c>
      <c r="B2261" s="54" t="s">
        <v>12599</v>
      </c>
      <c r="C2261" s="54">
        <v>2115</v>
      </c>
      <c r="D2261" s="54">
        <v>0</v>
      </c>
      <c r="E2261" s="54">
        <v>0</v>
      </c>
      <c r="F2261" s="128" t="str">
        <f t="shared" si="70"/>
        <v>4420290+</v>
      </c>
      <c r="G2261" s="128">
        <f t="shared" si="71"/>
        <v>0</v>
      </c>
    </row>
    <row r="2262" spans="1:7" x14ac:dyDescent="0.2">
      <c r="A2262" s="108">
        <v>44203</v>
      </c>
      <c r="B2262" s="54" t="s">
        <v>12599</v>
      </c>
      <c r="C2262" s="54">
        <v>1758</v>
      </c>
      <c r="D2262" s="54">
        <v>0</v>
      </c>
      <c r="E2262" s="54">
        <v>0</v>
      </c>
      <c r="F2262" s="128" t="str">
        <f t="shared" si="70"/>
        <v>4420390+</v>
      </c>
      <c r="G2262" s="128">
        <f t="shared" si="71"/>
        <v>0</v>
      </c>
    </row>
    <row r="2263" spans="1:7" x14ac:dyDescent="0.2">
      <c r="A2263" s="108">
        <v>44204</v>
      </c>
      <c r="B2263" s="54" t="s">
        <v>12599</v>
      </c>
      <c r="C2263" s="54">
        <v>618</v>
      </c>
      <c r="D2263" s="54">
        <v>0</v>
      </c>
      <c r="E2263" s="54">
        <v>0</v>
      </c>
      <c r="F2263" s="128" t="str">
        <f t="shared" si="70"/>
        <v>4420490+</v>
      </c>
      <c r="G2263" s="128">
        <f t="shared" si="71"/>
        <v>0</v>
      </c>
    </row>
    <row r="2264" spans="1:7" x14ac:dyDescent="0.2">
      <c r="A2264" s="108">
        <v>44205</v>
      </c>
      <c r="B2264" s="54" t="s">
        <v>12599</v>
      </c>
      <c r="C2264" s="54">
        <v>331</v>
      </c>
      <c r="D2264" s="54">
        <v>0</v>
      </c>
      <c r="E2264" s="54">
        <v>0</v>
      </c>
      <c r="F2264" s="128" t="str">
        <f t="shared" si="70"/>
        <v>4420590+</v>
      </c>
      <c r="G2264" s="128">
        <f t="shared" si="71"/>
        <v>0</v>
      </c>
    </row>
    <row r="2265" spans="1:7" x14ac:dyDescent="0.2">
      <c r="A2265" s="108">
        <v>44206</v>
      </c>
      <c r="B2265" s="54" t="s">
        <v>12599</v>
      </c>
      <c r="C2265" s="54">
        <v>361</v>
      </c>
      <c r="D2265" s="54" t="s">
        <v>12627</v>
      </c>
      <c r="E2265" s="54">
        <v>0</v>
      </c>
      <c r="F2265" s="128" t="str">
        <f t="shared" si="70"/>
        <v>4420690+</v>
      </c>
      <c r="G2265" s="128">
        <f t="shared" si="71"/>
        <v>15</v>
      </c>
    </row>
    <row r="2266" spans="1:7" x14ac:dyDescent="0.2">
      <c r="A2266" s="108">
        <v>44207</v>
      </c>
      <c r="B2266" s="54" t="s">
        <v>12599</v>
      </c>
      <c r="C2266" s="54">
        <v>203</v>
      </c>
      <c r="D2266" s="54">
        <v>129</v>
      </c>
      <c r="E2266" s="54">
        <v>0</v>
      </c>
      <c r="F2266" s="128" t="str">
        <f t="shared" si="70"/>
        <v>4420790+</v>
      </c>
      <c r="G2266" s="128">
        <f t="shared" si="71"/>
        <v>129</v>
      </c>
    </row>
    <row r="2267" spans="1:7" x14ac:dyDescent="0.2">
      <c r="A2267" s="108">
        <v>44208</v>
      </c>
      <c r="B2267" s="54" t="s">
        <v>12599</v>
      </c>
      <c r="C2267" s="54">
        <v>182</v>
      </c>
      <c r="D2267" s="54">
        <v>353</v>
      </c>
      <c r="E2267" s="54">
        <v>0</v>
      </c>
      <c r="F2267" s="128" t="str">
        <f t="shared" si="70"/>
        <v>4420890+</v>
      </c>
      <c r="G2267" s="128">
        <f t="shared" si="71"/>
        <v>353</v>
      </c>
    </row>
    <row r="2268" spans="1:7" x14ac:dyDescent="0.2">
      <c r="A2268" s="108">
        <v>44209</v>
      </c>
      <c r="B2268" s="54" t="s">
        <v>12599</v>
      </c>
      <c r="C2268" s="54">
        <v>240</v>
      </c>
      <c r="D2268" s="54">
        <v>928</v>
      </c>
      <c r="E2268" s="54">
        <v>0</v>
      </c>
      <c r="F2268" s="128" t="str">
        <f t="shared" si="70"/>
        <v>4420990+</v>
      </c>
      <c r="G2268" s="128">
        <f t="shared" si="71"/>
        <v>928</v>
      </c>
    </row>
    <row r="2269" spans="1:7" x14ac:dyDescent="0.2">
      <c r="A2269" s="108">
        <v>44210</v>
      </c>
      <c r="B2269" s="54" t="s">
        <v>12599</v>
      </c>
      <c r="C2269" s="54">
        <v>202</v>
      </c>
      <c r="D2269" s="54">
        <v>1188</v>
      </c>
      <c r="E2269" s="54">
        <v>0</v>
      </c>
      <c r="F2269" s="128" t="str">
        <f t="shared" si="70"/>
        <v>4421090+</v>
      </c>
      <c r="G2269" s="128">
        <f t="shared" si="71"/>
        <v>1188</v>
      </c>
    </row>
    <row r="2270" spans="1:7" x14ac:dyDescent="0.2">
      <c r="A2270" s="108">
        <v>44211</v>
      </c>
      <c r="B2270" s="54" t="s">
        <v>12599</v>
      </c>
      <c r="C2270" s="54">
        <v>112</v>
      </c>
      <c r="D2270" s="54">
        <v>691</v>
      </c>
      <c r="E2270" s="54">
        <v>0</v>
      </c>
      <c r="F2270" s="128" t="str">
        <f t="shared" si="70"/>
        <v>4421190+</v>
      </c>
      <c r="G2270" s="128">
        <f t="shared" si="71"/>
        <v>691</v>
      </c>
    </row>
    <row r="2271" spans="1:7" x14ac:dyDescent="0.2">
      <c r="A2271" s="108">
        <v>44212</v>
      </c>
      <c r="B2271" s="54" t="s">
        <v>12599</v>
      </c>
      <c r="C2271" s="54">
        <v>76</v>
      </c>
      <c r="D2271" s="54">
        <v>578</v>
      </c>
      <c r="E2271" s="54">
        <v>0</v>
      </c>
      <c r="F2271" s="128" t="str">
        <f t="shared" si="70"/>
        <v>4421290+</v>
      </c>
      <c r="G2271" s="128">
        <f t="shared" si="71"/>
        <v>578</v>
      </c>
    </row>
    <row r="2272" spans="1:7" x14ac:dyDescent="0.2">
      <c r="A2272" s="108">
        <v>44213</v>
      </c>
      <c r="B2272" s="54" t="s">
        <v>12599</v>
      </c>
      <c r="C2272" s="54">
        <v>190</v>
      </c>
      <c r="D2272" s="54">
        <v>1783</v>
      </c>
      <c r="E2272" s="54">
        <v>0</v>
      </c>
      <c r="F2272" s="128" t="str">
        <f t="shared" si="70"/>
        <v>4421390+</v>
      </c>
      <c r="G2272" s="128">
        <f t="shared" si="71"/>
        <v>1783</v>
      </c>
    </row>
    <row r="2273" spans="1:7" x14ac:dyDescent="0.2">
      <c r="A2273" s="108">
        <v>44214</v>
      </c>
      <c r="B2273" s="54" t="s">
        <v>12599</v>
      </c>
      <c r="C2273" s="54">
        <v>146</v>
      </c>
      <c r="D2273" s="54">
        <v>2541</v>
      </c>
      <c r="E2273" s="54">
        <v>0</v>
      </c>
      <c r="F2273" s="128" t="str">
        <f t="shared" si="70"/>
        <v>4421490+</v>
      </c>
      <c r="G2273" s="128">
        <f t="shared" si="71"/>
        <v>2541</v>
      </c>
    </row>
    <row r="2274" spans="1:7" x14ac:dyDescent="0.2">
      <c r="A2274" s="108">
        <v>44215</v>
      </c>
      <c r="B2274" s="54" t="s">
        <v>12599</v>
      </c>
      <c r="C2274" s="54">
        <v>203</v>
      </c>
      <c r="D2274" s="54">
        <v>3846</v>
      </c>
      <c r="E2274" s="54">
        <v>0</v>
      </c>
      <c r="F2274" s="128" t="str">
        <f t="shared" si="70"/>
        <v>4421590+</v>
      </c>
      <c r="G2274" s="128">
        <f t="shared" si="71"/>
        <v>3846</v>
      </c>
    </row>
    <row r="2275" spans="1:7" x14ac:dyDescent="0.2">
      <c r="A2275" s="108">
        <v>44216</v>
      </c>
      <c r="B2275" s="54" t="s">
        <v>12599</v>
      </c>
      <c r="C2275" s="54">
        <v>140</v>
      </c>
      <c r="D2275" s="54">
        <v>3383</v>
      </c>
      <c r="E2275" s="54">
        <v>0</v>
      </c>
      <c r="F2275" s="128" t="str">
        <f t="shared" si="70"/>
        <v>4421690+</v>
      </c>
      <c r="G2275" s="128">
        <f t="shared" si="71"/>
        <v>3383</v>
      </c>
    </row>
    <row r="2276" spans="1:7" x14ac:dyDescent="0.2">
      <c r="A2276" s="108">
        <v>44217</v>
      </c>
      <c r="B2276" s="54" t="s">
        <v>12599</v>
      </c>
      <c r="C2276" s="54">
        <v>213</v>
      </c>
      <c r="D2276" s="54">
        <v>4017</v>
      </c>
      <c r="E2276" s="54">
        <v>0</v>
      </c>
      <c r="F2276" s="128" t="str">
        <f t="shared" si="70"/>
        <v>4421790+</v>
      </c>
      <c r="G2276" s="128">
        <f t="shared" si="71"/>
        <v>4017</v>
      </c>
    </row>
    <row r="2277" spans="1:7" x14ac:dyDescent="0.2">
      <c r="A2277" s="108">
        <v>44218</v>
      </c>
      <c r="B2277" s="54" t="s">
        <v>12599</v>
      </c>
      <c r="C2277" s="54">
        <v>113</v>
      </c>
      <c r="D2277" s="54">
        <v>1505</v>
      </c>
      <c r="E2277" s="54">
        <v>0</v>
      </c>
      <c r="F2277" s="128" t="str">
        <f t="shared" si="70"/>
        <v>4421890+</v>
      </c>
      <c r="G2277" s="128">
        <f t="shared" si="71"/>
        <v>1505</v>
      </c>
    </row>
    <row r="2278" spans="1:7" x14ac:dyDescent="0.2">
      <c r="A2278" s="108">
        <v>44219</v>
      </c>
      <c r="B2278" s="54" t="s">
        <v>12599</v>
      </c>
      <c r="C2278" s="54">
        <v>106</v>
      </c>
      <c r="D2278" s="54">
        <v>1493</v>
      </c>
      <c r="E2278" s="54">
        <v>0</v>
      </c>
      <c r="F2278" s="128" t="str">
        <f t="shared" si="70"/>
        <v>4421990+</v>
      </c>
      <c r="G2278" s="128">
        <f t="shared" si="71"/>
        <v>1493</v>
      </c>
    </row>
    <row r="2279" spans="1:7" x14ac:dyDescent="0.2">
      <c r="A2279" s="108">
        <v>44220</v>
      </c>
      <c r="B2279" s="54" t="s">
        <v>12599</v>
      </c>
      <c r="C2279" s="54">
        <v>221</v>
      </c>
      <c r="D2279" s="54">
        <v>2993</v>
      </c>
      <c r="E2279" s="54">
        <v>0</v>
      </c>
      <c r="F2279" s="128" t="str">
        <f t="shared" si="70"/>
        <v>4422090+</v>
      </c>
      <c r="G2279" s="128">
        <f t="shared" si="71"/>
        <v>2993</v>
      </c>
    </row>
    <row r="2280" spans="1:7" x14ac:dyDescent="0.2">
      <c r="A2280" s="108">
        <v>44221</v>
      </c>
      <c r="B2280" s="54" t="s">
        <v>12599</v>
      </c>
      <c r="C2280" s="54">
        <v>250</v>
      </c>
      <c r="D2280" s="54">
        <v>2574</v>
      </c>
      <c r="E2280" s="54">
        <v>0</v>
      </c>
      <c r="F2280" s="128" t="str">
        <f t="shared" si="70"/>
        <v>4422190+</v>
      </c>
      <c r="G2280" s="128">
        <f t="shared" si="71"/>
        <v>2574</v>
      </c>
    </row>
    <row r="2281" spans="1:7" x14ac:dyDescent="0.2">
      <c r="A2281" s="108">
        <v>44222</v>
      </c>
      <c r="B2281" s="54" t="s">
        <v>12599</v>
      </c>
      <c r="C2281" s="54">
        <v>237</v>
      </c>
      <c r="D2281" s="54">
        <v>2237</v>
      </c>
      <c r="E2281" s="54">
        <v>0</v>
      </c>
      <c r="F2281" s="128" t="str">
        <f t="shared" si="70"/>
        <v>4422290+</v>
      </c>
      <c r="G2281" s="128">
        <f t="shared" si="71"/>
        <v>2237</v>
      </c>
    </row>
    <row r="2282" spans="1:7" x14ac:dyDescent="0.2">
      <c r="A2282" s="108">
        <v>44223</v>
      </c>
      <c r="B2282" s="54" t="s">
        <v>12599</v>
      </c>
      <c r="C2282" s="54">
        <v>229</v>
      </c>
      <c r="D2282" s="54">
        <v>2275</v>
      </c>
      <c r="E2282" s="54">
        <v>0</v>
      </c>
      <c r="F2282" s="128" t="str">
        <f t="shared" si="70"/>
        <v>4422390+</v>
      </c>
      <c r="G2282" s="128">
        <f t="shared" si="71"/>
        <v>2275</v>
      </c>
    </row>
    <row r="2283" spans="1:7" x14ac:dyDescent="0.2">
      <c r="A2283" s="108">
        <v>44224</v>
      </c>
      <c r="B2283" s="54" t="s">
        <v>12599</v>
      </c>
      <c r="C2283" s="54">
        <v>173</v>
      </c>
      <c r="D2283" s="54">
        <v>1926</v>
      </c>
      <c r="E2283" s="54">
        <v>0</v>
      </c>
      <c r="F2283" s="128" t="str">
        <f t="shared" si="70"/>
        <v>4422490+</v>
      </c>
      <c r="G2283" s="128">
        <f t="shared" si="71"/>
        <v>1926</v>
      </c>
    </row>
    <row r="2284" spans="1:7" x14ac:dyDescent="0.2">
      <c r="A2284" s="108">
        <v>44225</v>
      </c>
      <c r="B2284" s="54" t="s">
        <v>12599</v>
      </c>
      <c r="C2284" s="54">
        <v>42</v>
      </c>
      <c r="D2284" s="54">
        <v>626</v>
      </c>
      <c r="E2284" s="54">
        <v>0</v>
      </c>
      <c r="F2284" s="128" t="str">
        <f t="shared" si="70"/>
        <v>4422590+</v>
      </c>
      <c r="G2284" s="128">
        <f t="shared" si="71"/>
        <v>626</v>
      </c>
    </row>
    <row r="2285" spans="1:7" x14ac:dyDescent="0.2">
      <c r="A2285" s="108">
        <v>44226</v>
      </c>
      <c r="B2285" s="54" t="s">
        <v>12599</v>
      </c>
      <c r="C2285" s="54">
        <v>30</v>
      </c>
      <c r="D2285" s="54">
        <v>391</v>
      </c>
      <c r="E2285" s="54">
        <v>0</v>
      </c>
      <c r="F2285" s="128" t="str">
        <f t="shared" si="70"/>
        <v>4422690+</v>
      </c>
      <c r="G2285" s="128">
        <f t="shared" si="71"/>
        <v>391</v>
      </c>
    </row>
    <row r="2286" spans="1:7" x14ac:dyDescent="0.2">
      <c r="A2286" s="108">
        <v>44227</v>
      </c>
      <c r="B2286" s="54" t="s">
        <v>12599</v>
      </c>
      <c r="C2286" s="54">
        <v>168</v>
      </c>
      <c r="D2286" s="54">
        <v>741</v>
      </c>
      <c r="E2286" s="54">
        <v>0</v>
      </c>
      <c r="F2286" s="128" t="str">
        <f t="shared" si="70"/>
        <v>4422790+</v>
      </c>
      <c r="G2286" s="128">
        <f t="shared" si="71"/>
        <v>741</v>
      </c>
    </row>
    <row r="2287" spans="1:7" x14ac:dyDescent="0.2">
      <c r="A2287" s="108">
        <v>44228</v>
      </c>
      <c r="B2287" s="54" t="s">
        <v>12599</v>
      </c>
      <c r="C2287" s="54">
        <v>229</v>
      </c>
      <c r="D2287" s="54">
        <v>378</v>
      </c>
      <c r="E2287" s="54">
        <v>0</v>
      </c>
      <c r="F2287" s="128" t="str">
        <f t="shared" si="70"/>
        <v>4422890+</v>
      </c>
      <c r="G2287" s="128">
        <f t="shared" si="71"/>
        <v>378</v>
      </c>
    </row>
    <row r="2288" spans="1:7" x14ac:dyDescent="0.2">
      <c r="A2288" s="108">
        <v>44229</v>
      </c>
      <c r="B2288" s="54" t="s">
        <v>12599</v>
      </c>
      <c r="C2288" s="54">
        <v>243</v>
      </c>
      <c r="D2288" s="54">
        <v>292</v>
      </c>
      <c r="E2288" s="54">
        <v>0</v>
      </c>
      <c r="F2288" s="128" t="str">
        <f t="shared" si="70"/>
        <v>4422990+</v>
      </c>
      <c r="G2288" s="128">
        <f t="shared" si="71"/>
        <v>292</v>
      </c>
    </row>
    <row r="2289" spans="1:7" x14ac:dyDescent="0.2">
      <c r="A2289" s="108">
        <v>44230</v>
      </c>
      <c r="B2289" s="54" t="s">
        <v>12599</v>
      </c>
      <c r="C2289" s="54">
        <v>237</v>
      </c>
      <c r="D2289" s="54">
        <v>308</v>
      </c>
      <c r="E2289" s="54">
        <v>0</v>
      </c>
      <c r="F2289" s="128" t="str">
        <f t="shared" si="70"/>
        <v>4423090+</v>
      </c>
      <c r="G2289" s="128">
        <f t="shared" si="71"/>
        <v>308</v>
      </c>
    </row>
    <row r="2290" spans="1:7" x14ac:dyDescent="0.2">
      <c r="A2290" s="108">
        <v>44231</v>
      </c>
      <c r="B2290" s="54" t="s">
        <v>12599</v>
      </c>
      <c r="C2290" s="54">
        <v>142</v>
      </c>
      <c r="D2290" s="54">
        <v>239</v>
      </c>
      <c r="E2290" s="54">
        <v>0</v>
      </c>
      <c r="F2290" s="128" t="str">
        <f t="shared" si="70"/>
        <v>4423190+</v>
      </c>
      <c r="G2290" s="128">
        <f t="shared" si="71"/>
        <v>239</v>
      </c>
    </row>
    <row r="2291" spans="1:7" x14ac:dyDescent="0.2">
      <c r="A2291" s="108">
        <v>44232</v>
      </c>
      <c r="B2291" s="54" t="s">
        <v>12599</v>
      </c>
      <c r="C2291" s="54">
        <v>77</v>
      </c>
      <c r="D2291" s="54">
        <v>113</v>
      </c>
      <c r="E2291" s="54">
        <v>0</v>
      </c>
      <c r="F2291" s="128" t="str">
        <f t="shared" si="70"/>
        <v>4423290+</v>
      </c>
      <c r="G2291" s="128">
        <f t="shared" si="71"/>
        <v>113</v>
      </c>
    </row>
    <row r="2292" spans="1:7" x14ac:dyDescent="0.2">
      <c r="A2292" s="108">
        <v>44233</v>
      </c>
      <c r="B2292" s="54" t="s">
        <v>12599</v>
      </c>
      <c r="C2292" s="54">
        <v>35</v>
      </c>
      <c r="D2292" s="54">
        <v>56</v>
      </c>
      <c r="E2292" s="54">
        <v>0</v>
      </c>
      <c r="F2292" s="128" t="str">
        <f t="shared" si="70"/>
        <v>4423390+</v>
      </c>
      <c r="G2292" s="128">
        <f t="shared" si="71"/>
        <v>56</v>
      </c>
    </row>
    <row r="2293" spans="1:7" x14ac:dyDescent="0.2">
      <c r="A2293" s="108">
        <v>44234</v>
      </c>
      <c r="B2293" s="54" t="s">
        <v>12599</v>
      </c>
      <c r="C2293" s="54">
        <v>166</v>
      </c>
      <c r="D2293" s="54">
        <v>226</v>
      </c>
      <c r="E2293" s="54">
        <v>0</v>
      </c>
      <c r="F2293" s="128" t="str">
        <f t="shared" si="70"/>
        <v>4423490+</v>
      </c>
      <c r="G2293" s="128">
        <f t="shared" si="71"/>
        <v>226</v>
      </c>
    </row>
    <row r="2294" spans="1:7" x14ac:dyDescent="0.2">
      <c r="A2294" s="108">
        <v>44235</v>
      </c>
      <c r="B2294" s="54" t="s">
        <v>12599</v>
      </c>
      <c r="C2294" s="54">
        <v>135</v>
      </c>
      <c r="D2294" s="54">
        <v>163</v>
      </c>
      <c r="E2294" s="54">
        <v>0</v>
      </c>
      <c r="F2294" s="128" t="str">
        <f t="shared" si="70"/>
        <v>4423590+</v>
      </c>
      <c r="G2294" s="128">
        <f t="shared" si="71"/>
        <v>163</v>
      </c>
    </row>
    <row r="2295" spans="1:7" x14ac:dyDescent="0.2">
      <c r="A2295" s="108">
        <v>44236</v>
      </c>
      <c r="B2295" s="54" t="s">
        <v>12599</v>
      </c>
      <c r="C2295" s="54">
        <v>205</v>
      </c>
      <c r="D2295" s="54">
        <v>188</v>
      </c>
      <c r="E2295" s="54">
        <v>0</v>
      </c>
      <c r="F2295" s="128" t="str">
        <f t="shared" si="70"/>
        <v>4423690+</v>
      </c>
      <c r="G2295" s="128">
        <f t="shared" si="71"/>
        <v>188</v>
      </c>
    </row>
    <row r="2296" spans="1:7" x14ac:dyDescent="0.2">
      <c r="A2296" s="108">
        <v>44237</v>
      </c>
      <c r="B2296" s="54" t="s">
        <v>12599</v>
      </c>
      <c r="C2296" s="54">
        <v>152</v>
      </c>
      <c r="D2296" s="54">
        <v>134</v>
      </c>
      <c r="E2296" s="54">
        <v>0</v>
      </c>
      <c r="F2296" s="128" t="str">
        <f t="shared" si="70"/>
        <v>4423790+</v>
      </c>
      <c r="G2296" s="128">
        <f t="shared" si="71"/>
        <v>134</v>
      </c>
    </row>
    <row r="2297" spans="1:7" x14ac:dyDescent="0.2">
      <c r="A2297" s="108">
        <v>44238</v>
      </c>
      <c r="B2297" s="54" t="s">
        <v>12599</v>
      </c>
      <c r="C2297" s="54">
        <v>136</v>
      </c>
      <c r="D2297" s="54">
        <v>200</v>
      </c>
      <c r="E2297" s="54">
        <v>0</v>
      </c>
      <c r="F2297" s="128" t="str">
        <f t="shared" si="70"/>
        <v>4423890+</v>
      </c>
      <c r="G2297" s="128">
        <f t="shared" si="71"/>
        <v>200</v>
      </c>
    </row>
    <row r="2298" spans="1:7" x14ac:dyDescent="0.2">
      <c r="A2298" s="108">
        <v>44239</v>
      </c>
      <c r="B2298" s="54" t="s">
        <v>12599</v>
      </c>
      <c r="C2298" s="54">
        <v>61</v>
      </c>
      <c r="D2298" s="54">
        <v>101</v>
      </c>
      <c r="E2298" s="54">
        <v>0</v>
      </c>
      <c r="F2298" s="128" t="str">
        <f t="shared" si="70"/>
        <v>4423990+</v>
      </c>
      <c r="G2298" s="128">
        <f t="shared" si="71"/>
        <v>101</v>
      </c>
    </row>
    <row r="2299" spans="1:7" x14ac:dyDescent="0.2">
      <c r="A2299" s="108">
        <v>44240</v>
      </c>
      <c r="B2299" s="54" t="s">
        <v>12599</v>
      </c>
      <c r="C2299" s="54">
        <v>26</v>
      </c>
      <c r="D2299" s="54">
        <v>72</v>
      </c>
      <c r="E2299" s="54">
        <v>0</v>
      </c>
      <c r="F2299" s="128" t="str">
        <f t="shared" si="70"/>
        <v>4424090+</v>
      </c>
      <c r="G2299" s="128">
        <f t="shared" si="71"/>
        <v>72</v>
      </c>
    </row>
    <row r="2300" spans="1:7" x14ac:dyDescent="0.2">
      <c r="A2300" s="108">
        <v>44241</v>
      </c>
      <c r="B2300" s="54" t="s">
        <v>12599</v>
      </c>
      <c r="C2300" s="54">
        <v>148</v>
      </c>
      <c r="D2300" s="54">
        <v>213</v>
      </c>
      <c r="E2300" s="54">
        <v>0</v>
      </c>
      <c r="F2300" s="128" t="str">
        <f t="shared" si="70"/>
        <v>4424190+</v>
      </c>
      <c r="G2300" s="128">
        <f t="shared" si="71"/>
        <v>213</v>
      </c>
    </row>
    <row r="2301" spans="1:7" x14ac:dyDescent="0.2">
      <c r="A2301" s="108">
        <v>44242</v>
      </c>
      <c r="B2301" s="54" t="s">
        <v>12599</v>
      </c>
      <c r="C2301" s="54">
        <v>207</v>
      </c>
      <c r="D2301" s="54">
        <v>282</v>
      </c>
      <c r="E2301" s="54">
        <v>0</v>
      </c>
      <c r="F2301" s="128" t="str">
        <f t="shared" si="70"/>
        <v>4424290+</v>
      </c>
      <c r="G2301" s="128">
        <f t="shared" si="71"/>
        <v>282</v>
      </c>
    </row>
    <row r="2302" spans="1:7" x14ac:dyDescent="0.2">
      <c r="A2302" s="108">
        <v>44243</v>
      </c>
      <c r="B2302" s="54" t="s">
        <v>12599</v>
      </c>
      <c r="C2302" s="54">
        <v>166</v>
      </c>
      <c r="D2302" s="54">
        <v>238</v>
      </c>
      <c r="E2302" s="54">
        <v>0</v>
      </c>
      <c r="F2302" s="128" t="str">
        <f t="shared" si="70"/>
        <v>4424390+</v>
      </c>
      <c r="G2302" s="128">
        <f t="shared" si="71"/>
        <v>238</v>
      </c>
    </row>
    <row r="2303" spans="1:7" x14ac:dyDescent="0.2">
      <c r="A2303" s="108">
        <v>44244</v>
      </c>
      <c r="B2303" s="54" t="s">
        <v>12599</v>
      </c>
      <c r="C2303" s="54">
        <v>86</v>
      </c>
      <c r="D2303" s="54">
        <v>160</v>
      </c>
      <c r="E2303" s="54">
        <v>0</v>
      </c>
      <c r="F2303" s="128" t="str">
        <f t="shared" si="70"/>
        <v>4424490+</v>
      </c>
      <c r="G2303" s="128">
        <f t="shared" si="71"/>
        <v>160</v>
      </c>
    </row>
    <row r="2304" spans="1:7" x14ac:dyDescent="0.2">
      <c r="A2304" s="108">
        <v>44245</v>
      </c>
      <c r="B2304" s="54" t="s">
        <v>12599</v>
      </c>
      <c r="C2304" s="54">
        <v>69</v>
      </c>
      <c r="D2304" s="54">
        <v>147</v>
      </c>
      <c r="E2304" s="54">
        <v>0</v>
      </c>
      <c r="F2304" s="128" t="str">
        <f t="shared" si="70"/>
        <v>4424590+</v>
      </c>
      <c r="G2304" s="128">
        <f t="shared" si="71"/>
        <v>147</v>
      </c>
    </row>
    <row r="2305" spans="1:7" x14ac:dyDescent="0.2">
      <c r="A2305" s="108">
        <v>44246</v>
      </c>
      <c r="B2305" s="54" t="s">
        <v>12599</v>
      </c>
      <c r="C2305" s="54">
        <v>25</v>
      </c>
      <c r="D2305" s="54">
        <v>54</v>
      </c>
      <c r="E2305" s="54">
        <v>0</v>
      </c>
      <c r="F2305" s="128" t="str">
        <f t="shared" si="70"/>
        <v>4424690+</v>
      </c>
      <c r="G2305" s="128">
        <f t="shared" si="71"/>
        <v>54</v>
      </c>
    </row>
    <row r="2306" spans="1:7" x14ac:dyDescent="0.2">
      <c r="A2306" s="108">
        <v>44247</v>
      </c>
      <c r="B2306" s="54" t="s">
        <v>12599</v>
      </c>
      <c r="C2306" s="54">
        <v>28</v>
      </c>
      <c r="D2306" s="54">
        <v>21</v>
      </c>
      <c r="E2306" s="54">
        <v>0</v>
      </c>
      <c r="F2306" s="128" t="str">
        <f t="shared" si="70"/>
        <v>4424790+</v>
      </c>
      <c r="G2306" s="128">
        <f t="shared" si="71"/>
        <v>21</v>
      </c>
    </row>
    <row r="2307" spans="1:7" x14ac:dyDescent="0.2">
      <c r="A2307" s="108">
        <v>44248</v>
      </c>
      <c r="B2307" s="54" t="s">
        <v>12599</v>
      </c>
      <c r="C2307" s="54">
        <v>174</v>
      </c>
      <c r="D2307" s="54">
        <v>212</v>
      </c>
      <c r="E2307" s="54">
        <v>0</v>
      </c>
      <c r="F2307" s="128" t="str">
        <f t="shared" ref="F2307:F2370" si="72">A2307&amp;B2307</f>
        <v>4424890+</v>
      </c>
      <c r="G2307" s="128">
        <f t="shared" ref="G2307:G2370" si="73">IF(D2307="&lt;15",15,D2307)</f>
        <v>212</v>
      </c>
    </row>
    <row r="2308" spans="1:7" x14ac:dyDescent="0.2">
      <c r="A2308" s="108">
        <v>44249</v>
      </c>
      <c r="B2308" s="54" t="s">
        <v>12599</v>
      </c>
      <c r="C2308" s="54">
        <v>207</v>
      </c>
      <c r="D2308" s="54">
        <v>245</v>
      </c>
      <c r="E2308" s="54">
        <v>0</v>
      </c>
      <c r="F2308" s="128" t="str">
        <f t="shared" si="72"/>
        <v>4424990+</v>
      </c>
      <c r="G2308" s="128">
        <f t="shared" si="73"/>
        <v>245</v>
      </c>
    </row>
    <row r="2309" spans="1:7" x14ac:dyDescent="0.2">
      <c r="A2309" s="108">
        <v>44250</v>
      </c>
      <c r="B2309" s="54" t="s">
        <v>12599</v>
      </c>
      <c r="C2309" s="54">
        <v>156</v>
      </c>
      <c r="D2309" s="54">
        <v>229</v>
      </c>
      <c r="E2309" s="54">
        <v>0</v>
      </c>
      <c r="F2309" s="128" t="str">
        <f t="shared" si="72"/>
        <v>4425090+</v>
      </c>
      <c r="G2309" s="128">
        <f t="shared" si="73"/>
        <v>229</v>
      </c>
    </row>
    <row r="2310" spans="1:7" x14ac:dyDescent="0.2">
      <c r="A2310" s="108">
        <v>44251</v>
      </c>
      <c r="B2310" s="54" t="s">
        <v>12599</v>
      </c>
      <c r="C2310" s="54">
        <v>156</v>
      </c>
      <c r="D2310" s="54">
        <v>195</v>
      </c>
      <c r="E2310" s="54">
        <v>0</v>
      </c>
      <c r="F2310" s="128" t="str">
        <f t="shared" si="72"/>
        <v>4425190+</v>
      </c>
      <c r="G2310" s="128">
        <f t="shared" si="73"/>
        <v>195</v>
      </c>
    </row>
    <row r="2311" spans="1:7" x14ac:dyDescent="0.2">
      <c r="A2311" s="108">
        <v>44252</v>
      </c>
      <c r="B2311" s="54" t="s">
        <v>12599</v>
      </c>
      <c r="C2311" s="54">
        <v>143</v>
      </c>
      <c r="D2311" s="54">
        <v>163</v>
      </c>
      <c r="E2311" s="54">
        <v>0</v>
      </c>
      <c r="F2311" s="128" t="str">
        <f t="shared" si="72"/>
        <v>4425290+</v>
      </c>
      <c r="G2311" s="128">
        <f t="shared" si="73"/>
        <v>163</v>
      </c>
    </row>
    <row r="2312" spans="1:7" x14ac:dyDescent="0.2">
      <c r="A2312" s="108">
        <v>44253</v>
      </c>
      <c r="B2312" s="54" t="s">
        <v>12599</v>
      </c>
      <c r="C2312" s="54">
        <v>51</v>
      </c>
      <c r="D2312" s="54">
        <v>67</v>
      </c>
      <c r="E2312" s="54">
        <v>0</v>
      </c>
      <c r="F2312" s="128" t="str">
        <f t="shared" si="72"/>
        <v>4425390+</v>
      </c>
      <c r="G2312" s="128">
        <f t="shared" si="73"/>
        <v>67</v>
      </c>
    </row>
    <row r="2313" spans="1:7" x14ac:dyDescent="0.2">
      <c r="A2313" s="108">
        <v>44254</v>
      </c>
      <c r="B2313" s="54" t="s">
        <v>12599</v>
      </c>
      <c r="C2313" s="54">
        <v>17</v>
      </c>
      <c r="D2313" s="54">
        <v>34</v>
      </c>
      <c r="E2313" s="54">
        <v>0</v>
      </c>
      <c r="F2313" s="128" t="str">
        <f t="shared" si="72"/>
        <v>4425490+</v>
      </c>
      <c r="G2313" s="128">
        <f t="shared" si="73"/>
        <v>34</v>
      </c>
    </row>
    <row r="2314" spans="1:7" x14ac:dyDescent="0.2">
      <c r="A2314" s="108">
        <v>44255</v>
      </c>
      <c r="B2314" s="54" t="s">
        <v>12599</v>
      </c>
      <c r="C2314" s="54">
        <v>94</v>
      </c>
      <c r="D2314" s="54">
        <v>170</v>
      </c>
      <c r="E2314" s="54">
        <v>0</v>
      </c>
      <c r="F2314" s="128" t="str">
        <f t="shared" si="72"/>
        <v>4425590+</v>
      </c>
      <c r="G2314" s="128">
        <f t="shared" si="73"/>
        <v>170</v>
      </c>
    </row>
    <row r="2315" spans="1:7" x14ac:dyDescent="0.2">
      <c r="A2315" s="108">
        <v>44256</v>
      </c>
      <c r="B2315" s="54" t="s">
        <v>12599</v>
      </c>
      <c r="C2315" s="54">
        <v>129</v>
      </c>
      <c r="D2315" s="54">
        <v>143</v>
      </c>
      <c r="E2315" s="54">
        <v>0</v>
      </c>
      <c r="F2315" s="128" t="str">
        <f t="shared" si="72"/>
        <v>4425690+</v>
      </c>
      <c r="G2315" s="128">
        <f t="shared" si="73"/>
        <v>143</v>
      </c>
    </row>
    <row r="2316" spans="1:7" x14ac:dyDescent="0.2">
      <c r="A2316" s="108">
        <v>44257</v>
      </c>
      <c r="B2316" s="54" t="s">
        <v>12599</v>
      </c>
      <c r="C2316" s="54">
        <v>121</v>
      </c>
      <c r="D2316" s="54">
        <v>222</v>
      </c>
      <c r="E2316" s="54">
        <v>0</v>
      </c>
      <c r="F2316" s="128" t="str">
        <f t="shared" si="72"/>
        <v>4425790+</v>
      </c>
      <c r="G2316" s="128">
        <f t="shared" si="73"/>
        <v>222</v>
      </c>
    </row>
    <row r="2317" spans="1:7" x14ac:dyDescent="0.2">
      <c r="A2317" s="108">
        <v>44258</v>
      </c>
      <c r="B2317" s="54" t="s">
        <v>12599</v>
      </c>
      <c r="C2317" s="54">
        <v>131</v>
      </c>
      <c r="D2317" s="54">
        <v>182</v>
      </c>
      <c r="E2317" s="54">
        <v>0</v>
      </c>
      <c r="F2317" s="128" t="str">
        <f t="shared" si="72"/>
        <v>4425890+</v>
      </c>
      <c r="G2317" s="128">
        <f t="shared" si="73"/>
        <v>182</v>
      </c>
    </row>
    <row r="2318" spans="1:7" x14ac:dyDescent="0.2">
      <c r="A2318" s="108">
        <v>44259</v>
      </c>
      <c r="B2318" s="54" t="s">
        <v>12599</v>
      </c>
      <c r="C2318" s="54">
        <v>107</v>
      </c>
      <c r="D2318" s="54">
        <v>142</v>
      </c>
      <c r="E2318" s="54">
        <v>0</v>
      </c>
      <c r="F2318" s="128" t="str">
        <f t="shared" si="72"/>
        <v>4425990+</v>
      </c>
      <c r="G2318" s="128">
        <f t="shared" si="73"/>
        <v>142</v>
      </c>
    </row>
    <row r="2319" spans="1:7" x14ac:dyDescent="0.2">
      <c r="A2319" s="108">
        <v>44260</v>
      </c>
      <c r="B2319" s="54" t="s">
        <v>12599</v>
      </c>
      <c r="C2319" s="54">
        <v>40</v>
      </c>
      <c r="D2319" s="54">
        <v>64</v>
      </c>
      <c r="E2319" s="54">
        <v>0</v>
      </c>
      <c r="F2319" s="128" t="str">
        <f t="shared" si="72"/>
        <v>4426090+</v>
      </c>
      <c r="G2319" s="128">
        <f t="shared" si="73"/>
        <v>64</v>
      </c>
    </row>
    <row r="2320" spans="1:7" x14ac:dyDescent="0.2">
      <c r="A2320" s="108">
        <v>44261</v>
      </c>
      <c r="B2320" s="54" t="s">
        <v>12599</v>
      </c>
      <c r="C2320" s="54">
        <v>20</v>
      </c>
      <c r="D2320" s="54">
        <v>29</v>
      </c>
      <c r="E2320" s="54">
        <v>0</v>
      </c>
      <c r="F2320" s="128" t="str">
        <f t="shared" si="72"/>
        <v>4426190+</v>
      </c>
      <c r="G2320" s="128">
        <f t="shared" si="73"/>
        <v>29</v>
      </c>
    </row>
    <row r="2321" spans="1:7" x14ac:dyDescent="0.2">
      <c r="A2321" s="108">
        <v>44262</v>
      </c>
      <c r="B2321" s="54" t="s">
        <v>12599</v>
      </c>
      <c r="C2321" s="54">
        <v>135</v>
      </c>
      <c r="D2321" s="54">
        <v>131</v>
      </c>
      <c r="E2321" s="54">
        <v>0</v>
      </c>
      <c r="F2321" s="128" t="str">
        <f t="shared" si="72"/>
        <v>4426290+</v>
      </c>
      <c r="G2321" s="128">
        <f t="shared" si="73"/>
        <v>131</v>
      </c>
    </row>
    <row r="2322" spans="1:7" x14ac:dyDescent="0.2">
      <c r="A2322" s="108">
        <v>44263</v>
      </c>
      <c r="B2322" s="54" t="s">
        <v>12599</v>
      </c>
      <c r="C2322" s="54">
        <v>106</v>
      </c>
      <c r="D2322" s="54">
        <v>208</v>
      </c>
      <c r="E2322" s="54">
        <v>0</v>
      </c>
      <c r="F2322" s="128" t="str">
        <f t="shared" si="72"/>
        <v>4426390+</v>
      </c>
      <c r="G2322" s="128">
        <f t="shared" si="73"/>
        <v>208</v>
      </c>
    </row>
    <row r="2323" spans="1:7" x14ac:dyDescent="0.2">
      <c r="A2323" s="108">
        <v>44264</v>
      </c>
      <c r="B2323" s="54" t="s">
        <v>12599</v>
      </c>
      <c r="C2323" s="54">
        <v>87</v>
      </c>
      <c r="D2323" s="54">
        <v>165</v>
      </c>
      <c r="E2323" s="54">
        <v>0</v>
      </c>
      <c r="F2323" s="128" t="str">
        <f t="shared" si="72"/>
        <v>4426490+</v>
      </c>
      <c r="G2323" s="128">
        <f t="shared" si="73"/>
        <v>165</v>
      </c>
    </row>
    <row r="2324" spans="1:7" x14ac:dyDescent="0.2">
      <c r="A2324" s="108">
        <v>44265</v>
      </c>
      <c r="B2324" s="54" t="s">
        <v>12599</v>
      </c>
      <c r="C2324" s="54">
        <v>87</v>
      </c>
      <c r="D2324" s="54">
        <v>94</v>
      </c>
      <c r="E2324" s="54">
        <v>0</v>
      </c>
      <c r="F2324" s="128" t="str">
        <f t="shared" si="72"/>
        <v>4426590+</v>
      </c>
      <c r="G2324" s="128">
        <f t="shared" si="73"/>
        <v>94</v>
      </c>
    </row>
    <row r="2325" spans="1:7" x14ac:dyDescent="0.2">
      <c r="A2325" s="108">
        <v>44266</v>
      </c>
      <c r="B2325" s="54" t="s">
        <v>12599</v>
      </c>
      <c r="C2325" s="54">
        <v>74</v>
      </c>
      <c r="D2325" s="54">
        <v>62</v>
      </c>
      <c r="E2325" s="54">
        <v>0</v>
      </c>
      <c r="F2325" s="128" t="str">
        <f t="shared" si="72"/>
        <v>4426690+</v>
      </c>
      <c r="G2325" s="128">
        <f t="shared" si="73"/>
        <v>62</v>
      </c>
    </row>
    <row r="2326" spans="1:7" x14ac:dyDescent="0.2">
      <c r="A2326" s="108">
        <v>44267</v>
      </c>
      <c r="B2326" s="54" t="s">
        <v>12599</v>
      </c>
      <c r="C2326" s="54">
        <v>26</v>
      </c>
      <c r="D2326" s="54">
        <v>20</v>
      </c>
      <c r="E2326" s="54">
        <v>0</v>
      </c>
      <c r="F2326" s="128" t="str">
        <f t="shared" si="72"/>
        <v>4426790+</v>
      </c>
      <c r="G2326" s="128">
        <f t="shared" si="73"/>
        <v>20</v>
      </c>
    </row>
    <row r="2327" spans="1:7" x14ac:dyDescent="0.2">
      <c r="A2327" s="108">
        <v>44268</v>
      </c>
      <c r="B2327" s="54" t="s">
        <v>12599</v>
      </c>
      <c r="C2327" s="54" t="s">
        <v>12627</v>
      </c>
      <c r="D2327" s="54">
        <v>26</v>
      </c>
      <c r="E2327" s="54">
        <v>0</v>
      </c>
      <c r="F2327" s="128" t="str">
        <f t="shared" si="72"/>
        <v>4426890+</v>
      </c>
      <c r="G2327" s="128">
        <f t="shared" si="73"/>
        <v>26</v>
      </c>
    </row>
    <row r="2328" spans="1:7" x14ac:dyDescent="0.2">
      <c r="A2328" s="108">
        <v>44269</v>
      </c>
      <c r="B2328" s="54" t="s">
        <v>12599</v>
      </c>
      <c r="C2328" s="54">
        <v>66</v>
      </c>
      <c r="D2328" s="54">
        <v>142</v>
      </c>
      <c r="E2328" s="54">
        <v>0</v>
      </c>
      <c r="F2328" s="128" t="str">
        <f t="shared" si="72"/>
        <v>4426990+</v>
      </c>
      <c r="G2328" s="128">
        <f t="shared" si="73"/>
        <v>142</v>
      </c>
    </row>
    <row r="2329" spans="1:7" x14ac:dyDescent="0.2">
      <c r="A2329" s="108">
        <v>44270</v>
      </c>
      <c r="B2329" s="54" t="s">
        <v>12599</v>
      </c>
      <c r="C2329" s="54">
        <v>57</v>
      </c>
      <c r="D2329" s="54">
        <v>200</v>
      </c>
      <c r="E2329" s="54">
        <v>0</v>
      </c>
      <c r="F2329" s="128" t="str">
        <f t="shared" si="72"/>
        <v>4427090+</v>
      </c>
      <c r="G2329" s="128">
        <f t="shared" si="73"/>
        <v>200</v>
      </c>
    </row>
    <row r="2330" spans="1:7" x14ac:dyDescent="0.2">
      <c r="A2330" s="108">
        <v>44271</v>
      </c>
      <c r="B2330" s="54" t="s">
        <v>12599</v>
      </c>
      <c r="C2330" s="54">
        <v>76</v>
      </c>
      <c r="D2330" s="54">
        <v>141</v>
      </c>
      <c r="E2330" s="54">
        <v>0</v>
      </c>
      <c r="F2330" s="128" t="str">
        <f t="shared" si="72"/>
        <v>4427190+</v>
      </c>
      <c r="G2330" s="128">
        <f t="shared" si="73"/>
        <v>141</v>
      </c>
    </row>
    <row r="2331" spans="1:7" x14ac:dyDescent="0.2">
      <c r="A2331" s="108">
        <v>44272</v>
      </c>
      <c r="B2331" s="54" t="s">
        <v>12599</v>
      </c>
      <c r="C2331" s="54">
        <v>45</v>
      </c>
      <c r="D2331" s="54">
        <v>156</v>
      </c>
      <c r="E2331" s="54">
        <v>0</v>
      </c>
      <c r="F2331" s="128" t="str">
        <f t="shared" si="72"/>
        <v>4427290+</v>
      </c>
      <c r="G2331" s="128">
        <f t="shared" si="73"/>
        <v>156</v>
      </c>
    </row>
    <row r="2332" spans="1:7" x14ac:dyDescent="0.2">
      <c r="A2332" s="108">
        <v>44273</v>
      </c>
      <c r="B2332" s="54" t="s">
        <v>12599</v>
      </c>
      <c r="C2332" s="54">
        <v>66</v>
      </c>
      <c r="D2332" s="54">
        <v>131</v>
      </c>
      <c r="E2332" s="54">
        <v>0</v>
      </c>
      <c r="F2332" s="128" t="str">
        <f t="shared" si="72"/>
        <v>4427390+</v>
      </c>
      <c r="G2332" s="128">
        <f t="shared" si="73"/>
        <v>131</v>
      </c>
    </row>
    <row r="2333" spans="1:7" x14ac:dyDescent="0.2">
      <c r="A2333" s="108">
        <v>44274</v>
      </c>
      <c r="B2333" s="54" t="s">
        <v>12599</v>
      </c>
      <c r="C2333" s="54" t="s">
        <v>12627</v>
      </c>
      <c r="D2333" s="54">
        <v>41</v>
      </c>
      <c r="E2333" s="54">
        <v>0</v>
      </c>
      <c r="F2333" s="128" t="str">
        <f t="shared" si="72"/>
        <v>4427490+</v>
      </c>
      <c r="G2333" s="128">
        <f t="shared" si="73"/>
        <v>41</v>
      </c>
    </row>
    <row r="2334" spans="1:7" x14ac:dyDescent="0.2">
      <c r="A2334" s="108">
        <v>44275</v>
      </c>
      <c r="B2334" s="54" t="s">
        <v>12599</v>
      </c>
      <c r="C2334" s="54" t="s">
        <v>12627</v>
      </c>
      <c r="D2334" s="54" t="s">
        <v>12627</v>
      </c>
      <c r="E2334" s="54">
        <v>0</v>
      </c>
      <c r="F2334" s="128" t="str">
        <f t="shared" si="72"/>
        <v>4427590+</v>
      </c>
      <c r="G2334" s="128">
        <f t="shared" si="73"/>
        <v>15</v>
      </c>
    </row>
    <row r="2335" spans="1:7" x14ac:dyDescent="0.2">
      <c r="A2335" s="108">
        <v>44276</v>
      </c>
      <c r="B2335" s="54" t="s">
        <v>12599</v>
      </c>
      <c r="C2335" s="54">
        <v>47</v>
      </c>
      <c r="D2335" s="54">
        <v>101</v>
      </c>
      <c r="E2335" s="54">
        <v>0</v>
      </c>
      <c r="F2335" s="128" t="str">
        <f t="shared" si="72"/>
        <v>4427690+</v>
      </c>
      <c r="G2335" s="128">
        <f t="shared" si="73"/>
        <v>101</v>
      </c>
    </row>
    <row r="2336" spans="1:7" x14ac:dyDescent="0.2">
      <c r="A2336" s="108">
        <v>44277</v>
      </c>
      <c r="B2336" s="54" t="s">
        <v>12599</v>
      </c>
      <c r="C2336" s="54">
        <v>69</v>
      </c>
      <c r="D2336" s="54">
        <v>125</v>
      </c>
      <c r="E2336" s="54">
        <v>0</v>
      </c>
      <c r="F2336" s="128" t="str">
        <f t="shared" si="72"/>
        <v>4427790+</v>
      </c>
      <c r="G2336" s="128">
        <f t="shared" si="73"/>
        <v>125</v>
      </c>
    </row>
    <row r="2337" spans="1:7" x14ac:dyDescent="0.2">
      <c r="A2337" s="108">
        <v>44278</v>
      </c>
      <c r="B2337" s="54" t="s">
        <v>12599</v>
      </c>
      <c r="C2337" s="54" t="s">
        <v>12627</v>
      </c>
      <c r="D2337" s="54">
        <v>18</v>
      </c>
      <c r="E2337" s="54">
        <v>0</v>
      </c>
      <c r="F2337" s="128" t="str">
        <f t="shared" si="72"/>
        <v>4427890+</v>
      </c>
      <c r="G2337" s="128">
        <f t="shared" si="73"/>
        <v>18</v>
      </c>
    </row>
    <row r="2338" spans="1:7" x14ac:dyDescent="0.2">
      <c r="A2338" s="108">
        <v>44279</v>
      </c>
      <c r="B2338" s="54" t="s">
        <v>12599</v>
      </c>
      <c r="C2338" s="54">
        <v>43</v>
      </c>
      <c r="D2338" s="54">
        <v>140</v>
      </c>
      <c r="E2338" s="54">
        <v>0</v>
      </c>
      <c r="F2338" s="128" t="str">
        <f t="shared" si="72"/>
        <v>4427990+</v>
      </c>
      <c r="G2338" s="128">
        <f t="shared" si="73"/>
        <v>140</v>
      </c>
    </row>
    <row r="2339" spans="1:7" x14ac:dyDescent="0.2">
      <c r="A2339" s="108">
        <v>44280</v>
      </c>
      <c r="B2339" s="54" t="s">
        <v>12599</v>
      </c>
      <c r="C2339" s="54">
        <v>45</v>
      </c>
      <c r="D2339" s="54">
        <v>96</v>
      </c>
      <c r="E2339" s="54">
        <v>0</v>
      </c>
      <c r="F2339" s="128" t="str">
        <f t="shared" si="72"/>
        <v>4428090+</v>
      </c>
      <c r="G2339" s="128">
        <f t="shared" si="73"/>
        <v>96</v>
      </c>
    </row>
    <row r="2340" spans="1:7" x14ac:dyDescent="0.2">
      <c r="A2340" s="108">
        <v>44281</v>
      </c>
      <c r="B2340" s="54" t="s">
        <v>12599</v>
      </c>
      <c r="C2340" s="54">
        <v>18</v>
      </c>
      <c r="D2340" s="54">
        <v>31</v>
      </c>
      <c r="E2340" s="54">
        <v>0</v>
      </c>
      <c r="F2340" s="128" t="str">
        <f t="shared" si="72"/>
        <v>4428190+</v>
      </c>
      <c r="G2340" s="128">
        <f t="shared" si="73"/>
        <v>31</v>
      </c>
    </row>
    <row r="2341" spans="1:7" x14ac:dyDescent="0.2">
      <c r="A2341" s="108">
        <v>44282</v>
      </c>
      <c r="B2341" s="54" t="s">
        <v>12599</v>
      </c>
      <c r="C2341" s="54" t="s">
        <v>12627</v>
      </c>
      <c r="D2341" s="54" t="s">
        <v>12627</v>
      </c>
      <c r="E2341" s="54">
        <v>0</v>
      </c>
      <c r="F2341" s="128" t="str">
        <f t="shared" si="72"/>
        <v>4428290+</v>
      </c>
      <c r="G2341" s="128">
        <f t="shared" si="73"/>
        <v>15</v>
      </c>
    </row>
    <row r="2342" spans="1:7" x14ac:dyDescent="0.2">
      <c r="A2342" s="108">
        <v>44283</v>
      </c>
      <c r="B2342" s="54" t="s">
        <v>12599</v>
      </c>
      <c r="C2342" s="54" t="s">
        <v>12627</v>
      </c>
      <c r="D2342" s="54" t="s">
        <v>12627</v>
      </c>
      <c r="E2342" s="54">
        <v>0</v>
      </c>
      <c r="F2342" s="128" t="str">
        <f t="shared" si="72"/>
        <v>4428390+</v>
      </c>
      <c r="G2342" s="128">
        <f t="shared" si="73"/>
        <v>15</v>
      </c>
    </row>
    <row r="2343" spans="1:7" x14ac:dyDescent="0.2">
      <c r="A2343" s="108">
        <v>44284</v>
      </c>
      <c r="B2343" s="54" t="s">
        <v>12599</v>
      </c>
      <c r="C2343" s="54">
        <v>47</v>
      </c>
      <c r="D2343" s="54">
        <v>107</v>
      </c>
      <c r="E2343" s="54">
        <v>0</v>
      </c>
      <c r="F2343" s="128" t="str">
        <f t="shared" si="72"/>
        <v>4428490+</v>
      </c>
      <c r="G2343" s="128">
        <f t="shared" si="73"/>
        <v>107</v>
      </c>
    </row>
    <row r="2344" spans="1:7" x14ac:dyDescent="0.2">
      <c r="A2344" s="108">
        <v>44285</v>
      </c>
      <c r="B2344" s="54" t="s">
        <v>12599</v>
      </c>
      <c r="C2344" s="54">
        <v>58</v>
      </c>
      <c r="D2344" s="54">
        <v>81</v>
      </c>
      <c r="E2344" s="54">
        <v>0</v>
      </c>
      <c r="F2344" s="128" t="str">
        <f t="shared" si="72"/>
        <v>4428590+</v>
      </c>
      <c r="G2344" s="128">
        <f t="shared" si="73"/>
        <v>81</v>
      </c>
    </row>
    <row r="2345" spans="1:7" x14ac:dyDescent="0.2">
      <c r="A2345" s="108">
        <v>44286</v>
      </c>
      <c r="B2345" s="54" t="s">
        <v>12599</v>
      </c>
      <c r="C2345" s="54">
        <v>58</v>
      </c>
      <c r="D2345" s="54">
        <v>74</v>
      </c>
      <c r="E2345" s="54">
        <v>0</v>
      </c>
      <c r="F2345" s="128" t="str">
        <f t="shared" si="72"/>
        <v>4428690+</v>
      </c>
      <c r="G2345" s="128">
        <f t="shared" si="73"/>
        <v>74</v>
      </c>
    </row>
    <row r="2346" spans="1:7" x14ac:dyDescent="0.2">
      <c r="A2346" s="108">
        <v>44287</v>
      </c>
      <c r="B2346" s="54" t="s">
        <v>12599</v>
      </c>
      <c r="C2346" s="54">
        <v>48</v>
      </c>
      <c r="D2346" s="54">
        <v>63</v>
      </c>
      <c r="E2346" s="54">
        <v>0</v>
      </c>
      <c r="F2346" s="128" t="str">
        <f t="shared" si="72"/>
        <v>4428790+</v>
      </c>
      <c r="G2346" s="128">
        <f t="shared" si="73"/>
        <v>63</v>
      </c>
    </row>
    <row r="2347" spans="1:7" x14ac:dyDescent="0.2">
      <c r="A2347" s="108">
        <v>44288</v>
      </c>
      <c r="B2347" s="54" t="s">
        <v>12599</v>
      </c>
      <c r="C2347" s="54" t="s">
        <v>12627</v>
      </c>
      <c r="D2347" s="54" t="s">
        <v>12627</v>
      </c>
      <c r="E2347" s="54">
        <v>0</v>
      </c>
      <c r="F2347" s="128" t="str">
        <f t="shared" si="72"/>
        <v>4428890+</v>
      </c>
      <c r="G2347" s="128">
        <f t="shared" si="73"/>
        <v>15</v>
      </c>
    </row>
    <row r="2348" spans="1:7" x14ac:dyDescent="0.2">
      <c r="A2348" s="108">
        <v>44289</v>
      </c>
      <c r="B2348" s="54" t="s">
        <v>12599</v>
      </c>
      <c r="C2348" s="54" t="s">
        <v>12627</v>
      </c>
      <c r="D2348" s="54" t="s">
        <v>12627</v>
      </c>
      <c r="E2348" s="54">
        <v>0</v>
      </c>
      <c r="F2348" s="128" t="str">
        <f t="shared" si="72"/>
        <v>4428990+</v>
      </c>
      <c r="G2348" s="128">
        <f t="shared" si="73"/>
        <v>15</v>
      </c>
    </row>
    <row r="2349" spans="1:7" x14ac:dyDescent="0.2">
      <c r="A2349" s="108">
        <v>44290</v>
      </c>
      <c r="B2349" s="54" t="s">
        <v>12599</v>
      </c>
      <c r="C2349" s="54">
        <v>57</v>
      </c>
      <c r="D2349" s="54">
        <v>69</v>
      </c>
      <c r="E2349" s="54">
        <v>0</v>
      </c>
      <c r="F2349" s="128" t="str">
        <f t="shared" si="72"/>
        <v>4429090+</v>
      </c>
      <c r="G2349" s="128">
        <f t="shared" si="73"/>
        <v>69</v>
      </c>
    </row>
    <row r="2350" spans="1:7" x14ac:dyDescent="0.2">
      <c r="A2350" s="108">
        <v>44291</v>
      </c>
      <c r="B2350" s="54" t="s">
        <v>12599</v>
      </c>
      <c r="C2350" s="54">
        <v>70</v>
      </c>
      <c r="D2350" s="54">
        <v>77</v>
      </c>
      <c r="E2350" s="54">
        <v>0</v>
      </c>
      <c r="F2350" s="128" t="str">
        <f t="shared" si="72"/>
        <v>4429190+</v>
      </c>
      <c r="G2350" s="128">
        <f t="shared" si="73"/>
        <v>77</v>
      </c>
    </row>
    <row r="2351" spans="1:7" x14ac:dyDescent="0.2">
      <c r="A2351" s="108">
        <v>44292</v>
      </c>
      <c r="B2351" s="54" t="s">
        <v>12599</v>
      </c>
      <c r="C2351" s="54">
        <v>66</v>
      </c>
      <c r="D2351" s="54">
        <v>71</v>
      </c>
      <c r="E2351" s="54">
        <v>0</v>
      </c>
      <c r="F2351" s="128" t="str">
        <f t="shared" si="72"/>
        <v>4429290+</v>
      </c>
      <c r="G2351" s="128">
        <f t="shared" si="73"/>
        <v>71</v>
      </c>
    </row>
    <row r="2352" spans="1:7" x14ac:dyDescent="0.2">
      <c r="A2352" s="108">
        <v>44293</v>
      </c>
      <c r="B2352" s="54" t="s">
        <v>12599</v>
      </c>
      <c r="C2352" s="54">
        <v>82</v>
      </c>
      <c r="D2352" s="54">
        <v>56</v>
      </c>
      <c r="E2352" s="54">
        <v>0</v>
      </c>
      <c r="F2352" s="128" t="str">
        <f t="shared" si="72"/>
        <v>4429390+</v>
      </c>
      <c r="G2352" s="128">
        <f t="shared" si="73"/>
        <v>56</v>
      </c>
    </row>
    <row r="2353" spans="1:7" x14ac:dyDescent="0.2">
      <c r="A2353" s="108">
        <v>44294</v>
      </c>
      <c r="B2353" s="54" t="s">
        <v>12599</v>
      </c>
      <c r="C2353" s="54">
        <v>83</v>
      </c>
      <c r="D2353" s="54">
        <v>47</v>
      </c>
      <c r="E2353" s="54">
        <v>0</v>
      </c>
      <c r="F2353" s="128" t="str">
        <f t="shared" si="72"/>
        <v>4429490+</v>
      </c>
      <c r="G2353" s="128">
        <f t="shared" si="73"/>
        <v>47</v>
      </c>
    </row>
    <row r="2354" spans="1:7" x14ac:dyDescent="0.2">
      <c r="A2354" s="108">
        <v>44295</v>
      </c>
      <c r="B2354" s="54" t="s">
        <v>12599</v>
      </c>
      <c r="C2354" s="54" t="s">
        <v>12627</v>
      </c>
      <c r="D2354" s="54" t="s">
        <v>12627</v>
      </c>
      <c r="E2354" s="54">
        <v>0</v>
      </c>
      <c r="F2354" s="128" t="str">
        <f t="shared" si="72"/>
        <v>4429590+</v>
      </c>
      <c r="G2354" s="128">
        <f t="shared" si="73"/>
        <v>15</v>
      </c>
    </row>
    <row r="2355" spans="1:7" x14ac:dyDescent="0.2">
      <c r="A2355" s="108">
        <v>44296</v>
      </c>
      <c r="B2355" s="54" t="s">
        <v>12599</v>
      </c>
      <c r="C2355" s="54" t="s">
        <v>12627</v>
      </c>
      <c r="D2355" s="54" t="s">
        <v>12627</v>
      </c>
      <c r="E2355" s="54">
        <v>0</v>
      </c>
      <c r="F2355" s="128" t="str">
        <f t="shared" si="72"/>
        <v>4429690+</v>
      </c>
      <c r="G2355" s="128">
        <f t="shared" si="73"/>
        <v>15</v>
      </c>
    </row>
    <row r="2356" spans="1:7" x14ac:dyDescent="0.2">
      <c r="A2356" s="108">
        <v>44297</v>
      </c>
      <c r="B2356" s="54" t="s">
        <v>12599</v>
      </c>
      <c r="C2356" s="54">
        <v>60</v>
      </c>
      <c r="D2356" s="54">
        <v>64</v>
      </c>
      <c r="E2356" s="54">
        <v>0</v>
      </c>
      <c r="F2356" s="128" t="str">
        <f t="shared" si="72"/>
        <v>4429790+</v>
      </c>
      <c r="G2356" s="128">
        <f t="shared" si="73"/>
        <v>64</v>
      </c>
    </row>
    <row r="2357" spans="1:7" x14ac:dyDescent="0.2">
      <c r="A2357" s="108">
        <v>44298</v>
      </c>
      <c r="B2357" s="54" t="s">
        <v>12599</v>
      </c>
      <c r="C2357" s="54">
        <v>78</v>
      </c>
      <c r="D2357" s="54">
        <v>63</v>
      </c>
      <c r="E2357" s="54">
        <v>0</v>
      </c>
      <c r="F2357" s="128" t="str">
        <f t="shared" si="72"/>
        <v>4429890+</v>
      </c>
      <c r="G2357" s="128">
        <f t="shared" si="73"/>
        <v>63</v>
      </c>
    </row>
    <row r="2358" spans="1:7" x14ac:dyDescent="0.2">
      <c r="A2358" s="108">
        <v>44299</v>
      </c>
      <c r="B2358" s="54" t="s">
        <v>12599</v>
      </c>
      <c r="C2358" s="54">
        <v>86</v>
      </c>
      <c r="D2358" s="54">
        <v>30</v>
      </c>
      <c r="E2358" s="54">
        <v>0</v>
      </c>
      <c r="F2358" s="128" t="str">
        <f t="shared" si="72"/>
        <v>4429990+</v>
      </c>
      <c r="G2358" s="128">
        <f t="shared" si="73"/>
        <v>30</v>
      </c>
    </row>
    <row r="2359" spans="1:7" x14ac:dyDescent="0.2">
      <c r="A2359" s="108">
        <v>44300</v>
      </c>
      <c r="B2359" s="54" t="s">
        <v>12599</v>
      </c>
      <c r="C2359" s="54">
        <v>17</v>
      </c>
      <c r="D2359" s="54">
        <v>34</v>
      </c>
      <c r="E2359" s="54">
        <v>0</v>
      </c>
      <c r="F2359" s="128" t="str">
        <f t="shared" si="72"/>
        <v>4430090+</v>
      </c>
      <c r="G2359" s="128">
        <f t="shared" si="73"/>
        <v>34</v>
      </c>
    </row>
    <row r="2360" spans="1:7" x14ac:dyDescent="0.2">
      <c r="A2360" s="108">
        <v>44301</v>
      </c>
      <c r="B2360" s="54" t="s">
        <v>12599</v>
      </c>
      <c r="C2360" s="54" t="s">
        <v>12627</v>
      </c>
      <c r="D2360" s="54" t="s">
        <v>12627</v>
      </c>
      <c r="E2360" s="54">
        <v>0</v>
      </c>
      <c r="F2360" s="128" t="str">
        <f t="shared" si="72"/>
        <v>4430190+</v>
      </c>
      <c r="G2360" s="128">
        <f t="shared" si="73"/>
        <v>15</v>
      </c>
    </row>
    <row r="2361" spans="1:7" x14ac:dyDescent="0.2">
      <c r="A2361" s="108">
        <v>44302</v>
      </c>
      <c r="B2361" s="54" t="s">
        <v>12599</v>
      </c>
      <c r="C2361" s="54" t="s">
        <v>12627</v>
      </c>
      <c r="D2361" s="54">
        <v>24</v>
      </c>
      <c r="E2361" s="54">
        <v>0</v>
      </c>
      <c r="F2361" s="128" t="str">
        <f t="shared" si="72"/>
        <v>4430290+</v>
      </c>
      <c r="G2361" s="128">
        <f t="shared" si="73"/>
        <v>24</v>
      </c>
    </row>
    <row r="2362" spans="1:7" x14ac:dyDescent="0.2">
      <c r="A2362" s="108">
        <v>44303</v>
      </c>
      <c r="B2362" s="54" t="s">
        <v>12599</v>
      </c>
      <c r="C2362" s="54">
        <v>0</v>
      </c>
      <c r="D2362" s="54" t="s">
        <v>12627</v>
      </c>
      <c r="E2362" s="54">
        <v>0</v>
      </c>
      <c r="F2362" s="128" t="str">
        <f t="shared" si="72"/>
        <v>4430390+</v>
      </c>
      <c r="G2362" s="128">
        <f t="shared" si="73"/>
        <v>15</v>
      </c>
    </row>
    <row r="2363" spans="1:7" x14ac:dyDescent="0.2">
      <c r="A2363" s="108">
        <v>44304</v>
      </c>
      <c r="B2363" s="54" t="s">
        <v>12599</v>
      </c>
      <c r="C2363" s="54">
        <v>31</v>
      </c>
      <c r="D2363" s="54">
        <v>26</v>
      </c>
      <c r="E2363" s="54">
        <v>0</v>
      </c>
      <c r="F2363" s="128" t="str">
        <f t="shared" si="72"/>
        <v>4430490+</v>
      </c>
      <c r="G2363" s="128">
        <f t="shared" si="73"/>
        <v>26</v>
      </c>
    </row>
    <row r="2364" spans="1:7" x14ac:dyDescent="0.2">
      <c r="A2364" s="108">
        <v>44305</v>
      </c>
      <c r="B2364" s="54" t="s">
        <v>12599</v>
      </c>
      <c r="C2364" s="54">
        <v>32</v>
      </c>
      <c r="D2364" s="54">
        <v>55</v>
      </c>
      <c r="E2364" s="54">
        <v>0</v>
      </c>
      <c r="F2364" s="128" t="str">
        <f t="shared" si="72"/>
        <v>4430590+</v>
      </c>
      <c r="G2364" s="128">
        <f t="shared" si="73"/>
        <v>55</v>
      </c>
    </row>
    <row r="2365" spans="1:7" x14ac:dyDescent="0.2">
      <c r="A2365" s="108">
        <v>44306</v>
      </c>
      <c r="B2365" s="54" t="s">
        <v>12599</v>
      </c>
      <c r="C2365" s="54">
        <v>38</v>
      </c>
      <c r="D2365" s="54">
        <v>61</v>
      </c>
      <c r="E2365" s="54">
        <v>0</v>
      </c>
      <c r="F2365" s="128" t="str">
        <f t="shared" si="72"/>
        <v>4430690+</v>
      </c>
      <c r="G2365" s="128">
        <f t="shared" si="73"/>
        <v>61</v>
      </c>
    </row>
    <row r="2366" spans="1:7" x14ac:dyDescent="0.2">
      <c r="A2366" s="108">
        <v>44307</v>
      </c>
      <c r="B2366" s="54" t="s">
        <v>12599</v>
      </c>
      <c r="C2366" s="54">
        <v>48</v>
      </c>
      <c r="D2366" s="54">
        <v>54</v>
      </c>
      <c r="E2366" s="54">
        <v>0</v>
      </c>
      <c r="F2366" s="128" t="str">
        <f t="shared" si="72"/>
        <v>4430790+</v>
      </c>
      <c r="G2366" s="128">
        <f t="shared" si="73"/>
        <v>54</v>
      </c>
    </row>
    <row r="2367" spans="1:7" x14ac:dyDescent="0.2">
      <c r="A2367" s="108">
        <v>44308</v>
      </c>
      <c r="B2367" s="54" t="s">
        <v>12599</v>
      </c>
      <c r="C2367" s="54" t="s">
        <v>12627</v>
      </c>
      <c r="D2367" s="54">
        <v>61</v>
      </c>
      <c r="E2367" s="54">
        <v>0</v>
      </c>
      <c r="F2367" s="128" t="str">
        <f t="shared" si="72"/>
        <v>4430890+</v>
      </c>
      <c r="G2367" s="128">
        <f t="shared" si="73"/>
        <v>61</v>
      </c>
    </row>
    <row r="2368" spans="1:7" x14ac:dyDescent="0.2">
      <c r="A2368" s="108">
        <v>44309</v>
      </c>
      <c r="B2368" s="54" t="s">
        <v>12599</v>
      </c>
      <c r="C2368" s="54" t="s">
        <v>12627</v>
      </c>
      <c r="D2368" s="54" t="s">
        <v>12627</v>
      </c>
      <c r="E2368" s="54">
        <v>0</v>
      </c>
      <c r="F2368" s="128" t="str">
        <f t="shared" si="72"/>
        <v>4430990+</v>
      </c>
      <c r="G2368" s="128">
        <f t="shared" si="73"/>
        <v>15</v>
      </c>
    </row>
    <row r="2369" spans="1:7" x14ac:dyDescent="0.2">
      <c r="A2369" s="108">
        <v>44310</v>
      </c>
      <c r="B2369" s="54" t="s">
        <v>12599</v>
      </c>
      <c r="C2369" s="54">
        <v>0</v>
      </c>
      <c r="D2369" s="54" t="s">
        <v>12627</v>
      </c>
      <c r="E2369" s="54">
        <v>0</v>
      </c>
      <c r="F2369" s="128" t="str">
        <f t="shared" si="72"/>
        <v>4431090+</v>
      </c>
      <c r="G2369" s="128">
        <f t="shared" si="73"/>
        <v>15</v>
      </c>
    </row>
    <row r="2370" spans="1:7" x14ac:dyDescent="0.2">
      <c r="A2370" s="108">
        <v>44311</v>
      </c>
      <c r="B2370" s="54" t="s">
        <v>12599</v>
      </c>
      <c r="C2370" s="54">
        <v>17</v>
      </c>
      <c r="D2370" s="54">
        <v>36</v>
      </c>
      <c r="E2370" s="54">
        <v>0</v>
      </c>
      <c r="F2370" s="128" t="str">
        <f t="shared" si="72"/>
        <v>4431190+</v>
      </c>
      <c r="G2370" s="128">
        <f t="shared" si="73"/>
        <v>36</v>
      </c>
    </row>
    <row r="2371" spans="1:7" x14ac:dyDescent="0.2">
      <c r="A2371" s="108">
        <v>44312</v>
      </c>
      <c r="B2371" s="54" t="s">
        <v>12599</v>
      </c>
      <c r="C2371" s="54">
        <v>29</v>
      </c>
      <c r="D2371" s="54">
        <v>49</v>
      </c>
      <c r="E2371" s="54">
        <v>0</v>
      </c>
      <c r="F2371" s="128" t="str">
        <f t="shared" ref="F2371:F2434" si="74">A2371&amp;B2371</f>
        <v>4431290+</v>
      </c>
      <c r="G2371" s="128">
        <f t="shared" ref="G2371:G2434" si="75">IF(D2371="&lt;15",15,D2371)</f>
        <v>49</v>
      </c>
    </row>
    <row r="2372" spans="1:7" x14ac:dyDescent="0.2">
      <c r="A2372" s="108">
        <v>44313</v>
      </c>
      <c r="B2372" s="54" t="s">
        <v>12599</v>
      </c>
      <c r="C2372" s="54">
        <v>28</v>
      </c>
      <c r="D2372" s="54">
        <v>58</v>
      </c>
      <c r="E2372" s="54">
        <v>0</v>
      </c>
      <c r="F2372" s="128" t="str">
        <f t="shared" si="74"/>
        <v>4431390+</v>
      </c>
      <c r="G2372" s="128">
        <f t="shared" si="75"/>
        <v>58</v>
      </c>
    </row>
    <row r="2373" spans="1:7" x14ac:dyDescent="0.2">
      <c r="A2373" s="108">
        <v>44314</v>
      </c>
      <c r="B2373" s="54" t="s">
        <v>12599</v>
      </c>
      <c r="C2373" s="54">
        <v>21</v>
      </c>
      <c r="D2373" s="54">
        <v>79</v>
      </c>
      <c r="E2373" s="54">
        <v>0</v>
      </c>
      <c r="F2373" s="128" t="str">
        <f t="shared" si="74"/>
        <v>4431490+</v>
      </c>
      <c r="G2373" s="128">
        <f t="shared" si="75"/>
        <v>79</v>
      </c>
    </row>
    <row r="2374" spans="1:7" x14ac:dyDescent="0.2">
      <c r="A2374" s="108">
        <v>44315</v>
      </c>
      <c r="B2374" s="54" t="s">
        <v>12599</v>
      </c>
      <c r="C2374" s="54">
        <v>16</v>
      </c>
      <c r="D2374" s="54">
        <v>69</v>
      </c>
      <c r="E2374" s="54">
        <v>0</v>
      </c>
      <c r="F2374" s="128" t="str">
        <f t="shared" si="74"/>
        <v>4431590+</v>
      </c>
      <c r="G2374" s="128">
        <f t="shared" si="75"/>
        <v>69</v>
      </c>
    </row>
    <row r="2375" spans="1:7" x14ac:dyDescent="0.2">
      <c r="A2375" s="108">
        <v>44316</v>
      </c>
      <c r="B2375" s="54" t="s">
        <v>12599</v>
      </c>
      <c r="C2375" s="54" t="s">
        <v>12627</v>
      </c>
      <c r="D2375" s="54" t="s">
        <v>12627</v>
      </c>
      <c r="E2375" s="54">
        <v>0</v>
      </c>
      <c r="F2375" s="128" t="str">
        <f t="shared" si="74"/>
        <v>4431690+</v>
      </c>
      <c r="G2375" s="128">
        <f t="shared" si="75"/>
        <v>15</v>
      </c>
    </row>
    <row r="2376" spans="1:7" x14ac:dyDescent="0.2">
      <c r="A2376" s="108">
        <v>44318</v>
      </c>
      <c r="B2376" s="54" t="s">
        <v>12599</v>
      </c>
      <c r="C2376" s="54" t="s">
        <v>12627</v>
      </c>
      <c r="D2376" s="54">
        <v>31</v>
      </c>
      <c r="E2376" s="54">
        <v>0</v>
      </c>
      <c r="F2376" s="128" t="str">
        <f t="shared" si="74"/>
        <v>4431890+</v>
      </c>
      <c r="G2376" s="128">
        <f t="shared" si="75"/>
        <v>31</v>
      </c>
    </row>
    <row r="2377" spans="1:7" x14ac:dyDescent="0.2">
      <c r="A2377" s="108">
        <v>44319</v>
      </c>
      <c r="B2377" s="54" t="s">
        <v>12599</v>
      </c>
      <c r="C2377" s="54">
        <v>15</v>
      </c>
      <c r="D2377" s="54">
        <v>49</v>
      </c>
      <c r="E2377" s="54">
        <v>0</v>
      </c>
      <c r="F2377" s="128" t="str">
        <f t="shared" si="74"/>
        <v>4431990+</v>
      </c>
      <c r="G2377" s="128">
        <f t="shared" si="75"/>
        <v>49</v>
      </c>
    </row>
    <row r="2378" spans="1:7" x14ac:dyDescent="0.2">
      <c r="A2378" s="108">
        <v>44320</v>
      </c>
      <c r="B2378" s="54" t="s">
        <v>12599</v>
      </c>
      <c r="C2378" s="54">
        <v>18</v>
      </c>
      <c r="D2378" s="54">
        <v>55</v>
      </c>
      <c r="E2378" s="54">
        <v>0</v>
      </c>
      <c r="F2378" s="128" t="str">
        <f t="shared" si="74"/>
        <v>4432090+</v>
      </c>
      <c r="G2378" s="128">
        <f t="shared" si="75"/>
        <v>55</v>
      </c>
    </row>
    <row r="2379" spans="1:7" x14ac:dyDescent="0.2">
      <c r="A2379" s="108">
        <v>44321</v>
      </c>
      <c r="B2379" s="54" t="s">
        <v>12599</v>
      </c>
      <c r="C2379" s="54">
        <v>15</v>
      </c>
      <c r="D2379" s="54">
        <v>36</v>
      </c>
      <c r="E2379" s="54">
        <v>0</v>
      </c>
      <c r="F2379" s="128" t="str">
        <f t="shared" si="74"/>
        <v>4432190+</v>
      </c>
      <c r="G2379" s="128">
        <f t="shared" si="75"/>
        <v>36</v>
      </c>
    </row>
    <row r="2380" spans="1:7" x14ac:dyDescent="0.2">
      <c r="A2380" s="108">
        <v>44322</v>
      </c>
      <c r="B2380" s="54" t="s">
        <v>12599</v>
      </c>
      <c r="C2380" s="54" t="s">
        <v>12627</v>
      </c>
      <c r="D2380" s="54" t="s">
        <v>12627</v>
      </c>
      <c r="E2380" s="54">
        <v>0</v>
      </c>
      <c r="F2380" s="128" t="str">
        <f t="shared" si="74"/>
        <v>4432290+</v>
      </c>
      <c r="G2380" s="128">
        <f t="shared" si="75"/>
        <v>15</v>
      </c>
    </row>
    <row r="2381" spans="1:7" x14ac:dyDescent="0.2">
      <c r="A2381" s="108">
        <v>44323</v>
      </c>
      <c r="B2381" s="54" t="s">
        <v>12599</v>
      </c>
      <c r="C2381" s="54" t="s">
        <v>12627</v>
      </c>
      <c r="D2381" s="54" t="s">
        <v>12627</v>
      </c>
      <c r="E2381" s="54">
        <v>0</v>
      </c>
      <c r="F2381" s="128" t="str">
        <f t="shared" si="74"/>
        <v>4432390+</v>
      </c>
      <c r="G2381" s="128">
        <f t="shared" si="75"/>
        <v>15</v>
      </c>
    </row>
    <row r="2382" spans="1:7" x14ac:dyDescent="0.2">
      <c r="A2382" s="108">
        <v>44324</v>
      </c>
      <c r="B2382" s="54" t="s">
        <v>12599</v>
      </c>
      <c r="C2382" s="54">
        <v>0</v>
      </c>
      <c r="D2382" s="54" t="s">
        <v>12627</v>
      </c>
      <c r="E2382" s="54">
        <v>0</v>
      </c>
      <c r="F2382" s="128" t="str">
        <f t="shared" si="74"/>
        <v>4432490+</v>
      </c>
      <c r="G2382" s="128">
        <f t="shared" si="75"/>
        <v>15</v>
      </c>
    </row>
    <row r="2383" spans="1:7" x14ac:dyDescent="0.2">
      <c r="A2383" s="108">
        <v>44325</v>
      </c>
      <c r="B2383" s="54" t="s">
        <v>12599</v>
      </c>
      <c r="C2383" s="54" t="s">
        <v>12627</v>
      </c>
      <c r="D2383" s="54">
        <v>46</v>
      </c>
      <c r="E2383" s="54">
        <v>0</v>
      </c>
      <c r="F2383" s="128" t="str">
        <f t="shared" si="74"/>
        <v>4432590+</v>
      </c>
      <c r="G2383" s="128">
        <f t="shared" si="75"/>
        <v>46</v>
      </c>
    </row>
    <row r="2384" spans="1:7" x14ac:dyDescent="0.2">
      <c r="A2384" s="108">
        <v>44326</v>
      </c>
      <c r="B2384" s="54" t="s">
        <v>12599</v>
      </c>
      <c r="C2384" s="54">
        <v>18</v>
      </c>
      <c r="D2384" s="54">
        <v>51</v>
      </c>
      <c r="E2384" s="54">
        <v>0</v>
      </c>
      <c r="F2384" s="128" t="str">
        <f t="shared" si="74"/>
        <v>4432690+</v>
      </c>
      <c r="G2384" s="128">
        <f t="shared" si="75"/>
        <v>51</v>
      </c>
    </row>
    <row r="2385" spans="1:7" x14ac:dyDescent="0.2">
      <c r="A2385" s="108">
        <v>44327</v>
      </c>
      <c r="B2385" s="54" t="s">
        <v>12599</v>
      </c>
      <c r="C2385" s="54" t="s">
        <v>12627</v>
      </c>
      <c r="D2385" s="54">
        <v>17</v>
      </c>
      <c r="E2385" s="54">
        <v>0</v>
      </c>
      <c r="F2385" s="128" t="str">
        <f t="shared" si="74"/>
        <v>4432790+</v>
      </c>
      <c r="G2385" s="128">
        <f t="shared" si="75"/>
        <v>17</v>
      </c>
    </row>
    <row r="2386" spans="1:7" x14ac:dyDescent="0.2">
      <c r="A2386" s="108">
        <v>44328</v>
      </c>
      <c r="B2386" s="54" t="s">
        <v>12599</v>
      </c>
      <c r="C2386" s="54">
        <v>21</v>
      </c>
      <c r="D2386" s="54">
        <v>29</v>
      </c>
      <c r="E2386" s="54">
        <v>0</v>
      </c>
      <c r="F2386" s="128" t="str">
        <f t="shared" si="74"/>
        <v>4432890+</v>
      </c>
      <c r="G2386" s="128">
        <f t="shared" si="75"/>
        <v>29</v>
      </c>
    </row>
    <row r="2387" spans="1:7" x14ac:dyDescent="0.2">
      <c r="A2387" s="108">
        <v>44329</v>
      </c>
      <c r="B2387" s="54" t="s">
        <v>12599</v>
      </c>
      <c r="C2387" s="54" t="s">
        <v>12627</v>
      </c>
      <c r="D2387" s="54" t="s">
        <v>12627</v>
      </c>
      <c r="E2387" s="54">
        <v>0</v>
      </c>
      <c r="F2387" s="128" t="str">
        <f t="shared" si="74"/>
        <v>4432990+</v>
      </c>
      <c r="G2387" s="128">
        <f t="shared" si="75"/>
        <v>15</v>
      </c>
    </row>
    <row r="2388" spans="1:7" x14ac:dyDescent="0.2">
      <c r="A2388" s="108">
        <v>44330</v>
      </c>
      <c r="B2388" s="54" t="s">
        <v>12599</v>
      </c>
      <c r="C2388" s="54" t="s">
        <v>12627</v>
      </c>
      <c r="D2388" s="54" t="s">
        <v>12627</v>
      </c>
      <c r="E2388" s="54">
        <v>0</v>
      </c>
      <c r="F2388" s="128" t="str">
        <f t="shared" si="74"/>
        <v>4433090+</v>
      </c>
      <c r="G2388" s="128">
        <f t="shared" si="75"/>
        <v>15</v>
      </c>
    </row>
    <row r="2389" spans="1:7" x14ac:dyDescent="0.2">
      <c r="A2389" s="108">
        <v>44332</v>
      </c>
      <c r="B2389" s="54" t="s">
        <v>12599</v>
      </c>
      <c r="C2389" s="54">
        <v>0</v>
      </c>
      <c r="D2389" s="54" t="s">
        <v>12627</v>
      </c>
      <c r="E2389" s="54">
        <v>0</v>
      </c>
      <c r="F2389" s="128" t="str">
        <f t="shared" si="74"/>
        <v>4433290+</v>
      </c>
      <c r="G2389" s="128">
        <f t="shared" si="75"/>
        <v>15</v>
      </c>
    </row>
    <row r="2390" spans="1:7" x14ac:dyDescent="0.2">
      <c r="A2390" s="108">
        <v>44334</v>
      </c>
      <c r="B2390" s="54" t="s">
        <v>12599</v>
      </c>
      <c r="C2390" s="54" t="s">
        <v>12627</v>
      </c>
      <c r="D2390" s="54">
        <v>40</v>
      </c>
      <c r="E2390" s="54">
        <v>0</v>
      </c>
      <c r="F2390" s="128" t="str">
        <f t="shared" si="74"/>
        <v>4433490+</v>
      </c>
      <c r="G2390" s="128">
        <f t="shared" si="75"/>
        <v>40</v>
      </c>
    </row>
    <row r="2391" spans="1:7" x14ac:dyDescent="0.2">
      <c r="A2391" s="108">
        <v>44335</v>
      </c>
      <c r="B2391" s="54" t="s">
        <v>12599</v>
      </c>
      <c r="C2391" s="54">
        <v>26</v>
      </c>
      <c r="D2391" s="54">
        <v>30</v>
      </c>
      <c r="E2391" s="54">
        <v>0</v>
      </c>
      <c r="F2391" s="128" t="str">
        <f t="shared" si="74"/>
        <v>4433590+</v>
      </c>
      <c r="G2391" s="128">
        <f t="shared" si="75"/>
        <v>30</v>
      </c>
    </row>
    <row r="2392" spans="1:7" x14ac:dyDescent="0.2">
      <c r="A2392" s="108">
        <v>44336</v>
      </c>
      <c r="B2392" s="54" t="s">
        <v>12599</v>
      </c>
      <c r="C2392" s="54" t="s">
        <v>12627</v>
      </c>
      <c r="D2392" s="54">
        <v>27</v>
      </c>
      <c r="E2392" s="54">
        <v>0</v>
      </c>
      <c r="F2392" s="128" t="str">
        <f t="shared" si="74"/>
        <v>4433690+</v>
      </c>
      <c r="G2392" s="128">
        <f t="shared" si="75"/>
        <v>27</v>
      </c>
    </row>
    <row r="2393" spans="1:7" x14ac:dyDescent="0.2">
      <c r="A2393" s="108">
        <v>44337</v>
      </c>
      <c r="B2393" s="54" t="s">
        <v>12599</v>
      </c>
      <c r="C2393" s="54">
        <v>0</v>
      </c>
      <c r="D2393" s="54" t="s">
        <v>12627</v>
      </c>
      <c r="E2393" s="54">
        <v>0</v>
      </c>
      <c r="F2393" s="128" t="str">
        <f t="shared" si="74"/>
        <v>4433790+</v>
      </c>
      <c r="G2393" s="128">
        <f t="shared" si="75"/>
        <v>15</v>
      </c>
    </row>
    <row r="2394" spans="1:7" x14ac:dyDescent="0.2">
      <c r="A2394" s="108">
        <v>44338</v>
      </c>
      <c r="B2394" s="54" t="s">
        <v>12599</v>
      </c>
      <c r="C2394" s="54">
        <v>0</v>
      </c>
      <c r="D2394" s="54" t="s">
        <v>12627</v>
      </c>
      <c r="E2394" s="54">
        <v>0</v>
      </c>
      <c r="F2394" s="128" t="str">
        <f t="shared" si="74"/>
        <v>4433890+</v>
      </c>
      <c r="G2394" s="128">
        <f t="shared" si="75"/>
        <v>15</v>
      </c>
    </row>
    <row r="2395" spans="1:7" x14ac:dyDescent="0.2">
      <c r="A2395" s="108">
        <v>44339</v>
      </c>
      <c r="B2395" s="54" t="s">
        <v>12599</v>
      </c>
      <c r="C2395" s="54" t="s">
        <v>12627</v>
      </c>
      <c r="D2395" s="54" t="s">
        <v>12627</v>
      </c>
      <c r="E2395" s="54">
        <v>0</v>
      </c>
      <c r="F2395" s="128" t="str">
        <f t="shared" si="74"/>
        <v>4433990+</v>
      </c>
      <c r="G2395" s="128">
        <f t="shared" si="75"/>
        <v>15</v>
      </c>
    </row>
    <row r="2396" spans="1:7" x14ac:dyDescent="0.2">
      <c r="A2396" s="108">
        <v>44340</v>
      </c>
      <c r="B2396" s="54" t="s">
        <v>12599</v>
      </c>
      <c r="C2396" s="54" t="s">
        <v>12627</v>
      </c>
      <c r="D2396" s="54">
        <v>16</v>
      </c>
      <c r="E2396" s="54">
        <v>0</v>
      </c>
      <c r="F2396" s="128" t="str">
        <f t="shared" si="74"/>
        <v>4434090+</v>
      </c>
      <c r="G2396" s="128">
        <f t="shared" si="75"/>
        <v>16</v>
      </c>
    </row>
    <row r="2397" spans="1:7" x14ac:dyDescent="0.2">
      <c r="A2397" s="108">
        <v>44341</v>
      </c>
      <c r="B2397" s="54" t="s">
        <v>12599</v>
      </c>
      <c r="C2397" s="54" t="s">
        <v>12627</v>
      </c>
      <c r="D2397" s="54">
        <v>24</v>
      </c>
      <c r="E2397" s="54">
        <v>0</v>
      </c>
      <c r="F2397" s="128" t="str">
        <f t="shared" si="74"/>
        <v>4434190+</v>
      </c>
      <c r="G2397" s="128">
        <f t="shared" si="75"/>
        <v>24</v>
      </c>
    </row>
    <row r="2398" spans="1:7" x14ac:dyDescent="0.2">
      <c r="A2398" s="108">
        <v>44342</v>
      </c>
      <c r="B2398" s="54" t="s">
        <v>12599</v>
      </c>
      <c r="C2398" s="54" t="s">
        <v>12627</v>
      </c>
      <c r="D2398" s="54" t="s">
        <v>12627</v>
      </c>
      <c r="E2398" s="54">
        <v>0</v>
      </c>
      <c r="F2398" s="128" t="str">
        <f t="shared" si="74"/>
        <v>4434290+</v>
      </c>
      <c r="G2398" s="128">
        <f t="shared" si="75"/>
        <v>15</v>
      </c>
    </row>
    <row r="2399" spans="1:7" x14ac:dyDescent="0.2">
      <c r="A2399" s="108">
        <v>44343</v>
      </c>
      <c r="B2399" s="54" t="s">
        <v>12599</v>
      </c>
      <c r="C2399" s="54" t="s">
        <v>12627</v>
      </c>
      <c r="D2399" s="54">
        <v>23</v>
      </c>
      <c r="E2399" s="54">
        <v>0</v>
      </c>
      <c r="F2399" s="128" t="str">
        <f t="shared" si="74"/>
        <v>4434390+</v>
      </c>
      <c r="G2399" s="128">
        <f t="shared" si="75"/>
        <v>23</v>
      </c>
    </row>
    <row r="2400" spans="1:7" x14ac:dyDescent="0.2">
      <c r="A2400" s="108">
        <v>44344</v>
      </c>
      <c r="B2400" s="54" t="s">
        <v>12599</v>
      </c>
      <c r="C2400" s="54" t="s">
        <v>12627</v>
      </c>
      <c r="D2400" s="54" t="s">
        <v>12627</v>
      </c>
      <c r="E2400" s="54">
        <v>0</v>
      </c>
      <c r="F2400" s="128" t="str">
        <f t="shared" si="74"/>
        <v>4434490+</v>
      </c>
      <c r="G2400" s="128">
        <f t="shared" si="75"/>
        <v>15</v>
      </c>
    </row>
    <row r="2401" spans="1:7" x14ac:dyDescent="0.2">
      <c r="A2401" s="108">
        <v>44345</v>
      </c>
      <c r="B2401" s="54" t="s">
        <v>12599</v>
      </c>
      <c r="C2401" s="54">
        <v>0</v>
      </c>
      <c r="D2401" s="54" t="s">
        <v>12627</v>
      </c>
      <c r="E2401" s="54">
        <v>0</v>
      </c>
      <c r="F2401" s="128" t="str">
        <f t="shared" si="74"/>
        <v>4434590+</v>
      </c>
      <c r="G2401" s="128">
        <f t="shared" si="75"/>
        <v>15</v>
      </c>
    </row>
    <row r="2402" spans="1:7" x14ac:dyDescent="0.2">
      <c r="A2402" s="108">
        <v>44346</v>
      </c>
      <c r="B2402" s="54" t="s">
        <v>12599</v>
      </c>
      <c r="C2402" s="54" t="s">
        <v>12627</v>
      </c>
      <c r="D2402" s="54" t="s">
        <v>12627</v>
      </c>
      <c r="E2402" s="54">
        <v>0</v>
      </c>
      <c r="F2402" s="128" t="str">
        <f t="shared" si="74"/>
        <v>4434690+</v>
      </c>
      <c r="G2402" s="128">
        <f t="shared" si="75"/>
        <v>15</v>
      </c>
    </row>
    <row r="2403" spans="1:7" x14ac:dyDescent="0.2">
      <c r="A2403" s="108">
        <v>44347</v>
      </c>
      <c r="B2403" s="54" t="s">
        <v>12599</v>
      </c>
      <c r="C2403" s="54" t="s">
        <v>12627</v>
      </c>
      <c r="D2403" s="54" t="s">
        <v>12627</v>
      </c>
      <c r="E2403" s="54">
        <v>0</v>
      </c>
      <c r="F2403" s="128" t="str">
        <f t="shared" si="74"/>
        <v>4434790+</v>
      </c>
      <c r="G2403" s="128">
        <f t="shared" si="75"/>
        <v>15</v>
      </c>
    </row>
    <row r="2404" spans="1:7" x14ac:dyDescent="0.2">
      <c r="A2404" s="108">
        <v>44348</v>
      </c>
      <c r="B2404" s="54" t="s">
        <v>12599</v>
      </c>
      <c r="C2404" s="54" t="s">
        <v>12627</v>
      </c>
      <c r="D2404" s="54" t="s">
        <v>12627</v>
      </c>
      <c r="E2404" s="54">
        <v>0</v>
      </c>
      <c r="F2404" s="128" t="str">
        <f t="shared" si="74"/>
        <v>4434890+</v>
      </c>
      <c r="G2404" s="128">
        <f t="shared" si="75"/>
        <v>15</v>
      </c>
    </row>
    <row r="2405" spans="1:7" x14ac:dyDescent="0.2">
      <c r="A2405" s="108">
        <v>44349</v>
      </c>
      <c r="B2405" s="54" t="s">
        <v>12599</v>
      </c>
      <c r="C2405" s="54" t="s">
        <v>12627</v>
      </c>
      <c r="D2405" s="54" t="s">
        <v>12627</v>
      </c>
      <c r="E2405" s="54">
        <v>0</v>
      </c>
      <c r="F2405" s="128" t="str">
        <f t="shared" si="74"/>
        <v>4434990+</v>
      </c>
      <c r="G2405" s="128">
        <f t="shared" si="75"/>
        <v>15</v>
      </c>
    </row>
    <row r="2406" spans="1:7" x14ac:dyDescent="0.2">
      <c r="A2406" s="108">
        <v>44350</v>
      </c>
      <c r="B2406" s="54" t="s">
        <v>12599</v>
      </c>
      <c r="C2406" s="54" t="s">
        <v>12627</v>
      </c>
      <c r="D2406" s="54" t="s">
        <v>12627</v>
      </c>
      <c r="E2406" s="54">
        <v>0</v>
      </c>
      <c r="F2406" s="128" t="str">
        <f t="shared" si="74"/>
        <v>4435090+</v>
      </c>
      <c r="G2406" s="128">
        <f t="shared" si="75"/>
        <v>15</v>
      </c>
    </row>
    <row r="2407" spans="1:7" x14ac:dyDescent="0.2">
      <c r="A2407" s="108">
        <v>44351</v>
      </c>
      <c r="B2407" s="54" t="s">
        <v>12599</v>
      </c>
      <c r="C2407" s="54">
        <v>0</v>
      </c>
      <c r="D2407" s="54" t="s">
        <v>12627</v>
      </c>
      <c r="E2407" s="54">
        <v>0</v>
      </c>
      <c r="F2407" s="128" t="str">
        <f t="shared" si="74"/>
        <v>4435190+</v>
      </c>
      <c r="G2407" s="128">
        <f t="shared" si="75"/>
        <v>15</v>
      </c>
    </row>
    <row r="2408" spans="1:7" x14ac:dyDescent="0.2">
      <c r="A2408" s="108">
        <v>44353</v>
      </c>
      <c r="B2408" s="54" t="s">
        <v>12599</v>
      </c>
      <c r="C2408" s="54" t="s">
        <v>12627</v>
      </c>
      <c r="D2408" s="54" t="s">
        <v>12627</v>
      </c>
      <c r="E2408" s="54">
        <v>0</v>
      </c>
      <c r="F2408" s="128" t="str">
        <f t="shared" si="74"/>
        <v>4435390+</v>
      </c>
      <c r="G2408" s="128">
        <f t="shared" si="75"/>
        <v>15</v>
      </c>
    </row>
    <row r="2409" spans="1:7" x14ac:dyDescent="0.2">
      <c r="A2409" s="108">
        <v>44354</v>
      </c>
      <c r="B2409" s="54" t="s">
        <v>12599</v>
      </c>
      <c r="C2409" s="54" t="s">
        <v>12627</v>
      </c>
      <c r="D2409" s="54" t="s">
        <v>12627</v>
      </c>
      <c r="E2409" s="54">
        <v>0</v>
      </c>
      <c r="F2409" s="128" t="str">
        <f t="shared" si="74"/>
        <v>4435490+</v>
      </c>
      <c r="G2409" s="128">
        <f t="shared" si="75"/>
        <v>15</v>
      </c>
    </row>
    <row r="2410" spans="1:7" x14ac:dyDescent="0.2">
      <c r="A2410" s="108">
        <v>44355</v>
      </c>
      <c r="B2410" s="54" t="s">
        <v>12599</v>
      </c>
      <c r="C2410" s="54" t="s">
        <v>12627</v>
      </c>
      <c r="D2410" s="54" t="s">
        <v>12627</v>
      </c>
      <c r="E2410" s="54">
        <v>0</v>
      </c>
      <c r="F2410" s="128" t="str">
        <f t="shared" si="74"/>
        <v>4435590+</v>
      </c>
      <c r="G2410" s="128">
        <f t="shared" si="75"/>
        <v>15</v>
      </c>
    </row>
    <row r="2411" spans="1:7" x14ac:dyDescent="0.2">
      <c r="A2411" s="108">
        <v>44356</v>
      </c>
      <c r="B2411" s="54" t="s">
        <v>12599</v>
      </c>
      <c r="C2411" s="54" t="s">
        <v>12627</v>
      </c>
      <c r="D2411" s="54" t="s">
        <v>12627</v>
      </c>
      <c r="E2411" s="54">
        <v>0</v>
      </c>
      <c r="F2411" s="128" t="str">
        <f t="shared" si="74"/>
        <v>4435690+</v>
      </c>
      <c r="G2411" s="128">
        <f t="shared" si="75"/>
        <v>15</v>
      </c>
    </row>
    <row r="2412" spans="1:7" x14ac:dyDescent="0.2">
      <c r="A2412" s="108">
        <v>44357</v>
      </c>
      <c r="B2412" s="54" t="s">
        <v>12599</v>
      </c>
      <c r="C2412" s="54" t="s">
        <v>12627</v>
      </c>
      <c r="D2412" s="54" t="s">
        <v>12627</v>
      </c>
      <c r="E2412" s="54">
        <v>0</v>
      </c>
      <c r="F2412" s="128" t="str">
        <f t="shared" si="74"/>
        <v>4435790+</v>
      </c>
      <c r="G2412" s="128">
        <f t="shared" si="75"/>
        <v>15</v>
      </c>
    </row>
    <row r="2413" spans="1:7" x14ac:dyDescent="0.2">
      <c r="A2413" s="108">
        <v>44358</v>
      </c>
      <c r="B2413" s="54" t="s">
        <v>12599</v>
      </c>
      <c r="C2413" s="54" t="s">
        <v>12627</v>
      </c>
      <c r="D2413" s="54" t="s">
        <v>12627</v>
      </c>
      <c r="E2413" s="54">
        <v>0</v>
      </c>
      <c r="F2413" s="128" t="str">
        <f t="shared" si="74"/>
        <v>4435890+</v>
      </c>
      <c r="G2413" s="128">
        <f t="shared" si="75"/>
        <v>15</v>
      </c>
    </row>
    <row r="2414" spans="1:7" x14ac:dyDescent="0.2">
      <c r="A2414" s="108">
        <v>44360</v>
      </c>
      <c r="B2414" s="54" t="s">
        <v>12599</v>
      </c>
      <c r="C2414" s="54" t="s">
        <v>12627</v>
      </c>
      <c r="D2414" s="54" t="s">
        <v>12627</v>
      </c>
      <c r="E2414" s="54">
        <v>0</v>
      </c>
      <c r="F2414" s="128" t="str">
        <f t="shared" si="74"/>
        <v>4436090+</v>
      </c>
      <c r="G2414" s="128">
        <f t="shared" si="75"/>
        <v>15</v>
      </c>
    </row>
    <row r="2415" spans="1:7" x14ac:dyDescent="0.2">
      <c r="A2415" s="108">
        <v>44361</v>
      </c>
      <c r="B2415" s="54" t="s">
        <v>12599</v>
      </c>
      <c r="C2415" s="54" t="s">
        <v>12627</v>
      </c>
      <c r="D2415" s="54" t="s">
        <v>12627</v>
      </c>
      <c r="E2415" s="54">
        <v>0</v>
      </c>
      <c r="F2415" s="128" t="str">
        <f t="shared" si="74"/>
        <v>4436190+</v>
      </c>
      <c r="G2415" s="128">
        <f t="shared" si="75"/>
        <v>15</v>
      </c>
    </row>
    <row r="2416" spans="1:7" x14ac:dyDescent="0.2">
      <c r="A2416" s="108">
        <v>44362</v>
      </c>
      <c r="B2416" s="54" t="s">
        <v>12599</v>
      </c>
      <c r="C2416" s="54" t="s">
        <v>12627</v>
      </c>
      <c r="D2416" s="54" t="s">
        <v>12627</v>
      </c>
      <c r="E2416" s="54">
        <v>0</v>
      </c>
      <c r="F2416" s="128" t="str">
        <f t="shared" si="74"/>
        <v>4436290+</v>
      </c>
      <c r="G2416" s="128">
        <f t="shared" si="75"/>
        <v>15</v>
      </c>
    </row>
    <row r="2417" spans="1:7" x14ac:dyDescent="0.2">
      <c r="A2417" s="108">
        <v>44363</v>
      </c>
      <c r="B2417" s="54" t="s">
        <v>12599</v>
      </c>
      <c r="C2417" s="54" t="s">
        <v>12627</v>
      </c>
      <c r="D2417" s="54">
        <v>15</v>
      </c>
      <c r="E2417" s="54">
        <v>0</v>
      </c>
      <c r="F2417" s="128" t="str">
        <f t="shared" si="74"/>
        <v>4436390+</v>
      </c>
      <c r="G2417" s="128">
        <f t="shared" si="75"/>
        <v>15</v>
      </c>
    </row>
    <row r="2418" spans="1:7" x14ac:dyDescent="0.2">
      <c r="A2418" s="108">
        <v>44364</v>
      </c>
      <c r="B2418" s="54" t="s">
        <v>12599</v>
      </c>
      <c r="C2418" s="54" t="s">
        <v>12627</v>
      </c>
      <c r="D2418" s="54" t="s">
        <v>12627</v>
      </c>
      <c r="E2418" s="54">
        <v>0</v>
      </c>
      <c r="F2418" s="128" t="str">
        <f t="shared" si="74"/>
        <v>4436490+</v>
      </c>
      <c r="G2418" s="128">
        <f t="shared" si="75"/>
        <v>15</v>
      </c>
    </row>
    <row r="2419" spans="1:7" x14ac:dyDescent="0.2">
      <c r="A2419" s="108">
        <v>44365</v>
      </c>
      <c r="B2419" s="54" t="s">
        <v>12599</v>
      </c>
      <c r="C2419" s="54" t="s">
        <v>12627</v>
      </c>
      <c r="D2419" s="54">
        <v>0</v>
      </c>
      <c r="E2419" s="54">
        <v>0</v>
      </c>
      <c r="F2419" s="128" t="str">
        <f t="shared" si="74"/>
        <v>4436590+</v>
      </c>
      <c r="G2419" s="128">
        <f t="shared" si="75"/>
        <v>0</v>
      </c>
    </row>
    <row r="2420" spans="1:7" x14ac:dyDescent="0.2">
      <c r="A2420" s="108">
        <v>44367</v>
      </c>
      <c r="B2420" s="54" t="s">
        <v>12599</v>
      </c>
      <c r="C2420" s="54" t="s">
        <v>12627</v>
      </c>
      <c r="D2420" s="54" t="s">
        <v>12627</v>
      </c>
      <c r="E2420" s="54">
        <v>0</v>
      </c>
      <c r="F2420" s="128" t="str">
        <f t="shared" si="74"/>
        <v>4436790+</v>
      </c>
      <c r="G2420" s="128">
        <f t="shared" si="75"/>
        <v>15</v>
      </c>
    </row>
    <row r="2421" spans="1:7" x14ac:dyDescent="0.2">
      <c r="A2421" s="108">
        <v>44368</v>
      </c>
      <c r="B2421" s="54" t="s">
        <v>12599</v>
      </c>
      <c r="C2421" s="54" t="s">
        <v>12627</v>
      </c>
      <c r="D2421" s="54" t="s">
        <v>12627</v>
      </c>
      <c r="E2421" s="54">
        <v>0</v>
      </c>
      <c r="F2421" s="128" t="str">
        <f t="shared" si="74"/>
        <v>4436890+</v>
      </c>
      <c r="G2421" s="128">
        <f t="shared" si="75"/>
        <v>15</v>
      </c>
    </row>
    <row r="2422" spans="1:7" x14ac:dyDescent="0.2">
      <c r="A2422" s="108">
        <v>44369</v>
      </c>
      <c r="B2422" s="54" t="s">
        <v>12599</v>
      </c>
      <c r="C2422" s="54" t="s">
        <v>12627</v>
      </c>
      <c r="D2422" s="54" t="s">
        <v>12627</v>
      </c>
      <c r="E2422" s="54">
        <v>0</v>
      </c>
      <c r="F2422" s="128" t="str">
        <f t="shared" si="74"/>
        <v>4436990+</v>
      </c>
      <c r="G2422" s="128">
        <f t="shared" si="75"/>
        <v>15</v>
      </c>
    </row>
    <row r="2423" spans="1:7" x14ac:dyDescent="0.2">
      <c r="A2423" s="108">
        <v>44370</v>
      </c>
      <c r="B2423" s="54" t="s">
        <v>12599</v>
      </c>
      <c r="C2423" s="54" t="s">
        <v>12627</v>
      </c>
      <c r="D2423" s="54" t="s">
        <v>12627</v>
      </c>
      <c r="E2423" s="54">
        <v>0</v>
      </c>
      <c r="F2423" s="128" t="str">
        <f t="shared" si="74"/>
        <v>4437090+</v>
      </c>
      <c r="G2423" s="128">
        <f t="shared" si="75"/>
        <v>15</v>
      </c>
    </row>
    <row r="2424" spans="1:7" x14ac:dyDescent="0.2">
      <c r="A2424" s="108">
        <v>44371</v>
      </c>
      <c r="B2424" s="54" t="s">
        <v>12599</v>
      </c>
      <c r="C2424" s="54" t="s">
        <v>12627</v>
      </c>
      <c r="D2424" s="54" t="s">
        <v>12627</v>
      </c>
      <c r="E2424" s="54">
        <v>0</v>
      </c>
      <c r="F2424" s="128" t="str">
        <f t="shared" si="74"/>
        <v>4437190+</v>
      </c>
      <c r="G2424" s="128">
        <f t="shared" si="75"/>
        <v>15</v>
      </c>
    </row>
    <row r="2425" spans="1:7" x14ac:dyDescent="0.2">
      <c r="A2425" s="108">
        <v>44374</v>
      </c>
      <c r="B2425" s="54" t="s">
        <v>12599</v>
      </c>
      <c r="C2425" s="54" t="s">
        <v>12627</v>
      </c>
      <c r="D2425" s="54" t="s">
        <v>12627</v>
      </c>
      <c r="E2425" s="54">
        <v>0</v>
      </c>
      <c r="F2425" s="128" t="str">
        <f t="shared" si="74"/>
        <v>4437490+</v>
      </c>
      <c r="G2425" s="128">
        <f t="shared" si="75"/>
        <v>15</v>
      </c>
    </row>
    <row r="2426" spans="1:7" x14ac:dyDescent="0.2">
      <c r="A2426" s="108">
        <v>44375</v>
      </c>
      <c r="B2426" s="54" t="s">
        <v>12599</v>
      </c>
      <c r="C2426" s="54" t="s">
        <v>12627</v>
      </c>
      <c r="D2426" s="54" t="s">
        <v>12627</v>
      </c>
      <c r="E2426" s="54">
        <v>0</v>
      </c>
      <c r="F2426" s="128" t="str">
        <f t="shared" si="74"/>
        <v>4437590+</v>
      </c>
      <c r="G2426" s="128">
        <f t="shared" si="75"/>
        <v>15</v>
      </c>
    </row>
    <row r="2427" spans="1:7" x14ac:dyDescent="0.2">
      <c r="A2427" s="108">
        <v>44376</v>
      </c>
      <c r="B2427" s="54" t="s">
        <v>12599</v>
      </c>
      <c r="C2427" s="54" t="s">
        <v>12627</v>
      </c>
      <c r="D2427" s="54" t="s">
        <v>12627</v>
      </c>
      <c r="E2427" s="54">
        <v>0</v>
      </c>
      <c r="F2427" s="128" t="str">
        <f t="shared" si="74"/>
        <v>4437690+</v>
      </c>
      <c r="G2427" s="128">
        <f t="shared" si="75"/>
        <v>15</v>
      </c>
    </row>
    <row r="2428" spans="1:7" x14ac:dyDescent="0.2">
      <c r="A2428" s="108">
        <v>44377</v>
      </c>
      <c r="B2428" s="54" t="s">
        <v>12599</v>
      </c>
      <c r="C2428" s="54" t="s">
        <v>12627</v>
      </c>
      <c r="D2428" s="54" t="s">
        <v>12627</v>
      </c>
      <c r="E2428" s="54">
        <v>0</v>
      </c>
      <c r="F2428" s="128" t="str">
        <f t="shared" si="74"/>
        <v>4437790+</v>
      </c>
      <c r="G2428" s="128">
        <f t="shared" si="75"/>
        <v>15</v>
      </c>
    </row>
    <row r="2429" spans="1:7" x14ac:dyDescent="0.2">
      <c r="A2429" s="108">
        <v>44378</v>
      </c>
      <c r="B2429" s="54" t="s">
        <v>12599</v>
      </c>
      <c r="C2429" s="54">
        <v>16</v>
      </c>
      <c r="D2429" s="54" t="s">
        <v>12627</v>
      </c>
      <c r="E2429" s="54">
        <v>0</v>
      </c>
      <c r="F2429" s="128" t="str">
        <f t="shared" si="74"/>
        <v>4437890+</v>
      </c>
      <c r="G2429" s="128">
        <f t="shared" si="75"/>
        <v>15</v>
      </c>
    </row>
    <row r="2430" spans="1:7" x14ac:dyDescent="0.2">
      <c r="A2430" s="108">
        <v>44379</v>
      </c>
      <c r="B2430" s="54" t="s">
        <v>12599</v>
      </c>
      <c r="C2430" s="54" t="s">
        <v>12627</v>
      </c>
      <c r="D2430" s="54" t="s">
        <v>12627</v>
      </c>
      <c r="E2430" s="54">
        <v>0</v>
      </c>
      <c r="F2430" s="128" t="str">
        <f t="shared" si="74"/>
        <v>4437990+</v>
      </c>
      <c r="G2430" s="128">
        <f t="shared" si="75"/>
        <v>15</v>
      </c>
    </row>
    <row r="2431" spans="1:7" x14ac:dyDescent="0.2">
      <c r="A2431" s="108">
        <v>44381</v>
      </c>
      <c r="B2431" s="54" t="s">
        <v>12599</v>
      </c>
      <c r="C2431" s="54" t="s">
        <v>12627</v>
      </c>
      <c r="D2431" s="54" t="s">
        <v>12627</v>
      </c>
      <c r="E2431" s="54">
        <v>0</v>
      </c>
      <c r="F2431" s="128" t="str">
        <f t="shared" si="74"/>
        <v>4438190+</v>
      </c>
      <c r="G2431" s="128">
        <f t="shared" si="75"/>
        <v>15</v>
      </c>
    </row>
    <row r="2432" spans="1:7" x14ac:dyDescent="0.2">
      <c r="A2432" s="108">
        <v>44382</v>
      </c>
      <c r="B2432" s="54" t="s">
        <v>12599</v>
      </c>
      <c r="C2432" s="54" t="s">
        <v>12627</v>
      </c>
      <c r="D2432" s="54" t="s">
        <v>12627</v>
      </c>
      <c r="E2432" s="54">
        <v>0</v>
      </c>
      <c r="F2432" s="128" t="str">
        <f t="shared" si="74"/>
        <v>4438290+</v>
      </c>
      <c r="G2432" s="128">
        <f t="shared" si="75"/>
        <v>15</v>
      </c>
    </row>
    <row r="2433" spans="1:7" x14ac:dyDescent="0.2">
      <c r="A2433" s="108">
        <v>44383</v>
      </c>
      <c r="B2433" s="54" t="s">
        <v>12599</v>
      </c>
      <c r="C2433" s="54">
        <v>16</v>
      </c>
      <c r="D2433" s="54" t="s">
        <v>12627</v>
      </c>
      <c r="E2433" s="54">
        <v>0</v>
      </c>
      <c r="F2433" s="128" t="str">
        <f t="shared" si="74"/>
        <v>4438390+</v>
      </c>
      <c r="G2433" s="128">
        <f t="shared" si="75"/>
        <v>15</v>
      </c>
    </row>
    <row r="2434" spans="1:7" x14ac:dyDescent="0.2">
      <c r="A2434" s="108">
        <v>44384</v>
      </c>
      <c r="B2434" s="54" t="s">
        <v>12599</v>
      </c>
      <c r="C2434" s="54">
        <v>24</v>
      </c>
      <c r="D2434" s="54" t="s">
        <v>12627</v>
      </c>
      <c r="E2434" s="54">
        <v>0</v>
      </c>
      <c r="F2434" s="128" t="str">
        <f t="shared" si="74"/>
        <v>4438490+</v>
      </c>
      <c r="G2434" s="128">
        <f t="shared" si="75"/>
        <v>15</v>
      </c>
    </row>
    <row r="2435" spans="1:7" x14ac:dyDescent="0.2">
      <c r="A2435" s="108">
        <v>44385</v>
      </c>
      <c r="B2435" s="54" t="s">
        <v>12599</v>
      </c>
      <c r="C2435" s="54">
        <v>29</v>
      </c>
      <c r="D2435" s="54" t="s">
        <v>12627</v>
      </c>
      <c r="E2435" s="54">
        <v>0</v>
      </c>
      <c r="F2435" s="128" t="str">
        <f t="shared" ref="F2435:F2498" si="76">A2435&amp;B2435</f>
        <v>4438590+</v>
      </c>
      <c r="G2435" s="128">
        <f t="shared" ref="G2435:G2498" si="77">IF(D2435="&lt;15",15,D2435)</f>
        <v>15</v>
      </c>
    </row>
    <row r="2436" spans="1:7" x14ac:dyDescent="0.2">
      <c r="A2436" s="108">
        <v>44386</v>
      </c>
      <c r="B2436" s="54" t="s">
        <v>12599</v>
      </c>
      <c r="C2436" s="54" t="s">
        <v>12627</v>
      </c>
      <c r="D2436" s="54" t="s">
        <v>12627</v>
      </c>
      <c r="E2436" s="54">
        <v>0</v>
      </c>
      <c r="F2436" s="128" t="str">
        <f t="shared" si="76"/>
        <v>4438690+</v>
      </c>
      <c r="G2436" s="128">
        <f t="shared" si="77"/>
        <v>15</v>
      </c>
    </row>
    <row r="2437" spans="1:7" x14ac:dyDescent="0.2">
      <c r="A2437" s="108">
        <v>44388</v>
      </c>
      <c r="B2437" s="54" t="s">
        <v>12599</v>
      </c>
      <c r="C2437" s="54">
        <v>0</v>
      </c>
      <c r="D2437" s="54" t="s">
        <v>12627</v>
      </c>
      <c r="E2437" s="54">
        <v>0</v>
      </c>
      <c r="F2437" s="128" t="str">
        <f t="shared" si="76"/>
        <v>4438890+</v>
      </c>
      <c r="G2437" s="128">
        <f t="shared" si="77"/>
        <v>15</v>
      </c>
    </row>
    <row r="2438" spans="1:7" x14ac:dyDescent="0.2">
      <c r="A2438" s="108">
        <v>44389</v>
      </c>
      <c r="B2438" s="54" t="s">
        <v>12599</v>
      </c>
      <c r="C2438" s="54" t="s">
        <v>12627</v>
      </c>
      <c r="D2438" s="54" t="s">
        <v>12627</v>
      </c>
      <c r="E2438" s="54">
        <v>0</v>
      </c>
      <c r="F2438" s="128" t="str">
        <f t="shared" si="76"/>
        <v>4438990+</v>
      </c>
      <c r="G2438" s="128">
        <f t="shared" si="77"/>
        <v>15</v>
      </c>
    </row>
    <row r="2439" spans="1:7" x14ac:dyDescent="0.2">
      <c r="A2439" s="108">
        <v>44390</v>
      </c>
      <c r="B2439" s="54" t="s">
        <v>12599</v>
      </c>
      <c r="C2439" s="54" t="s">
        <v>12627</v>
      </c>
      <c r="D2439" s="54" t="s">
        <v>12627</v>
      </c>
      <c r="E2439" s="54">
        <v>0</v>
      </c>
      <c r="F2439" s="128" t="str">
        <f t="shared" si="76"/>
        <v>4439090+</v>
      </c>
      <c r="G2439" s="128">
        <f t="shared" si="77"/>
        <v>15</v>
      </c>
    </row>
    <row r="2440" spans="1:7" x14ac:dyDescent="0.2">
      <c r="A2440" s="108">
        <v>44391</v>
      </c>
      <c r="B2440" s="54" t="s">
        <v>12599</v>
      </c>
      <c r="C2440" s="54" t="s">
        <v>12627</v>
      </c>
      <c r="D2440" s="54" t="s">
        <v>12627</v>
      </c>
      <c r="E2440" s="54">
        <v>0</v>
      </c>
      <c r="F2440" s="128" t="str">
        <f t="shared" si="76"/>
        <v>4439190+</v>
      </c>
      <c r="G2440" s="128">
        <f t="shared" si="77"/>
        <v>15</v>
      </c>
    </row>
    <row r="2441" spans="1:7" x14ac:dyDescent="0.2">
      <c r="A2441" s="108">
        <v>44392</v>
      </c>
      <c r="B2441" s="54" t="s">
        <v>12599</v>
      </c>
      <c r="C2441" s="54" t="s">
        <v>12627</v>
      </c>
      <c r="D2441" s="54" t="s">
        <v>12627</v>
      </c>
      <c r="E2441" s="54">
        <v>0</v>
      </c>
      <c r="F2441" s="128" t="str">
        <f t="shared" si="76"/>
        <v>4439290+</v>
      </c>
      <c r="G2441" s="128">
        <f t="shared" si="77"/>
        <v>15</v>
      </c>
    </row>
    <row r="2442" spans="1:7" x14ac:dyDescent="0.2">
      <c r="A2442" s="108">
        <v>44393</v>
      </c>
      <c r="B2442" s="54" t="s">
        <v>12599</v>
      </c>
      <c r="C2442" s="54" t="s">
        <v>12627</v>
      </c>
      <c r="D2442" s="54" t="s">
        <v>12627</v>
      </c>
      <c r="E2442" s="54">
        <v>0</v>
      </c>
      <c r="F2442" s="128" t="str">
        <f t="shared" si="76"/>
        <v>4439390+</v>
      </c>
      <c r="G2442" s="128">
        <f t="shared" si="77"/>
        <v>15</v>
      </c>
    </row>
    <row r="2443" spans="1:7" x14ac:dyDescent="0.2">
      <c r="A2443" s="108">
        <v>44395</v>
      </c>
      <c r="B2443" s="54" t="s">
        <v>12599</v>
      </c>
      <c r="C2443" s="54" t="s">
        <v>12627</v>
      </c>
      <c r="D2443" s="54" t="s">
        <v>12627</v>
      </c>
      <c r="E2443" s="54">
        <v>0</v>
      </c>
      <c r="F2443" s="128" t="str">
        <f t="shared" si="76"/>
        <v>4439590+</v>
      </c>
      <c r="G2443" s="128">
        <f t="shared" si="77"/>
        <v>15</v>
      </c>
    </row>
    <row r="2444" spans="1:7" x14ac:dyDescent="0.2">
      <c r="A2444" s="108">
        <v>44396</v>
      </c>
      <c r="B2444" s="54" t="s">
        <v>12599</v>
      </c>
      <c r="C2444" s="54" t="s">
        <v>12627</v>
      </c>
      <c r="D2444" s="54" t="s">
        <v>12627</v>
      </c>
      <c r="E2444" s="54">
        <v>0</v>
      </c>
      <c r="F2444" s="128" t="str">
        <f t="shared" si="76"/>
        <v>4439690+</v>
      </c>
      <c r="G2444" s="128">
        <f t="shared" si="77"/>
        <v>15</v>
      </c>
    </row>
    <row r="2445" spans="1:7" x14ac:dyDescent="0.2">
      <c r="A2445" s="108">
        <v>44397</v>
      </c>
      <c r="B2445" s="54" t="s">
        <v>12599</v>
      </c>
      <c r="C2445" s="54" t="s">
        <v>12627</v>
      </c>
      <c r="D2445" s="54">
        <v>24</v>
      </c>
      <c r="E2445" s="54">
        <v>0</v>
      </c>
      <c r="F2445" s="128" t="str">
        <f t="shared" si="76"/>
        <v>4439790+</v>
      </c>
      <c r="G2445" s="128">
        <f t="shared" si="77"/>
        <v>24</v>
      </c>
    </row>
    <row r="2446" spans="1:7" x14ac:dyDescent="0.2">
      <c r="A2446" s="108">
        <v>44398</v>
      </c>
      <c r="B2446" s="54" t="s">
        <v>12599</v>
      </c>
      <c r="C2446" s="54" t="s">
        <v>12627</v>
      </c>
      <c r="D2446" s="54" t="s">
        <v>12627</v>
      </c>
      <c r="E2446" s="54">
        <v>0</v>
      </c>
      <c r="F2446" s="128" t="str">
        <f t="shared" si="76"/>
        <v>4439890+</v>
      </c>
      <c r="G2446" s="128">
        <f t="shared" si="77"/>
        <v>15</v>
      </c>
    </row>
    <row r="2447" spans="1:7" x14ac:dyDescent="0.2">
      <c r="A2447" s="108">
        <v>44399</v>
      </c>
      <c r="B2447" s="54" t="s">
        <v>12599</v>
      </c>
      <c r="C2447" s="54" t="s">
        <v>12627</v>
      </c>
      <c r="D2447" s="54" t="s">
        <v>12627</v>
      </c>
      <c r="E2447" s="54">
        <v>0</v>
      </c>
      <c r="F2447" s="128" t="str">
        <f t="shared" si="76"/>
        <v>4439990+</v>
      </c>
      <c r="G2447" s="128">
        <f t="shared" si="77"/>
        <v>15</v>
      </c>
    </row>
    <row r="2448" spans="1:7" x14ac:dyDescent="0.2">
      <c r="A2448" s="108">
        <v>44400</v>
      </c>
      <c r="B2448" s="54" t="s">
        <v>12599</v>
      </c>
      <c r="C2448" s="54" t="s">
        <v>12627</v>
      </c>
      <c r="D2448" s="54" t="s">
        <v>12627</v>
      </c>
      <c r="E2448" s="54">
        <v>0</v>
      </c>
      <c r="F2448" s="128" t="str">
        <f t="shared" si="76"/>
        <v>4440090+</v>
      </c>
      <c r="G2448" s="128">
        <f t="shared" si="77"/>
        <v>15</v>
      </c>
    </row>
    <row r="2449" spans="1:7" x14ac:dyDescent="0.2">
      <c r="A2449" s="108">
        <v>44402</v>
      </c>
      <c r="B2449" s="54" t="s">
        <v>12599</v>
      </c>
      <c r="C2449" s="54" t="s">
        <v>12627</v>
      </c>
      <c r="D2449" s="54" t="s">
        <v>12627</v>
      </c>
      <c r="E2449" s="54">
        <v>0</v>
      </c>
      <c r="F2449" s="128" t="str">
        <f t="shared" si="76"/>
        <v>4440290+</v>
      </c>
      <c r="G2449" s="128">
        <f t="shared" si="77"/>
        <v>15</v>
      </c>
    </row>
    <row r="2450" spans="1:7" x14ac:dyDescent="0.2">
      <c r="A2450" s="108">
        <v>44403</v>
      </c>
      <c r="B2450" s="54" t="s">
        <v>12599</v>
      </c>
      <c r="C2450" s="54" t="s">
        <v>12627</v>
      </c>
      <c r="D2450" s="54" t="s">
        <v>12627</v>
      </c>
      <c r="E2450" s="54">
        <v>0</v>
      </c>
      <c r="F2450" s="128" t="str">
        <f t="shared" si="76"/>
        <v>4440390+</v>
      </c>
      <c r="G2450" s="128">
        <f t="shared" si="77"/>
        <v>15</v>
      </c>
    </row>
    <row r="2451" spans="1:7" x14ac:dyDescent="0.2">
      <c r="A2451" s="108">
        <v>44404</v>
      </c>
      <c r="B2451" s="54" t="s">
        <v>12599</v>
      </c>
      <c r="C2451" s="54">
        <v>15</v>
      </c>
      <c r="D2451" s="54">
        <v>15</v>
      </c>
      <c r="E2451" s="54">
        <v>0</v>
      </c>
      <c r="F2451" s="128" t="str">
        <f t="shared" si="76"/>
        <v>4440490+</v>
      </c>
      <c r="G2451" s="128">
        <f t="shared" si="77"/>
        <v>15</v>
      </c>
    </row>
    <row r="2452" spans="1:7" x14ac:dyDescent="0.2">
      <c r="A2452" s="108">
        <v>44405</v>
      </c>
      <c r="B2452" s="54" t="s">
        <v>12599</v>
      </c>
      <c r="C2452" s="54" t="s">
        <v>12627</v>
      </c>
      <c r="D2452" s="54">
        <v>32</v>
      </c>
      <c r="E2452" s="54">
        <v>0</v>
      </c>
      <c r="F2452" s="128" t="str">
        <f t="shared" si="76"/>
        <v>4440590+</v>
      </c>
      <c r="G2452" s="128">
        <f t="shared" si="77"/>
        <v>32</v>
      </c>
    </row>
    <row r="2453" spans="1:7" x14ac:dyDescent="0.2">
      <c r="A2453" s="108">
        <v>44406</v>
      </c>
      <c r="B2453" s="54" t="s">
        <v>12599</v>
      </c>
      <c r="C2453" s="54" t="s">
        <v>12627</v>
      </c>
      <c r="D2453" s="54">
        <v>27</v>
      </c>
      <c r="E2453" s="54">
        <v>0</v>
      </c>
      <c r="F2453" s="128" t="str">
        <f t="shared" si="76"/>
        <v>4440690+</v>
      </c>
      <c r="G2453" s="128">
        <f t="shared" si="77"/>
        <v>27</v>
      </c>
    </row>
    <row r="2454" spans="1:7" x14ac:dyDescent="0.2">
      <c r="A2454" s="108">
        <v>44407</v>
      </c>
      <c r="B2454" s="54" t="s">
        <v>12599</v>
      </c>
      <c r="C2454" s="54" t="s">
        <v>12627</v>
      </c>
      <c r="D2454" s="54" t="s">
        <v>12627</v>
      </c>
      <c r="E2454" s="54">
        <v>58</v>
      </c>
      <c r="F2454" s="128" t="str">
        <f t="shared" si="76"/>
        <v>4440790+</v>
      </c>
      <c r="G2454" s="128">
        <f t="shared" si="77"/>
        <v>15</v>
      </c>
    </row>
    <row r="2455" spans="1:7" x14ac:dyDescent="0.2">
      <c r="A2455" s="108">
        <v>44408</v>
      </c>
      <c r="B2455" s="54" t="s">
        <v>12599</v>
      </c>
      <c r="C2455" s="54">
        <v>0</v>
      </c>
      <c r="D2455" s="54" t="s">
        <v>12627</v>
      </c>
      <c r="E2455" s="54">
        <v>90</v>
      </c>
      <c r="F2455" s="128" t="str">
        <f t="shared" si="76"/>
        <v>4440890+</v>
      </c>
      <c r="G2455" s="128">
        <f t="shared" si="77"/>
        <v>15</v>
      </c>
    </row>
    <row r="2456" spans="1:7" x14ac:dyDescent="0.2">
      <c r="A2456" s="108">
        <v>44409</v>
      </c>
      <c r="B2456" s="54" t="s">
        <v>12599</v>
      </c>
      <c r="C2456" s="54">
        <v>34</v>
      </c>
      <c r="D2456" s="54" t="s">
        <v>12627</v>
      </c>
      <c r="E2456" s="54">
        <v>943</v>
      </c>
      <c r="F2456" s="128" t="str">
        <f t="shared" si="76"/>
        <v>4440990+</v>
      </c>
      <c r="G2456" s="128">
        <f t="shared" si="77"/>
        <v>15</v>
      </c>
    </row>
    <row r="2457" spans="1:7" x14ac:dyDescent="0.2">
      <c r="A2457" s="108">
        <v>44410</v>
      </c>
      <c r="B2457" s="54" t="s">
        <v>12599</v>
      </c>
      <c r="C2457" s="54">
        <v>16</v>
      </c>
      <c r="D2457" s="54">
        <v>15</v>
      </c>
      <c r="E2457" s="54">
        <v>2129</v>
      </c>
      <c r="F2457" s="128" t="str">
        <f t="shared" si="76"/>
        <v>4441090+</v>
      </c>
      <c r="G2457" s="128">
        <f t="shared" si="77"/>
        <v>15</v>
      </c>
    </row>
    <row r="2458" spans="1:7" x14ac:dyDescent="0.2">
      <c r="A2458" s="108">
        <v>44411</v>
      </c>
      <c r="B2458" s="54" t="s">
        <v>12599</v>
      </c>
      <c r="C2458" s="54" t="s">
        <v>12627</v>
      </c>
      <c r="D2458" s="54">
        <v>21</v>
      </c>
      <c r="E2458" s="54">
        <v>2975</v>
      </c>
      <c r="F2458" s="128" t="str">
        <f t="shared" si="76"/>
        <v>4441190+</v>
      </c>
      <c r="G2458" s="128">
        <f t="shared" si="77"/>
        <v>21</v>
      </c>
    </row>
    <row r="2459" spans="1:7" x14ac:dyDescent="0.2">
      <c r="A2459" s="108">
        <v>44412</v>
      </c>
      <c r="B2459" s="54" t="s">
        <v>12599</v>
      </c>
      <c r="C2459" s="54" t="s">
        <v>12627</v>
      </c>
      <c r="D2459" s="54">
        <v>19</v>
      </c>
      <c r="E2459" s="54">
        <v>2894</v>
      </c>
      <c r="F2459" s="128" t="str">
        <f t="shared" si="76"/>
        <v>4441290+</v>
      </c>
      <c r="G2459" s="128">
        <f t="shared" si="77"/>
        <v>19</v>
      </c>
    </row>
    <row r="2460" spans="1:7" x14ac:dyDescent="0.2">
      <c r="A2460" s="108">
        <v>44413</v>
      </c>
      <c r="B2460" s="54" t="s">
        <v>12599</v>
      </c>
      <c r="C2460" s="54">
        <v>16</v>
      </c>
      <c r="D2460" s="54">
        <v>23</v>
      </c>
      <c r="E2460" s="54">
        <v>3015</v>
      </c>
      <c r="F2460" s="128" t="str">
        <f t="shared" si="76"/>
        <v>4441390+</v>
      </c>
      <c r="G2460" s="128">
        <f t="shared" si="77"/>
        <v>23</v>
      </c>
    </row>
    <row r="2461" spans="1:7" x14ac:dyDescent="0.2">
      <c r="A2461" s="108">
        <v>44414</v>
      </c>
      <c r="B2461" s="54" t="s">
        <v>12599</v>
      </c>
      <c r="C2461" s="54" t="s">
        <v>12627</v>
      </c>
      <c r="D2461" s="54" t="s">
        <v>12627</v>
      </c>
      <c r="E2461" s="54">
        <v>1441</v>
      </c>
      <c r="F2461" s="128" t="str">
        <f t="shared" si="76"/>
        <v>4441490+</v>
      </c>
      <c r="G2461" s="128">
        <f t="shared" si="77"/>
        <v>15</v>
      </c>
    </row>
    <row r="2462" spans="1:7" x14ac:dyDescent="0.2">
      <c r="A2462" s="108">
        <v>44415</v>
      </c>
      <c r="B2462" s="54" t="s">
        <v>12599</v>
      </c>
      <c r="C2462" s="54" t="s">
        <v>12627</v>
      </c>
      <c r="D2462" s="54" t="s">
        <v>12627</v>
      </c>
      <c r="E2462" s="54">
        <v>743</v>
      </c>
      <c r="F2462" s="128" t="str">
        <f t="shared" si="76"/>
        <v>4441590+</v>
      </c>
      <c r="G2462" s="128">
        <f t="shared" si="77"/>
        <v>15</v>
      </c>
    </row>
    <row r="2463" spans="1:7" x14ac:dyDescent="0.2">
      <c r="A2463" s="108">
        <v>44416</v>
      </c>
      <c r="B2463" s="54" t="s">
        <v>12599</v>
      </c>
      <c r="C2463" s="54">
        <v>24</v>
      </c>
      <c r="D2463" s="54" t="s">
        <v>12627</v>
      </c>
      <c r="E2463" s="54">
        <v>2546</v>
      </c>
      <c r="F2463" s="128" t="str">
        <f t="shared" si="76"/>
        <v>4441690+</v>
      </c>
      <c r="G2463" s="128">
        <f t="shared" si="77"/>
        <v>15</v>
      </c>
    </row>
    <row r="2464" spans="1:7" x14ac:dyDescent="0.2">
      <c r="A2464" s="108">
        <v>44417</v>
      </c>
      <c r="B2464" s="54" t="s">
        <v>12599</v>
      </c>
      <c r="C2464" s="54">
        <v>17</v>
      </c>
      <c r="D2464" s="54" t="s">
        <v>12627</v>
      </c>
      <c r="E2464" s="54">
        <v>2672</v>
      </c>
      <c r="F2464" s="128" t="str">
        <f t="shared" si="76"/>
        <v>4441790+</v>
      </c>
      <c r="G2464" s="128">
        <f t="shared" si="77"/>
        <v>15</v>
      </c>
    </row>
    <row r="2465" spans="1:7" x14ac:dyDescent="0.2">
      <c r="A2465" s="108">
        <v>44418</v>
      </c>
      <c r="B2465" s="54" t="s">
        <v>12599</v>
      </c>
      <c r="C2465" s="54">
        <v>23</v>
      </c>
      <c r="D2465" s="54">
        <v>21</v>
      </c>
      <c r="E2465" s="54">
        <v>2424</v>
      </c>
      <c r="F2465" s="128" t="str">
        <f t="shared" si="76"/>
        <v>4441890+</v>
      </c>
      <c r="G2465" s="128">
        <f t="shared" si="77"/>
        <v>21</v>
      </c>
    </row>
    <row r="2466" spans="1:7" x14ac:dyDescent="0.2">
      <c r="A2466" s="108">
        <v>44419</v>
      </c>
      <c r="B2466" s="54" t="s">
        <v>12599</v>
      </c>
      <c r="C2466" s="54">
        <v>19</v>
      </c>
      <c r="D2466" s="54" t="s">
        <v>12627</v>
      </c>
      <c r="E2466" s="54">
        <v>2146</v>
      </c>
      <c r="F2466" s="128" t="str">
        <f t="shared" si="76"/>
        <v>4441990+</v>
      </c>
      <c r="G2466" s="128">
        <f t="shared" si="77"/>
        <v>15</v>
      </c>
    </row>
    <row r="2467" spans="1:7" x14ac:dyDescent="0.2">
      <c r="A2467" s="108">
        <v>44420</v>
      </c>
      <c r="B2467" s="54" t="s">
        <v>12599</v>
      </c>
      <c r="C2467" s="54">
        <v>27</v>
      </c>
      <c r="D2467" s="54">
        <v>18</v>
      </c>
      <c r="E2467" s="54">
        <v>2102</v>
      </c>
      <c r="F2467" s="128" t="str">
        <f t="shared" si="76"/>
        <v>4442090+</v>
      </c>
      <c r="G2467" s="128">
        <f t="shared" si="77"/>
        <v>18</v>
      </c>
    </row>
    <row r="2468" spans="1:7" x14ac:dyDescent="0.2">
      <c r="A2468" s="108">
        <v>44421</v>
      </c>
      <c r="B2468" s="54" t="s">
        <v>12599</v>
      </c>
      <c r="C2468" s="54" t="s">
        <v>12627</v>
      </c>
      <c r="D2468" s="54" t="s">
        <v>12627</v>
      </c>
      <c r="E2468" s="54">
        <v>905</v>
      </c>
      <c r="F2468" s="128" t="str">
        <f t="shared" si="76"/>
        <v>4442190+</v>
      </c>
      <c r="G2468" s="128">
        <f t="shared" si="77"/>
        <v>15</v>
      </c>
    </row>
    <row r="2469" spans="1:7" x14ac:dyDescent="0.2">
      <c r="A2469" s="108">
        <v>44422</v>
      </c>
      <c r="B2469" s="54" t="s">
        <v>12599</v>
      </c>
      <c r="C2469" s="54" t="s">
        <v>12627</v>
      </c>
      <c r="D2469" s="54" t="s">
        <v>12627</v>
      </c>
      <c r="E2469" s="54">
        <v>489</v>
      </c>
      <c r="F2469" s="128" t="str">
        <f t="shared" si="76"/>
        <v>4442290+</v>
      </c>
      <c r="G2469" s="128">
        <f t="shared" si="77"/>
        <v>15</v>
      </c>
    </row>
    <row r="2470" spans="1:7" x14ac:dyDescent="0.2">
      <c r="A2470" s="108">
        <v>44423</v>
      </c>
      <c r="B2470" s="54" t="s">
        <v>12599</v>
      </c>
      <c r="C2470" s="54" t="s">
        <v>12627</v>
      </c>
      <c r="D2470" s="54">
        <v>20</v>
      </c>
      <c r="E2470" s="54">
        <v>1383</v>
      </c>
      <c r="F2470" s="128" t="str">
        <f t="shared" si="76"/>
        <v>4442390+</v>
      </c>
      <c r="G2470" s="128">
        <f t="shared" si="77"/>
        <v>20</v>
      </c>
    </row>
    <row r="2471" spans="1:7" x14ac:dyDescent="0.2">
      <c r="A2471" s="108">
        <v>44424</v>
      </c>
      <c r="B2471" s="54" t="s">
        <v>12599</v>
      </c>
      <c r="C2471" s="54">
        <v>15</v>
      </c>
      <c r="D2471" s="54">
        <v>16</v>
      </c>
      <c r="E2471" s="54">
        <v>1304</v>
      </c>
      <c r="F2471" s="128" t="str">
        <f t="shared" si="76"/>
        <v>4442490+</v>
      </c>
      <c r="G2471" s="128">
        <f t="shared" si="77"/>
        <v>16</v>
      </c>
    </row>
    <row r="2472" spans="1:7" x14ac:dyDescent="0.2">
      <c r="A2472" s="108">
        <v>44425</v>
      </c>
      <c r="B2472" s="54" t="s">
        <v>12599</v>
      </c>
      <c r="C2472" s="54">
        <v>23</v>
      </c>
      <c r="D2472" s="54">
        <v>20</v>
      </c>
      <c r="E2472" s="54">
        <v>1121</v>
      </c>
      <c r="F2472" s="128" t="str">
        <f t="shared" si="76"/>
        <v>4442590+</v>
      </c>
      <c r="G2472" s="128">
        <f t="shared" si="77"/>
        <v>20</v>
      </c>
    </row>
    <row r="2473" spans="1:7" x14ac:dyDescent="0.2">
      <c r="A2473" s="108">
        <v>44426</v>
      </c>
      <c r="B2473" s="54" t="s">
        <v>12599</v>
      </c>
      <c r="C2473" s="54">
        <v>18</v>
      </c>
      <c r="D2473" s="54" t="s">
        <v>12627</v>
      </c>
      <c r="E2473" s="54">
        <v>980</v>
      </c>
      <c r="F2473" s="128" t="str">
        <f t="shared" si="76"/>
        <v>4442690+</v>
      </c>
      <c r="G2473" s="128">
        <f t="shared" si="77"/>
        <v>15</v>
      </c>
    </row>
    <row r="2474" spans="1:7" x14ac:dyDescent="0.2">
      <c r="A2474" s="108">
        <v>44427</v>
      </c>
      <c r="B2474" s="54" t="s">
        <v>12599</v>
      </c>
      <c r="C2474" s="54">
        <v>28</v>
      </c>
      <c r="D2474" s="54">
        <v>20</v>
      </c>
      <c r="E2474" s="54">
        <v>774</v>
      </c>
      <c r="F2474" s="128" t="str">
        <f t="shared" si="76"/>
        <v>4442790+</v>
      </c>
      <c r="G2474" s="128">
        <f t="shared" si="77"/>
        <v>20</v>
      </c>
    </row>
    <row r="2475" spans="1:7" x14ac:dyDescent="0.2">
      <c r="A2475" s="108">
        <v>44428</v>
      </c>
      <c r="B2475" s="54" t="s">
        <v>12599</v>
      </c>
      <c r="C2475" s="54" t="s">
        <v>12627</v>
      </c>
      <c r="D2475" s="54" t="s">
        <v>12627</v>
      </c>
      <c r="E2475" s="54">
        <v>295</v>
      </c>
      <c r="F2475" s="128" t="str">
        <f t="shared" si="76"/>
        <v>4442890+</v>
      </c>
      <c r="G2475" s="128">
        <f t="shared" si="77"/>
        <v>15</v>
      </c>
    </row>
    <row r="2476" spans="1:7" x14ac:dyDescent="0.2">
      <c r="A2476" s="108">
        <v>44429</v>
      </c>
      <c r="B2476" s="54" t="s">
        <v>12599</v>
      </c>
      <c r="C2476" s="54" t="s">
        <v>12627</v>
      </c>
      <c r="D2476" s="54" t="s">
        <v>12627</v>
      </c>
      <c r="E2476" s="54">
        <v>137</v>
      </c>
      <c r="F2476" s="128" t="str">
        <f t="shared" si="76"/>
        <v>4442990+</v>
      </c>
      <c r="G2476" s="128">
        <f t="shared" si="77"/>
        <v>15</v>
      </c>
    </row>
    <row r="2477" spans="1:7" x14ac:dyDescent="0.2">
      <c r="A2477" s="108">
        <v>44430</v>
      </c>
      <c r="B2477" s="54" t="s">
        <v>12599</v>
      </c>
      <c r="C2477" s="54">
        <v>23</v>
      </c>
      <c r="D2477" s="54">
        <v>15</v>
      </c>
      <c r="E2477" s="54">
        <v>575</v>
      </c>
      <c r="F2477" s="128" t="str">
        <f t="shared" si="76"/>
        <v>4443090+</v>
      </c>
      <c r="G2477" s="128">
        <f t="shared" si="77"/>
        <v>15</v>
      </c>
    </row>
    <row r="2478" spans="1:7" x14ac:dyDescent="0.2">
      <c r="A2478" s="108">
        <v>44431</v>
      </c>
      <c r="B2478" s="54" t="s">
        <v>12599</v>
      </c>
      <c r="C2478" s="54">
        <v>28</v>
      </c>
      <c r="D2478" s="54" t="s">
        <v>12627</v>
      </c>
      <c r="E2478" s="54">
        <v>568</v>
      </c>
      <c r="F2478" s="128" t="str">
        <f t="shared" si="76"/>
        <v>4443190+</v>
      </c>
      <c r="G2478" s="128">
        <f t="shared" si="77"/>
        <v>15</v>
      </c>
    </row>
    <row r="2479" spans="1:7" x14ac:dyDescent="0.2">
      <c r="A2479" s="108">
        <v>44432</v>
      </c>
      <c r="B2479" s="54" t="s">
        <v>12599</v>
      </c>
      <c r="C2479" s="54">
        <v>17</v>
      </c>
      <c r="D2479" s="54" t="s">
        <v>12627</v>
      </c>
      <c r="E2479" s="54">
        <v>540</v>
      </c>
      <c r="F2479" s="128" t="str">
        <f t="shared" si="76"/>
        <v>4443290+</v>
      </c>
      <c r="G2479" s="128">
        <f t="shared" si="77"/>
        <v>15</v>
      </c>
    </row>
    <row r="2480" spans="1:7" x14ac:dyDescent="0.2">
      <c r="A2480" s="108">
        <v>44433</v>
      </c>
      <c r="B2480" s="54" t="s">
        <v>12599</v>
      </c>
      <c r="C2480" s="54">
        <v>18</v>
      </c>
      <c r="D2480" s="54" t="s">
        <v>12627</v>
      </c>
      <c r="E2480" s="54">
        <v>462</v>
      </c>
      <c r="F2480" s="128" t="str">
        <f t="shared" si="76"/>
        <v>4443390+</v>
      </c>
      <c r="G2480" s="128">
        <f t="shared" si="77"/>
        <v>15</v>
      </c>
    </row>
    <row r="2481" spans="1:7" x14ac:dyDescent="0.2">
      <c r="A2481" s="108">
        <v>44434</v>
      </c>
      <c r="B2481" s="54" t="s">
        <v>12599</v>
      </c>
      <c r="C2481" s="54" t="s">
        <v>12627</v>
      </c>
      <c r="D2481" s="54" t="s">
        <v>12627</v>
      </c>
      <c r="E2481" s="54">
        <v>296</v>
      </c>
      <c r="F2481" s="128" t="str">
        <f t="shared" si="76"/>
        <v>4443490+</v>
      </c>
      <c r="G2481" s="128">
        <f t="shared" si="77"/>
        <v>15</v>
      </c>
    </row>
    <row r="2482" spans="1:7" x14ac:dyDescent="0.2">
      <c r="A2482" s="108">
        <v>44435</v>
      </c>
      <c r="B2482" s="54" t="s">
        <v>12599</v>
      </c>
      <c r="C2482" s="54" t="s">
        <v>12627</v>
      </c>
      <c r="D2482" s="54" t="s">
        <v>12627</v>
      </c>
      <c r="E2482" s="54">
        <v>101</v>
      </c>
      <c r="F2482" s="128" t="str">
        <f t="shared" si="76"/>
        <v>4443590+</v>
      </c>
      <c r="G2482" s="128">
        <f t="shared" si="77"/>
        <v>15</v>
      </c>
    </row>
    <row r="2483" spans="1:7" x14ac:dyDescent="0.2">
      <c r="A2483" s="108">
        <v>44436</v>
      </c>
      <c r="B2483" s="54" t="s">
        <v>12599</v>
      </c>
      <c r="C2483" s="54" t="s">
        <v>12627</v>
      </c>
      <c r="D2483" s="54">
        <v>0</v>
      </c>
      <c r="E2483" s="54">
        <v>62</v>
      </c>
      <c r="F2483" s="128" t="str">
        <f t="shared" si="76"/>
        <v>4443690+</v>
      </c>
      <c r="G2483" s="128">
        <f t="shared" si="77"/>
        <v>0</v>
      </c>
    </row>
    <row r="2484" spans="1:7" x14ac:dyDescent="0.2">
      <c r="A2484" s="108">
        <v>44437</v>
      </c>
      <c r="B2484" s="54" t="s">
        <v>12599</v>
      </c>
      <c r="C2484" s="54">
        <v>18</v>
      </c>
      <c r="D2484" s="54" t="s">
        <v>12627</v>
      </c>
      <c r="E2484" s="54">
        <v>261</v>
      </c>
      <c r="F2484" s="128" t="str">
        <f t="shared" si="76"/>
        <v>4443790+</v>
      </c>
      <c r="G2484" s="128">
        <f t="shared" si="77"/>
        <v>15</v>
      </c>
    </row>
    <row r="2485" spans="1:7" x14ac:dyDescent="0.2">
      <c r="A2485" s="108">
        <v>44438</v>
      </c>
      <c r="B2485" s="54" t="s">
        <v>12599</v>
      </c>
      <c r="C2485" s="54" t="s">
        <v>12627</v>
      </c>
      <c r="D2485" s="54" t="s">
        <v>12627</v>
      </c>
      <c r="E2485" s="54">
        <v>316</v>
      </c>
      <c r="F2485" s="128" t="str">
        <f t="shared" si="76"/>
        <v>4443890+</v>
      </c>
      <c r="G2485" s="128">
        <f t="shared" si="77"/>
        <v>15</v>
      </c>
    </row>
    <row r="2486" spans="1:7" x14ac:dyDescent="0.2">
      <c r="A2486" s="108">
        <v>44439</v>
      </c>
      <c r="B2486" s="54" t="s">
        <v>12599</v>
      </c>
      <c r="C2486" s="54" t="s">
        <v>12627</v>
      </c>
      <c r="D2486" s="54" t="s">
        <v>12627</v>
      </c>
      <c r="E2486" s="54">
        <v>266</v>
      </c>
      <c r="F2486" s="128" t="str">
        <f t="shared" si="76"/>
        <v>4443990+</v>
      </c>
      <c r="G2486" s="128">
        <f t="shared" si="77"/>
        <v>15</v>
      </c>
    </row>
    <row r="2487" spans="1:7" x14ac:dyDescent="0.2">
      <c r="A2487" s="108">
        <v>44440</v>
      </c>
      <c r="B2487" s="54" t="s">
        <v>12599</v>
      </c>
      <c r="C2487" s="54" t="s">
        <v>12627</v>
      </c>
      <c r="D2487" s="54" t="s">
        <v>12627</v>
      </c>
      <c r="E2487" s="54">
        <v>246</v>
      </c>
      <c r="F2487" s="128" t="str">
        <f t="shared" si="76"/>
        <v>4444090+</v>
      </c>
      <c r="G2487" s="128">
        <f t="shared" si="77"/>
        <v>15</v>
      </c>
    </row>
    <row r="2488" spans="1:7" x14ac:dyDescent="0.2">
      <c r="A2488" s="108">
        <v>44441</v>
      </c>
      <c r="B2488" s="54" t="s">
        <v>12599</v>
      </c>
      <c r="C2488" s="54">
        <v>22</v>
      </c>
      <c r="D2488" s="54" t="s">
        <v>12627</v>
      </c>
      <c r="E2488" s="54">
        <v>224</v>
      </c>
      <c r="F2488" s="128" t="str">
        <f t="shared" si="76"/>
        <v>4444190+</v>
      </c>
      <c r="G2488" s="128">
        <f t="shared" si="77"/>
        <v>15</v>
      </c>
    </row>
    <row r="2489" spans="1:7" x14ac:dyDescent="0.2">
      <c r="A2489" s="108">
        <v>44442</v>
      </c>
      <c r="B2489" s="54" t="s">
        <v>12599</v>
      </c>
      <c r="C2489" s="54" t="s">
        <v>12627</v>
      </c>
      <c r="D2489" s="54" t="s">
        <v>12627</v>
      </c>
      <c r="E2489" s="54">
        <v>63</v>
      </c>
      <c r="F2489" s="128" t="str">
        <f t="shared" si="76"/>
        <v>4444290+</v>
      </c>
      <c r="G2489" s="128">
        <f t="shared" si="77"/>
        <v>15</v>
      </c>
    </row>
    <row r="2490" spans="1:7" x14ac:dyDescent="0.2">
      <c r="A2490" s="108">
        <v>44443</v>
      </c>
      <c r="B2490" s="54" t="s">
        <v>12599</v>
      </c>
      <c r="C2490" s="54" t="s">
        <v>12627</v>
      </c>
      <c r="D2490" s="54" t="s">
        <v>12627</v>
      </c>
      <c r="E2490" s="54">
        <v>47</v>
      </c>
      <c r="F2490" s="128" t="str">
        <f t="shared" si="76"/>
        <v>4444390+</v>
      </c>
      <c r="G2490" s="128">
        <f t="shared" si="77"/>
        <v>15</v>
      </c>
    </row>
    <row r="2491" spans="1:7" x14ac:dyDescent="0.2">
      <c r="A2491" s="108">
        <v>44444</v>
      </c>
      <c r="B2491" s="54" t="s">
        <v>12599</v>
      </c>
      <c r="C2491" s="54">
        <v>15</v>
      </c>
      <c r="D2491" s="54" t="s">
        <v>12627</v>
      </c>
      <c r="E2491" s="54">
        <v>155</v>
      </c>
      <c r="F2491" s="128" t="str">
        <f t="shared" si="76"/>
        <v>4444490+</v>
      </c>
      <c r="G2491" s="128">
        <f t="shared" si="77"/>
        <v>15</v>
      </c>
    </row>
    <row r="2492" spans="1:7" x14ac:dyDescent="0.2">
      <c r="A2492" s="108">
        <v>44445</v>
      </c>
      <c r="B2492" s="54" t="s">
        <v>12599</v>
      </c>
      <c r="C2492" s="54" t="s">
        <v>12627</v>
      </c>
      <c r="D2492" s="54" t="s">
        <v>12627</v>
      </c>
      <c r="E2492" s="54">
        <v>28</v>
      </c>
      <c r="F2492" s="128" t="str">
        <f t="shared" si="76"/>
        <v>4444590+</v>
      </c>
      <c r="G2492" s="128">
        <f t="shared" si="77"/>
        <v>15</v>
      </c>
    </row>
    <row r="2493" spans="1:7" x14ac:dyDescent="0.2">
      <c r="A2493" s="108">
        <v>44446</v>
      </c>
      <c r="B2493" s="54" t="s">
        <v>12599</v>
      </c>
      <c r="C2493" s="54">
        <v>0</v>
      </c>
      <c r="D2493" s="54">
        <v>0</v>
      </c>
      <c r="E2493" s="54" t="s">
        <v>12627</v>
      </c>
      <c r="F2493" s="128" t="str">
        <f t="shared" si="76"/>
        <v>4444690+</v>
      </c>
      <c r="G2493" s="128">
        <f t="shared" si="77"/>
        <v>0</v>
      </c>
    </row>
    <row r="2494" spans="1:7" x14ac:dyDescent="0.2">
      <c r="A2494" s="108">
        <v>44447</v>
      </c>
      <c r="B2494" s="54" t="s">
        <v>12599</v>
      </c>
      <c r="C2494" s="54">
        <v>0</v>
      </c>
      <c r="D2494" s="54">
        <v>0</v>
      </c>
      <c r="E2494" s="54" t="s">
        <v>12627</v>
      </c>
      <c r="F2494" s="128" t="str">
        <f t="shared" si="76"/>
        <v>4444790+</v>
      </c>
      <c r="G2494" s="128">
        <f t="shared" si="77"/>
        <v>0</v>
      </c>
    </row>
    <row r="2495" spans="1:7" x14ac:dyDescent="0.2">
      <c r="A2495" s="108">
        <v>44448</v>
      </c>
      <c r="B2495" s="54" t="s">
        <v>12599</v>
      </c>
      <c r="C2495" s="54">
        <v>15</v>
      </c>
      <c r="D2495" s="54">
        <v>20</v>
      </c>
      <c r="E2495" s="54">
        <v>170</v>
      </c>
      <c r="F2495" s="128" t="str">
        <f t="shared" si="76"/>
        <v>4444890+</v>
      </c>
      <c r="G2495" s="128">
        <f t="shared" si="77"/>
        <v>20</v>
      </c>
    </row>
    <row r="2496" spans="1:7" x14ac:dyDescent="0.2">
      <c r="A2496" s="108">
        <v>44449</v>
      </c>
      <c r="B2496" s="54" t="s">
        <v>12599</v>
      </c>
      <c r="C2496" s="54" t="s">
        <v>12627</v>
      </c>
      <c r="D2496" s="54" t="s">
        <v>12627</v>
      </c>
      <c r="E2496" s="54">
        <v>49</v>
      </c>
      <c r="F2496" s="128" t="str">
        <f t="shared" si="76"/>
        <v>4444990+</v>
      </c>
      <c r="G2496" s="128">
        <f t="shared" si="77"/>
        <v>15</v>
      </c>
    </row>
    <row r="2497" spans="1:7" x14ac:dyDescent="0.2">
      <c r="A2497" s="108">
        <v>44450</v>
      </c>
      <c r="B2497" s="54" t="s">
        <v>12599</v>
      </c>
      <c r="C2497" s="54">
        <v>0</v>
      </c>
      <c r="D2497" s="54" t="s">
        <v>12627</v>
      </c>
      <c r="E2497" s="54">
        <v>20</v>
      </c>
      <c r="F2497" s="128" t="str">
        <f t="shared" si="76"/>
        <v>4445090+</v>
      </c>
      <c r="G2497" s="128">
        <f t="shared" si="77"/>
        <v>15</v>
      </c>
    </row>
    <row r="2498" spans="1:7" x14ac:dyDescent="0.2">
      <c r="A2498" s="108">
        <v>44451</v>
      </c>
      <c r="B2498" s="54" t="s">
        <v>12599</v>
      </c>
      <c r="C2498" s="54" t="s">
        <v>12627</v>
      </c>
      <c r="D2498" s="54" t="s">
        <v>12627</v>
      </c>
      <c r="E2498" s="54">
        <v>180</v>
      </c>
      <c r="F2498" s="128" t="str">
        <f t="shared" si="76"/>
        <v>4445190+</v>
      </c>
      <c r="G2498" s="128">
        <f t="shared" si="77"/>
        <v>15</v>
      </c>
    </row>
    <row r="2499" spans="1:7" x14ac:dyDescent="0.2">
      <c r="A2499" s="108">
        <v>44452</v>
      </c>
      <c r="B2499" s="54" t="s">
        <v>12599</v>
      </c>
      <c r="C2499" s="54">
        <v>18</v>
      </c>
      <c r="D2499" s="54">
        <v>19</v>
      </c>
      <c r="E2499" s="54">
        <v>185</v>
      </c>
      <c r="F2499" s="128" t="str">
        <f t="shared" ref="F2499:F2525" si="78">A2499&amp;B2499</f>
        <v>4445290+</v>
      </c>
      <c r="G2499" s="128">
        <f t="shared" ref="G2499:G2539" si="79">IF(D2499="&lt;15",15,D2499)</f>
        <v>19</v>
      </c>
    </row>
    <row r="2500" spans="1:7" x14ac:dyDescent="0.2">
      <c r="A2500" s="108">
        <v>44453</v>
      </c>
      <c r="B2500" s="54" t="s">
        <v>12599</v>
      </c>
      <c r="C2500" s="54" t="s">
        <v>12627</v>
      </c>
      <c r="D2500" s="54">
        <v>15</v>
      </c>
      <c r="E2500" s="54">
        <v>159</v>
      </c>
      <c r="F2500" s="128" t="str">
        <f t="shared" si="78"/>
        <v>4445390+</v>
      </c>
      <c r="G2500" s="128">
        <f t="shared" si="79"/>
        <v>15</v>
      </c>
    </row>
    <row r="2501" spans="1:7" x14ac:dyDescent="0.2">
      <c r="A2501" s="108">
        <v>44454</v>
      </c>
      <c r="B2501" s="54" t="s">
        <v>12599</v>
      </c>
      <c r="C2501" s="54" t="s">
        <v>12627</v>
      </c>
      <c r="D2501" s="54" t="s">
        <v>12627</v>
      </c>
      <c r="E2501" s="54">
        <v>21</v>
      </c>
      <c r="F2501" s="128" t="str">
        <f t="shared" si="78"/>
        <v>4445490+</v>
      </c>
      <c r="G2501" s="128">
        <f t="shared" si="79"/>
        <v>15</v>
      </c>
    </row>
    <row r="2502" spans="1:7" x14ac:dyDescent="0.2">
      <c r="A2502" s="108">
        <v>44455</v>
      </c>
      <c r="B2502" s="54" t="s">
        <v>12599</v>
      </c>
      <c r="C2502" s="54">
        <v>0</v>
      </c>
      <c r="D2502" s="54">
        <v>0</v>
      </c>
      <c r="E2502" s="54" t="s">
        <v>12627</v>
      </c>
      <c r="F2502" s="128" t="str">
        <f t="shared" si="78"/>
        <v>4445590+</v>
      </c>
      <c r="G2502" s="128">
        <f t="shared" si="79"/>
        <v>0</v>
      </c>
    </row>
    <row r="2503" spans="1:7" x14ac:dyDescent="0.2">
      <c r="A2503" s="108">
        <v>44456</v>
      </c>
      <c r="B2503" s="54" t="s">
        <v>12599</v>
      </c>
      <c r="C2503" s="54">
        <v>0</v>
      </c>
      <c r="D2503" s="54" t="s">
        <v>12627</v>
      </c>
      <c r="E2503" s="54">
        <v>45</v>
      </c>
      <c r="F2503" s="128" t="str">
        <f t="shared" si="78"/>
        <v>4445690+</v>
      </c>
      <c r="G2503" s="128">
        <f t="shared" si="79"/>
        <v>15</v>
      </c>
    </row>
    <row r="2504" spans="1:7" x14ac:dyDescent="0.2">
      <c r="A2504" s="108">
        <v>44457</v>
      </c>
      <c r="B2504" s="54" t="s">
        <v>12599</v>
      </c>
      <c r="C2504" s="54" t="s">
        <v>12627</v>
      </c>
      <c r="D2504" s="54" t="s">
        <v>12627</v>
      </c>
      <c r="E2504" s="54">
        <v>23</v>
      </c>
      <c r="F2504" s="128" t="str">
        <f t="shared" si="78"/>
        <v>4445790+</v>
      </c>
      <c r="G2504" s="128">
        <f t="shared" si="79"/>
        <v>15</v>
      </c>
    </row>
    <row r="2505" spans="1:7" x14ac:dyDescent="0.2">
      <c r="A2505" s="108">
        <v>44458</v>
      </c>
      <c r="B2505" s="54" t="s">
        <v>12599</v>
      </c>
      <c r="C2505" s="54" t="s">
        <v>12627</v>
      </c>
      <c r="D2505" s="54">
        <v>21</v>
      </c>
      <c r="E2505" s="54">
        <v>143</v>
      </c>
      <c r="F2505" s="128" t="str">
        <f t="shared" si="78"/>
        <v>4445890+</v>
      </c>
      <c r="G2505" s="128">
        <f t="shared" si="79"/>
        <v>21</v>
      </c>
    </row>
    <row r="2506" spans="1:7" x14ac:dyDescent="0.2">
      <c r="A2506" s="108">
        <v>44459</v>
      </c>
      <c r="B2506" s="54" t="s">
        <v>12599</v>
      </c>
      <c r="C2506" s="54" t="s">
        <v>12627</v>
      </c>
      <c r="D2506" s="54" t="s">
        <v>12627</v>
      </c>
      <c r="E2506" s="54">
        <v>40</v>
      </c>
      <c r="F2506" s="128" t="str">
        <f t="shared" si="78"/>
        <v>4445990+</v>
      </c>
      <c r="G2506" s="128">
        <f t="shared" si="79"/>
        <v>15</v>
      </c>
    </row>
    <row r="2507" spans="1:7" x14ac:dyDescent="0.2">
      <c r="A2507" s="108">
        <v>44460</v>
      </c>
      <c r="B2507" s="54" t="s">
        <v>12599</v>
      </c>
      <c r="C2507" s="54" t="s">
        <v>12627</v>
      </c>
      <c r="D2507" s="54" t="s">
        <v>12627</v>
      </c>
      <c r="E2507" s="54" t="s">
        <v>12627</v>
      </c>
      <c r="F2507" s="128" t="str">
        <f t="shared" si="78"/>
        <v>4446090+</v>
      </c>
      <c r="G2507" s="128">
        <f t="shared" si="79"/>
        <v>15</v>
      </c>
    </row>
    <row r="2508" spans="1:7" x14ac:dyDescent="0.2">
      <c r="A2508" s="108">
        <v>44461</v>
      </c>
      <c r="B2508" s="54" t="s">
        <v>12599</v>
      </c>
      <c r="C2508" s="54" t="s">
        <v>12627</v>
      </c>
      <c r="D2508" s="54">
        <v>18</v>
      </c>
      <c r="E2508" s="54">
        <v>118</v>
      </c>
      <c r="F2508" s="128" t="str">
        <f t="shared" si="78"/>
        <v>4446190+</v>
      </c>
      <c r="G2508" s="128">
        <f t="shared" si="79"/>
        <v>18</v>
      </c>
    </row>
    <row r="2509" spans="1:7" x14ac:dyDescent="0.2">
      <c r="A2509" s="108">
        <v>44462</v>
      </c>
      <c r="B2509" s="54" t="s">
        <v>12599</v>
      </c>
      <c r="C2509" s="54" t="s">
        <v>12627</v>
      </c>
      <c r="D2509" s="54">
        <v>16</v>
      </c>
      <c r="E2509" s="54">
        <v>124</v>
      </c>
      <c r="F2509" s="128" t="str">
        <f t="shared" si="78"/>
        <v>4446290+</v>
      </c>
      <c r="G2509" s="128">
        <f t="shared" si="79"/>
        <v>16</v>
      </c>
    </row>
    <row r="2510" spans="1:7" x14ac:dyDescent="0.2">
      <c r="A2510" s="108">
        <v>44463</v>
      </c>
      <c r="B2510" s="54" t="s">
        <v>12599</v>
      </c>
      <c r="C2510" s="54" t="s">
        <v>12627</v>
      </c>
      <c r="D2510" s="54" t="s">
        <v>12627</v>
      </c>
      <c r="E2510" s="54">
        <v>49</v>
      </c>
      <c r="F2510" s="128" t="str">
        <f t="shared" si="78"/>
        <v>4446390+</v>
      </c>
      <c r="G2510" s="128">
        <f t="shared" si="79"/>
        <v>15</v>
      </c>
    </row>
    <row r="2511" spans="1:7" x14ac:dyDescent="0.2">
      <c r="A2511" s="108">
        <v>44464</v>
      </c>
      <c r="B2511" s="54" t="s">
        <v>12599</v>
      </c>
      <c r="C2511" s="54">
        <v>0</v>
      </c>
      <c r="D2511" s="54">
        <v>0</v>
      </c>
      <c r="E2511" s="54" t="s">
        <v>12627</v>
      </c>
      <c r="F2511" s="128" t="str">
        <f t="shared" si="78"/>
        <v>4446490+</v>
      </c>
      <c r="G2511" s="128">
        <f t="shared" si="79"/>
        <v>0</v>
      </c>
    </row>
    <row r="2512" spans="1:7" x14ac:dyDescent="0.2">
      <c r="A2512" s="108">
        <v>44465</v>
      </c>
      <c r="B2512" s="54" t="s">
        <v>12599</v>
      </c>
      <c r="C2512" s="54" t="s">
        <v>12627</v>
      </c>
      <c r="D2512" s="54" t="s">
        <v>12627</v>
      </c>
      <c r="E2512" s="54">
        <v>122</v>
      </c>
      <c r="F2512" s="128" t="str">
        <f t="shared" si="78"/>
        <v>4446590+</v>
      </c>
      <c r="G2512" s="128">
        <f t="shared" si="79"/>
        <v>15</v>
      </c>
    </row>
    <row r="2513" spans="1:7" x14ac:dyDescent="0.2">
      <c r="A2513" s="108">
        <v>44466</v>
      </c>
      <c r="B2513" s="54" t="s">
        <v>12599</v>
      </c>
      <c r="C2513" s="54" t="s">
        <v>12627</v>
      </c>
      <c r="D2513" s="54" t="s">
        <v>12627</v>
      </c>
      <c r="E2513" s="54">
        <v>34</v>
      </c>
      <c r="F2513" s="128" t="str">
        <f t="shared" si="78"/>
        <v>4446690+</v>
      </c>
      <c r="G2513" s="128">
        <f t="shared" si="79"/>
        <v>15</v>
      </c>
    </row>
    <row r="2514" spans="1:7" x14ac:dyDescent="0.2">
      <c r="A2514" s="108">
        <v>44467</v>
      </c>
      <c r="B2514" s="54" t="s">
        <v>12599</v>
      </c>
      <c r="C2514" s="54">
        <v>0</v>
      </c>
      <c r="D2514" s="54" t="s">
        <v>12627</v>
      </c>
      <c r="E2514" s="54" t="s">
        <v>12627</v>
      </c>
      <c r="F2514" s="128" t="str">
        <f t="shared" si="78"/>
        <v>4446790+</v>
      </c>
      <c r="G2514" s="128">
        <f t="shared" si="79"/>
        <v>15</v>
      </c>
    </row>
    <row r="2515" spans="1:7" x14ac:dyDescent="0.2">
      <c r="A2515" s="108">
        <v>44468</v>
      </c>
      <c r="B2515" s="54" t="s">
        <v>12599</v>
      </c>
      <c r="C2515" s="54">
        <v>15</v>
      </c>
      <c r="D2515" s="54">
        <v>21</v>
      </c>
      <c r="E2515" s="54">
        <v>149</v>
      </c>
      <c r="F2515" s="128" t="str">
        <f t="shared" si="78"/>
        <v>4446890+</v>
      </c>
      <c r="G2515" s="128">
        <f t="shared" si="79"/>
        <v>21</v>
      </c>
    </row>
    <row r="2516" spans="1:7" x14ac:dyDescent="0.2">
      <c r="A2516" s="108">
        <v>44469</v>
      </c>
      <c r="B2516" s="54" t="s">
        <v>12599</v>
      </c>
      <c r="C2516" s="54" t="s">
        <v>12627</v>
      </c>
      <c r="D2516" s="54">
        <v>19</v>
      </c>
      <c r="E2516" s="54">
        <v>170</v>
      </c>
      <c r="F2516" s="128" t="str">
        <f t="shared" si="78"/>
        <v>4446990+</v>
      </c>
      <c r="G2516" s="128">
        <f t="shared" si="79"/>
        <v>19</v>
      </c>
    </row>
    <row r="2517" spans="1:7" x14ac:dyDescent="0.2">
      <c r="A2517" s="108">
        <v>44470</v>
      </c>
      <c r="B2517" s="54" t="s">
        <v>12599</v>
      </c>
      <c r="C2517" s="54" t="s">
        <v>12627</v>
      </c>
      <c r="D2517" s="54" t="s">
        <v>12627</v>
      </c>
      <c r="E2517" s="54">
        <v>41</v>
      </c>
      <c r="F2517" s="128" t="str">
        <f t="shared" si="78"/>
        <v>4447090+</v>
      </c>
      <c r="G2517" s="128">
        <f t="shared" si="79"/>
        <v>15</v>
      </c>
    </row>
    <row r="2518" spans="1:7" x14ac:dyDescent="0.2">
      <c r="A2518" s="108">
        <v>44471</v>
      </c>
      <c r="B2518" s="54" t="s">
        <v>12599</v>
      </c>
      <c r="C2518" s="54" t="s">
        <v>12627</v>
      </c>
      <c r="D2518" s="54">
        <v>0</v>
      </c>
      <c r="E2518" s="54">
        <v>17</v>
      </c>
      <c r="F2518" s="128" t="str">
        <f t="shared" si="78"/>
        <v>4447190+</v>
      </c>
      <c r="G2518" s="128">
        <f t="shared" si="79"/>
        <v>0</v>
      </c>
    </row>
    <row r="2519" spans="1:7" x14ac:dyDescent="0.2">
      <c r="A2519" s="108">
        <v>44472</v>
      </c>
      <c r="B2519" s="54" t="s">
        <v>12599</v>
      </c>
      <c r="C2519" s="54">
        <v>17</v>
      </c>
      <c r="D2519" s="54">
        <v>23</v>
      </c>
      <c r="E2519" s="54">
        <v>152</v>
      </c>
      <c r="F2519" s="128" t="str">
        <f t="shared" si="78"/>
        <v>4447290+</v>
      </c>
      <c r="G2519" s="128">
        <f t="shared" si="79"/>
        <v>23</v>
      </c>
    </row>
    <row r="2520" spans="1:7" x14ac:dyDescent="0.2">
      <c r="A2520" s="108">
        <v>44473</v>
      </c>
      <c r="B2520" s="54" t="s">
        <v>12599</v>
      </c>
      <c r="C2520" s="54">
        <v>20</v>
      </c>
      <c r="D2520" s="54">
        <v>27</v>
      </c>
      <c r="E2520" s="54">
        <v>176</v>
      </c>
      <c r="F2520" s="128" t="str">
        <f t="shared" si="78"/>
        <v>4447390+</v>
      </c>
      <c r="G2520" s="128">
        <f t="shared" si="79"/>
        <v>27</v>
      </c>
    </row>
    <row r="2521" spans="1:7" x14ac:dyDescent="0.2">
      <c r="A2521" s="108">
        <v>44474</v>
      </c>
      <c r="B2521" s="54" t="s">
        <v>12599</v>
      </c>
      <c r="C2521" s="54">
        <v>17</v>
      </c>
      <c r="D2521" s="54" t="s">
        <v>12627</v>
      </c>
      <c r="E2521" s="54">
        <v>145</v>
      </c>
      <c r="F2521" s="128" t="str">
        <f t="shared" si="78"/>
        <v>4447490+</v>
      </c>
      <c r="G2521" s="128">
        <f t="shared" si="79"/>
        <v>15</v>
      </c>
    </row>
    <row r="2522" spans="1:7" x14ac:dyDescent="0.2">
      <c r="A2522" s="108">
        <v>44475</v>
      </c>
      <c r="B2522" s="54" t="s">
        <v>12599</v>
      </c>
      <c r="C2522" s="54">
        <v>17</v>
      </c>
      <c r="D2522" s="54" t="s">
        <v>12627</v>
      </c>
      <c r="E2522" s="54">
        <v>138</v>
      </c>
      <c r="F2522" s="128" t="str">
        <f t="shared" si="78"/>
        <v>4447590+</v>
      </c>
      <c r="G2522" s="128">
        <f t="shared" si="79"/>
        <v>15</v>
      </c>
    </row>
    <row r="2523" spans="1:7" x14ac:dyDescent="0.2">
      <c r="A2523" s="108">
        <v>44476</v>
      </c>
      <c r="B2523" s="54" t="s">
        <v>12599</v>
      </c>
      <c r="C2523" s="54" t="s">
        <v>12627</v>
      </c>
      <c r="D2523" s="54" t="s">
        <v>12627</v>
      </c>
      <c r="E2523" s="54">
        <v>95</v>
      </c>
      <c r="F2523" s="128" t="str">
        <f t="shared" si="78"/>
        <v>4447690+</v>
      </c>
      <c r="G2523" s="128">
        <f t="shared" si="79"/>
        <v>15</v>
      </c>
    </row>
    <row r="2524" spans="1:7" x14ac:dyDescent="0.2">
      <c r="A2524" s="108">
        <v>44477</v>
      </c>
      <c r="B2524" s="54" t="s">
        <v>12599</v>
      </c>
      <c r="C2524" s="54" t="s">
        <v>12627</v>
      </c>
      <c r="D2524" s="54" t="s">
        <v>12627</v>
      </c>
      <c r="E2524" s="54">
        <v>25</v>
      </c>
      <c r="F2524" s="128" t="str">
        <f t="shared" si="78"/>
        <v>4447790+</v>
      </c>
      <c r="G2524" s="128">
        <f t="shared" si="79"/>
        <v>15</v>
      </c>
    </row>
    <row r="2525" spans="1:7" x14ac:dyDescent="0.2">
      <c r="A2525" s="108">
        <v>44478</v>
      </c>
      <c r="B2525" s="54" t="s">
        <v>12599</v>
      </c>
      <c r="C2525" s="54">
        <v>0</v>
      </c>
      <c r="D2525" s="54" t="s">
        <v>12627</v>
      </c>
      <c r="E2525" s="54" t="s">
        <v>12627</v>
      </c>
      <c r="F2525" s="128" t="str">
        <f t="shared" si="78"/>
        <v>4447890+</v>
      </c>
      <c r="G2525" s="128">
        <f t="shared" si="79"/>
        <v>15</v>
      </c>
    </row>
    <row r="2526" spans="1:7" x14ac:dyDescent="0.2">
      <c r="F2526" s="128" t="str">
        <f t="shared" ref="F2526:F2539" si="80">A2526&amp;B2526</f>
        <v/>
      </c>
      <c r="G2526" s="128">
        <f t="shared" si="79"/>
        <v>0</v>
      </c>
    </row>
    <row r="2527" spans="1:7" x14ac:dyDescent="0.2">
      <c r="F2527" s="128" t="str">
        <f t="shared" si="80"/>
        <v/>
      </c>
      <c r="G2527" s="128">
        <f t="shared" si="79"/>
        <v>0</v>
      </c>
    </row>
    <row r="2528" spans="1:7" x14ac:dyDescent="0.2">
      <c r="F2528" s="128" t="str">
        <f t="shared" si="80"/>
        <v/>
      </c>
      <c r="G2528" s="128">
        <f t="shared" si="79"/>
        <v>0</v>
      </c>
    </row>
    <row r="2529" spans="6:7" x14ac:dyDescent="0.2">
      <c r="F2529" s="128" t="str">
        <f t="shared" si="80"/>
        <v/>
      </c>
      <c r="G2529" s="128">
        <f t="shared" si="79"/>
        <v>0</v>
      </c>
    </row>
    <row r="2530" spans="6:7" x14ac:dyDescent="0.2">
      <c r="F2530" s="128" t="str">
        <f t="shared" si="80"/>
        <v/>
      </c>
      <c r="G2530" s="128">
        <f t="shared" si="79"/>
        <v>0</v>
      </c>
    </row>
    <row r="2531" spans="6:7" x14ac:dyDescent="0.2">
      <c r="F2531" s="128" t="str">
        <f t="shared" si="80"/>
        <v/>
      </c>
      <c r="G2531" s="128">
        <f t="shared" si="79"/>
        <v>0</v>
      </c>
    </row>
    <row r="2532" spans="6:7" x14ac:dyDescent="0.2">
      <c r="F2532" s="128" t="str">
        <f t="shared" si="80"/>
        <v/>
      </c>
      <c r="G2532" s="128">
        <f t="shared" si="79"/>
        <v>0</v>
      </c>
    </row>
    <row r="2533" spans="6:7" x14ac:dyDescent="0.2">
      <c r="F2533" s="128" t="str">
        <f t="shared" si="80"/>
        <v/>
      </c>
      <c r="G2533" s="128">
        <f t="shared" si="79"/>
        <v>0</v>
      </c>
    </row>
    <row r="2534" spans="6:7" x14ac:dyDescent="0.2">
      <c r="F2534" s="128" t="str">
        <f t="shared" si="80"/>
        <v/>
      </c>
      <c r="G2534" s="128">
        <f t="shared" si="79"/>
        <v>0</v>
      </c>
    </row>
    <row r="2535" spans="6:7" x14ac:dyDescent="0.2">
      <c r="F2535" s="128" t="str">
        <f t="shared" si="80"/>
        <v/>
      </c>
      <c r="G2535" s="128">
        <f t="shared" si="79"/>
        <v>0</v>
      </c>
    </row>
    <row r="2536" spans="6:7" x14ac:dyDescent="0.2">
      <c r="F2536" s="128" t="str">
        <f t="shared" si="80"/>
        <v/>
      </c>
      <c r="G2536" s="128">
        <f t="shared" si="79"/>
        <v>0</v>
      </c>
    </row>
    <row r="2537" spans="6:7" x14ac:dyDescent="0.2">
      <c r="F2537" s="128" t="str">
        <f t="shared" si="80"/>
        <v/>
      </c>
      <c r="G2537" s="128">
        <f t="shared" si="79"/>
        <v>0</v>
      </c>
    </row>
    <row r="2538" spans="6:7" x14ac:dyDescent="0.2">
      <c r="F2538" s="128" t="str">
        <f t="shared" si="80"/>
        <v/>
      </c>
      <c r="G2538" s="128">
        <f t="shared" si="79"/>
        <v>0</v>
      </c>
    </row>
    <row r="2539" spans="6:7" x14ac:dyDescent="0.2">
      <c r="F2539" s="128" t="str">
        <f t="shared" si="80"/>
        <v/>
      </c>
      <c r="G2539" s="128">
        <f t="shared" si="7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D22"/>
  <sheetViews>
    <sheetView rightToLeft="1" workbookViewId="0">
      <selection activeCell="B22" sqref="B22"/>
    </sheetView>
  </sheetViews>
  <sheetFormatPr defaultColWidth="8.625" defaultRowHeight="14.25" x14ac:dyDescent="0.2"/>
  <cols>
    <col min="1" max="1" width="12.375" style="54" customWidth="1"/>
    <col min="2" max="3" width="8.625" style="54"/>
    <col min="4" max="4" width="13.125" style="54" customWidth="1"/>
    <col min="5" max="16384" width="8.625" style="54"/>
  </cols>
  <sheetData>
    <row r="1" spans="1:4" ht="15" x14ac:dyDescent="0.25">
      <c r="A1" s="130" t="s">
        <v>12628</v>
      </c>
    </row>
    <row r="2" spans="1:4" x14ac:dyDescent="0.2">
      <c r="A2" s="129" t="s">
        <v>12629</v>
      </c>
      <c r="B2" s="129" t="s">
        <v>12630</v>
      </c>
      <c r="C2" s="129" t="s">
        <v>12631</v>
      </c>
      <c r="D2" s="129" t="s">
        <v>12632</v>
      </c>
    </row>
    <row r="3" spans="1:4" x14ac:dyDescent="0.2">
      <c r="A3" s="54" t="s">
        <v>12633</v>
      </c>
      <c r="B3" s="54" t="s">
        <v>12597</v>
      </c>
      <c r="C3" s="54" t="s">
        <v>12595</v>
      </c>
      <c r="D3" s="54">
        <v>126881</v>
      </c>
    </row>
    <row r="4" spans="1:4" x14ac:dyDescent="0.2">
      <c r="A4" s="54" t="s">
        <v>12633</v>
      </c>
      <c r="B4" s="54" t="s">
        <v>12597</v>
      </c>
      <c r="C4" s="54" t="s">
        <v>12596</v>
      </c>
      <c r="D4" s="54">
        <v>129326</v>
      </c>
    </row>
    <row r="5" spans="1:4" x14ac:dyDescent="0.2">
      <c r="A5" s="54" t="s">
        <v>12633</v>
      </c>
      <c r="B5" s="54" t="s">
        <v>12598</v>
      </c>
      <c r="C5" s="54" t="s">
        <v>12595</v>
      </c>
      <c r="D5" s="54">
        <v>142960</v>
      </c>
    </row>
    <row r="6" spans="1:4" x14ac:dyDescent="0.2">
      <c r="A6" s="54" t="s">
        <v>12633</v>
      </c>
      <c r="B6" s="54" t="s">
        <v>12598</v>
      </c>
      <c r="C6" s="54" t="s">
        <v>12596</v>
      </c>
      <c r="D6" s="54">
        <v>139113</v>
      </c>
    </row>
    <row r="7" spans="1:4" x14ac:dyDescent="0.2">
      <c r="A7" s="54" t="s">
        <v>12633</v>
      </c>
      <c r="B7" s="54" t="s">
        <v>12532</v>
      </c>
      <c r="C7" s="54" t="s">
        <v>12595</v>
      </c>
      <c r="D7" s="54">
        <v>120349</v>
      </c>
    </row>
    <row r="8" spans="1:4" x14ac:dyDescent="0.2">
      <c r="A8" s="54" t="s">
        <v>12633</v>
      </c>
      <c r="B8" s="54" t="s">
        <v>12532</v>
      </c>
      <c r="C8" s="54" t="s">
        <v>12596</v>
      </c>
      <c r="D8" s="54">
        <v>100030</v>
      </c>
    </row>
    <row r="9" spans="1:4" x14ac:dyDescent="0.2">
      <c r="A9" s="54" t="s">
        <v>12633</v>
      </c>
      <c r="B9" s="54" t="s">
        <v>12533</v>
      </c>
      <c r="C9" s="54" t="s">
        <v>12595</v>
      </c>
      <c r="D9" s="54">
        <v>100852</v>
      </c>
    </row>
    <row r="10" spans="1:4" x14ac:dyDescent="0.2">
      <c r="A10" s="54" t="s">
        <v>12633</v>
      </c>
      <c r="B10" s="54" t="s">
        <v>12533</v>
      </c>
      <c r="C10" s="54" t="s">
        <v>12596</v>
      </c>
      <c r="D10" s="54">
        <v>81786</v>
      </c>
    </row>
    <row r="11" spans="1:4" x14ac:dyDescent="0.2">
      <c r="A11" s="54" t="s">
        <v>12633</v>
      </c>
      <c r="B11" s="54" t="s">
        <v>12534</v>
      </c>
      <c r="C11" s="54" t="s">
        <v>12595</v>
      </c>
      <c r="D11" s="54">
        <v>81902</v>
      </c>
    </row>
    <row r="12" spans="1:4" x14ac:dyDescent="0.2">
      <c r="A12" s="54" t="s">
        <v>12633</v>
      </c>
      <c r="B12" s="54" t="s">
        <v>12534</v>
      </c>
      <c r="C12" s="54" t="s">
        <v>12596</v>
      </c>
      <c r="D12" s="54">
        <v>67849</v>
      </c>
    </row>
    <row r="13" spans="1:4" x14ac:dyDescent="0.2">
      <c r="A13" s="54" t="s">
        <v>12633</v>
      </c>
      <c r="B13" s="54" t="s">
        <v>12535</v>
      </c>
      <c r="C13" s="54" t="s">
        <v>12595</v>
      </c>
      <c r="D13" s="54">
        <v>54009</v>
      </c>
    </row>
    <row r="14" spans="1:4" x14ac:dyDescent="0.2">
      <c r="A14" s="54" t="s">
        <v>12633</v>
      </c>
      <c r="B14" s="54" t="s">
        <v>12535</v>
      </c>
      <c r="C14" s="54" t="s">
        <v>12596</v>
      </c>
      <c r="D14" s="54">
        <v>46173</v>
      </c>
    </row>
    <row r="15" spans="1:4" x14ac:dyDescent="0.2">
      <c r="A15" s="54" t="s">
        <v>12633</v>
      </c>
      <c r="B15" s="54" t="s">
        <v>12536</v>
      </c>
      <c r="C15" s="54" t="s">
        <v>12595</v>
      </c>
      <c r="D15" s="54">
        <v>33178</v>
      </c>
    </row>
    <row r="16" spans="1:4" x14ac:dyDescent="0.2">
      <c r="A16" s="54" t="s">
        <v>12633</v>
      </c>
      <c r="B16" s="54" t="s">
        <v>12536</v>
      </c>
      <c r="C16" s="54" t="s">
        <v>12596</v>
      </c>
      <c r="D16" s="54">
        <v>30907</v>
      </c>
    </row>
    <row r="17" spans="1:4" x14ac:dyDescent="0.2">
      <c r="A17" s="54" t="s">
        <v>12633</v>
      </c>
      <c r="B17" s="54" t="s">
        <v>12537</v>
      </c>
      <c r="C17" s="54" t="s">
        <v>12595</v>
      </c>
      <c r="D17" s="54">
        <v>17014</v>
      </c>
    </row>
    <row r="18" spans="1:4" x14ac:dyDescent="0.2">
      <c r="A18" s="54" t="s">
        <v>12633</v>
      </c>
      <c r="B18" s="54" t="s">
        <v>12537</v>
      </c>
      <c r="C18" s="54" t="s">
        <v>12596</v>
      </c>
      <c r="D18" s="54">
        <v>15698</v>
      </c>
    </row>
    <row r="19" spans="1:4" x14ac:dyDescent="0.2">
      <c r="A19" s="54" t="s">
        <v>12633</v>
      </c>
      <c r="B19" s="54" t="s">
        <v>12538</v>
      </c>
      <c r="C19" s="54" t="s">
        <v>12595</v>
      </c>
      <c r="D19" s="54">
        <v>9726</v>
      </c>
    </row>
    <row r="20" spans="1:4" x14ac:dyDescent="0.2">
      <c r="A20" s="54" t="s">
        <v>12633</v>
      </c>
      <c r="B20" s="54" t="s">
        <v>12538</v>
      </c>
      <c r="C20" s="54" t="s">
        <v>12596</v>
      </c>
      <c r="D20" s="54">
        <v>7098</v>
      </c>
    </row>
    <row r="21" spans="1:4" x14ac:dyDescent="0.2">
      <c r="A21" s="54" t="s">
        <v>12633</v>
      </c>
      <c r="B21" s="54" t="s">
        <v>12599</v>
      </c>
      <c r="C21" s="54" t="s">
        <v>12595</v>
      </c>
      <c r="D21" s="54">
        <v>3553</v>
      </c>
    </row>
    <row r="22" spans="1:4" x14ac:dyDescent="0.2">
      <c r="A22" s="54" t="s">
        <v>12633</v>
      </c>
      <c r="B22" s="54" t="s">
        <v>12599</v>
      </c>
      <c r="C22" s="54" t="s">
        <v>12596</v>
      </c>
      <c r="D22" s="54">
        <v>1735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R219"/>
  <sheetViews>
    <sheetView rightToLeft="1" zoomScale="130" zoomScaleNormal="130" workbookViewId="0">
      <selection activeCell="B200" sqref="B200"/>
    </sheetView>
  </sheetViews>
  <sheetFormatPr defaultRowHeight="14.25" x14ac:dyDescent="0.2"/>
  <cols>
    <col min="1" max="1" width="23.875" customWidth="1"/>
    <col min="2" max="2" width="19.5" customWidth="1"/>
    <col min="3" max="3" width="18.375" bestFit="1" customWidth="1"/>
    <col min="4" max="4" width="24.375" customWidth="1"/>
    <col min="5" max="5" width="28" bestFit="1" customWidth="1"/>
    <col min="6" max="6" width="7.5" customWidth="1"/>
    <col min="7" max="7" width="34.625" bestFit="1" customWidth="1"/>
    <col min="8" max="8" width="35.125" customWidth="1"/>
    <col min="9" max="9" width="15.125" customWidth="1"/>
    <col min="10" max="10" width="15.375" customWidth="1"/>
    <col min="11" max="11" width="21.125" customWidth="1"/>
    <col min="12" max="12" width="19.375" customWidth="1"/>
    <col min="13" max="13" width="11.625" customWidth="1"/>
    <col min="14" max="14" width="14.125" customWidth="1"/>
    <col min="16" max="16" width="24" customWidth="1"/>
    <col min="17" max="17" width="23.875" bestFit="1" customWidth="1"/>
    <col min="18" max="18" width="23" customWidth="1"/>
  </cols>
  <sheetData>
    <row r="1" spans="1:11" ht="20.25" x14ac:dyDescent="0.3">
      <c r="A1" s="183" t="s">
        <v>0</v>
      </c>
      <c r="B1" s="184"/>
      <c r="C1" s="184"/>
      <c r="D1" s="184"/>
      <c r="E1" s="184"/>
      <c r="F1" s="184"/>
      <c r="G1" s="184"/>
      <c r="H1" s="184"/>
      <c r="I1" s="184"/>
    </row>
    <row r="2" spans="1:11" ht="208.5" customHeight="1" x14ac:dyDescent="0.2">
      <c r="A2" s="185" t="s">
        <v>12650</v>
      </c>
      <c r="B2" s="186"/>
      <c r="C2" s="186"/>
      <c r="D2" s="186"/>
      <c r="E2" s="186"/>
      <c r="F2" s="186"/>
      <c r="G2" s="186"/>
      <c r="H2" s="186"/>
      <c r="I2" s="186"/>
    </row>
    <row r="4" spans="1:11" ht="20.25" x14ac:dyDescent="0.3">
      <c r="A4" s="1" t="s">
        <v>12695</v>
      </c>
      <c r="B4" s="2"/>
      <c r="C4" s="2"/>
      <c r="D4" s="2"/>
      <c r="E4" s="2"/>
      <c r="F4" s="3"/>
      <c r="G4" s="3"/>
      <c r="H4" s="3"/>
      <c r="I4" s="3"/>
      <c r="J4" s="3"/>
      <c r="K4" s="3"/>
    </row>
    <row r="5" spans="1:11" ht="15.75" x14ac:dyDescent="0.25">
      <c r="A5" s="4" t="s">
        <v>1</v>
      </c>
      <c r="B5" s="2"/>
      <c r="C5" s="2"/>
      <c r="D5" s="2"/>
      <c r="E5" s="2"/>
      <c r="F5" s="3"/>
      <c r="G5" s="3"/>
      <c r="H5" s="3"/>
      <c r="I5" s="3"/>
      <c r="J5" s="3"/>
      <c r="K5" s="3"/>
    </row>
    <row r="6" spans="1:11" ht="15.75" x14ac:dyDescent="0.25">
      <c r="A6" s="5" t="s">
        <v>2</v>
      </c>
    </row>
    <row r="7" spans="1:11" ht="15.75" x14ac:dyDescent="0.25">
      <c r="A7" s="5"/>
    </row>
    <row r="8" spans="1:11" ht="15.75" x14ac:dyDescent="0.25">
      <c r="A8" s="6" t="s">
        <v>3</v>
      </c>
    </row>
    <row r="9" spans="1:11" ht="15.75" x14ac:dyDescent="0.25">
      <c r="A9" s="5" t="s">
        <v>4</v>
      </c>
    </row>
    <row r="10" spans="1:11" ht="15.75" x14ac:dyDescent="0.25">
      <c r="A10" s="5" t="s">
        <v>12647</v>
      </c>
    </row>
    <row r="11" spans="1:11" ht="15.75" x14ac:dyDescent="0.25">
      <c r="A11" s="5" t="s">
        <v>12648</v>
      </c>
    </row>
    <row r="12" spans="1:11" ht="15.75" x14ac:dyDescent="0.25">
      <c r="A12" s="6" t="s">
        <v>5</v>
      </c>
    </row>
    <row r="13" spans="1:11" ht="15.75" x14ac:dyDescent="0.25">
      <c r="A13" s="5"/>
    </row>
    <row r="14" spans="1:11" ht="15.75" x14ac:dyDescent="0.25">
      <c r="A14" s="4" t="s">
        <v>12634</v>
      </c>
    </row>
    <row r="15" spans="1:11" ht="15.75" x14ac:dyDescent="0.25">
      <c r="A15" s="5" t="s">
        <v>7</v>
      </c>
    </row>
    <row r="16" spans="1:11" ht="15.75" x14ac:dyDescent="0.25">
      <c r="A16" s="5" t="s">
        <v>8</v>
      </c>
    </row>
    <row r="17" spans="1:16" ht="15.75" x14ac:dyDescent="0.25">
      <c r="A17" s="5" t="s">
        <v>12649</v>
      </c>
      <c r="B17" s="5"/>
      <c r="C17" s="5"/>
      <c r="D17" s="5"/>
    </row>
    <row r="18" spans="1:16" ht="15.75" x14ac:dyDescent="0.25">
      <c r="A18" s="9" t="s">
        <v>12651</v>
      </c>
    </row>
    <row r="19" spans="1:16" ht="15.75" x14ac:dyDescent="0.25">
      <c r="A19" s="5" t="s">
        <v>12652</v>
      </c>
    </row>
    <row r="20" spans="1:16" ht="15.75" x14ac:dyDescent="0.25">
      <c r="A20" s="5" t="s">
        <v>9</v>
      </c>
    </row>
    <row r="21" spans="1:16" ht="15.75" x14ac:dyDescent="0.25">
      <c r="B21" s="5"/>
      <c r="C21" s="5"/>
      <c r="D21" s="5"/>
    </row>
    <row r="22" spans="1:16" ht="15.75" x14ac:dyDescent="0.25">
      <c r="A22" s="4" t="s">
        <v>12710</v>
      </c>
    </row>
    <row r="23" spans="1:16" ht="15.75" x14ac:dyDescent="0.25">
      <c r="A23" s="5" t="s">
        <v>12663</v>
      </c>
      <c r="P23" s="8"/>
    </row>
    <row r="24" spans="1:16" ht="15.75" x14ac:dyDescent="0.25">
      <c r="A24" s="7" t="s">
        <v>12713</v>
      </c>
    </row>
    <row r="25" spans="1:16" ht="15.75" x14ac:dyDescent="0.25">
      <c r="A25" s="5" t="s">
        <v>12665</v>
      </c>
    </row>
    <row r="26" spans="1:16" ht="15.75" x14ac:dyDescent="0.25">
      <c r="A26" s="5" t="s">
        <v>12664</v>
      </c>
    </row>
    <row r="27" spans="1:16" ht="15.75" x14ac:dyDescent="0.25">
      <c r="A27" s="5" t="s">
        <v>12666</v>
      </c>
    </row>
    <row r="28" spans="1:16" ht="15.75" x14ac:dyDescent="0.25">
      <c r="A28" s="5" t="s">
        <v>12667</v>
      </c>
    </row>
    <row r="29" spans="1:16" ht="15.75" x14ac:dyDescent="0.25">
      <c r="A29" s="5" t="s">
        <v>12668</v>
      </c>
    </row>
    <row r="32" spans="1:16" ht="15" x14ac:dyDescent="0.2">
      <c r="A32" s="145" t="s">
        <v>19</v>
      </c>
      <c r="B32" s="145" t="s">
        <v>20</v>
      </c>
      <c r="C32" s="145" t="s">
        <v>21</v>
      </c>
      <c r="D32" s="145" t="s">
        <v>22</v>
      </c>
    </row>
    <row r="33" spans="1:8" ht="15" x14ac:dyDescent="0.25">
      <c r="A33" s="141" t="e">
        <f>INDEX('Potential Riders'!$A$1:$I$181,MATCH('Q2- חלק א'!$D33,'Potential Riders'!$C$1:$C$181,0),MATCH(A$32,'Potential Riders'!$A$1:$I$1,0))</f>
        <v>#NUM!</v>
      </c>
      <c r="B33" s="141" t="e">
        <f>INDEX('Potential Riders'!$A$1:$I$181,MATCH('Q2- חלק א'!$D33,'Potential Riders'!$C$1:$C$181,0),MATCH(B$32,'Potential Riders'!$A$1:$I$1,0))</f>
        <v>#NUM!</v>
      </c>
      <c r="C33" s="141" t="e">
        <f>INDEX('Potential Riders'!$A$1:$I$181,MATCH('Q2- חלק א'!$D33,'Potential Riders'!$C$1:$C$181,0),MATCH(C$32,'Potential Riders'!$A$1:$I$1,0))</f>
        <v>#NUM!</v>
      </c>
      <c r="D33" s="146" t="e">
        <f>INDEX('Potential Riders'!C1:C181,MATCH(LARGE(COUNTIF('Potential Riders'!C1:C181,'Potential Riders'!C1:C181),MAX(COUNTIF('Potential Riders'!C1:C181,'Potential Riders'!C1:C181))+1),COUNTIF('Potential Riders'!C1:C181,'Potential Riders'!C1:C181),0))</f>
        <v>#NUM!</v>
      </c>
      <c r="E33" s="174" t="s">
        <v>12879</v>
      </c>
    </row>
    <row r="34" spans="1:8" x14ac:dyDescent="0.2">
      <c r="A34" s="141" t="str">
        <f>INDEX('Potential Riders'!$A$1:$I$181,MATCH('Q2- חלק א'!$D34,'Potential Riders'!$C$1:$C$181,0),MATCH(A$32,'Potential Riders'!$A$1:$I$1,0))</f>
        <v>IME-9233</v>
      </c>
      <c r="B34" s="141" t="str">
        <f>INDEX('Potential Riders'!$A$1:$I$181,MATCH('Q2- חלק א'!$D34,'Potential Riders'!$C$1:$C$181,0),MATCH(B$32,'Potential Riders'!$A$1:$I$1,0))</f>
        <v>MOVISTAR TEAM</v>
      </c>
      <c r="C34" s="141">
        <f>INDEX('Potential Riders'!$A$1:$I$181,MATCH('Q2- חלק א'!$D34,'Potential Riders'!$C$1:$C$181,0),MATCH(C$32,'Potential Riders'!$A$1:$I$1,0))</f>
        <v>88</v>
      </c>
      <c r="D34" s="147" t="str">
        <f>INDEX('Potential Riders'!$C$1:$C$181,MODE(MATCH('Potential Riders'!$C$1:$C$181,'Potential Riders'!$C$1:$C$181,0)))</f>
        <v>IMANOL ERVITI</v>
      </c>
    </row>
    <row r="35" spans="1:8" x14ac:dyDescent="0.2">
      <c r="A35" s="141" t="str">
        <f>INDEX('Potential Riders'!$A$1:$I$181,MATCH('Q2- חלק א'!$D35,'Potential Riders'!$C$1:$C$181,0),MATCH(A$32,'Potential Riders'!$A$1:$I$1,0))</f>
        <v>DAA-5091</v>
      </c>
      <c r="B35" s="141" t="str">
        <f>INDEX('Potential Riders'!$A$1:$I$181,MATCH('Q2- חלק א'!$D35,'Potential Riders'!$C$1:$C$181,0),MATCH(B$32,'Potential Riders'!$A$1:$I$1,0))</f>
        <v>MOVISTAR TEAM</v>
      </c>
      <c r="C35" s="141">
        <f>INDEX('Potential Riders'!$A$1:$I$181,MATCH('Q2- חלק א'!$D35,'Potential Riders'!$C$1:$C$181,0),MATCH(C$32,'Potential Riders'!$A$1:$I$1,0))</f>
        <v>35</v>
      </c>
      <c r="D35" s="148" t="str">
        <f>INDEX('Potential Riders'!$A$2:$I$181,MATCH(MAX('Potential Riders'!$G$2:$G$180),'Potential Riders'!$G$2:$G$180,0),3)</f>
        <v>DAVID ARROYO DURAN</v>
      </c>
    </row>
    <row r="36" spans="1:8" x14ac:dyDescent="0.2">
      <c r="A36" s="141" t="str">
        <f>INDEX('Potential Riders'!$A$1:$I$181,MATCH('Q2- חלק א'!$D36,'Potential Riders'!$C$1:$C$181,0),MATCH(A$32,'Potential Riders'!$A$1:$I$1,0))</f>
        <v>CHF-5656</v>
      </c>
      <c r="B36" s="141" t="str">
        <f>INDEX('Potential Riders'!$A$1:$I$181,MATCH('Q2- חלק א'!$D36,'Potential Riders'!$C$1:$C$181,0),MATCH(B$32,'Potential Riders'!$A$1:$I$1,0))</f>
        <v>TEAM SKY</v>
      </c>
      <c r="C36" s="141">
        <f>INDEX('Potential Riders'!$A$1:$I$181,MATCH('Q2- חלק א'!$D36,'Potential Riders'!$C$1:$C$181,0),MATCH(C$32,'Potential Riders'!$A$1:$I$1,0))</f>
        <v>1</v>
      </c>
      <c r="D36" s="149" t="str">
        <f>INDEX('Potential Riders'!A122:I152,SMALL('Potential Riders'!B122:B151,1),3)</f>
        <v>CHRIS FROOME</v>
      </c>
    </row>
    <row r="39" spans="1:8" ht="15.75" x14ac:dyDescent="0.25">
      <c r="A39" s="4" t="s">
        <v>10</v>
      </c>
    </row>
    <row r="40" spans="1:8" ht="15.75" x14ac:dyDescent="0.25">
      <c r="A40" s="5" t="s">
        <v>12669</v>
      </c>
    </row>
    <row r="41" spans="1:8" x14ac:dyDescent="0.2">
      <c r="B41" s="174"/>
    </row>
    <row r="42" spans="1:8" ht="15" x14ac:dyDescent="0.25">
      <c r="A42" s="151" t="s">
        <v>15</v>
      </c>
      <c r="B42" s="151" t="s">
        <v>16</v>
      </c>
      <c r="C42" s="151" t="s">
        <v>17</v>
      </c>
      <c r="D42" s="151" t="s">
        <v>18</v>
      </c>
      <c r="E42" s="151" t="s">
        <v>19</v>
      </c>
      <c r="F42" s="151" t="s">
        <v>20</v>
      </c>
      <c r="G42" s="151" t="s">
        <v>21</v>
      </c>
      <c r="H42" s="151" t="s">
        <v>22</v>
      </c>
    </row>
    <row r="43" spans="1:8" x14ac:dyDescent="0.2">
      <c r="A43" s="11" t="str">
        <f>IF(OR(AND(G43&lt;=10,B43*D43&lt;40000),AND(F43="TEAM SKY",B43*D43&lt;20000)),PROPER(H43),IF(AND(AND(11&lt;=G43,G43&lt;=20),B43*D43&lt;30000),"Next year","No offer"))</f>
        <v>No offer</v>
      </c>
      <c r="B43" s="23" t="str">
        <f>IF(C43&gt;DATEVALUE("4/1/2017"),"1.07",IF(AND(DATEVALUE("4/1/2017")&gt;C43,C43&gt;DATEVALUE("4/1/2012")),"1.1",IF(DATEVALUE("4/1/2012")&gt;C43,"1.12")))</f>
        <v>1.12</v>
      </c>
      <c r="C43" s="12">
        <v>39295</v>
      </c>
      <c r="D43" s="15">
        <v>72000</v>
      </c>
      <c r="E43" s="12" t="s">
        <v>24</v>
      </c>
      <c r="F43" s="12" t="s">
        <v>55</v>
      </c>
      <c r="G43" s="150">
        <v>62</v>
      </c>
      <c r="H43" s="12" t="s">
        <v>68</v>
      </c>
    </row>
    <row r="44" spans="1:8" x14ac:dyDescent="0.2">
      <c r="A44" s="11" t="str">
        <f t="shared" ref="A44:A72" si="0">IF(OR(AND(G44&lt;=10,B44*D44&lt;40000),AND(F44="TEAM SKY",B44*D44&lt;20000)),PROPER(H44),IF(AND(AND(11&lt;=G44,G44&lt;=20),B44*D44&lt;30000),"Next year","No offer"))</f>
        <v>Next year</v>
      </c>
      <c r="B44" s="23" t="str">
        <f t="shared" ref="B44:B72" si="1">IF(C44&gt;DATEVALUE("4/1/2017"),"1.07",IF(AND(DATEVALUE("4/1/2017")&gt;C44,C44&gt;DATEVALUE("4/1/2012")),"1.1",IF(DATEVALUE("4/1/2012")&gt;C44,"1.12")))</f>
        <v>1.1</v>
      </c>
      <c r="C44" s="12">
        <v>41852</v>
      </c>
      <c r="D44" s="13">
        <v>14000</v>
      </c>
      <c r="E44" s="12" t="s">
        <v>25</v>
      </c>
      <c r="F44" s="12" t="s">
        <v>70</v>
      </c>
      <c r="G44" s="150">
        <v>19</v>
      </c>
      <c r="H44" s="12" t="s">
        <v>71</v>
      </c>
    </row>
    <row r="45" spans="1:8" x14ac:dyDescent="0.2">
      <c r="A45" s="11" t="str">
        <f t="shared" si="0"/>
        <v>No offer</v>
      </c>
      <c r="B45" s="23" t="str">
        <f t="shared" si="1"/>
        <v>1.1</v>
      </c>
      <c r="C45" s="12">
        <v>42561</v>
      </c>
      <c r="D45" s="13">
        <v>480000</v>
      </c>
      <c r="E45" s="12" t="s">
        <v>26</v>
      </c>
      <c r="F45" s="12" t="s">
        <v>74</v>
      </c>
      <c r="G45" s="150">
        <v>42</v>
      </c>
      <c r="H45" s="12" t="s">
        <v>75</v>
      </c>
    </row>
    <row r="46" spans="1:8" x14ac:dyDescent="0.2">
      <c r="A46" s="11" t="str">
        <f t="shared" si="0"/>
        <v>No offer</v>
      </c>
      <c r="B46" s="23" t="str">
        <f t="shared" si="1"/>
        <v>1.12</v>
      </c>
      <c r="C46" s="12">
        <v>38899</v>
      </c>
      <c r="D46" s="13">
        <v>26000</v>
      </c>
      <c r="E46" s="12" t="s">
        <v>27</v>
      </c>
      <c r="F46" s="12" t="s">
        <v>55</v>
      </c>
      <c r="G46" s="150">
        <v>107</v>
      </c>
      <c r="H46" s="12" t="s">
        <v>77</v>
      </c>
    </row>
    <row r="47" spans="1:8" x14ac:dyDescent="0.2">
      <c r="A47" s="11" t="str">
        <f t="shared" si="0"/>
        <v>No offer</v>
      </c>
      <c r="B47" s="23" t="str">
        <f t="shared" si="1"/>
        <v>1.1</v>
      </c>
      <c r="C47" s="12">
        <v>42551</v>
      </c>
      <c r="D47" s="13">
        <v>285000</v>
      </c>
      <c r="E47" s="12" t="s">
        <v>28</v>
      </c>
      <c r="F47" s="12" t="s">
        <v>79</v>
      </c>
      <c r="G47" s="150">
        <v>1</v>
      </c>
      <c r="H47" s="12" t="s">
        <v>80</v>
      </c>
    </row>
    <row r="48" spans="1:8" x14ac:dyDescent="0.2">
      <c r="A48" s="11" t="str">
        <f t="shared" si="0"/>
        <v>No offer</v>
      </c>
      <c r="B48" s="23" t="str">
        <f t="shared" si="1"/>
        <v>1.1</v>
      </c>
      <c r="C48" s="12">
        <v>42567</v>
      </c>
      <c r="D48" s="13">
        <v>125000</v>
      </c>
      <c r="E48" s="12" t="s">
        <v>30</v>
      </c>
      <c r="F48" s="12" t="s">
        <v>82</v>
      </c>
      <c r="G48" s="150">
        <v>5</v>
      </c>
      <c r="H48" s="12" t="s">
        <v>83</v>
      </c>
    </row>
    <row r="49" spans="1:8" x14ac:dyDescent="0.2">
      <c r="A49" s="11" t="str">
        <f t="shared" si="0"/>
        <v>No offer</v>
      </c>
      <c r="B49" s="23" t="str">
        <f t="shared" si="1"/>
        <v>1.1</v>
      </c>
      <c r="C49" s="12">
        <v>41821</v>
      </c>
      <c r="D49" s="13">
        <v>35500</v>
      </c>
      <c r="E49" s="12" t="s">
        <v>31</v>
      </c>
      <c r="F49" s="12" t="s">
        <v>55</v>
      </c>
      <c r="G49" s="150">
        <v>32</v>
      </c>
      <c r="H49" s="12" t="s">
        <v>85</v>
      </c>
    </row>
    <row r="50" spans="1:8" x14ac:dyDescent="0.2">
      <c r="A50" s="11" t="str">
        <f t="shared" si="0"/>
        <v>No offer</v>
      </c>
      <c r="B50" s="23" t="str">
        <f t="shared" si="1"/>
        <v>1.07</v>
      </c>
      <c r="C50" s="12">
        <v>42976</v>
      </c>
      <c r="D50" s="13">
        <v>64000</v>
      </c>
      <c r="E50" s="12" t="s">
        <v>32</v>
      </c>
      <c r="F50" s="12" t="s">
        <v>60</v>
      </c>
      <c r="G50" s="150">
        <v>34</v>
      </c>
      <c r="H50" s="12" t="s">
        <v>87</v>
      </c>
    </row>
    <row r="51" spans="1:8" x14ac:dyDescent="0.2">
      <c r="A51" s="11" t="str">
        <f t="shared" si="0"/>
        <v>Wout Poels</v>
      </c>
      <c r="B51" s="23" t="str">
        <f t="shared" si="1"/>
        <v>1.1</v>
      </c>
      <c r="C51" s="12">
        <v>41455</v>
      </c>
      <c r="D51" s="13">
        <v>14050</v>
      </c>
      <c r="E51" s="12" t="s">
        <v>33</v>
      </c>
      <c r="F51" s="12" t="s">
        <v>60</v>
      </c>
      <c r="G51" s="150">
        <v>44</v>
      </c>
      <c r="H51" s="12" t="s">
        <v>89</v>
      </c>
    </row>
    <row r="52" spans="1:8" x14ac:dyDescent="0.2">
      <c r="A52" s="11" t="str">
        <f t="shared" si="0"/>
        <v>No offer</v>
      </c>
      <c r="B52" s="23" t="str">
        <f t="shared" si="1"/>
        <v>1.07</v>
      </c>
      <c r="C52" s="12">
        <v>43297</v>
      </c>
      <c r="D52" s="13">
        <v>45500</v>
      </c>
      <c r="E52" s="12" t="s">
        <v>34</v>
      </c>
      <c r="F52" s="12" t="s">
        <v>60</v>
      </c>
      <c r="G52" s="150">
        <v>48</v>
      </c>
      <c r="H52" s="12" t="s">
        <v>91</v>
      </c>
    </row>
    <row r="53" spans="1:8" x14ac:dyDescent="0.2">
      <c r="A53" s="11" t="str">
        <f t="shared" si="0"/>
        <v>No offer</v>
      </c>
      <c r="B53" s="23" t="str">
        <f t="shared" si="1"/>
        <v>1.07</v>
      </c>
      <c r="C53" s="12">
        <v>43680</v>
      </c>
      <c r="D53" s="13">
        <v>42000</v>
      </c>
      <c r="E53" s="12" t="s">
        <v>35</v>
      </c>
      <c r="F53" s="12" t="s">
        <v>55</v>
      </c>
      <c r="G53" s="150">
        <v>57</v>
      </c>
      <c r="H53" s="12" t="s">
        <v>92</v>
      </c>
    </row>
    <row r="54" spans="1:8" x14ac:dyDescent="0.2">
      <c r="A54" s="11" t="str">
        <f t="shared" si="0"/>
        <v>No offer</v>
      </c>
      <c r="B54" s="23" t="str">
        <f t="shared" si="1"/>
        <v>1.1</v>
      </c>
      <c r="C54" s="12">
        <v>42566</v>
      </c>
      <c r="D54" s="13">
        <v>17500</v>
      </c>
      <c r="E54" s="12" t="s">
        <v>36</v>
      </c>
      <c r="F54" s="12" t="s">
        <v>55</v>
      </c>
      <c r="G54" s="150">
        <v>65</v>
      </c>
      <c r="H54" s="12" t="s">
        <v>93</v>
      </c>
    </row>
    <row r="55" spans="1:8" x14ac:dyDescent="0.2">
      <c r="A55" s="11" t="str">
        <f t="shared" si="0"/>
        <v>No offer</v>
      </c>
      <c r="B55" s="23" t="str">
        <f t="shared" si="1"/>
        <v>1.07</v>
      </c>
      <c r="C55" s="12">
        <v>42916</v>
      </c>
      <c r="D55" s="13">
        <v>29000</v>
      </c>
      <c r="E55" s="12" t="s">
        <v>37</v>
      </c>
      <c r="F55" s="12" t="s">
        <v>60</v>
      </c>
      <c r="G55" s="150">
        <v>70</v>
      </c>
      <c r="H55" s="12" t="s">
        <v>94</v>
      </c>
    </row>
    <row r="56" spans="1:8" x14ac:dyDescent="0.2">
      <c r="A56" s="11" t="str">
        <f t="shared" si="0"/>
        <v>No offer</v>
      </c>
      <c r="B56" s="23" t="str">
        <f t="shared" si="1"/>
        <v>1.1</v>
      </c>
      <c r="C56" s="12">
        <v>41972</v>
      </c>
      <c r="D56" s="13">
        <v>38000</v>
      </c>
      <c r="E56" s="12" t="s">
        <v>38</v>
      </c>
      <c r="F56" s="12" t="s">
        <v>60</v>
      </c>
      <c r="G56" s="150">
        <v>128</v>
      </c>
      <c r="H56" s="12" t="s">
        <v>95</v>
      </c>
    </row>
    <row r="57" spans="1:8" x14ac:dyDescent="0.2">
      <c r="A57" s="11" t="str">
        <f t="shared" si="0"/>
        <v>Romain Bardet</v>
      </c>
      <c r="B57" s="23" t="str">
        <f t="shared" si="1"/>
        <v>1.12</v>
      </c>
      <c r="C57" s="12">
        <v>40451</v>
      </c>
      <c r="D57" s="13">
        <v>20500</v>
      </c>
      <c r="E57" s="12" t="s">
        <v>39</v>
      </c>
      <c r="F57" s="12" t="s">
        <v>96</v>
      </c>
      <c r="G57" s="150">
        <v>2</v>
      </c>
      <c r="H57" s="12" t="s">
        <v>97</v>
      </c>
    </row>
    <row r="58" spans="1:8" x14ac:dyDescent="0.2">
      <c r="A58" s="11" t="str">
        <f t="shared" si="0"/>
        <v>Nairo   Quintana</v>
      </c>
      <c r="B58" s="23" t="str">
        <f t="shared" si="1"/>
        <v>1.1</v>
      </c>
      <c r="C58" s="12">
        <v>42293</v>
      </c>
      <c r="D58" s="13">
        <v>35500</v>
      </c>
      <c r="E58" s="12" t="s">
        <v>40</v>
      </c>
      <c r="F58" s="12" t="s">
        <v>55</v>
      </c>
      <c r="G58" s="150">
        <v>3</v>
      </c>
      <c r="H58" s="12" t="s">
        <v>98</v>
      </c>
    </row>
    <row r="59" spans="1:8" x14ac:dyDescent="0.2">
      <c r="A59" s="11" t="str">
        <f t="shared" si="0"/>
        <v>Adam Yates</v>
      </c>
      <c r="B59" s="23" t="str">
        <f t="shared" si="1"/>
        <v>1.1</v>
      </c>
      <c r="C59" s="12">
        <v>42676</v>
      </c>
      <c r="D59" s="13">
        <v>20500</v>
      </c>
      <c r="E59" s="12" t="s">
        <v>41</v>
      </c>
      <c r="F59" s="12" t="s">
        <v>99</v>
      </c>
      <c r="G59" s="150">
        <v>4</v>
      </c>
      <c r="H59" s="12" t="s">
        <v>100</v>
      </c>
    </row>
    <row r="60" spans="1:8" x14ac:dyDescent="0.2">
      <c r="A60" s="11" t="str">
        <f t="shared" si="0"/>
        <v>Joaquin Rodriguez Oliver</v>
      </c>
      <c r="B60" s="23" t="str">
        <f t="shared" si="1"/>
        <v>1.1</v>
      </c>
      <c r="C60" s="12">
        <v>41912</v>
      </c>
      <c r="D60" s="13">
        <v>28000</v>
      </c>
      <c r="E60" s="12" t="s">
        <v>42</v>
      </c>
      <c r="F60" s="12" t="s">
        <v>101</v>
      </c>
      <c r="G60" s="150">
        <v>7</v>
      </c>
      <c r="H60" s="12" t="s">
        <v>102</v>
      </c>
    </row>
    <row r="61" spans="1:8" x14ac:dyDescent="0.2">
      <c r="A61" s="11" t="str">
        <f t="shared" si="0"/>
        <v>Louis Meintjes</v>
      </c>
      <c r="B61" s="23" t="str">
        <f t="shared" si="1"/>
        <v>1.1</v>
      </c>
      <c r="C61" s="12">
        <v>42187</v>
      </c>
      <c r="D61" s="13">
        <v>16000</v>
      </c>
      <c r="E61" s="12" t="s">
        <v>43</v>
      </c>
      <c r="F61" s="12" t="s">
        <v>104</v>
      </c>
      <c r="G61" s="150">
        <v>8</v>
      </c>
      <c r="H61" s="12" t="s">
        <v>105</v>
      </c>
    </row>
    <row r="62" spans="1:8" x14ac:dyDescent="0.2">
      <c r="A62" s="11" t="str">
        <f t="shared" si="0"/>
        <v>No offer</v>
      </c>
      <c r="B62" s="23" t="str">
        <f t="shared" si="1"/>
        <v>1.1</v>
      </c>
      <c r="C62" s="12">
        <v>41441</v>
      </c>
      <c r="D62" s="13">
        <v>43000</v>
      </c>
      <c r="E62" s="12" t="s">
        <v>44</v>
      </c>
      <c r="F62" s="12" t="s">
        <v>106</v>
      </c>
      <c r="G62" s="150">
        <v>9</v>
      </c>
      <c r="H62" s="12" t="s">
        <v>107</v>
      </c>
    </row>
    <row r="63" spans="1:8" x14ac:dyDescent="0.2">
      <c r="A63" s="11" t="str">
        <f t="shared" si="0"/>
        <v>Roman Kreuziger</v>
      </c>
      <c r="B63" s="23" t="str">
        <f t="shared" si="1"/>
        <v>1.07</v>
      </c>
      <c r="C63" s="12">
        <v>43326</v>
      </c>
      <c r="D63" s="13">
        <v>27600</v>
      </c>
      <c r="E63" s="12" t="s">
        <v>45</v>
      </c>
      <c r="F63" s="12" t="s">
        <v>108</v>
      </c>
      <c r="G63" s="150">
        <v>10</v>
      </c>
      <c r="H63" s="12" t="s">
        <v>109</v>
      </c>
    </row>
    <row r="64" spans="1:8" x14ac:dyDescent="0.2">
      <c r="A64" s="11" t="str">
        <f t="shared" si="0"/>
        <v>No offer</v>
      </c>
      <c r="B64" s="23" t="str">
        <f t="shared" si="1"/>
        <v>1.12</v>
      </c>
      <c r="C64" s="12">
        <v>40709</v>
      </c>
      <c r="D64" s="13">
        <v>49000</v>
      </c>
      <c r="E64" s="12" t="s">
        <v>46</v>
      </c>
      <c r="F64" s="12" t="s">
        <v>110</v>
      </c>
      <c r="G64" s="150">
        <v>11</v>
      </c>
      <c r="H64" s="12" t="s">
        <v>111</v>
      </c>
    </row>
    <row r="65" spans="1:8" x14ac:dyDescent="0.2">
      <c r="A65" s="11" t="str">
        <f t="shared" si="0"/>
        <v>Next year</v>
      </c>
      <c r="B65" s="23" t="str">
        <f t="shared" si="1"/>
        <v>1.07</v>
      </c>
      <c r="C65" s="12">
        <v>42917</v>
      </c>
      <c r="D65" s="13">
        <v>21000</v>
      </c>
      <c r="E65" s="12" t="s">
        <v>47</v>
      </c>
      <c r="F65" s="12" t="s">
        <v>60</v>
      </c>
      <c r="G65" s="150">
        <v>12</v>
      </c>
      <c r="H65" s="12" t="s">
        <v>112</v>
      </c>
    </row>
    <row r="66" spans="1:8" x14ac:dyDescent="0.2">
      <c r="A66" s="11" t="str">
        <f t="shared" si="0"/>
        <v>No offer</v>
      </c>
      <c r="B66" s="23" t="str">
        <f t="shared" si="1"/>
        <v>1.07</v>
      </c>
      <c r="C66" s="12">
        <v>43300</v>
      </c>
      <c r="D66" s="13">
        <v>33200</v>
      </c>
      <c r="E66" s="12" t="s">
        <v>48</v>
      </c>
      <c r="F66" s="12" t="s">
        <v>79</v>
      </c>
      <c r="G66" s="150">
        <v>13</v>
      </c>
      <c r="H66" s="12" t="s">
        <v>113</v>
      </c>
    </row>
    <row r="67" spans="1:8" x14ac:dyDescent="0.2">
      <c r="A67" s="11" t="str">
        <f t="shared" si="0"/>
        <v>Next year</v>
      </c>
      <c r="B67" s="23" t="str">
        <f t="shared" si="1"/>
        <v>1.1</v>
      </c>
      <c r="C67" s="12">
        <v>42186</v>
      </c>
      <c r="D67" s="13">
        <v>17600</v>
      </c>
      <c r="E67" s="12" t="s">
        <v>49</v>
      </c>
      <c r="F67" s="12" t="s">
        <v>114</v>
      </c>
      <c r="G67" s="150">
        <v>14</v>
      </c>
      <c r="H67" s="12" t="s">
        <v>12524</v>
      </c>
    </row>
    <row r="68" spans="1:8" x14ac:dyDescent="0.2">
      <c r="A68" s="11" t="str">
        <f t="shared" si="0"/>
        <v>Geraint Thomas</v>
      </c>
      <c r="B68" s="23" t="str">
        <f t="shared" si="1"/>
        <v>1.1</v>
      </c>
      <c r="C68" s="12">
        <v>42486</v>
      </c>
      <c r="D68" s="13">
        <v>16800</v>
      </c>
      <c r="E68" s="12" t="s">
        <v>50</v>
      </c>
      <c r="F68" s="12" t="s">
        <v>60</v>
      </c>
      <c r="G68" s="150">
        <v>15</v>
      </c>
      <c r="H68" s="12" t="s">
        <v>117</v>
      </c>
    </row>
    <row r="69" spans="1:8" x14ac:dyDescent="0.2">
      <c r="A69" s="11" t="str">
        <f t="shared" si="0"/>
        <v>Next year</v>
      </c>
      <c r="B69" s="23" t="str">
        <f t="shared" si="1"/>
        <v>1.1</v>
      </c>
      <c r="C69" s="12">
        <v>42137</v>
      </c>
      <c r="D69" s="13">
        <v>25000</v>
      </c>
      <c r="E69" s="12" t="s">
        <v>51</v>
      </c>
      <c r="F69" s="12" t="s">
        <v>118</v>
      </c>
      <c r="G69" s="150">
        <v>16</v>
      </c>
      <c r="H69" s="12" t="s">
        <v>119</v>
      </c>
    </row>
    <row r="70" spans="1:8" x14ac:dyDescent="0.2">
      <c r="A70" s="11" t="str">
        <f t="shared" si="0"/>
        <v>No offer</v>
      </c>
      <c r="B70" s="23" t="str">
        <f t="shared" si="1"/>
        <v>1.07</v>
      </c>
      <c r="C70" s="12">
        <v>42852</v>
      </c>
      <c r="D70" s="13">
        <v>32700</v>
      </c>
      <c r="E70" s="12" t="s">
        <v>52</v>
      </c>
      <c r="F70" s="12" t="s">
        <v>60</v>
      </c>
      <c r="G70" s="150">
        <v>17</v>
      </c>
      <c r="H70" s="12" t="s">
        <v>120</v>
      </c>
    </row>
    <row r="71" spans="1:8" x14ac:dyDescent="0.2">
      <c r="A71" s="11" t="str">
        <f t="shared" si="0"/>
        <v>No offer</v>
      </c>
      <c r="B71" s="23" t="str">
        <f t="shared" si="1"/>
        <v>1.1</v>
      </c>
      <c r="C71" s="12">
        <v>42546</v>
      </c>
      <c r="D71" s="13">
        <v>55000</v>
      </c>
      <c r="E71" s="12" t="s">
        <v>53</v>
      </c>
      <c r="F71" s="12" t="s">
        <v>70</v>
      </c>
      <c r="G71" s="150">
        <v>18</v>
      </c>
      <c r="H71" s="12" t="s">
        <v>121</v>
      </c>
    </row>
    <row r="72" spans="1:8" x14ac:dyDescent="0.2">
      <c r="A72" s="11" t="str">
        <f t="shared" si="0"/>
        <v>Next year</v>
      </c>
      <c r="B72" s="23" t="str">
        <f t="shared" si="1"/>
        <v>1.1</v>
      </c>
      <c r="C72" s="12">
        <v>41025</v>
      </c>
      <c r="D72" s="13">
        <v>13000</v>
      </c>
      <c r="E72" s="12" t="s">
        <v>54</v>
      </c>
      <c r="F72" s="12" t="s">
        <v>96</v>
      </c>
      <c r="G72" s="150">
        <v>20</v>
      </c>
      <c r="H72" s="12" t="s">
        <v>122</v>
      </c>
    </row>
    <row r="74" spans="1:8" ht="15.75" x14ac:dyDescent="0.25">
      <c r="A74" s="5" t="s">
        <v>12868</v>
      </c>
    </row>
    <row r="75" spans="1:8" ht="15.75" x14ac:dyDescent="0.25">
      <c r="A75" s="5" t="s">
        <v>12670</v>
      </c>
      <c r="B75" s="5"/>
      <c r="C75" s="5"/>
      <c r="D75" s="5"/>
      <c r="E75" s="5"/>
      <c r="F75" s="5"/>
      <c r="G75" s="5"/>
      <c r="H75" s="5"/>
    </row>
    <row r="76" spans="1:8" ht="15.75" x14ac:dyDescent="0.25">
      <c r="A76" s="5" t="s">
        <v>12671</v>
      </c>
      <c r="B76" s="5"/>
      <c r="C76" s="5"/>
      <c r="D76" s="5"/>
      <c r="E76" s="5"/>
      <c r="F76" s="5"/>
      <c r="G76" s="5"/>
      <c r="H76" s="5"/>
    </row>
    <row r="77" spans="1:8" ht="15.75" x14ac:dyDescent="0.25">
      <c r="A77" s="5" t="s">
        <v>12672</v>
      </c>
      <c r="B77" s="5"/>
      <c r="C77" s="5"/>
      <c r="D77" s="5"/>
      <c r="E77" s="5"/>
      <c r="F77" s="5"/>
      <c r="G77" s="5"/>
      <c r="H77" s="5"/>
    </row>
    <row r="78" spans="1:8" ht="15.75" x14ac:dyDescent="0.25">
      <c r="B78" s="5"/>
      <c r="C78" s="5"/>
      <c r="D78" s="5"/>
      <c r="E78" s="5"/>
      <c r="F78" s="5"/>
      <c r="G78" s="5"/>
      <c r="H78" s="5"/>
    </row>
    <row r="79" spans="1:8" ht="15.75" x14ac:dyDescent="0.25">
      <c r="A79" s="4" t="s">
        <v>12674</v>
      </c>
    </row>
    <row r="80" spans="1:8" ht="15.75" x14ac:dyDescent="0.25">
      <c r="A80" s="5" t="s">
        <v>29</v>
      </c>
    </row>
    <row r="81" spans="1:8" ht="15.75" x14ac:dyDescent="0.25">
      <c r="A81" s="152" t="s">
        <v>12677</v>
      </c>
    </row>
    <row r="82" spans="1:8" ht="15.75" x14ac:dyDescent="0.25">
      <c r="A82" s="5" t="s">
        <v>12676</v>
      </c>
    </row>
    <row r="83" spans="1:8" ht="15.75" x14ac:dyDescent="0.25">
      <c r="A83" s="5" t="s">
        <v>12654</v>
      </c>
    </row>
    <row r="84" spans="1:8" ht="15.75" x14ac:dyDescent="0.25">
      <c r="A84" s="5" t="s">
        <v>12678</v>
      </c>
    </row>
    <row r="85" spans="1:8" ht="15.75" x14ac:dyDescent="0.25">
      <c r="A85" s="5" t="s">
        <v>12679</v>
      </c>
    </row>
    <row r="86" spans="1:8" ht="15.75" x14ac:dyDescent="0.25">
      <c r="A86" s="5" t="s">
        <v>12680</v>
      </c>
    </row>
    <row r="87" spans="1:8" ht="15.75" x14ac:dyDescent="0.25">
      <c r="A87" s="152" t="s">
        <v>12675</v>
      </c>
    </row>
    <row r="88" spans="1:8" ht="15.75" x14ac:dyDescent="0.25">
      <c r="B88" s="152"/>
      <c r="C88" s="152"/>
      <c r="D88" s="152"/>
      <c r="E88" s="152"/>
      <c r="F88" s="152"/>
      <c r="G88" s="152"/>
      <c r="H88" s="152"/>
    </row>
    <row r="90" spans="1:8" ht="15.75" x14ac:dyDescent="0.25">
      <c r="A90" s="4" t="s">
        <v>12681</v>
      </c>
    </row>
    <row r="91" spans="1:8" ht="15.75" x14ac:dyDescent="0.25">
      <c r="A91" s="5" t="s">
        <v>12867</v>
      </c>
      <c r="C91" s="24">
        <f>COUNTIFS(A43:A72,"&lt;&gt;no offer",A43:A72,"&lt;&gt;next year")</f>
        <v>8</v>
      </c>
    </row>
    <row r="94" spans="1:8" ht="15.75" x14ac:dyDescent="0.25">
      <c r="A94" s="4" t="s">
        <v>12683</v>
      </c>
    </row>
    <row r="95" spans="1:8" ht="15.75" x14ac:dyDescent="0.25">
      <c r="A95" s="4" t="s">
        <v>11</v>
      </c>
      <c r="B95" s="4"/>
      <c r="C95" s="4"/>
      <c r="D95" s="4"/>
    </row>
    <row r="96" spans="1:8" ht="15.75" x14ac:dyDescent="0.25">
      <c r="A96" s="5" t="s">
        <v>12864</v>
      </c>
      <c r="B96" s="158"/>
      <c r="C96" s="158"/>
      <c r="D96" s="158"/>
    </row>
    <row r="97" spans="1:7" ht="15.75" x14ac:dyDescent="0.25">
      <c r="A97" s="5" t="s">
        <v>12865</v>
      </c>
    </row>
    <row r="98" spans="1:7" ht="15.75" x14ac:dyDescent="0.25">
      <c r="A98" s="5" t="s">
        <v>12866</v>
      </c>
    </row>
    <row r="99" spans="1:7" ht="15.75" x14ac:dyDescent="0.25">
      <c r="A99" s="5"/>
    </row>
    <row r="100" spans="1:7" ht="15.75" x14ac:dyDescent="0.25">
      <c r="A100" s="5" t="s">
        <v>12</v>
      </c>
    </row>
    <row r="101" spans="1:7" ht="15.75" x14ac:dyDescent="0.25">
      <c r="A101" s="5" t="s">
        <v>12653</v>
      </c>
    </row>
    <row r="102" spans="1:7" ht="15.75" x14ac:dyDescent="0.25">
      <c r="A102" s="5" t="s">
        <v>12673</v>
      </c>
    </row>
    <row r="103" spans="1:7" ht="15.75" x14ac:dyDescent="0.25">
      <c r="A103" s="7" t="s">
        <v>13</v>
      </c>
    </row>
    <row r="104" spans="1:7" ht="15.75" x14ac:dyDescent="0.25">
      <c r="A104" s="5" t="s">
        <v>14</v>
      </c>
    </row>
    <row r="105" spans="1:7" ht="15.75" x14ac:dyDescent="0.25">
      <c r="A105" s="5"/>
    </row>
    <row r="106" spans="1:7" ht="15" thickBot="1" x14ac:dyDescent="0.25">
      <c r="G106" s="14"/>
    </row>
    <row r="107" spans="1:7" ht="16.5" thickBot="1" x14ac:dyDescent="0.3">
      <c r="A107" s="17" t="s">
        <v>12711</v>
      </c>
      <c r="B107" s="18"/>
      <c r="C107" s="18"/>
      <c r="D107" s="17"/>
      <c r="E107" s="17"/>
      <c r="G107" s="19"/>
    </row>
    <row r="108" spans="1:7" ht="15" thickBot="1" x14ac:dyDescent="0.25">
      <c r="G108" s="20"/>
    </row>
    <row r="109" spans="1:7" ht="16.5" thickBot="1" x14ac:dyDescent="0.3">
      <c r="A109" s="21" t="s">
        <v>23</v>
      </c>
      <c r="B109" s="16"/>
      <c r="C109" s="16"/>
      <c r="D109" s="21"/>
      <c r="E109" s="21"/>
      <c r="G109" s="22"/>
    </row>
    <row r="110" spans="1:7" ht="15" thickBot="1" x14ac:dyDescent="0.25"/>
    <row r="111" spans="1:7" ht="16.5" thickBot="1" x14ac:dyDescent="0.3">
      <c r="A111" s="142" t="s">
        <v>12682</v>
      </c>
      <c r="B111" s="143"/>
      <c r="C111" s="143"/>
      <c r="D111" s="143"/>
      <c r="E111" s="142"/>
      <c r="G111" s="144">
        <f>INDEX(A114:G144,MATCH(G141,G114:G144,0),4)*INDEX(A114:G144,MATCH(G141,G114:G144,0),2)*12*3.5+INDEX(A114:G144,MATCH(G117,G114:G144,0),4)*INDEX(A114:G144,MATCH(G117,G114:G144,0),2)*12*3.5+INDEX(A114:G144,MATCH(G118,G114:G144,0),4)*INDEX(A114:G144,MATCH(G118,G114:G144,0),2)*12*3.5</f>
        <v>24554040</v>
      </c>
    </row>
    <row r="112" spans="1:7" ht="15.75" x14ac:dyDescent="0.25">
      <c r="A112" s="5" t="s">
        <v>12708</v>
      </c>
    </row>
    <row r="114" spans="1:7" ht="15" x14ac:dyDescent="0.25">
      <c r="A114" s="151" t="s">
        <v>15</v>
      </c>
      <c r="B114" s="151" t="s">
        <v>16</v>
      </c>
      <c r="C114" s="151" t="s">
        <v>17</v>
      </c>
      <c r="D114" s="151" t="s">
        <v>18</v>
      </c>
      <c r="E114" s="151" t="s">
        <v>20</v>
      </c>
      <c r="F114" s="151" t="s">
        <v>21</v>
      </c>
      <c r="G114" s="151" t="s">
        <v>22</v>
      </c>
    </row>
    <row r="115" spans="1:7" x14ac:dyDescent="0.2">
      <c r="A115" s="11" t="s">
        <v>12696</v>
      </c>
      <c r="B115" s="23">
        <v>1.1200000000000001</v>
      </c>
      <c r="C115" s="12">
        <v>39295</v>
      </c>
      <c r="D115" s="15">
        <v>72000</v>
      </c>
      <c r="E115" s="12" t="s">
        <v>55</v>
      </c>
      <c r="F115" s="150">
        <v>62</v>
      </c>
      <c r="G115" s="12" t="s">
        <v>68</v>
      </c>
    </row>
    <row r="116" spans="1:7" x14ac:dyDescent="0.2">
      <c r="A116" s="11" t="s">
        <v>12697</v>
      </c>
      <c r="B116" s="23">
        <v>1.1000000000000001</v>
      </c>
      <c r="C116" s="12">
        <v>41852</v>
      </c>
      <c r="D116" s="13">
        <v>14000</v>
      </c>
      <c r="E116" s="12" t="s">
        <v>70</v>
      </c>
      <c r="F116" s="150">
        <v>19</v>
      </c>
      <c r="G116" s="12" t="s">
        <v>71</v>
      </c>
    </row>
    <row r="117" spans="1:7" x14ac:dyDescent="0.2">
      <c r="A117" s="11" t="s">
        <v>12696</v>
      </c>
      <c r="B117" s="23">
        <v>1.1000000000000001</v>
      </c>
      <c r="C117" s="12">
        <v>42561</v>
      </c>
      <c r="D117" s="13">
        <v>480000</v>
      </c>
      <c r="E117" s="12" t="s">
        <v>74</v>
      </c>
      <c r="F117" s="150">
        <v>42</v>
      </c>
      <c r="G117" s="12" t="s">
        <v>75</v>
      </c>
    </row>
    <row r="118" spans="1:7" x14ac:dyDescent="0.2">
      <c r="A118" s="11" t="s">
        <v>12696</v>
      </c>
      <c r="B118" s="23">
        <v>1.1200000000000001</v>
      </c>
      <c r="C118" s="12">
        <v>38899</v>
      </c>
      <c r="D118" s="13">
        <v>26000</v>
      </c>
      <c r="E118" s="12" t="s">
        <v>55</v>
      </c>
      <c r="F118" s="150">
        <v>107</v>
      </c>
      <c r="G118" s="12" t="s">
        <v>77</v>
      </c>
    </row>
    <row r="119" spans="1:7" x14ac:dyDescent="0.2">
      <c r="A119" s="11" t="s">
        <v>12696</v>
      </c>
      <c r="B119" s="23">
        <v>1.1000000000000001</v>
      </c>
      <c r="C119" s="12">
        <v>42551</v>
      </c>
      <c r="D119" s="13">
        <v>285000</v>
      </c>
      <c r="E119" s="12" t="s">
        <v>79</v>
      </c>
      <c r="F119" s="150">
        <v>1</v>
      </c>
      <c r="G119" s="12" t="s">
        <v>80</v>
      </c>
    </row>
    <row r="120" spans="1:7" x14ac:dyDescent="0.2">
      <c r="A120" s="11" t="s">
        <v>12696</v>
      </c>
      <c r="B120" s="23">
        <v>1.1000000000000001</v>
      </c>
      <c r="C120" s="12">
        <v>42567</v>
      </c>
      <c r="D120" s="13">
        <v>125000</v>
      </c>
      <c r="E120" s="12" t="s">
        <v>82</v>
      </c>
      <c r="F120" s="150">
        <v>5</v>
      </c>
      <c r="G120" s="12" t="s">
        <v>83</v>
      </c>
    </row>
    <row r="121" spans="1:7" x14ac:dyDescent="0.2">
      <c r="A121" s="11" t="s">
        <v>12696</v>
      </c>
      <c r="B121" s="23">
        <v>1.1000000000000001</v>
      </c>
      <c r="C121" s="12">
        <v>41821</v>
      </c>
      <c r="D121" s="13">
        <v>35500</v>
      </c>
      <c r="E121" s="12" t="s">
        <v>55</v>
      </c>
      <c r="F121" s="150">
        <v>32</v>
      </c>
      <c r="G121" s="12" t="s">
        <v>85</v>
      </c>
    </row>
    <row r="122" spans="1:7" x14ac:dyDescent="0.2">
      <c r="A122" s="11" t="s">
        <v>12696</v>
      </c>
      <c r="B122" s="23">
        <v>1.07</v>
      </c>
      <c r="C122" s="12">
        <v>42976</v>
      </c>
      <c r="D122" s="13">
        <v>64000</v>
      </c>
      <c r="E122" s="12" t="s">
        <v>60</v>
      </c>
      <c r="F122" s="150">
        <v>34</v>
      </c>
      <c r="G122" s="12" t="s">
        <v>87</v>
      </c>
    </row>
    <row r="123" spans="1:7" x14ac:dyDescent="0.2">
      <c r="A123" s="11" t="s">
        <v>12698</v>
      </c>
      <c r="B123" s="23">
        <v>1.1000000000000001</v>
      </c>
      <c r="C123" s="12">
        <v>41455</v>
      </c>
      <c r="D123" s="13">
        <v>14050</v>
      </c>
      <c r="E123" s="12" t="s">
        <v>60</v>
      </c>
      <c r="F123" s="150">
        <v>44</v>
      </c>
      <c r="G123" s="12" t="s">
        <v>89</v>
      </c>
    </row>
    <row r="124" spans="1:7" x14ac:dyDescent="0.2">
      <c r="A124" s="11" t="s">
        <v>12696</v>
      </c>
      <c r="B124" s="23">
        <v>1.07</v>
      </c>
      <c r="C124" s="12">
        <v>43297</v>
      </c>
      <c r="D124" s="13">
        <v>45500</v>
      </c>
      <c r="E124" s="12" t="s">
        <v>60</v>
      </c>
      <c r="F124" s="150">
        <v>48</v>
      </c>
      <c r="G124" s="12" t="s">
        <v>91</v>
      </c>
    </row>
    <row r="125" spans="1:7" x14ac:dyDescent="0.2">
      <c r="A125" s="11" t="s">
        <v>12696</v>
      </c>
      <c r="B125" s="23">
        <v>1.07</v>
      </c>
      <c r="C125" s="12">
        <v>43680</v>
      </c>
      <c r="D125" s="13">
        <v>42000</v>
      </c>
      <c r="E125" s="12" t="s">
        <v>55</v>
      </c>
      <c r="F125" s="150">
        <v>57</v>
      </c>
      <c r="G125" s="12" t="s">
        <v>92</v>
      </c>
    </row>
    <row r="126" spans="1:7" x14ac:dyDescent="0.2">
      <c r="A126" s="11" t="s">
        <v>12696</v>
      </c>
      <c r="B126" s="23">
        <v>1.1000000000000001</v>
      </c>
      <c r="C126" s="12">
        <v>42566</v>
      </c>
      <c r="D126" s="13">
        <v>17500</v>
      </c>
      <c r="E126" s="12" t="s">
        <v>55</v>
      </c>
      <c r="F126" s="150">
        <v>65</v>
      </c>
      <c r="G126" s="12" t="s">
        <v>93</v>
      </c>
    </row>
    <row r="127" spans="1:7" x14ac:dyDescent="0.2">
      <c r="A127" s="11" t="s">
        <v>12696</v>
      </c>
      <c r="B127" s="23">
        <v>1.07</v>
      </c>
      <c r="C127" s="12">
        <v>42916</v>
      </c>
      <c r="D127" s="13">
        <v>29000</v>
      </c>
      <c r="E127" s="12" t="s">
        <v>60</v>
      </c>
      <c r="F127" s="150">
        <v>70</v>
      </c>
      <c r="G127" s="12" t="s">
        <v>94</v>
      </c>
    </row>
    <row r="128" spans="1:7" x14ac:dyDescent="0.2">
      <c r="A128" s="11" t="s">
        <v>12696</v>
      </c>
      <c r="B128" s="23">
        <v>1.1000000000000001</v>
      </c>
      <c r="C128" s="12">
        <v>41972</v>
      </c>
      <c r="D128" s="13">
        <v>38000</v>
      </c>
      <c r="E128" s="12" t="s">
        <v>60</v>
      </c>
      <c r="F128" s="150">
        <v>128</v>
      </c>
      <c r="G128" s="12" t="s">
        <v>95</v>
      </c>
    </row>
    <row r="129" spans="1:8" x14ac:dyDescent="0.2">
      <c r="A129" s="11" t="s">
        <v>123</v>
      </c>
      <c r="B129" s="23">
        <v>1.1200000000000001</v>
      </c>
      <c r="C129" s="12">
        <v>40451</v>
      </c>
      <c r="D129" s="13">
        <v>20500</v>
      </c>
      <c r="E129" s="12" t="s">
        <v>96</v>
      </c>
      <c r="F129" s="150">
        <v>2</v>
      </c>
      <c r="G129" s="12" t="s">
        <v>97</v>
      </c>
    </row>
    <row r="130" spans="1:8" x14ac:dyDescent="0.2">
      <c r="A130" s="11" t="s">
        <v>12699</v>
      </c>
      <c r="B130" s="23">
        <v>1.1000000000000001</v>
      </c>
      <c r="C130" s="12">
        <v>42293</v>
      </c>
      <c r="D130" s="13">
        <v>35500</v>
      </c>
      <c r="E130" s="12" t="s">
        <v>55</v>
      </c>
      <c r="F130" s="150">
        <v>3</v>
      </c>
      <c r="G130" s="12" t="s">
        <v>98</v>
      </c>
    </row>
    <row r="131" spans="1:8" x14ac:dyDescent="0.2">
      <c r="A131" s="11" t="s">
        <v>124</v>
      </c>
      <c r="B131" s="23">
        <v>1.1000000000000001</v>
      </c>
      <c r="C131" s="12">
        <v>42676</v>
      </c>
      <c r="D131" s="13">
        <v>20500</v>
      </c>
      <c r="E131" s="12" t="s">
        <v>99</v>
      </c>
      <c r="F131" s="150">
        <v>4</v>
      </c>
      <c r="G131" s="12" t="s">
        <v>100</v>
      </c>
    </row>
    <row r="132" spans="1:8" x14ac:dyDescent="0.2">
      <c r="A132" s="11" t="s">
        <v>125</v>
      </c>
      <c r="B132" s="23">
        <v>1.1000000000000001</v>
      </c>
      <c r="C132" s="12">
        <v>41912</v>
      </c>
      <c r="D132" s="13">
        <v>28000</v>
      </c>
      <c r="E132" s="12" t="s">
        <v>101</v>
      </c>
      <c r="F132" s="150">
        <v>7</v>
      </c>
      <c r="G132" s="12" t="s">
        <v>102</v>
      </c>
    </row>
    <row r="133" spans="1:8" x14ac:dyDescent="0.2">
      <c r="A133" s="11" t="s">
        <v>12700</v>
      </c>
      <c r="B133" s="23">
        <v>1.1000000000000001</v>
      </c>
      <c r="C133" s="12">
        <v>42187</v>
      </c>
      <c r="D133" s="13">
        <v>16000</v>
      </c>
      <c r="E133" s="12" t="s">
        <v>104</v>
      </c>
      <c r="F133" s="150">
        <v>8</v>
      </c>
      <c r="G133" s="12" t="s">
        <v>105</v>
      </c>
    </row>
    <row r="134" spans="1:8" x14ac:dyDescent="0.2">
      <c r="A134" s="11" t="s">
        <v>12696</v>
      </c>
      <c r="B134" s="23">
        <v>1.1000000000000001</v>
      </c>
      <c r="C134" s="12">
        <v>41441</v>
      </c>
      <c r="D134" s="13">
        <v>43000</v>
      </c>
      <c r="E134" s="12" t="s">
        <v>106</v>
      </c>
      <c r="F134" s="150">
        <v>9</v>
      </c>
      <c r="G134" s="12" t="s">
        <v>107</v>
      </c>
    </row>
    <row r="135" spans="1:8" x14ac:dyDescent="0.2">
      <c r="A135" s="11" t="s">
        <v>126</v>
      </c>
      <c r="B135" s="23">
        <v>1.07</v>
      </c>
      <c r="C135" s="12">
        <v>43326</v>
      </c>
      <c r="D135" s="13">
        <v>27600</v>
      </c>
      <c r="E135" s="12" t="s">
        <v>108</v>
      </c>
      <c r="F135" s="150">
        <v>10</v>
      </c>
      <c r="G135" s="12" t="s">
        <v>109</v>
      </c>
    </row>
    <row r="136" spans="1:8" x14ac:dyDescent="0.2">
      <c r="A136" s="11" t="s">
        <v>12696</v>
      </c>
      <c r="B136" s="23">
        <v>1.1200000000000001</v>
      </c>
      <c r="C136" s="12">
        <v>40709</v>
      </c>
      <c r="D136" s="13">
        <v>49000</v>
      </c>
      <c r="E136" s="12" t="s">
        <v>110</v>
      </c>
      <c r="F136" s="150">
        <v>11</v>
      </c>
      <c r="G136" s="12" t="s">
        <v>111</v>
      </c>
    </row>
    <row r="137" spans="1:8" x14ac:dyDescent="0.2">
      <c r="A137" s="11" t="s">
        <v>12697</v>
      </c>
      <c r="B137" s="23">
        <v>1.07</v>
      </c>
      <c r="C137" s="12">
        <v>42917</v>
      </c>
      <c r="D137" s="13">
        <v>21000</v>
      </c>
      <c r="E137" s="12" t="s">
        <v>60</v>
      </c>
      <c r="F137" s="150">
        <v>12</v>
      </c>
      <c r="G137" s="12" t="s">
        <v>112</v>
      </c>
    </row>
    <row r="138" spans="1:8" ht="18" customHeight="1" x14ac:dyDescent="0.2">
      <c r="A138" s="11" t="s">
        <v>12696</v>
      </c>
      <c r="B138" s="23">
        <v>1.07</v>
      </c>
      <c r="C138" s="12">
        <v>43300</v>
      </c>
      <c r="D138" s="13">
        <v>33200</v>
      </c>
      <c r="E138" s="12" t="s">
        <v>79</v>
      </c>
      <c r="F138" s="150">
        <v>13</v>
      </c>
      <c r="G138" s="12" t="s">
        <v>113</v>
      </c>
    </row>
    <row r="139" spans="1:8" ht="17.25" customHeight="1" x14ac:dyDescent="0.2">
      <c r="A139" s="11" t="s">
        <v>12697</v>
      </c>
      <c r="B139" s="23">
        <v>1.1000000000000001</v>
      </c>
      <c r="C139" s="12">
        <v>42186</v>
      </c>
      <c r="D139" s="13">
        <v>17600</v>
      </c>
      <c r="E139" s="12" t="s">
        <v>114</v>
      </c>
      <c r="F139" s="150">
        <v>14</v>
      </c>
      <c r="G139" s="12" t="s">
        <v>12524</v>
      </c>
    </row>
    <row r="140" spans="1:8" x14ac:dyDescent="0.2">
      <c r="A140" s="11" t="s">
        <v>116</v>
      </c>
      <c r="B140" s="23">
        <v>1.1000000000000001</v>
      </c>
      <c r="C140" s="12">
        <v>42486</v>
      </c>
      <c r="D140" s="13">
        <v>16800</v>
      </c>
      <c r="E140" s="12" t="s">
        <v>60</v>
      </c>
      <c r="F140" s="150">
        <v>15</v>
      </c>
      <c r="G140" s="12" t="s">
        <v>117</v>
      </c>
    </row>
    <row r="141" spans="1:8" x14ac:dyDescent="0.2">
      <c r="A141" s="11" t="s">
        <v>12697</v>
      </c>
      <c r="B141" s="23">
        <v>1.1000000000000001</v>
      </c>
      <c r="C141" s="12">
        <v>42137</v>
      </c>
      <c r="D141" s="13">
        <v>25000</v>
      </c>
      <c r="E141" s="12" t="s">
        <v>118</v>
      </c>
      <c r="F141" s="150">
        <v>16</v>
      </c>
      <c r="G141" s="12" t="s">
        <v>119</v>
      </c>
      <c r="H141" s="14"/>
    </row>
    <row r="142" spans="1:8" x14ac:dyDescent="0.2">
      <c r="A142" s="11" t="s">
        <v>12696</v>
      </c>
      <c r="B142" s="23">
        <v>1.07</v>
      </c>
      <c r="C142" s="12">
        <v>42852</v>
      </c>
      <c r="D142" s="13">
        <v>32700</v>
      </c>
      <c r="E142" s="12" t="s">
        <v>60</v>
      </c>
      <c r="F142" s="150">
        <v>17</v>
      </c>
      <c r="G142" s="12" t="s">
        <v>120</v>
      </c>
      <c r="H142" s="14"/>
    </row>
    <row r="143" spans="1:8" x14ac:dyDescent="0.2">
      <c r="A143" s="11" t="s">
        <v>12696</v>
      </c>
      <c r="B143" s="23">
        <v>1.1000000000000001</v>
      </c>
      <c r="C143" s="12">
        <v>42546</v>
      </c>
      <c r="D143" s="13">
        <v>55000</v>
      </c>
      <c r="E143" s="12" t="s">
        <v>70</v>
      </c>
      <c r="F143" s="150">
        <v>18</v>
      </c>
      <c r="G143" s="12" t="s">
        <v>121</v>
      </c>
      <c r="H143" s="14"/>
    </row>
    <row r="144" spans="1:8" x14ac:dyDescent="0.2">
      <c r="A144" s="11" t="s">
        <v>12697</v>
      </c>
      <c r="B144" s="23">
        <v>1.1000000000000001</v>
      </c>
      <c r="C144" s="12">
        <v>41025</v>
      </c>
      <c r="D144" s="13">
        <v>13000</v>
      </c>
      <c r="E144" s="12" t="s">
        <v>96</v>
      </c>
      <c r="F144" s="150">
        <v>20</v>
      </c>
      <c r="G144" s="12" t="s">
        <v>122</v>
      </c>
      <c r="H144" s="14"/>
    </row>
    <row r="145" spans="1:8" x14ac:dyDescent="0.2">
      <c r="H145" s="14"/>
    </row>
    <row r="146" spans="1:8" x14ac:dyDescent="0.2">
      <c r="H146" s="14"/>
    </row>
    <row r="147" spans="1:8" ht="15.75" x14ac:dyDescent="0.25">
      <c r="A147" s="43" t="s">
        <v>12685</v>
      </c>
    </row>
    <row r="148" spans="1:8" ht="15.75" x14ac:dyDescent="0.25">
      <c r="A148" s="5" t="s">
        <v>12701</v>
      </c>
    </row>
    <row r="149" spans="1:8" ht="15.75" x14ac:dyDescent="0.25">
      <c r="A149" s="5" t="s">
        <v>12684</v>
      </c>
    </row>
    <row r="153" spans="1:8" ht="15.75" x14ac:dyDescent="0.25">
      <c r="A153" s="44">
        <f>INDEX(A114:G144,MATCH(B153,G114:G144,0),4)*12+INDEX(A114:G144,MATCH(B153,G114:G144,0),2)*12</f>
        <v>246013.44</v>
      </c>
      <c r="B153" s="45" t="s">
        <v>123</v>
      </c>
    </row>
    <row r="154" spans="1:8" ht="15.75" x14ac:dyDescent="0.25">
      <c r="A154" s="44">
        <f t="shared" ref="A154:A157" si="2">INDEX(A115:G145,MATCH(B154,G115:G145,0),4)*12+INDEX(A115:G145,MATCH(B154,G115:G145,0),2)*12</f>
        <v>246013.2</v>
      </c>
      <c r="B154" s="45" t="s">
        <v>124</v>
      </c>
    </row>
    <row r="155" spans="1:8" ht="15.75" x14ac:dyDescent="0.25">
      <c r="A155" s="44">
        <f t="shared" si="2"/>
        <v>336013.2</v>
      </c>
      <c r="B155" s="45" t="s">
        <v>125</v>
      </c>
    </row>
    <row r="156" spans="1:8" ht="15.75" x14ac:dyDescent="0.25">
      <c r="A156" s="44">
        <f t="shared" si="2"/>
        <v>331212.84000000003</v>
      </c>
      <c r="B156" s="45" t="s">
        <v>126</v>
      </c>
    </row>
    <row r="157" spans="1:8" ht="15.75" x14ac:dyDescent="0.25">
      <c r="A157" s="44">
        <f t="shared" si="2"/>
        <v>201613.2</v>
      </c>
      <c r="B157" s="45" t="s">
        <v>116</v>
      </c>
    </row>
    <row r="158" spans="1:8" ht="15.75" x14ac:dyDescent="0.25">
      <c r="A158" s="5" t="s">
        <v>12687</v>
      </c>
    </row>
    <row r="161" spans="17:18" ht="15" x14ac:dyDescent="0.25">
      <c r="R161" s="10"/>
    </row>
    <row r="162" spans="17:18" ht="15" x14ac:dyDescent="0.25">
      <c r="Q162" s="10"/>
      <c r="R162" s="10"/>
    </row>
    <row r="180" spans="1:8" ht="15.75" x14ac:dyDescent="0.25">
      <c r="A180" s="4" t="s">
        <v>12686</v>
      </c>
    </row>
    <row r="181" spans="1:8" ht="15.75" x14ac:dyDescent="0.25">
      <c r="A181" s="5" t="s">
        <v>12655</v>
      </c>
    </row>
    <row r="182" spans="1:8" ht="15.75" x14ac:dyDescent="0.25">
      <c r="A182" s="5" t="s">
        <v>12688</v>
      </c>
    </row>
    <row r="183" spans="1:8" ht="15.75" x14ac:dyDescent="0.25">
      <c r="A183" s="5" t="s">
        <v>12689</v>
      </c>
    </row>
    <row r="184" spans="1:8" ht="15.75" x14ac:dyDescent="0.25">
      <c r="A184" s="5" t="s">
        <v>12690</v>
      </c>
    </row>
    <row r="185" spans="1:8" ht="15.75" x14ac:dyDescent="0.25">
      <c r="A185" s="5" t="s">
        <v>12691</v>
      </c>
    </row>
    <row r="186" spans="1:8" ht="15.75" x14ac:dyDescent="0.25">
      <c r="A186" s="5"/>
    </row>
    <row r="187" spans="1:8" ht="15.75" x14ac:dyDescent="0.25">
      <c r="A187" s="5" t="s">
        <v>12692</v>
      </c>
    </row>
    <row r="188" spans="1:8" ht="15.75" x14ac:dyDescent="0.25">
      <c r="A188" s="5" t="s">
        <v>12707</v>
      </c>
    </row>
    <row r="191" spans="1:8" ht="15.75" x14ac:dyDescent="0.25">
      <c r="G191" s="5"/>
      <c r="H191" s="5"/>
    </row>
    <row r="192" spans="1:8" ht="15.75" x14ac:dyDescent="0.25">
      <c r="A192" s="25" t="s">
        <v>58</v>
      </c>
    </row>
    <row r="195" spans="1:7" ht="15" x14ac:dyDescent="0.25">
      <c r="A195" s="26" t="s">
        <v>62</v>
      </c>
      <c r="B195" s="26" t="s">
        <v>63</v>
      </c>
      <c r="D195" s="27" t="s">
        <v>64</v>
      </c>
      <c r="E195" s="27" t="s">
        <v>65</v>
      </c>
      <c r="F195" s="26" t="s">
        <v>66</v>
      </c>
      <c r="G195" s="26" t="s">
        <v>67</v>
      </c>
    </row>
    <row r="196" spans="1:7" ht="15" x14ac:dyDescent="0.25">
      <c r="A196" s="28" t="s">
        <v>69</v>
      </c>
      <c r="B196" s="26">
        <f>INDEX(F197:G204,MATCH(A196,F197:F204,0),2)</f>
        <v>2500</v>
      </c>
      <c r="D196" s="29"/>
      <c r="E196" s="29"/>
    </row>
    <row r="197" spans="1:7" ht="15" x14ac:dyDescent="0.25">
      <c r="A197" s="27" t="s">
        <v>72</v>
      </c>
      <c r="B197" s="27" t="s">
        <v>63</v>
      </c>
      <c r="D197" s="27">
        <v>14</v>
      </c>
      <c r="E197" s="30">
        <v>1500</v>
      </c>
      <c r="F197" s="26" t="s">
        <v>73</v>
      </c>
      <c r="G197" s="31">
        <v>100</v>
      </c>
    </row>
    <row r="198" spans="1:7" ht="15" x14ac:dyDescent="0.25">
      <c r="A198" s="27">
        <v>98</v>
      </c>
      <c r="B198" s="27">
        <f>INDEX(D197:E204,MATCH(A198,D197:D204,0),2)</f>
        <v>14000</v>
      </c>
      <c r="D198" s="27">
        <v>28</v>
      </c>
      <c r="E198" s="30">
        <v>3700</v>
      </c>
      <c r="F198" s="26" t="s">
        <v>76</v>
      </c>
      <c r="G198" s="31">
        <v>4000</v>
      </c>
    </row>
    <row r="199" spans="1:7" ht="15" x14ac:dyDescent="0.25">
      <c r="A199" s="10"/>
      <c r="B199" s="32" t="s">
        <v>63</v>
      </c>
      <c r="D199" s="27">
        <v>42</v>
      </c>
      <c r="E199" s="30">
        <v>5000</v>
      </c>
      <c r="F199" s="26" t="s">
        <v>78</v>
      </c>
      <c r="G199" s="31">
        <v>1500</v>
      </c>
    </row>
    <row r="200" spans="1:7" ht="15" x14ac:dyDescent="0.25">
      <c r="A200" s="32" t="s">
        <v>81</v>
      </c>
      <c r="B200" s="32">
        <f>IF(A198&lt;=30,17000*0.3%*A198,IF(AND(A198&gt;30,A198&lt;72),30*0.3%*17000+(A198-30)*0.7%*17000,IF(AND(A198&lt;121,A198&gt;71),30*0.3%*17000+41*0.7%*17000+(A198-71)*1%*17000)))</f>
        <v>10999</v>
      </c>
      <c r="D200" s="27">
        <v>56</v>
      </c>
      <c r="E200" s="30">
        <v>7500</v>
      </c>
      <c r="F200" s="26" t="s">
        <v>69</v>
      </c>
      <c r="G200" s="31">
        <v>2500</v>
      </c>
    </row>
    <row r="201" spans="1:7" ht="15" x14ac:dyDescent="0.25">
      <c r="B201" s="33" t="s">
        <v>12656</v>
      </c>
      <c r="D201" s="27">
        <v>70</v>
      </c>
      <c r="E201" s="30">
        <v>9000</v>
      </c>
      <c r="F201" s="26" t="s">
        <v>84</v>
      </c>
      <c r="G201" s="31">
        <v>2000</v>
      </c>
    </row>
    <row r="202" spans="1:7" ht="15" x14ac:dyDescent="0.25">
      <c r="A202" s="33" t="s">
        <v>12693</v>
      </c>
      <c r="B202" s="34">
        <f>SUM(B200,B198,B196)</f>
        <v>27499</v>
      </c>
      <c r="D202" s="27">
        <v>84</v>
      </c>
      <c r="E202" s="30">
        <v>11000</v>
      </c>
      <c r="F202" s="26" t="s">
        <v>86</v>
      </c>
      <c r="G202" s="31">
        <v>2100</v>
      </c>
    </row>
    <row r="203" spans="1:7" ht="15" x14ac:dyDescent="0.25">
      <c r="D203" s="27">
        <v>98</v>
      </c>
      <c r="E203" s="30">
        <v>14000</v>
      </c>
      <c r="F203" s="26" t="s">
        <v>88</v>
      </c>
      <c r="G203" s="31">
        <v>1800</v>
      </c>
    </row>
    <row r="204" spans="1:7" ht="15" x14ac:dyDescent="0.25">
      <c r="D204" s="27">
        <v>112</v>
      </c>
      <c r="E204" s="30">
        <v>17000</v>
      </c>
      <c r="F204" s="26" t="s">
        <v>90</v>
      </c>
      <c r="G204" s="31">
        <v>1900</v>
      </c>
    </row>
    <row r="206" spans="1:7" ht="15.75" x14ac:dyDescent="0.25">
      <c r="A206" s="5" t="s">
        <v>12709</v>
      </c>
    </row>
    <row r="207" spans="1:7" ht="15.75" x14ac:dyDescent="0.25">
      <c r="A207" s="7" t="s">
        <v>12712</v>
      </c>
    </row>
    <row r="210" spans="1:10" ht="15" thickBot="1" x14ac:dyDescent="0.25">
      <c r="A210" s="29"/>
    </row>
    <row r="211" spans="1:10" ht="15.75" thickBot="1" x14ac:dyDescent="0.3">
      <c r="B211" s="36"/>
      <c r="C211" s="37" t="s">
        <v>73</v>
      </c>
      <c r="D211" s="38" t="s">
        <v>76</v>
      </c>
      <c r="E211" s="38" t="s">
        <v>78</v>
      </c>
      <c r="F211" s="38" t="s">
        <v>69</v>
      </c>
      <c r="G211" s="38" t="s">
        <v>84</v>
      </c>
      <c r="H211" s="38" t="s">
        <v>86</v>
      </c>
      <c r="I211" s="38" t="s">
        <v>88</v>
      </c>
      <c r="J211" s="39" t="s">
        <v>90</v>
      </c>
    </row>
    <row r="212" spans="1:10" ht="15" x14ac:dyDescent="0.25">
      <c r="A212" s="35" t="s">
        <v>103</v>
      </c>
      <c r="B212" s="40">
        <v>14</v>
      </c>
      <c r="C212" s="41">
        <f>INDEX($F$197:$G$204,MATCH(C$211,$F$197:$F$204,0),2)+INDEX($D$197:$E$204,MATCH($B212,$D$197:$D$204,0),2)+IF($B212&lt;=30,17000*0.3%*$B212,IF(AND($B212&gt;30,$B212&lt;72),30*0.3%*17000+($B212-30)*0.7%*17000,IF(AND($B212&lt;121,$B212&gt;71),30*0.3%*17000+41*0.7%*17000+($B212-71)*1%*17000)))</f>
        <v>2314</v>
      </c>
      <c r="D212" s="41">
        <f t="shared" ref="D212:J212" si="3">INDEX($F$197:$G$204,MATCH(D$211,$F$197:$F$204,0),2)+INDEX($D$197:$E$204,MATCH($B212,$D$197:$D$204,0),2)+IF($B212&lt;=30,17000*0.3%*$B212,IF(AND($B212&gt;30,$B212&lt;72),30*0.3%*17000+($B212-30)*0.7%*17000,IF(AND($B212&lt;121,$B212&gt;71),30*0.3%*17000+41*0.7%*17000+($B212-71)*1%*17000)))</f>
        <v>6214</v>
      </c>
      <c r="E212" s="41">
        <f t="shared" si="3"/>
        <v>3714</v>
      </c>
      <c r="F212" s="41">
        <f t="shared" si="3"/>
        <v>4714</v>
      </c>
      <c r="G212" s="41">
        <f t="shared" si="3"/>
        <v>4214</v>
      </c>
      <c r="H212" s="41">
        <f t="shared" si="3"/>
        <v>4314</v>
      </c>
      <c r="I212" s="41">
        <f t="shared" si="3"/>
        <v>4014</v>
      </c>
      <c r="J212" s="41">
        <f t="shared" si="3"/>
        <v>4114</v>
      </c>
    </row>
    <row r="213" spans="1:10" ht="15" x14ac:dyDescent="0.25">
      <c r="B213" s="42">
        <v>28</v>
      </c>
      <c r="C213" s="41">
        <f t="shared" ref="C213:J219" si="4">INDEX($F$197:$G$204,MATCH(C$211,$F$197:$F$204,0),2)+INDEX($D$197:$E$204,MATCH($B213,$D$197:$D$204,0),2)+IF($B213&lt;=30,17000*0.3%*$B213,IF(AND($B213&gt;30,$B213&lt;72),30*0.3%*17000+($B213-30)*0.7%*17000,IF(AND($B213&lt;121,$B213&gt;71),30*0.3%*17000+41*0.7%*17000+($B213-71)*1%*17000)))</f>
        <v>5228</v>
      </c>
      <c r="D213" s="41">
        <f t="shared" si="4"/>
        <v>9128</v>
      </c>
      <c r="E213" s="41">
        <f t="shared" si="4"/>
        <v>6628</v>
      </c>
      <c r="F213" s="41">
        <f t="shared" si="4"/>
        <v>7628</v>
      </c>
      <c r="G213" s="41">
        <f t="shared" si="4"/>
        <v>7128</v>
      </c>
      <c r="H213" s="41">
        <f t="shared" si="4"/>
        <v>7228</v>
      </c>
      <c r="I213" s="41">
        <f t="shared" si="4"/>
        <v>6928</v>
      </c>
      <c r="J213" s="41">
        <f t="shared" si="4"/>
        <v>7028</v>
      </c>
    </row>
    <row r="214" spans="1:10" ht="15" x14ac:dyDescent="0.25">
      <c r="B214" s="42">
        <v>42</v>
      </c>
      <c r="C214" s="41">
        <f t="shared" si="4"/>
        <v>8058</v>
      </c>
      <c r="D214" s="41">
        <f t="shared" si="4"/>
        <v>11958</v>
      </c>
      <c r="E214" s="41">
        <f t="shared" si="4"/>
        <v>9458</v>
      </c>
      <c r="F214" s="41">
        <f t="shared" si="4"/>
        <v>10458</v>
      </c>
      <c r="G214" s="41">
        <f t="shared" si="4"/>
        <v>9958</v>
      </c>
      <c r="H214" s="41">
        <f t="shared" si="4"/>
        <v>10058</v>
      </c>
      <c r="I214" s="41">
        <f t="shared" si="4"/>
        <v>9758</v>
      </c>
      <c r="J214" s="41">
        <f t="shared" si="4"/>
        <v>9858</v>
      </c>
    </row>
    <row r="215" spans="1:10" ht="15" x14ac:dyDescent="0.25">
      <c r="B215" s="42">
        <v>56</v>
      </c>
      <c r="C215" s="41">
        <f t="shared" si="4"/>
        <v>12224</v>
      </c>
      <c r="D215" s="41">
        <f t="shared" si="4"/>
        <v>16124</v>
      </c>
      <c r="E215" s="41">
        <f t="shared" si="4"/>
        <v>13624</v>
      </c>
      <c r="F215" s="41">
        <f t="shared" si="4"/>
        <v>14624</v>
      </c>
      <c r="G215" s="41">
        <f t="shared" si="4"/>
        <v>14124</v>
      </c>
      <c r="H215" s="41">
        <f t="shared" si="4"/>
        <v>14224</v>
      </c>
      <c r="I215" s="41">
        <f t="shared" si="4"/>
        <v>13924</v>
      </c>
      <c r="J215" s="41">
        <f t="shared" si="4"/>
        <v>14024</v>
      </c>
    </row>
    <row r="216" spans="1:10" ht="15" x14ac:dyDescent="0.25">
      <c r="B216" s="42">
        <v>70</v>
      </c>
      <c r="C216" s="41">
        <f t="shared" si="4"/>
        <v>15390</v>
      </c>
      <c r="D216" s="41">
        <f t="shared" si="4"/>
        <v>19290</v>
      </c>
      <c r="E216" s="41">
        <f t="shared" si="4"/>
        <v>16790</v>
      </c>
      <c r="F216" s="41">
        <f t="shared" si="4"/>
        <v>17790</v>
      </c>
      <c r="G216" s="41">
        <f t="shared" si="4"/>
        <v>17290</v>
      </c>
      <c r="H216" s="41">
        <f t="shared" si="4"/>
        <v>17390</v>
      </c>
      <c r="I216" s="41">
        <f t="shared" si="4"/>
        <v>17090</v>
      </c>
      <c r="J216" s="41">
        <f t="shared" si="4"/>
        <v>17190</v>
      </c>
    </row>
    <row r="217" spans="1:10" ht="15" x14ac:dyDescent="0.25">
      <c r="B217" s="42">
        <v>84</v>
      </c>
      <c r="C217" s="41">
        <f t="shared" si="4"/>
        <v>19719</v>
      </c>
      <c r="D217" s="41">
        <f t="shared" si="4"/>
        <v>23619</v>
      </c>
      <c r="E217" s="41">
        <f t="shared" si="4"/>
        <v>21119</v>
      </c>
      <c r="F217" s="41">
        <f t="shared" si="4"/>
        <v>22119</v>
      </c>
      <c r="G217" s="41">
        <f t="shared" si="4"/>
        <v>21619</v>
      </c>
      <c r="H217" s="41">
        <f t="shared" si="4"/>
        <v>21719</v>
      </c>
      <c r="I217" s="41">
        <f t="shared" si="4"/>
        <v>21419</v>
      </c>
      <c r="J217" s="41">
        <f t="shared" si="4"/>
        <v>21519</v>
      </c>
    </row>
    <row r="218" spans="1:10" ht="15" x14ac:dyDescent="0.25">
      <c r="B218" s="42">
        <v>98</v>
      </c>
      <c r="C218" s="41">
        <f t="shared" si="4"/>
        <v>25099</v>
      </c>
      <c r="D218" s="41">
        <f t="shared" si="4"/>
        <v>28999</v>
      </c>
      <c r="E218" s="41">
        <f t="shared" si="4"/>
        <v>26499</v>
      </c>
      <c r="F218" s="41">
        <f t="shared" si="4"/>
        <v>27499</v>
      </c>
      <c r="G218" s="41">
        <f t="shared" si="4"/>
        <v>26999</v>
      </c>
      <c r="H218" s="41">
        <f t="shared" si="4"/>
        <v>27099</v>
      </c>
      <c r="I218" s="41">
        <f t="shared" si="4"/>
        <v>26799</v>
      </c>
      <c r="J218" s="41">
        <f t="shared" si="4"/>
        <v>26899</v>
      </c>
    </row>
    <row r="219" spans="1:10" ht="15" x14ac:dyDescent="0.25">
      <c r="B219" s="42">
        <v>112</v>
      </c>
      <c r="C219" s="41">
        <f t="shared" si="4"/>
        <v>30479</v>
      </c>
      <c r="D219" s="41">
        <f t="shared" si="4"/>
        <v>34379</v>
      </c>
      <c r="E219" s="41">
        <f t="shared" si="4"/>
        <v>31879</v>
      </c>
      <c r="F219" s="41">
        <f t="shared" si="4"/>
        <v>32879</v>
      </c>
      <c r="G219" s="41">
        <f t="shared" si="4"/>
        <v>32379</v>
      </c>
      <c r="H219" s="41">
        <f t="shared" si="4"/>
        <v>32479</v>
      </c>
      <c r="I219" s="41">
        <f t="shared" si="4"/>
        <v>32179</v>
      </c>
      <c r="J219" s="41">
        <f t="shared" si="4"/>
        <v>32279</v>
      </c>
    </row>
  </sheetData>
  <mergeCells count="2">
    <mergeCell ref="A1:I1"/>
    <mergeCell ref="A2:I2"/>
  </mergeCells>
  <conditionalFormatting sqref="P105 P148">
    <cfRule type="duplicateValues" dxfId="2" priority="4"/>
  </conditionalFormatting>
  <conditionalFormatting sqref="D34:D35">
    <cfRule type="duplicateValues" dxfId="1" priority="3"/>
  </conditionalFormatting>
  <conditionalFormatting sqref="D36">
    <cfRule type="duplicateValues" dxfId="0" priority="1"/>
  </conditionalFormatting>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M9"/>
  <sheetViews>
    <sheetView rightToLeft="1" workbookViewId="0">
      <selection activeCell="E32" sqref="E32"/>
    </sheetView>
  </sheetViews>
  <sheetFormatPr defaultRowHeight="14.25" x14ac:dyDescent="0.2"/>
  <cols>
    <col min="6" max="6" width="13" customWidth="1"/>
    <col min="7" max="7" width="11.625" customWidth="1"/>
    <col min="11" max="11" width="10.25" customWidth="1"/>
    <col min="13" max="13" width="18" customWidth="1"/>
  </cols>
  <sheetData>
    <row r="1" spans="1:13" x14ac:dyDescent="0.2">
      <c r="A1" t="s">
        <v>143</v>
      </c>
      <c r="B1" t="s">
        <v>21</v>
      </c>
      <c r="C1" t="s">
        <v>22</v>
      </c>
      <c r="D1" t="s">
        <v>144</v>
      </c>
      <c r="E1" t="s">
        <v>20</v>
      </c>
      <c r="F1" t="s">
        <v>145</v>
      </c>
      <c r="G1" t="s">
        <v>146</v>
      </c>
      <c r="H1" t="s">
        <v>147</v>
      </c>
      <c r="I1" t="s">
        <v>148</v>
      </c>
      <c r="J1" t="s">
        <v>149</v>
      </c>
      <c r="K1" t="s">
        <v>150</v>
      </c>
      <c r="L1" t="s">
        <v>151</v>
      </c>
      <c r="M1" t="s">
        <v>152</v>
      </c>
    </row>
    <row r="2" spans="1:13" x14ac:dyDescent="0.2">
      <c r="A2">
        <v>2013</v>
      </c>
      <c r="B2">
        <v>98</v>
      </c>
      <c r="C2" t="s">
        <v>10314</v>
      </c>
      <c r="D2">
        <v>33</v>
      </c>
      <c r="E2" t="s">
        <v>130</v>
      </c>
      <c r="F2" t="s">
        <v>11447</v>
      </c>
      <c r="G2" t="s">
        <v>156</v>
      </c>
      <c r="H2">
        <v>86</v>
      </c>
      <c r="I2">
        <v>50</v>
      </c>
      <c r="J2">
        <v>41</v>
      </c>
      <c r="K2">
        <v>3404</v>
      </c>
      <c r="L2">
        <v>21</v>
      </c>
      <c r="M2">
        <v>39.196394586762402</v>
      </c>
    </row>
    <row r="3" spans="1:13" x14ac:dyDescent="0.2">
      <c r="A3">
        <v>2013</v>
      </c>
      <c r="B3">
        <v>91</v>
      </c>
      <c r="C3" t="s">
        <v>10905</v>
      </c>
      <c r="D3">
        <v>32</v>
      </c>
      <c r="E3" t="s">
        <v>130</v>
      </c>
      <c r="F3" t="s">
        <v>11438</v>
      </c>
      <c r="G3" t="s">
        <v>156</v>
      </c>
      <c r="H3">
        <v>86</v>
      </c>
      <c r="I3">
        <v>41</v>
      </c>
      <c r="J3">
        <v>45</v>
      </c>
      <c r="K3">
        <v>3404</v>
      </c>
      <c r="L3">
        <v>21</v>
      </c>
      <c r="M3">
        <v>39.263709328591297</v>
      </c>
    </row>
    <row r="4" spans="1:13" x14ac:dyDescent="0.2">
      <c r="A4">
        <v>2013</v>
      </c>
      <c r="B4">
        <v>85</v>
      </c>
      <c r="C4" t="s">
        <v>9957</v>
      </c>
      <c r="D4">
        <v>37</v>
      </c>
      <c r="E4" t="s">
        <v>130</v>
      </c>
      <c r="F4" t="s">
        <v>11432</v>
      </c>
      <c r="G4" t="s">
        <v>156</v>
      </c>
      <c r="H4">
        <v>86</v>
      </c>
      <c r="I4">
        <v>36</v>
      </c>
      <c r="J4">
        <v>14</v>
      </c>
      <c r="K4">
        <v>3404</v>
      </c>
      <c r="L4">
        <v>21</v>
      </c>
      <c r="M4">
        <v>39.305394292019201</v>
      </c>
    </row>
    <row r="5" spans="1:13" x14ac:dyDescent="0.2">
      <c r="A5">
        <v>2013</v>
      </c>
      <c r="B5">
        <v>62</v>
      </c>
      <c r="C5" t="s">
        <v>9880</v>
      </c>
      <c r="D5">
        <v>34</v>
      </c>
      <c r="E5" t="s">
        <v>130</v>
      </c>
      <c r="F5" t="s">
        <v>9718</v>
      </c>
      <c r="G5" t="s">
        <v>156</v>
      </c>
      <c r="H5">
        <v>86</v>
      </c>
      <c r="I5">
        <v>3</v>
      </c>
      <c r="J5">
        <v>51</v>
      </c>
      <c r="K5">
        <v>3404</v>
      </c>
      <c r="L5">
        <v>21</v>
      </c>
      <c r="M5">
        <v>39.5518847371631</v>
      </c>
    </row>
    <row r="6" spans="1:13" x14ac:dyDescent="0.2">
      <c r="A6">
        <v>2013</v>
      </c>
      <c r="B6">
        <v>56</v>
      </c>
      <c r="C6" t="s">
        <v>10353</v>
      </c>
      <c r="D6">
        <v>35</v>
      </c>
      <c r="E6" t="s">
        <v>130</v>
      </c>
      <c r="F6" t="s">
        <v>11399</v>
      </c>
      <c r="G6" t="s">
        <v>156</v>
      </c>
      <c r="H6">
        <v>85</v>
      </c>
      <c r="I6">
        <v>56</v>
      </c>
      <c r="J6">
        <v>43</v>
      </c>
      <c r="K6">
        <v>3404</v>
      </c>
      <c r="L6">
        <v>21</v>
      </c>
      <c r="M6">
        <v>39.606597221099904</v>
      </c>
    </row>
    <row r="7" spans="1:13" x14ac:dyDescent="0.2">
      <c r="A7">
        <v>2013</v>
      </c>
      <c r="B7">
        <v>45</v>
      </c>
      <c r="C7" t="s">
        <v>11040</v>
      </c>
      <c r="D7">
        <v>39</v>
      </c>
      <c r="E7" t="s">
        <v>130</v>
      </c>
      <c r="F7" t="s">
        <v>11384</v>
      </c>
      <c r="G7" t="s">
        <v>156</v>
      </c>
      <c r="H7">
        <v>85</v>
      </c>
      <c r="I7">
        <v>35</v>
      </c>
      <c r="J7">
        <v>37</v>
      </c>
      <c r="K7">
        <v>3404</v>
      </c>
      <c r="L7">
        <v>21</v>
      </c>
      <c r="M7">
        <v>39.769323385377199</v>
      </c>
    </row>
    <row r="8" spans="1:13" x14ac:dyDescent="0.2">
      <c r="A8">
        <v>2013</v>
      </c>
      <c r="B8">
        <v>39</v>
      </c>
      <c r="C8" t="s">
        <v>9803</v>
      </c>
      <c r="D8">
        <v>31</v>
      </c>
      <c r="E8" t="s">
        <v>130</v>
      </c>
      <c r="F8" t="s">
        <v>11376</v>
      </c>
      <c r="G8" t="s">
        <v>156</v>
      </c>
      <c r="H8">
        <v>85</v>
      </c>
      <c r="I8">
        <v>26</v>
      </c>
      <c r="J8">
        <v>54</v>
      </c>
      <c r="K8">
        <v>3404</v>
      </c>
      <c r="L8">
        <v>21</v>
      </c>
      <c r="M8">
        <v>39.836938500848397</v>
      </c>
    </row>
    <row r="9" spans="1:13" x14ac:dyDescent="0.2">
      <c r="A9">
        <v>2013</v>
      </c>
      <c r="B9">
        <v>35</v>
      </c>
      <c r="C9" t="s">
        <v>10778</v>
      </c>
      <c r="D9">
        <v>36</v>
      </c>
      <c r="E9" t="s">
        <v>130</v>
      </c>
      <c r="F9" t="s">
        <v>11370</v>
      </c>
      <c r="G9" t="s">
        <v>156</v>
      </c>
      <c r="H9">
        <v>85</v>
      </c>
      <c r="I9">
        <v>17</v>
      </c>
      <c r="J9">
        <v>19</v>
      </c>
      <c r="K9">
        <v>3404</v>
      </c>
      <c r="L9">
        <v>21</v>
      </c>
      <c r="M9">
        <v>39.911542181937797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Q120"/>
  <sheetViews>
    <sheetView rightToLeft="1" zoomScale="115" zoomScaleNormal="115" workbookViewId="0">
      <selection activeCell="F104" sqref="F104"/>
    </sheetView>
  </sheetViews>
  <sheetFormatPr defaultColWidth="9" defaultRowHeight="14.25" x14ac:dyDescent="0.2"/>
  <cols>
    <col min="1" max="1" width="21.375" customWidth="1"/>
    <col min="2" max="2" width="7.625" customWidth="1"/>
    <col min="6" max="6" width="24.625" customWidth="1"/>
    <col min="7" max="7" width="19.25" customWidth="1"/>
    <col min="8" max="8" width="12" customWidth="1"/>
    <col min="9" max="9" width="27.125" customWidth="1"/>
    <col min="10" max="10" width="17.625" customWidth="1"/>
    <col min="11" max="14" width="11.875" customWidth="1"/>
    <col min="15" max="15" width="23.5" customWidth="1"/>
    <col min="16" max="16" width="14.25" customWidth="1"/>
    <col min="17" max="17" width="11.875" customWidth="1"/>
    <col min="18" max="18" width="18.875" customWidth="1"/>
    <col min="19" max="19" width="21.5" customWidth="1"/>
    <col min="20" max="20" width="19.375" customWidth="1"/>
    <col min="21" max="21" width="16.375" customWidth="1"/>
    <col min="22" max="22" width="20.375" customWidth="1"/>
    <col min="23" max="23" width="17.375" customWidth="1"/>
    <col min="24" max="24" width="16.625" customWidth="1"/>
    <col min="25" max="25" width="13.75" customWidth="1"/>
    <col min="26" max="26" width="21.5" customWidth="1"/>
    <col min="27" max="27" width="12.75" customWidth="1"/>
    <col min="28" max="28" width="14.375" customWidth="1"/>
    <col min="29" max="29" width="15.5" customWidth="1"/>
    <col min="30" max="30" width="18" customWidth="1"/>
    <col min="31" max="31" width="15.875" customWidth="1"/>
    <col min="32" max="32" width="26.125" customWidth="1"/>
    <col min="33" max="33" width="19.5" customWidth="1"/>
    <col min="34" max="34" width="18.125" customWidth="1"/>
    <col min="35" max="35" width="19.25" customWidth="1"/>
    <col min="36" max="36" width="19.75" customWidth="1"/>
    <col min="37" max="37" width="24.5" customWidth="1"/>
    <col min="38" max="39" width="15.125" customWidth="1"/>
    <col min="40" max="40" width="19.125" customWidth="1"/>
    <col min="41" max="41" width="17.25" customWidth="1"/>
    <col min="42" max="42" width="21.375" customWidth="1"/>
    <col min="43" max="43" width="15.75" customWidth="1"/>
    <col min="44" max="44" width="17.625" customWidth="1"/>
    <col min="45" max="45" width="18.5" customWidth="1"/>
    <col min="46" max="46" width="14.375" customWidth="1"/>
    <col min="47" max="47" width="14" customWidth="1"/>
    <col min="48" max="48" width="16.5" customWidth="1"/>
    <col min="49" max="49" width="19.5" customWidth="1"/>
    <col min="50" max="50" width="20.875" customWidth="1"/>
    <col min="51" max="51" width="15.5" customWidth="1"/>
    <col min="52" max="52" width="17.625" customWidth="1"/>
    <col min="53" max="53" width="18.625" customWidth="1"/>
    <col min="54" max="54" width="18.875" customWidth="1"/>
    <col min="55" max="55" width="11.875" customWidth="1"/>
    <col min="56" max="56" width="22.125" customWidth="1"/>
    <col min="57" max="57" width="16.25" customWidth="1"/>
    <col min="58" max="58" width="15" customWidth="1"/>
    <col min="59" max="59" width="13.375" customWidth="1"/>
    <col min="60" max="60" width="13.75" customWidth="1"/>
    <col min="61" max="61" width="20.125" customWidth="1"/>
    <col min="62" max="62" width="14.25" customWidth="1"/>
    <col min="63" max="63" width="18.625" customWidth="1"/>
    <col min="64" max="64" width="14.5" customWidth="1"/>
    <col min="65" max="65" width="15" customWidth="1"/>
    <col min="66" max="66" width="15.25" customWidth="1"/>
    <col min="67" max="67" width="13" customWidth="1"/>
    <col min="68" max="68" width="17.125" customWidth="1"/>
    <col min="69" max="69" width="15.5" customWidth="1"/>
    <col min="70" max="70" width="16.75" customWidth="1"/>
    <col min="71" max="71" width="17.875" customWidth="1"/>
    <col min="72" max="72" width="13.125" customWidth="1"/>
    <col min="73" max="74" width="20.25" customWidth="1"/>
    <col min="75" max="75" width="16.5" customWidth="1"/>
    <col min="76" max="76" width="22.25" customWidth="1"/>
    <col min="77" max="77" width="18.75" customWidth="1"/>
    <col min="78" max="78" width="16.875" customWidth="1"/>
    <col min="79" max="79" width="19.75" customWidth="1"/>
    <col min="80" max="80" width="18.125" customWidth="1"/>
    <col min="81" max="81" width="20.375" customWidth="1"/>
    <col min="82" max="82" width="18.25" customWidth="1"/>
    <col min="83" max="83" width="17.25" customWidth="1"/>
    <col min="84" max="84" width="22.375" customWidth="1"/>
    <col min="85" max="85" width="16.625" customWidth="1"/>
    <col min="86" max="86" width="23.75" customWidth="1"/>
    <col min="87" max="87" width="27" customWidth="1"/>
    <col min="88" max="88" width="16.875" customWidth="1"/>
    <col min="89" max="89" width="20.375" customWidth="1"/>
    <col min="90" max="90" width="18.875" customWidth="1"/>
    <col min="91" max="91" width="21.625" customWidth="1"/>
    <col min="92" max="92" width="14.5" customWidth="1"/>
    <col min="93" max="93" width="43.875" customWidth="1"/>
    <col min="94" max="94" width="26.75" customWidth="1"/>
    <col min="95" max="95" width="24.75" customWidth="1"/>
    <col min="96" max="96" width="28.125" customWidth="1"/>
    <col min="97" max="97" width="25.125" customWidth="1"/>
    <col min="98" max="98" width="16" customWidth="1"/>
    <col min="99" max="99" width="25.125" customWidth="1"/>
    <col min="100" max="100" width="17.75" customWidth="1"/>
    <col min="101" max="101" width="11.875" customWidth="1"/>
    <col min="102" max="102" width="14.125" customWidth="1"/>
    <col min="103" max="103" width="18.25" customWidth="1"/>
    <col min="104" max="104" width="15.625" customWidth="1"/>
    <col min="105" max="105" width="17.25" customWidth="1"/>
    <col min="106" max="106" width="22.75" customWidth="1"/>
    <col min="107" max="107" width="21.75" customWidth="1"/>
    <col min="108" max="108" width="23" customWidth="1"/>
    <col min="109" max="109" width="24.75" customWidth="1"/>
    <col min="110" max="110" width="26.375" customWidth="1"/>
    <col min="111" max="111" width="25" customWidth="1"/>
    <col min="112" max="112" width="21.75" customWidth="1"/>
    <col min="113" max="113" width="23" customWidth="1"/>
    <col min="114" max="114" width="24" customWidth="1"/>
    <col min="115" max="115" width="21.875" customWidth="1"/>
    <col min="116" max="116" width="19.625" customWidth="1"/>
    <col min="117" max="117" width="22.625" customWidth="1"/>
    <col min="118" max="118" width="18.625" customWidth="1"/>
    <col min="119" max="119" width="17.625" customWidth="1"/>
    <col min="120" max="120" width="13.25" customWidth="1"/>
    <col min="121" max="121" width="13" customWidth="1"/>
    <col min="122" max="122" width="17.5" customWidth="1"/>
    <col min="123" max="123" width="12" customWidth="1"/>
    <col min="124" max="124" width="20.625" customWidth="1"/>
    <col min="125" max="125" width="28.125" customWidth="1"/>
    <col min="126" max="126" width="22.5" customWidth="1"/>
    <col min="127" max="127" width="22.375" customWidth="1"/>
    <col min="128" max="128" width="21.875" customWidth="1"/>
    <col min="129" max="129" width="25" customWidth="1"/>
    <col min="130" max="130" width="19.375" customWidth="1"/>
    <col min="131" max="131" width="19.75" customWidth="1"/>
    <col min="132" max="132" width="18.75" customWidth="1"/>
    <col min="133" max="133" width="22.875" customWidth="1"/>
    <col min="134" max="134" width="20.125" customWidth="1"/>
    <col min="135" max="135" width="21.625" customWidth="1"/>
    <col min="136" max="136" width="25.875" customWidth="1"/>
    <col min="137" max="137" width="16" customWidth="1"/>
    <col min="138" max="138" width="19.375" customWidth="1"/>
    <col min="139" max="139" width="19.125" customWidth="1"/>
    <col min="140" max="140" width="20.125" customWidth="1"/>
    <col min="141" max="141" width="12.25" customWidth="1"/>
    <col min="142" max="142" width="19.5" customWidth="1"/>
    <col min="143" max="143" width="19.75" customWidth="1"/>
    <col min="144" max="144" width="20.5" customWidth="1"/>
    <col min="145" max="145" width="18.25" customWidth="1"/>
    <col min="146" max="146" width="16.625" customWidth="1"/>
    <col min="147" max="147" width="16.875" customWidth="1"/>
    <col min="148" max="148" width="21" customWidth="1"/>
    <col min="149" max="149" width="16.375" customWidth="1"/>
    <col min="150" max="150" width="13.875" customWidth="1"/>
    <col min="151" max="151" width="14.5" customWidth="1"/>
    <col min="152" max="152" width="18.125" customWidth="1"/>
    <col min="153" max="153" width="17.5" customWidth="1"/>
    <col min="154" max="154" width="15.75" customWidth="1"/>
    <col min="155" max="155" width="15.25" customWidth="1"/>
    <col min="156" max="156" width="18.125" customWidth="1"/>
    <col min="157" max="157" width="19.375" customWidth="1"/>
    <col min="158" max="158" width="18.25" customWidth="1"/>
    <col min="159" max="159" width="20" customWidth="1"/>
    <col min="160" max="160" width="24.75" customWidth="1"/>
    <col min="161" max="161" width="26.125" customWidth="1"/>
    <col min="162" max="162" width="12.875" customWidth="1"/>
    <col min="163" max="163" width="17.75" customWidth="1"/>
    <col min="164" max="164" width="18.125" customWidth="1"/>
    <col min="165" max="165" width="18.5" customWidth="1"/>
    <col min="166" max="166" width="23.375" customWidth="1"/>
    <col min="167" max="167" width="16.625" customWidth="1"/>
    <col min="168" max="168" width="20.25" customWidth="1"/>
    <col min="169" max="169" width="22.125" customWidth="1"/>
    <col min="170" max="170" width="23.5" customWidth="1"/>
    <col min="171" max="171" width="30.125" customWidth="1"/>
    <col min="172" max="172" width="14.375" customWidth="1"/>
    <col min="173" max="173" width="13.5" customWidth="1"/>
    <col min="174" max="174" width="23.75" customWidth="1"/>
    <col min="175" max="175" width="16.625" customWidth="1"/>
    <col min="176" max="176" width="22.25" customWidth="1"/>
    <col min="177" max="177" width="20.625" customWidth="1"/>
    <col min="178" max="178" width="23" customWidth="1"/>
    <col min="179" max="179" width="26.875" customWidth="1"/>
    <col min="180" max="180" width="18.625" customWidth="1"/>
    <col min="181" max="181" width="15.75" customWidth="1"/>
    <col min="182" max="182" width="22.25" customWidth="1"/>
    <col min="183" max="183" width="16.75" customWidth="1"/>
    <col min="184" max="184" width="14.5" customWidth="1"/>
    <col min="185" max="185" width="17.625" customWidth="1"/>
    <col min="186" max="186" width="20.875" customWidth="1"/>
    <col min="187" max="187" width="19.5" customWidth="1"/>
    <col min="188" max="188" width="18" customWidth="1"/>
    <col min="189" max="189" width="16.625" customWidth="1"/>
    <col min="190" max="190" width="19.25" customWidth="1"/>
    <col min="191" max="191" width="19.75" customWidth="1"/>
    <col min="192" max="192" width="18.25" customWidth="1"/>
    <col min="193" max="193" width="21.375" customWidth="1"/>
    <col min="194" max="194" width="21.5" customWidth="1"/>
    <col min="195" max="195" width="24.125" customWidth="1"/>
    <col min="196" max="196" width="19.25" customWidth="1"/>
    <col min="197" max="197" width="16.875" customWidth="1"/>
    <col min="198" max="198" width="20" customWidth="1"/>
    <col min="199" max="199" width="16.75" customWidth="1"/>
    <col min="200" max="200" width="19.625" customWidth="1"/>
    <col min="201" max="201" width="18.375" customWidth="1"/>
    <col min="202" max="202" width="19.375" customWidth="1"/>
    <col min="203" max="203" width="18.5" customWidth="1"/>
    <col min="204" max="204" width="19.25" customWidth="1"/>
    <col min="205" max="205" width="19.75" customWidth="1"/>
    <col min="206" max="206" width="18.25" customWidth="1"/>
    <col min="207" max="207" width="16.625" customWidth="1"/>
    <col min="208" max="208" width="18.875" customWidth="1"/>
    <col min="209" max="209" width="15.5" customWidth="1"/>
    <col min="210" max="210" width="19.75" customWidth="1"/>
    <col min="211" max="211" width="18.125" customWidth="1"/>
    <col min="212" max="212" width="16.625" customWidth="1"/>
    <col min="213" max="213" width="18.875" customWidth="1"/>
    <col min="214" max="214" width="19.25" customWidth="1"/>
    <col min="215" max="215" width="21.25" customWidth="1"/>
    <col min="216" max="216" width="18.875" customWidth="1"/>
    <col min="217" max="217" width="23.25" customWidth="1"/>
    <col min="218" max="218" width="19" customWidth="1"/>
    <col min="219" max="219" width="20.125" customWidth="1"/>
    <col min="220" max="220" width="20" customWidth="1"/>
    <col min="221" max="221" width="19.125" customWidth="1"/>
    <col min="222" max="222" width="20.25" customWidth="1"/>
    <col min="223" max="223" width="13.25" customWidth="1"/>
    <col min="224" max="224" width="20.875" customWidth="1"/>
    <col min="225" max="225" width="15.875" customWidth="1"/>
    <col min="226" max="226" width="13.125" customWidth="1"/>
    <col min="227" max="227" width="19.125" customWidth="1"/>
    <col min="228" max="228" width="16" customWidth="1"/>
    <col min="229" max="229" width="23.375" customWidth="1"/>
    <col min="230" max="230" width="15.5" customWidth="1"/>
    <col min="231" max="231" width="15.75" customWidth="1"/>
    <col min="232" max="232" width="20.25" customWidth="1"/>
    <col min="233" max="233" width="20.125" customWidth="1"/>
    <col min="234" max="234" width="14.625" customWidth="1"/>
    <col min="235" max="235" width="26.125" customWidth="1"/>
    <col min="236" max="236" width="19.625" customWidth="1"/>
    <col min="237" max="237" width="17.5" customWidth="1"/>
    <col min="238" max="238" width="16.625" customWidth="1"/>
    <col min="239" max="239" width="21.875" customWidth="1"/>
    <col min="240" max="240" width="14.5" customWidth="1"/>
    <col min="241" max="241" width="13.875" customWidth="1"/>
    <col min="242" max="242" width="18.25" customWidth="1"/>
    <col min="243" max="243" width="15.75" customWidth="1"/>
    <col min="244" max="244" width="15.875" customWidth="1"/>
    <col min="245" max="245" width="16" customWidth="1"/>
    <col min="246" max="246" width="28.625" customWidth="1"/>
    <col min="247" max="247" width="25.125" customWidth="1"/>
    <col min="248" max="248" width="28.875" customWidth="1"/>
    <col min="249" max="249" width="19.125" customWidth="1"/>
    <col min="250" max="250" width="14.5" customWidth="1"/>
    <col min="251" max="251" width="14.375" customWidth="1"/>
    <col min="252" max="252" width="15.625" customWidth="1"/>
    <col min="253" max="253" width="23" customWidth="1"/>
    <col min="254" max="254" width="31.5" customWidth="1"/>
    <col min="255" max="255" width="17.875" customWidth="1"/>
    <col min="256" max="256" width="19.5" customWidth="1"/>
    <col min="257" max="257" width="19.375" customWidth="1"/>
    <col min="258" max="258" width="20.5" customWidth="1"/>
    <col min="259" max="259" width="14.5" customWidth="1"/>
    <col min="260" max="260" width="16.625" customWidth="1"/>
    <col min="261" max="261" width="15" customWidth="1"/>
    <col min="262" max="262" width="19.875" customWidth="1"/>
    <col min="263" max="263" width="18.5" customWidth="1"/>
    <col min="264" max="264" width="21.25" customWidth="1"/>
    <col min="265" max="265" width="22" customWidth="1"/>
    <col min="266" max="266" width="17.875" customWidth="1"/>
    <col min="267" max="267" width="20.625" customWidth="1"/>
    <col min="268" max="268" width="17.25" customWidth="1"/>
    <col min="269" max="269" width="16.875" customWidth="1"/>
    <col min="270" max="270" width="16.25" customWidth="1"/>
    <col min="271" max="271" width="18.125" customWidth="1"/>
    <col min="272" max="272" width="16" customWidth="1"/>
    <col min="273" max="273" width="18.375" customWidth="1"/>
    <col min="274" max="274" width="20.625" customWidth="1"/>
    <col min="275" max="275" width="19" customWidth="1"/>
    <col min="276" max="276" width="15.625" customWidth="1"/>
    <col min="277" max="277" width="16.875" customWidth="1"/>
    <col min="278" max="278" width="19.125" customWidth="1"/>
    <col min="279" max="279" width="21.875" customWidth="1"/>
    <col min="280" max="280" width="21.75" customWidth="1"/>
    <col min="281" max="281" width="18.625" customWidth="1"/>
    <col min="282" max="282" width="26" customWidth="1"/>
    <col min="283" max="283" width="19.75" customWidth="1"/>
    <col min="284" max="284" width="28.875" customWidth="1"/>
    <col min="285" max="285" width="22.25" customWidth="1"/>
    <col min="286" max="286" width="27.875" customWidth="1"/>
    <col min="287" max="287" width="18.625" customWidth="1"/>
    <col min="288" max="288" width="17.75" customWidth="1"/>
    <col min="289" max="289" width="19.625" customWidth="1"/>
    <col min="290" max="290" width="16.75" customWidth="1"/>
    <col min="291" max="291" width="18.5" customWidth="1"/>
    <col min="292" max="292" width="20.5" customWidth="1"/>
    <col min="293" max="293" width="28.875" customWidth="1"/>
    <col min="294" max="294" width="17.125" customWidth="1"/>
    <col min="295" max="295" width="19.5" customWidth="1"/>
    <col min="296" max="296" width="17.5" customWidth="1"/>
    <col min="297" max="297" width="18.375" customWidth="1"/>
    <col min="298" max="298" width="20.75" customWidth="1"/>
    <col min="299" max="299" width="18.375" customWidth="1"/>
    <col min="300" max="300" width="16.125" customWidth="1"/>
    <col min="301" max="301" width="17.625" customWidth="1"/>
    <col min="302" max="302" width="22.375" customWidth="1"/>
    <col min="303" max="303" width="24.875" customWidth="1"/>
    <col min="304" max="304" width="24.375" customWidth="1"/>
    <col min="305" max="305" width="18.875" customWidth="1"/>
    <col min="306" max="306" width="24.25" customWidth="1"/>
    <col min="307" max="307" width="18.5" customWidth="1"/>
    <col min="308" max="308" width="16.375" customWidth="1"/>
    <col min="309" max="309" width="23.125" customWidth="1"/>
    <col min="310" max="310" width="17.75" customWidth="1"/>
    <col min="311" max="311" width="18.5" customWidth="1"/>
    <col min="312" max="312" width="24.375" customWidth="1"/>
    <col min="313" max="313" width="17.625" customWidth="1"/>
    <col min="314" max="314" width="17.375" customWidth="1"/>
    <col min="315" max="315" width="19.25" customWidth="1"/>
    <col min="316" max="316" width="17.875" customWidth="1"/>
    <col min="317" max="317" width="23" customWidth="1"/>
    <col min="318" max="318" width="22.5" customWidth="1"/>
    <col min="319" max="319" width="13.5" customWidth="1"/>
    <col min="320" max="320" width="19.5" customWidth="1"/>
    <col min="321" max="321" width="20.75" customWidth="1"/>
    <col min="322" max="322" width="22" customWidth="1"/>
    <col min="323" max="323" width="16.125" customWidth="1"/>
    <col min="324" max="325" width="17.375" customWidth="1"/>
    <col min="326" max="326" width="17.25" customWidth="1"/>
    <col min="327" max="327" width="22.375" customWidth="1"/>
    <col min="328" max="328" width="21.375" customWidth="1"/>
    <col min="329" max="329" width="18" customWidth="1"/>
    <col min="330" max="330" width="30.875" customWidth="1"/>
    <col min="331" max="331" width="19.875" customWidth="1"/>
    <col min="332" max="332" width="23" customWidth="1"/>
    <col min="333" max="333" width="21.625" customWidth="1"/>
    <col min="334" max="334" width="19.625" customWidth="1"/>
    <col min="335" max="335" width="23.25" customWidth="1"/>
    <col min="336" max="336" width="16.5" customWidth="1"/>
    <col min="337" max="337" width="23.125" customWidth="1"/>
    <col min="338" max="338" width="18" customWidth="1"/>
    <col min="339" max="339" width="19.875" customWidth="1"/>
    <col min="340" max="340" width="19.75" customWidth="1"/>
    <col min="341" max="341" width="19.125" customWidth="1"/>
    <col min="342" max="342" width="12.625" customWidth="1"/>
    <col min="343" max="343" width="15.875" customWidth="1"/>
    <col min="344" max="344" width="17.25" customWidth="1"/>
    <col min="345" max="345" width="19.125" customWidth="1"/>
    <col min="346" max="346" width="20.375" customWidth="1"/>
    <col min="347" max="347" width="17.125" customWidth="1"/>
    <col min="348" max="348" width="14" customWidth="1"/>
    <col min="349" max="349" width="14.625" customWidth="1"/>
    <col min="350" max="350" width="18.625" customWidth="1"/>
    <col min="351" max="351" width="19.25" customWidth="1"/>
    <col min="352" max="352" width="18.25" customWidth="1"/>
    <col min="353" max="353" width="17.5" customWidth="1"/>
    <col min="354" max="354" width="22.5" customWidth="1"/>
    <col min="355" max="355" width="20.625" customWidth="1"/>
    <col min="356" max="356" width="19.5" customWidth="1"/>
    <col min="357" max="357" width="23.125" customWidth="1"/>
    <col min="358" max="358" width="15.125" customWidth="1"/>
    <col min="359" max="359" width="15.875" customWidth="1"/>
    <col min="360" max="360" width="18" customWidth="1"/>
    <col min="361" max="361" width="19.75" customWidth="1"/>
    <col min="362" max="362" width="14.875" customWidth="1"/>
    <col min="363" max="363" width="14.5" customWidth="1"/>
    <col min="364" max="364" width="18.375" customWidth="1"/>
    <col min="365" max="365" width="15" customWidth="1"/>
    <col min="366" max="366" width="24.875" customWidth="1"/>
    <col min="367" max="367" width="14.75" customWidth="1"/>
    <col min="368" max="368" width="17.875" customWidth="1"/>
    <col min="369" max="369" width="14.125" customWidth="1"/>
    <col min="370" max="370" width="15.875" customWidth="1"/>
    <col min="371" max="371" width="20" customWidth="1"/>
    <col min="372" max="372" width="19.875" customWidth="1"/>
    <col min="373" max="373" width="16.875" customWidth="1"/>
    <col min="374" max="374" width="19.125" customWidth="1"/>
    <col min="375" max="375" width="17.5" customWidth="1"/>
    <col min="376" max="376" width="11.875" customWidth="1"/>
    <col min="377" max="377" width="13" customWidth="1"/>
    <col min="378" max="378" width="21.5" customWidth="1"/>
    <col min="379" max="379" width="15.75" customWidth="1"/>
    <col min="380" max="380" width="11.875" customWidth="1"/>
    <col min="381" max="381" width="29.625" customWidth="1"/>
    <col min="382" max="382" width="18.25" customWidth="1"/>
    <col min="383" max="383" width="15.875" customWidth="1"/>
    <col min="384" max="384" width="20.125" customWidth="1"/>
    <col min="385" max="385" width="28.125" customWidth="1"/>
    <col min="386" max="386" width="21.5" customWidth="1"/>
    <col min="387" max="387" width="23.625" customWidth="1"/>
    <col min="388" max="388" width="16.75" customWidth="1"/>
    <col min="389" max="389" width="17.375" customWidth="1"/>
    <col min="390" max="391" width="16.75" customWidth="1"/>
    <col min="392" max="392" width="16.625" customWidth="1"/>
    <col min="393" max="393" width="18.375" customWidth="1"/>
    <col min="394" max="394" width="21.75" customWidth="1"/>
    <col min="395" max="395" width="18.375" customWidth="1"/>
    <col min="396" max="396" width="18.875" customWidth="1"/>
    <col min="397" max="397" width="20.625" customWidth="1"/>
    <col min="398" max="398" width="19.875" customWidth="1"/>
    <col min="399" max="399" width="17.75" customWidth="1"/>
    <col min="400" max="400" width="19" customWidth="1"/>
    <col min="401" max="401" width="25.375" customWidth="1"/>
    <col min="402" max="402" width="19" customWidth="1"/>
    <col min="403" max="403" width="23.125" customWidth="1"/>
    <col min="404" max="404" width="19.125" customWidth="1"/>
    <col min="405" max="405" width="19.375" customWidth="1"/>
    <col min="406" max="406" width="21" customWidth="1"/>
    <col min="407" max="407" width="17.875" customWidth="1"/>
    <col min="408" max="408" width="29" customWidth="1"/>
    <col min="409" max="409" width="31" customWidth="1"/>
    <col min="410" max="410" width="16.5" customWidth="1"/>
    <col min="411" max="411" width="15.125" customWidth="1"/>
    <col min="412" max="412" width="22.375" customWidth="1"/>
    <col min="413" max="413" width="16.5" customWidth="1"/>
    <col min="414" max="415" width="17.625" customWidth="1"/>
    <col min="416" max="416" width="16.125" customWidth="1"/>
    <col min="417" max="417" width="20.625" customWidth="1"/>
    <col min="418" max="418" width="22" customWidth="1"/>
    <col min="419" max="419" width="13.625" customWidth="1"/>
    <col min="420" max="420" width="17.625" customWidth="1"/>
    <col min="421" max="421" width="20.25" customWidth="1"/>
    <col min="422" max="422" width="20.375" customWidth="1"/>
    <col min="423" max="423" width="12.5" customWidth="1"/>
    <col min="424" max="424" width="12" customWidth="1"/>
    <col min="425" max="425" width="16.75" customWidth="1"/>
    <col min="426" max="426" width="14.625" customWidth="1"/>
    <col min="427" max="427" width="11.875" customWidth="1"/>
    <col min="428" max="428" width="15.125" customWidth="1"/>
    <col min="429" max="429" width="14.125" customWidth="1"/>
    <col min="430" max="430" width="17.5" customWidth="1"/>
    <col min="431" max="431" width="18" customWidth="1"/>
    <col min="432" max="432" width="18.75" customWidth="1"/>
    <col min="433" max="433" width="17.375" customWidth="1"/>
    <col min="434" max="434" width="15.375" customWidth="1"/>
    <col min="435" max="435" width="21.875" customWidth="1"/>
    <col min="436" max="436" width="26.875" customWidth="1"/>
    <col min="437" max="437" width="12.75" customWidth="1"/>
    <col min="438" max="438" width="17.625" customWidth="1"/>
    <col min="439" max="439" width="18.625" customWidth="1"/>
    <col min="440" max="440" width="18.125" customWidth="1"/>
    <col min="441" max="441" width="13.875" customWidth="1"/>
    <col min="442" max="442" width="15.375" customWidth="1"/>
    <col min="443" max="443" width="19.875" customWidth="1"/>
    <col min="444" max="444" width="14.75" customWidth="1"/>
    <col min="445" max="445" width="20.625" customWidth="1"/>
    <col min="446" max="446" width="19.5" customWidth="1"/>
    <col min="447" max="447" width="19.25" customWidth="1"/>
    <col min="448" max="448" width="13.625" customWidth="1"/>
    <col min="449" max="449" width="19.75" customWidth="1"/>
    <col min="450" max="450" width="14.75" customWidth="1"/>
    <col min="451" max="451" width="17.5" customWidth="1"/>
    <col min="452" max="452" width="14" customWidth="1"/>
    <col min="453" max="453" width="17.25" customWidth="1"/>
    <col min="454" max="454" width="17.75" customWidth="1"/>
    <col min="455" max="455" width="18" customWidth="1"/>
    <col min="456" max="456" width="21.875" customWidth="1"/>
    <col min="457" max="457" width="19.75" customWidth="1"/>
    <col min="458" max="458" width="17.875" customWidth="1"/>
    <col min="459" max="459" width="13.875" customWidth="1"/>
    <col min="460" max="460" width="18" customWidth="1"/>
    <col min="461" max="461" width="16.25" customWidth="1"/>
    <col min="462" max="462" width="17.875" customWidth="1"/>
    <col min="463" max="463" width="18.25" customWidth="1"/>
    <col min="464" max="464" width="16.125" customWidth="1"/>
    <col min="465" max="465" width="17.75" customWidth="1"/>
    <col min="466" max="466" width="17.625" customWidth="1"/>
    <col min="467" max="467" width="27.125" customWidth="1"/>
    <col min="468" max="468" width="17.5" customWidth="1"/>
    <col min="469" max="469" width="21.875" customWidth="1"/>
    <col min="470" max="470" width="18.625" customWidth="1"/>
    <col min="471" max="471" width="13.5" customWidth="1"/>
    <col min="472" max="472" width="16.25" customWidth="1"/>
    <col min="473" max="473" width="18.375" customWidth="1"/>
    <col min="474" max="474" width="19" customWidth="1"/>
    <col min="475" max="475" width="15.5" customWidth="1"/>
    <col min="476" max="476" width="13.875" customWidth="1"/>
    <col min="477" max="477" width="22.625" customWidth="1"/>
    <col min="478" max="478" width="18.625" customWidth="1"/>
    <col min="479" max="479" width="19.25" customWidth="1"/>
    <col min="480" max="480" width="15" customWidth="1"/>
    <col min="481" max="481" width="37.25" customWidth="1"/>
    <col min="482" max="482" width="31.125" customWidth="1"/>
    <col min="483" max="483" width="18.75" customWidth="1"/>
    <col min="484" max="484" width="17.5" customWidth="1"/>
    <col min="485" max="485" width="21.375" customWidth="1"/>
    <col min="486" max="486" width="20.875" customWidth="1"/>
    <col min="487" max="487" width="19.875" customWidth="1"/>
    <col min="488" max="488" width="15.75" customWidth="1"/>
    <col min="489" max="489" width="17.5" customWidth="1"/>
    <col min="490" max="490" width="16.75" customWidth="1"/>
    <col min="491" max="491" width="19.5" customWidth="1"/>
    <col min="492" max="492" width="20.25" customWidth="1"/>
    <col min="493" max="493" width="15.625" customWidth="1"/>
    <col min="494" max="494" width="17.375" customWidth="1"/>
    <col min="495" max="495" width="11.875" customWidth="1"/>
    <col min="496" max="496" width="12.625" customWidth="1"/>
    <col min="497" max="497" width="21.375" customWidth="1"/>
    <col min="498" max="498" width="18.25" customWidth="1"/>
    <col min="499" max="499" width="19.625" customWidth="1"/>
    <col min="500" max="500" width="21.75" customWidth="1"/>
    <col min="501" max="501" width="19" customWidth="1"/>
    <col min="502" max="502" width="20.125" customWidth="1"/>
    <col min="503" max="503" width="16.5" customWidth="1"/>
    <col min="504" max="504" width="11.875" customWidth="1"/>
    <col min="505" max="505" width="16.875" customWidth="1"/>
    <col min="506" max="506" width="17.25" customWidth="1"/>
    <col min="507" max="507" width="20" customWidth="1"/>
    <col min="508" max="508" width="23.625" customWidth="1"/>
    <col min="509" max="509" width="20.25" customWidth="1"/>
    <col min="510" max="510" width="19" customWidth="1"/>
    <col min="511" max="511" width="20.125" customWidth="1"/>
    <col min="512" max="512" width="21.25" customWidth="1"/>
    <col min="513" max="513" width="18.75" customWidth="1"/>
    <col min="514" max="514" width="16.25" customWidth="1"/>
    <col min="515" max="515" width="15.875" customWidth="1"/>
    <col min="516" max="516" width="19.375" customWidth="1"/>
    <col min="517" max="517" width="20.25" customWidth="1"/>
    <col min="518" max="518" width="16.5" customWidth="1"/>
    <col min="519" max="519" width="20.25" customWidth="1"/>
    <col min="520" max="520" width="20.5" customWidth="1"/>
    <col min="521" max="521" width="15.875" customWidth="1"/>
    <col min="522" max="522" width="20.375" customWidth="1"/>
    <col min="523" max="523" width="17.125" customWidth="1"/>
    <col min="524" max="524" width="14.25" customWidth="1"/>
    <col min="525" max="525" width="21.625" customWidth="1"/>
    <col min="526" max="526" width="17.375" customWidth="1"/>
    <col min="527" max="527" width="17.125" customWidth="1"/>
    <col min="528" max="528" width="11.875" customWidth="1"/>
    <col min="529" max="529" width="23.25" customWidth="1"/>
    <col min="530" max="530" width="25.375" customWidth="1"/>
    <col min="531" max="531" width="18.375" customWidth="1"/>
    <col min="532" max="532" width="15.75" customWidth="1"/>
    <col min="533" max="533" width="17.25" customWidth="1"/>
    <col min="534" max="534" width="20.875" customWidth="1"/>
    <col min="535" max="535" width="17.125" customWidth="1"/>
    <col min="536" max="536" width="20.875" customWidth="1"/>
    <col min="537" max="537" width="18.25" customWidth="1"/>
    <col min="538" max="538" width="25.375" customWidth="1"/>
    <col min="539" max="539" width="17.75" customWidth="1"/>
    <col min="540" max="540" width="20.875" customWidth="1"/>
    <col min="541" max="541" width="21.5" customWidth="1"/>
    <col min="542" max="542" width="19.25" customWidth="1"/>
    <col min="543" max="543" width="24.75" customWidth="1"/>
    <col min="544" max="544" width="21.875" customWidth="1"/>
    <col min="545" max="545" width="20" customWidth="1"/>
    <col min="546" max="546" width="26.375" customWidth="1"/>
    <col min="547" max="547" width="22.125" customWidth="1"/>
    <col min="548" max="548" width="22.75" customWidth="1"/>
    <col min="549" max="549" width="20.5" customWidth="1"/>
    <col min="550" max="550" width="23.5" customWidth="1"/>
    <col min="551" max="551" width="19.5" customWidth="1"/>
    <col min="552" max="553" width="23.125" customWidth="1"/>
    <col min="554" max="554" width="23.25" customWidth="1"/>
    <col min="555" max="555" width="23.5" customWidth="1"/>
    <col min="556" max="556" width="20.125" customWidth="1"/>
    <col min="557" max="557" width="21.875" customWidth="1"/>
    <col min="558" max="558" width="22.5" customWidth="1"/>
    <col min="559" max="559" width="20.125" customWidth="1"/>
    <col min="560" max="560" width="21.5" customWidth="1"/>
    <col min="561" max="561" width="21.625" customWidth="1"/>
    <col min="562" max="562" width="23.875" customWidth="1"/>
    <col min="563" max="563" width="23.25" customWidth="1"/>
    <col min="564" max="564" width="28.75" customWidth="1"/>
    <col min="565" max="565" width="18.25" customWidth="1"/>
    <col min="566" max="566" width="21.75" customWidth="1"/>
    <col min="567" max="567" width="13.375" customWidth="1"/>
    <col min="568" max="568" width="17.375" customWidth="1"/>
    <col min="569" max="569" width="16" customWidth="1"/>
    <col min="570" max="570" width="15.25" customWidth="1"/>
    <col min="571" max="571" width="16.375" customWidth="1"/>
    <col min="572" max="572" width="17.5" customWidth="1"/>
    <col min="573" max="573" width="16" customWidth="1"/>
    <col min="574" max="574" width="16.625" customWidth="1"/>
    <col min="575" max="575" width="21.5" customWidth="1"/>
    <col min="576" max="576" width="21.625" customWidth="1"/>
    <col min="577" max="577" width="18.125" customWidth="1"/>
    <col min="578" max="578" width="17.625" customWidth="1"/>
    <col min="579" max="579" width="22.875" customWidth="1"/>
    <col min="580" max="580" width="24.875" customWidth="1"/>
    <col min="581" max="581" width="21.625" customWidth="1"/>
    <col min="582" max="582" width="13.125" customWidth="1"/>
    <col min="583" max="583" width="21.75" customWidth="1"/>
    <col min="584" max="584" width="23.625" customWidth="1"/>
    <col min="585" max="585" width="18" customWidth="1"/>
    <col min="586" max="586" width="18.875" customWidth="1"/>
    <col min="587" max="587" width="20.75" customWidth="1"/>
    <col min="588" max="588" width="26.25" customWidth="1"/>
    <col min="589" max="589" width="14.625" customWidth="1"/>
    <col min="590" max="590" width="15.5" customWidth="1"/>
    <col min="591" max="591" width="15.75" customWidth="1"/>
    <col min="592" max="592" width="18.5" customWidth="1"/>
    <col min="593" max="593" width="15.5" customWidth="1"/>
    <col min="594" max="594" width="23.125" customWidth="1"/>
    <col min="595" max="595" width="20.625" customWidth="1"/>
    <col min="596" max="596" width="22" customWidth="1"/>
    <col min="597" max="597" width="16.75" customWidth="1"/>
    <col min="598" max="599" width="22.125" customWidth="1"/>
    <col min="600" max="600" width="17.625" customWidth="1"/>
    <col min="601" max="601" width="18.25" customWidth="1"/>
    <col min="602" max="602" width="18.625" customWidth="1"/>
    <col min="603" max="603" width="16" customWidth="1"/>
    <col min="604" max="604" width="17.5" customWidth="1"/>
    <col min="605" max="605" width="16.375" customWidth="1"/>
    <col min="606" max="606" width="15.125" customWidth="1"/>
    <col min="607" max="607" width="15.875" customWidth="1"/>
    <col min="608" max="608" width="14.875" customWidth="1"/>
    <col min="609" max="609" width="14.25" customWidth="1"/>
    <col min="610" max="610" width="17.75" customWidth="1"/>
    <col min="611" max="611" width="33.375" customWidth="1"/>
    <col min="612" max="612" width="16.125" customWidth="1"/>
    <col min="613" max="613" width="14.625" customWidth="1"/>
    <col min="614" max="614" width="15.5" customWidth="1"/>
    <col min="615" max="615" width="16.375" customWidth="1"/>
    <col min="616" max="616" width="15.25" customWidth="1"/>
    <col min="617" max="617" width="29" customWidth="1"/>
    <col min="618" max="618" width="17.375" customWidth="1"/>
    <col min="619" max="619" width="25" customWidth="1"/>
    <col min="620" max="620" width="12.125" customWidth="1"/>
    <col min="621" max="621" width="18" customWidth="1"/>
    <col min="622" max="622" width="19" customWidth="1"/>
    <col min="623" max="623" width="18.25" customWidth="1"/>
    <col min="624" max="624" width="24.625" customWidth="1"/>
    <col min="625" max="625" width="17.375" bestFit="1" customWidth="1"/>
    <col min="626" max="626" width="21" customWidth="1"/>
    <col min="627" max="627" width="16.75" customWidth="1"/>
    <col min="628" max="628" width="17.875" customWidth="1"/>
    <col min="629" max="629" width="19.875" bestFit="1" customWidth="1"/>
    <col min="630" max="630" width="14.75" customWidth="1"/>
    <col min="631" max="631" width="19.375" customWidth="1"/>
    <col min="632" max="632" width="15.625" customWidth="1"/>
    <col min="633" max="633" width="13.875" customWidth="1"/>
    <col min="634" max="634" width="17.5" customWidth="1"/>
    <col min="635" max="635" width="12.75" customWidth="1"/>
    <col min="636" max="636" width="23" customWidth="1"/>
    <col min="637" max="637" width="17.75" customWidth="1"/>
    <col min="638" max="638" width="15.5" bestFit="1" customWidth="1"/>
    <col min="639" max="639" width="17.5" customWidth="1"/>
    <col min="640" max="640" width="13.75" customWidth="1"/>
    <col min="641" max="641" width="18.75" customWidth="1"/>
    <col min="642" max="642" width="16.75" customWidth="1"/>
    <col min="643" max="643" width="18.75" bestFit="1" customWidth="1"/>
    <col min="644" max="644" width="13.375" bestFit="1" customWidth="1"/>
    <col min="645" max="645" width="22.375" customWidth="1"/>
    <col min="646" max="646" width="13.625" customWidth="1"/>
    <col min="647" max="647" width="22.5" customWidth="1"/>
    <col min="648" max="648" width="22.625" customWidth="1"/>
    <col min="649" max="649" width="20.625" customWidth="1"/>
    <col min="650" max="650" width="15.25" customWidth="1"/>
    <col min="651" max="651" width="19" customWidth="1"/>
    <col min="652" max="652" width="13.75" customWidth="1"/>
    <col min="653" max="653" width="14" customWidth="1"/>
    <col min="654" max="654" width="13.375" customWidth="1"/>
    <col min="655" max="655" width="14" customWidth="1"/>
    <col min="656" max="656" width="20.75" customWidth="1"/>
    <col min="657" max="657" width="13.875" customWidth="1"/>
    <col min="658" max="658" width="18.875" customWidth="1"/>
    <col min="659" max="659" width="13.875" bestFit="1" customWidth="1"/>
    <col min="660" max="660" width="13.125" bestFit="1" customWidth="1"/>
    <col min="661" max="661" width="12.625" bestFit="1" customWidth="1"/>
    <col min="662" max="662" width="16" bestFit="1" customWidth="1"/>
    <col min="663" max="663" width="16.75" customWidth="1"/>
    <col min="664" max="664" width="16.625" customWidth="1"/>
    <col min="665" max="665" width="20.125" bestFit="1" customWidth="1"/>
    <col min="666" max="666" width="16.25" customWidth="1"/>
    <col min="667" max="667" width="16" customWidth="1"/>
    <col min="668" max="668" width="19.875" customWidth="1"/>
    <col min="669" max="669" width="16.125" customWidth="1"/>
    <col min="670" max="670" width="17.75" customWidth="1"/>
    <col min="671" max="671" width="15.25" customWidth="1"/>
    <col min="672" max="672" width="16.625" customWidth="1"/>
    <col min="673" max="673" width="16.5" customWidth="1"/>
    <col min="674" max="674" width="16.375" customWidth="1"/>
    <col min="675" max="675" width="16.875" customWidth="1"/>
    <col min="676" max="676" width="12.625" customWidth="1"/>
    <col min="677" max="677" width="17.5" customWidth="1"/>
    <col min="678" max="678" width="19.375" customWidth="1"/>
    <col min="679" max="679" width="16.625" customWidth="1"/>
    <col min="680" max="680" width="15.5" bestFit="1" customWidth="1"/>
    <col min="681" max="681" width="13.375" bestFit="1" customWidth="1"/>
    <col min="682" max="682" width="24.875" customWidth="1"/>
    <col min="683" max="683" width="17.375" customWidth="1"/>
    <col min="684" max="684" width="15.75" bestFit="1" customWidth="1"/>
    <col min="685" max="685" width="17.125" bestFit="1" customWidth="1"/>
    <col min="686" max="686" width="12.75" customWidth="1"/>
    <col min="687" max="687" width="13.625" customWidth="1"/>
    <col min="688" max="688" width="17.625" bestFit="1" customWidth="1"/>
    <col min="689" max="689" width="16.375" customWidth="1"/>
    <col min="690" max="690" width="20.125" customWidth="1"/>
    <col min="691" max="691" width="18.5" customWidth="1"/>
    <col min="692" max="692" width="18.875" bestFit="1" customWidth="1"/>
    <col min="693" max="693" width="16" bestFit="1" customWidth="1"/>
    <col min="694" max="694" width="19.25" customWidth="1"/>
    <col min="695" max="695" width="17.625" customWidth="1"/>
    <col min="696" max="696" width="15.625" customWidth="1"/>
    <col min="697" max="697" width="12.125" customWidth="1"/>
    <col min="698" max="698" width="15.25" customWidth="1"/>
    <col min="699" max="699" width="12.125" customWidth="1"/>
    <col min="700" max="700" width="12.375" bestFit="1" customWidth="1"/>
    <col min="701" max="701" width="14.625" bestFit="1" customWidth="1"/>
    <col min="702" max="702" width="13" bestFit="1" customWidth="1"/>
    <col min="703" max="703" width="18.375" bestFit="1" customWidth="1"/>
    <col min="704" max="704" width="30" customWidth="1"/>
    <col min="705" max="705" width="18.75" bestFit="1" customWidth="1"/>
    <col min="706" max="706" width="18.5" customWidth="1"/>
    <col min="707" max="707" width="19.75" customWidth="1"/>
    <col min="708" max="708" width="22.75" customWidth="1"/>
    <col min="709" max="709" width="21.5" customWidth="1"/>
    <col min="710" max="710" width="18.5" customWidth="1"/>
    <col min="711" max="711" width="14.75" customWidth="1"/>
    <col min="712" max="712" width="20.375" customWidth="1"/>
    <col min="713" max="713" width="22" customWidth="1"/>
    <col min="714" max="714" width="20.125" customWidth="1"/>
    <col min="715" max="715" width="19.875" customWidth="1"/>
    <col min="716" max="716" width="19.25" customWidth="1"/>
    <col min="717" max="717" width="18.875" customWidth="1"/>
    <col min="718" max="718" width="21.75" customWidth="1"/>
    <col min="719" max="719" width="14.5" customWidth="1"/>
    <col min="720" max="720" width="21.25" customWidth="1"/>
    <col min="721" max="721" width="17.75" customWidth="1"/>
    <col min="722" max="722" width="15.25" customWidth="1"/>
    <col min="723" max="723" width="17.625" bestFit="1" customWidth="1"/>
    <col min="724" max="724" width="23.25" bestFit="1" customWidth="1"/>
    <col min="725" max="725" width="19.375" customWidth="1"/>
    <col min="726" max="726" width="15.875" bestFit="1" customWidth="1"/>
    <col min="727" max="727" width="18.125" customWidth="1"/>
    <col min="728" max="728" width="17.5" customWidth="1"/>
    <col min="729" max="729" width="17.375" bestFit="1" customWidth="1"/>
    <col min="730" max="730" width="15" customWidth="1"/>
    <col min="731" max="731" width="15.5" customWidth="1"/>
    <col min="732" max="733" width="15.75" customWidth="1"/>
    <col min="734" max="734" width="19.5" bestFit="1" customWidth="1"/>
    <col min="735" max="735" width="16.375" customWidth="1"/>
    <col min="736" max="736" width="17.25" customWidth="1"/>
    <col min="737" max="737" width="16.125" bestFit="1" customWidth="1"/>
    <col min="738" max="738" width="14.375" bestFit="1" customWidth="1"/>
    <col min="739" max="739" width="16.625" customWidth="1"/>
    <col min="740" max="740" width="20.75" bestFit="1" customWidth="1"/>
    <col min="741" max="741" width="19.375" customWidth="1"/>
    <col min="742" max="742" width="13.625" customWidth="1"/>
    <col min="743" max="743" width="22" customWidth="1"/>
    <col min="744" max="744" width="16.375" customWidth="1"/>
    <col min="745" max="745" width="19.625" bestFit="1" customWidth="1"/>
    <col min="746" max="746" width="23" bestFit="1" customWidth="1"/>
    <col min="747" max="747" width="24.25" bestFit="1" customWidth="1"/>
    <col min="748" max="748" width="18.875" customWidth="1"/>
    <col min="749" max="749" width="18" bestFit="1" customWidth="1"/>
    <col min="750" max="750" width="17.375" bestFit="1" customWidth="1"/>
    <col min="751" max="751" width="20.875" customWidth="1"/>
    <col min="752" max="752" width="17.875" bestFit="1" customWidth="1"/>
    <col min="753" max="753" width="20.125" customWidth="1"/>
    <col min="754" max="754" width="21" customWidth="1"/>
    <col min="755" max="755" width="25" customWidth="1"/>
    <col min="756" max="756" width="20.75" customWidth="1"/>
    <col min="757" max="757" width="29.125" bestFit="1" customWidth="1"/>
    <col min="758" max="758" width="28.125" customWidth="1"/>
    <col min="759" max="759" width="19.625" customWidth="1"/>
    <col min="760" max="760" width="22.25" customWidth="1"/>
    <col min="761" max="761" width="25.75" customWidth="1"/>
    <col min="762" max="762" width="14.5" customWidth="1"/>
    <col min="763" max="763" width="17.625" bestFit="1" customWidth="1"/>
    <col min="764" max="764" width="19.5" customWidth="1"/>
    <col min="765" max="765" width="19.125" customWidth="1"/>
    <col min="766" max="766" width="17.75" customWidth="1"/>
    <col min="767" max="767" width="24.75" bestFit="1" customWidth="1"/>
    <col min="768" max="768" width="14.375" customWidth="1"/>
    <col min="769" max="769" width="18" bestFit="1" customWidth="1"/>
    <col min="770" max="770" width="15.75" bestFit="1" customWidth="1"/>
    <col min="771" max="771" width="28.75" customWidth="1"/>
    <col min="772" max="772" width="11.875" customWidth="1"/>
    <col min="773" max="773" width="16.375" bestFit="1" customWidth="1"/>
    <col min="774" max="774" width="12" customWidth="1"/>
    <col min="775" max="775" width="11.875" customWidth="1"/>
    <col min="776" max="776" width="14.875" bestFit="1" customWidth="1"/>
    <col min="777" max="777" width="14.5" customWidth="1"/>
    <col min="778" max="778" width="11.75" customWidth="1"/>
    <col min="779" max="779" width="14.375" customWidth="1"/>
    <col min="780" max="780" width="19.5" customWidth="1"/>
    <col min="781" max="781" width="12.5" customWidth="1"/>
    <col min="782" max="782" width="21.875" bestFit="1" customWidth="1"/>
    <col min="783" max="783" width="15.75" customWidth="1"/>
    <col min="784" max="784" width="15.875" bestFit="1" customWidth="1"/>
    <col min="785" max="785" width="13.875" customWidth="1"/>
    <col min="786" max="786" width="15.875" bestFit="1" customWidth="1"/>
    <col min="787" max="787" width="13.75" customWidth="1"/>
    <col min="788" max="788" width="13.625" customWidth="1"/>
    <col min="789" max="789" width="15.375" bestFit="1" customWidth="1"/>
    <col min="790" max="790" width="16.875" customWidth="1"/>
    <col min="791" max="791" width="17.125" bestFit="1" customWidth="1"/>
    <col min="792" max="792" width="14.25" bestFit="1" customWidth="1"/>
    <col min="793" max="793" width="13.75" customWidth="1"/>
    <col min="794" max="794" width="23.25" bestFit="1" customWidth="1"/>
    <col min="795" max="795" width="23.375" bestFit="1" customWidth="1"/>
    <col min="796" max="796" width="18.75" customWidth="1"/>
    <col min="797" max="797" width="20.5" bestFit="1" customWidth="1"/>
    <col min="798" max="798" width="14.125" bestFit="1" customWidth="1"/>
    <col min="799" max="799" width="20.75" customWidth="1"/>
    <col min="800" max="800" width="17.75" customWidth="1"/>
    <col min="801" max="801" width="19.375" customWidth="1"/>
    <col min="802" max="802" width="19.125" customWidth="1"/>
    <col min="803" max="803" width="21.25" bestFit="1" customWidth="1"/>
    <col min="804" max="804" width="23.5" customWidth="1"/>
    <col min="805" max="805" width="19.75" customWidth="1"/>
    <col min="806" max="806" width="17.625" bestFit="1" customWidth="1"/>
    <col min="807" max="807" width="15.625" bestFit="1" customWidth="1"/>
    <col min="808" max="808" width="16.875" customWidth="1"/>
    <col min="809" max="809" width="22.25" bestFit="1" customWidth="1"/>
    <col min="810" max="810" width="15.75" customWidth="1"/>
    <col min="811" max="811" width="16.25" customWidth="1"/>
    <col min="812" max="812" width="20.125" customWidth="1"/>
    <col min="813" max="813" width="13.5" bestFit="1" customWidth="1"/>
    <col min="814" max="814" width="14" bestFit="1" customWidth="1"/>
    <col min="815" max="815" width="32.25" customWidth="1"/>
    <col min="816" max="816" width="18.125" bestFit="1" customWidth="1"/>
    <col min="817" max="817" width="27.375" bestFit="1" customWidth="1"/>
    <col min="818" max="818" width="28.875" customWidth="1"/>
    <col min="819" max="819" width="18.75" bestFit="1" customWidth="1"/>
    <col min="820" max="820" width="16.75" bestFit="1" customWidth="1"/>
    <col min="821" max="821" width="12.625" customWidth="1"/>
    <col min="822" max="822" width="15.75" customWidth="1"/>
    <col min="823" max="823" width="20.375" customWidth="1"/>
    <col min="824" max="824" width="20.125" customWidth="1"/>
    <col min="825" max="825" width="17.375" customWidth="1"/>
    <col min="826" max="826" width="12.375" customWidth="1"/>
    <col min="827" max="827" width="13.5" customWidth="1"/>
    <col min="828" max="828" width="15.375" customWidth="1"/>
    <col min="829" max="829" width="19.25" customWidth="1"/>
    <col min="830" max="830" width="21.625" bestFit="1" customWidth="1"/>
    <col min="831" max="831" width="13.5" customWidth="1"/>
    <col min="832" max="832" width="18" customWidth="1"/>
    <col min="833" max="833" width="13.75" customWidth="1"/>
    <col min="834" max="834" width="16" bestFit="1" customWidth="1"/>
    <col min="835" max="835" width="14" customWidth="1"/>
    <col min="836" max="836" width="11.875" customWidth="1"/>
    <col min="837" max="837" width="20.5" customWidth="1"/>
    <col min="838" max="838" width="17.5" bestFit="1" customWidth="1"/>
    <col min="839" max="839" width="33.25" bestFit="1" customWidth="1"/>
    <col min="840" max="840" width="17.25" bestFit="1" customWidth="1"/>
    <col min="841" max="841" width="18.625" customWidth="1"/>
    <col min="842" max="842" width="16.5" customWidth="1"/>
    <col min="843" max="843" width="15.875" customWidth="1"/>
    <col min="844" max="844" width="15.375" customWidth="1"/>
    <col min="845" max="845" width="16.5" customWidth="1"/>
    <col min="846" max="846" width="11.875" customWidth="1"/>
    <col min="847" max="847" width="17.25" bestFit="1" customWidth="1"/>
    <col min="848" max="848" width="16" bestFit="1" customWidth="1"/>
    <col min="849" max="849" width="17.75" customWidth="1"/>
    <col min="850" max="850" width="20.75" customWidth="1"/>
    <col min="851" max="851" width="19.375" customWidth="1"/>
    <col min="852" max="852" width="18.875" customWidth="1"/>
    <col min="853" max="853" width="22" customWidth="1"/>
    <col min="854" max="854" width="20.375" customWidth="1"/>
    <col min="855" max="855" width="14.625" bestFit="1" customWidth="1"/>
    <col min="856" max="856" width="16.625" customWidth="1"/>
    <col min="857" max="857" width="24.25" bestFit="1" customWidth="1"/>
    <col min="858" max="858" width="22.75" bestFit="1" customWidth="1"/>
    <col min="859" max="860" width="16.625" customWidth="1"/>
    <col min="861" max="861" width="18.25" bestFit="1" customWidth="1"/>
    <col min="862" max="862" width="14.875" bestFit="1" customWidth="1"/>
    <col min="863" max="863" width="19" customWidth="1"/>
    <col min="864" max="864" width="18" customWidth="1"/>
    <col min="865" max="865" width="17.5" customWidth="1"/>
    <col min="866" max="866" width="16.5" customWidth="1"/>
    <col min="867" max="867" width="15.875" bestFit="1" customWidth="1"/>
    <col min="868" max="868" width="16.25" customWidth="1"/>
    <col min="869" max="869" width="16.75" customWidth="1"/>
    <col min="870" max="870" width="26.125" customWidth="1"/>
    <col min="871" max="871" width="23.625" customWidth="1"/>
    <col min="872" max="872" width="19.375" customWidth="1"/>
    <col min="873" max="873" width="21.25" customWidth="1"/>
    <col min="874" max="874" width="18.25" customWidth="1"/>
    <col min="875" max="875" width="33.875" bestFit="1" customWidth="1"/>
    <col min="876" max="876" width="16.75" bestFit="1" customWidth="1"/>
    <col min="877" max="877" width="20.625" customWidth="1"/>
    <col min="878" max="878" width="17.875" bestFit="1" customWidth="1"/>
    <col min="879" max="879" width="14.625" bestFit="1" customWidth="1"/>
    <col min="880" max="880" width="14.375" customWidth="1"/>
    <col min="881" max="881" width="18.125" bestFit="1" customWidth="1"/>
    <col min="882" max="882" width="21.625" customWidth="1"/>
    <col min="883" max="883" width="18.25" bestFit="1" customWidth="1"/>
    <col min="884" max="884" width="17.875" customWidth="1"/>
    <col min="885" max="885" width="11.875" customWidth="1"/>
    <col min="886" max="886" width="16" customWidth="1"/>
    <col min="887" max="887" width="17.125" customWidth="1"/>
    <col min="888" max="888" width="13.375" customWidth="1"/>
    <col min="889" max="889" width="16.25" bestFit="1" customWidth="1"/>
    <col min="890" max="890" width="15.625" customWidth="1"/>
    <col min="891" max="891" width="14.125" customWidth="1"/>
    <col min="892" max="892" width="18.375" customWidth="1"/>
    <col min="893" max="893" width="22.375" customWidth="1"/>
    <col min="894" max="894" width="18.5" bestFit="1" customWidth="1"/>
    <col min="895" max="895" width="16.875" customWidth="1"/>
    <col min="896" max="896" width="15.25" customWidth="1"/>
    <col min="897" max="897" width="22.5" bestFit="1" customWidth="1"/>
    <col min="898" max="898" width="20" bestFit="1" customWidth="1"/>
    <col min="899" max="899" width="20.625" bestFit="1" customWidth="1"/>
    <col min="900" max="900" width="15" customWidth="1"/>
    <col min="901" max="901" width="24.75" customWidth="1"/>
    <col min="902" max="902" width="18.375" customWidth="1"/>
    <col min="903" max="903" width="18.875" bestFit="1" customWidth="1"/>
    <col min="904" max="904" width="15.125" customWidth="1"/>
    <col min="905" max="905" width="18.25" customWidth="1"/>
    <col min="906" max="906" width="21" bestFit="1" customWidth="1"/>
    <col min="907" max="907" width="19.75" customWidth="1"/>
    <col min="908" max="908" width="16.5" customWidth="1"/>
    <col min="909" max="909" width="14" customWidth="1"/>
    <col min="910" max="910" width="29.125" customWidth="1"/>
    <col min="911" max="911" width="12.75" bestFit="1" customWidth="1"/>
    <col min="912" max="912" width="15" bestFit="1" customWidth="1"/>
    <col min="913" max="913" width="22.375" customWidth="1"/>
    <col min="914" max="914" width="20.375" customWidth="1"/>
    <col min="915" max="915" width="19.125" customWidth="1"/>
    <col min="916" max="916" width="18.5" bestFit="1" customWidth="1"/>
    <col min="917" max="917" width="19" customWidth="1"/>
    <col min="918" max="918" width="18.5" bestFit="1" customWidth="1"/>
    <col min="919" max="919" width="19.125" bestFit="1" customWidth="1"/>
    <col min="920" max="920" width="15.625" customWidth="1"/>
    <col min="921" max="921" width="16.875" customWidth="1"/>
    <col min="922" max="922" width="18.75" bestFit="1" customWidth="1"/>
    <col min="923" max="923" width="16.375" customWidth="1"/>
    <col min="924" max="924" width="20" customWidth="1"/>
    <col min="925" max="925" width="15.75" bestFit="1" customWidth="1"/>
    <col min="926" max="926" width="23.875" customWidth="1"/>
    <col min="927" max="927" width="21.75" bestFit="1" customWidth="1"/>
    <col min="928" max="928" width="21.625" customWidth="1"/>
    <col min="929" max="929" width="25.375" customWidth="1"/>
    <col min="930" max="930" width="20.25" customWidth="1"/>
    <col min="931" max="931" width="19.375" bestFit="1" customWidth="1"/>
    <col min="932" max="932" width="17.75" customWidth="1"/>
    <col min="933" max="933" width="21.625" bestFit="1" customWidth="1"/>
    <col min="934" max="934" width="17.5" customWidth="1"/>
    <col min="935" max="935" width="16.75" customWidth="1"/>
    <col min="936" max="936" width="19.5" customWidth="1"/>
    <col min="937" max="937" width="18.125" customWidth="1"/>
    <col min="938" max="938" width="16" bestFit="1" customWidth="1"/>
    <col min="939" max="939" width="19.875" customWidth="1"/>
    <col min="940" max="940" width="17.375" customWidth="1"/>
    <col min="941" max="941" width="17.25" bestFit="1" customWidth="1"/>
    <col min="942" max="942" width="19.125" bestFit="1" customWidth="1"/>
    <col min="943" max="943" width="28.5" customWidth="1"/>
    <col min="944" max="944" width="18.25" customWidth="1"/>
    <col min="945" max="945" width="19.875" customWidth="1"/>
    <col min="946" max="946" width="17.625" customWidth="1"/>
    <col min="947" max="947" width="14.625" bestFit="1" customWidth="1"/>
    <col min="948" max="948" width="15.25" customWidth="1"/>
    <col min="949" max="949" width="22" bestFit="1" customWidth="1"/>
    <col min="950" max="950" width="21.375" customWidth="1"/>
    <col min="951" max="951" width="24.125" customWidth="1"/>
    <col min="952" max="952" width="25.375" bestFit="1" customWidth="1"/>
    <col min="953" max="953" width="27.125" customWidth="1"/>
    <col min="954" max="954" width="22.75" bestFit="1" customWidth="1"/>
    <col min="955" max="955" width="18.875" customWidth="1"/>
    <col min="956" max="956" width="22.5" customWidth="1"/>
    <col min="957" max="957" width="21.625" customWidth="1"/>
    <col min="958" max="958" width="18.125" customWidth="1"/>
    <col min="959" max="959" width="16.75" bestFit="1" customWidth="1"/>
    <col min="960" max="960" width="19" customWidth="1"/>
    <col min="961" max="961" width="17.875" customWidth="1"/>
    <col min="962" max="962" width="18.875" customWidth="1"/>
    <col min="963" max="963" width="25.375" customWidth="1"/>
    <col min="964" max="964" width="17.375" bestFit="1" customWidth="1"/>
    <col min="965" max="965" width="18.5" bestFit="1" customWidth="1"/>
    <col min="966" max="966" width="21.5" customWidth="1"/>
    <col min="967" max="967" width="19.875" customWidth="1"/>
    <col min="968" max="968" width="21.25" bestFit="1" customWidth="1"/>
    <col min="969" max="969" width="18.75" customWidth="1"/>
    <col min="970" max="970" width="18.25" customWidth="1"/>
    <col min="971" max="971" width="22.875" customWidth="1"/>
    <col min="972" max="972" width="23" customWidth="1"/>
    <col min="973" max="973" width="26.5" customWidth="1"/>
    <col min="974" max="974" width="22" customWidth="1"/>
    <col min="975" max="975" width="20.75" customWidth="1"/>
    <col min="976" max="976" width="20.375" customWidth="1"/>
    <col min="977" max="977" width="25.5" customWidth="1"/>
    <col min="978" max="978" width="23.625" customWidth="1"/>
    <col min="979" max="979" width="16" customWidth="1"/>
    <col min="980" max="980" width="19.25" customWidth="1"/>
    <col min="981" max="981" width="20.25" customWidth="1"/>
    <col min="982" max="982" width="19.25" customWidth="1"/>
    <col min="983" max="983" width="19.375" customWidth="1"/>
    <col min="984" max="984" width="19.125" customWidth="1"/>
    <col min="985" max="985" width="18" bestFit="1" customWidth="1"/>
    <col min="986" max="986" width="18.125" customWidth="1"/>
    <col min="987" max="987" width="19.5" bestFit="1" customWidth="1"/>
    <col min="988" max="988" width="16.875" bestFit="1" customWidth="1"/>
    <col min="989" max="989" width="15.875" customWidth="1"/>
    <col min="990" max="990" width="19.125" customWidth="1"/>
    <col min="991" max="991" width="28.125" customWidth="1"/>
    <col min="992" max="992" width="20.625" customWidth="1"/>
    <col min="993" max="993" width="21.625" customWidth="1"/>
    <col min="994" max="994" width="20.25" customWidth="1"/>
    <col min="995" max="995" width="22.25" customWidth="1"/>
    <col min="996" max="996" width="19.625" customWidth="1"/>
    <col min="997" max="997" width="23.125" customWidth="1"/>
    <col min="998" max="998" width="20.5" customWidth="1"/>
    <col min="999" max="999" width="36.875" customWidth="1"/>
    <col min="1000" max="1000" width="29.125" bestFit="1" customWidth="1"/>
    <col min="1001" max="1001" width="17.75" customWidth="1"/>
    <col min="1002" max="1002" width="17.875" customWidth="1"/>
    <col min="1003" max="1003" width="22.375" customWidth="1"/>
    <col min="1004" max="1004" width="19.625" customWidth="1"/>
    <col min="1005" max="1005" width="21.375" customWidth="1"/>
    <col min="1006" max="1006" width="28.25" bestFit="1" customWidth="1"/>
    <col min="1007" max="1007" width="24" customWidth="1"/>
    <col min="1008" max="1008" width="27.125" customWidth="1"/>
    <col min="1009" max="1009" width="22" bestFit="1" customWidth="1"/>
    <col min="1010" max="1010" width="32.375" customWidth="1"/>
    <col min="1011" max="1011" width="27.875" customWidth="1"/>
    <col min="1012" max="1012" width="17.5" customWidth="1"/>
    <col min="1013" max="1013" width="16.375" customWidth="1"/>
    <col min="1014" max="1014" width="25.625" customWidth="1"/>
    <col min="1015" max="1015" width="19.25" customWidth="1"/>
    <col min="1016" max="1016" width="20.875" customWidth="1"/>
    <col min="1017" max="1017" width="17.125" customWidth="1"/>
    <col min="1018" max="1018" width="19.25" customWidth="1"/>
    <col min="1019" max="1019" width="20.625" customWidth="1"/>
    <col min="1020" max="1020" width="17.75" customWidth="1"/>
    <col min="1021" max="1021" width="18.125" customWidth="1"/>
    <col min="1022" max="1022" width="14.375" customWidth="1"/>
    <col min="1023" max="1023" width="20.25" customWidth="1"/>
    <col min="1024" max="1024" width="17.625" customWidth="1"/>
    <col min="1025" max="1025" width="14.5" bestFit="1" customWidth="1"/>
    <col min="1026" max="1026" width="16.375" customWidth="1"/>
    <col min="1027" max="1027" width="11.875" customWidth="1"/>
    <col min="1028" max="1028" width="14.5" bestFit="1" customWidth="1"/>
    <col min="1029" max="1029" width="14.75" customWidth="1"/>
    <col min="1030" max="1030" width="17.125" bestFit="1" customWidth="1"/>
    <col min="1031" max="1031" width="25.5" bestFit="1" customWidth="1"/>
    <col min="1032" max="1032" width="17.625" customWidth="1"/>
    <col min="1033" max="1033" width="19.125" customWidth="1"/>
    <col min="1034" max="1034" width="21" customWidth="1"/>
    <col min="1035" max="1035" width="17.25" customWidth="1"/>
    <col min="1036" max="1036" width="15.625" customWidth="1"/>
    <col min="1037" max="1037" width="16.75" bestFit="1" customWidth="1"/>
    <col min="1038" max="1038" width="17.5" customWidth="1"/>
    <col min="1039" max="1039" width="13.125" customWidth="1"/>
    <col min="1040" max="1040" width="17.375" customWidth="1"/>
    <col min="1041" max="1041" width="25.75" customWidth="1"/>
    <col min="1042" max="1042" width="18.25" customWidth="1"/>
    <col min="1043" max="1043" width="17.875" customWidth="1"/>
    <col min="1044" max="1044" width="18" customWidth="1"/>
    <col min="1045" max="1045" width="16.625" bestFit="1" customWidth="1"/>
    <col min="1046" max="1046" width="19.875" customWidth="1"/>
    <col min="1047" max="1047" width="21.625" customWidth="1"/>
    <col min="1048" max="1048" width="19.75" customWidth="1"/>
    <col min="1049" max="1049" width="22" customWidth="1"/>
    <col min="1050" max="1050" width="21.5" bestFit="1" customWidth="1"/>
    <col min="1051" max="1051" width="14" customWidth="1"/>
    <col min="1052" max="1052" width="13.375" bestFit="1" customWidth="1"/>
    <col min="1053" max="1053" width="17.5" customWidth="1"/>
    <col min="1054" max="1054" width="14.5" customWidth="1"/>
    <col min="1055" max="1055" width="15" customWidth="1"/>
    <col min="1056" max="1056" width="17.25" customWidth="1"/>
    <col min="1057" max="1057" width="22.625" customWidth="1"/>
    <col min="1058" max="1058" width="20.875" customWidth="1"/>
    <col min="1059" max="1059" width="17.25" bestFit="1" customWidth="1"/>
    <col min="1060" max="1061" width="19.75" customWidth="1"/>
    <col min="1062" max="1062" width="23.125" customWidth="1"/>
    <col min="1063" max="1063" width="15.625" customWidth="1"/>
    <col min="1064" max="1064" width="17.25" customWidth="1"/>
    <col min="1065" max="1065" width="19.125" customWidth="1"/>
    <col min="1066" max="1066" width="27.375" customWidth="1"/>
    <col min="1067" max="1067" width="18.5" bestFit="1" customWidth="1"/>
    <col min="1068" max="1068" width="23.875" customWidth="1"/>
    <col min="1069" max="1069" width="22.875" customWidth="1"/>
    <col min="1070" max="1070" width="19.375" bestFit="1" customWidth="1"/>
    <col min="1071" max="1071" width="17.25" customWidth="1"/>
    <col min="1072" max="1072" width="13.75" customWidth="1"/>
    <col min="1073" max="1073" width="19.25" bestFit="1" customWidth="1"/>
    <col min="1074" max="1074" width="21.25" customWidth="1"/>
    <col min="1075" max="1075" width="13.5" customWidth="1"/>
    <col min="1076" max="1076" width="18" customWidth="1"/>
    <col min="1077" max="1077" width="16.5" customWidth="1"/>
    <col min="1078" max="1078" width="14.875" customWidth="1"/>
    <col min="1079" max="1079" width="17.75" customWidth="1"/>
    <col min="1080" max="1080" width="16.125" customWidth="1"/>
    <col min="1081" max="1081" width="20.125" customWidth="1"/>
    <col min="1082" max="1082" width="18.625" bestFit="1" customWidth="1"/>
    <col min="1083" max="1083" width="17.125" customWidth="1"/>
    <col min="1084" max="1084" width="19.25" customWidth="1"/>
    <col min="1085" max="1085" width="18.5" customWidth="1"/>
    <col min="1086" max="1086" width="18.625" customWidth="1"/>
    <col min="1087" max="1087" width="22.625" customWidth="1"/>
    <col min="1088" max="1088" width="18.25" customWidth="1"/>
    <col min="1089" max="1089" width="20.125" customWidth="1"/>
    <col min="1090" max="1090" width="22.375" bestFit="1" customWidth="1"/>
    <col min="1091" max="1091" width="19.125" customWidth="1"/>
    <col min="1092" max="1092" width="18.75" customWidth="1"/>
    <col min="1093" max="1093" width="24.875" customWidth="1"/>
    <col min="1094" max="1094" width="20.25" customWidth="1"/>
    <col min="1095" max="1095" width="18.875" bestFit="1" customWidth="1"/>
    <col min="1096" max="1096" width="20.625" customWidth="1"/>
    <col min="1097" max="1097" width="19" customWidth="1"/>
    <col min="1098" max="1098" width="21.875" customWidth="1"/>
    <col min="1099" max="1099" width="15" customWidth="1"/>
    <col min="1100" max="1100" width="18" customWidth="1"/>
    <col min="1101" max="1101" width="23.5" customWidth="1"/>
    <col min="1102" max="1102" width="20.125" customWidth="1"/>
    <col min="1103" max="1103" width="18.75" customWidth="1"/>
    <col min="1104" max="1104" width="16.875" customWidth="1"/>
    <col min="1105" max="1105" width="18.625" customWidth="1"/>
    <col min="1106" max="1106" width="18.75" customWidth="1"/>
    <col min="1107" max="1107" width="19.5" customWidth="1"/>
    <col min="1108" max="1108" width="18.5" customWidth="1"/>
    <col min="1109" max="1109" width="20" customWidth="1"/>
    <col min="1110" max="1110" width="18" customWidth="1"/>
    <col min="1111" max="1111" width="16.625" customWidth="1"/>
    <col min="1112" max="1112" width="19.5" customWidth="1"/>
    <col min="1113" max="1113" width="22.125" bestFit="1" customWidth="1"/>
    <col min="1114" max="1114" width="19.25" customWidth="1"/>
    <col min="1115" max="1115" width="20.875" bestFit="1" customWidth="1"/>
    <col min="1116" max="1116" width="24.375" customWidth="1"/>
    <col min="1117" max="1117" width="27.25" bestFit="1" customWidth="1"/>
    <col min="1118" max="1118" width="18.125" customWidth="1"/>
    <col min="1119" max="1119" width="16.375" customWidth="1"/>
    <col min="1120" max="1120" width="20" customWidth="1"/>
    <col min="1121" max="1121" width="15.125" customWidth="1"/>
    <col min="1122" max="1122" width="26" customWidth="1"/>
    <col min="1123" max="1123" width="23.125" customWidth="1"/>
    <col min="1124" max="1124" width="20.375" customWidth="1"/>
    <col min="1125" max="1125" width="18.75" customWidth="1"/>
    <col min="1126" max="1126" width="20.875" customWidth="1"/>
    <col min="1127" max="1127" width="17.5" customWidth="1"/>
    <col min="1128" max="1128" width="18.5" customWidth="1"/>
    <col min="1129" max="1129" width="20" customWidth="1"/>
    <col min="1130" max="1130" width="19" bestFit="1" customWidth="1"/>
    <col min="1131" max="1131" width="19.125" customWidth="1"/>
    <col min="1132" max="1132" width="14.5" customWidth="1"/>
    <col min="1133" max="1133" width="18.875" bestFit="1" customWidth="1"/>
    <col min="1134" max="1134" width="22.125" customWidth="1"/>
    <col min="1135" max="1135" width="26.5" bestFit="1" customWidth="1"/>
    <col min="1136" max="1136" width="19.5" customWidth="1"/>
    <col min="1137" max="1137" width="22.25" customWidth="1"/>
    <col min="1138" max="1138" width="20.125" bestFit="1" customWidth="1"/>
    <col min="1139" max="1139" width="19.875" customWidth="1"/>
    <col min="1140" max="1140" width="22.125" bestFit="1" customWidth="1"/>
    <col min="1141" max="1141" width="21.25" customWidth="1"/>
    <col min="1142" max="1142" width="18.875" customWidth="1"/>
    <col min="1143" max="1143" width="21.875" customWidth="1"/>
    <col min="1144" max="1144" width="22.625" customWidth="1"/>
    <col min="1145" max="1145" width="22" customWidth="1"/>
    <col min="1146" max="1146" width="17.875" customWidth="1"/>
    <col min="1147" max="1147" width="21.375" customWidth="1"/>
    <col min="1148" max="1148" width="17.75" customWidth="1"/>
    <col min="1149" max="1149" width="15" customWidth="1"/>
    <col min="1150" max="1150" width="19.5" bestFit="1" customWidth="1"/>
    <col min="1151" max="1151" width="15.875" customWidth="1"/>
    <col min="1152" max="1152" width="18.875" customWidth="1"/>
    <col min="1153" max="1153" width="18.875" bestFit="1" customWidth="1"/>
    <col min="1154" max="1154" width="14.625" customWidth="1"/>
    <col min="1155" max="1155" width="20.625" bestFit="1" customWidth="1"/>
    <col min="1156" max="1156" width="20.25" customWidth="1"/>
    <col min="1157" max="1157" width="20.875" customWidth="1"/>
    <col min="1158" max="1158" width="16.75" bestFit="1" customWidth="1"/>
    <col min="1159" max="1159" width="19" customWidth="1"/>
    <col min="1160" max="1160" width="19" bestFit="1" customWidth="1"/>
    <col min="1161" max="1161" width="18.5" customWidth="1"/>
    <col min="1162" max="1162" width="18" customWidth="1"/>
    <col min="1163" max="1163" width="28.25" customWidth="1"/>
    <col min="1164" max="1165" width="16.25" customWidth="1"/>
    <col min="1166" max="1166" width="24.625" customWidth="1"/>
    <col min="1167" max="1167" width="18.25" customWidth="1"/>
    <col min="1168" max="1168" width="23" customWidth="1"/>
    <col min="1169" max="1169" width="17.625" customWidth="1"/>
    <col min="1170" max="1170" width="15.375" bestFit="1" customWidth="1"/>
    <col min="1171" max="1171" width="16.875" bestFit="1" customWidth="1"/>
    <col min="1172" max="1172" width="12.125" customWidth="1"/>
    <col min="1173" max="1173" width="17.375" customWidth="1"/>
    <col min="1174" max="1174" width="17.25" customWidth="1"/>
    <col min="1175" max="1175" width="14.375" customWidth="1"/>
    <col min="1176" max="1176" width="14.25" customWidth="1"/>
    <col min="1177" max="1177" width="15.125" customWidth="1"/>
    <col min="1178" max="1178" width="20" bestFit="1" customWidth="1"/>
    <col min="1179" max="1179" width="17.5" customWidth="1"/>
    <col min="1180" max="1180" width="21.5" bestFit="1" customWidth="1"/>
    <col min="1181" max="1181" width="21.375" bestFit="1" customWidth="1"/>
    <col min="1182" max="1182" width="21.75" customWidth="1"/>
    <col min="1183" max="1183" width="18.25" customWidth="1"/>
    <col min="1184" max="1184" width="22.25" customWidth="1"/>
    <col min="1185" max="1185" width="20.625" customWidth="1"/>
    <col min="1186" max="1186" width="19.875" customWidth="1"/>
    <col min="1187" max="1187" width="18.25" customWidth="1"/>
    <col min="1188" max="1188" width="16.5" customWidth="1"/>
    <col min="1189" max="1189" width="20.625" customWidth="1"/>
    <col min="1190" max="1190" width="22.625" bestFit="1" customWidth="1"/>
    <col min="1191" max="1191" width="19.5" customWidth="1"/>
    <col min="1192" max="1192" width="17.25" customWidth="1"/>
    <col min="1193" max="1193" width="21.75" customWidth="1"/>
    <col min="1194" max="1194" width="15.125" customWidth="1"/>
    <col min="1195" max="1195" width="20.125" customWidth="1"/>
    <col min="1196" max="1197" width="21.75" customWidth="1"/>
    <col min="1198" max="1198" width="20" customWidth="1"/>
    <col min="1199" max="1199" width="19.125" bestFit="1" customWidth="1"/>
    <col min="1200" max="1200" width="21.375" customWidth="1"/>
    <col min="1201" max="1201" width="20.625" bestFit="1" customWidth="1"/>
    <col min="1202" max="1202" width="20.125" customWidth="1"/>
    <col min="1203" max="1203" width="23.75" customWidth="1"/>
    <col min="1204" max="1204" width="22.25" customWidth="1"/>
    <col min="1205" max="1205" width="19.625" customWidth="1"/>
    <col min="1206" max="1206" width="19.25" customWidth="1"/>
    <col min="1207" max="1207" width="19.75" customWidth="1"/>
    <col min="1208" max="1208" width="20.375" bestFit="1" customWidth="1"/>
    <col min="1209" max="1209" width="22.125" customWidth="1"/>
    <col min="1210" max="1210" width="20" customWidth="1"/>
    <col min="1211" max="1211" width="18" customWidth="1"/>
    <col min="1212" max="1212" width="18.875" customWidth="1"/>
    <col min="1213" max="1213" width="20.625" customWidth="1"/>
    <col min="1214" max="1214" width="13.875" customWidth="1"/>
    <col min="1215" max="1215" width="19.375" customWidth="1"/>
    <col min="1216" max="1216" width="22.5" bestFit="1" customWidth="1"/>
    <col min="1217" max="1217" width="27.875" customWidth="1"/>
    <col min="1218" max="1218" width="18" customWidth="1"/>
    <col min="1219" max="1219" width="21.375" customWidth="1"/>
    <col min="1220" max="1220" width="25.625" customWidth="1"/>
    <col min="1221" max="1221" width="27.125" customWidth="1"/>
    <col min="1222" max="1222" width="16" customWidth="1"/>
    <col min="1223" max="1223" width="21.625" customWidth="1"/>
    <col min="1224" max="1224" width="15.375" customWidth="1"/>
    <col min="1225" max="1225" width="21.625" customWidth="1"/>
    <col min="1226" max="1226" width="13.5" customWidth="1"/>
    <col min="1227" max="1227" width="23.875" bestFit="1" customWidth="1"/>
    <col min="1228" max="1228" width="23.875" customWidth="1"/>
    <col min="1229" max="1229" width="23.625" customWidth="1"/>
    <col min="1230" max="1230" width="16.25" customWidth="1"/>
    <col min="1231" max="1231" width="20.125" customWidth="1"/>
    <col min="1232" max="1232" width="21.875" customWidth="1"/>
    <col min="1233" max="1233" width="20.875" customWidth="1"/>
    <col min="1234" max="1234" width="12.375" customWidth="1"/>
    <col min="1235" max="1235" width="18" customWidth="1"/>
    <col min="1236" max="1236" width="15.75" customWidth="1"/>
    <col min="1237" max="1237" width="17.875" customWidth="1"/>
    <col min="1238" max="1238" width="16.375" customWidth="1"/>
    <col min="1239" max="1239" width="20" customWidth="1"/>
    <col min="1240" max="1240" width="14.75" customWidth="1"/>
    <col min="1241" max="1241" width="16.125" customWidth="1"/>
    <col min="1242" max="1243" width="20.75" customWidth="1"/>
    <col min="1244" max="1244" width="19.25" customWidth="1"/>
    <col min="1245" max="1245" width="24.75" bestFit="1" customWidth="1"/>
    <col min="1246" max="1246" width="22.375" customWidth="1"/>
    <col min="1247" max="1247" width="19.875" customWidth="1"/>
    <col min="1248" max="1249" width="29.5" customWidth="1"/>
    <col min="1250" max="1250" width="23.875" customWidth="1"/>
    <col min="1251" max="1251" width="20.375" customWidth="1"/>
    <col min="1252" max="1252" width="18.5" customWidth="1"/>
    <col min="1253" max="1253" width="28.375" customWidth="1"/>
    <col min="1254" max="1254" width="18.25" customWidth="1"/>
    <col min="1255" max="1255" width="20.75" customWidth="1"/>
    <col min="1256" max="1256" width="28.5" customWidth="1"/>
    <col min="1257" max="1257" width="12.625" customWidth="1"/>
    <col min="1258" max="1258" width="11.875" customWidth="1"/>
    <col min="1259" max="1259" width="15.125" customWidth="1"/>
    <col min="1260" max="1260" width="13.5" customWidth="1"/>
    <col min="1261" max="1261" width="18" customWidth="1"/>
    <col min="1262" max="1262" width="13.5" customWidth="1"/>
    <col min="1263" max="1263" width="11.875" customWidth="1"/>
    <col min="1264" max="1264" width="14.625" customWidth="1"/>
    <col min="1265" max="1266" width="13.375" customWidth="1"/>
    <col min="1267" max="1267" width="11.875" customWidth="1"/>
    <col min="1268" max="1268" width="12.625" bestFit="1" customWidth="1"/>
    <col min="1269" max="1269" width="17.875" customWidth="1"/>
    <col min="1270" max="1270" width="25.75" customWidth="1"/>
    <col min="1271" max="1271" width="17.125" customWidth="1"/>
    <col min="1272" max="1272" width="17.875" customWidth="1"/>
    <col min="1273" max="1273" width="15.875" customWidth="1"/>
    <col min="1274" max="1274" width="20.125" customWidth="1"/>
    <col min="1275" max="1275" width="20" customWidth="1"/>
    <col min="1276" max="1276" width="20.5" customWidth="1"/>
    <col min="1277" max="1277" width="16.5" customWidth="1"/>
    <col min="1278" max="1278" width="19.75" customWidth="1"/>
    <col min="1279" max="1279" width="14.875" customWidth="1"/>
    <col min="1280" max="1280" width="19.25" customWidth="1"/>
    <col min="1281" max="1281" width="18.125" customWidth="1"/>
    <col min="1282" max="1282" width="16.125" customWidth="1"/>
    <col min="1283" max="1283" width="18.125" customWidth="1"/>
    <col min="1284" max="1284" width="20.125" customWidth="1"/>
    <col min="1285" max="1285" width="15.375" customWidth="1"/>
    <col min="1286" max="1286" width="20.75" bestFit="1" customWidth="1"/>
    <col min="1287" max="1287" width="16.875" customWidth="1"/>
    <col min="1288" max="1288" width="21" customWidth="1"/>
    <col min="1289" max="1289" width="19.5" customWidth="1"/>
    <col min="1290" max="1290" width="20.875" customWidth="1"/>
    <col min="1291" max="1291" width="21.375" bestFit="1" customWidth="1"/>
    <col min="1292" max="1292" width="16.5" customWidth="1"/>
    <col min="1293" max="1293" width="27.25" customWidth="1"/>
    <col min="1294" max="1294" width="16.625" customWidth="1"/>
    <col min="1295" max="1295" width="18" customWidth="1"/>
    <col min="1296" max="1296" width="20" customWidth="1"/>
    <col min="1297" max="1297" width="17.875" customWidth="1"/>
    <col min="1298" max="1298" width="15.625" customWidth="1"/>
    <col min="1299" max="1299" width="19.625" bestFit="1" customWidth="1"/>
    <col min="1300" max="1300" width="13.875" customWidth="1"/>
    <col min="1301" max="1301" width="15.25" customWidth="1"/>
    <col min="1302" max="1302" width="14.625" customWidth="1"/>
    <col min="1303" max="1303" width="15.75" customWidth="1"/>
    <col min="1304" max="1304" width="22.25" customWidth="1"/>
    <col min="1305" max="1305" width="14.125" customWidth="1"/>
    <col min="1306" max="1306" width="16.5" customWidth="1"/>
    <col min="1307" max="1307" width="16.25" customWidth="1"/>
    <col min="1308" max="1308" width="16" customWidth="1"/>
    <col min="1309" max="1309" width="13.75" customWidth="1"/>
    <col min="1310" max="1310" width="16.5" customWidth="1"/>
    <col min="1311" max="1311" width="15.375" bestFit="1" customWidth="1"/>
    <col min="1312" max="1312" width="12.25" customWidth="1"/>
    <col min="1313" max="1313" width="16.125" customWidth="1"/>
    <col min="1314" max="1314" width="18.25" bestFit="1" customWidth="1"/>
    <col min="1315" max="1315" width="16.25" customWidth="1"/>
    <col min="1316" max="1316" width="16.75" customWidth="1"/>
    <col min="1317" max="1317" width="14.875" customWidth="1"/>
    <col min="1318" max="1318" width="13.5" customWidth="1"/>
    <col min="1319" max="1319" width="13.625" customWidth="1"/>
    <col min="1320" max="1320" width="17.25" customWidth="1"/>
    <col min="1321" max="1321" width="16.375" customWidth="1"/>
    <col min="1322" max="1322" width="14" bestFit="1" customWidth="1"/>
    <col min="1323" max="1323" width="16.25" customWidth="1"/>
    <col min="1324" max="1324" width="15.375" customWidth="1"/>
    <col min="1325" max="1325" width="13" customWidth="1"/>
    <col min="1326" max="1326" width="15.5" customWidth="1"/>
    <col min="1327" max="1327" width="16.375" customWidth="1"/>
    <col min="1328" max="1328" width="15.375" customWidth="1"/>
    <col min="1329" max="1329" width="25.875" customWidth="1"/>
    <col min="1330" max="1331" width="21.375" customWidth="1"/>
    <col min="1332" max="1332" width="16.625" customWidth="1"/>
    <col min="1333" max="1333" width="22.125" customWidth="1"/>
    <col min="1334" max="1334" width="16.75" customWidth="1"/>
    <col min="1335" max="1335" width="16" customWidth="1"/>
    <col min="1336" max="1336" width="29.625" customWidth="1"/>
    <col min="1337" max="1337" width="23.125" bestFit="1" customWidth="1"/>
    <col min="1338" max="1338" width="16.25" customWidth="1"/>
    <col min="1339" max="1339" width="22.625" customWidth="1"/>
    <col min="1340" max="1340" width="33" customWidth="1"/>
    <col min="1341" max="1341" width="19.625" customWidth="1"/>
    <col min="1342" max="1342" width="25.375" customWidth="1"/>
    <col min="1343" max="1343" width="20.625" customWidth="1"/>
    <col min="1344" max="1344" width="17.125" customWidth="1"/>
    <col min="1345" max="1345" width="15.875" customWidth="1"/>
    <col min="1346" max="1346" width="17.75" customWidth="1"/>
    <col min="1347" max="1347" width="17.375" customWidth="1"/>
    <col min="1348" max="1348" width="18.875" customWidth="1"/>
    <col min="1349" max="1349" width="16.375" customWidth="1"/>
    <col min="1350" max="1350" width="16.625" customWidth="1"/>
    <col min="1351" max="1351" width="20.375" customWidth="1"/>
    <col min="1352" max="1352" width="24.25" customWidth="1"/>
    <col min="1353" max="1353" width="15.125" customWidth="1"/>
    <col min="1354" max="1354" width="15.5" customWidth="1"/>
    <col min="1355" max="1355" width="19" customWidth="1"/>
    <col min="1356" max="1356" width="13.75" customWidth="1"/>
    <col min="1357" max="1357" width="14.75" bestFit="1" customWidth="1"/>
    <col min="1358" max="1358" width="11.875" customWidth="1"/>
    <col min="1359" max="1359" width="24" customWidth="1"/>
    <col min="1360" max="1360" width="25.375" bestFit="1" customWidth="1"/>
    <col min="1361" max="1361" width="14" customWidth="1"/>
    <col min="1362" max="1362" width="27.5" customWidth="1"/>
    <col min="1363" max="1363" width="14.125" customWidth="1"/>
    <col min="1364" max="1364" width="13.625" customWidth="1"/>
    <col min="1365" max="1365" width="12.375" customWidth="1"/>
    <col min="1366" max="1366" width="15.125" customWidth="1"/>
    <col min="1367" max="1367" width="14.75" customWidth="1"/>
    <col min="1368" max="1368" width="15.75" customWidth="1"/>
    <col min="1369" max="1369" width="19.5" bestFit="1" customWidth="1"/>
    <col min="1370" max="1370" width="14.375" customWidth="1"/>
    <col min="1371" max="1371" width="11.875" customWidth="1"/>
    <col min="1372" max="1372" width="14.5" customWidth="1"/>
    <col min="1373" max="1373" width="17.875" customWidth="1"/>
    <col min="1374" max="1374" width="14.125" customWidth="1"/>
    <col min="1375" max="1375" width="19.75" customWidth="1"/>
    <col min="1376" max="1376" width="19.875" customWidth="1"/>
    <col min="1377" max="1377" width="20" customWidth="1"/>
    <col min="1378" max="1378" width="13.25" customWidth="1"/>
    <col min="1379" max="1379" width="12" customWidth="1"/>
    <col min="1380" max="1380" width="13.25" customWidth="1"/>
    <col min="1381" max="1381" width="11.875" customWidth="1"/>
    <col min="1382" max="1382" width="20" customWidth="1"/>
    <col min="1383" max="1383" width="19.25" bestFit="1" customWidth="1"/>
    <col min="1384" max="1384" width="14.375" customWidth="1"/>
    <col min="1385" max="1385" width="13.25" customWidth="1"/>
    <col min="1386" max="1386" width="13.625" customWidth="1"/>
    <col min="1387" max="1387" width="21.75" customWidth="1"/>
    <col min="1388" max="1388" width="20.125" customWidth="1"/>
    <col min="1389" max="1389" width="19.25" customWidth="1"/>
    <col min="1390" max="1390" width="18.625" customWidth="1"/>
    <col min="1391" max="1391" width="19" customWidth="1"/>
    <col min="1392" max="1392" width="17.75" customWidth="1"/>
    <col min="1393" max="1393" width="20.625" customWidth="1"/>
    <col min="1394" max="1394" width="24.875" customWidth="1"/>
    <col min="1395" max="1395" width="20.875" customWidth="1"/>
    <col min="1396" max="1396" width="20.25" customWidth="1"/>
    <col min="1397" max="1397" width="17.875" customWidth="1"/>
    <col min="1398" max="1398" width="28.75" customWidth="1"/>
    <col min="1399" max="1399" width="18.25" customWidth="1"/>
    <col min="1400" max="1400" width="23" customWidth="1"/>
    <col min="1401" max="1401" width="19.5" bestFit="1" customWidth="1"/>
    <col min="1402" max="1402" width="29.125" customWidth="1"/>
    <col min="1403" max="1403" width="18" customWidth="1"/>
    <col min="1404" max="1404" width="25.625" customWidth="1"/>
    <col min="1405" max="1405" width="15.125" customWidth="1"/>
    <col min="1406" max="1406" width="15.5" bestFit="1" customWidth="1"/>
    <col min="1407" max="1407" width="12.75" bestFit="1" customWidth="1"/>
    <col min="1408" max="1408" width="14" bestFit="1" customWidth="1"/>
    <col min="1409" max="1409" width="15.625" bestFit="1" customWidth="1"/>
    <col min="1410" max="1411" width="18.25" bestFit="1" customWidth="1"/>
    <col min="1412" max="1412" width="19.75" bestFit="1" customWidth="1"/>
    <col min="1413" max="1413" width="20" bestFit="1" customWidth="1"/>
    <col min="1414" max="1414" width="20.875" bestFit="1" customWidth="1"/>
    <col min="1415" max="1415" width="17.625" bestFit="1" customWidth="1"/>
    <col min="1416" max="1416" width="21" bestFit="1" customWidth="1"/>
    <col min="1417" max="1417" width="20.25" bestFit="1" customWidth="1"/>
    <col min="1418" max="1418" width="21.625" bestFit="1" customWidth="1"/>
    <col min="1419" max="1419" width="19.25" bestFit="1" customWidth="1"/>
    <col min="1420" max="1420" width="21.75" bestFit="1" customWidth="1"/>
    <col min="1421" max="1421" width="15.75" bestFit="1" customWidth="1"/>
    <col min="1422" max="1422" width="22" bestFit="1" customWidth="1"/>
    <col min="1423" max="1423" width="19.875" bestFit="1" customWidth="1"/>
    <col min="1424" max="1424" width="20.5" bestFit="1" customWidth="1"/>
    <col min="1425" max="1425" width="19.25" bestFit="1" customWidth="1"/>
    <col min="1426" max="1426" width="18.5" bestFit="1" customWidth="1"/>
    <col min="1427" max="1427" width="18.375" bestFit="1" customWidth="1"/>
    <col min="1428" max="1428" width="20.125" bestFit="1" customWidth="1"/>
    <col min="1429" max="1429" width="16.25" bestFit="1" customWidth="1"/>
    <col min="1430" max="1430" width="40.375" bestFit="1" customWidth="1"/>
    <col min="1431" max="1431" width="18.625" bestFit="1" customWidth="1"/>
    <col min="1432" max="1432" width="13.125" bestFit="1" customWidth="1"/>
    <col min="1433" max="1433" width="16.125" bestFit="1" customWidth="1"/>
    <col min="1434" max="1434" width="18.375" bestFit="1" customWidth="1"/>
    <col min="1435" max="1435" width="11.875" customWidth="1"/>
    <col min="1436" max="1436" width="13.875" bestFit="1" customWidth="1"/>
    <col min="1437" max="1437" width="16.25" bestFit="1" customWidth="1"/>
    <col min="1438" max="1438" width="11.875" customWidth="1"/>
    <col min="1439" max="1439" width="14.375" bestFit="1" customWidth="1"/>
    <col min="1440" max="1440" width="17.5" bestFit="1" customWidth="1"/>
    <col min="1441" max="1441" width="15.625" bestFit="1" customWidth="1"/>
    <col min="1442" max="1442" width="12.75" bestFit="1" customWidth="1"/>
    <col min="1443" max="1443" width="13.625" bestFit="1" customWidth="1"/>
    <col min="1444" max="1444" width="14.125" bestFit="1" customWidth="1"/>
    <col min="1445" max="1445" width="14" bestFit="1" customWidth="1"/>
    <col min="1446" max="1446" width="17.5" bestFit="1" customWidth="1"/>
    <col min="1447" max="1447" width="12.5" bestFit="1" customWidth="1"/>
    <col min="1448" max="1448" width="12.75" bestFit="1" customWidth="1"/>
    <col min="1449" max="1449" width="12.625" bestFit="1" customWidth="1"/>
    <col min="1450" max="1450" width="11.875" customWidth="1"/>
    <col min="1451" max="1451" width="17.625" bestFit="1" customWidth="1"/>
    <col min="1452" max="1452" width="11.875" customWidth="1"/>
    <col min="1453" max="1453" width="13.75" bestFit="1" customWidth="1"/>
    <col min="1454" max="1454" width="13.875" bestFit="1" customWidth="1"/>
    <col min="1455" max="1455" width="13.25" bestFit="1" customWidth="1"/>
    <col min="1456" max="1456" width="18.25" bestFit="1" customWidth="1"/>
    <col min="1457" max="1457" width="23.625" bestFit="1" customWidth="1"/>
    <col min="1458" max="1458" width="17.625" bestFit="1" customWidth="1"/>
    <col min="1459" max="1459" width="13.875" bestFit="1" customWidth="1"/>
    <col min="1460" max="1460" width="15.875" bestFit="1" customWidth="1"/>
    <col min="1461" max="1461" width="14.5" bestFit="1" customWidth="1"/>
    <col min="1462" max="1462" width="17.375" bestFit="1" customWidth="1"/>
    <col min="1463" max="1463" width="18.125" bestFit="1" customWidth="1"/>
    <col min="1464" max="1464" width="19.625" bestFit="1" customWidth="1"/>
    <col min="1465" max="1465" width="18.75" bestFit="1" customWidth="1"/>
    <col min="1466" max="1466" width="16.25" bestFit="1" customWidth="1"/>
    <col min="1467" max="1467" width="15.375" bestFit="1" customWidth="1"/>
    <col min="1468" max="1468" width="21.375" bestFit="1" customWidth="1"/>
    <col min="1469" max="1469" width="28.875" bestFit="1" customWidth="1"/>
    <col min="1470" max="1470" width="19.75" bestFit="1" customWidth="1"/>
    <col min="1471" max="1471" width="18.5" bestFit="1" customWidth="1"/>
    <col min="1472" max="1472" width="17.75" bestFit="1" customWidth="1"/>
    <col min="1473" max="1473" width="13.375" bestFit="1" customWidth="1"/>
    <col min="1474" max="1474" width="13.625" bestFit="1" customWidth="1"/>
    <col min="1475" max="1475" width="23.25" bestFit="1" customWidth="1"/>
    <col min="1476" max="1476" width="21.875" bestFit="1" customWidth="1"/>
    <col min="1477" max="1477" width="14.5" bestFit="1" customWidth="1"/>
    <col min="1478" max="1478" width="16.5" bestFit="1" customWidth="1"/>
    <col min="1479" max="1479" width="27.625" bestFit="1" customWidth="1"/>
    <col min="1480" max="1480" width="28.625" bestFit="1" customWidth="1"/>
    <col min="1481" max="1481" width="16.125" bestFit="1" customWidth="1"/>
    <col min="1482" max="1482" width="23.625" bestFit="1" customWidth="1"/>
    <col min="1483" max="1483" width="20.875" bestFit="1" customWidth="1"/>
    <col min="1484" max="1484" width="12.375" bestFit="1" customWidth="1"/>
    <col min="1485" max="1485" width="15.375" bestFit="1" customWidth="1"/>
    <col min="1486" max="1486" width="18" bestFit="1" customWidth="1"/>
    <col min="1487" max="1487" width="13.5" bestFit="1" customWidth="1"/>
    <col min="1488" max="1488" width="15.625" bestFit="1" customWidth="1"/>
    <col min="1489" max="1489" width="12.125" bestFit="1" customWidth="1"/>
    <col min="1490" max="1490" width="12.5" bestFit="1" customWidth="1"/>
    <col min="1491" max="1491" width="13" bestFit="1" customWidth="1"/>
    <col min="1492" max="1492" width="15.5" bestFit="1" customWidth="1"/>
    <col min="1493" max="1493" width="16.625" bestFit="1" customWidth="1"/>
    <col min="1494" max="1494" width="14.25" bestFit="1" customWidth="1"/>
    <col min="1495" max="1495" width="12.375" bestFit="1" customWidth="1"/>
    <col min="1496" max="1496" width="16.625" bestFit="1" customWidth="1"/>
    <col min="1497" max="1497" width="15.375" bestFit="1" customWidth="1"/>
    <col min="1498" max="1498" width="19.125" bestFit="1" customWidth="1"/>
    <col min="1499" max="1499" width="16.125" bestFit="1" customWidth="1"/>
    <col min="1500" max="1500" width="16.625" bestFit="1" customWidth="1"/>
    <col min="1501" max="1501" width="13.125" bestFit="1" customWidth="1"/>
    <col min="1502" max="1502" width="14.75" bestFit="1" customWidth="1"/>
    <col min="1503" max="1503" width="14" bestFit="1" customWidth="1"/>
    <col min="1504" max="1504" width="16.5" bestFit="1" customWidth="1"/>
    <col min="1505" max="1505" width="17.25" bestFit="1" customWidth="1"/>
    <col min="1506" max="1506" width="16.5" bestFit="1" customWidth="1"/>
    <col min="1507" max="1507" width="14.75" bestFit="1" customWidth="1"/>
    <col min="1508" max="1508" width="12.75" bestFit="1" customWidth="1"/>
    <col min="1509" max="1509" width="19.25" bestFit="1" customWidth="1"/>
    <col min="1510" max="1510" width="14.5" bestFit="1" customWidth="1"/>
    <col min="1511" max="1511" width="15.875" bestFit="1" customWidth="1"/>
    <col min="1512" max="1512" width="15.25" bestFit="1" customWidth="1"/>
    <col min="1513" max="1513" width="15.875" bestFit="1" customWidth="1"/>
    <col min="1514" max="1514" width="25.125" bestFit="1" customWidth="1"/>
    <col min="1515" max="1515" width="14.5" bestFit="1" customWidth="1"/>
    <col min="1516" max="1516" width="14.875" bestFit="1" customWidth="1"/>
    <col min="1517" max="1517" width="16" bestFit="1" customWidth="1"/>
    <col min="1518" max="1518" width="12.625" bestFit="1" customWidth="1"/>
    <col min="1519" max="1519" width="12.375" bestFit="1" customWidth="1"/>
    <col min="1520" max="1520" width="15.25" bestFit="1" customWidth="1"/>
    <col min="1521" max="1521" width="16" bestFit="1" customWidth="1"/>
    <col min="1522" max="1522" width="19.875" bestFit="1" customWidth="1"/>
    <col min="1523" max="1523" width="16.625" bestFit="1" customWidth="1"/>
    <col min="1524" max="1524" width="16" bestFit="1" customWidth="1"/>
    <col min="1525" max="1526" width="12.75" bestFit="1" customWidth="1"/>
    <col min="1527" max="1527" width="12.375" bestFit="1" customWidth="1"/>
    <col min="1528" max="1528" width="17.25" bestFit="1" customWidth="1"/>
    <col min="1529" max="1529" width="18.75" bestFit="1" customWidth="1"/>
    <col min="1530" max="1530" width="18" bestFit="1" customWidth="1"/>
    <col min="1531" max="1531" width="14" bestFit="1" customWidth="1"/>
    <col min="1532" max="1532" width="11.875" customWidth="1"/>
    <col min="1533" max="1533" width="12.25" bestFit="1" customWidth="1"/>
    <col min="1534" max="1534" width="14.75" bestFit="1" customWidth="1"/>
    <col min="1535" max="1535" width="13.625" bestFit="1" customWidth="1"/>
    <col min="1536" max="1536" width="11.875" customWidth="1"/>
    <col min="1537" max="1537" width="17.5" bestFit="1" customWidth="1"/>
    <col min="1538" max="1538" width="11.875" customWidth="1"/>
    <col min="1539" max="1539" width="15.875" bestFit="1" customWidth="1"/>
    <col min="1540" max="1540" width="15.5" bestFit="1" customWidth="1"/>
    <col min="1541" max="1541" width="21" bestFit="1" customWidth="1"/>
    <col min="1542" max="1542" width="26.125" bestFit="1" customWidth="1"/>
    <col min="1543" max="1543" width="22.5" bestFit="1" customWidth="1"/>
    <col min="1544" max="1544" width="29.75" bestFit="1" customWidth="1"/>
    <col min="1545" max="1545" width="23.625" bestFit="1" customWidth="1"/>
    <col min="1546" max="1546" width="21.5" bestFit="1" customWidth="1"/>
    <col min="1547" max="1547" width="19.875" bestFit="1" customWidth="1"/>
    <col min="1548" max="1548" width="24.125" bestFit="1" customWidth="1"/>
    <col min="1549" max="1549" width="23.25" bestFit="1" customWidth="1"/>
    <col min="1550" max="1550" width="22.375" bestFit="1" customWidth="1"/>
    <col min="1551" max="1552" width="21.375" bestFit="1" customWidth="1"/>
    <col min="1553" max="1553" width="20" bestFit="1" customWidth="1"/>
    <col min="1554" max="1555" width="23.625" bestFit="1" customWidth="1"/>
    <col min="1556" max="1556" width="25.125" bestFit="1" customWidth="1"/>
    <col min="1557" max="1557" width="24.625" bestFit="1" customWidth="1"/>
    <col min="1558" max="1558" width="20.5" bestFit="1" customWidth="1"/>
    <col min="1559" max="1559" width="21" bestFit="1" customWidth="1"/>
    <col min="1560" max="1560" width="25.875" bestFit="1" customWidth="1"/>
    <col min="1561" max="1561" width="18.75" bestFit="1" customWidth="1"/>
    <col min="1562" max="1562" width="26.875" bestFit="1" customWidth="1"/>
    <col min="1563" max="1563" width="26.125" bestFit="1" customWidth="1"/>
    <col min="1564" max="1564" width="28" bestFit="1" customWidth="1"/>
    <col min="1565" max="1565" width="28.875" bestFit="1" customWidth="1"/>
    <col min="1566" max="1566" width="22.5" bestFit="1" customWidth="1"/>
    <col min="1567" max="1567" width="24.125" bestFit="1" customWidth="1"/>
    <col min="1568" max="1568" width="18.875" bestFit="1" customWidth="1"/>
    <col min="1569" max="1569" width="22.625" bestFit="1" customWidth="1"/>
    <col min="1570" max="1570" width="21.625" bestFit="1" customWidth="1"/>
    <col min="1571" max="1571" width="28.375" bestFit="1" customWidth="1"/>
    <col min="1572" max="1572" width="19.5" bestFit="1" customWidth="1"/>
    <col min="1573" max="1573" width="22.25" bestFit="1" customWidth="1"/>
    <col min="1574" max="1574" width="22.375" bestFit="1" customWidth="1"/>
    <col min="1575" max="1575" width="21.75" bestFit="1" customWidth="1"/>
    <col min="1576" max="1576" width="20.125" bestFit="1" customWidth="1"/>
    <col min="1577" max="1577" width="22.5" bestFit="1" customWidth="1"/>
    <col min="1578" max="1578" width="20" bestFit="1" customWidth="1"/>
    <col min="1579" max="1579" width="21.75" bestFit="1" customWidth="1"/>
    <col min="1580" max="1580" width="21.375" bestFit="1" customWidth="1"/>
    <col min="1581" max="1581" width="23.75" bestFit="1" customWidth="1"/>
    <col min="1582" max="1582" width="22.25" bestFit="1" customWidth="1"/>
    <col min="1583" max="1583" width="31.375" bestFit="1" customWidth="1"/>
    <col min="1584" max="1584" width="25.375" bestFit="1" customWidth="1"/>
    <col min="1585" max="1585" width="29.125" bestFit="1" customWidth="1"/>
    <col min="1586" max="1586" width="22.25" bestFit="1" customWidth="1"/>
    <col min="1587" max="1587" width="23.125" bestFit="1" customWidth="1"/>
    <col min="1588" max="1588" width="20.625" bestFit="1" customWidth="1"/>
    <col min="1589" max="1589" width="25.5" bestFit="1" customWidth="1"/>
    <col min="1590" max="1590" width="28" bestFit="1" customWidth="1"/>
    <col min="1591" max="1591" width="25.625" bestFit="1" customWidth="1"/>
    <col min="1592" max="1592" width="22.5" bestFit="1" customWidth="1"/>
    <col min="1593" max="1593" width="27.625" bestFit="1" customWidth="1"/>
    <col min="1594" max="1594" width="16.875" bestFit="1" customWidth="1"/>
    <col min="1595" max="1595" width="15.75" bestFit="1" customWidth="1"/>
    <col min="1596" max="1596" width="13.5" bestFit="1" customWidth="1"/>
    <col min="1597" max="1597" width="12" bestFit="1" customWidth="1"/>
    <col min="1598" max="1598" width="13" bestFit="1" customWidth="1"/>
    <col min="1599" max="1599" width="14.25" bestFit="1" customWidth="1"/>
    <col min="1600" max="1600" width="18.875" bestFit="1" customWidth="1"/>
    <col min="1601" max="1601" width="21" bestFit="1" customWidth="1"/>
    <col min="1602" max="1602" width="15.5" bestFit="1" customWidth="1"/>
    <col min="1603" max="1603" width="18.625" bestFit="1" customWidth="1"/>
    <col min="1604" max="1604" width="17.125" bestFit="1" customWidth="1"/>
    <col min="1605" max="1605" width="12.125" bestFit="1" customWidth="1"/>
    <col min="1606" max="1606" width="18.625" bestFit="1" customWidth="1"/>
    <col min="1607" max="1607" width="20.75" bestFit="1" customWidth="1"/>
    <col min="1608" max="1608" width="16.875" bestFit="1" customWidth="1"/>
    <col min="1609" max="1609" width="16.625" bestFit="1" customWidth="1"/>
    <col min="1610" max="1611" width="16" bestFit="1" customWidth="1"/>
    <col min="1612" max="1612" width="39.625" bestFit="1" customWidth="1"/>
    <col min="1613" max="1613" width="16.625" bestFit="1" customWidth="1"/>
    <col min="1614" max="1614" width="34" bestFit="1" customWidth="1"/>
    <col min="1615" max="1615" width="16.75" bestFit="1" customWidth="1"/>
    <col min="1616" max="1616" width="15.125" bestFit="1" customWidth="1"/>
    <col min="1617" max="1617" width="20.75" bestFit="1" customWidth="1"/>
    <col min="1618" max="1618" width="12" bestFit="1" customWidth="1"/>
    <col min="1619" max="1619" width="11.875" customWidth="1"/>
    <col min="1620" max="1620" width="16.625" bestFit="1" customWidth="1"/>
    <col min="1621" max="1621" width="16.375" bestFit="1" customWidth="1"/>
    <col min="1622" max="1622" width="16.25" bestFit="1" customWidth="1"/>
    <col min="1623" max="1623" width="15.125" bestFit="1" customWidth="1"/>
    <col min="1624" max="1624" width="13.625" bestFit="1" customWidth="1"/>
    <col min="1625" max="1625" width="16" bestFit="1" customWidth="1"/>
    <col min="1626" max="1626" width="21.75" bestFit="1" customWidth="1"/>
    <col min="1627" max="1627" width="19.25" bestFit="1" customWidth="1"/>
    <col min="1628" max="1628" width="17.75" bestFit="1" customWidth="1"/>
    <col min="1629" max="1629" width="21.625" bestFit="1" customWidth="1"/>
    <col min="1630" max="1630" width="28.875" bestFit="1" customWidth="1"/>
    <col min="1631" max="1631" width="18.375" bestFit="1" customWidth="1"/>
    <col min="1632" max="1632" width="19.5" bestFit="1" customWidth="1"/>
    <col min="1633" max="1633" width="15.375" bestFit="1" customWidth="1"/>
    <col min="1634" max="1634" width="31.875" bestFit="1" customWidth="1"/>
    <col min="1635" max="1635" width="18.625" bestFit="1" customWidth="1"/>
    <col min="1636" max="1636" width="17.75" bestFit="1" customWidth="1"/>
    <col min="1637" max="1637" width="22.875" bestFit="1" customWidth="1"/>
    <col min="1638" max="1638" width="23.375" bestFit="1" customWidth="1"/>
    <col min="1639" max="1639" width="20.75" bestFit="1" customWidth="1"/>
    <col min="1640" max="1640" width="16.875" bestFit="1" customWidth="1"/>
    <col min="1641" max="1641" width="18.625" bestFit="1" customWidth="1"/>
    <col min="1642" max="1642" width="21" bestFit="1" customWidth="1"/>
    <col min="1643" max="1643" width="25.125" bestFit="1" customWidth="1"/>
    <col min="1644" max="1644" width="15.625" bestFit="1" customWidth="1"/>
    <col min="1645" max="1645" width="14.25" bestFit="1" customWidth="1"/>
    <col min="1646" max="1646" width="34" bestFit="1" customWidth="1"/>
    <col min="1647" max="1647" width="19" bestFit="1" customWidth="1"/>
    <col min="1648" max="1648" width="14.625" bestFit="1" customWidth="1"/>
    <col min="1649" max="1649" width="12.75" bestFit="1" customWidth="1"/>
    <col min="1650" max="1650" width="22.125" bestFit="1" customWidth="1"/>
    <col min="1651" max="1651" width="21.75" bestFit="1" customWidth="1"/>
    <col min="1652" max="1652" width="17.625" bestFit="1" customWidth="1"/>
    <col min="1653" max="1653" width="19" bestFit="1" customWidth="1"/>
    <col min="1654" max="1654" width="23.125" bestFit="1" customWidth="1"/>
    <col min="1655" max="1655" width="18.625" bestFit="1" customWidth="1"/>
    <col min="1656" max="1656" width="15.625" bestFit="1" customWidth="1"/>
    <col min="1657" max="1657" width="14.25" bestFit="1" customWidth="1"/>
    <col min="1658" max="1658" width="24.75" bestFit="1" customWidth="1"/>
    <col min="1659" max="1659" width="16.375" bestFit="1" customWidth="1"/>
    <col min="1660" max="1660" width="12.75" bestFit="1" customWidth="1"/>
    <col min="1661" max="1661" width="18.5" bestFit="1" customWidth="1"/>
    <col min="1662" max="1662" width="22.125" bestFit="1" customWidth="1"/>
    <col min="1663" max="1663" width="25.125" bestFit="1" customWidth="1"/>
    <col min="1664" max="1664" width="18.625" bestFit="1" customWidth="1"/>
    <col min="1665" max="1665" width="15.5" bestFit="1" customWidth="1"/>
    <col min="1666" max="1666" width="15.875" bestFit="1" customWidth="1"/>
    <col min="1667" max="1667" width="18.5" bestFit="1" customWidth="1"/>
    <col min="1668" max="1668" width="18.875" bestFit="1" customWidth="1"/>
    <col min="1669" max="1669" width="15.625" bestFit="1" customWidth="1"/>
    <col min="1670" max="1670" width="21" bestFit="1" customWidth="1"/>
    <col min="1671" max="1671" width="15" bestFit="1" customWidth="1"/>
    <col min="1672" max="1672" width="15.375" bestFit="1" customWidth="1"/>
    <col min="1673" max="1673" width="24.625" bestFit="1" customWidth="1"/>
    <col min="1674" max="1674" width="20" bestFit="1" customWidth="1"/>
    <col min="1675" max="1675" width="24.875" bestFit="1" customWidth="1"/>
    <col min="1676" max="1676" width="11.875" customWidth="1"/>
    <col min="1677" max="1677" width="12.25" bestFit="1" customWidth="1"/>
    <col min="1678" max="1678" width="18.25" bestFit="1" customWidth="1"/>
    <col min="1679" max="1679" width="12.75" bestFit="1" customWidth="1"/>
    <col min="1680" max="1680" width="14.75" bestFit="1" customWidth="1"/>
    <col min="1681" max="1681" width="14.875" bestFit="1" customWidth="1"/>
    <col min="1682" max="1682" width="14.375" bestFit="1" customWidth="1"/>
    <col min="1683" max="1683" width="22.875" bestFit="1" customWidth="1"/>
    <col min="1684" max="1684" width="16.25" bestFit="1" customWidth="1"/>
    <col min="1685" max="1685" width="15.375" bestFit="1" customWidth="1"/>
    <col min="1686" max="1686" width="20.875" bestFit="1" customWidth="1"/>
    <col min="1687" max="1687" width="35" bestFit="1" customWidth="1"/>
    <col min="1688" max="1688" width="17.375" bestFit="1" customWidth="1"/>
    <col min="1689" max="1689" width="22.375" bestFit="1" customWidth="1"/>
    <col min="1690" max="1690" width="17.625" bestFit="1" customWidth="1"/>
    <col min="1691" max="1691" width="22.5" bestFit="1" customWidth="1"/>
    <col min="1692" max="1692" width="16.625" bestFit="1" customWidth="1"/>
    <col min="1693" max="1693" width="16.75" bestFit="1" customWidth="1"/>
    <col min="1694" max="1694" width="20" bestFit="1" customWidth="1"/>
    <col min="1695" max="1695" width="25.375" bestFit="1" customWidth="1"/>
    <col min="1696" max="1696" width="18.625" bestFit="1" customWidth="1"/>
    <col min="1697" max="1697" width="29" bestFit="1" customWidth="1"/>
    <col min="1698" max="1698" width="11.625" customWidth="1"/>
    <col min="1699" max="1699" width="27.375" bestFit="1" customWidth="1"/>
    <col min="1700" max="1700" width="22.625" bestFit="1" customWidth="1"/>
    <col min="1701" max="1701" width="16.625" bestFit="1" customWidth="1"/>
    <col min="1702" max="1702" width="34.5" bestFit="1" customWidth="1"/>
    <col min="1703" max="1703" width="38.875" bestFit="1" customWidth="1"/>
    <col min="1704" max="1704" width="33.625" bestFit="1" customWidth="1"/>
    <col min="1705" max="1705" width="20.75" bestFit="1" customWidth="1"/>
    <col min="1706" max="1706" width="21.625" bestFit="1" customWidth="1"/>
    <col min="1707" max="1707" width="22.875" bestFit="1" customWidth="1"/>
    <col min="1708" max="1708" width="22" bestFit="1" customWidth="1"/>
    <col min="1709" max="1709" width="23.125" bestFit="1" customWidth="1"/>
    <col min="1710" max="1710" width="25.875" bestFit="1" customWidth="1"/>
    <col min="1711" max="1711" width="19.125" bestFit="1" customWidth="1"/>
    <col min="1712" max="1712" width="24.5" bestFit="1" customWidth="1"/>
    <col min="1713" max="1713" width="23.375" bestFit="1" customWidth="1"/>
    <col min="1714" max="1714" width="33.125" bestFit="1" customWidth="1"/>
    <col min="1715" max="1715" width="20" bestFit="1" customWidth="1"/>
    <col min="1716" max="1716" width="14.875" bestFit="1" customWidth="1"/>
    <col min="1717" max="1717" width="15.25" bestFit="1" customWidth="1"/>
    <col min="1718" max="1718" width="14" bestFit="1" customWidth="1"/>
    <col min="1719" max="1719" width="14.875" bestFit="1" customWidth="1"/>
    <col min="1720" max="1720" width="27.25" bestFit="1" customWidth="1"/>
    <col min="1721" max="1721" width="15" bestFit="1" customWidth="1"/>
    <col min="1722" max="1722" width="13.75" bestFit="1" customWidth="1"/>
    <col min="1723" max="1723" width="22.625" bestFit="1" customWidth="1"/>
    <col min="1724" max="1724" width="15.25" bestFit="1" customWidth="1"/>
    <col min="1725" max="1725" width="26.625" bestFit="1" customWidth="1"/>
    <col min="1726" max="1726" width="37" bestFit="1" customWidth="1"/>
    <col min="1727" max="1727" width="26.875" bestFit="1" customWidth="1"/>
    <col min="1728" max="1728" width="30.125" bestFit="1" customWidth="1"/>
    <col min="1729" max="1729" width="22.75" bestFit="1" customWidth="1"/>
    <col min="1730" max="1730" width="20.375" bestFit="1" customWidth="1"/>
    <col min="1731" max="1731" width="20.125" bestFit="1" customWidth="1"/>
    <col min="1732" max="1732" width="22.75" bestFit="1" customWidth="1"/>
    <col min="1733" max="1733" width="25" bestFit="1" customWidth="1"/>
    <col min="1734" max="1734" width="19" bestFit="1" customWidth="1"/>
    <col min="1735" max="1735" width="22" bestFit="1" customWidth="1"/>
    <col min="1736" max="1736" width="26" bestFit="1" customWidth="1"/>
    <col min="1737" max="1737" width="24.75" bestFit="1" customWidth="1"/>
    <col min="1738" max="1738" width="27.875" bestFit="1" customWidth="1"/>
    <col min="1739" max="1739" width="22.375" bestFit="1" customWidth="1"/>
    <col min="1740" max="1740" width="13.25" bestFit="1" customWidth="1"/>
    <col min="1741" max="1741" width="16.125" bestFit="1" customWidth="1"/>
    <col min="1742" max="1742" width="15.25" bestFit="1" customWidth="1"/>
    <col min="1743" max="1743" width="15.875" bestFit="1" customWidth="1"/>
    <col min="1744" max="1744" width="21" bestFit="1" customWidth="1"/>
    <col min="1745" max="1745" width="22.875" bestFit="1" customWidth="1"/>
    <col min="1746" max="1746" width="18.375" bestFit="1" customWidth="1"/>
    <col min="1747" max="1747" width="18.875" bestFit="1" customWidth="1"/>
    <col min="1748" max="1748" width="18.5" bestFit="1" customWidth="1"/>
    <col min="1749" max="1749" width="15.625" bestFit="1" customWidth="1"/>
    <col min="1750" max="1750" width="21.5" bestFit="1" customWidth="1"/>
    <col min="1751" max="1751" width="21.25" bestFit="1" customWidth="1"/>
    <col min="1752" max="1752" width="19.875" bestFit="1" customWidth="1"/>
    <col min="1753" max="1753" width="20" bestFit="1" customWidth="1"/>
    <col min="1754" max="1754" width="18.875" bestFit="1" customWidth="1"/>
    <col min="1755" max="1755" width="18.125" bestFit="1" customWidth="1"/>
    <col min="1756" max="1756" width="17.375" bestFit="1" customWidth="1"/>
    <col min="1757" max="1757" width="17.75" bestFit="1" customWidth="1"/>
    <col min="1758" max="1758" width="17.125" bestFit="1" customWidth="1"/>
    <col min="1759" max="1759" width="13.625" bestFit="1" customWidth="1"/>
    <col min="1760" max="1760" width="19" bestFit="1" customWidth="1"/>
    <col min="1761" max="1761" width="18" bestFit="1" customWidth="1"/>
    <col min="1762" max="1762" width="16.75" bestFit="1" customWidth="1"/>
    <col min="1763" max="1763" width="19" bestFit="1" customWidth="1"/>
    <col min="1764" max="1764" width="16.875" bestFit="1" customWidth="1"/>
    <col min="1765" max="1765" width="16.75" bestFit="1" customWidth="1"/>
    <col min="1766" max="1766" width="22.5" bestFit="1" customWidth="1"/>
    <col min="1767" max="1767" width="19.5" bestFit="1" customWidth="1"/>
    <col min="1768" max="1768" width="17.5" bestFit="1" customWidth="1"/>
    <col min="1769" max="1769" width="16" bestFit="1" customWidth="1"/>
    <col min="1770" max="1770" width="16.375" bestFit="1" customWidth="1"/>
    <col min="1771" max="1771" width="18.5" bestFit="1" customWidth="1"/>
    <col min="1772" max="1772" width="33.125" bestFit="1" customWidth="1"/>
    <col min="1773" max="1773" width="23.75" bestFit="1" customWidth="1"/>
    <col min="1774" max="1774" width="17.75" bestFit="1" customWidth="1"/>
    <col min="1775" max="1775" width="32.875" bestFit="1" customWidth="1"/>
    <col min="1776" max="1776" width="28" bestFit="1" customWidth="1"/>
    <col min="1777" max="1777" width="25" bestFit="1" customWidth="1"/>
    <col min="1778" max="1778" width="18.625" bestFit="1" customWidth="1"/>
    <col min="1779" max="1779" width="15.375" bestFit="1" customWidth="1"/>
    <col min="1780" max="1780" width="22.625" bestFit="1" customWidth="1"/>
    <col min="1781" max="1781" width="23.625" bestFit="1" customWidth="1"/>
    <col min="1782" max="1782" width="35.375" bestFit="1" customWidth="1"/>
    <col min="1783" max="1783" width="24.125" bestFit="1" customWidth="1"/>
    <col min="1784" max="1784" width="12.5" bestFit="1" customWidth="1"/>
    <col min="1785" max="1785" width="16.75" bestFit="1" customWidth="1"/>
    <col min="1786" max="1786" width="14.125" bestFit="1" customWidth="1"/>
    <col min="1787" max="1787" width="22.875" bestFit="1" customWidth="1"/>
    <col min="1788" max="1788" width="32.875" bestFit="1" customWidth="1"/>
    <col min="1789" max="1789" width="24.25" bestFit="1" customWidth="1"/>
    <col min="1790" max="1790" width="22.25" bestFit="1" customWidth="1"/>
    <col min="1791" max="1791" width="21.25" bestFit="1" customWidth="1"/>
    <col min="1792" max="1792" width="24.25" bestFit="1" customWidth="1"/>
    <col min="1793" max="1793" width="13" bestFit="1" customWidth="1"/>
    <col min="1794" max="1794" width="15.25" bestFit="1" customWidth="1"/>
    <col min="1795" max="1795" width="17.75" bestFit="1" customWidth="1"/>
    <col min="1796" max="1796" width="15.625" bestFit="1" customWidth="1"/>
    <col min="1797" max="1797" width="18.375" bestFit="1" customWidth="1"/>
    <col min="1798" max="1798" width="13.5" bestFit="1" customWidth="1"/>
    <col min="1799" max="1799" width="15.625" bestFit="1" customWidth="1"/>
    <col min="1800" max="1800" width="15.75" bestFit="1" customWidth="1"/>
    <col min="1801" max="1801" width="15.875" bestFit="1" customWidth="1"/>
    <col min="1802" max="1802" width="22.25" bestFit="1" customWidth="1"/>
    <col min="1803" max="1803" width="20" bestFit="1" customWidth="1"/>
    <col min="1804" max="1804" width="29.875" bestFit="1" customWidth="1"/>
    <col min="1805" max="1805" width="21.75" bestFit="1" customWidth="1"/>
    <col min="1806" max="1806" width="13.125" bestFit="1" customWidth="1"/>
    <col min="1807" max="1807" width="17.75" bestFit="1" customWidth="1"/>
    <col min="1808" max="1808" width="14.625" bestFit="1" customWidth="1"/>
    <col min="1809" max="1809" width="17.5" bestFit="1" customWidth="1"/>
    <col min="1810" max="1810" width="17.25" bestFit="1" customWidth="1"/>
    <col min="1811" max="1811" width="18.875" bestFit="1" customWidth="1"/>
    <col min="1812" max="1812" width="16.875" bestFit="1" customWidth="1"/>
    <col min="1813" max="1813" width="16.375" bestFit="1" customWidth="1"/>
    <col min="1814" max="1814" width="14.375" bestFit="1" customWidth="1"/>
    <col min="1815" max="1815" width="16.875" bestFit="1" customWidth="1"/>
    <col min="1816" max="1816" width="17.25" bestFit="1" customWidth="1"/>
    <col min="1817" max="1817" width="17.625" bestFit="1" customWidth="1"/>
    <col min="1818" max="1818" width="19.5" bestFit="1" customWidth="1"/>
    <col min="1819" max="1819" width="15" bestFit="1" customWidth="1"/>
    <col min="1820" max="1820" width="21.5" bestFit="1" customWidth="1"/>
    <col min="1821" max="1822" width="24" bestFit="1" customWidth="1"/>
    <col min="1823" max="1823" width="17.25" bestFit="1" customWidth="1"/>
    <col min="1824" max="1824" width="13" bestFit="1" customWidth="1"/>
    <col min="1825" max="1825" width="21.25" bestFit="1" customWidth="1"/>
    <col min="1826" max="1826" width="23.125" bestFit="1" customWidth="1"/>
    <col min="1827" max="1827" width="26.625" bestFit="1" customWidth="1"/>
    <col min="1828" max="1828" width="17.75" bestFit="1" customWidth="1"/>
    <col min="1829" max="1829" width="14" bestFit="1" customWidth="1"/>
    <col min="1830" max="1830" width="20.875" bestFit="1" customWidth="1"/>
    <col min="1831" max="1831" width="16.25" bestFit="1" customWidth="1"/>
    <col min="1832" max="1832" width="23.5" bestFit="1" customWidth="1"/>
    <col min="1833" max="1833" width="17.625" bestFit="1" customWidth="1"/>
    <col min="1834" max="1834" width="21" bestFit="1" customWidth="1"/>
    <col min="1835" max="1835" width="19.5" bestFit="1" customWidth="1"/>
    <col min="1836" max="1836" width="24" bestFit="1" customWidth="1"/>
    <col min="1837" max="1837" width="17.75" bestFit="1" customWidth="1"/>
    <col min="1838" max="1838" width="11.875" customWidth="1"/>
    <col min="1839" max="1839" width="18.875" bestFit="1" customWidth="1"/>
    <col min="1840" max="1840" width="21.5" bestFit="1" customWidth="1"/>
    <col min="1841" max="1841" width="17.125" bestFit="1" customWidth="1"/>
    <col min="1842" max="1842" width="16.625" bestFit="1" customWidth="1"/>
    <col min="1843" max="1843" width="18.75" bestFit="1" customWidth="1"/>
    <col min="1844" max="1844" width="21.25" bestFit="1" customWidth="1"/>
    <col min="1845" max="1845" width="15.375" bestFit="1" customWidth="1"/>
    <col min="1846" max="1846" width="13.625" bestFit="1" customWidth="1"/>
    <col min="1847" max="1847" width="20.125" bestFit="1" customWidth="1"/>
    <col min="1848" max="1848" width="22.5" bestFit="1" customWidth="1"/>
    <col min="1849" max="1849" width="13.75" bestFit="1" customWidth="1"/>
    <col min="1850" max="1850" width="16.25" bestFit="1" customWidth="1"/>
    <col min="1851" max="1851" width="15.625" bestFit="1" customWidth="1"/>
    <col min="1852" max="1852" width="21.25" bestFit="1" customWidth="1"/>
    <col min="1853" max="1853" width="18.375" bestFit="1" customWidth="1"/>
    <col min="1854" max="1854" width="20.25" bestFit="1" customWidth="1"/>
    <col min="1855" max="1855" width="20.5" bestFit="1" customWidth="1"/>
    <col min="1856" max="1856" width="18.25" bestFit="1" customWidth="1"/>
    <col min="1857" max="1857" width="12.5" bestFit="1" customWidth="1"/>
    <col min="1858" max="1858" width="11.875" customWidth="1"/>
    <col min="1859" max="1860" width="18.125" bestFit="1" customWidth="1"/>
    <col min="1861" max="1861" width="16.875" bestFit="1" customWidth="1"/>
    <col min="1862" max="1862" width="15.75" bestFit="1" customWidth="1"/>
    <col min="1863" max="1863" width="23.125" bestFit="1" customWidth="1"/>
    <col min="1864" max="1864" width="21.25" bestFit="1" customWidth="1"/>
    <col min="1865" max="1865" width="18.875" bestFit="1" customWidth="1"/>
    <col min="1866" max="1866" width="15.75" bestFit="1" customWidth="1"/>
    <col min="1867" max="1867" width="23" bestFit="1" customWidth="1"/>
    <col min="1868" max="1868" width="20.125" bestFit="1" customWidth="1"/>
    <col min="1869" max="1869" width="16.875" bestFit="1" customWidth="1"/>
    <col min="1870" max="1870" width="20.25" bestFit="1" customWidth="1"/>
    <col min="1871" max="1871" width="16.5" bestFit="1" customWidth="1"/>
    <col min="1872" max="1872" width="15.5" bestFit="1" customWidth="1"/>
    <col min="1873" max="1873" width="20.125" bestFit="1" customWidth="1"/>
    <col min="1874" max="1874" width="15.375" bestFit="1" customWidth="1"/>
    <col min="1875" max="1875" width="18.875" bestFit="1" customWidth="1"/>
    <col min="1876" max="1876" width="14.75" bestFit="1" customWidth="1"/>
    <col min="1877" max="1877" width="16.625" bestFit="1" customWidth="1"/>
    <col min="1878" max="1878" width="21.5" bestFit="1" customWidth="1"/>
    <col min="1879" max="1879" width="16" bestFit="1" customWidth="1"/>
    <col min="1880" max="1880" width="18.25" bestFit="1" customWidth="1"/>
    <col min="1881" max="1881" width="22.75" bestFit="1" customWidth="1"/>
    <col min="1882" max="1882" width="23.625" bestFit="1" customWidth="1"/>
    <col min="1883" max="1883" width="20.25" bestFit="1" customWidth="1"/>
    <col min="1884" max="1884" width="18" bestFit="1" customWidth="1"/>
    <col min="1885" max="1885" width="12.25" bestFit="1" customWidth="1"/>
    <col min="1886" max="1886" width="18.75" bestFit="1" customWidth="1"/>
    <col min="1887" max="1887" width="25.875" bestFit="1" customWidth="1"/>
    <col min="1888" max="1888" width="17.875" bestFit="1" customWidth="1"/>
    <col min="1889" max="1889" width="30.625" bestFit="1" customWidth="1"/>
    <col min="1890" max="1890" width="16" bestFit="1" customWidth="1"/>
    <col min="1891" max="1892" width="19" bestFit="1" customWidth="1"/>
    <col min="1893" max="1893" width="17.125" bestFit="1" customWidth="1"/>
    <col min="1894" max="1894" width="21.5" bestFit="1" customWidth="1"/>
    <col min="1895" max="1895" width="20.125" bestFit="1" customWidth="1"/>
    <col min="1896" max="1896" width="18.875" bestFit="1" customWidth="1"/>
    <col min="1897" max="1897" width="16.75" bestFit="1" customWidth="1"/>
    <col min="1898" max="1898" width="18.125" bestFit="1" customWidth="1"/>
    <col min="1899" max="1899" width="17.875" bestFit="1" customWidth="1"/>
    <col min="1900" max="1900" width="17.125" bestFit="1" customWidth="1"/>
    <col min="1901" max="1901" width="20.125" bestFit="1" customWidth="1"/>
    <col min="1902" max="1902" width="19" bestFit="1" customWidth="1"/>
    <col min="1903" max="1903" width="19.875" bestFit="1" customWidth="1"/>
    <col min="1904" max="1904" width="18.5" bestFit="1" customWidth="1"/>
    <col min="1905" max="1905" width="17.875" bestFit="1" customWidth="1"/>
    <col min="1906" max="1906" width="17.375" bestFit="1" customWidth="1"/>
    <col min="1907" max="1907" width="15.875" bestFit="1" customWidth="1"/>
    <col min="1908" max="1908" width="11.875" customWidth="1"/>
    <col min="1909" max="1909" width="19" bestFit="1" customWidth="1"/>
    <col min="1910" max="1910" width="20.5" bestFit="1" customWidth="1"/>
    <col min="1911" max="1911" width="15" bestFit="1" customWidth="1"/>
    <col min="1912" max="1912" width="17.375" bestFit="1" customWidth="1"/>
    <col min="1913" max="1913" width="12" bestFit="1" customWidth="1"/>
    <col min="1914" max="1914" width="17.875" bestFit="1" customWidth="1"/>
    <col min="1915" max="1915" width="15.625" bestFit="1" customWidth="1"/>
    <col min="1916" max="1916" width="15.125" bestFit="1" customWidth="1"/>
    <col min="1917" max="1917" width="19.125" bestFit="1" customWidth="1"/>
    <col min="1918" max="1918" width="19.625" bestFit="1" customWidth="1"/>
    <col min="1919" max="1919" width="19.125" bestFit="1" customWidth="1"/>
    <col min="1920" max="1920" width="16.875" bestFit="1" customWidth="1"/>
    <col min="1921" max="1921" width="17.125" bestFit="1" customWidth="1"/>
    <col min="1922" max="1922" width="16.5" bestFit="1" customWidth="1"/>
    <col min="1923" max="1923" width="18.625" bestFit="1" customWidth="1"/>
    <col min="1924" max="1924" width="13.875" bestFit="1" customWidth="1"/>
    <col min="1925" max="1925" width="19.5" bestFit="1" customWidth="1"/>
    <col min="1926" max="1926" width="11.875" customWidth="1"/>
    <col min="1927" max="1927" width="18" bestFit="1" customWidth="1"/>
    <col min="1928" max="1928" width="17.75" bestFit="1" customWidth="1"/>
    <col min="1929" max="1929" width="20.75" bestFit="1" customWidth="1"/>
    <col min="1930" max="1930" width="17.875" bestFit="1" customWidth="1"/>
    <col min="1931" max="1931" width="18.25" bestFit="1" customWidth="1"/>
    <col min="1932" max="1932" width="14.625" bestFit="1" customWidth="1"/>
    <col min="1933" max="1933" width="16.625" bestFit="1" customWidth="1"/>
    <col min="1934" max="1934" width="16" bestFit="1" customWidth="1"/>
    <col min="1935" max="1935" width="13.625" bestFit="1" customWidth="1"/>
    <col min="1936" max="1936" width="16.125" bestFit="1" customWidth="1"/>
    <col min="1937" max="1937" width="18.25" bestFit="1" customWidth="1"/>
    <col min="1938" max="1938" width="14.75" bestFit="1" customWidth="1"/>
    <col min="1939" max="1939" width="13.75" bestFit="1" customWidth="1"/>
    <col min="1940" max="1940" width="18.375" bestFit="1" customWidth="1"/>
    <col min="1941" max="1941" width="14.875" bestFit="1" customWidth="1"/>
    <col min="1942" max="1942" width="16.75" bestFit="1" customWidth="1"/>
    <col min="1943" max="1943" width="13.125" bestFit="1" customWidth="1"/>
    <col min="1944" max="1944" width="15.75" bestFit="1" customWidth="1"/>
    <col min="1945" max="1945" width="15.125" bestFit="1" customWidth="1"/>
    <col min="1946" max="1946" width="15.75" bestFit="1" customWidth="1"/>
    <col min="1947" max="1947" width="17.625" bestFit="1" customWidth="1"/>
    <col min="1948" max="1948" width="19.75" bestFit="1" customWidth="1"/>
    <col min="1949" max="1949" width="15.375" bestFit="1" customWidth="1"/>
    <col min="1950" max="1950" width="19" bestFit="1" customWidth="1"/>
    <col min="1951" max="1951" width="16.75" bestFit="1" customWidth="1"/>
    <col min="1952" max="1952" width="20.875" bestFit="1" customWidth="1"/>
    <col min="1953" max="1953" width="16.875" bestFit="1" customWidth="1"/>
    <col min="1954" max="1954" width="16.75" bestFit="1" customWidth="1"/>
    <col min="1955" max="1955" width="13.875" bestFit="1" customWidth="1"/>
    <col min="1956" max="1956" width="15.75" bestFit="1" customWidth="1"/>
    <col min="1957" max="1957" width="14.125" bestFit="1" customWidth="1"/>
    <col min="1958" max="1958" width="13.625" bestFit="1" customWidth="1"/>
    <col min="1959" max="1959" width="15.5" bestFit="1" customWidth="1"/>
    <col min="1960" max="1960" width="13.875" bestFit="1" customWidth="1"/>
    <col min="1961" max="1961" width="13.75" bestFit="1" customWidth="1"/>
    <col min="1962" max="1963" width="17.125" bestFit="1" customWidth="1"/>
    <col min="1964" max="1964" width="21.875" bestFit="1" customWidth="1"/>
    <col min="1965" max="1965" width="15.375" bestFit="1" customWidth="1"/>
    <col min="1966" max="1966" width="19.875" bestFit="1" customWidth="1"/>
    <col min="1967" max="1967" width="14.875" bestFit="1" customWidth="1"/>
    <col min="1968" max="1968" width="14.25" bestFit="1" customWidth="1"/>
    <col min="1969" max="1969" width="16.25" bestFit="1" customWidth="1"/>
    <col min="1970" max="1971" width="14.875" bestFit="1" customWidth="1"/>
    <col min="1972" max="1972" width="14.125" bestFit="1" customWidth="1"/>
    <col min="1973" max="1973" width="18.75" bestFit="1" customWidth="1"/>
    <col min="1974" max="1974" width="19.125" bestFit="1" customWidth="1"/>
    <col min="1975" max="1975" width="17.125" bestFit="1" customWidth="1"/>
    <col min="1976" max="1976" width="21.5" bestFit="1" customWidth="1"/>
    <col min="1977" max="1977" width="13.125" bestFit="1" customWidth="1"/>
    <col min="1978" max="1978" width="20.875" bestFit="1" customWidth="1"/>
    <col min="1979" max="1979" width="18.5" bestFit="1" customWidth="1"/>
    <col min="1980" max="1980" width="17.375" bestFit="1" customWidth="1"/>
    <col min="1981" max="1981" width="20.25" bestFit="1" customWidth="1"/>
    <col min="1982" max="1982" width="21.75" bestFit="1" customWidth="1"/>
    <col min="1983" max="1983" width="16.625" bestFit="1" customWidth="1"/>
    <col min="1984" max="1984" width="20.625" bestFit="1" customWidth="1"/>
    <col min="1985" max="1985" width="16.75" bestFit="1" customWidth="1"/>
    <col min="1986" max="1986" width="12.125" bestFit="1" customWidth="1"/>
    <col min="1987" max="1987" width="15.75" bestFit="1" customWidth="1"/>
    <col min="1988" max="1988" width="19.875" bestFit="1" customWidth="1"/>
    <col min="1989" max="1989" width="16.5" bestFit="1" customWidth="1"/>
    <col min="1990" max="1990" width="17.25" bestFit="1" customWidth="1"/>
    <col min="1991" max="1991" width="17.125" bestFit="1" customWidth="1"/>
    <col min="1992" max="1992" width="15.625" bestFit="1" customWidth="1"/>
    <col min="1993" max="1993" width="18.625" bestFit="1" customWidth="1"/>
    <col min="1994" max="1994" width="17.625" bestFit="1" customWidth="1"/>
    <col min="1995" max="1995" width="14" bestFit="1" customWidth="1"/>
    <col min="1996" max="1996" width="19.375" bestFit="1" customWidth="1"/>
    <col min="1997" max="1997" width="18" bestFit="1" customWidth="1"/>
    <col min="1998" max="1998" width="14.875" bestFit="1" customWidth="1"/>
    <col min="1999" max="1999" width="17.25" bestFit="1" customWidth="1"/>
    <col min="2000" max="2000" width="11.875" bestFit="1" customWidth="1"/>
    <col min="2001" max="2001" width="17.375" bestFit="1" customWidth="1"/>
    <col min="2002" max="2002" width="29.75" bestFit="1" customWidth="1"/>
    <col min="2003" max="2003" width="14.625" bestFit="1" customWidth="1"/>
    <col min="2004" max="2004" width="21" bestFit="1" customWidth="1"/>
    <col min="2005" max="2005" width="22.375" bestFit="1" customWidth="1"/>
    <col min="2006" max="2006" width="12.125" bestFit="1" customWidth="1"/>
    <col min="2007" max="2007" width="12.375" bestFit="1" customWidth="1"/>
    <col min="2008" max="2008" width="18.875" bestFit="1" customWidth="1"/>
    <col min="2009" max="2009" width="11.875" customWidth="1"/>
    <col min="2010" max="2010" width="23.875" bestFit="1" customWidth="1"/>
    <col min="2011" max="2011" width="13.625" bestFit="1" customWidth="1"/>
    <col min="2012" max="2012" width="18.625" bestFit="1" customWidth="1"/>
    <col min="2013" max="2013" width="26.75" bestFit="1" customWidth="1"/>
    <col min="2014" max="2014" width="15.5" bestFit="1" customWidth="1"/>
    <col min="2015" max="2015" width="22.5" bestFit="1" customWidth="1"/>
    <col min="2016" max="2016" width="18.25" bestFit="1" customWidth="1"/>
    <col min="2017" max="2017" width="16" bestFit="1" customWidth="1"/>
    <col min="2018" max="2018" width="12.25" bestFit="1" customWidth="1"/>
    <col min="2019" max="2019" width="18.625" bestFit="1" customWidth="1"/>
    <col min="2020" max="2020" width="20.125" bestFit="1" customWidth="1"/>
    <col min="2021" max="2021" width="23.25" bestFit="1" customWidth="1"/>
    <col min="2022" max="2022" width="19" bestFit="1" customWidth="1"/>
    <col min="2023" max="2023" width="20.75" bestFit="1" customWidth="1"/>
    <col min="2024" max="2024" width="20" bestFit="1" customWidth="1"/>
    <col min="2025" max="2025" width="16.5" bestFit="1" customWidth="1"/>
    <col min="2026" max="2026" width="17.875" bestFit="1" customWidth="1"/>
    <col min="2027" max="2027" width="21.625" bestFit="1" customWidth="1"/>
    <col min="2028" max="2028" width="24.125" bestFit="1" customWidth="1"/>
    <col min="2029" max="2029" width="19.125" bestFit="1" customWidth="1"/>
    <col min="2030" max="2030" width="22" bestFit="1" customWidth="1"/>
    <col min="2031" max="2031" width="18.375" bestFit="1" customWidth="1"/>
    <col min="2032" max="2032" width="19.375" bestFit="1" customWidth="1"/>
    <col min="2033" max="2033" width="28.875" bestFit="1" customWidth="1"/>
    <col min="2034" max="2034" width="20.75" bestFit="1" customWidth="1"/>
    <col min="2035" max="2035" width="27.375" bestFit="1" customWidth="1"/>
    <col min="2036" max="2036" width="16.875" bestFit="1" customWidth="1"/>
    <col min="2037" max="2037" width="16.375" bestFit="1" customWidth="1"/>
    <col min="2038" max="2038" width="19.625" bestFit="1" customWidth="1"/>
    <col min="2039" max="2039" width="20.75" bestFit="1" customWidth="1"/>
    <col min="2040" max="2040" width="20.375" bestFit="1" customWidth="1"/>
    <col min="2041" max="2041" width="18.875" bestFit="1" customWidth="1"/>
    <col min="2042" max="2042" width="15.625" bestFit="1" customWidth="1"/>
    <col min="2043" max="2043" width="28.5" bestFit="1" customWidth="1"/>
    <col min="2044" max="2044" width="16.875" bestFit="1" customWidth="1"/>
    <col min="2045" max="2045" width="16.375" bestFit="1" customWidth="1"/>
    <col min="2046" max="2046" width="16" bestFit="1" customWidth="1"/>
    <col min="2047" max="2047" width="14.875" bestFit="1" customWidth="1"/>
    <col min="2048" max="2048" width="13.875" bestFit="1" customWidth="1"/>
    <col min="2049" max="2049" width="14" bestFit="1" customWidth="1"/>
    <col min="2050" max="2050" width="14.875" bestFit="1" customWidth="1"/>
    <col min="2051" max="2051" width="11.875" customWidth="1"/>
    <col min="2052" max="2052" width="14.375" bestFit="1" customWidth="1"/>
    <col min="2053" max="2053" width="17.5" bestFit="1" customWidth="1"/>
    <col min="2054" max="2054" width="13.625" bestFit="1" customWidth="1"/>
    <col min="2055" max="2055" width="13.5" bestFit="1" customWidth="1"/>
    <col min="2056" max="2056" width="19.875" bestFit="1" customWidth="1"/>
    <col min="2057" max="2057" width="16.25" bestFit="1" customWidth="1"/>
    <col min="2058" max="2058" width="15.375" bestFit="1" customWidth="1"/>
    <col min="2059" max="2059" width="18.75" bestFit="1" customWidth="1"/>
    <col min="2060" max="2060" width="15.375" bestFit="1" customWidth="1"/>
    <col min="2061" max="2061" width="20.625" bestFit="1" customWidth="1"/>
    <col min="2062" max="2063" width="17.25" bestFit="1" customWidth="1"/>
    <col min="2064" max="2064" width="20.25" bestFit="1" customWidth="1"/>
    <col min="2065" max="2065" width="20.5" bestFit="1" customWidth="1"/>
    <col min="2066" max="2066" width="17.625" bestFit="1" customWidth="1"/>
    <col min="2067" max="2067" width="19.625" bestFit="1" customWidth="1"/>
    <col min="2068" max="2068" width="17.125" bestFit="1" customWidth="1"/>
    <col min="2069" max="2069" width="18.25" bestFit="1" customWidth="1"/>
    <col min="2070" max="2070" width="18.625" bestFit="1" customWidth="1"/>
    <col min="2071" max="2071" width="18" bestFit="1" customWidth="1"/>
    <col min="2072" max="2072" width="20.75" bestFit="1" customWidth="1"/>
    <col min="2073" max="2073" width="16.125" bestFit="1" customWidth="1"/>
    <col min="2074" max="2074" width="14.875" bestFit="1" customWidth="1"/>
    <col min="2075" max="2075" width="15.375" bestFit="1" customWidth="1"/>
    <col min="2076" max="2076" width="19.375" bestFit="1" customWidth="1"/>
    <col min="2077" max="2077" width="13.875" bestFit="1" customWidth="1"/>
    <col min="2078" max="2078" width="16.125" bestFit="1" customWidth="1"/>
    <col min="2079" max="2080" width="18.375" bestFit="1" customWidth="1"/>
    <col min="2081" max="2081" width="14.625" bestFit="1" customWidth="1"/>
    <col min="2082" max="2082" width="17.625" bestFit="1" customWidth="1"/>
    <col min="2083" max="2083" width="19.5" bestFit="1" customWidth="1"/>
    <col min="2084" max="2084" width="18.875" bestFit="1" customWidth="1"/>
    <col min="2085" max="2085" width="20.25" bestFit="1" customWidth="1"/>
    <col min="2086" max="2086" width="17.375" bestFit="1" customWidth="1"/>
    <col min="2087" max="2087" width="20.375" bestFit="1" customWidth="1"/>
    <col min="2088" max="2088" width="16.5" bestFit="1" customWidth="1"/>
    <col min="2089" max="2089" width="25.75" bestFit="1" customWidth="1"/>
    <col min="2090" max="2090" width="18" bestFit="1" customWidth="1"/>
    <col min="2091" max="2091" width="16.125" bestFit="1" customWidth="1"/>
    <col min="2092" max="2092" width="16.75" bestFit="1" customWidth="1"/>
    <col min="2093" max="2093" width="24" bestFit="1" customWidth="1"/>
    <col min="2094" max="2094" width="15.625" bestFit="1" customWidth="1"/>
    <col min="2095" max="2095" width="14.75" bestFit="1" customWidth="1"/>
    <col min="2096" max="2096" width="18.125" bestFit="1" customWidth="1"/>
    <col min="2097" max="2097" width="19.875" bestFit="1" customWidth="1"/>
    <col min="2098" max="2099" width="18.625" bestFit="1" customWidth="1"/>
    <col min="2100" max="2100" width="13.625" bestFit="1" customWidth="1"/>
    <col min="2101" max="2101" width="35" bestFit="1" customWidth="1"/>
    <col min="2102" max="2102" width="18.5" bestFit="1" customWidth="1"/>
    <col min="2103" max="2103" width="18.125" bestFit="1" customWidth="1"/>
    <col min="2104" max="2104" width="18.375" bestFit="1" customWidth="1"/>
    <col min="2105" max="2105" width="16.75" bestFit="1" customWidth="1"/>
    <col min="2106" max="2106" width="21.5" bestFit="1" customWidth="1"/>
    <col min="2107" max="2107" width="15.875" bestFit="1" customWidth="1"/>
    <col min="2108" max="2108" width="18" bestFit="1" customWidth="1"/>
    <col min="2109" max="2109" width="17.75" bestFit="1" customWidth="1"/>
    <col min="2110" max="2110" width="14.75" bestFit="1" customWidth="1"/>
    <col min="2111" max="2111" width="18.5" bestFit="1" customWidth="1"/>
    <col min="2112" max="2112" width="16.5" bestFit="1" customWidth="1"/>
    <col min="2113" max="2113" width="16.125" bestFit="1" customWidth="1"/>
    <col min="2114" max="2114" width="17.125" bestFit="1" customWidth="1"/>
    <col min="2115" max="2115" width="19.625" bestFit="1" customWidth="1"/>
    <col min="2116" max="2116" width="19.125" bestFit="1" customWidth="1"/>
    <col min="2117" max="2117" width="13.875" bestFit="1" customWidth="1"/>
    <col min="2118" max="2118" width="13.5" bestFit="1" customWidth="1"/>
    <col min="2119" max="2119" width="12" bestFit="1" customWidth="1"/>
    <col min="2120" max="2120" width="23.25" bestFit="1" customWidth="1"/>
    <col min="2121" max="2121" width="40.625" bestFit="1" customWidth="1"/>
    <col min="2122" max="2122" width="22" bestFit="1" customWidth="1"/>
    <col min="2123" max="2123" width="21.875" bestFit="1" customWidth="1"/>
    <col min="2124" max="2124" width="19.5" bestFit="1" customWidth="1"/>
    <col min="2125" max="2125" width="14.125" bestFit="1" customWidth="1"/>
    <col min="2126" max="2126" width="19.75" bestFit="1" customWidth="1"/>
    <col min="2127" max="2127" width="17.875" bestFit="1" customWidth="1"/>
    <col min="2128" max="2128" width="19" bestFit="1" customWidth="1"/>
    <col min="2129" max="2129" width="16.875" bestFit="1" customWidth="1"/>
    <col min="2130" max="2130" width="15.5" bestFit="1" customWidth="1"/>
    <col min="2131" max="2131" width="19.875" bestFit="1" customWidth="1"/>
    <col min="2132" max="2132" width="25.625" bestFit="1" customWidth="1"/>
    <col min="2133" max="2133" width="13.875" bestFit="1" customWidth="1"/>
    <col min="2134" max="2134" width="11.875" bestFit="1" customWidth="1"/>
    <col min="2135" max="2135" width="14.875" bestFit="1" customWidth="1"/>
    <col min="2136" max="2136" width="14.625" bestFit="1" customWidth="1"/>
    <col min="2137" max="2137" width="17.125" bestFit="1" customWidth="1"/>
    <col min="2138" max="2138" width="14.5" bestFit="1" customWidth="1"/>
    <col min="2139" max="2139" width="17.75" bestFit="1" customWidth="1"/>
    <col min="2140" max="2140" width="16.25" bestFit="1" customWidth="1"/>
    <col min="2141" max="2141" width="14.75" bestFit="1" customWidth="1"/>
    <col min="2142" max="2142" width="16.5" bestFit="1" customWidth="1"/>
    <col min="2143" max="2143" width="12.625" bestFit="1" customWidth="1"/>
    <col min="2144" max="2144" width="14.5" bestFit="1" customWidth="1"/>
    <col min="2145" max="2145" width="16" bestFit="1" customWidth="1"/>
    <col min="2146" max="2146" width="15.5" bestFit="1" customWidth="1"/>
    <col min="2147" max="2147" width="19.875" bestFit="1" customWidth="1"/>
    <col min="2148" max="2148" width="13" bestFit="1" customWidth="1"/>
    <col min="2149" max="2149" width="16.875" bestFit="1" customWidth="1"/>
    <col min="2150" max="2150" width="19" bestFit="1" customWidth="1"/>
    <col min="2151" max="2151" width="20.25" bestFit="1" customWidth="1"/>
    <col min="2152" max="2152" width="19.75" bestFit="1" customWidth="1"/>
    <col min="2153" max="2153" width="23" bestFit="1" customWidth="1"/>
    <col min="2154" max="2154" width="17.875" bestFit="1" customWidth="1"/>
    <col min="2155" max="2155" width="16.375" bestFit="1" customWidth="1"/>
    <col min="2156" max="2156" width="16.125" bestFit="1" customWidth="1"/>
    <col min="2157" max="2157" width="28" bestFit="1" customWidth="1"/>
    <col min="2158" max="2158" width="17.625" bestFit="1" customWidth="1"/>
    <col min="2159" max="2159" width="16.125" bestFit="1" customWidth="1"/>
    <col min="2160" max="2160" width="17.375" bestFit="1" customWidth="1"/>
    <col min="2161" max="2161" width="20.125" bestFit="1" customWidth="1"/>
    <col min="2162" max="2162" width="16.125" bestFit="1" customWidth="1"/>
    <col min="2163" max="2163" width="17.5" bestFit="1" customWidth="1"/>
    <col min="2164" max="2164" width="17.625" bestFit="1" customWidth="1"/>
    <col min="2165" max="2165" width="23.875" bestFit="1" customWidth="1"/>
    <col min="2166" max="2166" width="18.25" bestFit="1" customWidth="1"/>
    <col min="2167" max="2167" width="18.125" bestFit="1" customWidth="1"/>
    <col min="2168" max="2168" width="17.125" bestFit="1" customWidth="1"/>
    <col min="2169" max="2169" width="16.75" bestFit="1" customWidth="1"/>
    <col min="2170" max="2170" width="20.125" bestFit="1" customWidth="1"/>
    <col min="2171" max="2171" width="20.375" bestFit="1" customWidth="1"/>
    <col min="2172" max="2172" width="24.75" bestFit="1" customWidth="1"/>
    <col min="2173" max="2173" width="27.125" bestFit="1" customWidth="1"/>
    <col min="2174" max="2174" width="25.5" bestFit="1" customWidth="1"/>
    <col min="2175" max="2175" width="15.25" bestFit="1" customWidth="1"/>
    <col min="2176" max="2176" width="16.625" bestFit="1" customWidth="1"/>
    <col min="2177" max="2177" width="14.5" bestFit="1" customWidth="1"/>
    <col min="2178" max="2178" width="20.125" bestFit="1" customWidth="1"/>
    <col min="2179" max="2179" width="20.25" bestFit="1" customWidth="1"/>
    <col min="2180" max="2180" width="20.125" bestFit="1" customWidth="1"/>
    <col min="2181" max="2181" width="27.5" bestFit="1" customWidth="1"/>
    <col min="2182" max="2182" width="21.625" bestFit="1" customWidth="1"/>
    <col min="2183" max="2183" width="17.625" bestFit="1" customWidth="1"/>
    <col min="2184" max="2184" width="20.75" bestFit="1" customWidth="1"/>
    <col min="2185" max="2185" width="16.875" bestFit="1" customWidth="1"/>
    <col min="2186" max="2186" width="22" bestFit="1" customWidth="1"/>
    <col min="2187" max="2187" width="16.5" bestFit="1" customWidth="1"/>
    <col min="2188" max="2188" width="17.75" bestFit="1" customWidth="1"/>
    <col min="2189" max="2189" width="19.125" bestFit="1" customWidth="1"/>
    <col min="2190" max="2190" width="16.125" bestFit="1" customWidth="1"/>
    <col min="2191" max="2191" width="19.5" bestFit="1" customWidth="1"/>
    <col min="2192" max="2192" width="18" bestFit="1" customWidth="1"/>
    <col min="2193" max="2193" width="20.125" bestFit="1" customWidth="1"/>
    <col min="2194" max="2194" width="21.625" bestFit="1" customWidth="1"/>
    <col min="2195" max="2195" width="20.5" bestFit="1" customWidth="1"/>
    <col min="2196" max="2196" width="15.25" bestFit="1" customWidth="1"/>
    <col min="2197" max="2197" width="18.5" bestFit="1" customWidth="1"/>
    <col min="2198" max="2198" width="16.375" bestFit="1" customWidth="1"/>
    <col min="2199" max="2199" width="21.25" bestFit="1" customWidth="1"/>
    <col min="2200" max="2200" width="18.75" bestFit="1" customWidth="1"/>
    <col min="2201" max="2201" width="18" bestFit="1" customWidth="1"/>
    <col min="2202" max="2202" width="19.125" bestFit="1" customWidth="1"/>
    <col min="2203" max="2203" width="24.75" bestFit="1" customWidth="1"/>
    <col min="2204" max="2204" width="17.5" bestFit="1" customWidth="1"/>
    <col min="2205" max="2205" width="17.125" bestFit="1" customWidth="1"/>
    <col min="2206" max="2206" width="18.5" bestFit="1" customWidth="1"/>
    <col min="2207" max="2207" width="21.25" bestFit="1" customWidth="1"/>
    <col min="2208" max="2208" width="20" bestFit="1" customWidth="1"/>
    <col min="2209" max="2209" width="23.25" bestFit="1" customWidth="1"/>
    <col min="2210" max="2210" width="18.5" bestFit="1" customWidth="1"/>
    <col min="2211" max="2211" width="17.75" bestFit="1" customWidth="1"/>
    <col min="2212" max="2212" width="23.625" bestFit="1" customWidth="1"/>
    <col min="2213" max="2213" width="19.375" bestFit="1" customWidth="1"/>
    <col min="2214" max="2214" width="18.75" bestFit="1" customWidth="1"/>
    <col min="2215" max="2215" width="19.75" bestFit="1" customWidth="1"/>
    <col min="2216" max="2216" width="18.5" bestFit="1" customWidth="1"/>
    <col min="2217" max="2217" width="14.75" bestFit="1" customWidth="1"/>
    <col min="2218" max="2218" width="19.5" bestFit="1" customWidth="1"/>
    <col min="2219" max="2219" width="14.75" bestFit="1" customWidth="1"/>
    <col min="2220" max="2220" width="18" bestFit="1" customWidth="1"/>
    <col min="2221" max="2221" width="23" bestFit="1" customWidth="1"/>
    <col min="2222" max="2222" width="19.25" bestFit="1" customWidth="1"/>
    <col min="2223" max="2223" width="17.5" bestFit="1" customWidth="1"/>
    <col min="2224" max="2224" width="15.25" bestFit="1" customWidth="1"/>
    <col min="2225" max="2225" width="18.875" bestFit="1" customWidth="1"/>
    <col min="2226" max="2226" width="22.875" bestFit="1" customWidth="1"/>
    <col min="2227" max="2227" width="17.25" bestFit="1" customWidth="1"/>
    <col min="2228" max="2228" width="18" bestFit="1" customWidth="1"/>
    <col min="2229" max="2229" width="21.75" bestFit="1" customWidth="1"/>
    <col min="2230" max="2230" width="15.5" bestFit="1" customWidth="1"/>
    <col min="2231" max="2231" width="18" bestFit="1" customWidth="1"/>
    <col min="2232" max="2232" width="14" bestFit="1" customWidth="1"/>
    <col min="2233" max="2233" width="16.5" bestFit="1" customWidth="1"/>
    <col min="2234" max="2234" width="17.375" bestFit="1" customWidth="1"/>
    <col min="2235" max="2235" width="17.625" bestFit="1" customWidth="1"/>
    <col min="2236" max="2236" width="16.375" bestFit="1" customWidth="1"/>
    <col min="2237" max="2237" width="24.25" bestFit="1" customWidth="1"/>
    <col min="2238" max="2238" width="19.125" bestFit="1" customWidth="1"/>
    <col min="2239" max="2239" width="31.75" bestFit="1" customWidth="1"/>
    <col min="2240" max="2240" width="14.375" bestFit="1" customWidth="1"/>
    <col min="2241" max="2241" width="11.875" customWidth="1"/>
    <col min="2242" max="2242" width="12.25" bestFit="1" customWidth="1"/>
    <col min="2243" max="2243" width="21.375" bestFit="1" customWidth="1"/>
    <col min="2244" max="2244" width="19.375" bestFit="1" customWidth="1"/>
    <col min="2245" max="2245" width="17.125" bestFit="1" customWidth="1"/>
    <col min="2246" max="2246" width="15.625" bestFit="1" customWidth="1"/>
    <col min="2247" max="2247" width="18.25" bestFit="1" customWidth="1"/>
    <col min="2248" max="2248" width="18.75" bestFit="1" customWidth="1"/>
    <col min="2249" max="2249" width="21.375" bestFit="1" customWidth="1"/>
    <col min="2250" max="2250" width="28.125" bestFit="1" customWidth="1"/>
    <col min="2251" max="2251" width="22.125" bestFit="1" customWidth="1"/>
    <col min="2252" max="2252" width="17.25" bestFit="1" customWidth="1"/>
    <col min="2253" max="2253" width="33.875" bestFit="1" customWidth="1"/>
    <col min="2254" max="2254" width="16.875" bestFit="1" customWidth="1"/>
    <col min="2255" max="2255" width="20.625" bestFit="1" customWidth="1"/>
    <col min="2256" max="2256" width="17.875" bestFit="1" customWidth="1"/>
    <col min="2257" max="2257" width="18.125" bestFit="1" customWidth="1"/>
    <col min="2258" max="2258" width="18.375" bestFit="1" customWidth="1"/>
    <col min="2259" max="2259" width="19.875" bestFit="1" customWidth="1"/>
    <col min="2260" max="2260" width="15.5" bestFit="1" customWidth="1"/>
    <col min="2261" max="2261" width="19.375" bestFit="1" customWidth="1"/>
    <col min="2262" max="2262" width="19" bestFit="1" customWidth="1"/>
    <col min="2263" max="2263" width="20.75" bestFit="1" customWidth="1"/>
    <col min="2264" max="2264" width="22" bestFit="1" customWidth="1"/>
    <col min="2265" max="2265" width="14.5" bestFit="1" customWidth="1"/>
    <col min="2266" max="2266" width="18.25" bestFit="1" customWidth="1"/>
    <col min="2267" max="2267" width="17.5" bestFit="1" customWidth="1"/>
    <col min="2268" max="2268" width="16.375" bestFit="1" customWidth="1"/>
    <col min="2269" max="2269" width="18.875" bestFit="1" customWidth="1"/>
    <col min="2270" max="2270" width="30.125" bestFit="1" customWidth="1"/>
    <col min="2271" max="2271" width="15.125" bestFit="1" customWidth="1"/>
    <col min="2272" max="2272" width="22.375" bestFit="1" customWidth="1"/>
    <col min="2273" max="2273" width="19" bestFit="1" customWidth="1"/>
    <col min="2274" max="2274" width="18.375" bestFit="1" customWidth="1"/>
    <col min="2275" max="2275" width="20.625" bestFit="1" customWidth="1"/>
    <col min="2276" max="2276" width="19.5" bestFit="1" customWidth="1"/>
    <col min="2277" max="2277" width="17.125" bestFit="1" customWidth="1"/>
    <col min="2278" max="2278" width="17.25" bestFit="1" customWidth="1"/>
    <col min="2279" max="2279" width="14.625" bestFit="1" customWidth="1"/>
    <col min="2280" max="2280" width="20" bestFit="1" customWidth="1"/>
    <col min="2281" max="2281" width="13.875" bestFit="1" customWidth="1"/>
    <col min="2282" max="2282" width="17.75" bestFit="1" customWidth="1"/>
    <col min="2283" max="2283" width="20" bestFit="1" customWidth="1"/>
    <col min="2284" max="2284" width="14.5" bestFit="1" customWidth="1"/>
    <col min="2285" max="2285" width="20.875" bestFit="1" customWidth="1"/>
    <col min="2286" max="2286" width="17.125" bestFit="1" customWidth="1"/>
    <col min="2287" max="2287" width="18" bestFit="1" customWidth="1"/>
    <col min="2288" max="2288" width="19.375" bestFit="1" customWidth="1"/>
    <col min="2289" max="2289" width="19.875" bestFit="1" customWidth="1"/>
    <col min="2290" max="2290" width="18.25" bestFit="1" customWidth="1"/>
    <col min="2291" max="2291" width="18.375" bestFit="1" customWidth="1"/>
    <col min="2292" max="2292" width="19.375" bestFit="1" customWidth="1"/>
    <col min="2293" max="2293" width="19.75" bestFit="1" customWidth="1"/>
    <col min="2294" max="2294" width="18.25" bestFit="1" customWidth="1"/>
    <col min="2295" max="2295" width="20" bestFit="1" customWidth="1"/>
    <col min="2296" max="2296" width="19.875" bestFit="1" customWidth="1"/>
    <col min="2297" max="2298" width="17.625" bestFit="1" customWidth="1"/>
    <col min="2299" max="2299" width="20.875" bestFit="1" customWidth="1"/>
    <col min="2300" max="2300" width="17.125" bestFit="1" customWidth="1"/>
    <col min="2301" max="2301" width="15.5" bestFit="1" customWidth="1"/>
    <col min="2302" max="2302" width="18" bestFit="1" customWidth="1"/>
    <col min="2303" max="2303" width="23.75" bestFit="1" customWidth="1"/>
    <col min="2304" max="2304" width="18.5" bestFit="1" customWidth="1"/>
    <col min="2305" max="2305" width="18.25" bestFit="1" customWidth="1"/>
    <col min="2306" max="2306" width="16.625" bestFit="1" customWidth="1"/>
    <col min="2307" max="2307" width="20" bestFit="1" customWidth="1"/>
    <col min="2308" max="2308" width="16.25" bestFit="1" customWidth="1"/>
    <col min="2309" max="2309" width="14.5" bestFit="1" customWidth="1"/>
    <col min="2310" max="2310" width="17.25" bestFit="1" customWidth="1"/>
    <col min="2311" max="2311" width="16.125" bestFit="1" customWidth="1"/>
    <col min="2312" max="2312" width="18.375" bestFit="1" customWidth="1"/>
    <col min="2313" max="2313" width="20.625" bestFit="1" customWidth="1"/>
    <col min="2314" max="2314" width="24.375" bestFit="1" customWidth="1"/>
    <col min="2315" max="2315" width="16.25" bestFit="1" customWidth="1"/>
    <col min="2316" max="2316" width="18.625" bestFit="1" customWidth="1"/>
    <col min="2317" max="2317" width="13.875" bestFit="1" customWidth="1"/>
    <col min="2318" max="2318" width="12.125" bestFit="1" customWidth="1"/>
    <col min="2319" max="2319" width="17.375" bestFit="1" customWidth="1"/>
    <col min="2320" max="2320" width="14.875" bestFit="1" customWidth="1"/>
    <col min="2321" max="2321" width="20.875" bestFit="1" customWidth="1"/>
    <col min="2322" max="2322" width="16.75" bestFit="1" customWidth="1"/>
    <col min="2323" max="2323" width="27.875" bestFit="1" customWidth="1"/>
    <col min="2324" max="2324" width="24.75" bestFit="1" customWidth="1"/>
    <col min="2325" max="2325" width="20" bestFit="1" customWidth="1"/>
    <col min="2326" max="2326" width="17.25" bestFit="1" customWidth="1"/>
    <col min="2327" max="2327" width="16.375" bestFit="1" customWidth="1"/>
    <col min="2328" max="2328" width="26.75" bestFit="1" customWidth="1"/>
    <col min="2329" max="2329" width="18.125" bestFit="1" customWidth="1"/>
    <col min="2330" max="2330" width="17.125" bestFit="1" customWidth="1"/>
    <col min="2331" max="2331" width="16.375" bestFit="1" customWidth="1"/>
    <col min="2332" max="2332" width="19.375" bestFit="1" customWidth="1"/>
    <col min="2333" max="2333" width="16" bestFit="1" customWidth="1"/>
    <col min="2334" max="2334" width="14.75" bestFit="1" customWidth="1"/>
    <col min="2335" max="2335" width="16" bestFit="1" customWidth="1"/>
    <col min="2336" max="2336" width="15.5" bestFit="1" customWidth="1"/>
    <col min="2337" max="2337" width="18" bestFit="1" customWidth="1"/>
    <col min="2338" max="2338" width="20.75" bestFit="1" customWidth="1"/>
    <col min="2339" max="2339" width="18.375" bestFit="1" customWidth="1"/>
    <col min="2340" max="2340" width="15.125" bestFit="1" customWidth="1"/>
    <col min="2341" max="2341" width="14" bestFit="1" customWidth="1"/>
    <col min="2342" max="2342" width="17.375" bestFit="1" customWidth="1"/>
    <col min="2343" max="2343" width="11.875" customWidth="1"/>
    <col min="2344" max="2344" width="14.625" bestFit="1" customWidth="1"/>
    <col min="2345" max="2345" width="14" bestFit="1" customWidth="1"/>
    <col min="2346" max="2346" width="18" bestFit="1" customWidth="1"/>
    <col min="2347" max="2347" width="13.625" bestFit="1" customWidth="1"/>
    <col min="2348" max="2348" width="14.75" bestFit="1" customWidth="1"/>
    <col min="2349" max="2349" width="17.875" bestFit="1" customWidth="1"/>
    <col min="2350" max="2350" width="14.875" bestFit="1" customWidth="1"/>
    <col min="2351" max="2351" width="17.125" bestFit="1" customWidth="1"/>
    <col min="2352" max="2352" width="18.125" bestFit="1" customWidth="1"/>
    <col min="2353" max="2353" width="19.5" bestFit="1" customWidth="1"/>
    <col min="2354" max="2354" width="16.125" bestFit="1" customWidth="1"/>
    <col min="2355" max="2355" width="17.5" bestFit="1" customWidth="1"/>
    <col min="2356" max="2356" width="16.625" bestFit="1" customWidth="1"/>
    <col min="2357" max="2357" width="19.5" bestFit="1" customWidth="1"/>
    <col min="2358" max="2358" width="20.75" bestFit="1" customWidth="1"/>
    <col min="2359" max="2359" width="15.125" bestFit="1" customWidth="1"/>
    <col min="2360" max="2360" width="15.375" bestFit="1" customWidth="1"/>
    <col min="2361" max="2361" width="14.125" bestFit="1" customWidth="1"/>
    <col min="2362" max="2362" width="23.875" bestFit="1" customWidth="1"/>
    <col min="2363" max="2363" width="19" bestFit="1" customWidth="1"/>
    <col min="2364" max="2364" width="12.5" bestFit="1" customWidth="1"/>
    <col min="2365" max="2365" width="16.375" bestFit="1" customWidth="1"/>
    <col min="2366" max="2366" width="14" bestFit="1" customWidth="1"/>
    <col min="2367" max="2367" width="15.375" bestFit="1" customWidth="1"/>
    <col min="2368" max="2368" width="16.375" bestFit="1" customWidth="1"/>
    <col min="2369" max="2369" width="13.75" bestFit="1" customWidth="1"/>
    <col min="2370" max="2370" width="22.25" bestFit="1" customWidth="1"/>
    <col min="2371" max="2371" width="19.875" bestFit="1" customWidth="1"/>
    <col min="2372" max="2372" width="15.5" bestFit="1" customWidth="1"/>
    <col min="2373" max="2373" width="15" bestFit="1" customWidth="1"/>
    <col min="2374" max="2374" width="13.875" bestFit="1" customWidth="1"/>
    <col min="2375" max="2375" width="13.25" bestFit="1" customWidth="1"/>
    <col min="2376" max="2376" width="12.25" bestFit="1" customWidth="1"/>
    <col min="2377" max="2377" width="16" bestFit="1" customWidth="1"/>
    <col min="2378" max="2378" width="18" bestFit="1" customWidth="1"/>
    <col min="2379" max="2379" width="15.75" bestFit="1" customWidth="1"/>
    <col min="2380" max="2380" width="22" bestFit="1" customWidth="1"/>
    <col min="2381" max="2381" width="16.125" bestFit="1" customWidth="1"/>
    <col min="2382" max="2382" width="25.875" bestFit="1" customWidth="1"/>
    <col min="2383" max="2383" width="18.75" bestFit="1" customWidth="1"/>
    <col min="2384" max="2384" width="13.875" bestFit="1" customWidth="1"/>
    <col min="2385" max="2385" width="13.75" bestFit="1" customWidth="1"/>
    <col min="2386" max="2386" width="12.5" bestFit="1" customWidth="1"/>
    <col min="2387" max="2387" width="16" bestFit="1" customWidth="1"/>
    <col min="2388" max="2388" width="19.125" bestFit="1" customWidth="1"/>
    <col min="2389" max="2389" width="22.25" bestFit="1" customWidth="1"/>
    <col min="2390" max="2390" width="22.625" bestFit="1" customWidth="1"/>
    <col min="2391" max="2391" width="16.375" bestFit="1" customWidth="1"/>
    <col min="2392" max="2392" width="19.25" bestFit="1" customWidth="1"/>
    <col min="2393" max="2393" width="27.875" bestFit="1" customWidth="1"/>
    <col min="2394" max="2394" width="12.25" bestFit="1" customWidth="1"/>
    <col min="2395" max="2395" width="15" bestFit="1" customWidth="1"/>
    <col min="2396" max="2396" width="14.75" bestFit="1" customWidth="1"/>
    <col min="2397" max="2397" width="18.5" bestFit="1" customWidth="1"/>
    <col min="2398" max="2398" width="20.5" bestFit="1" customWidth="1"/>
    <col min="2399" max="2399" width="13.375" bestFit="1" customWidth="1"/>
    <col min="2400" max="2400" width="15.625" bestFit="1" customWidth="1"/>
    <col min="2401" max="2401" width="19.25" bestFit="1" customWidth="1"/>
    <col min="2402" max="2402" width="22.375" bestFit="1" customWidth="1"/>
    <col min="2403" max="2403" width="19.25" bestFit="1" customWidth="1"/>
    <col min="2404" max="2404" width="17.875" bestFit="1" customWidth="1"/>
    <col min="2405" max="2405" width="19.875" bestFit="1" customWidth="1"/>
    <col min="2406" max="2406" width="17.875" bestFit="1" customWidth="1"/>
    <col min="2407" max="2407" width="24.125" bestFit="1" customWidth="1"/>
    <col min="2408" max="2408" width="16.5" bestFit="1" customWidth="1"/>
    <col min="2409" max="2409" width="23.875" bestFit="1" customWidth="1"/>
    <col min="2410" max="2410" width="15.5" bestFit="1" customWidth="1"/>
    <col min="2411" max="2411" width="16.75" bestFit="1" customWidth="1"/>
    <col min="2412" max="2412" width="19.5" bestFit="1" customWidth="1"/>
    <col min="2413" max="2413" width="20" bestFit="1" customWidth="1"/>
    <col min="2414" max="2414" width="25.375" bestFit="1" customWidth="1"/>
    <col min="2415" max="2415" width="19.625" bestFit="1" customWidth="1"/>
    <col min="2416" max="2417" width="19.375" bestFit="1" customWidth="1"/>
    <col min="2418" max="2418" width="16.75" bestFit="1" customWidth="1"/>
    <col min="2419" max="2419" width="16.25" bestFit="1" customWidth="1"/>
    <col min="2420" max="2420" width="15.625" bestFit="1" customWidth="1"/>
    <col min="2421" max="2421" width="15.125" bestFit="1" customWidth="1"/>
    <col min="2422" max="2422" width="14.75" bestFit="1" customWidth="1"/>
    <col min="2423" max="2423" width="15" bestFit="1" customWidth="1"/>
    <col min="2424" max="2424" width="13.25" bestFit="1" customWidth="1"/>
    <col min="2425" max="2425" width="17.5" bestFit="1" customWidth="1"/>
    <col min="2426" max="2426" width="17.375" bestFit="1" customWidth="1"/>
    <col min="2427" max="2427" width="15" bestFit="1" customWidth="1"/>
    <col min="2428" max="2428" width="20.625" bestFit="1" customWidth="1"/>
    <col min="2429" max="2429" width="18.5" bestFit="1" customWidth="1"/>
    <col min="2430" max="2430" width="18.75" bestFit="1" customWidth="1"/>
    <col min="2431" max="2431" width="21.375" bestFit="1" customWidth="1"/>
    <col min="2432" max="2432" width="15.25" bestFit="1" customWidth="1"/>
    <col min="2433" max="2433" width="15.375" bestFit="1" customWidth="1"/>
    <col min="2434" max="2434" width="18" bestFit="1" customWidth="1"/>
    <col min="2435" max="2435" width="18.875" bestFit="1" customWidth="1"/>
    <col min="2436" max="2436" width="19.375" bestFit="1" customWidth="1"/>
    <col min="2437" max="2437" width="16.25" bestFit="1" customWidth="1"/>
    <col min="2438" max="2438" width="15.625" bestFit="1" customWidth="1"/>
    <col min="2439" max="2440" width="19.25" bestFit="1" customWidth="1"/>
    <col min="2441" max="2441" width="17.5" bestFit="1" customWidth="1"/>
    <col min="2442" max="2442" width="17.75" bestFit="1" customWidth="1"/>
    <col min="2443" max="2443" width="18" bestFit="1" customWidth="1"/>
    <col min="2444" max="2444" width="19.375" bestFit="1" customWidth="1"/>
    <col min="2445" max="2445" width="19.625" bestFit="1" customWidth="1"/>
    <col min="2446" max="2446" width="17.625" bestFit="1" customWidth="1"/>
    <col min="2447" max="2447" width="20" bestFit="1" customWidth="1"/>
    <col min="2448" max="2448" width="17.875" bestFit="1" customWidth="1"/>
    <col min="2449" max="2449" width="16.375" bestFit="1" customWidth="1"/>
    <col min="2450" max="2450" width="17.625" bestFit="1" customWidth="1"/>
    <col min="2451" max="2451" width="19.25" bestFit="1" customWidth="1"/>
    <col min="2452" max="2452" width="24.375" bestFit="1" customWidth="1"/>
    <col min="2453" max="2453" width="19.875" bestFit="1" customWidth="1"/>
    <col min="2454" max="2454" width="18.625" bestFit="1" customWidth="1"/>
    <col min="2455" max="2455" width="21.5" bestFit="1" customWidth="1"/>
    <col min="2456" max="2456" width="24.625" bestFit="1" customWidth="1"/>
    <col min="2457" max="2457" width="12.5" bestFit="1" customWidth="1"/>
    <col min="2458" max="2458" width="16.125" bestFit="1" customWidth="1"/>
    <col min="2459" max="2459" width="15.625" bestFit="1" customWidth="1"/>
    <col min="2460" max="2460" width="15.25" bestFit="1" customWidth="1"/>
    <col min="2461" max="2461" width="13.125" bestFit="1" customWidth="1"/>
    <col min="2462" max="2462" width="12" bestFit="1" customWidth="1"/>
    <col min="2463" max="2463" width="13.375" bestFit="1" customWidth="1"/>
    <col min="2464" max="2464" width="11.875" customWidth="1"/>
    <col min="2465" max="2465" width="13.125" bestFit="1" customWidth="1"/>
    <col min="2466" max="2466" width="13.75" bestFit="1" customWidth="1"/>
    <col min="2467" max="2467" width="13" bestFit="1" customWidth="1"/>
    <col min="2468" max="2468" width="21.625" bestFit="1" customWidth="1"/>
    <col min="2469" max="2469" width="14.875" bestFit="1" customWidth="1"/>
    <col min="2470" max="2470" width="15.375" bestFit="1" customWidth="1"/>
    <col min="2471" max="2471" width="18" bestFit="1" customWidth="1"/>
    <col min="2472" max="2472" width="15.625" bestFit="1" customWidth="1"/>
    <col min="2473" max="2474" width="11.875" customWidth="1"/>
    <col min="2475" max="2475" width="13.25" bestFit="1" customWidth="1"/>
    <col min="2476" max="2476" width="15.875" bestFit="1" customWidth="1"/>
    <col min="2477" max="2477" width="16.75" bestFit="1" customWidth="1"/>
    <col min="2478" max="2478" width="18.25" bestFit="1" customWidth="1"/>
    <col min="2479" max="2479" width="11.875" customWidth="1"/>
    <col min="2480" max="2480" width="15.375" bestFit="1" customWidth="1"/>
    <col min="2481" max="2481" width="16.25" bestFit="1" customWidth="1"/>
    <col min="2482" max="2482" width="19.375" bestFit="1" customWidth="1"/>
    <col min="2483" max="2483" width="14" bestFit="1" customWidth="1"/>
    <col min="2484" max="2484" width="19.625" bestFit="1" customWidth="1"/>
    <col min="2485" max="2485" width="16.625" bestFit="1" customWidth="1"/>
    <col min="2486" max="2486" width="18.5" bestFit="1" customWidth="1"/>
    <col min="2487" max="2487" width="17.625" bestFit="1" customWidth="1"/>
    <col min="2488" max="2488" width="16.75" bestFit="1" customWidth="1"/>
    <col min="2489" max="2489" width="15.125" bestFit="1" customWidth="1"/>
    <col min="2490" max="2490" width="16.25" bestFit="1" customWidth="1"/>
    <col min="2491" max="2491" width="19.125" bestFit="1" customWidth="1"/>
    <col min="2492" max="2492" width="24.25" bestFit="1" customWidth="1"/>
    <col min="2493" max="2493" width="16.25" bestFit="1" customWidth="1"/>
    <col min="2494" max="2494" width="15.75" bestFit="1" customWidth="1"/>
    <col min="2495" max="2495" width="17.75" bestFit="1" customWidth="1"/>
    <col min="2496" max="2496" width="21.375" bestFit="1" customWidth="1"/>
    <col min="2497" max="2497" width="18.625" bestFit="1" customWidth="1"/>
    <col min="2498" max="2498" width="16.5" bestFit="1" customWidth="1"/>
    <col min="2499" max="2499" width="13.375" bestFit="1" customWidth="1"/>
    <col min="2500" max="2500" width="18.75" bestFit="1" customWidth="1"/>
    <col min="2501" max="2501" width="25.5" bestFit="1" customWidth="1"/>
    <col min="2502" max="2502" width="25.625" bestFit="1" customWidth="1"/>
    <col min="2503" max="2503" width="16" bestFit="1" customWidth="1"/>
    <col min="2504" max="2504" width="13.25" bestFit="1" customWidth="1"/>
    <col min="2505" max="2505" width="14.25" bestFit="1" customWidth="1"/>
    <col min="2506" max="2506" width="15.875" bestFit="1" customWidth="1"/>
    <col min="2507" max="2507" width="23.375" bestFit="1" customWidth="1"/>
    <col min="2508" max="2508" width="21.625" bestFit="1" customWidth="1"/>
    <col min="2509" max="2509" width="14.375" bestFit="1" customWidth="1"/>
    <col min="2510" max="2510" width="15.375" bestFit="1" customWidth="1"/>
    <col min="2511" max="2511" width="16.75" bestFit="1" customWidth="1"/>
    <col min="2512" max="2512" width="14.625" bestFit="1" customWidth="1"/>
    <col min="2513" max="2513" width="13.125" bestFit="1" customWidth="1"/>
    <col min="2514" max="2514" width="16.375" bestFit="1" customWidth="1"/>
    <col min="2515" max="2515" width="18.5" bestFit="1" customWidth="1"/>
    <col min="2516" max="2516" width="15.25" bestFit="1" customWidth="1"/>
    <col min="2517" max="2517" width="22" bestFit="1" customWidth="1"/>
    <col min="2518" max="2518" width="21" bestFit="1" customWidth="1"/>
    <col min="2519" max="2519" width="17.875" bestFit="1" customWidth="1"/>
    <col min="2520" max="2520" width="21.875" bestFit="1" customWidth="1"/>
    <col min="2521" max="2521" width="16.5" bestFit="1" customWidth="1"/>
    <col min="2522" max="2522" width="19.875" bestFit="1" customWidth="1"/>
    <col min="2523" max="2523" width="18.5" bestFit="1" customWidth="1"/>
    <col min="2524" max="2524" width="19.375" bestFit="1" customWidth="1"/>
    <col min="2525" max="2525" width="16.125" bestFit="1" customWidth="1"/>
    <col min="2526" max="2526" width="18.5" bestFit="1" customWidth="1"/>
    <col min="2527" max="2527" width="23.375" bestFit="1" customWidth="1"/>
    <col min="2528" max="2528" width="20.875" bestFit="1" customWidth="1"/>
    <col min="2529" max="2529" width="15.125" bestFit="1" customWidth="1"/>
    <col min="2530" max="2530" width="12.375" bestFit="1" customWidth="1"/>
    <col min="2531" max="2531" width="14.5" bestFit="1" customWidth="1"/>
    <col min="2532" max="2533" width="16.625" bestFit="1" customWidth="1"/>
    <col min="2534" max="2534" width="18.5" bestFit="1" customWidth="1"/>
    <col min="2535" max="2535" width="14.5" bestFit="1" customWidth="1"/>
    <col min="2536" max="2536" width="19.125" bestFit="1" customWidth="1"/>
    <col min="2537" max="2537" width="14.25" bestFit="1" customWidth="1"/>
    <col min="2538" max="2538" width="24.125" bestFit="1" customWidth="1"/>
    <col min="2539" max="2539" width="19.375" bestFit="1" customWidth="1"/>
    <col min="2540" max="2540" width="14.625" bestFit="1" customWidth="1"/>
    <col min="2541" max="2541" width="17.875" bestFit="1" customWidth="1"/>
    <col min="2542" max="2542" width="15.375" bestFit="1" customWidth="1"/>
    <col min="2543" max="2543" width="18.625" bestFit="1" customWidth="1"/>
    <col min="2544" max="2544" width="16.5" bestFit="1" customWidth="1"/>
    <col min="2545" max="2545" width="16.875" bestFit="1" customWidth="1"/>
    <col min="2546" max="2546" width="18" bestFit="1" customWidth="1"/>
    <col min="2547" max="2547" width="16.5" bestFit="1" customWidth="1"/>
    <col min="2548" max="2548" width="16.625" bestFit="1" customWidth="1"/>
    <col min="2549" max="2549" width="14.75" bestFit="1" customWidth="1"/>
    <col min="2550" max="2550" width="16.25" bestFit="1" customWidth="1"/>
    <col min="2551" max="2551" width="19.75" bestFit="1" customWidth="1"/>
    <col min="2552" max="2552" width="15.375" bestFit="1" customWidth="1"/>
    <col min="2553" max="2553" width="21.5" bestFit="1" customWidth="1"/>
    <col min="2554" max="2554" width="18.875" bestFit="1" customWidth="1"/>
    <col min="2555" max="2555" width="19.125" bestFit="1" customWidth="1"/>
    <col min="2556" max="2556" width="15.375" bestFit="1" customWidth="1"/>
    <col min="2557" max="2557" width="17.875" bestFit="1" customWidth="1"/>
    <col min="2558" max="2558" width="20.375" bestFit="1" customWidth="1"/>
    <col min="2559" max="2559" width="19.875" bestFit="1" customWidth="1"/>
    <col min="2560" max="2560" width="24" bestFit="1" customWidth="1"/>
    <col min="2561" max="2561" width="17.625" bestFit="1" customWidth="1"/>
    <col min="2562" max="2562" width="13.875" bestFit="1" customWidth="1"/>
    <col min="2563" max="2563" width="19.5" bestFit="1" customWidth="1"/>
    <col min="2564" max="2564" width="14.75" bestFit="1" customWidth="1"/>
    <col min="2565" max="2565" width="27.75" bestFit="1" customWidth="1"/>
    <col min="2566" max="2566" width="23.25" bestFit="1" customWidth="1"/>
    <col min="2567" max="2567" width="24.375" bestFit="1" customWidth="1"/>
    <col min="2568" max="2568" width="30.25" bestFit="1" customWidth="1"/>
    <col min="2569" max="2569" width="19.25" bestFit="1" customWidth="1"/>
    <col min="2570" max="2570" width="12.375" bestFit="1" customWidth="1"/>
    <col min="2571" max="2571" width="15.625" bestFit="1" customWidth="1"/>
    <col min="2572" max="2572" width="13.625" bestFit="1" customWidth="1"/>
    <col min="2573" max="2573" width="18.25" bestFit="1" customWidth="1"/>
    <col min="2574" max="2574" width="16" bestFit="1" customWidth="1"/>
    <col min="2575" max="2575" width="25.75" bestFit="1" customWidth="1"/>
    <col min="2576" max="2576" width="17.375" bestFit="1" customWidth="1"/>
    <col min="2577" max="2577" width="21.25" bestFit="1" customWidth="1"/>
    <col min="2578" max="2578" width="20.375" bestFit="1" customWidth="1"/>
    <col min="2579" max="2579" width="15.75" bestFit="1" customWidth="1"/>
    <col min="2580" max="2580" width="16.625" bestFit="1" customWidth="1"/>
    <col min="2581" max="2581" width="21.375" bestFit="1" customWidth="1"/>
    <col min="2582" max="2582" width="20.75" bestFit="1" customWidth="1"/>
    <col min="2583" max="2583" width="19.25" bestFit="1" customWidth="1"/>
    <col min="2584" max="2584" width="17.625" bestFit="1" customWidth="1"/>
    <col min="2585" max="2585" width="17.375" bestFit="1" customWidth="1"/>
    <col min="2586" max="2586" width="16" bestFit="1" customWidth="1"/>
    <col min="2587" max="2587" width="18.5" bestFit="1" customWidth="1"/>
    <col min="2588" max="2588" width="12.625" bestFit="1" customWidth="1"/>
    <col min="2589" max="2589" width="13.25" bestFit="1" customWidth="1"/>
    <col min="2590" max="2590" width="18" bestFit="1" customWidth="1"/>
    <col min="2591" max="2591" width="14.625" bestFit="1" customWidth="1"/>
    <col min="2592" max="2592" width="16.125" bestFit="1" customWidth="1"/>
    <col min="2593" max="2593" width="22.125" bestFit="1" customWidth="1"/>
    <col min="2594" max="2594" width="22.5" bestFit="1" customWidth="1"/>
    <col min="2595" max="2595" width="15.875" bestFit="1" customWidth="1"/>
    <col min="2596" max="2596" width="19" bestFit="1" customWidth="1"/>
    <col min="2597" max="2597" width="15.5" bestFit="1" customWidth="1"/>
    <col min="2598" max="2598" width="15.75" bestFit="1" customWidth="1"/>
    <col min="2599" max="2599" width="16.625" bestFit="1" customWidth="1"/>
    <col min="2600" max="2600" width="22.25" bestFit="1" customWidth="1"/>
    <col min="2601" max="2601" width="24.5" bestFit="1" customWidth="1"/>
    <col min="2602" max="2602" width="14.5" bestFit="1" customWidth="1"/>
    <col min="2603" max="2603" width="26.875" bestFit="1" customWidth="1"/>
    <col min="2604" max="2604" width="16" bestFit="1" customWidth="1"/>
    <col min="2605" max="2605" width="18.125" bestFit="1" customWidth="1"/>
    <col min="2606" max="2606" width="19.625" bestFit="1" customWidth="1"/>
    <col min="2607" max="2607" width="20.5" bestFit="1" customWidth="1"/>
    <col min="2608" max="2608" width="20.625" bestFit="1" customWidth="1"/>
    <col min="2609" max="2609" width="13.625" bestFit="1" customWidth="1"/>
    <col min="2610" max="2610" width="20.875" bestFit="1" customWidth="1"/>
    <col min="2611" max="2611" width="18.375" bestFit="1" customWidth="1"/>
    <col min="2612" max="2612" width="22.625" bestFit="1" customWidth="1"/>
    <col min="2613" max="2613" width="15.625" bestFit="1" customWidth="1"/>
    <col min="2614" max="2614" width="27.375" customWidth="1"/>
    <col min="2615" max="2615" width="13.125" bestFit="1" customWidth="1"/>
    <col min="2616" max="2616" width="19.625" bestFit="1" customWidth="1"/>
    <col min="2617" max="2617" width="26.125" bestFit="1" customWidth="1"/>
    <col min="2618" max="2618" width="17.5" bestFit="1" customWidth="1"/>
    <col min="2619" max="2619" width="17.125" bestFit="1" customWidth="1"/>
    <col min="2620" max="2620" width="13.5" bestFit="1" customWidth="1"/>
    <col min="2621" max="2621" width="21" bestFit="1" customWidth="1"/>
    <col min="2622" max="2622" width="17.25" bestFit="1" customWidth="1"/>
    <col min="2623" max="2623" width="20.5" bestFit="1" customWidth="1"/>
    <col min="2624" max="2624" width="11.875" customWidth="1"/>
    <col min="2625" max="2625" width="20.625" bestFit="1" customWidth="1"/>
    <col min="2626" max="2626" width="19.125" bestFit="1" customWidth="1"/>
    <col min="2627" max="2627" width="23.125" bestFit="1" customWidth="1"/>
    <col min="2628" max="2628" width="20.5" bestFit="1" customWidth="1"/>
    <col min="2629" max="2629" width="24.75" bestFit="1" customWidth="1"/>
    <col min="2630" max="2630" width="18.875" bestFit="1" customWidth="1"/>
    <col min="2631" max="2631" width="19.5" bestFit="1" customWidth="1"/>
    <col min="2632" max="2632" width="19.625" bestFit="1" customWidth="1"/>
    <col min="2633" max="2633" width="17.5" bestFit="1" customWidth="1"/>
    <col min="2634" max="2634" width="18.5" bestFit="1" customWidth="1"/>
    <col min="2635" max="2635" width="23.5" bestFit="1" customWidth="1"/>
    <col min="2636" max="2636" width="22" bestFit="1" customWidth="1"/>
    <col min="2637" max="2637" width="18.5" bestFit="1" customWidth="1"/>
    <col min="2638" max="2638" width="20" bestFit="1" customWidth="1"/>
    <col min="2639" max="2639" width="21.375" bestFit="1" customWidth="1"/>
    <col min="2640" max="2640" width="18.375" bestFit="1" customWidth="1"/>
    <col min="2641" max="2641" width="19.625" bestFit="1" customWidth="1"/>
    <col min="2642" max="2642" width="17.125" bestFit="1" customWidth="1"/>
    <col min="2643" max="2643" width="33.125" bestFit="1" customWidth="1"/>
    <col min="2644" max="2644" width="19.5" bestFit="1" customWidth="1"/>
    <col min="2645" max="2645" width="15.25" bestFit="1" customWidth="1"/>
    <col min="2646" max="2646" width="13.125" bestFit="1" customWidth="1"/>
    <col min="2647" max="2647" width="18.125" bestFit="1" customWidth="1"/>
    <col min="2648" max="2648" width="16.5" bestFit="1" customWidth="1"/>
    <col min="2649" max="2649" width="16.625" bestFit="1" customWidth="1"/>
    <col min="2650" max="2650" width="18.25" bestFit="1" customWidth="1"/>
    <col min="2651" max="2651" width="17.125" bestFit="1" customWidth="1"/>
    <col min="2652" max="2652" width="16.875" bestFit="1" customWidth="1"/>
    <col min="2653" max="2653" width="18.125" bestFit="1" customWidth="1"/>
    <col min="2654" max="2654" width="19.375" bestFit="1" customWidth="1"/>
    <col min="2655" max="2655" width="18.125" bestFit="1" customWidth="1"/>
    <col min="2656" max="2656" width="15.125" bestFit="1" customWidth="1"/>
    <col min="2657" max="2657" width="17.5" bestFit="1" customWidth="1"/>
    <col min="2658" max="2658" width="15.625" bestFit="1" customWidth="1"/>
    <col min="2659" max="2659" width="15.125" bestFit="1" customWidth="1"/>
    <col min="2660" max="2660" width="14.875" bestFit="1" customWidth="1"/>
    <col min="2661" max="2661" width="16" bestFit="1" customWidth="1"/>
    <col min="2662" max="2662" width="17.625" bestFit="1" customWidth="1"/>
    <col min="2663" max="2663" width="15.375" bestFit="1" customWidth="1"/>
    <col min="2664" max="2664" width="19.625" bestFit="1" customWidth="1"/>
    <col min="2665" max="2665" width="16.625" bestFit="1" customWidth="1"/>
    <col min="2666" max="2666" width="18.25" bestFit="1" customWidth="1"/>
    <col min="2667" max="2667" width="15.375" bestFit="1" customWidth="1"/>
    <col min="2668" max="2668" width="16.25" bestFit="1" customWidth="1"/>
    <col min="2669" max="2669" width="17.375" bestFit="1" customWidth="1"/>
    <col min="2670" max="2670" width="15.5" bestFit="1" customWidth="1"/>
    <col min="2671" max="2671" width="15.375" bestFit="1" customWidth="1"/>
    <col min="2672" max="2672" width="19.25" bestFit="1" customWidth="1"/>
    <col min="2673" max="2673" width="24.875" bestFit="1" customWidth="1"/>
    <col min="2674" max="2674" width="15.75" bestFit="1" customWidth="1"/>
    <col min="2675" max="2675" width="19.625" bestFit="1" customWidth="1"/>
    <col min="2676" max="2676" width="18.25" bestFit="1" customWidth="1"/>
    <col min="2677" max="2677" width="20.625" bestFit="1" customWidth="1"/>
    <col min="2678" max="2678" width="16.625" bestFit="1" customWidth="1"/>
    <col min="2679" max="2679" width="17.375" bestFit="1" customWidth="1"/>
    <col min="2680" max="2680" width="20.375" bestFit="1" customWidth="1"/>
    <col min="2681" max="2681" width="18.875" bestFit="1" customWidth="1"/>
    <col min="2682" max="2682" width="20.375" bestFit="1" customWidth="1"/>
    <col min="2683" max="2683" width="17.75" bestFit="1" customWidth="1"/>
    <col min="2684" max="2684" width="15.25" bestFit="1" customWidth="1"/>
    <col min="2685" max="2685" width="18.375" bestFit="1" customWidth="1"/>
    <col min="2686" max="2686" width="26.5" bestFit="1" customWidth="1"/>
    <col min="2687" max="2687" width="19.875" bestFit="1" customWidth="1"/>
    <col min="2688" max="2688" width="14.5" bestFit="1" customWidth="1"/>
    <col min="2689" max="2689" width="11.875" bestFit="1" customWidth="1"/>
    <col min="2690" max="2690" width="18.5" bestFit="1" customWidth="1"/>
    <col min="2691" max="2691" width="24.375" bestFit="1" customWidth="1"/>
    <col min="2692" max="2692" width="15.875" bestFit="1" customWidth="1"/>
    <col min="2693" max="2693" width="14.25" bestFit="1" customWidth="1"/>
    <col min="2694" max="2694" width="16.75" bestFit="1" customWidth="1"/>
    <col min="2695" max="2695" width="23.625" bestFit="1" customWidth="1"/>
    <col min="2696" max="2696" width="18.375" bestFit="1" customWidth="1"/>
    <col min="2697" max="2697" width="14.375" bestFit="1" customWidth="1"/>
    <col min="2698" max="2698" width="20.5" bestFit="1" customWidth="1"/>
    <col min="2699" max="2699" width="17.25" bestFit="1" customWidth="1"/>
    <col min="2700" max="2700" width="19.875" bestFit="1" customWidth="1"/>
    <col min="2701" max="2701" width="17.125" bestFit="1" customWidth="1"/>
    <col min="2702" max="2702" width="15.125" bestFit="1" customWidth="1"/>
    <col min="2703" max="2703" width="12.75" bestFit="1" customWidth="1"/>
    <col min="2704" max="2704" width="18" bestFit="1" customWidth="1"/>
    <col min="2705" max="2705" width="15.75" bestFit="1" customWidth="1"/>
    <col min="2706" max="2706" width="25.75" bestFit="1" customWidth="1"/>
    <col min="2707" max="2708" width="19.25" bestFit="1" customWidth="1"/>
    <col min="2709" max="2709" width="20.125" bestFit="1" customWidth="1"/>
    <col min="2710" max="2710" width="16.5" bestFit="1" customWidth="1"/>
    <col min="2711" max="2711" width="19.75" bestFit="1" customWidth="1"/>
    <col min="2712" max="2712" width="22.25" bestFit="1" customWidth="1"/>
    <col min="2713" max="2713" width="18.625" bestFit="1" customWidth="1"/>
    <col min="2714" max="2714" width="19.5" bestFit="1" customWidth="1"/>
    <col min="2715" max="2715" width="16.875" bestFit="1" customWidth="1"/>
    <col min="2716" max="2716" width="18" bestFit="1" customWidth="1"/>
    <col min="2717" max="2717" width="17.75" bestFit="1" customWidth="1"/>
    <col min="2718" max="2718" width="20.75" bestFit="1" customWidth="1"/>
    <col min="2719" max="2719" width="18.375" bestFit="1" customWidth="1"/>
    <col min="2720" max="2720" width="22.875" bestFit="1" customWidth="1"/>
    <col min="2721" max="2721" width="19.875" bestFit="1" customWidth="1"/>
    <col min="2722" max="2722" width="16.125" bestFit="1" customWidth="1"/>
    <col min="2723" max="2723" width="16.5" bestFit="1" customWidth="1"/>
    <col min="2724" max="2724" width="22.25" bestFit="1" customWidth="1"/>
    <col min="2725" max="2725" width="18.25" bestFit="1" customWidth="1"/>
    <col min="2726" max="2726" width="17.75" bestFit="1" customWidth="1"/>
    <col min="2727" max="2727" width="20.875" bestFit="1" customWidth="1"/>
    <col min="2728" max="2728" width="21" bestFit="1" customWidth="1"/>
    <col min="2729" max="2729" width="18.375" bestFit="1" customWidth="1"/>
    <col min="2730" max="2730" width="18" bestFit="1" customWidth="1"/>
    <col min="2731" max="2731" width="22.75" bestFit="1" customWidth="1"/>
    <col min="2732" max="2732" width="18.375" bestFit="1" customWidth="1"/>
    <col min="2733" max="2733" width="20.25" bestFit="1" customWidth="1"/>
    <col min="2734" max="2734" width="17.25" bestFit="1" customWidth="1"/>
    <col min="2735" max="2735" width="20.25" bestFit="1" customWidth="1"/>
    <col min="2736" max="2736" width="19.375" bestFit="1" customWidth="1"/>
    <col min="2737" max="2737" width="22.875" bestFit="1" customWidth="1"/>
    <col min="2738" max="2738" width="17.625" bestFit="1" customWidth="1"/>
    <col min="2739" max="2739" width="19" bestFit="1" customWidth="1"/>
    <col min="2740" max="2740" width="20.25" bestFit="1" customWidth="1"/>
    <col min="2741" max="2741" width="18.125" bestFit="1" customWidth="1"/>
    <col min="2742" max="2742" width="20.375" bestFit="1" customWidth="1"/>
    <col min="2743" max="2743" width="16.75" bestFit="1" customWidth="1"/>
    <col min="2744" max="2744" width="20.25" bestFit="1" customWidth="1"/>
    <col min="2745" max="2745" width="22" bestFit="1" customWidth="1"/>
    <col min="2746" max="2746" width="14.875" bestFit="1" customWidth="1"/>
    <col min="2747" max="2747" width="20.875" bestFit="1" customWidth="1"/>
    <col min="2748" max="2748" width="21.375" bestFit="1" customWidth="1"/>
    <col min="2749" max="2749" width="15.75" bestFit="1" customWidth="1"/>
    <col min="2750" max="2750" width="19.75" bestFit="1" customWidth="1"/>
    <col min="2751" max="2751" width="16.625" bestFit="1" customWidth="1"/>
    <col min="2752" max="2752" width="21.25" bestFit="1" customWidth="1"/>
    <col min="2753" max="2753" width="17.125" bestFit="1" customWidth="1"/>
    <col min="2754" max="2754" width="16.75" bestFit="1" customWidth="1"/>
    <col min="2755" max="2755" width="15.5" bestFit="1" customWidth="1"/>
    <col min="2756" max="2756" width="18.875" bestFit="1" customWidth="1"/>
    <col min="2757" max="2757" width="19.625" bestFit="1" customWidth="1"/>
    <col min="2758" max="2758" width="24.375" bestFit="1" customWidth="1"/>
    <col min="2759" max="2759" width="15.125" bestFit="1" customWidth="1"/>
    <col min="2760" max="2760" width="17.25" bestFit="1" customWidth="1"/>
    <col min="2761" max="2761" width="20.5" bestFit="1" customWidth="1"/>
    <col min="2762" max="2762" width="16.375" bestFit="1" customWidth="1"/>
    <col min="2763" max="2763" width="14.625" bestFit="1" customWidth="1"/>
    <col min="2764" max="2764" width="16" bestFit="1" customWidth="1"/>
    <col min="2765" max="2765" width="17.5" bestFit="1" customWidth="1"/>
    <col min="2766" max="2766" width="16.375" bestFit="1" customWidth="1"/>
    <col min="2767" max="2767" width="16.125" bestFit="1" customWidth="1"/>
    <col min="2768" max="2768" width="17.375" bestFit="1" customWidth="1"/>
    <col min="2769" max="2769" width="14" bestFit="1" customWidth="1"/>
    <col min="2770" max="2770" width="16.375" bestFit="1" customWidth="1"/>
    <col min="2771" max="2771" width="15.875" bestFit="1" customWidth="1"/>
    <col min="2772" max="2772" width="19.875" bestFit="1" customWidth="1"/>
    <col min="2773" max="2773" width="16.5" bestFit="1" customWidth="1"/>
    <col min="2774" max="2774" width="20" bestFit="1" customWidth="1"/>
    <col min="2775" max="2775" width="15.375" bestFit="1" customWidth="1"/>
    <col min="2776" max="2776" width="18.5" bestFit="1" customWidth="1"/>
    <col min="2777" max="2777" width="18.875" bestFit="1" customWidth="1"/>
    <col min="2778" max="2778" width="15.375" bestFit="1" customWidth="1"/>
    <col min="2779" max="2779" width="14.75" bestFit="1" customWidth="1"/>
    <col min="2780" max="2780" width="22" bestFit="1" customWidth="1"/>
    <col min="2781" max="2781" width="12.75" bestFit="1" customWidth="1"/>
    <col min="2782" max="2782" width="11.875" bestFit="1" customWidth="1"/>
    <col min="2783" max="2783" width="11.875" customWidth="1"/>
    <col min="2784" max="2784" width="13.25" bestFit="1" customWidth="1"/>
    <col min="2785" max="2785" width="16.875" bestFit="1" customWidth="1"/>
    <col min="2786" max="2786" width="17.375" bestFit="1" customWidth="1"/>
    <col min="2787" max="2787" width="18.75" bestFit="1" customWidth="1"/>
    <col min="2788" max="2788" width="16.75" bestFit="1" customWidth="1"/>
    <col min="2789" max="2789" width="20.75" bestFit="1" customWidth="1"/>
    <col min="2790" max="2790" width="15.5" bestFit="1" customWidth="1"/>
    <col min="2791" max="2791" width="18.25" bestFit="1" customWidth="1"/>
    <col min="2792" max="2792" width="15.5" bestFit="1" customWidth="1"/>
    <col min="2793" max="2793" width="14.25" bestFit="1" customWidth="1"/>
    <col min="2794" max="2794" width="16" bestFit="1" customWidth="1"/>
    <col min="2795" max="2795" width="15.75" bestFit="1" customWidth="1"/>
    <col min="2796" max="2796" width="19.625" bestFit="1" customWidth="1"/>
    <col min="2797" max="2797" width="22.125" bestFit="1" customWidth="1"/>
    <col min="2798" max="2798" width="20.875" bestFit="1" customWidth="1"/>
    <col min="2799" max="2799" width="12.25" bestFit="1" customWidth="1"/>
    <col min="2800" max="2800" width="18.5" bestFit="1" customWidth="1"/>
    <col min="2801" max="2801" width="16" bestFit="1" customWidth="1"/>
    <col min="2802" max="2802" width="14.5" bestFit="1" customWidth="1"/>
    <col min="2803" max="2803" width="16" bestFit="1" customWidth="1"/>
    <col min="2804" max="2804" width="20.75" bestFit="1" customWidth="1"/>
    <col min="2805" max="2805" width="19.625" bestFit="1" customWidth="1"/>
    <col min="2806" max="2806" width="20" bestFit="1" customWidth="1"/>
    <col min="2807" max="2807" width="16.5" bestFit="1" customWidth="1"/>
    <col min="2808" max="2808" width="14.75" bestFit="1" customWidth="1"/>
    <col min="2809" max="2809" width="23.375" bestFit="1" customWidth="1"/>
    <col min="2810" max="2810" width="23.75" bestFit="1" customWidth="1"/>
    <col min="2811" max="2811" width="21.875" bestFit="1" customWidth="1"/>
    <col min="2812" max="2812" width="22.5" bestFit="1" customWidth="1"/>
    <col min="2813" max="2813" width="11.875" customWidth="1"/>
    <col min="2814" max="2814" width="16.75" bestFit="1" customWidth="1"/>
    <col min="2815" max="2815" width="15" bestFit="1" customWidth="1"/>
    <col min="2816" max="2816" width="17.375" bestFit="1" customWidth="1"/>
    <col min="2817" max="2817" width="16.25" bestFit="1" customWidth="1"/>
    <col min="2818" max="2818" width="15" bestFit="1" customWidth="1"/>
    <col min="2819" max="2819" width="13.125" bestFit="1" customWidth="1"/>
    <col min="2820" max="2820" width="17.125" bestFit="1" customWidth="1"/>
    <col min="2821" max="2821" width="15.625" bestFit="1" customWidth="1"/>
    <col min="2822" max="2822" width="17.75" bestFit="1" customWidth="1"/>
    <col min="2823" max="2823" width="30" bestFit="1" customWidth="1"/>
    <col min="2824" max="2824" width="21.25" bestFit="1" customWidth="1"/>
    <col min="2825" max="2825" width="18" bestFit="1" customWidth="1"/>
    <col min="2826" max="2826" width="24.375" bestFit="1" customWidth="1"/>
    <col min="2827" max="2827" width="25.625" bestFit="1" customWidth="1"/>
    <col min="2828" max="2828" width="21.875" bestFit="1" customWidth="1"/>
    <col min="2829" max="2829" width="22.625" bestFit="1" customWidth="1"/>
    <col min="2830" max="2830" width="19.25" bestFit="1" customWidth="1"/>
    <col min="2831" max="2831" width="21.875" bestFit="1" customWidth="1"/>
    <col min="2832" max="2832" width="28.375" bestFit="1" customWidth="1"/>
    <col min="2833" max="2833" width="24.875" bestFit="1" customWidth="1"/>
    <col min="2834" max="2834" width="27.375" bestFit="1" customWidth="1"/>
    <col min="2835" max="2835" width="22.75" bestFit="1" customWidth="1"/>
    <col min="2836" max="2836" width="14.5" bestFit="1" customWidth="1"/>
    <col min="2837" max="2837" width="20.375" bestFit="1" customWidth="1"/>
    <col min="2838" max="2838" width="33" bestFit="1" customWidth="1"/>
    <col min="2839" max="2839" width="21.75" bestFit="1" customWidth="1"/>
    <col min="2840" max="2840" width="24.25" bestFit="1" customWidth="1"/>
    <col min="2841" max="2841" width="14.625" bestFit="1" customWidth="1"/>
    <col min="2842" max="2843" width="18.375" bestFit="1" customWidth="1"/>
    <col min="2844" max="2844" width="19.625" bestFit="1" customWidth="1"/>
    <col min="2845" max="2845" width="18.125" bestFit="1" customWidth="1"/>
    <col min="2846" max="2846" width="22.25" bestFit="1" customWidth="1"/>
    <col min="2847" max="2847" width="14.125" bestFit="1" customWidth="1"/>
    <col min="2848" max="2848" width="11.875" customWidth="1"/>
    <col min="2849" max="2849" width="19.125" bestFit="1" customWidth="1"/>
    <col min="2850" max="2850" width="19.5" bestFit="1" customWidth="1"/>
    <col min="2851" max="2851" width="19.875" bestFit="1" customWidth="1"/>
    <col min="2852" max="2852" width="17.375" bestFit="1" customWidth="1"/>
    <col min="2853" max="2853" width="19.25" bestFit="1" customWidth="1"/>
    <col min="2854" max="2854" width="21.875" bestFit="1" customWidth="1"/>
    <col min="2855" max="2855" width="21.375" bestFit="1" customWidth="1"/>
    <col min="2856" max="2856" width="17.875" bestFit="1" customWidth="1"/>
    <col min="2857" max="2857" width="17.5" bestFit="1" customWidth="1"/>
    <col min="2858" max="2859" width="12.5" bestFit="1" customWidth="1"/>
    <col min="2860" max="2860" width="17.25" bestFit="1" customWidth="1"/>
    <col min="2861" max="2861" width="23.5" bestFit="1" customWidth="1"/>
    <col min="2862" max="2862" width="23.875" bestFit="1" customWidth="1"/>
    <col min="2863" max="2863" width="17.125" bestFit="1" customWidth="1"/>
    <col min="2864" max="2864" width="16" bestFit="1" customWidth="1"/>
    <col min="2865" max="2865" width="19.375" bestFit="1" customWidth="1"/>
    <col min="2866" max="2866" width="17.5" bestFit="1" customWidth="1"/>
    <col min="2867" max="2867" width="15.75" bestFit="1" customWidth="1"/>
    <col min="2868" max="2868" width="13.625" bestFit="1" customWidth="1"/>
    <col min="2869" max="2869" width="18.25" bestFit="1" customWidth="1"/>
    <col min="2870" max="2870" width="17.25" bestFit="1" customWidth="1"/>
    <col min="2871" max="2871" width="16.125" bestFit="1" customWidth="1"/>
    <col min="2872" max="2872" width="18.375" bestFit="1" customWidth="1"/>
    <col min="2873" max="2873" width="17.75" bestFit="1" customWidth="1"/>
    <col min="2874" max="2874" width="18.375" bestFit="1" customWidth="1"/>
    <col min="2875" max="2875" width="30.875" bestFit="1" customWidth="1"/>
    <col min="2876" max="2876" width="36.25" bestFit="1" customWidth="1"/>
    <col min="2877" max="2877" width="16.875" bestFit="1" customWidth="1"/>
    <col min="2878" max="2878" width="16.75" bestFit="1" customWidth="1"/>
    <col min="2879" max="2879" width="23.5" bestFit="1" customWidth="1"/>
    <col min="2880" max="2880" width="18.125" bestFit="1" customWidth="1"/>
    <col min="2881" max="2881" width="19.5" bestFit="1" customWidth="1"/>
    <col min="2882" max="2882" width="17.125" bestFit="1" customWidth="1"/>
    <col min="2883" max="2883" width="20.75" bestFit="1" customWidth="1"/>
    <col min="2884" max="2884" width="18.375" bestFit="1" customWidth="1"/>
    <col min="2885" max="2885" width="22.625" bestFit="1" customWidth="1"/>
    <col min="2886" max="2886" width="15.25" bestFit="1" customWidth="1"/>
    <col min="2887" max="2887" width="17.5" bestFit="1" customWidth="1"/>
    <col min="2888" max="2888" width="14.625" bestFit="1" customWidth="1"/>
    <col min="2889" max="2889" width="19.25" bestFit="1" customWidth="1"/>
    <col min="2890" max="2890" width="19.875" bestFit="1" customWidth="1"/>
    <col min="2891" max="2891" width="15.375" bestFit="1" customWidth="1"/>
    <col min="2892" max="2892" width="17.125" bestFit="1" customWidth="1"/>
    <col min="2893" max="2893" width="17.25" bestFit="1" customWidth="1"/>
    <col min="2894" max="2894" width="14.375" bestFit="1" customWidth="1"/>
    <col min="2895" max="2895" width="15.125" bestFit="1" customWidth="1"/>
    <col min="2896" max="2896" width="22" bestFit="1" customWidth="1"/>
    <col min="2897" max="2897" width="19.5" bestFit="1" customWidth="1"/>
    <col min="2898" max="2898" width="19.125" bestFit="1" customWidth="1"/>
    <col min="2899" max="2899" width="13.75" bestFit="1" customWidth="1"/>
    <col min="2900" max="2900" width="23.625" bestFit="1" customWidth="1"/>
    <col min="2901" max="2901" width="19.125" bestFit="1" customWidth="1"/>
    <col min="2902" max="2902" width="26.25" bestFit="1" customWidth="1"/>
    <col min="2903" max="2903" width="16.25" bestFit="1" customWidth="1"/>
    <col min="2904" max="2904" width="17.625" bestFit="1" customWidth="1"/>
    <col min="2905" max="2905" width="26.25" bestFit="1" customWidth="1"/>
    <col min="2906" max="2906" width="19.125" bestFit="1" customWidth="1"/>
    <col min="2907" max="2907" width="22" bestFit="1" customWidth="1"/>
    <col min="2908" max="2908" width="20.125" bestFit="1" customWidth="1"/>
    <col min="2909" max="2909" width="21.875" bestFit="1" customWidth="1"/>
    <col min="2910" max="2910" width="20.5" bestFit="1" customWidth="1"/>
    <col min="2911" max="2911" width="15.625" bestFit="1" customWidth="1"/>
    <col min="2912" max="2912" width="14.625" bestFit="1" customWidth="1"/>
    <col min="2913" max="2913" width="18.75" bestFit="1" customWidth="1"/>
    <col min="2914" max="2914" width="27.625" bestFit="1" customWidth="1"/>
    <col min="2915" max="2915" width="15.625" bestFit="1" customWidth="1"/>
    <col min="2916" max="2916" width="16" bestFit="1" customWidth="1"/>
    <col min="2917" max="2917" width="14.5" bestFit="1" customWidth="1"/>
    <col min="2918" max="2918" width="18.25" bestFit="1" customWidth="1"/>
    <col min="2919" max="2919" width="17.125" bestFit="1" customWidth="1"/>
    <col min="2920" max="2920" width="22.625" bestFit="1" customWidth="1"/>
    <col min="2921" max="2921" width="21.625" bestFit="1" customWidth="1"/>
    <col min="2922" max="2922" width="17.125" bestFit="1" customWidth="1"/>
    <col min="2923" max="2923" width="18.375" bestFit="1" customWidth="1"/>
    <col min="2924" max="2924" width="19.5" bestFit="1" customWidth="1"/>
    <col min="2925" max="2925" width="18.75" bestFit="1" customWidth="1"/>
    <col min="2926" max="2926" width="16.25" bestFit="1" customWidth="1"/>
    <col min="2927" max="2927" width="23" bestFit="1" customWidth="1"/>
    <col min="2928" max="2928" width="21.25" bestFit="1" customWidth="1"/>
    <col min="2929" max="2929" width="19.875" bestFit="1" customWidth="1"/>
    <col min="2930" max="2930" width="21.5" bestFit="1" customWidth="1"/>
    <col min="2931" max="2931" width="21.375" bestFit="1" customWidth="1"/>
    <col min="2932" max="2932" width="17.625" bestFit="1" customWidth="1"/>
    <col min="2933" max="2933" width="17.5" bestFit="1" customWidth="1"/>
    <col min="2934" max="2934" width="17.25" bestFit="1" customWidth="1"/>
    <col min="2935" max="2935" width="14.125" bestFit="1" customWidth="1"/>
    <col min="2936" max="2936" width="16.125" bestFit="1" customWidth="1"/>
    <col min="2937" max="2937" width="18" bestFit="1" customWidth="1"/>
    <col min="2938" max="2938" width="16.75" bestFit="1" customWidth="1"/>
    <col min="2939" max="2939" width="16.25" bestFit="1" customWidth="1"/>
    <col min="2940" max="2940" width="19" bestFit="1" customWidth="1"/>
    <col min="2941" max="2941" width="20.5" bestFit="1" customWidth="1"/>
    <col min="2942" max="2942" width="16" bestFit="1" customWidth="1"/>
    <col min="2943" max="2943" width="17.375" bestFit="1" customWidth="1"/>
    <col min="2944" max="2944" width="21.625" bestFit="1" customWidth="1"/>
    <col min="2945" max="2945" width="17.375" bestFit="1" customWidth="1"/>
    <col min="2946" max="2946" width="11.875" bestFit="1" customWidth="1"/>
    <col min="2947" max="2947" width="14.25" bestFit="1" customWidth="1"/>
    <col min="2948" max="2948" width="19.875" bestFit="1" customWidth="1"/>
    <col min="2949" max="2949" width="19.375" bestFit="1" customWidth="1"/>
    <col min="2950" max="2950" width="15.75" bestFit="1" customWidth="1"/>
    <col min="2951" max="2951" width="16.75" bestFit="1" customWidth="1"/>
    <col min="2952" max="2952" width="19.25" bestFit="1" customWidth="1"/>
    <col min="2953" max="2953" width="21.75" bestFit="1" customWidth="1"/>
    <col min="2954" max="2954" width="18.125" bestFit="1" customWidth="1"/>
    <col min="2955" max="2955" width="19.25" bestFit="1" customWidth="1"/>
    <col min="2956" max="2957" width="16.875" bestFit="1" customWidth="1"/>
    <col min="2958" max="2958" width="17.625" bestFit="1" customWidth="1"/>
    <col min="2959" max="2959" width="22.375" bestFit="1" customWidth="1"/>
    <col min="2960" max="2960" width="16.125" bestFit="1" customWidth="1"/>
    <col min="2961" max="2961" width="17.875" bestFit="1" customWidth="1"/>
    <col min="2962" max="2962" width="23.75" bestFit="1" customWidth="1"/>
    <col min="2963" max="2963" width="21.875" bestFit="1" customWidth="1"/>
    <col min="2964" max="2964" width="16.75" bestFit="1" customWidth="1"/>
    <col min="2965" max="2965" width="24.5" bestFit="1" customWidth="1"/>
    <col min="2966" max="2966" width="18.5" bestFit="1" customWidth="1"/>
    <col min="2967" max="2967" width="22.625" bestFit="1" customWidth="1"/>
    <col min="2968" max="2968" width="25.625" bestFit="1" customWidth="1"/>
    <col min="2969" max="2969" width="15.625" bestFit="1" customWidth="1"/>
    <col min="2970" max="2970" width="16.25" bestFit="1" customWidth="1"/>
    <col min="2971" max="2971" width="24.875" bestFit="1" customWidth="1"/>
    <col min="2972" max="2972" width="23.75" bestFit="1" customWidth="1"/>
    <col min="2973" max="2973" width="21" bestFit="1" customWidth="1"/>
    <col min="2974" max="2974" width="18.25" bestFit="1" customWidth="1"/>
    <col min="2975" max="2975" width="18.875" bestFit="1" customWidth="1"/>
    <col min="2976" max="2976" width="16.5" bestFit="1" customWidth="1"/>
    <col min="2977" max="2977" width="19.625" bestFit="1" customWidth="1"/>
    <col min="2978" max="2978" width="15.75" bestFit="1" customWidth="1"/>
    <col min="2979" max="2979" width="16.125" bestFit="1" customWidth="1"/>
    <col min="2980" max="2980" width="17.75" bestFit="1" customWidth="1"/>
    <col min="2981" max="2981" width="20.625" bestFit="1" customWidth="1"/>
    <col min="2982" max="2982" width="14.5" bestFit="1" customWidth="1"/>
    <col min="2983" max="2983" width="19.625" bestFit="1" customWidth="1"/>
    <col min="2984" max="2985" width="17.75" bestFit="1" customWidth="1"/>
    <col min="2986" max="2986" width="19.625" bestFit="1" customWidth="1"/>
    <col min="2987" max="2987" width="16.875" bestFit="1" customWidth="1"/>
    <col min="2988" max="2988" width="15" bestFit="1" customWidth="1"/>
    <col min="2989" max="2989" width="21.625" bestFit="1" customWidth="1"/>
    <col min="2990" max="2990" width="22.375" bestFit="1" customWidth="1"/>
    <col min="2991" max="2991" width="20.125" bestFit="1" customWidth="1"/>
    <col min="2992" max="2992" width="22.125" bestFit="1" customWidth="1"/>
    <col min="2993" max="2993" width="19.75" bestFit="1" customWidth="1"/>
    <col min="2994" max="2994" width="16.375" bestFit="1" customWidth="1"/>
    <col min="2995" max="2995" width="16.875" bestFit="1" customWidth="1"/>
    <col min="2996" max="2996" width="15" bestFit="1" customWidth="1"/>
    <col min="2997" max="2997" width="14.25" bestFit="1" customWidth="1"/>
    <col min="2998" max="2998" width="13.875" bestFit="1" customWidth="1"/>
    <col min="2999" max="2999" width="14.625" bestFit="1" customWidth="1"/>
    <col min="3000" max="3000" width="18.5" bestFit="1" customWidth="1"/>
    <col min="3001" max="3001" width="16.125" bestFit="1" customWidth="1"/>
    <col min="3002" max="3002" width="12.25" bestFit="1" customWidth="1"/>
    <col min="3003" max="3003" width="21" bestFit="1" customWidth="1"/>
    <col min="3004" max="3004" width="22.125" bestFit="1" customWidth="1"/>
    <col min="3005" max="3005" width="14.25" bestFit="1" customWidth="1"/>
    <col min="3006" max="3006" width="14" bestFit="1" customWidth="1"/>
    <col min="3007" max="3007" width="16.125" bestFit="1" customWidth="1"/>
    <col min="3008" max="3008" width="13.375" bestFit="1" customWidth="1"/>
    <col min="3009" max="3009" width="14.625" bestFit="1" customWidth="1"/>
    <col min="3010" max="3010" width="13.25" bestFit="1" customWidth="1"/>
    <col min="3011" max="3011" width="14.5" bestFit="1" customWidth="1"/>
    <col min="3012" max="3012" width="17.875" bestFit="1" customWidth="1"/>
    <col min="3013" max="3013" width="16.25" bestFit="1" customWidth="1"/>
    <col min="3014" max="3014" width="21.75" bestFit="1" customWidth="1"/>
    <col min="3015" max="3015" width="21.5" bestFit="1" customWidth="1"/>
    <col min="3016" max="3016" width="15.25" bestFit="1" customWidth="1"/>
    <col min="3017" max="3017" width="13.625" bestFit="1" customWidth="1"/>
    <col min="3018" max="3018" width="16.375" bestFit="1" customWidth="1"/>
    <col min="3019" max="3019" width="16" bestFit="1" customWidth="1"/>
    <col min="3020" max="3020" width="12.125" bestFit="1" customWidth="1"/>
    <col min="3021" max="3021" width="20.5" bestFit="1" customWidth="1"/>
    <col min="3022" max="3022" width="14.125" bestFit="1" customWidth="1"/>
    <col min="3023" max="3023" width="17.5" bestFit="1" customWidth="1"/>
    <col min="3024" max="3024" width="19.625" bestFit="1" customWidth="1"/>
    <col min="3025" max="3025" width="13.5" bestFit="1" customWidth="1"/>
    <col min="3026" max="3026" width="16.625" bestFit="1" customWidth="1"/>
    <col min="3027" max="3027" width="19" bestFit="1" customWidth="1"/>
    <col min="3028" max="3028" width="18.875" bestFit="1" customWidth="1"/>
    <col min="3029" max="3029" width="32.125" bestFit="1" customWidth="1"/>
    <col min="3030" max="3030" width="13.25" bestFit="1" customWidth="1"/>
    <col min="3031" max="3031" width="15.25" bestFit="1" customWidth="1"/>
    <col min="3032" max="3032" width="17.75" bestFit="1" customWidth="1"/>
    <col min="3033" max="3033" width="12.75" bestFit="1" customWidth="1"/>
    <col min="3034" max="3034" width="12.125" bestFit="1" customWidth="1"/>
    <col min="3035" max="3035" width="15.875" bestFit="1" customWidth="1"/>
    <col min="3036" max="3036" width="17.25" bestFit="1" customWidth="1"/>
    <col min="3037" max="3037" width="15.75" bestFit="1" customWidth="1"/>
    <col min="3038" max="3038" width="17.875" bestFit="1" customWidth="1"/>
    <col min="3039" max="3039" width="11.875" customWidth="1"/>
    <col min="3040" max="3040" width="18.5" bestFit="1" customWidth="1"/>
    <col min="3041" max="3041" width="13.5" bestFit="1" customWidth="1"/>
    <col min="3042" max="3042" width="14.625" bestFit="1" customWidth="1"/>
    <col min="3043" max="3043" width="11.875" customWidth="1"/>
    <col min="3044" max="3044" width="16.125" bestFit="1" customWidth="1"/>
    <col min="3045" max="3045" width="18" bestFit="1" customWidth="1"/>
    <col min="3046" max="3046" width="16.5" bestFit="1" customWidth="1"/>
    <col min="3047" max="3047" width="17.75" bestFit="1" customWidth="1"/>
    <col min="3048" max="3048" width="16.125" bestFit="1" customWidth="1"/>
    <col min="3049" max="3049" width="13.5" bestFit="1" customWidth="1"/>
    <col min="3050" max="3050" width="17.625" bestFit="1" customWidth="1"/>
    <col min="3051" max="3051" width="22" bestFit="1" customWidth="1"/>
    <col min="3052" max="3052" width="17.375" bestFit="1" customWidth="1"/>
    <col min="3053" max="3054" width="15.875" bestFit="1" customWidth="1"/>
    <col min="3055" max="3055" width="25.375" bestFit="1" customWidth="1"/>
    <col min="3056" max="3056" width="14.375" bestFit="1" customWidth="1"/>
    <col min="3057" max="3057" width="24.5" bestFit="1" customWidth="1"/>
    <col min="3058" max="3058" width="12.5" bestFit="1" customWidth="1"/>
    <col min="3059" max="3059" width="23" bestFit="1" customWidth="1"/>
    <col min="3060" max="3060" width="19.125" bestFit="1" customWidth="1"/>
    <col min="3061" max="3061" width="15.875" bestFit="1" customWidth="1"/>
    <col min="3062" max="3062" width="25" bestFit="1" customWidth="1"/>
    <col min="3063" max="3063" width="23.5" bestFit="1" customWidth="1"/>
    <col min="3064" max="3064" width="14.25" bestFit="1" customWidth="1"/>
    <col min="3065" max="3065" width="18" bestFit="1" customWidth="1"/>
    <col min="3066" max="3066" width="17.5" bestFit="1" customWidth="1"/>
    <col min="3067" max="3067" width="23.125" bestFit="1" customWidth="1"/>
    <col min="3068" max="3068" width="17.25" bestFit="1" customWidth="1"/>
    <col min="3069" max="3069" width="16.875" bestFit="1" customWidth="1"/>
    <col min="3070" max="3070" width="16.375" bestFit="1" customWidth="1"/>
    <col min="3071" max="3071" width="20" bestFit="1" customWidth="1"/>
    <col min="3072" max="3072" width="13.5" bestFit="1" customWidth="1"/>
    <col min="3073" max="3073" width="17.375" bestFit="1" customWidth="1"/>
    <col min="3074" max="3074" width="20" bestFit="1" customWidth="1"/>
    <col min="3075" max="3075" width="17.625" bestFit="1" customWidth="1"/>
    <col min="3076" max="3076" width="16.625" bestFit="1" customWidth="1"/>
    <col min="3077" max="3077" width="18.5" bestFit="1" customWidth="1"/>
    <col min="3078" max="3078" width="19" bestFit="1" customWidth="1"/>
    <col min="3079" max="3079" width="18.75" bestFit="1" customWidth="1"/>
    <col min="3080" max="3080" width="17.625" bestFit="1" customWidth="1"/>
    <col min="3081" max="3081" width="17.875" bestFit="1" customWidth="1"/>
    <col min="3082" max="3082" width="17.25" bestFit="1" customWidth="1"/>
    <col min="3083" max="3083" width="19.375" bestFit="1" customWidth="1"/>
    <col min="3084" max="3084" width="16.25" bestFit="1" customWidth="1"/>
    <col min="3085" max="3085" width="17.625" bestFit="1" customWidth="1"/>
    <col min="3086" max="3086" width="18.375" bestFit="1" customWidth="1"/>
    <col min="3087" max="3087" width="17.125" bestFit="1" customWidth="1"/>
    <col min="3088" max="3088" width="21.625" bestFit="1" customWidth="1"/>
    <col min="3089" max="3089" width="19.875" bestFit="1" customWidth="1"/>
    <col min="3090" max="3090" width="16.25" bestFit="1" customWidth="1"/>
    <col min="3091" max="3091" width="13.375" bestFit="1" customWidth="1"/>
    <col min="3092" max="3092" width="17.875" bestFit="1" customWidth="1"/>
    <col min="3093" max="3093" width="17.25" bestFit="1" customWidth="1"/>
    <col min="3094" max="3094" width="16.625" bestFit="1" customWidth="1"/>
    <col min="3095" max="3095" width="19.75" bestFit="1" customWidth="1"/>
    <col min="3096" max="3096" width="20.75" bestFit="1" customWidth="1"/>
    <col min="3097" max="3097" width="18.125" bestFit="1" customWidth="1"/>
    <col min="3098" max="3098" width="16.75" bestFit="1" customWidth="1"/>
    <col min="3099" max="3099" width="18.875" bestFit="1" customWidth="1"/>
    <col min="3100" max="3100" width="19.25" bestFit="1" customWidth="1"/>
    <col min="3101" max="3101" width="21.875" bestFit="1" customWidth="1"/>
    <col min="3102" max="3102" width="21.625" bestFit="1" customWidth="1"/>
    <col min="3103" max="3103" width="19" bestFit="1" customWidth="1"/>
    <col min="3104" max="3104" width="21" bestFit="1" customWidth="1"/>
    <col min="3105" max="3105" width="19.625" bestFit="1" customWidth="1"/>
    <col min="3106" max="3106" width="21" bestFit="1" customWidth="1"/>
    <col min="3107" max="3107" width="20.375" bestFit="1" customWidth="1"/>
    <col min="3108" max="3108" width="22.25" bestFit="1" customWidth="1"/>
    <col min="3109" max="3109" width="15.375" bestFit="1" customWidth="1"/>
    <col min="3110" max="3110" width="21.875" bestFit="1" customWidth="1"/>
    <col min="3111" max="3111" width="23.125" bestFit="1" customWidth="1"/>
    <col min="3112" max="3112" width="19.125" bestFit="1" customWidth="1"/>
    <col min="3113" max="3113" width="14.375" bestFit="1" customWidth="1"/>
    <col min="3114" max="3114" width="17.625" bestFit="1" customWidth="1"/>
    <col min="3115" max="3115" width="18.125" bestFit="1" customWidth="1"/>
    <col min="3116" max="3116" width="17.75" bestFit="1" customWidth="1"/>
    <col min="3117" max="3117" width="16.25" bestFit="1" customWidth="1"/>
    <col min="3118" max="3118" width="15.875" bestFit="1" customWidth="1"/>
    <col min="3119" max="3119" width="22.375" bestFit="1" customWidth="1"/>
    <col min="3120" max="3120" width="20.375" bestFit="1" customWidth="1"/>
    <col min="3121" max="3121" width="19.625" bestFit="1" customWidth="1"/>
    <col min="3122" max="3122" width="15.875" bestFit="1" customWidth="1"/>
    <col min="3123" max="3123" width="16.25" bestFit="1" customWidth="1"/>
    <col min="3124" max="3125" width="19.375" bestFit="1" customWidth="1"/>
    <col min="3126" max="3126" width="21" bestFit="1" customWidth="1"/>
    <col min="3127" max="3127" width="17.125" bestFit="1" customWidth="1"/>
    <col min="3128" max="3128" width="16.625" bestFit="1" customWidth="1"/>
    <col min="3129" max="3129" width="17.375" bestFit="1" customWidth="1"/>
    <col min="3130" max="3130" width="22" bestFit="1" customWidth="1"/>
    <col min="3131" max="3131" width="17.25" bestFit="1" customWidth="1"/>
    <col min="3132" max="3132" width="16.25" bestFit="1" customWidth="1"/>
    <col min="3133" max="3133" width="19.375" bestFit="1" customWidth="1"/>
    <col min="3134" max="3134" width="17.75" bestFit="1" customWidth="1"/>
    <col min="3135" max="3135" width="17.875" bestFit="1" customWidth="1"/>
    <col min="3136" max="3136" width="14.5" bestFit="1" customWidth="1"/>
    <col min="3137" max="3137" width="12.5" bestFit="1" customWidth="1"/>
    <col min="3138" max="3138" width="14.125" bestFit="1" customWidth="1"/>
    <col min="3139" max="3139" width="14.375" bestFit="1" customWidth="1"/>
    <col min="3140" max="3140" width="16.125" bestFit="1" customWidth="1"/>
    <col min="3141" max="3141" width="17.375" bestFit="1" customWidth="1"/>
    <col min="3142" max="3142" width="17.75" bestFit="1" customWidth="1"/>
    <col min="3143" max="3143" width="25" bestFit="1" customWidth="1"/>
    <col min="3144" max="3144" width="17.875" bestFit="1" customWidth="1"/>
    <col min="3145" max="3145" width="18.25" bestFit="1" customWidth="1"/>
    <col min="3146" max="3147" width="16.25" bestFit="1" customWidth="1"/>
    <col min="3148" max="3148" width="13.625" bestFit="1" customWidth="1"/>
    <col min="3149" max="3149" width="15.625" bestFit="1" customWidth="1"/>
    <col min="3150" max="3150" width="13.125" bestFit="1" customWidth="1"/>
    <col min="3151" max="3151" width="15.875" bestFit="1" customWidth="1"/>
    <col min="3152" max="3152" width="19" bestFit="1" customWidth="1"/>
    <col min="3153" max="3153" width="34.625" bestFit="1" customWidth="1"/>
    <col min="3154" max="3154" width="16.125" bestFit="1" customWidth="1"/>
    <col min="3155" max="3155" width="24.25" bestFit="1" customWidth="1"/>
    <col min="3156" max="3156" width="19.75" bestFit="1" customWidth="1"/>
    <col min="3157" max="3157" width="13.625" bestFit="1" customWidth="1"/>
    <col min="3158" max="3158" width="18.25" bestFit="1" customWidth="1"/>
    <col min="3159" max="3159" width="24.25" bestFit="1" customWidth="1"/>
    <col min="3160" max="3160" width="31.5" bestFit="1" customWidth="1"/>
    <col min="3161" max="3161" width="19.375" bestFit="1" customWidth="1"/>
    <col min="3162" max="3162" width="11.875" customWidth="1"/>
    <col min="3163" max="3163" width="14.75" bestFit="1" customWidth="1"/>
    <col min="3164" max="3164" width="22.875" bestFit="1" customWidth="1"/>
    <col min="3165" max="3165" width="22.25" bestFit="1" customWidth="1"/>
    <col min="3166" max="3166" width="22.375" bestFit="1" customWidth="1"/>
    <col min="3167" max="3167" width="23.25" bestFit="1" customWidth="1"/>
    <col min="3168" max="3168" width="17.5" bestFit="1" customWidth="1"/>
    <col min="3169" max="3169" width="14.875" bestFit="1" customWidth="1"/>
    <col min="3170" max="3170" width="18.125" bestFit="1" customWidth="1"/>
    <col min="3171" max="3172" width="16.75" bestFit="1" customWidth="1"/>
    <col min="3173" max="3173" width="15.375" bestFit="1" customWidth="1"/>
    <col min="3174" max="3174" width="12.125" bestFit="1" customWidth="1"/>
    <col min="3175" max="3175" width="13.875" bestFit="1" customWidth="1"/>
    <col min="3176" max="3176" width="16.5" bestFit="1" customWidth="1"/>
    <col min="3177" max="3177" width="14.5" bestFit="1" customWidth="1"/>
    <col min="3178" max="3178" width="14.875" bestFit="1" customWidth="1"/>
    <col min="3179" max="3179" width="17.375" bestFit="1" customWidth="1"/>
    <col min="3180" max="3180" width="13.875" bestFit="1" customWidth="1"/>
    <col min="3181" max="3181" width="16.25" bestFit="1" customWidth="1"/>
    <col min="3182" max="3182" width="14.125" bestFit="1" customWidth="1"/>
    <col min="3183" max="3183" width="20.125" bestFit="1" customWidth="1"/>
    <col min="3184" max="3184" width="16.75" bestFit="1" customWidth="1"/>
    <col min="3185" max="3185" width="16.375" bestFit="1" customWidth="1"/>
    <col min="3186" max="3186" width="11.875" customWidth="1"/>
    <col min="3187" max="3188" width="11.875" bestFit="1" customWidth="1"/>
    <col min="3189" max="3189" width="10.875" bestFit="1" customWidth="1"/>
    <col min="3190" max="3194" width="11.875" bestFit="1" customWidth="1"/>
    <col min="3195" max="3195" width="10.875" bestFit="1" customWidth="1"/>
    <col min="3196" max="3203" width="11.875" bestFit="1" customWidth="1"/>
    <col min="3204" max="3205" width="10.875" bestFit="1" customWidth="1"/>
    <col min="3206" max="3209" width="11.875" bestFit="1" customWidth="1"/>
    <col min="3210" max="3210" width="10.875" bestFit="1" customWidth="1"/>
    <col min="3211" max="3224" width="11.875" bestFit="1" customWidth="1"/>
    <col min="3225" max="3225" width="10.875" bestFit="1" customWidth="1"/>
    <col min="3226" max="3249" width="11.875" bestFit="1" customWidth="1"/>
    <col min="3250" max="3250" width="10.875" bestFit="1" customWidth="1"/>
    <col min="3251" max="3255" width="11.875" bestFit="1" customWidth="1"/>
    <col min="3256" max="3256" width="9.875" bestFit="1" customWidth="1"/>
    <col min="3257" max="3265" width="11.875" bestFit="1" customWidth="1"/>
    <col min="3266" max="3266" width="10.875" bestFit="1" customWidth="1"/>
    <col min="3267" max="3272" width="11.875" bestFit="1" customWidth="1"/>
    <col min="3273" max="3274" width="10.875" bestFit="1" customWidth="1"/>
    <col min="3275" max="3289" width="11.875" bestFit="1" customWidth="1"/>
    <col min="3290" max="3290" width="10.875" bestFit="1" customWidth="1"/>
    <col min="3291" max="3306" width="11.875" bestFit="1" customWidth="1"/>
    <col min="3307" max="3307" width="8.875" customWidth="1"/>
    <col min="3308" max="3308" width="11.875" bestFit="1" customWidth="1"/>
    <col min="3309" max="3309" width="10.875" bestFit="1" customWidth="1"/>
    <col min="3310" max="3311" width="11.875" bestFit="1" customWidth="1"/>
    <col min="3312" max="3312" width="10.875" bestFit="1" customWidth="1"/>
    <col min="3313" max="3313" width="11.875" bestFit="1" customWidth="1"/>
    <col min="3314" max="3314" width="10.875" bestFit="1" customWidth="1"/>
    <col min="3315" max="3315" width="11.875" bestFit="1" customWidth="1"/>
    <col min="3316" max="3316" width="10.875" bestFit="1" customWidth="1"/>
    <col min="3317" max="3317" width="11.875" bestFit="1" customWidth="1"/>
    <col min="3318" max="3318" width="10.875" bestFit="1" customWidth="1"/>
    <col min="3319" max="3324" width="11.875" bestFit="1" customWidth="1"/>
    <col min="3325" max="3325" width="10.875" bestFit="1" customWidth="1"/>
    <col min="3326" max="3329" width="11.875" bestFit="1" customWidth="1"/>
    <col min="3330" max="3330" width="10.875" bestFit="1" customWidth="1"/>
    <col min="3331" max="3337" width="11.875" bestFit="1" customWidth="1"/>
    <col min="3338" max="3338" width="10.875" bestFit="1" customWidth="1"/>
    <col min="3339" max="3343" width="11.875" bestFit="1" customWidth="1"/>
    <col min="3344" max="3344" width="10.875" bestFit="1" customWidth="1"/>
    <col min="3345" max="3350" width="11.875" bestFit="1" customWidth="1"/>
    <col min="3351" max="3351" width="10.875" bestFit="1" customWidth="1"/>
    <col min="3352" max="3354" width="11.875" bestFit="1" customWidth="1"/>
    <col min="3355" max="3355" width="10.875" bestFit="1" customWidth="1"/>
    <col min="3356" max="3364" width="11.875" bestFit="1" customWidth="1"/>
    <col min="3365" max="3365" width="10.875" bestFit="1" customWidth="1"/>
    <col min="3366" max="3368" width="11.875" bestFit="1" customWidth="1"/>
    <col min="3369" max="3369" width="10.875" bestFit="1" customWidth="1"/>
    <col min="3370" max="3377" width="11.875" bestFit="1" customWidth="1"/>
    <col min="3378" max="3378" width="10.875" bestFit="1" customWidth="1"/>
    <col min="3379" max="3384" width="11.875" bestFit="1" customWidth="1"/>
    <col min="3385" max="3385" width="10.875" bestFit="1" customWidth="1"/>
    <col min="3386" max="3386" width="11.875" bestFit="1" customWidth="1"/>
    <col min="3387" max="3387" width="10.875" bestFit="1" customWidth="1"/>
    <col min="3388" max="3389" width="11.875" bestFit="1" customWidth="1"/>
    <col min="3390" max="3390" width="10.875" bestFit="1" customWidth="1"/>
    <col min="3391" max="3396" width="11.875" bestFit="1" customWidth="1"/>
    <col min="3397" max="3397" width="10.875" bestFit="1" customWidth="1"/>
    <col min="3398" max="3415" width="11.875" bestFit="1" customWidth="1"/>
    <col min="3416" max="3417" width="10.875" bestFit="1" customWidth="1"/>
    <col min="3418" max="3431" width="11.875" bestFit="1" customWidth="1"/>
    <col min="3432" max="3432" width="10.875" bestFit="1" customWidth="1"/>
    <col min="3433" max="3438" width="11.875" bestFit="1" customWidth="1"/>
    <col min="3439" max="3439" width="10.875" bestFit="1" customWidth="1"/>
    <col min="3440" max="3466" width="11.875" bestFit="1" customWidth="1"/>
    <col min="3467" max="3467" width="10.875" bestFit="1" customWidth="1"/>
    <col min="3468" max="3489" width="11.875" bestFit="1" customWidth="1"/>
    <col min="3490" max="3490" width="10.875" bestFit="1" customWidth="1"/>
    <col min="3491" max="3491" width="11.875" bestFit="1" customWidth="1"/>
    <col min="3492" max="3492" width="10.875" bestFit="1" customWidth="1"/>
    <col min="3493" max="3503" width="11.875" bestFit="1" customWidth="1"/>
    <col min="3504" max="3504" width="10.875" bestFit="1" customWidth="1"/>
    <col min="3505" max="3511" width="11.875" bestFit="1" customWidth="1"/>
    <col min="3512" max="3513" width="10.875" bestFit="1" customWidth="1"/>
    <col min="3514" max="3526" width="11.875" bestFit="1" customWidth="1"/>
    <col min="3527" max="3527" width="10.875" bestFit="1" customWidth="1"/>
    <col min="3528" max="3531" width="11.875" bestFit="1" customWidth="1"/>
    <col min="3532" max="3533" width="10.875" bestFit="1" customWidth="1"/>
    <col min="3534" max="3550" width="11.875" bestFit="1" customWidth="1"/>
    <col min="3551" max="3551" width="10.875" bestFit="1" customWidth="1"/>
    <col min="3552" max="3583" width="11.875" bestFit="1" customWidth="1"/>
    <col min="3584" max="3584" width="10.875" bestFit="1" customWidth="1"/>
    <col min="3585" max="3586" width="11.875" bestFit="1" customWidth="1"/>
    <col min="3587" max="3587" width="10.875" bestFit="1" customWidth="1"/>
    <col min="3588" max="3592" width="11.875" bestFit="1" customWidth="1"/>
    <col min="3593" max="3593" width="10.875" bestFit="1" customWidth="1"/>
    <col min="3594" max="3599" width="11.875" bestFit="1" customWidth="1"/>
    <col min="3600" max="3600" width="10.875" bestFit="1" customWidth="1"/>
    <col min="3601" max="3601" width="11.875" bestFit="1" customWidth="1"/>
    <col min="3602" max="3602" width="10.875" bestFit="1" customWidth="1"/>
    <col min="3603" max="3605" width="11.875" bestFit="1" customWidth="1"/>
    <col min="3606" max="3606" width="10.875" bestFit="1" customWidth="1"/>
    <col min="3607" max="3610" width="11.875" bestFit="1" customWidth="1"/>
    <col min="3611" max="3611" width="10.875" bestFit="1" customWidth="1"/>
    <col min="3612" max="3614" width="11.875" bestFit="1" customWidth="1"/>
    <col min="3615" max="3615" width="9.875" bestFit="1" customWidth="1"/>
    <col min="3616" max="3620" width="11.875" bestFit="1" customWidth="1"/>
    <col min="3621" max="3621" width="10.875" bestFit="1" customWidth="1"/>
    <col min="3622" max="3636" width="11.875" bestFit="1" customWidth="1"/>
    <col min="3637" max="3637" width="10.875" bestFit="1" customWidth="1"/>
    <col min="3638" max="3639" width="11.875" bestFit="1" customWidth="1"/>
    <col min="3640" max="3640" width="10.875" bestFit="1" customWidth="1"/>
    <col min="3641" max="3644" width="11.875" bestFit="1" customWidth="1"/>
    <col min="3645" max="3645" width="10.875" bestFit="1" customWidth="1"/>
    <col min="3646" max="3653" width="11.875" bestFit="1" customWidth="1"/>
    <col min="3654" max="3654" width="10.875" bestFit="1" customWidth="1"/>
    <col min="3655" max="3659" width="11.875" bestFit="1" customWidth="1"/>
    <col min="3660" max="3660" width="9.875" bestFit="1" customWidth="1"/>
    <col min="3661" max="3667" width="11.875" bestFit="1" customWidth="1"/>
    <col min="3668" max="3668" width="10.875" bestFit="1" customWidth="1"/>
    <col min="3669" max="3683" width="11.875" bestFit="1" customWidth="1"/>
    <col min="3684" max="3684" width="10.875" bestFit="1" customWidth="1"/>
    <col min="3685" max="3691" width="11.875" bestFit="1" customWidth="1"/>
    <col min="3692" max="3692" width="10.875" bestFit="1" customWidth="1"/>
    <col min="3693" max="3699" width="11.875" bestFit="1" customWidth="1"/>
    <col min="3700" max="3700" width="10.875" bestFit="1" customWidth="1"/>
    <col min="3701" max="3727" width="11.875" bestFit="1" customWidth="1"/>
    <col min="3728" max="3728" width="10.875" bestFit="1" customWidth="1"/>
    <col min="3729" max="3734" width="11.875" bestFit="1" customWidth="1"/>
    <col min="3735" max="3735" width="10.875" bestFit="1" customWidth="1"/>
    <col min="3736" max="3740" width="11.875" bestFit="1" customWidth="1"/>
    <col min="3741" max="3741" width="9.875" bestFit="1" customWidth="1"/>
    <col min="3742" max="3745" width="11.875" bestFit="1" customWidth="1"/>
    <col min="3746" max="3748" width="10.875" bestFit="1" customWidth="1"/>
    <col min="3749" max="3760" width="11.875" bestFit="1" customWidth="1"/>
    <col min="3761" max="3761" width="10.875" bestFit="1" customWidth="1"/>
    <col min="3762" max="3788" width="11.875" bestFit="1" customWidth="1"/>
    <col min="3789" max="3789" width="10.875" bestFit="1" customWidth="1"/>
    <col min="3790" max="3793" width="11.875" bestFit="1" customWidth="1"/>
    <col min="3794" max="3794" width="10.875" bestFit="1" customWidth="1"/>
    <col min="3795" max="3812" width="11.875" bestFit="1" customWidth="1"/>
    <col min="3813" max="3813" width="10.875" bestFit="1" customWidth="1"/>
    <col min="3814" max="3820" width="11.875" bestFit="1" customWidth="1"/>
    <col min="3821" max="3821" width="10.875" bestFit="1" customWidth="1"/>
    <col min="3822" max="3832" width="11.875" bestFit="1" customWidth="1"/>
    <col min="3833" max="3833" width="10.875" bestFit="1" customWidth="1"/>
    <col min="3834" max="3854" width="11.875" bestFit="1" customWidth="1"/>
    <col min="3855" max="3855" width="10.875" bestFit="1" customWidth="1"/>
    <col min="3856" max="3859" width="11.875" bestFit="1" customWidth="1"/>
    <col min="3860" max="3860" width="10.875" bestFit="1" customWidth="1"/>
    <col min="3861" max="3886" width="11.875" bestFit="1" customWidth="1"/>
    <col min="3887" max="3887" width="10.875" bestFit="1" customWidth="1"/>
    <col min="3888" max="3914" width="11.875" bestFit="1" customWidth="1"/>
    <col min="3915" max="3915" width="9.875" bestFit="1" customWidth="1"/>
    <col min="3916" max="3929" width="11.875" bestFit="1" customWidth="1"/>
    <col min="3930" max="3930" width="10.875" bestFit="1" customWidth="1"/>
    <col min="3931" max="3943" width="11.875" bestFit="1" customWidth="1"/>
    <col min="3944" max="3944" width="10.875" bestFit="1" customWidth="1"/>
    <col min="3945" max="3945" width="11.875" bestFit="1" customWidth="1"/>
    <col min="3946" max="3946" width="10.875" bestFit="1" customWidth="1"/>
    <col min="3947" max="3950" width="11.875" bestFit="1" customWidth="1"/>
    <col min="3951" max="3951" width="10.875" bestFit="1" customWidth="1"/>
    <col min="3952" max="3955" width="11.875" bestFit="1" customWidth="1"/>
    <col min="3956" max="3956" width="10.875" bestFit="1" customWidth="1"/>
    <col min="3957" max="3971" width="11.875" bestFit="1" customWidth="1"/>
    <col min="3972" max="3972" width="10.875" bestFit="1" customWidth="1"/>
    <col min="3973" max="3981" width="11.875" bestFit="1" customWidth="1"/>
    <col min="3982" max="3982" width="10.875" bestFit="1" customWidth="1"/>
    <col min="3983" max="3990" width="11.875" bestFit="1" customWidth="1"/>
    <col min="3991" max="3991" width="10.875" bestFit="1" customWidth="1"/>
    <col min="3992" max="3992" width="11.875" bestFit="1" customWidth="1"/>
    <col min="3993" max="3994" width="10.875" bestFit="1" customWidth="1"/>
    <col min="3995" max="4003" width="11.875" bestFit="1" customWidth="1"/>
    <col min="4004" max="4004" width="10.875" bestFit="1" customWidth="1"/>
    <col min="4005" max="4014" width="11.875" bestFit="1" customWidth="1"/>
    <col min="4015" max="4015" width="10.875" bestFit="1" customWidth="1"/>
    <col min="4016" max="4027" width="11.875" bestFit="1" customWidth="1"/>
    <col min="4028" max="4029" width="10.875" bestFit="1" customWidth="1"/>
    <col min="4030" max="4037" width="11.875" bestFit="1" customWidth="1"/>
    <col min="4038" max="4038" width="10.875" bestFit="1" customWidth="1"/>
    <col min="4039" max="4039" width="11.875" bestFit="1" customWidth="1"/>
    <col min="4040" max="4040" width="10.875" bestFit="1" customWidth="1"/>
    <col min="4041" max="4058" width="11.875" bestFit="1" customWidth="1"/>
    <col min="4059" max="4059" width="10.875" bestFit="1" customWidth="1"/>
    <col min="4060" max="4062" width="11.875" bestFit="1" customWidth="1"/>
    <col min="4063" max="4063" width="10.875" bestFit="1" customWidth="1"/>
    <col min="4064" max="4097" width="11.875" bestFit="1" customWidth="1"/>
    <col min="4098" max="4099" width="10.875" bestFit="1" customWidth="1"/>
    <col min="4100" max="4104" width="11.875" bestFit="1" customWidth="1"/>
    <col min="4105" max="4105" width="10.875" bestFit="1" customWidth="1"/>
    <col min="4106" max="4107" width="11.875" bestFit="1" customWidth="1"/>
    <col min="4108" max="4108" width="10.875" bestFit="1" customWidth="1"/>
    <col min="4109" max="4131" width="11.875" bestFit="1" customWidth="1"/>
    <col min="4132" max="4132" width="10.875" bestFit="1" customWidth="1"/>
    <col min="4133" max="4137" width="11.875" bestFit="1" customWidth="1"/>
    <col min="4138" max="4138" width="10.875" bestFit="1" customWidth="1"/>
    <col min="4139" max="4153" width="11.875" bestFit="1" customWidth="1"/>
    <col min="4154" max="4154" width="10.875" bestFit="1" customWidth="1"/>
    <col min="4155" max="4169" width="11.875" bestFit="1" customWidth="1"/>
    <col min="4170" max="4170" width="10.875" bestFit="1" customWidth="1"/>
    <col min="4171" max="4177" width="11.875" bestFit="1" customWidth="1"/>
    <col min="4178" max="4178" width="10.875" bestFit="1" customWidth="1"/>
    <col min="4179" max="4193" width="11.875" bestFit="1" customWidth="1"/>
    <col min="4194" max="4194" width="10.875" bestFit="1" customWidth="1"/>
    <col min="4195" max="4216" width="11.875" bestFit="1" customWidth="1"/>
    <col min="4217" max="4217" width="10.875" bestFit="1" customWidth="1"/>
    <col min="4218" max="4219" width="11.875" bestFit="1" customWidth="1"/>
    <col min="4220" max="4221" width="10.875" bestFit="1" customWidth="1"/>
    <col min="4222" max="4236" width="11.875" bestFit="1" customWidth="1"/>
    <col min="4237" max="4237" width="10.875" bestFit="1" customWidth="1"/>
    <col min="4238" max="4238" width="8.875" customWidth="1"/>
    <col min="4239" max="4261" width="11.875" bestFit="1" customWidth="1"/>
    <col min="4262" max="4262" width="10.875" bestFit="1" customWidth="1"/>
    <col min="4263" max="4278" width="11.875" bestFit="1" customWidth="1"/>
    <col min="4279" max="4279" width="10.875" bestFit="1" customWidth="1"/>
    <col min="4280" max="4284" width="11.875" bestFit="1" customWidth="1"/>
    <col min="4285" max="4285" width="10.875" bestFit="1" customWidth="1"/>
    <col min="4286" max="4293" width="11.875" bestFit="1" customWidth="1"/>
    <col min="4294" max="4294" width="10.875" bestFit="1" customWidth="1"/>
    <col min="4295" max="4296" width="11.875" bestFit="1" customWidth="1"/>
    <col min="4297" max="4297" width="10.875" bestFit="1" customWidth="1"/>
    <col min="4298" max="4327" width="11.875" bestFit="1" customWidth="1"/>
    <col min="4328" max="4328" width="10.875" bestFit="1" customWidth="1"/>
    <col min="4329" max="4347" width="11.875" bestFit="1" customWidth="1"/>
    <col min="4348" max="4348" width="10.875" bestFit="1" customWidth="1"/>
    <col min="4349" max="4373" width="11.875" bestFit="1" customWidth="1"/>
    <col min="4374" max="4374" width="10.875" bestFit="1" customWidth="1"/>
    <col min="4375" max="4409" width="11.875" bestFit="1" customWidth="1"/>
    <col min="4410" max="4411" width="10.875" bestFit="1" customWidth="1"/>
    <col min="4412" max="4414" width="11.875" bestFit="1" customWidth="1"/>
    <col min="4415" max="4415" width="10.875" bestFit="1" customWidth="1"/>
    <col min="4416" max="4424" width="11.875" bestFit="1" customWidth="1"/>
    <col min="4425" max="4426" width="10.875" bestFit="1" customWidth="1"/>
    <col min="4427" max="4439" width="11.875" bestFit="1" customWidth="1"/>
    <col min="4440" max="4440" width="10.875" bestFit="1" customWidth="1"/>
    <col min="4441" max="4442" width="11.875" bestFit="1" customWidth="1"/>
    <col min="4443" max="4443" width="10.875" bestFit="1" customWidth="1"/>
    <col min="4444" max="4459" width="11.875" bestFit="1" customWidth="1"/>
    <col min="4460" max="4460" width="10.875" bestFit="1" customWidth="1"/>
    <col min="4461" max="4464" width="11.875" bestFit="1" customWidth="1"/>
    <col min="4465" max="4465" width="10.875" bestFit="1" customWidth="1"/>
    <col min="4466" max="4481" width="11.875" bestFit="1" customWidth="1"/>
    <col min="4482" max="4482" width="10.875" bestFit="1" customWidth="1"/>
    <col min="4483" max="4492" width="11.875" bestFit="1" customWidth="1"/>
    <col min="4493" max="4493" width="10.875" bestFit="1" customWidth="1"/>
    <col min="4494" max="4498" width="11.875" bestFit="1" customWidth="1"/>
    <col min="4499" max="4499" width="10.875" bestFit="1" customWidth="1"/>
    <col min="4500" max="4501" width="11.875" bestFit="1" customWidth="1"/>
    <col min="4502" max="4502" width="10.875" bestFit="1" customWidth="1"/>
    <col min="4503" max="4517" width="11.875" bestFit="1" customWidth="1"/>
    <col min="4518" max="4518" width="10.875" bestFit="1" customWidth="1"/>
    <col min="4519" max="4546" width="11.875" bestFit="1" customWidth="1"/>
    <col min="4547" max="4547" width="10.875" bestFit="1" customWidth="1"/>
    <col min="4548" max="4551" width="11.875" bestFit="1" customWidth="1"/>
    <col min="4552" max="4552" width="10.875" bestFit="1" customWidth="1"/>
    <col min="4553" max="4553" width="11.875" bestFit="1" customWidth="1"/>
    <col min="4554" max="4554" width="10.875" bestFit="1" customWidth="1"/>
    <col min="4555" max="4574" width="11.875" bestFit="1" customWidth="1"/>
    <col min="4575" max="4575" width="10.875" bestFit="1" customWidth="1"/>
    <col min="4576" max="4579" width="11.875" bestFit="1" customWidth="1"/>
    <col min="4580" max="4580" width="10.875" bestFit="1" customWidth="1"/>
    <col min="4581" max="4613" width="11.875" bestFit="1" customWidth="1"/>
    <col min="4614" max="4614" width="10.875" bestFit="1" customWidth="1"/>
    <col min="4615" max="4617" width="11.875" bestFit="1" customWidth="1"/>
    <col min="4618" max="4618" width="10.875" bestFit="1" customWidth="1"/>
    <col min="4619" max="4621" width="11.875" bestFit="1" customWidth="1"/>
    <col min="4622" max="4622" width="10.875" bestFit="1" customWidth="1"/>
    <col min="4623" max="4656" width="11.875" bestFit="1" customWidth="1"/>
    <col min="4657" max="4657" width="9.875" bestFit="1" customWidth="1"/>
    <col min="4658" max="4695" width="11.875" bestFit="1" customWidth="1"/>
    <col min="4696" max="4696" width="9.875" bestFit="1" customWidth="1"/>
    <col min="4697" max="4710" width="11.875" bestFit="1" customWidth="1"/>
    <col min="4711" max="4711" width="9.875" bestFit="1" customWidth="1"/>
    <col min="4712" max="4734" width="11.875" bestFit="1" customWidth="1"/>
    <col min="4735" max="4735" width="10.875" bestFit="1" customWidth="1"/>
    <col min="4736" max="4737" width="11.875" bestFit="1" customWidth="1"/>
    <col min="4738" max="4738" width="10.875" bestFit="1" customWidth="1"/>
    <col min="4739" max="4740" width="11.875" bestFit="1" customWidth="1"/>
    <col min="4741" max="4741" width="10.875" bestFit="1" customWidth="1"/>
    <col min="4742" max="4746" width="11.875" bestFit="1" customWidth="1"/>
    <col min="4747" max="4747" width="10.875" bestFit="1" customWidth="1"/>
    <col min="4748" max="4765" width="11.875" bestFit="1" customWidth="1"/>
    <col min="4766" max="4766" width="10.875" bestFit="1" customWidth="1"/>
    <col min="4767" max="4770" width="11.875" bestFit="1" customWidth="1"/>
    <col min="4771" max="4771" width="10.875" bestFit="1" customWidth="1"/>
    <col min="4772" max="4773" width="11.875" bestFit="1" customWidth="1"/>
    <col min="4774" max="4774" width="10.875" bestFit="1" customWidth="1"/>
    <col min="4775" max="4775" width="11.875" bestFit="1" customWidth="1"/>
    <col min="4776" max="4776" width="10.875" bestFit="1" customWidth="1"/>
    <col min="4777" max="4781" width="11.875" bestFit="1" customWidth="1"/>
    <col min="4782" max="4782" width="10.875" bestFit="1" customWidth="1"/>
    <col min="4783" max="4796" width="11.875" bestFit="1" customWidth="1"/>
    <col min="4797" max="4797" width="10.875" bestFit="1" customWidth="1"/>
    <col min="4798" max="4799" width="11.875" bestFit="1" customWidth="1"/>
    <col min="4800" max="4800" width="10.875" bestFit="1" customWidth="1"/>
    <col min="4801" max="4818" width="11.875" bestFit="1" customWidth="1"/>
    <col min="4819" max="4819" width="10.875" bestFit="1" customWidth="1"/>
    <col min="4820" max="4820" width="11.875" bestFit="1" customWidth="1"/>
    <col min="4821" max="4821" width="10.875" bestFit="1" customWidth="1"/>
    <col min="4822" max="4825" width="11.875" bestFit="1" customWidth="1"/>
    <col min="4826" max="4826" width="10.875" bestFit="1" customWidth="1"/>
    <col min="4827" max="4828" width="11.875" bestFit="1" customWidth="1"/>
    <col min="4829" max="4829" width="10.875" bestFit="1" customWidth="1"/>
    <col min="4830" max="4830" width="8.875" customWidth="1"/>
    <col min="4831" max="4834" width="11.875" bestFit="1" customWidth="1"/>
    <col min="4835" max="4835" width="10.875" bestFit="1" customWidth="1"/>
    <col min="4836" max="4837" width="11.875" bestFit="1" customWidth="1"/>
    <col min="4838" max="4838" width="10.875" bestFit="1" customWidth="1"/>
    <col min="4839" max="4840" width="11.875" bestFit="1" customWidth="1"/>
    <col min="4841" max="4841" width="10.875" bestFit="1" customWidth="1"/>
    <col min="4842" max="4842" width="11.875" bestFit="1" customWidth="1"/>
    <col min="4843" max="4843" width="10.875" bestFit="1" customWidth="1"/>
    <col min="4844" max="4853" width="11.875" bestFit="1" customWidth="1"/>
    <col min="4854" max="4854" width="10.875" bestFit="1" customWidth="1"/>
    <col min="4855" max="4872" width="11.875" bestFit="1" customWidth="1"/>
    <col min="4873" max="4873" width="10.875" bestFit="1" customWidth="1"/>
    <col min="4874" max="4876" width="11.875" bestFit="1" customWidth="1"/>
    <col min="4877" max="4877" width="10.875" bestFit="1" customWidth="1"/>
    <col min="4878" max="4884" width="11.875" bestFit="1" customWidth="1"/>
    <col min="4885" max="4885" width="10.875" bestFit="1" customWidth="1"/>
    <col min="4886" max="4886" width="11.875" bestFit="1" customWidth="1"/>
    <col min="4887" max="4887" width="10.875" bestFit="1" customWidth="1"/>
    <col min="4888" max="4907" width="11.875" bestFit="1" customWidth="1"/>
    <col min="4908" max="4908" width="10.875" bestFit="1" customWidth="1"/>
    <col min="4909" max="4923" width="11.875" bestFit="1" customWidth="1"/>
    <col min="4924" max="4924" width="10.875" bestFit="1" customWidth="1"/>
    <col min="4925" max="4927" width="11.875" bestFit="1" customWidth="1"/>
    <col min="4928" max="4928" width="10.875" bestFit="1" customWidth="1"/>
    <col min="4929" max="4941" width="11.875" bestFit="1" customWidth="1"/>
    <col min="4942" max="4942" width="10.875" bestFit="1" customWidth="1"/>
    <col min="4943" max="4946" width="11.875" bestFit="1" customWidth="1"/>
    <col min="4947" max="4947" width="10.875" bestFit="1" customWidth="1"/>
    <col min="4948" max="4963" width="11.875" bestFit="1" customWidth="1"/>
    <col min="4964" max="4964" width="10.875" bestFit="1" customWidth="1"/>
    <col min="4965" max="4972" width="11.875" bestFit="1" customWidth="1"/>
    <col min="4973" max="4973" width="10.875" bestFit="1" customWidth="1"/>
    <col min="4974" max="4977" width="11.875" bestFit="1" customWidth="1"/>
    <col min="4978" max="4978" width="10.875" bestFit="1" customWidth="1"/>
    <col min="4979" max="4986" width="11.875" bestFit="1" customWidth="1"/>
    <col min="4987" max="4987" width="10.875" bestFit="1" customWidth="1"/>
    <col min="4988" max="4995" width="11.875" bestFit="1" customWidth="1"/>
    <col min="4996" max="4996" width="10.875" bestFit="1" customWidth="1"/>
    <col min="4997" max="5001" width="11.875" bestFit="1" customWidth="1"/>
    <col min="5002" max="5002" width="9.875" bestFit="1" customWidth="1"/>
    <col min="5003" max="5018" width="11.875" bestFit="1" customWidth="1"/>
    <col min="5019" max="5019" width="10.875" bestFit="1" customWidth="1"/>
    <col min="5020" max="5032" width="11.875" bestFit="1" customWidth="1"/>
    <col min="5033" max="5033" width="10.875" bestFit="1" customWidth="1"/>
    <col min="5034" max="5066" width="11.875" bestFit="1" customWidth="1"/>
    <col min="5067" max="5067" width="10.875" bestFit="1" customWidth="1"/>
    <col min="5068" max="5068" width="11.875" bestFit="1" customWidth="1"/>
    <col min="5069" max="5069" width="10.875" bestFit="1" customWidth="1"/>
    <col min="5070" max="5098" width="11.875" bestFit="1" customWidth="1"/>
    <col min="5099" max="5100" width="10.875" bestFit="1" customWidth="1"/>
    <col min="5101" max="5107" width="11.875" bestFit="1" customWidth="1"/>
    <col min="5108" max="5108" width="9.875" bestFit="1" customWidth="1"/>
    <col min="5109" max="5109" width="11.875" bestFit="1" customWidth="1"/>
    <col min="5110" max="5110" width="9.875" bestFit="1" customWidth="1"/>
    <col min="5111" max="5111" width="10.875" bestFit="1" customWidth="1"/>
    <col min="5112" max="5119" width="11.875" bestFit="1" customWidth="1"/>
    <col min="5120" max="5120" width="10.875" bestFit="1" customWidth="1"/>
    <col min="5121" max="5148" width="11.875" bestFit="1" customWidth="1"/>
    <col min="5149" max="5149" width="10.875" bestFit="1" customWidth="1"/>
    <col min="5150" max="5155" width="11.875" bestFit="1" customWidth="1"/>
    <col min="5156" max="5156" width="10.875" bestFit="1" customWidth="1"/>
    <col min="5157" max="5158" width="11.875" bestFit="1" customWidth="1"/>
    <col min="5159" max="5159" width="10.875" bestFit="1" customWidth="1"/>
    <col min="5160" max="5167" width="11.875" bestFit="1" customWidth="1"/>
    <col min="5168" max="5168" width="10.875" bestFit="1" customWidth="1"/>
    <col min="5169" max="5185" width="11.875" bestFit="1" customWidth="1"/>
    <col min="5186" max="5186" width="10.875" bestFit="1" customWidth="1"/>
    <col min="5187" max="5189" width="11.875" bestFit="1" customWidth="1"/>
    <col min="5190" max="5190" width="10.875" bestFit="1" customWidth="1"/>
    <col min="5191" max="5204" width="11.875" bestFit="1" customWidth="1"/>
    <col min="5205" max="5207" width="10.875" bestFit="1" customWidth="1"/>
    <col min="5208" max="5219" width="11.875" bestFit="1" customWidth="1"/>
    <col min="5220" max="5220" width="10.875" bestFit="1" customWidth="1"/>
    <col min="5221" max="5227" width="11.875" bestFit="1" customWidth="1"/>
    <col min="5228" max="5229" width="10.875" bestFit="1" customWidth="1"/>
    <col min="5230" max="5245" width="11.875" bestFit="1" customWidth="1"/>
    <col min="5246" max="5246" width="10.875" bestFit="1" customWidth="1"/>
    <col min="5247" max="5265" width="11.875" bestFit="1" customWidth="1"/>
    <col min="5266" max="5266" width="10.875" bestFit="1" customWidth="1"/>
    <col min="5267" max="5269" width="11.875" bestFit="1" customWidth="1"/>
    <col min="5270" max="5270" width="10.875" bestFit="1" customWidth="1"/>
    <col min="5271" max="5280" width="11.875" bestFit="1" customWidth="1"/>
    <col min="5281" max="5281" width="10.875" bestFit="1" customWidth="1"/>
    <col min="5282" max="5288" width="11.875" bestFit="1" customWidth="1"/>
    <col min="5289" max="5289" width="10.875" bestFit="1" customWidth="1"/>
    <col min="5290" max="5303" width="11.875" bestFit="1" customWidth="1"/>
    <col min="5304" max="5304" width="10.875" bestFit="1" customWidth="1"/>
    <col min="5305" max="5329" width="11.875" bestFit="1" customWidth="1"/>
    <col min="5330" max="5330" width="10.875" bestFit="1" customWidth="1"/>
    <col min="5331" max="5332" width="11.875" bestFit="1" customWidth="1"/>
    <col min="5333" max="5333" width="10.875" bestFit="1" customWidth="1"/>
    <col min="5334" max="5337" width="11.875" bestFit="1" customWidth="1"/>
    <col min="5338" max="5338" width="9.875" bestFit="1" customWidth="1"/>
    <col min="5339" max="5359" width="11.875" bestFit="1" customWidth="1"/>
    <col min="5360" max="5360" width="10.875" bestFit="1" customWidth="1"/>
    <col min="5361" max="5377" width="11.875" bestFit="1" customWidth="1"/>
    <col min="5378" max="5378" width="10.875" bestFit="1" customWidth="1"/>
    <col min="5379" max="5386" width="11.875" bestFit="1" customWidth="1"/>
    <col min="5387" max="5387" width="10.875" bestFit="1" customWidth="1"/>
    <col min="5388" max="5408" width="11.875" bestFit="1" customWidth="1"/>
    <col min="5409" max="5409" width="10.875" bestFit="1" customWidth="1"/>
    <col min="5410" max="5417" width="11.875" bestFit="1" customWidth="1"/>
    <col min="5418" max="5418" width="10.875" bestFit="1" customWidth="1"/>
    <col min="5419" max="5419" width="11.875" bestFit="1" customWidth="1"/>
    <col min="5420" max="5420" width="10.875" bestFit="1" customWidth="1"/>
    <col min="5421" max="5425" width="11.875" bestFit="1" customWidth="1"/>
    <col min="5426" max="5426" width="10.875" bestFit="1" customWidth="1"/>
    <col min="5427" max="5428" width="11.875" bestFit="1" customWidth="1"/>
    <col min="5429" max="5429" width="10.875" bestFit="1" customWidth="1"/>
    <col min="5430" max="5461" width="11.875" bestFit="1" customWidth="1"/>
    <col min="5462" max="5462" width="10.875" bestFit="1" customWidth="1"/>
    <col min="5463" max="5481" width="11.875" bestFit="1" customWidth="1"/>
    <col min="5482" max="5482" width="10.875" bestFit="1" customWidth="1"/>
    <col min="5483" max="5500" width="11.875" bestFit="1" customWidth="1"/>
    <col min="5501" max="5501" width="9.875" bestFit="1" customWidth="1"/>
    <col min="5502" max="5511" width="11.875" bestFit="1" customWidth="1"/>
    <col min="5512" max="5512" width="10.875" bestFit="1" customWidth="1"/>
    <col min="5513" max="5515" width="11.875" bestFit="1" customWidth="1"/>
    <col min="5516" max="5516" width="10.875" bestFit="1" customWidth="1"/>
    <col min="5517" max="5527" width="11.875" bestFit="1" customWidth="1"/>
    <col min="5528" max="5528" width="10.875" bestFit="1" customWidth="1"/>
    <col min="5529" max="5530" width="11.875" bestFit="1" customWidth="1"/>
    <col min="5531" max="5531" width="10.875" bestFit="1" customWidth="1"/>
    <col min="5532" max="5532" width="11.875" bestFit="1" customWidth="1"/>
    <col min="5533" max="5533" width="10.875" bestFit="1" customWidth="1"/>
    <col min="5534" max="5540" width="11.875" bestFit="1" customWidth="1"/>
    <col min="5541" max="5542" width="10.875" bestFit="1" customWidth="1"/>
    <col min="5543" max="5548" width="11.875" bestFit="1" customWidth="1"/>
    <col min="5549" max="5549" width="10.875" bestFit="1" customWidth="1"/>
    <col min="5550" max="5555" width="11.875" bestFit="1" customWidth="1"/>
    <col min="5556" max="5556" width="10.875" bestFit="1" customWidth="1"/>
    <col min="5557" max="5562" width="11.875" bestFit="1" customWidth="1"/>
    <col min="5563" max="5563" width="10.875" bestFit="1" customWidth="1"/>
    <col min="5564" max="5566" width="11.875" bestFit="1" customWidth="1"/>
    <col min="5567" max="5567" width="10.875" bestFit="1" customWidth="1"/>
    <col min="5568" max="5569" width="11.875" bestFit="1" customWidth="1"/>
    <col min="5570" max="5570" width="10.875" bestFit="1" customWidth="1"/>
    <col min="5571" max="5610" width="11.875" bestFit="1" customWidth="1"/>
    <col min="5611" max="5611" width="10.875" bestFit="1" customWidth="1"/>
    <col min="5612" max="5641" width="11.875" bestFit="1" customWidth="1"/>
    <col min="5642" max="5642" width="10.875" bestFit="1" customWidth="1"/>
    <col min="5643" max="5645" width="11.875" bestFit="1" customWidth="1"/>
    <col min="5646" max="5646" width="9.875" bestFit="1" customWidth="1"/>
    <col min="5647" max="5665" width="11.875" bestFit="1" customWidth="1"/>
    <col min="5666" max="5666" width="10.875" bestFit="1" customWidth="1"/>
    <col min="5667" max="5681" width="11.875" bestFit="1" customWidth="1"/>
    <col min="5682" max="5682" width="10.875" bestFit="1" customWidth="1"/>
    <col min="5683" max="5704" width="11.875" bestFit="1" customWidth="1"/>
    <col min="5705" max="5705" width="10.875" bestFit="1" customWidth="1"/>
    <col min="5706" max="5713" width="11.875" bestFit="1" customWidth="1"/>
    <col min="5714" max="5714" width="10.875" bestFit="1" customWidth="1"/>
    <col min="5715" max="5720" width="11.875" bestFit="1" customWidth="1"/>
    <col min="5721" max="5722" width="10.875" bestFit="1" customWidth="1"/>
    <col min="5723" max="5723" width="11.875" bestFit="1" customWidth="1"/>
    <col min="5724" max="5724" width="9.875" bestFit="1" customWidth="1"/>
    <col min="5725" max="5743" width="11.875" bestFit="1" customWidth="1"/>
    <col min="5744" max="5744" width="10.875" bestFit="1" customWidth="1"/>
    <col min="5745" max="5747" width="11.875" bestFit="1" customWidth="1"/>
    <col min="5748" max="5748" width="10.875" bestFit="1" customWidth="1"/>
    <col min="5749" max="5777" width="11.875" bestFit="1" customWidth="1"/>
    <col min="5778" max="5778" width="10.875" bestFit="1" customWidth="1"/>
    <col min="5779" max="5794" width="11.875" bestFit="1" customWidth="1"/>
    <col min="5795" max="5795" width="10.875" bestFit="1" customWidth="1"/>
    <col min="5796" max="5798" width="11.875" bestFit="1" customWidth="1"/>
    <col min="5799" max="5799" width="10.875" bestFit="1" customWidth="1"/>
    <col min="5800" max="5802" width="11.875" bestFit="1" customWidth="1"/>
    <col min="5803" max="5803" width="10.875" bestFit="1" customWidth="1"/>
    <col min="5804" max="5807" width="11.875" bestFit="1" customWidth="1"/>
    <col min="5808" max="5808" width="10.875" bestFit="1" customWidth="1"/>
    <col min="5809" max="5829" width="11.875" bestFit="1" customWidth="1"/>
    <col min="5830" max="5830" width="10.875" bestFit="1" customWidth="1"/>
    <col min="5831" max="5844" width="11.875" bestFit="1" customWidth="1"/>
    <col min="5845" max="5845" width="10.875" bestFit="1" customWidth="1"/>
    <col min="5846" max="5848" width="11.875" bestFit="1" customWidth="1"/>
    <col min="5849" max="5849" width="10.875" bestFit="1" customWidth="1"/>
    <col min="5850" max="5851" width="11.875" bestFit="1" customWidth="1"/>
    <col min="5852" max="5852" width="10.875" bestFit="1" customWidth="1"/>
    <col min="5853" max="5871" width="11.875" bestFit="1" customWidth="1"/>
    <col min="5872" max="5872" width="10.875" bestFit="1" customWidth="1"/>
    <col min="5873" max="5874" width="11.875" bestFit="1" customWidth="1"/>
    <col min="5875" max="5875" width="10.875" bestFit="1" customWidth="1"/>
    <col min="5876" max="5878" width="11.875" bestFit="1" customWidth="1"/>
    <col min="5879" max="5879" width="10.875" bestFit="1" customWidth="1"/>
    <col min="5880" max="5881" width="11.875" bestFit="1" customWidth="1"/>
    <col min="5882" max="5882" width="10.875" bestFit="1" customWidth="1"/>
    <col min="5883" max="5887" width="11.875" bestFit="1" customWidth="1"/>
    <col min="5888" max="5888" width="9.875" bestFit="1" customWidth="1"/>
    <col min="5889" max="5890" width="11.875" bestFit="1" customWidth="1"/>
    <col min="5891" max="5892" width="10.875" bestFit="1" customWidth="1"/>
    <col min="5893" max="5913" width="11.875" bestFit="1" customWidth="1"/>
    <col min="5914" max="5914" width="10.875" bestFit="1" customWidth="1"/>
    <col min="5915" max="5947" width="11.875" bestFit="1" customWidth="1"/>
    <col min="5948" max="5948" width="10.875" bestFit="1" customWidth="1"/>
    <col min="5949" max="5959" width="11.875" bestFit="1" customWidth="1"/>
    <col min="5960" max="5960" width="10.875" bestFit="1" customWidth="1"/>
    <col min="5961" max="5975" width="11.875" bestFit="1" customWidth="1"/>
    <col min="5976" max="5977" width="10.875" bestFit="1" customWidth="1"/>
    <col min="5978" max="5982" width="11.875" bestFit="1" customWidth="1"/>
    <col min="5983" max="5983" width="10.875" bestFit="1" customWidth="1"/>
    <col min="5984" max="6021" width="11.875" bestFit="1" customWidth="1"/>
    <col min="6022" max="6022" width="9.875" bestFit="1" customWidth="1"/>
    <col min="6023" max="6048" width="11.875" bestFit="1" customWidth="1"/>
    <col min="6049" max="6049" width="10.875" bestFit="1" customWidth="1"/>
    <col min="6050" max="6055" width="11.875" bestFit="1" customWidth="1"/>
    <col min="6056" max="6056" width="10.875" bestFit="1" customWidth="1"/>
    <col min="6057" max="6063" width="11.875" bestFit="1" customWidth="1"/>
    <col min="6064" max="6064" width="10.875" bestFit="1" customWidth="1"/>
    <col min="6065" max="6073" width="11.875" bestFit="1" customWidth="1"/>
    <col min="6074" max="6074" width="9.875" bestFit="1" customWidth="1"/>
    <col min="6075" max="6132" width="11.875" bestFit="1" customWidth="1"/>
    <col min="6133" max="6133" width="9.875" bestFit="1" customWidth="1"/>
    <col min="6134" max="6147" width="11.875" bestFit="1" customWidth="1"/>
    <col min="6148" max="6148" width="10.875" bestFit="1" customWidth="1"/>
    <col min="6149" max="6149" width="11.875" bestFit="1" customWidth="1"/>
    <col min="6150" max="6150" width="10.875" bestFit="1" customWidth="1"/>
    <col min="6151" max="6153" width="11.875" bestFit="1" customWidth="1"/>
    <col min="6154" max="6154" width="10.875" bestFit="1" customWidth="1"/>
    <col min="6155" max="6156" width="11.875" bestFit="1" customWidth="1"/>
    <col min="6157" max="6157" width="10.875" bestFit="1" customWidth="1"/>
    <col min="6158" max="6158" width="11.875" bestFit="1" customWidth="1"/>
    <col min="6159" max="6159" width="10.875" bestFit="1" customWidth="1"/>
    <col min="6160" max="6163" width="11.875" bestFit="1" customWidth="1"/>
    <col min="6164" max="6164" width="10.875" bestFit="1" customWidth="1"/>
    <col min="6165" max="6170" width="11.875" bestFit="1" customWidth="1"/>
    <col min="6171" max="6171" width="10.875" bestFit="1" customWidth="1"/>
    <col min="6172" max="6172" width="11.875" bestFit="1" customWidth="1"/>
    <col min="6173" max="6173" width="10.875" bestFit="1" customWidth="1"/>
    <col min="6174" max="6195" width="11.875" bestFit="1" customWidth="1"/>
    <col min="6196" max="6196" width="10.875" bestFit="1" customWidth="1"/>
    <col min="6197" max="6200" width="11.875" bestFit="1" customWidth="1"/>
    <col min="6201" max="6201" width="10.875" bestFit="1" customWidth="1"/>
    <col min="6202" max="6226" width="11.875" bestFit="1" customWidth="1"/>
    <col min="6227" max="6227" width="10.875" bestFit="1" customWidth="1"/>
    <col min="6228" max="6243" width="11.875" bestFit="1" customWidth="1"/>
    <col min="6244" max="6244" width="10.875" bestFit="1" customWidth="1"/>
    <col min="6245" max="6287" width="11.875" bestFit="1" customWidth="1"/>
    <col min="6288" max="6288" width="10.875" bestFit="1" customWidth="1"/>
    <col min="6289" max="6299" width="11.875" bestFit="1" customWidth="1"/>
    <col min="6300" max="6300" width="9.875" bestFit="1" customWidth="1"/>
    <col min="6301" max="6301" width="10.875" bestFit="1" customWidth="1"/>
    <col min="6302" max="6322" width="11.875" bestFit="1" customWidth="1"/>
    <col min="6323" max="6323" width="10.875" bestFit="1" customWidth="1"/>
    <col min="6324" max="6340" width="11.875" bestFit="1" customWidth="1"/>
    <col min="6341" max="6341" width="10.875" bestFit="1" customWidth="1"/>
    <col min="6342" max="6342" width="11.875" bestFit="1" customWidth="1"/>
    <col min="6343" max="6343" width="10.875" bestFit="1" customWidth="1"/>
    <col min="6344" max="6368" width="11.875" bestFit="1" customWidth="1"/>
    <col min="6369" max="6369" width="10.875" bestFit="1" customWidth="1"/>
    <col min="6370" max="6409" width="11.875" bestFit="1" customWidth="1"/>
    <col min="6410" max="6410" width="10.875" bestFit="1" customWidth="1"/>
    <col min="6411" max="6434" width="11.875" bestFit="1" customWidth="1"/>
    <col min="6435" max="6435" width="10.875" bestFit="1" customWidth="1"/>
    <col min="6436" max="6451" width="11.875" bestFit="1" customWidth="1"/>
    <col min="6452" max="6452" width="10.875" bestFit="1" customWidth="1"/>
    <col min="6453" max="6457" width="11.875" bestFit="1" customWidth="1"/>
    <col min="6458" max="6458" width="10.875" bestFit="1" customWidth="1"/>
    <col min="6459" max="6460" width="11.875" bestFit="1" customWidth="1"/>
    <col min="6461" max="6461" width="10.875" bestFit="1" customWidth="1"/>
    <col min="6462" max="6473" width="11.875" bestFit="1" customWidth="1"/>
    <col min="6474" max="6474" width="10.875" bestFit="1" customWidth="1"/>
    <col min="6475" max="6475" width="11.875" bestFit="1" customWidth="1"/>
    <col min="6476" max="6476" width="10.875" bestFit="1" customWidth="1"/>
    <col min="6477" max="6485" width="11.875" bestFit="1" customWidth="1"/>
    <col min="6486" max="6486" width="10.875" bestFit="1" customWidth="1"/>
    <col min="6487" max="6502" width="11.875" bestFit="1" customWidth="1"/>
    <col min="6503" max="6503" width="10.875" bestFit="1" customWidth="1"/>
    <col min="6504" max="6515" width="11.875" bestFit="1" customWidth="1"/>
    <col min="6516" max="6516" width="10.875" bestFit="1" customWidth="1"/>
    <col min="6517" max="6529" width="11.875" bestFit="1" customWidth="1"/>
    <col min="6530" max="6530" width="10.875" bestFit="1" customWidth="1"/>
    <col min="6531" max="6555" width="11.875" bestFit="1" customWidth="1"/>
    <col min="6556" max="6557" width="10.875" bestFit="1" customWidth="1"/>
    <col min="6558" max="6565" width="11.875" bestFit="1" customWidth="1"/>
    <col min="6566" max="6566" width="10.875" bestFit="1" customWidth="1"/>
    <col min="6567" max="6568" width="11.875" bestFit="1" customWidth="1"/>
    <col min="6569" max="6569" width="10.875" bestFit="1" customWidth="1"/>
    <col min="6570" max="6573" width="11.875" bestFit="1" customWidth="1"/>
    <col min="6574" max="6574" width="10.875" bestFit="1" customWidth="1"/>
    <col min="6575" max="6591" width="11.875" bestFit="1" customWidth="1"/>
    <col min="6592" max="6592" width="10.875" bestFit="1" customWidth="1"/>
    <col min="6593" max="6596" width="11.875" bestFit="1" customWidth="1"/>
    <col min="6597" max="6597" width="10.875" bestFit="1" customWidth="1"/>
    <col min="6598" max="6598" width="11.875" bestFit="1" customWidth="1"/>
    <col min="6599" max="6599" width="10.875" bestFit="1" customWidth="1"/>
    <col min="6600" max="6601" width="11.875" bestFit="1" customWidth="1"/>
    <col min="6602" max="6602" width="10.875" bestFit="1" customWidth="1"/>
    <col min="6603" max="6611" width="11.875" bestFit="1" customWidth="1"/>
    <col min="6612" max="6613" width="10.875" bestFit="1" customWidth="1"/>
    <col min="6614" max="6622" width="11.875" bestFit="1" customWidth="1"/>
    <col min="6623" max="6623" width="10.875" bestFit="1" customWidth="1"/>
    <col min="6624" max="6627" width="11.875" bestFit="1" customWidth="1"/>
    <col min="6628" max="6628" width="9.875" bestFit="1" customWidth="1"/>
    <col min="6629" max="6631" width="11.875" bestFit="1" customWidth="1"/>
    <col min="6632" max="6632" width="10.875" bestFit="1" customWidth="1"/>
    <col min="6633" max="6665" width="11.875" bestFit="1" customWidth="1"/>
    <col min="6666" max="6666" width="10.875" bestFit="1" customWidth="1"/>
    <col min="6667" max="6670" width="11.875" bestFit="1" customWidth="1"/>
    <col min="6671" max="6672" width="10.875" bestFit="1" customWidth="1"/>
    <col min="6673" max="6674" width="11.875" bestFit="1" customWidth="1"/>
    <col min="6675" max="6675" width="10.875" bestFit="1" customWidth="1"/>
    <col min="6676" max="6676" width="11.875" bestFit="1" customWidth="1"/>
    <col min="6677" max="6677" width="10.875" bestFit="1" customWidth="1"/>
    <col min="6678" max="6694" width="11.875" bestFit="1" customWidth="1"/>
    <col min="6695" max="6695" width="10.875" bestFit="1" customWidth="1"/>
    <col min="6696" max="6696" width="11.875" bestFit="1" customWidth="1"/>
    <col min="6697" max="6697" width="10.875" bestFit="1" customWidth="1"/>
    <col min="6698" max="6698" width="11.875" bestFit="1" customWidth="1"/>
    <col min="6699" max="6700" width="10.875" bestFit="1" customWidth="1"/>
    <col min="6701" max="6702" width="11.875" bestFit="1" customWidth="1"/>
    <col min="6703" max="6703" width="10.875" bestFit="1" customWidth="1"/>
    <col min="6704" max="6723" width="11.875" bestFit="1" customWidth="1"/>
    <col min="6724" max="6724" width="10.875" bestFit="1" customWidth="1"/>
    <col min="6725" max="6728" width="11.875" bestFit="1" customWidth="1"/>
    <col min="6729" max="6729" width="10.875" bestFit="1" customWidth="1"/>
    <col min="6730" max="6734" width="11.875" bestFit="1" customWidth="1"/>
    <col min="6735" max="6735" width="10.875" bestFit="1" customWidth="1"/>
    <col min="6736" max="6741" width="11.875" bestFit="1" customWidth="1"/>
    <col min="6742" max="6742" width="10.875" bestFit="1" customWidth="1"/>
    <col min="6743" max="6752" width="11.875" bestFit="1" customWidth="1"/>
    <col min="6753" max="6753" width="10.875" bestFit="1" customWidth="1"/>
    <col min="6754" max="6756" width="11.875" bestFit="1" customWidth="1"/>
    <col min="6757" max="6757" width="10.875" bestFit="1" customWidth="1"/>
    <col min="6758" max="6763" width="11.875" bestFit="1" customWidth="1"/>
    <col min="6764" max="6765" width="10.875" bestFit="1" customWidth="1"/>
    <col min="6766" max="6783" width="11.875" bestFit="1" customWidth="1"/>
    <col min="6784" max="6784" width="10.875" bestFit="1" customWidth="1"/>
    <col min="6785" max="6797" width="11.875" bestFit="1" customWidth="1"/>
    <col min="6798" max="6798" width="10.875" bestFit="1" customWidth="1"/>
    <col min="6799" max="6806" width="11.875" bestFit="1" customWidth="1"/>
    <col min="6807" max="6807" width="10.875" bestFit="1" customWidth="1"/>
    <col min="6808" max="6809" width="11.875" bestFit="1" customWidth="1"/>
    <col min="6810" max="6810" width="10.875" bestFit="1" customWidth="1"/>
    <col min="6811" max="6812" width="11.875" bestFit="1" customWidth="1"/>
    <col min="6813" max="6813" width="10.875" bestFit="1" customWidth="1"/>
    <col min="6814" max="6814" width="11.875" bestFit="1" customWidth="1"/>
    <col min="6815" max="6815" width="10.875" bestFit="1" customWidth="1"/>
    <col min="6816" max="6817" width="11.875" bestFit="1" customWidth="1"/>
    <col min="6818" max="6818" width="10.875" bestFit="1" customWidth="1"/>
    <col min="6819" max="6862" width="11.875" bestFit="1" customWidth="1"/>
    <col min="6863" max="6863" width="10.875" bestFit="1" customWidth="1"/>
    <col min="6864" max="6875" width="11.875" bestFit="1" customWidth="1"/>
    <col min="6876" max="6877" width="10.875" bestFit="1" customWidth="1"/>
    <col min="6878" max="6881" width="11.875" bestFit="1" customWidth="1"/>
    <col min="6882" max="6882" width="10.875" bestFit="1" customWidth="1"/>
    <col min="6883" max="6887" width="11.875" bestFit="1" customWidth="1"/>
    <col min="6888" max="6888" width="10.875" bestFit="1" customWidth="1"/>
    <col min="6889" max="6889" width="11.875" bestFit="1" customWidth="1"/>
    <col min="6890" max="6890" width="10.875" bestFit="1" customWidth="1"/>
    <col min="6891" max="6892" width="11.875" bestFit="1" customWidth="1"/>
    <col min="6893" max="6893" width="10.875" bestFit="1" customWidth="1"/>
    <col min="6894" max="6903" width="11.875" bestFit="1" customWidth="1"/>
    <col min="6904" max="6904" width="10.875" bestFit="1" customWidth="1"/>
    <col min="6905" max="6908" width="11.875" bestFit="1" customWidth="1"/>
    <col min="6909" max="6909" width="10.875" bestFit="1" customWidth="1"/>
    <col min="6910" max="6922" width="11.875" bestFit="1" customWidth="1"/>
    <col min="6923" max="6923" width="10.875" bestFit="1" customWidth="1"/>
    <col min="6924" max="6933" width="11.875" bestFit="1" customWidth="1"/>
    <col min="6934" max="6934" width="10.875" bestFit="1" customWidth="1"/>
    <col min="6935" max="6945" width="11.875" bestFit="1" customWidth="1"/>
    <col min="6946" max="6946" width="9.875" bestFit="1" customWidth="1"/>
    <col min="6947" max="6948" width="11.875" bestFit="1" customWidth="1"/>
    <col min="6949" max="6949" width="10.875" bestFit="1" customWidth="1"/>
    <col min="6950" max="6951" width="11.875" bestFit="1" customWidth="1"/>
    <col min="6952" max="6952" width="10.875" bestFit="1" customWidth="1"/>
    <col min="6953" max="6954" width="11.875" bestFit="1" customWidth="1"/>
    <col min="6955" max="6955" width="10.875" bestFit="1" customWidth="1"/>
    <col min="6956" max="6963" width="11.875" bestFit="1" customWidth="1"/>
    <col min="6964" max="6964" width="9.875" bestFit="1" customWidth="1"/>
    <col min="6965" max="6971" width="11.875" bestFit="1" customWidth="1"/>
    <col min="6972" max="6972" width="10.875" bestFit="1" customWidth="1"/>
    <col min="6973" max="6986" width="11.875" bestFit="1" customWidth="1"/>
    <col min="6987" max="6987" width="10.875" bestFit="1" customWidth="1"/>
    <col min="6988" max="6988" width="8.875" customWidth="1"/>
    <col min="6989" max="6992" width="11.875" bestFit="1" customWidth="1"/>
    <col min="6993" max="6993" width="10.875" bestFit="1" customWidth="1"/>
    <col min="6994" max="7004" width="11.875" bestFit="1" customWidth="1"/>
    <col min="7005" max="7005" width="10.875" bestFit="1" customWidth="1"/>
    <col min="7006" max="7007" width="11.875" bestFit="1" customWidth="1"/>
    <col min="7008" max="7008" width="10.875" bestFit="1" customWidth="1"/>
    <col min="7009" max="7009" width="11.875" bestFit="1" customWidth="1"/>
    <col min="7010" max="7010" width="8.875" customWidth="1"/>
    <col min="7011" max="7012" width="11.875" bestFit="1" customWidth="1"/>
    <col min="7013" max="7013" width="10.875" bestFit="1" customWidth="1"/>
    <col min="7014" max="7028" width="11.875" bestFit="1" customWidth="1"/>
    <col min="7029" max="7029" width="10.875" bestFit="1" customWidth="1"/>
    <col min="7030" max="7030" width="11.875" bestFit="1" customWidth="1"/>
    <col min="7031" max="7031" width="10.875" bestFit="1" customWidth="1"/>
    <col min="7032" max="7048" width="11.875" bestFit="1" customWidth="1"/>
    <col min="7049" max="7049" width="10.875" bestFit="1" customWidth="1"/>
    <col min="7050" max="7061" width="11.875" bestFit="1" customWidth="1"/>
    <col min="7062" max="7062" width="9.875" bestFit="1" customWidth="1"/>
    <col min="7063" max="7064" width="11.875" bestFit="1" customWidth="1"/>
    <col min="7065" max="7066" width="10.875" bestFit="1" customWidth="1"/>
    <col min="7067" max="7072" width="11.875" bestFit="1" customWidth="1"/>
    <col min="7073" max="7074" width="9.875" bestFit="1" customWidth="1"/>
    <col min="7075" max="7075" width="10.875" bestFit="1" customWidth="1"/>
    <col min="7076" max="7087" width="11.875" bestFit="1" customWidth="1"/>
    <col min="7088" max="7088" width="10.875" bestFit="1" customWidth="1"/>
    <col min="7089" max="7091" width="11.875" bestFit="1" customWidth="1"/>
    <col min="7092" max="7092" width="10.875" bestFit="1" customWidth="1"/>
    <col min="7093" max="7101" width="11.875" bestFit="1" customWidth="1"/>
    <col min="7102" max="7103" width="10.875" bestFit="1" customWidth="1"/>
    <col min="7104" max="7108" width="11.875" bestFit="1" customWidth="1"/>
    <col min="7109" max="7109" width="9.875" bestFit="1" customWidth="1"/>
    <col min="7110" max="7126" width="11.875" bestFit="1" customWidth="1"/>
    <col min="7127" max="7127" width="9.875" bestFit="1" customWidth="1"/>
    <col min="7128" max="7140" width="11.875" bestFit="1" customWidth="1"/>
    <col min="7141" max="7141" width="10.875" bestFit="1" customWidth="1"/>
    <col min="7142" max="7156" width="11.875" bestFit="1" customWidth="1"/>
    <col min="7157" max="7157" width="10.875" bestFit="1" customWidth="1"/>
    <col min="7158" max="7187" width="11.875" bestFit="1" customWidth="1"/>
    <col min="7188" max="7188" width="10.875" bestFit="1" customWidth="1"/>
    <col min="7189" max="7202" width="11.875" bestFit="1" customWidth="1"/>
    <col min="7203" max="7203" width="9.875" bestFit="1" customWidth="1"/>
    <col min="7204" max="7208" width="11.875" bestFit="1" customWidth="1"/>
    <col min="7209" max="7209" width="3" customWidth="1"/>
    <col min="7210" max="7210" width="10.875" bestFit="1" customWidth="1"/>
    <col min="7211" max="7212" width="11.875" bestFit="1" customWidth="1"/>
    <col min="7213" max="7213" width="10.875" bestFit="1" customWidth="1"/>
    <col min="7214" max="7216" width="11.875" bestFit="1" customWidth="1"/>
    <col min="7217" max="7217" width="10.875" bestFit="1" customWidth="1"/>
    <col min="7218" max="7219" width="11.875" bestFit="1" customWidth="1"/>
    <col min="7220" max="7220" width="10.875" bestFit="1" customWidth="1"/>
    <col min="7221" max="7224" width="11.875" bestFit="1" customWidth="1"/>
    <col min="7225" max="7225" width="10.875" bestFit="1" customWidth="1"/>
    <col min="7226" max="7234" width="11.875" bestFit="1" customWidth="1"/>
    <col min="7235" max="7235" width="10.875" bestFit="1" customWidth="1"/>
    <col min="7236" max="7261" width="11.875" bestFit="1" customWidth="1"/>
    <col min="7262" max="7262" width="10.875" bestFit="1" customWidth="1"/>
    <col min="7263" max="7276" width="11.875" bestFit="1" customWidth="1"/>
    <col min="7277" max="7277" width="10.875" bestFit="1" customWidth="1"/>
    <col min="7278" max="7291" width="11.875" bestFit="1" customWidth="1"/>
    <col min="7292" max="7292" width="10.875" bestFit="1" customWidth="1"/>
    <col min="7293" max="7340" width="11.875" bestFit="1" customWidth="1"/>
    <col min="7341" max="7341" width="10.875" bestFit="1" customWidth="1"/>
    <col min="7342" max="7345" width="11.875" bestFit="1" customWidth="1"/>
    <col min="7346" max="7346" width="10.875" bestFit="1" customWidth="1"/>
    <col min="7347" max="7353" width="11.875" bestFit="1" customWidth="1"/>
    <col min="7354" max="7354" width="10.875" bestFit="1" customWidth="1"/>
    <col min="7355" max="7372" width="11.875" bestFit="1" customWidth="1"/>
    <col min="7373" max="7373" width="10.875" bestFit="1" customWidth="1"/>
    <col min="7374" max="7389" width="11.875" bestFit="1" customWidth="1"/>
    <col min="7390" max="7390" width="9.875" bestFit="1" customWidth="1"/>
    <col min="7391" max="7394" width="11.875" bestFit="1" customWidth="1"/>
    <col min="7395" max="7395" width="9.875" bestFit="1" customWidth="1"/>
    <col min="7396" max="7413" width="11.875" bestFit="1" customWidth="1"/>
    <col min="7414" max="7414" width="10.875" bestFit="1" customWidth="1"/>
    <col min="7415" max="7418" width="11.875" bestFit="1" customWidth="1"/>
    <col min="7419" max="7419" width="9.875" bestFit="1" customWidth="1"/>
    <col min="7420" max="7421" width="10.875" bestFit="1" customWidth="1"/>
    <col min="7422" max="7424" width="11.875" bestFit="1" customWidth="1"/>
    <col min="7425" max="7426" width="10.875" bestFit="1" customWidth="1"/>
    <col min="7427" max="7438" width="11.875" bestFit="1" customWidth="1"/>
    <col min="7439" max="7439" width="10.875" bestFit="1" customWidth="1"/>
    <col min="7440" max="7441" width="11.875" bestFit="1" customWidth="1"/>
    <col min="7442" max="7442" width="10.875" bestFit="1" customWidth="1"/>
    <col min="7443" max="7448" width="11.875" bestFit="1" customWidth="1"/>
    <col min="7449" max="7449" width="10.875" bestFit="1" customWidth="1"/>
    <col min="7450" max="7450" width="9.875" bestFit="1" customWidth="1"/>
    <col min="7451" max="7451" width="10.875" bestFit="1" customWidth="1"/>
    <col min="7452" max="7461" width="11.875" bestFit="1" customWidth="1"/>
    <col min="7462" max="7462" width="10.875" bestFit="1" customWidth="1"/>
    <col min="7463" max="7477" width="11.875" bestFit="1" customWidth="1"/>
    <col min="7478" max="7478" width="10.875" bestFit="1" customWidth="1"/>
    <col min="7479" max="7492" width="11.875" bestFit="1" customWidth="1"/>
    <col min="7493" max="7493" width="10.875" bestFit="1" customWidth="1"/>
    <col min="7494" max="7494" width="11.875" bestFit="1" customWidth="1"/>
    <col min="7495" max="7495" width="10.875" bestFit="1" customWidth="1"/>
    <col min="7496" max="7501" width="11.875" bestFit="1" customWidth="1"/>
    <col min="7502" max="7505" width="10.875" bestFit="1" customWidth="1"/>
    <col min="7506" max="7514" width="11.875" bestFit="1" customWidth="1"/>
    <col min="7515" max="7515" width="10.875" bestFit="1" customWidth="1"/>
    <col min="7516" max="7524" width="11.875" bestFit="1" customWidth="1"/>
    <col min="7525" max="7525" width="10.875" bestFit="1" customWidth="1"/>
    <col min="7526" max="7531" width="11.875" bestFit="1" customWidth="1"/>
    <col min="7532" max="7532" width="10.875" bestFit="1" customWidth="1"/>
    <col min="7533" max="7549" width="11.875" bestFit="1" customWidth="1"/>
    <col min="7550" max="7550" width="10.875" bestFit="1" customWidth="1"/>
    <col min="7551" max="7554" width="11.875" bestFit="1" customWidth="1"/>
    <col min="7555" max="7555" width="10.875" bestFit="1" customWidth="1"/>
    <col min="7556" max="7566" width="11.875" bestFit="1" customWidth="1"/>
    <col min="7567" max="7567" width="10.875" bestFit="1" customWidth="1"/>
    <col min="7568" max="7570" width="11.875" bestFit="1" customWidth="1"/>
    <col min="7571" max="7571" width="10.875" bestFit="1" customWidth="1"/>
    <col min="7572" max="7574" width="11.875" bestFit="1" customWidth="1"/>
    <col min="7575" max="7575" width="10.875" bestFit="1" customWidth="1"/>
    <col min="7576" max="7600" width="11.875" bestFit="1" customWidth="1"/>
    <col min="7601" max="7601" width="10.875" bestFit="1" customWidth="1"/>
    <col min="7602" max="7623" width="11.875" bestFit="1" customWidth="1"/>
    <col min="7624" max="7624" width="10.875" bestFit="1" customWidth="1"/>
    <col min="7625" max="7627" width="11.875" bestFit="1" customWidth="1"/>
    <col min="7628" max="7628" width="10.875" bestFit="1" customWidth="1"/>
    <col min="7629" max="7654" width="11.875" bestFit="1" customWidth="1"/>
    <col min="7655" max="7655" width="10.875" bestFit="1" customWidth="1"/>
    <col min="7656" max="7656" width="11.875" bestFit="1" customWidth="1"/>
    <col min="7657" max="7657" width="10.875" bestFit="1" customWidth="1"/>
    <col min="7658" max="7666" width="11.875" bestFit="1" customWidth="1"/>
    <col min="7667" max="7667" width="10.875" bestFit="1" customWidth="1"/>
    <col min="7668" max="7699" width="11.875" bestFit="1" customWidth="1"/>
    <col min="7700" max="7700" width="10.875" bestFit="1" customWidth="1"/>
    <col min="7701" max="7717" width="11.875" bestFit="1" customWidth="1"/>
    <col min="7718" max="7718" width="10.875" bestFit="1" customWidth="1"/>
    <col min="7719" max="7725" width="11.875" bestFit="1" customWidth="1"/>
    <col min="7726" max="7726" width="10.875" bestFit="1" customWidth="1"/>
    <col min="7727" max="7741" width="11.875" bestFit="1" customWidth="1"/>
    <col min="7742" max="7743" width="10.875" bestFit="1" customWidth="1"/>
    <col min="7744" max="7753" width="11.875" bestFit="1" customWidth="1"/>
    <col min="7754" max="7754" width="10.875" bestFit="1" customWidth="1"/>
    <col min="7755" max="7759" width="11.875" bestFit="1" customWidth="1"/>
    <col min="7760" max="7760" width="10.875" bestFit="1" customWidth="1"/>
    <col min="7761" max="7764" width="11.875" bestFit="1" customWidth="1"/>
    <col min="7765" max="7765" width="10.875" bestFit="1" customWidth="1"/>
    <col min="7766" max="7767" width="11.875" bestFit="1" customWidth="1"/>
    <col min="7768" max="7768" width="10.875" bestFit="1" customWidth="1"/>
    <col min="7769" max="7786" width="11.875" bestFit="1" customWidth="1"/>
    <col min="7787" max="7787" width="9.875" bestFit="1" customWidth="1"/>
    <col min="7788" max="7790" width="11.875" bestFit="1" customWidth="1"/>
    <col min="7791" max="7791" width="10.875" bestFit="1" customWidth="1"/>
    <col min="7792" max="7801" width="11.875" bestFit="1" customWidth="1"/>
    <col min="7802" max="7802" width="10.875" bestFit="1" customWidth="1"/>
    <col min="7803" max="7803" width="11.875" bestFit="1" customWidth="1"/>
    <col min="7804" max="7804" width="10.875" bestFit="1" customWidth="1"/>
    <col min="7805" max="7831" width="11.875" bestFit="1" customWidth="1"/>
    <col min="7832" max="7832" width="10.875" bestFit="1" customWidth="1"/>
    <col min="7833" max="7836" width="11.875" bestFit="1" customWidth="1"/>
    <col min="7837" max="7837" width="10.875" bestFit="1" customWidth="1"/>
    <col min="7838" max="7842" width="11.875" bestFit="1" customWidth="1"/>
    <col min="7843" max="7843" width="9.875" bestFit="1" customWidth="1"/>
    <col min="7844" max="7845" width="11.875" bestFit="1" customWidth="1"/>
    <col min="7846" max="7846" width="10.875" bestFit="1" customWidth="1"/>
    <col min="7847" max="7855" width="11.875" bestFit="1" customWidth="1"/>
    <col min="7856" max="7856" width="10.875" bestFit="1" customWidth="1"/>
    <col min="7857" max="7858" width="11.875" bestFit="1" customWidth="1"/>
    <col min="7859" max="7859" width="10.875" bestFit="1" customWidth="1"/>
    <col min="7860" max="7873" width="11.875" bestFit="1" customWidth="1"/>
    <col min="7874" max="7874" width="10.875" bestFit="1" customWidth="1"/>
    <col min="7875" max="7876" width="11.875" bestFit="1" customWidth="1"/>
    <col min="7877" max="7877" width="10.875" bestFit="1" customWidth="1"/>
    <col min="7878" max="7896" width="11.875" bestFit="1" customWidth="1"/>
    <col min="7897" max="7897" width="10.875" bestFit="1" customWidth="1"/>
    <col min="7898" max="7916" width="11.875" bestFit="1" customWidth="1"/>
    <col min="7917" max="7917" width="10.875" bestFit="1" customWidth="1"/>
    <col min="7918" max="7949" width="11.875" bestFit="1" customWidth="1"/>
    <col min="7950" max="7950" width="9.875" bestFit="1" customWidth="1"/>
    <col min="7951" max="7951" width="11.875" bestFit="1" customWidth="1"/>
    <col min="7952" max="7952" width="10.875" bestFit="1" customWidth="1"/>
    <col min="7953" max="7957" width="11.875" bestFit="1" customWidth="1"/>
    <col min="7958" max="7958" width="9.875" bestFit="1" customWidth="1"/>
    <col min="7959" max="7977" width="11.875" bestFit="1" customWidth="1"/>
    <col min="7978" max="7978" width="10.875" bestFit="1" customWidth="1"/>
    <col min="7979" max="7993" width="11.875" bestFit="1" customWidth="1"/>
    <col min="7994" max="7994" width="10.875" bestFit="1" customWidth="1"/>
    <col min="7995" max="8002" width="11.875" bestFit="1" customWidth="1"/>
    <col min="8003" max="8003" width="10.875" bestFit="1" customWidth="1"/>
    <col min="8004" max="8004" width="11.875" bestFit="1" customWidth="1"/>
    <col min="8005" max="8005" width="10.875" bestFit="1" customWidth="1"/>
    <col min="8006" max="8011" width="11.875" bestFit="1" customWidth="1"/>
    <col min="8012" max="8012" width="10.875" bestFit="1" customWidth="1"/>
    <col min="8013" max="8014" width="11.875" bestFit="1" customWidth="1"/>
    <col min="8015" max="8015" width="10.875" bestFit="1" customWidth="1"/>
    <col min="8016" max="8026" width="11.875" bestFit="1" customWidth="1"/>
    <col min="8027" max="8027" width="10.875" bestFit="1" customWidth="1"/>
    <col min="8028" max="8028" width="11.875" bestFit="1" customWidth="1"/>
    <col min="8029" max="8029" width="10.875" bestFit="1" customWidth="1"/>
    <col min="8030" max="8038" width="11.875" bestFit="1" customWidth="1"/>
    <col min="8039" max="8039" width="10.875" bestFit="1" customWidth="1"/>
    <col min="8040" max="8051" width="11.875" bestFit="1" customWidth="1"/>
    <col min="8052" max="8052" width="9.875" bestFit="1" customWidth="1"/>
    <col min="8053" max="8081" width="11.875" bestFit="1" customWidth="1"/>
    <col min="8082" max="8084" width="10.875" bestFit="1" customWidth="1"/>
    <col min="8085" max="8087" width="11.875" bestFit="1" customWidth="1"/>
    <col min="8088" max="8088" width="10.875" bestFit="1" customWidth="1"/>
    <col min="8089" max="8090" width="11.875" bestFit="1" customWidth="1"/>
    <col min="8091" max="8091" width="10.875" bestFit="1" customWidth="1"/>
    <col min="8092" max="8095" width="11.875" bestFit="1" customWidth="1"/>
    <col min="8096" max="8096" width="10.875" bestFit="1" customWidth="1"/>
    <col min="8097" max="8099" width="11.875" bestFit="1" customWidth="1"/>
    <col min="8100" max="8100" width="10.875" bestFit="1" customWidth="1"/>
    <col min="8101" max="8113" width="11.875" bestFit="1" customWidth="1"/>
    <col min="8114" max="8114" width="10.875" bestFit="1" customWidth="1"/>
    <col min="8115" max="8137" width="11.875" bestFit="1" customWidth="1"/>
    <col min="8138" max="8138" width="8.875" customWidth="1"/>
    <col min="8139" max="8139" width="10.875" bestFit="1" customWidth="1"/>
    <col min="8140" max="8151" width="11.875" bestFit="1" customWidth="1"/>
    <col min="8152" max="8153" width="10.875" bestFit="1" customWidth="1"/>
    <col min="8154" max="8155" width="11.875" bestFit="1" customWidth="1"/>
    <col min="8156" max="8156" width="10.875" bestFit="1" customWidth="1"/>
    <col min="8157" max="8162" width="11.875" bestFit="1" customWidth="1"/>
    <col min="8163" max="8163" width="3" customWidth="1"/>
    <col min="8164" max="8164" width="10.875" bestFit="1" customWidth="1"/>
    <col min="8165" max="8180" width="11.875" bestFit="1" customWidth="1"/>
    <col min="8181" max="8181" width="10.875" bestFit="1" customWidth="1"/>
    <col min="8182" max="8199" width="11.875" bestFit="1" customWidth="1"/>
    <col min="8200" max="8200" width="10.875" bestFit="1" customWidth="1"/>
    <col min="8201" max="8201" width="11.875" bestFit="1" customWidth="1"/>
    <col min="8202" max="8202" width="10.875" bestFit="1" customWidth="1"/>
    <col min="8203" max="8211" width="11.875" bestFit="1" customWidth="1"/>
    <col min="8212" max="8212" width="10.875" bestFit="1" customWidth="1"/>
    <col min="8213" max="8213" width="11.875" bestFit="1" customWidth="1"/>
    <col min="8214" max="8214" width="10.875" bestFit="1" customWidth="1"/>
    <col min="8215" max="8215" width="11.875" bestFit="1" customWidth="1"/>
    <col min="8216" max="8216" width="9.875" bestFit="1" customWidth="1"/>
    <col min="8217" max="8230" width="11.875" bestFit="1" customWidth="1"/>
    <col min="8231" max="8231" width="10.875" bestFit="1" customWidth="1"/>
    <col min="8232" max="8237" width="11.875" bestFit="1" customWidth="1"/>
    <col min="8238" max="8238" width="10.875" bestFit="1" customWidth="1"/>
    <col min="8239" max="8251" width="11.875" bestFit="1" customWidth="1"/>
    <col min="8252" max="8252" width="10.875" bestFit="1" customWidth="1"/>
    <col min="8253" max="8254" width="11.875" bestFit="1" customWidth="1"/>
    <col min="8255" max="8255" width="10.875" bestFit="1" customWidth="1"/>
    <col min="8256" max="8279" width="11.875" bestFit="1" customWidth="1"/>
    <col min="8280" max="8280" width="10.875" bestFit="1" customWidth="1"/>
    <col min="8281" max="8281" width="11.875" bestFit="1" customWidth="1"/>
    <col min="8282" max="8285" width="10.875" bestFit="1" customWidth="1"/>
    <col min="8286" max="8293" width="11.875" bestFit="1" customWidth="1"/>
    <col min="8294" max="8294" width="10.875" bestFit="1" customWidth="1"/>
    <col min="8295" max="8300" width="11.875" bestFit="1" customWidth="1"/>
    <col min="8301" max="8301" width="10.875" bestFit="1" customWidth="1"/>
    <col min="8302" max="8310" width="11.875" bestFit="1" customWidth="1"/>
    <col min="8311" max="8311" width="9.875" bestFit="1" customWidth="1"/>
    <col min="8312" max="8312" width="10.875" bestFit="1" customWidth="1"/>
    <col min="8313" max="8327" width="11.875" bestFit="1" customWidth="1"/>
    <col min="8328" max="8328" width="10.875" bestFit="1" customWidth="1"/>
    <col min="8329" max="8329" width="11.875" bestFit="1" customWidth="1"/>
    <col min="8330" max="8330" width="10.875" bestFit="1" customWidth="1"/>
    <col min="8331" max="8331" width="11.875" bestFit="1" customWidth="1"/>
    <col min="8332" max="8332" width="10.875" bestFit="1" customWidth="1"/>
    <col min="8333" max="8338" width="11.875" bestFit="1" customWidth="1"/>
    <col min="8339" max="8339" width="10.875" bestFit="1" customWidth="1"/>
    <col min="8340" max="8354" width="11.875" bestFit="1" customWidth="1"/>
    <col min="8355" max="8355" width="10.875" bestFit="1" customWidth="1"/>
    <col min="8356" max="8358" width="11.875" bestFit="1" customWidth="1"/>
    <col min="8359" max="8359" width="10.875" bestFit="1" customWidth="1"/>
    <col min="8360" max="8376" width="11.875" bestFit="1" customWidth="1"/>
    <col min="8377" max="8377" width="10.875" bestFit="1" customWidth="1"/>
    <col min="8378" max="8381" width="11.875" bestFit="1" customWidth="1"/>
    <col min="8382" max="8382" width="10.875" bestFit="1" customWidth="1"/>
    <col min="8383" max="8390" width="11.875" bestFit="1" customWidth="1"/>
    <col min="8391" max="8391" width="10.875" bestFit="1" customWidth="1"/>
    <col min="8392" max="8393" width="11.875" bestFit="1" customWidth="1"/>
    <col min="8394" max="8394" width="10.875" bestFit="1" customWidth="1"/>
    <col min="8395" max="8395" width="9.875" bestFit="1" customWidth="1"/>
    <col min="8396" max="8408" width="11.875" bestFit="1" customWidth="1"/>
    <col min="8409" max="8409" width="10.875" bestFit="1" customWidth="1"/>
    <col min="8410" max="8412" width="11.875" bestFit="1" customWidth="1"/>
    <col min="8413" max="8413" width="10.875" bestFit="1" customWidth="1"/>
    <col min="8414" max="8426" width="11.875" bestFit="1" customWidth="1"/>
    <col min="8427" max="8427" width="10.875" bestFit="1" customWidth="1"/>
    <col min="8428" max="8446" width="11.875" bestFit="1" customWidth="1"/>
    <col min="8447" max="8448" width="10.875" bestFit="1" customWidth="1"/>
    <col min="8449" max="8450" width="11.875" bestFit="1" customWidth="1"/>
    <col min="8451" max="8451" width="10.875" bestFit="1" customWidth="1"/>
    <col min="8452" max="8458" width="11.875" bestFit="1" customWidth="1"/>
    <col min="8459" max="8459" width="10.875" bestFit="1" customWidth="1"/>
    <col min="8460" max="8500" width="11.875" bestFit="1" customWidth="1"/>
    <col min="8501" max="8501" width="10.875" bestFit="1" customWidth="1"/>
    <col min="8502" max="8507" width="11.875" bestFit="1" customWidth="1"/>
    <col min="8508" max="8508" width="10.875" bestFit="1" customWidth="1"/>
    <col min="8509" max="8513" width="11.875" bestFit="1" customWidth="1"/>
    <col min="8514" max="8514" width="10.875" bestFit="1" customWidth="1"/>
    <col min="8515" max="8520" width="11.875" bestFit="1" customWidth="1"/>
    <col min="8521" max="8521" width="10.875" bestFit="1" customWidth="1"/>
    <col min="8522" max="8529" width="11.875" bestFit="1" customWidth="1"/>
    <col min="8530" max="8530" width="9.875" bestFit="1" customWidth="1"/>
    <col min="8531" max="8539" width="11.875" bestFit="1" customWidth="1"/>
    <col min="8540" max="8540" width="10.875" bestFit="1" customWidth="1"/>
    <col min="8541" max="8543" width="11.875" bestFit="1" customWidth="1"/>
    <col min="8544" max="8544" width="10.875" bestFit="1" customWidth="1"/>
    <col min="8545" max="8557" width="11.875" bestFit="1" customWidth="1"/>
    <col min="8558" max="8559" width="10.875" bestFit="1" customWidth="1"/>
    <col min="8560" max="8563" width="11.875" bestFit="1" customWidth="1"/>
    <col min="8564" max="8564" width="10.875" bestFit="1" customWidth="1"/>
    <col min="8565" max="8565" width="11.875" bestFit="1" customWidth="1"/>
    <col min="8566" max="8566" width="10.875" bestFit="1" customWidth="1"/>
    <col min="8567" max="8569" width="11.875" bestFit="1" customWidth="1"/>
    <col min="8570" max="8571" width="10.875" bestFit="1" customWidth="1"/>
    <col min="8572" max="8577" width="11.875" bestFit="1" customWidth="1"/>
    <col min="8578" max="8578" width="9.875" bestFit="1" customWidth="1"/>
    <col min="8579" max="8582" width="11.875" bestFit="1" customWidth="1"/>
    <col min="8583" max="8584" width="8.875" customWidth="1"/>
    <col min="8585" max="8587" width="11.875" bestFit="1" customWidth="1"/>
    <col min="8588" max="8588" width="10.875" bestFit="1" customWidth="1"/>
    <col min="8589" max="8589" width="11.875" bestFit="1" customWidth="1"/>
    <col min="8590" max="8590" width="10.875" bestFit="1" customWidth="1"/>
    <col min="8591" max="8613" width="11.875" bestFit="1" customWidth="1"/>
    <col min="8614" max="8614" width="10.875" bestFit="1" customWidth="1"/>
    <col min="8615" max="8622" width="11.875" bestFit="1" customWidth="1"/>
    <col min="8623" max="8623" width="10.875" bestFit="1" customWidth="1"/>
    <col min="8624" max="8625" width="11.875" bestFit="1" customWidth="1"/>
    <col min="8626" max="8626" width="10.875" bestFit="1" customWidth="1"/>
    <col min="8627" max="8650" width="11.875" bestFit="1" customWidth="1"/>
    <col min="8651" max="8651" width="10.875" bestFit="1" customWidth="1"/>
    <col min="8652" max="8662" width="11.875" bestFit="1" customWidth="1"/>
    <col min="8663" max="8663" width="10.875" bestFit="1" customWidth="1"/>
    <col min="8664" max="8671" width="11.875" bestFit="1" customWidth="1"/>
    <col min="8672" max="8672" width="10.875" bestFit="1" customWidth="1"/>
    <col min="8673" max="8681" width="11.875" bestFit="1" customWidth="1"/>
    <col min="8682" max="8682" width="10.875" bestFit="1" customWidth="1"/>
    <col min="8683" max="8689" width="11.875" bestFit="1" customWidth="1"/>
    <col min="8690" max="8690" width="10.875" bestFit="1" customWidth="1"/>
    <col min="8691" max="8705" width="11.875" bestFit="1" customWidth="1"/>
    <col min="8706" max="8706" width="10.875" bestFit="1" customWidth="1"/>
    <col min="8707" max="8725" width="11.875" bestFit="1" customWidth="1"/>
    <col min="8726" max="8726" width="10.875" bestFit="1" customWidth="1"/>
    <col min="8727" max="8748" width="11.875" bestFit="1" customWidth="1"/>
    <col min="8749" max="8749" width="10.875" bestFit="1" customWidth="1"/>
    <col min="8750" max="8752" width="11.875" bestFit="1" customWidth="1"/>
    <col min="8753" max="8753" width="10.875" bestFit="1" customWidth="1"/>
    <col min="8754" max="8763" width="11.875" bestFit="1" customWidth="1"/>
    <col min="8764" max="8764" width="10.875" bestFit="1" customWidth="1"/>
    <col min="8765" max="8771" width="11.875" bestFit="1" customWidth="1"/>
    <col min="8772" max="8772" width="10.875" bestFit="1" customWidth="1"/>
    <col min="8773" max="8786" width="11.875" bestFit="1" customWidth="1"/>
    <col min="8787" max="8787" width="10.875" bestFit="1" customWidth="1"/>
    <col min="8788" max="8807" width="11.875" bestFit="1" customWidth="1"/>
    <col min="8808" max="8808" width="9.875" bestFit="1" customWidth="1"/>
    <col min="8809" max="8809" width="10.875" bestFit="1" customWidth="1"/>
    <col min="8810" max="8821" width="11.875" bestFit="1" customWidth="1"/>
    <col min="8822" max="8822" width="10.875" bestFit="1" customWidth="1"/>
    <col min="8823" max="8830" width="11.875" bestFit="1" customWidth="1"/>
    <col min="8831" max="8831" width="10.875" bestFit="1" customWidth="1"/>
    <col min="8832" max="8850" width="11.875" bestFit="1" customWidth="1"/>
    <col min="8851" max="8851" width="10.875" bestFit="1" customWidth="1"/>
    <col min="8852" max="8876" width="11.875" bestFit="1" customWidth="1"/>
    <col min="8877" max="8877" width="10.875" bestFit="1" customWidth="1"/>
    <col min="8878" max="8881" width="11.875" bestFit="1" customWidth="1"/>
    <col min="8882" max="8882" width="10.875" bestFit="1" customWidth="1"/>
    <col min="8883" max="8889" width="11.875" bestFit="1" customWidth="1"/>
    <col min="8890" max="8890" width="10.875" bestFit="1" customWidth="1"/>
    <col min="8891" max="8893" width="11.875" bestFit="1" customWidth="1"/>
    <col min="8894" max="8894" width="10.875" bestFit="1" customWidth="1"/>
    <col min="8895" max="8895" width="11.875" bestFit="1" customWidth="1"/>
    <col min="8896" max="8896" width="9.875" bestFit="1" customWidth="1"/>
    <col min="8897" max="8900" width="11.875" bestFit="1" customWidth="1"/>
    <col min="8901" max="8902" width="10.875" bestFit="1" customWidth="1"/>
    <col min="8903" max="8905" width="11.875" bestFit="1" customWidth="1"/>
    <col min="8906" max="8906" width="10.875" bestFit="1" customWidth="1"/>
    <col min="8907" max="8919" width="11.875" bestFit="1" customWidth="1"/>
    <col min="8920" max="8920" width="10.875" bestFit="1" customWidth="1"/>
    <col min="8921" max="8923" width="11.875" bestFit="1" customWidth="1"/>
    <col min="8924" max="8924" width="10.875" bestFit="1" customWidth="1"/>
    <col min="8925" max="8935" width="11.875" bestFit="1" customWidth="1"/>
    <col min="8936" max="8936" width="8.875" customWidth="1"/>
    <col min="8937" max="8937" width="9.875" bestFit="1" customWidth="1"/>
    <col min="8938" max="8939" width="11.875" bestFit="1" customWidth="1"/>
    <col min="8940" max="8940" width="10.875" bestFit="1" customWidth="1"/>
    <col min="8941" max="8950" width="11.875" bestFit="1" customWidth="1"/>
  </cols>
  <sheetData>
    <row r="1" spans="1:11" ht="14.25" customHeight="1" x14ac:dyDescent="0.3">
      <c r="A1" s="183" t="s">
        <v>127</v>
      </c>
      <c r="B1" s="184"/>
      <c r="C1" s="184"/>
      <c r="D1" s="184"/>
      <c r="E1" s="184"/>
      <c r="F1" s="184"/>
      <c r="G1" s="184"/>
    </row>
    <row r="2" spans="1:11" ht="162" customHeight="1" x14ac:dyDescent="0.2">
      <c r="A2" s="185" t="s">
        <v>12702</v>
      </c>
      <c r="B2" s="186"/>
      <c r="C2" s="186"/>
      <c r="D2" s="186"/>
      <c r="E2" s="186"/>
      <c r="F2" s="186"/>
      <c r="G2" s="186"/>
    </row>
    <row r="3" spans="1:11" ht="14.25" customHeight="1" x14ac:dyDescent="0.2"/>
    <row r="4" spans="1:11" ht="14.25" customHeight="1" x14ac:dyDescent="0.25">
      <c r="A4" s="46" t="s">
        <v>128</v>
      </c>
    </row>
    <row r="5" spans="1:11" ht="18" customHeight="1" x14ac:dyDescent="0.25">
      <c r="C5" s="47"/>
      <c r="D5" s="47"/>
      <c r="E5" s="47"/>
      <c r="F5" s="47"/>
      <c r="G5" s="47"/>
      <c r="H5" s="47"/>
      <c r="I5" s="47"/>
      <c r="J5" s="47"/>
      <c r="K5" s="47"/>
    </row>
    <row r="6" spans="1:11" ht="15.75" x14ac:dyDescent="0.25">
      <c r="A6" s="48" t="s">
        <v>12657</v>
      </c>
      <c r="B6" s="49"/>
    </row>
    <row r="7" spans="1:11" ht="15" x14ac:dyDescent="0.25">
      <c r="A7" s="49"/>
      <c r="B7" s="50" t="s">
        <v>129</v>
      </c>
    </row>
    <row r="8" spans="1:11" ht="15" x14ac:dyDescent="0.25">
      <c r="A8" s="49"/>
      <c r="B8" s="50" t="s">
        <v>130</v>
      </c>
    </row>
    <row r="9" spans="1:11" ht="15" x14ac:dyDescent="0.25">
      <c r="A9" s="49"/>
      <c r="B9" s="50" t="s">
        <v>132</v>
      </c>
    </row>
    <row r="10" spans="1:11" ht="15" x14ac:dyDescent="0.25">
      <c r="A10" s="49"/>
      <c r="B10" s="50" t="s">
        <v>134</v>
      </c>
    </row>
    <row r="11" spans="1:11" ht="15.75" x14ac:dyDescent="0.25">
      <c r="A11" t="s">
        <v>12694</v>
      </c>
      <c r="B11" s="47"/>
      <c r="C11" s="47"/>
      <c r="D11" s="47"/>
      <c r="E11" s="47"/>
      <c r="F11" s="47"/>
    </row>
    <row r="12" spans="1:11" ht="15.75" x14ac:dyDescent="0.25">
      <c r="A12" s="47" t="s">
        <v>131</v>
      </c>
      <c r="B12" s="47"/>
      <c r="C12" s="47"/>
      <c r="D12" s="47"/>
      <c r="E12" s="47"/>
      <c r="F12" s="47"/>
    </row>
    <row r="13" spans="1:11" ht="15.75" x14ac:dyDescent="0.25">
      <c r="A13" s="47" t="s">
        <v>133</v>
      </c>
    </row>
    <row r="16" spans="1:11" x14ac:dyDescent="0.2">
      <c r="F16" s="168" t="s">
        <v>12872</v>
      </c>
      <c r="G16" s="168" t="s">
        <v>12869</v>
      </c>
    </row>
    <row r="17" spans="6:10" x14ac:dyDescent="0.2">
      <c r="F17" s="168" t="s">
        <v>12871</v>
      </c>
      <c r="G17" t="s">
        <v>96</v>
      </c>
      <c r="H17" s="169" t="s">
        <v>130</v>
      </c>
      <c r="I17" s="169" t="s">
        <v>118</v>
      </c>
      <c r="J17" t="s">
        <v>106</v>
      </c>
    </row>
    <row r="18" spans="6:10" x14ac:dyDescent="0.2">
      <c r="F18" s="169">
        <v>2009</v>
      </c>
      <c r="G18" s="170">
        <v>39.666504453380618</v>
      </c>
      <c r="H18" s="170"/>
      <c r="I18" s="170"/>
      <c r="J18" s="170"/>
    </row>
    <row r="19" spans="6:10" x14ac:dyDescent="0.2">
      <c r="F19" s="169">
        <v>2010</v>
      </c>
      <c r="G19" s="170">
        <v>38.695046093539027</v>
      </c>
      <c r="H19" s="170">
        <v>38.511366003616089</v>
      </c>
      <c r="I19" s="170"/>
      <c r="J19" s="170"/>
    </row>
    <row r="20" spans="6:10" x14ac:dyDescent="0.2">
      <c r="F20" s="169">
        <v>2011</v>
      </c>
      <c r="G20" s="170">
        <v>41.267405578245672</v>
      </c>
      <c r="H20" s="170">
        <v>41.028866365690618</v>
      </c>
      <c r="I20" s="170"/>
      <c r="J20" s="170"/>
    </row>
    <row r="21" spans="6:10" ht="14.25" customHeight="1" x14ac:dyDescent="0.2">
      <c r="F21" s="169">
        <v>2012</v>
      </c>
      <c r="G21" s="170">
        <v>39.034534283657237</v>
      </c>
      <c r="H21" s="170">
        <v>39.199672499556691</v>
      </c>
      <c r="I21" s="170"/>
      <c r="J21" s="170"/>
    </row>
    <row r="22" spans="6:10" x14ac:dyDescent="0.2">
      <c r="F22" s="169">
        <v>2013</v>
      </c>
      <c r="G22" s="170">
        <v>39.578258992418306</v>
      </c>
      <c r="H22" s="170">
        <v>39.555223029224912</v>
      </c>
      <c r="I22" s="170"/>
      <c r="J22" s="170"/>
    </row>
    <row r="23" spans="6:10" x14ac:dyDescent="0.2">
      <c r="F23" s="169">
        <v>2014</v>
      </c>
      <c r="G23" s="170">
        <v>39.600625754385447</v>
      </c>
      <c r="H23" s="170">
        <v>39.698681261102941</v>
      </c>
      <c r="I23" s="170"/>
      <c r="J23" s="170"/>
    </row>
    <row r="24" spans="6:10" x14ac:dyDescent="0.2">
      <c r="F24" s="169">
        <v>2015</v>
      </c>
      <c r="G24" s="170">
        <v>38.676610985464585</v>
      </c>
      <c r="H24" s="170">
        <v>38.363642473586658</v>
      </c>
      <c r="I24" s="170"/>
      <c r="J24" s="170">
        <v>38.006804266438067</v>
      </c>
    </row>
    <row r="25" spans="6:10" x14ac:dyDescent="0.2">
      <c r="F25" s="169">
        <v>2016</v>
      </c>
      <c r="G25" s="170">
        <v>38.572676247858887</v>
      </c>
      <c r="H25" s="170">
        <v>38.676129047137323</v>
      </c>
      <c r="I25" s="170">
        <v>38.118619673038431</v>
      </c>
      <c r="J25" s="170">
        <v>38.103331295457032</v>
      </c>
    </row>
    <row r="26" spans="6:10" x14ac:dyDescent="0.2">
      <c r="F26" s="169">
        <v>2017</v>
      </c>
      <c r="G26" s="170">
        <v>40.340534065619487</v>
      </c>
      <c r="H26" s="170">
        <v>40.005766918595931</v>
      </c>
      <c r="I26" s="170"/>
      <c r="J26" s="170"/>
    </row>
    <row r="27" spans="6:10" x14ac:dyDescent="0.2">
      <c r="F27" s="169">
        <v>2018</v>
      </c>
      <c r="G27" s="170">
        <v>39.476304175159122</v>
      </c>
      <c r="H27" s="170">
        <v>39.310238805525032</v>
      </c>
      <c r="I27" s="170"/>
      <c r="J27" s="170"/>
    </row>
    <row r="29" spans="6:10" ht="9.75" customHeight="1" x14ac:dyDescent="0.2"/>
    <row r="30" spans="6:10" ht="14.25" hidden="1" customHeight="1" x14ac:dyDescent="0.2"/>
    <row r="41" spans="1:5" ht="15.75" x14ac:dyDescent="0.25">
      <c r="A41" s="46" t="s">
        <v>6</v>
      </c>
      <c r="B41" s="46"/>
      <c r="C41" s="46"/>
      <c r="D41" s="46"/>
      <c r="E41" s="46"/>
    </row>
    <row r="42" spans="1:5" ht="15.75" x14ac:dyDescent="0.25">
      <c r="A42" s="46" t="s">
        <v>135</v>
      </c>
      <c r="B42" s="46"/>
      <c r="C42" s="46"/>
      <c r="D42" s="46"/>
      <c r="E42" s="46"/>
    </row>
    <row r="43" spans="1:5" ht="15.75" x14ac:dyDescent="0.25">
      <c r="A43" s="48" t="s">
        <v>12658</v>
      </c>
      <c r="B43" s="47"/>
      <c r="C43" s="47"/>
      <c r="D43" s="47"/>
      <c r="E43" s="47"/>
    </row>
    <row r="44" spans="1:5" ht="15.75" x14ac:dyDescent="0.25">
      <c r="A44" s="48" t="s">
        <v>12659</v>
      </c>
      <c r="B44" s="47"/>
      <c r="C44" s="47"/>
      <c r="D44" s="47"/>
      <c r="E44" s="47"/>
    </row>
    <row r="45" spans="1:5" ht="15.75" customHeight="1" x14ac:dyDescent="0.25">
      <c r="A45" s="48" t="s">
        <v>136</v>
      </c>
      <c r="B45" s="47"/>
      <c r="C45" s="47"/>
      <c r="D45" s="47"/>
      <c r="E45" s="47"/>
    </row>
    <row r="46" spans="1:5" ht="15.75" x14ac:dyDescent="0.25">
      <c r="A46" s="25" t="s">
        <v>137</v>
      </c>
    </row>
    <row r="48" spans="1:5" x14ac:dyDescent="0.2">
      <c r="A48" s="143" t="s">
        <v>12661</v>
      </c>
      <c r="B48" s="143"/>
      <c r="C48" s="143"/>
      <c r="D48" s="143"/>
      <c r="E48" s="143"/>
    </row>
    <row r="50" spans="1:17" x14ac:dyDescent="0.2">
      <c r="A50" s="16" t="s">
        <v>12660</v>
      </c>
      <c r="B50" s="16"/>
      <c r="C50" s="16"/>
      <c r="D50" s="16"/>
      <c r="E50" s="16"/>
    </row>
    <row r="51" spans="1:17" x14ac:dyDescent="0.2">
      <c r="O51" s="168" t="s">
        <v>12878</v>
      </c>
      <c r="P51" s="168" t="s">
        <v>12869</v>
      </c>
    </row>
    <row r="52" spans="1:17" x14ac:dyDescent="0.2">
      <c r="A52" s="18" t="s">
        <v>12662</v>
      </c>
      <c r="B52" s="18"/>
      <c r="C52" s="18"/>
      <c r="D52" s="18"/>
      <c r="E52" s="18"/>
      <c r="O52" s="168" t="s">
        <v>12871</v>
      </c>
      <c r="P52" t="s">
        <v>11195</v>
      </c>
      <c r="Q52" t="s">
        <v>12870</v>
      </c>
    </row>
    <row r="53" spans="1:17" x14ac:dyDescent="0.2">
      <c r="O53" s="169">
        <v>2012</v>
      </c>
      <c r="P53" s="170">
        <v>39.193783389995097</v>
      </c>
      <c r="Q53" s="170">
        <v>39.193783389995097</v>
      </c>
    </row>
    <row r="54" spans="1:17" x14ac:dyDescent="0.2">
      <c r="O54" s="169">
        <v>2013</v>
      </c>
      <c r="P54" s="170">
        <v>39.310816056150898</v>
      </c>
      <c r="Q54" s="170">
        <v>39.310816056150898</v>
      </c>
    </row>
    <row r="55" spans="1:17" x14ac:dyDescent="0.2">
      <c r="O55" s="169">
        <v>2014</v>
      </c>
      <c r="P55" s="170">
        <v>39.400810007238597</v>
      </c>
      <c r="Q55" s="170">
        <v>39.400810007238597</v>
      </c>
    </row>
    <row r="56" spans="1:17" x14ac:dyDescent="0.2">
      <c r="O56" s="169">
        <v>2015</v>
      </c>
      <c r="P56" s="170">
        <v>38.543232812694498</v>
      </c>
      <c r="Q56" s="170">
        <v>38.543232812694498</v>
      </c>
    </row>
    <row r="57" spans="1:17" x14ac:dyDescent="0.2">
      <c r="O57" s="169">
        <v>2016</v>
      </c>
      <c r="P57" s="170">
        <v>38.094723475535602</v>
      </c>
      <c r="Q57" s="170">
        <v>38.094723475535602</v>
      </c>
    </row>
    <row r="58" spans="1:17" x14ac:dyDescent="0.2">
      <c r="O58" s="169">
        <v>2018</v>
      </c>
      <c r="P58" s="170">
        <v>39.000261863888973</v>
      </c>
      <c r="Q58" s="170">
        <v>39.000261863888973</v>
      </c>
    </row>
    <row r="59" spans="1:17" x14ac:dyDescent="0.2">
      <c r="O59" s="169" t="s">
        <v>12870</v>
      </c>
      <c r="P59" s="170">
        <v>233.54362760550364</v>
      </c>
      <c r="Q59" s="170">
        <v>233.54362760550364</v>
      </c>
    </row>
    <row r="61" spans="1:17" ht="15.75" x14ac:dyDescent="0.25">
      <c r="A61" s="46" t="s">
        <v>138</v>
      </c>
      <c r="B61" s="47"/>
    </row>
    <row r="62" spans="1:17" ht="15.75" x14ac:dyDescent="0.25">
      <c r="A62" s="48" t="s">
        <v>139</v>
      </c>
    </row>
    <row r="63" spans="1:17" ht="18.75" x14ac:dyDescent="0.3">
      <c r="A63" s="48" t="s">
        <v>140</v>
      </c>
      <c r="B63" s="47"/>
      <c r="C63" s="47"/>
      <c r="D63" s="47"/>
      <c r="E63" s="47"/>
    </row>
    <row r="64" spans="1:17" ht="15.75" x14ac:dyDescent="0.25">
      <c r="A64" s="48" t="s">
        <v>12703</v>
      </c>
      <c r="B64" s="47"/>
      <c r="C64" s="47"/>
      <c r="D64" s="47"/>
      <c r="E64" s="47"/>
    </row>
    <row r="65" spans="1:5" ht="15.75" x14ac:dyDescent="0.25">
      <c r="A65" s="48" t="s">
        <v>141</v>
      </c>
      <c r="B65" s="47"/>
      <c r="C65" s="47"/>
      <c r="D65" s="47"/>
      <c r="E65" s="47"/>
    </row>
    <row r="66" spans="1:5" ht="15.75" x14ac:dyDescent="0.25">
      <c r="A66" s="47" t="s">
        <v>12704</v>
      </c>
      <c r="B66" s="47"/>
      <c r="C66" s="47"/>
      <c r="D66" s="47"/>
      <c r="E66" s="47"/>
    </row>
    <row r="67" spans="1:5" ht="15.75" x14ac:dyDescent="0.25">
      <c r="A67" s="153" t="s">
        <v>12705</v>
      </c>
    </row>
    <row r="92" spans="1:1" ht="15.75" x14ac:dyDescent="0.25">
      <c r="A92" s="46" t="s">
        <v>142</v>
      </c>
    </row>
    <row r="93" spans="1:1" ht="15.75" x14ac:dyDescent="0.25">
      <c r="A93" s="48" t="s">
        <v>12706</v>
      </c>
    </row>
    <row r="103" spans="8:10" x14ac:dyDescent="0.2">
      <c r="H103" s="159"/>
      <c r="I103" s="160"/>
      <c r="J103" s="161"/>
    </row>
    <row r="104" spans="8:10" x14ac:dyDescent="0.2">
      <c r="H104" s="162"/>
      <c r="I104" s="163"/>
      <c r="J104" s="164"/>
    </row>
    <row r="105" spans="8:10" x14ac:dyDescent="0.2">
      <c r="H105" s="162"/>
      <c r="I105" s="163"/>
      <c r="J105" s="164"/>
    </row>
    <row r="106" spans="8:10" x14ac:dyDescent="0.2">
      <c r="H106" s="162"/>
      <c r="I106" s="163"/>
      <c r="J106" s="164"/>
    </row>
    <row r="107" spans="8:10" x14ac:dyDescent="0.2">
      <c r="H107" s="162"/>
      <c r="I107" s="163"/>
      <c r="J107" s="164"/>
    </row>
    <row r="108" spans="8:10" x14ac:dyDescent="0.2">
      <c r="H108" s="162"/>
      <c r="I108" s="163"/>
      <c r="J108" s="164"/>
    </row>
    <row r="109" spans="8:10" x14ac:dyDescent="0.2">
      <c r="H109" s="162"/>
      <c r="I109" s="163"/>
      <c r="J109" s="164"/>
    </row>
    <row r="110" spans="8:10" x14ac:dyDescent="0.2">
      <c r="H110" s="162"/>
      <c r="I110" s="163"/>
      <c r="J110" s="164"/>
    </row>
    <row r="111" spans="8:10" x14ac:dyDescent="0.2">
      <c r="H111" s="162"/>
      <c r="I111" s="163"/>
      <c r="J111" s="164"/>
    </row>
    <row r="112" spans="8:10" x14ac:dyDescent="0.2">
      <c r="H112" s="162"/>
      <c r="I112" s="163"/>
      <c r="J112" s="164"/>
    </row>
    <row r="113" spans="8:10" x14ac:dyDescent="0.2">
      <c r="H113" s="162"/>
      <c r="I113" s="163"/>
      <c r="J113" s="164"/>
    </row>
    <row r="114" spans="8:10" x14ac:dyDescent="0.2">
      <c r="H114" s="162"/>
      <c r="I114" s="163"/>
      <c r="J114" s="164"/>
    </row>
    <row r="115" spans="8:10" x14ac:dyDescent="0.2">
      <c r="H115" s="162"/>
      <c r="I115" s="163"/>
      <c r="J115" s="164"/>
    </row>
    <row r="116" spans="8:10" x14ac:dyDescent="0.2">
      <c r="H116" s="162"/>
      <c r="I116" s="163"/>
      <c r="J116" s="164"/>
    </row>
    <row r="117" spans="8:10" x14ac:dyDescent="0.2">
      <c r="H117" s="162"/>
      <c r="I117" s="163"/>
      <c r="J117" s="164"/>
    </row>
    <row r="118" spans="8:10" x14ac:dyDescent="0.2">
      <c r="H118" s="162"/>
      <c r="I118" s="163"/>
      <c r="J118" s="164"/>
    </row>
    <row r="119" spans="8:10" x14ac:dyDescent="0.2">
      <c r="H119" s="162"/>
      <c r="I119" s="163"/>
      <c r="J119" s="164"/>
    </row>
    <row r="120" spans="8:10" x14ac:dyDescent="0.2">
      <c r="H120" s="165"/>
      <c r="I120" s="166"/>
      <c r="J120" s="167"/>
    </row>
  </sheetData>
  <mergeCells count="2">
    <mergeCell ref="A1:G1"/>
    <mergeCell ref="A2:G2"/>
  </mergeCells>
  <pageMargins left="0.7" right="0.7" top="0.75" bottom="0.75" header="0.3" footer="0.3"/>
  <pageSetup paperSize="9" orientation="portrait" horizontalDpi="300" verticalDpi="300"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9" tint="-0.499984740745262"/>
  </sheetPr>
  <dimension ref="A1:S8881"/>
  <sheetViews>
    <sheetView topLeftCell="A7954" zoomScaleNormal="100" workbookViewId="0">
      <selection activeCell="J7947" sqref="J7947"/>
    </sheetView>
  </sheetViews>
  <sheetFormatPr defaultRowHeight="14.25" x14ac:dyDescent="0.2"/>
  <cols>
    <col min="3" max="3" width="40.125" bestFit="1" customWidth="1"/>
    <col min="6" max="6" width="18" customWidth="1"/>
    <col min="7" max="7" width="16" bestFit="1" customWidth="1"/>
  </cols>
  <sheetData>
    <row r="1" spans="1:19" x14ac:dyDescent="0.2">
      <c r="A1" t="s">
        <v>143</v>
      </c>
      <c r="B1" t="s">
        <v>21</v>
      </c>
      <c r="C1" t="s">
        <v>22</v>
      </c>
      <c r="D1" t="s">
        <v>144</v>
      </c>
      <c r="E1" t="s">
        <v>20</v>
      </c>
      <c r="F1" t="s">
        <v>145</v>
      </c>
      <c r="G1" t="s">
        <v>152</v>
      </c>
    </row>
    <row r="2" spans="1:19" hidden="1" x14ac:dyDescent="0.2">
      <c r="A2">
        <v>1913</v>
      </c>
      <c r="B2">
        <v>6</v>
      </c>
      <c r="C2" t="s">
        <v>166</v>
      </c>
      <c r="D2">
        <v>42</v>
      </c>
      <c r="E2" t="s">
        <v>167</v>
      </c>
      <c r="F2" t="s">
        <v>168</v>
      </c>
      <c r="G2">
        <v>25.6819482075583</v>
      </c>
    </row>
    <row r="3" spans="1:19" hidden="1" x14ac:dyDescent="0.2">
      <c r="A3">
        <v>1913</v>
      </c>
      <c r="B3">
        <v>8</v>
      </c>
      <c r="C3" t="s">
        <v>171</v>
      </c>
      <c r="D3">
        <v>169</v>
      </c>
      <c r="E3" t="s">
        <v>172</v>
      </c>
      <c r="F3" t="s">
        <v>173</v>
      </c>
      <c r="G3">
        <v>24.675563760634098</v>
      </c>
    </row>
    <row r="4" spans="1:19" hidden="1" x14ac:dyDescent="0.2">
      <c r="A4">
        <v>1913</v>
      </c>
      <c r="B4">
        <v>24</v>
      </c>
      <c r="C4" t="s">
        <v>205</v>
      </c>
      <c r="D4">
        <v>143</v>
      </c>
      <c r="E4" t="s">
        <v>172</v>
      </c>
      <c r="F4" t="s">
        <v>206</v>
      </c>
      <c r="G4">
        <v>19.265405937767898</v>
      </c>
    </row>
    <row r="5" spans="1:19" hidden="1" x14ac:dyDescent="0.2">
      <c r="A5">
        <v>1913</v>
      </c>
      <c r="B5">
        <v>23</v>
      </c>
      <c r="C5" t="s">
        <v>203</v>
      </c>
      <c r="D5">
        <v>133</v>
      </c>
      <c r="E5" t="s">
        <v>172</v>
      </c>
      <c r="F5" t="s">
        <v>204</v>
      </c>
      <c r="G5">
        <v>20.1436168805397</v>
      </c>
      <c r="M5" t="s">
        <v>143</v>
      </c>
      <c r="N5" t="s">
        <v>21</v>
      </c>
      <c r="O5" t="s">
        <v>22</v>
      </c>
      <c r="P5" t="s">
        <v>144</v>
      </c>
      <c r="Q5" t="s">
        <v>20</v>
      </c>
      <c r="R5" t="s">
        <v>145</v>
      </c>
      <c r="S5" t="s">
        <v>152</v>
      </c>
    </row>
    <row r="6" spans="1:19" hidden="1" x14ac:dyDescent="0.2">
      <c r="A6">
        <v>1913</v>
      </c>
      <c r="B6">
        <v>13</v>
      </c>
      <c r="C6" t="s">
        <v>182</v>
      </c>
      <c r="D6">
        <v>45</v>
      </c>
      <c r="E6" t="s">
        <v>167</v>
      </c>
      <c r="F6" t="s">
        <v>183</v>
      </c>
      <c r="G6">
        <v>24.3730095413957</v>
      </c>
      <c r="M6">
        <v>2011</v>
      </c>
      <c r="Q6" t="s">
        <v>55</v>
      </c>
    </row>
    <row r="7" spans="1:19" hidden="1" x14ac:dyDescent="0.2">
      <c r="A7">
        <v>1913</v>
      </c>
      <c r="B7">
        <v>10</v>
      </c>
      <c r="C7" t="s">
        <v>176</v>
      </c>
      <c r="D7">
        <v>16</v>
      </c>
      <c r="E7" t="s">
        <v>154</v>
      </c>
      <c r="F7" t="s">
        <v>177</v>
      </c>
      <c r="G7">
        <v>24.616331735631601</v>
      </c>
      <c r="M7">
        <v>2012</v>
      </c>
      <c r="Q7" t="s">
        <v>55</v>
      </c>
    </row>
    <row r="8" spans="1:19" hidden="1" x14ac:dyDescent="0.2">
      <c r="A8">
        <v>1913</v>
      </c>
      <c r="B8">
        <v>7</v>
      </c>
      <c r="C8" t="s">
        <v>169</v>
      </c>
      <c r="D8">
        <v>11</v>
      </c>
      <c r="E8" t="s">
        <v>154</v>
      </c>
      <c r="F8" t="s">
        <v>170</v>
      </c>
      <c r="G8">
        <v>24.937535621401</v>
      </c>
      <c r="M8">
        <v>2013</v>
      </c>
      <c r="Q8" t="s">
        <v>55</v>
      </c>
    </row>
    <row r="9" spans="1:19" hidden="1" x14ac:dyDescent="0.2">
      <c r="A9">
        <v>1913</v>
      </c>
      <c r="B9">
        <v>4</v>
      </c>
      <c r="C9" t="s">
        <v>161</v>
      </c>
      <c r="D9">
        <v>38</v>
      </c>
      <c r="E9" t="s">
        <v>162</v>
      </c>
      <c r="F9" t="s">
        <v>163</v>
      </c>
      <c r="G9">
        <v>26.158698744511099</v>
      </c>
      <c r="M9">
        <v>2014</v>
      </c>
      <c r="Q9" t="s">
        <v>55</v>
      </c>
    </row>
    <row r="10" spans="1:19" hidden="1" x14ac:dyDescent="0.2">
      <c r="A10">
        <v>1913</v>
      </c>
      <c r="B10">
        <v>5</v>
      </c>
      <c r="C10" t="s">
        <v>164</v>
      </c>
      <c r="D10">
        <v>9</v>
      </c>
      <c r="E10" t="s">
        <v>154</v>
      </c>
      <c r="F10" t="s">
        <v>165</v>
      </c>
      <c r="G10">
        <v>25.874247557109499</v>
      </c>
      <c r="M10">
        <v>2015</v>
      </c>
      <c r="Q10" t="s">
        <v>55</v>
      </c>
    </row>
    <row r="11" spans="1:19" hidden="1" x14ac:dyDescent="0.2">
      <c r="A11">
        <v>1913</v>
      </c>
      <c r="B11">
        <v>20</v>
      </c>
      <c r="C11" t="s">
        <v>197</v>
      </c>
      <c r="D11">
        <v>175</v>
      </c>
      <c r="E11" t="s">
        <v>172</v>
      </c>
      <c r="F11" t="s">
        <v>198</v>
      </c>
      <c r="G11">
        <v>23.236893445685102</v>
      </c>
      <c r="M11">
        <v>2016</v>
      </c>
      <c r="Q11" t="s">
        <v>55</v>
      </c>
    </row>
    <row r="12" spans="1:19" hidden="1" x14ac:dyDescent="0.2">
      <c r="A12">
        <v>1913</v>
      </c>
      <c r="B12">
        <v>2</v>
      </c>
      <c r="C12" t="s">
        <v>157</v>
      </c>
      <c r="D12">
        <v>14</v>
      </c>
      <c r="E12" t="s">
        <v>154</v>
      </c>
      <c r="F12" t="s">
        <v>158</v>
      </c>
      <c r="G12">
        <v>26.696140159925399</v>
      </c>
      <c r="M12">
        <v>2017</v>
      </c>
      <c r="Q12" t="s">
        <v>55</v>
      </c>
    </row>
    <row r="13" spans="1:19" hidden="1" x14ac:dyDescent="0.2">
      <c r="A13">
        <v>1913</v>
      </c>
      <c r="B13">
        <v>25</v>
      </c>
      <c r="C13" t="s">
        <v>207</v>
      </c>
      <c r="D13">
        <v>107</v>
      </c>
      <c r="E13">
        <f>'TDF Results Since 1913'!G12</f>
        <v>26.696140159925399</v>
      </c>
      <c r="F13" t="s">
        <v>208</v>
      </c>
      <c r="G13">
        <v>19.237268949011099</v>
      </c>
      <c r="M13">
        <v>2018</v>
      </c>
      <c r="Q13" t="s">
        <v>55</v>
      </c>
    </row>
    <row r="14" spans="1:19" hidden="1" x14ac:dyDescent="0.2">
      <c r="A14">
        <v>1913</v>
      </c>
      <c r="B14">
        <v>19</v>
      </c>
      <c r="C14" t="s">
        <v>195</v>
      </c>
      <c r="D14">
        <v>10</v>
      </c>
      <c r="E14" t="s">
        <v>154</v>
      </c>
      <c r="F14" t="s">
        <v>196</v>
      </c>
      <c r="G14">
        <v>23.4321965560585</v>
      </c>
      <c r="M14">
        <v>2011</v>
      </c>
      <c r="Q14" t="s">
        <v>60</v>
      </c>
    </row>
    <row r="15" spans="1:19" hidden="1" x14ac:dyDescent="0.2">
      <c r="A15">
        <v>1913</v>
      </c>
      <c r="B15">
        <v>9</v>
      </c>
      <c r="C15" t="s">
        <v>174</v>
      </c>
      <c r="D15">
        <v>41</v>
      </c>
      <c r="E15" t="s">
        <v>167</v>
      </c>
      <c r="F15" t="s">
        <v>175</v>
      </c>
      <c r="G15">
        <v>24.640583714056699</v>
      </c>
      <c r="M15">
        <v>2012</v>
      </c>
      <c r="Q15" t="s">
        <v>60</v>
      </c>
    </row>
    <row r="16" spans="1:19" hidden="1" x14ac:dyDescent="0.2">
      <c r="A16">
        <v>1913</v>
      </c>
      <c r="B16">
        <v>12</v>
      </c>
      <c r="C16" t="s">
        <v>180</v>
      </c>
      <c r="D16">
        <v>151</v>
      </c>
      <c r="E16" t="s">
        <v>172</v>
      </c>
      <c r="F16" t="s">
        <v>181</v>
      </c>
      <c r="G16">
        <v>24.447581406520701</v>
      </c>
      <c r="M16">
        <v>2013</v>
      </c>
      <c r="Q16" t="s">
        <v>60</v>
      </c>
    </row>
    <row r="17" spans="1:17" hidden="1" x14ac:dyDescent="0.2">
      <c r="A17">
        <v>1913</v>
      </c>
      <c r="B17">
        <v>21</v>
      </c>
      <c r="C17" t="s">
        <v>199</v>
      </c>
      <c r="D17">
        <v>128</v>
      </c>
      <c r="E17" t="s">
        <v>172</v>
      </c>
      <c r="F17" t="s">
        <v>200</v>
      </c>
      <c r="G17">
        <v>23.119587002732999</v>
      </c>
      <c r="M17">
        <v>2014</v>
      </c>
      <c r="Q17" t="s">
        <v>60</v>
      </c>
    </row>
    <row r="18" spans="1:17" hidden="1" x14ac:dyDescent="0.2">
      <c r="A18">
        <v>1913</v>
      </c>
      <c r="B18">
        <v>16</v>
      </c>
      <c r="C18" t="s">
        <v>189</v>
      </c>
      <c r="D18">
        <v>199</v>
      </c>
      <c r="E18" t="s">
        <v>172</v>
      </c>
      <c r="F18" t="s">
        <v>190</v>
      </c>
      <c r="G18">
        <v>24.041926719188702</v>
      </c>
      <c r="M18">
        <v>2015</v>
      </c>
      <c r="Q18" t="s">
        <v>60</v>
      </c>
    </row>
    <row r="19" spans="1:17" hidden="1" x14ac:dyDescent="0.2">
      <c r="A19">
        <v>1913</v>
      </c>
      <c r="B19">
        <v>11</v>
      </c>
      <c r="C19" t="s">
        <v>178</v>
      </c>
      <c r="D19">
        <v>47</v>
      </c>
      <c r="E19" t="s">
        <v>167</v>
      </c>
      <c r="F19" t="s">
        <v>179</v>
      </c>
      <c r="G19">
        <v>24.466468705410499</v>
      </c>
      <c r="M19">
        <v>2016</v>
      </c>
      <c r="Q19" t="s">
        <v>60</v>
      </c>
    </row>
    <row r="20" spans="1:17" hidden="1" x14ac:dyDescent="0.2">
      <c r="A20">
        <v>1913</v>
      </c>
      <c r="B20">
        <v>22</v>
      </c>
      <c r="C20" t="s">
        <v>201</v>
      </c>
      <c r="D20">
        <v>129</v>
      </c>
      <c r="E20" t="s">
        <v>172</v>
      </c>
      <c r="F20" t="s">
        <v>202</v>
      </c>
      <c r="G20">
        <v>20.927401930978601</v>
      </c>
      <c r="M20">
        <v>2017</v>
      </c>
      <c r="Q20" t="s">
        <v>60</v>
      </c>
    </row>
    <row r="21" spans="1:17" hidden="1" x14ac:dyDescent="0.2">
      <c r="A21">
        <v>1913</v>
      </c>
      <c r="B21">
        <v>3</v>
      </c>
      <c r="C21" t="s">
        <v>159</v>
      </c>
      <c r="D21">
        <v>12</v>
      </c>
      <c r="E21" t="s">
        <v>154</v>
      </c>
      <c r="F21" t="s">
        <v>160</v>
      </c>
      <c r="G21">
        <v>26.249250098262898</v>
      </c>
      <c r="M21">
        <v>2018</v>
      </c>
      <c r="Q21" t="s">
        <v>60</v>
      </c>
    </row>
    <row r="22" spans="1:17" hidden="1" x14ac:dyDescent="0.2">
      <c r="A22">
        <v>1913</v>
      </c>
      <c r="B22">
        <v>18</v>
      </c>
      <c r="C22" t="s">
        <v>193</v>
      </c>
      <c r="D22">
        <v>113</v>
      </c>
      <c r="E22" t="s">
        <v>172</v>
      </c>
      <c r="F22" t="s">
        <v>194</v>
      </c>
      <c r="G22">
        <v>23.580893148071201</v>
      </c>
      <c r="M22">
        <v>2014</v>
      </c>
      <c r="N22" t="s">
        <v>12880</v>
      </c>
    </row>
    <row r="23" spans="1:17" hidden="1" x14ac:dyDescent="0.2">
      <c r="A23">
        <v>1913</v>
      </c>
      <c r="B23">
        <v>14</v>
      </c>
      <c r="C23" t="s">
        <v>184</v>
      </c>
      <c r="D23">
        <v>19</v>
      </c>
      <c r="E23" t="s">
        <v>185</v>
      </c>
      <c r="F23" t="s">
        <v>186</v>
      </c>
      <c r="G23">
        <v>24.343426333547299</v>
      </c>
      <c r="M23">
        <v>2015</v>
      </c>
      <c r="N23" t="s">
        <v>12880</v>
      </c>
    </row>
    <row r="24" spans="1:17" hidden="1" x14ac:dyDescent="0.2">
      <c r="A24">
        <v>1913</v>
      </c>
      <c r="B24">
        <v>17</v>
      </c>
      <c r="C24" t="s">
        <v>191</v>
      </c>
      <c r="D24">
        <v>13</v>
      </c>
      <c r="E24" t="s">
        <v>154</v>
      </c>
      <c r="F24" t="s">
        <v>192</v>
      </c>
      <c r="G24">
        <v>23.646487912874299</v>
      </c>
      <c r="M24">
        <v>2016</v>
      </c>
      <c r="N24" t="s">
        <v>12880</v>
      </c>
    </row>
    <row r="25" spans="1:17" hidden="1" x14ac:dyDescent="0.2">
      <c r="A25">
        <v>1913</v>
      </c>
      <c r="B25">
        <v>1</v>
      </c>
      <c r="C25" t="s">
        <v>153</v>
      </c>
      <c r="D25">
        <v>15</v>
      </c>
      <c r="E25" t="s">
        <v>154</v>
      </c>
      <c r="F25" t="s">
        <v>155</v>
      </c>
      <c r="G25">
        <v>26.715512885295599</v>
      </c>
      <c r="M25">
        <v>2017</v>
      </c>
      <c r="N25" t="s">
        <v>12880</v>
      </c>
    </row>
    <row r="26" spans="1:17" hidden="1" x14ac:dyDescent="0.2">
      <c r="A26">
        <v>1913</v>
      </c>
      <c r="B26">
        <v>15</v>
      </c>
      <c r="C26" t="s">
        <v>187</v>
      </c>
      <c r="D26">
        <v>116</v>
      </c>
      <c r="E26" t="s">
        <v>172</v>
      </c>
      <c r="F26" t="s">
        <v>188</v>
      </c>
      <c r="G26">
        <v>24.244508644013301</v>
      </c>
      <c r="M26">
        <v>2018</v>
      </c>
      <c r="N26" t="s">
        <v>12880</v>
      </c>
    </row>
    <row r="27" spans="1:17" hidden="1" x14ac:dyDescent="0.2">
      <c r="A27">
        <v>1914</v>
      </c>
      <c r="B27">
        <v>1</v>
      </c>
      <c r="C27" t="s">
        <v>153</v>
      </c>
      <c r="D27">
        <v>15</v>
      </c>
      <c r="E27" t="s">
        <v>209</v>
      </c>
      <c r="F27" t="s">
        <v>210</v>
      </c>
      <c r="G27">
        <v>26.8355945730247</v>
      </c>
      <c r="O27" t="s">
        <v>11195</v>
      </c>
    </row>
    <row r="28" spans="1:17" hidden="1" x14ac:dyDescent="0.2">
      <c r="A28">
        <v>1914</v>
      </c>
      <c r="B28">
        <v>2</v>
      </c>
      <c r="C28" t="s">
        <v>211</v>
      </c>
      <c r="D28">
        <v>18</v>
      </c>
      <c r="E28" t="s">
        <v>209</v>
      </c>
      <c r="F28" t="s">
        <v>212</v>
      </c>
      <c r="G28">
        <v>26.831505129959901</v>
      </c>
    </row>
    <row r="29" spans="1:17" hidden="1" x14ac:dyDescent="0.2">
      <c r="A29">
        <v>1914</v>
      </c>
      <c r="B29">
        <v>3</v>
      </c>
      <c r="C29" t="s">
        <v>195</v>
      </c>
      <c r="D29">
        <v>16</v>
      </c>
      <c r="E29" t="s">
        <v>209</v>
      </c>
      <c r="F29" t="s">
        <v>213</v>
      </c>
      <c r="G29">
        <v>26.753561409009802</v>
      </c>
    </row>
    <row r="30" spans="1:17" hidden="1" x14ac:dyDescent="0.2">
      <c r="A30">
        <v>1914</v>
      </c>
      <c r="B30">
        <v>4</v>
      </c>
      <c r="C30" t="s">
        <v>214</v>
      </c>
      <c r="D30">
        <v>5</v>
      </c>
      <c r="E30" t="s">
        <v>215</v>
      </c>
      <c r="F30" t="s">
        <v>216</v>
      </c>
      <c r="G30">
        <v>26.5769060298894</v>
      </c>
    </row>
    <row r="31" spans="1:17" hidden="1" x14ac:dyDescent="0.2">
      <c r="A31">
        <v>1914</v>
      </c>
      <c r="B31">
        <v>5</v>
      </c>
      <c r="C31" t="s">
        <v>157</v>
      </c>
      <c r="D31">
        <v>10</v>
      </c>
      <c r="E31" t="s">
        <v>209</v>
      </c>
      <c r="F31" t="s">
        <v>217</v>
      </c>
      <c r="G31">
        <v>26.439187003190199</v>
      </c>
    </row>
    <row r="32" spans="1:17" hidden="1" x14ac:dyDescent="0.2">
      <c r="A32">
        <v>1914</v>
      </c>
      <c r="B32">
        <v>6</v>
      </c>
      <c r="C32" t="s">
        <v>166</v>
      </c>
      <c r="D32">
        <v>51</v>
      </c>
      <c r="E32" t="s">
        <v>218</v>
      </c>
      <c r="F32" t="s">
        <v>219</v>
      </c>
      <c r="G32">
        <v>26.323693906869401</v>
      </c>
    </row>
    <row r="33" spans="1:7" hidden="1" x14ac:dyDescent="0.2">
      <c r="A33">
        <v>1914</v>
      </c>
      <c r="B33">
        <v>7</v>
      </c>
      <c r="C33" t="s">
        <v>220</v>
      </c>
      <c r="D33">
        <v>11</v>
      </c>
      <c r="E33" t="s">
        <v>209</v>
      </c>
      <c r="F33" t="s">
        <v>221</v>
      </c>
      <c r="G33">
        <v>26.265719357677799</v>
      </c>
    </row>
    <row r="34" spans="1:7" hidden="1" x14ac:dyDescent="0.2">
      <c r="A34">
        <v>1914</v>
      </c>
      <c r="B34">
        <v>8</v>
      </c>
      <c r="C34" t="s">
        <v>161</v>
      </c>
      <c r="D34">
        <v>17</v>
      </c>
      <c r="E34" t="s">
        <v>209</v>
      </c>
      <c r="F34" t="s">
        <v>222</v>
      </c>
      <c r="G34">
        <v>26.164063048799498</v>
      </c>
    </row>
    <row r="35" spans="1:7" hidden="1" x14ac:dyDescent="0.2">
      <c r="A35">
        <v>1914</v>
      </c>
      <c r="B35">
        <v>9</v>
      </c>
      <c r="C35" t="s">
        <v>164</v>
      </c>
      <c r="D35">
        <v>9</v>
      </c>
      <c r="E35" t="s">
        <v>209</v>
      </c>
      <c r="F35" t="s">
        <v>223</v>
      </c>
      <c r="G35">
        <v>26.022429700610299</v>
      </c>
    </row>
    <row r="36" spans="1:7" hidden="1" x14ac:dyDescent="0.2">
      <c r="A36">
        <v>1914</v>
      </c>
      <c r="B36">
        <v>10</v>
      </c>
      <c r="C36" t="s">
        <v>224</v>
      </c>
      <c r="D36">
        <v>19</v>
      </c>
      <c r="E36" t="s">
        <v>209</v>
      </c>
      <c r="F36" t="s">
        <v>225</v>
      </c>
      <c r="G36">
        <v>25.953073284468001</v>
      </c>
    </row>
    <row r="37" spans="1:7" hidden="1" x14ac:dyDescent="0.2">
      <c r="A37">
        <v>1914</v>
      </c>
      <c r="B37">
        <v>11</v>
      </c>
      <c r="C37" t="s">
        <v>169</v>
      </c>
      <c r="D37">
        <v>14</v>
      </c>
      <c r="E37" t="s">
        <v>209</v>
      </c>
      <c r="F37" t="s">
        <v>226</v>
      </c>
      <c r="G37">
        <v>25.740053106801</v>
      </c>
    </row>
    <row r="38" spans="1:7" hidden="1" x14ac:dyDescent="0.2">
      <c r="A38">
        <v>1914</v>
      </c>
      <c r="B38">
        <v>12</v>
      </c>
      <c r="C38" t="s">
        <v>227</v>
      </c>
      <c r="D38">
        <v>38</v>
      </c>
      <c r="E38" t="s">
        <v>228</v>
      </c>
      <c r="F38" t="s">
        <v>229</v>
      </c>
      <c r="G38">
        <v>25.595382047551201</v>
      </c>
    </row>
    <row r="39" spans="1:7" hidden="1" x14ac:dyDescent="0.2">
      <c r="A39">
        <v>1914</v>
      </c>
      <c r="B39">
        <v>13</v>
      </c>
      <c r="C39" t="s">
        <v>230</v>
      </c>
      <c r="D39">
        <v>13</v>
      </c>
      <c r="E39" t="s">
        <v>209</v>
      </c>
      <c r="F39" t="s">
        <v>231</v>
      </c>
      <c r="G39">
        <v>25.5592740786098</v>
      </c>
    </row>
    <row r="40" spans="1:7" hidden="1" x14ac:dyDescent="0.2">
      <c r="A40">
        <v>1914</v>
      </c>
      <c r="B40">
        <v>14</v>
      </c>
      <c r="C40" t="s">
        <v>232</v>
      </c>
      <c r="D40">
        <v>70</v>
      </c>
      <c r="E40" t="s">
        <v>233</v>
      </c>
      <c r="F40" t="s">
        <v>234</v>
      </c>
      <c r="G40">
        <v>25.555564352046101</v>
      </c>
    </row>
    <row r="41" spans="1:7" hidden="1" x14ac:dyDescent="0.2">
      <c r="A41">
        <v>1914</v>
      </c>
      <c r="B41">
        <v>15</v>
      </c>
      <c r="C41" t="s">
        <v>235</v>
      </c>
      <c r="D41">
        <v>151</v>
      </c>
      <c r="E41" t="s">
        <v>172</v>
      </c>
      <c r="F41" t="s">
        <v>236</v>
      </c>
      <c r="G41">
        <v>25.531208105446701</v>
      </c>
    </row>
    <row r="42" spans="1:7" hidden="1" x14ac:dyDescent="0.2">
      <c r="A42">
        <v>1914</v>
      </c>
      <c r="B42">
        <v>16</v>
      </c>
      <c r="C42" t="s">
        <v>237</v>
      </c>
      <c r="D42">
        <v>60</v>
      </c>
      <c r="E42" t="s">
        <v>238</v>
      </c>
      <c r="F42" t="s">
        <v>239</v>
      </c>
      <c r="G42">
        <v>25.396991909363798</v>
      </c>
    </row>
    <row r="43" spans="1:7" hidden="1" x14ac:dyDescent="0.2">
      <c r="A43">
        <v>1914</v>
      </c>
      <c r="B43">
        <v>17</v>
      </c>
      <c r="C43" t="s">
        <v>240</v>
      </c>
      <c r="D43">
        <v>48</v>
      </c>
      <c r="E43" t="s">
        <v>241</v>
      </c>
      <c r="F43" t="s">
        <v>242</v>
      </c>
      <c r="G43">
        <v>25.3326479601646</v>
      </c>
    </row>
    <row r="44" spans="1:7" hidden="1" x14ac:dyDescent="0.2">
      <c r="A44">
        <v>1914</v>
      </c>
      <c r="B44">
        <v>18</v>
      </c>
      <c r="C44" t="s">
        <v>243</v>
      </c>
      <c r="D44">
        <v>35</v>
      </c>
      <c r="E44" t="s">
        <v>244</v>
      </c>
      <c r="F44" t="s">
        <v>245</v>
      </c>
      <c r="G44">
        <v>25.269783116684799</v>
      </c>
    </row>
    <row r="45" spans="1:7" hidden="1" x14ac:dyDescent="0.2">
      <c r="A45">
        <v>1914</v>
      </c>
      <c r="B45">
        <v>19</v>
      </c>
      <c r="C45" t="s">
        <v>246</v>
      </c>
      <c r="D45">
        <v>71</v>
      </c>
      <c r="E45" t="s">
        <v>233</v>
      </c>
      <c r="F45" t="s">
        <v>247</v>
      </c>
      <c r="G45">
        <v>25.268002864959399</v>
      </c>
    </row>
    <row r="46" spans="1:7" hidden="1" x14ac:dyDescent="0.2">
      <c r="A46">
        <v>1914</v>
      </c>
      <c r="B46">
        <v>20</v>
      </c>
      <c r="C46" t="s">
        <v>248</v>
      </c>
      <c r="D46">
        <v>49</v>
      </c>
      <c r="E46" t="s">
        <v>241</v>
      </c>
      <c r="F46" t="s">
        <v>249</v>
      </c>
      <c r="G46">
        <v>25.246856852355101</v>
      </c>
    </row>
    <row r="47" spans="1:7" hidden="1" x14ac:dyDescent="0.2">
      <c r="A47">
        <v>1914</v>
      </c>
      <c r="B47">
        <v>21</v>
      </c>
      <c r="C47" t="s">
        <v>250</v>
      </c>
      <c r="D47">
        <v>40</v>
      </c>
      <c r="E47" t="s">
        <v>228</v>
      </c>
      <c r="F47" t="s">
        <v>251</v>
      </c>
      <c r="G47">
        <v>25.202637376364802</v>
      </c>
    </row>
    <row r="48" spans="1:7" hidden="1" x14ac:dyDescent="0.2">
      <c r="A48">
        <v>1914</v>
      </c>
      <c r="B48">
        <v>22</v>
      </c>
      <c r="C48" t="s">
        <v>252</v>
      </c>
      <c r="D48">
        <v>41</v>
      </c>
      <c r="E48" t="s">
        <v>253</v>
      </c>
      <c r="F48" t="s">
        <v>254</v>
      </c>
      <c r="G48">
        <v>25.157755545799098</v>
      </c>
    </row>
    <row r="49" spans="1:7" hidden="1" x14ac:dyDescent="0.2">
      <c r="A49">
        <v>1914</v>
      </c>
      <c r="B49">
        <v>23</v>
      </c>
      <c r="C49" t="s">
        <v>255</v>
      </c>
      <c r="D49">
        <v>31</v>
      </c>
      <c r="E49" t="s">
        <v>244</v>
      </c>
      <c r="F49" t="s">
        <v>256</v>
      </c>
      <c r="G49">
        <v>25.0205404064675</v>
      </c>
    </row>
    <row r="50" spans="1:7" hidden="1" x14ac:dyDescent="0.2">
      <c r="A50">
        <v>1914</v>
      </c>
      <c r="B50">
        <v>24</v>
      </c>
      <c r="C50" t="s">
        <v>257</v>
      </c>
      <c r="D50">
        <v>173</v>
      </c>
      <c r="E50" t="s">
        <v>172</v>
      </c>
      <c r="F50" t="s">
        <v>258</v>
      </c>
      <c r="G50">
        <v>25.013496026098299</v>
      </c>
    </row>
    <row r="51" spans="1:7" hidden="1" x14ac:dyDescent="0.2">
      <c r="A51">
        <v>1914</v>
      </c>
      <c r="B51">
        <v>25</v>
      </c>
      <c r="C51" t="s">
        <v>259</v>
      </c>
      <c r="D51">
        <v>42</v>
      </c>
      <c r="E51" t="s">
        <v>260</v>
      </c>
      <c r="F51" t="s">
        <v>261</v>
      </c>
      <c r="G51">
        <v>24.932127920044099</v>
      </c>
    </row>
    <row r="52" spans="1:7" hidden="1" x14ac:dyDescent="0.2">
      <c r="A52">
        <v>1914</v>
      </c>
      <c r="B52">
        <v>26</v>
      </c>
      <c r="C52" t="s">
        <v>189</v>
      </c>
      <c r="D52">
        <v>39</v>
      </c>
      <c r="E52" t="s">
        <v>228</v>
      </c>
      <c r="F52" t="s">
        <v>262</v>
      </c>
      <c r="G52">
        <v>24.892937747091398</v>
      </c>
    </row>
    <row r="53" spans="1:7" hidden="1" x14ac:dyDescent="0.2">
      <c r="A53">
        <v>1914</v>
      </c>
      <c r="B53">
        <v>27</v>
      </c>
      <c r="C53" t="s">
        <v>263</v>
      </c>
      <c r="D53">
        <v>55</v>
      </c>
      <c r="E53" t="s">
        <v>218</v>
      </c>
      <c r="F53" t="s">
        <v>264</v>
      </c>
      <c r="G53">
        <v>24.789358289933599</v>
      </c>
    </row>
    <row r="54" spans="1:7" hidden="1" x14ac:dyDescent="0.2">
      <c r="A54">
        <v>1914</v>
      </c>
      <c r="B54">
        <v>28</v>
      </c>
      <c r="C54" t="s">
        <v>265</v>
      </c>
      <c r="D54">
        <v>50</v>
      </c>
      <c r="E54" t="s">
        <v>218</v>
      </c>
      <c r="F54" t="s">
        <v>266</v>
      </c>
      <c r="G54">
        <v>24.732126097066601</v>
      </c>
    </row>
    <row r="55" spans="1:7" hidden="1" x14ac:dyDescent="0.2">
      <c r="A55">
        <v>1914</v>
      </c>
      <c r="B55">
        <v>29</v>
      </c>
      <c r="C55" t="s">
        <v>267</v>
      </c>
      <c r="D55">
        <v>20</v>
      </c>
      <c r="E55" t="s">
        <v>209</v>
      </c>
      <c r="F55" t="s">
        <v>268</v>
      </c>
      <c r="G55">
        <v>24.726695204670499</v>
      </c>
    </row>
    <row r="56" spans="1:7" hidden="1" x14ac:dyDescent="0.2">
      <c r="A56">
        <v>1914</v>
      </c>
      <c r="B56">
        <v>30</v>
      </c>
      <c r="C56" t="s">
        <v>269</v>
      </c>
      <c r="D56">
        <v>32</v>
      </c>
      <c r="E56" t="s">
        <v>244</v>
      </c>
      <c r="F56" t="s">
        <v>270</v>
      </c>
      <c r="G56">
        <v>24.5928804068338</v>
      </c>
    </row>
    <row r="57" spans="1:7" hidden="1" x14ac:dyDescent="0.2">
      <c r="A57">
        <v>1914</v>
      </c>
      <c r="B57">
        <v>31</v>
      </c>
      <c r="C57" t="s">
        <v>271</v>
      </c>
      <c r="D57">
        <v>27</v>
      </c>
      <c r="E57" t="s">
        <v>272</v>
      </c>
      <c r="F57" t="s">
        <v>273</v>
      </c>
      <c r="G57">
        <v>24.561848479468299</v>
      </c>
    </row>
    <row r="58" spans="1:7" hidden="1" x14ac:dyDescent="0.2">
      <c r="A58">
        <v>1914</v>
      </c>
      <c r="B58">
        <v>32</v>
      </c>
      <c r="C58" t="s">
        <v>274</v>
      </c>
      <c r="D58">
        <v>154</v>
      </c>
      <c r="E58" t="s">
        <v>172</v>
      </c>
      <c r="F58" t="s">
        <v>275</v>
      </c>
      <c r="G58">
        <v>24.477044556107099</v>
      </c>
    </row>
    <row r="59" spans="1:7" hidden="1" x14ac:dyDescent="0.2">
      <c r="A59">
        <v>1914</v>
      </c>
      <c r="B59">
        <v>33</v>
      </c>
      <c r="C59" t="s">
        <v>276</v>
      </c>
      <c r="D59">
        <v>197</v>
      </c>
      <c r="E59" t="s">
        <v>172</v>
      </c>
      <c r="F59" t="s">
        <v>277</v>
      </c>
      <c r="G59">
        <v>24.346706758448601</v>
      </c>
    </row>
    <row r="60" spans="1:7" hidden="1" x14ac:dyDescent="0.2">
      <c r="A60">
        <v>1914</v>
      </c>
      <c r="B60">
        <v>34</v>
      </c>
      <c r="C60" t="s">
        <v>278</v>
      </c>
      <c r="D60">
        <v>33</v>
      </c>
      <c r="E60" t="s">
        <v>244</v>
      </c>
      <c r="F60" t="s">
        <v>279</v>
      </c>
      <c r="G60">
        <v>24.297074641245501</v>
      </c>
    </row>
    <row r="61" spans="1:7" hidden="1" x14ac:dyDescent="0.2">
      <c r="A61">
        <v>1914</v>
      </c>
      <c r="B61">
        <v>35</v>
      </c>
      <c r="C61" t="s">
        <v>280</v>
      </c>
      <c r="D61">
        <v>34</v>
      </c>
      <c r="E61" t="s">
        <v>244</v>
      </c>
      <c r="F61" t="s">
        <v>281</v>
      </c>
      <c r="G61">
        <v>24.282117890133598</v>
      </c>
    </row>
    <row r="62" spans="1:7" hidden="1" x14ac:dyDescent="0.2">
      <c r="A62">
        <v>1914</v>
      </c>
      <c r="B62">
        <v>36</v>
      </c>
      <c r="C62" t="s">
        <v>180</v>
      </c>
      <c r="D62">
        <v>124</v>
      </c>
      <c r="E62" t="s">
        <v>172</v>
      </c>
      <c r="F62" t="s">
        <v>282</v>
      </c>
      <c r="G62">
        <v>24.1760628517718</v>
      </c>
    </row>
    <row r="63" spans="1:7" hidden="1" x14ac:dyDescent="0.2">
      <c r="A63">
        <v>1914</v>
      </c>
      <c r="B63">
        <v>37</v>
      </c>
      <c r="C63" t="s">
        <v>171</v>
      </c>
      <c r="D63">
        <v>57</v>
      </c>
      <c r="E63" t="s">
        <v>238</v>
      </c>
      <c r="F63" t="s">
        <v>283</v>
      </c>
      <c r="G63">
        <v>24.058611189092598</v>
      </c>
    </row>
    <row r="64" spans="1:7" hidden="1" x14ac:dyDescent="0.2">
      <c r="A64">
        <v>1914</v>
      </c>
      <c r="B64">
        <v>38</v>
      </c>
      <c r="C64" t="s">
        <v>178</v>
      </c>
      <c r="D64">
        <v>28</v>
      </c>
      <c r="E64" t="s">
        <v>272</v>
      </c>
      <c r="F64" t="s">
        <v>284</v>
      </c>
      <c r="G64">
        <v>23.992329589796501</v>
      </c>
    </row>
    <row r="65" spans="1:7" hidden="1" x14ac:dyDescent="0.2">
      <c r="A65">
        <v>1914</v>
      </c>
      <c r="B65">
        <v>39</v>
      </c>
      <c r="C65" t="s">
        <v>285</v>
      </c>
      <c r="D65">
        <v>110</v>
      </c>
      <c r="E65" t="s">
        <v>172</v>
      </c>
      <c r="F65" t="s">
        <v>286</v>
      </c>
      <c r="G65">
        <v>23.733258176381899</v>
      </c>
    </row>
    <row r="66" spans="1:7" hidden="1" x14ac:dyDescent="0.2">
      <c r="A66">
        <v>1914</v>
      </c>
      <c r="B66">
        <v>40</v>
      </c>
      <c r="C66" t="s">
        <v>287</v>
      </c>
      <c r="D66">
        <v>26</v>
      </c>
      <c r="E66" t="s">
        <v>272</v>
      </c>
      <c r="F66" t="s">
        <v>288</v>
      </c>
      <c r="G66">
        <v>24.390428192554399</v>
      </c>
    </row>
    <row r="67" spans="1:7" hidden="1" x14ac:dyDescent="0.2">
      <c r="A67">
        <v>1914</v>
      </c>
      <c r="B67">
        <v>41</v>
      </c>
      <c r="C67" t="s">
        <v>289</v>
      </c>
      <c r="D67">
        <v>59</v>
      </c>
      <c r="E67" t="s">
        <v>238</v>
      </c>
      <c r="F67" t="s">
        <v>290</v>
      </c>
      <c r="G67">
        <v>23.3356988721319</v>
      </c>
    </row>
    <row r="68" spans="1:7" hidden="1" x14ac:dyDescent="0.2">
      <c r="A68">
        <v>1914</v>
      </c>
      <c r="B68">
        <v>42</v>
      </c>
      <c r="C68" t="s">
        <v>291</v>
      </c>
      <c r="D68">
        <v>37</v>
      </c>
      <c r="E68" t="s">
        <v>228</v>
      </c>
      <c r="F68" t="s">
        <v>292</v>
      </c>
      <c r="G68">
        <v>23.251151573066199</v>
      </c>
    </row>
    <row r="69" spans="1:7" hidden="1" x14ac:dyDescent="0.2">
      <c r="A69">
        <v>1914</v>
      </c>
      <c r="B69">
        <v>43</v>
      </c>
      <c r="C69" t="s">
        <v>293</v>
      </c>
      <c r="D69">
        <v>123</v>
      </c>
      <c r="E69" t="s">
        <v>172</v>
      </c>
      <c r="F69" t="s">
        <v>294</v>
      </c>
      <c r="G69">
        <v>23.249979292536999</v>
      </c>
    </row>
    <row r="70" spans="1:7" hidden="1" x14ac:dyDescent="0.2">
      <c r="A70">
        <v>1914</v>
      </c>
      <c r="B70">
        <v>44</v>
      </c>
      <c r="C70" t="s">
        <v>295</v>
      </c>
      <c r="D70">
        <v>179</v>
      </c>
      <c r="E70" t="s">
        <v>172</v>
      </c>
      <c r="F70" t="s">
        <v>296</v>
      </c>
      <c r="G70">
        <v>22.8250071004062</v>
      </c>
    </row>
    <row r="71" spans="1:7" hidden="1" x14ac:dyDescent="0.2">
      <c r="A71">
        <v>1914</v>
      </c>
      <c r="B71">
        <v>46</v>
      </c>
      <c r="C71" t="s">
        <v>203</v>
      </c>
      <c r="D71">
        <v>113</v>
      </c>
      <c r="E71" t="s">
        <v>172</v>
      </c>
      <c r="F71" t="s">
        <v>297</v>
      </c>
      <c r="G71">
        <v>22.587142075782602</v>
      </c>
    </row>
    <row r="72" spans="1:7" hidden="1" x14ac:dyDescent="0.2">
      <c r="A72">
        <v>1914</v>
      </c>
      <c r="B72">
        <v>47</v>
      </c>
      <c r="C72" t="s">
        <v>298</v>
      </c>
      <c r="D72">
        <v>135</v>
      </c>
      <c r="E72" t="s">
        <v>172</v>
      </c>
      <c r="F72" t="s">
        <v>299</v>
      </c>
      <c r="G72">
        <v>21.696610408727</v>
      </c>
    </row>
    <row r="73" spans="1:7" hidden="1" x14ac:dyDescent="0.2">
      <c r="A73">
        <v>1914</v>
      </c>
      <c r="B73">
        <v>48</v>
      </c>
      <c r="C73" t="s">
        <v>300</v>
      </c>
      <c r="D73">
        <v>189</v>
      </c>
      <c r="E73" t="s">
        <v>172</v>
      </c>
      <c r="F73" t="s">
        <v>301</v>
      </c>
      <c r="G73">
        <v>21.286791374497099</v>
      </c>
    </row>
    <row r="74" spans="1:7" hidden="1" x14ac:dyDescent="0.2">
      <c r="A74">
        <v>1914</v>
      </c>
      <c r="B74">
        <v>49</v>
      </c>
      <c r="C74" t="s">
        <v>302</v>
      </c>
      <c r="D74">
        <v>161</v>
      </c>
      <c r="E74" t="s">
        <v>172</v>
      </c>
      <c r="F74" t="s">
        <v>303</v>
      </c>
      <c r="G74">
        <v>21.449835205726998</v>
      </c>
    </row>
    <row r="75" spans="1:7" hidden="1" x14ac:dyDescent="0.2">
      <c r="A75">
        <v>1914</v>
      </c>
      <c r="B75">
        <v>50</v>
      </c>
      <c r="C75" t="s">
        <v>304</v>
      </c>
      <c r="D75">
        <v>165</v>
      </c>
      <c r="E75" t="s">
        <v>172</v>
      </c>
      <c r="F75" t="s">
        <v>305</v>
      </c>
      <c r="G75">
        <v>20.655476506101799</v>
      </c>
    </row>
    <row r="76" spans="1:7" hidden="1" x14ac:dyDescent="0.2">
      <c r="A76">
        <v>1914</v>
      </c>
      <c r="B76">
        <v>51</v>
      </c>
      <c r="C76" t="s">
        <v>306</v>
      </c>
      <c r="D76">
        <v>141</v>
      </c>
      <c r="E76" t="s">
        <v>172</v>
      </c>
      <c r="F76" t="s">
        <v>307</v>
      </c>
      <c r="G76">
        <v>20.0556687708136</v>
      </c>
    </row>
    <row r="77" spans="1:7" hidden="1" x14ac:dyDescent="0.2">
      <c r="A77">
        <v>1914</v>
      </c>
      <c r="B77">
        <v>52</v>
      </c>
      <c r="C77" t="s">
        <v>207</v>
      </c>
      <c r="D77">
        <v>104</v>
      </c>
      <c r="E77" t="s">
        <v>172</v>
      </c>
      <c r="F77" t="s">
        <v>308</v>
      </c>
      <c r="G77">
        <v>19.606235365931401</v>
      </c>
    </row>
    <row r="78" spans="1:7" hidden="1" x14ac:dyDescent="0.2">
      <c r="A78">
        <v>1914</v>
      </c>
      <c r="B78">
        <v>53</v>
      </c>
      <c r="C78" t="s">
        <v>309</v>
      </c>
      <c r="D78">
        <v>114</v>
      </c>
      <c r="E78" t="s">
        <v>172</v>
      </c>
      <c r="F78" t="s">
        <v>310</v>
      </c>
      <c r="G78">
        <v>18.908190620490899</v>
      </c>
    </row>
    <row r="79" spans="1:7" hidden="1" x14ac:dyDescent="0.2">
      <c r="A79">
        <v>1914</v>
      </c>
      <c r="B79">
        <v>54</v>
      </c>
      <c r="C79" t="s">
        <v>311</v>
      </c>
      <c r="D79">
        <v>138</v>
      </c>
      <c r="E79" t="s">
        <v>172</v>
      </c>
      <c r="F79" t="s">
        <v>312</v>
      </c>
      <c r="G79">
        <v>17.959724150209599</v>
      </c>
    </row>
    <row r="80" spans="1:7" hidden="1" x14ac:dyDescent="0.2">
      <c r="A80">
        <v>1919</v>
      </c>
      <c r="B80">
        <v>1</v>
      </c>
      <c r="C80" t="s">
        <v>161</v>
      </c>
      <c r="D80">
        <v>45</v>
      </c>
      <c r="E80" t="s">
        <v>313</v>
      </c>
      <c r="F80" t="s">
        <v>314</v>
      </c>
      <c r="G80">
        <v>24.056680307919699</v>
      </c>
    </row>
    <row r="81" spans="1:7" hidden="1" x14ac:dyDescent="0.2">
      <c r="A81">
        <v>1919</v>
      </c>
      <c r="B81">
        <v>2</v>
      </c>
      <c r="C81" t="s">
        <v>195</v>
      </c>
      <c r="D81">
        <v>42</v>
      </c>
      <c r="E81" t="s">
        <v>313</v>
      </c>
      <c r="F81" t="s">
        <v>315</v>
      </c>
      <c r="G81">
        <v>23.879485903873601</v>
      </c>
    </row>
    <row r="82" spans="1:7" hidden="1" x14ac:dyDescent="0.2">
      <c r="A82">
        <v>1919</v>
      </c>
      <c r="B82">
        <v>3</v>
      </c>
      <c r="C82" t="s">
        <v>169</v>
      </c>
      <c r="D82">
        <v>46</v>
      </c>
      <c r="E82" t="s">
        <v>313</v>
      </c>
      <c r="F82" t="s">
        <v>316</v>
      </c>
      <c r="G82">
        <v>23.8051630182701</v>
      </c>
    </row>
    <row r="83" spans="1:7" hidden="1" x14ac:dyDescent="0.2">
      <c r="A83">
        <v>1919</v>
      </c>
      <c r="B83">
        <v>4</v>
      </c>
      <c r="C83" t="s">
        <v>232</v>
      </c>
      <c r="D83">
        <v>57</v>
      </c>
      <c r="E83" t="s">
        <v>313</v>
      </c>
      <c r="F83" t="s">
        <v>317</v>
      </c>
      <c r="G83">
        <v>23.7615299690159</v>
      </c>
    </row>
    <row r="84" spans="1:7" hidden="1" x14ac:dyDescent="0.2">
      <c r="A84">
        <v>1919</v>
      </c>
      <c r="B84">
        <v>5</v>
      </c>
      <c r="C84" t="s">
        <v>318</v>
      </c>
      <c r="D84">
        <v>49</v>
      </c>
      <c r="E84" t="s">
        <v>313</v>
      </c>
      <c r="F84" t="s">
        <v>319</v>
      </c>
      <c r="G84">
        <v>23.623357571193999</v>
      </c>
    </row>
    <row r="85" spans="1:7" hidden="1" x14ac:dyDescent="0.2">
      <c r="A85">
        <v>1919</v>
      </c>
      <c r="B85">
        <v>6</v>
      </c>
      <c r="C85" t="s">
        <v>246</v>
      </c>
      <c r="D85">
        <v>63</v>
      </c>
      <c r="E85" t="s">
        <v>313</v>
      </c>
      <c r="F85" t="s">
        <v>320</v>
      </c>
      <c r="G85">
        <v>22.557585743281201</v>
      </c>
    </row>
    <row r="86" spans="1:7" hidden="1" x14ac:dyDescent="0.2">
      <c r="A86">
        <v>1919</v>
      </c>
      <c r="B86">
        <v>7</v>
      </c>
      <c r="C86" t="s">
        <v>321</v>
      </c>
      <c r="D86">
        <v>19</v>
      </c>
      <c r="E86" t="s">
        <v>313</v>
      </c>
      <c r="F86" t="s">
        <v>322</v>
      </c>
      <c r="G86">
        <v>22.4972940529859</v>
      </c>
    </row>
    <row r="87" spans="1:7" hidden="1" x14ac:dyDescent="0.2">
      <c r="A87">
        <v>1919</v>
      </c>
      <c r="B87">
        <v>8</v>
      </c>
      <c r="C87" t="s">
        <v>174</v>
      </c>
      <c r="D87">
        <v>55</v>
      </c>
      <c r="E87" t="s">
        <v>313</v>
      </c>
      <c r="F87" t="s">
        <v>323</v>
      </c>
      <c r="G87">
        <v>22.284147371960199</v>
      </c>
    </row>
    <row r="88" spans="1:7" hidden="1" x14ac:dyDescent="0.2">
      <c r="A88">
        <v>1919</v>
      </c>
      <c r="B88">
        <v>9</v>
      </c>
      <c r="C88" t="s">
        <v>324</v>
      </c>
      <c r="D88">
        <v>56</v>
      </c>
      <c r="E88" t="s">
        <v>313</v>
      </c>
      <c r="F88" t="s">
        <v>325</v>
      </c>
      <c r="G88">
        <v>22.098178799173301</v>
      </c>
    </row>
    <row r="89" spans="1:7" hidden="1" x14ac:dyDescent="0.2">
      <c r="A89">
        <v>1919</v>
      </c>
      <c r="B89">
        <v>10</v>
      </c>
      <c r="C89" t="s">
        <v>263</v>
      </c>
      <c r="D89">
        <v>151</v>
      </c>
      <c r="E89" t="s">
        <v>313</v>
      </c>
      <c r="F89" t="s">
        <v>326</v>
      </c>
      <c r="G89">
        <v>21.9886695075289</v>
      </c>
    </row>
    <row r="90" spans="1:7" hidden="1" x14ac:dyDescent="0.2">
      <c r="A90">
        <v>1920</v>
      </c>
      <c r="B90">
        <v>1</v>
      </c>
      <c r="C90" t="s">
        <v>153</v>
      </c>
      <c r="D90">
        <v>15</v>
      </c>
      <c r="E90" t="s">
        <v>327</v>
      </c>
      <c r="F90" t="s">
        <v>328</v>
      </c>
      <c r="G90">
        <v>24.0722356626523</v>
      </c>
    </row>
    <row r="91" spans="1:7" hidden="1" x14ac:dyDescent="0.2">
      <c r="A91">
        <v>1920</v>
      </c>
      <c r="B91">
        <v>2</v>
      </c>
      <c r="C91" t="s">
        <v>329</v>
      </c>
      <c r="D91">
        <v>30</v>
      </c>
      <c r="E91" t="s">
        <v>327</v>
      </c>
      <c r="F91" t="s">
        <v>330</v>
      </c>
      <c r="G91">
        <v>23.972004346489701</v>
      </c>
    </row>
    <row r="92" spans="1:7" hidden="1" x14ac:dyDescent="0.2">
      <c r="A92">
        <v>1920</v>
      </c>
      <c r="B92">
        <v>3</v>
      </c>
      <c r="C92" t="s">
        <v>161</v>
      </c>
      <c r="D92">
        <v>2</v>
      </c>
      <c r="E92" t="s">
        <v>327</v>
      </c>
      <c r="F92" t="s">
        <v>331</v>
      </c>
      <c r="G92">
        <v>23.9075210917125</v>
      </c>
    </row>
    <row r="93" spans="1:7" hidden="1" x14ac:dyDescent="0.2">
      <c r="A93">
        <v>1920</v>
      </c>
      <c r="B93">
        <v>4</v>
      </c>
      <c r="C93" t="s">
        <v>232</v>
      </c>
      <c r="D93">
        <v>13</v>
      </c>
      <c r="E93" t="s">
        <v>327</v>
      </c>
      <c r="F93" t="s">
        <v>332</v>
      </c>
      <c r="G93">
        <v>23.898205716519101</v>
      </c>
    </row>
    <row r="94" spans="1:7" hidden="1" x14ac:dyDescent="0.2">
      <c r="A94">
        <v>1920</v>
      </c>
      <c r="B94">
        <v>5</v>
      </c>
      <c r="C94" t="s">
        <v>333</v>
      </c>
      <c r="D94">
        <v>14</v>
      </c>
      <c r="E94" t="s">
        <v>327</v>
      </c>
      <c r="F94" t="s">
        <v>334</v>
      </c>
      <c r="G94">
        <v>23.774481566820199</v>
      </c>
    </row>
    <row r="95" spans="1:7" hidden="1" x14ac:dyDescent="0.2">
      <c r="A95">
        <v>1920</v>
      </c>
      <c r="B95">
        <v>6</v>
      </c>
      <c r="C95" t="s">
        <v>224</v>
      </c>
      <c r="D95">
        <v>6</v>
      </c>
      <c r="E95" t="s">
        <v>327</v>
      </c>
      <c r="F95" t="s">
        <v>335</v>
      </c>
      <c r="G95">
        <v>23.6908947406185</v>
      </c>
    </row>
    <row r="96" spans="1:7" hidden="1" x14ac:dyDescent="0.2">
      <c r="A96">
        <v>1920</v>
      </c>
      <c r="B96">
        <v>7</v>
      </c>
      <c r="C96" t="s">
        <v>214</v>
      </c>
      <c r="D96">
        <v>11</v>
      </c>
      <c r="E96" t="s">
        <v>327</v>
      </c>
      <c r="F96" t="s">
        <v>336</v>
      </c>
      <c r="G96">
        <v>23.6753795556235</v>
      </c>
    </row>
    <row r="97" spans="1:7" hidden="1" x14ac:dyDescent="0.2">
      <c r="A97">
        <v>1920</v>
      </c>
      <c r="B97">
        <v>8</v>
      </c>
      <c r="C97" t="s">
        <v>318</v>
      </c>
      <c r="D97">
        <v>3</v>
      </c>
      <c r="E97" t="s">
        <v>327</v>
      </c>
      <c r="F97" t="s">
        <v>337</v>
      </c>
      <c r="G97">
        <v>23.497791462853399</v>
      </c>
    </row>
    <row r="98" spans="1:7" hidden="1" x14ac:dyDescent="0.2">
      <c r="A98">
        <v>1920</v>
      </c>
      <c r="B98">
        <v>9</v>
      </c>
      <c r="C98" t="s">
        <v>338</v>
      </c>
      <c r="D98">
        <v>24</v>
      </c>
      <c r="E98" t="s">
        <v>327</v>
      </c>
      <c r="F98" t="s">
        <v>339</v>
      </c>
      <c r="G98">
        <v>23.122928241281102</v>
      </c>
    </row>
    <row r="99" spans="1:7" hidden="1" x14ac:dyDescent="0.2">
      <c r="A99">
        <v>1920</v>
      </c>
      <c r="B99">
        <v>10</v>
      </c>
      <c r="C99" t="s">
        <v>174</v>
      </c>
      <c r="D99">
        <v>8</v>
      </c>
      <c r="E99" t="s">
        <v>327</v>
      </c>
      <c r="F99" t="s">
        <v>340</v>
      </c>
      <c r="G99">
        <v>22.989994360077699</v>
      </c>
    </row>
    <row r="100" spans="1:7" hidden="1" x14ac:dyDescent="0.2">
      <c r="A100">
        <v>1920</v>
      </c>
      <c r="B100">
        <v>11</v>
      </c>
      <c r="C100" t="s">
        <v>341</v>
      </c>
      <c r="D100">
        <v>32</v>
      </c>
      <c r="E100" t="s">
        <v>327</v>
      </c>
      <c r="F100" t="s">
        <v>342</v>
      </c>
      <c r="G100">
        <v>22.9429217980224</v>
      </c>
    </row>
    <row r="101" spans="1:7" hidden="1" x14ac:dyDescent="0.2">
      <c r="A101">
        <v>1920</v>
      </c>
      <c r="B101">
        <v>12</v>
      </c>
      <c r="C101" t="s">
        <v>343</v>
      </c>
      <c r="D101">
        <v>145</v>
      </c>
      <c r="E101" t="s">
        <v>327</v>
      </c>
      <c r="F101" t="s">
        <v>344</v>
      </c>
      <c r="G101">
        <v>22.128914431245001</v>
      </c>
    </row>
    <row r="102" spans="1:7" hidden="1" x14ac:dyDescent="0.2">
      <c r="A102">
        <v>1920</v>
      </c>
      <c r="B102">
        <v>13</v>
      </c>
      <c r="C102" t="s">
        <v>345</v>
      </c>
      <c r="D102">
        <v>201</v>
      </c>
      <c r="E102" t="s">
        <v>327</v>
      </c>
      <c r="F102" t="s">
        <v>346</v>
      </c>
      <c r="G102">
        <v>21.679223912936401</v>
      </c>
    </row>
    <row r="103" spans="1:7" hidden="1" x14ac:dyDescent="0.2">
      <c r="A103">
        <v>1920</v>
      </c>
      <c r="B103">
        <v>14</v>
      </c>
      <c r="C103" t="s">
        <v>347</v>
      </c>
      <c r="D103">
        <v>162</v>
      </c>
      <c r="E103" t="s">
        <v>327</v>
      </c>
      <c r="F103" t="s">
        <v>348</v>
      </c>
      <c r="G103">
        <v>21.001144892507298</v>
      </c>
    </row>
    <row r="104" spans="1:7" hidden="1" x14ac:dyDescent="0.2">
      <c r="A104">
        <v>1920</v>
      </c>
      <c r="B104">
        <v>15</v>
      </c>
      <c r="C104" t="s">
        <v>349</v>
      </c>
      <c r="D104">
        <v>118</v>
      </c>
      <c r="E104" t="s">
        <v>327</v>
      </c>
      <c r="F104" t="s">
        <v>350</v>
      </c>
      <c r="G104">
        <v>20.970333627604699</v>
      </c>
    </row>
    <row r="105" spans="1:7" hidden="1" x14ac:dyDescent="0.2">
      <c r="A105">
        <v>1920</v>
      </c>
      <c r="B105">
        <v>16</v>
      </c>
      <c r="C105" t="s">
        <v>351</v>
      </c>
      <c r="D105">
        <v>161</v>
      </c>
      <c r="E105" t="s">
        <v>327</v>
      </c>
      <c r="F105" t="s">
        <v>352</v>
      </c>
      <c r="G105">
        <v>20.9124688595194</v>
      </c>
    </row>
    <row r="106" spans="1:7" hidden="1" x14ac:dyDescent="0.2">
      <c r="A106">
        <v>1920</v>
      </c>
      <c r="B106">
        <v>17</v>
      </c>
      <c r="C106" t="s">
        <v>353</v>
      </c>
      <c r="D106">
        <v>115</v>
      </c>
      <c r="E106" t="s">
        <v>327</v>
      </c>
      <c r="F106" t="s">
        <v>354</v>
      </c>
      <c r="G106">
        <v>19.846364685516399</v>
      </c>
    </row>
    <row r="107" spans="1:7" hidden="1" x14ac:dyDescent="0.2">
      <c r="A107">
        <v>1920</v>
      </c>
      <c r="B107">
        <v>18</v>
      </c>
      <c r="C107" t="s">
        <v>355</v>
      </c>
      <c r="D107">
        <v>143</v>
      </c>
      <c r="E107" t="s">
        <v>327</v>
      </c>
      <c r="F107" t="s">
        <v>356</v>
      </c>
      <c r="G107">
        <v>19.668459359614399</v>
      </c>
    </row>
    <row r="108" spans="1:7" hidden="1" x14ac:dyDescent="0.2">
      <c r="A108">
        <v>1920</v>
      </c>
      <c r="B108">
        <v>19</v>
      </c>
      <c r="C108" t="s">
        <v>357</v>
      </c>
      <c r="D108">
        <v>112</v>
      </c>
      <c r="E108" t="s">
        <v>327</v>
      </c>
      <c r="F108" t="s">
        <v>358</v>
      </c>
      <c r="G108">
        <v>19.5300939595198</v>
      </c>
    </row>
    <row r="109" spans="1:7" hidden="1" x14ac:dyDescent="0.2">
      <c r="A109">
        <v>1920</v>
      </c>
      <c r="B109">
        <v>20</v>
      </c>
      <c r="C109" t="s">
        <v>359</v>
      </c>
      <c r="D109">
        <v>188</v>
      </c>
      <c r="E109" t="s">
        <v>327</v>
      </c>
      <c r="F109" t="s">
        <v>360</v>
      </c>
      <c r="G109">
        <v>19.3626514325926</v>
      </c>
    </row>
    <row r="110" spans="1:7" hidden="1" x14ac:dyDescent="0.2">
      <c r="A110">
        <v>1920</v>
      </c>
      <c r="B110">
        <v>21</v>
      </c>
      <c r="C110" t="s">
        <v>361</v>
      </c>
      <c r="D110">
        <v>190</v>
      </c>
      <c r="E110" t="s">
        <v>327</v>
      </c>
      <c r="F110" t="s">
        <v>362</v>
      </c>
      <c r="G110">
        <v>19.338156126121401</v>
      </c>
    </row>
    <row r="111" spans="1:7" hidden="1" x14ac:dyDescent="0.2">
      <c r="A111">
        <v>1920</v>
      </c>
      <c r="B111">
        <v>22</v>
      </c>
      <c r="C111" t="s">
        <v>363</v>
      </c>
      <c r="D111">
        <v>138</v>
      </c>
      <c r="E111" t="s">
        <v>327</v>
      </c>
      <c r="F111" t="s">
        <v>364</v>
      </c>
      <c r="G111">
        <v>18.4909527729708</v>
      </c>
    </row>
    <row r="112" spans="1:7" hidden="1" x14ac:dyDescent="0.2">
      <c r="A112">
        <v>1921</v>
      </c>
      <c r="B112">
        <v>1</v>
      </c>
      <c r="C112" t="s">
        <v>232</v>
      </c>
      <c r="D112">
        <v>19</v>
      </c>
      <c r="E112" t="s">
        <v>365</v>
      </c>
      <c r="F112" t="s">
        <v>366</v>
      </c>
      <c r="G112">
        <v>24.724965127606598</v>
      </c>
    </row>
    <row r="113" spans="1:7" hidden="1" x14ac:dyDescent="0.2">
      <c r="A113">
        <v>1921</v>
      </c>
      <c r="B113">
        <v>2</v>
      </c>
      <c r="C113" t="s">
        <v>329</v>
      </c>
      <c r="D113">
        <v>3</v>
      </c>
      <c r="E113" t="s">
        <v>365</v>
      </c>
      <c r="F113" t="s">
        <v>367</v>
      </c>
      <c r="G113">
        <v>24.690462674212402</v>
      </c>
    </row>
    <row r="114" spans="1:7" hidden="1" x14ac:dyDescent="0.2">
      <c r="A114">
        <v>1921</v>
      </c>
      <c r="B114">
        <v>4</v>
      </c>
      <c r="C114" t="s">
        <v>321</v>
      </c>
      <c r="D114">
        <v>25</v>
      </c>
      <c r="E114" t="s">
        <v>365</v>
      </c>
      <c r="F114" t="s">
        <v>368</v>
      </c>
      <c r="G114">
        <v>24.432554962731199</v>
      </c>
    </row>
    <row r="115" spans="1:7" hidden="1" x14ac:dyDescent="0.2">
      <c r="A115">
        <v>1921</v>
      </c>
      <c r="B115">
        <v>5</v>
      </c>
      <c r="C115" t="s">
        <v>369</v>
      </c>
      <c r="D115">
        <v>12</v>
      </c>
      <c r="E115" t="s">
        <v>365</v>
      </c>
      <c r="F115" t="s">
        <v>370</v>
      </c>
      <c r="G115">
        <v>24.2274776847335</v>
      </c>
    </row>
    <row r="116" spans="1:7" hidden="1" x14ac:dyDescent="0.2">
      <c r="A116">
        <v>1921</v>
      </c>
      <c r="B116">
        <v>6</v>
      </c>
      <c r="C116" t="s">
        <v>371</v>
      </c>
      <c r="D116">
        <v>139</v>
      </c>
      <c r="E116" t="s">
        <v>365</v>
      </c>
      <c r="F116" t="s">
        <v>372</v>
      </c>
      <c r="G116">
        <v>24.191740308173301</v>
      </c>
    </row>
    <row r="117" spans="1:7" hidden="1" x14ac:dyDescent="0.2">
      <c r="A117">
        <v>1921</v>
      </c>
      <c r="B117">
        <v>7</v>
      </c>
      <c r="C117" t="s">
        <v>373</v>
      </c>
      <c r="D117">
        <v>126</v>
      </c>
      <c r="E117" t="s">
        <v>365</v>
      </c>
      <c r="F117" t="s">
        <v>374</v>
      </c>
      <c r="G117">
        <v>24.176604549795499</v>
      </c>
    </row>
    <row r="118" spans="1:7" hidden="1" x14ac:dyDescent="0.2">
      <c r="A118">
        <v>1921</v>
      </c>
      <c r="B118">
        <v>8</v>
      </c>
      <c r="C118" t="s">
        <v>375</v>
      </c>
      <c r="D118">
        <v>181</v>
      </c>
      <c r="E118" t="s">
        <v>365</v>
      </c>
      <c r="F118" t="s">
        <v>376</v>
      </c>
      <c r="G118">
        <v>23.870514607483202</v>
      </c>
    </row>
    <row r="119" spans="1:7" hidden="1" x14ac:dyDescent="0.2">
      <c r="A119">
        <v>1921</v>
      </c>
      <c r="B119">
        <v>9</v>
      </c>
      <c r="C119" t="s">
        <v>161</v>
      </c>
      <c r="D119">
        <v>4</v>
      </c>
      <c r="E119" t="s">
        <v>365</v>
      </c>
      <c r="F119" t="s">
        <v>377</v>
      </c>
      <c r="G119">
        <v>23.8187430564853</v>
      </c>
    </row>
    <row r="120" spans="1:7" hidden="1" x14ac:dyDescent="0.2">
      <c r="A120">
        <v>1921</v>
      </c>
      <c r="B120">
        <v>10</v>
      </c>
      <c r="C120" t="s">
        <v>338</v>
      </c>
      <c r="D120">
        <v>10</v>
      </c>
      <c r="E120" t="s">
        <v>365</v>
      </c>
      <c r="F120" t="s">
        <v>378</v>
      </c>
      <c r="G120">
        <v>23.7911640392687</v>
      </c>
    </row>
    <row r="121" spans="1:7" hidden="1" x14ac:dyDescent="0.2">
      <c r="A121">
        <v>1921</v>
      </c>
      <c r="B121">
        <v>11</v>
      </c>
      <c r="C121" t="s">
        <v>379</v>
      </c>
      <c r="D121">
        <v>7</v>
      </c>
      <c r="E121" t="s">
        <v>365</v>
      </c>
      <c r="F121" t="s">
        <v>380</v>
      </c>
      <c r="G121">
        <v>23.7757522486183</v>
      </c>
    </row>
    <row r="122" spans="1:7" hidden="1" x14ac:dyDescent="0.2">
      <c r="A122">
        <v>1921</v>
      </c>
      <c r="B122">
        <v>12</v>
      </c>
      <c r="C122" t="s">
        <v>341</v>
      </c>
      <c r="D122">
        <v>105</v>
      </c>
      <c r="E122" t="s">
        <v>365</v>
      </c>
      <c r="F122" t="s">
        <v>381</v>
      </c>
      <c r="G122">
        <v>23.684721879040701</v>
      </c>
    </row>
    <row r="123" spans="1:7" hidden="1" x14ac:dyDescent="0.2">
      <c r="A123">
        <v>1921</v>
      </c>
      <c r="B123">
        <v>13</v>
      </c>
      <c r="C123" t="s">
        <v>351</v>
      </c>
      <c r="D123">
        <v>140</v>
      </c>
      <c r="E123" t="s">
        <v>365</v>
      </c>
      <c r="F123" t="s">
        <v>382</v>
      </c>
      <c r="G123">
        <v>23.458550146125798</v>
      </c>
    </row>
    <row r="124" spans="1:7" hidden="1" x14ac:dyDescent="0.2">
      <c r="A124">
        <v>1921</v>
      </c>
      <c r="B124">
        <v>14</v>
      </c>
      <c r="C124" t="s">
        <v>347</v>
      </c>
      <c r="D124">
        <v>141</v>
      </c>
      <c r="E124" t="s">
        <v>365</v>
      </c>
      <c r="F124" t="s">
        <v>383</v>
      </c>
      <c r="G124">
        <v>23.393822069048799</v>
      </c>
    </row>
    <row r="125" spans="1:7" hidden="1" x14ac:dyDescent="0.2">
      <c r="A125">
        <v>1921</v>
      </c>
      <c r="B125">
        <v>15</v>
      </c>
      <c r="C125" t="s">
        <v>349</v>
      </c>
      <c r="D125">
        <v>210</v>
      </c>
      <c r="E125" t="s">
        <v>365</v>
      </c>
      <c r="F125" t="s">
        <v>383</v>
      </c>
      <c r="G125">
        <v>23.393822069048799</v>
      </c>
    </row>
    <row r="126" spans="1:7" hidden="1" x14ac:dyDescent="0.2">
      <c r="A126">
        <v>1921</v>
      </c>
      <c r="B126">
        <v>16</v>
      </c>
      <c r="C126" t="s">
        <v>384</v>
      </c>
      <c r="D126">
        <v>110</v>
      </c>
      <c r="E126" t="s">
        <v>365</v>
      </c>
      <c r="F126" t="s">
        <v>385</v>
      </c>
      <c r="G126">
        <v>23.262581126278299</v>
      </c>
    </row>
    <row r="127" spans="1:7" hidden="1" x14ac:dyDescent="0.2">
      <c r="A127">
        <v>1921</v>
      </c>
      <c r="B127">
        <v>17</v>
      </c>
      <c r="C127" t="s">
        <v>386</v>
      </c>
      <c r="D127">
        <v>218</v>
      </c>
      <c r="E127" t="s">
        <v>365</v>
      </c>
      <c r="F127" t="s">
        <v>387</v>
      </c>
      <c r="G127">
        <v>23.1551840594393</v>
      </c>
    </row>
    <row r="128" spans="1:7" hidden="1" x14ac:dyDescent="0.2">
      <c r="A128">
        <v>1921</v>
      </c>
      <c r="B128">
        <v>18</v>
      </c>
      <c r="C128" t="s">
        <v>388</v>
      </c>
      <c r="D128">
        <v>186</v>
      </c>
      <c r="E128" t="s">
        <v>365</v>
      </c>
      <c r="F128" t="s">
        <v>389</v>
      </c>
      <c r="G128">
        <v>22.759755827677701</v>
      </c>
    </row>
    <row r="129" spans="1:7" hidden="1" x14ac:dyDescent="0.2">
      <c r="A129">
        <v>1921</v>
      </c>
      <c r="B129">
        <v>19</v>
      </c>
      <c r="C129" t="s">
        <v>353</v>
      </c>
      <c r="D129">
        <v>133</v>
      </c>
      <c r="E129" t="s">
        <v>365</v>
      </c>
      <c r="F129" t="s">
        <v>390</v>
      </c>
      <c r="G129">
        <v>22.418816092136701</v>
      </c>
    </row>
    <row r="130" spans="1:7" hidden="1" x14ac:dyDescent="0.2">
      <c r="A130">
        <v>1921</v>
      </c>
      <c r="B130">
        <v>20</v>
      </c>
      <c r="C130" t="s">
        <v>391</v>
      </c>
      <c r="D130">
        <v>173</v>
      </c>
      <c r="E130" t="s">
        <v>365</v>
      </c>
      <c r="F130" t="s">
        <v>392</v>
      </c>
      <c r="G130">
        <v>22.4118948981329</v>
      </c>
    </row>
    <row r="131" spans="1:7" hidden="1" x14ac:dyDescent="0.2">
      <c r="A131">
        <v>1921</v>
      </c>
      <c r="B131">
        <v>21</v>
      </c>
      <c r="C131" t="s">
        <v>393</v>
      </c>
      <c r="D131">
        <v>174</v>
      </c>
      <c r="E131" t="s">
        <v>365</v>
      </c>
      <c r="F131" t="s">
        <v>394</v>
      </c>
      <c r="G131">
        <v>22.1825289835535</v>
      </c>
    </row>
    <row r="132" spans="1:7" hidden="1" x14ac:dyDescent="0.2">
      <c r="A132">
        <v>1921</v>
      </c>
      <c r="B132">
        <v>22</v>
      </c>
      <c r="C132" t="s">
        <v>359</v>
      </c>
      <c r="D132">
        <v>117</v>
      </c>
      <c r="E132" t="s">
        <v>365</v>
      </c>
      <c r="F132" t="s">
        <v>395</v>
      </c>
      <c r="G132">
        <v>22.051482494835</v>
      </c>
    </row>
    <row r="133" spans="1:7" hidden="1" x14ac:dyDescent="0.2">
      <c r="A133">
        <v>1921</v>
      </c>
      <c r="B133">
        <v>23</v>
      </c>
      <c r="C133" t="s">
        <v>396</v>
      </c>
      <c r="D133">
        <v>162</v>
      </c>
      <c r="E133" t="s">
        <v>365</v>
      </c>
      <c r="F133" t="s">
        <v>397</v>
      </c>
      <c r="G133">
        <v>21.945705883529701</v>
      </c>
    </row>
    <row r="134" spans="1:7" hidden="1" x14ac:dyDescent="0.2">
      <c r="A134">
        <v>1921</v>
      </c>
      <c r="B134">
        <v>24</v>
      </c>
      <c r="C134" t="s">
        <v>357</v>
      </c>
      <c r="D134">
        <v>138</v>
      </c>
      <c r="E134" t="s">
        <v>365</v>
      </c>
      <c r="F134" t="s">
        <v>398</v>
      </c>
      <c r="G134">
        <v>21.942681883341201</v>
      </c>
    </row>
    <row r="135" spans="1:7" hidden="1" x14ac:dyDescent="0.2">
      <c r="A135">
        <v>1921</v>
      </c>
      <c r="B135">
        <v>25</v>
      </c>
      <c r="C135" t="s">
        <v>363</v>
      </c>
      <c r="D135">
        <v>183</v>
      </c>
      <c r="E135" t="s">
        <v>365</v>
      </c>
      <c r="F135" t="s">
        <v>399</v>
      </c>
      <c r="G135">
        <v>21.8686111338763</v>
      </c>
    </row>
    <row r="136" spans="1:7" hidden="1" x14ac:dyDescent="0.2">
      <c r="A136">
        <v>1921</v>
      </c>
      <c r="B136">
        <v>26</v>
      </c>
      <c r="C136" t="s">
        <v>180</v>
      </c>
      <c r="D136">
        <v>123</v>
      </c>
      <c r="E136" t="s">
        <v>365</v>
      </c>
      <c r="F136" t="s">
        <v>400</v>
      </c>
      <c r="G136">
        <v>21.592740744952799</v>
      </c>
    </row>
    <row r="137" spans="1:7" hidden="1" x14ac:dyDescent="0.2">
      <c r="A137">
        <v>1921</v>
      </c>
      <c r="B137">
        <v>27</v>
      </c>
      <c r="C137" t="s">
        <v>227</v>
      </c>
      <c r="D137">
        <v>159</v>
      </c>
      <c r="E137" t="s">
        <v>365</v>
      </c>
      <c r="F137" t="s">
        <v>401</v>
      </c>
      <c r="G137">
        <v>21.484528006267102</v>
      </c>
    </row>
    <row r="138" spans="1:7" hidden="1" x14ac:dyDescent="0.2">
      <c r="A138">
        <v>1921</v>
      </c>
      <c r="B138">
        <v>28</v>
      </c>
      <c r="C138" t="s">
        <v>402</v>
      </c>
      <c r="D138">
        <v>111</v>
      </c>
      <c r="E138" t="s">
        <v>365</v>
      </c>
      <c r="F138" t="s">
        <v>403</v>
      </c>
      <c r="G138">
        <v>21.461153963618401</v>
      </c>
    </row>
    <row r="139" spans="1:7" hidden="1" x14ac:dyDescent="0.2">
      <c r="A139">
        <v>1921</v>
      </c>
      <c r="B139">
        <v>29</v>
      </c>
      <c r="C139" t="s">
        <v>404</v>
      </c>
      <c r="D139">
        <v>200</v>
      </c>
      <c r="E139" t="s">
        <v>365</v>
      </c>
      <c r="F139" t="s">
        <v>405</v>
      </c>
      <c r="G139">
        <v>21.398522281728699</v>
      </c>
    </row>
    <row r="140" spans="1:7" hidden="1" x14ac:dyDescent="0.2">
      <c r="A140">
        <v>1921</v>
      </c>
      <c r="B140">
        <v>30</v>
      </c>
      <c r="C140" t="s">
        <v>406</v>
      </c>
      <c r="D140">
        <v>103</v>
      </c>
      <c r="E140" t="s">
        <v>365</v>
      </c>
      <c r="F140" t="s">
        <v>407</v>
      </c>
      <c r="G140">
        <v>24.508155111575</v>
      </c>
    </row>
    <row r="141" spans="1:7" hidden="1" x14ac:dyDescent="0.2">
      <c r="A141">
        <v>1921</v>
      </c>
      <c r="B141">
        <v>31</v>
      </c>
      <c r="C141" t="s">
        <v>408</v>
      </c>
      <c r="D141">
        <v>128</v>
      </c>
      <c r="E141" t="s">
        <v>365</v>
      </c>
      <c r="F141" t="s">
        <v>409</v>
      </c>
      <c r="G141">
        <v>21.247976998037199</v>
      </c>
    </row>
    <row r="142" spans="1:7" hidden="1" x14ac:dyDescent="0.2">
      <c r="A142">
        <v>1921</v>
      </c>
      <c r="B142">
        <v>32</v>
      </c>
      <c r="C142" t="s">
        <v>410</v>
      </c>
      <c r="D142">
        <v>124</v>
      </c>
      <c r="E142" t="s">
        <v>365</v>
      </c>
      <c r="F142" t="s">
        <v>411</v>
      </c>
      <c r="G142">
        <v>20.808546826607</v>
      </c>
    </row>
    <row r="143" spans="1:7" hidden="1" x14ac:dyDescent="0.2">
      <c r="A143">
        <v>1921</v>
      </c>
      <c r="B143">
        <v>33</v>
      </c>
      <c r="C143" t="s">
        <v>412</v>
      </c>
      <c r="D143">
        <v>146</v>
      </c>
      <c r="E143" t="s">
        <v>365</v>
      </c>
      <c r="F143" t="s">
        <v>413</v>
      </c>
      <c r="G143">
        <v>20.205245013921399</v>
      </c>
    </row>
    <row r="144" spans="1:7" hidden="1" x14ac:dyDescent="0.2">
      <c r="A144">
        <v>1921</v>
      </c>
      <c r="B144">
        <v>34</v>
      </c>
      <c r="C144" t="s">
        <v>414</v>
      </c>
      <c r="D144">
        <v>109</v>
      </c>
      <c r="E144" t="s">
        <v>365</v>
      </c>
      <c r="F144" t="s">
        <v>415</v>
      </c>
      <c r="G144">
        <v>19.661749403804599</v>
      </c>
    </row>
    <row r="145" spans="1:7" hidden="1" x14ac:dyDescent="0.2">
      <c r="A145">
        <v>1921</v>
      </c>
      <c r="B145">
        <v>35</v>
      </c>
      <c r="C145" t="s">
        <v>416</v>
      </c>
      <c r="D145">
        <v>115</v>
      </c>
      <c r="E145" t="s">
        <v>365</v>
      </c>
      <c r="F145" t="s">
        <v>417</v>
      </c>
      <c r="G145">
        <v>19.622164519716002</v>
      </c>
    </row>
    <row r="146" spans="1:7" hidden="1" x14ac:dyDescent="0.2">
      <c r="A146">
        <v>1921</v>
      </c>
      <c r="B146">
        <v>36</v>
      </c>
      <c r="C146" t="s">
        <v>418</v>
      </c>
      <c r="D146">
        <v>154</v>
      </c>
      <c r="E146" t="s">
        <v>365</v>
      </c>
      <c r="F146" t="s">
        <v>419</v>
      </c>
      <c r="G146">
        <v>19.600271977844699</v>
      </c>
    </row>
    <row r="147" spans="1:7" hidden="1" x14ac:dyDescent="0.2">
      <c r="A147">
        <v>1921</v>
      </c>
      <c r="B147">
        <v>37</v>
      </c>
      <c r="C147" t="s">
        <v>285</v>
      </c>
      <c r="D147">
        <v>144</v>
      </c>
      <c r="E147" t="s">
        <v>365</v>
      </c>
      <c r="F147" t="s">
        <v>420</v>
      </c>
      <c r="G147">
        <v>19.421238057207301</v>
      </c>
    </row>
    <row r="148" spans="1:7" hidden="1" x14ac:dyDescent="0.2">
      <c r="A148">
        <v>1921</v>
      </c>
      <c r="B148">
        <v>38</v>
      </c>
      <c r="C148" t="s">
        <v>421</v>
      </c>
      <c r="D148">
        <v>104</v>
      </c>
      <c r="E148" t="s">
        <v>365</v>
      </c>
      <c r="F148" t="s">
        <v>422</v>
      </c>
      <c r="G148">
        <v>19.301618829684099</v>
      </c>
    </row>
    <row r="149" spans="1:7" hidden="1" x14ac:dyDescent="0.2">
      <c r="A149">
        <v>1922</v>
      </c>
      <c r="B149">
        <v>1</v>
      </c>
      <c r="C149" t="s">
        <v>161</v>
      </c>
      <c r="D149">
        <v>13</v>
      </c>
      <c r="E149" t="s">
        <v>423</v>
      </c>
      <c r="F149" t="s">
        <v>424</v>
      </c>
      <c r="G149">
        <v>24.196997321448599</v>
      </c>
    </row>
    <row r="150" spans="1:7" hidden="1" x14ac:dyDescent="0.2">
      <c r="A150">
        <v>1922</v>
      </c>
      <c r="B150">
        <v>2</v>
      </c>
      <c r="C150" t="s">
        <v>195</v>
      </c>
      <c r="D150">
        <v>9</v>
      </c>
      <c r="E150" t="s">
        <v>423</v>
      </c>
      <c r="F150" t="s">
        <v>425</v>
      </c>
      <c r="G150">
        <v>24.122339530343599</v>
      </c>
    </row>
    <row r="151" spans="1:7" hidden="1" x14ac:dyDescent="0.2">
      <c r="A151">
        <v>1922</v>
      </c>
      <c r="B151">
        <v>3</v>
      </c>
      <c r="C151" t="s">
        <v>384</v>
      </c>
      <c r="D151">
        <v>22</v>
      </c>
      <c r="E151" t="s">
        <v>423</v>
      </c>
      <c r="F151" t="s">
        <v>426</v>
      </c>
      <c r="G151">
        <v>24.120926243567698</v>
      </c>
    </row>
    <row r="152" spans="1:7" hidden="1" x14ac:dyDescent="0.2">
      <c r="A152">
        <v>1922</v>
      </c>
      <c r="B152">
        <v>4</v>
      </c>
      <c r="C152" t="s">
        <v>329</v>
      </c>
      <c r="D152">
        <v>23</v>
      </c>
      <c r="E152" t="s">
        <v>423</v>
      </c>
      <c r="F152" t="s">
        <v>427</v>
      </c>
      <c r="G152">
        <v>24.117498959270701</v>
      </c>
    </row>
    <row r="153" spans="1:7" hidden="1" x14ac:dyDescent="0.2">
      <c r="A153">
        <v>1922</v>
      </c>
      <c r="B153">
        <v>5</v>
      </c>
      <c r="C153" t="s">
        <v>371</v>
      </c>
      <c r="D153">
        <v>8</v>
      </c>
      <c r="E153" t="s">
        <v>423</v>
      </c>
      <c r="F153" t="s">
        <v>428</v>
      </c>
      <c r="G153">
        <v>24.114613580453</v>
      </c>
    </row>
    <row r="154" spans="1:7" hidden="1" x14ac:dyDescent="0.2">
      <c r="A154">
        <v>1922</v>
      </c>
      <c r="B154">
        <v>6</v>
      </c>
      <c r="C154" t="s">
        <v>369</v>
      </c>
      <c r="D154">
        <v>12</v>
      </c>
      <c r="E154" t="s">
        <v>423</v>
      </c>
      <c r="F154" t="s">
        <v>429</v>
      </c>
      <c r="G154">
        <v>24.049784919106902</v>
      </c>
    </row>
    <row r="155" spans="1:7" hidden="1" x14ac:dyDescent="0.2">
      <c r="A155">
        <v>1922</v>
      </c>
      <c r="B155">
        <v>7</v>
      </c>
      <c r="C155" t="s">
        <v>373</v>
      </c>
      <c r="D155">
        <v>14</v>
      </c>
      <c r="E155" t="s">
        <v>423</v>
      </c>
      <c r="F155" t="s">
        <v>430</v>
      </c>
      <c r="G155">
        <v>23.937502706113001</v>
      </c>
    </row>
    <row r="156" spans="1:7" hidden="1" x14ac:dyDescent="0.2">
      <c r="A156">
        <v>1922</v>
      </c>
      <c r="B156">
        <v>8</v>
      </c>
      <c r="C156" t="s">
        <v>169</v>
      </c>
      <c r="D156">
        <v>5</v>
      </c>
      <c r="E156" t="s">
        <v>423</v>
      </c>
      <c r="F156" t="s">
        <v>431</v>
      </c>
      <c r="G156">
        <v>23.8293155998891</v>
      </c>
    </row>
    <row r="157" spans="1:7" hidden="1" x14ac:dyDescent="0.2">
      <c r="A157">
        <v>1922</v>
      </c>
      <c r="B157">
        <v>9</v>
      </c>
      <c r="C157" t="s">
        <v>214</v>
      </c>
      <c r="D157">
        <v>2</v>
      </c>
      <c r="E157" t="s">
        <v>423</v>
      </c>
      <c r="F157" t="s">
        <v>432</v>
      </c>
      <c r="G157">
        <v>23.8285232965376</v>
      </c>
    </row>
    <row r="158" spans="1:7" hidden="1" x14ac:dyDescent="0.2">
      <c r="A158">
        <v>1922</v>
      </c>
      <c r="B158">
        <v>10</v>
      </c>
      <c r="C158" t="s">
        <v>433</v>
      </c>
      <c r="D158">
        <v>27</v>
      </c>
      <c r="E158" t="s">
        <v>423</v>
      </c>
      <c r="F158" t="s">
        <v>434</v>
      </c>
      <c r="G158">
        <v>23.783039681417801</v>
      </c>
    </row>
    <row r="159" spans="1:7" hidden="1" x14ac:dyDescent="0.2">
      <c r="A159">
        <v>1922</v>
      </c>
      <c r="B159">
        <v>11</v>
      </c>
      <c r="C159" t="s">
        <v>333</v>
      </c>
      <c r="D159">
        <v>21</v>
      </c>
      <c r="E159" t="s">
        <v>423</v>
      </c>
      <c r="F159" t="s">
        <v>435</v>
      </c>
      <c r="G159">
        <v>23.768374427440101</v>
      </c>
    </row>
    <row r="160" spans="1:7" hidden="1" x14ac:dyDescent="0.2">
      <c r="A160">
        <v>1922</v>
      </c>
      <c r="B160">
        <v>12</v>
      </c>
      <c r="C160" t="s">
        <v>287</v>
      </c>
      <c r="D160">
        <v>17</v>
      </c>
      <c r="E160" t="s">
        <v>423</v>
      </c>
      <c r="F160" t="s">
        <v>436</v>
      </c>
      <c r="G160">
        <v>23.683079999853099</v>
      </c>
    </row>
    <row r="161" spans="1:7" hidden="1" x14ac:dyDescent="0.2">
      <c r="A161">
        <v>1922</v>
      </c>
      <c r="B161">
        <v>13</v>
      </c>
      <c r="C161" t="s">
        <v>437</v>
      </c>
      <c r="D161">
        <v>28</v>
      </c>
      <c r="E161" t="s">
        <v>423</v>
      </c>
      <c r="F161" t="s">
        <v>438</v>
      </c>
      <c r="G161">
        <v>23.628046919073601</v>
      </c>
    </row>
    <row r="162" spans="1:7" hidden="1" x14ac:dyDescent="0.2">
      <c r="A162">
        <v>1922</v>
      </c>
      <c r="B162">
        <v>14</v>
      </c>
      <c r="C162" t="s">
        <v>153</v>
      </c>
      <c r="D162">
        <v>15</v>
      </c>
      <c r="E162" t="s">
        <v>423</v>
      </c>
      <c r="F162" t="s">
        <v>439</v>
      </c>
      <c r="G162">
        <v>23.579617461833902</v>
      </c>
    </row>
    <row r="163" spans="1:7" hidden="1" x14ac:dyDescent="0.2">
      <c r="A163">
        <v>1922</v>
      </c>
      <c r="B163">
        <v>15</v>
      </c>
      <c r="C163" t="s">
        <v>343</v>
      </c>
      <c r="D163">
        <v>110</v>
      </c>
      <c r="E163" t="s">
        <v>423</v>
      </c>
      <c r="F163" t="s">
        <v>440</v>
      </c>
      <c r="G163">
        <v>23.571833182075601</v>
      </c>
    </row>
    <row r="164" spans="1:7" hidden="1" x14ac:dyDescent="0.2">
      <c r="A164">
        <v>1922</v>
      </c>
      <c r="B164">
        <v>16</v>
      </c>
      <c r="C164" t="s">
        <v>349</v>
      </c>
      <c r="D164">
        <v>19</v>
      </c>
      <c r="E164" t="s">
        <v>423</v>
      </c>
      <c r="F164" t="s">
        <v>441</v>
      </c>
      <c r="G164">
        <v>23.3704401976402</v>
      </c>
    </row>
    <row r="165" spans="1:7" hidden="1" x14ac:dyDescent="0.2">
      <c r="A165">
        <v>1922</v>
      </c>
      <c r="B165">
        <v>17</v>
      </c>
      <c r="C165" t="s">
        <v>442</v>
      </c>
      <c r="D165">
        <v>190</v>
      </c>
      <c r="E165" t="s">
        <v>423</v>
      </c>
      <c r="F165" t="s">
        <v>443</v>
      </c>
      <c r="G165">
        <v>23.360283172507501</v>
      </c>
    </row>
    <row r="166" spans="1:7" hidden="1" x14ac:dyDescent="0.2">
      <c r="A166">
        <v>1922</v>
      </c>
      <c r="B166">
        <v>18</v>
      </c>
      <c r="C166" t="s">
        <v>444</v>
      </c>
      <c r="D166">
        <v>166</v>
      </c>
      <c r="E166" t="s">
        <v>423</v>
      </c>
      <c r="F166" t="s">
        <v>445</v>
      </c>
      <c r="G166">
        <v>23.2488006142008</v>
      </c>
    </row>
    <row r="167" spans="1:7" hidden="1" x14ac:dyDescent="0.2">
      <c r="A167">
        <v>1922</v>
      </c>
      <c r="B167">
        <v>19</v>
      </c>
      <c r="C167" t="s">
        <v>224</v>
      </c>
      <c r="D167">
        <v>18</v>
      </c>
      <c r="E167" t="s">
        <v>423</v>
      </c>
      <c r="F167" t="s">
        <v>446</v>
      </c>
      <c r="G167">
        <v>23.170322827856999</v>
      </c>
    </row>
    <row r="168" spans="1:7" hidden="1" x14ac:dyDescent="0.2">
      <c r="A168">
        <v>1922</v>
      </c>
      <c r="B168">
        <v>20</v>
      </c>
      <c r="C168" t="s">
        <v>263</v>
      </c>
      <c r="D168">
        <v>124</v>
      </c>
      <c r="E168" t="s">
        <v>423</v>
      </c>
      <c r="F168" t="s">
        <v>447</v>
      </c>
      <c r="G168">
        <v>23.035659438905999</v>
      </c>
    </row>
    <row r="169" spans="1:7" hidden="1" x14ac:dyDescent="0.2">
      <c r="A169">
        <v>1922</v>
      </c>
      <c r="B169">
        <v>21</v>
      </c>
      <c r="C169" t="s">
        <v>448</v>
      </c>
      <c r="D169">
        <v>187</v>
      </c>
      <c r="E169" t="s">
        <v>423</v>
      </c>
      <c r="F169" t="s">
        <v>449</v>
      </c>
      <c r="G169">
        <v>23.007995129677099</v>
      </c>
    </row>
    <row r="170" spans="1:7" hidden="1" x14ac:dyDescent="0.2">
      <c r="A170">
        <v>1922</v>
      </c>
      <c r="B170">
        <v>22</v>
      </c>
      <c r="C170" t="s">
        <v>402</v>
      </c>
      <c r="D170">
        <v>105</v>
      </c>
      <c r="E170" t="s">
        <v>423</v>
      </c>
      <c r="F170" t="s">
        <v>450</v>
      </c>
      <c r="G170">
        <v>22.715880102415099</v>
      </c>
    </row>
    <row r="171" spans="1:7" hidden="1" x14ac:dyDescent="0.2">
      <c r="A171">
        <v>1922</v>
      </c>
      <c r="B171">
        <v>23</v>
      </c>
      <c r="C171" t="s">
        <v>451</v>
      </c>
      <c r="D171">
        <v>165</v>
      </c>
      <c r="E171" t="s">
        <v>423</v>
      </c>
      <c r="F171" t="s">
        <v>452</v>
      </c>
      <c r="G171">
        <v>22.669228426158</v>
      </c>
    </row>
    <row r="172" spans="1:7" hidden="1" x14ac:dyDescent="0.2">
      <c r="A172">
        <v>1922</v>
      </c>
      <c r="B172">
        <v>24</v>
      </c>
      <c r="C172" t="s">
        <v>388</v>
      </c>
      <c r="D172">
        <v>208</v>
      </c>
      <c r="E172" t="s">
        <v>423</v>
      </c>
      <c r="F172" t="s">
        <v>453</v>
      </c>
      <c r="G172">
        <v>22.5281077437314</v>
      </c>
    </row>
    <row r="173" spans="1:7" hidden="1" x14ac:dyDescent="0.2">
      <c r="A173">
        <v>1922</v>
      </c>
      <c r="B173">
        <v>25</v>
      </c>
      <c r="C173" t="s">
        <v>454</v>
      </c>
      <c r="D173">
        <v>168</v>
      </c>
      <c r="E173" t="s">
        <v>423</v>
      </c>
      <c r="F173" t="s">
        <v>455</v>
      </c>
      <c r="G173">
        <v>22.4180178301444</v>
      </c>
    </row>
    <row r="174" spans="1:7" hidden="1" x14ac:dyDescent="0.2">
      <c r="A174">
        <v>1922</v>
      </c>
      <c r="B174">
        <v>26</v>
      </c>
      <c r="C174" t="s">
        <v>359</v>
      </c>
      <c r="D174">
        <v>178</v>
      </c>
      <c r="E174" t="s">
        <v>423</v>
      </c>
      <c r="F174" t="s">
        <v>456</v>
      </c>
      <c r="G174">
        <v>22.1521849381169</v>
      </c>
    </row>
    <row r="175" spans="1:7" hidden="1" x14ac:dyDescent="0.2">
      <c r="A175">
        <v>1922</v>
      </c>
      <c r="B175">
        <v>27</v>
      </c>
      <c r="C175" t="s">
        <v>404</v>
      </c>
      <c r="D175">
        <v>163</v>
      </c>
      <c r="E175" t="s">
        <v>423</v>
      </c>
      <c r="F175" t="s">
        <v>457</v>
      </c>
      <c r="G175">
        <v>21.989261058552799</v>
      </c>
    </row>
    <row r="176" spans="1:7" hidden="1" x14ac:dyDescent="0.2">
      <c r="A176">
        <v>1922</v>
      </c>
      <c r="B176">
        <v>28</v>
      </c>
      <c r="C176" t="s">
        <v>458</v>
      </c>
      <c r="D176">
        <v>164</v>
      </c>
      <c r="E176" t="s">
        <v>423</v>
      </c>
      <c r="F176" t="s">
        <v>459</v>
      </c>
      <c r="G176">
        <v>21.837017977452</v>
      </c>
    </row>
    <row r="177" spans="1:7" hidden="1" x14ac:dyDescent="0.2">
      <c r="A177">
        <v>1922</v>
      </c>
      <c r="B177">
        <v>29</v>
      </c>
      <c r="C177" t="s">
        <v>460</v>
      </c>
      <c r="D177">
        <v>161</v>
      </c>
      <c r="E177" t="s">
        <v>423</v>
      </c>
      <c r="F177" t="s">
        <v>461</v>
      </c>
      <c r="G177">
        <v>21.544957143906899</v>
      </c>
    </row>
    <row r="178" spans="1:7" hidden="1" x14ac:dyDescent="0.2">
      <c r="A178">
        <v>1922</v>
      </c>
      <c r="B178">
        <v>30</v>
      </c>
      <c r="C178" t="s">
        <v>227</v>
      </c>
      <c r="D178">
        <v>184</v>
      </c>
      <c r="E178" t="s">
        <v>423</v>
      </c>
      <c r="F178" t="s">
        <v>462</v>
      </c>
      <c r="G178">
        <v>21.438210313828801</v>
      </c>
    </row>
    <row r="179" spans="1:7" hidden="1" x14ac:dyDescent="0.2">
      <c r="A179">
        <v>1922</v>
      </c>
      <c r="B179">
        <v>31</v>
      </c>
      <c r="C179" t="s">
        <v>418</v>
      </c>
      <c r="D179">
        <v>127</v>
      </c>
      <c r="E179" t="s">
        <v>423</v>
      </c>
      <c r="F179" t="s">
        <v>463</v>
      </c>
      <c r="G179">
        <v>21.118390680405</v>
      </c>
    </row>
    <row r="180" spans="1:7" hidden="1" x14ac:dyDescent="0.2">
      <c r="A180">
        <v>1922</v>
      </c>
      <c r="B180">
        <v>32</v>
      </c>
      <c r="C180" t="s">
        <v>464</v>
      </c>
      <c r="D180">
        <v>169</v>
      </c>
      <c r="E180" t="s">
        <v>423</v>
      </c>
      <c r="F180" t="s">
        <v>465</v>
      </c>
      <c r="G180">
        <v>21.632075840828101</v>
      </c>
    </row>
    <row r="181" spans="1:7" hidden="1" x14ac:dyDescent="0.2">
      <c r="A181">
        <v>1922</v>
      </c>
      <c r="B181">
        <v>33</v>
      </c>
      <c r="C181" t="s">
        <v>466</v>
      </c>
      <c r="D181">
        <v>156</v>
      </c>
      <c r="E181" t="s">
        <v>423</v>
      </c>
      <c r="F181" t="s">
        <v>467</v>
      </c>
      <c r="G181">
        <v>19.999896641361001</v>
      </c>
    </row>
    <row r="182" spans="1:7" hidden="1" x14ac:dyDescent="0.2">
      <c r="A182">
        <v>1922</v>
      </c>
      <c r="B182">
        <v>34</v>
      </c>
      <c r="C182" t="s">
        <v>468</v>
      </c>
      <c r="D182">
        <v>121</v>
      </c>
      <c r="E182" t="s">
        <v>423</v>
      </c>
      <c r="F182" t="s">
        <v>469</v>
      </c>
      <c r="G182">
        <v>19.942717507026298</v>
      </c>
    </row>
    <row r="183" spans="1:7" hidden="1" x14ac:dyDescent="0.2">
      <c r="A183">
        <v>1922</v>
      </c>
      <c r="B183">
        <v>35</v>
      </c>
      <c r="C183" t="s">
        <v>470</v>
      </c>
      <c r="D183">
        <v>125</v>
      </c>
      <c r="E183" t="s">
        <v>423</v>
      </c>
      <c r="F183" t="s">
        <v>471</v>
      </c>
      <c r="G183">
        <v>19.436570484939899</v>
      </c>
    </row>
    <row r="184" spans="1:7" hidden="1" x14ac:dyDescent="0.2">
      <c r="A184">
        <v>1922</v>
      </c>
      <c r="B184">
        <v>36</v>
      </c>
      <c r="C184" t="s">
        <v>414</v>
      </c>
      <c r="D184">
        <v>160</v>
      </c>
      <c r="E184" t="s">
        <v>423</v>
      </c>
      <c r="F184" t="s">
        <v>472</v>
      </c>
      <c r="G184">
        <v>19.402483718458399</v>
      </c>
    </row>
    <row r="185" spans="1:7" hidden="1" x14ac:dyDescent="0.2">
      <c r="A185">
        <v>1922</v>
      </c>
      <c r="B185">
        <v>37</v>
      </c>
      <c r="C185" t="s">
        <v>473</v>
      </c>
      <c r="D185">
        <v>151</v>
      </c>
      <c r="E185" t="s">
        <v>423</v>
      </c>
      <c r="F185" t="s">
        <v>474</v>
      </c>
      <c r="G185">
        <v>18.969137654179299</v>
      </c>
    </row>
    <row r="186" spans="1:7" hidden="1" x14ac:dyDescent="0.2">
      <c r="A186">
        <v>1922</v>
      </c>
      <c r="B186">
        <v>38</v>
      </c>
      <c r="C186" t="s">
        <v>475</v>
      </c>
      <c r="D186">
        <v>179</v>
      </c>
      <c r="E186" t="s">
        <v>423</v>
      </c>
      <c r="F186" t="s">
        <v>476</v>
      </c>
      <c r="G186">
        <v>18.5325833463428</v>
      </c>
    </row>
    <row r="187" spans="1:7" hidden="1" x14ac:dyDescent="0.2">
      <c r="A187">
        <v>1923</v>
      </c>
      <c r="B187">
        <v>1</v>
      </c>
      <c r="C187" t="s">
        <v>211</v>
      </c>
      <c r="D187">
        <v>23</v>
      </c>
      <c r="E187" t="s">
        <v>477</v>
      </c>
      <c r="F187" t="s">
        <v>478</v>
      </c>
      <c r="G187">
        <v>24.2330621274042</v>
      </c>
    </row>
    <row r="188" spans="1:7" hidden="1" x14ac:dyDescent="0.2">
      <c r="A188">
        <v>1923</v>
      </c>
      <c r="B188">
        <v>2</v>
      </c>
      <c r="C188" t="s">
        <v>479</v>
      </c>
      <c r="D188">
        <v>26</v>
      </c>
      <c r="E188" t="s">
        <v>477</v>
      </c>
      <c r="F188" t="s">
        <v>480</v>
      </c>
      <c r="G188">
        <v>24.177432849816199</v>
      </c>
    </row>
    <row r="189" spans="1:7" hidden="1" x14ac:dyDescent="0.2">
      <c r="A189">
        <v>1923</v>
      </c>
      <c r="B189">
        <v>3</v>
      </c>
      <c r="C189" t="s">
        <v>481</v>
      </c>
      <c r="D189">
        <v>5</v>
      </c>
      <c r="E189" t="s">
        <v>477</v>
      </c>
      <c r="F189" t="s">
        <v>482</v>
      </c>
      <c r="G189">
        <v>24.116027974672001</v>
      </c>
    </row>
    <row r="190" spans="1:7" hidden="1" x14ac:dyDescent="0.2">
      <c r="A190">
        <v>1923</v>
      </c>
      <c r="B190">
        <v>4</v>
      </c>
      <c r="C190" t="s">
        <v>369</v>
      </c>
      <c r="D190">
        <v>6</v>
      </c>
      <c r="E190" t="s">
        <v>477</v>
      </c>
      <c r="F190" t="s">
        <v>483</v>
      </c>
      <c r="G190">
        <v>24.071926762227999</v>
      </c>
    </row>
    <row r="191" spans="1:7" hidden="1" x14ac:dyDescent="0.2">
      <c r="A191">
        <v>1923</v>
      </c>
      <c r="B191">
        <v>5</v>
      </c>
      <c r="C191" t="s">
        <v>437</v>
      </c>
      <c r="D191">
        <v>30</v>
      </c>
      <c r="E191" t="s">
        <v>477</v>
      </c>
      <c r="F191" t="s">
        <v>484</v>
      </c>
      <c r="G191">
        <v>24.005051192848999</v>
      </c>
    </row>
    <row r="192" spans="1:7" hidden="1" x14ac:dyDescent="0.2">
      <c r="A192">
        <v>1923</v>
      </c>
      <c r="B192">
        <v>6</v>
      </c>
      <c r="C192" t="s">
        <v>386</v>
      </c>
      <c r="D192">
        <v>102</v>
      </c>
      <c r="E192" t="s">
        <v>477</v>
      </c>
      <c r="F192" t="s">
        <v>485</v>
      </c>
      <c r="G192">
        <v>23.965797049142601</v>
      </c>
    </row>
    <row r="193" spans="1:7" hidden="1" x14ac:dyDescent="0.2">
      <c r="A193">
        <v>1923</v>
      </c>
      <c r="B193">
        <v>7</v>
      </c>
      <c r="C193" t="s">
        <v>373</v>
      </c>
      <c r="D193">
        <v>8</v>
      </c>
      <c r="E193" t="s">
        <v>477</v>
      </c>
      <c r="F193" t="s">
        <v>486</v>
      </c>
      <c r="G193">
        <v>23.946084999857899</v>
      </c>
    </row>
    <row r="194" spans="1:7" hidden="1" x14ac:dyDescent="0.2">
      <c r="A194">
        <v>1923</v>
      </c>
      <c r="B194">
        <v>8</v>
      </c>
      <c r="C194" t="s">
        <v>487</v>
      </c>
      <c r="D194">
        <v>25</v>
      </c>
      <c r="E194" t="s">
        <v>477</v>
      </c>
      <c r="F194" t="s">
        <v>488</v>
      </c>
      <c r="G194">
        <v>23.9454344043342</v>
      </c>
    </row>
    <row r="195" spans="1:7" hidden="1" x14ac:dyDescent="0.2">
      <c r="A195">
        <v>1923</v>
      </c>
      <c r="B195">
        <v>9</v>
      </c>
      <c r="C195" t="s">
        <v>341</v>
      </c>
      <c r="D195">
        <v>101</v>
      </c>
      <c r="E195" t="s">
        <v>477</v>
      </c>
      <c r="F195" t="s">
        <v>489</v>
      </c>
      <c r="G195">
        <v>23.911829015179801</v>
      </c>
    </row>
    <row r="196" spans="1:7" hidden="1" x14ac:dyDescent="0.2">
      <c r="A196">
        <v>1923</v>
      </c>
      <c r="B196">
        <v>10</v>
      </c>
      <c r="C196" t="s">
        <v>490</v>
      </c>
      <c r="D196">
        <v>19</v>
      </c>
      <c r="E196" t="s">
        <v>477</v>
      </c>
      <c r="F196" t="s">
        <v>491</v>
      </c>
      <c r="G196">
        <v>23.880405839797199</v>
      </c>
    </row>
    <row r="197" spans="1:7" hidden="1" x14ac:dyDescent="0.2">
      <c r="A197">
        <v>1923</v>
      </c>
      <c r="B197">
        <v>11</v>
      </c>
      <c r="C197" t="s">
        <v>349</v>
      </c>
      <c r="D197">
        <v>10</v>
      </c>
      <c r="E197" t="s">
        <v>477</v>
      </c>
      <c r="F197" t="s">
        <v>492</v>
      </c>
      <c r="G197">
        <v>23.863065759547801</v>
      </c>
    </row>
    <row r="198" spans="1:7" hidden="1" x14ac:dyDescent="0.2">
      <c r="A198">
        <v>1923</v>
      </c>
      <c r="B198">
        <v>12</v>
      </c>
      <c r="C198" t="s">
        <v>276</v>
      </c>
      <c r="D198">
        <v>299</v>
      </c>
      <c r="E198" t="s">
        <v>477</v>
      </c>
      <c r="F198" t="s">
        <v>493</v>
      </c>
      <c r="G198">
        <v>23.848390477174402</v>
      </c>
    </row>
    <row r="199" spans="1:7" hidden="1" x14ac:dyDescent="0.2">
      <c r="A199">
        <v>1923</v>
      </c>
      <c r="B199">
        <v>13</v>
      </c>
      <c r="C199" t="s">
        <v>338</v>
      </c>
      <c r="D199">
        <v>29</v>
      </c>
      <c r="E199" t="s">
        <v>477</v>
      </c>
      <c r="F199" t="s">
        <v>494</v>
      </c>
      <c r="G199">
        <v>23.7667743691072</v>
      </c>
    </row>
    <row r="200" spans="1:7" hidden="1" x14ac:dyDescent="0.2">
      <c r="A200">
        <v>1923</v>
      </c>
      <c r="B200">
        <v>14</v>
      </c>
      <c r="C200" t="s">
        <v>444</v>
      </c>
      <c r="D200">
        <v>18</v>
      </c>
      <c r="E200" t="s">
        <v>477</v>
      </c>
      <c r="F200" t="s">
        <v>495</v>
      </c>
      <c r="G200">
        <v>23.699785120774798</v>
      </c>
    </row>
    <row r="201" spans="1:7" hidden="1" x14ac:dyDescent="0.2">
      <c r="A201">
        <v>1923</v>
      </c>
      <c r="B201">
        <v>15</v>
      </c>
      <c r="C201" t="s">
        <v>396</v>
      </c>
      <c r="D201">
        <v>112</v>
      </c>
      <c r="E201" t="s">
        <v>477</v>
      </c>
      <c r="F201" t="s">
        <v>496</v>
      </c>
      <c r="G201">
        <v>23.682561629061599</v>
      </c>
    </row>
    <row r="202" spans="1:7" hidden="1" x14ac:dyDescent="0.2">
      <c r="A202">
        <v>1923</v>
      </c>
      <c r="B202">
        <v>16</v>
      </c>
      <c r="C202" t="s">
        <v>287</v>
      </c>
      <c r="D202">
        <v>7</v>
      </c>
      <c r="E202" t="s">
        <v>477</v>
      </c>
      <c r="F202" t="s">
        <v>497</v>
      </c>
      <c r="G202">
        <v>23.637580505359701</v>
      </c>
    </row>
    <row r="203" spans="1:7" hidden="1" x14ac:dyDescent="0.2">
      <c r="A203">
        <v>1923</v>
      </c>
      <c r="B203">
        <v>17</v>
      </c>
      <c r="C203" t="s">
        <v>498</v>
      </c>
      <c r="D203">
        <v>107</v>
      </c>
      <c r="E203" t="s">
        <v>477</v>
      </c>
      <c r="F203" t="s">
        <v>499</v>
      </c>
      <c r="G203">
        <v>23.535752261372402</v>
      </c>
    </row>
    <row r="204" spans="1:7" hidden="1" x14ac:dyDescent="0.2">
      <c r="A204">
        <v>1923</v>
      </c>
      <c r="B204">
        <v>18</v>
      </c>
      <c r="C204" t="s">
        <v>500</v>
      </c>
      <c r="D204">
        <v>126</v>
      </c>
      <c r="E204" t="s">
        <v>477</v>
      </c>
      <c r="F204" t="s">
        <v>501</v>
      </c>
      <c r="G204">
        <v>23.498814127696001</v>
      </c>
    </row>
    <row r="205" spans="1:7" hidden="1" x14ac:dyDescent="0.2">
      <c r="A205">
        <v>1923</v>
      </c>
      <c r="B205">
        <v>19</v>
      </c>
      <c r="C205" t="s">
        <v>235</v>
      </c>
      <c r="D205">
        <v>220</v>
      </c>
      <c r="E205" t="s">
        <v>477</v>
      </c>
      <c r="F205" t="s">
        <v>502</v>
      </c>
      <c r="G205">
        <v>23.4693754039745</v>
      </c>
    </row>
    <row r="206" spans="1:7" hidden="1" x14ac:dyDescent="0.2">
      <c r="A206">
        <v>1923</v>
      </c>
      <c r="B206">
        <v>20</v>
      </c>
      <c r="C206" t="s">
        <v>503</v>
      </c>
      <c r="D206">
        <v>104</v>
      </c>
      <c r="E206" t="s">
        <v>477</v>
      </c>
      <c r="F206" t="s">
        <v>504</v>
      </c>
      <c r="G206">
        <v>24.1285121771236</v>
      </c>
    </row>
    <row r="207" spans="1:7" hidden="1" x14ac:dyDescent="0.2">
      <c r="A207">
        <v>1923</v>
      </c>
      <c r="B207">
        <v>21</v>
      </c>
      <c r="C207" t="s">
        <v>505</v>
      </c>
      <c r="D207">
        <v>108</v>
      </c>
      <c r="E207" t="s">
        <v>477</v>
      </c>
      <c r="F207" t="s">
        <v>506</v>
      </c>
      <c r="G207">
        <v>23.384827649420501</v>
      </c>
    </row>
    <row r="208" spans="1:7" hidden="1" x14ac:dyDescent="0.2">
      <c r="A208">
        <v>1923</v>
      </c>
      <c r="B208">
        <v>22</v>
      </c>
      <c r="C208" t="s">
        <v>448</v>
      </c>
      <c r="D208">
        <v>114</v>
      </c>
      <c r="E208" t="s">
        <v>477</v>
      </c>
      <c r="F208" t="s">
        <v>507</v>
      </c>
      <c r="G208">
        <v>23.361301609179801</v>
      </c>
    </row>
    <row r="209" spans="1:7" hidden="1" x14ac:dyDescent="0.2">
      <c r="A209">
        <v>1923</v>
      </c>
      <c r="B209">
        <v>23</v>
      </c>
      <c r="C209" t="s">
        <v>508</v>
      </c>
      <c r="D209">
        <v>24</v>
      </c>
      <c r="E209" t="s">
        <v>477</v>
      </c>
      <c r="F209" t="s">
        <v>509</v>
      </c>
      <c r="G209">
        <v>23.217685559714599</v>
      </c>
    </row>
    <row r="210" spans="1:7" hidden="1" x14ac:dyDescent="0.2">
      <c r="A210">
        <v>1923</v>
      </c>
      <c r="B210">
        <v>24</v>
      </c>
      <c r="C210" t="s">
        <v>510</v>
      </c>
      <c r="D210">
        <v>292</v>
      </c>
      <c r="E210" t="s">
        <v>477</v>
      </c>
      <c r="F210" t="s">
        <v>511</v>
      </c>
      <c r="G210">
        <v>23.189695382297</v>
      </c>
    </row>
    <row r="211" spans="1:7" hidden="1" x14ac:dyDescent="0.2">
      <c r="A211">
        <v>1923</v>
      </c>
      <c r="B211">
        <v>25</v>
      </c>
      <c r="C211" t="s">
        <v>512</v>
      </c>
      <c r="D211">
        <v>2</v>
      </c>
      <c r="E211" t="s">
        <v>477</v>
      </c>
      <c r="F211" t="s">
        <v>513</v>
      </c>
      <c r="G211">
        <v>23.120234855874099</v>
      </c>
    </row>
    <row r="212" spans="1:7" hidden="1" x14ac:dyDescent="0.2">
      <c r="A212">
        <v>1923</v>
      </c>
      <c r="B212">
        <v>26</v>
      </c>
      <c r="C212" t="s">
        <v>514</v>
      </c>
      <c r="D212">
        <v>106</v>
      </c>
      <c r="E212" t="s">
        <v>477</v>
      </c>
      <c r="F212" t="s">
        <v>515</v>
      </c>
      <c r="G212">
        <v>23.088986719093199</v>
      </c>
    </row>
    <row r="213" spans="1:7" hidden="1" x14ac:dyDescent="0.2">
      <c r="A213">
        <v>1923</v>
      </c>
      <c r="B213">
        <v>27</v>
      </c>
      <c r="C213" t="s">
        <v>404</v>
      </c>
      <c r="D213">
        <v>239</v>
      </c>
      <c r="E213" t="s">
        <v>477</v>
      </c>
      <c r="F213" t="s">
        <v>516</v>
      </c>
      <c r="G213">
        <v>23.080576562077699</v>
      </c>
    </row>
    <row r="214" spans="1:7" hidden="1" x14ac:dyDescent="0.2">
      <c r="A214">
        <v>1923</v>
      </c>
      <c r="B214">
        <v>28</v>
      </c>
      <c r="C214" t="s">
        <v>517</v>
      </c>
      <c r="D214">
        <v>11</v>
      </c>
      <c r="E214" t="s">
        <v>477</v>
      </c>
      <c r="F214" t="s">
        <v>518</v>
      </c>
      <c r="G214">
        <v>22.988522100380901</v>
      </c>
    </row>
    <row r="215" spans="1:7" hidden="1" x14ac:dyDescent="0.2">
      <c r="A215">
        <v>1923</v>
      </c>
      <c r="B215">
        <v>29</v>
      </c>
      <c r="C215" t="s">
        <v>519</v>
      </c>
      <c r="D215">
        <v>301</v>
      </c>
      <c r="E215" t="s">
        <v>477</v>
      </c>
      <c r="F215" t="s">
        <v>520</v>
      </c>
      <c r="G215">
        <v>22.961706804100199</v>
      </c>
    </row>
    <row r="216" spans="1:7" hidden="1" x14ac:dyDescent="0.2">
      <c r="A216">
        <v>1924</v>
      </c>
      <c r="B216">
        <v>1</v>
      </c>
      <c r="C216" t="s">
        <v>479</v>
      </c>
      <c r="D216">
        <v>2</v>
      </c>
      <c r="E216" t="s">
        <v>521</v>
      </c>
      <c r="F216" t="s">
        <v>522</v>
      </c>
      <c r="G216">
        <v>23.971984814060601</v>
      </c>
    </row>
    <row r="217" spans="1:7" hidden="1" x14ac:dyDescent="0.2">
      <c r="A217">
        <v>1924</v>
      </c>
      <c r="B217">
        <v>2</v>
      </c>
      <c r="C217" t="s">
        <v>523</v>
      </c>
      <c r="D217">
        <v>42</v>
      </c>
      <c r="E217" t="s">
        <v>521</v>
      </c>
      <c r="F217" t="s">
        <v>524</v>
      </c>
      <c r="G217">
        <v>23.909298917654301</v>
      </c>
    </row>
    <row r="218" spans="1:7" hidden="1" x14ac:dyDescent="0.2">
      <c r="A218">
        <v>1924</v>
      </c>
      <c r="B218">
        <v>3</v>
      </c>
      <c r="C218" t="s">
        <v>487</v>
      </c>
      <c r="D218">
        <v>7</v>
      </c>
      <c r="E218" t="s">
        <v>521</v>
      </c>
      <c r="F218" t="s">
        <v>525</v>
      </c>
      <c r="G218">
        <v>23.810278530272999</v>
      </c>
    </row>
    <row r="219" spans="1:7" hidden="1" x14ac:dyDescent="0.2">
      <c r="A219">
        <v>1924</v>
      </c>
      <c r="B219">
        <v>4</v>
      </c>
      <c r="C219" t="s">
        <v>526</v>
      </c>
      <c r="D219">
        <v>31</v>
      </c>
      <c r="E219" t="s">
        <v>521</v>
      </c>
      <c r="F219" t="s">
        <v>527</v>
      </c>
      <c r="G219">
        <v>23.809291597380302</v>
      </c>
    </row>
    <row r="220" spans="1:7" hidden="1" x14ac:dyDescent="0.2">
      <c r="A220">
        <v>1924</v>
      </c>
      <c r="B220">
        <v>5</v>
      </c>
      <c r="C220" t="s">
        <v>444</v>
      </c>
      <c r="D220">
        <v>36</v>
      </c>
      <c r="E220" t="s">
        <v>521</v>
      </c>
      <c r="F220" t="s">
        <v>528</v>
      </c>
      <c r="G220">
        <v>23.742573607448801</v>
      </c>
    </row>
    <row r="221" spans="1:7" hidden="1" x14ac:dyDescent="0.2">
      <c r="A221">
        <v>1924</v>
      </c>
      <c r="B221">
        <v>6</v>
      </c>
      <c r="C221" t="s">
        <v>349</v>
      </c>
      <c r="D221">
        <v>18</v>
      </c>
      <c r="E221" t="s">
        <v>521</v>
      </c>
      <c r="F221" t="s">
        <v>529</v>
      </c>
      <c r="G221">
        <v>23.7004783783193</v>
      </c>
    </row>
    <row r="222" spans="1:7" hidden="1" x14ac:dyDescent="0.2">
      <c r="A222">
        <v>1924</v>
      </c>
      <c r="B222">
        <v>7</v>
      </c>
      <c r="C222" t="s">
        <v>437</v>
      </c>
      <c r="D222">
        <v>38</v>
      </c>
      <c r="E222" t="s">
        <v>521</v>
      </c>
      <c r="F222" t="s">
        <v>530</v>
      </c>
      <c r="G222">
        <v>23.690186222088499</v>
      </c>
    </row>
    <row r="223" spans="1:7" hidden="1" x14ac:dyDescent="0.2">
      <c r="A223">
        <v>1924</v>
      </c>
      <c r="B223">
        <v>8</v>
      </c>
      <c r="C223" t="s">
        <v>481</v>
      </c>
      <c r="D223">
        <v>14</v>
      </c>
      <c r="E223" t="s">
        <v>521</v>
      </c>
      <c r="F223" t="s">
        <v>531</v>
      </c>
      <c r="G223">
        <v>23.673588130477398</v>
      </c>
    </row>
    <row r="224" spans="1:7" hidden="1" x14ac:dyDescent="0.2">
      <c r="A224">
        <v>1924</v>
      </c>
      <c r="B224">
        <v>9</v>
      </c>
      <c r="C224" t="s">
        <v>532</v>
      </c>
      <c r="D224">
        <v>111</v>
      </c>
      <c r="E224" t="s">
        <v>533</v>
      </c>
      <c r="F224" t="s">
        <v>534</v>
      </c>
      <c r="G224">
        <v>23.661427148731299</v>
      </c>
    </row>
    <row r="225" spans="1:7" hidden="1" x14ac:dyDescent="0.2">
      <c r="A225">
        <v>1924</v>
      </c>
      <c r="B225">
        <v>10</v>
      </c>
      <c r="C225" t="s">
        <v>369</v>
      </c>
      <c r="D225">
        <v>19</v>
      </c>
      <c r="E225" t="s">
        <v>521</v>
      </c>
      <c r="F225" t="s">
        <v>535</v>
      </c>
      <c r="G225">
        <v>23.649650946651999</v>
      </c>
    </row>
    <row r="226" spans="1:7" hidden="1" x14ac:dyDescent="0.2">
      <c r="A226">
        <v>1924</v>
      </c>
      <c r="B226">
        <v>11</v>
      </c>
      <c r="C226" t="s">
        <v>153</v>
      </c>
      <c r="D226">
        <v>15</v>
      </c>
      <c r="E226" t="s">
        <v>521</v>
      </c>
      <c r="F226" t="s">
        <v>536</v>
      </c>
      <c r="G226">
        <v>23.631908521644402</v>
      </c>
    </row>
    <row r="227" spans="1:7" hidden="1" x14ac:dyDescent="0.2">
      <c r="A227">
        <v>1924</v>
      </c>
      <c r="B227">
        <v>12</v>
      </c>
      <c r="C227" t="s">
        <v>503</v>
      </c>
      <c r="D227">
        <v>37</v>
      </c>
      <c r="E227" t="s">
        <v>521</v>
      </c>
      <c r="F227" t="s">
        <v>537</v>
      </c>
      <c r="G227">
        <v>23.621018715393902</v>
      </c>
    </row>
    <row r="228" spans="1:7" hidden="1" x14ac:dyDescent="0.2">
      <c r="A228">
        <v>1924</v>
      </c>
      <c r="B228">
        <v>13</v>
      </c>
      <c r="C228" t="s">
        <v>538</v>
      </c>
      <c r="D228">
        <v>35</v>
      </c>
      <c r="E228" t="s">
        <v>521</v>
      </c>
      <c r="F228" t="s">
        <v>539</v>
      </c>
      <c r="G228">
        <v>23.575425063827399</v>
      </c>
    </row>
    <row r="229" spans="1:7" hidden="1" x14ac:dyDescent="0.2">
      <c r="A229">
        <v>1924</v>
      </c>
      <c r="B229">
        <v>14</v>
      </c>
      <c r="C229" t="s">
        <v>195</v>
      </c>
      <c r="D229">
        <v>13</v>
      </c>
      <c r="E229" t="s">
        <v>521</v>
      </c>
      <c r="F229" t="s">
        <v>540</v>
      </c>
      <c r="G229">
        <v>23.4948499000295</v>
      </c>
    </row>
    <row r="230" spans="1:7" hidden="1" x14ac:dyDescent="0.2">
      <c r="A230">
        <v>1924</v>
      </c>
      <c r="B230">
        <v>15</v>
      </c>
      <c r="C230" t="s">
        <v>287</v>
      </c>
      <c r="D230">
        <v>101</v>
      </c>
      <c r="E230" t="s">
        <v>533</v>
      </c>
      <c r="F230" t="s">
        <v>541</v>
      </c>
      <c r="G230">
        <v>23.433703497057198</v>
      </c>
    </row>
    <row r="231" spans="1:7" hidden="1" x14ac:dyDescent="0.2">
      <c r="A231">
        <v>1924</v>
      </c>
      <c r="B231">
        <v>16</v>
      </c>
      <c r="C231" t="s">
        <v>542</v>
      </c>
      <c r="D231">
        <v>12</v>
      </c>
      <c r="E231" t="s">
        <v>521</v>
      </c>
      <c r="F231" t="s">
        <v>543</v>
      </c>
      <c r="G231">
        <v>23.419568830508499</v>
      </c>
    </row>
    <row r="232" spans="1:7" hidden="1" x14ac:dyDescent="0.2">
      <c r="A232">
        <v>1924</v>
      </c>
      <c r="B232">
        <v>17</v>
      </c>
      <c r="C232" t="s">
        <v>448</v>
      </c>
      <c r="D232">
        <v>106</v>
      </c>
      <c r="E232" t="s">
        <v>533</v>
      </c>
      <c r="F232" t="s">
        <v>544</v>
      </c>
      <c r="G232">
        <v>23.383200732745401</v>
      </c>
    </row>
    <row r="233" spans="1:7" hidden="1" x14ac:dyDescent="0.2">
      <c r="A233">
        <v>1924</v>
      </c>
      <c r="B233">
        <v>18</v>
      </c>
      <c r="C233" t="s">
        <v>379</v>
      </c>
      <c r="D233">
        <v>10</v>
      </c>
      <c r="E233" t="s">
        <v>521</v>
      </c>
      <c r="F233" t="s">
        <v>545</v>
      </c>
      <c r="G233">
        <v>23.3623618354945</v>
      </c>
    </row>
    <row r="234" spans="1:7" hidden="1" x14ac:dyDescent="0.2">
      <c r="A234">
        <v>1924</v>
      </c>
      <c r="B234">
        <v>19</v>
      </c>
      <c r="C234" t="s">
        <v>276</v>
      </c>
      <c r="D234">
        <v>257</v>
      </c>
      <c r="E234" t="s">
        <v>546</v>
      </c>
      <c r="F234" t="s">
        <v>547</v>
      </c>
      <c r="G234">
        <v>23.352724185554301</v>
      </c>
    </row>
    <row r="235" spans="1:7" hidden="1" x14ac:dyDescent="0.2">
      <c r="A235">
        <v>1924</v>
      </c>
      <c r="B235">
        <v>20</v>
      </c>
      <c r="C235" t="s">
        <v>498</v>
      </c>
      <c r="D235">
        <v>25</v>
      </c>
      <c r="E235" t="s">
        <v>521</v>
      </c>
      <c r="F235" t="s">
        <v>548</v>
      </c>
      <c r="G235">
        <v>23.308771402178301</v>
      </c>
    </row>
    <row r="236" spans="1:7" hidden="1" x14ac:dyDescent="0.2">
      <c r="A236">
        <v>1924</v>
      </c>
      <c r="B236">
        <v>21</v>
      </c>
      <c r="C236" t="s">
        <v>549</v>
      </c>
      <c r="D236">
        <v>112</v>
      </c>
      <c r="E236" t="s">
        <v>533</v>
      </c>
      <c r="F236" t="s">
        <v>550</v>
      </c>
      <c r="G236">
        <v>23.280652859598401</v>
      </c>
    </row>
    <row r="237" spans="1:7" hidden="1" x14ac:dyDescent="0.2">
      <c r="A237">
        <v>1924</v>
      </c>
      <c r="B237">
        <v>22</v>
      </c>
      <c r="C237" t="s">
        <v>510</v>
      </c>
      <c r="D237">
        <v>203</v>
      </c>
      <c r="E237" t="s">
        <v>546</v>
      </c>
      <c r="F237" t="s">
        <v>551</v>
      </c>
      <c r="G237">
        <v>23.268642614856901</v>
      </c>
    </row>
    <row r="238" spans="1:7" hidden="1" x14ac:dyDescent="0.2">
      <c r="A238">
        <v>1924</v>
      </c>
      <c r="B238">
        <v>23</v>
      </c>
      <c r="C238" t="s">
        <v>341</v>
      </c>
      <c r="D238">
        <v>109</v>
      </c>
      <c r="E238" t="s">
        <v>533</v>
      </c>
      <c r="F238" t="s">
        <v>552</v>
      </c>
      <c r="G238">
        <v>22.842158695108001</v>
      </c>
    </row>
    <row r="239" spans="1:7" hidden="1" x14ac:dyDescent="0.2">
      <c r="A239">
        <v>1924</v>
      </c>
      <c r="B239">
        <v>24</v>
      </c>
      <c r="C239" t="s">
        <v>351</v>
      </c>
      <c r="D239">
        <v>265</v>
      </c>
      <c r="E239" t="s">
        <v>546</v>
      </c>
      <c r="F239" t="s">
        <v>553</v>
      </c>
      <c r="G239">
        <v>22.781461279681199</v>
      </c>
    </row>
    <row r="240" spans="1:7" hidden="1" x14ac:dyDescent="0.2">
      <c r="A240">
        <v>1924</v>
      </c>
      <c r="B240">
        <v>25</v>
      </c>
      <c r="C240" t="s">
        <v>338</v>
      </c>
      <c r="D240">
        <v>45</v>
      </c>
      <c r="E240" t="s">
        <v>521</v>
      </c>
      <c r="F240" t="s">
        <v>554</v>
      </c>
      <c r="G240">
        <v>23.153472072383899</v>
      </c>
    </row>
    <row r="241" spans="1:7" hidden="1" x14ac:dyDescent="0.2">
      <c r="A241">
        <v>1924</v>
      </c>
      <c r="B241">
        <v>26</v>
      </c>
      <c r="C241" t="s">
        <v>555</v>
      </c>
      <c r="D241">
        <v>219</v>
      </c>
      <c r="E241" t="s">
        <v>546</v>
      </c>
      <c r="F241" t="s">
        <v>556</v>
      </c>
      <c r="G241">
        <v>22.717570464599302</v>
      </c>
    </row>
    <row r="242" spans="1:7" hidden="1" x14ac:dyDescent="0.2">
      <c r="A242">
        <v>1924</v>
      </c>
      <c r="B242">
        <v>27</v>
      </c>
      <c r="C242" t="s">
        <v>557</v>
      </c>
      <c r="D242">
        <v>218</v>
      </c>
      <c r="E242" t="s">
        <v>546</v>
      </c>
      <c r="F242" t="s">
        <v>558</v>
      </c>
      <c r="G242">
        <v>22.6457100120011</v>
      </c>
    </row>
    <row r="243" spans="1:7" hidden="1" x14ac:dyDescent="0.2">
      <c r="A243">
        <v>1924</v>
      </c>
      <c r="B243">
        <v>28</v>
      </c>
      <c r="C243" t="s">
        <v>404</v>
      </c>
      <c r="D243">
        <v>221</v>
      </c>
      <c r="E243" t="s">
        <v>546</v>
      </c>
      <c r="F243" t="s">
        <v>559</v>
      </c>
      <c r="G243">
        <v>22.496656602878101</v>
      </c>
    </row>
    <row r="244" spans="1:7" hidden="1" x14ac:dyDescent="0.2">
      <c r="A244">
        <v>1924</v>
      </c>
      <c r="B244">
        <v>29</v>
      </c>
      <c r="C244" t="s">
        <v>416</v>
      </c>
      <c r="D244">
        <v>215</v>
      </c>
      <c r="E244" t="s">
        <v>546</v>
      </c>
      <c r="F244" t="s">
        <v>560</v>
      </c>
      <c r="G244">
        <v>22.456561558920001</v>
      </c>
    </row>
    <row r="245" spans="1:7" hidden="1" x14ac:dyDescent="0.2">
      <c r="A245">
        <v>1924</v>
      </c>
      <c r="B245">
        <v>30</v>
      </c>
      <c r="C245" t="s">
        <v>561</v>
      </c>
      <c r="D245">
        <v>256</v>
      </c>
      <c r="E245" t="s">
        <v>546</v>
      </c>
      <c r="F245" t="s">
        <v>562</v>
      </c>
      <c r="G245">
        <v>22.444431930623299</v>
      </c>
    </row>
    <row r="246" spans="1:7" hidden="1" x14ac:dyDescent="0.2">
      <c r="A246">
        <v>1924</v>
      </c>
      <c r="B246">
        <v>31</v>
      </c>
      <c r="C246" t="s">
        <v>563</v>
      </c>
      <c r="D246">
        <v>300</v>
      </c>
      <c r="E246" t="s">
        <v>546</v>
      </c>
      <c r="F246" t="s">
        <v>564</v>
      </c>
      <c r="G246">
        <v>22.370800892999299</v>
      </c>
    </row>
    <row r="247" spans="1:7" hidden="1" x14ac:dyDescent="0.2">
      <c r="A247">
        <v>1924</v>
      </c>
      <c r="B247">
        <v>32</v>
      </c>
      <c r="C247" t="s">
        <v>460</v>
      </c>
      <c r="D247">
        <v>225</v>
      </c>
      <c r="E247" t="s">
        <v>546</v>
      </c>
      <c r="F247" t="s">
        <v>565</v>
      </c>
      <c r="G247">
        <v>22.323597288248699</v>
      </c>
    </row>
    <row r="248" spans="1:7" hidden="1" x14ac:dyDescent="0.2">
      <c r="A248">
        <v>1924</v>
      </c>
      <c r="B248">
        <v>33</v>
      </c>
      <c r="C248" t="s">
        <v>519</v>
      </c>
      <c r="D248">
        <v>239</v>
      </c>
      <c r="E248" t="s">
        <v>546</v>
      </c>
      <c r="F248" t="s">
        <v>566</v>
      </c>
      <c r="G248">
        <v>22.304781766040701</v>
      </c>
    </row>
    <row r="249" spans="1:7" hidden="1" x14ac:dyDescent="0.2">
      <c r="A249">
        <v>1924</v>
      </c>
      <c r="B249">
        <v>34</v>
      </c>
      <c r="C249" t="s">
        <v>567</v>
      </c>
      <c r="D249">
        <v>246</v>
      </c>
      <c r="E249" t="s">
        <v>546</v>
      </c>
      <c r="F249" t="s">
        <v>568</v>
      </c>
      <c r="G249">
        <v>22.188139059304699</v>
      </c>
    </row>
    <row r="250" spans="1:7" hidden="1" x14ac:dyDescent="0.2">
      <c r="A250">
        <v>1924</v>
      </c>
      <c r="B250">
        <v>35</v>
      </c>
      <c r="C250" t="s">
        <v>388</v>
      </c>
      <c r="D250">
        <v>321</v>
      </c>
      <c r="E250" t="s">
        <v>546</v>
      </c>
      <c r="F250" t="s">
        <v>569</v>
      </c>
      <c r="G250">
        <v>22.194442866071899</v>
      </c>
    </row>
    <row r="251" spans="1:7" hidden="1" x14ac:dyDescent="0.2">
      <c r="A251">
        <v>1924</v>
      </c>
      <c r="B251">
        <v>36</v>
      </c>
      <c r="C251" t="s">
        <v>570</v>
      </c>
      <c r="D251">
        <v>302</v>
      </c>
      <c r="E251" t="s">
        <v>546</v>
      </c>
      <c r="F251" t="s">
        <v>571</v>
      </c>
      <c r="G251">
        <v>22.1614757976939</v>
      </c>
    </row>
    <row r="252" spans="1:7" hidden="1" x14ac:dyDescent="0.2">
      <c r="A252">
        <v>1924</v>
      </c>
      <c r="B252">
        <v>37</v>
      </c>
      <c r="C252" t="s">
        <v>572</v>
      </c>
      <c r="D252">
        <v>210</v>
      </c>
      <c r="E252" t="s">
        <v>546</v>
      </c>
      <c r="F252" t="s">
        <v>573</v>
      </c>
      <c r="G252">
        <v>21.928347188725201</v>
      </c>
    </row>
    <row r="253" spans="1:7" hidden="1" x14ac:dyDescent="0.2">
      <c r="A253">
        <v>1924</v>
      </c>
      <c r="B253">
        <v>38</v>
      </c>
      <c r="C253" t="s">
        <v>574</v>
      </c>
      <c r="D253">
        <v>250</v>
      </c>
      <c r="E253" t="s">
        <v>546</v>
      </c>
      <c r="F253" t="s">
        <v>575</v>
      </c>
      <c r="G253">
        <v>21.830961512450799</v>
      </c>
    </row>
    <row r="254" spans="1:7" hidden="1" x14ac:dyDescent="0.2">
      <c r="A254">
        <v>1924</v>
      </c>
      <c r="B254">
        <v>39</v>
      </c>
      <c r="C254" t="s">
        <v>576</v>
      </c>
      <c r="D254">
        <v>207</v>
      </c>
      <c r="E254" t="s">
        <v>546</v>
      </c>
      <c r="F254" t="s">
        <v>577</v>
      </c>
      <c r="G254">
        <v>21.805197966187901</v>
      </c>
    </row>
    <row r="255" spans="1:7" hidden="1" x14ac:dyDescent="0.2">
      <c r="A255">
        <v>1924</v>
      </c>
      <c r="B255">
        <v>40</v>
      </c>
      <c r="C255" t="s">
        <v>421</v>
      </c>
      <c r="D255">
        <v>249</v>
      </c>
      <c r="E255" t="s">
        <v>546</v>
      </c>
      <c r="F255" t="s">
        <v>578</v>
      </c>
      <c r="G255">
        <v>21.805100584818799</v>
      </c>
    </row>
    <row r="256" spans="1:7" hidden="1" x14ac:dyDescent="0.2">
      <c r="A256">
        <v>1924</v>
      </c>
      <c r="B256">
        <v>41</v>
      </c>
      <c r="C256" t="s">
        <v>237</v>
      </c>
      <c r="D256">
        <v>234</v>
      </c>
      <c r="E256" t="s">
        <v>546</v>
      </c>
      <c r="F256" t="s">
        <v>579</v>
      </c>
      <c r="G256">
        <v>21.728319242746299</v>
      </c>
    </row>
    <row r="257" spans="1:7" hidden="1" x14ac:dyDescent="0.2">
      <c r="A257">
        <v>1924</v>
      </c>
      <c r="B257">
        <v>42</v>
      </c>
      <c r="C257" t="s">
        <v>580</v>
      </c>
      <c r="D257">
        <v>217</v>
      </c>
      <c r="E257" t="s">
        <v>546</v>
      </c>
      <c r="F257" t="s">
        <v>581</v>
      </c>
      <c r="G257">
        <v>21.658367804109801</v>
      </c>
    </row>
    <row r="258" spans="1:7" hidden="1" x14ac:dyDescent="0.2">
      <c r="A258">
        <v>1924</v>
      </c>
      <c r="B258">
        <v>43</v>
      </c>
      <c r="C258" t="s">
        <v>582</v>
      </c>
      <c r="D258">
        <v>220</v>
      </c>
      <c r="E258" t="s">
        <v>546</v>
      </c>
      <c r="F258" t="s">
        <v>583</v>
      </c>
      <c r="G258">
        <v>21.379052906861499</v>
      </c>
    </row>
    <row r="259" spans="1:7" hidden="1" x14ac:dyDescent="0.2">
      <c r="A259">
        <v>1924</v>
      </c>
      <c r="B259">
        <v>44</v>
      </c>
      <c r="C259" t="s">
        <v>584</v>
      </c>
      <c r="D259">
        <v>231</v>
      </c>
      <c r="E259" t="s">
        <v>546</v>
      </c>
      <c r="F259" t="s">
        <v>585</v>
      </c>
      <c r="G259">
        <v>21.3741159783829</v>
      </c>
    </row>
    <row r="260" spans="1:7" hidden="1" x14ac:dyDescent="0.2">
      <c r="A260">
        <v>1924</v>
      </c>
      <c r="B260">
        <v>45</v>
      </c>
      <c r="C260" t="s">
        <v>586</v>
      </c>
      <c r="D260">
        <v>298</v>
      </c>
      <c r="E260" t="s">
        <v>546</v>
      </c>
      <c r="F260" t="s">
        <v>587</v>
      </c>
      <c r="G260">
        <v>21.343445879119301</v>
      </c>
    </row>
    <row r="261" spans="1:7" hidden="1" x14ac:dyDescent="0.2">
      <c r="A261">
        <v>1924</v>
      </c>
      <c r="B261">
        <v>46</v>
      </c>
      <c r="C261" t="s">
        <v>588</v>
      </c>
      <c r="D261">
        <v>236</v>
      </c>
      <c r="E261" t="s">
        <v>546</v>
      </c>
      <c r="F261" t="s">
        <v>589</v>
      </c>
      <c r="G261">
        <v>21.319703860252702</v>
      </c>
    </row>
    <row r="262" spans="1:7" hidden="1" x14ac:dyDescent="0.2">
      <c r="A262">
        <v>1924</v>
      </c>
      <c r="B262">
        <v>47</v>
      </c>
      <c r="C262" t="s">
        <v>468</v>
      </c>
      <c r="D262">
        <v>270</v>
      </c>
      <c r="E262" t="s">
        <v>546</v>
      </c>
      <c r="F262" t="s">
        <v>590</v>
      </c>
      <c r="G262">
        <v>21.2986854359741</v>
      </c>
    </row>
    <row r="263" spans="1:7" hidden="1" x14ac:dyDescent="0.2">
      <c r="A263">
        <v>1924</v>
      </c>
      <c r="B263">
        <v>48</v>
      </c>
      <c r="C263" t="s">
        <v>591</v>
      </c>
      <c r="D263">
        <v>253</v>
      </c>
      <c r="E263" t="s">
        <v>546</v>
      </c>
      <c r="F263" t="s">
        <v>592</v>
      </c>
      <c r="G263">
        <v>21.240635848711801</v>
      </c>
    </row>
    <row r="264" spans="1:7" hidden="1" x14ac:dyDescent="0.2">
      <c r="A264">
        <v>1924</v>
      </c>
      <c r="B264">
        <v>49</v>
      </c>
      <c r="C264" t="s">
        <v>418</v>
      </c>
      <c r="D264">
        <v>310</v>
      </c>
      <c r="E264" t="s">
        <v>546</v>
      </c>
      <c r="F264" t="s">
        <v>593</v>
      </c>
      <c r="G264">
        <v>21.237240528875699</v>
      </c>
    </row>
    <row r="265" spans="1:7" hidden="1" x14ac:dyDescent="0.2">
      <c r="A265">
        <v>1924</v>
      </c>
      <c r="B265">
        <v>50</v>
      </c>
      <c r="C265" t="s">
        <v>594</v>
      </c>
      <c r="D265">
        <v>284</v>
      </c>
      <c r="E265" t="s">
        <v>546</v>
      </c>
      <c r="F265" t="s">
        <v>595</v>
      </c>
      <c r="G265">
        <v>21.167611062217301</v>
      </c>
    </row>
    <row r="266" spans="1:7" hidden="1" x14ac:dyDescent="0.2">
      <c r="A266">
        <v>1924</v>
      </c>
      <c r="B266">
        <v>51</v>
      </c>
      <c r="C266" t="s">
        <v>596</v>
      </c>
      <c r="D266">
        <v>267</v>
      </c>
      <c r="E266" t="s">
        <v>546</v>
      </c>
      <c r="F266" t="s">
        <v>597</v>
      </c>
      <c r="G266">
        <v>21.114243952223202</v>
      </c>
    </row>
    <row r="267" spans="1:7" hidden="1" x14ac:dyDescent="0.2">
      <c r="A267">
        <v>1924</v>
      </c>
      <c r="B267">
        <v>52</v>
      </c>
      <c r="C267" t="s">
        <v>598</v>
      </c>
      <c r="D267">
        <v>268</v>
      </c>
      <c r="E267" t="s">
        <v>546</v>
      </c>
      <c r="F267" t="s">
        <v>599</v>
      </c>
      <c r="G267">
        <v>20.8781434808451</v>
      </c>
    </row>
    <row r="268" spans="1:7" hidden="1" x14ac:dyDescent="0.2">
      <c r="A268">
        <v>1924</v>
      </c>
      <c r="B268">
        <v>53</v>
      </c>
      <c r="C268" t="s">
        <v>600</v>
      </c>
      <c r="D268">
        <v>285</v>
      </c>
      <c r="E268" t="s">
        <v>546</v>
      </c>
      <c r="F268" t="s">
        <v>601</v>
      </c>
      <c r="G268">
        <v>20.6510199679396</v>
      </c>
    </row>
    <row r="269" spans="1:7" hidden="1" x14ac:dyDescent="0.2">
      <c r="A269">
        <v>1924</v>
      </c>
      <c r="B269">
        <v>54</v>
      </c>
      <c r="C269" t="s">
        <v>602</v>
      </c>
      <c r="D269">
        <v>254</v>
      </c>
      <c r="E269" t="s">
        <v>546</v>
      </c>
      <c r="F269" t="s">
        <v>603</v>
      </c>
      <c r="G269">
        <v>20.6311679586235</v>
      </c>
    </row>
    <row r="270" spans="1:7" hidden="1" x14ac:dyDescent="0.2">
      <c r="A270">
        <v>1924</v>
      </c>
      <c r="B270">
        <v>55</v>
      </c>
      <c r="C270" t="s">
        <v>470</v>
      </c>
      <c r="D270">
        <v>288</v>
      </c>
      <c r="E270" t="s">
        <v>546</v>
      </c>
      <c r="F270" t="s">
        <v>604</v>
      </c>
      <c r="G270">
        <v>20.626112891267699</v>
      </c>
    </row>
    <row r="271" spans="1:7" hidden="1" x14ac:dyDescent="0.2">
      <c r="A271">
        <v>1924</v>
      </c>
      <c r="B271">
        <v>56</v>
      </c>
      <c r="C271" t="s">
        <v>605</v>
      </c>
      <c r="D271">
        <v>208</v>
      </c>
      <c r="E271" t="s">
        <v>546</v>
      </c>
      <c r="F271" t="s">
        <v>606</v>
      </c>
      <c r="G271">
        <v>20.5234153989718</v>
      </c>
    </row>
    <row r="272" spans="1:7" hidden="1" x14ac:dyDescent="0.2">
      <c r="A272">
        <v>1924</v>
      </c>
      <c r="B272">
        <v>57</v>
      </c>
      <c r="C272" t="s">
        <v>607</v>
      </c>
      <c r="D272">
        <v>280</v>
      </c>
      <c r="E272" t="s">
        <v>546</v>
      </c>
      <c r="F272" t="s">
        <v>608</v>
      </c>
      <c r="G272">
        <v>20.256184203702698</v>
      </c>
    </row>
    <row r="273" spans="1:7" hidden="1" x14ac:dyDescent="0.2">
      <c r="A273">
        <v>1924</v>
      </c>
      <c r="B273">
        <v>58</v>
      </c>
      <c r="C273" t="s">
        <v>609</v>
      </c>
      <c r="D273">
        <v>201</v>
      </c>
      <c r="E273" t="s">
        <v>546</v>
      </c>
      <c r="F273" t="s">
        <v>610</v>
      </c>
      <c r="G273">
        <v>20.1229218935947</v>
      </c>
    </row>
    <row r="274" spans="1:7" hidden="1" x14ac:dyDescent="0.2">
      <c r="A274">
        <v>1924</v>
      </c>
      <c r="B274">
        <v>59</v>
      </c>
      <c r="C274" t="s">
        <v>611</v>
      </c>
      <c r="D274">
        <v>238</v>
      </c>
      <c r="E274" t="s">
        <v>546</v>
      </c>
      <c r="F274" t="s">
        <v>612</v>
      </c>
      <c r="G274">
        <v>19.945280689230401</v>
      </c>
    </row>
    <row r="275" spans="1:7" hidden="1" x14ac:dyDescent="0.2">
      <c r="A275">
        <v>1924</v>
      </c>
      <c r="B275">
        <v>60</v>
      </c>
      <c r="C275" t="s">
        <v>613</v>
      </c>
      <c r="D275">
        <v>227</v>
      </c>
      <c r="E275" t="s">
        <v>546</v>
      </c>
      <c r="F275" t="s">
        <v>614</v>
      </c>
      <c r="G275">
        <v>19.9089468952033</v>
      </c>
    </row>
    <row r="276" spans="1:7" hidden="1" x14ac:dyDescent="0.2">
      <c r="A276">
        <v>1925</v>
      </c>
      <c r="B276">
        <v>1</v>
      </c>
      <c r="C276" t="s">
        <v>479</v>
      </c>
      <c r="D276">
        <v>1</v>
      </c>
      <c r="E276" t="s">
        <v>615</v>
      </c>
      <c r="F276" t="s">
        <v>616</v>
      </c>
      <c r="G276">
        <v>24.820726523349201</v>
      </c>
    </row>
    <row r="277" spans="1:7" hidden="1" x14ac:dyDescent="0.2">
      <c r="A277">
        <v>1925</v>
      </c>
      <c r="B277">
        <v>2</v>
      </c>
      <c r="C277" t="s">
        <v>487</v>
      </c>
      <c r="D277">
        <v>3</v>
      </c>
      <c r="E277" t="s">
        <v>615</v>
      </c>
      <c r="F277" t="s">
        <v>617</v>
      </c>
      <c r="G277">
        <v>24.718596250306</v>
      </c>
    </row>
    <row r="278" spans="1:7" hidden="1" x14ac:dyDescent="0.2">
      <c r="A278">
        <v>1925</v>
      </c>
      <c r="B278">
        <v>3</v>
      </c>
      <c r="C278" t="s">
        <v>526</v>
      </c>
      <c r="D278">
        <v>16</v>
      </c>
      <c r="E278" t="s">
        <v>618</v>
      </c>
      <c r="F278" t="s">
        <v>619</v>
      </c>
      <c r="G278">
        <v>24.714322671832299</v>
      </c>
    </row>
    <row r="279" spans="1:7" hidden="1" x14ac:dyDescent="0.2">
      <c r="A279">
        <v>1925</v>
      </c>
      <c r="B279">
        <v>4</v>
      </c>
      <c r="C279" t="s">
        <v>523</v>
      </c>
      <c r="D279">
        <v>20</v>
      </c>
      <c r="E279" t="s">
        <v>618</v>
      </c>
      <c r="F279" t="s">
        <v>620</v>
      </c>
      <c r="G279">
        <v>24.686689306216199</v>
      </c>
    </row>
    <row r="280" spans="1:7" hidden="1" x14ac:dyDescent="0.2">
      <c r="A280">
        <v>1925</v>
      </c>
      <c r="B280">
        <v>5</v>
      </c>
      <c r="C280" t="s">
        <v>621</v>
      </c>
      <c r="D280">
        <v>14</v>
      </c>
      <c r="E280" t="s">
        <v>622</v>
      </c>
      <c r="F280" t="s">
        <v>623</v>
      </c>
      <c r="G280">
        <v>24.656292491312801</v>
      </c>
    </row>
    <row r="281" spans="1:7" hidden="1" x14ac:dyDescent="0.2">
      <c r="A281">
        <v>1925</v>
      </c>
      <c r="B281">
        <v>6</v>
      </c>
      <c r="C281" t="s">
        <v>444</v>
      </c>
      <c r="D281">
        <v>23</v>
      </c>
      <c r="E281" t="s">
        <v>624</v>
      </c>
      <c r="F281" t="s">
        <v>625</v>
      </c>
      <c r="G281">
        <v>24.550552149238801</v>
      </c>
    </row>
    <row r="282" spans="1:7" hidden="1" x14ac:dyDescent="0.2">
      <c r="A282">
        <v>1925</v>
      </c>
      <c r="B282">
        <v>7</v>
      </c>
      <c r="C282" t="s">
        <v>532</v>
      </c>
      <c r="D282">
        <v>36</v>
      </c>
      <c r="E282" t="s">
        <v>626</v>
      </c>
      <c r="F282" t="s">
        <v>627</v>
      </c>
      <c r="G282">
        <v>24.534097685396301</v>
      </c>
    </row>
    <row r="283" spans="1:7" hidden="1" x14ac:dyDescent="0.2">
      <c r="A283">
        <v>1925</v>
      </c>
      <c r="B283">
        <v>8</v>
      </c>
      <c r="C283" t="s">
        <v>628</v>
      </c>
      <c r="D283">
        <v>33</v>
      </c>
      <c r="E283" t="s">
        <v>629</v>
      </c>
      <c r="F283" t="s">
        <v>630</v>
      </c>
      <c r="G283">
        <v>24.513890453552001</v>
      </c>
    </row>
    <row r="284" spans="1:7" hidden="1" x14ac:dyDescent="0.2">
      <c r="A284">
        <v>1925</v>
      </c>
      <c r="B284">
        <v>9</v>
      </c>
      <c r="C284" t="s">
        <v>384</v>
      </c>
      <c r="D284">
        <v>15</v>
      </c>
      <c r="E284" t="s">
        <v>618</v>
      </c>
      <c r="F284" t="s">
        <v>631</v>
      </c>
      <c r="G284">
        <v>24.511343880987798</v>
      </c>
    </row>
    <row r="285" spans="1:7" hidden="1" x14ac:dyDescent="0.2">
      <c r="A285">
        <v>1925</v>
      </c>
      <c r="B285">
        <v>10</v>
      </c>
      <c r="C285" t="s">
        <v>433</v>
      </c>
      <c r="D285">
        <v>26</v>
      </c>
      <c r="E285" t="s">
        <v>632</v>
      </c>
      <c r="F285" t="s">
        <v>633</v>
      </c>
      <c r="G285">
        <v>24.364845648254899</v>
      </c>
    </row>
    <row r="286" spans="1:7" hidden="1" x14ac:dyDescent="0.2">
      <c r="A286">
        <v>1925</v>
      </c>
      <c r="B286">
        <v>11</v>
      </c>
      <c r="C286" t="s">
        <v>481</v>
      </c>
      <c r="D286">
        <v>19</v>
      </c>
      <c r="E286" t="s">
        <v>618</v>
      </c>
      <c r="F286" t="s">
        <v>634</v>
      </c>
      <c r="G286">
        <v>24.3283129686405</v>
      </c>
    </row>
    <row r="287" spans="1:7" hidden="1" x14ac:dyDescent="0.2">
      <c r="A287">
        <v>1925</v>
      </c>
      <c r="B287">
        <v>12</v>
      </c>
      <c r="C287" t="s">
        <v>635</v>
      </c>
      <c r="D287">
        <v>24</v>
      </c>
      <c r="E287" t="s">
        <v>624</v>
      </c>
      <c r="F287" t="s">
        <v>636</v>
      </c>
      <c r="G287">
        <v>24.308262128065198</v>
      </c>
    </row>
    <row r="288" spans="1:7" hidden="1" x14ac:dyDescent="0.2">
      <c r="A288">
        <v>1925</v>
      </c>
      <c r="B288">
        <v>13</v>
      </c>
      <c r="C288" t="s">
        <v>195</v>
      </c>
      <c r="D288">
        <v>38</v>
      </c>
      <c r="E288" t="s">
        <v>637</v>
      </c>
      <c r="F288" t="s">
        <v>638</v>
      </c>
      <c r="G288">
        <v>24.303616503227801</v>
      </c>
    </row>
    <row r="289" spans="1:7" hidden="1" x14ac:dyDescent="0.2">
      <c r="A289">
        <v>1925</v>
      </c>
      <c r="B289">
        <v>14</v>
      </c>
      <c r="C289" t="s">
        <v>639</v>
      </c>
      <c r="D289">
        <v>8</v>
      </c>
      <c r="E289" t="s">
        <v>622</v>
      </c>
      <c r="F289" t="s">
        <v>640</v>
      </c>
      <c r="G289">
        <v>24.2874611517197</v>
      </c>
    </row>
    <row r="290" spans="1:7" hidden="1" x14ac:dyDescent="0.2">
      <c r="A290">
        <v>1925</v>
      </c>
      <c r="B290">
        <v>15</v>
      </c>
      <c r="C290" t="s">
        <v>641</v>
      </c>
      <c r="D290">
        <v>4</v>
      </c>
      <c r="E290" t="s">
        <v>615</v>
      </c>
      <c r="F290" t="s">
        <v>642</v>
      </c>
      <c r="G290">
        <v>24.253502602570201</v>
      </c>
    </row>
    <row r="291" spans="1:7" hidden="1" x14ac:dyDescent="0.2">
      <c r="A291">
        <v>1925</v>
      </c>
      <c r="B291">
        <v>16</v>
      </c>
      <c r="C291" t="s">
        <v>373</v>
      </c>
      <c r="D291">
        <v>195</v>
      </c>
      <c r="E291" t="s">
        <v>546</v>
      </c>
      <c r="F291" t="s">
        <v>643</v>
      </c>
      <c r="G291">
        <v>24.216494271706001</v>
      </c>
    </row>
    <row r="292" spans="1:7" hidden="1" x14ac:dyDescent="0.2">
      <c r="A292">
        <v>1925</v>
      </c>
      <c r="B292">
        <v>17</v>
      </c>
      <c r="C292" t="s">
        <v>549</v>
      </c>
      <c r="D292">
        <v>35</v>
      </c>
      <c r="E292" t="s">
        <v>629</v>
      </c>
      <c r="F292" t="s">
        <v>644</v>
      </c>
      <c r="G292">
        <v>24.196926209506501</v>
      </c>
    </row>
    <row r="293" spans="1:7" hidden="1" x14ac:dyDescent="0.2">
      <c r="A293">
        <v>1925</v>
      </c>
      <c r="B293">
        <v>18</v>
      </c>
      <c r="C293" t="s">
        <v>169</v>
      </c>
      <c r="D293">
        <v>7</v>
      </c>
      <c r="E293" t="s">
        <v>622</v>
      </c>
      <c r="F293" t="s">
        <v>645</v>
      </c>
      <c r="G293">
        <v>24.167364925482701</v>
      </c>
    </row>
    <row r="294" spans="1:7" hidden="1" x14ac:dyDescent="0.2">
      <c r="A294">
        <v>1925</v>
      </c>
      <c r="B294">
        <v>19</v>
      </c>
      <c r="C294" t="s">
        <v>519</v>
      </c>
      <c r="D294">
        <v>208</v>
      </c>
      <c r="E294" t="s">
        <v>546</v>
      </c>
      <c r="F294" t="s">
        <v>646</v>
      </c>
      <c r="G294">
        <v>24.126813607306001</v>
      </c>
    </row>
    <row r="295" spans="1:7" hidden="1" x14ac:dyDescent="0.2">
      <c r="A295">
        <v>1925</v>
      </c>
      <c r="B295">
        <v>20</v>
      </c>
      <c r="C295" t="s">
        <v>542</v>
      </c>
      <c r="D295">
        <v>21</v>
      </c>
      <c r="E295" t="s">
        <v>647</v>
      </c>
      <c r="F295" t="s">
        <v>648</v>
      </c>
      <c r="G295">
        <v>24.105639419810299</v>
      </c>
    </row>
    <row r="296" spans="1:7" hidden="1" x14ac:dyDescent="0.2">
      <c r="A296">
        <v>1925</v>
      </c>
      <c r="B296">
        <v>21</v>
      </c>
      <c r="C296" t="s">
        <v>649</v>
      </c>
      <c r="D296">
        <v>205</v>
      </c>
      <c r="E296" t="s">
        <v>546</v>
      </c>
      <c r="F296" t="s">
        <v>650</v>
      </c>
      <c r="G296">
        <v>24.102850644539501</v>
      </c>
    </row>
    <row r="297" spans="1:7" hidden="1" x14ac:dyDescent="0.2">
      <c r="A297">
        <v>1925</v>
      </c>
      <c r="B297">
        <v>22</v>
      </c>
      <c r="C297" t="s">
        <v>333</v>
      </c>
      <c r="D297">
        <v>18</v>
      </c>
      <c r="E297" t="s">
        <v>618</v>
      </c>
      <c r="F297" t="s">
        <v>651</v>
      </c>
      <c r="G297">
        <v>24.060859821902401</v>
      </c>
    </row>
    <row r="298" spans="1:7" hidden="1" x14ac:dyDescent="0.2">
      <c r="A298">
        <v>1925</v>
      </c>
      <c r="B298">
        <v>23</v>
      </c>
      <c r="C298" t="s">
        <v>341</v>
      </c>
      <c r="D298">
        <v>140</v>
      </c>
      <c r="E298" t="s">
        <v>546</v>
      </c>
      <c r="F298" t="s">
        <v>652</v>
      </c>
      <c r="G298">
        <v>23.9919438815887</v>
      </c>
    </row>
    <row r="299" spans="1:7" hidden="1" x14ac:dyDescent="0.2">
      <c r="A299">
        <v>1925</v>
      </c>
      <c r="B299">
        <v>24</v>
      </c>
      <c r="C299" t="s">
        <v>510</v>
      </c>
      <c r="D299">
        <v>161</v>
      </c>
      <c r="E299" t="s">
        <v>546</v>
      </c>
      <c r="F299" t="s">
        <v>653</v>
      </c>
      <c r="G299">
        <v>23.985185620646</v>
      </c>
    </row>
    <row r="300" spans="1:7" hidden="1" x14ac:dyDescent="0.2">
      <c r="A300">
        <v>1925</v>
      </c>
      <c r="B300">
        <v>25</v>
      </c>
      <c r="C300" t="s">
        <v>654</v>
      </c>
      <c r="D300">
        <v>34</v>
      </c>
      <c r="E300" t="s">
        <v>629</v>
      </c>
      <c r="F300" t="s">
        <v>655</v>
      </c>
      <c r="G300">
        <v>23.968805304860499</v>
      </c>
    </row>
    <row r="301" spans="1:7" hidden="1" x14ac:dyDescent="0.2">
      <c r="A301">
        <v>1925</v>
      </c>
      <c r="B301">
        <v>26</v>
      </c>
      <c r="C301" t="s">
        <v>656</v>
      </c>
      <c r="D301">
        <v>25</v>
      </c>
      <c r="E301" t="s">
        <v>632</v>
      </c>
      <c r="F301" t="s">
        <v>657</v>
      </c>
      <c r="G301">
        <v>23.745953221054101</v>
      </c>
    </row>
    <row r="302" spans="1:7" hidden="1" x14ac:dyDescent="0.2">
      <c r="A302">
        <v>1925</v>
      </c>
      <c r="B302">
        <v>27</v>
      </c>
      <c r="C302" t="s">
        <v>658</v>
      </c>
      <c r="D302">
        <v>126</v>
      </c>
      <c r="E302" t="s">
        <v>546</v>
      </c>
      <c r="F302" t="s">
        <v>659</v>
      </c>
      <c r="G302">
        <v>23.6948704670735</v>
      </c>
    </row>
    <row r="303" spans="1:7" hidden="1" x14ac:dyDescent="0.2">
      <c r="A303">
        <v>1925</v>
      </c>
      <c r="B303">
        <v>28</v>
      </c>
      <c r="C303" t="s">
        <v>660</v>
      </c>
      <c r="D303">
        <v>28</v>
      </c>
      <c r="E303" t="s">
        <v>632</v>
      </c>
      <c r="F303" t="s">
        <v>661</v>
      </c>
      <c r="G303">
        <v>23.6710135240487</v>
      </c>
    </row>
    <row r="304" spans="1:7" hidden="1" x14ac:dyDescent="0.2">
      <c r="A304">
        <v>1925</v>
      </c>
      <c r="B304">
        <v>29</v>
      </c>
      <c r="C304" t="s">
        <v>662</v>
      </c>
      <c r="D304">
        <v>129</v>
      </c>
      <c r="E304" t="s">
        <v>546</v>
      </c>
      <c r="F304" t="s">
        <v>663</v>
      </c>
      <c r="G304">
        <v>23.546074391840602</v>
      </c>
    </row>
    <row r="305" spans="1:7" hidden="1" x14ac:dyDescent="0.2">
      <c r="A305">
        <v>1925</v>
      </c>
      <c r="B305">
        <v>30</v>
      </c>
      <c r="C305" t="s">
        <v>555</v>
      </c>
      <c r="D305">
        <v>165</v>
      </c>
      <c r="E305" t="s">
        <v>546</v>
      </c>
      <c r="F305" t="s">
        <v>664</v>
      </c>
      <c r="G305">
        <v>23.4881539778983</v>
      </c>
    </row>
    <row r="306" spans="1:7" hidden="1" x14ac:dyDescent="0.2">
      <c r="A306">
        <v>1925</v>
      </c>
      <c r="B306">
        <v>31</v>
      </c>
      <c r="C306" t="s">
        <v>379</v>
      </c>
      <c r="D306">
        <v>17</v>
      </c>
      <c r="E306" t="s">
        <v>618</v>
      </c>
      <c r="F306" t="s">
        <v>665</v>
      </c>
      <c r="G306">
        <v>23.385779382684198</v>
      </c>
    </row>
    <row r="307" spans="1:7" hidden="1" x14ac:dyDescent="0.2">
      <c r="A307">
        <v>1925</v>
      </c>
      <c r="B307">
        <v>32</v>
      </c>
      <c r="C307" t="s">
        <v>594</v>
      </c>
      <c r="D307">
        <v>135</v>
      </c>
      <c r="E307" t="s">
        <v>546</v>
      </c>
      <c r="F307" t="s">
        <v>666</v>
      </c>
      <c r="G307">
        <v>23.192387629305401</v>
      </c>
    </row>
    <row r="308" spans="1:7" hidden="1" x14ac:dyDescent="0.2">
      <c r="A308">
        <v>1925</v>
      </c>
      <c r="B308">
        <v>33</v>
      </c>
      <c r="C308" t="s">
        <v>667</v>
      </c>
      <c r="D308">
        <v>193</v>
      </c>
      <c r="E308" t="s">
        <v>546</v>
      </c>
      <c r="F308" t="s">
        <v>668</v>
      </c>
      <c r="G308">
        <v>23.1495655319234</v>
      </c>
    </row>
    <row r="309" spans="1:7" hidden="1" x14ac:dyDescent="0.2">
      <c r="A309">
        <v>1925</v>
      </c>
      <c r="B309">
        <v>34</v>
      </c>
      <c r="C309" t="s">
        <v>669</v>
      </c>
      <c r="D309">
        <v>110</v>
      </c>
      <c r="E309" t="s">
        <v>546</v>
      </c>
      <c r="F309" t="s">
        <v>670</v>
      </c>
      <c r="G309">
        <v>23.132639417148201</v>
      </c>
    </row>
    <row r="310" spans="1:7" hidden="1" x14ac:dyDescent="0.2">
      <c r="A310">
        <v>1925</v>
      </c>
      <c r="B310">
        <v>35</v>
      </c>
      <c r="C310" t="s">
        <v>448</v>
      </c>
      <c r="D310">
        <v>22</v>
      </c>
      <c r="E310" t="s">
        <v>647</v>
      </c>
      <c r="F310" t="s">
        <v>671</v>
      </c>
      <c r="G310">
        <v>23.115137794973499</v>
      </c>
    </row>
    <row r="311" spans="1:7" hidden="1" x14ac:dyDescent="0.2">
      <c r="A311">
        <v>1925</v>
      </c>
      <c r="B311">
        <v>36</v>
      </c>
      <c r="C311" t="s">
        <v>586</v>
      </c>
      <c r="D311">
        <v>201</v>
      </c>
      <c r="E311" t="s">
        <v>546</v>
      </c>
      <c r="F311" t="s">
        <v>672</v>
      </c>
      <c r="G311">
        <v>23.110309718744301</v>
      </c>
    </row>
    <row r="312" spans="1:7" hidden="1" x14ac:dyDescent="0.2">
      <c r="A312">
        <v>1925</v>
      </c>
      <c r="B312">
        <v>37</v>
      </c>
      <c r="C312" t="s">
        <v>464</v>
      </c>
      <c r="D312">
        <v>120</v>
      </c>
      <c r="E312" t="s">
        <v>546</v>
      </c>
      <c r="F312" t="s">
        <v>673</v>
      </c>
      <c r="G312">
        <v>22.8404017596812</v>
      </c>
    </row>
    <row r="313" spans="1:7" hidden="1" x14ac:dyDescent="0.2">
      <c r="A313">
        <v>1925</v>
      </c>
      <c r="B313">
        <v>38</v>
      </c>
      <c r="C313" t="s">
        <v>572</v>
      </c>
      <c r="D313">
        <v>112</v>
      </c>
      <c r="E313" t="s">
        <v>546</v>
      </c>
      <c r="F313" t="s">
        <v>674</v>
      </c>
      <c r="G313">
        <v>22.812678369657601</v>
      </c>
    </row>
    <row r="314" spans="1:7" hidden="1" x14ac:dyDescent="0.2">
      <c r="A314">
        <v>1925</v>
      </c>
      <c r="B314">
        <v>39</v>
      </c>
      <c r="C314" t="s">
        <v>588</v>
      </c>
      <c r="D314">
        <v>134</v>
      </c>
      <c r="E314" t="s">
        <v>546</v>
      </c>
      <c r="F314" t="s">
        <v>675</v>
      </c>
      <c r="G314">
        <v>22.777681500926299</v>
      </c>
    </row>
    <row r="315" spans="1:7" hidden="1" x14ac:dyDescent="0.2">
      <c r="A315">
        <v>1925</v>
      </c>
      <c r="B315">
        <v>40</v>
      </c>
      <c r="C315" t="s">
        <v>676</v>
      </c>
      <c r="D315">
        <v>138</v>
      </c>
      <c r="E315" t="s">
        <v>546</v>
      </c>
      <c r="F315" t="s">
        <v>677</v>
      </c>
      <c r="G315">
        <v>22.618027436369399</v>
      </c>
    </row>
    <row r="316" spans="1:7" hidden="1" x14ac:dyDescent="0.2">
      <c r="A316">
        <v>1925</v>
      </c>
      <c r="B316">
        <v>41</v>
      </c>
      <c r="C316" t="s">
        <v>416</v>
      </c>
      <c r="D316">
        <v>125</v>
      </c>
      <c r="E316" t="s">
        <v>546</v>
      </c>
      <c r="F316" t="s">
        <v>678</v>
      </c>
      <c r="G316">
        <v>22.4558313611095</v>
      </c>
    </row>
    <row r="317" spans="1:7" hidden="1" x14ac:dyDescent="0.2">
      <c r="A317">
        <v>1925</v>
      </c>
      <c r="B317">
        <v>42</v>
      </c>
      <c r="C317" t="s">
        <v>679</v>
      </c>
      <c r="D317">
        <v>30</v>
      </c>
      <c r="E317" t="s">
        <v>632</v>
      </c>
      <c r="F317" t="s">
        <v>680</v>
      </c>
      <c r="G317">
        <v>22.412656558997998</v>
      </c>
    </row>
    <row r="318" spans="1:7" hidden="1" x14ac:dyDescent="0.2">
      <c r="A318">
        <v>1925</v>
      </c>
      <c r="B318">
        <v>43</v>
      </c>
      <c r="C318" t="s">
        <v>681</v>
      </c>
      <c r="D318">
        <v>136</v>
      </c>
      <c r="E318" t="s">
        <v>546</v>
      </c>
      <c r="F318" t="s">
        <v>682</v>
      </c>
      <c r="G318">
        <v>22.245546119978702</v>
      </c>
    </row>
    <row r="319" spans="1:7" hidden="1" x14ac:dyDescent="0.2">
      <c r="A319">
        <v>1925</v>
      </c>
      <c r="B319">
        <v>44</v>
      </c>
      <c r="C319" t="s">
        <v>605</v>
      </c>
      <c r="D319">
        <v>133</v>
      </c>
      <c r="E319" t="s">
        <v>546</v>
      </c>
      <c r="F319" t="s">
        <v>683</v>
      </c>
      <c r="G319">
        <v>22.202218861456</v>
      </c>
    </row>
    <row r="320" spans="1:7" hidden="1" x14ac:dyDescent="0.2">
      <c r="A320">
        <v>1925</v>
      </c>
      <c r="B320">
        <v>45</v>
      </c>
      <c r="C320" t="s">
        <v>684</v>
      </c>
      <c r="D320">
        <v>181</v>
      </c>
      <c r="E320" t="s">
        <v>546</v>
      </c>
      <c r="F320" t="s">
        <v>685</v>
      </c>
      <c r="G320">
        <v>22.077946967382399</v>
      </c>
    </row>
    <row r="321" spans="1:7" hidden="1" x14ac:dyDescent="0.2">
      <c r="A321">
        <v>1925</v>
      </c>
      <c r="B321">
        <v>46</v>
      </c>
      <c r="C321" t="s">
        <v>596</v>
      </c>
      <c r="D321">
        <v>148</v>
      </c>
      <c r="E321" t="s">
        <v>546</v>
      </c>
      <c r="F321" t="s">
        <v>686</v>
      </c>
      <c r="G321">
        <v>22.071875602259901</v>
      </c>
    </row>
    <row r="322" spans="1:7" hidden="1" x14ac:dyDescent="0.2">
      <c r="A322">
        <v>1925</v>
      </c>
      <c r="B322">
        <v>47</v>
      </c>
      <c r="C322" t="s">
        <v>687</v>
      </c>
      <c r="D322">
        <v>142</v>
      </c>
      <c r="E322" t="s">
        <v>546</v>
      </c>
      <c r="F322" t="s">
        <v>688</v>
      </c>
      <c r="G322">
        <v>22.059171384352599</v>
      </c>
    </row>
    <row r="323" spans="1:7" hidden="1" x14ac:dyDescent="0.2">
      <c r="A323">
        <v>1925</v>
      </c>
      <c r="B323">
        <v>48</v>
      </c>
      <c r="C323" t="s">
        <v>609</v>
      </c>
      <c r="D323">
        <v>105</v>
      </c>
      <c r="E323" t="s">
        <v>546</v>
      </c>
      <c r="F323" t="s">
        <v>689</v>
      </c>
      <c r="G323">
        <v>21.4524669679768</v>
      </c>
    </row>
    <row r="324" spans="1:7" hidden="1" x14ac:dyDescent="0.2">
      <c r="A324">
        <v>1925</v>
      </c>
      <c r="B324">
        <v>49</v>
      </c>
      <c r="C324" t="s">
        <v>690</v>
      </c>
      <c r="D324">
        <v>143</v>
      </c>
      <c r="E324" t="s">
        <v>546</v>
      </c>
      <c r="F324" t="s">
        <v>691</v>
      </c>
      <c r="G324">
        <v>21.303907021673702</v>
      </c>
    </row>
    <row r="325" spans="1:7" hidden="1" x14ac:dyDescent="0.2">
      <c r="A325">
        <v>1926</v>
      </c>
      <c r="B325">
        <v>1</v>
      </c>
      <c r="C325" t="s">
        <v>487</v>
      </c>
      <c r="D325">
        <v>2</v>
      </c>
      <c r="E325" t="s">
        <v>615</v>
      </c>
      <c r="F325" t="s">
        <v>692</v>
      </c>
      <c r="G325">
        <v>24.063807135834502</v>
      </c>
    </row>
    <row r="326" spans="1:7" hidden="1" x14ac:dyDescent="0.2">
      <c r="A326">
        <v>1926</v>
      </c>
      <c r="B326">
        <v>2</v>
      </c>
      <c r="C326" t="s">
        <v>523</v>
      </c>
      <c r="D326">
        <v>21</v>
      </c>
      <c r="E326" t="s">
        <v>618</v>
      </c>
      <c r="F326" t="s">
        <v>693</v>
      </c>
      <c r="G326">
        <v>23.926146157494699</v>
      </c>
    </row>
    <row r="327" spans="1:7" hidden="1" x14ac:dyDescent="0.2">
      <c r="A327">
        <v>1926</v>
      </c>
      <c r="B327">
        <v>3</v>
      </c>
      <c r="C327" t="s">
        <v>526</v>
      </c>
      <c r="D327">
        <v>22</v>
      </c>
      <c r="E327" t="s">
        <v>618</v>
      </c>
      <c r="F327" t="s">
        <v>694</v>
      </c>
      <c r="G327">
        <v>23.925426520876002</v>
      </c>
    </row>
    <row r="328" spans="1:7" hidden="1" x14ac:dyDescent="0.2">
      <c r="A328">
        <v>1926</v>
      </c>
      <c r="B328">
        <v>4</v>
      </c>
      <c r="C328" t="s">
        <v>444</v>
      </c>
      <c r="D328">
        <v>27</v>
      </c>
      <c r="E328" t="s">
        <v>626</v>
      </c>
      <c r="F328" t="s">
        <v>695</v>
      </c>
      <c r="G328">
        <v>23.8905208392293</v>
      </c>
    </row>
    <row r="329" spans="1:7" hidden="1" x14ac:dyDescent="0.2">
      <c r="A329">
        <v>1926</v>
      </c>
      <c r="B329">
        <v>5</v>
      </c>
      <c r="C329" t="s">
        <v>384</v>
      </c>
      <c r="D329">
        <v>24</v>
      </c>
      <c r="E329" t="s">
        <v>618</v>
      </c>
      <c r="F329" t="s">
        <v>696</v>
      </c>
      <c r="G329">
        <v>23.881720703264801</v>
      </c>
    </row>
    <row r="330" spans="1:7" hidden="1" x14ac:dyDescent="0.2">
      <c r="A330">
        <v>1926</v>
      </c>
      <c r="B330">
        <v>6</v>
      </c>
      <c r="C330" t="s">
        <v>621</v>
      </c>
      <c r="D330">
        <v>13</v>
      </c>
      <c r="E330" t="s">
        <v>697</v>
      </c>
      <c r="F330" t="s">
        <v>698</v>
      </c>
      <c r="G330">
        <v>23.870089100226199</v>
      </c>
    </row>
    <row r="331" spans="1:7" hidden="1" x14ac:dyDescent="0.2">
      <c r="A331">
        <v>1926</v>
      </c>
      <c r="B331">
        <v>7</v>
      </c>
      <c r="C331" t="s">
        <v>699</v>
      </c>
      <c r="D331">
        <v>12</v>
      </c>
      <c r="E331" t="s">
        <v>700</v>
      </c>
      <c r="F331" t="s">
        <v>701</v>
      </c>
      <c r="G331">
        <v>23.8484822277955</v>
      </c>
    </row>
    <row r="332" spans="1:7" hidden="1" x14ac:dyDescent="0.2">
      <c r="A332">
        <v>1926</v>
      </c>
      <c r="B332">
        <v>8</v>
      </c>
      <c r="C332" t="s">
        <v>503</v>
      </c>
      <c r="D332">
        <v>33</v>
      </c>
      <c r="E332" t="s">
        <v>632</v>
      </c>
      <c r="F332" t="s">
        <v>702</v>
      </c>
      <c r="G332">
        <v>23.8168445272042</v>
      </c>
    </row>
    <row r="333" spans="1:7" hidden="1" x14ac:dyDescent="0.2">
      <c r="A333">
        <v>1926</v>
      </c>
      <c r="B333">
        <v>9</v>
      </c>
      <c r="C333" t="s">
        <v>641</v>
      </c>
      <c r="D333">
        <v>3</v>
      </c>
      <c r="E333" t="s">
        <v>615</v>
      </c>
      <c r="F333" t="s">
        <v>703</v>
      </c>
      <c r="G333">
        <v>23.802837649961699</v>
      </c>
    </row>
    <row r="334" spans="1:7" hidden="1" x14ac:dyDescent="0.2">
      <c r="A334">
        <v>1926</v>
      </c>
      <c r="B334">
        <v>10</v>
      </c>
      <c r="C334" t="s">
        <v>704</v>
      </c>
      <c r="D334">
        <v>31</v>
      </c>
      <c r="E334" t="s">
        <v>624</v>
      </c>
      <c r="F334" t="s">
        <v>705</v>
      </c>
      <c r="G334">
        <v>23.775173899498601</v>
      </c>
    </row>
    <row r="335" spans="1:7" hidden="1" x14ac:dyDescent="0.2">
      <c r="A335">
        <v>1926</v>
      </c>
      <c r="B335">
        <v>11</v>
      </c>
      <c r="C335" t="s">
        <v>706</v>
      </c>
      <c r="D335">
        <v>19</v>
      </c>
      <c r="E335" t="s">
        <v>697</v>
      </c>
      <c r="F335" t="s">
        <v>707</v>
      </c>
      <c r="G335">
        <v>23.750219622352901</v>
      </c>
    </row>
    <row r="336" spans="1:7" hidden="1" x14ac:dyDescent="0.2">
      <c r="A336">
        <v>1926</v>
      </c>
      <c r="B336">
        <v>12</v>
      </c>
      <c r="C336" t="s">
        <v>708</v>
      </c>
      <c r="D336">
        <v>6</v>
      </c>
      <c r="E336" t="s">
        <v>615</v>
      </c>
      <c r="F336" t="s">
        <v>709</v>
      </c>
      <c r="G336">
        <v>23.666323377960801</v>
      </c>
    </row>
    <row r="337" spans="1:7" hidden="1" x14ac:dyDescent="0.2">
      <c r="A337">
        <v>1926</v>
      </c>
      <c r="B337">
        <v>13</v>
      </c>
      <c r="C337" t="s">
        <v>532</v>
      </c>
      <c r="D337">
        <v>5</v>
      </c>
      <c r="E337" t="s">
        <v>615</v>
      </c>
      <c r="F337" t="s">
        <v>710</v>
      </c>
      <c r="G337">
        <v>23.6552523192601</v>
      </c>
    </row>
    <row r="338" spans="1:7" hidden="1" x14ac:dyDescent="0.2">
      <c r="A338">
        <v>1926</v>
      </c>
      <c r="B338">
        <v>14</v>
      </c>
      <c r="C338" t="s">
        <v>711</v>
      </c>
      <c r="D338">
        <v>14</v>
      </c>
      <c r="E338" t="s">
        <v>697</v>
      </c>
      <c r="F338" t="s">
        <v>712</v>
      </c>
      <c r="G338">
        <v>23.621615571398198</v>
      </c>
    </row>
    <row r="339" spans="1:7" hidden="1" x14ac:dyDescent="0.2">
      <c r="A339">
        <v>1926</v>
      </c>
      <c r="B339">
        <v>15</v>
      </c>
      <c r="C339" t="s">
        <v>713</v>
      </c>
      <c r="D339">
        <v>9</v>
      </c>
      <c r="E339" t="s">
        <v>629</v>
      </c>
      <c r="F339" t="s">
        <v>714</v>
      </c>
      <c r="G339">
        <v>23.532919005887202</v>
      </c>
    </row>
    <row r="340" spans="1:7" hidden="1" x14ac:dyDescent="0.2">
      <c r="A340">
        <v>1926</v>
      </c>
      <c r="B340">
        <v>16</v>
      </c>
      <c r="C340" t="s">
        <v>549</v>
      </c>
      <c r="D340">
        <v>7</v>
      </c>
      <c r="E340" t="s">
        <v>629</v>
      </c>
      <c r="F340" t="s">
        <v>715</v>
      </c>
      <c r="G340">
        <v>23.471466427586499</v>
      </c>
    </row>
    <row r="341" spans="1:7" hidden="1" x14ac:dyDescent="0.2">
      <c r="A341">
        <v>1926</v>
      </c>
      <c r="B341">
        <v>17</v>
      </c>
      <c r="C341" t="s">
        <v>542</v>
      </c>
      <c r="D341">
        <v>26</v>
      </c>
      <c r="E341" t="s">
        <v>618</v>
      </c>
      <c r="F341" t="s">
        <v>716</v>
      </c>
      <c r="G341">
        <v>23.468803013883601</v>
      </c>
    </row>
    <row r="342" spans="1:7" hidden="1" x14ac:dyDescent="0.2">
      <c r="A342">
        <v>1926</v>
      </c>
      <c r="B342">
        <v>18</v>
      </c>
      <c r="C342" t="s">
        <v>386</v>
      </c>
      <c r="D342">
        <v>11</v>
      </c>
      <c r="E342" t="s">
        <v>700</v>
      </c>
      <c r="F342" t="s">
        <v>717</v>
      </c>
      <c r="G342">
        <v>23.3615723483564</v>
      </c>
    </row>
    <row r="343" spans="1:7" hidden="1" x14ac:dyDescent="0.2">
      <c r="A343">
        <v>1926</v>
      </c>
      <c r="B343">
        <v>19</v>
      </c>
      <c r="C343" t="s">
        <v>718</v>
      </c>
      <c r="D343">
        <v>34</v>
      </c>
      <c r="E343" t="s">
        <v>632</v>
      </c>
      <c r="F343" t="s">
        <v>719</v>
      </c>
      <c r="G343">
        <v>23.3020341114198</v>
      </c>
    </row>
    <row r="344" spans="1:7" hidden="1" x14ac:dyDescent="0.2">
      <c r="A344">
        <v>1926</v>
      </c>
      <c r="B344">
        <v>20</v>
      </c>
      <c r="C344" t="s">
        <v>720</v>
      </c>
      <c r="D344">
        <v>41</v>
      </c>
      <c r="E344" t="s">
        <v>632</v>
      </c>
      <c r="F344" t="s">
        <v>721</v>
      </c>
      <c r="G344">
        <v>23.2134499281103</v>
      </c>
    </row>
    <row r="345" spans="1:7" hidden="1" x14ac:dyDescent="0.2">
      <c r="A345">
        <v>1926</v>
      </c>
      <c r="B345">
        <v>21</v>
      </c>
      <c r="C345" t="s">
        <v>519</v>
      </c>
      <c r="D345">
        <v>172</v>
      </c>
      <c r="E345" t="s">
        <v>546</v>
      </c>
      <c r="F345" t="s">
        <v>722</v>
      </c>
      <c r="G345">
        <v>23.246717336912099</v>
      </c>
    </row>
    <row r="346" spans="1:7" hidden="1" x14ac:dyDescent="0.2">
      <c r="A346">
        <v>1926</v>
      </c>
      <c r="B346">
        <v>22</v>
      </c>
      <c r="C346" t="s">
        <v>448</v>
      </c>
      <c r="D346">
        <v>28</v>
      </c>
      <c r="E346" t="s">
        <v>626</v>
      </c>
      <c r="F346" t="s">
        <v>723</v>
      </c>
      <c r="G346">
        <v>23.177861679201399</v>
      </c>
    </row>
    <row r="347" spans="1:7" hidden="1" x14ac:dyDescent="0.2">
      <c r="A347">
        <v>1926</v>
      </c>
      <c r="B347">
        <v>23</v>
      </c>
      <c r="C347" t="s">
        <v>724</v>
      </c>
      <c r="D347">
        <v>36</v>
      </c>
      <c r="E347" t="s">
        <v>632</v>
      </c>
      <c r="F347" t="s">
        <v>725</v>
      </c>
      <c r="G347">
        <v>23.133995295349301</v>
      </c>
    </row>
    <row r="348" spans="1:7" hidden="1" x14ac:dyDescent="0.2">
      <c r="A348">
        <v>1926</v>
      </c>
      <c r="B348">
        <v>24</v>
      </c>
      <c r="C348" t="s">
        <v>510</v>
      </c>
      <c r="D348">
        <v>154</v>
      </c>
      <c r="E348" t="s">
        <v>546</v>
      </c>
      <c r="F348" t="s">
        <v>726</v>
      </c>
      <c r="G348">
        <v>23.132701533120201</v>
      </c>
    </row>
    <row r="349" spans="1:7" hidden="1" x14ac:dyDescent="0.2">
      <c r="A349">
        <v>1926</v>
      </c>
      <c r="B349">
        <v>25</v>
      </c>
      <c r="C349" t="s">
        <v>727</v>
      </c>
      <c r="D349">
        <v>32</v>
      </c>
      <c r="E349" t="s">
        <v>624</v>
      </c>
      <c r="F349" t="s">
        <v>728</v>
      </c>
      <c r="G349">
        <v>23.088052083751901</v>
      </c>
    </row>
    <row r="350" spans="1:7" hidden="1" x14ac:dyDescent="0.2">
      <c r="A350">
        <v>1926</v>
      </c>
      <c r="B350">
        <v>26</v>
      </c>
      <c r="C350" t="s">
        <v>729</v>
      </c>
      <c r="D350">
        <v>29</v>
      </c>
      <c r="E350" t="s">
        <v>647</v>
      </c>
      <c r="F350" t="s">
        <v>730</v>
      </c>
      <c r="G350">
        <v>23.054543022439201</v>
      </c>
    </row>
    <row r="351" spans="1:7" hidden="1" x14ac:dyDescent="0.2">
      <c r="A351">
        <v>1926</v>
      </c>
      <c r="B351">
        <v>27</v>
      </c>
      <c r="C351" t="s">
        <v>271</v>
      </c>
      <c r="D351">
        <v>192</v>
      </c>
      <c r="E351" t="s">
        <v>546</v>
      </c>
      <c r="F351" t="s">
        <v>731</v>
      </c>
      <c r="G351">
        <v>23.048839199743199</v>
      </c>
    </row>
    <row r="352" spans="1:7" hidden="1" x14ac:dyDescent="0.2">
      <c r="A352">
        <v>1926</v>
      </c>
      <c r="B352">
        <v>28</v>
      </c>
      <c r="C352" t="s">
        <v>732</v>
      </c>
      <c r="D352">
        <v>30</v>
      </c>
      <c r="E352" t="s">
        <v>647</v>
      </c>
      <c r="F352" t="s">
        <v>733</v>
      </c>
      <c r="G352">
        <v>23.032847589190698</v>
      </c>
    </row>
    <row r="353" spans="1:7" hidden="1" x14ac:dyDescent="0.2">
      <c r="A353">
        <v>1926</v>
      </c>
      <c r="B353">
        <v>29</v>
      </c>
      <c r="C353" t="s">
        <v>341</v>
      </c>
      <c r="D353">
        <v>163</v>
      </c>
      <c r="E353" t="s">
        <v>546</v>
      </c>
      <c r="F353" t="s">
        <v>734</v>
      </c>
      <c r="G353">
        <v>22.963644781883101</v>
      </c>
    </row>
    <row r="354" spans="1:7" hidden="1" x14ac:dyDescent="0.2">
      <c r="A354">
        <v>1926</v>
      </c>
      <c r="B354">
        <v>30</v>
      </c>
      <c r="C354" t="s">
        <v>514</v>
      </c>
      <c r="D354">
        <v>152</v>
      </c>
      <c r="E354" t="s">
        <v>546</v>
      </c>
      <c r="F354" t="s">
        <v>735</v>
      </c>
      <c r="G354">
        <v>22.9259711280415</v>
      </c>
    </row>
    <row r="355" spans="1:7" hidden="1" x14ac:dyDescent="0.2">
      <c r="A355">
        <v>1926</v>
      </c>
      <c r="B355">
        <v>31</v>
      </c>
      <c r="C355" t="s">
        <v>662</v>
      </c>
      <c r="D355">
        <v>145</v>
      </c>
      <c r="E355" t="s">
        <v>546</v>
      </c>
      <c r="F355" t="s">
        <v>736</v>
      </c>
      <c r="G355">
        <v>22.7360172724254</v>
      </c>
    </row>
    <row r="356" spans="1:7" hidden="1" x14ac:dyDescent="0.2">
      <c r="A356">
        <v>1926</v>
      </c>
      <c r="B356">
        <v>32</v>
      </c>
      <c r="C356" t="s">
        <v>737</v>
      </c>
      <c r="D356">
        <v>39</v>
      </c>
      <c r="E356" t="s">
        <v>632</v>
      </c>
      <c r="F356" t="s">
        <v>738</v>
      </c>
      <c r="G356">
        <v>22.641286356112499</v>
      </c>
    </row>
    <row r="357" spans="1:7" hidden="1" x14ac:dyDescent="0.2">
      <c r="A357">
        <v>1926</v>
      </c>
      <c r="B357">
        <v>33</v>
      </c>
      <c r="C357" t="s">
        <v>555</v>
      </c>
      <c r="D357">
        <v>153</v>
      </c>
      <c r="E357" t="s">
        <v>546</v>
      </c>
      <c r="F357" t="s">
        <v>739</v>
      </c>
      <c r="G357">
        <v>22.604340969029099</v>
      </c>
    </row>
    <row r="358" spans="1:7" hidden="1" x14ac:dyDescent="0.2">
      <c r="A358">
        <v>1926</v>
      </c>
      <c r="B358">
        <v>34</v>
      </c>
      <c r="C358" t="s">
        <v>421</v>
      </c>
      <c r="D358">
        <v>178</v>
      </c>
      <c r="E358" t="s">
        <v>546</v>
      </c>
      <c r="F358" t="s">
        <v>740</v>
      </c>
      <c r="G358">
        <v>22.473668254232098</v>
      </c>
    </row>
    <row r="359" spans="1:7" hidden="1" x14ac:dyDescent="0.2">
      <c r="A359">
        <v>1926</v>
      </c>
      <c r="B359">
        <v>35</v>
      </c>
      <c r="C359" t="s">
        <v>594</v>
      </c>
      <c r="D359">
        <v>202</v>
      </c>
      <c r="E359" t="s">
        <v>546</v>
      </c>
      <c r="F359" t="s">
        <v>741</v>
      </c>
      <c r="G359">
        <v>22.445911994052601</v>
      </c>
    </row>
    <row r="360" spans="1:7" hidden="1" x14ac:dyDescent="0.2">
      <c r="A360">
        <v>1926</v>
      </c>
      <c r="B360">
        <v>36</v>
      </c>
      <c r="C360" t="s">
        <v>742</v>
      </c>
      <c r="D360">
        <v>40</v>
      </c>
      <c r="E360" t="s">
        <v>632</v>
      </c>
      <c r="F360" t="s">
        <v>743</v>
      </c>
      <c r="G360">
        <v>22.375658330340102</v>
      </c>
    </row>
    <row r="361" spans="1:7" hidden="1" x14ac:dyDescent="0.2">
      <c r="A361">
        <v>1926</v>
      </c>
      <c r="B361">
        <v>38</v>
      </c>
      <c r="C361" t="s">
        <v>681</v>
      </c>
      <c r="D361">
        <v>162</v>
      </c>
      <c r="E361" t="s">
        <v>546</v>
      </c>
      <c r="F361" t="s">
        <v>744</v>
      </c>
      <c r="G361">
        <v>22.269312022327401</v>
      </c>
    </row>
    <row r="362" spans="1:7" hidden="1" x14ac:dyDescent="0.2">
      <c r="A362">
        <v>1926</v>
      </c>
      <c r="B362">
        <v>39</v>
      </c>
      <c r="C362" t="s">
        <v>351</v>
      </c>
      <c r="D362">
        <v>131</v>
      </c>
      <c r="E362" t="s">
        <v>546</v>
      </c>
      <c r="F362" t="s">
        <v>745</v>
      </c>
      <c r="G362">
        <v>22.117728083055301</v>
      </c>
    </row>
    <row r="363" spans="1:7" hidden="1" x14ac:dyDescent="0.2">
      <c r="A363">
        <v>1926</v>
      </c>
      <c r="B363">
        <v>40</v>
      </c>
      <c r="C363" t="s">
        <v>746</v>
      </c>
      <c r="D363">
        <v>112</v>
      </c>
      <c r="E363" t="s">
        <v>546</v>
      </c>
      <c r="F363" t="s">
        <v>747</v>
      </c>
      <c r="G363">
        <v>21.9666305194053</v>
      </c>
    </row>
    <row r="364" spans="1:7" hidden="1" x14ac:dyDescent="0.2">
      <c r="A364">
        <v>1926</v>
      </c>
      <c r="B364">
        <v>41</v>
      </c>
      <c r="C364" t="s">
        <v>748</v>
      </c>
      <c r="D364">
        <v>119</v>
      </c>
      <c r="E364" t="s">
        <v>546</v>
      </c>
      <c r="F364" t="s">
        <v>749</v>
      </c>
      <c r="G364">
        <v>21.782954064318801</v>
      </c>
    </row>
    <row r="365" spans="1:7" hidden="1" x14ac:dyDescent="0.2">
      <c r="A365">
        <v>1927</v>
      </c>
      <c r="B365">
        <v>1</v>
      </c>
      <c r="C365" t="s">
        <v>523</v>
      </c>
      <c r="D365">
        <v>1</v>
      </c>
      <c r="E365" t="s">
        <v>618</v>
      </c>
      <c r="F365" t="s">
        <v>750</v>
      </c>
      <c r="G365">
        <v>27.224356334109402</v>
      </c>
    </row>
    <row r="366" spans="1:7" hidden="1" x14ac:dyDescent="0.2">
      <c r="A366">
        <v>1927</v>
      </c>
      <c r="B366">
        <v>2</v>
      </c>
      <c r="C366" t="s">
        <v>751</v>
      </c>
      <c r="D366">
        <v>11</v>
      </c>
      <c r="E366" t="s">
        <v>647</v>
      </c>
      <c r="F366" t="s">
        <v>752</v>
      </c>
      <c r="G366">
        <v>26.9786464862703</v>
      </c>
    </row>
    <row r="367" spans="1:7" hidden="1" x14ac:dyDescent="0.2">
      <c r="A367">
        <v>1927</v>
      </c>
      <c r="B367">
        <v>3</v>
      </c>
      <c r="C367" t="s">
        <v>753</v>
      </c>
      <c r="D367">
        <v>9</v>
      </c>
      <c r="E367" t="s">
        <v>626</v>
      </c>
      <c r="F367" t="s">
        <v>754</v>
      </c>
      <c r="G367">
        <v>26.894822212503499</v>
      </c>
    </row>
    <row r="368" spans="1:7" hidden="1" x14ac:dyDescent="0.2">
      <c r="A368">
        <v>1927</v>
      </c>
      <c r="B368">
        <v>4</v>
      </c>
      <c r="C368" t="s">
        <v>755</v>
      </c>
      <c r="D368">
        <v>7</v>
      </c>
      <c r="E368" t="s">
        <v>624</v>
      </c>
      <c r="F368" t="s">
        <v>756</v>
      </c>
      <c r="G368">
        <v>26.8139589114245</v>
      </c>
    </row>
    <row r="369" spans="1:7" hidden="1" x14ac:dyDescent="0.2">
      <c r="A369">
        <v>1927</v>
      </c>
      <c r="B369">
        <v>5</v>
      </c>
      <c r="C369" t="s">
        <v>635</v>
      </c>
      <c r="D369">
        <v>3</v>
      </c>
      <c r="E369" t="s">
        <v>618</v>
      </c>
      <c r="F369" t="s">
        <v>757</v>
      </c>
      <c r="G369">
        <v>26.587385740652302</v>
      </c>
    </row>
    <row r="370" spans="1:7" hidden="1" x14ac:dyDescent="0.2">
      <c r="A370">
        <v>1927</v>
      </c>
      <c r="B370">
        <v>6</v>
      </c>
      <c r="C370" t="s">
        <v>758</v>
      </c>
      <c r="D370">
        <v>26</v>
      </c>
      <c r="E370" t="s">
        <v>759</v>
      </c>
      <c r="F370" t="s">
        <v>760</v>
      </c>
      <c r="G370">
        <v>26.580039802764301</v>
      </c>
    </row>
    <row r="371" spans="1:7" hidden="1" x14ac:dyDescent="0.2">
      <c r="A371">
        <v>1927</v>
      </c>
      <c r="B371">
        <v>7</v>
      </c>
      <c r="C371" t="s">
        <v>761</v>
      </c>
      <c r="D371">
        <v>17</v>
      </c>
      <c r="E371" t="s">
        <v>762</v>
      </c>
      <c r="F371" t="s">
        <v>763</v>
      </c>
      <c r="G371">
        <v>26.384691209176101</v>
      </c>
    </row>
    <row r="372" spans="1:7" hidden="1" x14ac:dyDescent="0.2">
      <c r="A372">
        <v>1927</v>
      </c>
      <c r="B372">
        <v>8</v>
      </c>
      <c r="C372" t="s">
        <v>764</v>
      </c>
      <c r="D372">
        <v>25</v>
      </c>
      <c r="E372" t="s">
        <v>759</v>
      </c>
      <c r="F372" t="s">
        <v>765</v>
      </c>
      <c r="G372">
        <v>26.346737095280599</v>
      </c>
    </row>
    <row r="373" spans="1:7" hidden="1" x14ac:dyDescent="0.2">
      <c r="A373">
        <v>1927</v>
      </c>
      <c r="B373">
        <v>9</v>
      </c>
      <c r="C373" t="s">
        <v>639</v>
      </c>
      <c r="D373">
        <v>14</v>
      </c>
      <c r="E373" t="s">
        <v>762</v>
      </c>
      <c r="F373" t="s">
        <v>766</v>
      </c>
      <c r="G373">
        <v>26.279859788817699</v>
      </c>
    </row>
    <row r="374" spans="1:7" hidden="1" x14ac:dyDescent="0.2">
      <c r="A374">
        <v>1927</v>
      </c>
      <c r="B374">
        <v>10</v>
      </c>
      <c r="C374" t="s">
        <v>767</v>
      </c>
      <c r="D374">
        <v>20</v>
      </c>
      <c r="E374" t="s">
        <v>762</v>
      </c>
      <c r="F374" t="s">
        <v>768</v>
      </c>
      <c r="G374">
        <v>26.2618181425042</v>
      </c>
    </row>
    <row r="375" spans="1:7" hidden="1" x14ac:dyDescent="0.2">
      <c r="A375">
        <v>1927</v>
      </c>
      <c r="B375">
        <v>11</v>
      </c>
      <c r="C375" t="s">
        <v>769</v>
      </c>
      <c r="D375">
        <v>19</v>
      </c>
      <c r="E375" t="s">
        <v>762</v>
      </c>
      <c r="F375" t="s">
        <v>770</v>
      </c>
      <c r="G375">
        <v>26.132210200179099</v>
      </c>
    </row>
    <row r="376" spans="1:7" hidden="1" x14ac:dyDescent="0.2">
      <c r="A376">
        <v>1927</v>
      </c>
      <c r="B376">
        <v>12</v>
      </c>
      <c r="C376" t="s">
        <v>771</v>
      </c>
      <c r="D376">
        <v>10</v>
      </c>
      <c r="E376" t="s">
        <v>626</v>
      </c>
      <c r="F376" t="s">
        <v>772</v>
      </c>
      <c r="G376">
        <v>26.109844398075399</v>
      </c>
    </row>
    <row r="377" spans="1:7" hidden="1" x14ac:dyDescent="0.2">
      <c r="A377">
        <v>1927</v>
      </c>
      <c r="B377">
        <v>13</v>
      </c>
      <c r="C377" t="s">
        <v>773</v>
      </c>
      <c r="D377">
        <v>5</v>
      </c>
      <c r="E377" t="s">
        <v>618</v>
      </c>
      <c r="F377" t="s">
        <v>774</v>
      </c>
      <c r="G377">
        <v>25.809981963507301</v>
      </c>
    </row>
    <row r="378" spans="1:7" hidden="1" x14ac:dyDescent="0.2">
      <c r="A378">
        <v>1927</v>
      </c>
      <c r="B378">
        <v>14</v>
      </c>
      <c r="C378" t="s">
        <v>775</v>
      </c>
      <c r="D378">
        <v>13</v>
      </c>
      <c r="E378" t="s">
        <v>762</v>
      </c>
      <c r="F378" t="s">
        <v>776</v>
      </c>
      <c r="G378">
        <v>25.7894988294873</v>
      </c>
    </row>
    <row r="379" spans="1:7" hidden="1" x14ac:dyDescent="0.2">
      <c r="A379">
        <v>1927</v>
      </c>
      <c r="B379">
        <v>15</v>
      </c>
      <c r="C379" t="s">
        <v>777</v>
      </c>
      <c r="D379">
        <v>28</v>
      </c>
      <c r="E379" t="s">
        <v>759</v>
      </c>
      <c r="F379" t="s">
        <v>778</v>
      </c>
      <c r="G379">
        <v>25.645092964913601</v>
      </c>
    </row>
    <row r="380" spans="1:7" hidden="1" x14ac:dyDescent="0.2">
      <c r="A380">
        <v>1927</v>
      </c>
      <c r="B380">
        <v>16</v>
      </c>
      <c r="C380" t="s">
        <v>732</v>
      </c>
      <c r="D380">
        <v>12</v>
      </c>
      <c r="E380" t="s">
        <v>647</v>
      </c>
      <c r="F380" t="s">
        <v>779</v>
      </c>
      <c r="G380">
        <v>25.492860928472801</v>
      </c>
    </row>
    <row r="381" spans="1:7" hidden="1" x14ac:dyDescent="0.2">
      <c r="A381">
        <v>1927</v>
      </c>
      <c r="B381">
        <v>17</v>
      </c>
      <c r="C381" t="s">
        <v>780</v>
      </c>
      <c r="D381">
        <v>23</v>
      </c>
      <c r="E381" t="s">
        <v>762</v>
      </c>
      <c r="F381" t="s">
        <v>781</v>
      </c>
      <c r="G381">
        <v>25.412650878133601</v>
      </c>
    </row>
    <row r="382" spans="1:7" hidden="1" x14ac:dyDescent="0.2">
      <c r="A382">
        <v>1927</v>
      </c>
      <c r="B382">
        <v>18</v>
      </c>
      <c r="C382" t="s">
        <v>782</v>
      </c>
      <c r="D382">
        <v>241</v>
      </c>
      <c r="E382" t="s">
        <v>546</v>
      </c>
      <c r="F382" t="s">
        <v>783</v>
      </c>
      <c r="G382">
        <v>25.355155892821699</v>
      </c>
    </row>
    <row r="383" spans="1:7" hidden="1" x14ac:dyDescent="0.2">
      <c r="A383">
        <v>1927</v>
      </c>
      <c r="B383">
        <v>19</v>
      </c>
      <c r="C383" t="s">
        <v>510</v>
      </c>
      <c r="D383">
        <v>150</v>
      </c>
      <c r="E383" t="s">
        <v>546</v>
      </c>
      <c r="F383" t="s">
        <v>784</v>
      </c>
      <c r="G383">
        <v>25.2937386516722</v>
      </c>
    </row>
    <row r="384" spans="1:7" hidden="1" x14ac:dyDescent="0.2">
      <c r="A384">
        <v>1927</v>
      </c>
      <c r="B384">
        <v>20</v>
      </c>
      <c r="C384" t="s">
        <v>343</v>
      </c>
      <c r="D384">
        <v>228</v>
      </c>
      <c r="E384" t="s">
        <v>546</v>
      </c>
      <c r="F384" t="s">
        <v>785</v>
      </c>
      <c r="G384">
        <v>25.206303910759399</v>
      </c>
    </row>
    <row r="385" spans="1:7" hidden="1" x14ac:dyDescent="0.2">
      <c r="A385">
        <v>1927</v>
      </c>
      <c r="B385">
        <v>21</v>
      </c>
      <c r="C385" t="s">
        <v>555</v>
      </c>
      <c r="D385">
        <v>148</v>
      </c>
      <c r="E385" t="s">
        <v>546</v>
      </c>
      <c r="F385" t="s">
        <v>786</v>
      </c>
      <c r="G385">
        <v>25.181708507029199</v>
      </c>
    </row>
    <row r="386" spans="1:7" hidden="1" x14ac:dyDescent="0.2">
      <c r="A386">
        <v>1927</v>
      </c>
      <c r="B386">
        <v>22</v>
      </c>
      <c r="C386" t="s">
        <v>662</v>
      </c>
      <c r="D386">
        <v>171</v>
      </c>
      <c r="E386" t="s">
        <v>546</v>
      </c>
      <c r="F386" t="s">
        <v>787</v>
      </c>
      <c r="G386">
        <v>25.086946081810598</v>
      </c>
    </row>
    <row r="387" spans="1:7" hidden="1" x14ac:dyDescent="0.2">
      <c r="A387">
        <v>1927</v>
      </c>
      <c r="B387">
        <v>23</v>
      </c>
      <c r="C387" t="s">
        <v>788</v>
      </c>
      <c r="D387">
        <v>216</v>
      </c>
      <c r="E387" t="s">
        <v>546</v>
      </c>
      <c r="F387" t="s">
        <v>789</v>
      </c>
      <c r="G387">
        <v>25.038073518611501</v>
      </c>
    </row>
    <row r="388" spans="1:7" hidden="1" x14ac:dyDescent="0.2">
      <c r="A388">
        <v>1927</v>
      </c>
      <c r="B388">
        <v>24</v>
      </c>
      <c r="C388" t="s">
        <v>649</v>
      </c>
      <c r="D388">
        <v>244</v>
      </c>
      <c r="E388" t="s">
        <v>546</v>
      </c>
      <c r="F388" t="s">
        <v>790</v>
      </c>
      <c r="G388">
        <v>25.033461166367999</v>
      </c>
    </row>
    <row r="389" spans="1:7" hidden="1" x14ac:dyDescent="0.2">
      <c r="A389">
        <v>1927</v>
      </c>
      <c r="B389">
        <v>25</v>
      </c>
      <c r="C389" t="s">
        <v>658</v>
      </c>
      <c r="D389">
        <v>164</v>
      </c>
      <c r="E389" t="s">
        <v>546</v>
      </c>
      <c r="F389" t="s">
        <v>791</v>
      </c>
      <c r="G389">
        <v>24.972306964766201</v>
      </c>
    </row>
    <row r="390" spans="1:7" hidden="1" x14ac:dyDescent="0.2">
      <c r="A390">
        <v>1927</v>
      </c>
      <c r="B390">
        <v>26</v>
      </c>
      <c r="C390" t="s">
        <v>792</v>
      </c>
      <c r="D390">
        <v>29</v>
      </c>
      <c r="E390" t="s">
        <v>759</v>
      </c>
      <c r="F390" t="s">
        <v>793</v>
      </c>
      <c r="G390">
        <v>24.9544130715059</v>
      </c>
    </row>
    <row r="391" spans="1:7" hidden="1" x14ac:dyDescent="0.2">
      <c r="A391">
        <v>1927</v>
      </c>
      <c r="B391">
        <v>27</v>
      </c>
      <c r="C391" t="s">
        <v>676</v>
      </c>
      <c r="D391">
        <v>199</v>
      </c>
      <c r="E391" t="s">
        <v>546</v>
      </c>
      <c r="F391" t="s">
        <v>794</v>
      </c>
      <c r="G391">
        <v>24.649840046476498</v>
      </c>
    </row>
    <row r="392" spans="1:7" hidden="1" x14ac:dyDescent="0.2">
      <c r="A392">
        <v>1927</v>
      </c>
      <c r="B392">
        <v>28</v>
      </c>
      <c r="C392" t="s">
        <v>373</v>
      </c>
      <c r="D392">
        <v>205</v>
      </c>
      <c r="E392" t="s">
        <v>546</v>
      </c>
      <c r="F392" t="s">
        <v>795</v>
      </c>
      <c r="G392">
        <v>24.589018909179199</v>
      </c>
    </row>
    <row r="393" spans="1:7" hidden="1" x14ac:dyDescent="0.2">
      <c r="A393">
        <v>1927</v>
      </c>
      <c r="B393">
        <v>29</v>
      </c>
      <c r="C393" t="s">
        <v>796</v>
      </c>
      <c r="D393">
        <v>227</v>
      </c>
      <c r="E393" t="s">
        <v>546</v>
      </c>
      <c r="F393" t="s">
        <v>797</v>
      </c>
      <c r="G393">
        <v>24.476778750717902</v>
      </c>
    </row>
    <row r="394" spans="1:7" hidden="1" x14ac:dyDescent="0.2">
      <c r="A394">
        <v>1927</v>
      </c>
      <c r="B394">
        <v>30</v>
      </c>
      <c r="C394" t="s">
        <v>798</v>
      </c>
      <c r="D394">
        <v>159</v>
      </c>
      <c r="E394" t="s">
        <v>546</v>
      </c>
      <c r="F394" t="s">
        <v>799</v>
      </c>
      <c r="G394">
        <v>24.465407775680799</v>
      </c>
    </row>
    <row r="395" spans="1:7" hidden="1" x14ac:dyDescent="0.2">
      <c r="A395">
        <v>1927</v>
      </c>
      <c r="B395">
        <v>31</v>
      </c>
      <c r="C395" t="s">
        <v>800</v>
      </c>
      <c r="D395">
        <v>192</v>
      </c>
      <c r="E395" t="s">
        <v>546</v>
      </c>
      <c r="F395" t="s">
        <v>801</v>
      </c>
      <c r="G395">
        <v>24.452047296506599</v>
      </c>
    </row>
    <row r="396" spans="1:7" hidden="1" x14ac:dyDescent="0.2">
      <c r="A396">
        <v>1927</v>
      </c>
      <c r="B396">
        <v>32</v>
      </c>
      <c r="C396" t="s">
        <v>519</v>
      </c>
      <c r="D396">
        <v>163</v>
      </c>
      <c r="E396" t="s">
        <v>546</v>
      </c>
      <c r="F396" t="s">
        <v>802</v>
      </c>
      <c r="G396">
        <v>24.445618537247999</v>
      </c>
    </row>
    <row r="397" spans="1:7" hidden="1" x14ac:dyDescent="0.2">
      <c r="A397">
        <v>1927</v>
      </c>
      <c r="B397">
        <v>33</v>
      </c>
      <c r="C397" t="s">
        <v>803</v>
      </c>
      <c r="D397">
        <v>225</v>
      </c>
      <c r="E397" t="s">
        <v>546</v>
      </c>
      <c r="F397" t="s">
        <v>804</v>
      </c>
      <c r="G397">
        <v>24.4064118198933</v>
      </c>
    </row>
    <row r="398" spans="1:7" hidden="1" x14ac:dyDescent="0.2">
      <c r="A398">
        <v>1927</v>
      </c>
      <c r="B398">
        <v>34</v>
      </c>
      <c r="C398" t="s">
        <v>681</v>
      </c>
      <c r="D398">
        <v>177</v>
      </c>
      <c r="E398" t="s">
        <v>546</v>
      </c>
      <c r="F398" t="s">
        <v>805</v>
      </c>
      <c r="G398">
        <v>24.2848984192721</v>
      </c>
    </row>
    <row r="399" spans="1:7" hidden="1" x14ac:dyDescent="0.2">
      <c r="A399">
        <v>1927</v>
      </c>
      <c r="B399">
        <v>35</v>
      </c>
      <c r="C399" t="s">
        <v>263</v>
      </c>
      <c r="D399">
        <v>161</v>
      </c>
      <c r="E399" t="s">
        <v>546</v>
      </c>
      <c r="F399" t="s">
        <v>806</v>
      </c>
      <c r="G399">
        <v>24.105777234176799</v>
      </c>
    </row>
    <row r="400" spans="1:7" hidden="1" x14ac:dyDescent="0.2">
      <c r="A400">
        <v>1927</v>
      </c>
      <c r="B400">
        <v>36</v>
      </c>
      <c r="C400" t="s">
        <v>807</v>
      </c>
      <c r="D400">
        <v>194</v>
      </c>
      <c r="E400" t="s">
        <v>546</v>
      </c>
      <c r="F400" t="s">
        <v>808</v>
      </c>
      <c r="G400">
        <v>23.953583829777699</v>
      </c>
    </row>
    <row r="401" spans="1:7" hidden="1" x14ac:dyDescent="0.2">
      <c r="A401">
        <v>1927</v>
      </c>
      <c r="B401">
        <v>37</v>
      </c>
      <c r="C401" t="s">
        <v>748</v>
      </c>
      <c r="D401">
        <v>103</v>
      </c>
      <c r="E401" t="s">
        <v>546</v>
      </c>
      <c r="F401" t="s">
        <v>809</v>
      </c>
      <c r="G401">
        <v>23.943165660861801</v>
      </c>
    </row>
    <row r="402" spans="1:7" hidden="1" x14ac:dyDescent="0.2">
      <c r="A402">
        <v>1927</v>
      </c>
      <c r="B402">
        <v>38</v>
      </c>
      <c r="C402" t="s">
        <v>810</v>
      </c>
      <c r="D402">
        <v>142</v>
      </c>
      <c r="E402" t="s">
        <v>546</v>
      </c>
      <c r="F402" t="s">
        <v>811</v>
      </c>
      <c r="G402">
        <v>23.639926864249901</v>
      </c>
    </row>
    <row r="403" spans="1:7" hidden="1" x14ac:dyDescent="0.2">
      <c r="A403">
        <v>1927</v>
      </c>
      <c r="B403">
        <v>39</v>
      </c>
      <c r="C403" t="s">
        <v>812</v>
      </c>
      <c r="D403">
        <v>238</v>
      </c>
      <c r="E403" t="s">
        <v>546</v>
      </c>
      <c r="F403" t="s">
        <v>813</v>
      </c>
      <c r="G403">
        <v>23.625326883401499</v>
      </c>
    </row>
    <row r="404" spans="1:7" hidden="1" x14ac:dyDescent="0.2">
      <c r="A404">
        <v>1928</v>
      </c>
      <c r="B404">
        <v>1</v>
      </c>
      <c r="C404" t="s">
        <v>523</v>
      </c>
      <c r="D404">
        <v>1</v>
      </c>
      <c r="E404" t="s">
        <v>618</v>
      </c>
      <c r="F404" t="s">
        <v>814</v>
      </c>
      <c r="G404">
        <v>28.4001164033664</v>
      </c>
    </row>
    <row r="405" spans="1:7" hidden="1" x14ac:dyDescent="0.2">
      <c r="A405">
        <v>1928</v>
      </c>
      <c r="B405">
        <v>2</v>
      </c>
      <c r="C405" t="s">
        <v>755</v>
      </c>
      <c r="D405">
        <v>2</v>
      </c>
      <c r="E405" t="s">
        <v>618</v>
      </c>
      <c r="F405" t="s">
        <v>815</v>
      </c>
      <c r="G405">
        <v>28.277617999124999</v>
      </c>
    </row>
    <row r="406" spans="1:7" hidden="1" x14ac:dyDescent="0.2">
      <c r="A406">
        <v>1928</v>
      </c>
      <c r="B406">
        <v>3</v>
      </c>
      <c r="C406" t="s">
        <v>751</v>
      </c>
      <c r="D406">
        <v>3</v>
      </c>
      <c r="E406" t="s">
        <v>618</v>
      </c>
      <c r="F406" t="s">
        <v>816</v>
      </c>
      <c r="G406">
        <v>28.262658527284</v>
      </c>
    </row>
    <row r="407" spans="1:7" hidden="1" x14ac:dyDescent="0.2">
      <c r="A407">
        <v>1928</v>
      </c>
      <c r="B407">
        <v>4</v>
      </c>
      <c r="C407" t="s">
        <v>729</v>
      </c>
      <c r="D407">
        <v>10</v>
      </c>
      <c r="E407" t="s">
        <v>624</v>
      </c>
      <c r="F407" t="s">
        <v>817</v>
      </c>
      <c r="G407">
        <v>28.206771822989399</v>
      </c>
    </row>
    <row r="408" spans="1:7" hidden="1" x14ac:dyDescent="0.2">
      <c r="A408">
        <v>1928</v>
      </c>
      <c r="B408">
        <v>5</v>
      </c>
      <c r="C408" t="s">
        <v>753</v>
      </c>
      <c r="D408">
        <v>7</v>
      </c>
      <c r="E408" t="s">
        <v>626</v>
      </c>
      <c r="F408" t="s">
        <v>818</v>
      </c>
      <c r="G408">
        <v>28.124117269420001</v>
      </c>
    </row>
    <row r="409" spans="1:7" hidden="1" x14ac:dyDescent="0.2">
      <c r="A409">
        <v>1928</v>
      </c>
      <c r="B409">
        <v>6</v>
      </c>
      <c r="C409" t="s">
        <v>819</v>
      </c>
      <c r="D409">
        <v>21</v>
      </c>
      <c r="E409" t="s">
        <v>759</v>
      </c>
      <c r="F409" t="s">
        <v>820</v>
      </c>
      <c r="G409">
        <v>28.0748526018969</v>
      </c>
    </row>
    <row r="410" spans="1:7" hidden="1" x14ac:dyDescent="0.2">
      <c r="A410">
        <v>1928</v>
      </c>
      <c r="B410">
        <v>7</v>
      </c>
      <c r="C410" t="s">
        <v>821</v>
      </c>
      <c r="D410">
        <v>41</v>
      </c>
      <c r="E410" t="s">
        <v>822</v>
      </c>
      <c r="F410" t="s">
        <v>823</v>
      </c>
      <c r="G410">
        <v>27.664133706611601</v>
      </c>
    </row>
    <row r="411" spans="1:7" hidden="1" x14ac:dyDescent="0.2">
      <c r="A411">
        <v>1928</v>
      </c>
      <c r="B411">
        <v>8</v>
      </c>
      <c r="C411" t="s">
        <v>704</v>
      </c>
      <c r="D411">
        <v>23</v>
      </c>
      <c r="E411" t="s">
        <v>759</v>
      </c>
      <c r="F411" t="s">
        <v>824</v>
      </c>
      <c r="G411">
        <v>27.639271723921301</v>
      </c>
    </row>
    <row r="412" spans="1:7" hidden="1" x14ac:dyDescent="0.2">
      <c r="A412">
        <v>1928</v>
      </c>
      <c r="B412">
        <v>9</v>
      </c>
      <c r="C412" t="s">
        <v>490</v>
      </c>
      <c r="D412">
        <v>27</v>
      </c>
      <c r="E412" t="s">
        <v>759</v>
      </c>
      <c r="F412" t="s">
        <v>825</v>
      </c>
      <c r="G412">
        <v>27.594972501053299</v>
      </c>
    </row>
    <row r="413" spans="1:7" hidden="1" x14ac:dyDescent="0.2">
      <c r="A413">
        <v>1928</v>
      </c>
      <c r="B413">
        <v>10</v>
      </c>
      <c r="C413" t="s">
        <v>777</v>
      </c>
      <c r="D413">
        <v>25</v>
      </c>
      <c r="E413" t="s">
        <v>759</v>
      </c>
      <c r="F413" t="s">
        <v>826</v>
      </c>
      <c r="G413">
        <v>27.586206896551701</v>
      </c>
    </row>
    <row r="414" spans="1:7" hidden="1" x14ac:dyDescent="0.2">
      <c r="A414">
        <v>1928</v>
      </c>
      <c r="B414">
        <v>11</v>
      </c>
      <c r="C414" t="s">
        <v>827</v>
      </c>
      <c r="D414">
        <v>9</v>
      </c>
      <c r="E414" t="s">
        <v>626</v>
      </c>
      <c r="F414" t="s">
        <v>828</v>
      </c>
      <c r="G414">
        <v>27.579993256656898</v>
      </c>
    </row>
    <row r="415" spans="1:7" hidden="1" x14ac:dyDescent="0.2">
      <c r="A415">
        <v>1928</v>
      </c>
      <c r="B415">
        <v>12</v>
      </c>
      <c r="C415" t="s">
        <v>829</v>
      </c>
      <c r="D415">
        <v>4</v>
      </c>
      <c r="E415" t="s">
        <v>618</v>
      </c>
      <c r="F415" t="s">
        <v>830</v>
      </c>
      <c r="G415">
        <v>27.562139807226</v>
      </c>
    </row>
    <row r="416" spans="1:7" hidden="1" x14ac:dyDescent="0.2">
      <c r="A416">
        <v>1928</v>
      </c>
      <c r="B416">
        <v>13</v>
      </c>
      <c r="C416" t="s">
        <v>732</v>
      </c>
      <c r="D416">
        <v>8</v>
      </c>
      <c r="E416" t="s">
        <v>626</v>
      </c>
      <c r="F416" t="s">
        <v>831</v>
      </c>
      <c r="G416">
        <v>27.5209300962009</v>
      </c>
    </row>
    <row r="417" spans="1:7" hidden="1" x14ac:dyDescent="0.2">
      <c r="A417">
        <v>1928</v>
      </c>
      <c r="B417">
        <v>14</v>
      </c>
      <c r="C417" t="s">
        <v>711</v>
      </c>
      <c r="D417">
        <v>18</v>
      </c>
      <c r="E417" t="s">
        <v>832</v>
      </c>
      <c r="F417" t="s">
        <v>833</v>
      </c>
      <c r="G417">
        <v>27.4028356964136</v>
      </c>
    </row>
    <row r="418" spans="1:7" hidden="1" x14ac:dyDescent="0.2">
      <c r="A418">
        <v>1928</v>
      </c>
      <c r="B418">
        <v>15</v>
      </c>
      <c r="C418" t="s">
        <v>834</v>
      </c>
      <c r="D418">
        <v>44</v>
      </c>
      <c r="E418" t="s">
        <v>822</v>
      </c>
      <c r="F418" t="s">
        <v>835</v>
      </c>
      <c r="G418">
        <v>27.332737142025199</v>
      </c>
    </row>
    <row r="419" spans="1:7" hidden="1" x14ac:dyDescent="0.2">
      <c r="A419">
        <v>1928</v>
      </c>
      <c r="B419">
        <v>16</v>
      </c>
      <c r="C419" t="s">
        <v>761</v>
      </c>
      <c r="D419">
        <v>12</v>
      </c>
      <c r="E419" t="s">
        <v>832</v>
      </c>
      <c r="F419" t="s">
        <v>836</v>
      </c>
      <c r="G419">
        <v>27.318760445334998</v>
      </c>
    </row>
    <row r="420" spans="1:7" hidden="1" x14ac:dyDescent="0.2">
      <c r="A420">
        <v>1928</v>
      </c>
      <c r="B420">
        <v>17</v>
      </c>
      <c r="C420" t="s">
        <v>764</v>
      </c>
      <c r="D420">
        <v>22</v>
      </c>
      <c r="E420" t="s">
        <v>759</v>
      </c>
      <c r="F420" t="s">
        <v>837</v>
      </c>
      <c r="G420">
        <v>27.261073566565798</v>
      </c>
    </row>
    <row r="421" spans="1:7" hidden="1" x14ac:dyDescent="0.2">
      <c r="A421">
        <v>1928</v>
      </c>
      <c r="B421">
        <v>18</v>
      </c>
      <c r="C421" t="s">
        <v>838</v>
      </c>
      <c r="D421">
        <v>31</v>
      </c>
      <c r="E421" t="s">
        <v>839</v>
      </c>
      <c r="F421" t="s">
        <v>840</v>
      </c>
      <c r="G421">
        <v>27.191059899062399</v>
      </c>
    </row>
    <row r="422" spans="1:7" hidden="1" x14ac:dyDescent="0.2">
      <c r="A422">
        <v>1928</v>
      </c>
      <c r="B422">
        <v>19</v>
      </c>
      <c r="C422" t="s">
        <v>841</v>
      </c>
      <c r="D422">
        <v>6</v>
      </c>
      <c r="E422" t="s">
        <v>618</v>
      </c>
      <c r="F422" t="s">
        <v>842</v>
      </c>
      <c r="G422">
        <v>27.072464325392499</v>
      </c>
    </row>
    <row r="423" spans="1:7" hidden="1" x14ac:dyDescent="0.2">
      <c r="A423">
        <v>1928</v>
      </c>
      <c r="B423">
        <v>20</v>
      </c>
      <c r="C423" t="s">
        <v>706</v>
      </c>
      <c r="D423">
        <v>15</v>
      </c>
      <c r="E423" t="s">
        <v>832</v>
      </c>
      <c r="F423" t="s">
        <v>843</v>
      </c>
      <c r="G423">
        <v>26.948229478795302</v>
      </c>
    </row>
    <row r="424" spans="1:7" hidden="1" x14ac:dyDescent="0.2">
      <c r="A424">
        <v>1928</v>
      </c>
      <c r="B424">
        <v>21</v>
      </c>
      <c r="C424" t="s">
        <v>844</v>
      </c>
      <c r="D424">
        <v>45</v>
      </c>
      <c r="E424" t="s">
        <v>845</v>
      </c>
      <c r="F424" t="s">
        <v>846</v>
      </c>
      <c r="G424">
        <v>26.889600903521998</v>
      </c>
    </row>
    <row r="425" spans="1:7" hidden="1" x14ac:dyDescent="0.2">
      <c r="A425">
        <v>1928</v>
      </c>
      <c r="B425">
        <v>22</v>
      </c>
      <c r="C425" t="s">
        <v>847</v>
      </c>
      <c r="D425">
        <v>24</v>
      </c>
      <c r="E425" t="s">
        <v>759</v>
      </c>
      <c r="F425" t="s">
        <v>848</v>
      </c>
      <c r="G425">
        <v>26.875047714606598</v>
      </c>
    </row>
    <row r="426" spans="1:7" hidden="1" x14ac:dyDescent="0.2">
      <c r="A426">
        <v>1928</v>
      </c>
      <c r="B426">
        <v>23</v>
      </c>
      <c r="C426" t="s">
        <v>849</v>
      </c>
      <c r="D426">
        <v>47</v>
      </c>
      <c r="E426" t="s">
        <v>845</v>
      </c>
      <c r="F426" t="s">
        <v>850</v>
      </c>
      <c r="G426">
        <v>26.773942072367401</v>
      </c>
    </row>
    <row r="427" spans="1:7" hidden="1" x14ac:dyDescent="0.2">
      <c r="A427">
        <v>1928</v>
      </c>
      <c r="B427">
        <v>24</v>
      </c>
      <c r="C427" t="s">
        <v>769</v>
      </c>
      <c r="D427">
        <v>14</v>
      </c>
      <c r="E427" t="s">
        <v>832</v>
      </c>
      <c r="F427" t="s">
        <v>851</v>
      </c>
      <c r="G427">
        <v>26.677492692432601</v>
      </c>
    </row>
    <row r="428" spans="1:7" hidden="1" x14ac:dyDescent="0.2">
      <c r="A428">
        <v>1928</v>
      </c>
      <c r="B428">
        <v>25</v>
      </c>
      <c r="C428" t="s">
        <v>852</v>
      </c>
      <c r="D428">
        <v>122</v>
      </c>
      <c r="E428" t="s">
        <v>853</v>
      </c>
      <c r="F428" t="s">
        <v>854</v>
      </c>
      <c r="G428">
        <v>26.240925173110501</v>
      </c>
    </row>
    <row r="429" spans="1:7" hidden="1" x14ac:dyDescent="0.2">
      <c r="A429">
        <v>1928</v>
      </c>
      <c r="B429">
        <v>26</v>
      </c>
      <c r="C429" t="s">
        <v>855</v>
      </c>
      <c r="D429">
        <v>48</v>
      </c>
      <c r="E429" t="s">
        <v>845</v>
      </c>
      <c r="F429" t="s">
        <v>856</v>
      </c>
      <c r="G429">
        <v>26.2342204230244</v>
      </c>
    </row>
    <row r="430" spans="1:7" hidden="1" x14ac:dyDescent="0.2">
      <c r="A430">
        <v>1928</v>
      </c>
      <c r="B430">
        <v>27</v>
      </c>
      <c r="C430" t="s">
        <v>555</v>
      </c>
      <c r="D430">
        <v>111</v>
      </c>
      <c r="E430" t="s">
        <v>857</v>
      </c>
      <c r="F430" t="s">
        <v>858</v>
      </c>
      <c r="G430">
        <v>26.171668600529401</v>
      </c>
    </row>
    <row r="431" spans="1:7" hidden="1" x14ac:dyDescent="0.2">
      <c r="A431">
        <v>1928</v>
      </c>
      <c r="B431">
        <v>28</v>
      </c>
      <c r="C431" t="s">
        <v>859</v>
      </c>
      <c r="D431">
        <v>32</v>
      </c>
      <c r="E431" t="s">
        <v>839</v>
      </c>
      <c r="F431" t="s">
        <v>860</v>
      </c>
      <c r="G431">
        <v>26.112457778660801</v>
      </c>
    </row>
    <row r="432" spans="1:7" hidden="1" x14ac:dyDescent="0.2">
      <c r="A432">
        <v>1928</v>
      </c>
      <c r="B432">
        <v>29</v>
      </c>
      <c r="C432" t="s">
        <v>861</v>
      </c>
      <c r="D432">
        <v>43</v>
      </c>
      <c r="E432" t="s">
        <v>822</v>
      </c>
      <c r="F432" t="s">
        <v>862</v>
      </c>
      <c r="G432">
        <v>26.111662271365901</v>
      </c>
    </row>
    <row r="433" spans="1:7" hidden="1" x14ac:dyDescent="0.2">
      <c r="A433">
        <v>1928</v>
      </c>
      <c r="B433">
        <v>30</v>
      </c>
      <c r="C433" t="s">
        <v>863</v>
      </c>
      <c r="D433">
        <v>102</v>
      </c>
      <c r="E433" t="s">
        <v>864</v>
      </c>
      <c r="F433" t="s">
        <v>865</v>
      </c>
      <c r="G433">
        <v>26.090719832075798</v>
      </c>
    </row>
    <row r="434" spans="1:7" hidden="1" x14ac:dyDescent="0.2">
      <c r="A434">
        <v>1928</v>
      </c>
      <c r="B434">
        <v>31</v>
      </c>
      <c r="C434" t="s">
        <v>807</v>
      </c>
      <c r="D434">
        <v>133</v>
      </c>
      <c r="E434" t="s">
        <v>866</v>
      </c>
      <c r="F434" t="s">
        <v>867</v>
      </c>
      <c r="G434">
        <v>25.872292173584299</v>
      </c>
    </row>
    <row r="435" spans="1:7" hidden="1" x14ac:dyDescent="0.2">
      <c r="A435">
        <v>1928</v>
      </c>
      <c r="B435">
        <v>32</v>
      </c>
      <c r="C435" t="s">
        <v>868</v>
      </c>
      <c r="D435">
        <v>20</v>
      </c>
      <c r="E435" t="s">
        <v>832</v>
      </c>
      <c r="F435" t="s">
        <v>869</v>
      </c>
      <c r="G435">
        <v>25.831677926924499</v>
      </c>
    </row>
    <row r="436" spans="1:7" hidden="1" x14ac:dyDescent="0.2">
      <c r="A436">
        <v>1928</v>
      </c>
      <c r="B436">
        <v>33</v>
      </c>
      <c r="C436" t="s">
        <v>870</v>
      </c>
      <c r="D436">
        <v>107</v>
      </c>
      <c r="E436" t="s">
        <v>871</v>
      </c>
      <c r="F436" t="s">
        <v>872</v>
      </c>
      <c r="G436">
        <v>25.748711819909399</v>
      </c>
    </row>
    <row r="437" spans="1:7" hidden="1" x14ac:dyDescent="0.2">
      <c r="A437">
        <v>1928</v>
      </c>
      <c r="B437">
        <v>34</v>
      </c>
      <c r="C437" t="s">
        <v>873</v>
      </c>
      <c r="D437">
        <v>108</v>
      </c>
      <c r="E437" t="s">
        <v>871</v>
      </c>
      <c r="F437" t="s">
        <v>874</v>
      </c>
      <c r="G437">
        <v>25.725560613020399</v>
      </c>
    </row>
    <row r="438" spans="1:7" hidden="1" x14ac:dyDescent="0.2">
      <c r="A438">
        <v>1928</v>
      </c>
      <c r="B438">
        <v>35</v>
      </c>
      <c r="C438" t="s">
        <v>742</v>
      </c>
      <c r="D438">
        <v>110</v>
      </c>
      <c r="E438" t="s">
        <v>871</v>
      </c>
      <c r="F438" t="s">
        <v>875</v>
      </c>
      <c r="G438">
        <v>25.710294890571799</v>
      </c>
    </row>
    <row r="439" spans="1:7" hidden="1" x14ac:dyDescent="0.2">
      <c r="A439">
        <v>1928</v>
      </c>
      <c r="B439">
        <v>36</v>
      </c>
      <c r="C439" t="s">
        <v>876</v>
      </c>
      <c r="D439">
        <v>46</v>
      </c>
      <c r="E439" t="s">
        <v>845</v>
      </c>
      <c r="F439" t="s">
        <v>877</v>
      </c>
      <c r="G439">
        <v>25.634970585634498</v>
      </c>
    </row>
    <row r="440" spans="1:7" hidden="1" x14ac:dyDescent="0.2">
      <c r="A440">
        <v>1928</v>
      </c>
      <c r="B440">
        <v>37</v>
      </c>
      <c r="C440" t="s">
        <v>878</v>
      </c>
      <c r="D440">
        <v>141</v>
      </c>
      <c r="E440" t="s">
        <v>879</v>
      </c>
      <c r="F440" t="s">
        <v>880</v>
      </c>
      <c r="G440">
        <v>25.5997506720168</v>
      </c>
    </row>
    <row r="441" spans="1:7" hidden="1" x14ac:dyDescent="0.2">
      <c r="A441">
        <v>1928</v>
      </c>
      <c r="B441">
        <v>38</v>
      </c>
      <c r="C441" t="s">
        <v>881</v>
      </c>
      <c r="D441">
        <v>33</v>
      </c>
      <c r="E441" t="s">
        <v>839</v>
      </c>
      <c r="F441" t="s">
        <v>882</v>
      </c>
      <c r="G441">
        <v>25.487977844635701</v>
      </c>
    </row>
    <row r="442" spans="1:7" hidden="1" x14ac:dyDescent="0.2">
      <c r="A442">
        <v>1928</v>
      </c>
      <c r="B442">
        <v>39</v>
      </c>
      <c r="C442" t="s">
        <v>883</v>
      </c>
      <c r="D442">
        <v>104</v>
      </c>
      <c r="E442" t="s">
        <v>864</v>
      </c>
      <c r="F442" t="s">
        <v>884</v>
      </c>
      <c r="G442">
        <v>25.252219893732001</v>
      </c>
    </row>
    <row r="443" spans="1:7" hidden="1" x14ac:dyDescent="0.2">
      <c r="A443">
        <v>1928</v>
      </c>
      <c r="B443">
        <v>41</v>
      </c>
      <c r="C443" t="s">
        <v>885</v>
      </c>
      <c r="D443">
        <v>106</v>
      </c>
      <c r="E443" t="s">
        <v>871</v>
      </c>
      <c r="F443" t="s">
        <v>886</v>
      </c>
      <c r="G443">
        <v>24.918690914238901</v>
      </c>
    </row>
    <row r="444" spans="1:7" hidden="1" x14ac:dyDescent="0.2">
      <c r="A444">
        <v>1929</v>
      </c>
      <c r="B444">
        <v>1</v>
      </c>
      <c r="C444" t="s">
        <v>751</v>
      </c>
      <c r="D444">
        <v>31</v>
      </c>
      <c r="E444" t="s">
        <v>887</v>
      </c>
      <c r="F444" t="s">
        <v>888</v>
      </c>
      <c r="G444">
        <v>28.319753554925502</v>
      </c>
    </row>
    <row r="445" spans="1:7" hidden="1" x14ac:dyDescent="0.2">
      <c r="A445">
        <v>1929</v>
      </c>
      <c r="B445">
        <v>2</v>
      </c>
      <c r="C445" t="s">
        <v>889</v>
      </c>
      <c r="D445">
        <v>6</v>
      </c>
      <c r="E445" t="s">
        <v>887</v>
      </c>
      <c r="F445" t="s">
        <v>890</v>
      </c>
      <c r="G445">
        <v>28.2079636179289</v>
      </c>
    </row>
    <row r="446" spans="1:7" hidden="1" x14ac:dyDescent="0.2">
      <c r="A446">
        <v>1929</v>
      </c>
      <c r="B446">
        <v>3</v>
      </c>
      <c r="C446" t="s">
        <v>891</v>
      </c>
      <c r="D446">
        <v>5</v>
      </c>
      <c r="E446" t="s">
        <v>887</v>
      </c>
      <c r="F446" t="s">
        <v>892</v>
      </c>
      <c r="G446">
        <v>28.175929284778299</v>
      </c>
    </row>
    <row r="447" spans="1:7" hidden="1" x14ac:dyDescent="0.2">
      <c r="A447">
        <v>1929</v>
      </c>
      <c r="B447">
        <v>4</v>
      </c>
      <c r="C447" t="s">
        <v>834</v>
      </c>
      <c r="D447">
        <v>21</v>
      </c>
      <c r="E447" t="s">
        <v>887</v>
      </c>
      <c r="F447" t="s">
        <v>893</v>
      </c>
      <c r="G447">
        <v>28.174427505215199</v>
      </c>
    </row>
    <row r="448" spans="1:7" hidden="1" x14ac:dyDescent="0.2">
      <c r="A448">
        <v>1929</v>
      </c>
      <c r="B448">
        <v>5</v>
      </c>
      <c r="C448" t="s">
        <v>523</v>
      </c>
      <c r="D448">
        <v>1</v>
      </c>
      <c r="E448" t="s">
        <v>887</v>
      </c>
      <c r="F448" t="s">
        <v>894</v>
      </c>
      <c r="G448">
        <v>28.173843523062899</v>
      </c>
    </row>
    <row r="449" spans="1:7" hidden="1" x14ac:dyDescent="0.2">
      <c r="A449">
        <v>1929</v>
      </c>
      <c r="B449">
        <v>6</v>
      </c>
      <c r="C449" t="s">
        <v>732</v>
      </c>
      <c r="D449">
        <v>19</v>
      </c>
      <c r="E449" t="s">
        <v>887</v>
      </c>
      <c r="F449" t="s">
        <v>895</v>
      </c>
      <c r="G449">
        <v>28.153461039998501</v>
      </c>
    </row>
    <row r="450" spans="1:7" hidden="1" x14ac:dyDescent="0.2">
      <c r="A450">
        <v>1929</v>
      </c>
      <c r="B450">
        <v>7</v>
      </c>
      <c r="C450" t="s">
        <v>819</v>
      </c>
      <c r="D450">
        <v>2</v>
      </c>
      <c r="E450" t="s">
        <v>887</v>
      </c>
      <c r="F450" t="s">
        <v>896</v>
      </c>
      <c r="G450">
        <v>28.148838447713501</v>
      </c>
    </row>
    <row r="451" spans="1:7" hidden="1" x14ac:dyDescent="0.2">
      <c r="A451">
        <v>1929</v>
      </c>
      <c r="B451">
        <v>8</v>
      </c>
      <c r="C451" t="s">
        <v>753</v>
      </c>
      <c r="D451">
        <v>37</v>
      </c>
      <c r="E451" t="s">
        <v>887</v>
      </c>
      <c r="F451" t="s">
        <v>897</v>
      </c>
      <c r="G451">
        <v>28.015522957606301</v>
      </c>
    </row>
    <row r="452" spans="1:7" hidden="1" x14ac:dyDescent="0.2">
      <c r="A452">
        <v>1929</v>
      </c>
      <c r="B452">
        <v>9</v>
      </c>
      <c r="C452" t="s">
        <v>777</v>
      </c>
      <c r="D452">
        <v>26</v>
      </c>
      <c r="E452" t="s">
        <v>887</v>
      </c>
      <c r="F452" t="s">
        <v>898</v>
      </c>
      <c r="G452">
        <v>28.0121000684492</v>
      </c>
    </row>
    <row r="453" spans="1:7" hidden="1" x14ac:dyDescent="0.2">
      <c r="A453">
        <v>1929</v>
      </c>
      <c r="B453">
        <v>10</v>
      </c>
      <c r="C453" t="s">
        <v>829</v>
      </c>
      <c r="D453">
        <v>43</v>
      </c>
      <c r="E453" t="s">
        <v>887</v>
      </c>
      <c r="F453" t="s">
        <v>899</v>
      </c>
      <c r="G453">
        <v>27.975490426682899</v>
      </c>
    </row>
    <row r="454" spans="1:7" hidden="1" x14ac:dyDescent="0.2">
      <c r="A454">
        <v>1929</v>
      </c>
      <c r="B454">
        <v>11</v>
      </c>
      <c r="C454" t="s">
        <v>755</v>
      </c>
      <c r="D454">
        <v>13</v>
      </c>
      <c r="E454" t="s">
        <v>887</v>
      </c>
      <c r="F454" t="s">
        <v>900</v>
      </c>
      <c r="G454">
        <v>27.958145643991099</v>
      </c>
    </row>
    <row r="455" spans="1:7" hidden="1" x14ac:dyDescent="0.2">
      <c r="A455">
        <v>1929</v>
      </c>
      <c r="B455">
        <v>12</v>
      </c>
      <c r="C455" t="s">
        <v>901</v>
      </c>
      <c r="D455">
        <v>34</v>
      </c>
      <c r="E455" t="s">
        <v>887</v>
      </c>
      <c r="F455" t="s">
        <v>902</v>
      </c>
      <c r="G455">
        <v>27.8899620407146</v>
      </c>
    </row>
    <row r="456" spans="1:7" hidden="1" x14ac:dyDescent="0.2">
      <c r="A456">
        <v>1929</v>
      </c>
      <c r="B456">
        <v>13</v>
      </c>
      <c r="C456" t="s">
        <v>841</v>
      </c>
      <c r="D456">
        <v>33</v>
      </c>
      <c r="E456" t="s">
        <v>887</v>
      </c>
      <c r="F456" t="s">
        <v>903</v>
      </c>
      <c r="G456">
        <v>27.8644380504733</v>
      </c>
    </row>
    <row r="457" spans="1:7" hidden="1" x14ac:dyDescent="0.2">
      <c r="A457">
        <v>1929</v>
      </c>
      <c r="B457">
        <v>14</v>
      </c>
      <c r="C457" t="s">
        <v>904</v>
      </c>
      <c r="D457">
        <v>40</v>
      </c>
      <c r="E457" t="s">
        <v>887</v>
      </c>
      <c r="F457" t="s">
        <v>905</v>
      </c>
      <c r="G457">
        <v>27.856157906601499</v>
      </c>
    </row>
    <row r="458" spans="1:7" hidden="1" x14ac:dyDescent="0.2">
      <c r="A458">
        <v>1929</v>
      </c>
      <c r="B458">
        <v>15</v>
      </c>
      <c r="C458" t="s">
        <v>724</v>
      </c>
      <c r="D458">
        <v>203</v>
      </c>
      <c r="E458" t="s">
        <v>906</v>
      </c>
      <c r="F458" t="s">
        <v>907</v>
      </c>
      <c r="G458">
        <v>27.790012325414299</v>
      </c>
    </row>
    <row r="459" spans="1:7" hidden="1" x14ac:dyDescent="0.2">
      <c r="A459">
        <v>1929</v>
      </c>
      <c r="B459">
        <v>16</v>
      </c>
      <c r="C459" t="s">
        <v>704</v>
      </c>
      <c r="D459">
        <v>7</v>
      </c>
      <c r="E459" t="s">
        <v>887</v>
      </c>
      <c r="F459" t="s">
        <v>908</v>
      </c>
      <c r="G459">
        <v>27.772167121032499</v>
      </c>
    </row>
    <row r="460" spans="1:7" hidden="1" x14ac:dyDescent="0.2">
      <c r="A460">
        <v>1929</v>
      </c>
      <c r="B460">
        <v>17</v>
      </c>
      <c r="C460" t="s">
        <v>909</v>
      </c>
      <c r="D460">
        <v>32</v>
      </c>
      <c r="E460" t="s">
        <v>887</v>
      </c>
      <c r="F460" t="s">
        <v>910</v>
      </c>
      <c r="G460">
        <v>27.696781545958199</v>
      </c>
    </row>
    <row r="461" spans="1:7" hidden="1" x14ac:dyDescent="0.2">
      <c r="A461">
        <v>1929</v>
      </c>
      <c r="B461">
        <v>18</v>
      </c>
      <c r="C461" t="s">
        <v>911</v>
      </c>
      <c r="D461">
        <v>27</v>
      </c>
      <c r="E461" t="s">
        <v>887</v>
      </c>
      <c r="F461" t="s">
        <v>912</v>
      </c>
      <c r="G461">
        <v>27.690736140880801</v>
      </c>
    </row>
    <row r="462" spans="1:7" hidden="1" x14ac:dyDescent="0.2">
      <c r="A462">
        <v>1929</v>
      </c>
      <c r="B462">
        <v>19</v>
      </c>
      <c r="C462" t="s">
        <v>913</v>
      </c>
      <c r="D462">
        <v>41</v>
      </c>
      <c r="E462" t="s">
        <v>887</v>
      </c>
      <c r="F462" t="s">
        <v>914</v>
      </c>
      <c r="G462">
        <v>27.562113825377299</v>
      </c>
    </row>
    <row r="463" spans="1:7" hidden="1" x14ac:dyDescent="0.2">
      <c r="A463">
        <v>1929</v>
      </c>
      <c r="B463">
        <v>20</v>
      </c>
      <c r="C463" t="s">
        <v>915</v>
      </c>
      <c r="D463">
        <v>20</v>
      </c>
      <c r="E463" t="s">
        <v>887</v>
      </c>
      <c r="F463" t="s">
        <v>916</v>
      </c>
      <c r="G463">
        <v>27.472941543339001</v>
      </c>
    </row>
    <row r="464" spans="1:7" hidden="1" x14ac:dyDescent="0.2">
      <c r="A464">
        <v>1929</v>
      </c>
      <c r="B464">
        <v>21</v>
      </c>
      <c r="C464" t="s">
        <v>917</v>
      </c>
      <c r="D464">
        <v>173</v>
      </c>
      <c r="E464" t="s">
        <v>906</v>
      </c>
      <c r="F464" t="s">
        <v>918</v>
      </c>
      <c r="G464">
        <v>27.462355722189901</v>
      </c>
    </row>
    <row r="465" spans="1:7" hidden="1" x14ac:dyDescent="0.2">
      <c r="A465">
        <v>1929</v>
      </c>
      <c r="B465">
        <v>22</v>
      </c>
      <c r="C465" t="s">
        <v>919</v>
      </c>
      <c r="D465">
        <v>38</v>
      </c>
      <c r="E465" t="s">
        <v>887</v>
      </c>
      <c r="F465" t="s">
        <v>920</v>
      </c>
      <c r="G465">
        <v>27.4374893664877</v>
      </c>
    </row>
    <row r="466" spans="1:7" hidden="1" x14ac:dyDescent="0.2">
      <c r="A466">
        <v>1929</v>
      </c>
      <c r="B466">
        <v>23</v>
      </c>
      <c r="C466" t="s">
        <v>921</v>
      </c>
      <c r="D466">
        <v>28</v>
      </c>
      <c r="E466" t="s">
        <v>887</v>
      </c>
      <c r="F466" t="s">
        <v>922</v>
      </c>
      <c r="G466">
        <v>27.425824053082899</v>
      </c>
    </row>
    <row r="467" spans="1:7" hidden="1" x14ac:dyDescent="0.2">
      <c r="A467">
        <v>1929</v>
      </c>
      <c r="B467">
        <v>24</v>
      </c>
      <c r="C467" t="s">
        <v>923</v>
      </c>
      <c r="D467">
        <v>12</v>
      </c>
      <c r="E467" t="s">
        <v>887</v>
      </c>
      <c r="F467" t="s">
        <v>924</v>
      </c>
      <c r="G467">
        <v>27.404220021774002</v>
      </c>
    </row>
    <row r="468" spans="1:7" hidden="1" x14ac:dyDescent="0.2">
      <c r="A468">
        <v>1929</v>
      </c>
      <c r="B468">
        <v>25</v>
      </c>
      <c r="C468" t="s">
        <v>925</v>
      </c>
      <c r="D468">
        <v>189</v>
      </c>
      <c r="E468" t="s">
        <v>906</v>
      </c>
      <c r="F468" t="s">
        <v>926</v>
      </c>
      <c r="G468">
        <v>27.364969801552999</v>
      </c>
    </row>
    <row r="469" spans="1:7" hidden="1" x14ac:dyDescent="0.2">
      <c r="A469">
        <v>1929</v>
      </c>
      <c r="B469">
        <v>26</v>
      </c>
      <c r="C469" t="s">
        <v>927</v>
      </c>
      <c r="D469">
        <v>18</v>
      </c>
      <c r="E469" t="s">
        <v>887</v>
      </c>
      <c r="F469" t="s">
        <v>928</v>
      </c>
      <c r="G469">
        <v>27.333995989588999</v>
      </c>
    </row>
    <row r="470" spans="1:7" hidden="1" x14ac:dyDescent="0.2">
      <c r="A470">
        <v>1929</v>
      </c>
      <c r="B470">
        <v>27</v>
      </c>
      <c r="C470" t="s">
        <v>929</v>
      </c>
      <c r="D470">
        <v>15</v>
      </c>
      <c r="E470" t="s">
        <v>887</v>
      </c>
      <c r="F470" t="s">
        <v>930</v>
      </c>
      <c r="G470">
        <v>27.082230381692401</v>
      </c>
    </row>
    <row r="471" spans="1:7" hidden="1" x14ac:dyDescent="0.2">
      <c r="A471">
        <v>1929</v>
      </c>
      <c r="B471">
        <v>28</v>
      </c>
      <c r="C471" t="s">
        <v>931</v>
      </c>
      <c r="D471">
        <v>49</v>
      </c>
      <c r="E471" t="s">
        <v>887</v>
      </c>
      <c r="F471" t="s">
        <v>932</v>
      </c>
      <c r="G471">
        <v>27.030758610109601</v>
      </c>
    </row>
    <row r="472" spans="1:7" hidden="1" x14ac:dyDescent="0.2">
      <c r="A472">
        <v>1929</v>
      </c>
      <c r="B472">
        <v>29</v>
      </c>
      <c r="C472" t="s">
        <v>933</v>
      </c>
      <c r="D472">
        <v>216</v>
      </c>
      <c r="E472" t="s">
        <v>906</v>
      </c>
      <c r="F472" t="s">
        <v>934</v>
      </c>
      <c r="G472">
        <v>27.026650854631001</v>
      </c>
    </row>
    <row r="473" spans="1:7" hidden="1" x14ac:dyDescent="0.2">
      <c r="A473">
        <v>1929</v>
      </c>
      <c r="B473">
        <v>30</v>
      </c>
      <c r="C473" t="s">
        <v>935</v>
      </c>
      <c r="D473">
        <v>47</v>
      </c>
      <c r="E473" t="s">
        <v>887</v>
      </c>
      <c r="F473" t="s">
        <v>936</v>
      </c>
      <c r="G473">
        <v>26.901904236820901</v>
      </c>
    </row>
    <row r="474" spans="1:7" hidden="1" x14ac:dyDescent="0.2">
      <c r="A474">
        <v>1929</v>
      </c>
      <c r="B474">
        <v>31</v>
      </c>
      <c r="C474" t="s">
        <v>937</v>
      </c>
      <c r="D474">
        <v>145</v>
      </c>
      <c r="E474" t="s">
        <v>906</v>
      </c>
      <c r="F474" t="s">
        <v>938</v>
      </c>
      <c r="G474">
        <v>26.821897727913399</v>
      </c>
    </row>
    <row r="475" spans="1:7" hidden="1" x14ac:dyDescent="0.2">
      <c r="A475">
        <v>1929</v>
      </c>
      <c r="B475">
        <v>32</v>
      </c>
      <c r="C475" t="s">
        <v>662</v>
      </c>
      <c r="D475">
        <v>187</v>
      </c>
      <c r="E475" t="s">
        <v>906</v>
      </c>
      <c r="F475" t="s">
        <v>939</v>
      </c>
      <c r="G475">
        <v>26.806973058636999</v>
      </c>
    </row>
    <row r="476" spans="1:7" hidden="1" x14ac:dyDescent="0.2">
      <c r="A476">
        <v>1929</v>
      </c>
      <c r="B476">
        <v>33</v>
      </c>
      <c r="C476" t="s">
        <v>940</v>
      </c>
      <c r="D476">
        <v>138</v>
      </c>
      <c r="E476" t="s">
        <v>906</v>
      </c>
      <c r="F476" t="s">
        <v>941</v>
      </c>
      <c r="G476">
        <v>26.673319952006601</v>
      </c>
    </row>
    <row r="477" spans="1:7" hidden="1" x14ac:dyDescent="0.2">
      <c r="A477">
        <v>1929</v>
      </c>
      <c r="B477">
        <v>34</v>
      </c>
      <c r="C477" t="s">
        <v>788</v>
      </c>
      <c r="D477">
        <v>164</v>
      </c>
      <c r="E477" t="s">
        <v>906</v>
      </c>
      <c r="F477" t="s">
        <v>942</v>
      </c>
      <c r="G477">
        <v>26.666853511396301</v>
      </c>
    </row>
    <row r="478" spans="1:7" hidden="1" x14ac:dyDescent="0.2">
      <c r="A478">
        <v>1929</v>
      </c>
      <c r="B478">
        <v>35</v>
      </c>
      <c r="C478" t="s">
        <v>943</v>
      </c>
      <c r="D478">
        <v>118</v>
      </c>
      <c r="E478" t="s">
        <v>906</v>
      </c>
      <c r="F478" t="s">
        <v>944</v>
      </c>
      <c r="G478">
        <v>26.660838426038701</v>
      </c>
    </row>
    <row r="479" spans="1:7" hidden="1" x14ac:dyDescent="0.2">
      <c r="A479">
        <v>1929</v>
      </c>
      <c r="B479">
        <v>36</v>
      </c>
      <c r="C479" t="s">
        <v>945</v>
      </c>
      <c r="D479">
        <v>121</v>
      </c>
      <c r="E479" t="s">
        <v>906</v>
      </c>
      <c r="F479" t="s">
        <v>946</v>
      </c>
      <c r="G479">
        <v>26.573533991238701</v>
      </c>
    </row>
    <row r="480" spans="1:7" hidden="1" x14ac:dyDescent="0.2">
      <c r="A480">
        <v>1929</v>
      </c>
      <c r="B480">
        <v>37</v>
      </c>
      <c r="C480" t="s">
        <v>602</v>
      </c>
      <c r="D480">
        <v>148</v>
      </c>
      <c r="E480" t="s">
        <v>906</v>
      </c>
      <c r="F480" t="s">
        <v>947</v>
      </c>
      <c r="G480">
        <v>26.5586248958497</v>
      </c>
    </row>
    <row r="481" spans="1:7" hidden="1" x14ac:dyDescent="0.2">
      <c r="A481">
        <v>1929</v>
      </c>
      <c r="B481">
        <v>38</v>
      </c>
      <c r="C481" t="s">
        <v>948</v>
      </c>
      <c r="D481">
        <v>182</v>
      </c>
      <c r="E481" t="s">
        <v>906</v>
      </c>
      <c r="F481" t="s">
        <v>949</v>
      </c>
      <c r="G481">
        <v>26.5250480889855</v>
      </c>
    </row>
    <row r="482" spans="1:7" hidden="1" x14ac:dyDescent="0.2">
      <c r="A482">
        <v>1929</v>
      </c>
      <c r="B482">
        <v>39</v>
      </c>
      <c r="C482" t="s">
        <v>510</v>
      </c>
      <c r="D482">
        <v>111</v>
      </c>
      <c r="E482" t="s">
        <v>906</v>
      </c>
      <c r="F482" t="s">
        <v>950</v>
      </c>
      <c r="G482">
        <v>26.5165470633317</v>
      </c>
    </row>
    <row r="483" spans="1:7" hidden="1" x14ac:dyDescent="0.2">
      <c r="A483">
        <v>1929</v>
      </c>
      <c r="B483">
        <v>40</v>
      </c>
      <c r="C483" t="s">
        <v>951</v>
      </c>
      <c r="D483">
        <v>168</v>
      </c>
      <c r="E483" t="s">
        <v>906</v>
      </c>
      <c r="F483" t="s">
        <v>952</v>
      </c>
      <c r="G483">
        <v>26.456897846143502</v>
      </c>
    </row>
    <row r="484" spans="1:7" hidden="1" x14ac:dyDescent="0.2">
      <c r="A484">
        <v>1929</v>
      </c>
      <c r="B484">
        <v>41</v>
      </c>
      <c r="C484" t="s">
        <v>953</v>
      </c>
      <c r="D484">
        <v>204</v>
      </c>
      <c r="E484" t="s">
        <v>906</v>
      </c>
      <c r="F484" t="s">
        <v>954</v>
      </c>
      <c r="G484">
        <v>26.416608247208</v>
      </c>
    </row>
    <row r="485" spans="1:7" hidden="1" x14ac:dyDescent="0.2">
      <c r="A485">
        <v>1929</v>
      </c>
      <c r="B485">
        <v>42</v>
      </c>
      <c r="C485" t="s">
        <v>681</v>
      </c>
      <c r="D485">
        <v>153</v>
      </c>
      <c r="E485" t="s">
        <v>906</v>
      </c>
      <c r="F485" t="s">
        <v>955</v>
      </c>
      <c r="G485">
        <v>26.3661353610144</v>
      </c>
    </row>
    <row r="486" spans="1:7" hidden="1" x14ac:dyDescent="0.2">
      <c r="A486">
        <v>1929</v>
      </c>
      <c r="B486">
        <v>43</v>
      </c>
      <c r="C486" t="s">
        <v>956</v>
      </c>
      <c r="D486">
        <v>175</v>
      </c>
      <c r="E486" t="s">
        <v>906</v>
      </c>
      <c r="F486" t="s">
        <v>957</v>
      </c>
      <c r="G486">
        <v>26.327287014965201</v>
      </c>
    </row>
    <row r="487" spans="1:7" hidden="1" x14ac:dyDescent="0.2">
      <c r="A487">
        <v>1929</v>
      </c>
      <c r="B487">
        <v>44</v>
      </c>
      <c r="C487" t="s">
        <v>870</v>
      </c>
      <c r="D487">
        <v>165</v>
      </c>
      <c r="E487" t="s">
        <v>906</v>
      </c>
      <c r="F487" t="s">
        <v>958</v>
      </c>
      <c r="G487">
        <v>26.199625239732299</v>
      </c>
    </row>
    <row r="488" spans="1:7" hidden="1" x14ac:dyDescent="0.2">
      <c r="A488">
        <v>1929</v>
      </c>
      <c r="B488">
        <v>45</v>
      </c>
      <c r="C488" t="s">
        <v>959</v>
      </c>
      <c r="D488">
        <v>191</v>
      </c>
      <c r="E488" t="s">
        <v>906</v>
      </c>
      <c r="F488" t="s">
        <v>960</v>
      </c>
      <c r="G488">
        <v>26.026837064198599</v>
      </c>
    </row>
    <row r="489" spans="1:7" hidden="1" x14ac:dyDescent="0.2">
      <c r="A489">
        <v>1929</v>
      </c>
      <c r="B489">
        <v>46</v>
      </c>
      <c r="C489" t="s">
        <v>961</v>
      </c>
      <c r="D489">
        <v>123</v>
      </c>
      <c r="E489" t="s">
        <v>906</v>
      </c>
      <c r="F489" t="s">
        <v>962</v>
      </c>
      <c r="G489">
        <v>26.005069933653498</v>
      </c>
    </row>
    <row r="490" spans="1:7" hidden="1" x14ac:dyDescent="0.2">
      <c r="A490">
        <v>1929</v>
      </c>
      <c r="B490">
        <v>47</v>
      </c>
      <c r="C490" t="s">
        <v>963</v>
      </c>
      <c r="D490">
        <v>179</v>
      </c>
      <c r="E490" t="s">
        <v>906</v>
      </c>
      <c r="F490" t="s">
        <v>964</v>
      </c>
      <c r="G490">
        <v>25.977486615101899</v>
      </c>
    </row>
    <row r="491" spans="1:7" hidden="1" x14ac:dyDescent="0.2">
      <c r="A491">
        <v>1929</v>
      </c>
      <c r="B491">
        <v>49</v>
      </c>
      <c r="C491" t="s">
        <v>965</v>
      </c>
      <c r="D491">
        <v>127</v>
      </c>
      <c r="E491" t="s">
        <v>906</v>
      </c>
      <c r="F491" t="s">
        <v>966</v>
      </c>
      <c r="G491">
        <v>25.819967408898901</v>
      </c>
    </row>
    <row r="492" spans="1:7" hidden="1" x14ac:dyDescent="0.2">
      <c r="A492">
        <v>1929</v>
      </c>
      <c r="B492">
        <v>50</v>
      </c>
      <c r="C492" t="s">
        <v>967</v>
      </c>
      <c r="D492">
        <v>183</v>
      </c>
      <c r="E492" t="s">
        <v>906</v>
      </c>
      <c r="F492" t="s">
        <v>968</v>
      </c>
      <c r="G492">
        <v>25.5831274182142</v>
      </c>
    </row>
    <row r="493" spans="1:7" hidden="1" x14ac:dyDescent="0.2">
      <c r="A493">
        <v>1929</v>
      </c>
      <c r="B493">
        <v>51</v>
      </c>
      <c r="C493" t="s">
        <v>969</v>
      </c>
      <c r="D493">
        <v>110</v>
      </c>
      <c r="E493" t="s">
        <v>906</v>
      </c>
      <c r="F493" t="s">
        <v>970</v>
      </c>
      <c r="G493">
        <v>25.414411863691399</v>
      </c>
    </row>
    <row r="494" spans="1:7" hidden="1" x14ac:dyDescent="0.2">
      <c r="A494">
        <v>1929</v>
      </c>
      <c r="B494">
        <v>52</v>
      </c>
      <c r="C494" t="s">
        <v>971</v>
      </c>
      <c r="D494">
        <v>149</v>
      </c>
      <c r="E494" t="s">
        <v>906</v>
      </c>
      <c r="F494" t="s">
        <v>972</v>
      </c>
      <c r="G494">
        <v>25.348127822253002</v>
      </c>
    </row>
    <row r="495" spans="1:7" hidden="1" x14ac:dyDescent="0.2">
      <c r="A495">
        <v>1929</v>
      </c>
      <c r="B495">
        <v>53</v>
      </c>
      <c r="C495" t="s">
        <v>973</v>
      </c>
      <c r="D495">
        <v>122</v>
      </c>
      <c r="E495" t="s">
        <v>906</v>
      </c>
      <c r="F495" t="s">
        <v>974</v>
      </c>
      <c r="G495">
        <v>25.303737665332001</v>
      </c>
    </row>
    <row r="496" spans="1:7" hidden="1" x14ac:dyDescent="0.2">
      <c r="A496">
        <v>1929</v>
      </c>
      <c r="B496">
        <v>54</v>
      </c>
      <c r="C496" t="s">
        <v>798</v>
      </c>
      <c r="D496">
        <v>160</v>
      </c>
      <c r="E496" t="s">
        <v>906</v>
      </c>
      <c r="F496" t="s">
        <v>975</v>
      </c>
      <c r="G496">
        <v>25.283532275379699</v>
      </c>
    </row>
    <row r="497" spans="1:7" hidden="1" x14ac:dyDescent="0.2">
      <c r="A497">
        <v>1929</v>
      </c>
      <c r="B497">
        <v>55</v>
      </c>
      <c r="C497" t="s">
        <v>976</v>
      </c>
      <c r="D497">
        <v>132</v>
      </c>
      <c r="E497" t="s">
        <v>906</v>
      </c>
      <c r="F497" t="s">
        <v>977</v>
      </c>
      <c r="G497">
        <v>25.2732234994123</v>
      </c>
    </row>
    <row r="498" spans="1:7" hidden="1" x14ac:dyDescent="0.2">
      <c r="A498">
        <v>1929</v>
      </c>
      <c r="B498">
        <v>56</v>
      </c>
      <c r="C498" t="s">
        <v>978</v>
      </c>
      <c r="D498">
        <v>209</v>
      </c>
      <c r="E498" t="s">
        <v>906</v>
      </c>
      <c r="F498" t="s">
        <v>979</v>
      </c>
      <c r="G498">
        <v>25.200495809981799</v>
      </c>
    </row>
    <row r="499" spans="1:7" hidden="1" x14ac:dyDescent="0.2">
      <c r="A499">
        <v>1929</v>
      </c>
      <c r="B499">
        <v>57</v>
      </c>
      <c r="C499" t="s">
        <v>980</v>
      </c>
      <c r="D499">
        <v>210</v>
      </c>
      <c r="E499" t="s">
        <v>906</v>
      </c>
      <c r="F499" t="s">
        <v>981</v>
      </c>
      <c r="G499">
        <v>24.992710853342299</v>
      </c>
    </row>
    <row r="500" spans="1:7" hidden="1" x14ac:dyDescent="0.2">
      <c r="A500">
        <v>1929</v>
      </c>
      <c r="B500">
        <v>58</v>
      </c>
      <c r="C500" t="s">
        <v>574</v>
      </c>
      <c r="D500">
        <v>193</v>
      </c>
      <c r="E500" t="s">
        <v>906</v>
      </c>
      <c r="F500" t="s">
        <v>982</v>
      </c>
      <c r="G500">
        <v>24.9394520806466</v>
      </c>
    </row>
    <row r="501" spans="1:7" hidden="1" x14ac:dyDescent="0.2">
      <c r="A501">
        <v>1929</v>
      </c>
      <c r="B501">
        <v>59</v>
      </c>
      <c r="C501" t="s">
        <v>983</v>
      </c>
      <c r="D501">
        <v>143</v>
      </c>
      <c r="E501" t="s">
        <v>906</v>
      </c>
      <c r="F501" t="s">
        <v>984</v>
      </c>
      <c r="G501">
        <v>24.8400634394355</v>
      </c>
    </row>
    <row r="502" spans="1:7" hidden="1" x14ac:dyDescent="0.2">
      <c r="A502">
        <v>1929</v>
      </c>
      <c r="B502">
        <v>60</v>
      </c>
      <c r="C502" t="s">
        <v>985</v>
      </c>
      <c r="D502">
        <v>137</v>
      </c>
      <c r="E502" t="s">
        <v>906</v>
      </c>
      <c r="F502" t="s">
        <v>986</v>
      </c>
      <c r="G502">
        <v>24.2159245638369</v>
      </c>
    </row>
    <row r="503" spans="1:7" hidden="1" x14ac:dyDescent="0.2">
      <c r="A503">
        <v>1930</v>
      </c>
      <c r="B503">
        <v>1</v>
      </c>
      <c r="C503" t="s">
        <v>755</v>
      </c>
      <c r="D503">
        <v>38</v>
      </c>
      <c r="E503" t="s">
        <v>987</v>
      </c>
      <c r="F503" t="s">
        <v>988</v>
      </c>
      <c r="G503">
        <v>28.001600165178299</v>
      </c>
    </row>
    <row r="504" spans="1:7" hidden="1" x14ac:dyDescent="0.2">
      <c r="A504">
        <v>1930</v>
      </c>
      <c r="B504">
        <v>2</v>
      </c>
      <c r="C504" t="s">
        <v>989</v>
      </c>
      <c r="D504">
        <v>12</v>
      </c>
      <c r="E504" t="s">
        <v>990</v>
      </c>
      <c r="F504" t="s">
        <v>991</v>
      </c>
      <c r="G504">
        <v>27.963124346597599</v>
      </c>
    </row>
    <row r="505" spans="1:7" hidden="1" x14ac:dyDescent="0.2">
      <c r="A505">
        <v>1930</v>
      </c>
      <c r="B505">
        <v>3</v>
      </c>
      <c r="C505" t="s">
        <v>819</v>
      </c>
      <c r="D505">
        <v>37</v>
      </c>
      <c r="E505" t="s">
        <v>987</v>
      </c>
      <c r="F505" t="s">
        <v>992</v>
      </c>
      <c r="G505">
        <v>27.958170330440201</v>
      </c>
    </row>
    <row r="506" spans="1:7" hidden="1" x14ac:dyDescent="0.2">
      <c r="A506">
        <v>1930</v>
      </c>
      <c r="B506">
        <v>4</v>
      </c>
      <c r="C506" t="s">
        <v>993</v>
      </c>
      <c r="D506">
        <v>30</v>
      </c>
      <c r="E506" t="s">
        <v>994</v>
      </c>
      <c r="F506" t="s">
        <v>995</v>
      </c>
      <c r="G506">
        <v>27.9433637891402</v>
      </c>
    </row>
    <row r="507" spans="1:7" hidden="1" x14ac:dyDescent="0.2">
      <c r="A507">
        <v>1930</v>
      </c>
      <c r="B507">
        <v>5</v>
      </c>
      <c r="C507" t="s">
        <v>704</v>
      </c>
      <c r="D507">
        <v>36</v>
      </c>
      <c r="E507" t="s">
        <v>987</v>
      </c>
      <c r="F507" t="s">
        <v>996</v>
      </c>
      <c r="G507">
        <v>27.8902077723437</v>
      </c>
    </row>
    <row r="508" spans="1:7" hidden="1" x14ac:dyDescent="0.2">
      <c r="A508">
        <v>1930</v>
      </c>
      <c r="B508">
        <v>6</v>
      </c>
      <c r="C508" t="s">
        <v>777</v>
      </c>
      <c r="D508">
        <v>39</v>
      </c>
      <c r="E508" t="s">
        <v>987</v>
      </c>
      <c r="F508" t="s">
        <v>997</v>
      </c>
      <c r="G508">
        <v>27.8783829792701</v>
      </c>
    </row>
    <row r="509" spans="1:7" hidden="1" x14ac:dyDescent="0.2">
      <c r="A509">
        <v>1930</v>
      </c>
      <c r="B509">
        <v>7</v>
      </c>
      <c r="C509" t="s">
        <v>901</v>
      </c>
      <c r="D509">
        <v>5</v>
      </c>
      <c r="E509" t="s">
        <v>998</v>
      </c>
      <c r="F509" t="s">
        <v>999</v>
      </c>
      <c r="G509">
        <v>27.849892429646101</v>
      </c>
    </row>
    <row r="510" spans="1:7" hidden="1" x14ac:dyDescent="0.2">
      <c r="A510">
        <v>1930</v>
      </c>
      <c r="B510">
        <v>8</v>
      </c>
      <c r="C510" t="s">
        <v>724</v>
      </c>
      <c r="D510">
        <v>122</v>
      </c>
      <c r="E510" t="s">
        <v>906</v>
      </c>
      <c r="F510" t="s">
        <v>1000</v>
      </c>
      <c r="G510">
        <v>27.843861877814899</v>
      </c>
    </row>
    <row r="511" spans="1:7" hidden="1" x14ac:dyDescent="0.2">
      <c r="A511">
        <v>1930</v>
      </c>
      <c r="B511">
        <v>9</v>
      </c>
      <c r="C511" t="s">
        <v>931</v>
      </c>
      <c r="D511">
        <v>33</v>
      </c>
      <c r="E511" t="s">
        <v>987</v>
      </c>
      <c r="F511" t="s">
        <v>1001</v>
      </c>
      <c r="G511">
        <v>27.827659339126701</v>
      </c>
    </row>
    <row r="512" spans="1:7" hidden="1" x14ac:dyDescent="0.2">
      <c r="A512">
        <v>1930</v>
      </c>
      <c r="B512">
        <v>10</v>
      </c>
      <c r="C512" t="s">
        <v>1002</v>
      </c>
      <c r="D512">
        <v>28</v>
      </c>
      <c r="E512" t="s">
        <v>994</v>
      </c>
      <c r="F512" t="s">
        <v>1003</v>
      </c>
      <c r="G512">
        <v>27.782143388713401</v>
      </c>
    </row>
    <row r="513" spans="1:7" hidden="1" x14ac:dyDescent="0.2">
      <c r="A513">
        <v>1930</v>
      </c>
      <c r="B513">
        <v>11</v>
      </c>
      <c r="C513" t="s">
        <v>732</v>
      </c>
      <c r="D513">
        <v>6</v>
      </c>
      <c r="E513" t="s">
        <v>998</v>
      </c>
      <c r="F513" t="s">
        <v>1004</v>
      </c>
      <c r="G513">
        <v>27.766856426259999</v>
      </c>
    </row>
    <row r="514" spans="1:7" hidden="1" x14ac:dyDescent="0.2">
      <c r="A514">
        <v>1930</v>
      </c>
      <c r="B514">
        <v>12</v>
      </c>
      <c r="C514" t="s">
        <v>713</v>
      </c>
      <c r="D514">
        <v>2</v>
      </c>
      <c r="E514" t="s">
        <v>998</v>
      </c>
      <c r="F514" t="s">
        <v>1005</v>
      </c>
      <c r="G514">
        <v>27.7645914770291</v>
      </c>
    </row>
    <row r="515" spans="1:7" hidden="1" x14ac:dyDescent="0.2">
      <c r="A515">
        <v>1930</v>
      </c>
      <c r="B515">
        <v>13</v>
      </c>
      <c r="C515" t="s">
        <v>1006</v>
      </c>
      <c r="D515">
        <v>29</v>
      </c>
      <c r="E515" t="s">
        <v>994</v>
      </c>
      <c r="F515" t="s">
        <v>1007</v>
      </c>
      <c r="G515">
        <v>27.745066073380698</v>
      </c>
    </row>
    <row r="516" spans="1:7" hidden="1" x14ac:dyDescent="0.2">
      <c r="A516">
        <v>1930</v>
      </c>
      <c r="B516">
        <v>14</v>
      </c>
      <c r="C516" t="s">
        <v>1008</v>
      </c>
      <c r="D516">
        <v>130</v>
      </c>
      <c r="E516" t="s">
        <v>906</v>
      </c>
      <c r="F516" t="s">
        <v>1009</v>
      </c>
      <c r="G516">
        <v>27.722025973030402</v>
      </c>
    </row>
    <row r="517" spans="1:7" hidden="1" x14ac:dyDescent="0.2">
      <c r="A517">
        <v>1930</v>
      </c>
      <c r="B517">
        <v>15</v>
      </c>
      <c r="C517" t="s">
        <v>729</v>
      </c>
      <c r="D517">
        <v>4</v>
      </c>
      <c r="E517" t="s">
        <v>998</v>
      </c>
      <c r="F517" t="s">
        <v>1010</v>
      </c>
      <c r="G517">
        <v>27.708308725646301</v>
      </c>
    </row>
    <row r="518" spans="1:7" hidden="1" x14ac:dyDescent="0.2">
      <c r="A518">
        <v>1930</v>
      </c>
      <c r="B518">
        <v>16</v>
      </c>
      <c r="C518" t="s">
        <v>834</v>
      </c>
      <c r="D518">
        <v>17</v>
      </c>
      <c r="E518" t="s">
        <v>1011</v>
      </c>
      <c r="F518" t="s">
        <v>1012</v>
      </c>
      <c r="G518">
        <v>27.6809590554872</v>
      </c>
    </row>
    <row r="519" spans="1:7" hidden="1" x14ac:dyDescent="0.2">
      <c r="A519">
        <v>1930</v>
      </c>
      <c r="B519">
        <v>17</v>
      </c>
      <c r="C519" t="s">
        <v>1013</v>
      </c>
      <c r="D519">
        <v>19</v>
      </c>
      <c r="E519" t="s">
        <v>1011</v>
      </c>
      <c r="F519" t="s">
        <v>1014</v>
      </c>
      <c r="G519">
        <v>27.619037012169802</v>
      </c>
    </row>
    <row r="520" spans="1:7" hidden="1" x14ac:dyDescent="0.2">
      <c r="A520">
        <v>1930</v>
      </c>
      <c r="B520">
        <v>18</v>
      </c>
      <c r="C520" t="s">
        <v>953</v>
      </c>
      <c r="D520">
        <v>132</v>
      </c>
      <c r="E520" t="s">
        <v>906</v>
      </c>
      <c r="F520" t="s">
        <v>1015</v>
      </c>
      <c r="G520">
        <v>27.6131499370881</v>
      </c>
    </row>
    <row r="521" spans="1:7" hidden="1" x14ac:dyDescent="0.2">
      <c r="A521">
        <v>1930</v>
      </c>
      <c r="B521">
        <v>19</v>
      </c>
      <c r="C521" t="s">
        <v>925</v>
      </c>
      <c r="D521">
        <v>7</v>
      </c>
      <c r="E521" t="s">
        <v>998</v>
      </c>
      <c r="F521" t="s">
        <v>1016</v>
      </c>
      <c r="G521">
        <v>27.596732116541101</v>
      </c>
    </row>
    <row r="522" spans="1:7" hidden="1" x14ac:dyDescent="0.2">
      <c r="A522">
        <v>1930</v>
      </c>
      <c r="B522">
        <v>20</v>
      </c>
      <c r="C522" t="s">
        <v>889</v>
      </c>
      <c r="D522">
        <v>13</v>
      </c>
      <c r="E522" t="s">
        <v>990</v>
      </c>
      <c r="F522" t="s">
        <v>1017</v>
      </c>
      <c r="G522">
        <v>27.590854545309998</v>
      </c>
    </row>
    <row r="523" spans="1:7" hidden="1" x14ac:dyDescent="0.2">
      <c r="A523">
        <v>1930</v>
      </c>
      <c r="B523">
        <v>21</v>
      </c>
      <c r="C523" t="s">
        <v>921</v>
      </c>
      <c r="D523">
        <v>35</v>
      </c>
      <c r="E523" t="s">
        <v>987</v>
      </c>
      <c r="F523" t="s">
        <v>1018</v>
      </c>
      <c r="G523">
        <v>27.564961667693499</v>
      </c>
    </row>
    <row r="524" spans="1:7" hidden="1" x14ac:dyDescent="0.2">
      <c r="A524">
        <v>1930</v>
      </c>
      <c r="B524">
        <v>22</v>
      </c>
      <c r="C524" t="s">
        <v>1019</v>
      </c>
      <c r="D524">
        <v>25</v>
      </c>
      <c r="E524" t="s">
        <v>994</v>
      </c>
      <c r="F524" t="s">
        <v>1020</v>
      </c>
      <c r="G524">
        <v>27.494452548501499</v>
      </c>
    </row>
    <row r="525" spans="1:7" hidden="1" x14ac:dyDescent="0.2">
      <c r="A525">
        <v>1930</v>
      </c>
      <c r="B525">
        <v>23</v>
      </c>
      <c r="C525" t="s">
        <v>933</v>
      </c>
      <c r="D525">
        <v>114</v>
      </c>
      <c r="E525" t="s">
        <v>906</v>
      </c>
      <c r="F525" t="s">
        <v>1021</v>
      </c>
      <c r="G525">
        <v>27.477305643712398</v>
      </c>
    </row>
    <row r="526" spans="1:7" hidden="1" x14ac:dyDescent="0.2">
      <c r="A526">
        <v>1930</v>
      </c>
      <c r="B526">
        <v>24</v>
      </c>
      <c r="C526" t="s">
        <v>1022</v>
      </c>
      <c r="D526">
        <v>21</v>
      </c>
      <c r="E526" t="s">
        <v>1011</v>
      </c>
      <c r="F526" t="s">
        <v>1023</v>
      </c>
      <c r="G526">
        <v>27.4769577047452</v>
      </c>
    </row>
    <row r="527" spans="1:7" hidden="1" x14ac:dyDescent="0.2">
      <c r="A527">
        <v>1930</v>
      </c>
      <c r="B527">
        <v>25</v>
      </c>
      <c r="C527" t="s">
        <v>948</v>
      </c>
      <c r="D527">
        <v>108</v>
      </c>
      <c r="E527" t="s">
        <v>906</v>
      </c>
      <c r="F527" t="s">
        <v>1024</v>
      </c>
      <c r="G527">
        <v>27.4686532777183</v>
      </c>
    </row>
    <row r="528" spans="1:7" hidden="1" x14ac:dyDescent="0.2">
      <c r="A528">
        <v>1930</v>
      </c>
      <c r="B528">
        <v>26</v>
      </c>
      <c r="C528" t="s">
        <v>1025</v>
      </c>
      <c r="D528">
        <v>149</v>
      </c>
      <c r="E528" t="s">
        <v>906</v>
      </c>
      <c r="F528" t="s">
        <v>1026</v>
      </c>
      <c r="G528">
        <v>27.4269463206541</v>
      </c>
    </row>
    <row r="529" spans="1:7" hidden="1" x14ac:dyDescent="0.2">
      <c r="A529">
        <v>1930</v>
      </c>
      <c r="B529">
        <v>27</v>
      </c>
      <c r="C529" t="s">
        <v>1027</v>
      </c>
      <c r="D529">
        <v>20</v>
      </c>
      <c r="E529" t="s">
        <v>1011</v>
      </c>
      <c r="F529" t="s">
        <v>1028</v>
      </c>
      <c r="G529">
        <v>27.379534747271698</v>
      </c>
    </row>
    <row r="530" spans="1:7" hidden="1" x14ac:dyDescent="0.2">
      <c r="A530">
        <v>1930</v>
      </c>
      <c r="B530">
        <v>28</v>
      </c>
      <c r="C530" t="s">
        <v>976</v>
      </c>
      <c r="D530">
        <v>150</v>
      </c>
      <c r="E530" t="s">
        <v>906</v>
      </c>
      <c r="F530" t="s">
        <v>1029</v>
      </c>
      <c r="G530">
        <v>27.348779173638</v>
      </c>
    </row>
    <row r="531" spans="1:7" hidden="1" x14ac:dyDescent="0.2">
      <c r="A531">
        <v>1930</v>
      </c>
      <c r="B531">
        <v>29</v>
      </c>
      <c r="C531" t="s">
        <v>1030</v>
      </c>
      <c r="D531">
        <v>147</v>
      </c>
      <c r="E531" t="s">
        <v>906</v>
      </c>
      <c r="F531" t="s">
        <v>1031</v>
      </c>
      <c r="G531">
        <v>27.3423607184315</v>
      </c>
    </row>
    <row r="532" spans="1:7" hidden="1" x14ac:dyDescent="0.2">
      <c r="A532">
        <v>1930</v>
      </c>
      <c r="B532">
        <v>30</v>
      </c>
      <c r="C532" t="s">
        <v>917</v>
      </c>
      <c r="D532">
        <v>8</v>
      </c>
      <c r="E532" t="s">
        <v>998</v>
      </c>
      <c r="F532" t="s">
        <v>1032</v>
      </c>
      <c r="G532">
        <v>27.304385575824998</v>
      </c>
    </row>
    <row r="533" spans="1:7" hidden="1" x14ac:dyDescent="0.2">
      <c r="A533">
        <v>1930</v>
      </c>
      <c r="B533">
        <v>31</v>
      </c>
      <c r="C533" t="s">
        <v>1033</v>
      </c>
      <c r="D533">
        <v>16</v>
      </c>
      <c r="E533" t="s">
        <v>990</v>
      </c>
      <c r="F533" t="s">
        <v>1034</v>
      </c>
      <c r="G533">
        <v>27.259022901146899</v>
      </c>
    </row>
    <row r="534" spans="1:7" hidden="1" x14ac:dyDescent="0.2">
      <c r="A534">
        <v>1930</v>
      </c>
      <c r="B534">
        <v>32</v>
      </c>
      <c r="C534" t="s">
        <v>940</v>
      </c>
      <c r="D534">
        <v>125</v>
      </c>
      <c r="E534" t="s">
        <v>906</v>
      </c>
      <c r="F534" t="s">
        <v>1035</v>
      </c>
      <c r="G534">
        <v>27.230630223627699</v>
      </c>
    </row>
    <row r="535" spans="1:7" hidden="1" x14ac:dyDescent="0.2">
      <c r="A535">
        <v>1930</v>
      </c>
      <c r="B535">
        <v>34</v>
      </c>
      <c r="C535" t="s">
        <v>1036</v>
      </c>
      <c r="D535">
        <v>22</v>
      </c>
      <c r="E535" t="s">
        <v>1011</v>
      </c>
      <c r="F535" t="s">
        <v>1037</v>
      </c>
      <c r="G535">
        <v>27.182830182474699</v>
      </c>
    </row>
    <row r="536" spans="1:7" hidden="1" x14ac:dyDescent="0.2">
      <c r="A536">
        <v>1930</v>
      </c>
      <c r="B536">
        <v>35</v>
      </c>
      <c r="C536" t="s">
        <v>861</v>
      </c>
      <c r="D536">
        <v>169</v>
      </c>
      <c r="E536" t="s">
        <v>906</v>
      </c>
      <c r="F536" t="s">
        <v>1038</v>
      </c>
      <c r="G536">
        <v>27.105284524917401</v>
      </c>
    </row>
    <row r="537" spans="1:7" hidden="1" x14ac:dyDescent="0.2">
      <c r="A537">
        <v>1930</v>
      </c>
      <c r="B537">
        <v>36</v>
      </c>
      <c r="C537" t="s">
        <v>1022</v>
      </c>
      <c r="D537">
        <v>18</v>
      </c>
      <c r="E537" t="s">
        <v>1011</v>
      </c>
      <c r="F537" t="s">
        <v>1039</v>
      </c>
      <c r="G537">
        <v>26.9887640100062</v>
      </c>
    </row>
    <row r="538" spans="1:7" hidden="1" x14ac:dyDescent="0.2">
      <c r="A538">
        <v>1930</v>
      </c>
      <c r="B538">
        <v>37</v>
      </c>
      <c r="C538" t="s">
        <v>510</v>
      </c>
      <c r="D538">
        <v>142</v>
      </c>
      <c r="E538" t="s">
        <v>906</v>
      </c>
      <c r="F538" t="s">
        <v>1040</v>
      </c>
      <c r="G538">
        <v>26.946199805345</v>
      </c>
    </row>
    <row r="539" spans="1:7" hidden="1" x14ac:dyDescent="0.2">
      <c r="A539">
        <v>1930</v>
      </c>
      <c r="B539">
        <v>38</v>
      </c>
      <c r="C539" t="s">
        <v>1041</v>
      </c>
      <c r="D539">
        <v>128</v>
      </c>
      <c r="E539" t="s">
        <v>906</v>
      </c>
      <c r="F539" t="s">
        <v>1042</v>
      </c>
      <c r="G539">
        <v>26.9298968208536</v>
      </c>
    </row>
    <row r="540" spans="1:7" hidden="1" x14ac:dyDescent="0.2">
      <c r="A540">
        <v>1930</v>
      </c>
      <c r="B540">
        <v>39</v>
      </c>
      <c r="C540" t="s">
        <v>943</v>
      </c>
      <c r="D540">
        <v>131</v>
      </c>
      <c r="E540" t="s">
        <v>906</v>
      </c>
      <c r="F540" t="s">
        <v>1043</v>
      </c>
      <c r="G540">
        <v>26.916493003870102</v>
      </c>
    </row>
    <row r="541" spans="1:7" hidden="1" x14ac:dyDescent="0.2">
      <c r="A541">
        <v>1930</v>
      </c>
      <c r="B541">
        <v>40</v>
      </c>
      <c r="C541" t="s">
        <v>1044</v>
      </c>
      <c r="D541">
        <v>102</v>
      </c>
      <c r="E541" t="s">
        <v>906</v>
      </c>
      <c r="F541" t="s">
        <v>1045</v>
      </c>
      <c r="G541">
        <v>26.883020948351501</v>
      </c>
    </row>
    <row r="542" spans="1:7" hidden="1" x14ac:dyDescent="0.2">
      <c r="A542">
        <v>1930</v>
      </c>
      <c r="B542">
        <v>41</v>
      </c>
      <c r="C542" t="s">
        <v>1046</v>
      </c>
      <c r="D542">
        <v>168</v>
      </c>
      <c r="E542" t="s">
        <v>906</v>
      </c>
      <c r="F542" t="s">
        <v>1047</v>
      </c>
      <c r="G542">
        <v>26.788186112401299</v>
      </c>
    </row>
    <row r="543" spans="1:7" hidden="1" x14ac:dyDescent="0.2">
      <c r="A543">
        <v>1930</v>
      </c>
      <c r="B543">
        <v>42</v>
      </c>
      <c r="C543" t="s">
        <v>1048</v>
      </c>
      <c r="D543">
        <v>112</v>
      </c>
      <c r="E543" t="s">
        <v>906</v>
      </c>
      <c r="F543" t="s">
        <v>1049</v>
      </c>
      <c r="G543">
        <v>26.761136599082398</v>
      </c>
    </row>
    <row r="544" spans="1:7" hidden="1" x14ac:dyDescent="0.2">
      <c r="A544">
        <v>1930</v>
      </c>
      <c r="B544">
        <v>43</v>
      </c>
      <c r="C544" t="s">
        <v>807</v>
      </c>
      <c r="D544">
        <v>109</v>
      </c>
      <c r="E544" t="s">
        <v>906</v>
      </c>
      <c r="F544" t="s">
        <v>1050</v>
      </c>
      <c r="G544">
        <v>26.7315892323399</v>
      </c>
    </row>
    <row r="545" spans="1:7" hidden="1" x14ac:dyDescent="0.2">
      <c r="A545">
        <v>1930</v>
      </c>
      <c r="B545">
        <v>44</v>
      </c>
      <c r="C545" t="s">
        <v>870</v>
      </c>
      <c r="D545">
        <v>135</v>
      </c>
      <c r="E545" t="s">
        <v>906</v>
      </c>
      <c r="F545" t="s">
        <v>1051</v>
      </c>
      <c r="G545">
        <v>26.730889458982499</v>
      </c>
    </row>
    <row r="546" spans="1:7" hidden="1" x14ac:dyDescent="0.2">
      <c r="A546">
        <v>1930</v>
      </c>
      <c r="B546">
        <v>45</v>
      </c>
      <c r="C546" t="s">
        <v>567</v>
      </c>
      <c r="D546">
        <v>136</v>
      </c>
      <c r="E546" t="s">
        <v>906</v>
      </c>
      <c r="F546" t="s">
        <v>1052</v>
      </c>
      <c r="G546">
        <v>26.699601794615798</v>
      </c>
    </row>
    <row r="547" spans="1:7" hidden="1" x14ac:dyDescent="0.2">
      <c r="A547">
        <v>1930</v>
      </c>
      <c r="B547">
        <v>46</v>
      </c>
      <c r="C547" t="s">
        <v>973</v>
      </c>
      <c r="D547">
        <v>111</v>
      </c>
      <c r="E547" t="s">
        <v>906</v>
      </c>
      <c r="F547" t="s">
        <v>1053</v>
      </c>
      <c r="G547">
        <v>26.699478597905099</v>
      </c>
    </row>
    <row r="548" spans="1:7" hidden="1" x14ac:dyDescent="0.2">
      <c r="A548">
        <v>1930</v>
      </c>
      <c r="B548">
        <v>47</v>
      </c>
      <c r="C548" t="s">
        <v>1054</v>
      </c>
      <c r="D548">
        <v>152</v>
      </c>
      <c r="E548" t="s">
        <v>906</v>
      </c>
      <c r="F548" t="s">
        <v>1055</v>
      </c>
      <c r="G548">
        <v>26.623519036846702</v>
      </c>
    </row>
    <row r="549" spans="1:7" hidden="1" x14ac:dyDescent="0.2">
      <c r="A549">
        <v>1930</v>
      </c>
      <c r="B549">
        <v>48</v>
      </c>
      <c r="C549" t="s">
        <v>965</v>
      </c>
      <c r="D549">
        <v>105</v>
      </c>
      <c r="E549" t="s">
        <v>906</v>
      </c>
      <c r="F549" t="s">
        <v>1056</v>
      </c>
      <c r="G549">
        <v>26.585192161907599</v>
      </c>
    </row>
    <row r="550" spans="1:7" hidden="1" x14ac:dyDescent="0.2">
      <c r="A550">
        <v>1930</v>
      </c>
      <c r="B550">
        <v>49</v>
      </c>
      <c r="C550" t="s">
        <v>956</v>
      </c>
      <c r="D550">
        <v>129</v>
      </c>
      <c r="E550" t="s">
        <v>906</v>
      </c>
      <c r="F550" t="s">
        <v>1057</v>
      </c>
      <c r="G550">
        <v>26.563021223852701</v>
      </c>
    </row>
    <row r="551" spans="1:7" hidden="1" x14ac:dyDescent="0.2">
      <c r="A551">
        <v>1930</v>
      </c>
      <c r="B551">
        <v>50</v>
      </c>
      <c r="C551" t="s">
        <v>883</v>
      </c>
      <c r="D551">
        <v>118</v>
      </c>
      <c r="E551" t="s">
        <v>906</v>
      </c>
      <c r="F551" t="s">
        <v>1058</v>
      </c>
      <c r="G551">
        <v>26.414278975638702</v>
      </c>
    </row>
    <row r="552" spans="1:7" hidden="1" x14ac:dyDescent="0.2">
      <c r="A552">
        <v>1930</v>
      </c>
      <c r="B552">
        <v>51</v>
      </c>
      <c r="C552" t="s">
        <v>971</v>
      </c>
      <c r="D552">
        <v>101</v>
      </c>
      <c r="E552" t="s">
        <v>906</v>
      </c>
      <c r="F552" t="s">
        <v>1059</v>
      </c>
      <c r="G552">
        <v>26.413073247922998</v>
      </c>
    </row>
    <row r="553" spans="1:7" hidden="1" x14ac:dyDescent="0.2">
      <c r="A553">
        <v>1930</v>
      </c>
      <c r="B553">
        <v>52</v>
      </c>
      <c r="C553" t="s">
        <v>681</v>
      </c>
      <c r="D553">
        <v>116</v>
      </c>
      <c r="E553" t="s">
        <v>906</v>
      </c>
      <c r="F553" t="s">
        <v>1060</v>
      </c>
      <c r="G553">
        <v>26.408251437612101</v>
      </c>
    </row>
    <row r="554" spans="1:7" hidden="1" x14ac:dyDescent="0.2">
      <c r="A554">
        <v>1930</v>
      </c>
      <c r="B554">
        <v>53</v>
      </c>
      <c r="C554" t="s">
        <v>1061</v>
      </c>
      <c r="D554">
        <v>124</v>
      </c>
      <c r="E554" t="s">
        <v>906</v>
      </c>
      <c r="F554" t="s">
        <v>1062</v>
      </c>
      <c r="G554">
        <v>26.366255712825399</v>
      </c>
    </row>
    <row r="555" spans="1:7" hidden="1" x14ac:dyDescent="0.2">
      <c r="A555">
        <v>1930</v>
      </c>
      <c r="B555">
        <v>54</v>
      </c>
      <c r="C555" t="s">
        <v>978</v>
      </c>
      <c r="D555">
        <v>104</v>
      </c>
      <c r="E555" t="s">
        <v>906</v>
      </c>
      <c r="F555" t="s">
        <v>1063</v>
      </c>
      <c r="G555">
        <v>26.202368284012898</v>
      </c>
    </row>
    <row r="556" spans="1:7" hidden="1" x14ac:dyDescent="0.2">
      <c r="A556">
        <v>1930</v>
      </c>
      <c r="B556">
        <v>55</v>
      </c>
      <c r="C556" t="s">
        <v>1064</v>
      </c>
      <c r="D556">
        <v>117</v>
      </c>
      <c r="E556" t="s">
        <v>906</v>
      </c>
      <c r="F556" t="s">
        <v>1065</v>
      </c>
      <c r="G556">
        <v>26.188335395106002</v>
      </c>
    </row>
    <row r="557" spans="1:7" hidden="1" x14ac:dyDescent="0.2">
      <c r="A557">
        <v>1930</v>
      </c>
      <c r="B557">
        <v>56</v>
      </c>
      <c r="C557" t="s">
        <v>980</v>
      </c>
      <c r="D557">
        <v>120</v>
      </c>
      <c r="E557" t="s">
        <v>906</v>
      </c>
      <c r="F557" t="s">
        <v>1066</v>
      </c>
      <c r="G557">
        <v>26.0417557392764</v>
      </c>
    </row>
    <row r="558" spans="1:7" hidden="1" x14ac:dyDescent="0.2">
      <c r="A558">
        <v>1930</v>
      </c>
      <c r="B558">
        <v>57</v>
      </c>
      <c r="C558" t="s">
        <v>967</v>
      </c>
      <c r="D558">
        <v>103</v>
      </c>
      <c r="E558" t="s">
        <v>906</v>
      </c>
      <c r="F558" t="s">
        <v>1067</v>
      </c>
      <c r="G558">
        <v>25.863317391498601</v>
      </c>
    </row>
    <row r="559" spans="1:7" hidden="1" x14ac:dyDescent="0.2">
      <c r="A559">
        <v>1930</v>
      </c>
      <c r="B559">
        <v>58</v>
      </c>
      <c r="C559" t="s">
        <v>1068</v>
      </c>
      <c r="D559">
        <v>115</v>
      </c>
      <c r="E559" t="s">
        <v>906</v>
      </c>
      <c r="F559" t="s">
        <v>1069</v>
      </c>
      <c r="G559">
        <v>25.734337058263598</v>
      </c>
    </row>
    <row r="560" spans="1:7" hidden="1" x14ac:dyDescent="0.2">
      <c r="A560">
        <v>1930</v>
      </c>
      <c r="B560">
        <v>59</v>
      </c>
      <c r="C560" t="s">
        <v>983</v>
      </c>
      <c r="D560">
        <v>127</v>
      </c>
      <c r="E560" t="s">
        <v>906</v>
      </c>
      <c r="F560" t="s">
        <v>1069</v>
      </c>
      <c r="G560">
        <v>25.734337058263598</v>
      </c>
    </row>
    <row r="561" spans="1:7" hidden="1" x14ac:dyDescent="0.2">
      <c r="A561">
        <v>1931</v>
      </c>
      <c r="B561">
        <v>1</v>
      </c>
      <c r="C561" t="s">
        <v>819</v>
      </c>
      <c r="D561">
        <v>33</v>
      </c>
      <c r="E561" t="s">
        <v>987</v>
      </c>
      <c r="F561" t="s">
        <v>1070</v>
      </c>
      <c r="G561">
        <v>28.7355186476074</v>
      </c>
    </row>
    <row r="562" spans="1:7" hidden="1" x14ac:dyDescent="0.2">
      <c r="A562">
        <v>1931</v>
      </c>
      <c r="B562">
        <v>2</v>
      </c>
      <c r="C562" t="s">
        <v>891</v>
      </c>
      <c r="D562">
        <v>4</v>
      </c>
      <c r="E562" t="s">
        <v>998</v>
      </c>
      <c r="F562" t="s">
        <v>1071</v>
      </c>
      <c r="G562">
        <v>28.700599299381899</v>
      </c>
    </row>
    <row r="563" spans="1:7" hidden="1" x14ac:dyDescent="0.2">
      <c r="A563">
        <v>1931</v>
      </c>
      <c r="B563">
        <v>3</v>
      </c>
      <c r="C563" t="s">
        <v>1072</v>
      </c>
      <c r="D563">
        <v>16</v>
      </c>
      <c r="E563" t="s">
        <v>990</v>
      </c>
      <c r="F563" t="s">
        <v>1073</v>
      </c>
      <c r="G563">
        <v>28.673882229252101</v>
      </c>
    </row>
    <row r="564" spans="1:7" hidden="1" x14ac:dyDescent="0.2">
      <c r="A564">
        <v>1931</v>
      </c>
      <c r="B564">
        <v>4</v>
      </c>
      <c r="C564" t="s">
        <v>829</v>
      </c>
      <c r="D564">
        <v>2</v>
      </c>
      <c r="E564" t="s">
        <v>998</v>
      </c>
      <c r="F564" t="s">
        <v>1074</v>
      </c>
      <c r="G564">
        <v>28.609919091855598</v>
      </c>
    </row>
    <row r="565" spans="1:7" hidden="1" x14ac:dyDescent="0.2">
      <c r="A565">
        <v>1931</v>
      </c>
      <c r="B565">
        <v>5</v>
      </c>
      <c r="C565" t="s">
        <v>751</v>
      </c>
      <c r="D565">
        <v>8</v>
      </c>
      <c r="E565" t="s">
        <v>998</v>
      </c>
      <c r="F565" t="s">
        <v>1075</v>
      </c>
      <c r="G565">
        <v>28.601614572035398</v>
      </c>
    </row>
    <row r="566" spans="1:7" hidden="1" x14ac:dyDescent="0.2">
      <c r="A566">
        <v>1931</v>
      </c>
      <c r="B566">
        <v>6</v>
      </c>
      <c r="C566" t="s">
        <v>753</v>
      </c>
      <c r="D566">
        <v>5</v>
      </c>
      <c r="E566" t="s">
        <v>998</v>
      </c>
      <c r="F566" t="s">
        <v>1076</v>
      </c>
      <c r="G566">
        <v>28.547041030257901</v>
      </c>
    </row>
    <row r="567" spans="1:7" hidden="1" x14ac:dyDescent="0.2">
      <c r="A567">
        <v>1931</v>
      </c>
      <c r="B567">
        <v>7</v>
      </c>
      <c r="C567" t="s">
        <v>1008</v>
      </c>
      <c r="D567">
        <v>40</v>
      </c>
      <c r="E567" t="s">
        <v>987</v>
      </c>
      <c r="F567" t="s">
        <v>1077</v>
      </c>
      <c r="G567">
        <v>28.5300655670334</v>
      </c>
    </row>
    <row r="568" spans="1:7" hidden="1" x14ac:dyDescent="0.2">
      <c r="A568">
        <v>1931</v>
      </c>
      <c r="B568">
        <v>8</v>
      </c>
      <c r="C568" t="s">
        <v>1078</v>
      </c>
      <c r="D568">
        <v>27</v>
      </c>
      <c r="E568" t="s">
        <v>994</v>
      </c>
      <c r="F568" t="s">
        <v>1079</v>
      </c>
      <c r="G568">
        <v>28.518256875309199</v>
      </c>
    </row>
    <row r="569" spans="1:7" hidden="1" x14ac:dyDescent="0.2">
      <c r="A569">
        <v>1931</v>
      </c>
      <c r="B569">
        <v>9</v>
      </c>
      <c r="C569" t="s">
        <v>1080</v>
      </c>
      <c r="D569">
        <v>24</v>
      </c>
      <c r="E569" t="s">
        <v>1081</v>
      </c>
      <c r="F569" t="s">
        <v>1082</v>
      </c>
      <c r="G569">
        <v>28.495643467066301</v>
      </c>
    </row>
    <row r="570" spans="1:7" hidden="1" x14ac:dyDescent="0.2">
      <c r="A570">
        <v>1931</v>
      </c>
      <c r="B570">
        <v>10</v>
      </c>
      <c r="C570" t="s">
        <v>755</v>
      </c>
      <c r="D570">
        <v>35</v>
      </c>
      <c r="E570" t="s">
        <v>987</v>
      </c>
      <c r="F570" t="s">
        <v>1083</v>
      </c>
      <c r="G570">
        <v>28.493915682412101</v>
      </c>
    </row>
    <row r="571" spans="1:7" hidden="1" x14ac:dyDescent="0.2">
      <c r="A571">
        <v>1931</v>
      </c>
      <c r="B571">
        <v>11</v>
      </c>
      <c r="C571" t="s">
        <v>1006</v>
      </c>
      <c r="D571">
        <v>25</v>
      </c>
      <c r="E571" t="s">
        <v>994</v>
      </c>
      <c r="F571" t="s">
        <v>1084</v>
      </c>
      <c r="G571">
        <v>28.483509105659198</v>
      </c>
    </row>
    <row r="572" spans="1:7" hidden="1" x14ac:dyDescent="0.2">
      <c r="A572">
        <v>1931</v>
      </c>
      <c r="B572">
        <v>12</v>
      </c>
      <c r="C572" t="s">
        <v>838</v>
      </c>
      <c r="D572">
        <v>17</v>
      </c>
      <c r="E572" t="s">
        <v>1081</v>
      </c>
      <c r="F572" t="s">
        <v>1085</v>
      </c>
      <c r="G572">
        <v>28.476428125281601</v>
      </c>
    </row>
    <row r="573" spans="1:7" hidden="1" x14ac:dyDescent="0.2">
      <c r="A573">
        <v>1931</v>
      </c>
      <c r="B573">
        <v>13</v>
      </c>
      <c r="C573" t="s">
        <v>724</v>
      </c>
      <c r="D573">
        <v>34</v>
      </c>
      <c r="E573" t="s">
        <v>987</v>
      </c>
      <c r="F573" t="s">
        <v>1086</v>
      </c>
      <c r="G573">
        <v>28.4660343159258</v>
      </c>
    </row>
    <row r="574" spans="1:7" hidden="1" x14ac:dyDescent="0.2">
      <c r="A574">
        <v>1931</v>
      </c>
      <c r="B574">
        <v>14</v>
      </c>
      <c r="C574" t="s">
        <v>931</v>
      </c>
      <c r="D574">
        <v>37</v>
      </c>
      <c r="E574" t="s">
        <v>987</v>
      </c>
      <c r="F574" t="s">
        <v>1087</v>
      </c>
      <c r="G574">
        <v>28.4539693284108</v>
      </c>
    </row>
    <row r="575" spans="1:7" hidden="1" x14ac:dyDescent="0.2">
      <c r="A575">
        <v>1931</v>
      </c>
      <c r="B575">
        <v>15</v>
      </c>
      <c r="C575" t="s">
        <v>1088</v>
      </c>
      <c r="D575">
        <v>115</v>
      </c>
      <c r="E575" t="s">
        <v>1089</v>
      </c>
      <c r="F575" t="s">
        <v>1090</v>
      </c>
      <c r="G575">
        <v>28.4371484650773</v>
      </c>
    </row>
    <row r="576" spans="1:7" hidden="1" x14ac:dyDescent="0.2">
      <c r="A576">
        <v>1931</v>
      </c>
      <c r="B576">
        <v>16</v>
      </c>
      <c r="C576" t="s">
        <v>1091</v>
      </c>
      <c r="D576">
        <v>29</v>
      </c>
      <c r="E576" t="s">
        <v>994</v>
      </c>
      <c r="F576" t="s">
        <v>1092</v>
      </c>
      <c r="G576">
        <v>28.3989890929262</v>
      </c>
    </row>
    <row r="577" spans="1:7" hidden="1" x14ac:dyDescent="0.2">
      <c r="A577">
        <v>1931</v>
      </c>
      <c r="B577">
        <v>17</v>
      </c>
      <c r="C577" t="s">
        <v>1093</v>
      </c>
      <c r="D577">
        <v>10</v>
      </c>
      <c r="E577" t="s">
        <v>990</v>
      </c>
      <c r="F577" t="s">
        <v>1094</v>
      </c>
      <c r="G577">
        <v>28.385222263866901</v>
      </c>
    </row>
    <row r="578" spans="1:7" hidden="1" x14ac:dyDescent="0.2">
      <c r="A578">
        <v>1931</v>
      </c>
      <c r="B578">
        <v>18</v>
      </c>
      <c r="C578" t="s">
        <v>1095</v>
      </c>
      <c r="D578">
        <v>6</v>
      </c>
      <c r="E578" t="s">
        <v>998</v>
      </c>
      <c r="F578" t="s">
        <v>1096</v>
      </c>
      <c r="G578">
        <v>28.3739724118712</v>
      </c>
    </row>
    <row r="579" spans="1:7" hidden="1" x14ac:dyDescent="0.2">
      <c r="A579">
        <v>1931</v>
      </c>
      <c r="B579">
        <v>19</v>
      </c>
      <c r="C579" t="s">
        <v>1097</v>
      </c>
      <c r="D579">
        <v>28</v>
      </c>
      <c r="E579" t="s">
        <v>994</v>
      </c>
      <c r="F579" t="s">
        <v>1098</v>
      </c>
      <c r="G579">
        <v>28.371556615091599</v>
      </c>
    </row>
    <row r="580" spans="1:7" hidden="1" x14ac:dyDescent="0.2">
      <c r="A580">
        <v>1931</v>
      </c>
      <c r="B580">
        <v>20</v>
      </c>
      <c r="C580" t="s">
        <v>1099</v>
      </c>
      <c r="D580">
        <v>31</v>
      </c>
      <c r="E580" t="s">
        <v>994</v>
      </c>
      <c r="F580" t="s">
        <v>1100</v>
      </c>
      <c r="G580">
        <v>28.352332760437001</v>
      </c>
    </row>
    <row r="581" spans="1:7" hidden="1" x14ac:dyDescent="0.2">
      <c r="A581">
        <v>1931</v>
      </c>
      <c r="B581">
        <v>21</v>
      </c>
      <c r="C581" t="s">
        <v>1101</v>
      </c>
      <c r="D581">
        <v>22</v>
      </c>
      <c r="E581" t="s">
        <v>1081</v>
      </c>
      <c r="F581" t="s">
        <v>1102</v>
      </c>
      <c r="G581">
        <v>28.347991251651099</v>
      </c>
    </row>
    <row r="582" spans="1:7" hidden="1" x14ac:dyDescent="0.2">
      <c r="A582">
        <v>1931</v>
      </c>
      <c r="B582">
        <v>22</v>
      </c>
      <c r="C582" t="s">
        <v>1103</v>
      </c>
      <c r="D582">
        <v>30</v>
      </c>
      <c r="E582" t="s">
        <v>994</v>
      </c>
      <c r="F582" t="s">
        <v>1104</v>
      </c>
      <c r="G582">
        <v>28.339969537888202</v>
      </c>
    </row>
    <row r="583" spans="1:7" hidden="1" x14ac:dyDescent="0.2">
      <c r="A583">
        <v>1931</v>
      </c>
      <c r="B583">
        <v>23</v>
      </c>
      <c r="C583" t="s">
        <v>993</v>
      </c>
      <c r="D583">
        <v>26</v>
      </c>
      <c r="E583" t="s">
        <v>994</v>
      </c>
      <c r="F583" t="s">
        <v>1105</v>
      </c>
      <c r="G583">
        <v>28.3196506631189</v>
      </c>
    </row>
    <row r="584" spans="1:7" hidden="1" x14ac:dyDescent="0.2">
      <c r="A584">
        <v>1931</v>
      </c>
      <c r="B584">
        <v>24</v>
      </c>
      <c r="C584" t="s">
        <v>1106</v>
      </c>
      <c r="D584">
        <v>130</v>
      </c>
      <c r="E584" t="s">
        <v>1089</v>
      </c>
      <c r="F584" t="s">
        <v>1107</v>
      </c>
      <c r="G584">
        <v>28.2422774300322</v>
      </c>
    </row>
    <row r="585" spans="1:7" hidden="1" x14ac:dyDescent="0.2">
      <c r="A585">
        <v>1931</v>
      </c>
      <c r="B585">
        <v>25</v>
      </c>
      <c r="C585" t="s">
        <v>1108</v>
      </c>
      <c r="D585">
        <v>15</v>
      </c>
      <c r="E585" t="s">
        <v>990</v>
      </c>
      <c r="F585" t="s">
        <v>1109</v>
      </c>
      <c r="G585">
        <v>28.232401732060499</v>
      </c>
    </row>
    <row r="586" spans="1:7" hidden="1" x14ac:dyDescent="0.2">
      <c r="A586">
        <v>1931</v>
      </c>
      <c r="B586">
        <v>26</v>
      </c>
      <c r="C586" t="s">
        <v>1110</v>
      </c>
      <c r="D586">
        <v>139</v>
      </c>
      <c r="E586" t="s">
        <v>1089</v>
      </c>
      <c r="F586" t="s">
        <v>1111</v>
      </c>
      <c r="G586">
        <v>28.1691353110153</v>
      </c>
    </row>
    <row r="587" spans="1:7" hidden="1" x14ac:dyDescent="0.2">
      <c r="A587">
        <v>1931</v>
      </c>
      <c r="B587">
        <v>27</v>
      </c>
      <c r="C587" t="s">
        <v>827</v>
      </c>
      <c r="D587">
        <v>38</v>
      </c>
      <c r="E587" t="s">
        <v>987</v>
      </c>
      <c r="F587" t="s">
        <v>1112</v>
      </c>
      <c r="G587">
        <v>28.149319981262</v>
      </c>
    </row>
    <row r="588" spans="1:7" hidden="1" x14ac:dyDescent="0.2">
      <c r="A588">
        <v>1931</v>
      </c>
      <c r="B588">
        <v>28</v>
      </c>
      <c r="C588" t="s">
        <v>1030</v>
      </c>
      <c r="D588">
        <v>122</v>
      </c>
      <c r="E588" t="s">
        <v>1089</v>
      </c>
      <c r="F588" t="s">
        <v>1113</v>
      </c>
      <c r="G588">
        <v>28.085478074981001</v>
      </c>
    </row>
    <row r="589" spans="1:7" hidden="1" x14ac:dyDescent="0.2">
      <c r="A589">
        <v>1931</v>
      </c>
      <c r="B589">
        <v>29</v>
      </c>
      <c r="C589" t="s">
        <v>1114</v>
      </c>
      <c r="D589">
        <v>127</v>
      </c>
      <c r="E589" t="s">
        <v>1089</v>
      </c>
      <c r="F589" t="s">
        <v>1115</v>
      </c>
      <c r="G589">
        <v>28.046968373016899</v>
      </c>
    </row>
    <row r="590" spans="1:7" hidden="1" x14ac:dyDescent="0.2">
      <c r="A590">
        <v>1931</v>
      </c>
      <c r="B590">
        <v>30</v>
      </c>
      <c r="C590" t="s">
        <v>1116</v>
      </c>
      <c r="D590">
        <v>11</v>
      </c>
      <c r="E590" t="s">
        <v>990</v>
      </c>
      <c r="F590" t="s">
        <v>1117</v>
      </c>
      <c r="G590">
        <v>27.998765632017701</v>
      </c>
    </row>
    <row r="591" spans="1:7" hidden="1" x14ac:dyDescent="0.2">
      <c r="A591">
        <v>1931</v>
      </c>
      <c r="B591">
        <v>31</v>
      </c>
      <c r="C591" t="s">
        <v>1118</v>
      </c>
      <c r="D591">
        <v>140</v>
      </c>
      <c r="E591" t="s">
        <v>1089</v>
      </c>
      <c r="F591" t="s">
        <v>1119</v>
      </c>
      <c r="G591">
        <v>27.992735903666699</v>
      </c>
    </row>
    <row r="592" spans="1:7" hidden="1" x14ac:dyDescent="0.2">
      <c r="A592">
        <v>1931</v>
      </c>
      <c r="B592">
        <v>32</v>
      </c>
      <c r="C592" t="s">
        <v>1120</v>
      </c>
      <c r="D592">
        <v>36</v>
      </c>
      <c r="E592" t="s">
        <v>987</v>
      </c>
      <c r="F592" t="s">
        <v>1121</v>
      </c>
      <c r="G592">
        <v>27.9897006405028</v>
      </c>
    </row>
    <row r="593" spans="1:7" hidden="1" x14ac:dyDescent="0.2">
      <c r="A593">
        <v>1931</v>
      </c>
      <c r="B593">
        <v>33</v>
      </c>
      <c r="C593" t="s">
        <v>1122</v>
      </c>
      <c r="D593">
        <v>101</v>
      </c>
      <c r="E593" t="s">
        <v>1089</v>
      </c>
      <c r="F593" t="s">
        <v>1123</v>
      </c>
      <c r="G593">
        <v>27.979701755028699</v>
      </c>
    </row>
    <row r="594" spans="1:7" hidden="1" x14ac:dyDescent="0.2">
      <c r="A594">
        <v>1931</v>
      </c>
      <c r="B594">
        <v>34</v>
      </c>
      <c r="C594" t="s">
        <v>873</v>
      </c>
      <c r="D594">
        <v>132</v>
      </c>
      <c r="E594" t="s">
        <v>1089</v>
      </c>
      <c r="F594" t="s">
        <v>1124</v>
      </c>
      <c r="G594">
        <v>27.913607266712599</v>
      </c>
    </row>
    <row r="595" spans="1:7" hidden="1" x14ac:dyDescent="0.2">
      <c r="A595">
        <v>1931</v>
      </c>
      <c r="B595">
        <v>35</v>
      </c>
      <c r="C595" t="s">
        <v>1125</v>
      </c>
      <c r="D595">
        <v>18</v>
      </c>
      <c r="E595" t="s">
        <v>1081</v>
      </c>
      <c r="F595" t="s">
        <v>1126</v>
      </c>
      <c r="G595">
        <v>27.7258637669451</v>
      </c>
    </row>
    <row r="596" spans="1:7" hidden="1" x14ac:dyDescent="0.2">
      <c r="A596">
        <v>1932</v>
      </c>
      <c r="B596">
        <v>1</v>
      </c>
      <c r="C596" t="s">
        <v>755</v>
      </c>
      <c r="D596">
        <v>33</v>
      </c>
      <c r="E596" t="s">
        <v>987</v>
      </c>
      <c r="F596" t="s">
        <v>1127</v>
      </c>
      <c r="G596">
        <v>29.0472681941744</v>
      </c>
    </row>
    <row r="597" spans="1:7" hidden="1" x14ac:dyDescent="0.2">
      <c r="A597">
        <v>1932</v>
      </c>
      <c r="B597">
        <v>2</v>
      </c>
      <c r="C597" t="s">
        <v>1091</v>
      </c>
      <c r="D597">
        <v>31</v>
      </c>
      <c r="E597" t="s">
        <v>1128</v>
      </c>
      <c r="F597" t="s">
        <v>1129</v>
      </c>
      <c r="G597">
        <v>28.9719558998979</v>
      </c>
    </row>
    <row r="598" spans="1:7" hidden="1" x14ac:dyDescent="0.2">
      <c r="A598">
        <v>1932</v>
      </c>
      <c r="B598">
        <v>3</v>
      </c>
      <c r="C598" t="s">
        <v>1130</v>
      </c>
      <c r="D598">
        <v>14</v>
      </c>
      <c r="E598" t="s">
        <v>990</v>
      </c>
      <c r="F598" t="s">
        <v>1131</v>
      </c>
      <c r="G598">
        <v>28.964773931631601</v>
      </c>
    </row>
    <row r="599" spans="1:7" hidden="1" x14ac:dyDescent="0.2">
      <c r="A599">
        <v>1932</v>
      </c>
      <c r="B599">
        <v>4</v>
      </c>
      <c r="C599" t="s">
        <v>1072</v>
      </c>
      <c r="D599">
        <v>10</v>
      </c>
      <c r="E599" t="s">
        <v>990</v>
      </c>
      <c r="F599" t="s">
        <v>1132</v>
      </c>
      <c r="G599">
        <v>28.9311493764096</v>
      </c>
    </row>
    <row r="600" spans="1:7" hidden="1" x14ac:dyDescent="0.2">
      <c r="A600">
        <v>1932</v>
      </c>
      <c r="B600">
        <v>5</v>
      </c>
      <c r="C600" t="s">
        <v>1133</v>
      </c>
      <c r="D600">
        <v>3</v>
      </c>
      <c r="E600" t="s">
        <v>998</v>
      </c>
      <c r="F600" t="s">
        <v>1134</v>
      </c>
      <c r="G600">
        <v>28.918903892405101</v>
      </c>
    </row>
    <row r="601" spans="1:7" hidden="1" x14ac:dyDescent="0.2">
      <c r="A601">
        <v>1932</v>
      </c>
      <c r="B601">
        <v>6</v>
      </c>
      <c r="C601" t="s">
        <v>901</v>
      </c>
      <c r="D601">
        <v>7</v>
      </c>
      <c r="E601" t="s">
        <v>998</v>
      </c>
      <c r="F601" t="s">
        <v>1135</v>
      </c>
      <c r="G601">
        <v>28.905995102380299</v>
      </c>
    </row>
    <row r="602" spans="1:7" hidden="1" x14ac:dyDescent="0.2">
      <c r="A602">
        <v>1932</v>
      </c>
      <c r="B602">
        <v>7</v>
      </c>
      <c r="C602" t="s">
        <v>1006</v>
      </c>
      <c r="D602">
        <v>28</v>
      </c>
      <c r="E602" t="s">
        <v>1128</v>
      </c>
      <c r="F602" t="s">
        <v>1136</v>
      </c>
      <c r="G602">
        <v>28.864030588955501</v>
      </c>
    </row>
    <row r="603" spans="1:7" hidden="1" x14ac:dyDescent="0.2">
      <c r="A603">
        <v>1932</v>
      </c>
      <c r="B603">
        <v>8</v>
      </c>
      <c r="C603" t="s">
        <v>891</v>
      </c>
      <c r="D603">
        <v>1</v>
      </c>
      <c r="E603" t="s">
        <v>998</v>
      </c>
      <c r="F603" t="s">
        <v>1137</v>
      </c>
      <c r="G603">
        <v>28.849570505606401</v>
      </c>
    </row>
    <row r="604" spans="1:7" hidden="1" x14ac:dyDescent="0.2">
      <c r="A604">
        <v>1932</v>
      </c>
      <c r="B604">
        <v>9</v>
      </c>
      <c r="C604" t="s">
        <v>1138</v>
      </c>
      <c r="D604">
        <v>128</v>
      </c>
      <c r="E604" t="s">
        <v>906</v>
      </c>
      <c r="F604" t="s">
        <v>1139</v>
      </c>
      <c r="G604">
        <v>28.838580212688999</v>
      </c>
    </row>
    <row r="605" spans="1:7" hidden="1" x14ac:dyDescent="0.2">
      <c r="A605">
        <v>1932</v>
      </c>
      <c r="B605">
        <v>10</v>
      </c>
      <c r="C605" t="s">
        <v>1140</v>
      </c>
      <c r="D605">
        <v>39</v>
      </c>
      <c r="E605" t="s">
        <v>987</v>
      </c>
      <c r="F605" t="s">
        <v>1141</v>
      </c>
      <c r="G605">
        <v>28.8334233386859</v>
      </c>
    </row>
    <row r="606" spans="1:7" hidden="1" x14ac:dyDescent="0.2">
      <c r="A606">
        <v>1932</v>
      </c>
      <c r="B606">
        <v>11</v>
      </c>
      <c r="C606" t="s">
        <v>1080</v>
      </c>
      <c r="D606">
        <v>17</v>
      </c>
      <c r="E606" t="s">
        <v>1142</v>
      </c>
      <c r="F606" t="s">
        <v>1143</v>
      </c>
      <c r="G606">
        <v>28.8181697949321</v>
      </c>
    </row>
    <row r="607" spans="1:7" hidden="1" x14ac:dyDescent="0.2">
      <c r="A607">
        <v>1932</v>
      </c>
      <c r="B607">
        <v>12</v>
      </c>
      <c r="C607" t="s">
        <v>724</v>
      </c>
      <c r="D607">
        <v>102</v>
      </c>
      <c r="E607" t="s">
        <v>906</v>
      </c>
      <c r="F607" t="s">
        <v>1144</v>
      </c>
      <c r="G607">
        <v>28.8161612406868</v>
      </c>
    </row>
    <row r="608" spans="1:7" hidden="1" x14ac:dyDescent="0.2">
      <c r="A608">
        <v>1932</v>
      </c>
      <c r="B608">
        <v>13</v>
      </c>
      <c r="C608" t="s">
        <v>1145</v>
      </c>
      <c r="D608">
        <v>6</v>
      </c>
      <c r="E608" t="s">
        <v>998</v>
      </c>
      <c r="F608" t="s">
        <v>1146</v>
      </c>
      <c r="G608">
        <v>28.8093651341003</v>
      </c>
    </row>
    <row r="609" spans="1:7" hidden="1" x14ac:dyDescent="0.2">
      <c r="A609">
        <v>1932</v>
      </c>
      <c r="B609">
        <v>14</v>
      </c>
      <c r="C609" t="s">
        <v>1108</v>
      </c>
      <c r="D609">
        <v>15</v>
      </c>
      <c r="E609" t="s">
        <v>990</v>
      </c>
      <c r="F609" t="s">
        <v>1147</v>
      </c>
      <c r="G609">
        <v>28.802109196654701</v>
      </c>
    </row>
    <row r="610" spans="1:7" hidden="1" x14ac:dyDescent="0.2">
      <c r="A610">
        <v>1932</v>
      </c>
      <c r="B610">
        <v>15</v>
      </c>
      <c r="C610" t="s">
        <v>1148</v>
      </c>
      <c r="D610">
        <v>4</v>
      </c>
      <c r="E610" t="s">
        <v>998</v>
      </c>
      <c r="F610" t="s">
        <v>1149</v>
      </c>
      <c r="G610">
        <v>28.800411526308899</v>
      </c>
    </row>
    <row r="611" spans="1:7" hidden="1" x14ac:dyDescent="0.2">
      <c r="A611">
        <v>1932</v>
      </c>
      <c r="B611">
        <v>16</v>
      </c>
      <c r="C611" t="s">
        <v>1150</v>
      </c>
      <c r="D611">
        <v>38</v>
      </c>
      <c r="E611" t="s">
        <v>987</v>
      </c>
      <c r="F611" t="s">
        <v>1151</v>
      </c>
      <c r="G611">
        <v>28.781442106540801</v>
      </c>
    </row>
    <row r="612" spans="1:7" hidden="1" x14ac:dyDescent="0.2">
      <c r="A612">
        <v>1932</v>
      </c>
      <c r="B612">
        <v>17</v>
      </c>
      <c r="C612" t="s">
        <v>1152</v>
      </c>
      <c r="D612">
        <v>120</v>
      </c>
      <c r="E612" t="s">
        <v>906</v>
      </c>
      <c r="F612" t="s">
        <v>1153</v>
      </c>
      <c r="G612">
        <v>28.769425660606199</v>
      </c>
    </row>
    <row r="613" spans="1:7" hidden="1" x14ac:dyDescent="0.2">
      <c r="A613">
        <v>1932</v>
      </c>
      <c r="B613">
        <v>18</v>
      </c>
      <c r="C613" t="s">
        <v>1154</v>
      </c>
      <c r="D613">
        <v>110</v>
      </c>
      <c r="E613" t="s">
        <v>906</v>
      </c>
      <c r="F613" t="s">
        <v>1155</v>
      </c>
      <c r="G613">
        <v>28.750599550314899</v>
      </c>
    </row>
    <row r="614" spans="1:7" hidden="1" x14ac:dyDescent="0.2">
      <c r="A614">
        <v>1932</v>
      </c>
      <c r="B614">
        <v>19</v>
      </c>
      <c r="C614" t="s">
        <v>1088</v>
      </c>
      <c r="D614">
        <v>27</v>
      </c>
      <c r="E614" t="s">
        <v>1128</v>
      </c>
      <c r="F614" t="s">
        <v>1156</v>
      </c>
      <c r="G614">
        <v>28.741631195054602</v>
      </c>
    </row>
    <row r="615" spans="1:7" hidden="1" x14ac:dyDescent="0.2">
      <c r="A615">
        <v>1932</v>
      </c>
      <c r="B615">
        <v>20</v>
      </c>
      <c r="C615" t="s">
        <v>829</v>
      </c>
      <c r="D615">
        <v>8</v>
      </c>
      <c r="E615" t="s">
        <v>998</v>
      </c>
      <c r="F615" t="s">
        <v>1157</v>
      </c>
      <c r="G615">
        <v>28.739684520096201</v>
      </c>
    </row>
    <row r="616" spans="1:7" hidden="1" x14ac:dyDescent="0.2">
      <c r="A616">
        <v>1932</v>
      </c>
      <c r="B616">
        <v>21</v>
      </c>
      <c r="C616" t="s">
        <v>1158</v>
      </c>
      <c r="D616">
        <v>126</v>
      </c>
      <c r="E616" t="s">
        <v>906</v>
      </c>
      <c r="F616" t="s">
        <v>1159</v>
      </c>
      <c r="G616">
        <v>28.718441933156999</v>
      </c>
    </row>
    <row r="617" spans="1:7" hidden="1" x14ac:dyDescent="0.2">
      <c r="A617">
        <v>1932</v>
      </c>
      <c r="B617">
        <v>22</v>
      </c>
      <c r="C617" t="s">
        <v>1097</v>
      </c>
      <c r="D617">
        <v>30</v>
      </c>
      <c r="E617" t="s">
        <v>1128</v>
      </c>
      <c r="F617" t="s">
        <v>1160</v>
      </c>
      <c r="G617">
        <v>28.7065802380999</v>
      </c>
    </row>
    <row r="618" spans="1:7" hidden="1" x14ac:dyDescent="0.2">
      <c r="A618">
        <v>1932</v>
      </c>
      <c r="B618">
        <v>23</v>
      </c>
      <c r="C618" t="s">
        <v>1161</v>
      </c>
      <c r="D618">
        <v>40</v>
      </c>
      <c r="E618" t="s">
        <v>987</v>
      </c>
      <c r="F618" t="s">
        <v>1162</v>
      </c>
      <c r="G618">
        <v>28.689265456305201</v>
      </c>
    </row>
    <row r="619" spans="1:7" hidden="1" x14ac:dyDescent="0.2">
      <c r="A619">
        <v>1932</v>
      </c>
      <c r="B619">
        <v>24</v>
      </c>
      <c r="C619" t="s">
        <v>953</v>
      </c>
      <c r="D619">
        <v>115</v>
      </c>
      <c r="E619" t="s">
        <v>906</v>
      </c>
      <c r="F619" t="s">
        <v>1163</v>
      </c>
      <c r="G619">
        <v>28.684876236831101</v>
      </c>
    </row>
    <row r="620" spans="1:7" hidden="1" x14ac:dyDescent="0.2">
      <c r="A620">
        <v>1932</v>
      </c>
      <c r="B620">
        <v>25</v>
      </c>
      <c r="C620" t="s">
        <v>764</v>
      </c>
      <c r="D620">
        <v>35</v>
      </c>
      <c r="E620" t="s">
        <v>987</v>
      </c>
      <c r="F620" t="s">
        <v>1164</v>
      </c>
      <c r="G620">
        <v>28.680641403046899</v>
      </c>
    </row>
    <row r="621" spans="1:7" hidden="1" x14ac:dyDescent="0.2">
      <c r="A621">
        <v>1932</v>
      </c>
      <c r="B621">
        <v>26</v>
      </c>
      <c r="C621" t="s">
        <v>1165</v>
      </c>
      <c r="D621">
        <v>16</v>
      </c>
      <c r="E621" t="s">
        <v>990</v>
      </c>
      <c r="F621" t="s">
        <v>1166</v>
      </c>
      <c r="G621">
        <v>28.675999829271401</v>
      </c>
    </row>
    <row r="622" spans="1:7" hidden="1" x14ac:dyDescent="0.2">
      <c r="A622">
        <v>1932</v>
      </c>
      <c r="B622">
        <v>27</v>
      </c>
      <c r="C622" t="s">
        <v>1022</v>
      </c>
      <c r="D622">
        <v>137</v>
      </c>
      <c r="E622" t="s">
        <v>906</v>
      </c>
      <c r="F622" t="s">
        <v>1167</v>
      </c>
      <c r="G622">
        <v>28.673297187333802</v>
      </c>
    </row>
    <row r="623" spans="1:7" hidden="1" x14ac:dyDescent="0.2">
      <c r="A623">
        <v>1932</v>
      </c>
      <c r="B623">
        <v>28</v>
      </c>
      <c r="C623" t="s">
        <v>915</v>
      </c>
      <c r="D623">
        <v>104</v>
      </c>
      <c r="E623" t="s">
        <v>906</v>
      </c>
      <c r="F623" t="s">
        <v>1168</v>
      </c>
      <c r="G623">
        <v>28.607114344007801</v>
      </c>
    </row>
    <row r="624" spans="1:7" hidden="1" x14ac:dyDescent="0.2">
      <c r="A624">
        <v>1932</v>
      </c>
      <c r="B624">
        <v>29</v>
      </c>
      <c r="C624" t="s">
        <v>1169</v>
      </c>
      <c r="D624">
        <v>24</v>
      </c>
      <c r="E624" t="s">
        <v>1142</v>
      </c>
      <c r="F624" t="s">
        <v>1170</v>
      </c>
      <c r="G624">
        <v>28.600112098874</v>
      </c>
    </row>
    <row r="625" spans="1:7" hidden="1" x14ac:dyDescent="0.2">
      <c r="A625">
        <v>1932</v>
      </c>
      <c r="B625">
        <v>30</v>
      </c>
      <c r="C625" t="s">
        <v>704</v>
      </c>
      <c r="D625">
        <v>37</v>
      </c>
      <c r="E625" t="s">
        <v>987</v>
      </c>
      <c r="F625" t="s">
        <v>1171</v>
      </c>
      <c r="G625">
        <v>28.592859764758401</v>
      </c>
    </row>
    <row r="626" spans="1:7" hidden="1" x14ac:dyDescent="0.2">
      <c r="A626">
        <v>1932</v>
      </c>
      <c r="B626">
        <v>31</v>
      </c>
      <c r="C626" t="s">
        <v>1106</v>
      </c>
      <c r="D626">
        <v>109</v>
      </c>
      <c r="E626" t="s">
        <v>906</v>
      </c>
      <c r="F626" t="s">
        <v>1172</v>
      </c>
      <c r="G626">
        <v>28.591389460245399</v>
      </c>
    </row>
    <row r="627" spans="1:7" hidden="1" x14ac:dyDescent="0.2">
      <c r="A627">
        <v>1932</v>
      </c>
      <c r="B627">
        <v>32</v>
      </c>
      <c r="C627" t="s">
        <v>889</v>
      </c>
      <c r="D627">
        <v>130</v>
      </c>
      <c r="E627" t="s">
        <v>906</v>
      </c>
      <c r="F627" t="s">
        <v>1173</v>
      </c>
      <c r="G627">
        <v>28.589311011859898</v>
      </c>
    </row>
    <row r="628" spans="1:7" hidden="1" x14ac:dyDescent="0.2">
      <c r="A628">
        <v>1932</v>
      </c>
      <c r="B628">
        <v>33</v>
      </c>
      <c r="C628" t="s">
        <v>1093</v>
      </c>
      <c r="D628">
        <v>9</v>
      </c>
      <c r="E628" t="s">
        <v>990</v>
      </c>
      <c r="F628" t="s">
        <v>1174</v>
      </c>
      <c r="G628">
        <v>28.572137364000401</v>
      </c>
    </row>
    <row r="629" spans="1:7" hidden="1" x14ac:dyDescent="0.2">
      <c r="A629">
        <v>1932</v>
      </c>
      <c r="B629">
        <v>34</v>
      </c>
      <c r="C629" t="s">
        <v>1175</v>
      </c>
      <c r="D629">
        <v>5</v>
      </c>
      <c r="E629" t="s">
        <v>998</v>
      </c>
      <c r="F629" t="s">
        <v>1176</v>
      </c>
      <c r="G629">
        <v>28.555237181099098</v>
      </c>
    </row>
    <row r="630" spans="1:7" hidden="1" x14ac:dyDescent="0.2">
      <c r="A630">
        <v>1932</v>
      </c>
      <c r="B630">
        <v>35</v>
      </c>
      <c r="C630" t="s">
        <v>1114</v>
      </c>
      <c r="D630">
        <v>107</v>
      </c>
      <c r="E630" t="s">
        <v>906</v>
      </c>
      <c r="F630" t="s">
        <v>1177</v>
      </c>
      <c r="G630">
        <v>28.545733294149699</v>
      </c>
    </row>
    <row r="631" spans="1:7" hidden="1" x14ac:dyDescent="0.2">
      <c r="A631">
        <v>1932</v>
      </c>
      <c r="B631">
        <v>36</v>
      </c>
      <c r="C631" t="s">
        <v>1178</v>
      </c>
      <c r="D631">
        <v>22</v>
      </c>
      <c r="E631" t="s">
        <v>1142</v>
      </c>
      <c r="F631" t="s">
        <v>1179</v>
      </c>
      <c r="G631">
        <v>28.500121958548199</v>
      </c>
    </row>
    <row r="632" spans="1:7" hidden="1" x14ac:dyDescent="0.2">
      <c r="A632">
        <v>1932</v>
      </c>
      <c r="B632">
        <v>37</v>
      </c>
      <c r="C632" t="s">
        <v>1118</v>
      </c>
      <c r="D632">
        <v>112</v>
      </c>
      <c r="E632" t="s">
        <v>906</v>
      </c>
      <c r="F632" t="s">
        <v>1180</v>
      </c>
      <c r="G632">
        <v>28.485319577429902</v>
      </c>
    </row>
    <row r="633" spans="1:7" hidden="1" x14ac:dyDescent="0.2">
      <c r="A633">
        <v>1932</v>
      </c>
      <c r="B633">
        <v>38</v>
      </c>
      <c r="C633" t="s">
        <v>1181</v>
      </c>
      <c r="D633">
        <v>129</v>
      </c>
      <c r="E633" t="s">
        <v>906</v>
      </c>
      <c r="F633" t="s">
        <v>1182</v>
      </c>
      <c r="G633">
        <v>28.467416174684299</v>
      </c>
    </row>
    <row r="634" spans="1:7" hidden="1" x14ac:dyDescent="0.2">
      <c r="A634">
        <v>1932</v>
      </c>
      <c r="B634">
        <v>39</v>
      </c>
      <c r="C634" t="s">
        <v>1099</v>
      </c>
      <c r="D634">
        <v>29</v>
      </c>
      <c r="E634" t="s">
        <v>1128</v>
      </c>
      <c r="F634" t="s">
        <v>1183</v>
      </c>
      <c r="G634">
        <v>28.453049398096301</v>
      </c>
    </row>
    <row r="635" spans="1:7" hidden="1" x14ac:dyDescent="0.2">
      <c r="A635">
        <v>1932</v>
      </c>
      <c r="B635">
        <v>40</v>
      </c>
      <c r="C635" t="s">
        <v>641</v>
      </c>
      <c r="D635">
        <v>119</v>
      </c>
      <c r="E635" t="s">
        <v>906</v>
      </c>
      <c r="F635" t="s">
        <v>1184</v>
      </c>
      <c r="G635">
        <v>28.401328791300099</v>
      </c>
    </row>
    <row r="636" spans="1:7" hidden="1" x14ac:dyDescent="0.2">
      <c r="A636">
        <v>1932</v>
      </c>
      <c r="B636">
        <v>41</v>
      </c>
      <c r="C636" t="s">
        <v>1185</v>
      </c>
      <c r="D636">
        <v>19</v>
      </c>
      <c r="E636" t="s">
        <v>1142</v>
      </c>
      <c r="F636" t="s">
        <v>1186</v>
      </c>
      <c r="G636">
        <v>28.396277087534202</v>
      </c>
    </row>
    <row r="637" spans="1:7" hidden="1" x14ac:dyDescent="0.2">
      <c r="A637">
        <v>1932</v>
      </c>
      <c r="B637">
        <v>42</v>
      </c>
      <c r="C637" t="s">
        <v>1187</v>
      </c>
      <c r="D637">
        <v>132</v>
      </c>
      <c r="E637" t="s">
        <v>906</v>
      </c>
      <c r="F637" t="s">
        <v>1188</v>
      </c>
      <c r="G637">
        <v>28.3836806686299</v>
      </c>
    </row>
    <row r="638" spans="1:7" hidden="1" x14ac:dyDescent="0.2">
      <c r="A638">
        <v>1932</v>
      </c>
      <c r="B638">
        <v>43</v>
      </c>
      <c r="C638" t="s">
        <v>1189</v>
      </c>
      <c r="D638">
        <v>122</v>
      </c>
      <c r="E638" t="s">
        <v>906</v>
      </c>
      <c r="F638" t="s">
        <v>1190</v>
      </c>
      <c r="G638">
        <v>28.368599673814899</v>
      </c>
    </row>
    <row r="639" spans="1:7" hidden="1" x14ac:dyDescent="0.2">
      <c r="A639">
        <v>1932</v>
      </c>
      <c r="B639">
        <v>44</v>
      </c>
      <c r="C639" t="s">
        <v>948</v>
      </c>
      <c r="D639">
        <v>117</v>
      </c>
      <c r="E639" t="s">
        <v>906</v>
      </c>
      <c r="F639" t="s">
        <v>1191</v>
      </c>
      <c r="G639">
        <v>28.332112151897402</v>
      </c>
    </row>
    <row r="640" spans="1:7" hidden="1" x14ac:dyDescent="0.2">
      <c r="A640">
        <v>1932</v>
      </c>
      <c r="B640">
        <v>45</v>
      </c>
      <c r="C640" t="s">
        <v>523</v>
      </c>
      <c r="D640">
        <v>134</v>
      </c>
      <c r="E640" t="s">
        <v>906</v>
      </c>
      <c r="F640" t="s">
        <v>1192</v>
      </c>
      <c r="G640">
        <v>28.317931317899699</v>
      </c>
    </row>
    <row r="641" spans="1:7" hidden="1" x14ac:dyDescent="0.2">
      <c r="A641">
        <v>1932</v>
      </c>
      <c r="B641">
        <v>46</v>
      </c>
      <c r="C641" t="s">
        <v>1025</v>
      </c>
      <c r="D641">
        <v>118</v>
      </c>
      <c r="E641" t="s">
        <v>906</v>
      </c>
      <c r="F641" t="s">
        <v>1193</v>
      </c>
      <c r="G641">
        <v>28.300784026706399</v>
      </c>
    </row>
    <row r="642" spans="1:7" hidden="1" x14ac:dyDescent="0.2">
      <c r="A642">
        <v>1932</v>
      </c>
      <c r="B642">
        <v>47</v>
      </c>
      <c r="C642" t="s">
        <v>1008</v>
      </c>
      <c r="D642">
        <v>36</v>
      </c>
      <c r="E642" t="s">
        <v>987</v>
      </c>
      <c r="F642" t="s">
        <v>1194</v>
      </c>
      <c r="G642">
        <v>28.2774077464566</v>
      </c>
    </row>
    <row r="643" spans="1:7" hidden="1" x14ac:dyDescent="0.2">
      <c r="A643">
        <v>1932</v>
      </c>
      <c r="B643">
        <v>48</v>
      </c>
      <c r="C643" t="s">
        <v>1195</v>
      </c>
      <c r="D643">
        <v>139</v>
      </c>
      <c r="E643" t="s">
        <v>906</v>
      </c>
      <c r="F643" t="s">
        <v>1196</v>
      </c>
      <c r="G643">
        <v>28.2571894222175</v>
      </c>
    </row>
    <row r="644" spans="1:7" hidden="1" x14ac:dyDescent="0.2">
      <c r="A644">
        <v>1932</v>
      </c>
      <c r="B644">
        <v>49</v>
      </c>
      <c r="C644" t="s">
        <v>1197</v>
      </c>
      <c r="D644">
        <v>34</v>
      </c>
      <c r="E644" t="s">
        <v>987</v>
      </c>
      <c r="F644" t="s">
        <v>1198</v>
      </c>
      <c r="G644">
        <v>28.256001009368099</v>
      </c>
    </row>
    <row r="645" spans="1:7" hidden="1" x14ac:dyDescent="0.2">
      <c r="A645">
        <v>1932</v>
      </c>
      <c r="B645">
        <v>50</v>
      </c>
      <c r="C645" t="s">
        <v>1199</v>
      </c>
      <c r="D645">
        <v>135</v>
      </c>
      <c r="E645" t="s">
        <v>906</v>
      </c>
      <c r="F645" t="s">
        <v>1200</v>
      </c>
      <c r="G645">
        <v>28.255505866849798</v>
      </c>
    </row>
    <row r="646" spans="1:7" hidden="1" x14ac:dyDescent="0.2">
      <c r="A646">
        <v>1932</v>
      </c>
      <c r="B646">
        <v>51</v>
      </c>
      <c r="C646" t="s">
        <v>1201</v>
      </c>
      <c r="D646">
        <v>111</v>
      </c>
      <c r="E646" t="s">
        <v>906</v>
      </c>
      <c r="F646" t="s">
        <v>1202</v>
      </c>
      <c r="G646">
        <v>28.222173214454401</v>
      </c>
    </row>
    <row r="647" spans="1:7" hidden="1" x14ac:dyDescent="0.2">
      <c r="A647">
        <v>1932</v>
      </c>
      <c r="B647">
        <v>52</v>
      </c>
      <c r="C647" t="s">
        <v>1203</v>
      </c>
      <c r="D647">
        <v>114</v>
      </c>
      <c r="E647" t="s">
        <v>906</v>
      </c>
      <c r="F647" t="s">
        <v>1204</v>
      </c>
      <c r="G647">
        <v>28.204105621090601</v>
      </c>
    </row>
    <row r="648" spans="1:7" hidden="1" x14ac:dyDescent="0.2">
      <c r="A648">
        <v>1932</v>
      </c>
      <c r="B648">
        <v>53</v>
      </c>
      <c r="C648" t="s">
        <v>913</v>
      </c>
      <c r="D648">
        <v>133</v>
      </c>
      <c r="E648" t="s">
        <v>906</v>
      </c>
      <c r="F648" t="s">
        <v>1205</v>
      </c>
      <c r="G648">
        <v>28.1848787087436</v>
      </c>
    </row>
    <row r="649" spans="1:7" hidden="1" x14ac:dyDescent="0.2">
      <c r="A649">
        <v>1932</v>
      </c>
      <c r="B649">
        <v>54</v>
      </c>
      <c r="C649" t="s">
        <v>1206</v>
      </c>
      <c r="D649">
        <v>136</v>
      </c>
      <c r="E649" t="s">
        <v>906</v>
      </c>
      <c r="F649" t="s">
        <v>1207</v>
      </c>
      <c r="G649">
        <v>28.184238263122101</v>
      </c>
    </row>
    <row r="650" spans="1:7" hidden="1" x14ac:dyDescent="0.2">
      <c r="A650">
        <v>1932</v>
      </c>
      <c r="B650">
        <v>55</v>
      </c>
      <c r="C650" t="s">
        <v>1208</v>
      </c>
      <c r="D650">
        <v>20</v>
      </c>
      <c r="E650" t="s">
        <v>1142</v>
      </c>
      <c r="F650" t="s">
        <v>1209</v>
      </c>
      <c r="G650">
        <v>28.162234479193199</v>
      </c>
    </row>
    <row r="651" spans="1:7" hidden="1" x14ac:dyDescent="0.2">
      <c r="A651">
        <v>1932</v>
      </c>
      <c r="B651">
        <v>56</v>
      </c>
      <c r="C651" t="s">
        <v>1210</v>
      </c>
      <c r="D651">
        <v>26</v>
      </c>
      <c r="E651" t="s">
        <v>1128</v>
      </c>
      <c r="F651" t="s">
        <v>1211</v>
      </c>
      <c r="G651">
        <v>28.137858825582398</v>
      </c>
    </row>
    <row r="652" spans="1:7" hidden="1" x14ac:dyDescent="0.2">
      <c r="A652">
        <v>1932</v>
      </c>
      <c r="B652">
        <v>57</v>
      </c>
      <c r="C652" t="s">
        <v>1212</v>
      </c>
      <c r="D652">
        <v>32</v>
      </c>
      <c r="E652" t="s">
        <v>1128</v>
      </c>
      <c r="F652" t="s">
        <v>1213</v>
      </c>
      <c r="G652">
        <v>28.131329784728401</v>
      </c>
    </row>
    <row r="653" spans="1:7" hidden="1" x14ac:dyDescent="0.2">
      <c r="A653">
        <v>1933</v>
      </c>
      <c r="B653">
        <v>1</v>
      </c>
      <c r="C653" t="s">
        <v>1140</v>
      </c>
      <c r="D653">
        <v>36</v>
      </c>
      <c r="E653" t="s">
        <v>987</v>
      </c>
      <c r="F653" t="s">
        <v>1214</v>
      </c>
      <c r="G653">
        <v>29.724007461999499</v>
      </c>
    </row>
    <row r="654" spans="1:7" hidden="1" x14ac:dyDescent="0.2">
      <c r="A654">
        <v>1933</v>
      </c>
      <c r="B654">
        <v>2</v>
      </c>
      <c r="C654" t="s">
        <v>989</v>
      </c>
      <c r="D654">
        <v>9</v>
      </c>
      <c r="E654" t="s">
        <v>990</v>
      </c>
      <c r="F654" t="s">
        <v>1215</v>
      </c>
      <c r="G654">
        <v>29.710555866435801</v>
      </c>
    </row>
    <row r="655" spans="1:7" hidden="1" x14ac:dyDescent="0.2">
      <c r="A655">
        <v>1933</v>
      </c>
      <c r="B655">
        <v>3</v>
      </c>
      <c r="C655" t="s">
        <v>1216</v>
      </c>
      <c r="D655">
        <v>115</v>
      </c>
      <c r="E655" t="s">
        <v>906</v>
      </c>
      <c r="F655" t="s">
        <v>1217</v>
      </c>
      <c r="G655">
        <v>29.706818373841699</v>
      </c>
    </row>
    <row r="656" spans="1:7" hidden="1" x14ac:dyDescent="0.2">
      <c r="A656">
        <v>1933</v>
      </c>
      <c r="B656">
        <v>4</v>
      </c>
      <c r="C656" t="s">
        <v>1148</v>
      </c>
      <c r="D656">
        <v>3</v>
      </c>
      <c r="E656" t="s">
        <v>998</v>
      </c>
      <c r="F656" t="s">
        <v>1218</v>
      </c>
      <c r="G656">
        <v>29.671331215470602</v>
      </c>
    </row>
    <row r="657" spans="1:7" hidden="1" x14ac:dyDescent="0.2">
      <c r="A657">
        <v>1933</v>
      </c>
      <c r="B657">
        <v>5</v>
      </c>
      <c r="C657" t="s">
        <v>1150</v>
      </c>
      <c r="D657">
        <v>35</v>
      </c>
      <c r="E657" t="s">
        <v>987</v>
      </c>
      <c r="F657" t="s">
        <v>1219</v>
      </c>
      <c r="G657">
        <v>29.652591275143799</v>
      </c>
    </row>
    <row r="658" spans="1:7" hidden="1" x14ac:dyDescent="0.2">
      <c r="A658">
        <v>1933</v>
      </c>
      <c r="B658">
        <v>6</v>
      </c>
      <c r="C658" t="s">
        <v>1022</v>
      </c>
      <c r="D658">
        <v>119</v>
      </c>
      <c r="E658" t="s">
        <v>906</v>
      </c>
      <c r="F658" t="s">
        <v>1220</v>
      </c>
      <c r="G658">
        <v>29.632320992463601</v>
      </c>
    </row>
    <row r="659" spans="1:7" hidden="1" x14ac:dyDescent="0.2">
      <c r="A659">
        <v>1933</v>
      </c>
      <c r="B659">
        <v>7</v>
      </c>
      <c r="C659" t="s">
        <v>1221</v>
      </c>
      <c r="D659">
        <v>122</v>
      </c>
      <c r="E659" t="s">
        <v>906</v>
      </c>
      <c r="F659" t="s">
        <v>1222</v>
      </c>
      <c r="G659">
        <v>29.602604400538802</v>
      </c>
    </row>
    <row r="660" spans="1:7" hidden="1" x14ac:dyDescent="0.2">
      <c r="A660">
        <v>1933</v>
      </c>
      <c r="B660">
        <v>8</v>
      </c>
      <c r="C660" t="s">
        <v>819</v>
      </c>
      <c r="D660">
        <v>37</v>
      </c>
      <c r="E660" t="s">
        <v>987</v>
      </c>
      <c r="F660" t="s">
        <v>1223</v>
      </c>
      <c r="G660">
        <v>29.598506418434798</v>
      </c>
    </row>
    <row r="661" spans="1:7" hidden="1" x14ac:dyDescent="0.2">
      <c r="A661">
        <v>1933</v>
      </c>
      <c r="B661">
        <v>9</v>
      </c>
      <c r="C661" t="s">
        <v>1145</v>
      </c>
      <c r="D661">
        <v>2</v>
      </c>
      <c r="E661" t="s">
        <v>998</v>
      </c>
      <c r="F661" t="s">
        <v>1224</v>
      </c>
      <c r="G661">
        <v>29.577701755369802</v>
      </c>
    </row>
    <row r="662" spans="1:7" hidden="1" x14ac:dyDescent="0.2">
      <c r="A662">
        <v>1933</v>
      </c>
      <c r="B662">
        <v>10</v>
      </c>
      <c r="C662" t="s">
        <v>1091</v>
      </c>
      <c r="D662">
        <v>25</v>
      </c>
      <c r="E662" t="s">
        <v>1128</v>
      </c>
      <c r="F662" t="s">
        <v>1225</v>
      </c>
      <c r="G662">
        <v>29.569133875926202</v>
      </c>
    </row>
    <row r="663" spans="1:7" hidden="1" x14ac:dyDescent="0.2">
      <c r="A663">
        <v>1933</v>
      </c>
      <c r="B663">
        <v>11</v>
      </c>
      <c r="C663" t="s">
        <v>1114</v>
      </c>
      <c r="D663">
        <v>129</v>
      </c>
      <c r="E663" t="s">
        <v>906</v>
      </c>
      <c r="F663" t="s">
        <v>1226</v>
      </c>
      <c r="G663">
        <v>29.533643938715102</v>
      </c>
    </row>
    <row r="664" spans="1:7" hidden="1" x14ac:dyDescent="0.2">
      <c r="A664">
        <v>1933</v>
      </c>
      <c r="B664">
        <v>12</v>
      </c>
      <c r="C664" t="s">
        <v>1097</v>
      </c>
      <c r="D664">
        <v>27</v>
      </c>
      <c r="E664" t="s">
        <v>1128</v>
      </c>
      <c r="F664" t="s">
        <v>1227</v>
      </c>
      <c r="G664">
        <v>29.5307224406987</v>
      </c>
    </row>
    <row r="665" spans="1:7" hidden="1" x14ac:dyDescent="0.2">
      <c r="A665">
        <v>1933</v>
      </c>
      <c r="B665">
        <v>13</v>
      </c>
      <c r="C665" t="s">
        <v>1080</v>
      </c>
      <c r="D665">
        <v>17</v>
      </c>
      <c r="E665" t="s">
        <v>1142</v>
      </c>
      <c r="F665" t="s">
        <v>1228</v>
      </c>
      <c r="G665">
        <v>29.494664787598101</v>
      </c>
    </row>
    <row r="666" spans="1:7" hidden="1" x14ac:dyDescent="0.2">
      <c r="A666">
        <v>1933</v>
      </c>
      <c r="B666">
        <v>14</v>
      </c>
      <c r="C666" t="s">
        <v>829</v>
      </c>
      <c r="D666">
        <v>5</v>
      </c>
      <c r="E666" t="s">
        <v>998</v>
      </c>
      <c r="F666" t="s">
        <v>1229</v>
      </c>
      <c r="G666">
        <v>29.454198181963701</v>
      </c>
    </row>
    <row r="667" spans="1:7" hidden="1" x14ac:dyDescent="0.2">
      <c r="A667">
        <v>1933</v>
      </c>
      <c r="B667">
        <v>15</v>
      </c>
      <c r="C667" t="s">
        <v>1230</v>
      </c>
      <c r="D667">
        <v>136</v>
      </c>
      <c r="E667" t="s">
        <v>906</v>
      </c>
      <c r="F667" t="s">
        <v>1231</v>
      </c>
      <c r="G667">
        <v>29.428121320787302</v>
      </c>
    </row>
    <row r="668" spans="1:7" hidden="1" x14ac:dyDescent="0.2">
      <c r="A668">
        <v>1933</v>
      </c>
      <c r="B668">
        <v>16</v>
      </c>
      <c r="C668" t="s">
        <v>1232</v>
      </c>
      <c r="D668">
        <v>139</v>
      </c>
      <c r="E668" t="s">
        <v>906</v>
      </c>
      <c r="F668" t="s">
        <v>1233</v>
      </c>
      <c r="G668">
        <v>29.4058610999598</v>
      </c>
    </row>
    <row r="669" spans="1:7" hidden="1" x14ac:dyDescent="0.2">
      <c r="A669">
        <v>1933</v>
      </c>
      <c r="B669">
        <v>17</v>
      </c>
      <c r="C669" t="s">
        <v>1234</v>
      </c>
      <c r="D669">
        <v>38</v>
      </c>
      <c r="E669" t="s">
        <v>987</v>
      </c>
      <c r="F669" t="s">
        <v>1235</v>
      </c>
      <c r="G669">
        <v>29.393569529669399</v>
      </c>
    </row>
    <row r="670" spans="1:7" hidden="1" x14ac:dyDescent="0.2">
      <c r="A670">
        <v>1933</v>
      </c>
      <c r="B670">
        <v>18</v>
      </c>
      <c r="C670" t="s">
        <v>1095</v>
      </c>
      <c r="D670">
        <v>4</v>
      </c>
      <c r="E670" t="s">
        <v>998</v>
      </c>
      <c r="F670" t="s">
        <v>1236</v>
      </c>
      <c r="G670">
        <v>29.390020544408198</v>
      </c>
    </row>
    <row r="671" spans="1:7" hidden="1" x14ac:dyDescent="0.2">
      <c r="A671">
        <v>1933</v>
      </c>
      <c r="B671">
        <v>19</v>
      </c>
      <c r="C671" t="s">
        <v>1237</v>
      </c>
      <c r="D671">
        <v>40</v>
      </c>
      <c r="E671" t="s">
        <v>987</v>
      </c>
      <c r="F671" t="s">
        <v>1238</v>
      </c>
      <c r="G671">
        <v>29.361550509586699</v>
      </c>
    </row>
    <row r="672" spans="1:7" hidden="1" x14ac:dyDescent="0.2">
      <c r="A672">
        <v>1933</v>
      </c>
      <c r="B672">
        <v>20</v>
      </c>
      <c r="C672" t="s">
        <v>1178</v>
      </c>
      <c r="D672">
        <v>18</v>
      </c>
      <c r="E672" t="s">
        <v>1142</v>
      </c>
      <c r="F672" t="s">
        <v>1239</v>
      </c>
      <c r="G672">
        <v>29.356756395698302</v>
      </c>
    </row>
    <row r="673" spans="1:7" hidden="1" x14ac:dyDescent="0.2">
      <c r="A673">
        <v>1933</v>
      </c>
      <c r="B673">
        <v>21</v>
      </c>
      <c r="C673" t="s">
        <v>1240</v>
      </c>
      <c r="D673">
        <v>117</v>
      </c>
      <c r="E673" t="s">
        <v>906</v>
      </c>
      <c r="F673" t="s">
        <v>1241</v>
      </c>
      <c r="G673">
        <v>29.3506570599627</v>
      </c>
    </row>
    <row r="674" spans="1:7" hidden="1" x14ac:dyDescent="0.2">
      <c r="A674">
        <v>1933</v>
      </c>
      <c r="B674">
        <v>22</v>
      </c>
      <c r="C674" t="s">
        <v>1189</v>
      </c>
      <c r="D674">
        <v>105</v>
      </c>
      <c r="E674" t="s">
        <v>906</v>
      </c>
      <c r="F674" t="s">
        <v>1242</v>
      </c>
      <c r="G674">
        <v>29.347662778252801</v>
      </c>
    </row>
    <row r="675" spans="1:7" hidden="1" x14ac:dyDescent="0.2">
      <c r="A675">
        <v>1933</v>
      </c>
      <c r="B675">
        <v>23</v>
      </c>
      <c r="C675" t="s">
        <v>1006</v>
      </c>
      <c r="D675">
        <v>26</v>
      </c>
      <c r="E675" t="s">
        <v>1128</v>
      </c>
      <c r="F675" t="s">
        <v>1243</v>
      </c>
      <c r="G675">
        <v>29.337595585453901</v>
      </c>
    </row>
    <row r="676" spans="1:7" hidden="1" x14ac:dyDescent="0.2">
      <c r="A676">
        <v>1933</v>
      </c>
      <c r="B676">
        <v>24</v>
      </c>
      <c r="C676" t="s">
        <v>1203</v>
      </c>
      <c r="D676">
        <v>110</v>
      </c>
      <c r="E676" t="s">
        <v>906</v>
      </c>
      <c r="F676" t="s">
        <v>1244</v>
      </c>
      <c r="G676">
        <v>29.3021162639523</v>
      </c>
    </row>
    <row r="677" spans="1:7" hidden="1" x14ac:dyDescent="0.2">
      <c r="A677">
        <v>1933</v>
      </c>
      <c r="B677">
        <v>25</v>
      </c>
      <c r="C677" t="s">
        <v>1185</v>
      </c>
      <c r="D677">
        <v>23</v>
      </c>
      <c r="E677" t="s">
        <v>1142</v>
      </c>
      <c r="F677" t="s">
        <v>1245</v>
      </c>
      <c r="G677">
        <v>29.283135083313098</v>
      </c>
    </row>
    <row r="678" spans="1:7" hidden="1" x14ac:dyDescent="0.2">
      <c r="A678">
        <v>1933</v>
      </c>
      <c r="B678">
        <v>26</v>
      </c>
      <c r="C678" t="s">
        <v>1246</v>
      </c>
      <c r="D678">
        <v>101</v>
      </c>
      <c r="E678" t="s">
        <v>906</v>
      </c>
      <c r="F678" t="s">
        <v>1247</v>
      </c>
      <c r="G678">
        <v>29.273599550035399</v>
      </c>
    </row>
    <row r="679" spans="1:7" hidden="1" x14ac:dyDescent="0.2">
      <c r="A679">
        <v>1933</v>
      </c>
      <c r="B679">
        <v>27</v>
      </c>
      <c r="C679" t="s">
        <v>1248</v>
      </c>
      <c r="D679">
        <v>7</v>
      </c>
      <c r="E679" t="s">
        <v>998</v>
      </c>
      <c r="F679" t="s">
        <v>1249</v>
      </c>
      <c r="G679">
        <v>29.272624675072301</v>
      </c>
    </row>
    <row r="680" spans="1:7" hidden="1" x14ac:dyDescent="0.2">
      <c r="A680">
        <v>1933</v>
      </c>
      <c r="B680">
        <v>28</v>
      </c>
      <c r="C680" t="s">
        <v>1250</v>
      </c>
      <c r="D680">
        <v>15</v>
      </c>
      <c r="E680" t="s">
        <v>990</v>
      </c>
      <c r="F680" t="s">
        <v>1251</v>
      </c>
      <c r="G680">
        <v>29.228768408840601</v>
      </c>
    </row>
    <row r="681" spans="1:7" hidden="1" x14ac:dyDescent="0.2">
      <c r="A681">
        <v>1933</v>
      </c>
      <c r="B681">
        <v>29</v>
      </c>
      <c r="C681" t="s">
        <v>1161</v>
      </c>
      <c r="D681">
        <v>39</v>
      </c>
      <c r="E681" t="s">
        <v>987</v>
      </c>
      <c r="F681" t="s">
        <v>1252</v>
      </c>
      <c r="G681">
        <v>29.2245573464057</v>
      </c>
    </row>
    <row r="682" spans="1:7" hidden="1" x14ac:dyDescent="0.2">
      <c r="A682">
        <v>1933</v>
      </c>
      <c r="B682">
        <v>30</v>
      </c>
      <c r="C682" t="s">
        <v>1253</v>
      </c>
      <c r="D682">
        <v>20</v>
      </c>
      <c r="E682" t="s">
        <v>1142</v>
      </c>
      <c r="F682" t="s">
        <v>1254</v>
      </c>
      <c r="G682">
        <v>29.2214268300791</v>
      </c>
    </row>
    <row r="683" spans="1:7" hidden="1" x14ac:dyDescent="0.2">
      <c r="A683">
        <v>1933</v>
      </c>
      <c r="B683">
        <v>31</v>
      </c>
      <c r="C683" t="s">
        <v>755</v>
      </c>
      <c r="D683">
        <v>34</v>
      </c>
      <c r="E683" t="s">
        <v>987</v>
      </c>
      <c r="F683" t="s">
        <v>1255</v>
      </c>
      <c r="G683">
        <v>29.195490955524001</v>
      </c>
    </row>
    <row r="684" spans="1:7" hidden="1" x14ac:dyDescent="0.2">
      <c r="A684">
        <v>1933</v>
      </c>
      <c r="B684">
        <v>32</v>
      </c>
      <c r="C684" t="s">
        <v>1256</v>
      </c>
      <c r="D684">
        <v>107</v>
      </c>
      <c r="E684" t="s">
        <v>906</v>
      </c>
      <c r="F684" t="s">
        <v>1257</v>
      </c>
      <c r="G684">
        <v>29.1859047316877</v>
      </c>
    </row>
    <row r="685" spans="1:7" hidden="1" x14ac:dyDescent="0.2">
      <c r="A685">
        <v>1933</v>
      </c>
      <c r="B685">
        <v>33</v>
      </c>
      <c r="C685" t="s">
        <v>1258</v>
      </c>
      <c r="D685">
        <v>113</v>
      </c>
      <c r="E685" t="s">
        <v>906</v>
      </c>
      <c r="F685" t="s">
        <v>1259</v>
      </c>
      <c r="G685">
        <v>29.155679387034098</v>
      </c>
    </row>
    <row r="686" spans="1:7" hidden="1" x14ac:dyDescent="0.2">
      <c r="A686">
        <v>1933</v>
      </c>
      <c r="B686">
        <v>34</v>
      </c>
      <c r="C686" t="s">
        <v>1154</v>
      </c>
      <c r="D686">
        <v>124</v>
      </c>
      <c r="E686" t="s">
        <v>906</v>
      </c>
      <c r="F686" t="s">
        <v>1260</v>
      </c>
      <c r="G686">
        <v>29.1476764022091</v>
      </c>
    </row>
    <row r="687" spans="1:7" hidden="1" x14ac:dyDescent="0.2">
      <c r="A687">
        <v>1933</v>
      </c>
      <c r="B687">
        <v>35</v>
      </c>
      <c r="C687" t="s">
        <v>1206</v>
      </c>
      <c r="D687">
        <v>127</v>
      </c>
      <c r="E687" t="s">
        <v>906</v>
      </c>
      <c r="F687" t="s">
        <v>1261</v>
      </c>
      <c r="G687">
        <v>29.133507400301198</v>
      </c>
    </row>
    <row r="688" spans="1:7" hidden="1" x14ac:dyDescent="0.2">
      <c r="A688">
        <v>1933</v>
      </c>
      <c r="B688">
        <v>36</v>
      </c>
      <c r="C688" t="s">
        <v>1101</v>
      </c>
      <c r="D688">
        <v>21</v>
      </c>
      <c r="E688" t="s">
        <v>1142</v>
      </c>
      <c r="F688" t="s">
        <v>1262</v>
      </c>
      <c r="G688">
        <v>29.112547541110299</v>
      </c>
    </row>
    <row r="689" spans="1:7" hidden="1" x14ac:dyDescent="0.2">
      <c r="A689">
        <v>1933</v>
      </c>
      <c r="B689">
        <v>37</v>
      </c>
      <c r="C689" t="s">
        <v>1263</v>
      </c>
      <c r="D689">
        <v>137</v>
      </c>
      <c r="E689" t="s">
        <v>906</v>
      </c>
      <c r="F689" t="s">
        <v>1264</v>
      </c>
      <c r="G689">
        <v>29.0792668246036</v>
      </c>
    </row>
    <row r="690" spans="1:7" hidden="1" x14ac:dyDescent="0.2">
      <c r="A690">
        <v>1933</v>
      </c>
      <c r="B690">
        <v>38</v>
      </c>
      <c r="C690" t="s">
        <v>1265</v>
      </c>
      <c r="D690">
        <v>133</v>
      </c>
      <c r="E690" t="s">
        <v>906</v>
      </c>
      <c r="F690" t="s">
        <v>1266</v>
      </c>
      <c r="G690">
        <v>29.0702908682687</v>
      </c>
    </row>
    <row r="691" spans="1:7" hidden="1" x14ac:dyDescent="0.2">
      <c r="A691">
        <v>1933</v>
      </c>
      <c r="B691">
        <v>39</v>
      </c>
      <c r="C691" t="s">
        <v>1267</v>
      </c>
      <c r="D691">
        <v>13</v>
      </c>
      <c r="E691" t="s">
        <v>990</v>
      </c>
      <c r="F691" t="s">
        <v>1268</v>
      </c>
      <c r="G691">
        <v>28.992571363651301</v>
      </c>
    </row>
    <row r="692" spans="1:7" hidden="1" x14ac:dyDescent="0.2">
      <c r="A692">
        <v>1933</v>
      </c>
      <c r="B692">
        <v>40</v>
      </c>
      <c r="C692" t="s">
        <v>915</v>
      </c>
      <c r="D692">
        <v>135</v>
      </c>
      <c r="E692" t="s">
        <v>906</v>
      </c>
      <c r="F692" t="s">
        <v>1269</v>
      </c>
      <c r="G692">
        <v>28.945100901721599</v>
      </c>
    </row>
    <row r="693" spans="1:7" hidden="1" x14ac:dyDescent="0.2">
      <c r="A693">
        <v>1934</v>
      </c>
      <c r="B693">
        <v>1</v>
      </c>
      <c r="C693" t="s">
        <v>819</v>
      </c>
      <c r="D693">
        <v>36</v>
      </c>
      <c r="E693" t="s">
        <v>987</v>
      </c>
      <c r="F693" t="s">
        <v>1270</v>
      </c>
      <c r="G693">
        <v>30.3600873899607</v>
      </c>
    </row>
    <row r="694" spans="1:7" hidden="1" x14ac:dyDescent="0.2">
      <c r="A694">
        <v>1934</v>
      </c>
      <c r="B694">
        <v>2</v>
      </c>
      <c r="C694" t="s">
        <v>1216</v>
      </c>
      <c r="D694">
        <v>9</v>
      </c>
      <c r="E694" t="s">
        <v>990</v>
      </c>
      <c r="F694" t="s">
        <v>1271</v>
      </c>
      <c r="G694">
        <v>30.265813285586098</v>
      </c>
    </row>
    <row r="695" spans="1:7" hidden="1" x14ac:dyDescent="0.2">
      <c r="A695">
        <v>1934</v>
      </c>
      <c r="B695">
        <v>3</v>
      </c>
      <c r="C695" t="s">
        <v>1161</v>
      </c>
      <c r="D695">
        <v>34</v>
      </c>
      <c r="E695" t="s">
        <v>987</v>
      </c>
      <c r="F695" t="s">
        <v>1272</v>
      </c>
      <c r="G695">
        <v>30.1815733354839</v>
      </c>
    </row>
    <row r="696" spans="1:7" hidden="1" x14ac:dyDescent="0.2">
      <c r="A696">
        <v>1934</v>
      </c>
      <c r="B696">
        <v>4</v>
      </c>
      <c r="C696" t="s">
        <v>1273</v>
      </c>
      <c r="D696">
        <v>104</v>
      </c>
      <c r="E696" t="s">
        <v>906</v>
      </c>
      <c r="F696" t="s">
        <v>1274</v>
      </c>
      <c r="G696">
        <v>30.159795186277702</v>
      </c>
    </row>
    <row r="697" spans="1:7" hidden="1" x14ac:dyDescent="0.2">
      <c r="A697">
        <v>1934</v>
      </c>
      <c r="B697">
        <v>5</v>
      </c>
      <c r="C697" t="s">
        <v>1275</v>
      </c>
      <c r="D697">
        <v>38</v>
      </c>
      <c r="E697" t="s">
        <v>987</v>
      </c>
      <c r="F697" t="s">
        <v>1276</v>
      </c>
      <c r="G697">
        <v>30.158551669852599</v>
      </c>
    </row>
    <row r="698" spans="1:7" hidden="1" x14ac:dyDescent="0.2">
      <c r="A698">
        <v>1934</v>
      </c>
      <c r="B698">
        <v>6</v>
      </c>
      <c r="C698" t="s">
        <v>1277</v>
      </c>
      <c r="D698">
        <v>105</v>
      </c>
      <c r="E698" t="s">
        <v>906</v>
      </c>
      <c r="F698" t="s">
        <v>1278</v>
      </c>
      <c r="G698">
        <v>30.1145295306534</v>
      </c>
    </row>
    <row r="699" spans="1:7" hidden="1" x14ac:dyDescent="0.2">
      <c r="A699">
        <v>1934</v>
      </c>
      <c r="B699">
        <v>7</v>
      </c>
      <c r="C699" t="s">
        <v>1097</v>
      </c>
      <c r="D699">
        <v>26</v>
      </c>
      <c r="E699" t="s">
        <v>994</v>
      </c>
      <c r="F699" t="s">
        <v>1279</v>
      </c>
      <c r="G699">
        <v>30.1117683272549</v>
      </c>
    </row>
    <row r="700" spans="1:7" hidden="1" x14ac:dyDescent="0.2">
      <c r="A700">
        <v>1934</v>
      </c>
      <c r="B700">
        <v>8</v>
      </c>
      <c r="C700" t="s">
        <v>1280</v>
      </c>
      <c r="D700">
        <v>102</v>
      </c>
      <c r="E700" t="s">
        <v>906</v>
      </c>
      <c r="F700" t="s">
        <v>1281</v>
      </c>
      <c r="G700">
        <v>30.084465333318299</v>
      </c>
    </row>
    <row r="701" spans="1:7" hidden="1" x14ac:dyDescent="0.2">
      <c r="A701">
        <v>1934</v>
      </c>
      <c r="B701">
        <v>9</v>
      </c>
      <c r="C701" t="s">
        <v>1282</v>
      </c>
      <c r="D701">
        <v>23</v>
      </c>
      <c r="E701" t="s">
        <v>1283</v>
      </c>
      <c r="F701" t="s">
        <v>1284</v>
      </c>
      <c r="G701">
        <v>30.057155665134999</v>
      </c>
    </row>
    <row r="702" spans="1:7" hidden="1" x14ac:dyDescent="0.2">
      <c r="A702">
        <v>1934</v>
      </c>
      <c r="B702">
        <v>10</v>
      </c>
      <c r="C702" t="s">
        <v>1022</v>
      </c>
      <c r="D702">
        <v>21</v>
      </c>
      <c r="E702" t="s">
        <v>1283</v>
      </c>
      <c r="F702" t="s">
        <v>1285</v>
      </c>
      <c r="G702">
        <v>30.018075761504399</v>
      </c>
    </row>
    <row r="703" spans="1:7" hidden="1" x14ac:dyDescent="0.2">
      <c r="A703">
        <v>1934</v>
      </c>
      <c r="B703">
        <v>11</v>
      </c>
      <c r="C703" t="s">
        <v>1140</v>
      </c>
      <c r="D703">
        <v>33</v>
      </c>
      <c r="E703" t="s">
        <v>987</v>
      </c>
      <c r="F703" t="s">
        <v>1286</v>
      </c>
      <c r="G703">
        <v>29.978818098323501</v>
      </c>
    </row>
    <row r="704" spans="1:7" hidden="1" x14ac:dyDescent="0.2">
      <c r="A704">
        <v>1934</v>
      </c>
      <c r="B704">
        <v>12</v>
      </c>
      <c r="C704" t="s">
        <v>1287</v>
      </c>
      <c r="D704">
        <v>35</v>
      </c>
      <c r="E704" t="s">
        <v>987</v>
      </c>
      <c r="F704" t="s">
        <v>1288</v>
      </c>
      <c r="G704">
        <v>29.9420027203087</v>
      </c>
    </row>
    <row r="705" spans="1:7" hidden="1" x14ac:dyDescent="0.2">
      <c r="A705">
        <v>1934</v>
      </c>
      <c r="B705">
        <v>13</v>
      </c>
      <c r="C705" t="s">
        <v>1289</v>
      </c>
      <c r="D705">
        <v>108</v>
      </c>
      <c r="E705" t="s">
        <v>906</v>
      </c>
      <c r="F705" t="s">
        <v>1290</v>
      </c>
      <c r="G705">
        <v>29.896888063167602</v>
      </c>
    </row>
    <row r="706" spans="1:7" hidden="1" x14ac:dyDescent="0.2">
      <c r="A706">
        <v>1934</v>
      </c>
      <c r="B706">
        <v>14</v>
      </c>
      <c r="C706" t="s">
        <v>1291</v>
      </c>
      <c r="D706">
        <v>10</v>
      </c>
      <c r="E706" t="s">
        <v>990</v>
      </c>
      <c r="F706" t="s">
        <v>1292</v>
      </c>
      <c r="G706">
        <v>29.882619910233199</v>
      </c>
    </row>
    <row r="707" spans="1:7" hidden="1" x14ac:dyDescent="0.2">
      <c r="A707">
        <v>1934</v>
      </c>
      <c r="B707">
        <v>15</v>
      </c>
      <c r="C707" t="s">
        <v>1293</v>
      </c>
      <c r="D707">
        <v>15</v>
      </c>
      <c r="E707" t="s">
        <v>990</v>
      </c>
      <c r="F707" t="s">
        <v>1294</v>
      </c>
      <c r="G707">
        <v>29.879901068783902</v>
      </c>
    </row>
    <row r="708" spans="1:7" hidden="1" x14ac:dyDescent="0.2">
      <c r="A708">
        <v>1934</v>
      </c>
      <c r="B708">
        <v>16</v>
      </c>
      <c r="C708" t="s">
        <v>1295</v>
      </c>
      <c r="D708">
        <v>13</v>
      </c>
      <c r="E708" t="s">
        <v>990</v>
      </c>
      <c r="F708" t="s">
        <v>1296</v>
      </c>
      <c r="G708">
        <v>29.844435047737701</v>
      </c>
    </row>
    <row r="709" spans="1:7" hidden="1" x14ac:dyDescent="0.2">
      <c r="A709">
        <v>1934</v>
      </c>
      <c r="B709">
        <v>17</v>
      </c>
      <c r="C709" t="s">
        <v>1080</v>
      </c>
      <c r="D709">
        <v>17</v>
      </c>
      <c r="E709" t="s">
        <v>1283</v>
      </c>
      <c r="F709" t="s">
        <v>1297</v>
      </c>
      <c r="G709">
        <v>29.836190193660801</v>
      </c>
    </row>
    <row r="710" spans="1:7" hidden="1" x14ac:dyDescent="0.2">
      <c r="A710">
        <v>1934</v>
      </c>
      <c r="B710">
        <v>18</v>
      </c>
      <c r="C710" t="s">
        <v>901</v>
      </c>
      <c r="D710">
        <v>5</v>
      </c>
      <c r="E710" t="s">
        <v>998</v>
      </c>
      <c r="F710" t="s">
        <v>1298</v>
      </c>
      <c r="G710">
        <v>29.804691479214299</v>
      </c>
    </row>
    <row r="711" spans="1:7" hidden="1" x14ac:dyDescent="0.2">
      <c r="A711">
        <v>1934</v>
      </c>
      <c r="B711">
        <v>19</v>
      </c>
      <c r="C711" t="s">
        <v>1299</v>
      </c>
      <c r="D711">
        <v>24</v>
      </c>
      <c r="E711" t="s">
        <v>1283</v>
      </c>
      <c r="F711" t="s">
        <v>1300</v>
      </c>
      <c r="G711">
        <v>29.777336138605602</v>
      </c>
    </row>
    <row r="712" spans="1:7" hidden="1" x14ac:dyDescent="0.2">
      <c r="A712">
        <v>1934</v>
      </c>
      <c r="B712">
        <v>20</v>
      </c>
      <c r="C712" t="s">
        <v>1208</v>
      </c>
      <c r="D712">
        <v>20</v>
      </c>
      <c r="E712" t="s">
        <v>1283</v>
      </c>
      <c r="F712" t="s">
        <v>1301</v>
      </c>
      <c r="G712">
        <v>29.769458740477301</v>
      </c>
    </row>
    <row r="713" spans="1:7" hidden="1" x14ac:dyDescent="0.2">
      <c r="A713">
        <v>1934</v>
      </c>
      <c r="B713">
        <v>21</v>
      </c>
      <c r="C713" t="s">
        <v>1221</v>
      </c>
      <c r="D713">
        <v>109</v>
      </c>
      <c r="E713" t="s">
        <v>906</v>
      </c>
      <c r="F713" t="s">
        <v>1302</v>
      </c>
      <c r="G713">
        <v>29.761475423479599</v>
      </c>
    </row>
    <row r="714" spans="1:7" hidden="1" x14ac:dyDescent="0.2">
      <c r="A714">
        <v>1934</v>
      </c>
      <c r="B714">
        <v>22</v>
      </c>
      <c r="C714" t="s">
        <v>1091</v>
      </c>
      <c r="D714">
        <v>25</v>
      </c>
      <c r="E714" t="s">
        <v>994</v>
      </c>
      <c r="F714" t="s">
        <v>1303</v>
      </c>
      <c r="G714">
        <v>29.750360971785899</v>
      </c>
    </row>
    <row r="715" spans="1:7" hidden="1" x14ac:dyDescent="0.2">
      <c r="A715">
        <v>1934</v>
      </c>
      <c r="B715">
        <v>23</v>
      </c>
      <c r="C715" t="s">
        <v>1304</v>
      </c>
      <c r="D715">
        <v>107</v>
      </c>
      <c r="E715" t="s">
        <v>906</v>
      </c>
      <c r="F715" t="s">
        <v>1305</v>
      </c>
      <c r="G715">
        <v>29.748436044190001</v>
      </c>
    </row>
    <row r="716" spans="1:7" hidden="1" x14ac:dyDescent="0.2">
      <c r="A716">
        <v>1934</v>
      </c>
      <c r="B716">
        <v>24</v>
      </c>
      <c r="C716" t="s">
        <v>1306</v>
      </c>
      <c r="D716">
        <v>12</v>
      </c>
      <c r="E716" t="s">
        <v>990</v>
      </c>
      <c r="F716" t="s">
        <v>1307</v>
      </c>
      <c r="G716">
        <v>29.6797420820822</v>
      </c>
    </row>
    <row r="717" spans="1:7" hidden="1" x14ac:dyDescent="0.2">
      <c r="A717">
        <v>1934</v>
      </c>
      <c r="B717">
        <v>25</v>
      </c>
      <c r="C717" t="s">
        <v>1237</v>
      </c>
      <c r="D717">
        <v>39</v>
      </c>
      <c r="E717" t="s">
        <v>987</v>
      </c>
      <c r="F717" t="s">
        <v>1308</v>
      </c>
      <c r="G717">
        <v>29.6673758420689</v>
      </c>
    </row>
    <row r="718" spans="1:7" hidden="1" x14ac:dyDescent="0.2">
      <c r="A718">
        <v>1934</v>
      </c>
      <c r="B718">
        <v>26</v>
      </c>
      <c r="C718" t="s">
        <v>1309</v>
      </c>
      <c r="D718">
        <v>103</v>
      </c>
      <c r="E718" t="s">
        <v>906</v>
      </c>
      <c r="F718" t="s">
        <v>1310</v>
      </c>
      <c r="G718">
        <v>29.6523423176073</v>
      </c>
    </row>
    <row r="719" spans="1:7" hidden="1" x14ac:dyDescent="0.2">
      <c r="A719">
        <v>1934</v>
      </c>
      <c r="B719">
        <v>27</v>
      </c>
      <c r="C719" t="s">
        <v>1311</v>
      </c>
      <c r="D719">
        <v>117</v>
      </c>
      <c r="E719" t="s">
        <v>906</v>
      </c>
      <c r="F719" t="s">
        <v>1312</v>
      </c>
      <c r="G719">
        <v>29.5718042439177</v>
      </c>
    </row>
    <row r="720" spans="1:7" hidden="1" x14ac:dyDescent="0.2">
      <c r="A720">
        <v>1934</v>
      </c>
      <c r="B720">
        <v>28</v>
      </c>
      <c r="C720" t="s">
        <v>1313</v>
      </c>
      <c r="D720">
        <v>113</v>
      </c>
      <c r="E720" t="s">
        <v>906</v>
      </c>
      <c r="F720" t="s">
        <v>1314</v>
      </c>
      <c r="G720">
        <v>29.5644697245279</v>
      </c>
    </row>
    <row r="721" spans="1:7" hidden="1" x14ac:dyDescent="0.2">
      <c r="A721">
        <v>1934</v>
      </c>
      <c r="B721">
        <v>29</v>
      </c>
      <c r="C721" t="s">
        <v>1315</v>
      </c>
      <c r="D721">
        <v>106</v>
      </c>
      <c r="E721" t="s">
        <v>906</v>
      </c>
      <c r="F721" t="s">
        <v>1316</v>
      </c>
      <c r="G721">
        <v>29.5571388425107</v>
      </c>
    </row>
    <row r="722" spans="1:7" hidden="1" x14ac:dyDescent="0.2">
      <c r="A722">
        <v>1934</v>
      </c>
      <c r="B722">
        <v>30</v>
      </c>
      <c r="C722" t="s">
        <v>1317</v>
      </c>
      <c r="D722">
        <v>22</v>
      </c>
      <c r="E722" t="s">
        <v>1283</v>
      </c>
      <c r="F722" t="s">
        <v>1318</v>
      </c>
      <c r="G722">
        <v>29.546501956363201</v>
      </c>
    </row>
    <row r="723" spans="1:7" hidden="1" x14ac:dyDescent="0.2">
      <c r="A723">
        <v>1934</v>
      </c>
      <c r="B723">
        <v>31</v>
      </c>
      <c r="C723" t="s">
        <v>1152</v>
      </c>
      <c r="D723">
        <v>101</v>
      </c>
      <c r="E723" t="s">
        <v>906</v>
      </c>
      <c r="F723" t="s">
        <v>1319</v>
      </c>
      <c r="G723">
        <v>29.469558927214202</v>
      </c>
    </row>
    <row r="724" spans="1:7" hidden="1" x14ac:dyDescent="0.2">
      <c r="A724">
        <v>1934</v>
      </c>
      <c r="B724">
        <v>32</v>
      </c>
      <c r="C724" t="s">
        <v>1320</v>
      </c>
      <c r="D724">
        <v>8</v>
      </c>
      <c r="E724" t="s">
        <v>998</v>
      </c>
      <c r="F724" t="s">
        <v>1321</v>
      </c>
      <c r="G724">
        <v>29.466051417270901</v>
      </c>
    </row>
    <row r="725" spans="1:7" hidden="1" x14ac:dyDescent="0.2">
      <c r="A725">
        <v>1934</v>
      </c>
      <c r="B725">
        <v>33</v>
      </c>
      <c r="C725" t="s">
        <v>1322</v>
      </c>
      <c r="D725">
        <v>115</v>
      </c>
      <c r="E725" t="s">
        <v>906</v>
      </c>
      <c r="F725" t="s">
        <v>1323</v>
      </c>
      <c r="G725">
        <v>29.461304118577502</v>
      </c>
    </row>
    <row r="726" spans="1:7" hidden="1" x14ac:dyDescent="0.2">
      <c r="A726">
        <v>1934</v>
      </c>
      <c r="B726">
        <v>34</v>
      </c>
      <c r="C726" t="s">
        <v>1324</v>
      </c>
      <c r="D726">
        <v>111</v>
      </c>
      <c r="E726" t="s">
        <v>906</v>
      </c>
      <c r="F726" t="s">
        <v>1325</v>
      </c>
      <c r="G726">
        <v>29.431291322597399</v>
      </c>
    </row>
    <row r="727" spans="1:7" hidden="1" x14ac:dyDescent="0.2">
      <c r="A727">
        <v>1934</v>
      </c>
      <c r="B727">
        <v>35</v>
      </c>
      <c r="C727" t="s">
        <v>847</v>
      </c>
      <c r="D727">
        <v>110</v>
      </c>
      <c r="E727" t="s">
        <v>906</v>
      </c>
      <c r="F727" t="s">
        <v>1326</v>
      </c>
      <c r="G727">
        <v>29.4291383582812</v>
      </c>
    </row>
    <row r="728" spans="1:7" hidden="1" x14ac:dyDescent="0.2">
      <c r="A728">
        <v>1934</v>
      </c>
      <c r="B728">
        <v>36</v>
      </c>
      <c r="C728" t="s">
        <v>1327</v>
      </c>
      <c r="D728">
        <v>118</v>
      </c>
      <c r="E728" t="s">
        <v>906</v>
      </c>
      <c r="F728" t="s">
        <v>1328</v>
      </c>
      <c r="G728">
        <v>29.3929619089716</v>
      </c>
    </row>
    <row r="729" spans="1:7" hidden="1" x14ac:dyDescent="0.2">
      <c r="A729">
        <v>1934</v>
      </c>
      <c r="B729">
        <v>37</v>
      </c>
      <c r="C729" t="s">
        <v>1329</v>
      </c>
      <c r="D729">
        <v>28</v>
      </c>
      <c r="E729" t="s">
        <v>994</v>
      </c>
      <c r="F729" t="s">
        <v>1330</v>
      </c>
      <c r="G729">
        <v>29.2461643033953</v>
      </c>
    </row>
    <row r="730" spans="1:7" hidden="1" x14ac:dyDescent="0.2">
      <c r="A730">
        <v>1934</v>
      </c>
      <c r="B730">
        <v>38</v>
      </c>
      <c r="C730" t="s">
        <v>1212</v>
      </c>
      <c r="D730">
        <v>31</v>
      </c>
      <c r="E730" t="s">
        <v>994</v>
      </c>
      <c r="F730" t="s">
        <v>1331</v>
      </c>
      <c r="G730">
        <v>29.083522048497802</v>
      </c>
    </row>
    <row r="731" spans="1:7" hidden="1" x14ac:dyDescent="0.2">
      <c r="A731">
        <v>1934</v>
      </c>
      <c r="B731">
        <v>39</v>
      </c>
      <c r="C731" t="s">
        <v>1332</v>
      </c>
      <c r="D731">
        <v>11</v>
      </c>
      <c r="E731" t="s">
        <v>990</v>
      </c>
      <c r="F731" t="s">
        <v>1333</v>
      </c>
      <c r="G731">
        <v>28.933391348750501</v>
      </c>
    </row>
    <row r="732" spans="1:7" hidden="1" x14ac:dyDescent="0.2">
      <c r="A732">
        <v>1935</v>
      </c>
      <c r="B732">
        <v>1</v>
      </c>
      <c r="C732" t="s">
        <v>1334</v>
      </c>
      <c r="D732">
        <v>6</v>
      </c>
      <c r="E732" t="s">
        <v>998</v>
      </c>
      <c r="F732" t="s">
        <v>1335</v>
      </c>
      <c r="G732">
        <v>30.650023551577899</v>
      </c>
    </row>
    <row r="733" spans="1:7" hidden="1" x14ac:dyDescent="0.2">
      <c r="A733">
        <v>1935</v>
      </c>
      <c r="B733">
        <v>2</v>
      </c>
      <c r="C733" t="s">
        <v>1277</v>
      </c>
      <c r="D733">
        <v>56</v>
      </c>
      <c r="E733" t="s">
        <v>990</v>
      </c>
      <c r="F733" t="s">
        <v>1336</v>
      </c>
      <c r="G733">
        <v>30.585673101027801</v>
      </c>
    </row>
    <row r="734" spans="1:7" hidden="1" x14ac:dyDescent="0.2">
      <c r="A734">
        <v>1935</v>
      </c>
      <c r="B734">
        <v>3</v>
      </c>
      <c r="C734" t="s">
        <v>1273</v>
      </c>
      <c r="D734">
        <v>8</v>
      </c>
      <c r="E734" t="s">
        <v>998</v>
      </c>
      <c r="F734" t="s">
        <v>1337</v>
      </c>
      <c r="G734">
        <v>30.563286011202301</v>
      </c>
    </row>
    <row r="735" spans="1:7" hidden="1" x14ac:dyDescent="0.2">
      <c r="A735">
        <v>1935</v>
      </c>
      <c r="B735">
        <v>4</v>
      </c>
      <c r="C735" t="s">
        <v>1280</v>
      </c>
      <c r="D735">
        <v>51</v>
      </c>
      <c r="E735" t="s">
        <v>998</v>
      </c>
      <c r="F735" t="s">
        <v>1338</v>
      </c>
      <c r="G735">
        <v>30.522785374205501</v>
      </c>
    </row>
    <row r="736" spans="1:7" hidden="1" x14ac:dyDescent="0.2">
      <c r="A736">
        <v>1935</v>
      </c>
      <c r="B736">
        <v>5</v>
      </c>
      <c r="C736" t="s">
        <v>1339</v>
      </c>
      <c r="D736">
        <v>53</v>
      </c>
      <c r="E736" t="s">
        <v>998</v>
      </c>
      <c r="F736" t="s">
        <v>1340</v>
      </c>
      <c r="G736">
        <v>30.465503720206101</v>
      </c>
    </row>
    <row r="737" spans="1:7" hidden="1" x14ac:dyDescent="0.2">
      <c r="A737">
        <v>1935</v>
      </c>
      <c r="B737">
        <v>6</v>
      </c>
      <c r="C737" t="s">
        <v>1140</v>
      </c>
      <c r="D737">
        <v>34</v>
      </c>
      <c r="E737" t="s">
        <v>987</v>
      </c>
      <c r="F737" t="s">
        <v>1341</v>
      </c>
      <c r="G737">
        <v>30.454631437101799</v>
      </c>
    </row>
    <row r="738" spans="1:7" hidden="1" x14ac:dyDescent="0.2">
      <c r="A738">
        <v>1935</v>
      </c>
      <c r="B738">
        <v>7</v>
      </c>
      <c r="C738" t="s">
        <v>1342</v>
      </c>
      <c r="D738">
        <v>37</v>
      </c>
      <c r="E738" t="s">
        <v>987</v>
      </c>
      <c r="F738" t="s">
        <v>1343</v>
      </c>
      <c r="G738">
        <v>30.429767267852402</v>
      </c>
    </row>
    <row r="739" spans="1:7" hidden="1" x14ac:dyDescent="0.2">
      <c r="A739">
        <v>1935</v>
      </c>
      <c r="B739">
        <v>8</v>
      </c>
      <c r="C739" t="s">
        <v>1275</v>
      </c>
      <c r="D739">
        <v>38</v>
      </c>
      <c r="E739" t="s">
        <v>987</v>
      </c>
      <c r="F739" t="s">
        <v>1344</v>
      </c>
      <c r="G739">
        <v>30.360256851412199</v>
      </c>
    </row>
    <row r="740" spans="1:7" hidden="1" x14ac:dyDescent="0.2">
      <c r="A740">
        <v>1935</v>
      </c>
      <c r="B740">
        <v>9</v>
      </c>
      <c r="C740" t="s">
        <v>1345</v>
      </c>
      <c r="D740">
        <v>123</v>
      </c>
      <c r="E740" t="s">
        <v>546</v>
      </c>
      <c r="F740" t="s">
        <v>1346</v>
      </c>
      <c r="G740">
        <v>30.314347719746401</v>
      </c>
    </row>
    <row r="741" spans="1:7" hidden="1" x14ac:dyDescent="0.2">
      <c r="A741">
        <v>1935</v>
      </c>
      <c r="B741">
        <v>10</v>
      </c>
      <c r="C741" t="s">
        <v>1006</v>
      </c>
      <c r="D741">
        <v>26</v>
      </c>
      <c r="E741" t="s">
        <v>994</v>
      </c>
      <c r="F741" t="s">
        <v>1347</v>
      </c>
      <c r="G741">
        <v>30.222710770159601</v>
      </c>
    </row>
    <row r="742" spans="1:7" hidden="1" x14ac:dyDescent="0.2">
      <c r="A742">
        <v>1935</v>
      </c>
      <c r="B742">
        <v>11</v>
      </c>
      <c r="C742" t="s">
        <v>1348</v>
      </c>
      <c r="D742">
        <v>119</v>
      </c>
      <c r="E742" t="s">
        <v>546</v>
      </c>
      <c r="F742" t="s">
        <v>1349</v>
      </c>
      <c r="G742">
        <v>30.181123849133002</v>
      </c>
    </row>
    <row r="743" spans="1:7" hidden="1" x14ac:dyDescent="0.2">
      <c r="A743">
        <v>1935</v>
      </c>
      <c r="B743">
        <v>12</v>
      </c>
      <c r="C743" t="s">
        <v>724</v>
      </c>
      <c r="D743">
        <v>108</v>
      </c>
      <c r="E743" t="s">
        <v>546</v>
      </c>
      <c r="F743" t="s">
        <v>1350</v>
      </c>
      <c r="G743">
        <v>30.1493684131271</v>
      </c>
    </row>
    <row r="744" spans="1:7" hidden="1" x14ac:dyDescent="0.2">
      <c r="A744">
        <v>1935</v>
      </c>
      <c r="B744">
        <v>13</v>
      </c>
      <c r="C744" t="s">
        <v>931</v>
      </c>
      <c r="D744">
        <v>70</v>
      </c>
      <c r="E744" t="s">
        <v>987</v>
      </c>
      <c r="F744" t="s">
        <v>1351</v>
      </c>
      <c r="G744">
        <v>30.1202937041087</v>
      </c>
    </row>
    <row r="745" spans="1:7" hidden="1" x14ac:dyDescent="0.2">
      <c r="A745">
        <v>1935</v>
      </c>
      <c r="B745">
        <v>14</v>
      </c>
      <c r="C745" t="s">
        <v>1154</v>
      </c>
      <c r="D745">
        <v>124</v>
      </c>
      <c r="E745" t="s">
        <v>546</v>
      </c>
      <c r="F745" t="s">
        <v>1352</v>
      </c>
      <c r="G745">
        <v>30.115298505304001</v>
      </c>
    </row>
    <row r="746" spans="1:7" hidden="1" x14ac:dyDescent="0.2">
      <c r="A746">
        <v>1935</v>
      </c>
      <c r="B746">
        <v>15</v>
      </c>
      <c r="C746" t="s">
        <v>1237</v>
      </c>
      <c r="D746">
        <v>35</v>
      </c>
      <c r="E746" t="s">
        <v>987</v>
      </c>
      <c r="F746" t="s">
        <v>1353</v>
      </c>
      <c r="G746">
        <v>30.082928003852601</v>
      </c>
    </row>
    <row r="747" spans="1:7" hidden="1" x14ac:dyDescent="0.2">
      <c r="A747">
        <v>1935</v>
      </c>
      <c r="B747">
        <v>16</v>
      </c>
      <c r="C747" t="s">
        <v>1114</v>
      </c>
      <c r="D747">
        <v>114</v>
      </c>
      <c r="E747" t="s">
        <v>546</v>
      </c>
      <c r="F747" t="s">
        <v>1354</v>
      </c>
      <c r="G747">
        <v>30.055022353432399</v>
      </c>
    </row>
    <row r="748" spans="1:7" hidden="1" x14ac:dyDescent="0.2">
      <c r="A748">
        <v>1935</v>
      </c>
      <c r="B748">
        <v>17</v>
      </c>
      <c r="C748" t="s">
        <v>755</v>
      </c>
      <c r="D748">
        <v>33</v>
      </c>
      <c r="E748" t="s">
        <v>987</v>
      </c>
      <c r="F748" t="s">
        <v>1355</v>
      </c>
      <c r="G748">
        <v>30.0268797563517</v>
      </c>
    </row>
    <row r="749" spans="1:7" hidden="1" x14ac:dyDescent="0.2">
      <c r="A749">
        <v>1935</v>
      </c>
      <c r="B749">
        <v>18</v>
      </c>
      <c r="C749" t="s">
        <v>1265</v>
      </c>
      <c r="D749">
        <v>125</v>
      </c>
      <c r="E749" t="s">
        <v>546</v>
      </c>
      <c r="F749" t="s">
        <v>1356</v>
      </c>
      <c r="G749">
        <v>29.945063900367199</v>
      </c>
    </row>
    <row r="750" spans="1:7" hidden="1" x14ac:dyDescent="0.2">
      <c r="A750">
        <v>1935</v>
      </c>
      <c r="B750">
        <v>19</v>
      </c>
      <c r="C750" t="s">
        <v>827</v>
      </c>
      <c r="D750">
        <v>113</v>
      </c>
      <c r="E750" t="s">
        <v>546</v>
      </c>
      <c r="F750" t="s">
        <v>1357</v>
      </c>
      <c r="G750">
        <v>29.942709891171798</v>
      </c>
    </row>
    <row r="751" spans="1:7" hidden="1" x14ac:dyDescent="0.2">
      <c r="A751">
        <v>1935</v>
      </c>
      <c r="B751">
        <v>20</v>
      </c>
      <c r="C751" t="s">
        <v>1246</v>
      </c>
      <c r="D751">
        <v>52</v>
      </c>
      <c r="E751" t="s">
        <v>998</v>
      </c>
      <c r="F751" t="s">
        <v>1358</v>
      </c>
      <c r="G751">
        <v>29.928020053199202</v>
      </c>
    </row>
    <row r="752" spans="1:7" hidden="1" x14ac:dyDescent="0.2">
      <c r="A752">
        <v>1935</v>
      </c>
      <c r="B752">
        <v>21</v>
      </c>
      <c r="C752" t="s">
        <v>1359</v>
      </c>
      <c r="D752">
        <v>116</v>
      </c>
      <c r="E752" t="s">
        <v>546</v>
      </c>
      <c r="F752" t="s">
        <v>1360</v>
      </c>
      <c r="G752">
        <v>29.9155220964312</v>
      </c>
    </row>
    <row r="753" spans="1:7" hidden="1" x14ac:dyDescent="0.2">
      <c r="A753">
        <v>1935</v>
      </c>
      <c r="B753">
        <v>22</v>
      </c>
      <c r="C753" t="s">
        <v>834</v>
      </c>
      <c r="D753">
        <v>23</v>
      </c>
      <c r="E753" t="s">
        <v>1011</v>
      </c>
      <c r="F753" t="s">
        <v>1361</v>
      </c>
      <c r="G753">
        <v>29.838415373945001</v>
      </c>
    </row>
    <row r="754" spans="1:7" hidden="1" x14ac:dyDescent="0.2">
      <c r="A754">
        <v>1935</v>
      </c>
      <c r="B754">
        <v>23</v>
      </c>
      <c r="C754" t="s">
        <v>1362</v>
      </c>
      <c r="D754">
        <v>64</v>
      </c>
      <c r="E754" t="s">
        <v>994</v>
      </c>
      <c r="F754" t="s">
        <v>1363</v>
      </c>
      <c r="G754">
        <v>29.838016301544101</v>
      </c>
    </row>
    <row r="755" spans="1:7" hidden="1" x14ac:dyDescent="0.2">
      <c r="A755">
        <v>1935</v>
      </c>
      <c r="B755">
        <v>24</v>
      </c>
      <c r="C755" t="s">
        <v>1364</v>
      </c>
      <c r="D755">
        <v>71</v>
      </c>
      <c r="E755" t="s">
        <v>1142</v>
      </c>
      <c r="F755" t="s">
        <v>1365</v>
      </c>
      <c r="G755">
        <v>29.819841322882102</v>
      </c>
    </row>
    <row r="756" spans="1:7" hidden="1" x14ac:dyDescent="0.2">
      <c r="A756">
        <v>1935</v>
      </c>
      <c r="B756">
        <v>25</v>
      </c>
      <c r="C756" t="s">
        <v>1366</v>
      </c>
      <c r="D756">
        <v>67</v>
      </c>
      <c r="E756" t="s">
        <v>987</v>
      </c>
      <c r="F756" t="s">
        <v>1367</v>
      </c>
      <c r="G756">
        <v>29.773734261681199</v>
      </c>
    </row>
    <row r="757" spans="1:7" hidden="1" x14ac:dyDescent="0.2">
      <c r="A757">
        <v>1935</v>
      </c>
      <c r="B757">
        <v>26</v>
      </c>
      <c r="C757" t="s">
        <v>1368</v>
      </c>
      <c r="D757">
        <v>72</v>
      </c>
      <c r="E757" t="s">
        <v>1142</v>
      </c>
      <c r="F757" t="s">
        <v>1369</v>
      </c>
      <c r="G757">
        <v>29.7577920605491</v>
      </c>
    </row>
    <row r="758" spans="1:7" hidden="1" x14ac:dyDescent="0.2">
      <c r="A758">
        <v>1935</v>
      </c>
      <c r="B758">
        <v>27</v>
      </c>
      <c r="C758" t="s">
        <v>1370</v>
      </c>
      <c r="D758">
        <v>58</v>
      </c>
      <c r="E758" t="s">
        <v>990</v>
      </c>
      <c r="F758" t="s">
        <v>1371</v>
      </c>
      <c r="G758">
        <v>29.747872267473301</v>
      </c>
    </row>
    <row r="759" spans="1:7" hidden="1" x14ac:dyDescent="0.2">
      <c r="A759">
        <v>1935</v>
      </c>
      <c r="B759">
        <v>28</v>
      </c>
      <c r="C759" t="s">
        <v>1372</v>
      </c>
      <c r="D759">
        <v>107</v>
      </c>
      <c r="E759" t="s">
        <v>546</v>
      </c>
      <c r="F759" t="s">
        <v>1373</v>
      </c>
      <c r="G759">
        <v>29.723865427220598</v>
      </c>
    </row>
    <row r="760" spans="1:7" hidden="1" x14ac:dyDescent="0.2">
      <c r="A760">
        <v>1935</v>
      </c>
      <c r="B760">
        <v>29</v>
      </c>
      <c r="C760" t="s">
        <v>1145</v>
      </c>
      <c r="D760">
        <v>1</v>
      </c>
      <c r="E760" t="s">
        <v>998</v>
      </c>
      <c r="F760" t="s">
        <v>1374</v>
      </c>
      <c r="G760">
        <v>29.7120461182827</v>
      </c>
    </row>
    <row r="761" spans="1:7" hidden="1" x14ac:dyDescent="0.2">
      <c r="A761">
        <v>1935</v>
      </c>
      <c r="B761">
        <v>30</v>
      </c>
      <c r="C761" t="s">
        <v>764</v>
      </c>
      <c r="D761">
        <v>68</v>
      </c>
      <c r="E761" t="s">
        <v>987</v>
      </c>
      <c r="F761" t="s">
        <v>1375</v>
      </c>
      <c r="G761">
        <v>29.692782148737699</v>
      </c>
    </row>
    <row r="762" spans="1:7" hidden="1" x14ac:dyDescent="0.2">
      <c r="A762">
        <v>1935</v>
      </c>
      <c r="B762">
        <v>31</v>
      </c>
      <c r="C762" t="s">
        <v>1376</v>
      </c>
      <c r="D762">
        <v>128</v>
      </c>
      <c r="E762" t="s">
        <v>546</v>
      </c>
      <c r="F762" t="s">
        <v>1377</v>
      </c>
      <c r="G762">
        <v>29.6742761375253</v>
      </c>
    </row>
    <row r="763" spans="1:7" hidden="1" x14ac:dyDescent="0.2">
      <c r="A763">
        <v>1935</v>
      </c>
      <c r="B763">
        <v>32</v>
      </c>
      <c r="C763" t="s">
        <v>1378</v>
      </c>
      <c r="D763">
        <v>20</v>
      </c>
      <c r="E763" t="s">
        <v>1011</v>
      </c>
      <c r="F763" t="s">
        <v>1379</v>
      </c>
      <c r="G763">
        <v>29.634183830310398</v>
      </c>
    </row>
    <row r="764" spans="1:7" hidden="1" x14ac:dyDescent="0.2">
      <c r="A764">
        <v>1935</v>
      </c>
      <c r="B764">
        <v>33</v>
      </c>
      <c r="C764" t="s">
        <v>1380</v>
      </c>
      <c r="D764">
        <v>130</v>
      </c>
      <c r="E764" t="s">
        <v>546</v>
      </c>
      <c r="F764" t="s">
        <v>1381</v>
      </c>
      <c r="G764">
        <v>29.629292337114499</v>
      </c>
    </row>
    <row r="765" spans="1:7" hidden="1" x14ac:dyDescent="0.2">
      <c r="A765">
        <v>1935</v>
      </c>
      <c r="B765">
        <v>34</v>
      </c>
      <c r="C765" t="s">
        <v>1382</v>
      </c>
      <c r="D765">
        <v>65</v>
      </c>
      <c r="E765" t="s">
        <v>994</v>
      </c>
      <c r="F765" t="s">
        <v>1383</v>
      </c>
      <c r="G765">
        <v>29.583099701456302</v>
      </c>
    </row>
    <row r="766" spans="1:7" hidden="1" x14ac:dyDescent="0.2">
      <c r="A766">
        <v>1935</v>
      </c>
      <c r="B766">
        <v>35</v>
      </c>
      <c r="C766" t="s">
        <v>1384</v>
      </c>
      <c r="D766">
        <v>102</v>
      </c>
      <c r="E766" t="s">
        <v>546</v>
      </c>
      <c r="F766" t="s">
        <v>1385</v>
      </c>
      <c r="G766">
        <v>29.562267636881199</v>
      </c>
    </row>
    <row r="767" spans="1:7" hidden="1" x14ac:dyDescent="0.2">
      <c r="A767">
        <v>1935</v>
      </c>
      <c r="B767">
        <v>36</v>
      </c>
      <c r="C767" t="s">
        <v>1386</v>
      </c>
      <c r="D767">
        <v>101</v>
      </c>
      <c r="E767" t="s">
        <v>546</v>
      </c>
      <c r="F767" t="s">
        <v>1387</v>
      </c>
      <c r="G767">
        <v>29.561204421081701</v>
      </c>
    </row>
    <row r="768" spans="1:7" hidden="1" x14ac:dyDescent="0.2">
      <c r="A768">
        <v>1935</v>
      </c>
      <c r="B768">
        <v>37</v>
      </c>
      <c r="C768" t="s">
        <v>1388</v>
      </c>
      <c r="D768">
        <v>110</v>
      </c>
      <c r="E768" t="s">
        <v>546</v>
      </c>
      <c r="F768" t="s">
        <v>1389</v>
      </c>
      <c r="G768">
        <v>29.5153352434663</v>
      </c>
    </row>
    <row r="769" spans="1:7" hidden="1" x14ac:dyDescent="0.2">
      <c r="A769">
        <v>1935</v>
      </c>
      <c r="B769">
        <v>38</v>
      </c>
      <c r="C769" t="s">
        <v>1390</v>
      </c>
      <c r="D769">
        <v>104</v>
      </c>
      <c r="E769" t="s">
        <v>546</v>
      </c>
      <c r="F769" t="s">
        <v>1391</v>
      </c>
      <c r="G769">
        <v>29.510761730191401</v>
      </c>
    </row>
    <row r="770" spans="1:7" hidden="1" x14ac:dyDescent="0.2">
      <c r="A770">
        <v>1935</v>
      </c>
      <c r="B770">
        <v>39</v>
      </c>
      <c r="C770" t="s">
        <v>1392</v>
      </c>
      <c r="D770">
        <v>61</v>
      </c>
      <c r="E770" t="s">
        <v>1011</v>
      </c>
      <c r="F770" t="s">
        <v>1393</v>
      </c>
      <c r="G770">
        <v>29.477340078144099</v>
      </c>
    </row>
    <row r="771" spans="1:7" hidden="1" x14ac:dyDescent="0.2">
      <c r="A771">
        <v>1935</v>
      </c>
      <c r="B771">
        <v>40</v>
      </c>
      <c r="C771" t="s">
        <v>1394</v>
      </c>
      <c r="D771">
        <v>74</v>
      </c>
      <c r="E771" t="s">
        <v>1142</v>
      </c>
      <c r="F771" t="s">
        <v>1395</v>
      </c>
      <c r="G771">
        <v>29.440053085900701</v>
      </c>
    </row>
    <row r="772" spans="1:7" hidden="1" x14ac:dyDescent="0.2">
      <c r="A772">
        <v>1935</v>
      </c>
      <c r="B772">
        <v>41</v>
      </c>
      <c r="C772" t="s">
        <v>1396</v>
      </c>
      <c r="D772">
        <v>121</v>
      </c>
      <c r="E772" t="s">
        <v>546</v>
      </c>
      <c r="F772" t="s">
        <v>1397</v>
      </c>
      <c r="G772">
        <v>29.399207075327801</v>
      </c>
    </row>
    <row r="773" spans="1:7" hidden="1" x14ac:dyDescent="0.2">
      <c r="A773">
        <v>1935</v>
      </c>
      <c r="B773">
        <v>42</v>
      </c>
      <c r="C773" t="s">
        <v>1398</v>
      </c>
      <c r="D773">
        <v>29</v>
      </c>
      <c r="E773" t="s">
        <v>994</v>
      </c>
      <c r="F773" t="s">
        <v>1399</v>
      </c>
      <c r="G773">
        <v>29.363994471969601</v>
      </c>
    </row>
    <row r="774" spans="1:7" hidden="1" x14ac:dyDescent="0.2">
      <c r="A774">
        <v>1935</v>
      </c>
      <c r="B774">
        <v>43</v>
      </c>
      <c r="C774" t="s">
        <v>1400</v>
      </c>
      <c r="D774">
        <v>127</v>
      </c>
      <c r="E774" t="s">
        <v>546</v>
      </c>
      <c r="F774" t="s">
        <v>1401</v>
      </c>
      <c r="G774">
        <v>29.358253483952101</v>
      </c>
    </row>
    <row r="775" spans="1:7" hidden="1" x14ac:dyDescent="0.2">
      <c r="A775">
        <v>1935</v>
      </c>
      <c r="B775">
        <v>44</v>
      </c>
      <c r="C775" t="s">
        <v>1402</v>
      </c>
      <c r="D775">
        <v>117</v>
      </c>
      <c r="E775" t="s">
        <v>546</v>
      </c>
      <c r="F775" t="s">
        <v>1403</v>
      </c>
      <c r="G775">
        <v>29.344131380415</v>
      </c>
    </row>
    <row r="776" spans="1:7" hidden="1" x14ac:dyDescent="0.2">
      <c r="A776">
        <v>1935</v>
      </c>
      <c r="B776">
        <v>45</v>
      </c>
      <c r="C776" t="s">
        <v>1404</v>
      </c>
      <c r="D776">
        <v>63</v>
      </c>
      <c r="E776" t="s">
        <v>994</v>
      </c>
      <c r="F776" t="s">
        <v>1405</v>
      </c>
      <c r="G776">
        <v>29.012463796655599</v>
      </c>
    </row>
    <row r="777" spans="1:7" hidden="1" x14ac:dyDescent="0.2">
      <c r="A777">
        <v>1935</v>
      </c>
      <c r="B777">
        <v>46</v>
      </c>
      <c r="C777" t="s">
        <v>1329</v>
      </c>
      <c r="D777">
        <v>27</v>
      </c>
      <c r="E777" t="s">
        <v>994</v>
      </c>
      <c r="F777" t="s">
        <v>1406</v>
      </c>
      <c r="G777">
        <v>28.879408387100298</v>
      </c>
    </row>
    <row r="778" spans="1:7" hidden="1" x14ac:dyDescent="0.2">
      <c r="A778">
        <v>1936</v>
      </c>
      <c r="B778">
        <v>1</v>
      </c>
      <c r="C778" t="s">
        <v>1280</v>
      </c>
      <c r="D778">
        <v>2</v>
      </c>
      <c r="E778" t="s">
        <v>998</v>
      </c>
      <c r="F778" t="s">
        <v>1407</v>
      </c>
      <c r="G778">
        <v>31.108136920000302</v>
      </c>
    </row>
    <row r="779" spans="1:7" hidden="1" x14ac:dyDescent="0.2">
      <c r="A779">
        <v>1936</v>
      </c>
      <c r="B779">
        <v>2</v>
      </c>
      <c r="C779" t="s">
        <v>819</v>
      </c>
      <c r="D779">
        <v>31</v>
      </c>
      <c r="E779" t="s">
        <v>987</v>
      </c>
      <c r="F779" t="s">
        <v>1408</v>
      </c>
      <c r="G779">
        <v>31.010710400316398</v>
      </c>
    </row>
    <row r="780" spans="1:7" hidden="1" x14ac:dyDescent="0.2">
      <c r="A780">
        <v>1936</v>
      </c>
      <c r="B780">
        <v>3</v>
      </c>
      <c r="C780" t="s">
        <v>1273</v>
      </c>
      <c r="D780">
        <v>3</v>
      </c>
      <c r="E780" t="s">
        <v>998</v>
      </c>
      <c r="F780" t="s">
        <v>1409</v>
      </c>
      <c r="G780">
        <v>31.0072228416307</v>
      </c>
    </row>
    <row r="781" spans="1:7" hidden="1" x14ac:dyDescent="0.2">
      <c r="A781">
        <v>1936</v>
      </c>
      <c r="B781">
        <v>4</v>
      </c>
      <c r="C781" t="s">
        <v>1410</v>
      </c>
      <c r="D781">
        <v>29</v>
      </c>
      <c r="E781" t="s">
        <v>1411</v>
      </c>
      <c r="F781" t="s">
        <v>1412</v>
      </c>
      <c r="G781">
        <v>30.953864974623201</v>
      </c>
    </row>
    <row r="782" spans="1:7" hidden="1" x14ac:dyDescent="0.2">
      <c r="A782">
        <v>1936</v>
      </c>
      <c r="B782">
        <v>5</v>
      </c>
      <c r="C782" t="s">
        <v>1413</v>
      </c>
      <c r="D782">
        <v>26</v>
      </c>
      <c r="E782" t="s">
        <v>1411</v>
      </c>
      <c r="F782" t="s">
        <v>1414</v>
      </c>
      <c r="G782">
        <v>30.915446123389501</v>
      </c>
    </row>
    <row r="783" spans="1:7" hidden="1" x14ac:dyDescent="0.2">
      <c r="A783">
        <v>1936</v>
      </c>
      <c r="B783">
        <v>6</v>
      </c>
      <c r="C783" t="s">
        <v>1282</v>
      </c>
      <c r="D783">
        <v>21</v>
      </c>
      <c r="E783" t="s">
        <v>1411</v>
      </c>
      <c r="F783" t="s">
        <v>1415</v>
      </c>
      <c r="G783">
        <v>30.8808194100062</v>
      </c>
    </row>
    <row r="784" spans="1:7" hidden="1" x14ac:dyDescent="0.2">
      <c r="A784">
        <v>1936</v>
      </c>
      <c r="B784">
        <v>7</v>
      </c>
      <c r="C784" t="s">
        <v>1416</v>
      </c>
      <c r="D784">
        <v>27</v>
      </c>
      <c r="E784" t="s">
        <v>1411</v>
      </c>
      <c r="F784" t="s">
        <v>1417</v>
      </c>
      <c r="G784">
        <v>30.853411949928201</v>
      </c>
    </row>
    <row r="785" spans="1:7" hidden="1" x14ac:dyDescent="0.2">
      <c r="A785">
        <v>1936</v>
      </c>
      <c r="B785">
        <v>8</v>
      </c>
      <c r="C785" t="s">
        <v>1364</v>
      </c>
      <c r="D785">
        <v>54</v>
      </c>
      <c r="E785" t="s">
        <v>1142</v>
      </c>
      <c r="F785" t="s">
        <v>1418</v>
      </c>
      <c r="G785">
        <v>30.823141642813699</v>
      </c>
    </row>
    <row r="786" spans="1:7" hidden="1" x14ac:dyDescent="0.2">
      <c r="A786">
        <v>1936</v>
      </c>
      <c r="B786">
        <v>9</v>
      </c>
      <c r="C786" t="s">
        <v>1419</v>
      </c>
      <c r="D786">
        <v>6</v>
      </c>
      <c r="E786" t="s">
        <v>998</v>
      </c>
      <c r="F786" t="s">
        <v>1420</v>
      </c>
      <c r="G786">
        <v>30.811738796177998</v>
      </c>
    </row>
    <row r="787" spans="1:7" hidden="1" x14ac:dyDescent="0.2">
      <c r="A787">
        <v>1936</v>
      </c>
      <c r="B787">
        <v>10</v>
      </c>
      <c r="C787" t="s">
        <v>1221</v>
      </c>
      <c r="D787">
        <v>120</v>
      </c>
      <c r="E787" t="s">
        <v>546</v>
      </c>
      <c r="F787" t="s">
        <v>1421</v>
      </c>
      <c r="G787">
        <v>30.792041268637</v>
      </c>
    </row>
    <row r="788" spans="1:7" hidden="1" x14ac:dyDescent="0.2">
      <c r="A788">
        <v>1936</v>
      </c>
      <c r="B788">
        <v>11</v>
      </c>
      <c r="C788" t="s">
        <v>1422</v>
      </c>
      <c r="D788">
        <v>22</v>
      </c>
      <c r="E788" t="s">
        <v>1411</v>
      </c>
      <c r="F788" t="s">
        <v>1423</v>
      </c>
      <c r="G788">
        <v>30.768342732462401</v>
      </c>
    </row>
    <row r="789" spans="1:7" hidden="1" x14ac:dyDescent="0.2">
      <c r="A789">
        <v>1936</v>
      </c>
      <c r="B789">
        <v>12</v>
      </c>
      <c r="C789" t="s">
        <v>1324</v>
      </c>
      <c r="D789">
        <v>121</v>
      </c>
      <c r="E789" t="s">
        <v>546</v>
      </c>
      <c r="F789" t="s">
        <v>1424</v>
      </c>
      <c r="G789">
        <v>30.755974750835598</v>
      </c>
    </row>
    <row r="790" spans="1:7" hidden="1" x14ac:dyDescent="0.2">
      <c r="A790">
        <v>1936</v>
      </c>
      <c r="B790">
        <v>13</v>
      </c>
      <c r="C790" t="s">
        <v>1386</v>
      </c>
      <c r="D790">
        <v>128</v>
      </c>
      <c r="E790" t="s">
        <v>546</v>
      </c>
      <c r="F790" t="s">
        <v>1425</v>
      </c>
      <c r="G790">
        <v>30.721645127267202</v>
      </c>
    </row>
    <row r="791" spans="1:7" hidden="1" x14ac:dyDescent="0.2">
      <c r="A791">
        <v>1936</v>
      </c>
      <c r="B791">
        <v>14</v>
      </c>
      <c r="C791" t="s">
        <v>1426</v>
      </c>
      <c r="D791">
        <v>39</v>
      </c>
      <c r="E791" t="s">
        <v>987</v>
      </c>
      <c r="F791" t="s">
        <v>1427</v>
      </c>
      <c r="G791">
        <v>30.712912475728199</v>
      </c>
    </row>
    <row r="792" spans="1:7" hidden="1" x14ac:dyDescent="0.2">
      <c r="A792">
        <v>1936</v>
      </c>
      <c r="B792">
        <v>15</v>
      </c>
      <c r="C792" t="s">
        <v>1428</v>
      </c>
      <c r="D792">
        <v>55</v>
      </c>
      <c r="E792" t="s">
        <v>1429</v>
      </c>
      <c r="F792" t="s">
        <v>1430</v>
      </c>
      <c r="G792">
        <v>30.705363914784101</v>
      </c>
    </row>
    <row r="793" spans="1:7" hidden="1" x14ac:dyDescent="0.2">
      <c r="A793">
        <v>1936</v>
      </c>
      <c r="B793">
        <v>16</v>
      </c>
      <c r="C793" t="s">
        <v>1348</v>
      </c>
      <c r="D793">
        <v>36</v>
      </c>
      <c r="E793" t="s">
        <v>987</v>
      </c>
      <c r="F793" t="s">
        <v>1431</v>
      </c>
      <c r="G793">
        <v>30.703890019584499</v>
      </c>
    </row>
    <row r="794" spans="1:7" hidden="1" x14ac:dyDescent="0.2">
      <c r="A794">
        <v>1936</v>
      </c>
      <c r="B794">
        <v>17</v>
      </c>
      <c r="C794" t="s">
        <v>1299</v>
      </c>
      <c r="D794">
        <v>24</v>
      </c>
      <c r="E794" t="s">
        <v>1411</v>
      </c>
      <c r="F794" t="s">
        <v>1432</v>
      </c>
      <c r="G794">
        <v>30.697347633371699</v>
      </c>
    </row>
    <row r="795" spans="1:7" hidden="1" x14ac:dyDescent="0.2">
      <c r="A795">
        <v>1936</v>
      </c>
      <c r="B795">
        <v>18</v>
      </c>
      <c r="C795" t="s">
        <v>1433</v>
      </c>
      <c r="D795">
        <v>37</v>
      </c>
      <c r="E795" t="s">
        <v>987</v>
      </c>
      <c r="F795" t="s">
        <v>1434</v>
      </c>
      <c r="G795">
        <v>30.688510999249601</v>
      </c>
    </row>
    <row r="796" spans="1:7" hidden="1" x14ac:dyDescent="0.2">
      <c r="A796">
        <v>1936</v>
      </c>
      <c r="B796">
        <v>19</v>
      </c>
      <c r="C796" t="s">
        <v>1435</v>
      </c>
      <c r="D796">
        <v>9</v>
      </c>
      <c r="E796" t="s">
        <v>998</v>
      </c>
      <c r="F796" t="s">
        <v>1436</v>
      </c>
      <c r="G796">
        <v>30.673971089218298</v>
      </c>
    </row>
    <row r="797" spans="1:7" hidden="1" x14ac:dyDescent="0.2">
      <c r="A797">
        <v>1936</v>
      </c>
      <c r="B797">
        <v>20</v>
      </c>
      <c r="C797" t="s">
        <v>1237</v>
      </c>
      <c r="D797">
        <v>34</v>
      </c>
      <c r="E797" t="s">
        <v>987</v>
      </c>
      <c r="F797" t="s">
        <v>1437</v>
      </c>
      <c r="G797">
        <v>30.6511001174966</v>
      </c>
    </row>
    <row r="798" spans="1:7" hidden="1" x14ac:dyDescent="0.2">
      <c r="A798">
        <v>1936</v>
      </c>
      <c r="B798">
        <v>21</v>
      </c>
      <c r="C798" t="s">
        <v>1438</v>
      </c>
      <c r="D798">
        <v>122</v>
      </c>
      <c r="E798" t="s">
        <v>546</v>
      </c>
      <c r="F798" t="s">
        <v>1439</v>
      </c>
      <c r="G798">
        <v>30.647516760001299</v>
      </c>
    </row>
    <row r="799" spans="1:7" hidden="1" x14ac:dyDescent="0.2">
      <c r="A799">
        <v>1936</v>
      </c>
      <c r="B799">
        <v>22</v>
      </c>
      <c r="C799" t="s">
        <v>1265</v>
      </c>
      <c r="D799">
        <v>108</v>
      </c>
      <c r="E799" t="s">
        <v>546</v>
      </c>
      <c r="F799" t="s">
        <v>1440</v>
      </c>
      <c r="G799">
        <v>30.629495197142202</v>
      </c>
    </row>
    <row r="800" spans="1:7" hidden="1" x14ac:dyDescent="0.2">
      <c r="A800">
        <v>1936</v>
      </c>
      <c r="B800">
        <v>23</v>
      </c>
      <c r="C800" t="s">
        <v>1441</v>
      </c>
      <c r="D800">
        <v>57</v>
      </c>
      <c r="E800" t="s">
        <v>1429</v>
      </c>
      <c r="F800" t="s">
        <v>1442</v>
      </c>
      <c r="G800">
        <v>30.620111250466699</v>
      </c>
    </row>
    <row r="801" spans="1:7" hidden="1" x14ac:dyDescent="0.2">
      <c r="A801">
        <v>1936</v>
      </c>
      <c r="B801">
        <v>24</v>
      </c>
      <c r="C801" t="s">
        <v>1443</v>
      </c>
      <c r="D801">
        <v>25</v>
      </c>
      <c r="E801" t="s">
        <v>1411</v>
      </c>
      <c r="F801" t="s">
        <v>1444</v>
      </c>
      <c r="G801">
        <v>30.586903131527201</v>
      </c>
    </row>
    <row r="802" spans="1:7" hidden="1" x14ac:dyDescent="0.2">
      <c r="A802">
        <v>1936</v>
      </c>
      <c r="B802">
        <v>25</v>
      </c>
      <c r="C802" t="s">
        <v>1388</v>
      </c>
      <c r="D802">
        <v>104</v>
      </c>
      <c r="E802" t="s">
        <v>546</v>
      </c>
      <c r="F802" t="s">
        <v>1445</v>
      </c>
      <c r="G802">
        <v>30.577077517304598</v>
      </c>
    </row>
    <row r="803" spans="1:7" hidden="1" x14ac:dyDescent="0.2">
      <c r="A803">
        <v>1936</v>
      </c>
      <c r="B803">
        <v>26</v>
      </c>
      <c r="C803" t="s">
        <v>1446</v>
      </c>
      <c r="D803">
        <v>7</v>
      </c>
      <c r="E803" t="s">
        <v>998</v>
      </c>
      <c r="F803" t="s">
        <v>1447</v>
      </c>
      <c r="G803">
        <v>30.572050181047899</v>
      </c>
    </row>
    <row r="804" spans="1:7" hidden="1" x14ac:dyDescent="0.2">
      <c r="A804">
        <v>1936</v>
      </c>
      <c r="B804">
        <v>27</v>
      </c>
      <c r="C804" t="s">
        <v>1448</v>
      </c>
      <c r="D804">
        <v>102</v>
      </c>
      <c r="E804" t="s">
        <v>546</v>
      </c>
      <c r="F804" t="s">
        <v>1449</v>
      </c>
      <c r="G804">
        <v>30.567784087976602</v>
      </c>
    </row>
    <row r="805" spans="1:7" hidden="1" x14ac:dyDescent="0.2">
      <c r="A805">
        <v>1936</v>
      </c>
      <c r="B805">
        <v>28</v>
      </c>
      <c r="C805" t="s">
        <v>1450</v>
      </c>
      <c r="D805">
        <v>117</v>
      </c>
      <c r="E805" t="s">
        <v>546</v>
      </c>
      <c r="F805" t="s">
        <v>1451</v>
      </c>
      <c r="G805">
        <v>30.557561999105602</v>
      </c>
    </row>
    <row r="806" spans="1:7" hidden="1" x14ac:dyDescent="0.2">
      <c r="A806">
        <v>1936</v>
      </c>
      <c r="B806">
        <v>29</v>
      </c>
      <c r="C806" t="s">
        <v>1452</v>
      </c>
      <c r="D806">
        <v>38</v>
      </c>
      <c r="E806" t="s">
        <v>987</v>
      </c>
      <c r="F806" t="s">
        <v>1453</v>
      </c>
      <c r="G806">
        <v>30.556627749221299</v>
      </c>
    </row>
    <row r="807" spans="1:7" hidden="1" x14ac:dyDescent="0.2">
      <c r="A807">
        <v>1936</v>
      </c>
      <c r="B807">
        <v>30</v>
      </c>
      <c r="C807" t="s">
        <v>1454</v>
      </c>
      <c r="D807">
        <v>116</v>
      </c>
      <c r="E807" t="s">
        <v>546</v>
      </c>
      <c r="F807" t="s">
        <v>1455</v>
      </c>
      <c r="G807">
        <v>30.496547226052201</v>
      </c>
    </row>
    <row r="808" spans="1:7" hidden="1" x14ac:dyDescent="0.2">
      <c r="A808">
        <v>1936</v>
      </c>
      <c r="B808">
        <v>31</v>
      </c>
      <c r="C808" t="s">
        <v>1456</v>
      </c>
      <c r="D808">
        <v>8</v>
      </c>
      <c r="E808" t="s">
        <v>998</v>
      </c>
      <c r="F808" t="s">
        <v>1457</v>
      </c>
      <c r="G808">
        <v>30.476960079893502</v>
      </c>
    </row>
    <row r="809" spans="1:7" hidden="1" x14ac:dyDescent="0.2">
      <c r="A809">
        <v>1936</v>
      </c>
      <c r="B809">
        <v>32</v>
      </c>
      <c r="C809" t="s">
        <v>1458</v>
      </c>
      <c r="D809">
        <v>56</v>
      </c>
      <c r="E809" t="s">
        <v>1429</v>
      </c>
      <c r="F809" t="s">
        <v>1459</v>
      </c>
      <c r="G809">
        <v>30.416035028121701</v>
      </c>
    </row>
    <row r="810" spans="1:7" hidden="1" x14ac:dyDescent="0.2">
      <c r="A810">
        <v>1936</v>
      </c>
      <c r="B810">
        <v>33</v>
      </c>
      <c r="C810" t="s">
        <v>1460</v>
      </c>
      <c r="D810">
        <v>40</v>
      </c>
      <c r="E810" t="s">
        <v>987</v>
      </c>
      <c r="F810" t="s">
        <v>1461</v>
      </c>
      <c r="G810">
        <v>30.412506418668301</v>
      </c>
    </row>
    <row r="811" spans="1:7" hidden="1" x14ac:dyDescent="0.2">
      <c r="A811">
        <v>1936</v>
      </c>
      <c r="B811">
        <v>34</v>
      </c>
      <c r="C811" t="s">
        <v>1462</v>
      </c>
      <c r="D811">
        <v>5</v>
      </c>
      <c r="E811" t="s">
        <v>998</v>
      </c>
      <c r="F811" t="s">
        <v>1463</v>
      </c>
      <c r="G811">
        <v>30.372418823028799</v>
      </c>
    </row>
    <row r="812" spans="1:7" hidden="1" x14ac:dyDescent="0.2">
      <c r="A812">
        <v>1936</v>
      </c>
      <c r="B812">
        <v>35</v>
      </c>
      <c r="C812" t="s">
        <v>1464</v>
      </c>
      <c r="D812">
        <v>110</v>
      </c>
      <c r="E812" t="s">
        <v>546</v>
      </c>
      <c r="F812" t="s">
        <v>1465</v>
      </c>
      <c r="G812">
        <v>30.366535892108999</v>
      </c>
    </row>
    <row r="813" spans="1:7" hidden="1" x14ac:dyDescent="0.2">
      <c r="A813">
        <v>1936</v>
      </c>
      <c r="B813">
        <v>36</v>
      </c>
      <c r="C813" t="s">
        <v>1466</v>
      </c>
      <c r="D813">
        <v>124</v>
      </c>
      <c r="E813" t="s">
        <v>546</v>
      </c>
      <c r="F813" t="s">
        <v>1467</v>
      </c>
      <c r="G813">
        <v>30.350167966748199</v>
      </c>
    </row>
    <row r="814" spans="1:7" hidden="1" x14ac:dyDescent="0.2">
      <c r="A814">
        <v>1936</v>
      </c>
      <c r="B814">
        <v>37</v>
      </c>
      <c r="C814" t="s">
        <v>1468</v>
      </c>
      <c r="D814">
        <v>112</v>
      </c>
      <c r="E814" t="s">
        <v>546</v>
      </c>
      <c r="F814" t="s">
        <v>1469</v>
      </c>
      <c r="G814">
        <v>30.335198710044502</v>
      </c>
    </row>
    <row r="815" spans="1:7" hidden="1" x14ac:dyDescent="0.2">
      <c r="A815">
        <v>1936</v>
      </c>
      <c r="B815">
        <v>38</v>
      </c>
      <c r="C815" t="s">
        <v>1470</v>
      </c>
      <c r="D815">
        <v>123</v>
      </c>
      <c r="E815" t="s">
        <v>546</v>
      </c>
      <c r="F815" t="s">
        <v>1471</v>
      </c>
      <c r="G815">
        <v>30.3002512515205</v>
      </c>
    </row>
    <row r="816" spans="1:7" hidden="1" x14ac:dyDescent="0.2">
      <c r="A816">
        <v>1936</v>
      </c>
      <c r="B816">
        <v>39</v>
      </c>
      <c r="C816" t="s">
        <v>1472</v>
      </c>
      <c r="D816">
        <v>111</v>
      </c>
      <c r="E816" t="s">
        <v>546</v>
      </c>
      <c r="F816" t="s">
        <v>1473</v>
      </c>
      <c r="G816">
        <v>30.2285401032116</v>
      </c>
    </row>
    <row r="817" spans="1:7" hidden="1" x14ac:dyDescent="0.2">
      <c r="A817">
        <v>1936</v>
      </c>
      <c r="B817">
        <v>40</v>
      </c>
      <c r="C817" t="s">
        <v>1327</v>
      </c>
      <c r="D817">
        <v>114</v>
      </c>
      <c r="E817" t="s">
        <v>546</v>
      </c>
      <c r="F817" t="s">
        <v>1474</v>
      </c>
      <c r="G817">
        <v>30.1864852467309</v>
      </c>
    </row>
    <row r="818" spans="1:7" hidden="1" x14ac:dyDescent="0.2">
      <c r="A818">
        <v>1936</v>
      </c>
      <c r="B818">
        <v>41</v>
      </c>
      <c r="C818" t="s">
        <v>1475</v>
      </c>
      <c r="D818">
        <v>118</v>
      </c>
      <c r="E818" t="s">
        <v>546</v>
      </c>
      <c r="F818" t="s">
        <v>1476</v>
      </c>
      <c r="G818">
        <v>30.180731077592</v>
      </c>
    </row>
    <row r="819" spans="1:7" hidden="1" x14ac:dyDescent="0.2">
      <c r="A819">
        <v>1936</v>
      </c>
      <c r="B819">
        <v>42</v>
      </c>
      <c r="C819" t="s">
        <v>1477</v>
      </c>
      <c r="D819">
        <v>101</v>
      </c>
      <c r="E819" t="s">
        <v>546</v>
      </c>
      <c r="F819" t="s">
        <v>1478</v>
      </c>
      <c r="G819">
        <v>30.111568263771801</v>
      </c>
    </row>
    <row r="820" spans="1:7" hidden="1" x14ac:dyDescent="0.2">
      <c r="A820">
        <v>1936</v>
      </c>
      <c r="B820">
        <v>43</v>
      </c>
      <c r="C820" t="s">
        <v>1380</v>
      </c>
      <c r="D820">
        <v>106</v>
      </c>
      <c r="E820" t="s">
        <v>546</v>
      </c>
      <c r="F820" t="s">
        <v>1479</v>
      </c>
      <c r="G820">
        <v>30.092642251867201</v>
      </c>
    </row>
    <row r="821" spans="1:7" hidden="1" x14ac:dyDescent="0.2">
      <c r="A821">
        <v>1937</v>
      </c>
      <c r="B821">
        <v>1</v>
      </c>
      <c r="C821" t="s">
        <v>1161</v>
      </c>
      <c r="D821">
        <v>32</v>
      </c>
      <c r="E821" t="s">
        <v>987</v>
      </c>
      <c r="F821" t="s">
        <v>1480</v>
      </c>
      <c r="G821">
        <v>31.7682401546238</v>
      </c>
    </row>
    <row r="822" spans="1:7" hidden="1" x14ac:dyDescent="0.2">
      <c r="A822">
        <v>1937</v>
      </c>
      <c r="B822">
        <v>2</v>
      </c>
      <c r="C822" t="s">
        <v>1481</v>
      </c>
      <c r="D822">
        <v>106</v>
      </c>
      <c r="E822" t="s">
        <v>546</v>
      </c>
      <c r="F822" t="s">
        <v>1482</v>
      </c>
      <c r="G822">
        <v>31.740516187783001</v>
      </c>
    </row>
    <row r="823" spans="1:7" hidden="1" x14ac:dyDescent="0.2">
      <c r="A823">
        <v>1937</v>
      </c>
      <c r="B823">
        <v>3</v>
      </c>
      <c r="C823" t="s">
        <v>1364</v>
      </c>
      <c r="D823">
        <v>61</v>
      </c>
      <c r="E823" t="s">
        <v>1142</v>
      </c>
      <c r="F823" t="s">
        <v>1483</v>
      </c>
      <c r="G823">
        <v>31.6686724422376</v>
      </c>
    </row>
    <row r="824" spans="1:7" hidden="1" x14ac:dyDescent="0.2">
      <c r="A824">
        <v>1937</v>
      </c>
      <c r="B824">
        <v>4</v>
      </c>
      <c r="C824" t="s">
        <v>1130</v>
      </c>
      <c r="D824">
        <v>20</v>
      </c>
      <c r="E824" t="s">
        <v>990</v>
      </c>
      <c r="F824" t="s">
        <v>1484</v>
      </c>
      <c r="G824">
        <v>31.666148659956399</v>
      </c>
    </row>
    <row r="825" spans="1:7" hidden="1" x14ac:dyDescent="0.2">
      <c r="A825">
        <v>1937</v>
      </c>
      <c r="B825">
        <v>5</v>
      </c>
      <c r="C825" t="s">
        <v>1324</v>
      </c>
      <c r="D825">
        <v>40</v>
      </c>
      <c r="E825" t="s">
        <v>987</v>
      </c>
      <c r="F825" t="s">
        <v>1485</v>
      </c>
      <c r="G825">
        <v>31.6331871819316</v>
      </c>
    </row>
    <row r="826" spans="1:7" hidden="1" x14ac:dyDescent="0.2">
      <c r="A826">
        <v>1937</v>
      </c>
      <c r="B826">
        <v>6</v>
      </c>
      <c r="C826" t="s">
        <v>1486</v>
      </c>
      <c r="D826">
        <v>104</v>
      </c>
      <c r="E826" t="s">
        <v>546</v>
      </c>
      <c r="F826" t="s">
        <v>1487</v>
      </c>
      <c r="G826">
        <v>31.623242904467698</v>
      </c>
    </row>
    <row r="827" spans="1:7" hidden="1" x14ac:dyDescent="0.2">
      <c r="A827">
        <v>1937</v>
      </c>
      <c r="B827">
        <v>7</v>
      </c>
      <c r="C827" t="s">
        <v>1376</v>
      </c>
      <c r="D827">
        <v>31</v>
      </c>
      <c r="E827" t="s">
        <v>987</v>
      </c>
      <c r="F827" t="s">
        <v>1488</v>
      </c>
      <c r="G827">
        <v>31.5213295519901</v>
      </c>
    </row>
    <row r="828" spans="1:7" hidden="1" x14ac:dyDescent="0.2">
      <c r="A828">
        <v>1937</v>
      </c>
      <c r="B828">
        <v>8</v>
      </c>
      <c r="C828" t="s">
        <v>1489</v>
      </c>
      <c r="D828">
        <v>120</v>
      </c>
      <c r="E828" t="s">
        <v>546</v>
      </c>
      <c r="F828" t="s">
        <v>1490</v>
      </c>
      <c r="G828">
        <v>31.5135797475582</v>
      </c>
    </row>
    <row r="829" spans="1:7" hidden="1" x14ac:dyDescent="0.2">
      <c r="A829">
        <v>1937</v>
      </c>
      <c r="B829">
        <v>9</v>
      </c>
      <c r="C829" t="s">
        <v>1491</v>
      </c>
      <c r="D829">
        <v>24</v>
      </c>
      <c r="E829" t="s">
        <v>994</v>
      </c>
      <c r="F829" t="s">
        <v>1492</v>
      </c>
      <c r="G829">
        <v>31.5130798910306</v>
      </c>
    </row>
    <row r="830" spans="1:7" hidden="1" x14ac:dyDescent="0.2">
      <c r="A830">
        <v>1937</v>
      </c>
      <c r="B830">
        <v>10</v>
      </c>
      <c r="C830" t="s">
        <v>1493</v>
      </c>
      <c r="D830">
        <v>118</v>
      </c>
      <c r="E830" t="s">
        <v>546</v>
      </c>
      <c r="F830" t="s">
        <v>1494</v>
      </c>
      <c r="G830">
        <v>31.446180023148301</v>
      </c>
    </row>
    <row r="831" spans="1:7" hidden="1" x14ac:dyDescent="0.2">
      <c r="A831">
        <v>1937</v>
      </c>
      <c r="B831">
        <v>11</v>
      </c>
      <c r="C831" t="s">
        <v>1495</v>
      </c>
      <c r="D831">
        <v>103</v>
      </c>
      <c r="E831" t="s">
        <v>546</v>
      </c>
      <c r="F831" t="s">
        <v>1496</v>
      </c>
      <c r="G831">
        <v>31.437658731100601</v>
      </c>
    </row>
    <row r="832" spans="1:7" hidden="1" x14ac:dyDescent="0.2">
      <c r="A832">
        <v>1937</v>
      </c>
      <c r="B832">
        <v>12</v>
      </c>
      <c r="C832" t="s">
        <v>1466</v>
      </c>
      <c r="D832">
        <v>128</v>
      </c>
      <c r="E832" t="s">
        <v>546</v>
      </c>
      <c r="F832" t="s">
        <v>1497</v>
      </c>
      <c r="G832">
        <v>31.433493065210499</v>
      </c>
    </row>
    <row r="833" spans="1:7" hidden="1" x14ac:dyDescent="0.2">
      <c r="A833">
        <v>1937</v>
      </c>
      <c r="B833">
        <v>13</v>
      </c>
      <c r="C833" t="s">
        <v>1498</v>
      </c>
      <c r="D833">
        <v>124</v>
      </c>
      <c r="E833" t="s">
        <v>546</v>
      </c>
      <c r="F833" t="s">
        <v>1499</v>
      </c>
      <c r="G833">
        <v>31.418642439481399</v>
      </c>
    </row>
    <row r="834" spans="1:7" hidden="1" x14ac:dyDescent="0.2">
      <c r="A834">
        <v>1937</v>
      </c>
      <c r="B834">
        <v>14</v>
      </c>
      <c r="C834" t="s">
        <v>1006</v>
      </c>
      <c r="D834">
        <v>21</v>
      </c>
      <c r="E834" t="s">
        <v>994</v>
      </c>
      <c r="F834" t="s">
        <v>1500</v>
      </c>
      <c r="G834">
        <v>31.412432951630301</v>
      </c>
    </row>
    <row r="835" spans="1:7" hidden="1" x14ac:dyDescent="0.2">
      <c r="A835">
        <v>1937</v>
      </c>
      <c r="B835">
        <v>15</v>
      </c>
      <c r="C835" t="s">
        <v>1422</v>
      </c>
      <c r="D835">
        <v>42</v>
      </c>
      <c r="E835" t="s">
        <v>1011</v>
      </c>
      <c r="F835" t="s">
        <v>1501</v>
      </c>
      <c r="G835">
        <v>31.411129271006399</v>
      </c>
    </row>
    <row r="836" spans="1:7" hidden="1" x14ac:dyDescent="0.2">
      <c r="A836">
        <v>1937</v>
      </c>
      <c r="B836">
        <v>16</v>
      </c>
      <c r="C836" t="s">
        <v>1248</v>
      </c>
      <c r="D836">
        <v>102</v>
      </c>
      <c r="E836" t="s">
        <v>546</v>
      </c>
      <c r="F836" t="s">
        <v>1502</v>
      </c>
      <c r="G836">
        <v>31.406474152001401</v>
      </c>
    </row>
    <row r="837" spans="1:7" hidden="1" x14ac:dyDescent="0.2">
      <c r="A837">
        <v>1937</v>
      </c>
      <c r="B837">
        <v>17</v>
      </c>
      <c r="C837" t="s">
        <v>1503</v>
      </c>
      <c r="D837">
        <v>115</v>
      </c>
      <c r="E837" t="s">
        <v>546</v>
      </c>
      <c r="F837" t="s">
        <v>1504</v>
      </c>
      <c r="G837">
        <v>31.395803621164401</v>
      </c>
    </row>
    <row r="838" spans="1:7" hidden="1" x14ac:dyDescent="0.2">
      <c r="A838">
        <v>1937</v>
      </c>
      <c r="B838">
        <v>18</v>
      </c>
      <c r="C838" t="s">
        <v>1454</v>
      </c>
      <c r="D838">
        <v>121</v>
      </c>
      <c r="E838" t="s">
        <v>546</v>
      </c>
      <c r="F838" t="s">
        <v>1505</v>
      </c>
      <c r="G838">
        <v>31.3932611344948</v>
      </c>
    </row>
    <row r="839" spans="1:7" hidden="1" x14ac:dyDescent="0.2">
      <c r="A839">
        <v>1937</v>
      </c>
      <c r="B839">
        <v>19</v>
      </c>
      <c r="C839" t="s">
        <v>1468</v>
      </c>
      <c r="D839">
        <v>117</v>
      </c>
      <c r="E839" t="s">
        <v>546</v>
      </c>
      <c r="F839" t="s">
        <v>1506</v>
      </c>
      <c r="G839">
        <v>31.386751765430699</v>
      </c>
    </row>
    <row r="840" spans="1:7" hidden="1" x14ac:dyDescent="0.2">
      <c r="A840">
        <v>1937</v>
      </c>
      <c r="B840">
        <v>20</v>
      </c>
      <c r="C840" t="s">
        <v>1507</v>
      </c>
      <c r="D840">
        <v>127</v>
      </c>
      <c r="E840" t="s">
        <v>546</v>
      </c>
      <c r="F840" t="s">
        <v>1508</v>
      </c>
      <c r="G840">
        <v>31.368911344438299</v>
      </c>
    </row>
    <row r="841" spans="1:7" hidden="1" x14ac:dyDescent="0.2">
      <c r="A841">
        <v>1937</v>
      </c>
      <c r="B841">
        <v>21</v>
      </c>
      <c r="C841" t="s">
        <v>1433</v>
      </c>
      <c r="D841">
        <v>39</v>
      </c>
      <c r="E841" t="s">
        <v>987</v>
      </c>
      <c r="F841" t="s">
        <v>1509</v>
      </c>
      <c r="G841">
        <v>31.365568523130399</v>
      </c>
    </row>
    <row r="842" spans="1:7" hidden="1" x14ac:dyDescent="0.2">
      <c r="A842">
        <v>1937</v>
      </c>
      <c r="B842">
        <v>22</v>
      </c>
      <c r="C842" t="s">
        <v>1510</v>
      </c>
      <c r="D842">
        <v>101</v>
      </c>
      <c r="E842" t="s">
        <v>546</v>
      </c>
      <c r="F842" t="s">
        <v>1511</v>
      </c>
      <c r="G842">
        <v>31.345402910898098</v>
      </c>
    </row>
    <row r="843" spans="1:7" hidden="1" x14ac:dyDescent="0.2">
      <c r="A843">
        <v>1937</v>
      </c>
      <c r="B843">
        <v>23</v>
      </c>
      <c r="C843" t="s">
        <v>1512</v>
      </c>
      <c r="D843">
        <v>129</v>
      </c>
      <c r="E843" t="s">
        <v>546</v>
      </c>
      <c r="F843" t="s">
        <v>1513</v>
      </c>
      <c r="G843">
        <v>31.330017799802398</v>
      </c>
    </row>
    <row r="844" spans="1:7" hidden="1" x14ac:dyDescent="0.2">
      <c r="A844">
        <v>1937</v>
      </c>
      <c r="B844">
        <v>24</v>
      </c>
      <c r="C844" t="s">
        <v>1216</v>
      </c>
      <c r="D844">
        <v>13</v>
      </c>
      <c r="E844" t="s">
        <v>990</v>
      </c>
      <c r="F844" t="s">
        <v>1514</v>
      </c>
      <c r="G844">
        <v>31.3229173235794</v>
      </c>
    </row>
    <row r="845" spans="1:7" hidden="1" x14ac:dyDescent="0.2">
      <c r="A845">
        <v>1937</v>
      </c>
      <c r="B845">
        <v>25</v>
      </c>
      <c r="C845" t="s">
        <v>1327</v>
      </c>
      <c r="D845">
        <v>119</v>
      </c>
      <c r="E845" t="s">
        <v>546</v>
      </c>
      <c r="F845" t="s">
        <v>1515</v>
      </c>
      <c r="G845">
        <v>31.301511902018799</v>
      </c>
    </row>
    <row r="846" spans="1:7" hidden="1" x14ac:dyDescent="0.2">
      <c r="A846">
        <v>1937</v>
      </c>
      <c r="B846">
        <v>26</v>
      </c>
      <c r="C846" t="s">
        <v>1516</v>
      </c>
      <c r="D846">
        <v>18</v>
      </c>
      <c r="E846" t="s">
        <v>990</v>
      </c>
      <c r="F846" t="s">
        <v>1517</v>
      </c>
      <c r="G846">
        <v>31.281243849635899</v>
      </c>
    </row>
    <row r="847" spans="1:7" hidden="1" x14ac:dyDescent="0.2">
      <c r="A847">
        <v>1937</v>
      </c>
      <c r="B847">
        <v>27</v>
      </c>
      <c r="C847" t="s">
        <v>1413</v>
      </c>
      <c r="D847">
        <v>54</v>
      </c>
      <c r="E847" t="s">
        <v>1518</v>
      </c>
      <c r="F847" t="s">
        <v>1519</v>
      </c>
      <c r="G847">
        <v>31.259464966348901</v>
      </c>
    </row>
    <row r="848" spans="1:7" hidden="1" x14ac:dyDescent="0.2">
      <c r="A848">
        <v>1937</v>
      </c>
      <c r="B848">
        <v>28</v>
      </c>
      <c r="C848" t="s">
        <v>1097</v>
      </c>
      <c r="D848">
        <v>22</v>
      </c>
      <c r="E848" t="s">
        <v>994</v>
      </c>
      <c r="F848" t="s">
        <v>1520</v>
      </c>
      <c r="G848">
        <v>31.256514231998999</v>
      </c>
    </row>
    <row r="849" spans="1:7" hidden="1" x14ac:dyDescent="0.2">
      <c r="A849">
        <v>1937</v>
      </c>
      <c r="B849">
        <v>29</v>
      </c>
      <c r="C849" t="s">
        <v>1521</v>
      </c>
      <c r="D849">
        <v>64</v>
      </c>
      <c r="E849" t="s">
        <v>1142</v>
      </c>
      <c r="F849" t="s">
        <v>1522</v>
      </c>
      <c r="G849">
        <v>31.210910269123801</v>
      </c>
    </row>
    <row r="850" spans="1:7" hidden="1" x14ac:dyDescent="0.2">
      <c r="A850">
        <v>1937</v>
      </c>
      <c r="B850">
        <v>30</v>
      </c>
      <c r="C850" t="s">
        <v>1282</v>
      </c>
      <c r="D850">
        <v>41</v>
      </c>
      <c r="E850" t="s">
        <v>1011</v>
      </c>
      <c r="F850" t="s">
        <v>1523</v>
      </c>
      <c r="G850">
        <v>31.187821561863402</v>
      </c>
    </row>
    <row r="851" spans="1:7" hidden="1" x14ac:dyDescent="0.2">
      <c r="A851">
        <v>1937</v>
      </c>
      <c r="B851">
        <v>31</v>
      </c>
      <c r="C851" t="s">
        <v>1524</v>
      </c>
      <c r="D851">
        <v>59</v>
      </c>
      <c r="E851" t="s">
        <v>1142</v>
      </c>
      <c r="F851" t="s">
        <v>1525</v>
      </c>
      <c r="G851">
        <v>31.154076844370699</v>
      </c>
    </row>
    <row r="852" spans="1:7" hidden="1" x14ac:dyDescent="0.2">
      <c r="A852">
        <v>1937</v>
      </c>
      <c r="B852">
        <v>32</v>
      </c>
      <c r="C852" t="s">
        <v>1265</v>
      </c>
      <c r="D852">
        <v>35</v>
      </c>
      <c r="E852" t="s">
        <v>987</v>
      </c>
      <c r="F852" t="s">
        <v>1526</v>
      </c>
      <c r="G852">
        <v>31.147788358087801</v>
      </c>
    </row>
    <row r="853" spans="1:7" hidden="1" x14ac:dyDescent="0.2">
      <c r="A853">
        <v>1937</v>
      </c>
      <c r="B853">
        <v>33</v>
      </c>
      <c r="C853" t="s">
        <v>1458</v>
      </c>
      <c r="D853">
        <v>49</v>
      </c>
      <c r="E853" t="s">
        <v>1429</v>
      </c>
      <c r="F853" t="s">
        <v>1527</v>
      </c>
      <c r="G853">
        <v>31.121684729932099</v>
      </c>
    </row>
    <row r="854" spans="1:7" hidden="1" x14ac:dyDescent="0.2">
      <c r="A854">
        <v>1937</v>
      </c>
      <c r="B854">
        <v>34</v>
      </c>
      <c r="C854" t="s">
        <v>1472</v>
      </c>
      <c r="D854">
        <v>116</v>
      </c>
      <c r="E854" t="s">
        <v>546</v>
      </c>
      <c r="F854" t="s">
        <v>1528</v>
      </c>
      <c r="G854">
        <v>31.0549176147853</v>
      </c>
    </row>
    <row r="855" spans="1:7" hidden="1" x14ac:dyDescent="0.2">
      <c r="A855">
        <v>1937</v>
      </c>
      <c r="B855">
        <v>35</v>
      </c>
      <c r="C855" t="s">
        <v>1529</v>
      </c>
      <c r="D855">
        <v>123</v>
      </c>
      <c r="E855" t="s">
        <v>546</v>
      </c>
      <c r="F855" t="s">
        <v>1530</v>
      </c>
      <c r="G855">
        <v>31.026788764452899</v>
      </c>
    </row>
    <row r="856" spans="1:7" hidden="1" x14ac:dyDescent="0.2">
      <c r="A856">
        <v>1937</v>
      </c>
      <c r="B856">
        <v>36</v>
      </c>
      <c r="C856" t="s">
        <v>1531</v>
      </c>
      <c r="D856">
        <v>16</v>
      </c>
      <c r="E856" t="s">
        <v>990</v>
      </c>
      <c r="F856" t="s">
        <v>1532</v>
      </c>
      <c r="G856">
        <v>31.026001405481299</v>
      </c>
    </row>
    <row r="857" spans="1:7" hidden="1" x14ac:dyDescent="0.2">
      <c r="A857">
        <v>1937</v>
      </c>
      <c r="B857">
        <v>37</v>
      </c>
      <c r="C857" t="s">
        <v>1533</v>
      </c>
      <c r="D857">
        <v>26</v>
      </c>
      <c r="E857" t="s">
        <v>994</v>
      </c>
      <c r="F857" t="s">
        <v>1534</v>
      </c>
      <c r="G857">
        <v>30.994841993389102</v>
      </c>
    </row>
    <row r="858" spans="1:7" hidden="1" x14ac:dyDescent="0.2">
      <c r="A858">
        <v>1937</v>
      </c>
      <c r="B858">
        <v>38</v>
      </c>
      <c r="C858" t="s">
        <v>1535</v>
      </c>
      <c r="D858">
        <v>57</v>
      </c>
      <c r="E858" t="s">
        <v>1518</v>
      </c>
      <c r="F858" t="s">
        <v>1536</v>
      </c>
      <c r="G858">
        <v>30.976357481275599</v>
      </c>
    </row>
    <row r="859" spans="1:7" hidden="1" x14ac:dyDescent="0.2">
      <c r="A859">
        <v>1937</v>
      </c>
      <c r="B859">
        <v>39</v>
      </c>
      <c r="C859" t="s">
        <v>1537</v>
      </c>
      <c r="D859">
        <v>60</v>
      </c>
      <c r="E859" t="s">
        <v>1142</v>
      </c>
      <c r="F859" t="s">
        <v>1538</v>
      </c>
      <c r="G859">
        <v>30.8693887301676</v>
      </c>
    </row>
    <row r="860" spans="1:7" hidden="1" x14ac:dyDescent="0.2">
      <c r="A860">
        <v>1937</v>
      </c>
      <c r="B860">
        <v>40</v>
      </c>
      <c r="C860" t="s">
        <v>1539</v>
      </c>
      <c r="D860">
        <v>125</v>
      </c>
      <c r="E860" t="s">
        <v>546</v>
      </c>
      <c r="F860" t="s">
        <v>1540</v>
      </c>
      <c r="G860">
        <v>30.849975640669701</v>
      </c>
    </row>
    <row r="861" spans="1:7" hidden="1" x14ac:dyDescent="0.2">
      <c r="A861">
        <v>1937</v>
      </c>
      <c r="B861">
        <v>41</v>
      </c>
      <c r="C861" t="s">
        <v>1398</v>
      </c>
      <c r="D861">
        <v>23</v>
      </c>
      <c r="E861" t="s">
        <v>994</v>
      </c>
      <c r="F861" t="s">
        <v>1541</v>
      </c>
      <c r="G861">
        <v>30.810744796543201</v>
      </c>
    </row>
    <row r="862" spans="1:7" hidden="1" x14ac:dyDescent="0.2">
      <c r="A862">
        <v>1937</v>
      </c>
      <c r="B862">
        <v>42</v>
      </c>
      <c r="C862" t="s">
        <v>1542</v>
      </c>
      <c r="D862">
        <v>114</v>
      </c>
      <c r="E862" t="s">
        <v>546</v>
      </c>
      <c r="F862" t="s">
        <v>1543</v>
      </c>
      <c r="G862">
        <v>30.7800756429945</v>
      </c>
    </row>
    <row r="863" spans="1:7" hidden="1" x14ac:dyDescent="0.2">
      <c r="A863">
        <v>1937</v>
      </c>
      <c r="B863">
        <v>43</v>
      </c>
      <c r="C863" t="s">
        <v>1544</v>
      </c>
      <c r="D863">
        <v>30</v>
      </c>
      <c r="E863" t="s">
        <v>994</v>
      </c>
      <c r="F863" t="s">
        <v>1545</v>
      </c>
      <c r="G863">
        <v>30.653809064609401</v>
      </c>
    </row>
    <row r="864" spans="1:7" hidden="1" x14ac:dyDescent="0.2">
      <c r="A864">
        <v>1937</v>
      </c>
      <c r="B864">
        <v>44</v>
      </c>
      <c r="C864" t="s">
        <v>1546</v>
      </c>
      <c r="D864">
        <v>34</v>
      </c>
      <c r="E864" t="s">
        <v>987</v>
      </c>
      <c r="F864" t="s">
        <v>1547</v>
      </c>
      <c r="G864">
        <v>30.479046853816001</v>
      </c>
    </row>
    <row r="865" spans="1:7" hidden="1" x14ac:dyDescent="0.2">
      <c r="A865">
        <v>1937</v>
      </c>
      <c r="B865">
        <v>45</v>
      </c>
      <c r="C865" t="s">
        <v>1548</v>
      </c>
      <c r="D865">
        <v>27</v>
      </c>
      <c r="E865" t="s">
        <v>994</v>
      </c>
      <c r="F865" t="s">
        <v>1549</v>
      </c>
      <c r="G865">
        <v>30.3993573559788</v>
      </c>
    </row>
    <row r="866" spans="1:7" hidden="1" x14ac:dyDescent="0.2">
      <c r="A866">
        <v>1937</v>
      </c>
      <c r="B866">
        <v>46</v>
      </c>
      <c r="C866" t="s">
        <v>1550</v>
      </c>
      <c r="D866">
        <v>58</v>
      </c>
      <c r="E866" t="s">
        <v>1518</v>
      </c>
      <c r="F866" t="s">
        <v>1551</v>
      </c>
      <c r="G866">
        <v>30.316093050225401</v>
      </c>
    </row>
    <row r="867" spans="1:7" hidden="1" x14ac:dyDescent="0.2">
      <c r="A867">
        <v>1938</v>
      </c>
      <c r="B867">
        <v>1</v>
      </c>
      <c r="C867" t="s">
        <v>1552</v>
      </c>
      <c r="D867">
        <v>13</v>
      </c>
      <c r="E867" t="s">
        <v>990</v>
      </c>
      <c r="F867" t="s">
        <v>1553</v>
      </c>
      <c r="G867">
        <v>31.6122659722534</v>
      </c>
    </row>
    <row r="868" spans="1:7" hidden="1" x14ac:dyDescent="0.2">
      <c r="A868">
        <v>1938</v>
      </c>
      <c r="B868">
        <v>2</v>
      </c>
      <c r="C868" t="s">
        <v>1273</v>
      </c>
      <c r="D868">
        <v>3</v>
      </c>
      <c r="E868" t="s">
        <v>998</v>
      </c>
      <c r="F868" t="s">
        <v>1554</v>
      </c>
      <c r="G868">
        <v>31.546935643758399</v>
      </c>
    </row>
    <row r="869" spans="1:7" hidden="1" x14ac:dyDescent="0.2">
      <c r="A869">
        <v>1938</v>
      </c>
      <c r="B869">
        <v>3</v>
      </c>
      <c r="C869" t="s">
        <v>1503</v>
      </c>
      <c r="D869">
        <v>45</v>
      </c>
      <c r="E869" t="s">
        <v>987</v>
      </c>
      <c r="F869" t="s">
        <v>1555</v>
      </c>
      <c r="G869">
        <v>31.508172390260999</v>
      </c>
    </row>
    <row r="870" spans="1:7" hidden="1" x14ac:dyDescent="0.2">
      <c r="A870">
        <v>1938</v>
      </c>
      <c r="B870">
        <v>4</v>
      </c>
      <c r="C870" t="s">
        <v>1486</v>
      </c>
      <c r="D870">
        <v>8</v>
      </c>
      <c r="E870" t="s">
        <v>998</v>
      </c>
      <c r="F870" t="s">
        <v>1556</v>
      </c>
      <c r="G870">
        <v>31.488093019789002</v>
      </c>
    </row>
    <row r="871" spans="1:7" hidden="1" x14ac:dyDescent="0.2">
      <c r="A871">
        <v>1938</v>
      </c>
      <c r="B871">
        <v>5</v>
      </c>
      <c r="C871" t="s">
        <v>1416</v>
      </c>
      <c r="D871">
        <v>67</v>
      </c>
      <c r="E871" t="s">
        <v>1518</v>
      </c>
      <c r="F871" t="s">
        <v>1557</v>
      </c>
      <c r="G871">
        <v>31.463469129366199</v>
      </c>
    </row>
    <row r="872" spans="1:7" hidden="1" x14ac:dyDescent="0.2">
      <c r="A872">
        <v>1938</v>
      </c>
      <c r="B872">
        <v>6</v>
      </c>
      <c r="C872" t="s">
        <v>1481</v>
      </c>
      <c r="D872">
        <v>19</v>
      </c>
      <c r="E872" t="s">
        <v>990</v>
      </c>
      <c r="F872" t="s">
        <v>1558</v>
      </c>
      <c r="G872">
        <v>31.453454716696601</v>
      </c>
    </row>
    <row r="873" spans="1:7" hidden="1" x14ac:dyDescent="0.2">
      <c r="A873">
        <v>1938</v>
      </c>
      <c r="B873">
        <v>7</v>
      </c>
      <c r="C873" t="s">
        <v>1339</v>
      </c>
      <c r="D873">
        <v>7</v>
      </c>
      <c r="E873" t="s">
        <v>998</v>
      </c>
      <c r="F873" t="s">
        <v>1559</v>
      </c>
      <c r="G873">
        <v>31.439585627958198</v>
      </c>
    </row>
    <row r="874" spans="1:7" hidden="1" x14ac:dyDescent="0.2">
      <c r="A874">
        <v>1938</v>
      </c>
      <c r="B874">
        <v>8</v>
      </c>
      <c r="C874" t="s">
        <v>819</v>
      </c>
      <c r="D874">
        <v>37</v>
      </c>
      <c r="E874" t="s">
        <v>987</v>
      </c>
      <c r="F874" t="s">
        <v>1560</v>
      </c>
      <c r="G874">
        <v>31.439351655466499</v>
      </c>
    </row>
    <row r="875" spans="1:7" hidden="1" x14ac:dyDescent="0.2">
      <c r="A875">
        <v>1938</v>
      </c>
      <c r="B875">
        <v>9</v>
      </c>
      <c r="C875" t="s">
        <v>1419</v>
      </c>
      <c r="D875">
        <v>2</v>
      </c>
      <c r="E875" t="s">
        <v>998</v>
      </c>
      <c r="F875" t="s">
        <v>1561</v>
      </c>
      <c r="G875">
        <v>31.401435683213101</v>
      </c>
    </row>
    <row r="876" spans="1:7" hidden="1" x14ac:dyDescent="0.2">
      <c r="A876">
        <v>1938</v>
      </c>
      <c r="B876">
        <v>10</v>
      </c>
      <c r="C876" t="s">
        <v>1359</v>
      </c>
      <c r="D876">
        <v>90</v>
      </c>
      <c r="E876" t="s">
        <v>1562</v>
      </c>
      <c r="F876" t="s">
        <v>1563</v>
      </c>
      <c r="G876">
        <v>31.377063608629602</v>
      </c>
    </row>
    <row r="877" spans="1:7" hidden="1" x14ac:dyDescent="0.2">
      <c r="A877">
        <v>1938</v>
      </c>
      <c r="B877">
        <v>11</v>
      </c>
      <c r="C877" t="s">
        <v>1454</v>
      </c>
      <c r="D877">
        <v>48</v>
      </c>
      <c r="E877" t="s">
        <v>987</v>
      </c>
      <c r="F877" t="s">
        <v>1564</v>
      </c>
      <c r="G877">
        <v>31.374325573796</v>
      </c>
    </row>
    <row r="878" spans="1:7" hidden="1" x14ac:dyDescent="0.2">
      <c r="A878">
        <v>1938</v>
      </c>
      <c r="B878">
        <v>12</v>
      </c>
      <c r="C878" t="s">
        <v>1565</v>
      </c>
      <c r="D878">
        <v>4</v>
      </c>
      <c r="E878" t="s">
        <v>998</v>
      </c>
      <c r="F878" t="s">
        <v>1566</v>
      </c>
      <c r="G878">
        <v>31.3579073944864</v>
      </c>
    </row>
    <row r="879" spans="1:7" hidden="1" x14ac:dyDescent="0.2">
      <c r="A879">
        <v>1938</v>
      </c>
      <c r="B879">
        <v>13</v>
      </c>
      <c r="C879" t="s">
        <v>1433</v>
      </c>
      <c r="D879">
        <v>79</v>
      </c>
      <c r="E879" t="s">
        <v>1567</v>
      </c>
      <c r="F879" t="s">
        <v>1568</v>
      </c>
      <c r="G879">
        <v>31.352205808685099</v>
      </c>
    </row>
    <row r="880" spans="1:7" hidden="1" x14ac:dyDescent="0.2">
      <c r="A880">
        <v>1938</v>
      </c>
      <c r="B880">
        <v>14</v>
      </c>
      <c r="C880" t="s">
        <v>1280</v>
      </c>
      <c r="D880">
        <v>1</v>
      </c>
      <c r="E880" t="s">
        <v>998</v>
      </c>
      <c r="F880" t="s">
        <v>1569</v>
      </c>
      <c r="G880">
        <v>31.3268066063182</v>
      </c>
    </row>
    <row r="881" spans="1:7" hidden="1" x14ac:dyDescent="0.2">
      <c r="A881">
        <v>1938</v>
      </c>
      <c r="B881">
        <v>15</v>
      </c>
      <c r="C881" t="s">
        <v>1489</v>
      </c>
      <c r="D881">
        <v>38</v>
      </c>
      <c r="E881" t="s">
        <v>987</v>
      </c>
      <c r="F881" t="s">
        <v>1570</v>
      </c>
      <c r="G881">
        <v>31.3150218855281</v>
      </c>
    </row>
    <row r="882" spans="1:7" hidden="1" x14ac:dyDescent="0.2">
      <c r="A882">
        <v>1938</v>
      </c>
      <c r="B882">
        <v>16</v>
      </c>
      <c r="C882" t="s">
        <v>1282</v>
      </c>
      <c r="D882">
        <v>49</v>
      </c>
      <c r="E882" t="s">
        <v>1011</v>
      </c>
      <c r="F882" t="s">
        <v>1571</v>
      </c>
      <c r="G882">
        <v>31.307247665629099</v>
      </c>
    </row>
    <row r="883" spans="1:7" hidden="1" x14ac:dyDescent="0.2">
      <c r="A883">
        <v>1938</v>
      </c>
      <c r="B883">
        <v>17</v>
      </c>
      <c r="C883" t="s">
        <v>1435</v>
      </c>
      <c r="D883">
        <v>9</v>
      </c>
      <c r="E883" t="s">
        <v>998</v>
      </c>
      <c r="F883" t="s">
        <v>1572</v>
      </c>
      <c r="G883">
        <v>31.276247235306599</v>
      </c>
    </row>
    <row r="884" spans="1:7" hidden="1" x14ac:dyDescent="0.2">
      <c r="A884">
        <v>1938</v>
      </c>
      <c r="B884">
        <v>18</v>
      </c>
      <c r="C884" t="s">
        <v>1493</v>
      </c>
      <c r="D884">
        <v>39</v>
      </c>
      <c r="E884" t="s">
        <v>987</v>
      </c>
      <c r="F884" t="s">
        <v>1573</v>
      </c>
      <c r="G884">
        <v>31.270401705415999</v>
      </c>
    </row>
    <row r="885" spans="1:7" hidden="1" x14ac:dyDescent="0.2">
      <c r="A885">
        <v>1938</v>
      </c>
      <c r="B885">
        <v>19</v>
      </c>
      <c r="C885" t="s">
        <v>1574</v>
      </c>
      <c r="D885">
        <v>51</v>
      </c>
      <c r="E885" t="s">
        <v>1011</v>
      </c>
      <c r="F885" t="s">
        <v>1575</v>
      </c>
      <c r="G885">
        <v>31.2694758813645</v>
      </c>
    </row>
    <row r="886" spans="1:7" hidden="1" x14ac:dyDescent="0.2">
      <c r="A886">
        <v>1938</v>
      </c>
      <c r="B886">
        <v>20</v>
      </c>
      <c r="C886" t="s">
        <v>1576</v>
      </c>
      <c r="D886">
        <v>17</v>
      </c>
      <c r="E886" t="s">
        <v>990</v>
      </c>
      <c r="F886" t="s">
        <v>1577</v>
      </c>
      <c r="G886">
        <v>31.255710718579401</v>
      </c>
    </row>
    <row r="887" spans="1:7" hidden="1" x14ac:dyDescent="0.2">
      <c r="A887">
        <v>1938</v>
      </c>
      <c r="B887">
        <v>21</v>
      </c>
      <c r="C887" t="s">
        <v>1398</v>
      </c>
      <c r="D887">
        <v>36</v>
      </c>
      <c r="E887" t="s">
        <v>994</v>
      </c>
      <c r="F887" t="s">
        <v>1302</v>
      </c>
      <c r="G887">
        <v>31.252878218750102</v>
      </c>
    </row>
    <row r="888" spans="1:7" hidden="1" x14ac:dyDescent="0.2">
      <c r="A888">
        <v>1938</v>
      </c>
      <c r="B888">
        <v>22</v>
      </c>
      <c r="C888" t="s">
        <v>1466</v>
      </c>
      <c r="D888">
        <v>83</v>
      </c>
      <c r="E888" t="s">
        <v>1567</v>
      </c>
      <c r="F888" t="s">
        <v>1578</v>
      </c>
      <c r="G888">
        <v>31.2360094715069</v>
      </c>
    </row>
    <row r="889" spans="1:7" hidden="1" x14ac:dyDescent="0.2">
      <c r="A889">
        <v>1938</v>
      </c>
      <c r="B889">
        <v>23</v>
      </c>
      <c r="C889" t="s">
        <v>1438</v>
      </c>
      <c r="D889">
        <v>82</v>
      </c>
      <c r="E889" t="s">
        <v>1567</v>
      </c>
      <c r="F889" t="s">
        <v>1579</v>
      </c>
      <c r="G889">
        <v>31.2273510970338</v>
      </c>
    </row>
    <row r="890" spans="1:7" hidden="1" x14ac:dyDescent="0.2">
      <c r="A890">
        <v>1938</v>
      </c>
      <c r="B890">
        <v>24</v>
      </c>
      <c r="C890" t="s">
        <v>1366</v>
      </c>
      <c r="D890">
        <v>81</v>
      </c>
      <c r="E890" t="s">
        <v>1567</v>
      </c>
      <c r="F890" t="s">
        <v>1580</v>
      </c>
      <c r="G890">
        <v>31.226485523582799</v>
      </c>
    </row>
    <row r="891" spans="1:7" hidden="1" x14ac:dyDescent="0.2">
      <c r="A891">
        <v>1938</v>
      </c>
      <c r="B891">
        <v>25</v>
      </c>
      <c r="C891" t="s">
        <v>1581</v>
      </c>
      <c r="D891">
        <v>20</v>
      </c>
      <c r="E891" t="s">
        <v>990</v>
      </c>
      <c r="F891" t="s">
        <v>1582</v>
      </c>
      <c r="G891">
        <v>31.226254712099902</v>
      </c>
    </row>
    <row r="892" spans="1:7" hidden="1" x14ac:dyDescent="0.2">
      <c r="A892">
        <v>1938</v>
      </c>
      <c r="B892">
        <v>26</v>
      </c>
      <c r="C892" t="s">
        <v>1287</v>
      </c>
      <c r="D892">
        <v>75</v>
      </c>
      <c r="E892" t="s">
        <v>1567</v>
      </c>
      <c r="F892" t="s">
        <v>1583</v>
      </c>
      <c r="G892">
        <v>31.225504598344699</v>
      </c>
    </row>
    <row r="893" spans="1:7" hidden="1" x14ac:dyDescent="0.2">
      <c r="A893">
        <v>1938</v>
      </c>
      <c r="B893">
        <v>27</v>
      </c>
      <c r="C893" t="s">
        <v>1216</v>
      </c>
      <c r="D893">
        <v>22</v>
      </c>
      <c r="E893" t="s">
        <v>990</v>
      </c>
      <c r="F893" t="s">
        <v>1584</v>
      </c>
      <c r="G893">
        <v>31.218005442423099</v>
      </c>
    </row>
    <row r="894" spans="1:7" hidden="1" x14ac:dyDescent="0.2">
      <c r="A894">
        <v>1938</v>
      </c>
      <c r="B894">
        <v>28</v>
      </c>
      <c r="C894" t="s">
        <v>1327</v>
      </c>
      <c r="D894">
        <v>78</v>
      </c>
      <c r="E894" t="s">
        <v>1567</v>
      </c>
      <c r="F894" t="s">
        <v>1585</v>
      </c>
      <c r="G894">
        <v>31.217313394234399</v>
      </c>
    </row>
    <row r="895" spans="1:7" hidden="1" x14ac:dyDescent="0.2">
      <c r="A895">
        <v>1938</v>
      </c>
      <c r="B895">
        <v>29</v>
      </c>
      <c r="C895" t="s">
        <v>1422</v>
      </c>
      <c r="D895">
        <v>50</v>
      </c>
      <c r="E895" t="s">
        <v>1011</v>
      </c>
      <c r="F895" t="s">
        <v>1586</v>
      </c>
      <c r="G895">
        <v>31.214545508281802</v>
      </c>
    </row>
    <row r="896" spans="1:7" hidden="1" x14ac:dyDescent="0.2">
      <c r="A896">
        <v>1938</v>
      </c>
      <c r="B896">
        <v>30</v>
      </c>
      <c r="C896" t="s">
        <v>755</v>
      </c>
      <c r="D896">
        <v>73</v>
      </c>
      <c r="E896" t="s">
        <v>1567</v>
      </c>
      <c r="F896" t="s">
        <v>1587</v>
      </c>
      <c r="G896">
        <v>31.2139112702124</v>
      </c>
    </row>
    <row r="897" spans="1:7" hidden="1" x14ac:dyDescent="0.2">
      <c r="A897">
        <v>1938</v>
      </c>
      <c r="B897">
        <v>31</v>
      </c>
      <c r="C897" t="s">
        <v>1521</v>
      </c>
      <c r="D897">
        <v>57</v>
      </c>
      <c r="E897" t="s">
        <v>1142</v>
      </c>
      <c r="F897" t="s">
        <v>1588</v>
      </c>
      <c r="G897">
        <v>31.1917867387283</v>
      </c>
    </row>
    <row r="898" spans="1:7" hidden="1" x14ac:dyDescent="0.2">
      <c r="A898">
        <v>1938</v>
      </c>
      <c r="B898">
        <v>32</v>
      </c>
      <c r="C898" t="s">
        <v>1413</v>
      </c>
      <c r="D898">
        <v>71</v>
      </c>
      <c r="E898" t="s">
        <v>1518</v>
      </c>
      <c r="F898" t="s">
        <v>1589</v>
      </c>
      <c r="G898">
        <v>31.1808512993866</v>
      </c>
    </row>
    <row r="899" spans="1:7" hidden="1" x14ac:dyDescent="0.2">
      <c r="A899">
        <v>1938</v>
      </c>
      <c r="B899">
        <v>33</v>
      </c>
      <c r="C899" t="s">
        <v>1267</v>
      </c>
      <c r="D899">
        <v>14</v>
      </c>
      <c r="E899" t="s">
        <v>990</v>
      </c>
      <c r="F899" t="s">
        <v>1590</v>
      </c>
      <c r="G899">
        <v>31.167566431012599</v>
      </c>
    </row>
    <row r="900" spans="1:7" hidden="1" x14ac:dyDescent="0.2">
      <c r="A900">
        <v>1938</v>
      </c>
      <c r="B900">
        <v>34</v>
      </c>
      <c r="C900" t="s">
        <v>1591</v>
      </c>
      <c r="D900">
        <v>6</v>
      </c>
      <c r="E900" t="s">
        <v>998</v>
      </c>
      <c r="F900" t="s">
        <v>1592</v>
      </c>
      <c r="G900">
        <v>31.145048297826399</v>
      </c>
    </row>
    <row r="901" spans="1:7" hidden="1" x14ac:dyDescent="0.2">
      <c r="A901">
        <v>1938</v>
      </c>
      <c r="B901">
        <v>35</v>
      </c>
      <c r="C901" t="s">
        <v>1593</v>
      </c>
      <c r="D901">
        <v>87</v>
      </c>
      <c r="E901" t="s">
        <v>1562</v>
      </c>
      <c r="F901" t="s">
        <v>1594</v>
      </c>
      <c r="G901">
        <v>31.130073392872902</v>
      </c>
    </row>
    <row r="902" spans="1:7" hidden="1" x14ac:dyDescent="0.2">
      <c r="A902">
        <v>1938</v>
      </c>
      <c r="B902">
        <v>36</v>
      </c>
      <c r="C902" t="s">
        <v>1595</v>
      </c>
      <c r="D902">
        <v>85</v>
      </c>
      <c r="E902" t="s">
        <v>1562</v>
      </c>
      <c r="F902" t="s">
        <v>1596</v>
      </c>
      <c r="G902">
        <v>31.114425387356</v>
      </c>
    </row>
    <row r="903" spans="1:7" hidden="1" x14ac:dyDescent="0.2">
      <c r="A903">
        <v>1938</v>
      </c>
      <c r="B903">
        <v>37</v>
      </c>
      <c r="C903" t="s">
        <v>1535</v>
      </c>
      <c r="D903">
        <v>69</v>
      </c>
      <c r="E903" t="s">
        <v>1518</v>
      </c>
      <c r="F903" t="s">
        <v>1597</v>
      </c>
      <c r="G903">
        <v>31.112305805848099</v>
      </c>
    </row>
    <row r="904" spans="1:7" hidden="1" x14ac:dyDescent="0.2">
      <c r="A904">
        <v>1938</v>
      </c>
      <c r="B904">
        <v>38</v>
      </c>
      <c r="C904" t="s">
        <v>1598</v>
      </c>
      <c r="D904">
        <v>16</v>
      </c>
      <c r="E904" t="s">
        <v>990</v>
      </c>
      <c r="F904" t="s">
        <v>1599</v>
      </c>
      <c r="G904">
        <v>31.107437590546802</v>
      </c>
    </row>
    <row r="905" spans="1:7" hidden="1" x14ac:dyDescent="0.2">
      <c r="A905">
        <v>1938</v>
      </c>
      <c r="B905">
        <v>39</v>
      </c>
      <c r="C905" t="s">
        <v>1600</v>
      </c>
      <c r="D905">
        <v>12</v>
      </c>
      <c r="E905" t="s">
        <v>998</v>
      </c>
      <c r="F905" t="s">
        <v>1601</v>
      </c>
      <c r="G905">
        <v>31.1009680862811</v>
      </c>
    </row>
    <row r="906" spans="1:7" hidden="1" x14ac:dyDescent="0.2">
      <c r="A906">
        <v>1938</v>
      </c>
      <c r="B906">
        <v>40</v>
      </c>
      <c r="C906" t="s">
        <v>1384</v>
      </c>
      <c r="D906">
        <v>86</v>
      </c>
      <c r="E906" t="s">
        <v>1562</v>
      </c>
      <c r="F906" t="s">
        <v>1602</v>
      </c>
      <c r="G906">
        <v>31.090325025849701</v>
      </c>
    </row>
    <row r="907" spans="1:7" hidden="1" x14ac:dyDescent="0.2">
      <c r="A907">
        <v>1938</v>
      </c>
      <c r="B907">
        <v>41</v>
      </c>
      <c r="C907" t="s">
        <v>1507</v>
      </c>
      <c r="D907">
        <v>80</v>
      </c>
      <c r="E907" t="s">
        <v>1567</v>
      </c>
      <c r="F907" t="s">
        <v>1603</v>
      </c>
      <c r="G907">
        <v>31.044232115267601</v>
      </c>
    </row>
    <row r="908" spans="1:7" hidden="1" x14ac:dyDescent="0.2">
      <c r="A908">
        <v>1938</v>
      </c>
      <c r="B908">
        <v>42</v>
      </c>
      <c r="C908" t="s">
        <v>1604</v>
      </c>
      <c r="D908">
        <v>92</v>
      </c>
      <c r="E908" t="s">
        <v>1562</v>
      </c>
      <c r="F908" t="s">
        <v>1605</v>
      </c>
      <c r="G908">
        <v>30.978556775871802</v>
      </c>
    </row>
    <row r="909" spans="1:7" hidden="1" x14ac:dyDescent="0.2">
      <c r="A909">
        <v>1938</v>
      </c>
      <c r="B909">
        <v>43</v>
      </c>
      <c r="C909" t="s">
        <v>1441</v>
      </c>
      <c r="D909">
        <v>65</v>
      </c>
      <c r="E909" t="s">
        <v>1429</v>
      </c>
      <c r="F909" t="s">
        <v>1606</v>
      </c>
      <c r="G909">
        <v>30.976853150314199</v>
      </c>
    </row>
    <row r="910" spans="1:7" hidden="1" x14ac:dyDescent="0.2">
      <c r="A910">
        <v>1938</v>
      </c>
      <c r="B910">
        <v>44</v>
      </c>
      <c r="C910" t="s">
        <v>1607</v>
      </c>
      <c r="D910">
        <v>42</v>
      </c>
      <c r="E910" t="s">
        <v>987</v>
      </c>
      <c r="F910" t="s">
        <v>1608</v>
      </c>
      <c r="G910">
        <v>30.966919067899099</v>
      </c>
    </row>
    <row r="911" spans="1:7" hidden="1" x14ac:dyDescent="0.2">
      <c r="A911">
        <v>1938</v>
      </c>
      <c r="B911">
        <v>45</v>
      </c>
      <c r="C911" t="s">
        <v>1609</v>
      </c>
      <c r="D911">
        <v>31</v>
      </c>
      <c r="E911" t="s">
        <v>994</v>
      </c>
      <c r="F911" t="s">
        <v>1610</v>
      </c>
      <c r="G911">
        <v>30.9343799540883</v>
      </c>
    </row>
    <row r="912" spans="1:7" hidden="1" x14ac:dyDescent="0.2">
      <c r="A912">
        <v>1938</v>
      </c>
      <c r="B912">
        <v>46</v>
      </c>
      <c r="C912" t="s">
        <v>1516</v>
      </c>
      <c r="D912">
        <v>21</v>
      </c>
      <c r="E912" t="s">
        <v>990</v>
      </c>
      <c r="F912" t="s">
        <v>1611</v>
      </c>
      <c r="G912">
        <v>30.9216437233184</v>
      </c>
    </row>
    <row r="913" spans="1:7" hidden="1" x14ac:dyDescent="0.2">
      <c r="A913">
        <v>1938</v>
      </c>
      <c r="B913">
        <v>47</v>
      </c>
      <c r="C913" t="s">
        <v>1542</v>
      </c>
      <c r="D913">
        <v>84</v>
      </c>
      <c r="E913" t="s">
        <v>1567</v>
      </c>
      <c r="F913" t="s">
        <v>1612</v>
      </c>
      <c r="G913">
        <v>30.915251260510299</v>
      </c>
    </row>
    <row r="914" spans="1:7" hidden="1" x14ac:dyDescent="0.2">
      <c r="A914">
        <v>1938</v>
      </c>
      <c r="B914">
        <v>48</v>
      </c>
      <c r="C914" t="s">
        <v>1613</v>
      </c>
      <c r="D914">
        <v>15</v>
      </c>
      <c r="E914" t="s">
        <v>990</v>
      </c>
      <c r="F914" t="s">
        <v>1614</v>
      </c>
      <c r="G914">
        <v>30.915081585124199</v>
      </c>
    </row>
    <row r="915" spans="1:7" hidden="1" x14ac:dyDescent="0.2">
      <c r="A915">
        <v>1938</v>
      </c>
      <c r="B915">
        <v>49</v>
      </c>
      <c r="C915" t="s">
        <v>1615</v>
      </c>
      <c r="D915">
        <v>68</v>
      </c>
      <c r="E915" t="s">
        <v>1518</v>
      </c>
      <c r="F915" t="s">
        <v>1616</v>
      </c>
      <c r="G915">
        <v>30.9112926533912</v>
      </c>
    </row>
    <row r="916" spans="1:7" hidden="1" x14ac:dyDescent="0.2">
      <c r="A916">
        <v>1938</v>
      </c>
      <c r="B916">
        <v>50</v>
      </c>
      <c r="C916" t="s">
        <v>1458</v>
      </c>
      <c r="D916">
        <v>66</v>
      </c>
      <c r="E916" t="s">
        <v>1429</v>
      </c>
      <c r="F916" t="s">
        <v>1617</v>
      </c>
      <c r="G916">
        <v>30.876162076828599</v>
      </c>
    </row>
    <row r="917" spans="1:7" hidden="1" x14ac:dyDescent="0.2">
      <c r="A917">
        <v>1938</v>
      </c>
      <c r="B917">
        <v>51</v>
      </c>
      <c r="C917" t="s">
        <v>1618</v>
      </c>
      <c r="D917">
        <v>11</v>
      </c>
      <c r="E917" t="s">
        <v>998</v>
      </c>
      <c r="F917" t="s">
        <v>1619</v>
      </c>
      <c r="G917">
        <v>30.8480362179282</v>
      </c>
    </row>
    <row r="918" spans="1:7" hidden="1" x14ac:dyDescent="0.2">
      <c r="A918">
        <v>1938</v>
      </c>
      <c r="B918">
        <v>52</v>
      </c>
      <c r="C918" t="s">
        <v>1544</v>
      </c>
      <c r="D918">
        <v>28</v>
      </c>
      <c r="E918" t="s">
        <v>994</v>
      </c>
      <c r="F918" t="s">
        <v>1620</v>
      </c>
      <c r="G918">
        <v>30.8141167546198</v>
      </c>
    </row>
    <row r="919" spans="1:7" hidden="1" x14ac:dyDescent="0.2">
      <c r="A919">
        <v>1938</v>
      </c>
      <c r="B919">
        <v>53</v>
      </c>
      <c r="C919" t="s">
        <v>1548</v>
      </c>
      <c r="D919">
        <v>30</v>
      </c>
      <c r="E919" t="s">
        <v>994</v>
      </c>
      <c r="F919" t="s">
        <v>1621</v>
      </c>
      <c r="G919">
        <v>30.8067577101666</v>
      </c>
    </row>
    <row r="920" spans="1:7" hidden="1" x14ac:dyDescent="0.2">
      <c r="A920">
        <v>1938</v>
      </c>
      <c r="B920">
        <v>54</v>
      </c>
      <c r="C920" t="s">
        <v>1622</v>
      </c>
      <c r="D920">
        <v>24</v>
      </c>
      <c r="E920" t="s">
        <v>990</v>
      </c>
      <c r="F920" t="s">
        <v>1623</v>
      </c>
      <c r="G920">
        <v>30.721626618719402</v>
      </c>
    </row>
    <row r="921" spans="1:7" hidden="1" x14ac:dyDescent="0.2">
      <c r="A921">
        <v>1938</v>
      </c>
      <c r="B921">
        <v>55</v>
      </c>
      <c r="C921" t="s">
        <v>1624</v>
      </c>
      <c r="D921">
        <v>62</v>
      </c>
      <c r="E921" t="s">
        <v>1429</v>
      </c>
      <c r="F921" t="s">
        <v>1625</v>
      </c>
      <c r="G921">
        <v>30.573939852290302</v>
      </c>
    </row>
    <row r="922" spans="1:7" hidden="1" x14ac:dyDescent="0.2">
      <c r="A922">
        <v>1939</v>
      </c>
      <c r="B922">
        <v>1</v>
      </c>
      <c r="C922" t="s">
        <v>1280</v>
      </c>
      <c r="D922">
        <v>1</v>
      </c>
      <c r="E922" t="s">
        <v>998</v>
      </c>
      <c r="F922" t="s">
        <v>1626</v>
      </c>
      <c r="G922">
        <v>31.986739504035501</v>
      </c>
    </row>
    <row r="923" spans="1:7" hidden="1" x14ac:dyDescent="0.2">
      <c r="A923">
        <v>1939</v>
      </c>
      <c r="B923">
        <v>1</v>
      </c>
      <c r="C923" t="s">
        <v>1280</v>
      </c>
      <c r="D923">
        <v>1</v>
      </c>
      <c r="E923" t="s">
        <v>998</v>
      </c>
      <c r="F923" t="s">
        <v>1627</v>
      </c>
      <c r="G923">
        <v>33.646348694982599</v>
      </c>
    </row>
    <row r="924" spans="1:7" hidden="1" x14ac:dyDescent="0.2">
      <c r="A924">
        <v>1939</v>
      </c>
      <c r="B924">
        <v>2</v>
      </c>
      <c r="C924" t="s">
        <v>1275</v>
      </c>
      <c r="D924">
        <v>74</v>
      </c>
      <c r="E924" t="s">
        <v>853</v>
      </c>
      <c r="F924" t="s">
        <v>1628</v>
      </c>
      <c r="G924">
        <v>33.519301857554403</v>
      </c>
    </row>
    <row r="925" spans="1:7" hidden="1" x14ac:dyDescent="0.2">
      <c r="A925">
        <v>1939</v>
      </c>
      <c r="B925">
        <v>2</v>
      </c>
      <c r="C925" t="s">
        <v>1275</v>
      </c>
      <c r="D925">
        <v>74</v>
      </c>
      <c r="E925" t="s">
        <v>853</v>
      </c>
      <c r="F925" t="s">
        <v>1629</v>
      </c>
      <c r="G925">
        <v>31.863547308977701</v>
      </c>
    </row>
    <row r="926" spans="1:7" hidden="1" x14ac:dyDescent="0.2">
      <c r="A926">
        <v>1939</v>
      </c>
      <c r="B926">
        <v>3</v>
      </c>
      <c r="C926" t="s">
        <v>1630</v>
      </c>
      <c r="D926">
        <v>43</v>
      </c>
      <c r="E926" t="s">
        <v>998</v>
      </c>
      <c r="F926" t="s">
        <v>1631</v>
      </c>
      <c r="G926">
        <v>33.512653415639797</v>
      </c>
    </row>
    <row r="927" spans="1:7" hidden="1" x14ac:dyDescent="0.2">
      <c r="A927">
        <v>1939</v>
      </c>
      <c r="B927">
        <v>3</v>
      </c>
      <c r="C927" t="s">
        <v>1630</v>
      </c>
      <c r="D927">
        <v>43</v>
      </c>
      <c r="E927" t="s">
        <v>998</v>
      </c>
      <c r="F927" t="s">
        <v>1632</v>
      </c>
      <c r="G927">
        <v>31.85753941235</v>
      </c>
    </row>
    <row r="928" spans="1:7" hidden="1" x14ac:dyDescent="0.2">
      <c r="A928">
        <v>1939</v>
      </c>
      <c r="B928">
        <v>4</v>
      </c>
      <c r="C928" t="s">
        <v>1416</v>
      </c>
      <c r="D928">
        <v>19</v>
      </c>
      <c r="E928" t="s">
        <v>1518</v>
      </c>
      <c r="F928" t="s">
        <v>1633</v>
      </c>
      <c r="G928">
        <v>31.841462750698302</v>
      </c>
    </row>
    <row r="929" spans="1:7" hidden="1" x14ac:dyDescent="0.2">
      <c r="A929">
        <v>1939</v>
      </c>
      <c r="B929">
        <v>5</v>
      </c>
      <c r="C929" t="s">
        <v>1486</v>
      </c>
      <c r="D929">
        <v>3</v>
      </c>
      <c r="E929" t="s">
        <v>998</v>
      </c>
      <c r="F929" t="s">
        <v>1634</v>
      </c>
      <c r="G929">
        <v>31.833730389673399</v>
      </c>
    </row>
    <row r="930" spans="1:7" hidden="1" x14ac:dyDescent="0.2">
      <c r="A930">
        <v>1939</v>
      </c>
      <c r="B930">
        <v>6</v>
      </c>
      <c r="C930" t="s">
        <v>1324</v>
      </c>
      <c r="D930">
        <v>37</v>
      </c>
      <c r="E930" t="s">
        <v>987</v>
      </c>
      <c r="F930" t="s">
        <v>1635</v>
      </c>
      <c r="G930">
        <v>31.805033538096598</v>
      </c>
    </row>
    <row r="931" spans="1:7" hidden="1" x14ac:dyDescent="0.2">
      <c r="A931">
        <v>1939</v>
      </c>
      <c r="B931">
        <v>7</v>
      </c>
      <c r="C931" t="s">
        <v>1565</v>
      </c>
      <c r="D931">
        <v>41</v>
      </c>
      <c r="E931" t="s">
        <v>998</v>
      </c>
      <c r="F931" t="s">
        <v>1636</v>
      </c>
      <c r="G931">
        <v>31.798515717957098</v>
      </c>
    </row>
    <row r="932" spans="1:7" hidden="1" x14ac:dyDescent="0.2">
      <c r="A932">
        <v>1939</v>
      </c>
      <c r="B932">
        <v>8</v>
      </c>
      <c r="C932" t="s">
        <v>1637</v>
      </c>
      <c r="D932">
        <v>28</v>
      </c>
      <c r="E932" t="s">
        <v>1429</v>
      </c>
      <c r="F932" t="s">
        <v>1638</v>
      </c>
      <c r="G932">
        <v>31.794061194535299</v>
      </c>
    </row>
    <row r="933" spans="1:7" hidden="1" x14ac:dyDescent="0.2">
      <c r="A933">
        <v>1939</v>
      </c>
      <c r="B933">
        <v>9</v>
      </c>
      <c r="C933" t="s">
        <v>1639</v>
      </c>
      <c r="D933">
        <v>44</v>
      </c>
      <c r="E933" t="s">
        <v>998</v>
      </c>
      <c r="F933" t="s">
        <v>1640</v>
      </c>
      <c r="G933">
        <v>31.792332909613901</v>
      </c>
    </row>
    <row r="934" spans="1:7" hidden="1" x14ac:dyDescent="0.2">
      <c r="A934">
        <v>1939</v>
      </c>
      <c r="B934">
        <v>10</v>
      </c>
      <c r="C934" t="s">
        <v>1446</v>
      </c>
      <c r="D934">
        <v>46</v>
      </c>
      <c r="E934" t="s">
        <v>998</v>
      </c>
      <c r="F934" t="s">
        <v>1641</v>
      </c>
      <c r="G934">
        <v>31.787215629383201</v>
      </c>
    </row>
    <row r="935" spans="1:7" hidden="1" x14ac:dyDescent="0.2">
      <c r="A935">
        <v>1939</v>
      </c>
      <c r="B935">
        <v>11</v>
      </c>
      <c r="C935" t="s">
        <v>1359</v>
      </c>
      <c r="D935">
        <v>39</v>
      </c>
      <c r="E935" t="s">
        <v>987</v>
      </c>
      <c r="F935" t="s">
        <v>1642</v>
      </c>
      <c r="G935">
        <v>31.7625827150591</v>
      </c>
    </row>
    <row r="936" spans="1:7" hidden="1" x14ac:dyDescent="0.2">
      <c r="A936">
        <v>1939</v>
      </c>
      <c r="B936">
        <v>12</v>
      </c>
      <c r="C936" t="s">
        <v>1466</v>
      </c>
      <c r="D936">
        <v>72</v>
      </c>
      <c r="E936" t="s">
        <v>1643</v>
      </c>
      <c r="F936" t="s">
        <v>1644</v>
      </c>
      <c r="G936">
        <v>31.756745468214799</v>
      </c>
    </row>
    <row r="937" spans="1:7" hidden="1" x14ac:dyDescent="0.2">
      <c r="A937">
        <v>1939</v>
      </c>
      <c r="B937">
        <v>13</v>
      </c>
      <c r="C937" t="s">
        <v>1645</v>
      </c>
      <c r="D937">
        <v>33</v>
      </c>
      <c r="E937" t="s">
        <v>987</v>
      </c>
      <c r="F937" t="s">
        <v>1646</v>
      </c>
      <c r="G937">
        <v>31.738054190790599</v>
      </c>
    </row>
    <row r="938" spans="1:7" hidden="1" x14ac:dyDescent="0.2">
      <c r="A938">
        <v>1939</v>
      </c>
      <c r="B938">
        <v>14</v>
      </c>
      <c r="C938" t="s">
        <v>1150</v>
      </c>
      <c r="D938">
        <v>49</v>
      </c>
      <c r="E938" t="s">
        <v>1647</v>
      </c>
      <c r="F938" t="s">
        <v>1648</v>
      </c>
      <c r="G938">
        <v>31.720906752666401</v>
      </c>
    </row>
    <row r="939" spans="1:7" hidden="1" x14ac:dyDescent="0.2">
      <c r="A939">
        <v>1939</v>
      </c>
      <c r="B939">
        <v>15</v>
      </c>
      <c r="C939" t="s">
        <v>1428</v>
      </c>
      <c r="D939">
        <v>25</v>
      </c>
      <c r="E939" t="s">
        <v>1429</v>
      </c>
      <c r="F939" t="s">
        <v>1649</v>
      </c>
      <c r="G939">
        <v>31.706554239175301</v>
      </c>
    </row>
    <row r="940" spans="1:7" hidden="1" x14ac:dyDescent="0.2">
      <c r="A940">
        <v>1939</v>
      </c>
      <c r="B940">
        <v>16</v>
      </c>
      <c r="C940" t="s">
        <v>1489</v>
      </c>
      <c r="D940">
        <v>52</v>
      </c>
      <c r="E940" t="s">
        <v>1647</v>
      </c>
      <c r="F940" t="s">
        <v>1650</v>
      </c>
      <c r="G940">
        <v>31.705165975492999</v>
      </c>
    </row>
    <row r="941" spans="1:7" hidden="1" x14ac:dyDescent="0.2">
      <c r="A941">
        <v>1939</v>
      </c>
      <c r="B941">
        <v>17</v>
      </c>
      <c r="C941" t="s">
        <v>1386</v>
      </c>
      <c r="D941">
        <v>51</v>
      </c>
      <c r="E941" t="s">
        <v>1647</v>
      </c>
      <c r="F941" t="s">
        <v>1651</v>
      </c>
      <c r="G941">
        <v>31.692544965715499</v>
      </c>
    </row>
    <row r="942" spans="1:7" hidden="1" x14ac:dyDescent="0.2">
      <c r="A942">
        <v>1939</v>
      </c>
      <c r="B942">
        <v>18</v>
      </c>
      <c r="C942" t="s">
        <v>1652</v>
      </c>
      <c r="D942">
        <v>23</v>
      </c>
      <c r="E942" t="s">
        <v>1518</v>
      </c>
      <c r="F942" t="s">
        <v>1653</v>
      </c>
      <c r="G942">
        <v>31.670498850344799</v>
      </c>
    </row>
    <row r="943" spans="1:7" hidden="1" x14ac:dyDescent="0.2">
      <c r="A943">
        <v>1939</v>
      </c>
      <c r="B943">
        <v>19</v>
      </c>
      <c r="C943" t="s">
        <v>1654</v>
      </c>
      <c r="D943">
        <v>34</v>
      </c>
      <c r="E943" t="s">
        <v>987</v>
      </c>
      <c r="F943" t="s">
        <v>1655</v>
      </c>
      <c r="G943">
        <v>31.651645400994902</v>
      </c>
    </row>
    <row r="944" spans="1:7" hidden="1" x14ac:dyDescent="0.2">
      <c r="A944">
        <v>1939</v>
      </c>
      <c r="B944">
        <v>20</v>
      </c>
      <c r="C944" t="s">
        <v>1410</v>
      </c>
      <c r="D944">
        <v>18</v>
      </c>
      <c r="E944" t="s">
        <v>1518</v>
      </c>
      <c r="F944" t="s">
        <v>1656</v>
      </c>
      <c r="G944">
        <v>31.6480223107901</v>
      </c>
    </row>
    <row r="945" spans="1:7" hidden="1" x14ac:dyDescent="0.2">
      <c r="A945">
        <v>1939</v>
      </c>
      <c r="B945">
        <v>21</v>
      </c>
      <c r="C945" t="s">
        <v>1657</v>
      </c>
      <c r="D945">
        <v>47</v>
      </c>
      <c r="E945" t="s">
        <v>998</v>
      </c>
      <c r="F945" t="s">
        <v>1658</v>
      </c>
      <c r="G945">
        <v>31.639396108327599</v>
      </c>
    </row>
    <row r="946" spans="1:7" hidden="1" x14ac:dyDescent="0.2">
      <c r="A946">
        <v>1939</v>
      </c>
      <c r="B946">
        <v>22</v>
      </c>
      <c r="C946" t="s">
        <v>1327</v>
      </c>
      <c r="D946">
        <v>79</v>
      </c>
      <c r="E946" t="s">
        <v>853</v>
      </c>
      <c r="F946" t="s">
        <v>1659</v>
      </c>
      <c r="G946">
        <v>31.6314983691672</v>
      </c>
    </row>
    <row r="947" spans="1:7" hidden="1" x14ac:dyDescent="0.2">
      <c r="A947">
        <v>1939</v>
      </c>
      <c r="B947">
        <v>23</v>
      </c>
      <c r="C947" t="s">
        <v>1470</v>
      </c>
      <c r="D947">
        <v>68</v>
      </c>
      <c r="E947" t="s">
        <v>1643</v>
      </c>
      <c r="F947" t="s">
        <v>1660</v>
      </c>
      <c r="G947">
        <v>31.606186385545399</v>
      </c>
    </row>
    <row r="948" spans="1:7" hidden="1" x14ac:dyDescent="0.2">
      <c r="A948">
        <v>1939</v>
      </c>
      <c r="B948">
        <v>24</v>
      </c>
      <c r="C948" t="s">
        <v>1384</v>
      </c>
      <c r="D948">
        <v>73</v>
      </c>
      <c r="E948" t="s">
        <v>853</v>
      </c>
      <c r="F948" t="s">
        <v>1661</v>
      </c>
      <c r="G948">
        <v>31.564395401840699</v>
      </c>
    </row>
    <row r="949" spans="1:7" hidden="1" x14ac:dyDescent="0.2">
      <c r="A949">
        <v>1939</v>
      </c>
      <c r="B949">
        <v>25</v>
      </c>
      <c r="C949" t="s">
        <v>1503</v>
      </c>
      <c r="D949">
        <v>36</v>
      </c>
      <c r="E949" t="s">
        <v>987</v>
      </c>
      <c r="F949" t="s">
        <v>1662</v>
      </c>
      <c r="G949">
        <v>31.557451895140499</v>
      </c>
    </row>
    <row r="950" spans="1:7" hidden="1" x14ac:dyDescent="0.2">
      <c r="A950">
        <v>1939</v>
      </c>
      <c r="B950">
        <v>26</v>
      </c>
      <c r="C950" t="s">
        <v>1456</v>
      </c>
      <c r="D950">
        <v>6</v>
      </c>
      <c r="E950" t="s">
        <v>998</v>
      </c>
      <c r="F950" t="s">
        <v>1663</v>
      </c>
      <c r="G950">
        <v>31.530296778420698</v>
      </c>
    </row>
    <row r="951" spans="1:7" hidden="1" x14ac:dyDescent="0.2">
      <c r="A951">
        <v>1939</v>
      </c>
      <c r="B951">
        <v>27</v>
      </c>
      <c r="C951" t="s">
        <v>1435</v>
      </c>
      <c r="D951">
        <v>7</v>
      </c>
      <c r="E951" t="s">
        <v>998</v>
      </c>
      <c r="F951" t="s">
        <v>1664</v>
      </c>
      <c r="G951">
        <v>31.4883800870121</v>
      </c>
    </row>
    <row r="952" spans="1:7" hidden="1" x14ac:dyDescent="0.2">
      <c r="A952">
        <v>1939</v>
      </c>
      <c r="B952">
        <v>28</v>
      </c>
      <c r="C952" t="s">
        <v>1665</v>
      </c>
      <c r="D952">
        <v>31</v>
      </c>
      <c r="E952" t="s">
        <v>1429</v>
      </c>
      <c r="F952" t="s">
        <v>1666</v>
      </c>
      <c r="G952">
        <v>31.487728060530301</v>
      </c>
    </row>
    <row r="953" spans="1:7" hidden="1" x14ac:dyDescent="0.2">
      <c r="A953">
        <v>1939</v>
      </c>
      <c r="B953">
        <v>29</v>
      </c>
      <c r="C953" t="s">
        <v>1287</v>
      </c>
      <c r="D953">
        <v>40</v>
      </c>
      <c r="E953" t="s">
        <v>987</v>
      </c>
      <c r="F953" t="s">
        <v>1667</v>
      </c>
      <c r="G953">
        <v>31.482252103971899</v>
      </c>
    </row>
    <row r="954" spans="1:7" hidden="1" x14ac:dyDescent="0.2">
      <c r="A954">
        <v>1939</v>
      </c>
      <c r="B954">
        <v>30</v>
      </c>
      <c r="C954" t="s">
        <v>1668</v>
      </c>
      <c r="D954">
        <v>11</v>
      </c>
      <c r="E954" t="s">
        <v>1142</v>
      </c>
      <c r="F954" t="s">
        <v>1669</v>
      </c>
      <c r="G954">
        <v>31.475735590904801</v>
      </c>
    </row>
    <row r="955" spans="1:7" hidden="1" x14ac:dyDescent="0.2">
      <c r="A955">
        <v>1939</v>
      </c>
      <c r="B955">
        <v>31</v>
      </c>
      <c r="C955" t="s">
        <v>1265</v>
      </c>
      <c r="D955">
        <v>58</v>
      </c>
      <c r="E955" t="s">
        <v>1670</v>
      </c>
      <c r="F955" t="s">
        <v>1671</v>
      </c>
      <c r="G955">
        <v>31.471175636660899</v>
      </c>
    </row>
    <row r="956" spans="1:7" hidden="1" x14ac:dyDescent="0.2">
      <c r="A956">
        <v>1939</v>
      </c>
      <c r="B956">
        <v>32</v>
      </c>
      <c r="C956" t="s">
        <v>1672</v>
      </c>
      <c r="D956">
        <v>64</v>
      </c>
      <c r="E956" t="s">
        <v>1670</v>
      </c>
      <c r="F956" t="s">
        <v>1673</v>
      </c>
      <c r="G956">
        <v>31.465249670995401</v>
      </c>
    </row>
    <row r="957" spans="1:7" hidden="1" x14ac:dyDescent="0.2">
      <c r="A957">
        <v>1939</v>
      </c>
      <c r="B957">
        <v>33</v>
      </c>
      <c r="C957" t="s">
        <v>1388</v>
      </c>
      <c r="D957">
        <v>75</v>
      </c>
      <c r="E957" t="s">
        <v>853</v>
      </c>
      <c r="F957" t="s">
        <v>1674</v>
      </c>
      <c r="G957">
        <v>31.455746738874101</v>
      </c>
    </row>
    <row r="958" spans="1:7" hidden="1" x14ac:dyDescent="0.2">
      <c r="A958">
        <v>1939</v>
      </c>
      <c r="B958">
        <v>34</v>
      </c>
      <c r="C958" t="s">
        <v>1419</v>
      </c>
      <c r="D958">
        <v>4</v>
      </c>
      <c r="E958" t="s">
        <v>998</v>
      </c>
      <c r="F958" t="s">
        <v>1675</v>
      </c>
      <c r="G958">
        <v>31.452493629413901</v>
      </c>
    </row>
    <row r="959" spans="1:7" hidden="1" x14ac:dyDescent="0.2">
      <c r="A959">
        <v>1939</v>
      </c>
      <c r="B959">
        <v>35</v>
      </c>
      <c r="C959" t="s">
        <v>1595</v>
      </c>
      <c r="D959">
        <v>35</v>
      </c>
      <c r="E959" t="s">
        <v>987</v>
      </c>
      <c r="F959" t="s">
        <v>1676</v>
      </c>
      <c r="G959">
        <v>31.400600077229399</v>
      </c>
    </row>
    <row r="960" spans="1:7" hidden="1" x14ac:dyDescent="0.2">
      <c r="A960">
        <v>1939</v>
      </c>
      <c r="B960">
        <v>36</v>
      </c>
      <c r="C960" t="s">
        <v>1677</v>
      </c>
      <c r="D960">
        <v>78</v>
      </c>
      <c r="E960" t="s">
        <v>853</v>
      </c>
      <c r="F960" t="s">
        <v>1678</v>
      </c>
      <c r="G960">
        <v>31.399951680945499</v>
      </c>
    </row>
    <row r="961" spans="1:7" hidden="1" x14ac:dyDescent="0.2">
      <c r="A961">
        <v>1939</v>
      </c>
      <c r="B961">
        <v>37</v>
      </c>
      <c r="C961" t="s">
        <v>1679</v>
      </c>
      <c r="D961">
        <v>80</v>
      </c>
      <c r="E961" t="s">
        <v>853</v>
      </c>
      <c r="F961" t="s">
        <v>1680</v>
      </c>
      <c r="G961">
        <v>31.368148325398298</v>
      </c>
    </row>
    <row r="962" spans="1:7" hidden="1" x14ac:dyDescent="0.2">
      <c r="A962">
        <v>1939</v>
      </c>
      <c r="B962">
        <v>38</v>
      </c>
      <c r="C962" t="s">
        <v>1458</v>
      </c>
      <c r="D962">
        <v>26</v>
      </c>
      <c r="E962" t="s">
        <v>1429</v>
      </c>
      <c r="F962" t="s">
        <v>1681</v>
      </c>
      <c r="G962">
        <v>31.3493298808608</v>
      </c>
    </row>
    <row r="963" spans="1:7" hidden="1" x14ac:dyDescent="0.2">
      <c r="A963">
        <v>1939</v>
      </c>
      <c r="B963">
        <v>39</v>
      </c>
      <c r="C963" t="s">
        <v>1682</v>
      </c>
      <c r="D963">
        <v>29</v>
      </c>
      <c r="E963" t="s">
        <v>1429</v>
      </c>
      <c r="F963" t="s">
        <v>1683</v>
      </c>
      <c r="G963">
        <v>31.340736527094201</v>
      </c>
    </row>
    <row r="964" spans="1:7" hidden="1" x14ac:dyDescent="0.2">
      <c r="A964">
        <v>1939</v>
      </c>
      <c r="B964">
        <v>40</v>
      </c>
      <c r="C964" t="s">
        <v>1684</v>
      </c>
      <c r="D964">
        <v>56</v>
      </c>
      <c r="E964" t="s">
        <v>1647</v>
      </c>
      <c r="F964" t="s">
        <v>1685</v>
      </c>
      <c r="G964">
        <v>31.2876657085422</v>
      </c>
    </row>
    <row r="965" spans="1:7" hidden="1" x14ac:dyDescent="0.2">
      <c r="A965">
        <v>1939</v>
      </c>
      <c r="B965">
        <v>41</v>
      </c>
      <c r="C965" t="s">
        <v>1686</v>
      </c>
      <c r="D965">
        <v>13</v>
      </c>
      <c r="E965" t="s">
        <v>1142</v>
      </c>
      <c r="F965" t="s">
        <v>1687</v>
      </c>
      <c r="G965">
        <v>31.2582095350859</v>
      </c>
    </row>
    <row r="966" spans="1:7" hidden="1" x14ac:dyDescent="0.2">
      <c r="A966">
        <v>1939</v>
      </c>
      <c r="B966">
        <v>42</v>
      </c>
      <c r="C966" t="s">
        <v>1535</v>
      </c>
      <c r="D966">
        <v>20</v>
      </c>
      <c r="E966" t="s">
        <v>1518</v>
      </c>
      <c r="F966" t="s">
        <v>1688</v>
      </c>
      <c r="G966">
        <v>31.253455444547399</v>
      </c>
    </row>
    <row r="967" spans="1:7" hidden="1" x14ac:dyDescent="0.2">
      <c r="A967">
        <v>1939</v>
      </c>
      <c r="B967">
        <v>43</v>
      </c>
      <c r="C967" t="s">
        <v>1366</v>
      </c>
      <c r="D967">
        <v>60</v>
      </c>
      <c r="E967" t="s">
        <v>1670</v>
      </c>
      <c r="F967" t="s">
        <v>1689</v>
      </c>
      <c r="G967">
        <v>31.2492807470366</v>
      </c>
    </row>
    <row r="968" spans="1:7" hidden="1" x14ac:dyDescent="0.2">
      <c r="A968">
        <v>1939</v>
      </c>
      <c r="B968">
        <v>44</v>
      </c>
      <c r="C968" t="s">
        <v>1537</v>
      </c>
      <c r="D968">
        <v>16</v>
      </c>
      <c r="E968" t="s">
        <v>1142</v>
      </c>
      <c r="F968" t="s">
        <v>1690</v>
      </c>
      <c r="G968">
        <v>31.239394375166899</v>
      </c>
    </row>
    <row r="969" spans="1:7" hidden="1" x14ac:dyDescent="0.2">
      <c r="A969">
        <v>1939</v>
      </c>
      <c r="B969">
        <v>45</v>
      </c>
      <c r="C969" t="s">
        <v>1237</v>
      </c>
      <c r="D969">
        <v>57</v>
      </c>
      <c r="E969" t="s">
        <v>1670</v>
      </c>
      <c r="F969" t="s">
        <v>1691</v>
      </c>
      <c r="G969">
        <v>31.138322924132201</v>
      </c>
    </row>
    <row r="970" spans="1:7" hidden="1" x14ac:dyDescent="0.2">
      <c r="A970">
        <v>1939</v>
      </c>
      <c r="B970">
        <v>46</v>
      </c>
      <c r="C970" t="s">
        <v>1624</v>
      </c>
      <c r="D970">
        <v>27</v>
      </c>
      <c r="E970" t="s">
        <v>1429</v>
      </c>
      <c r="F970" t="s">
        <v>1692</v>
      </c>
      <c r="G970">
        <v>31.106283483992101</v>
      </c>
    </row>
    <row r="971" spans="1:7" hidden="1" x14ac:dyDescent="0.2">
      <c r="A971">
        <v>1939</v>
      </c>
      <c r="B971">
        <v>47</v>
      </c>
      <c r="C971" t="s">
        <v>1693</v>
      </c>
      <c r="D971">
        <v>54</v>
      </c>
      <c r="E971" t="s">
        <v>1647</v>
      </c>
      <c r="F971" t="s">
        <v>1694</v>
      </c>
      <c r="G971">
        <v>31.0389803903958</v>
      </c>
    </row>
    <row r="972" spans="1:7" hidden="1" x14ac:dyDescent="0.2">
      <c r="A972">
        <v>1939</v>
      </c>
      <c r="B972">
        <v>48</v>
      </c>
      <c r="C972" t="s">
        <v>1695</v>
      </c>
      <c r="D972">
        <v>76</v>
      </c>
      <c r="E972" t="s">
        <v>853</v>
      </c>
      <c r="F972" t="s">
        <v>1696</v>
      </c>
      <c r="G972">
        <v>30.975122371532802</v>
      </c>
    </row>
    <row r="973" spans="1:7" hidden="1" x14ac:dyDescent="0.2">
      <c r="A973">
        <v>1939</v>
      </c>
      <c r="B973">
        <v>49</v>
      </c>
      <c r="C973" t="s">
        <v>1697</v>
      </c>
      <c r="D973">
        <v>61</v>
      </c>
      <c r="E973" t="s">
        <v>1670</v>
      </c>
      <c r="F973" t="s">
        <v>1698</v>
      </c>
      <c r="G973">
        <v>30.9453068401045</v>
      </c>
    </row>
    <row r="974" spans="1:7" hidden="1" x14ac:dyDescent="0.2">
      <c r="A974">
        <v>1947</v>
      </c>
      <c r="B974">
        <v>1</v>
      </c>
      <c r="C974" t="s">
        <v>1699</v>
      </c>
      <c r="D974">
        <v>68</v>
      </c>
      <c r="E974" t="s">
        <v>1670</v>
      </c>
      <c r="F974" t="s">
        <v>1700</v>
      </c>
      <c r="G974">
        <v>31.324592069130301</v>
      </c>
    </row>
    <row r="975" spans="1:7" hidden="1" x14ac:dyDescent="0.2">
      <c r="A975">
        <v>1947</v>
      </c>
      <c r="B975">
        <v>2</v>
      </c>
      <c r="C975" t="s">
        <v>1701</v>
      </c>
      <c r="D975">
        <v>43</v>
      </c>
      <c r="E975" t="s">
        <v>987</v>
      </c>
      <c r="F975" t="s">
        <v>1702</v>
      </c>
      <c r="G975">
        <v>31.310623675576998</v>
      </c>
    </row>
    <row r="976" spans="1:7" hidden="1" x14ac:dyDescent="0.2">
      <c r="A976">
        <v>1947</v>
      </c>
      <c r="B976">
        <v>3</v>
      </c>
      <c r="C976" t="s">
        <v>1703</v>
      </c>
      <c r="D976">
        <v>23</v>
      </c>
      <c r="E976" t="s">
        <v>990</v>
      </c>
      <c r="F976" t="s">
        <v>1704</v>
      </c>
      <c r="G976">
        <v>31.2889914097196</v>
      </c>
    </row>
    <row r="977" spans="1:7" hidden="1" x14ac:dyDescent="0.2">
      <c r="A977">
        <v>1947</v>
      </c>
      <c r="B977">
        <v>4</v>
      </c>
      <c r="C977" t="s">
        <v>1705</v>
      </c>
      <c r="D977">
        <v>27</v>
      </c>
      <c r="E977" t="s">
        <v>990</v>
      </c>
      <c r="F977" t="s">
        <v>1706</v>
      </c>
      <c r="G977">
        <v>31.2858867910398</v>
      </c>
    </row>
    <row r="978" spans="1:7" hidden="1" x14ac:dyDescent="0.2">
      <c r="A978">
        <v>1947</v>
      </c>
      <c r="B978">
        <v>5</v>
      </c>
      <c r="C978" t="s">
        <v>1275</v>
      </c>
      <c r="D978">
        <v>50</v>
      </c>
      <c r="E978" t="s">
        <v>987</v>
      </c>
      <c r="F978" t="s">
        <v>1707</v>
      </c>
      <c r="G978">
        <v>31.270489962725101</v>
      </c>
    </row>
    <row r="979" spans="1:7" hidden="1" x14ac:dyDescent="0.2">
      <c r="A979">
        <v>1947</v>
      </c>
      <c r="B979">
        <v>6</v>
      </c>
      <c r="C979" t="s">
        <v>1708</v>
      </c>
      <c r="D979">
        <v>4</v>
      </c>
      <c r="E979" t="s">
        <v>998</v>
      </c>
      <c r="F979" t="s">
        <v>1709</v>
      </c>
      <c r="G979">
        <v>31.260487224526202</v>
      </c>
    </row>
    <row r="980" spans="1:7" hidden="1" x14ac:dyDescent="0.2">
      <c r="A980">
        <v>1947</v>
      </c>
      <c r="B980">
        <v>7</v>
      </c>
      <c r="C980" t="s">
        <v>1710</v>
      </c>
      <c r="D980">
        <v>17</v>
      </c>
      <c r="E980" t="s">
        <v>1711</v>
      </c>
      <c r="F980" t="s">
        <v>1712</v>
      </c>
      <c r="G980">
        <v>31.2398001245015</v>
      </c>
    </row>
    <row r="981" spans="1:7" hidden="1" x14ac:dyDescent="0.2">
      <c r="A981">
        <v>1947</v>
      </c>
      <c r="B981">
        <v>8</v>
      </c>
      <c r="C981" t="s">
        <v>1581</v>
      </c>
      <c r="D981">
        <v>25</v>
      </c>
      <c r="E981" t="s">
        <v>990</v>
      </c>
      <c r="F981" t="s">
        <v>1713</v>
      </c>
      <c r="G981">
        <v>31.093612777422099</v>
      </c>
    </row>
    <row r="982" spans="1:7" hidden="1" x14ac:dyDescent="0.2">
      <c r="A982">
        <v>1947</v>
      </c>
      <c r="B982">
        <v>9</v>
      </c>
      <c r="C982" t="s">
        <v>1454</v>
      </c>
      <c r="D982">
        <v>63</v>
      </c>
      <c r="E982" t="s">
        <v>1670</v>
      </c>
      <c r="F982" t="s">
        <v>1714</v>
      </c>
      <c r="G982">
        <v>31.0589389794219</v>
      </c>
    </row>
    <row r="983" spans="1:7" hidden="1" x14ac:dyDescent="0.2">
      <c r="A983">
        <v>1947</v>
      </c>
      <c r="B983">
        <v>10</v>
      </c>
      <c r="C983" t="s">
        <v>1715</v>
      </c>
      <c r="D983">
        <v>97</v>
      </c>
      <c r="E983" t="s">
        <v>853</v>
      </c>
      <c r="F983" t="s">
        <v>1716</v>
      </c>
      <c r="G983">
        <v>31.049647999197301</v>
      </c>
    </row>
    <row r="984" spans="1:7" hidden="1" x14ac:dyDescent="0.2">
      <c r="A984">
        <v>1947</v>
      </c>
      <c r="B984">
        <v>11</v>
      </c>
      <c r="C984" t="s">
        <v>1717</v>
      </c>
      <c r="D984">
        <v>48</v>
      </c>
      <c r="E984" t="s">
        <v>987</v>
      </c>
      <c r="F984" t="s">
        <v>1718</v>
      </c>
      <c r="G984">
        <v>31.002873728481799</v>
      </c>
    </row>
    <row r="985" spans="1:7" hidden="1" x14ac:dyDescent="0.2">
      <c r="A985">
        <v>1947</v>
      </c>
      <c r="B985">
        <v>12</v>
      </c>
      <c r="C985" t="s">
        <v>1348</v>
      </c>
      <c r="D985">
        <v>62</v>
      </c>
      <c r="E985" t="s">
        <v>1670</v>
      </c>
      <c r="F985" t="s">
        <v>1719</v>
      </c>
      <c r="G985">
        <v>30.959164996239199</v>
      </c>
    </row>
    <row r="986" spans="1:7" hidden="1" x14ac:dyDescent="0.2">
      <c r="A986">
        <v>1947</v>
      </c>
      <c r="B986">
        <v>13</v>
      </c>
      <c r="C986" t="s">
        <v>1720</v>
      </c>
      <c r="D986">
        <v>9</v>
      </c>
      <c r="E986" t="s">
        <v>998</v>
      </c>
      <c r="F986" t="s">
        <v>1721</v>
      </c>
      <c r="G986">
        <v>30.918496480983901</v>
      </c>
    </row>
    <row r="987" spans="1:7" hidden="1" x14ac:dyDescent="0.2">
      <c r="A987">
        <v>1947</v>
      </c>
      <c r="B987">
        <v>15</v>
      </c>
      <c r="C987" t="s">
        <v>1722</v>
      </c>
      <c r="D987">
        <v>38</v>
      </c>
      <c r="E987" t="s">
        <v>1723</v>
      </c>
      <c r="F987" t="s">
        <v>1724</v>
      </c>
      <c r="G987">
        <v>30.870747495049201</v>
      </c>
    </row>
    <row r="988" spans="1:7" hidden="1" x14ac:dyDescent="0.2">
      <c r="A988">
        <v>1947</v>
      </c>
      <c r="B988">
        <v>16</v>
      </c>
      <c r="C988" t="s">
        <v>1725</v>
      </c>
      <c r="D988">
        <v>60</v>
      </c>
      <c r="E988" t="s">
        <v>1726</v>
      </c>
      <c r="F988" t="s">
        <v>1727</v>
      </c>
      <c r="G988">
        <v>30.8627086684556</v>
      </c>
    </row>
    <row r="989" spans="1:7" hidden="1" x14ac:dyDescent="0.2">
      <c r="A989">
        <v>1947</v>
      </c>
      <c r="B989">
        <v>17</v>
      </c>
      <c r="C989" t="s">
        <v>1728</v>
      </c>
      <c r="D989">
        <v>34</v>
      </c>
      <c r="E989" t="s">
        <v>1723</v>
      </c>
      <c r="F989" t="s">
        <v>1729</v>
      </c>
      <c r="G989">
        <v>30.844536977563099</v>
      </c>
    </row>
    <row r="990" spans="1:7" hidden="1" x14ac:dyDescent="0.2">
      <c r="A990">
        <v>1947</v>
      </c>
      <c r="B990">
        <v>18</v>
      </c>
      <c r="C990" t="s">
        <v>1730</v>
      </c>
      <c r="D990">
        <v>40</v>
      </c>
      <c r="E990" t="s">
        <v>1723</v>
      </c>
      <c r="F990" t="s">
        <v>1731</v>
      </c>
      <c r="G990">
        <v>30.837536052968101</v>
      </c>
    </row>
    <row r="991" spans="1:7" hidden="1" x14ac:dyDescent="0.2">
      <c r="A991">
        <v>1947</v>
      </c>
      <c r="B991">
        <v>19</v>
      </c>
      <c r="C991" t="s">
        <v>1732</v>
      </c>
      <c r="D991">
        <v>95</v>
      </c>
      <c r="E991" t="s">
        <v>853</v>
      </c>
      <c r="F991" t="s">
        <v>1733</v>
      </c>
      <c r="G991">
        <v>30.817120622568002</v>
      </c>
    </row>
    <row r="992" spans="1:7" hidden="1" x14ac:dyDescent="0.2">
      <c r="A992">
        <v>1947</v>
      </c>
      <c r="B992">
        <v>20</v>
      </c>
      <c r="C992" t="s">
        <v>1734</v>
      </c>
      <c r="D992">
        <v>39</v>
      </c>
      <c r="E992" t="s">
        <v>1723</v>
      </c>
      <c r="F992" t="s">
        <v>1735</v>
      </c>
      <c r="G992">
        <v>30.796732205613701</v>
      </c>
    </row>
    <row r="993" spans="1:7" hidden="1" x14ac:dyDescent="0.2">
      <c r="A993">
        <v>1947</v>
      </c>
      <c r="B993">
        <v>21</v>
      </c>
      <c r="C993" t="s">
        <v>1593</v>
      </c>
      <c r="D993">
        <v>82</v>
      </c>
      <c r="E993" t="s">
        <v>1736</v>
      </c>
      <c r="F993" t="s">
        <v>1737</v>
      </c>
      <c r="G993">
        <v>30.776654149393199</v>
      </c>
    </row>
    <row r="994" spans="1:7" hidden="1" x14ac:dyDescent="0.2">
      <c r="A994">
        <v>1947</v>
      </c>
      <c r="B994">
        <v>22</v>
      </c>
      <c r="C994" t="s">
        <v>1738</v>
      </c>
      <c r="D994">
        <v>94</v>
      </c>
      <c r="E994" t="s">
        <v>853</v>
      </c>
      <c r="F994" t="s">
        <v>1739</v>
      </c>
      <c r="G994">
        <v>30.727590328215499</v>
      </c>
    </row>
    <row r="995" spans="1:7" hidden="1" x14ac:dyDescent="0.2">
      <c r="A995">
        <v>1947</v>
      </c>
      <c r="B995">
        <v>23</v>
      </c>
      <c r="C995" t="s">
        <v>1740</v>
      </c>
      <c r="D995">
        <v>30</v>
      </c>
      <c r="E995" t="s">
        <v>990</v>
      </c>
      <c r="F995" t="s">
        <v>1741</v>
      </c>
      <c r="G995">
        <v>30.693558488978798</v>
      </c>
    </row>
    <row r="996" spans="1:7" hidden="1" x14ac:dyDescent="0.2">
      <c r="A996">
        <v>1947</v>
      </c>
      <c r="B996">
        <v>24</v>
      </c>
      <c r="C996" t="s">
        <v>1742</v>
      </c>
      <c r="D996">
        <v>87</v>
      </c>
      <c r="E996" t="s">
        <v>1736</v>
      </c>
      <c r="F996" t="s">
        <v>1743</v>
      </c>
      <c r="G996">
        <v>30.685893398507801</v>
      </c>
    </row>
    <row r="997" spans="1:7" hidden="1" x14ac:dyDescent="0.2">
      <c r="A997">
        <v>1947</v>
      </c>
      <c r="B997">
        <v>25</v>
      </c>
      <c r="C997" t="s">
        <v>1744</v>
      </c>
      <c r="D997">
        <v>47</v>
      </c>
      <c r="E997" t="s">
        <v>987</v>
      </c>
      <c r="F997" t="s">
        <v>1745</v>
      </c>
      <c r="G997">
        <v>30.666522306411899</v>
      </c>
    </row>
    <row r="998" spans="1:7" hidden="1" x14ac:dyDescent="0.2">
      <c r="A998">
        <v>1947</v>
      </c>
      <c r="B998">
        <v>26</v>
      </c>
      <c r="C998" t="s">
        <v>1475</v>
      </c>
      <c r="D998">
        <v>86</v>
      </c>
      <c r="E998" t="s">
        <v>1736</v>
      </c>
      <c r="F998" t="s">
        <v>1746</v>
      </c>
      <c r="G998">
        <v>30.6534718846587</v>
      </c>
    </row>
    <row r="999" spans="1:7" hidden="1" x14ac:dyDescent="0.2">
      <c r="A999">
        <v>1947</v>
      </c>
      <c r="B999">
        <v>27</v>
      </c>
      <c r="C999" t="s">
        <v>1747</v>
      </c>
      <c r="D999">
        <v>5</v>
      </c>
      <c r="E999" t="s">
        <v>998</v>
      </c>
      <c r="F999" t="s">
        <v>1748</v>
      </c>
      <c r="G999">
        <v>30.6474004764585</v>
      </c>
    </row>
    <row r="1000" spans="1:7" hidden="1" x14ac:dyDescent="0.2">
      <c r="A1000">
        <v>1947</v>
      </c>
      <c r="B1000">
        <v>28</v>
      </c>
      <c r="C1000" t="s">
        <v>1749</v>
      </c>
      <c r="D1000">
        <v>100</v>
      </c>
      <c r="E1000" t="s">
        <v>853</v>
      </c>
      <c r="F1000" t="s">
        <v>1750</v>
      </c>
      <c r="G1000">
        <v>30.633748597657998</v>
      </c>
    </row>
    <row r="1001" spans="1:7" hidden="1" x14ac:dyDescent="0.2">
      <c r="A1001">
        <v>1947</v>
      </c>
      <c r="B1001">
        <v>29</v>
      </c>
      <c r="C1001" t="s">
        <v>1751</v>
      </c>
      <c r="D1001">
        <v>91</v>
      </c>
      <c r="E1001" t="s">
        <v>853</v>
      </c>
      <c r="F1001" t="s">
        <v>1752</v>
      </c>
      <c r="G1001">
        <v>30.630997223062302</v>
      </c>
    </row>
    <row r="1002" spans="1:7" hidden="1" x14ac:dyDescent="0.2">
      <c r="A1002">
        <v>1947</v>
      </c>
      <c r="B1002">
        <v>30</v>
      </c>
      <c r="C1002" t="s">
        <v>1753</v>
      </c>
      <c r="D1002">
        <v>46</v>
      </c>
      <c r="E1002" t="s">
        <v>987</v>
      </c>
      <c r="F1002" t="s">
        <v>1754</v>
      </c>
      <c r="G1002">
        <v>30.615901537830101</v>
      </c>
    </row>
    <row r="1003" spans="1:7" hidden="1" x14ac:dyDescent="0.2">
      <c r="A1003">
        <v>1947</v>
      </c>
      <c r="B1003">
        <v>31</v>
      </c>
      <c r="C1003" t="s">
        <v>1755</v>
      </c>
      <c r="D1003">
        <v>26</v>
      </c>
      <c r="E1003" t="s">
        <v>990</v>
      </c>
      <c r="F1003" t="s">
        <v>1756</v>
      </c>
      <c r="G1003">
        <v>30.557958121597601</v>
      </c>
    </row>
    <row r="1004" spans="1:7" hidden="1" x14ac:dyDescent="0.2">
      <c r="A1004">
        <v>1947</v>
      </c>
      <c r="B1004">
        <v>32</v>
      </c>
      <c r="C1004" t="s">
        <v>1665</v>
      </c>
      <c r="D1004">
        <v>12</v>
      </c>
      <c r="E1004" t="s">
        <v>1711</v>
      </c>
      <c r="F1004" t="s">
        <v>1757</v>
      </c>
      <c r="G1004">
        <v>30.510702626908799</v>
      </c>
    </row>
    <row r="1005" spans="1:7" hidden="1" x14ac:dyDescent="0.2">
      <c r="A1005">
        <v>1947</v>
      </c>
      <c r="B1005">
        <v>33</v>
      </c>
      <c r="C1005" t="s">
        <v>1758</v>
      </c>
      <c r="D1005">
        <v>65</v>
      </c>
      <c r="E1005" t="s">
        <v>1670</v>
      </c>
      <c r="F1005" t="s">
        <v>1759</v>
      </c>
      <c r="G1005">
        <v>30.4799842412834</v>
      </c>
    </row>
    <row r="1006" spans="1:7" hidden="1" x14ac:dyDescent="0.2">
      <c r="A1006">
        <v>1947</v>
      </c>
      <c r="B1006">
        <v>34</v>
      </c>
      <c r="C1006" t="s">
        <v>1760</v>
      </c>
      <c r="D1006">
        <v>20</v>
      </c>
      <c r="E1006" t="s">
        <v>1711</v>
      </c>
      <c r="F1006" t="s">
        <v>1761</v>
      </c>
      <c r="G1006">
        <v>30.479261546542698</v>
      </c>
    </row>
    <row r="1007" spans="1:7" hidden="1" x14ac:dyDescent="0.2">
      <c r="A1007">
        <v>1947</v>
      </c>
      <c r="B1007">
        <v>35</v>
      </c>
      <c r="C1007" t="s">
        <v>1762</v>
      </c>
      <c r="D1007">
        <v>74</v>
      </c>
      <c r="E1007" t="s">
        <v>1763</v>
      </c>
      <c r="F1007" t="s">
        <v>1764</v>
      </c>
      <c r="G1007">
        <v>30.4696474088984</v>
      </c>
    </row>
    <row r="1008" spans="1:7" hidden="1" x14ac:dyDescent="0.2">
      <c r="A1008">
        <v>1947</v>
      </c>
      <c r="B1008">
        <v>36</v>
      </c>
      <c r="C1008" t="s">
        <v>1765</v>
      </c>
      <c r="D1008">
        <v>59</v>
      </c>
      <c r="E1008" t="s">
        <v>1726</v>
      </c>
      <c r="F1008" t="s">
        <v>1766</v>
      </c>
      <c r="G1008">
        <v>30.443059535498801</v>
      </c>
    </row>
    <row r="1009" spans="1:7" hidden="1" x14ac:dyDescent="0.2">
      <c r="A1009">
        <v>1947</v>
      </c>
      <c r="B1009">
        <v>37</v>
      </c>
      <c r="C1009" t="s">
        <v>1672</v>
      </c>
      <c r="D1009">
        <v>70</v>
      </c>
      <c r="E1009" t="s">
        <v>1670</v>
      </c>
      <c r="F1009" t="s">
        <v>1767</v>
      </c>
      <c r="G1009">
        <v>30.421944461637601</v>
      </c>
    </row>
    <row r="1010" spans="1:7" hidden="1" x14ac:dyDescent="0.2">
      <c r="A1010">
        <v>1947</v>
      </c>
      <c r="B1010">
        <v>38</v>
      </c>
      <c r="C1010" t="s">
        <v>1768</v>
      </c>
      <c r="D1010">
        <v>7</v>
      </c>
      <c r="E1010" t="s">
        <v>998</v>
      </c>
      <c r="F1010" t="s">
        <v>1769</v>
      </c>
      <c r="G1010">
        <v>30.404398587415901</v>
      </c>
    </row>
    <row r="1011" spans="1:7" hidden="1" x14ac:dyDescent="0.2">
      <c r="A1011">
        <v>1947</v>
      </c>
      <c r="B1011">
        <v>39</v>
      </c>
      <c r="C1011" t="s">
        <v>1770</v>
      </c>
      <c r="D1011">
        <v>96</v>
      </c>
      <c r="E1011" t="s">
        <v>853</v>
      </c>
      <c r="F1011" t="s">
        <v>1771</v>
      </c>
      <c r="G1011">
        <v>30.387646517582098</v>
      </c>
    </row>
    <row r="1012" spans="1:7" hidden="1" x14ac:dyDescent="0.2">
      <c r="A1012">
        <v>1947</v>
      </c>
      <c r="B1012">
        <v>40</v>
      </c>
      <c r="C1012" t="s">
        <v>1772</v>
      </c>
      <c r="D1012">
        <v>89</v>
      </c>
      <c r="E1012" t="s">
        <v>1736</v>
      </c>
      <c r="F1012" t="s">
        <v>1773</v>
      </c>
      <c r="G1012">
        <v>30.38002297881</v>
      </c>
    </row>
    <row r="1013" spans="1:7" hidden="1" x14ac:dyDescent="0.2">
      <c r="A1013">
        <v>1947</v>
      </c>
      <c r="B1013">
        <v>41</v>
      </c>
      <c r="C1013" t="s">
        <v>1774</v>
      </c>
      <c r="D1013">
        <v>51</v>
      </c>
      <c r="E1013" t="s">
        <v>1726</v>
      </c>
      <c r="F1013" t="s">
        <v>1775</v>
      </c>
      <c r="G1013">
        <v>30.373176104515402</v>
      </c>
    </row>
    <row r="1014" spans="1:7" hidden="1" x14ac:dyDescent="0.2">
      <c r="A1014">
        <v>1947</v>
      </c>
      <c r="B1014">
        <v>42</v>
      </c>
      <c r="C1014" t="s">
        <v>1776</v>
      </c>
      <c r="D1014">
        <v>6</v>
      </c>
      <c r="E1014" t="s">
        <v>998</v>
      </c>
      <c r="F1014" t="s">
        <v>1777</v>
      </c>
      <c r="G1014">
        <v>30.360153479448801</v>
      </c>
    </row>
    <row r="1015" spans="1:7" hidden="1" x14ac:dyDescent="0.2">
      <c r="A1015">
        <v>1947</v>
      </c>
      <c r="B1015">
        <v>43</v>
      </c>
      <c r="C1015" t="s">
        <v>1778</v>
      </c>
      <c r="D1015">
        <v>3</v>
      </c>
      <c r="E1015" t="s">
        <v>998</v>
      </c>
      <c r="F1015" t="s">
        <v>1779</v>
      </c>
      <c r="G1015">
        <v>30.355741564216501</v>
      </c>
    </row>
    <row r="1016" spans="1:7" hidden="1" x14ac:dyDescent="0.2">
      <c r="A1016">
        <v>1947</v>
      </c>
      <c r="B1016">
        <v>44</v>
      </c>
      <c r="C1016" t="s">
        <v>1780</v>
      </c>
      <c r="D1016">
        <v>57</v>
      </c>
      <c r="E1016" t="s">
        <v>1726</v>
      </c>
      <c r="F1016" t="s">
        <v>1781</v>
      </c>
      <c r="G1016">
        <v>30.3513309310705</v>
      </c>
    </row>
    <row r="1017" spans="1:7" hidden="1" x14ac:dyDescent="0.2">
      <c r="A1017">
        <v>1947</v>
      </c>
      <c r="B1017">
        <v>45</v>
      </c>
      <c r="C1017" t="s">
        <v>1782</v>
      </c>
      <c r="D1017">
        <v>1</v>
      </c>
      <c r="E1017" t="s">
        <v>998</v>
      </c>
      <c r="F1017" t="s">
        <v>1783</v>
      </c>
      <c r="G1017">
        <v>30.350945061651</v>
      </c>
    </row>
    <row r="1018" spans="1:7" hidden="1" x14ac:dyDescent="0.2">
      <c r="A1018">
        <v>1947</v>
      </c>
      <c r="B1018">
        <v>46</v>
      </c>
      <c r="C1018" t="s">
        <v>1784</v>
      </c>
      <c r="D1018">
        <v>78</v>
      </c>
      <c r="E1018" t="s">
        <v>1763</v>
      </c>
      <c r="F1018" t="s">
        <v>1785</v>
      </c>
      <c r="G1018">
        <v>30.329462112673699</v>
      </c>
    </row>
    <row r="1019" spans="1:7" hidden="1" x14ac:dyDescent="0.2">
      <c r="A1019">
        <v>1947</v>
      </c>
      <c r="B1019">
        <v>47</v>
      </c>
      <c r="C1019" t="s">
        <v>1786</v>
      </c>
      <c r="D1019">
        <v>19</v>
      </c>
      <c r="E1019" t="s">
        <v>1711</v>
      </c>
      <c r="F1019" t="s">
        <v>1787</v>
      </c>
      <c r="G1019">
        <v>30.327590681332701</v>
      </c>
    </row>
    <row r="1020" spans="1:7" hidden="1" x14ac:dyDescent="0.2">
      <c r="A1020">
        <v>1947</v>
      </c>
      <c r="B1020">
        <v>48</v>
      </c>
      <c r="C1020" t="s">
        <v>1788</v>
      </c>
      <c r="D1020">
        <v>79</v>
      </c>
      <c r="E1020" t="s">
        <v>1763</v>
      </c>
      <c r="F1020" t="s">
        <v>1789</v>
      </c>
      <c r="G1020">
        <v>30.288673284626</v>
      </c>
    </row>
    <row r="1021" spans="1:7" hidden="1" x14ac:dyDescent="0.2">
      <c r="A1021">
        <v>1947</v>
      </c>
      <c r="B1021">
        <v>49</v>
      </c>
      <c r="C1021" t="s">
        <v>1790</v>
      </c>
      <c r="D1021">
        <v>55</v>
      </c>
      <c r="E1021" t="s">
        <v>1726</v>
      </c>
      <c r="F1021" t="s">
        <v>1791</v>
      </c>
      <c r="G1021">
        <v>30.234039165737901</v>
      </c>
    </row>
    <row r="1022" spans="1:7" hidden="1" x14ac:dyDescent="0.2">
      <c r="A1022">
        <v>1947</v>
      </c>
      <c r="B1022">
        <v>50</v>
      </c>
      <c r="C1022" t="s">
        <v>1792</v>
      </c>
      <c r="D1022">
        <v>69</v>
      </c>
      <c r="E1022" t="s">
        <v>1670</v>
      </c>
      <c r="F1022" t="s">
        <v>1793</v>
      </c>
      <c r="G1022">
        <v>30.190451758363601</v>
      </c>
    </row>
    <row r="1023" spans="1:7" hidden="1" x14ac:dyDescent="0.2">
      <c r="A1023">
        <v>1947</v>
      </c>
      <c r="B1023">
        <v>51</v>
      </c>
      <c r="C1023" t="s">
        <v>1794</v>
      </c>
      <c r="D1023">
        <v>71</v>
      </c>
      <c r="E1023" t="s">
        <v>1763</v>
      </c>
      <c r="F1023" t="s">
        <v>1795</v>
      </c>
      <c r="G1023">
        <v>30.177694308003399</v>
      </c>
    </row>
    <row r="1024" spans="1:7" hidden="1" x14ac:dyDescent="0.2">
      <c r="A1024">
        <v>1947</v>
      </c>
      <c r="B1024">
        <v>52</v>
      </c>
      <c r="C1024" t="s">
        <v>1796</v>
      </c>
      <c r="D1024">
        <v>35</v>
      </c>
      <c r="E1024" t="s">
        <v>1723</v>
      </c>
      <c r="F1024" t="s">
        <v>1797</v>
      </c>
      <c r="G1024">
        <v>30.087555521146999</v>
      </c>
    </row>
    <row r="1025" spans="1:7" hidden="1" x14ac:dyDescent="0.2">
      <c r="A1025">
        <v>1947</v>
      </c>
      <c r="B1025">
        <v>53</v>
      </c>
      <c r="C1025" t="s">
        <v>1798</v>
      </c>
      <c r="D1025">
        <v>36</v>
      </c>
      <c r="E1025" t="s">
        <v>1723</v>
      </c>
      <c r="F1025" t="s">
        <v>1799</v>
      </c>
      <c r="G1025">
        <v>29.757311029714199</v>
      </c>
    </row>
    <row r="1026" spans="1:7" hidden="1" x14ac:dyDescent="0.2">
      <c r="A1026">
        <v>1948</v>
      </c>
      <c r="B1026">
        <v>1</v>
      </c>
      <c r="C1026" t="s">
        <v>1552</v>
      </c>
      <c r="D1026">
        <v>31</v>
      </c>
      <c r="E1026" t="s">
        <v>990</v>
      </c>
      <c r="F1026" t="s">
        <v>1800</v>
      </c>
      <c r="G1026">
        <v>33.4428011686635</v>
      </c>
    </row>
    <row r="1027" spans="1:7" hidden="1" x14ac:dyDescent="0.2">
      <c r="A1027">
        <v>1948</v>
      </c>
      <c r="B1027">
        <v>2</v>
      </c>
      <c r="C1027" t="s">
        <v>1720</v>
      </c>
      <c r="D1027">
        <v>9</v>
      </c>
      <c r="E1027" t="s">
        <v>998</v>
      </c>
      <c r="F1027" t="s">
        <v>1801</v>
      </c>
      <c r="G1027">
        <v>33.341361713657697</v>
      </c>
    </row>
    <row r="1028" spans="1:7" hidden="1" x14ac:dyDescent="0.2">
      <c r="A1028">
        <v>1948</v>
      </c>
      <c r="B1028">
        <v>3</v>
      </c>
      <c r="C1028" t="s">
        <v>1802</v>
      </c>
      <c r="D1028">
        <v>73</v>
      </c>
      <c r="E1028" t="s">
        <v>1736</v>
      </c>
      <c r="F1028" t="s">
        <v>1803</v>
      </c>
      <c r="G1028">
        <v>33.331828442437903</v>
      </c>
    </row>
    <row r="1029" spans="1:7" hidden="1" x14ac:dyDescent="0.2">
      <c r="A1029">
        <v>1948</v>
      </c>
      <c r="B1029">
        <v>4</v>
      </c>
      <c r="C1029" t="s">
        <v>1804</v>
      </c>
      <c r="D1029">
        <v>41</v>
      </c>
      <c r="E1029" t="s">
        <v>987</v>
      </c>
      <c r="F1029" t="s">
        <v>1805</v>
      </c>
      <c r="G1029">
        <v>33.318353186728402</v>
      </c>
    </row>
    <row r="1030" spans="1:7" hidden="1" x14ac:dyDescent="0.2">
      <c r="A1030">
        <v>1948</v>
      </c>
      <c r="B1030">
        <v>5</v>
      </c>
      <c r="C1030" t="s">
        <v>1730</v>
      </c>
      <c r="D1030">
        <v>20</v>
      </c>
      <c r="E1030" t="s">
        <v>1806</v>
      </c>
      <c r="F1030" t="s">
        <v>1807</v>
      </c>
      <c r="G1030">
        <v>33.299944184368201</v>
      </c>
    </row>
    <row r="1031" spans="1:7" hidden="1" x14ac:dyDescent="0.2">
      <c r="A1031">
        <v>1948</v>
      </c>
      <c r="B1031">
        <v>6</v>
      </c>
      <c r="C1031" t="s">
        <v>1717</v>
      </c>
      <c r="D1031">
        <v>49</v>
      </c>
      <c r="E1031" t="s">
        <v>987</v>
      </c>
      <c r="F1031" t="s">
        <v>1808</v>
      </c>
      <c r="G1031">
        <v>33.290934950108301</v>
      </c>
    </row>
    <row r="1032" spans="1:7" hidden="1" x14ac:dyDescent="0.2">
      <c r="A1032">
        <v>1948</v>
      </c>
      <c r="B1032">
        <v>7</v>
      </c>
      <c r="C1032" t="s">
        <v>1809</v>
      </c>
      <c r="D1032">
        <v>27</v>
      </c>
      <c r="E1032" t="s">
        <v>1810</v>
      </c>
      <c r="F1032" t="s">
        <v>1811</v>
      </c>
      <c r="G1032">
        <v>33.254759473905402</v>
      </c>
    </row>
    <row r="1033" spans="1:7" hidden="1" x14ac:dyDescent="0.2">
      <c r="A1033">
        <v>1948</v>
      </c>
      <c r="B1033">
        <v>8</v>
      </c>
      <c r="C1033" t="s">
        <v>1710</v>
      </c>
      <c r="D1033">
        <v>24</v>
      </c>
      <c r="E1033" t="s">
        <v>1810</v>
      </c>
      <c r="F1033" t="s">
        <v>1812</v>
      </c>
      <c r="G1033">
        <v>33.248519510931899</v>
      </c>
    </row>
    <row r="1034" spans="1:7" hidden="1" x14ac:dyDescent="0.2">
      <c r="A1034">
        <v>1948</v>
      </c>
      <c r="B1034">
        <v>9</v>
      </c>
      <c r="C1034" t="s">
        <v>1386</v>
      </c>
      <c r="D1034">
        <v>110</v>
      </c>
      <c r="E1034" t="s">
        <v>1813</v>
      </c>
      <c r="F1034" t="s">
        <v>1814</v>
      </c>
      <c r="G1034">
        <v>33.234363482563303</v>
      </c>
    </row>
    <row r="1035" spans="1:7" hidden="1" x14ac:dyDescent="0.2">
      <c r="A1035">
        <v>1948</v>
      </c>
      <c r="B1035">
        <v>10</v>
      </c>
      <c r="C1035" t="s">
        <v>1708</v>
      </c>
      <c r="D1035">
        <v>3</v>
      </c>
      <c r="E1035" t="s">
        <v>998</v>
      </c>
      <c r="F1035" t="s">
        <v>1815</v>
      </c>
      <c r="G1035">
        <v>33.216918897943302</v>
      </c>
    </row>
    <row r="1036" spans="1:7" hidden="1" x14ac:dyDescent="0.2">
      <c r="A1036">
        <v>1948</v>
      </c>
      <c r="B1036">
        <v>11</v>
      </c>
      <c r="C1036" t="s">
        <v>1816</v>
      </c>
      <c r="D1036">
        <v>6</v>
      </c>
      <c r="E1036" t="s">
        <v>998</v>
      </c>
      <c r="F1036" t="s">
        <v>1817</v>
      </c>
      <c r="G1036">
        <v>33.216296215758199</v>
      </c>
    </row>
    <row r="1037" spans="1:7" hidden="1" x14ac:dyDescent="0.2">
      <c r="A1037">
        <v>1948</v>
      </c>
      <c r="B1037">
        <v>12</v>
      </c>
      <c r="C1037" t="s">
        <v>1818</v>
      </c>
      <c r="D1037">
        <v>101</v>
      </c>
      <c r="E1037" t="s">
        <v>1813</v>
      </c>
      <c r="F1037" t="s">
        <v>1819</v>
      </c>
      <c r="G1037">
        <v>33.207767819995198</v>
      </c>
    </row>
    <row r="1038" spans="1:7" hidden="1" x14ac:dyDescent="0.2">
      <c r="A1038">
        <v>1948</v>
      </c>
      <c r="B1038">
        <v>13</v>
      </c>
      <c r="C1038" t="s">
        <v>1744</v>
      </c>
      <c r="D1038">
        <v>109</v>
      </c>
      <c r="E1038" t="s">
        <v>1813</v>
      </c>
      <c r="F1038" t="s">
        <v>1820</v>
      </c>
      <c r="G1038">
        <v>33.123467129269599</v>
      </c>
    </row>
    <row r="1039" spans="1:7" hidden="1" x14ac:dyDescent="0.2">
      <c r="A1039">
        <v>1948</v>
      </c>
      <c r="B1039">
        <v>14</v>
      </c>
      <c r="C1039" t="s">
        <v>1821</v>
      </c>
      <c r="D1039">
        <v>10</v>
      </c>
      <c r="E1039" t="s">
        <v>998</v>
      </c>
      <c r="F1039" t="s">
        <v>1822</v>
      </c>
      <c r="G1039">
        <v>33.097172230741698</v>
      </c>
    </row>
    <row r="1040" spans="1:7" hidden="1" x14ac:dyDescent="0.2">
      <c r="A1040">
        <v>1948</v>
      </c>
      <c r="B1040">
        <v>15</v>
      </c>
      <c r="C1040" t="s">
        <v>1823</v>
      </c>
      <c r="D1040">
        <v>72</v>
      </c>
      <c r="E1040" t="s">
        <v>1736</v>
      </c>
      <c r="F1040" t="s">
        <v>1824</v>
      </c>
      <c r="G1040">
        <v>33.068882307162497</v>
      </c>
    </row>
    <row r="1041" spans="1:7" hidden="1" x14ac:dyDescent="0.2">
      <c r="A1041">
        <v>1948</v>
      </c>
      <c r="B1041">
        <v>16</v>
      </c>
      <c r="C1041" t="s">
        <v>1699</v>
      </c>
      <c r="D1041">
        <v>48</v>
      </c>
      <c r="E1041" t="s">
        <v>987</v>
      </c>
      <c r="F1041" t="s">
        <v>1825</v>
      </c>
      <c r="G1041">
        <v>33.073511624781602</v>
      </c>
    </row>
    <row r="1042" spans="1:7" hidden="1" x14ac:dyDescent="0.2">
      <c r="A1042">
        <v>1948</v>
      </c>
      <c r="B1042">
        <v>17</v>
      </c>
      <c r="C1042" t="s">
        <v>1275</v>
      </c>
      <c r="D1042">
        <v>50</v>
      </c>
      <c r="E1042" t="s">
        <v>987</v>
      </c>
      <c r="F1042" t="s">
        <v>1826</v>
      </c>
      <c r="G1042">
        <v>33.057962254012999</v>
      </c>
    </row>
    <row r="1043" spans="1:7" hidden="1" x14ac:dyDescent="0.2">
      <c r="A1043">
        <v>1948</v>
      </c>
      <c r="B1043">
        <v>18</v>
      </c>
      <c r="C1043" t="s">
        <v>1760</v>
      </c>
      <c r="D1043">
        <v>26</v>
      </c>
      <c r="E1043" t="s">
        <v>1810</v>
      </c>
      <c r="F1043" t="s">
        <v>1827</v>
      </c>
      <c r="G1043">
        <v>33.047973948366703</v>
      </c>
    </row>
    <row r="1044" spans="1:7" hidden="1" x14ac:dyDescent="0.2">
      <c r="A1044">
        <v>1948</v>
      </c>
      <c r="B1044">
        <v>19</v>
      </c>
      <c r="C1044" t="s">
        <v>1828</v>
      </c>
      <c r="D1044">
        <v>38</v>
      </c>
      <c r="E1044" t="s">
        <v>990</v>
      </c>
      <c r="F1044" t="s">
        <v>1829</v>
      </c>
      <c r="G1044">
        <v>33.035651029334403</v>
      </c>
    </row>
    <row r="1045" spans="1:7" hidden="1" x14ac:dyDescent="0.2">
      <c r="A1045">
        <v>1948</v>
      </c>
      <c r="B1045">
        <v>20</v>
      </c>
      <c r="C1045" t="s">
        <v>1830</v>
      </c>
      <c r="D1045">
        <v>51</v>
      </c>
      <c r="E1045" t="s">
        <v>1831</v>
      </c>
      <c r="F1045" t="s">
        <v>1832</v>
      </c>
      <c r="G1045">
        <v>32.9952348409658</v>
      </c>
    </row>
    <row r="1046" spans="1:7" hidden="1" x14ac:dyDescent="0.2">
      <c r="A1046">
        <v>1948</v>
      </c>
      <c r="B1046">
        <v>21</v>
      </c>
      <c r="C1046" t="s">
        <v>1715</v>
      </c>
      <c r="D1046">
        <v>46</v>
      </c>
      <c r="E1046" t="s">
        <v>987</v>
      </c>
      <c r="F1046" t="s">
        <v>1833</v>
      </c>
      <c r="G1046">
        <v>32.987188031737603</v>
      </c>
    </row>
    <row r="1047" spans="1:7" hidden="1" x14ac:dyDescent="0.2">
      <c r="A1047">
        <v>1948</v>
      </c>
      <c r="B1047">
        <v>22</v>
      </c>
      <c r="C1047" t="s">
        <v>1834</v>
      </c>
      <c r="D1047">
        <v>52</v>
      </c>
      <c r="E1047" t="s">
        <v>1831</v>
      </c>
      <c r="F1047" t="s">
        <v>1835</v>
      </c>
      <c r="G1047">
        <v>32.936724060693997</v>
      </c>
    </row>
    <row r="1048" spans="1:7" hidden="1" x14ac:dyDescent="0.2">
      <c r="A1048">
        <v>1948</v>
      </c>
      <c r="B1048">
        <v>23</v>
      </c>
      <c r="C1048" t="s">
        <v>1749</v>
      </c>
      <c r="D1048">
        <v>117</v>
      </c>
      <c r="E1048" t="s">
        <v>853</v>
      </c>
      <c r="F1048" t="s">
        <v>1836</v>
      </c>
      <c r="G1048">
        <v>32.935622078272097</v>
      </c>
    </row>
    <row r="1049" spans="1:7" hidden="1" x14ac:dyDescent="0.2">
      <c r="A1049">
        <v>1948</v>
      </c>
      <c r="B1049">
        <v>24</v>
      </c>
      <c r="C1049" t="s">
        <v>1738</v>
      </c>
      <c r="D1049">
        <v>112</v>
      </c>
      <c r="E1049" t="s">
        <v>853</v>
      </c>
      <c r="F1049" t="s">
        <v>1837</v>
      </c>
      <c r="G1049">
        <v>32.868418367820098</v>
      </c>
    </row>
    <row r="1050" spans="1:7" hidden="1" x14ac:dyDescent="0.2">
      <c r="A1050">
        <v>1948</v>
      </c>
      <c r="B1050">
        <v>25</v>
      </c>
      <c r="C1050" t="s">
        <v>1732</v>
      </c>
      <c r="D1050">
        <v>47</v>
      </c>
      <c r="E1050" t="s">
        <v>987</v>
      </c>
      <c r="F1050" t="s">
        <v>1838</v>
      </c>
      <c r="G1050">
        <v>32.854888683279</v>
      </c>
    </row>
    <row r="1051" spans="1:7" hidden="1" x14ac:dyDescent="0.2">
      <c r="A1051">
        <v>1948</v>
      </c>
      <c r="B1051">
        <v>26</v>
      </c>
      <c r="C1051" t="s">
        <v>1839</v>
      </c>
      <c r="D1051">
        <v>80</v>
      </c>
      <c r="E1051" t="s">
        <v>1736</v>
      </c>
      <c r="F1051" t="s">
        <v>1840</v>
      </c>
      <c r="G1051">
        <v>32.837535813432801</v>
      </c>
    </row>
    <row r="1052" spans="1:7" hidden="1" x14ac:dyDescent="0.2">
      <c r="A1052">
        <v>1948</v>
      </c>
      <c r="B1052">
        <v>27</v>
      </c>
      <c r="C1052" t="s">
        <v>1740</v>
      </c>
      <c r="D1052">
        <v>40</v>
      </c>
      <c r="E1052" t="s">
        <v>990</v>
      </c>
      <c r="F1052" t="s">
        <v>1841</v>
      </c>
      <c r="G1052">
        <v>32.822815480027501</v>
      </c>
    </row>
    <row r="1053" spans="1:7" hidden="1" x14ac:dyDescent="0.2">
      <c r="A1053">
        <v>1948</v>
      </c>
      <c r="B1053">
        <v>28</v>
      </c>
      <c r="C1053" t="s">
        <v>1842</v>
      </c>
      <c r="D1053">
        <v>102</v>
      </c>
      <c r="E1053" t="s">
        <v>1813</v>
      </c>
      <c r="F1053" t="s">
        <v>1843</v>
      </c>
      <c r="G1053">
        <v>32.787406994839202</v>
      </c>
    </row>
    <row r="1054" spans="1:7" hidden="1" x14ac:dyDescent="0.2">
      <c r="A1054">
        <v>1948</v>
      </c>
      <c r="B1054">
        <v>29</v>
      </c>
      <c r="C1054" t="s">
        <v>1844</v>
      </c>
      <c r="D1054">
        <v>34</v>
      </c>
      <c r="E1054" t="s">
        <v>990</v>
      </c>
      <c r="F1054" t="s">
        <v>1845</v>
      </c>
      <c r="G1054">
        <v>32.777763390098798</v>
      </c>
    </row>
    <row r="1055" spans="1:7" hidden="1" x14ac:dyDescent="0.2">
      <c r="A1055">
        <v>1948</v>
      </c>
      <c r="B1055">
        <v>30</v>
      </c>
      <c r="C1055" t="s">
        <v>1747</v>
      </c>
      <c r="D1055">
        <v>4</v>
      </c>
      <c r="E1055" t="s">
        <v>998</v>
      </c>
      <c r="F1055" t="s">
        <v>1846</v>
      </c>
      <c r="G1055">
        <v>32.771458691671697</v>
      </c>
    </row>
    <row r="1056" spans="1:7" hidden="1" x14ac:dyDescent="0.2">
      <c r="A1056">
        <v>1948</v>
      </c>
      <c r="B1056">
        <v>31</v>
      </c>
      <c r="C1056" t="s">
        <v>1847</v>
      </c>
      <c r="D1056">
        <v>65</v>
      </c>
      <c r="E1056" t="s">
        <v>1848</v>
      </c>
      <c r="F1056" t="s">
        <v>1849</v>
      </c>
      <c r="G1056">
        <v>32.764126469320999</v>
      </c>
    </row>
    <row r="1057" spans="1:7" hidden="1" x14ac:dyDescent="0.2">
      <c r="A1057">
        <v>1948</v>
      </c>
      <c r="B1057">
        <v>32</v>
      </c>
      <c r="C1057" t="s">
        <v>1850</v>
      </c>
      <c r="D1057">
        <v>86</v>
      </c>
      <c r="E1057" t="s">
        <v>1851</v>
      </c>
      <c r="F1057" t="s">
        <v>1852</v>
      </c>
      <c r="G1057">
        <v>32.751227302300798</v>
      </c>
    </row>
    <row r="1058" spans="1:7" hidden="1" x14ac:dyDescent="0.2">
      <c r="A1058">
        <v>1948</v>
      </c>
      <c r="B1058">
        <v>33</v>
      </c>
      <c r="C1058" t="s">
        <v>1853</v>
      </c>
      <c r="D1058">
        <v>32</v>
      </c>
      <c r="E1058" t="s">
        <v>990</v>
      </c>
      <c r="F1058" t="s">
        <v>1854</v>
      </c>
      <c r="G1058">
        <v>32.749532392450199</v>
      </c>
    </row>
    <row r="1059" spans="1:7" hidden="1" x14ac:dyDescent="0.2">
      <c r="A1059">
        <v>1948</v>
      </c>
      <c r="B1059">
        <v>34</v>
      </c>
      <c r="C1059" t="s">
        <v>1855</v>
      </c>
      <c r="D1059">
        <v>33</v>
      </c>
      <c r="E1059" t="s">
        <v>990</v>
      </c>
      <c r="F1059" t="s">
        <v>1856</v>
      </c>
      <c r="G1059">
        <v>32.745477427331103</v>
      </c>
    </row>
    <row r="1060" spans="1:7" hidden="1" x14ac:dyDescent="0.2">
      <c r="A1060">
        <v>1948</v>
      </c>
      <c r="B1060">
        <v>35</v>
      </c>
      <c r="C1060" t="s">
        <v>1857</v>
      </c>
      <c r="D1060">
        <v>81</v>
      </c>
      <c r="E1060" t="s">
        <v>1851</v>
      </c>
      <c r="F1060" t="s">
        <v>1858</v>
      </c>
      <c r="G1060">
        <v>32.703111734524299</v>
      </c>
    </row>
    <row r="1061" spans="1:7" hidden="1" x14ac:dyDescent="0.2">
      <c r="A1061">
        <v>1948</v>
      </c>
      <c r="B1061">
        <v>36</v>
      </c>
      <c r="C1061" t="s">
        <v>1859</v>
      </c>
      <c r="D1061">
        <v>15</v>
      </c>
      <c r="E1061" t="s">
        <v>1806</v>
      </c>
      <c r="F1061" t="s">
        <v>1860</v>
      </c>
      <c r="G1061">
        <v>32.680493180497699</v>
      </c>
    </row>
    <row r="1062" spans="1:7" hidden="1" x14ac:dyDescent="0.2">
      <c r="A1062">
        <v>1948</v>
      </c>
      <c r="B1062">
        <v>37</v>
      </c>
      <c r="C1062" t="s">
        <v>1861</v>
      </c>
      <c r="D1062">
        <v>28</v>
      </c>
      <c r="E1062" t="s">
        <v>1810</v>
      </c>
      <c r="F1062" t="s">
        <v>1862</v>
      </c>
      <c r="G1062">
        <v>32.675551424825301</v>
      </c>
    </row>
    <row r="1063" spans="1:7" hidden="1" x14ac:dyDescent="0.2">
      <c r="A1063">
        <v>1948</v>
      </c>
      <c r="B1063">
        <v>39</v>
      </c>
      <c r="C1063" t="s">
        <v>1863</v>
      </c>
      <c r="D1063">
        <v>113</v>
      </c>
      <c r="E1063" t="s">
        <v>853</v>
      </c>
      <c r="F1063" t="s">
        <v>1864</v>
      </c>
      <c r="G1063">
        <v>32.607483497696897</v>
      </c>
    </row>
    <row r="1064" spans="1:7" hidden="1" x14ac:dyDescent="0.2">
      <c r="A1064">
        <v>1948</v>
      </c>
      <c r="B1064">
        <v>40</v>
      </c>
      <c r="C1064" t="s">
        <v>1725</v>
      </c>
      <c r="D1064">
        <v>90</v>
      </c>
      <c r="E1064" t="s">
        <v>1851</v>
      </c>
      <c r="F1064" t="s">
        <v>1865</v>
      </c>
      <c r="G1064">
        <v>32.596686099240401</v>
      </c>
    </row>
    <row r="1065" spans="1:7" hidden="1" x14ac:dyDescent="0.2">
      <c r="A1065">
        <v>1948</v>
      </c>
      <c r="B1065">
        <v>41</v>
      </c>
      <c r="C1065" t="s">
        <v>1755</v>
      </c>
      <c r="D1065">
        <v>37</v>
      </c>
      <c r="E1065" t="s">
        <v>990</v>
      </c>
      <c r="F1065" t="s">
        <v>1866</v>
      </c>
      <c r="G1065">
        <v>32.595666714495401</v>
      </c>
    </row>
    <row r="1066" spans="1:7" hidden="1" x14ac:dyDescent="0.2">
      <c r="A1066">
        <v>1948</v>
      </c>
      <c r="B1066">
        <v>42</v>
      </c>
      <c r="C1066" t="s">
        <v>1867</v>
      </c>
      <c r="D1066">
        <v>13</v>
      </c>
      <c r="E1066" t="s">
        <v>1806</v>
      </c>
      <c r="F1066" t="s">
        <v>1868</v>
      </c>
      <c r="G1066">
        <v>32.587813593704297</v>
      </c>
    </row>
    <row r="1067" spans="1:7" hidden="1" x14ac:dyDescent="0.2">
      <c r="A1067">
        <v>1948</v>
      </c>
      <c r="B1067">
        <v>43</v>
      </c>
      <c r="C1067" t="s">
        <v>1869</v>
      </c>
      <c r="D1067">
        <v>118</v>
      </c>
      <c r="E1067" t="s">
        <v>853</v>
      </c>
      <c r="F1067" t="s">
        <v>1870</v>
      </c>
      <c r="G1067">
        <v>32.500784125988403</v>
      </c>
    </row>
    <row r="1068" spans="1:7" hidden="1" x14ac:dyDescent="0.2">
      <c r="A1068">
        <v>1948</v>
      </c>
      <c r="B1068">
        <v>44</v>
      </c>
      <c r="C1068" t="s">
        <v>1871</v>
      </c>
      <c r="D1068">
        <v>69</v>
      </c>
      <c r="E1068" t="s">
        <v>1848</v>
      </c>
      <c r="F1068" t="s">
        <v>1872</v>
      </c>
      <c r="G1068">
        <v>32.458751527297103</v>
      </c>
    </row>
    <row r="1069" spans="1:7" hidden="1" x14ac:dyDescent="0.2">
      <c r="A1069">
        <v>1949</v>
      </c>
      <c r="B1069">
        <v>1</v>
      </c>
      <c r="C1069" t="s">
        <v>1873</v>
      </c>
      <c r="D1069">
        <v>4</v>
      </c>
      <c r="E1069" t="s">
        <v>990</v>
      </c>
      <c r="F1069" t="s">
        <v>1874</v>
      </c>
      <c r="G1069">
        <v>32.121800355943797</v>
      </c>
    </row>
    <row r="1070" spans="1:7" hidden="1" x14ac:dyDescent="0.2">
      <c r="A1070">
        <v>1949</v>
      </c>
      <c r="B1070">
        <v>2</v>
      </c>
      <c r="C1070" t="s">
        <v>1552</v>
      </c>
      <c r="D1070">
        <v>1</v>
      </c>
      <c r="E1070" t="s">
        <v>990</v>
      </c>
      <c r="F1070" t="s">
        <v>1875</v>
      </c>
      <c r="G1070">
        <v>32.082801981078902</v>
      </c>
    </row>
    <row r="1071" spans="1:7" hidden="1" x14ac:dyDescent="0.2">
      <c r="A1071">
        <v>1949</v>
      </c>
      <c r="B1071">
        <v>3</v>
      </c>
      <c r="C1071" t="s">
        <v>1876</v>
      </c>
      <c r="D1071">
        <v>80</v>
      </c>
      <c r="E1071" t="s">
        <v>1726</v>
      </c>
      <c r="F1071" t="s">
        <v>1877</v>
      </c>
      <c r="G1071">
        <v>32.031860123398701</v>
      </c>
    </row>
    <row r="1072" spans="1:7" hidden="1" x14ac:dyDescent="0.2">
      <c r="A1072">
        <v>1949</v>
      </c>
      <c r="B1072">
        <v>4</v>
      </c>
      <c r="C1072" t="s">
        <v>1699</v>
      </c>
      <c r="D1072">
        <v>95</v>
      </c>
      <c r="E1072" t="s">
        <v>1878</v>
      </c>
      <c r="F1072" t="s">
        <v>1879</v>
      </c>
      <c r="G1072">
        <v>31.998994300419401</v>
      </c>
    </row>
    <row r="1073" spans="1:7" hidden="1" x14ac:dyDescent="0.2">
      <c r="A1073">
        <v>1949</v>
      </c>
      <c r="B1073">
        <v>5</v>
      </c>
      <c r="C1073" t="s">
        <v>1830</v>
      </c>
      <c r="D1073">
        <v>69</v>
      </c>
      <c r="E1073" t="s">
        <v>1831</v>
      </c>
      <c r="F1073" t="s">
        <v>1880</v>
      </c>
      <c r="G1073">
        <v>31.982970797578599</v>
      </c>
    </row>
    <row r="1074" spans="1:7" hidden="1" x14ac:dyDescent="0.2">
      <c r="A1074">
        <v>1949</v>
      </c>
      <c r="B1074">
        <v>6</v>
      </c>
      <c r="C1074" t="s">
        <v>1881</v>
      </c>
      <c r="D1074">
        <v>63</v>
      </c>
      <c r="E1074" t="s">
        <v>1848</v>
      </c>
      <c r="F1074" t="s">
        <v>1882</v>
      </c>
      <c r="G1074">
        <v>31.971687117527601</v>
      </c>
    </row>
    <row r="1075" spans="1:7" hidden="1" x14ac:dyDescent="0.2">
      <c r="A1075">
        <v>1949</v>
      </c>
      <c r="B1075">
        <v>7</v>
      </c>
      <c r="C1075" t="s">
        <v>1816</v>
      </c>
      <c r="D1075">
        <v>21</v>
      </c>
      <c r="E1075" t="s">
        <v>998</v>
      </c>
      <c r="F1075" t="s">
        <v>1883</v>
      </c>
      <c r="G1075">
        <v>31.9631262880315</v>
      </c>
    </row>
    <row r="1076" spans="1:7" hidden="1" x14ac:dyDescent="0.2">
      <c r="A1076">
        <v>1949</v>
      </c>
      <c r="B1076">
        <v>8</v>
      </c>
      <c r="C1076" t="s">
        <v>1884</v>
      </c>
      <c r="D1076">
        <v>45</v>
      </c>
      <c r="E1076" t="s">
        <v>1518</v>
      </c>
      <c r="F1076" t="s">
        <v>1885</v>
      </c>
      <c r="G1076">
        <v>31.953154277422801</v>
      </c>
    </row>
    <row r="1077" spans="1:7" hidden="1" x14ac:dyDescent="0.2">
      <c r="A1077">
        <v>1949</v>
      </c>
      <c r="B1077">
        <v>9</v>
      </c>
      <c r="C1077" t="s">
        <v>1715</v>
      </c>
      <c r="D1077">
        <v>33</v>
      </c>
      <c r="E1077" t="s">
        <v>987</v>
      </c>
      <c r="F1077" t="s">
        <v>1886</v>
      </c>
      <c r="G1077">
        <v>31.9352321138308</v>
      </c>
    </row>
    <row r="1078" spans="1:7" hidden="1" x14ac:dyDescent="0.2">
      <c r="A1078">
        <v>1949</v>
      </c>
      <c r="B1078">
        <v>10</v>
      </c>
      <c r="C1078" t="s">
        <v>1348</v>
      </c>
      <c r="D1078">
        <v>85</v>
      </c>
      <c r="E1078" t="s">
        <v>1878</v>
      </c>
      <c r="F1078" t="s">
        <v>1887</v>
      </c>
      <c r="G1078">
        <v>31.877182384747901</v>
      </c>
    </row>
    <row r="1079" spans="1:7" hidden="1" x14ac:dyDescent="0.2">
      <c r="A1079">
        <v>1949</v>
      </c>
      <c r="B1079">
        <v>11</v>
      </c>
      <c r="C1079" t="s">
        <v>1809</v>
      </c>
      <c r="D1079">
        <v>19</v>
      </c>
      <c r="E1079" t="s">
        <v>998</v>
      </c>
      <c r="F1079" t="s">
        <v>1888</v>
      </c>
      <c r="G1079">
        <v>31.8475040939115</v>
      </c>
    </row>
    <row r="1080" spans="1:7" hidden="1" x14ac:dyDescent="0.2">
      <c r="A1080">
        <v>1949</v>
      </c>
      <c r="B1080">
        <v>12</v>
      </c>
      <c r="C1080" t="s">
        <v>1889</v>
      </c>
      <c r="D1080">
        <v>12</v>
      </c>
      <c r="E1080" t="s">
        <v>990</v>
      </c>
      <c r="F1080" t="s">
        <v>1890</v>
      </c>
      <c r="G1080">
        <v>31.831105062802202</v>
      </c>
    </row>
    <row r="1081" spans="1:7" hidden="1" x14ac:dyDescent="0.2">
      <c r="A1081">
        <v>1949</v>
      </c>
      <c r="B1081">
        <v>13</v>
      </c>
      <c r="C1081" t="s">
        <v>1730</v>
      </c>
      <c r="D1081">
        <v>48</v>
      </c>
      <c r="E1081" t="s">
        <v>1518</v>
      </c>
      <c r="F1081" t="s">
        <v>1891</v>
      </c>
      <c r="G1081">
        <v>31.8092854268087</v>
      </c>
    </row>
    <row r="1082" spans="1:7" hidden="1" x14ac:dyDescent="0.2">
      <c r="A1082">
        <v>1949</v>
      </c>
      <c r="B1082">
        <v>14</v>
      </c>
      <c r="C1082" t="s">
        <v>1717</v>
      </c>
      <c r="D1082">
        <v>35</v>
      </c>
      <c r="E1082" t="s">
        <v>987</v>
      </c>
      <c r="F1082" t="s">
        <v>1892</v>
      </c>
      <c r="G1082">
        <v>31.785802826212699</v>
      </c>
    </row>
    <row r="1083" spans="1:7" hidden="1" x14ac:dyDescent="0.2">
      <c r="A1083">
        <v>1949</v>
      </c>
      <c r="B1083">
        <v>15</v>
      </c>
      <c r="C1083" t="s">
        <v>1722</v>
      </c>
      <c r="D1083">
        <v>44</v>
      </c>
      <c r="E1083" t="s">
        <v>1518</v>
      </c>
      <c r="F1083" t="s">
        <v>1893</v>
      </c>
      <c r="G1083">
        <v>31.782417651022801</v>
      </c>
    </row>
    <row r="1084" spans="1:7" hidden="1" x14ac:dyDescent="0.2">
      <c r="A1084">
        <v>1949</v>
      </c>
      <c r="B1084">
        <v>16</v>
      </c>
      <c r="C1084" t="s">
        <v>1842</v>
      </c>
      <c r="D1084">
        <v>26</v>
      </c>
      <c r="E1084" t="s">
        <v>987</v>
      </c>
      <c r="F1084" t="s">
        <v>1894</v>
      </c>
      <c r="G1084">
        <v>31.772733029963099</v>
      </c>
    </row>
    <row r="1085" spans="1:7" hidden="1" x14ac:dyDescent="0.2">
      <c r="A1085">
        <v>1949</v>
      </c>
      <c r="B1085">
        <v>17</v>
      </c>
      <c r="C1085" t="s">
        <v>1855</v>
      </c>
      <c r="D1085">
        <v>2</v>
      </c>
      <c r="E1085" t="s">
        <v>990</v>
      </c>
      <c r="F1085" t="s">
        <v>1895</v>
      </c>
      <c r="G1085">
        <v>31.772324772016301</v>
      </c>
    </row>
    <row r="1086" spans="1:7" hidden="1" x14ac:dyDescent="0.2">
      <c r="A1086">
        <v>1949</v>
      </c>
      <c r="B1086">
        <v>18</v>
      </c>
      <c r="C1086" t="s">
        <v>1896</v>
      </c>
      <c r="D1086">
        <v>114</v>
      </c>
      <c r="E1086" t="s">
        <v>853</v>
      </c>
      <c r="F1086" t="s">
        <v>1897</v>
      </c>
      <c r="G1086">
        <v>31.7562943651144</v>
      </c>
    </row>
    <row r="1087" spans="1:7" hidden="1" x14ac:dyDescent="0.2">
      <c r="A1087">
        <v>1949</v>
      </c>
      <c r="B1087">
        <v>19</v>
      </c>
      <c r="C1087" t="s">
        <v>1898</v>
      </c>
      <c r="D1087">
        <v>37</v>
      </c>
      <c r="E1087" t="s">
        <v>1142</v>
      </c>
      <c r="F1087" t="s">
        <v>1899</v>
      </c>
      <c r="G1087">
        <v>31.740571149836502</v>
      </c>
    </row>
    <row r="1088" spans="1:7" hidden="1" x14ac:dyDescent="0.2">
      <c r="A1088">
        <v>1949</v>
      </c>
      <c r="B1088">
        <v>20</v>
      </c>
      <c r="C1088" t="s">
        <v>1900</v>
      </c>
      <c r="D1088">
        <v>83</v>
      </c>
      <c r="E1088" t="s">
        <v>1726</v>
      </c>
      <c r="F1088" t="s">
        <v>1901</v>
      </c>
      <c r="G1088">
        <v>31.740047310802598</v>
      </c>
    </row>
    <row r="1089" spans="1:7" hidden="1" x14ac:dyDescent="0.2">
      <c r="A1089">
        <v>1949</v>
      </c>
      <c r="B1089">
        <v>21</v>
      </c>
      <c r="C1089" t="s">
        <v>1902</v>
      </c>
      <c r="D1089">
        <v>68</v>
      </c>
      <c r="E1089" t="s">
        <v>1831</v>
      </c>
      <c r="F1089" t="s">
        <v>1903</v>
      </c>
      <c r="G1089">
        <v>31.735682657841402</v>
      </c>
    </row>
    <row r="1090" spans="1:7" hidden="1" x14ac:dyDescent="0.2">
      <c r="A1090">
        <v>1949</v>
      </c>
      <c r="B1090">
        <v>22</v>
      </c>
      <c r="C1090" t="s">
        <v>1454</v>
      </c>
      <c r="D1090">
        <v>86</v>
      </c>
      <c r="E1090" t="s">
        <v>1878</v>
      </c>
      <c r="F1090" t="s">
        <v>1904</v>
      </c>
      <c r="G1090">
        <v>31.6974415040022</v>
      </c>
    </row>
    <row r="1091" spans="1:7" hidden="1" x14ac:dyDescent="0.2">
      <c r="A1091">
        <v>1949</v>
      </c>
      <c r="B1091">
        <v>23</v>
      </c>
      <c r="C1091" t="s">
        <v>1818</v>
      </c>
      <c r="D1091">
        <v>73</v>
      </c>
      <c r="E1091" t="s">
        <v>1726</v>
      </c>
      <c r="F1091" t="s">
        <v>1905</v>
      </c>
      <c r="G1091">
        <v>31.6937269169991</v>
      </c>
    </row>
    <row r="1092" spans="1:7" hidden="1" x14ac:dyDescent="0.2">
      <c r="A1092">
        <v>1949</v>
      </c>
      <c r="B1092">
        <v>24</v>
      </c>
      <c r="C1092" t="s">
        <v>1828</v>
      </c>
      <c r="D1092">
        <v>8</v>
      </c>
      <c r="E1092" t="s">
        <v>990</v>
      </c>
      <c r="F1092" t="s">
        <v>1906</v>
      </c>
      <c r="G1092">
        <v>31.667865042729801</v>
      </c>
    </row>
    <row r="1093" spans="1:7" hidden="1" x14ac:dyDescent="0.2">
      <c r="A1093">
        <v>1949</v>
      </c>
      <c r="B1093">
        <v>25</v>
      </c>
      <c r="C1093" t="s">
        <v>1907</v>
      </c>
      <c r="D1093">
        <v>71</v>
      </c>
      <c r="E1093" t="s">
        <v>1831</v>
      </c>
      <c r="F1093" t="s">
        <v>1908</v>
      </c>
      <c r="G1093">
        <v>31.662940997844998</v>
      </c>
    </row>
    <row r="1094" spans="1:7" hidden="1" x14ac:dyDescent="0.2">
      <c r="A1094">
        <v>1949</v>
      </c>
      <c r="B1094">
        <v>26</v>
      </c>
      <c r="C1094" t="s">
        <v>1703</v>
      </c>
      <c r="D1094">
        <v>109</v>
      </c>
      <c r="E1094" t="s">
        <v>853</v>
      </c>
      <c r="F1094" t="s">
        <v>1909</v>
      </c>
      <c r="G1094">
        <v>31.619906394203799</v>
      </c>
    </row>
    <row r="1095" spans="1:7" hidden="1" x14ac:dyDescent="0.2">
      <c r="A1095">
        <v>1949</v>
      </c>
      <c r="B1095">
        <v>27</v>
      </c>
      <c r="C1095" t="s">
        <v>1910</v>
      </c>
      <c r="D1095">
        <v>70</v>
      </c>
      <c r="E1095" t="s">
        <v>1831</v>
      </c>
      <c r="F1095" t="s">
        <v>1911</v>
      </c>
      <c r="G1095">
        <v>31.607607534490398</v>
      </c>
    </row>
    <row r="1096" spans="1:7" hidden="1" x14ac:dyDescent="0.2">
      <c r="A1096">
        <v>1949</v>
      </c>
      <c r="B1096">
        <v>28</v>
      </c>
      <c r="C1096" t="s">
        <v>1275</v>
      </c>
      <c r="D1096">
        <v>36</v>
      </c>
      <c r="E1096" t="s">
        <v>987</v>
      </c>
      <c r="F1096" t="s">
        <v>1912</v>
      </c>
      <c r="G1096">
        <v>31.593472785018001</v>
      </c>
    </row>
    <row r="1097" spans="1:7" hidden="1" x14ac:dyDescent="0.2">
      <c r="A1097">
        <v>1949</v>
      </c>
      <c r="B1097">
        <v>29</v>
      </c>
      <c r="C1097" t="s">
        <v>1913</v>
      </c>
      <c r="D1097">
        <v>24</v>
      </c>
      <c r="E1097" t="s">
        <v>998</v>
      </c>
      <c r="F1097" t="s">
        <v>1914</v>
      </c>
      <c r="G1097">
        <v>31.589897832173101</v>
      </c>
    </row>
    <row r="1098" spans="1:7" hidden="1" x14ac:dyDescent="0.2">
      <c r="A1098">
        <v>1949</v>
      </c>
      <c r="B1098">
        <v>30</v>
      </c>
      <c r="C1098" t="s">
        <v>1762</v>
      </c>
      <c r="D1098">
        <v>28</v>
      </c>
      <c r="E1098" t="s">
        <v>987</v>
      </c>
      <c r="F1098" t="s">
        <v>1915</v>
      </c>
      <c r="G1098">
        <v>31.5839605857397</v>
      </c>
    </row>
    <row r="1099" spans="1:7" hidden="1" x14ac:dyDescent="0.2">
      <c r="A1099">
        <v>1949</v>
      </c>
      <c r="B1099">
        <v>31</v>
      </c>
      <c r="C1099" t="s">
        <v>1742</v>
      </c>
      <c r="D1099">
        <v>105</v>
      </c>
      <c r="E1099" t="s">
        <v>1736</v>
      </c>
      <c r="F1099" t="s">
        <v>1916</v>
      </c>
      <c r="G1099">
        <v>31.582058833189102</v>
      </c>
    </row>
    <row r="1100" spans="1:7" hidden="1" x14ac:dyDescent="0.2">
      <c r="A1100">
        <v>1949</v>
      </c>
      <c r="B1100">
        <v>32</v>
      </c>
      <c r="C1100" t="s">
        <v>1917</v>
      </c>
      <c r="D1100">
        <v>34</v>
      </c>
      <c r="E1100" t="s">
        <v>987</v>
      </c>
      <c r="F1100" t="s">
        <v>1918</v>
      </c>
      <c r="G1100">
        <v>31.529936389271398</v>
      </c>
    </row>
    <row r="1101" spans="1:7" hidden="1" x14ac:dyDescent="0.2">
      <c r="A1101">
        <v>1949</v>
      </c>
      <c r="B1101">
        <v>33</v>
      </c>
      <c r="C1101" t="s">
        <v>1720</v>
      </c>
      <c r="D1101">
        <v>22</v>
      </c>
      <c r="E1101" t="s">
        <v>998</v>
      </c>
      <c r="F1101" t="s">
        <v>1919</v>
      </c>
      <c r="G1101">
        <v>31.523390119436499</v>
      </c>
    </row>
    <row r="1102" spans="1:7" hidden="1" x14ac:dyDescent="0.2">
      <c r="A1102">
        <v>1949</v>
      </c>
      <c r="B1102">
        <v>34</v>
      </c>
      <c r="C1102" t="s">
        <v>1920</v>
      </c>
      <c r="D1102">
        <v>17</v>
      </c>
      <c r="E1102" t="s">
        <v>998</v>
      </c>
      <c r="F1102" t="s">
        <v>1921</v>
      </c>
      <c r="G1102">
        <v>31.484914024400201</v>
      </c>
    </row>
    <row r="1103" spans="1:7" hidden="1" x14ac:dyDescent="0.2">
      <c r="A1103">
        <v>1949</v>
      </c>
      <c r="B1103">
        <v>35</v>
      </c>
      <c r="C1103" t="s">
        <v>1863</v>
      </c>
      <c r="D1103">
        <v>115</v>
      </c>
      <c r="E1103" t="s">
        <v>853</v>
      </c>
      <c r="F1103" t="s">
        <v>1922</v>
      </c>
      <c r="G1103">
        <v>31.434253180418899</v>
      </c>
    </row>
    <row r="1104" spans="1:7" hidden="1" x14ac:dyDescent="0.2">
      <c r="A1104">
        <v>1949</v>
      </c>
      <c r="B1104">
        <v>36</v>
      </c>
      <c r="C1104" t="s">
        <v>1923</v>
      </c>
      <c r="D1104">
        <v>10</v>
      </c>
      <c r="E1104" t="s">
        <v>990</v>
      </c>
      <c r="F1104" t="s">
        <v>1924</v>
      </c>
      <c r="G1104">
        <v>31.429858074637899</v>
      </c>
    </row>
    <row r="1105" spans="1:7" hidden="1" x14ac:dyDescent="0.2">
      <c r="A1105">
        <v>1949</v>
      </c>
      <c r="B1105">
        <v>37</v>
      </c>
      <c r="C1105" t="s">
        <v>1747</v>
      </c>
      <c r="D1105">
        <v>20</v>
      </c>
      <c r="E1105" t="s">
        <v>998</v>
      </c>
      <c r="F1105" t="s">
        <v>1925</v>
      </c>
      <c r="G1105">
        <v>31.416280969234901</v>
      </c>
    </row>
    <row r="1106" spans="1:7" hidden="1" x14ac:dyDescent="0.2">
      <c r="A1106">
        <v>1949</v>
      </c>
      <c r="B1106">
        <v>38</v>
      </c>
      <c r="C1106" t="s">
        <v>1926</v>
      </c>
      <c r="D1106">
        <v>61</v>
      </c>
      <c r="E1106" t="s">
        <v>1848</v>
      </c>
      <c r="F1106" t="s">
        <v>1927</v>
      </c>
      <c r="G1106">
        <v>31.386031431726501</v>
      </c>
    </row>
    <row r="1107" spans="1:7" hidden="1" x14ac:dyDescent="0.2">
      <c r="A1107">
        <v>1949</v>
      </c>
      <c r="B1107">
        <v>39</v>
      </c>
      <c r="C1107" t="s">
        <v>1928</v>
      </c>
      <c r="D1107">
        <v>107</v>
      </c>
      <c r="E1107" t="s">
        <v>1736</v>
      </c>
      <c r="F1107" t="s">
        <v>1929</v>
      </c>
      <c r="G1107">
        <v>31.383356783336399</v>
      </c>
    </row>
    <row r="1108" spans="1:7" hidden="1" x14ac:dyDescent="0.2">
      <c r="A1108">
        <v>1949</v>
      </c>
      <c r="B1108">
        <v>40</v>
      </c>
      <c r="C1108" t="s">
        <v>1728</v>
      </c>
      <c r="D1108">
        <v>42</v>
      </c>
      <c r="E1108" t="s">
        <v>1142</v>
      </c>
      <c r="F1108" t="s">
        <v>1930</v>
      </c>
      <c r="G1108">
        <v>31.3530002064985</v>
      </c>
    </row>
    <row r="1109" spans="1:7" hidden="1" x14ac:dyDescent="0.2">
      <c r="A1109">
        <v>1949</v>
      </c>
      <c r="B1109">
        <v>41</v>
      </c>
      <c r="C1109" t="s">
        <v>1931</v>
      </c>
      <c r="D1109">
        <v>11</v>
      </c>
      <c r="E1109" t="s">
        <v>990</v>
      </c>
      <c r="F1109" t="s">
        <v>1932</v>
      </c>
      <c r="G1109">
        <v>31.350842238724798</v>
      </c>
    </row>
    <row r="1110" spans="1:7" hidden="1" x14ac:dyDescent="0.2">
      <c r="A1110">
        <v>1949</v>
      </c>
      <c r="B1110">
        <v>42</v>
      </c>
      <c r="C1110" t="s">
        <v>1933</v>
      </c>
      <c r="D1110">
        <v>100</v>
      </c>
      <c r="E1110" t="s">
        <v>1736</v>
      </c>
      <c r="F1110" t="s">
        <v>1934</v>
      </c>
      <c r="G1110">
        <v>31.341362058569398</v>
      </c>
    </row>
    <row r="1111" spans="1:7" hidden="1" x14ac:dyDescent="0.2">
      <c r="A1111">
        <v>1949</v>
      </c>
      <c r="B1111">
        <v>44</v>
      </c>
      <c r="C1111" t="s">
        <v>1765</v>
      </c>
      <c r="D1111">
        <v>81</v>
      </c>
      <c r="E1111" t="s">
        <v>1726</v>
      </c>
      <c r="F1111" t="s">
        <v>1935</v>
      </c>
      <c r="G1111">
        <v>31.318678336140898</v>
      </c>
    </row>
    <row r="1112" spans="1:7" hidden="1" x14ac:dyDescent="0.2">
      <c r="A1112">
        <v>1949</v>
      </c>
      <c r="B1112">
        <v>45</v>
      </c>
      <c r="C1112" t="s">
        <v>1936</v>
      </c>
      <c r="D1112">
        <v>120</v>
      </c>
      <c r="E1112" t="s">
        <v>853</v>
      </c>
      <c r="F1112" t="s">
        <v>1937</v>
      </c>
      <c r="G1112">
        <v>31.317091705189998</v>
      </c>
    </row>
    <row r="1113" spans="1:7" hidden="1" x14ac:dyDescent="0.2">
      <c r="A1113">
        <v>1949</v>
      </c>
      <c r="B1113">
        <v>46</v>
      </c>
      <c r="C1113" t="s">
        <v>1839</v>
      </c>
      <c r="D1113">
        <v>108</v>
      </c>
      <c r="E1113" t="s">
        <v>1736</v>
      </c>
      <c r="F1113" t="s">
        <v>1938</v>
      </c>
      <c r="G1113">
        <v>31.298574016946802</v>
      </c>
    </row>
    <row r="1114" spans="1:7" hidden="1" x14ac:dyDescent="0.2">
      <c r="A1114">
        <v>1949</v>
      </c>
      <c r="B1114">
        <v>47</v>
      </c>
      <c r="C1114" t="s">
        <v>1732</v>
      </c>
      <c r="D1114">
        <v>113</v>
      </c>
      <c r="E1114" t="s">
        <v>853</v>
      </c>
      <c r="F1114" t="s">
        <v>1939</v>
      </c>
      <c r="G1114">
        <v>31.213178609104901</v>
      </c>
    </row>
    <row r="1115" spans="1:7" hidden="1" x14ac:dyDescent="0.2">
      <c r="A1115">
        <v>1949</v>
      </c>
      <c r="B1115">
        <v>48</v>
      </c>
      <c r="C1115" t="s">
        <v>1940</v>
      </c>
      <c r="D1115">
        <v>97</v>
      </c>
      <c r="E1115" t="s">
        <v>1736</v>
      </c>
      <c r="F1115" t="s">
        <v>1941</v>
      </c>
      <c r="G1115">
        <v>31.151105032035101</v>
      </c>
    </row>
    <row r="1116" spans="1:7" hidden="1" x14ac:dyDescent="0.2">
      <c r="A1116">
        <v>1949</v>
      </c>
      <c r="B1116">
        <v>49</v>
      </c>
      <c r="C1116" t="s">
        <v>1942</v>
      </c>
      <c r="D1116">
        <v>91</v>
      </c>
      <c r="E1116" t="s">
        <v>1878</v>
      </c>
      <c r="F1116" t="s">
        <v>1943</v>
      </c>
      <c r="G1116">
        <v>31.121475666568902</v>
      </c>
    </row>
    <row r="1117" spans="1:7" hidden="1" x14ac:dyDescent="0.2">
      <c r="A1117">
        <v>1949</v>
      </c>
      <c r="B1117">
        <v>50</v>
      </c>
      <c r="C1117" t="s">
        <v>1944</v>
      </c>
      <c r="D1117">
        <v>9</v>
      </c>
      <c r="E1117" t="s">
        <v>990</v>
      </c>
      <c r="F1117" t="s">
        <v>1945</v>
      </c>
      <c r="G1117">
        <v>31.104977141378399</v>
      </c>
    </row>
    <row r="1118" spans="1:7" hidden="1" x14ac:dyDescent="0.2">
      <c r="A1118">
        <v>1949</v>
      </c>
      <c r="B1118">
        <v>51</v>
      </c>
      <c r="C1118" t="s">
        <v>1946</v>
      </c>
      <c r="D1118">
        <v>7</v>
      </c>
      <c r="E1118" t="s">
        <v>990</v>
      </c>
      <c r="F1118" t="s">
        <v>1947</v>
      </c>
      <c r="G1118">
        <v>31.070582322108098</v>
      </c>
    </row>
    <row r="1119" spans="1:7" hidden="1" x14ac:dyDescent="0.2">
      <c r="A1119">
        <v>1949</v>
      </c>
      <c r="B1119">
        <v>52</v>
      </c>
      <c r="C1119" t="s">
        <v>1844</v>
      </c>
      <c r="D1119">
        <v>5</v>
      </c>
      <c r="E1119" t="s">
        <v>990</v>
      </c>
      <c r="F1119" t="s">
        <v>1948</v>
      </c>
      <c r="G1119">
        <v>31.0434997829853</v>
      </c>
    </row>
    <row r="1120" spans="1:7" hidden="1" x14ac:dyDescent="0.2">
      <c r="A1120">
        <v>1949</v>
      </c>
      <c r="B1120">
        <v>53</v>
      </c>
      <c r="C1120" t="s">
        <v>1949</v>
      </c>
      <c r="D1120">
        <v>3</v>
      </c>
      <c r="E1120" t="s">
        <v>990</v>
      </c>
      <c r="F1120" t="s">
        <v>1950</v>
      </c>
      <c r="G1120">
        <v>30.988421951564401</v>
      </c>
    </row>
    <row r="1121" spans="1:7" hidden="1" x14ac:dyDescent="0.2">
      <c r="A1121">
        <v>1949</v>
      </c>
      <c r="B1121">
        <v>54</v>
      </c>
      <c r="C1121" t="s">
        <v>1951</v>
      </c>
      <c r="D1121">
        <v>101</v>
      </c>
      <c r="E1121" t="s">
        <v>1736</v>
      </c>
      <c r="F1121" t="s">
        <v>1952</v>
      </c>
      <c r="G1121">
        <v>30.949579621569999</v>
      </c>
    </row>
    <row r="1122" spans="1:7" hidden="1" x14ac:dyDescent="0.2">
      <c r="A1122">
        <v>1949</v>
      </c>
      <c r="B1122">
        <v>55</v>
      </c>
      <c r="C1122" t="s">
        <v>1953</v>
      </c>
      <c r="D1122">
        <v>6</v>
      </c>
      <c r="E1122" t="s">
        <v>990</v>
      </c>
      <c r="F1122" t="s">
        <v>1954</v>
      </c>
      <c r="G1122">
        <v>30.861177477445299</v>
      </c>
    </row>
    <row r="1123" spans="1:7" hidden="1" x14ac:dyDescent="0.2">
      <c r="A1123">
        <v>1950</v>
      </c>
      <c r="B1123">
        <v>1</v>
      </c>
      <c r="C1123" t="s">
        <v>1955</v>
      </c>
      <c r="D1123">
        <v>33</v>
      </c>
      <c r="E1123" t="s">
        <v>1142</v>
      </c>
      <c r="F1123" t="s">
        <v>1956</v>
      </c>
      <c r="G1123">
        <v>32.778091473743601</v>
      </c>
    </row>
    <row r="1124" spans="1:7" hidden="1" x14ac:dyDescent="0.2">
      <c r="A1124">
        <v>1950</v>
      </c>
      <c r="B1124">
        <v>2</v>
      </c>
      <c r="C1124" t="s">
        <v>1816</v>
      </c>
      <c r="D1124">
        <v>17</v>
      </c>
      <c r="E1124" t="s">
        <v>998</v>
      </c>
      <c r="F1124" t="s">
        <v>1957</v>
      </c>
      <c r="G1124">
        <v>32.742489319455899</v>
      </c>
    </row>
    <row r="1125" spans="1:7" hidden="1" x14ac:dyDescent="0.2">
      <c r="A1125">
        <v>1950</v>
      </c>
      <c r="B1125">
        <v>3</v>
      </c>
      <c r="C1125" t="s">
        <v>1804</v>
      </c>
      <c r="D1125">
        <v>22</v>
      </c>
      <c r="E1125" t="s">
        <v>987</v>
      </c>
      <c r="F1125" t="s">
        <v>1958</v>
      </c>
      <c r="G1125">
        <v>32.6945800154122</v>
      </c>
    </row>
    <row r="1126" spans="1:7" hidden="1" x14ac:dyDescent="0.2">
      <c r="A1126">
        <v>1950</v>
      </c>
      <c r="B1126">
        <v>4</v>
      </c>
      <c r="C1126" t="s">
        <v>1823</v>
      </c>
      <c r="D1126">
        <v>26</v>
      </c>
      <c r="E1126" t="s">
        <v>987</v>
      </c>
      <c r="F1126" t="s">
        <v>1959</v>
      </c>
      <c r="G1126">
        <v>32.661331711304101</v>
      </c>
    </row>
    <row r="1127" spans="1:7" hidden="1" x14ac:dyDescent="0.2">
      <c r="A1127">
        <v>1950</v>
      </c>
      <c r="B1127">
        <v>5</v>
      </c>
      <c r="C1127" t="s">
        <v>1730</v>
      </c>
      <c r="D1127">
        <v>42</v>
      </c>
      <c r="E1127" t="s">
        <v>1518</v>
      </c>
      <c r="F1127" t="s">
        <v>1960</v>
      </c>
      <c r="G1127">
        <v>32.649726284827103</v>
      </c>
    </row>
    <row r="1128" spans="1:7" hidden="1" x14ac:dyDescent="0.2">
      <c r="A1128">
        <v>1950</v>
      </c>
      <c r="B1128">
        <v>6</v>
      </c>
      <c r="C1128" t="s">
        <v>1744</v>
      </c>
      <c r="D1128">
        <v>74</v>
      </c>
      <c r="E1128" t="s">
        <v>1851</v>
      </c>
      <c r="F1128" t="s">
        <v>1961</v>
      </c>
      <c r="G1128">
        <v>32.622823521817402</v>
      </c>
    </row>
    <row r="1129" spans="1:7" hidden="1" x14ac:dyDescent="0.2">
      <c r="A1129">
        <v>1950</v>
      </c>
      <c r="B1129">
        <v>7</v>
      </c>
      <c r="C1129" t="s">
        <v>1348</v>
      </c>
      <c r="D1129">
        <v>92</v>
      </c>
      <c r="E1129" t="s">
        <v>1736</v>
      </c>
      <c r="F1129" t="s">
        <v>1962</v>
      </c>
      <c r="G1129">
        <v>32.581563887761703</v>
      </c>
    </row>
    <row r="1130" spans="1:7" hidden="1" x14ac:dyDescent="0.2">
      <c r="A1130">
        <v>1950</v>
      </c>
      <c r="B1130">
        <v>8</v>
      </c>
      <c r="C1130" t="s">
        <v>1708</v>
      </c>
      <c r="D1130">
        <v>15</v>
      </c>
      <c r="E1130" t="s">
        <v>998</v>
      </c>
      <c r="F1130" t="s">
        <v>1963</v>
      </c>
      <c r="G1130">
        <v>32.5783516296001</v>
      </c>
    </row>
    <row r="1131" spans="1:7" hidden="1" x14ac:dyDescent="0.2">
      <c r="A1131">
        <v>1950</v>
      </c>
      <c r="B1131">
        <v>9</v>
      </c>
      <c r="C1131" t="s">
        <v>1964</v>
      </c>
      <c r="D1131">
        <v>97</v>
      </c>
      <c r="E1131" t="s">
        <v>1736</v>
      </c>
      <c r="F1131" t="s">
        <v>1965</v>
      </c>
      <c r="G1131">
        <v>32.574954738049399</v>
      </c>
    </row>
    <row r="1132" spans="1:7" hidden="1" x14ac:dyDescent="0.2">
      <c r="A1132">
        <v>1950</v>
      </c>
      <c r="B1132">
        <v>10</v>
      </c>
      <c r="C1132" t="s">
        <v>1734</v>
      </c>
      <c r="D1132">
        <v>39</v>
      </c>
      <c r="E1132" t="s">
        <v>1518</v>
      </c>
      <c r="F1132" t="s">
        <v>1966</v>
      </c>
      <c r="G1132">
        <v>32.571743782900498</v>
      </c>
    </row>
    <row r="1133" spans="1:7" hidden="1" x14ac:dyDescent="0.2">
      <c r="A1133">
        <v>1950</v>
      </c>
      <c r="B1133">
        <v>11</v>
      </c>
      <c r="C1133" t="s">
        <v>1703</v>
      </c>
      <c r="D1133">
        <v>102</v>
      </c>
      <c r="E1133" t="s">
        <v>853</v>
      </c>
      <c r="F1133" t="s">
        <v>1967</v>
      </c>
      <c r="G1133">
        <v>32.564768312328198</v>
      </c>
    </row>
    <row r="1134" spans="1:7" hidden="1" x14ac:dyDescent="0.2">
      <c r="A1134">
        <v>1950</v>
      </c>
      <c r="B1134">
        <v>12</v>
      </c>
      <c r="C1134" t="s">
        <v>1699</v>
      </c>
      <c r="D1134">
        <v>89</v>
      </c>
      <c r="E1134" t="s">
        <v>1670</v>
      </c>
      <c r="F1134" t="s">
        <v>1968</v>
      </c>
      <c r="G1134">
        <v>32.555451770648403</v>
      </c>
    </row>
    <row r="1135" spans="1:7" hidden="1" x14ac:dyDescent="0.2">
      <c r="A1135">
        <v>1950</v>
      </c>
      <c r="B1135">
        <v>13</v>
      </c>
      <c r="C1135" t="s">
        <v>1809</v>
      </c>
      <c r="D1135">
        <v>16</v>
      </c>
      <c r="E1135" t="s">
        <v>998</v>
      </c>
      <c r="F1135" t="s">
        <v>1969</v>
      </c>
      <c r="G1135">
        <v>32.552738019683801</v>
      </c>
    </row>
    <row r="1136" spans="1:7" hidden="1" x14ac:dyDescent="0.2">
      <c r="A1136">
        <v>1950</v>
      </c>
      <c r="B1136">
        <v>14</v>
      </c>
      <c r="C1136" t="s">
        <v>1818</v>
      </c>
      <c r="D1136">
        <v>72</v>
      </c>
      <c r="E1136" t="s">
        <v>1851</v>
      </c>
      <c r="F1136" t="s">
        <v>1970</v>
      </c>
      <c r="G1136">
        <v>32.534247223773697</v>
      </c>
    </row>
    <row r="1137" spans="1:7" hidden="1" x14ac:dyDescent="0.2">
      <c r="A1137">
        <v>1950</v>
      </c>
      <c r="B1137">
        <v>15</v>
      </c>
      <c r="C1137" t="s">
        <v>1971</v>
      </c>
      <c r="D1137">
        <v>60</v>
      </c>
      <c r="E1137" t="s">
        <v>1831</v>
      </c>
      <c r="F1137" t="s">
        <v>1972</v>
      </c>
      <c r="G1137">
        <v>32.5329536547221</v>
      </c>
    </row>
    <row r="1138" spans="1:7" hidden="1" x14ac:dyDescent="0.2">
      <c r="A1138">
        <v>1950</v>
      </c>
      <c r="B1138">
        <v>16</v>
      </c>
      <c r="C1138" t="s">
        <v>1902</v>
      </c>
      <c r="D1138">
        <v>56</v>
      </c>
      <c r="E1138" t="s">
        <v>1831</v>
      </c>
      <c r="F1138" t="s">
        <v>1973</v>
      </c>
      <c r="G1138">
        <v>32.511532334053598</v>
      </c>
    </row>
    <row r="1139" spans="1:7" hidden="1" x14ac:dyDescent="0.2">
      <c r="A1139">
        <v>1950</v>
      </c>
      <c r="B1139">
        <v>17</v>
      </c>
      <c r="C1139" t="s">
        <v>1738</v>
      </c>
      <c r="D1139">
        <v>105</v>
      </c>
      <c r="E1139" t="s">
        <v>853</v>
      </c>
      <c r="F1139" t="s">
        <v>1974</v>
      </c>
      <c r="G1139">
        <v>32.5047056041617</v>
      </c>
    </row>
    <row r="1140" spans="1:7" hidden="1" x14ac:dyDescent="0.2">
      <c r="A1140">
        <v>1950</v>
      </c>
      <c r="B1140">
        <v>18</v>
      </c>
      <c r="C1140" t="s">
        <v>1722</v>
      </c>
      <c r="D1140">
        <v>37</v>
      </c>
      <c r="E1140" t="s">
        <v>1518</v>
      </c>
      <c r="F1140" t="s">
        <v>1975</v>
      </c>
      <c r="G1140">
        <v>32.499233990399297</v>
      </c>
    </row>
    <row r="1141" spans="1:7" hidden="1" x14ac:dyDescent="0.2">
      <c r="A1141">
        <v>1950</v>
      </c>
      <c r="B1141">
        <v>19</v>
      </c>
      <c r="C1141" t="s">
        <v>1976</v>
      </c>
      <c r="D1141">
        <v>104</v>
      </c>
      <c r="E1141" t="s">
        <v>853</v>
      </c>
      <c r="F1141" t="s">
        <v>1977</v>
      </c>
      <c r="G1141">
        <v>32.461413484971501</v>
      </c>
    </row>
    <row r="1142" spans="1:7" hidden="1" x14ac:dyDescent="0.2">
      <c r="A1142">
        <v>1950</v>
      </c>
      <c r="B1142">
        <v>20</v>
      </c>
      <c r="C1142" t="s">
        <v>1978</v>
      </c>
      <c r="D1142">
        <v>77</v>
      </c>
      <c r="E1142" t="s">
        <v>1851</v>
      </c>
      <c r="F1142" t="s">
        <v>1979</v>
      </c>
      <c r="G1142">
        <v>32.447621115842502</v>
      </c>
    </row>
    <row r="1143" spans="1:7" hidden="1" x14ac:dyDescent="0.2">
      <c r="A1143">
        <v>1950</v>
      </c>
      <c r="B1143">
        <v>21</v>
      </c>
      <c r="C1143" t="s">
        <v>1980</v>
      </c>
      <c r="D1143">
        <v>41</v>
      </c>
      <c r="E1143" t="s">
        <v>1518</v>
      </c>
      <c r="F1143" t="s">
        <v>1981</v>
      </c>
      <c r="G1143">
        <v>32.414811796465102</v>
      </c>
    </row>
    <row r="1144" spans="1:7" hidden="1" x14ac:dyDescent="0.2">
      <c r="A1144">
        <v>1950</v>
      </c>
      <c r="B1144">
        <v>22</v>
      </c>
      <c r="C1144" t="s">
        <v>1720</v>
      </c>
      <c r="D1144">
        <v>18</v>
      </c>
      <c r="E1144" t="s">
        <v>998</v>
      </c>
      <c r="F1144" t="s">
        <v>1982</v>
      </c>
      <c r="G1144">
        <v>32.381946708528901</v>
      </c>
    </row>
    <row r="1145" spans="1:7" hidden="1" x14ac:dyDescent="0.2">
      <c r="A1145">
        <v>1950</v>
      </c>
      <c r="B1145">
        <v>23</v>
      </c>
      <c r="C1145" t="s">
        <v>1983</v>
      </c>
      <c r="D1145">
        <v>55</v>
      </c>
      <c r="E1145" t="s">
        <v>1831</v>
      </c>
      <c r="F1145" t="s">
        <v>1984</v>
      </c>
      <c r="G1145">
        <v>32.3790177452574</v>
      </c>
    </row>
    <row r="1146" spans="1:7" hidden="1" x14ac:dyDescent="0.2">
      <c r="A1146">
        <v>1950</v>
      </c>
      <c r="B1146">
        <v>24</v>
      </c>
      <c r="C1146" t="s">
        <v>1732</v>
      </c>
      <c r="D1146">
        <v>23</v>
      </c>
      <c r="E1146" t="s">
        <v>987</v>
      </c>
      <c r="F1146" t="s">
        <v>1985</v>
      </c>
      <c r="G1146">
        <v>32.377431444706303</v>
      </c>
    </row>
    <row r="1147" spans="1:7" hidden="1" x14ac:dyDescent="0.2">
      <c r="A1147">
        <v>1950</v>
      </c>
      <c r="B1147">
        <v>25</v>
      </c>
      <c r="C1147" t="s">
        <v>1907</v>
      </c>
      <c r="D1147">
        <v>14</v>
      </c>
      <c r="E1147" t="s">
        <v>998</v>
      </c>
      <c r="F1147" t="s">
        <v>1986</v>
      </c>
      <c r="G1147">
        <v>32.336363824553899</v>
      </c>
    </row>
    <row r="1148" spans="1:7" hidden="1" x14ac:dyDescent="0.2">
      <c r="A1148">
        <v>1950</v>
      </c>
      <c r="B1148">
        <v>26</v>
      </c>
      <c r="C1148" t="s">
        <v>1951</v>
      </c>
      <c r="D1148">
        <v>112</v>
      </c>
      <c r="E1148" t="s">
        <v>1987</v>
      </c>
      <c r="F1148" t="s">
        <v>1988</v>
      </c>
      <c r="G1148">
        <v>32.334112386952498</v>
      </c>
    </row>
    <row r="1149" spans="1:7" hidden="1" x14ac:dyDescent="0.2">
      <c r="A1149">
        <v>1950</v>
      </c>
      <c r="B1149">
        <v>27</v>
      </c>
      <c r="C1149" t="s">
        <v>1867</v>
      </c>
      <c r="D1149">
        <v>44</v>
      </c>
      <c r="E1149" t="s">
        <v>1429</v>
      </c>
      <c r="F1149" t="s">
        <v>1989</v>
      </c>
      <c r="G1149">
        <v>32.327907344275602</v>
      </c>
    </row>
    <row r="1150" spans="1:7" hidden="1" x14ac:dyDescent="0.2">
      <c r="A1150">
        <v>1950</v>
      </c>
      <c r="B1150">
        <v>28</v>
      </c>
      <c r="C1150" t="s">
        <v>1715</v>
      </c>
      <c r="D1150">
        <v>28</v>
      </c>
      <c r="E1150" t="s">
        <v>987</v>
      </c>
      <c r="F1150" t="s">
        <v>1990</v>
      </c>
      <c r="G1150">
        <v>32.323528747827197</v>
      </c>
    </row>
    <row r="1151" spans="1:7" hidden="1" x14ac:dyDescent="0.2">
      <c r="A1151">
        <v>1950</v>
      </c>
      <c r="B1151">
        <v>29</v>
      </c>
      <c r="C1151" t="s">
        <v>1936</v>
      </c>
      <c r="D1151">
        <v>110</v>
      </c>
      <c r="E1151" t="s">
        <v>853</v>
      </c>
      <c r="F1151" t="s">
        <v>1991</v>
      </c>
      <c r="G1151">
        <v>32.321339894361401</v>
      </c>
    </row>
    <row r="1152" spans="1:7" hidden="1" x14ac:dyDescent="0.2">
      <c r="A1152">
        <v>1950</v>
      </c>
      <c r="B1152">
        <v>30</v>
      </c>
      <c r="C1152" t="s">
        <v>1992</v>
      </c>
      <c r="D1152">
        <v>61</v>
      </c>
      <c r="E1152" t="s">
        <v>1813</v>
      </c>
      <c r="F1152" t="s">
        <v>1993</v>
      </c>
      <c r="G1152">
        <v>32.315686728090299</v>
      </c>
    </row>
    <row r="1153" spans="1:7" hidden="1" x14ac:dyDescent="0.2">
      <c r="A1153">
        <v>1950</v>
      </c>
      <c r="B1153">
        <v>31</v>
      </c>
      <c r="C1153" t="s">
        <v>1994</v>
      </c>
      <c r="D1153">
        <v>94</v>
      </c>
      <c r="E1153" t="s">
        <v>1736</v>
      </c>
      <c r="F1153" t="s">
        <v>1995</v>
      </c>
      <c r="G1153">
        <v>32.297646302540898</v>
      </c>
    </row>
    <row r="1154" spans="1:7" hidden="1" x14ac:dyDescent="0.2">
      <c r="A1154">
        <v>1950</v>
      </c>
      <c r="B1154">
        <v>32</v>
      </c>
      <c r="C1154" t="s">
        <v>1996</v>
      </c>
      <c r="D1154">
        <v>73</v>
      </c>
      <c r="E1154" t="s">
        <v>1851</v>
      </c>
      <c r="F1154" t="s">
        <v>1997</v>
      </c>
      <c r="G1154">
        <v>32.291576617040697</v>
      </c>
    </row>
    <row r="1155" spans="1:7" hidden="1" x14ac:dyDescent="0.2">
      <c r="A1155">
        <v>1950</v>
      </c>
      <c r="B1155">
        <v>33</v>
      </c>
      <c r="C1155" t="s">
        <v>1889</v>
      </c>
      <c r="D1155">
        <v>90</v>
      </c>
      <c r="E1155" t="s">
        <v>1670</v>
      </c>
      <c r="F1155" t="s">
        <v>1998</v>
      </c>
      <c r="G1155">
        <v>32.284781277126598</v>
      </c>
    </row>
    <row r="1156" spans="1:7" hidden="1" x14ac:dyDescent="0.2">
      <c r="A1156">
        <v>1950</v>
      </c>
      <c r="B1156">
        <v>34</v>
      </c>
      <c r="C1156" t="s">
        <v>1749</v>
      </c>
      <c r="D1156">
        <v>108</v>
      </c>
      <c r="E1156" t="s">
        <v>853</v>
      </c>
      <c r="F1156" t="s">
        <v>1999</v>
      </c>
      <c r="G1156">
        <v>32.238140623944602</v>
      </c>
    </row>
    <row r="1157" spans="1:7" hidden="1" x14ac:dyDescent="0.2">
      <c r="A1157">
        <v>1950</v>
      </c>
      <c r="B1157">
        <v>35</v>
      </c>
      <c r="C1157" t="s">
        <v>1454</v>
      </c>
      <c r="D1157">
        <v>86</v>
      </c>
      <c r="E1157" t="s">
        <v>1670</v>
      </c>
      <c r="F1157" t="s">
        <v>2000</v>
      </c>
      <c r="G1157">
        <v>32.227619708535698</v>
      </c>
    </row>
    <row r="1158" spans="1:7" hidden="1" x14ac:dyDescent="0.2">
      <c r="A1158">
        <v>1950</v>
      </c>
      <c r="B1158">
        <v>36</v>
      </c>
      <c r="C1158" t="s">
        <v>2001</v>
      </c>
      <c r="D1158">
        <v>30</v>
      </c>
      <c r="E1158" t="s">
        <v>987</v>
      </c>
      <c r="F1158" t="s">
        <v>2002</v>
      </c>
      <c r="G1158">
        <v>32.226592171226898</v>
      </c>
    </row>
    <row r="1159" spans="1:7" hidden="1" x14ac:dyDescent="0.2">
      <c r="A1159">
        <v>1950</v>
      </c>
      <c r="B1159">
        <v>37</v>
      </c>
      <c r="C1159" t="s">
        <v>1896</v>
      </c>
      <c r="D1159">
        <v>27</v>
      </c>
      <c r="E1159" t="s">
        <v>987</v>
      </c>
      <c r="F1159" t="s">
        <v>2003</v>
      </c>
      <c r="G1159">
        <v>32.253571622983699</v>
      </c>
    </row>
    <row r="1160" spans="1:7" hidden="1" x14ac:dyDescent="0.2">
      <c r="A1160">
        <v>1950</v>
      </c>
      <c r="B1160">
        <v>38</v>
      </c>
      <c r="C1160" t="s">
        <v>2004</v>
      </c>
      <c r="D1160">
        <v>106</v>
      </c>
      <c r="E1160" t="s">
        <v>853</v>
      </c>
      <c r="F1160" t="s">
        <v>2005</v>
      </c>
      <c r="G1160">
        <v>32.248547362731401</v>
      </c>
    </row>
    <row r="1161" spans="1:7" hidden="1" x14ac:dyDescent="0.2">
      <c r="A1161">
        <v>1950</v>
      </c>
      <c r="B1161">
        <v>39</v>
      </c>
      <c r="C1161" t="s">
        <v>2006</v>
      </c>
      <c r="D1161">
        <v>84</v>
      </c>
      <c r="E1161" t="s">
        <v>1670</v>
      </c>
      <c r="F1161" t="s">
        <v>2007</v>
      </c>
      <c r="G1161">
        <v>32.2449768523296</v>
      </c>
    </row>
    <row r="1162" spans="1:7" hidden="1" x14ac:dyDescent="0.2">
      <c r="A1162">
        <v>1950</v>
      </c>
      <c r="B1162">
        <v>41</v>
      </c>
      <c r="C1162" t="s">
        <v>1898</v>
      </c>
      <c r="D1162">
        <v>31</v>
      </c>
      <c r="E1162" t="s">
        <v>1142</v>
      </c>
      <c r="F1162" t="s">
        <v>2008</v>
      </c>
      <c r="G1162">
        <v>32.210100101225898</v>
      </c>
    </row>
    <row r="1163" spans="1:7" hidden="1" x14ac:dyDescent="0.2">
      <c r="A1163">
        <v>1950</v>
      </c>
      <c r="B1163">
        <v>42</v>
      </c>
      <c r="C1163" t="s">
        <v>2009</v>
      </c>
      <c r="D1163">
        <v>63</v>
      </c>
      <c r="E1163" t="s">
        <v>1813</v>
      </c>
      <c r="F1163" t="s">
        <v>2010</v>
      </c>
      <c r="G1163">
        <v>32.195072595740299</v>
      </c>
    </row>
    <row r="1164" spans="1:7" hidden="1" x14ac:dyDescent="0.2">
      <c r="A1164">
        <v>1950</v>
      </c>
      <c r="B1164">
        <v>43</v>
      </c>
      <c r="C1164" t="s">
        <v>2011</v>
      </c>
      <c r="D1164">
        <v>32</v>
      </c>
      <c r="E1164" t="s">
        <v>1142</v>
      </c>
      <c r="F1164" t="s">
        <v>2012</v>
      </c>
      <c r="G1164">
        <v>32.157354468638502</v>
      </c>
    </row>
    <row r="1165" spans="1:7" hidden="1" x14ac:dyDescent="0.2">
      <c r="A1165">
        <v>1950</v>
      </c>
      <c r="B1165">
        <v>44</v>
      </c>
      <c r="C1165" t="s">
        <v>2013</v>
      </c>
      <c r="D1165">
        <v>82</v>
      </c>
      <c r="E1165" t="s">
        <v>1670</v>
      </c>
      <c r="F1165" t="s">
        <v>2014</v>
      </c>
      <c r="G1165">
        <v>32.149953784955898</v>
      </c>
    </row>
    <row r="1166" spans="1:7" hidden="1" x14ac:dyDescent="0.2">
      <c r="A1166">
        <v>1950</v>
      </c>
      <c r="B1166">
        <v>45</v>
      </c>
      <c r="C1166" t="s">
        <v>2015</v>
      </c>
      <c r="D1166">
        <v>96</v>
      </c>
      <c r="E1166" t="s">
        <v>1736</v>
      </c>
      <c r="F1166" t="s">
        <v>2016</v>
      </c>
      <c r="G1166">
        <v>32.145021887978402</v>
      </c>
    </row>
    <row r="1167" spans="1:7" hidden="1" x14ac:dyDescent="0.2">
      <c r="A1167">
        <v>1950</v>
      </c>
      <c r="B1167">
        <v>46</v>
      </c>
      <c r="C1167" t="s">
        <v>2017</v>
      </c>
      <c r="D1167">
        <v>25</v>
      </c>
      <c r="E1167" t="s">
        <v>987</v>
      </c>
      <c r="F1167" t="s">
        <v>2018</v>
      </c>
      <c r="G1167">
        <v>32.129213934850704</v>
      </c>
    </row>
    <row r="1168" spans="1:7" hidden="1" x14ac:dyDescent="0.2">
      <c r="A1168">
        <v>1950</v>
      </c>
      <c r="B1168">
        <v>47</v>
      </c>
      <c r="C1168" t="s">
        <v>2019</v>
      </c>
      <c r="D1168">
        <v>62</v>
      </c>
      <c r="E1168" t="s">
        <v>1813</v>
      </c>
      <c r="F1168" t="s">
        <v>2020</v>
      </c>
      <c r="G1168">
        <v>32.0728408957279</v>
      </c>
    </row>
    <row r="1169" spans="1:7" hidden="1" x14ac:dyDescent="0.2">
      <c r="A1169">
        <v>1950</v>
      </c>
      <c r="B1169">
        <v>48</v>
      </c>
      <c r="C1169" t="s">
        <v>2021</v>
      </c>
      <c r="D1169">
        <v>21</v>
      </c>
      <c r="E1169" t="s">
        <v>987</v>
      </c>
      <c r="F1169" t="s">
        <v>2022</v>
      </c>
      <c r="G1169">
        <v>32.034333419713697</v>
      </c>
    </row>
    <row r="1170" spans="1:7" hidden="1" x14ac:dyDescent="0.2">
      <c r="A1170">
        <v>1950</v>
      </c>
      <c r="B1170">
        <v>49</v>
      </c>
      <c r="C1170" t="s">
        <v>2023</v>
      </c>
      <c r="D1170">
        <v>71</v>
      </c>
      <c r="E1170" t="s">
        <v>1851</v>
      </c>
      <c r="F1170" t="s">
        <v>2024</v>
      </c>
      <c r="G1170">
        <v>31.9885321741396</v>
      </c>
    </row>
    <row r="1171" spans="1:7" hidden="1" x14ac:dyDescent="0.2">
      <c r="A1171">
        <v>1950</v>
      </c>
      <c r="B1171">
        <v>50</v>
      </c>
      <c r="C1171" t="s">
        <v>1728</v>
      </c>
      <c r="D1171">
        <v>35</v>
      </c>
      <c r="E1171" t="s">
        <v>1142</v>
      </c>
      <c r="F1171" t="s">
        <v>2025</v>
      </c>
      <c r="G1171">
        <v>31.9094646843186</v>
      </c>
    </row>
    <row r="1172" spans="1:7" hidden="1" x14ac:dyDescent="0.2">
      <c r="A1172">
        <v>1950</v>
      </c>
      <c r="B1172">
        <v>51</v>
      </c>
      <c r="C1172" t="s">
        <v>2026</v>
      </c>
      <c r="D1172">
        <v>36</v>
      </c>
      <c r="E1172" t="s">
        <v>1142</v>
      </c>
      <c r="F1172" t="s">
        <v>2027</v>
      </c>
      <c r="G1172">
        <v>31.8776749786187</v>
      </c>
    </row>
    <row r="1173" spans="1:7" hidden="1" x14ac:dyDescent="0.2">
      <c r="A1173">
        <v>1951</v>
      </c>
      <c r="B1173">
        <v>1</v>
      </c>
      <c r="C1173" t="s">
        <v>2028</v>
      </c>
      <c r="D1173">
        <v>3</v>
      </c>
      <c r="E1173" t="s">
        <v>1142</v>
      </c>
      <c r="F1173" t="s">
        <v>2029</v>
      </c>
      <c r="G1173">
        <v>32.949919401109199</v>
      </c>
    </row>
    <row r="1174" spans="1:7" hidden="1" x14ac:dyDescent="0.2">
      <c r="A1174">
        <v>1951</v>
      </c>
      <c r="B1174">
        <v>2</v>
      </c>
      <c r="C1174" t="s">
        <v>1823</v>
      </c>
      <c r="D1174">
        <v>41</v>
      </c>
      <c r="E1174" t="s">
        <v>987</v>
      </c>
      <c r="F1174" t="s">
        <v>2030</v>
      </c>
      <c r="G1174">
        <v>32.865257117496597</v>
      </c>
    </row>
    <row r="1175" spans="1:7" hidden="1" x14ac:dyDescent="0.2">
      <c r="A1175">
        <v>1951</v>
      </c>
      <c r="B1175">
        <v>3</v>
      </c>
      <c r="C1175" t="s">
        <v>1917</v>
      </c>
      <c r="D1175">
        <v>45</v>
      </c>
      <c r="E1175" t="s">
        <v>987</v>
      </c>
      <c r="F1175" t="s">
        <v>2031</v>
      </c>
      <c r="G1175">
        <v>32.856559051900199</v>
      </c>
    </row>
    <row r="1176" spans="1:7" hidden="1" x14ac:dyDescent="0.2">
      <c r="A1176">
        <v>1951</v>
      </c>
      <c r="B1176">
        <v>4</v>
      </c>
      <c r="C1176" t="s">
        <v>1552</v>
      </c>
      <c r="D1176">
        <v>13</v>
      </c>
      <c r="E1176" t="s">
        <v>990</v>
      </c>
      <c r="F1176" t="s">
        <v>2032</v>
      </c>
      <c r="G1176">
        <v>32.8378354724085</v>
      </c>
    </row>
    <row r="1177" spans="1:7" hidden="1" x14ac:dyDescent="0.2">
      <c r="A1177">
        <v>1951</v>
      </c>
      <c r="B1177">
        <v>5</v>
      </c>
      <c r="C1177" t="s">
        <v>1816</v>
      </c>
      <c r="D1177">
        <v>32</v>
      </c>
      <c r="E1177" t="s">
        <v>998</v>
      </c>
      <c r="F1177" t="s">
        <v>2033</v>
      </c>
      <c r="G1177">
        <v>32.823535587019101</v>
      </c>
    </row>
    <row r="1178" spans="1:7" hidden="1" x14ac:dyDescent="0.2">
      <c r="A1178">
        <v>1951</v>
      </c>
      <c r="B1178">
        <v>6</v>
      </c>
      <c r="C1178" t="s">
        <v>2034</v>
      </c>
      <c r="D1178">
        <v>38</v>
      </c>
      <c r="E1178" t="s">
        <v>987</v>
      </c>
      <c r="F1178" t="s">
        <v>2035</v>
      </c>
      <c r="G1178">
        <v>32.809056885354799</v>
      </c>
    </row>
    <row r="1179" spans="1:7" hidden="1" x14ac:dyDescent="0.2">
      <c r="A1179">
        <v>1951</v>
      </c>
      <c r="B1179">
        <v>7</v>
      </c>
      <c r="C1179" t="s">
        <v>1881</v>
      </c>
      <c r="D1179">
        <v>19</v>
      </c>
      <c r="E1179" t="s">
        <v>990</v>
      </c>
      <c r="F1179" t="s">
        <v>2036</v>
      </c>
      <c r="G1179">
        <v>32.7992416000994</v>
      </c>
    </row>
    <row r="1180" spans="1:7" hidden="1" x14ac:dyDescent="0.2">
      <c r="A1180">
        <v>1951</v>
      </c>
      <c r="B1180">
        <v>8</v>
      </c>
      <c r="C1180" t="s">
        <v>2023</v>
      </c>
      <c r="D1180">
        <v>98</v>
      </c>
      <c r="E1180" t="s">
        <v>2037</v>
      </c>
      <c r="F1180" t="s">
        <v>2038</v>
      </c>
      <c r="G1180">
        <v>32.773838386387297</v>
      </c>
    </row>
    <row r="1181" spans="1:7" hidden="1" x14ac:dyDescent="0.2">
      <c r="A1181">
        <v>1951</v>
      </c>
      <c r="B1181">
        <v>9</v>
      </c>
      <c r="C1181" t="s">
        <v>2039</v>
      </c>
      <c r="D1181">
        <v>71</v>
      </c>
      <c r="E1181" t="s">
        <v>1011</v>
      </c>
      <c r="F1181" t="s">
        <v>2040</v>
      </c>
      <c r="G1181">
        <v>32.773711151097899</v>
      </c>
    </row>
    <row r="1182" spans="1:7" hidden="1" x14ac:dyDescent="0.2">
      <c r="A1182">
        <v>1951</v>
      </c>
      <c r="B1182">
        <v>10</v>
      </c>
      <c r="C1182" t="s">
        <v>1873</v>
      </c>
      <c r="D1182">
        <v>15</v>
      </c>
      <c r="E1182" t="s">
        <v>990</v>
      </c>
      <c r="F1182" t="s">
        <v>2041</v>
      </c>
      <c r="G1182">
        <v>32.7701489640448</v>
      </c>
    </row>
    <row r="1183" spans="1:7" hidden="1" x14ac:dyDescent="0.2">
      <c r="A1183">
        <v>1951</v>
      </c>
      <c r="B1183">
        <v>11</v>
      </c>
      <c r="C1183" t="s">
        <v>1896</v>
      </c>
      <c r="D1183">
        <v>43</v>
      </c>
      <c r="E1183" t="s">
        <v>987</v>
      </c>
      <c r="F1183" t="s">
        <v>2042</v>
      </c>
      <c r="G1183">
        <v>32.730254549261097</v>
      </c>
    </row>
    <row r="1184" spans="1:7" hidden="1" x14ac:dyDescent="0.2">
      <c r="A1184">
        <v>1951</v>
      </c>
      <c r="B1184">
        <v>12</v>
      </c>
      <c r="C1184" t="s">
        <v>1722</v>
      </c>
      <c r="D1184">
        <v>50</v>
      </c>
      <c r="E1184" t="s">
        <v>1518</v>
      </c>
      <c r="F1184" t="s">
        <v>2043</v>
      </c>
      <c r="G1184">
        <v>32.722008283218599</v>
      </c>
    </row>
    <row r="1185" spans="1:7" hidden="1" x14ac:dyDescent="0.2">
      <c r="A1185">
        <v>1951</v>
      </c>
      <c r="B1185">
        <v>13</v>
      </c>
      <c r="C1185" t="s">
        <v>1902</v>
      </c>
      <c r="D1185">
        <v>29</v>
      </c>
      <c r="E1185" t="s">
        <v>998</v>
      </c>
      <c r="F1185" t="s">
        <v>2044</v>
      </c>
      <c r="G1185">
        <v>32.703691077571499</v>
      </c>
    </row>
    <row r="1186" spans="1:7" hidden="1" x14ac:dyDescent="0.2">
      <c r="A1186">
        <v>1951</v>
      </c>
      <c r="B1186">
        <v>14</v>
      </c>
      <c r="C1186" t="s">
        <v>2045</v>
      </c>
      <c r="D1186">
        <v>34</v>
      </c>
      <c r="E1186" t="s">
        <v>998</v>
      </c>
      <c r="F1186" t="s">
        <v>2046</v>
      </c>
      <c r="G1186">
        <v>32.692292797781697</v>
      </c>
    </row>
    <row r="1187" spans="1:7" hidden="1" x14ac:dyDescent="0.2">
      <c r="A1187">
        <v>1951</v>
      </c>
      <c r="B1187">
        <v>15</v>
      </c>
      <c r="C1187" t="s">
        <v>1855</v>
      </c>
      <c r="D1187">
        <v>14</v>
      </c>
      <c r="E1187" t="s">
        <v>990</v>
      </c>
      <c r="F1187" t="s">
        <v>2047</v>
      </c>
      <c r="G1187">
        <v>32.686343520228597</v>
      </c>
    </row>
    <row r="1188" spans="1:7" hidden="1" x14ac:dyDescent="0.2">
      <c r="A1188">
        <v>1951</v>
      </c>
      <c r="B1188">
        <v>16</v>
      </c>
      <c r="C1188" t="s">
        <v>1964</v>
      </c>
      <c r="D1188">
        <v>117</v>
      </c>
      <c r="E1188" t="s">
        <v>2048</v>
      </c>
      <c r="F1188" t="s">
        <v>2049</v>
      </c>
      <c r="G1188">
        <v>32.6683822533521</v>
      </c>
    </row>
    <row r="1189" spans="1:7" hidden="1" x14ac:dyDescent="0.2">
      <c r="A1189">
        <v>1951</v>
      </c>
      <c r="B1189">
        <v>17</v>
      </c>
      <c r="C1189" t="s">
        <v>2050</v>
      </c>
      <c r="D1189">
        <v>27</v>
      </c>
      <c r="E1189" t="s">
        <v>998</v>
      </c>
      <c r="F1189" t="s">
        <v>2051</v>
      </c>
      <c r="G1189">
        <v>32.667054915246297</v>
      </c>
    </row>
    <row r="1190" spans="1:7" hidden="1" x14ac:dyDescent="0.2">
      <c r="A1190">
        <v>1951</v>
      </c>
      <c r="B1190">
        <v>18</v>
      </c>
      <c r="C1190" t="s">
        <v>1971</v>
      </c>
      <c r="D1190">
        <v>36</v>
      </c>
      <c r="E1190" t="s">
        <v>998</v>
      </c>
      <c r="F1190" t="s">
        <v>2052</v>
      </c>
      <c r="G1190">
        <v>32.664590144905098</v>
      </c>
    </row>
    <row r="1191" spans="1:7" hidden="1" x14ac:dyDescent="0.2">
      <c r="A1191">
        <v>1951</v>
      </c>
      <c r="B1191">
        <v>19</v>
      </c>
      <c r="C1191" t="s">
        <v>1348</v>
      </c>
      <c r="D1191">
        <v>111</v>
      </c>
      <c r="E1191" t="s">
        <v>2048</v>
      </c>
      <c r="F1191" t="s">
        <v>2053</v>
      </c>
      <c r="G1191">
        <v>32.661177999938097</v>
      </c>
    </row>
    <row r="1192" spans="1:7" hidden="1" x14ac:dyDescent="0.2">
      <c r="A1192">
        <v>1951</v>
      </c>
      <c r="B1192">
        <v>20</v>
      </c>
      <c r="C1192" t="s">
        <v>1804</v>
      </c>
      <c r="D1192">
        <v>39</v>
      </c>
      <c r="E1192" t="s">
        <v>987</v>
      </c>
      <c r="F1192" t="s">
        <v>2054</v>
      </c>
      <c r="G1192">
        <v>32.6284198097255</v>
      </c>
    </row>
    <row r="1193" spans="1:7" hidden="1" x14ac:dyDescent="0.2">
      <c r="A1193">
        <v>1951</v>
      </c>
      <c r="B1193">
        <v>21</v>
      </c>
      <c r="C1193" t="s">
        <v>1454</v>
      </c>
      <c r="D1193">
        <v>113</v>
      </c>
      <c r="E1193" t="s">
        <v>2048</v>
      </c>
      <c r="F1193" t="s">
        <v>2055</v>
      </c>
      <c r="G1193">
        <v>32.600825254247397</v>
      </c>
    </row>
    <row r="1194" spans="1:7" hidden="1" x14ac:dyDescent="0.2">
      <c r="A1194">
        <v>1951</v>
      </c>
      <c r="B1194">
        <v>22</v>
      </c>
      <c r="C1194" t="s">
        <v>2056</v>
      </c>
      <c r="D1194">
        <v>28</v>
      </c>
      <c r="E1194" t="s">
        <v>998</v>
      </c>
      <c r="F1194" t="s">
        <v>2057</v>
      </c>
      <c r="G1194">
        <v>32.587171262144899</v>
      </c>
    </row>
    <row r="1195" spans="1:7" hidden="1" x14ac:dyDescent="0.2">
      <c r="A1195">
        <v>1951</v>
      </c>
      <c r="B1195">
        <v>23</v>
      </c>
      <c r="C1195" t="s">
        <v>2058</v>
      </c>
      <c r="D1195">
        <v>104</v>
      </c>
      <c r="E1195" t="s">
        <v>2037</v>
      </c>
      <c r="F1195" t="s">
        <v>2059</v>
      </c>
      <c r="G1195">
        <v>32.582203293342097</v>
      </c>
    </row>
    <row r="1196" spans="1:7" hidden="1" x14ac:dyDescent="0.2">
      <c r="A1196">
        <v>1951</v>
      </c>
      <c r="B1196">
        <v>24</v>
      </c>
      <c r="C1196" t="s">
        <v>1898</v>
      </c>
      <c r="D1196">
        <v>1</v>
      </c>
      <c r="E1196" t="s">
        <v>1142</v>
      </c>
      <c r="F1196" t="s">
        <v>2060</v>
      </c>
      <c r="G1196">
        <v>32.569507271425998</v>
      </c>
    </row>
    <row r="1197" spans="1:7" hidden="1" x14ac:dyDescent="0.2">
      <c r="A1197">
        <v>1951</v>
      </c>
      <c r="B1197">
        <v>25</v>
      </c>
      <c r="C1197" t="s">
        <v>2061</v>
      </c>
      <c r="D1197">
        <v>33</v>
      </c>
      <c r="E1197" t="s">
        <v>998</v>
      </c>
      <c r="F1197" t="s">
        <v>2062</v>
      </c>
      <c r="G1197">
        <v>32.559646402702803</v>
      </c>
    </row>
    <row r="1198" spans="1:7" hidden="1" x14ac:dyDescent="0.2">
      <c r="A1198">
        <v>1951</v>
      </c>
      <c r="B1198">
        <v>26</v>
      </c>
      <c r="C1198" t="s">
        <v>1738</v>
      </c>
      <c r="D1198">
        <v>40</v>
      </c>
      <c r="E1198" t="s">
        <v>987</v>
      </c>
      <c r="F1198" t="s">
        <v>2063</v>
      </c>
      <c r="G1198">
        <v>32.526590159955099</v>
      </c>
    </row>
    <row r="1199" spans="1:7" hidden="1" x14ac:dyDescent="0.2">
      <c r="A1199">
        <v>1951</v>
      </c>
      <c r="B1199">
        <v>27</v>
      </c>
      <c r="C1199" t="s">
        <v>1699</v>
      </c>
      <c r="D1199">
        <v>84</v>
      </c>
      <c r="E1199" t="s">
        <v>1813</v>
      </c>
      <c r="F1199" t="s">
        <v>2064</v>
      </c>
      <c r="G1199">
        <v>32.5099307017054</v>
      </c>
    </row>
    <row r="1200" spans="1:7" hidden="1" x14ac:dyDescent="0.2">
      <c r="A1200">
        <v>1951</v>
      </c>
      <c r="B1200">
        <v>28</v>
      </c>
      <c r="C1200" t="s">
        <v>2065</v>
      </c>
      <c r="D1200">
        <v>6</v>
      </c>
      <c r="E1200" t="s">
        <v>1142</v>
      </c>
      <c r="F1200" t="s">
        <v>2066</v>
      </c>
      <c r="G1200">
        <v>32.497916430079599</v>
      </c>
    </row>
    <row r="1201" spans="1:7" hidden="1" x14ac:dyDescent="0.2">
      <c r="A1201">
        <v>1951</v>
      </c>
      <c r="B1201">
        <v>29</v>
      </c>
      <c r="C1201" t="s">
        <v>2067</v>
      </c>
      <c r="D1201">
        <v>17</v>
      </c>
      <c r="E1201" t="s">
        <v>990</v>
      </c>
      <c r="F1201" t="s">
        <v>2068</v>
      </c>
      <c r="G1201">
        <v>32.496290180092203</v>
      </c>
    </row>
    <row r="1202" spans="1:7" hidden="1" x14ac:dyDescent="0.2">
      <c r="A1202">
        <v>1951</v>
      </c>
      <c r="B1202">
        <v>30</v>
      </c>
      <c r="C1202" t="s">
        <v>1742</v>
      </c>
      <c r="D1202">
        <v>115</v>
      </c>
      <c r="E1202" t="s">
        <v>2048</v>
      </c>
      <c r="F1202" t="s">
        <v>2069</v>
      </c>
      <c r="G1202">
        <v>32.486411082784102</v>
      </c>
    </row>
    <row r="1203" spans="1:7" hidden="1" x14ac:dyDescent="0.2">
      <c r="A1203">
        <v>1951</v>
      </c>
      <c r="B1203">
        <v>31</v>
      </c>
      <c r="C1203" t="s">
        <v>1717</v>
      </c>
      <c r="D1203">
        <v>48</v>
      </c>
      <c r="E1203" t="s">
        <v>987</v>
      </c>
      <c r="F1203" t="s">
        <v>2070</v>
      </c>
      <c r="G1203">
        <v>32.463050303884401</v>
      </c>
    </row>
    <row r="1204" spans="1:7" hidden="1" x14ac:dyDescent="0.2">
      <c r="A1204">
        <v>1951</v>
      </c>
      <c r="B1204">
        <v>32</v>
      </c>
      <c r="C1204" t="s">
        <v>2071</v>
      </c>
      <c r="D1204">
        <v>103</v>
      </c>
      <c r="E1204" t="s">
        <v>2037</v>
      </c>
      <c r="F1204" t="s">
        <v>2072</v>
      </c>
      <c r="G1204">
        <v>32.457808117527797</v>
      </c>
    </row>
    <row r="1205" spans="1:7" hidden="1" x14ac:dyDescent="0.2">
      <c r="A1205">
        <v>1951</v>
      </c>
      <c r="B1205">
        <v>33</v>
      </c>
      <c r="C1205" t="s">
        <v>2073</v>
      </c>
      <c r="D1205">
        <v>108</v>
      </c>
      <c r="E1205" t="s">
        <v>2037</v>
      </c>
      <c r="F1205" t="s">
        <v>2074</v>
      </c>
      <c r="G1205">
        <v>32.4568097977889</v>
      </c>
    </row>
    <row r="1206" spans="1:7" hidden="1" x14ac:dyDescent="0.2">
      <c r="A1206">
        <v>1951</v>
      </c>
      <c r="B1206">
        <v>34</v>
      </c>
      <c r="C1206" t="s">
        <v>1732</v>
      </c>
      <c r="D1206">
        <v>105</v>
      </c>
      <c r="E1206" t="s">
        <v>2037</v>
      </c>
      <c r="F1206" t="s">
        <v>2075</v>
      </c>
      <c r="G1206">
        <v>32.446954686878399</v>
      </c>
    </row>
    <row r="1207" spans="1:7" hidden="1" x14ac:dyDescent="0.2">
      <c r="A1207">
        <v>1951</v>
      </c>
      <c r="B1207">
        <v>35</v>
      </c>
      <c r="C1207" t="s">
        <v>2076</v>
      </c>
      <c r="D1207">
        <v>2</v>
      </c>
      <c r="E1207" t="s">
        <v>1142</v>
      </c>
      <c r="F1207" t="s">
        <v>2077</v>
      </c>
      <c r="G1207">
        <v>32.442403397190702</v>
      </c>
    </row>
    <row r="1208" spans="1:7" hidden="1" x14ac:dyDescent="0.2">
      <c r="A1208">
        <v>1951</v>
      </c>
      <c r="B1208">
        <v>36</v>
      </c>
      <c r="C1208" t="s">
        <v>1703</v>
      </c>
      <c r="D1208">
        <v>99</v>
      </c>
      <c r="E1208" t="s">
        <v>2037</v>
      </c>
      <c r="F1208" t="s">
        <v>2078</v>
      </c>
      <c r="G1208">
        <v>32.424148731667302</v>
      </c>
    </row>
    <row r="1209" spans="1:7" hidden="1" x14ac:dyDescent="0.2">
      <c r="A1209">
        <v>1951</v>
      </c>
      <c r="B1209">
        <v>37</v>
      </c>
      <c r="C1209" t="s">
        <v>1762</v>
      </c>
      <c r="D1209">
        <v>88</v>
      </c>
      <c r="E1209" t="s">
        <v>1726</v>
      </c>
      <c r="F1209" t="s">
        <v>2079</v>
      </c>
      <c r="G1209">
        <v>32.397084953123603</v>
      </c>
    </row>
    <row r="1210" spans="1:7" hidden="1" x14ac:dyDescent="0.2">
      <c r="A1210">
        <v>1951</v>
      </c>
      <c r="B1210">
        <v>38</v>
      </c>
      <c r="C1210" t="s">
        <v>2080</v>
      </c>
      <c r="D1210">
        <v>16</v>
      </c>
      <c r="E1210" t="s">
        <v>990</v>
      </c>
      <c r="F1210" t="s">
        <v>2081</v>
      </c>
      <c r="G1210">
        <v>32.388570770868697</v>
      </c>
    </row>
    <row r="1211" spans="1:7" hidden="1" x14ac:dyDescent="0.2">
      <c r="A1211">
        <v>1951</v>
      </c>
      <c r="B1211">
        <v>39</v>
      </c>
      <c r="C1211" t="s">
        <v>2082</v>
      </c>
      <c r="D1211">
        <v>100</v>
      </c>
      <c r="E1211" t="s">
        <v>2037</v>
      </c>
      <c r="F1211" t="s">
        <v>2083</v>
      </c>
      <c r="G1211">
        <v>32.375404356988497</v>
      </c>
    </row>
    <row r="1212" spans="1:7" hidden="1" x14ac:dyDescent="0.2">
      <c r="A1212">
        <v>1951</v>
      </c>
      <c r="B1212">
        <v>40</v>
      </c>
      <c r="C1212" t="s">
        <v>1983</v>
      </c>
      <c r="D1212">
        <v>25</v>
      </c>
      <c r="E1212" t="s">
        <v>998</v>
      </c>
      <c r="F1212" t="s">
        <v>2084</v>
      </c>
      <c r="G1212">
        <v>32.366032918118698</v>
      </c>
    </row>
    <row r="1213" spans="1:7" hidden="1" x14ac:dyDescent="0.2">
      <c r="A1213">
        <v>1951</v>
      </c>
      <c r="B1213">
        <v>41</v>
      </c>
      <c r="C1213" t="s">
        <v>1765</v>
      </c>
      <c r="D1213">
        <v>46</v>
      </c>
      <c r="E1213" t="s">
        <v>987</v>
      </c>
      <c r="F1213" t="s">
        <v>2085</v>
      </c>
      <c r="G1213">
        <v>32.362434734606502</v>
      </c>
    </row>
    <row r="1214" spans="1:7" hidden="1" x14ac:dyDescent="0.2">
      <c r="A1214">
        <v>1951</v>
      </c>
      <c r="B1214">
        <v>42</v>
      </c>
      <c r="C1214" t="s">
        <v>2086</v>
      </c>
      <c r="D1214">
        <v>26</v>
      </c>
      <c r="E1214" t="s">
        <v>998</v>
      </c>
      <c r="F1214" t="s">
        <v>2087</v>
      </c>
      <c r="G1214">
        <v>32.332749260333699</v>
      </c>
    </row>
    <row r="1215" spans="1:7" hidden="1" x14ac:dyDescent="0.2">
      <c r="A1215">
        <v>1951</v>
      </c>
      <c r="B1215">
        <v>43</v>
      </c>
      <c r="C1215" t="s">
        <v>2088</v>
      </c>
      <c r="D1215">
        <v>31</v>
      </c>
      <c r="E1215" t="s">
        <v>998</v>
      </c>
      <c r="F1215" t="s">
        <v>2089</v>
      </c>
      <c r="G1215">
        <v>32.331820531969797</v>
      </c>
    </row>
    <row r="1216" spans="1:7" hidden="1" x14ac:dyDescent="0.2">
      <c r="A1216">
        <v>1951</v>
      </c>
      <c r="B1216">
        <v>44</v>
      </c>
      <c r="C1216" t="s">
        <v>2090</v>
      </c>
      <c r="D1216">
        <v>70</v>
      </c>
      <c r="E1216" t="s">
        <v>1011</v>
      </c>
      <c r="F1216" t="s">
        <v>2091</v>
      </c>
      <c r="G1216">
        <v>32.322969332998902</v>
      </c>
    </row>
    <row r="1217" spans="1:7" hidden="1" x14ac:dyDescent="0.2">
      <c r="A1217">
        <v>1951</v>
      </c>
      <c r="B1217">
        <v>45</v>
      </c>
      <c r="C1217" t="s">
        <v>2092</v>
      </c>
      <c r="D1217">
        <v>89</v>
      </c>
      <c r="E1217" t="s">
        <v>1726</v>
      </c>
      <c r="F1217" t="s">
        <v>2093</v>
      </c>
      <c r="G1217">
        <v>32.308186883840499</v>
      </c>
    </row>
    <row r="1218" spans="1:7" hidden="1" x14ac:dyDescent="0.2">
      <c r="A1218">
        <v>1951</v>
      </c>
      <c r="B1218">
        <v>46</v>
      </c>
      <c r="C1218" t="s">
        <v>2094</v>
      </c>
      <c r="D1218">
        <v>106</v>
      </c>
      <c r="E1218" t="s">
        <v>2037</v>
      </c>
      <c r="F1218" t="s">
        <v>2095</v>
      </c>
      <c r="G1218">
        <v>32.306455933565402</v>
      </c>
    </row>
    <row r="1219" spans="1:7" hidden="1" x14ac:dyDescent="0.2">
      <c r="A1219">
        <v>1951</v>
      </c>
      <c r="B1219">
        <v>47</v>
      </c>
      <c r="C1219" t="s">
        <v>1944</v>
      </c>
      <c r="D1219">
        <v>22</v>
      </c>
      <c r="E1219" t="s">
        <v>990</v>
      </c>
      <c r="F1219" t="s">
        <v>2096</v>
      </c>
      <c r="G1219">
        <v>32.290206413289397</v>
      </c>
    </row>
    <row r="1220" spans="1:7" hidden="1" x14ac:dyDescent="0.2">
      <c r="A1220">
        <v>1951</v>
      </c>
      <c r="B1220">
        <v>48</v>
      </c>
      <c r="C1220" t="s">
        <v>2097</v>
      </c>
      <c r="D1220">
        <v>118</v>
      </c>
      <c r="E1220" t="s">
        <v>2048</v>
      </c>
      <c r="F1220" t="s">
        <v>2098</v>
      </c>
      <c r="G1220">
        <v>32.289650635312803</v>
      </c>
    </row>
    <row r="1221" spans="1:7" hidden="1" x14ac:dyDescent="0.2">
      <c r="A1221">
        <v>1951</v>
      </c>
      <c r="B1221">
        <v>49</v>
      </c>
      <c r="C1221" t="s">
        <v>2099</v>
      </c>
      <c r="D1221">
        <v>75</v>
      </c>
      <c r="E1221" t="s">
        <v>1813</v>
      </c>
      <c r="F1221" t="s">
        <v>2100</v>
      </c>
      <c r="G1221">
        <v>32.287612946407201</v>
      </c>
    </row>
    <row r="1222" spans="1:7" hidden="1" x14ac:dyDescent="0.2">
      <c r="A1222">
        <v>1951</v>
      </c>
      <c r="B1222">
        <v>50</v>
      </c>
      <c r="C1222" t="s">
        <v>1728</v>
      </c>
      <c r="D1222">
        <v>7</v>
      </c>
      <c r="E1222" t="s">
        <v>1142</v>
      </c>
      <c r="F1222" t="s">
        <v>2101</v>
      </c>
      <c r="G1222">
        <v>32.279958474253803</v>
      </c>
    </row>
    <row r="1223" spans="1:7" hidden="1" x14ac:dyDescent="0.2">
      <c r="A1223">
        <v>1951</v>
      </c>
      <c r="B1223">
        <v>51</v>
      </c>
      <c r="C1223" t="s">
        <v>1889</v>
      </c>
      <c r="D1223">
        <v>96</v>
      </c>
      <c r="E1223" t="s">
        <v>1726</v>
      </c>
      <c r="F1223" t="s">
        <v>2102</v>
      </c>
      <c r="G1223">
        <v>32.2512864985463</v>
      </c>
    </row>
    <row r="1224" spans="1:7" hidden="1" x14ac:dyDescent="0.2">
      <c r="A1224">
        <v>1951</v>
      </c>
      <c r="B1224">
        <v>52</v>
      </c>
      <c r="C1224" t="s">
        <v>1946</v>
      </c>
      <c r="D1224">
        <v>20</v>
      </c>
      <c r="E1224" t="s">
        <v>990</v>
      </c>
      <c r="F1224" t="s">
        <v>2103</v>
      </c>
      <c r="G1224">
        <v>32.243710814934701</v>
      </c>
    </row>
    <row r="1225" spans="1:7" hidden="1" x14ac:dyDescent="0.2">
      <c r="A1225">
        <v>1951</v>
      </c>
      <c r="B1225">
        <v>53</v>
      </c>
      <c r="C1225" t="s">
        <v>2104</v>
      </c>
      <c r="D1225">
        <v>102</v>
      </c>
      <c r="E1225" t="s">
        <v>2037</v>
      </c>
      <c r="F1225" t="s">
        <v>2105</v>
      </c>
      <c r="G1225">
        <v>32.240324465525497</v>
      </c>
    </row>
    <row r="1226" spans="1:7" hidden="1" x14ac:dyDescent="0.2">
      <c r="A1226">
        <v>1951</v>
      </c>
      <c r="B1226">
        <v>54</v>
      </c>
      <c r="C1226" t="s">
        <v>2106</v>
      </c>
      <c r="D1226">
        <v>23</v>
      </c>
      <c r="E1226" t="s">
        <v>990</v>
      </c>
      <c r="F1226" t="s">
        <v>2107</v>
      </c>
      <c r="G1226">
        <v>32.238785450921</v>
      </c>
    </row>
    <row r="1227" spans="1:7" hidden="1" x14ac:dyDescent="0.2">
      <c r="A1227">
        <v>1951</v>
      </c>
      <c r="B1227">
        <v>55</v>
      </c>
      <c r="C1227" t="s">
        <v>1980</v>
      </c>
      <c r="D1227">
        <v>54</v>
      </c>
      <c r="E1227" t="s">
        <v>1518</v>
      </c>
      <c r="F1227" t="s">
        <v>2108</v>
      </c>
      <c r="G1227">
        <v>32.214242648573901</v>
      </c>
    </row>
    <row r="1228" spans="1:7" hidden="1" x14ac:dyDescent="0.2">
      <c r="A1228">
        <v>1951</v>
      </c>
      <c r="B1228">
        <v>56</v>
      </c>
      <c r="C1228" t="s">
        <v>1992</v>
      </c>
      <c r="D1228">
        <v>37</v>
      </c>
      <c r="E1228" t="s">
        <v>987</v>
      </c>
      <c r="F1228" t="s">
        <v>2109</v>
      </c>
      <c r="G1228">
        <v>32.2082203069738</v>
      </c>
    </row>
    <row r="1229" spans="1:7" hidden="1" x14ac:dyDescent="0.2">
      <c r="A1229">
        <v>1951</v>
      </c>
      <c r="B1229">
        <v>57</v>
      </c>
      <c r="C1229" t="s">
        <v>2110</v>
      </c>
      <c r="D1229">
        <v>120</v>
      </c>
      <c r="E1229" t="s">
        <v>2048</v>
      </c>
      <c r="F1229" t="s">
        <v>2111</v>
      </c>
      <c r="G1229">
        <v>32.205148551111598</v>
      </c>
    </row>
    <row r="1230" spans="1:7" hidden="1" x14ac:dyDescent="0.2">
      <c r="A1230">
        <v>1951</v>
      </c>
      <c r="B1230">
        <v>58</v>
      </c>
      <c r="C1230" t="s">
        <v>2112</v>
      </c>
      <c r="D1230">
        <v>67</v>
      </c>
      <c r="E1230" t="s">
        <v>1011</v>
      </c>
      <c r="F1230" t="s">
        <v>2113</v>
      </c>
      <c r="G1230">
        <v>32.1944634065418</v>
      </c>
    </row>
    <row r="1231" spans="1:7" hidden="1" x14ac:dyDescent="0.2">
      <c r="A1231">
        <v>1951</v>
      </c>
      <c r="B1231">
        <v>59</v>
      </c>
      <c r="C1231" t="s">
        <v>2114</v>
      </c>
      <c r="D1231">
        <v>68</v>
      </c>
      <c r="E1231" t="s">
        <v>1011</v>
      </c>
      <c r="F1231" t="s">
        <v>2115</v>
      </c>
      <c r="G1231">
        <v>32.1363109479298</v>
      </c>
    </row>
    <row r="1232" spans="1:7" hidden="1" x14ac:dyDescent="0.2">
      <c r="A1232">
        <v>1951</v>
      </c>
      <c r="B1232">
        <v>60</v>
      </c>
      <c r="C1232" t="s">
        <v>1796</v>
      </c>
      <c r="D1232">
        <v>8</v>
      </c>
      <c r="E1232" t="s">
        <v>1142</v>
      </c>
      <c r="F1232" t="s">
        <v>2116</v>
      </c>
      <c r="G1232">
        <v>32.1058176106608</v>
      </c>
    </row>
    <row r="1233" spans="1:7" hidden="1" x14ac:dyDescent="0.2">
      <c r="A1233">
        <v>1951</v>
      </c>
      <c r="B1233">
        <v>61</v>
      </c>
      <c r="C1233" t="s">
        <v>2117</v>
      </c>
      <c r="D1233">
        <v>42</v>
      </c>
      <c r="E1233" t="s">
        <v>987</v>
      </c>
      <c r="F1233" t="s">
        <v>2118</v>
      </c>
      <c r="G1233">
        <v>32.101239445510203</v>
      </c>
    </row>
    <row r="1234" spans="1:7" hidden="1" x14ac:dyDescent="0.2">
      <c r="A1234">
        <v>1951</v>
      </c>
      <c r="B1234">
        <v>62</v>
      </c>
      <c r="C1234" t="s">
        <v>2119</v>
      </c>
      <c r="D1234">
        <v>35</v>
      </c>
      <c r="E1234" t="s">
        <v>998</v>
      </c>
      <c r="F1234" t="s">
        <v>2120</v>
      </c>
      <c r="G1234">
        <v>32.078185352025898</v>
      </c>
    </row>
    <row r="1235" spans="1:7" hidden="1" x14ac:dyDescent="0.2">
      <c r="A1235">
        <v>1951</v>
      </c>
      <c r="B1235">
        <v>63</v>
      </c>
      <c r="C1235" t="s">
        <v>2121</v>
      </c>
      <c r="D1235">
        <v>76</v>
      </c>
      <c r="E1235" t="s">
        <v>1813</v>
      </c>
      <c r="F1235" t="s">
        <v>2122</v>
      </c>
      <c r="G1235">
        <v>32.031447125536097</v>
      </c>
    </row>
    <row r="1236" spans="1:7" hidden="1" x14ac:dyDescent="0.2">
      <c r="A1236">
        <v>1951</v>
      </c>
      <c r="B1236">
        <v>64</v>
      </c>
      <c r="C1236" t="s">
        <v>2021</v>
      </c>
      <c r="D1236">
        <v>97</v>
      </c>
      <c r="E1236" t="s">
        <v>2037</v>
      </c>
      <c r="F1236" t="s">
        <v>2123</v>
      </c>
      <c r="G1236">
        <v>31.898734177215101</v>
      </c>
    </row>
    <row r="1237" spans="1:7" hidden="1" x14ac:dyDescent="0.2">
      <c r="A1237">
        <v>1951</v>
      </c>
      <c r="B1237">
        <v>65</v>
      </c>
      <c r="C1237" t="s">
        <v>2124</v>
      </c>
      <c r="D1237">
        <v>125</v>
      </c>
      <c r="E1237" t="s">
        <v>2125</v>
      </c>
      <c r="F1237" t="s">
        <v>2126</v>
      </c>
      <c r="G1237">
        <v>31.857024526739</v>
      </c>
    </row>
    <row r="1238" spans="1:7" hidden="1" x14ac:dyDescent="0.2">
      <c r="A1238">
        <v>1951</v>
      </c>
      <c r="B1238">
        <v>66</v>
      </c>
      <c r="C1238" t="s">
        <v>2127</v>
      </c>
      <c r="D1238">
        <v>127</v>
      </c>
      <c r="E1238" t="s">
        <v>2125</v>
      </c>
      <c r="F1238" t="s">
        <v>2128</v>
      </c>
      <c r="G1238">
        <v>31.852276671848301</v>
      </c>
    </row>
    <row r="1239" spans="1:7" hidden="1" x14ac:dyDescent="0.2">
      <c r="A1239">
        <v>1952</v>
      </c>
      <c r="B1239">
        <v>1</v>
      </c>
      <c r="C1239" t="s">
        <v>1873</v>
      </c>
      <c r="D1239">
        <v>25</v>
      </c>
      <c r="E1239" t="s">
        <v>990</v>
      </c>
      <c r="F1239" t="s">
        <v>2129</v>
      </c>
      <c r="G1239">
        <v>32.233109096226897</v>
      </c>
    </row>
    <row r="1240" spans="1:7" hidden="1" x14ac:dyDescent="0.2">
      <c r="A1240">
        <v>1952</v>
      </c>
      <c r="B1240">
        <v>2</v>
      </c>
      <c r="C1240" t="s">
        <v>1816</v>
      </c>
      <c r="D1240">
        <v>15</v>
      </c>
      <c r="E1240" t="s">
        <v>998</v>
      </c>
      <c r="F1240" t="s">
        <v>2130</v>
      </c>
      <c r="G1240">
        <v>32.133426395522797</v>
      </c>
    </row>
    <row r="1241" spans="1:7" hidden="1" x14ac:dyDescent="0.2">
      <c r="A1241">
        <v>1952</v>
      </c>
      <c r="B1241">
        <v>3</v>
      </c>
      <c r="C1241" t="s">
        <v>2039</v>
      </c>
      <c r="D1241">
        <v>57</v>
      </c>
      <c r="E1241" t="s">
        <v>1011</v>
      </c>
      <c r="F1241" t="s">
        <v>2131</v>
      </c>
      <c r="G1241">
        <v>32.111130940890597</v>
      </c>
    </row>
    <row r="1242" spans="1:7" hidden="1" x14ac:dyDescent="0.2">
      <c r="A1242">
        <v>1952</v>
      </c>
      <c r="B1242">
        <v>4</v>
      </c>
      <c r="C1242" t="s">
        <v>1552</v>
      </c>
      <c r="D1242">
        <v>22</v>
      </c>
      <c r="E1242" t="s">
        <v>990</v>
      </c>
      <c r="F1242" t="s">
        <v>2132</v>
      </c>
      <c r="G1242">
        <v>32.108382726502903</v>
      </c>
    </row>
    <row r="1243" spans="1:7" hidden="1" x14ac:dyDescent="0.2">
      <c r="A1243">
        <v>1952</v>
      </c>
      <c r="B1243">
        <v>5</v>
      </c>
      <c r="C1243" t="s">
        <v>1699</v>
      </c>
      <c r="D1243">
        <v>42</v>
      </c>
      <c r="E1243" t="s">
        <v>987</v>
      </c>
      <c r="F1243" t="s">
        <v>2133</v>
      </c>
      <c r="G1243">
        <v>32.107739595320901</v>
      </c>
    </row>
    <row r="1244" spans="1:7" hidden="1" x14ac:dyDescent="0.2">
      <c r="A1244">
        <v>1952</v>
      </c>
      <c r="B1244">
        <v>6</v>
      </c>
      <c r="C1244" t="s">
        <v>1881</v>
      </c>
      <c r="D1244">
        <v>29</v>
      </c>
      <c r="E1244" t="s">
        <v>990</v>
      </c>
      <c r="F1244" t="s">
        <v>2134</v>
      </c>
      <c r="G1244">
        <v>32.097861999289997</v>
      </c>
    </row>
    <row r="1245" spans="1:7" hidden="1" x14ac:dyDescent="0.2">
      <c r="A1245">
        <v>1952</v>
      </c>
      <c r="B1245">
        <v>7</v>
      </c>
      <c r="C1245" t="s">
        <v>2135</v>
      </c>
      <c r="D1245">
        <v>10</v>
      </c>
      <c r="E1245" t="s">
        <v>998</v>
      </c>
      <c r="F1245" t="s">
        <v>2136</v>
      </c>
      <c r="G1245">
        <v>32.097452999169903</v>
      </c>
    </row>
    <row r="1246" spans="1:7" hidden="1" x14ac:dyDescent="0.2">
      <c r="A1246">
        <v>1952</v>
      </c>
      <c r="B1246">
        <v>8</v>
      </c>
      <c r="C1246" t="s">
        <v>2058</v>
      </c>
      <c r="D1246">
        <v>34</v>
      </c>
      <c r="E1246" t="s">
        <v>987</v>
      </c>
      <c r="F1246" t="s">
        <v>2137</v>
      </c>
      <c r="G1246">
        <v>32.064241954753498</v>
      </c>
    </row>
    <row r="1247" spans="1:7" hidden="1" x14ac:dyDescent="0.2">
      <c r="A1247">
        <v>1952</v>
      </c>
      <c r="B1247">
        <v>9</v>
      </c>
      <c r="C1247" t="s">
        <v>2080</v>
      </c>
      <c r="D1247">
        <v>24</v>
      </c>
      <c r="E1247" t="s">
        <v>990</v>
      </c>
      <c r="F1247" t="s">
        <v>2138</v>
      </c>
      <c r="G1247">
        <v>32.056139330254801</v>
      </c>
    </row>
    <row r="1248" spans="1:7" hidden="1" x14ac:dyDescent="0.2">
      <c r="A1248">
        <v>1952</v>
      </c>
      <c r="B1248">
        <v>10</v>
      </c>
      <c r="C1248" t="s">
        <v>2139</v>
      </c>
      <c r="D1248">
        <v>53</v>
      </c>
      <c r="E1248" t="s">
        <v>1011</v>
      </c>
      <c r="F1248" t="s">
        <v>2140</v>
      </c>
      <c r="G1248">
        <v>32.028423209381401</v>
      </c>
    </row>
    <row r="1249" spans="1:7" hidden="1" x14ac:dyDescent="0.2">
      <c r="A1249">
        <v>1952</v>
      </c>
      <c r="B1249">
        <v>11</v>
      </c>
      <c r="C1249" t="s">
        <v>1823</v>
      </c>
      <c r="D1249">
        <v>36</v>
      </c>
      <c r="E1249" t="s">
        <v>987</v>
      </c>
      <c r="F1249" t="s">
        <v>2141</v>
      </c>
      <c r="G1249">
        <v>32.012665053276301</v>
      </c>
    </row>
    <row r="1250" spans="1:7" hidden="1" x14ac:dyDescent="0.2">
      <c r="A1250">
        <v>1952</v>
      </c>
      <c r="B1250">
        <v>12</v>
      </c>
      <c r="C1250" t="s">
        <v>1728</v>
      </c>
      <c r="D1250">
        <v>6</v>
      </c>
      <c r="E1250" t="s">
        <v>1142</v>
      </c>
      <c r="F1250" t="s">
        <v>2142</v>
      </c>
      <c r="G1250">
        <v>32.007318945941002</v>
      </c>
    </row>
    <row r="1251" spans="1:7" hidden="1" x14ac:dyDescent="0.2">
      <c r="A1251">
        <v>1952</v>
      </c>
      <c r="B1251">
        <v>13</v>
      </c>
      <c r="C1251" t="s">
        <v>2056</v>
      </c>
      <c r="D1251">
        <v>12</v>
      </c>
      <c r="E1251" t="s">
        <v>998</v>
      </c>
      <c r="F1251" t="s">
        <v>2143</v>
      </c>
      <c r="G1251">
        <v>31.997096583949499</v>
      </c>
    </row>
    <row r="1252" spans="1:7" hidden="1" x14ac:dyDescent="0.2">
      <c r="A1252">
        <v>1952</v>
      </c>
      <c r="B1252">
        <v>14</v>
      </c>
      <c r="C1252" t="s">
        <v>2045</v>
      </c>
      <c r="D1252">
        <v>18</v>
      </c>
      <c r="E1252" t="s">
        <v>998</v>
      </c>
      <c r="F1252" t="s">
        <v>2144</v>
      </c>
      <c r="G1252">
        <v>31.961022082773699</v>
      </c>
    </row>
    <row r="1253" spans="1:7" hidden="1" x14ac:dyDescent="0.2">
      <c r="A1253">
        <v>1952</v>
      </c>
      <c r="B1253">
        <v>15</v>
      </c>
      <c r="C1253" t="s">
        <v>2145</v>
      </c>
      <c r="D1253">
        <v>47</v>
      </c>
      <c r="E1253" t="s">
        <v>1429</v>
      </c>
      <c r="F1253" t="s">
        <v>2146</v>
      </c>
      <c r="G1253">
        <v>31.916072068549799</v>
      </c>
    </row>
    <row r="1254" spans="1:7" hidden="1" x14ac:dyDescent="0.2">
      <c r="A1254">
        <v>1952</v>
      </c>
      <c r="B1254">
        <v>16</v>
      </c>
      <c r="C1254" t="s">
        <v>1734</v>
      </c>
      <c r="D1254">
        <v>65</v>
      </c>
      <c r="E1254" t="s">
        <v>1518</v>
      </c>
      <c r="F1254" t="s">
        <v>2147</v>
      </c>
      <c r="G1254">
        <v>31.849602710850402</v>
      </c>
    </row>
    <row r="1255" spans="1:7" hidden="1" x14ac:dyDescent="0.2">
      <c r="A1255">
        <v>1952</v>
      </c>
      <c r="B1255">
        <v>17</v>
      </c>
      <c r="C1255" t="s">
        <v>2148</v>
      </c>
      <c r="D1255">
        <v>50</v>
      </c>
      <c r="E1255" t="s">
        <v>1429</v>
      </c>
      <c r="F1255" t="s">
        <v>2149</v>
      </c>
      <c r="G1255">
        <v>31.845748734860699</v>
      </c>
    </row>
    <row r="1256" spans="1:7" hidden="1" x14ac:dyDescent="0.2">
      <c r="A1256">
        <v>1952</v>
      </c>
      <c r="B1256">
        <v>18</v>
      </c>
      <c r="C1256" t="s">
        <v>2150</v>
      </c>
      <c r="D1256">
        <v>124</v>
      </c>
      <c r="E1256" t="s">
        <v>2125</v>
      </c>
      <c r="F1256" t="s">
        <v>2151</v>
      </c>
      <c r="G1256">
        <v>31.8452886209549</v>
      </c>
    </row>
    <row r="1257" spans="1:7" hidden="1" x14ac:dyDescent="0.2">
      <c r="A1257">
        <v>1952</v>
      </c>
      <c r="B1257">
        <v>19</v>
      </c>
      <c r="C1257" t="s">
        <v>1896</v>
      </c>
      <c r="D1257">
        <v>37</v>
      </c>
      <c r="E1257" t="s">
        <v>987</v>
      </c>
      <c r="F1257" t="s">
        <v>2152</v>
      </c>
      <c r="G1257">
        <v>31.815352304036399</v>
      </c>
    </row>
    <row r="1258" spans="1:7" hidden="1" x14ac:dyDescent="0.2">
      <c r="A1258">
        <v>1952</v>
      </c>
      <c r="B1258">
        <v>20</v>
      </c>
      <c r="C1258" t="s">
        <v>2073</v>
      </c>
      <c r="D1258">
        <v>104</v>
      </c>
      <c r="E1258" t="s">
        <v>2153</v>
      </c>
      <c r="F1258" t="s">
        <v>2154</v>
      </c>
      <c r="G1258">
        <v>31.809957118399701</v>
      </c>
    </row>
    <row r="1259" spans="1:7" hidden="1" x14ac:dyDescent="0.2">
      <c r="A1259">
        <v>1952</v>
      </c>
      <c r="B1259">
        <v>21</v>
      </c>
      <c r="C1259" t="s">
        <v>1936</v>
      </c>
      <c r="D1259">
        <v>43</v>
      </c>
      <c r="E1259" t="s">
        <v>987</v>
      </c>
      <c r="F1259" t="s">
        <v>2155</v>
      </c>
      <c r="G1259">
        <v>31.805309542963698</v>
      </c>
    </row>
    <row r="1260" spans="1:7" hidden="1" x14ac:dyDescent="0.2">
      <c r="A1260">
        <v>1952</v>
      </c>
      <c r="B1260">
        <v>22</v>
      </c>
      <c r="C1260" t="s">
        <v>2156</v>
      </c>
      <c r="D1260">
        <v>51</v>
      </c>
      <c r="E1260" t="s">
        <v>1429</v>
      </c>
      <c r="F1260" t="s">
        <v>2157</v>
      </c>
      <c r="G1260">
        <v>31.789025063008999</v>
      </c>
    </row>
    <row r="1261" spans="1:7" hidden="1" x14ac:dyDescent="0.2">
      <c r="A1261">
        <v>1952</v>
      </c>
      <c r="B1261">
        <v>23</v>
      </c>
      <c r="C1261" t="s">
        <v>2158</v>
      </c>
      <c r="D1261">
        <v>58</v>
      </c>
      <c r="E1261" t="s">
        <v>1011</v>
      </c>
      <c r="F1261" t="s">
        <v>2159</v>
      </c>
      <c r="G1261">
        <v>31.785013844024</v>
      </c>
    </row>
    <row r="1262" spans="1:7" hidden="1" x14ac:dyDescent="0.2">
      <c r="A1262">
        <v>1952</v>
      </c>
      <c r="B1262">
        <v>24</v>
      </c>
      <c r="C1262" t="s">
        <v>2071</v>
      </c>
      <c r="D1262">
        <v>85</v>
      </c>
      <c r="E1262" t="s">
        <v>2160</v>
      </c>
      <c r="F1262" t="s">
        <v>2161</v>
      </c>
      <c r="G1262">
        <v>31.780889074733601</v>
      </c>
    </row>
    <row r="1263" spans="1:7" hidden="1" x14ac:dyDescent="0.2">
      <c r="A1263">
        <v>1952</v>
      </c>
      <c r="B1263">
        <v>25</v>
      </c>
      <c r="C1263" t="s">
        <v>2162</v>
      </c>
      <c r="D1263">
        <v>52</v>
      </c>
      <c r="E1263" t="s">
        <v>1429</v>
      </c>
      <c r="F1263" t="s">
        <v>2163</v>
      </c>
      <c r="G1263">
        <v>31.780831793808801</v>
      </c>
    </row>
    <row r="1264" spans="1:7" hidden="1" x14ac:dyDescent="0.2">
      <c r="A1264">
        <v>1952</v>
      </c>
      <c r="B1264">
        <v>26</v>
      </c>
      <c r="C1264" t="s">
        <v>2164</v>
      </c>
      <c r="D1264">
        <v>110</v>
      </c>
      <c r="E1264" t="s">
        <v>2048</v>
      </c>
      <c r="F1264" t="s">
        <v>2165</v>
      </c>
      <c r="G1264">
        <v>31.745128715687599</v>
      </c>
    </row>
    <row r="1265" spans="1:7" hidden="1" x14ac:dyDescent="0.2">
      <c r="A1265">
        <v>1952</v>
      </c>
      <c r="B1265">
        <v>27</v>
      </c>
      <c r="C1265" t="s">
        <v>2067</v>
      </c>
      <c r="D1265">
        <v>28</v>
      </c>
      <c r="E1265" t="s">
        <v>990</v>
      </c>
      <c r="F1265" t="s">
        <v>2166</v>
      </c>
      <c r="G1265">
        <v>31.731018398548802</v>
      </c>
    </row>
    <row r="1266" spans="1:7" hidden="1" x14ac:dyDescent="0.2">
      <c r="A1266">
        <v>1952</v>
      </c>
      <c r="B1266">
        <v>28</v>
      </c>
      <c r="C1266" t="s">
        <v>2061</v>
      </c>
      <c r="D1266">
        <v>16</v>
      </c>
      <c r="E1266" t="s">
        <v>998</v>
      </c>
      <c r="F1266" t="s">
        <v>2167</v>
      </c>
      <c r="G1266">
        <v>31.7114447008213</v>
      </c>
    </row>
    <row r="1267" spans="1:7" hidden="1" x14ac:dyDescent="0.2">
      <c r="A1267">
        <v>1952</v>
      </c>
      <c r="B1267">
        <v>29</v>
      </c>
      <c r="C1267" t="s">
        <v>2168</v>
      </c>
      <c r="D1267">
        <v>14</v>
      </c>
      <c r="E1267" t="s">
        <v>998</v>
      </c>
      <c r="F1267" t="s">
        <v>2169</v>
      </c>
      <c r="G1267">
        <v>31.695939860976999</v>
      </c>
    </row>
    <row r="1268" spans="1:7" hidden="1" x14ac:dyDescent="0.2">
      <c r="A1268">
        <v>1952</v>
      </c>
      <c r="B1268">
        <v>30</v>
      </c>
      <c r="C1268" t="s">
        <v>2114</v>
      </c>
      <c r="D1268">
        <v>55</v>
      </c>
      <c r="E1268" t="s">
        <v>1011</v>
      </c>
      <c r="F1268" t="s">
        <v>2170</v>
      </c>
      <c r="G1268">
        <v>31.672767900445098</v>
      </c>
    </row>
    <row r="1269" spans="1:7" hidden="1" x14ac:dyDescent="0.2">
      <c r="A1269">
        <v>1952</v>
      </c>
      <c r="B1269">
        <v>31</v>
      </c>
      <c r="C1269" t="s">
        <v>1876</v>
      </c>
      <c r="D1269">
        <v>76</v>
      </c>
      <c r="E1269" t="s">
        <v>1813</v>
      </c>
      <c r="F1269" t="s">
        <v>2171</v>
      </c>
      <c r="G1269">
        <v>31.661166195625199</v>
      </c>
    </row>
    <row r="1270" spans="1:7" hidden="1" x14ac:dyDescent="0.2">
      <c r="A1270">
        <v>1952</v>
      </c>
      <c r="B1270">
        <v>32</v>
      </c>
      <c r="C1270" t="s">
        <v>2023</v>
      </c>
      <c r="D1270">
        <v>81</v>
      </c>
      <c r="E1270" t="s">
        <v>2160</v>
      </c>
      <c r="F1270" t="s">
        <v>2172</v>
      </c>
      <c r="G1270">
        <v>31.652129582592099</v>
      </c>
    </row>
    <row r="1271" spans="1:7" hidden="1" x14ac:dyDescent="0.2">
      <c r="A1271">
        <v>1952</v>
      </c>
      <c r="B1271">
        <v>33</v>
      </c>
      <c r="C1271" t="s">
        <v>2173</v>
      </c>
      <c r="D1271">
        <v>111</v>
      </c>
      <c r="E1271" t="s">
        <v>2048</v>
      </c>
      <c r="F1271" t="s">
        <v>2174</v>
      </c>
      <c r="G1271">
        <v>31.649743413931901</v>
      </c>
    </row>
    <row r="1272" spans="1:7" hidden="1" x14ac:dyDescent="0.2">
      <c r="A1272">
        <v>1952</v>
      </c>
      <c r="B1272">
        <v>34</v>
      </c>
      <c r="C1272" t="s">
        <v>2175</v>
      </c>
      <c r="D1272">
        <v>40</v>
      </c>
      <c r="E1272" t="s">
        <v>987</v>
      </c>
      <c r="F1272" t="s">
        <v>2176</v>
      </c>
      <c r="G1272">
        <v>31.645028948001201</v>
      </c>
    </row>
    <row r="1273" spans="1:7" hidden="1" x14ac:dyDescent="0.2">
      <c r="A1273">
        <v>1952</v>
      </c>
      <c r="B1273">
        <v>35</v>
      </c>
      <c r="C1273" t="s">
        <v>1944</v>
      </c>
      <c r="D1273">
        <v>32</v>
      </c>
      <c r="E1273" t="s">
        <v>990</v>
      </c>
      <c r="F1273" t="s">
        <v>2177</v>
      </c>
      <c r="G1273">
        <v>31.6432684836075</v>
      </c>
    </row>
    <row r="1274" spans="1:7" hidden="1" x14ac:dyDescent="0.2">
      <c r="A1274">
        <v>1952</v>
      </c>
      <c r="B1274">
        <v>36</v>
      </c>
      <c r="C1274" t="s">
        <v>2178</v>
      </c>
      <c r="D1274">
        <v>73</v>
      </c>
      <c r="E1274" t="s">
        <v>1813</v>
      </c>
      <c r="F1274" t="s">
        <v>2179</v>
      </c>
      <c r="G1274">
        <v>31.641110762191001</v>
      </c>
    </row>
    <row r="1275" spans="1:7" hidden="1" x14ac:dyDescent="0.2">
      <c r="A1275">
        <v>1952</v>
      </c>
      <c r="B1275">
        <v>37</v>
      </c>
      <c r="C1275" t="s">
        <v>1749</v>
      </c>
      <c r="D1275">
        <v>41</v>
      </c>
      <c r="E1275" t="s">
        <v>987</v>
      </c>
      <c r="F1275" t="s">
        <v>2180</v>
      </c>
      <c r="G1275">
        <v>31.636512390644398</v>
      </c>
    </row>
    <row r="1276" spans="1:7" hidden="1" x14ac:dyDescent="0.2">
      <c r="A1276">
        <v>1952</v>
      </c>
      <c r="B1276">
        <v>38</v>
      </c>
      <c r="C1276" t="s">
        <v>2050</v>
      </c>
      <c r="D1276">
        <v>11</v>
      </c>
      <c r="E1276" t="s">
        <v>998</v>
      </c>
      <c r="F1276" t="s">
        <v>2181</v>
      </c>
      <c r="G1276">
        <v>31.6353771960041</v>
      </c>
    </row>
    <row r="1277" spans="1:7" hidden="1" x14ac:dyDescent="0.2">
      <c r="A1277">
        <v>1952</v>
      </c>
      <c r="B1277">
        <v>39</v>
      </c>
      <c r="C1277" t="s">
        <v>2182</v>
      </c>
      <c r="D1277">
        <v>119</v>
      </c>
      <c r="E1277" t="s">
        <v>2125</v>
      </c>
      <c r="F1277" t="s">
        <v>2183</v>
      </c>
      <c r="G1277">
        <v>31.633561054021399</v>
      </c>
    </row>
    <row r="1278" spans="1:7" hidden="1" x14ac:dyDescent="0.2">
      <c r="A1278">
        <v>1952</v>
      </c>
      <c r="B1278">
        <v>40</v>
      </c>
      <c r="C1278" t="s">
        <v>2184</v>
      </c>
      <c r="D1278">
        <v>78</v>
      </c>
      <c r="E1278" t="s">
        <v>1813</v>
      </c>
      <c r="F1278" t="s">
        <v>2185</v>
      </c>
      <c r="G1278">
        <v>31.632823305903401</v>
      </c>
    </row>
    <row r="1279" spans="1:7" hidden="1" x14ac:dyDescent="0.2">
      <c r="A1279">
        <v>1952</v>
      </c>
      <c r="B1279">
        <v>41</v>
      </c>
      <c r="C1279" t="s">
        <v>2186</v>
      </c>
      <c r="D1279">
        <v>21</v>
      </c>
      <c r="E1279" t="s">
        <v>990</v>
      </c>
      <c r="F1279" t="s">
        <v>2187</v>
      </c>
      <c r="G1279">
        <v>31.632369324165001</v>
      </c>
    </row>
    <row r="1280" spans="1:7" hidden="1" x14ac:dyDescent="0.2">
      <c r="A1280">
        <v>1952</v>
      </c>
      <c r="B1280">
        <v>42</v>
      </c>
      <c r="C1280" t="s">
        <v>2188</v>
      </c>
      <c r="D1280">
        <v>59</v>
      </c>
      <c r="E1280" t="s">
        <v>1011</v>
      </c>
      <c r="F1280" t="s">
        <v>2189</v>
      </c>
      <c r="G1280">
        <v>31.630156349781501</v>
      </c>
    </row>
    <row r="1281" spans="1:7" hidden="1" x14ac:dyDescent="0.2">
      <c r="A1281">
        <v>1952</v>
      </c>
      <c r="B1281">
        <v>43</v>
      </c>
      <c r="C1281" t="s">
        <v>1917</v>
      </c>
      <c r="D1281">
        <v>38</v>
      </c>
      <c r="E1281" t="s">
        <v>987</v>
      </c>
      <c r="F1281" t="s">
        <v>2190</v>
      </c>
      <c r="G1281">
        <v>31.6281138790035</v>
      </c>
    </row>
    <row r="1282" spans="1:7" hidden="1" x14ac:dyDescent="0.2">
      <c r="A1282">
        <v>1952</v>
      </c>
      <c r="B1282">
        <v>44</v>
      </c>
      <c r="C1282" t="s">
        <v>2191</v>
      </c>
      <c r="D1282">
        <v>94</v>
      </c>
      <c r="E1282" t="s">
        <v>2153</v>
      </c>
      <c r="F1282" t="s">
        <v>2192</v>
      </c>
      <c r="G1282">
        <v>31.612123645985999</v>
      </c>
    </row>
    <row r="1283" spans="1:7" hidden="1" x14ac:dyDescent="0.2">
      <c r="A1283">
        <v>1952</v>
      </c>
      <c r="B1283">
        <v>45</v>
      </c>
      <c r="C1283" t="s">
        <v>1784</v>
      </c>
      <c r="D1283">
        <v>84</v>
      </c>
      <c r="E1283" t="s">
        <v>2160</v>
      </c>
      <c r="F1283" t="s">
        <v>2193</v>
      </c>
      <c r="G1283">
        <v>31.6007928514335</v>
      </c>
    </row>
    <row r="1284" spans="1:7" hidden="1" x14ac:dyDescent="0.2">
      <c r="A1284">
        <v>1952</v>
      </c>
      <c r="B1284">
        <v>46</v>
      </c>
      <c r="C1284" t="s">
        <v>1844</v>
      </c>
      <c r="D1284">
        <v>26</v>
      </c>
      <c r="E1284" t="s">
        <v>990</v>
      </c>
      <c r="F1284" t="s">
        <v>2194</v>
      </c>
      <c r="G1284">
        <v>31.598584292818401</v>
      </c>
    </row>
    <row r="1285" spans="1:7" hidden="1" x14ac:dyDescent="0.2">
      <c r="A1285">
        <v>1952</v>
      </c>
      <c r="B1285">
        <v>47</v>
      </c>
      <c r="C1285" t="s">
        <v>2195</v>
      </c>
      <c r="D1285">
        <v>54</v>
      </c>
      <c r="E1285" t="s">
        <v>1011</v>
      </c>
      <c r="F1285" t="s">
        <v>2196</v>
      </c>
      <c r="G1285">
        <v>31.588621303078899</v>
      </c>
    </row>
    <row r="1286" spans="1:7" hidden="1" x14ac:dyDescent="0.2">
      <c r="A1286">
        <v>1952</v>
      </c>
      <c r="B1286">
        <v>48</v>
      </c>
      <c r="C1286" t="s">
        <v>2197</v>
      </c>
      <c r="D1286">
        <v>80</v>
      </c>
      <c r="E1286" t="s">
        <v>1813</v>
      </c>
      <c r="F1286" t="s">
        <v>2198</v>
      </c>
      <c r="G1286">
        <v>31.5593348355792</v>
      </c>
    </row>
    <row r="1287" spans="1:7" hidden="1" x14ac:dyDescent="0.2">
      <c r="A1287">
        <v>1952</v>
      </c>
      <c r="B1287">
        <v>49</v>
      </c>
      <c r="C1287" t="s">
        <v>2199</v>
      </c>
      <c r="D1287">
        <v>116</v>
      </c>
      <c r="E1287" t="s">
        <v>2048</v>
      </c>
      <c r="F1287" t="s">
        <v>2200</v>
      </c>
      <c r="G1287">
        <v>31.556962636977101</v>
      </c>
    </row>
    <row r="1288" spans="1:7" hidden="1" x14ac:dyDescent="0.2">
      <c r="A1288">
        <v>1952</v>
      </c>
      <c r="B1288">
        <v>50</v>
      </c>
      <c r="C1288" t="s">
        <v>2201</v>
      </c>
      <c r="D1288">
        <v>2</v>
      </c>
      <c r="E1288" t="s">
        <v>1142</v>
      </c>
      <c r="F1288" t="s">
        <v>2202</v>
      </c>
      <c r="G1288">
        <v>31.5359108907703</v>
      </c>
    </row>
    <row r="1289" spans="1:7" hidden="1" x14ac:dyDescent="0.2">
      <c r="A1289">
        <v>1952</v>
      </c>
      <c r="B1289">
        <v>51</v>
      </c>
      <c r="C1289" t="s">
        <v>1946</v>
      </c>
      <c r="D1289">
        <v>31</v>
      </c>
      <c r="E1289" t="s">
        <v>990</v>
      </c>
      <c r="F1289" t="s">
        <v>2203</v>
      </c>
      <c r="G1289">
        <v>31.513929697385599</v>
      </c>
    </row>
    <row r="1290" spans="1:7" hidden="1" x14ac:dyDescent="0.2">
      <c r="A1290">
        <v>1952</v>
      </c>
      <c r="B1290">
        <v>52</v>
      </c>
      <c r="C1290" t="s">
        <v>2204</v>
      </c>
      <c r="D1290">
        <v>5</v>
      </c>
      <c r="E1290" t="s">
        <v>1142</v>
      </c>
      <c r="F1290" t="s">
        <v>2205</v>
      </c>
      <c r="G1290">
        <v>31.511789578277298</v>
      </c>
    </row>
    <row r="1291" spans="1:7" hidden="1" x14ac:dyDescent="0.2">
      <c r="A1291">
        <v>1952</v>
      </c>
      <c r="B1291">
        <v>53</v>
      </c>
      <c r="C1291" t="s">
        <v>2206</v>
      </c>
      <c r="D1291">
        <v>48</v>
      </c>
      <c r="E1291" t="s">
        <v>1429</v>
      </c>
      <c r="F1291" t="s">
        <v>2207</v>
      </c>
      <c r="G1291">
        <v>31.510494384231102</v>
      </c>
    </row>
    <row r="1292" spans="1:7" hidden="1" x14ac:dyDescent="0.2">
      <c r="A1292">
        <v>1952</v>
      </c>
      <c r="B1292">
        <v>54</v>
      </c>
      <c r="C1292" t="s">
        <v>2208</v>
      </c>
      <c r="D1292">
        <v>118</v>
      </c>
      <c r="E1292" t="s">
        <v>2125</v>
      </c>
      <c r="F1292" t="s">
        <v>2209</v>
      </c>
      <c r="G1292">
        <v>31.5043577383355</v>
      </c>
    </row>
    <row r="1293" spans="1:7" hidden="1" x14ac:dyDescent="0.2">
      <c r="A1293">
        <v>1952</v>
      </c>
      <c r="B1293">
        <v>55</v>
      </c>
      <c r="C1293" t="s">
        <v>2210</v>
      </c>
      <c r="D1293">
        <v>90</v>
      </c>
      <c r="E1293" t="s">
        <v>2160</v>
      </c>
      <c r="F1293" t="s">
        <v>2211</v>
      </c>
      <c r="G1293">
        <v>31.492147859213301</v>
      </c>
    </row>
    <row r="1294" spans="1:7" hidden="1" x14ac:dyDescent="0.2">
      <c r="A1294">
        <v>1952</v>
      </c>
      <c r="B1294">
        <v>56</v>
      </c>
      <c r="C1294" t="s">
        <v>2212</v>
      </c>
      <c r="D1294">
        <v>30</v>
      </c>
      <c r="E1294" t="s">
        <v>990</v>
      </c>
      <c r="F1294" t="s">
        <v>2213</v>
      </c>
      <c r="G1294">
        <v>31.481970819079699</v>
      </c>
    </row>
    <row r="1295" spans="1:7" hidden="1" x14ac:dyDescent="0.2">
      <c r="A1295">
        <v>1952</v>
      </c>
      <c r="B1295">
        <v>57</v>
      </c>
      <c r="C1295" t="s">
        <v>2214</v>
      </c>
      <c r="D1295">
        <v>64</v>
      </c>
      <c r="E1295" t="s">
        <v>1518</v>
      </c>
      <c r="F1295" t="s">
        <v>2215</v>
      </c>
      <c r="G1295">
        <v>31.479329237921299</v>
      </c>
    </row>
    <row r="1296" spans="1:7" hidden="1" x14ac:dyDescent="0.2">
      <c r="A1296">
        <v>1952</v>
      </c>
      <c r="B1296">
        <v>58</v>
      </c>
      <c r="C1296" t="s">
        <v>2216</v>
      </c>
      <c r="D1296">
        <v>27</v>
      </c>
      <c r="E1296" t="s">
        <v>990</v>
      </c>
      <c r="F1296" t="s">
        <v>2217</v>
      </c>
      <c r="G1296">
        <v>31.471070132039699</v>
      </c>
    </row>
    <row r="1297" spans="1:7" hidden="1" x14ac:dyDescent="0.2">
      <c r="A1297">
        <v>1952</v>
      </c>
      <c r="B1297">
        <v>59</v>
      </c>
      <c r="C1297" t="s">
        <v>1717</v>
      </c>
      <c r="D1297">
        <v>44</v>
      </c>
      <c r="E1297" t="s">
        <v>987</v>
      </c>
      <c r="F1297" t="s">
        <v>2218</v>
      </c>
      <c r="G1297">
        <v>31.470508445535899</v>
      </c>
    </row>
    <row r="1298" spans="1:7" hidden="1" x14ac:dyDescent="0.2">
      <c r="A1298">
        <v>1952</v>
      </c>
      <c r="B1298">
        <v>60</v>
      </c>
      <c r="C1298" t="s">
        <v>2219</v>
      </c>
      <c r="D1298">
        <v>45</v>
      </c>
      <c r="E1298" t="s">
        <v>1429</v>
      </c>
      <c r="F1298" t="s">
        <v>2220</v>
      </c>
      <c r="G1298">
        <v>31.467194903230901</v>
      </c>
    </row>
    <row r="1299" spans="1:7" hidden="1" x14ac:dyDescent="0.2">
      <c r="A1299">
        <v>1952</v>
      </c>
      <c r="B1299">
        <v>61</v>
      </c>
      <c r="C1299" t="s">
        <v>2221</v>
      </c>
      <c r="D1299">
        <v>91</v>
      </c>
      <c r="E1299" t="s">
        <v>2160</v>
      </c>
      <c r="F1299" t="s">
        <v>2222</v>
      </c>
      <c r="G1299">
        <v>31.4643312170105</v>
      </c>
    </row>
    <row r="1300" spans="1:7" hidden="1" x14ac:dyDescent="0.2">
      <c r="A1300">
        <v>1952</v>
      </c>
      <c r="B1300">
        <v>62</v>
      </c>
      <c r="C1300" t="s">
        <v>2223</v>
      </c>
      <c r="D1300">
        <v>23</v>
      </c>
      <c r="E1300" t="s">
        <v>990</v>
      </c>
      <c r="F1300" t="s">
        <v>2224</v>
      </c>
      <c r="G1300">
        <v>31.4380770012516</v>
      </c>
    </row>
    <row r="1301" spans="1:7" hidden="1" x14ac:dyDescent="0.2">
      <c r="A1301">
        <v>1952</v>
      </c>
      <c r="B1301">
        <v>63</v>
      </c>
      <c r="C1301" t="s">
        <v>1738</v>
      </c>
      <c r="D1301">
        <v>35</v>
      </c>
      <c r="E1301" t="s">
        <v>987</v>
      </c>
      <c r="F1301" t="s">
        <v>2225</v>
      </c>
      <c r="G1301">
        <v>31.415560259123801</v>
      </c>
    </row>
    <row r="1302" spans="1:7" hidden="1" x14ac:dyDescent="0.2">
      <c r="A1302">
        <v>1952</v>
      </c>
      <c r="B1302">
        <v>64</v>
      </c>
      <c r="C1302" t="s">
        <v>2013</v>
      </c>
      <c r="D1302">
        <v>33</v>
      </c>
      <c r="E1302" t="s">
        <v>987</v>
      </c>
      <c r="F1302" t="s">
        <v>2226</v>
      </c>
      <c r="G1302">
        <v>31.3986659021542</v>
      </c>
    </row>
    <row r="1303" spans="1:7" hidden="1" x14ac:dyDescent="0.2">
      <c r="A1303">
        <v>1952</v>
      </c>
      <c r="B1303">
        <v>65</v>
      </c>
      <c r="C1303" t="s">
        <v>2094</v>
      </c>
      <c r="D1303">
        <v>100</v>
      </c>
      <c r="E1303" t="s">
        <v>2153</v>
      </c>
      <c r="F1303" t="s">
        <v>2227</v>
      </c>
      <c r="G1303">
        <v>31.384414941806501</v>
      </c>
    </row>
    <row r="1304" spans="1:7" hidden="1" x14ac:dyDescent="0.2">
      <c r="A1304">
        <v>1952</v>
      </c>
      <c r="B1304">
        <v>66</v>
      </c>
      <c r="C1304" t="s">
        <v>1732</v>
      </c>
      <c r="D1304">
        <v>98</v>
      </c>
      <c r="E1304" t="s">
        <v>2153</v>
      </c>
      <c r="F1304" t="s">
        <v>2228</v>
      </c>
      <c r="G1304">
        <v>31.3776014093655</v>
      </c>
    </row>
    <row r="1305" spans="1:7" hidden="1" x14ac:dyDescent="0.2">
      <c r="A1305">
        <v>1952</v>
      </c>
      <c r="B1305">
        <v>67</v>
      </c>
      <c r="C1305" t="s">
        <v>2229</v>
      </c>
      <c r="D1305">
        <v>103</v>
      </c>
      <c r="E1305" t="s">
        <v>2153</v>
      </c>
      <c r="F1305" t="s">
        <v>2230</v>
      </c>
      <c r="G1305">
        <v>31.376317222382301</v>
      </c>
    </row>
    <row r="1306" spans="1:7" hidden="1" x14ac:dyDescent="0.2">
      <c r="A1306">
        <v>1952</v>
      </c>
      <c r="B1306">
        <v>68</v>
      </c>
      <c r="C1306" t="s">
        <v>2231</v>
      </c>
      <c r="D1306">
        <v>93</v>
      </c>
      <c r="E1306" t="s">
        <v>2153</v>
      </c>
      <c r="F1306" t="s">
        <v>2232</v>
      </c>
      <c r="G1306">
        <v>31.3745307023006</v>
      </c>
    </row>
    <row r="1307" spans="1:7" hidden="1" x14ac:dyDescent="0.2">
      <c r="A1307">
        <v>1952</v>
      </c>
      <c r="B1307">
        <v>69</v>
      </c>
      <c r="C1307" t="s">
        <v>2233</v>
      </c>
      <c r="D1307">
        <v>49</v>
      </c>
      <c r="E1307" t="s">
        <v>1429</v>
      </c>
      <c r="F1307" t="s">
        <v>2234</v>
      </c>
      <c r="G1307">
        <v>31.343076644139199</v>
      </c>
    </row>
    <row r="1308" spans="1:7" hidden="1" x14ac:dyDescent="0.2">
      <c r="A1308">
        <v>1952</v>
      </c>
      <c r="B1308">
        <v>70</v>
      </c>
      <c r="C1308" t="s">
        <v>2235</v>
      </c>
      <c r="D1308">
        <v>114</v>
      </c>
      <c r="E1308" t="s">
        <v>2048</v>
      </c>
      <c r="F1308" t="s">
        <v>2236</v>
      </c>
      <c r="G1308">
        <v>31.290793130250499</v>
      </c>
    </row>
    <row r="1309" spans="1:7" hidden="1" x14ac:dyDescent="0.2">
      <c r="A1309">
        <v>1952</v>
      </c>
      <c r="B1309">
        <v>71</v>
      </c>
      <c r="C1309" t="s">
        <v>2237</v>
      </c>
      <c r="D1309">
        <v>102</v>
      </c>
      <c r="E1309" t="s">
        <v>2153</v>
      </c>
      <c r="F1309" t="s">
        <v>2238</v>
      </c>
      <c r="G1309">
        <v>31.266102677676901</v>
      </c>
    </row>
    <row r="1310" spans="1:7" hidden="1" x14ac:dyDescent="0.2">
      <c r="A1310">
        <v>1952</v>
      </c>
      <c r="B1310">
        <v>72</v>
      </c>
      <c r="C1310" t="s">
        <v>2239</v>
      </c>
      <c r="D1310">
        <v>1</v>
      </c>
      <c r="E1310" t="s">
        <v>1142</v>
      </c>
      <c r="F1310" t="s">
        <v>2240</v>
      </c>
      <c r="G1310">
        <v>31.253245797965501</v>
      </c>
    </row>
    <row r="1311" spans="1:7" hidden="1" x14ac:dyDescent="0.2">
      <c r="A1311">
        <v>1952</v>
      </c>
      <c r="B1311">
        <v>73</v>
      </c>
      <c r="C1311" t="s">
        <v>2241</v>
      </c>
      <c r="D1311">
        <v>107</v>
      </c>
      <c r="E1311" t="s">
        <v>2048</v>
      </c>
      <c r="F1311" t="s">
        <v>2242</v>
      </c>
      <c r="G1311">
        <v>31.211147141704</v>
      </c>
    </row>
    <row r="1312" spans="1:7" hidden="1" x14ac:dyDescent="0.2">
      <c r="A1312">
        <v>1952</v>
      </c>
      <c r="B1312">
        <v>74</v>
      </c>
      <c r="C1312" t="s">
        <v>2243</v>
      </c>
      <c r="D1312">
        <v>115</v>
      </c>
      <c r="E1312" t="s">
        <v>2048</v>
      </c>
      <c r="F1312" t="s">
        <v>2244</v>
      </c>
      <c r="G1312">
        <v>31.206949036153901</v>
      </c>
    </row>
    <row r="1313" spans="1:7" hidden="1" x14ac:dyDescent="0.2">
      <c r="A1313">
        <v>1952</v>
      </c>
      <c r="B1313">
        <v>75</v>
      </c>
      <c r="C1313" t="s">
        <v>2245</v>
      </c>
      <c r="D1313">
        <v>105</v>
      </c>
      <c r="E1313" t="s">
        <v>2048</v>
      </c>
      <c r="F1313" t="s">
        <v>2246</v>
      </c>
      <c r="G1313">
        <v>31.142407528095202</v>
      </c>
    </row>
    <row r="1314" spans="1:7" hidden="1" x14ac:dyDescent="0.2">
      <c r="A1314">
        <v>1952</v>
      </c>
      <c r="B1314">
        <v>76</v>
      </c>
      <c r="C1314" t="s">
        <v>2247</v>
      </c>
      <c r="D1314">
        <v>46</v>
      </c>
      <c r="E1314" t="s">
        <v>1429</v>
      </c>
      <c r="F1314" t="s">
        <v>2248</v>
      </c>
      <c r="G1314">
        <v>31.136138495849401</v>
      </c>
    </row>
    <row r="1315" spans="1:7" hidden="1" x14ac:dyDescent="0.2">
      <c r="A1315">
        <v>1952</v>
      </c>
      <c r="B1315">
        <v>77</v>
      </c>
      <c r="C1315" t="s">
        <v>2249</v>
      </c>
      <c r="D1315">
        <v>122</v>
      </c>
      <c r="E1315" t="s">
        <v>2125</v>
      </c>
      <c r="F1315" t="s">
        <v>2250</v>
      </c>
      <c r="G1315">
        <v>30.7762123518159</v>
      </c>
    </row>
    <row r="1316" spans="1:7" hidden="1" x14ac:dyDescent="0.2">
      <c r="A1316">
        <v>1952</v>
      </c>
      <c r="B1316">
        <v>78</v>
      </c>
      <c r="C1316" t="s">
        <v>2251</v>
      </c>
      <c r="D1316">
        <v>121</v>
      </c>
      <c r="E1316" t="s">
        <v>2125</v>
      </c>
      <c r="F1316" t="s">
        <v>2252</v>
      </c>
      <c r="G1316">
        <v>30.7646676006846</v>
      </c>
    </row>
    <row r="1317" spans="1:7" hidden="1" x14ac:dyDescent="0.2">
      <c r="A1317">
        <v>1953</v>
      </c>
      <c r="B1317">
        <v>1</v>
      </c>
      <c r="C1317" t="s">
        <v>1804</v>
      </c>
      <c r="D1317">
        <v>61</v>
      </c>
      <c r="E1317" t="s">
        <v>987</v>
      </c>
      <c r="F1317" t="s">
        <v>2253</v>
      </c>
      <c r="G1317">
        <v>34.593016390979002</v>
      </c>
    </row>
    <row r="1318" spans="1:7" hidden="1" x14ac:dyDescent="0.2">
      <c r="A1318">
        <v>1953</v>
      </c>
      <c r="B1318">
        <v>2</v>
      </c>
      <c r="C1318" t="s">
        <v>2173</v>
      </c>
      <c r="D1318">
        <v>106</v>
      </c>
      <c r="E1318" t="s">
        <v>1670</v>
      </c>
      <c r="F1318" t="s">
        <v>2254</v>
      </c>
      <c r="G1318">
        <v>34.529414159682602</v>
      </c>
    </row>
    <row r="1319" spans="1:7" hidden="1" x14ac:dyDescent="0.2">
      <c r="A1319">
        <v>1953</v>
      </c>
      <c r="B1319">
        <v>3</v>
      </c>
      <c r="C1319" t="s">
        <v>2255</v>
      </c>
      <c r="D1319">
        <v>1</v>
      </c>
      <c r="E1319" t="s">
        <v>990</v>
      </c>
      <c r="F1319" t="s">
        <v>2256</v>
      </c>
      <c r="G1319">
        <v>34.526232788950601</v>
      </c>
    </row>
    <row r="1320" spans="1:7" hidden="1" x14ac:dyDescent="0.2">
      <c r="A1320">
        <v>1953</v>
      </c>
      <c r="B1320">
        <v>4</v>
      </c>
      <c r="C1320" t="s">
        <v>2135</v>
      </c>
      <c r="D1320">
        <v>22</v>
      </c>
      <c r="E1320" t="s">
        <v>998</v>
      </c>
      <c r="F1320" t="s">
        <v>2257</v>
      </c>
      <c r="G1320">
        <v>34.514843850404802</v>
      </c>
    </row>
    <row r="1321" spans="1:7" hidden="1" x14ac:dyDescent="0.2">
      <c r="A1321">
        <v>1953</v>
      </c>
      <c r="B1321">
        <v>5</v>
      </c>
      <c r="C1321" t="s">
        <v>2162</v>
      </c>
      <c r="D1321">
        <v>58</v>
      </c>
      <c r="E1321" t="s">
        <v>1429</v>
      </c>
      <c r="F1321" t="s">
        <v>2258</v>
      </c>
      <c r="G1321">
        <v>34.512626100366198</v>
      </c>
    </row>
    <row r="1322" spans="1:7" hidden="1" x14ac:dyDescent="0.2">
      <c r="A1322">
        <v>1953</v>
      </c>
      <c r="B1322">
        <v>6</v>
      </c>
      <c r="C1322" t="s">
        <v>2259</v>
      </c>
      <c r="D1322">
        <v>19</v>
      </c>
      <c r="E1322" t="s">
        <v>1142</v>
      </c>
      <c r="F1322" t="s">
        <v>2260</v>
      </c>
      <c r="G1322">
        <v>34.509743451359803</v>
      </c>
    </row>
    <row r="1323" spans="1:7" hidden="1" x14ac:dyDescent="0.2">
      <c r="A1323">
        <v>1953</v>
      </c>
      <c r="B1323">
        <v>7</v>
      </c>
      <c r="C1323" t="s">
        <v>1936</v>
      </c>
      <c r="D1323">
        <v>69</v>
      </c>
      <c r="E1323" t="s">
        <v>987</v>
      </c>
      <c r="F1323" t="s">
        <v>2261</v>
      </c>
      <c r="G1323">
        <v>34.490611916401903</v>
      </c>
    </row>
    <row r="1324" spans="1:7" hidden="1" x14ac:dyDescent="0.2">
      <c r="A1324">
        <v>1953</v>
      </c>
      <c r="B1324">
        <v>8</v>
      </c>
      <c r="C1324" t="s">
        <v>1896</v>
      </c>
      <c r="D1324">
        <v>66</v>
      </c>
      <c r="E1324" t="s">
        <v>987</v>
      </c>
      <c r="F1324" t="s">
        <v>2262</v>
      </c>
      <c r="G1324">
        <v>34.477328357953397</v>
      </c>
    </row>
    <row r="1325" spans="1:7" hidden="1" x14ac:dyDescent="0.2">
      <c r="A1325">
        <v>1953</v>
      </c>
      <c r="B1325">
        <v>9</v>
      </c>
      <c r="C1325" t="s">
        <v>1823</v>
      </c>
      <c r="D1325">
        <v>65</v>
      </c>
      <c r="E1325" t="s">
        <v>987</v>
      </c>
      <c r="F1325" t="s">
        <v>2263</v>
      </c>
      <c r="G1325">
        <v>34.471796561291903</v>
      </c>
    </row>
    <row r="1326" spans="1:7" hidden="1" x14ac:dyDescent="0.2">
      <c r="A1326">
        <v>1953</v>
      </c>
      <c r="B1326">
        <v>10</v>
      </c>
      <c r="C1326" t="s">
        <v>2264</v>
      </c>
      <c r="D1326">
        <v>105</v>
      </c>
      <c r="E1326" t="s">
        <v>1670</v>
      </c>
      <c r="F1326" t="s">
        <v>2265</v>
      </c>
      <c r="G1326">
        <v>34.466782599767697</v>
      </c>
    </row>
    <row r="1327" spans="1:7" hidden="1" x14ac:dyDescent="0.2">
      <c r="A1327">
        <v>1953</v>
      </c>
      <c r="B1327">
        <v>11</v>
      </c>
      <c r="C1327" t="s">
        <v>1552</v>
      </c>
      <c r="D1327">
        <v>3</v>
      </c>
      <c r="E1327" t="s">
        <v>990</v>
      </c>
      <c r="F1327" t="s">
        <v>2266</v>
      </c>
      <c r="G1327">
        <v>34.451012881500802</v>
      </c>
    </row>
    <row r="1328" spans="1:7" hidden="1" x14ac:dyDescent="0.2">
      <c r="A1328">
        <v>1953</v>
      </c>
      <c r="B1328">
        <v>12</v>
      </c>
      <c r="C1328" t="s">
        <v>2094</v>
      </c>
      <c r="D1328">
        <v>95</v>
      </c>
      <c r="E1328" t="s">
        <v>2153</v>
      </c>
      <c r="F1328" t="s">
        <v>2267</v>
      </c>
      <c r="G1328">
        <v>34.422972574587803</v>
      </c>
    </row>
    <row r="1329" spans="1:7" hidden="1" x14ac:dyDescent="0.2">
      <c r="A1329">
        <v>1953</v>
      </c>
      <c r="B1329">
        <v>13</v>
      </c>
      <c r="C1329" t="s">
        <v>2148</v>
      </c>
      <c r="D1329">
        <v>57</v>
      </c>
      <c r="E1329" t="s">
        <v>1429</v>
      </c>
      <c r="F1329" t="s">
        <v>2268</v>
      </c>
      <c r="G1329">
        <v>34.420104882034401</v>
      </c>
    </row>
    <row r="1330" spans="1:7" hidden="1" x14ac:dyDescent="0.2">
      <c r="A1330">
        <v>1953</v>
      </c>
      <c r="B1330">
        <v>14</v>
      </c>
      <c r="C1330" t="s">
        <v>2158</v>
      </c>
      <c r="D1330">
        <v>38</v>
      </c>
      <c r="E1330" t="s">
        <v>1011</v>
      </c>
      <c r="F1330" t="s">
        <v>2269</v>
      </c>
      <c r="G1330">
        <v>34.413341961442597</v>
      </c>
    </row>
    <row r="1331" spans="1:7" hidden="1" x14ac:dyDescent="0.2">
      <c r="A1331">
        <v>1953</v>
      </c>
      <c r="B1331">
        <v>15</v>
      </c>
      <c r="C1331" t="s">
        <v>1881</v>
      </c>
      <c r="D1331">
        <v>8</v>
      </c>
      <c r="E1331" t="s">
        <v>990</v>
      </c>
      <c r="F1331" t="s">
        <v>2270</v>
      </c>
      <c r="G1331">
        <v>34.412239563311999</v>
      </c>
    </row>
    <row r="1332" spans="1:7" hidden="1" x14ac:dyDescent="0.2">
      <c r="A1332">
        <v>1953</v>
      </c>
      <c r="B1332">
        <v>16</v>
      </c>
      <c r="C1332" t="s">
        <v>2023</v>
      </c>
      <c r="D1332">
        <v>82</v>
      </c>
      <c r="E1332" t="s">
        <v>2160</v>
      </c>
      <c r="F1332" t="s">
        <v>2271</v>
      </c>
      <c r="G1332">
        <v>34.406655164756302</v>
      </c>
    </row>
    <row r="1333" spans="1:7" hidden="1" x14ac:dyDescent="0.2">
      <c r="A1333">
        <v>1953</v>
      </c>
      <c r="B1333">
        <v>17</v>
      </c>
      <c r="C1333" t="s">
        <v>2156</v>
      </c>
      <c r="D1333">
        <v>60</v>
      </c>
      <c r="E1333" t="s">
        <v>1429</v>
      </c>
      <c r="F1333" t="s">
        <v>2272</v>
      </c>
      <c r="G1333">
        <v>34.397914812134502</v>
      </c>
    </row>
    <row r="1334" spans="1:7" hidden="1" x14ac:dyDescent="0.2">
      <c r="A1334">
        <v>1953</v>
      </c>
      <c r="B1334">
        <v>18</v>
      </c>
      <c r="C1334" t="s">
        <v>1884</v>
      </c>
      <c r="D1334">
        <v>43</v>
      </c>
      <c r="E1334" t="s">
        <v>1518</v>
      </c>
      <c r="F1334" t="s">
        <v>2273</v>
      </c>
      <c r="G1334">
        <v>34.386243453989003</v>
      </c>
    </row>
    <row r="1335" spans="1:7" hidden="1" x14ac:dyDescent="0.2">
      <c r="A1335">
        <v>1953</v>
      </c>
      <c r="B1335">
        <v>19</v>
      </c>
      <c r="C1335" t="s">
        <v>2145</v>
      </c>
      <c r="D1335">
        <v>52</v>
      </c>
      <c r="E1335" t="s">
        <v>1429</v>
      </c>
      <c r="F1335" t="s">
        <v>2274</v>
      </c>
      <c r="G1335">
        <v>34.382721581379798</v>
      </c>
    </row>
    <row r="1336" spans="1:7" hidden="1" x14ac:dyDescent="0.2">
      <c r="A1336">
        <v>1953</v>
      </c>
      <c r="B1336">
        <v>20</v>
      </c>
      <c r="C1336" t="s">
        <v>2275</v>
      </c>
      <c r="D1336">
        <v>81</v>
      </c>
      <c r="E1336" t="s">
        <v>2160</v>
      </c>
      <c r="F1336" t="s">
        <v>2276</v>
      </c>
      <c r="G1336">
        <v>34.368861217934302</v>
      </c>
    </row>
    <row r="1337" spans="1:7" hidden="1" x14ac:dyDescent="0.2">
      <c r="A1337">
        <v>1953</v>
      </c>
      <c r="B1337">
        <v>21</v>
      </c>
      <c r="C1337" t="s">
        <v>1917</v>
      </c>
      <c r="D1337">
        <v>93</v>
      </c>
      <c r="E1337" t="s">
        <v>2153</v>
      </c>
      <c r="F1337" t="s">
        <v>2277</v>
      </c>
      <c r="G1337">
        <v>34.361678761294002</v>
      </c>
    </row>
    <row r="1338" spans="1:7" hidden="1" x14ac:dyDescent="0.2">
      <c r="A1338">
        <v>1953</v>
      </c>
      <c r="B1338">
        <v>22</v>
      </c>
      <c r="C1338" t="s">
        <v>1923</v>
      </c>
      <c r="D1338">
        <v>10</v>
      </c>
      <c r="E1338" t="s">
        <v>990</v>
      </c>
      <c r="F1338" t="s">
        <v>2278</v>
      </c>
      <c r="G1338">
        <v>34.350617789260902</v>
      </c>
    </row>
    <row r="1339" spans="1:7" hidden="1" x14ac:dyDescent="0.2">
      <c r="A1339">
        <v>1953</v>
      </c>
      <c r="B1339">
        <v>23</v>
      </c>
      <c r="C1339" t="s">
        <v>1708</v>
      </c>
      <c r="D1339">
        <v>27</v>
      </c>
      <c r="E1339" t="s">
        <v>998</v>
      </c>
      <c r="F1339" t="s">
        <v>2279</v>
      </c>
      <c r="G1339">
        <v>34.331223354504097</v>
      </c>
    </row>
    <row r="1340" spans="1:7" hidden="1" x14ac:dyDescent="0.2">
      <c r="A1340">
        <v>1953</v>
      </c>
      <c r="B1340">
        <v>24</v>
      </c>
      <c r="C1340" t="s">
        <v>2188</v>
      </c>
      <c r="D1340">
        <v>39</v>
      </c>
      <c r="E1340" t="s">
        <v>1011</v>
      </c>
      <c r="F1340" t="s">
        <v>2280</v>
      </c>
      <c r="G1340">
        <v>34.307613694430202</v>
      </c>
    </row>
    <row r="1341" spans="1:7" hidden="1" x14ac:dyDescent="0.2">
      <c r="A1341">
        <v>1953</v>
      </c>
      <c r="B1341">
        <v>25</v>
      </c>
      <c r="C1341" t="s">
        <v>2281</v>
      </c>
      <c r="D1341">
        <v>71</v>
      </c>
      <c r="E1341" t="s">
        <v>1726</v>
      </c>
      <c r="F1341" t="s">
        <v>2282</v>
      </c>
      <c r="G1341">
        <v>34.291478417794302</v>
      </c>
    </row>
    <row r="1342" spans="1:7" hidden="1" x14ac:dyDescent="0.2">
      <c r="A1342">
        <v>1953</v>
      </c>
      <c r="B1342">
        <v>26</v>
      </c>
      <c r="C1342" t="s">
        <v>1717</v>
      </c>
      <c r="D1342">
        <v>70</v>
      </c>
      <c r="E1342" t="s">
        <v>987</v>
      </c>
      <c r="F1342" t="s">
        <v>2283</v>
      </c>
      <c r="G1342">
        <v>34.2709844273068</v>
      </c>
    </row>
    <row r="1343" spans="1:7" hidden="1" x14ac:dyDescent="0.2">
      <c r="A1343">
        <v>1953</v>
      </c>
      <c r="B1343">
        <v>27</v>
      </c>
      <c r="C1343" t="s">
        <v>1964</v>
      </c>
      <c r="D1343">
        <v>88</v>
      </c>
      <c r="E1343" t="s">
        <v>2160</v>
      </c>
      <c r="F1343" t="s">
        <v>2284</v>
      </c>
      <c r="G1343">
        <v>34.263259959854302</v>
      </c>
    </row>
    <row r="1344" spans="1:7" hidden="1" x14ac:dyDescent="0.2">
      <c r="A1344">
        <v>1953</v>
      </c>
      <c r="B1344">
        <v>28</v>
      </c>
      <c r="C1344" t="s">
        <v>2086</v>
      </c>
      <c r="D1344">
        <v>23</v>
      </c>
      <c r="E1344" t="s">
        <v>998</v>
      </c>
      <c r="F1344" t="s">
        <v>2285</v>
      </c>
      <c r="G1344">
        <v>34.257359647425702</v>
      </c>
    </row>
    <row r="1345" spans="1:7" hidden="1" x14ac:dyDescent="0.2">
      <c r="A1345">
        <v>1953</v>
      </c>
      <c r="B1345">
        <v>29</v>
      </c>
      <c r="C1345" t="s">
        <v>2206</v>
      </c>
      <c r="D1345">
        <v>53</v>
      </c>
      <c r="E1345" t="s">
        <v>1429</v>
      </c>
      <c r="F1345" t="s">
        <v>2286</v>
      </c>
      <c r="G1345">
        <v>34.231160604084302</v>
      </c>
    </row>
    <row r="1346" spans="1:7" hidden="1" x14ac:dyDescent="0.2">
      <c r="A1346">
        <v>1953</v>
      </c>
      <c r="B1346">
        <v>30</v>
      </c>
      <c r="C1346" t="s">
        <v>2164</v>
      </c>
      <c r="D1346">
        <v>67</v>
      </c>
      <c r="E1346" t="s">
        <v>987</v>
      </c>
      <c r="F1346" t="s">
        <v>2287</v>
      </c>
      <c r="G1346">
        <v>34.230360708671398</v>
      </c>
    </row>
    <row r="1347" spans="1:7" hidden="1" x14ac:dyDescent="0.2">
      <c r="A1347">
        <v>1953</v>
      </c>
      <c r="B1347">
        <v>31</v>
      </c>
      <c r="C1347" t="s">
        <v>2175</v>
      </c>
      <c r="D1347">
        <v>75</v>
      </c>
      <c r="E1347" t="s">
        <v>1726</v>
      </c>
      <c r="F1347" t="s">
        <v>2288</v>
      </c>
      <c r="G1347">
        <v>34.221637004629798</v>
      </c>
    </row>
    <row r="1348" spans="1:7" hidden="1" x14ac:dyDescent="0.2">
      <c r="A1348">
        <v>1953</v>
      </c>
      <c r="B1348">
        <v>32</v>
      </c>
      <c r="C1348" t="s">
        <v>2076</v>
      </c>
      <c r="D1348">
        <v>14</v>
      </c>
      <c r="E1348" t="s">
        <v>1142</v>
      </c>
      <c r="F1348" t="s">
        <v>2289</v>
      </c>
      <c r="G1348">
        <v>34.218221432257302</v>
      </c>
    </row>
    <row r="1349" spans="1:7" hidden="1" x14ac:dyDescent="0.2">
      <c r="A1349">
        <v>1953</v>
      </c>
      <c r="B1349">
        <v>33</v>
      </c>
      <c r="C1349" t="s">
        <v>2290</v>
      </c>
      <c r="D1349">
        <v>29</v>
      </c>
      <c r="E1349" t="s">
        <v>998</v>
      </c>
      <c r="F1349" t="s">
        <v>2291</v>
      </c>
      <c r="G1349">
        <v>34.198105198818297</v>
      </c>
    </row>
    <row r="1350" spans="1:7" hidden="1" x14ac:dyDescent="0.2">
      <c r="A1350">
        <v>1953</v>
      </c>
      <c r="B1350">
        <v>34</v>
      </c>
      <c r="C1350" t="s">
        <v>2292</v>
      </c>
      <c r="D1350">
        <v>30</v>
      </c>
      <c r="E1350" t="s">
        <v>998</v>
      </c>
      <c r="F1350" t="s">
        <v>2293</v>
      </c>
      <c r="G1350">
        <v>34.195347415867602</v>
      </c>
    </row>
    <row r="1351" spans="1:7" hidden="1" x14ac:dyDescent="0.2">
      <c r="A1351">
        <v>1953</v>
      </c>
      <c r="B1351">
        <v>35</v>
      </c>
      <c r="C1351" t="s">
        <v>2071</v>
      </c>
      <c r="D1351">
        <v>62</v>
      </c>
      <c r="E1351" t="s">
        <v>987</v>
      </c>
      <c r="F1351" t="s">
        <v>2294</v>
      </c>
      <c r="G1351">
        <v>34.164389196203103</v>
      </c>
    </row>
    <row r="1352" spans="1:7" hidden="1" x14ac:dyDescent="0.2">
      <c r="A1352">
        <v>1953</v>
      </c>
      <c r="B1352">
        <v>36</v>
      </c>
      <c r="C1352" t="s">
        <v>2233</v>
      </c>
      <c r="D1352">
        <v>56</v>
      </c>
      <c r="E1352" t="s">
        <v>1429</v>
      </c>
      <c r="F1352" t="s">
        <v>2295</v>
      </c>
      <c r="G1352">
        <v>34.1631578277849</v>
      </c>
    </row>
    <row r="1353" spans="1:7" hidden="1" x14ac:dyDescent="0.2">
      <c r="A1353">
        <v>1953</v>
      </c>
      <c r="B1353">
        <v>37</v>
      </c>
      <c r="C1353" t="s">
        <v>2296</v>
      </c>
      <c r="D1353">
        <v>114</v>
      </c>
      <c r="E1353" t="s">
        <v>1643</v>
      </c>
      <c r="F1353" t="s">
        <v>2297</v>
      </c>
      <c r="G1353">
        <v>34.156785104100798</v>
      </c>
    </row>
    <row r="1354" spans="1:7" hidden="1" x14ac:dyDescent="0.2">
      <c r="A1354">
        <v>1953</v>
      </c>
      <c r="B1354">
        <v>38</v>
      </c>
      <c r="C1354" t="s">
        <v>2001</v>
      </c>
      <c r="D1354">
        <v>96</v>
      </c>
      <c r="E1354" t="s">
        <v>2153</v>
      </c>
      <c r="F1354" t="s">
        <v>2298</v>
      </c>
      <c r="G1354">
        <v>34.156278284979003</v>
      </c>
    </row>
    <row r="1355" spans="1:7" hidden="1" x14ac:dyDescent="0.2">
      <c r="A1355">
        <v>1953</v>
      </c>
      <c r="B1355">
        <v>39</v>
      </c>
      <c r="C1355" t="s">
        <v>2299</v>
      </c>
      <c r="D1355">
        <v>85</v>
      </c>
      <c r="E1355" t="s">
        <v>2160</v>
      </c>
      <c r="F1355" t="s">
        <v>2300</v>
      </c>
      <c r="G1355">
        <v>34.152007121359802</v>
      </c>
    </row>
    <row r="1356" spans="1:7" hidden="1" x14ac:dyDescent="0.2">
      <c r="A1356">
        <v>1953</v>
      </c>
      <c r="B1356">
        <v>40</v>
      </c>
      <c r="C1356" t="s">
        <v>2301</v>
      </c>
      <c r="D1356">
        <v>55</v>
      </c>
      <c r="E1356" t="s">
        <v>1429</v>
      </c>
      <c r="F1356" t="s">
        <v>2302</v>
      </c>
      <c r="G1356">
        <v>34.150849023813301</v>
      </c>
    </row>
    <row r="1357" spans="1:7" hidden="1" x14ac:dyDescent="0.2">
      <c r="A1357">
        <v>1953</v>
      </c>
      <c r="B1357">
        <v>41</v>
      </c>
      <c r="C1357" t="s">
        <v>2184</v>
      </c>
      <c r="D1357">
        <v>77</v>
      </c>
      <c r="E1357" t="s">
        <v>1726</v>
      </c>
      <c r="F1357" t="s">
        <v>2303</v>
      </c>
      <c r="G1357">
        <v>34.150052877309797</v>
      </c>
    </row>
    <row r="1358" spans="1:7" hidden="1" x14ac:dyDescent="0.2">
      <c r="A1358">
        <v>1953</v>
      </c>
      <c r="B1358">
        <v>42</v>
      </c>
      <c r="C1358" t="s">
        <v>2304</v>
      </c>
      <c r="D1358">
        <v>7</v>
      </c>
      <c r="E1358" t="s">
        <v>990</v>
      </c>
      <c r="F1358" t="s">
        <v>2305</v>
      </c>
      <c r="G1358">
        <v>34.148533064331502</v>
      </c>
    </row>
    <row r="1359" spans="1:7" hidden="1" x14ac:dyDescent="0.2">
      <c r="A1359">
        <v>1953</v>
      </c>
      <c r="B1359">
        <v>43</v>
      </c>
      <c r="C1359" t="s">
        <v>2306</v>
      </c>
      <c r="D1359">
        <v>26</v>
      </c>
      <c r="E1359" t="s">
        <v>998</v>
      </c>
      <c r="F1359" t="s">
        <v>2307</v>
      </c>
      <c r="G1359">
        <v>34.142599851679201</v>
      </c>
    </row>
    <row r="1360" spans="1:7" hidden="1" x14ac:dyDescent="0.2">
      <c r="A1360">
        <v>1953</v>
      </c>
      <c r="B1360">
        <v>44</v>
      </c>
      <c r="C1360" t="s">
        <v>2308</v>
      </c>
      <c r="D1360">
        <v>109</v>
      </c>
      <c r="E1360" t="s">
        <v>1670</v>
      </c>
      <c r="F1360" t="s">
        <v>2309</v>
      </c>
      <c r="G1360">
        <v>34.136957977069102</v>
      </c>
    </row>
    <row r="1361" spans="1:7" hidden="1" x14ac:dyDescent="0.2">
      <c r="A1361">
        <v>1953</v>
      </c>
      <c r="B1361">
        <v>45</v>
      </c>
      <c r="C1361" t="s">
        <v>2310</v>
      </c>
      <c r="D1361">
        <v>21</v>
      </c>
      <c r="E1361" t="s">
        <v>998</v>
      </c>
      <c r="F1361" t="s">
        <v>2311</v>
      </c>
      <c r="G1361">
        <v>34.135511642883699</v>
      </c>
    </row>
    <row r="1362" spans="1:7" hidden="1" x14ac:dyDescent="0.2">
      <c r="A1362">
        <v>1953</v>
      </c>
      <c r="B1362">
        <v>46</v>
      </c>
      <c r="C1362" t="s">
        <v>2114</v>
      </c>
      <c r="D1362">
        <v>36</v>
      </c>
      <c r="E1362" t="s">
        <v>1011</v>
      </c>
      <c r="F1362" t="s">
        <v>2312</v>
      </c>
      <c r="G1362">
        <v>34.129149228188403</v>
      </c>
    </row>
    <row r="1363" spans="1:7" hidden="1" x14ac:dyDescent="0.2">
      <c r="A1363">
        <v>1953</v>
      </c>
      <c r="B1363">
        <v>47</v>
      </c>
      <c r="C1363" t="s">
        <v>2110</v>
      </c>
      <c r="D1363">
        <v>90</v>
      </c>
      <c r="E1363" t="s">
        <v>2160</v>
      </c>
      <c r="F1363" t="s">
        <v>2313</v>
      </c>
      <c r="G1363">
        <v>34.097228394042801</v>
      </c>
    </row>
    <row r="1364" spans="1:7" hidden="1" x14ac:dyDescent="0.2">
      <c r="A1364">
        <v>1953</v>
      </c>
      <c r="B1364">
        <v>48</v>
      </c>
      <c r="C1364" t="s">
        <v>2139</v>
      </c>
      <c r="D1364">
        <v>33</v>
      </c>
      <c r="E1364" t="s">
        <v>1011</v>
      </c>
      <c r="F1364" t="s">
        <v>2314</v>
      </c>
      <c r="G1364">
        <v>34.097011940810098</v>
      </c>
    </row>
    <row r="1365" spans="1:7" hidden="1" x14ac:dyDescent="0.2">
      <c r="A1365">
        <v>1953</v>
      </c>
      <c r="B1365">
        <v>49</v>
      </c>
      <c r="C1365" t="s">
        <v>2315</v>
      </c>
      <c r="D1365">
        <v>80</v>
      </c>
      <c r="E1365" t="s">
        <v>1726</v>
      </c>
      <c r="F1365" t="s">
        <v>2316</v>
      </c>
      <c r="G1365">
        <v>34.092178534554201</v>
      </c>
    </row>
    <row r="1366" spans="1:7" hidden="1" x14ac:dyDescent="0.2">
      <c r="A1366">
        <v>1953</v>
      </c>
      <c r="B1366">
        <v>50</v>
      </c>
      <c r="C1366" t="s">
        <v>2317</v>
      </c>
      <c r="D1366">
        <v>35</v>
      </c>
      <c r="E1366" t="s">
        <v>1011</v>
      </c>
      <c r="F1366" t="s">
        <v>2318</v>
      </c>
      <c r="G1366">
        <v>34.074876080594102</v>
      </c>
    </row>
    <row r="1367" spans="1:7" hidden="1" x14ac:dyDescent="0.2">
      <c r="A1367">
        <v>1953</v>
      </c>
      <c r="B1367">
        <v>51</v>
      </c>
      <c r="C1367" t="s">
        <v>1749</v>
      </c>
      <c r="D1367">
        <v>68</v>
      </c>
      <c r="E1367" t="s">
        <v>987</v>
      </c>
      <c r="F1367" t="s">
        <v>2319</v>
      </c>
      <c r="G1367">
        <v>34.057303247296701</v>
      </c>
    </row>
    <row r="1368" spans="1:7" hidden="1" x14ac:dyDescent="0.2">
      <c r="A1368">
        <v>1953</v>
      </c>
      <c r="B1368">
        <v>52</v>
      </c>
      <c r="C1368" t="s">
        <v>2320</v>
      </c>
      <c r="D1368">
        <v>24</v>
      </c>
      <c r="E1368" t="s">
        <v>998</v>
      </c>
      <c r="F1368" t="s">
        <v>2321</v>
      </c>
      <c r="G1368">
        <v>34.054496154667099</v>
      </c>
    </row>
    <row r="1369" spans="1:7" hidden="1" x14ac:dyDescent="0.2">
      <c r="A1369">
        <v>1953</v>
      </c>
      <c r="B1369">
        <v>53</v>
      </c>
      <c r="C1369" t="s">
        <v>2186</v>
      </c>
      <c r="D1369">
        <v>2</v>
      </c>
      <c r="E1369" t="s">
        <v>990</v>
      </c>
      <c r="F1369" t="s">
        <v>2322</v>
      </c>
      <c r="G1369">
        <v>34.053056799474199</v>
      </c>
    </row>
    <row r="1370" spans="1:7" hidden="1" x14ac:dyDescent="0.2">
      <c r="A1370">
        <v>1953</v>
      </c>
      <c r="B1370">
        <v>54</v>
      </c>
      <c r="C1370" t="s">
        <v>2323</v>
      </c>
      <c r="D1370">
        <v>5</v>
      </c>
      <c r="E1370" t="s">
        <v>990</v>
      </c>
      <c r="F1370" t="s">
        <v>2324</v>
      </c>
      <c r="G1370">
        <v>34.012875989445902</v>
      </c>
    </row>
    <row r="1371" spans="1:7" hidden="1" x14ac:dyDescent="0.2">
      <c r="A1371">
        <v>1953</v>
      </c>
      <c r="B1371">
        <v>55</v>
      </c>
      <c r="C1371" t="s">
        <v>2325</v>
      </c>
      <c r="D1371">
        <v>84</v>
      </c>
      <c r="E1371" t="s">
        <v>2160</v>
      </c>
      <c r="F1371" t="s">
        <v>2326</v>
      </c>
      <c r="G1371">
        <v>34.012301639233499</v>
      </c>
    </row>
    <row r="1372" spans="1:7" hidden="1" x14ac:dyDescent="0.2">
      <c r="A1372">
        <v>1953</v>
      </c>
      <c r="B1372">
        <v>56</v>
      </c>
      <c r="C1372" t="s">
        <v>1844</v>
      </c>
      <c r="D1372">
        <v>4</v>
      </c>
      <c r="E1372" t="s">
        <v>990</v>
      </c>
      <c r="F1372" t="s">
        <v>2327</v>
      </c>
      <c r="G1372">
        <v>34.005698005698001</v>
      </c>
    </row>
    <row r="1373" spans="1:7" hidden="1" x14ac:dyDescent="0.2">
      <c r="A1373">
        <v>1953</v>
      </c>
      <c r="B1373">
        <v>57</v>
      </c>
      <c r="C1373" t="s">
        <v>2251</v>
      </c>
      <c r="D1373">
        <v>117</v>
      </c>
      <c r="E1373" t="s">
        <v>1643</v>
      </c>
      <c r="F1373" t="s">
        <v>2328</v>
      </c>
      <c r="G1373">
        <v>33.999312147765799</v>
      </c>
    </row>
    <row r="1374" spans="1:7" hidden="1" x14ac:dyDescent="0.2">
      <c r="A1374">
        <v>1953</v>
      </c>
      <c r="B1374">
        <v>58</v>
      </c>
      <c r="C1374" t="s">
        <v>2329</v>
      </c>
      <c r="D1374">
        <v>113</v>
      </c>
      <c r="E1374" t="s">
        <v>1643</v>
      </c>
      <c r="F1374" t="s">
        <v>2330</v>
      </c>
      <c r="G1374">
        <v>33.996155980277699</v>
      </c>
    </row>
    <row r="1375" spans="1:7" hidden="1" x14ac:dyDescent="0.2">
      <c r="A1375">
        <v>1953</v>
      </c>
      <c r="B1375">
        <v>59</v>
      </c>
      <c r="C1375" t="s">
        <v>2073</v>
      </c>
      <c r="D1375">
        <v>99</v>
      </c>
      <c r="E1375" t="s">
        <v>2153</v>
      </c>
      <c r="F1375" t="s">
        <v>2331</v>
      </c>
      <c r="G1375">
        <v>33.980240613236802</v>
      </c>
    </row>
    <row r="1376" spans="1:7" hidden="1" x14ac:dyDescent="0.2">
      <c r="A1376">
        <v>1953</v>
      </c>
      <c r="B1376">
        <v>60</v>
      </c>
      <c r="C1376" t="s">
        <v>1790</v>
      </c>
      <c r="D1376">
        <v>73</v>
      </c>
      <c r="E1376" t="s">
        <v>1726</v>
      </c>
      <c r="F1376" t="s">
        <v>2332</v>
      </c>
      <c r="G1376">
        <v>33.962407314513101</v>
      </c>
    </row>
    <row r="1377" spans="1:7" hidden="1" x14ac:dyDescent="0.2">
      <c r="A1377">
        <v>1953</v>
      </c>
      <c r="B1377">
        <v>61</v>
      </c>
      <c r="C1377" t="s">
        <v>2204</v>
      </c>
      <c r="D1377">
        <v>13</v>
      </c>
      <c r="E1377" t="s">
        <v>1142</v>
      </c>
      <c r="F1377" t="s">
        <v>2333</v>
      </c>
      <c r="G1377">
        <v>33.9510295756753</v>
      </c>
    </row>
    <row r="1378" spans="1:7" hidden="1" x14ac:dyDescent="0.2">
      <c r="A1378">
        <v>1953</v>
      </c>
      <c r="B1378">
        <v>62</v>
      </c>
      <c r="C1378" t="s">
        <v>2097</v>
      </c>
      <c r="D1378">
        <v>108</v>
      </c>
      <c r="E1378" t="s">
        <v>1670</v>
      </c>
      <c r="F1378" t="s">
        <v>2334</v>
      </c>
      <c r="G1378">
        <v>33.932369428522001</v>
      </c>
    </row>
    <row r="1379" spans="1:7" hidden="1" x14ac:dyDescent="0.2">
      <c r="A1379">
        <v>1953</v>
      </c>
      <c r="B1379">
        <v>63</v>
      </c>
      <c r="C1379" t="s">
        <v>2229</v>
      </c>
      <c r="D1379">
        <v>98</v>
      </c>
      <c r="E1379" t="s">
        <v>2153</v>
      </c>
      <c r="F1379" t="s">
        <v>2335</v>
      </c>
      <c r="G1379">
        <v>33.931297629551302</v>
      </c>
    </row>
    <row r="1380" spans="1:7" hidden="1" x14ac:dyDescent="0.2">
      <c r="A1380">
        <v>1953</v>
      </c>
      <c r="B1380">
        <v>64</v>
      </c>
      <c r="C1380" t="s">
        <v>2336</v>
      </c>
      <c r="D1380">
        <v>89</v>
      </c>
      <c r="E1380" t="s">
        <v>2160</v>
      </c>
      <c r="F1380" t="s">
        <v>2337</v>
      </c>
      <c r="G1380">
        <v>33.928939910132598</v>
      </c>
    </row>
    <row r="1381" spans="1:7" hidden="1" x14ac:dyDescent="0.2">
      <c r="A1381">
        <v>1953</v>
      </c>
      <c r="B1381">
        <v>65</v>
      </c>
      <c r="C1381" t="s">
        <v>2338</v>
      </c>
      <c r="D1381">
        <v>101</v>
      </c>
      <c r="E1381" t="s">
        <v>1670</v>
      </c>
      <c r="F1381" t="s">
        <v>2339</v>
      </c>
      <c r="G1381">
        <v>33.9287970285772</v>
      </c>
    </row>
    <row r="1382" spans="1:7" hidden="1" x14ac:dyDescent="0.2">
      <c r="A1382">
        <v>1953</v>
      </c>
      <c r="B1382">
        <v>66</v>
      </c>
      <c r="C1382" t="s">
        <v>1980</v>
      </c>
      <c r="D1382">
        <v>48</v>
      </c>
      <c r="E1382" t="s">
        <v>1518</v>
      </c>
      <c r="F1382" t="s">
        <v>2340</v>
      </c>
      <c r="G1382">
        <v>33.882424186351599</v>
      </c>
    </row>
    <row r="1383" spans="1:7" hidden="1" x14ac:dyDescent="0.2">
      <c r="A1383">
        <v>1953</v>
      </c>
      <c r="B1383">
        <v>67</v>
      </c>
      <c r="C1383" t="s">
        <v>2341</v>
      </c>
      <c r="D1383">
        <v>20</v>
      </c>
      <c r="E1383" t="s">
        <v>1142</v>
      </c>
      <c r="F1383" t="s">
        <v>2342</v>
      </c>
      <c r="G1383">
        <v>33.8793609143491</v>
      </c>
    </row>
    <row r="1384" spans="1:7" hidden="1" x14ac:dyDescent="0.2">
      <c r="A1384">
        <v>1953</v>
      </c>
      <c r="B1384">
        <v>68</v>
      </c>
      <c r="C1384" t="s">
        <v>2343</v>
      </c>
      <c r="D1384">
        <v>16</v>
      </c>
      <c r="E1384" t="s">
        <v>1142</v>
      </c>
      <c r="F1384" t="s">
        <v>2344</v>
      </c>
      <c r="G1384">
        <v>33.826304729796298</v>
      </c>
    </row>
    <row r="1385" spans="1:7" hidden="1" x14ac:dyDescent="0.2">
      <c r="A1385">
        <v>1953</v>
      </c>
      <c r="B1385">
        <v>69</v>
      </c>
      <c r="C1385" t="s">
        <v>2191</v>
      </c>
      <c r="D1385">
        <v>94</v>
      </c>
      <c r="E1385" t="s">
        <v>2153</v>
      </c>
      <c r="F1385" t="s">
        <v>2345</v>
      </c>
      <c r="G1385">
        <v>33.815301835397598</v>
      </c>
    </row>
    <row r="1386" spans="1:7" hidden="1" x14ac:dyDescent="0.2">
      <c r="A1386">
        <v>1953</v>
      </c>
      <c r="B1386">
        <v>70</v>
      </c>
      <c r="C1386" t="s">
        <v>2346</v>
      </c>
      <c r="D1386">
        <v>107</v>
      </c>
      <c r="E1386" t="s">
        <v>1670</v>
      </c>
      <c r="F1386" t="s">
        <v>2347</v>
      </c>
      <c r="G1386">
        <v>33.698404963914498</v>
      </c>
    </row>
    <row r="1387" spans="1:7" hidden="1" x14ac:dyDescent="0.2">
      <c r="A1387">
        <v>1953</v>
      </c>
      <c r="B1387">
        <v>71</v>
      </c>
      <c r="C1387" t="s">
        <v>2348</v>
      </c>
      <c r="D1387">
        <v>103</v>
      </c>
      <c r="E1387" t="s">
        <v>1670</v>
      </c>
      <c r="F1387" t="s">
        <v>2349</v>
      </c>
      <c r="G1387">
        <v>33.676220411882397</v>
      </c>
    </row>
    <row r="1388" spans="1:7" hidden="1" x14ac:dyDescent="0.2">
      <c r="A1388">
        <v>1953</v>
      </c>
      <c r="B1388">
        <v>72</v>
      </c>
      <c r="C1388" t="s">
        <v>2350</v>
      </c>
      <c r="D1388">
        <v>50</v>
      </c>
      <c r="E1388" t="s">
        <v>1518</v>
      </c>
      <c r="F1388" t="s">
        <v>2351</v>
      </c>
      <c r="G1388">
        <v>33.660954704691598</v>
      </c>
    </row>
    <row r="1389" spans="1:7" hidden="1" x14ac:dyDescent="0.2">
      <c r="A1389">
        <v>1953</v>
      </c>
      <c r="B1389">
        <v>73</v>
      </c>
      <c r="C1389" t="s">
        <v>2112</v>
      </c>
      <c r="D1389">
        <v>37</v>
      </c>
      <c r="E1389" t="s">
        <v>1011</v>
      </c>
      <c r="F1389" t="s">
        <v>2352</v>
      </c>
      <c r="G1389">
        <v>33.639802590374998</v>
      </c>
    </row>
    <row r="1390" spans="1:7" hidden="1" x14ac:dyDescent="0.2">
      <c r="A1390">
        <v>1953</v>
      </c>
      <c r="B1390">
        <v>74</v>
      </c>
      <c r="C1390" t="s">
        <v>2353</v>
      </c>
      <c r="D1390">
        <v>40</v>
      </c>
      <c r="E1390" t="s">
        <v>1011</v>
      </c>
      <c r="F1390" t="s">
        <v>2354</v>
      </c>
      <c r="G1390">
        <v>33.6052855498273</v>
      </c>
    </row>
    <row r="1391" spans="1:7" hidden="1" x14ac:dyDescent="0.2">
      <c r="A1391">
        <v>1953</v>
      </c>
      <c r="B1391">
        <v>75</v>
      </c>
      <c r="C1391" t="s">
        <v>1738</v>
      </c>
      <c r="D1391">
        <v>64</v>
      </c>
      <c r="E1391" t="s">
        <v>987</v>
      </c>
      <c r="F1391" t="s">
        <v>2355</v>
      </c>
      <c r="G1391">
        <v>33.598418662451898</v>
      </c>
    </row>
    <row r="1392" spans="1:7" hidden="1" x14ac:dyDescent="0.2">
      <c r="A1392">
        <v>1953</v>
      </c>
      <c r="B1392">
        <v>76</v>
      </c>
      <c r="C1392" t="s">
        <v>2356</v>
      </c>
      <c r="D1392">
        <v>78</v>
      </c>
      <c r="E1392" t="s">
        <v>1726</v>
      </c>
      <c r="F1392" t="s">
        <v>2357</v>
      </c>
      <c r="G1392">
        <v>33.517280111491203</v>
      </c>
    </row>
    <row r="1393" spans="1:7" hidden="1" x14ac:dyDescent="0.2">
      <c r="A1393">
        <v>1954</v>
      </c>
      <c r="B1393">
        <v>1</v>
      </c>
      <c r="C1393" t="s">
        <v>1804</v>
      </c>
      <c r="D1393">
        <v>1</v>
      </c>
      <c r="E1393" t="s">
        <v>987</v>
      </c>
      <c r="F1393" t="s">
        <v>2358</v>
      </c>
      <c r="G1393">
        <v>33.233075253040901</v>
      </c>
    </row>
    <row r="1394" spans="1:7" hidden="1" x14ac:dyDescent="0.2">
      <c r="A1394">
        <v>1954</v>
      </c>
      <c r="B1394">
        <v>2</v>
      </c>
      <c r="C1394" t="s">
        <v>1955</v>
      </c>
      <c r="D1394">
        <v>57</v>
      </c>
      <c r="E1394" t="s">
        <v>1142</v>
      </c>
      <c r="F1394" t="s">
        <v>2359</v>
      </c>
      <c r="G1394">
        <v>33.170662202115899</v>
      </c>
    </row>
    <row r="1395" spans="1:7" hidden="1" x14ac:dyDescent="0.2">
      <c r="A1395">
        <v>1954</v>
      </c>
      <c r="B1395">
        <v>3</v>
      </c>
      <c r="C1395" t="s">
        <v>2259</v>
      </c>
      <c r="D1395">
        <v>60</v>
      </c>
      <c r="E1395" t="s">
        <v>1142</v>
      </c>
      <c r="F1395" t="s">
        <v>2360</v>
      </c>
      <c r="G1395">
        <v>33.147243959016798</v>
      </c>
    </row>
    <row r="1396" spans="1:7" hidden="1" x14ac:dyDescent="0.2">
      <c r="A1396">
        <v>1954</v>
      </c>
      <c r="B1396">
        <v>4</v>
      </c>
      <c r="C1396" t="s">
        <v>2058</v>
      </c>
      <c r="D1396">
        <v>92</v>
      </c>
      <c r="E1396" t="s">
        <v>2153</v>
      </c>
      <c r="F1396" t="s">
        <v>2361</v>
      </c>
      <c r="G1396">
        <v>33.121240623789603</v>
      </c>
    </row>
    <row r="1397" spans="1:7" hidden="1" x14ac:dyDescent="0.2">
      <c r="A1397">
        <v>1954</v>
      </c>
      <c r="B1397">
        <v>5</v>
      </c>
      <c r="C1397" t="s">
        <v>2173</v>
      </c>
      <c r="D1397">
        <v>86</v>
      </c>
      <c r="E1397" t="s">
        <v>1670</v>
      </c>
      <c r="F1397" t="s">
        <v>2362</v>
      </c>
      <c r="G1397">
        <v>33.108483140186003</v>
      </c>
    </row>
    <row r="1398" spans="1:7" hidden="1" x14ac:dyDescent="0.2">
      <c r="A1398">
        <v>1954</v>
      </c>
      <c r="B1398">
        <v>6</v>
      </c>
      <c r="C1398" t="s">
        <v>1816</v>
      </c>
      <c r="D1398">
        <v>28</v>
      </c>
      <c r="E1398" t="s">
        <v>998</v>
      </c>
      <c r="F1398" t="s">
        <v>2363</v>
      </c>
      <c r="G1398">
        <v>33.052075712789801</v>
      </c>
    </row>
    <row r="1399" spans="1:7" hidden="1" x14ac:dyDescent="0.2">
      <c r="A1399">
        <v>1954</v>
      </c>
      <c r="B1399">
        <v>7</v>
      </c>
      <c r="C1399" t="s">
        <v>2364</v>
      </c>
      <c r="D1399">
        <v>112</v>
      </c>
      <c r="E1399" t="s">
        <v>1643</v>
      </c>
      <c r="F1399" t="s">
        <v>2365</v>
      </c>
      <c r="G1399">
        <v>33.044712562100699</v>
      </c>
    </row>
    <row r="1400" spans="1:7" hidden="1" x14ac:dyDescent="0.2">
      <c r="A1400">
        <v>1954</v>
      </c>
      <c r="B1400">
        <v>8</v>
      </c>
      <c r="C1400" t="s">
        <v>2073</v>
      </c>
      <c r="D1400">
        <v>100</v>
      </c>
      <c r="E1400" t="s">
        <v>2153</v>
      </c>
      <c r="F1400" t="s">
        <v>2366</v>
      </c>
      <c r="G1400">
        <v>33.031753570379799</v>
      </c>
    </row>
    <row r="1401" spans="1:7" hidden="1" x14ac:dyDescent="0.2">
      <c r="A1401">
        <v>1954</v>
      </c>
      <c r="B1401">
        <v>9</v>
      </c>
      <c r="C1401" t="s">
        <v>2367</v>
      </c>
      <c r="D1401">
        <v>21</v>
      </c>
      <c r="E1401" t="s">
        <v>998</v>
      </c>
      <c r="F1401" t="s">
        <v>2368</v>
      </c>
      <c r="G1401">
        <v>33.028238813146103</v>
      </c>
    </row>
    <row r="1402" spans="1:7" hidden="1" x14ac:dyDescent="0.2">
      <c r="A1402">
        <v>1954</v>
      </c>
      <c r="B1402">
        <v>10</v>
      </c>
      <c r="C1402" t="s">
        <v>2023</v>
      </c>
      <c r="D1402">
        <v>71</v>
      </c>
      <c r="E1402" t="s">
        <v>2160</v>
      </c>
      <c r="F1402" t="s">
        <v>2369</v>
      </c>
      <c r="G1402">
        <v>33.027392779592702</v>
      </c>
    </row>
    <row r="1403" spans="1:7" hidden="1" x14ac:dyDescent="0.2">
      <c r="A1403">
        <v>1954</v>
      </c>
      <c r="B1403">
        <v>11</v>
      </c>
      <c r="C1403" t="s">
        <v>1896</v>
      </c>
      <c r="D1403">
        <v>6</v>
      </c>
      <c r="E1403" t="s">
        <v>987</v>
      </c>
      <c r="F1403" t="s">
        <v>2370</v>
      </c>
      <c r="G1403">
        <v>33.026026201561599</v>
      </c>
    </row>
    <row r="1404" spans="1:7" hidden="1" x14ac:dyDescent="0.2">
      <c r="A1404">
        <v>1954</v>
      </c>
      <c r="B1404">
        <v>12</v>
      </c>
      <c r="C1404" t="s">
        <v>2371</v>
      </c>
      <c r="D1404">
        <v>51</v>
      </c>
      <c r="E1404" t="s">
        <v>1142</v>
      </c>
      <c r="F1404" t="s">
        <v>2372</v>
      </c>
      <c r="G1404">
        <v>33.010806265152297</v>
      </c>
    </row>
    <row r="1405" spans="1:7" hidden="1" x14ac:dyDescent="0.2">
      <c r="A1405">
        <v>1954</v>
      </c>
      <c r="B1405">
        <v>13</v>
      </c>
      <c r="C1405" t="s">
        <v>1715</v>
      </c>
      <c r="D1405">
        <v>95</v>
      </c>
      <c r="E1405" t="s">
        <v>2153</v>
      </c>
      <c r="F1405" t="s">
        <v>2373</v>
      </c>
      <c r="G1405">
        <v>32.981771243270401</v>
      </c>
    </row>
    <row r="1406" spans="1:7" hidden="1" x14ac:dyDescent="0.2">
      <c r="A1406">
        <v>1954</v>
      </c>
      <c r="B1406">
        <v>14</v>
      </c>
      <c r="C1406" t="s">
        <v>2145</v>
      </c>
      <c r="D1406">
        <v>13</v>
      </c>
      <c r="E1406" t="s">
        <v>1429</v>
      </c>
      <c r="F1406" t="s">
        <v>2374</v>
      </c>
      <c r="G1406">
        <v>32.980992483570098</v>
      </c>
    </row>
    <row r="1407" spans="1:7" hidden="1" x14ac:dyDescent="0.2">
      <c r="A1407">
        <v>1954</v>
      </c>
      <c r="B1407">
        <v>15</v>
      </c>
      <c r="C1407" t="s">
        <v>2264</v>
      </c>
      <c r="D1407">
        <v>85</v>
      </c>
      <c r="E1407" t="s">
        <v>1670</v>
      </c>
      <c r="F1407" t="s">
        <v>2375</v>
      </c>
      <c r="G1407">
        <v>32.9623132772739</v>
      </c>
    </row>
    <row r="1408" spans="1:7" hidden="1" x14ac:dyDescent="0.2">
      <c r="A1408">
        <v>1954</v>
      </c>
      <c r="B1408">
        <v>16</v>
      </c>
      <c r="C1408" t="s">
        <v>2148</v>
      </c>
      <c r="D1408">
        <v>18</v>
      </c>
      <c r="E1408" t="s">
        <v>1429</v>
      </c>
      <c r="F1408" t="s">
        <v>2376</v>
      </c>
      <c r="G1408">
        <v>32.961016895824798</v>
      </c>
    </row>
    <row r="1409" spans="1:7" hidden="1" x14ac:dyDescent="0.2">
      <c r="A1409">
        <v>1954</v>
      </c>
      <c r="B1409">
        <v>17</v>
      </c>
      <c r="C1409" t="s">
        <v>2156</v>
      </c>
      <c r="D1409">
        <v>19</v>
      </c>
      <c r="E1409" t="s">
        <v>1429</v>
      </c>
      <c r="F1409" t="s">
        <v>2377</v>
      </c>
      <c r="G1409">
        <v>32.957322768072203</v>
      </c>
    </row>
    <row r="1410" spans="1:7" hidden="1" x14ac:dyDescent="0.2">
      <c r="A1410">
        <v>1954</v>
      </c>
      <c r="B1410">
        <v>18</v>
      </c>
      <c r="C1410" t="s">
        <v>2039</v>
      </c>
      <c r="D1410">
        <v>49</v>
      </c>
      <c r="E1410" t="s">
        <v>1011</v>
      </c>
      <c r="F1410" t="s">
        <v>2378</v>
      </c>
      <c r="G1410">
        <v>32.949030199739298</v>
      </c>
    </row>
    <row r="1411" spans="1:7" hidden="1" x14ac:dyDescent="0.2">
      <c r="A1411">
        <v>1954</v>
      </c>
      <c r="B1411">
        <v>19</v>
      </c>
      <c r="C1411" t="s">
        <v>1936</v>
      </c>
      <c r="D1411">
        <v>9</v>
      </c>
      <c r="E1411" t="s">
        <v>987</v>
      </c>
      <c r="F1411" t="s">
        <v>2379</v>
      </c>
      <c r="G1411">
        <v>32.945662535748298</v>
      </c>
    </row>
    <row r="1412" spans="1:7" hidden="1" x14ac:dyDescent="0.2">
      <c r="A1412">
        <v>1954</v>
      </c>
      <c r="B1412">
        <v>20</v>
      </c>
      <c r="C1412" t="s">
        <v>2233</v>
      </c>
      <c r="D1412">
        <v>16</v>
      </c>
      <c r="E1412" t="s">
        <v>1429</v>
      </c>
      <c r="F1412" t="s">
        <v>2380</v>
      </c>
      <c r="G1412">
        <v>32.923013464541398</v>
      </c>
    </row>
    <row r="1413" spans="1:7" hidden="1" x14ac:dyDescent="0.2">
      <c r="A1413">
        <v>1954</v>
      </c>
      <c r="B1413">
        <v>21</v>
      </c>
      <c r="C1413" t="s">
        <v>1902</v>
      </c>
      <c r="D1413">
        <v>24</v>
      </c>
      <c r="E1413" t="s">
        <v>998</v>
      </c>
      <c r="F1413" t="s">
        <v>2381</v>
      </c>
      <c r="G1413">
        <v>32.915384509644802</v>
      </c>
    </row>
    <row r="1414" spans="1:7" hidden="1" x14ac:dyDescent="0.2">
      <c r="A1414">
        <v>1954</v>
      </c>
      <c r="B1414">
        <v>22</v>
      </c>
      <c r="C1414" t="s">
        <v>2292</v>
      </c>
      <c r="D1414">
        <v>30</v>
      </c>
      <c r="E1414" t="s">
        <v>998</v>
      </c>
      <c r="F1414" t="s">
        <v>2382</v>
      </c>
      <c r="G1414">
        <v>32.900524670093802</v>
      </c>
    </row>
    <row r="1415" spans="1:7" hidden="1" x14ac:dyDescent="0.2">
      <c r="A1415">
        <v>1954</v>
      </c>
      <c r="B1415">
        <v>23</v>
      </c>
      <c r="C1415" t="s">
        <v>1717</v>
      </c>
      <c r="D1415">
        <v>10</v>
      </c>
      <c r="E1415" t="s">
        <v>987</v>
      </c>
      <c r="F1415" t="s">
        <v>2383</v>
      </c>
      <c r="G1415">
        <v>32.885420161390002</v>
      </c>
    </row>
    <row r="1416" spans="1:7" hidden="1" x14ac:dyDescent="0.2">
      <c r="A1416">
        <v>1954</v>
      </c>
      <c r="B1416">
        <v>24</v>
      </c>
      <c r="C1416" t="s">
        <v>1917</v>
      </c>
      <c r="D1416">
        <v>96</v>
      </c>
      <c r="E1416" t="s">
        <v>2153</v>
      </c>
      <c r="F1416" t="s">
        <v>2384</v>
      </c>
      <c r="G1416">
        <v>32.873746268715202</v>
      </c>
    </row>
    <row r="1417" spans="1:7" hidden="1" x14ac:dyDescent="0.2">
      <c r="A1417">
        <v>1954</v>
      </c>
      <c r="B1417">
        <v>25</v>
      </c>
      <c r="C1417" t="s">
        <v>2385</v>
      </c>
      <c r="D1417">
        <v>42</v>
      </c>
      <c r="E1417" t="s">
        <v>1011</v>
      </c>
      <c r="F1417" t="s">
        <v>2386</v>
      </c>
      <c r="G1417">
        <v>32.851260321386299</v>
      </c>
    </row>
    <row r="1418" spans="1:7" hidden="1" x14ac:dyDescent="0.2">
      <c r="A1418">
        <v>1954</v>
      </c>
      <c r="B1418">
        <v>26</v>
      </c>
      <c r="C1418" t="s">
        <v>2071</v>
      </c>
      <c r="D1418">
        <v>3</v>
      </c>
      <c r="E1418" t="s">
        <v>987</v>
      </c>
      <c r="F1418" t="s">
        <v>2387</v>
      </c>
      <c r="G1418">
        <v>32.844436867692202</v>
      </c>
    </row>
    <row r="1419" spans="1:7" hidden="1" x14ac:dyDescent="0.2">
      <c r="A1419">
        <v>1954</v>
      </c>
      <c r="B1419">
        <v>27</v>
      </c>
      <c r="C1419" t="s">
        <v>2299</v>
      </c>
      <c r="D1419">
        <v>4</v>
      </c>
      <c r="E1419" t="s">
        <v>987</v>
      </c>
      <c r="F1419" t="s">
        <v>2388</v>
      </c>
      <c r="G1419">
        <v>32.827712091626701</v>
      </c>
    </row>
    <row r="1420" spans="1:7" hidden="1" x14ac:dyDescent="0.2">
      <c r="A1420">
        <v>1954</v>
      </c>
      <c r="B1420">
        <v>28</v>
      </c>
      <c r="C1420" t="s">
        <v>2175</v>
      </c>
      <c r="D1420">
        <v>107</v>
      </c>
      <c r="E1420" t="s">
        <v>1726</v>
      </c>
      <c r="F1420" t="s">
        <v>2389</v>
      </c>
      <c r="G1420">
        <v>32.822183798433002</v>
      </c>
    </row>
    <row r="1421" spans="1:7" hidden="1" x14ac:dyDescent="0.2">
      <c r="A1421">
        <v>1954</v>
      </c>
      <c r="B1421">
        <v>29</v>
      </c>
      <c r="C1421" t="s">
        <v>2135</v>
      </c>
      <c r="D1421">
        <v>22</v>
      </c>
      <c r="E1421" t="s">
        <v>998</v>
      </c>
      <c r="F1421" t="s">
        <v>2390</v>
      </c>
      <c r="G1421">
        <v>32.780716765266703</v>
      </c>
    </row>
    <row r="1422" spans="1:7" hidden="1" x14ac:dyDescent="0.2">
      <c r="A1422">
        <v>1954</v>
      </c>
      <c r="B1422">
        <v>30</v>
      </c>
      <c r="C1422" t="s">
        <v>1980</v>
      </c>
      <c r="D1422">
        <v>64</v>
      </c>
      <c r="E1422" t="s">
        <v>2391</v>
      </c>
      <c r="F1422" t="s">
        <v>2392</v>
      </c>
      <c r="G1422">
        <v>32.7524689018027</v>
      </c>
    </row>
    <row r="1423" spans="1:7" hidden="1" x14ac:dyDescent="0.2">
      <c r="A1423">
        <v>1954</v>
      </c>
      <c r="B1423">
        <v>31</v>
      </c>
      <c r="C1423" t="s">
        <v>2393</v>
      </c>
      <c r="D1423">
        <v>41</v>
      </c>
      <c r="E1423" t="s">
        <v>1011</v>
      </c>
      <c r="F1423" t="s">
        <v>2394</v>
      </c>
      <c r="G1423">
        <v>32.707667030267302</v>
      </c>
    </row>
    <row r="1424" spans="1:7" hidden="1" x14ac:dyDescent="0.2">
      <c r="A1424">
        <v>1954</v>
      </c>
      <c r="B1424">
        <v>32</v>
      </c>
      <c r="C1424" t="s">
        <v>2395</v>
      </c>
      <c r="D1424">
        <v>104</v>
      </c>
      <c r="E1424" t="s">
        <v>1726</v>
      </c>
      <c r="F1424" t="s">
        <v>2396</v>
      </c>
      <c r="G1424">
        <v>32.696437871969302</v>
      </c>
    </row>
    <row r="1425" spans="1:7" hidden="1" x14ac:dyDescent="0.2">
      <c r="A1425">
        <v>1954</v>
      </c>
      <c r="B1425">
        <v>33</v>
      </c>
      <c r="C1425" t="s">
        <v>2164</v>
      </c>
      <c r="D1425">
        <v>106</v>
      </c>
      <c r="E1425" t="s">
        <v>1726</v>
      </c>
      <c r="F1425" t="s">
        <v>2397</v>
      </c>
      <c r="G1425">
        <v>32.689423562611999</v>
      </c>
    </row>
    <row r="1426" spans="1:7" hidden="1" x14ac:dyDescent="0.2">
      <c r="A1426">
        <v>1954</v>
      </c>
      <c r="B1426">
        <v>34</v>
      </c>
      <c r="C1426" t="s">
        <v>2306</v>
      </c>
      <c r="D1426">
        <v>26</v>
      </c>
      <c r="E1426" t="s">
        <v>998</v>
      </c>
      <c r="F1426" t="s">
        <v>2398</v>
      </c>
      <c r="G1426">
        <v>32.655605863420597</v>
      </c>
    </row>
    <row r="1427" spans="1:7" hidden="1" x14ac:dyDescent="0.2">
      <c r="A1427">
        <v>1954</v>
      </c>
      <c r="B1427">
        <v>35</v>
      </c>
      <c r="C1427" t="s">
        <v>2399</v>
      </c>
      <c r="D1427">
        <v>105</v>
      </c>
      <c r="E1427" t="s">
        <v>1726</v>
      </c>
      <c r="F1427" t="s">
        <v>2400</v>
      </c>
      <c r="G1427">
        <v>32.650834990717897</v>
      </c>
    </row>
    <row r="1428" spans="1:7" hidden="1" x14ac:dyDescent="0.2">
      <c r="A1428">
        <v>1954</v>
      </c>
      <c r="B1428">
        <v>36</v>
      </c>
      <c r="C1428" t="s">
        <v>2320</v>
      </c>
      <c r="D1428">
        <v>23</v>
      </c>
      <c r="E1428" t="s">
        <v>998</v>
      </c>
      <c r="F1428" t="s">
        <v>2401</v>
      </c>
      <c r="G1428">
        <v>32.642759491008498</v>
      </c>
    </row>
    <row r="1429" spans="1:7" hidden="1" x14ac:dyDescent="0.2">
      <c r="A1429">
        <v>1954</v>
      </c>
      <c r="B1429">
        <v>37</v>
      </c>
      <c r="C1429" t="s">
        <v>2188</v>
      </c>
      <c r="D1429">
        <v>50</v>
      </c>
      <c r="E1429" t="s">
        <v>1011</v>
      </c>
      <c r="F1429" t="s">
        <v>2402</v>
      </c>
      <c r="G1429">
        <v>32.5926790141461</v>
      </c>
    </row>
    <row r="1430" spans="1:7" hidden="1" x14ac:dyDescent="0.2">
      <c r="A1430">
        <v>1954</v>
      </c>
      <c r="B1430">
        <v>38</v>
      </c>
      <c r="C1430" t="s">
        <v>1749</v>
      </c>
      <c r="D1430">
        <v>8</v>
      </c>
      <c r="E1430" t="s">
        <v>987</v>
      </c>
      <c r="F1430" t="s">
        <v>2403</v>
      </c>
      <c r="G1430">
        <v>32.5854557543026</v>
      </c>
    </row>
    <row r="1431" spans="1:7" hidden="1" x14ac:dyDescent="0.2">
      <c r="A1431">
        <v>1954</v>
      </c>
      <c r="B1431">
        <v>39</v>
      </c>
      <c r="C1431" t="s">
        <v>1964</v>
      </c>
      <c r="D1431">
        <v>77</v>
      </c>
      <c r="E1431" t="s">
        <v>2160</v>
      </c>
      <c r="F1431" t="s">
        <v>2404</v>
      </c>
      <c r="G1431">
        <v>32.574753477742</v>
      </c>
    </row>
    <row r="1432" spans="1:7" hidden="1" x14ac:dyDescent="0.2">
      <c r="A1432">
        <v>1954</v>
      </c>
      <c r="B1432">
        <v>40</v>
      </c>
      <c r="C1432" t="s">
        <v>2199</v>
      </c>
      <c r="D1432">
        <v>120</v>
      </c>
      <c r="E1432" t="s">
        <v>1643</v>
      </c>
      <c r="F1432" t="s">
        <v>2405</v>
      </c>
      <c r="G1432">
        <v>32.572980998317</v>
      </c>
    </row>
    <row r="1433" spans="1:7" hidden="1" x14ac:dyDescent="0.2">
      <c r="A1433">
        <v>1954</v>
      </c>
      <c r="B1433">
        <v>41</v>
      </c>
      <c r="C1433" t="s">
        <v>2406</v>
      </c>
      <c r="D1433">
        <v>90</v>
      </c>
      <c r="E1433" t="s">
        <v>1670</v>
      </c>
      <c r="F1433" t="s">
        <v>2407</v>
      </c>
      <c r="G1433">
        <v>32.5521055861538</v>
      </c>
    </row>
    <row r="1434" spans="1:7" hidden="1" x14ac:dyDescent="0.2">
      <c r="A1434">
        <v>1954</v>
      </c>
      <c r="B1434">
        <v>42</v>
      </c>
      <c r="C1434" t="s">
        <v>2094</v>
      </c>
      <c r="D1434">
        <v>97</v>
      </c>
      <c r="E1434" t="s">
        <v>2153</v>
      </c>
      <c r="F1434" t="s">
        <v>2408</v>
      </c>
      <c r="G1434">
        <v>32.550398782001103</v>
      </c>
    </row>
    <row r="1435" spans="1:7" hidden="1" x14ac:dyDescent="0.2">
      <c r="A1435">
        <v>1954</v>
      </c>
      <c r="B1435">
        <v>43</v>
      </c>
      <c r="C1435" t="s">
        <v>2409</v>
      </c>
      <c r="D1435">
        <v>47</v>
      </c>
      <c r="E1435" t="s">
        <v>1011</v>
      </c>
      <c r="F1435" t="s">
        <v>2410</v>
      </c>
      <c r="G1435">
        <v>32.546606524622099</v>
      </c>
    </row>
    <row r="1436" spans="1:7" hidden="1" x14ac:dyDescent="0.2">
      <c r="A1436">
        <v>1954</v>
      </c>
      <c r="B1436">
        <v>44</v>
      </c>
      <c r="C1436" t="s">
        <v>2411</v>
      </c>
      <c r="D1436">
        <v>46</v>
      </c>
      <c r="E1436" t="s">
        <v>1011</v>
      </c>
      <c r="F1436" t="s">
        <v>2412</v>
      </c>
      <c r="G1436">
        <v>32.533530016886303</v>
      </c>
    </row>
    <row r="1437" spans="1:7" hidden="1" x14ac:dyDescent="0.2">
      <c r="A1437">
        <v>1954</v>
      </c>
      <c r="B1437">
        <v>45</v>
      </c>
      <c r="C1437" t="s">
        <v>2090</v>
      </c>
      <c r="D1437">
        <v>48</v>
      </c>
      <c r="E1437" t="s">
        <v>1011</v>
      </c>
      <c r="F1437" t="s">
        <v>2413</v>
      </c>
      <c r="G1437">
        <v>32.523429768903803</v>
      </c>
    </row>
    <row r="1438" spans="1:7" hidden="1" x14ac:dyDescent="0.2">
      <c r="A1438">
        <v>1954</v>
      </c>
      <c r="B1438">
        <v>46</v>
      </c>
      <c r="C1438" t="s">
        <v>2414</v>
      </c>
      <c r="D1438">
        <v>73</v>
      </c>
      <c r="E1438" t="s">
        <v>2160</v>
      </c>
      <c r="F1438" t="s">
        <v>2415</v>
      </c>
      <c r="G1438">
        <v>32.511948358264497</v>
      </c>
    </row>
    <row r="1439" spans="1:7" hidden="1" x14ac:dyDescent="0.2">
      <c r="A1439">
        <v>1954</v>
      </c>
      <c r="B1439">
        <v>47</v>
      </c>
      <c r="C1439" t="s">
        <v>2247</v>
      </c>
      <c r="D1439">
        <v>11</v>
      </c>
      <c r="E1439" t="s">
        <v>1429</v>
      </c>
      <c r="F1439" t="s">
        <v>2416</v>
      </c>
      <c r="G1439">
        <v>32.499277755049398</v>
      </c>
    </row>
    <row r="1440" spans="1:7" hidden="1" x14ac:dyDescent="0.2">
      <c r="A1440">
        <v>1954</v>
      </c>
      <c r="B1440">
        <v>48</v>
      </c>
      <c r="C1440" t="s">
        <v>2121</v>
      </c>
      <c r="D1440">
        <v>103</v>
      </c>
      <c r="E1440" t="s">
        <v>1726</v>
      </c>
      <c r="F1440" t="s">
        <v>2417</v>
      </c>
      <c r="G1440">
        <v>32.471575554104703</v>
      </c>
    </row>
    <row r="1441" spans="1:7" hidden="1" x14ac:dyDescent="0.2">
      <c r="A1441">
        <v>1954</v>
      </c>
      <c r="B1441">
        <v>49</v>
      </c>
      <c r="C1441" t="s">
        <v>2296</v>
      </c>
      <c r="D1441">
        <v>2</v>
      </c>
      <c r="E1441" t="s">
        <v>987</v>
      </c>
      <c r="F1441" t="s">
        <v>2418</v>
      </c>
      <c r="G1441">
        <v>32.468556352556199</v>
      </c>
    </row>
    <row r="1442" spans="1:7" hidden="1" x14ac:dyDescent="0.2">
      <c r="A1442">
        <v>1954</v>
      </c>
      <c r="B1442">
        <v>50</v>
      </c>
      <c r="C1442" t="s">
        <v>2419</v>
      </c>
      <c r="D1442">
        <v>59</v>
      </c>
      <c r="E1442" t="s">
        <v>1142</v>
      </c>
      <c r="F1442" t="s">
        <v>2420</v>
      </c>
      <c r="G1442">
        <v>32.4610108044565</v>
      </c>
    </row>
    <row r="1443" spans="1:7" hidden="1" x14ac:dyDescent="0.2">
      <c r="A1443">
        <v>1954</v>
      </c>
      <c r="B1443">
        <v>51</v>
      </c>
      <c r="C1443" t="s">
        <v>2281</v>
      </c>
      <c r="D1443">
        <v>102</v>
      </c>
      <c r="E1443" t="s">
        <v>1726</v>
      </c>
      <c r="F1443" t="s">
        <v>2421</v>
      </c>
      <c r="G1443">
        <v>32.456862247713602</v>
      </c>
    </row>
    <row r="1444" spans="1:7" hidden="1" x14ac:dyDescent="0.2">
      <c r="A1444">
        <v>1954</v>
      </c>
      <c r="B1444">
        <v>52</v>
      </c>
      <c r="C1444" t="s">
        <v>2422</v>
      </c>
      <c r="D1444">
        <v>118</v>
      </c>
      <c r="E1444" t="s">
        <v>1643</v>
      </c>
      <c r="F1444" t="s">
        <v>2423</v>
      </c>
      <c r="G1444">
        <v>32.451269660571903</v>
      </c>
    </row>
    <row r="1445" spans="1:7" hidden="1" x14ac:dyDescent="0.2">
      <c r="A1445">
        <v>1954</v>
      </c>
      <c r="B1445">
        <v>53</v>
      </c>
      <c r="C1445" t="s">
        <v>2424</v>
      </c>
      <c r="D1445">
        <v>116</v>
      </c>
      <c r="E1445" t="s">
        <v>1643</v>
      </c>
      <c r="F1445" t="s">
        <v>2425</v>
      </c>
      <c r="G1445">
        <v>32.4458046120522</v>
      </c>
    </row>
    <row r="1446" spans="1:7" hidden="1" x14ac:dyDescent="0.2">
      <c r="A1446">
        <v>1954</v>
      </c>
      <c r="B1446">
        <v>54</v>
      </c>
      <c r="C1446" t="s">
        <v>2426</v>
      </c>
      <c r="D1446">
        <v>43</v>
      </c>
      <c r="E1446" t="s">
        <v>1011</v>
      </c>
      <c r="F1446" t="s">
        <v>2427</v>
      </c>
      <c r="G1446">
        <v>32.434377932795996</v>
      </c>
    </row>
    <row r="1447" spans="1:7" hidden="1" x14ac:dyDescent="0.2">
      <c r="A1447">
        <v>1954</v>
      </c>
      <c r="B1447">
        <v>55</v>
      </c>
      <c r="C1447" t="s">
        <v>2114</v>
      </c>
      <c r="D1447">
        <v>45</v>
      </c>
      <c r="E1447" t="s">
        <v>1011</v>
      </c>
      <c r="F1447" t="s">
        <v>2428</v>
      </c>
      <c r="G1447">
        <v>32.4269109931437</v>
      </c>
    </row>
    <row r="1448" spans="1:7" hidden="1" x14ac:dyDescent="0.2">
      <c r="A1448">
        <v>1954</v>
      </c>
      <c r="B1448">
        <v>56</v>
      </c>
      <c r="C1448" t="s">
        <v>2011</v>
      </c>
      <c r="D1448">
        <v>52</v>
      </c>
      <c r="E1448" t="s">
        <v>1142</v>
      </c>
      <c r="F1448" t="s">
        <v>2429</v>
      </c>
      <c r="G1448">
        <v>32.410545957286303</v>
      </c>
    </row>
    <row r="1449" spans="1:7" hidden="1" x14ac:dyDescent="0.2">
      <c r="A1449">
        <v>1954</v>
      </c>
      <c r="B1449">
        <v>57</v>
      </c>
      <c r="C1449" t="s">
        <v>2197</v>
      </c>
      <c r="D1449">
        <v>80</v>
      </c>
      <c r="E1449" t="s">
        <v>2160</v>
      </c>
      <c r="F1449" t="s">
        <v>2430</v>
      </c>
      <c r="G1449">
        <v>32.394197431130202</v>
      </c>
    </row>
    <row r="1450" spans="1:7" hidden="1" x14ac:dyDescent="0.2">
      <c r="A1450">
        <v>1954</v>
      </c>
      <c r="B1450">
        <v>58</v>
      </c>
      <c r="C1450" t="s">
        <v>2315</v>
      </c>
      <c r="D1450">
        <v>110</v>
      </c>
      <c r="E1450" t="s">
        <v>1726</v>
      </c>
      <c r="F1450" t="s">
        <v>2054</v>
      </c>
      <c r="G1450">
        <v>32.391881158652801</v>
      </c>
    </row>
    <row r="1451" spans="1:7" hidden="1" x14ac:dyDescent="0.2">
      <c r="A1451">
        <v>1954</v>
      </c>
      <c r="B1451">
        <v>59</v>
      </c>
      <c r="C1451" t="s">
        <v>2001</v>
      </c>
      <c r="D1451">
        <v>7</v>
      </c>
      <c r="E1451" t="s">
        <v>987</v>
      </c>
      <c r="F1451" t="s">
        <v>2431</v>
      </c>
      <c r="G1451">
        <v>32.2753075104172</v>
      </c>
    </row>
    <row r="1452" spans="1:7" hidden="1" x14ac:dyDescent="0.2">
      <c r="A1452">
        <v>1954</v>
      </c>
      <c r="B1452">
        <v>60</v>
      </c>
      <c r="C1452" t="s">
        <v>2432</v>
      </c>
      <c r="D1452">
        <v>83</v>
      </c>
      <c r="E1452" t="s">
        <v>1670</v>
      </c>
      <c r="F1452" t="s">
        <v>2433</v>
      </c>
      <c r="G1452">
        <v>32.254315238516703</v>
      </c>
    </row>
    <row r="1453" spans="1:7" hidden="1" x14ac:dyDescent="0.2">
      <c r="A1453">
        <v>1954</v>
      </c>
      <c r="B1453">
        <v>61</v>
      </c>
      <c r="C1453" t="s">
        <v>2434</v>
      </c>
      <c r="D1453">
        <v>99</v>
      </c>
      <c r="E1453" t="s">
        <v>2153</v>
      </c>
      <c r="F1453" t="s">
        <v>2435</v>
      </c>
      <c r="G1453">
        <v>32.254066972756</v>
      </c>
    </row>
    <row r="1454" spans="1:7" hidden="1" x14ac:dyDescent="0.2">
      <c r="A1454">
        <v>1954</v>
      </c>
      <c r="B1454">
        <v>62</v>
      </c>
      <c r="C1454" t="s">
        <v>1994</v>
      </c>
      <c r="D1454">
        <v>115</v>
      </c>
      <c r="E1454" t="s">
        <v>1643</v>
      </c>
      <c r="F1454" t="s">
        <v>2436</v>
      </c>
      <c r="G1454">
        <v>32.240666294793101</v>
      </c>
    </row>
    <row r="1455" spans="1:7" hidden="1" x14ac:dyDescent="0.2">
      <c r="A1455">
        <v>1954</v>
      </c>
      <c r="B1455">
        <v>63</v>
      </c>
      <c r="C1455" t="s">
        <v>2437</v>
      </c>
      <c r="D1455">
        <v>82</v>
      </c>
      <c r="E1455" t="s">
        <v>1670</v>
      </c>
      <c r="F1455" t="s">
        <v>2438</v>
      </c>
      <c r="G1455">
        <v>32.235643910910397</v>
      </c>
    </row>
    <row r="1456" spans="1:7" hidden="1" x14ac:dyDescent="0.2">
      <c r="A1456">
        <v>1954</v>
      </c>
      <c r="B1456">
        <v>64</v>
      </c>
      <c r="C1456" t="s">
        <v>1907</v>
      </c>
      <c r="D1456">
        <v>27</v>
      </c>
      <c r="E1456" t="s">
        <v>998</v>
      </c>
      <c r="F1456" t="s">
        <v>2439</v>
      </c>
      <c r="G1456">
        <v>32.174817738226402</v>
      </c>
    </row>
    <row r="1457" spans="1:7" hidden="1" x14ac:dyDescent="0.2">
      <c r="A1457">
        <v>1954</v>
      </c>
      <c r="B1457">
        <v>65</v>
      </c>
      <c r="C1457" t="s">
        <v>2440</v>
      </c>
      <c r="D1457">
        <v>84</v>
      </c>
      <c r="E1457" t="s">
        <v>1670</v>
      </c>
      <c r="F1457" t="s">
        <v>2441</v>
      </c>
      <c r="G1457">
        <v>32.158706100169702</v>
      </c>
    </row>
    <row r="1458" spans="1:7" hidden="1" x14ac:dyDescent="0.2">
      <c r="A1458">
        <v>1954</v>
      </c>
      <c r="B1458">
        <v>66</v>
      </c>
      <c r="C1458" t="s">
        <v>2442</v>
      </c>
      <c r="D1458">
        <v>72</v>
      </c>
      <c r="E1458" t="s">
        <v>2160</v>
      </c>
      <c r="F1458" t="s">
        <v>2443</v>
      </c>
      <c r="G1458">
        <v>32.143535182880399</v>
      </c>
    </row>
    <row r="1459" spans="1:7" hidden="1" x14ac:dyDescent="0.2">
      <c r="A1459">
        <v>1954</v>
      </c>
      <c r="B1459">
        <v>67</v>
      </c>
      <c r="C1459" t="s">
        <v>2444</v>
      </c>
      <c r="D1459">
        <v>111</v>
      </c>
      <c r="E1459" t="s">
        <v>1643</v>
      </c>
      <c r="F1459" t="s">
        <v>2445</v>
      </c>
      <c r="G1459">
        <v>32.134599678684602</v>
      </c>
    </row>
    <row r="1460" spans="1:7" hidden="1" x14ac:dyDescent="0.2">
      <c r="A1460">
        <v>1954</v>
      </c>
      <c r="B1460">
        <v>68</v>
      </c>
      <c r="C1460" t="s">
        <v>2446</v>
      </c>
      <c r="D1460">
        <v>68</v>
      </c>
      <c r="E1460" t="s">
        <v>2391</v>
      </c>
      <c r="F1460" t="s">
        <v>2447</v>
      </c>
      <c r="G1460">
        <v>31.9039470703894</v>
      </c>
    </row>
    <row r="1461" spans="1:7" hidden="1" x14ac:dyDescent="0.2">
      <c r="A1461">
        <v>1954</v>
      </c>
      <c r="B1461">
        <v>69</v>
      </c>
      <c r="C1461" t="s">
        <v>2448</v>
      </c>
      <c r="D1461">
        <v>61</v>
      </c>
      <c r="E1461" t="s">
        <v>2391</v>
      </c>
      <c r="F1461" t="s">
        <v>2449</v>
      </c>
      <c r="G1461">
        <v>31.841098451029001</v>
      </c>
    </row>
    <row r="1462" spans="1:7" hidden="1" x14ac:dyDescent="0.2">
      <c r="A1462">
        <v>1955</v>
      </c>
      <c r="B1462">
        <v>1</v>
      </c>
      <c r="C1462" t="s">
        <v>1804</v>
      </c>
      <c r="D1462">
        <v>1</v>
      </c>
      <c r="E1462" t="s">
        <v>987</v>
      </c>
      <c r="F1462" t="s">
        <v>2450</v>
      </c>
      <c r="G1462">
        <v>34.446937411392</v>
      </c>
    </row>
    <row r="1463" spans="1:7" hidden="1" x14ac:dyDescent="0.2">
      <c r="A1463">
        <v>1955</v>
      </c>
      <c r="B1463">
        <v>2</v>
      </c>
      <c r="C1463" t="s">
        <v>2367</v>
      </c>
      <c r="D1463">
        <v>12</v>
      </c>
      <c r="E1463" t="s">
        <v>998</v>
      </c>
      <c r="F1463" t="s">
        <v>2451</v>
      </c>
      <c r="G1463">
        <v>34.425465739407102</v>
      </c>
    </row>
    <row r="1464" spans="1:7" hidden="1" x14ac:dyDescent="0.2">
      <c r="A1464">
        <v>1955</v>
      </c>
      <c r="B1464">
        <v>3</v>
      </c>
      <c r="C1464" t="s">
        <v>2452</v>
      </c>
      <c r="D1464">
        <v>61</v>
      </c>
      <c r="E1464" t="s">
        <v>2391</v>
      </c>
      <c r="F1464" t="s">
        <v>2453</v>
      </c>
      <c r="G1464">
        <v>34.397146537540898</v>
      </c>
    </row>
    <row r="1465" spans="1:7" hidden="1" x14ac:dyDescent="0.2">
      <c r="A1465">
        <v>1955</v>
      </c>
      <c r="B1465">
        <v>4</v>
      </c>
      <c r="C1465" t="s">
        <v>2454</v>
      </c>
      <c r="D1465">
        <v>57</v>
      </c>
      <c r="E1465" t="s">
        <v>990</v>
      </c>
      <c r="F1465" t="s">
        <v>2455</v>
      </c>
      <c r="G1465">
        <v>34.391005886978498</v>
      </c>
    </row>
    <row r="1466" spans="1:7" hidden="1" x14ac:dyDescent="0.2">
      <c r="A1466">
        <v>1955</v>
      </c>
      <c r="B1466">
        <v>5</v>
      </c>
      <c r="C1466" t="s">
        <v>1936</v>
      </c>
      <c r="D1466">
        <v>10</v>
      </c>
      <c r="E1466" t="s">
        <v>987</v>
      </c>
      <c r="F1466" t="s">
        <v>2456</v>
      </c>
      <c r="G1466">
        <v>34.388521008831901</v>
      </c>
    </row>
    <row r="1467" spans="1:7" hidden="1" x14ac:dyDescent="0.2">
      <c r="A1467">
        <v>1955</v>
      </c>
      <c r="B1467">
        <v>6</v>
      </c>
      <c r="C1467" t="s">
        <v>1823</v>
      </c>
      <c r="D1467">
        <v>7</v>
      </c>
      <c r="E1467" t="s">
        <v>987</v>
      </c>
      <c r="F1467" t="s">
        <v>2457</v>
      </c>
      <c r="G1467">
        <v>34.380995480881303</v>
      </c>
    </row>
    <row r="1468" spans="1:7" hidden="1" x14ac:dyDescent="0.2">
      <c r="A1468">
        <v>1955</v>
      </c>
      <c r="B1468">
        <v>7</v>
      </c>
      <c r="C1468" t="s">
        <v>2255</v>
      </c>
      <c r="D1468">
        <v>51</v>
      </c>
      <c r="E1468" t="s">
        <v>990</v>
      </c>
      <c r="F1468" t="s">
        <v>2458</v>
      </c>
      <c r="G1468">
        <v>34.3669761011258</v>
      </c>
    </row>
    <row r="1469" spans="1:7" hidden="1" x14ac:dyDescent="0.2">
      <c r="A1469">
        <v>1955</v>
      </c>
      <c r="B1469">
        <v>8</v>
      </c>
      <c r="C1469" t="s">
        <v>1816</v>
      </c>
      <c r="D1469">
        <v>17</v>
      </c>
      <c r="E1469" t="s">
        <v>998</v>
      </c>
      <c r="F1469" t="s">
        <v>2459</v>
      </c>
      <c r="G1469">
        <v>34.327607822672498</v>
      </c>
    </row>
    <row r="1470" spans="1:7" hidden="1" x14ac:dyDescent="0.2">
      <c r="A1470">
        <v>1955</v>
      </c>
      <c r="B1470">
        <v>9</v>
      </c>
      <c r="C1470" t="s">
        <v>2135</v>
      </c>
      <c r="D1470">
        <v>13</v>
      </c>
      <c r="E1470" t="s">
        <v>998</v>
      </c>
      <c r="F1470" t="s">
        <v>2460</v>
      </c>
      <c r="G1470">
        <v>34.310357987939803</v>
      </c>
    </row>
    <row r="1471" spans="1:7" hidden="1" x14ac:dyDescent="0.2">
      <c r="A1471">
        <v>1955</v>
      </c>
      <c r="B1471">
        <v>10</v>
      </c>
      <c r="C1471" t="s">
        <v>2264</v>
      </c>
      <c r="D1471">
        <v>8</v>
      </c>
      <c r="E1471" t="s">
        <v>987</v>
      </c>
      <c r="F1471" t="s">
        <v>2461</v>
      </c>
      <c r="G1471">
        <v>34.287312507813198</v>
      </c>
    </row>
    <row r="1472" spans="1:7" hidden="1" x14ac:dyDescent="0.2">
      <c r="A1472">
        <v>1955</v>
      </c>
      <c r="B1472">
        <v>11</v>
      </c>
      <c r="C1472" t="s">
        <v>2175</v>
      </c>
      <c r="D1472">
        <v>106</v>
      </c>
      <c r="E1472" t="s">
        <v>1670</v>
      </c>
      <c r="F1472" t="s">
        <v>2462</v>
      </c>
      <c r="G1472">
        <v>34.285496357881001</v>
      </c>
    </row>
    <row r="1473" spans="1:7" hidden="1" x14ac:dyDescent="0.2">
      <c r="A1473">
        <v>1955</v>
      </c>
      <c r="B1473">
        <v>12</v>
      </c>
      <c r="C1473" t="s">
        <v>2463</v>
      </c>
      <c r="D1473">
        <v>55</v>
      </c>
      <c r="E1473" t="s">
        <v>990</v>
      </c>
      <c r="F1473" t="s">
        <v>2464</v>
      </c>
      <c r="G1473">
        <v>34.275184275184202</v>
      </c>
    </row>
    <row r="1474" spans="1:7" hidden="1" x14ac:dyDescent="0.2">
      <c r="A1474">
        <v>1955</v>
      </c>
      <c r="B1474">
        <v>13</v>
      </c>
      <c r="C1474" t="s">
        <v>1708</v>
      </c>
      <c r="D1474">
        <v>16</v>
      </c>
      <c r="E1474" t="s">
        <v>998</v>
      </c>
      <c r="F1474" t="s">
        <v>2465</v>
      </c>
      <c r="G1474">
        <v>34.245517206351302</v>
      </c>
    </row>
    <row r="1475" spans="1:7" hidden="1" x14ac:dyDescent="0.2">
      <c r="A1475">
        <v>1955</v>
      </c>
      <c r="B1475">
        <v>14</v>
      </c>
      <c r="C1475" t="s">
        <v>2466</v>
      </c>
      <c r="D1475">
        <v>2</v>
      </c>
      <c r="E1475" t="s">
        <v>987</v>
      </c>
      <c r="F1475" t="s">
        <v>2467</v>
      </c>
      <c r="G1475">
        <v>34.184603619571099</v>
      </c>
    </row>
    <row r="1476" spans="1:7" hidden="1" x14ac:dyDescent="0.2">
      <c r="A1476">
        <v>1955</v>
      </c>
      <c r="B1476">
        <v>15</v>
      </c>
      <c r="C1476" t="s">
        <v>2148</v>
      </c>
      <c r="D1476">
        <v>47</v>
      </c>
      <c r="E1476" t="s">
        <v>1429</v>
      </c>
      <c r="F1476" t="s">
        <v>2468</v>
      </c>
      <c r="G1476">
        <v>34.164034658063997</v>
      </c>
    </row>
    <row r="1477" spans="1:7" hidden="1" x14ac:dyDescent="0.2">
      <c r="A1477">
        <v>1955</v>
      </c>
      <c r="B1477">
        <v>16</v>
      </c>
      <c r="C1477" t="s">
        <v>2073</v>
      </c>
      <c r="D1477">
        <v>120</v>
      </c>
      <c r="E1477" t="s">
        <v>2153</v>
      </c>
      <c r="F1477" t="s">
        <v>2469</v>
      </c>
      <c r="G1477">
        <v>34.162015183117802</v>
      </c>
    </row>
    <row r="1478" spans="1:7" hidden="1" x14ac:dyDescent="0.2">
      <c r="A1478">
        <v>1955</v>
      </c>
      <c r="B1478">
        <v>17</v>
      </c>
      <c r="C1478" t="s">
        <v>2320</v>
      </c>
      <c r="D1478">
        <v>15</v>
      </c>
      <c r="E1478" t="s">
        <v>998</v>
      </c>
      <c r="F1478" t="s">
        <v>2470</v>
      </c>
      <c r="G1478">
        <v>34.161221883279303</v>
      </c>
    </row>
    <row r="1479" spans="1:7" hidden="1" x14ac:dyDescent="0.2">
      <c r="A1479">
        <v>1955</v>
      </c>
      <c r="B1479">
        <v>18</v>
      </c>
      <c r="C1479" t="s">
        <v>2023</v>
      </c>
      <c r="D1479">
        <v>92</v>
      </c>
      <c r="E1479" t="s">
        <v>2160</v>
      </c>
      <c r="F1479" t="s">
        <v>2471</v>
      </c>
      <c r="G1479">
        <v>34.141833556979002</v>
      </c>
    </row>
    <row r="1480" spans="1:7" hidden="1" x14ac:dyDescent="0.2">
      <c r="A1480">
        <v>1955</v>
      </c>
      <c r="B1480">
        <v>19</v>
      </c>
      <c r="C1480" t="s">
        <v>2162</v>
      </c>
      <c r="D1480">
        <v>50</v>
      </c>
      <c r="E1480" t="s">
        <v>1429</v>
      </c>
      <c r="F1480" t="s">
        <v>2472</v>
      </c>
      <c r="G1480">
        <v>34.140536982416997</v>
      </c>
    </row>
    <row r="1481" spans="1:7" hidden="1" x14ac:dyDescent="0.2">
      <c r="A1481">
        <v>1955</v>
      </c>
      <c r="B1481">
        <v>20</v>
      </c>
      <c r="C1481" t="s">
        <v>2317</v>
      </c>
      <c r="D1481">
        <v>25</v>
      </c>
      <c r="E1481" t="s">
        <v>1011</v>
      </c>
      <c r="F1481" t="s">
        <v>2473</v>
      </c>
      <c r="G1481">
        <v>34.101038709799703</v>
      </c>
    </row>
    <row r="1482" spans="1:7" hidden="1" x14ac:dyDescent="0.2">
      <c r="A1482">
        <v>1955</v>
      </c>
      <c r="B1482">
        <v>21</v>
      </c>
      <c r="C1482" t="s">
        <v>2145</v>
      </c>
      <c r="D1482">
        <v>44</v>
      </c>
      <c r="E1482" t="s">
        <v>1429</v>
      </c>
      <c r="F1482" t="s">
        <v>2474</v>
      </c>
      <c r="G1482">
        <v>34.090980910988797</v>
      </c>
    </row>
    <row r="1483" spans="1:7" hidden="1" x14ac:dyDescent="0.2">
      <c r="A1483">
        <v>1955</v>
      </c>
      <c r="B1483">
        <v>22</v>
      </c>
      <c r="C1483" t="s">
        <v>2039</v>
      </c>
      <c r="D1483">
        <v>30</v>
      </c>
      <c r="E1483" t="s">
        <v>1011</v>
      </c>
      <c r="F1483" t="s">
        <v>2475</v>
      </c>
      <c r="G1483">
        <v>34.073537524688597</v>
      </c>
    </row>
    <row r="1484" spans="1:7" hidden="1" x14ac:dyDescent="0.2">
      <c r="A1484">
        <v>1955</v>
      </c>
      <c r="B1484">
        <v>23</v>
      </c>
      <c r="C1484" t="s">
        <v>2476</v>
      </c>
      <c r="D1484">
        <v>59</v>
      </c>
      <c r="E1484" t="s">
        <v>990</v>
      </c>
      <c r="F1484" t="s">
        <v>2477</v>
      </c>
      <c r="G1484">
        <v>34.028182282718603</v>
      </c>
    </row>
    <row r="1485" spans="1:7" hidden="1" x14ac:dyDescent="0.2">
      <c r="A1485">
        <v>1955</v>
      </c>
      <c r="B1485">
        <v>24</v>
      </c>
      <c r="C1485" t="s">
        <v>2329</v>
      </c>
      <c r="D1485">
        <v>103</v>
      </c>
      <c r="E1485" t="s">
        <v>1670</v>
      </c>
      <c r="F1485" t="s">
        <v>2478</v>
      </c>
      <c r="G1485">
        <v>34.012447269356599</v>
      </c>
    </row>
    <row r="1486" spans="1:7" hidden="1" x14ac:dyDescent="0.2">
      <c r="A1486">
        <v>1955</v>
      </c>
      <c r="B1486">
        <v>25</v>
      </c>
      <c r="C1486" t="s">
        <v>2479</v>
      </c>
      <c r="D1486">
        <v>56</v>
      </c>
      <c r="E1486" t="s">
        <v>990</v>
      </c>
      <c r="F1486" t="s">
        <v>2480</v>
      </c>
      <c r="G1486">
        <v>33.992156302581002</v>
      </c>
    </row>
    <row r="1487" spans="1:7" hidden="1" x14ac:dyDescent="0.2">
      <c r="A1487">
        <v>1955</v>
      </c>
      <c r="B1487">
        <v>26</v>
      </c>
      <c r="C1487" t="s">
        <v>2481</v>
      </c>
      <c r="D1487">
        <v>29</v>
      </c>
      <c r="E1487" t="s">
        <v>1011</v>
      </c>
      <c r="F1487" t="s">
        <v>2482</v>
      </c>
      <c r="G1487">
        <v>33.988943406371803</v>
      </c>
    </row>
    <row r="1488" spans="1:7" hidden="1" x14ac:dyDescent="0.2">
      <c r="A1488">
        <v>1955</v>
      </c>
      <c r="B1488">
        <v>27</v>
      </c>
      <c r="C1488" t="s">
        <v>2233</v>
      </c>
      <c r="D1488">
        <v>45</v>
      </c>
      <c r="E1488" t="s">
        <v>1429</v>
      </c>
      <c r="F1488" t="s">
        <v>2483</v>
      </c>
      <c r="G1488">
        <v>33.970463204962599</v>
      </c>
    </row>
    <row r="1489" spans="1:7" hidden="1" x14ac:dyDescent="0.2">
      <c r="A1489">
        <v>1955</v>
      </c>
      <c r="B1489">
        <v>28</v>
      </c>
      <c r="C1489" t="s">
        <v>2310</v>
      </c>
      <c r="D1489">
        <v>11</v>
      </c>
      <c r="E1489" t="s">
        <v>998</v>
      </c>
      <c r="F1489" t="s">
        <v>2484</v>
      </c>
      <c r="G1489">
        <v>33.939114294403197</v>
      </c>
    </row>
    <row r="1490" spans="1:7" hidden="1" x14ac:dyDescent="0.2">
      <c r="A1490">
        <v>1955</v>
      </c>
      <c r="B1490">
        <v>29</v>
      </c>
      <c r="C1490" t="s">
        <v>2485</v>
      </c>
      <c r="D1490">
        <v>38</v>
      </c>
      <c r="E1490" t="s">
        <v>2486</v>
      </c>
      <c r="F1490" t="s">
        <v>2487</v>
      </c>
      <c r="G1490">
        <v>33.939043112777703</v>
      </c>
    </row>
    <row r="1491" spans="1:7" hidden="1" x14ac:dyDescent="0.2">
      <c r="A1491">
        <v>1955</v>
      </c>
      <c r="B1491">
        <v>30</v>
      </c>
      <c r="C1491" t="s">
        <v>2488</v>
      </c>
      <c r="D1491">
        <v>58</v>
      </c>
      <c r="E1491" t="s">
        <v>990</v>
      </c>
      <c r="F1491" t="s">
        <v>2489</v>
      </c>
      <c r="G1491">
        <v>33.934203462622399</v>
      </c>
    </row>
    <row r="1492" spans="1:7" hidden="1" x14ac:dyDescent="0.2">
      <c r="A1492">
        <v>1955</v>
      </c>
      <c r="B1492">
        <v>31</v>
      </c>
      <c r="C1492" t="s">
        <v>2399</v>
      </c>
      <c r="D1492">
        <v>87</v>
      </c>
      <c r="E1492" t="s">
        <v>1726</v>
      </c>
      <c r="F1492" t="s">
        <v>2490</v>
      </c>
      <c r="G1492">
        <v>33.923674876103703</v>
      </c>
    </row>
    <row r="1493" spans="1:7" hidden="1" x14ac:dyDescent="0.2">
      <c r="A1493">
        <v>1955</v>
      </c>
      <c r="B1493">
        <v>32</v>
      </c>
      <c r="C1493" t="s">
        <v>2299</v>
      </c>
      <c r="D1493">
        <v>5</v>
      </c>
      <c r="E1493" t="s">
        <v>987</v>
      </c>
      <c r="F1493" t="s">
        <v>2491</v>
      </c>
      <c r="G1493">
        <v>33.8871600708652</v>
      </c>
    </row>
    <row r="1494" spans="1:7" hidden="1" x14ac:dyDescent="0.2">
      <c r="A1494">
        <v>1955</v>
      </c>
      <c r="B1494">
        <v>33</v>
      </c>
      <c r="C1494" t="s">
        <v>2275</v>
      </c>
      <c r="D1494">
        <v>91</v>
      </c>
      <c r="E1494" t="s">
        <v>2160</v>
      </c>
      <c r="F1494" t="s">
        <v>2492</v>
      </c>
      <c r="G1494">
        <v>33.881483900955999</v>
      </c>
    </row>
    <row r="1495" spans="1:7" hidden="1" x14ac:dyDescent="0.2">
      <c r="A1495">
        <v>1955</v>
      </c>
      <c r="B1495">
        <v>34</v>
      </c>
      <c r="C1495" t="s">
        <v>1944</v>
      </c>
      <c r="D1495">
        <v>60</v>
      </c>
      <c r="E1495" t="s">
        <v>990</v>
      </c>
      <c r="F1495" t="s">
        <v>2493</v>
      </c>
      <c r="G1495">
        <v>33.8694283513613</v>
      </c>
    </row>
    <row r="1496" spans="1:7" hidden="1" x14ac:dyDescent="0.2">
      <c r="A1496">
        <v>1955</v>
      </c>
      <c r="B1496">
        <v>35</v>
      </c>
      <c r="C1496" t="s">
        <v>2494</v>
      </c>
      <c r="D1496">
        <v>99</v>
      </c>
      <c r="E1496" t="s">
        <v>2160</v>
      </c>
      <c r="F1496" t="s">
        <v>2495</v>
      </c>
      <c r="G1496">
        <v>33.825745778052699</v>
      </c>
    </row>
    <row r="1497" spans="1:7" hidden="1" x14ac:dyDescent="0.2">
      <c r="A1497">
        <v>1955</v>
      </c>
      <c r="B1497">
        <v>36</v>
      </c>
      <c r="C1497" t="s">
        <v>2496</v>
      </c>
      <c r="D1497">
        <v>41</v>
      </c>
      <c r="E1497" t="s">
        <v>1429</v>
      </c>
      <c r="F1497" t="s">
        <v>2497</v>
      </c>
      <c r="G1497">
        <v>33.820726324237498</v>
      </c>
    </row>
    <row r="1498" spans="1:7" hidden="1" x14ac:dyDescent="0.2">
      <c r="A1498">
        <v>1955</v>
      </c>
      <c r="B1498">
        <v>37</v>
      </c>
      <c r="C1498" t="s">
        <v>2498</v>
      </c>
      <c r="D1498">
        <v>68</v>
      </c>
      <c r="E1498" t="s">
        <v>2391</v>
      </c>
      <c r="F1498" t="s">
        <v>2499</v>
      </c>
      <c r="G1498">
        <v>33.806806905095598</v>
      </c>
    </row>
    <row r="1499" spans="1:7" hidden="1" x14ac:dyDescent="0.2">
      <c r="A1499">
        <v>1955</v>
      </c>
      <c r="B1499">
        <v>38</v>
      </c>
      <c r="C1499" t="s">
        <v>2325</v>
      </c>
      <c r="D1499">
        <v>84</v>
      </c>
      <c r="E1499" t="s">
        <v>1726</v>
      </c>
      <c r="F1499" t="s">
        <v>2500</v>
      </c>
      <c r="G1499">
        <v>33.8090671480415</v>
      </c>
    </row>
    <row r="1500" spans="1:7" hidden="1" x14ac:dyDescent="0.2">
      <c r="A1500">
        <v>1955</v>
      </c>
      <c r="B1500">
        <v>39</v>
      </c>
      <c r="C1500" t="s">
        <v>1715</v>
      </c>
      <c r="D1500">
        <v>114</v>
      </c>
      <c r="E1500" t="s">
        <v>2153</v>
      </c>
      <c r="F1500" t="s">
        <v>2501</v>
      </c>
      <c r="G1500">
        <v>33.795721965339602</v>
      </c>
    </row>
    <row r="1501" spans="1:7" hidden="1" x14ac:dyDescent="0.2">
      <c r="A1501">
        <v>1955</v>
      </c>
      <c r="B1501">
        <v>40</v>
      </c>
      <c r="C1501" t="s">
        <v>2502</v>
      </c>
      <c r="D1501">
        <v>52</v>
      </c>
      <c r="E1501" t="s">
        <v>990</v>
      </c>
      <c r="F1501" t="s">
        <v>2503</v>
      </c>
      <c r="G1501">
        <v>33.7926166620028</v>
      </c>
    </row>
    <row r="1502" spans="1:7" hidden="1" x14ac:dyDescent="0.2">
      <c r="A1502">
        <v>1955</v>
      </c>
      <c r="B1502">
        <v>41</v>
      </c>
      <c r="C1502" t="s">
        <v>2504</v>
      </c>
      <c r="D1502">
        <v>43</v>
      </c>
      <c r="E1502" t="s">
        <v>1429</v>
      </c>
      <c r="F1502" t="s">
        <v>2505</v>
      </c>
      <c r="G1502">
        <v>33.772869003343402</v>
      </c>
    </row>
    <row r="1503" spans="1:7" hidden="1" x14ac:dyDescent="0.2">
      <c r="A1503">
        <v>1955</v>
      </c>
      <c r="B1503">
        <v>42</v>
      </c>
      <c r="C1503" t="s">
        <v>2506</v>
      </c>
      <c r="D1503">
        <v>53</v>
      </c>
      <c r="E1503" t="s">
        <v>990</v>
      </c>
      <c r="F1503" t="s">
        <v>2507</v>
      </c>
      <c r="G1503">
        <v>33.772093673628198</v>
      </c>
    </row>
    <row r="1504" spans="1:7" hidden="1" x14ac:dyDescent="0.2">
      <c r="A1504">
        <v>1955</v>
      </c>
      <c r="B1504">
        <v>43</v>
      </c>
      <c r="C1504" t="s">
        <v>2508</v>
      </c>
      <c r="D1504">
        <v>127</v>
      </c>
      <c r="E1504" t="s">
        <v>1643</v>
      </c>
      <c r="F1504" t="s">
        <v>2509</v>
      </c>
      <c r="G1504">
        <v>33.771670781515098</v>
      </c>
    </row>
    <row r="1505" spans="1:7" hidden="1" x14ac:dyDescent="0.2">
      <c r="A1505">
        <v>1955</v>
      </c>
      <c r="B1505">
        <v>44</v>
      </c>
      <c r="C1505" t="s">
        <v>2434</v>
      </c>
      <c r="D1505">
        <v>88</v>
      </c>
      <c r="E1505" t="s">
        <v>1726</v>
      </c>
      <c r="F1505" t="s">
        <v>2510</v>
      </c>
      <c r="G1505">
        <v>33.762299391602603</v>
      </c>
    </row>
    <row r="1506" spans="1:7" hidden="1" x14ac:dyDescent="0.2">
      <c r="A1506">
        <v>1955</v>
      </c>
      <c r="B1506">
        <v>45</v>
      </c>
      <c r="C1506" t="s">
        <v>1717</v>
      </c>
      <c r="D1506">
        <v>119</v>
      </c>
      <c r="E1506" t="s">
        <v>2153</v>
      </c>
      <c r="F1506" t="s">
        <v>2511</v>
      </c>
      <c r="G1506">
        <v>33.752369987047103</v>
      </c>
    </row>
    <row r="1507" spans="1:7" hidden="1" x14ac:dyDescent="0.2">
      <c r="A1507">
        <v>1955</v>
      </c>
      <c r="B1507">
        <v>46</v>
      </c>
      <c r="C1507" t="s">
        <v>1738</v>
      </c>
      <c r="D1507">
        <v>6</v>
      </c>
      <c r="E1507" t="s">
        <v>987</v>
      </c>
      <c r="F1507" t="s">
        <v>2512</v>
      </c>
      <c r="G1507">
        <v>33.7034421999087</v>
      </c>
    </row>
    <row r="1508" spans="1:7" hidden="1" x14ac:dyDescent="0.2">
      <c r="A1508">
        <v>1955</v>
      </c>
      <c r="B1508">
        <v>47</v>
      </c>
      <c r="C1508" t="s">
        <v>2414</v>
      </c>
      <c r="D1508">
        <v>94</v>
      </c>
      <c r="E1508" t="s">
        <v>2160</v>
      </c>
      <c r="F1508" t="s">
        <v>2513</v>
      </c>
      <c r="G1508">
        <v>33.696002998531903</v>
      </c>
    </row>
    <row r="1509" spans="1:7" hidden="1" x14ac:dyDescent="0.2">
      <c r="A1509">
        <v>1955</v>
      </c>
      <c r="B1509">
        <v>48</v>
      </c>
      <c r="C1509" t="s">
        <v>2514</v>
      </c>
      <c r="D1509">
        <v>75</v>
      </c>
      <c r="E1509" t="s">
        <v>1142</v>
      </c>
      <c r="F1509" t="s">
        <v>2515</v>
      </c>
      <c r="G1509">
        <v>33.690811540071003</v>
      </c>
    </row>
    <row r="1510" spans="1:7" hidden="1" x14ac:dyDescent="0.2">
      <c r="A1510">
        <v>1955</v>
      </c>
      <c r="B1510">
        <v>49</v>
      </c>
      <c r="C1510" t="s">
        <v>2296</v>
      </c>
      <c r="D1510">
        <v>3</v>
      </c>
      <c r="E1510" t="s">
        <v>987</v>
      </c>
      <c r="F1510" t="s">
        <v>2516</v>
      </c>
      <c r="G1510">
        <v>33.683097462839697</v>
      </c>
    </row>
    <row r="1511" spans="1:7" hidden="1" x14ac:dyDescent="0.2">
      <c r="A1511">
        <v>1955</v>
      </c>
      <c r="B1511">
        <v>50</v>
      </c>
      <c r="C1511" t="s">
        <v>2446</v>
      </c>
      <c r="D1511">
        <v>66</v>
      </c>
      <c r="E1511" t="s">
        <v>2391</v>
      </c>
      <c r="F1511" t="s">
        <v>2517</v>
      </c>
      <c r="G1511">
        <v>33.644020400143802</v>
      </c>
    </row>
    <row r="1512" spans="1:7" hidden="1" x14ac:dyDescent="0.2">
      <c r="A1512">
        <v>1955</v>
      </c>
      <c r="B1512">
        <v>51</v>
      </c>
      <c r="C1512" t="s">
        <v>2082</v>
      </c>
      <c r="D1512">
        <v>93</v>
      </c>
      <c r="E1512" t="s">
        <v>2160</v>
      </c>
      <c r="F1512" t="s">
        <v>2518</v>
      </c>
      <c r="G1512">
        <v>33.659766366026503</v>
      </c>
    </row>
    <row r="1513" spans="1:7" hidden="1" x14ac:dyDescent="0.2">
      <c r="A1513">
        <v>1955</v>
      </c>
      <c r="B1513">
        <v>52</v>
      </c>
      <c r="C1513" t="s">
        <v>2444</v>
      </c>
      <c r="D1513">
        <v>121</v>
      </c>
      <c r="E1513" t="s">
        <v>1643</v>
      </c>
      <c r="F1513" t="s">
        <v>2519</v>
      </c>
      <c r="G1513">
        <v>33.439204170911403</v>
      </c>
    </row>
    <row r="1514" spans="1:7" hidden="1" x14ac:dyDescent="0.2">
      <c r="A1514">
        <v>1955</v>
      </c>
      <c r="B1514">
        <v>53</v>
      </c>
      <c r="C1514" t="s">
        <v>2520</v>
      </c>
      <c r="D1514">
        <v>71</v>
      </c>
      <c r="E1514" t="s">
        <v>1142</v>
      </c>
      <c r="F1514" t="s">
        <v>2521</v>
      </c>
      <c r="G1514">
        <v>33.640523297028999</v>
      </c>
    </row>
    <row r="1515" spans="1:7" hidden="1" x14ac:dyDescent="0.2">
      <c r="A1515">
        <v>1955</v>
      </c>
      <c r="B1515">
        <v>54</v>
      </c>
      <c r="C1515" t="s">
        <v>2099</v>
      </c>
      <c r="D1515">
        <v>83</v>
      </c>
      <c r="E1515" t="s">
        <v>1726</v>
      </c>
      <c r="F1515" t="s">
        <v>2522</v>
      </c>
      <c r="G1515">
        <v>33.639614169299797</v>
      </c>
    </row>
    <row r="1516" spans="1:7" hidden="1" x14ac:dyDescent="0.2">
      <c r="A1516">
        <v>1955</v>
      </c>
      <c r="B1516">
        <v>55</v>
      </c>
      <c r="C1516" t="s">
        <v>1913</v>
      </c>
      <c r="D1516">
        <v>20</v>
      </c>
      <c r="E1516" t="s">
        <v>998</v>
      </c>
      <c r="F1516" t="s">
        <v>2523</v>
      </c>
      <c r="G1516">
        <v>33.627240932884703</v>
      </c>
    </row>
    <row r="1517" spans="1:7" hidden="1" x14ac:dyDescent="0.2">
      <c r="A1517">
        <v>1955</v>
      </c>
      <c r="B1517">
        <v>56</v>
      </c>
      <c r="C1517" t="s">
        <v>2524</v>
      </c>
      <c r="D1517">
        <v>81</v>
      </c>
      <c r="E1517" t="s">
        <v>1726</v>
      </c>
      <c r="F1517" t="s">
        <v>2525</v>
      </c>
      <c r="G1517">
        <v>33.620743387837301</v>
      </c>
    </row>
    <row r="1518" spans="1:7" hidden="1" x14ac:dyDescent="0.2">
      <c r="A1518">
        <v>1955</v>
      </c>
      <c r="B1518">
        <v>57</v>
      </c>
      <c r="C1518" t="s">
        <v>2526</v>
      </c>
      <c r="D1518">
        <v>23</v>
      </c>
      <c r="E1518" t="s">
        <v>1011</v>
      </c>
      <c r="F1518" t="s">
        <v>2527</v>
      </c>
      <c r="G1518">
        <v>33.594917787742901</v>
      </c>
    </row>
    <row r="1519" spans="1:7" hidden="1" x14ac:dyDescent="0.2">
      <c r="A1519">
        <v>1955</v>
      </c>
      <c r="B1519">
        <v>58</v>
      </c>
      <c r="C1519" t="s">
        <v>1917</v>
      </c>
      <c r="D1519">
        <v>115</v>
      </c>
      <c r="E1519" t="s">
        <v>2153</v>
      </c>
      <c r="F1519" t="s">
        <v>2528</v>
      </c>
      <c r="G1519">
        <v>33.578535633877301</v>
      </c>
    </row>
    <row r="1520" spans="1:7" hidden="1" x14ac:dyDescent="0.2">
      <c r="A1520">
        <v>1955</v>
      </c>
      <c r="B1520">
        <v>59</v>
      </c>
      <c r="C1520" t="s">
        <v>2529</v>
      </c>
      <c r="D1520">
        <v>116</v>
      </c>
      <c r="E1520" t="s">
        <v>2153</v>
      </c>
      <c r="F1520" t="s">
        <v>2530</v>
      </c>
      <c r="G1520">
        <v>33.509141398140002</v>
      </c>
    </row>
    <row r="1521" spans="1:7" hidden="1" x14ac:dyDescent="0.2">
      <c r="A1521">
        <v>1955</v>
      </c>
      <c r="B1521">
        <v>60</v>
      </c>
      <c r="C1521" t="s">
        <v>1980</v>
      </c>
      <c r="D1521">
        <v>63</v>
      </c>
      <c r="E1521" t="s">
        <v>2391</v>
      </c>
      <c r="F1521" t="s">
        <v>2531</v>
      </c>
      <c r="G1521">
        <v>33.466451857075697</v>
      </c>
    </row>
    <row r="1522" spans="1:7" hidden="1" x14ac:dyDescent="0.2">
      <c r="A1522">
        <v>1955</v>
      </c>
      <c r="B1522">
        <v>61</v>
      </c>
      <c r="C1522" t="s">
        <v>2341</v>
      </c>
      <c r="D1522">
        <v>80</v>
      </c>
      <c r="E1522" t="s">
        <v>1142</v>
      </c>
      <c r="F1522" t="s">
        <v>2532</v>
      </c>
      <c r="G1522">
        <v>33.446530403024198</v>
      </c>
    </row>
    <row r="1523" spans="1:7" hidden="1" x14ac:dyDescent="0.2">
      <c r="A1523">
        <v>1955</v>
      </c>
      <c r="B1523">
        <v>62</v>
      </c>
      <c r="C1523" t="s">
        <v>2533</v>
      </c>
      <c r="D1523">
        <v>108</v>
      </c>
      <c r="E1523" t="s">
        <v>1670</v>
      </c>
      <c r="F1523" t="s">
        <v>2534</v>
      </c>
      <c r="G1523">
        <v>33.4105521350792</v>
      </c>
    </row>
    <row r="1524" spans="1:7" hidden="1" x14ac:dyDescent="0.2">
      <c r="A1524">
        <v>1955</v>
      </c>
      <c r="B1524">
        <v>63</v>
      </c>
      <c r="C1524" t="s">
        <v>2535</v>
      </c>
      <c r="D1524">
        <v>95</v>
      </c>
      <c r="E1524" t="s">
        <v>2160</v>
      </c>
      <c r="F1524" t="s">
        <v>2536</v>
      </c>
      <c r="G1524">
        <v>33.398967195452599</v>
      </c>
    </row>
    <row r="1525" spans="1:7" hidden="1" x14ac:dyDescent="0.2">
      <c r="A1525">
        <v>1955</v>
      </c>
      <c r="B1525">
        <v>64</v>
      </c>
      <c r="C1525" t="s">
        <v>2537</v>
      </c>
      <c r="D1525">
        <v>70</v>
      </c>
      <c r="E1525" t="s">
        <v>2391</v>
      </c>
      <c r="F1525" t="s">
        <v>2538</v>
      </c>
      <c r="G1525">
        <v>33.361371564285797</v>
      </c>
    </row>
    <row r="1526" spans="1:7" hidden="1" x14ac:dyDescent="0.2">
      <c r="A1526">
        <v>1955</v>
      </c>
      <c r="B1526">
        <v>65</v>
      </c>
      <c r="C1526" t="s">
        <v>2539</v>
      </c>
      <c r="D1526">
        <v>27</v>
      </c>
      <c r="E1526" t="s">
        <v>1011</v>
      </c>
      <c r="F1526" t="s">
        <v>2540</v>
      </c>
      <c r="G1526">
        <v>33.312747035573103</v>
      </c>
    </row>
    <row r="1527" spans="1:7" hidden="1" x14ac:dyDescent="0.2">
      <c r="A1527">
        <v>1955</v>
      </c>
      <c r="B1527">
        <v>66</v>
      </c>
      <c r="C1527" t="s">
        <v>2541</v>
      </c>
      <c r="D1527">
        <v>112</v>
      </c>
      <c r="E1527" t="s">
        <v>2153</v>
      </c>
      <c r="F1527" t="s">
        <v>2542</v>
      </c>
      <c r="G1527">
        <v>33.288830282920003</v>
      </c>
    </row>
    <row r="1528" spans="1:7" hidden="1" x14ac:dyDescent="0.2">
      <c r="A1528">
        <v>1955</v>
      </c>
      <c r="B1528">
        <v>67</v>
      </c>
      <c r="C1528" t="s">
        <v>2543</v>
      </c>
      <c r="D1528">
        <v>79</v>
      </c>
      <c r="E1528" t="s">
        <v>1142</v>
      </c>
      <c r="F1528" t="s">
        <v>2544</v>
      </c>
      <c r="G1528">
        <v>33.281846770229301</v>
      </c>
    </row>
    <row r="1529" spans="1:7" hidden="1" x14ac:dyDescent="0.2">
      <c r="A1529">
        <v>1955</v>
      </c>
      <c r="B1529">
        <v>68</v>
      </c>
      <c r="C1529" t="s">
        <v>2545</v>
      </c>
      <c r="D1529">
        <v>109</v>
      </c>
      <c r="E1529" t="s">
        <v>1670</v>
      </c>
      <c r="F1529" t="s">
        <v>2546</v>
      </c>
      <c r="G1529">
        <v>33.147473688091701</v>
      </c>
    </row>
    <row r="1530" spans="1:7" hidden="1" x14ac:dyDescent="0.2">
      <c r="A1530">
        <v>1955</v>
      </c>
      <c r="B1530">
        <v>69</v>
      </c>
      <c r="C1530" t="s">
        <v>2547</v>
      </c>
      <c r="D1530">
        <v>32</v>
      </c>
      <c r="E1530" t="s">
        <v>2486</v>
      </c>
      <c r="F1530" t="s">
        <v>2548</v>
      </c>
      <c r="G1530">
        <v>32.908504108987302</v>
      </c>
    </row>
    <row r="1531" spans="1:7" hidden="1" x14ac:dyDescent="0.2">
      <c r="A1531">
        <v>1956</v>
      </c>
      <c r="B1531">
        <v>1</v>
      </c>
      <c r="C1531" t="s">
        <v>2110</v>
      </c>
      <c r="D1531">
        <v>80</v>
      </c>
      <c r="E1531" t="s">
        <v>2160</v>
      </c>
      <c r="F1531" t="s">
        <v>2549</v>
      </c>
      <c r="G1531">
        <v>36.268018885673499</v>
      </c>
    </row>
    <row r="1532" spans="1:7" hidden="1" x14ac:dyDescent="0.2">
      <c r="A1532">
        <v>1956</v>
      </c>
      <c r="B1532">
        <v>2</v>
      </c>
      <c r="C1532" t="s">
        <v>2023</v>
      </c>
      <c r="D1532">
        <v>2</v>
      </c>
      <c r="E1532" t="s">
        <v>987</v>
      </c>
      <c r="F1532" t="s">
        <v>2550</v>
      </c>
      <c r="G1532">
        <v>36.261115502697201</v>
      </c>
    </row>
    <row r="1533" spans="1:7" hidden="1" x14ac:dyDescent="0.2">
      <c r="A1533">
        <v>1956</v>
      </c>
      <c r="B1533">
        <v>3</v>
      </c>
      <c r="C1533" t="s">
        <v>2310</v>
      </c>
      <c r="D1533">
        <v>21</v>
      </c>
      <c r="E1533" t="s">
        <v>998</v>
      </c>
      <c r="F1533" t="s">
        <v>2551</v>
      </c>
      <c r="G1533">
        <v>36.249832102081903</v>
      </c>
    </row>
    <row r="1534" spans="1:7" hidden="1" x14ac:dyDescent="0.2">
      <c r="A1534">
        <v>1956</v>
      </c>
      <c r="B1534">
        <v>4</v>
      </c>
      <c r="C1534" t="s">
        <v>2385</v>
      </c>
      <c r="D1534">
        <v>41</v>
      </c>
      <c r="E1534" t="s">
        <v>1011</v>
      </c>
      <c r="F1534" t="s">
        <v>2552</v>
      </c>
      <c r="G1534">
        <v>36.218211098436498</v>
      </c>
    </row>
    <row r="1535" spans="1:7" hidden="1" x14ac:dyDescent="0.2">
      <c r="A1535">
        <v>1956</v>
      </c>
      <c r="B1535">
        <v>5</v>
      </c>
      <c r="C1535" t="s">
        <v>2553</v>
      </c>
      <c r="D1535">
        <v>14</v>
      </c>
      <c r="E1535" t="s">
        <v>990</v>
      </c>
      <c r="F1535" t="s">
        <v>2554</v>
      </c>
      <c r="G1535">
        <v>36.217320023887197</v>
      </c>
    </row>
    <row r="1536" spans="1:7" hidden="1" x14ac:dyDescent="0.2">
      <c r="A1536">
        <v>1956</v>
      </c>
      <c r="B1536">
        <v>6</v>
      </c>
      <c r="C1536" t="s">
        <v>2162</v>
      </c>
      <c r="D1536">
        <v>40</v>
      </c>
      <c r="E1536" t="s">
        <v>1429</v>
      </c>
      <c r="F1536" t="s">
        <v>2555</v>
      </c>
      <c r="G1536">
        <v>36.214566070649802</v>
      </c>
    </row>
    <row r="1537" spans="1:7" hidden="1" x14ac:dyDescent="0.2">
      <c r="A1537">
        <v>1956</v>
      </c>
      <c r="B1537">
        <v>7</v>
      </c>
      <c r="C1537" t="s">
        <v>1896</v>
      </c>
      <c r="D1537">
        <v>86</v>
      </c>
      <c r="E1537" t="s">
        <v>853</v>
      </c>
      <c r="F1537" t="s">
        <v>2556</v>
      </c>
      <c r="G1537">
        <v>36.1998314394489</v>
      </c>
    </row>
    <row r="1538" spans="1:7" hidden="1" x14ac:dyDescent="0.2">
      <c r="A1538">
        <v>1956</v>
      </c>
      <c r="B1538">
        <v>8</v>
      </c>
      <c r="C1538" t="s">
        <v>1816</v>
      </c>
      <c r="D1538">
        <v>28</v>
      </c>
      <c r="E1538" t="s">
        <v>998</v>
      </c>
      <c r="F1538" t="s">
        <v>2557</v>
      </c>
      <c r="G1538">
        <v>36.185998283752802</v>
      </c>
    </row>
    <row r="1539" spans="1:7" hidden="1" x14ac:dyDescent="0.2">
      <c r="A1539">
        <v>1956</v>
      </c>
      <c r="B1539">
        <v>9</v>
      </c>
      <c r="C1539" t="s">
        <v>2422</v>
      </c>
      <c r="D1539">
        <v>9</v>
      </c>
      <c r="E1539" t="s">
        <v>987</v>
      </c>
      <c r="F1539" t="s">
        <v>2558</v>
      </c>
      <c r="G1539">
        <v>36.156345245670998</v>
      </c>
    </row>
    <row r="1540" spans="1:7" hidden="1" x14ac:dyDescent="0.2">
      <c r="A1540">
        <v>1956</v>
      </c>
      <c r="B1540">
        <v>10</v>
      </c>
      <c r="C1540" t="s">
        <v>2559</v>
      </c>
      <c r="D1540">
        <v>61</v>
      </c>
      <c r="E1540" t="s">
        <v>2391</v>
      </c>
      <c r="F1540" t="s">
        <v>2560</v>
      </c>
      <c r="G1540">
        <v>36.141496610786099</v>
      </c>
    </row>
    <row r="1541" spans="1:7" hidden="1" x14ac:dyDescent="0.2">
      <c r="A1541">
        <v>1956</v>
      </c>
      <c r="B1541">
        <v>11</v>
      </c>
      <c r="C1541" t="s">
        <v>2156</v>
      </c>
      <c r="D1541">
        <v>39</v>
      </c>
      <c r="E1541" t="s">
        <v>1429</v>
      </c>
      <c r="F1541" t="s">
        <v>2561</v>
      </c>
      <c r="G1541">
        <v>36.1356089549041</v>
      </c>
    </row>
    <row r="1542" spans="1:7" hidden="1" x14ac:dyDescent="0.2">
      <c r="A1542">
        <v>1956</v>
      </c>
      <c r="B1542">
        <v>12</v>
      </c>
      <c r="C1542" t="s">
        <v>2299</v>
      </c>
      <c r="D1542">
        <v>5</v>
      </c>
      <c r="E1542" t="s">
        <v>987</v>
      </c>
      <c r="F1542" t="s">
        <v>2562</v>
      </c>
      <c r="G1542">
        <v>36.121180215529598</v>
      </c>
    </row>
    <row r="1543" spans="1:7" hidden="1" x14ac:dyDescent="0.2">
      <c r="A1543">
        <v>1956</v>
      </c>
      <c r="B1543">
        <v>13</v>
      </c>
      <c r="C1543" t="s">
        <v>2452</v>
      </c>
      <c r="D1543">
        <v>64</v>
      </c>
      <c r="E1543" t="s">
        <v>2391</v>
      </c>
      <c r="F1543" t="s">
        <v>2563</v>
      </c>
      <c r="G1543">
        <v>36.111594299859497</v>
      </c>
    </row>
    <row r="1544" spans="1:7" hidden="1" x14ac:dyDescent="0.2">
      <c r="A1544">
        <v>1956</v>
      </c>
      <c r="B1544">
        <v>14</v>
      </c>
      <c r="C1544" t="s">
        <v>2485</v>
      </c>
      <c r="D1544">
        <v>68</v>
      </c>
      <c r="E1544" t="s">
        <v>2391</v>
      </c>
      <c r="F1544" t="s">
        <v>2564</v>
      </c>
      <c r="G1544">
        <v>36.103623338662103</v>
      </c>
    </row>
    <row r="1545" spans="1:7" hidden="1" x14ac:dyDescent="0.2">
      <c r="A1545">
        <v>1956</v>
      </c>
      <c r="B1545">
        <v>15</v>
      </c>
      <c r="C1545" t="s">
        <v>2496</v>
      </c>
      <c r="D1545">
        <v>31</v>
      </c>
      <c r="E1545" t="s">
        <v>1429</v>
      </c>
      <c r="F1545" t="s">
        <v>2565</v>
      </c>
      <c r="G1545">
        <v>36.080535477143201</v>
      </c>
    </row>
    <row r="1546" spans="1:7" hidden="1" x14ac:dyDescent="0.2">
      <c r="A1546">
        <v>1956</v>
      </c>
      <c r="B1546">
        <v>16</v>
      </c>
      <c r="C1546" t="s">
        <v>2296</v>
      </c>
      <c r="D1546">
        <v>4</v>
      </c>
      <c r="E1546" t="s">
        <v>987</v>
      </c>
      <c r="F1546" t="s">
        <v>2566</v>
      </c>
      <c r="G1546">
        <v>36.074828401285899</v>
      </c>
    </row>
    <row r="1547" spans="1:7" hidden="1" x14ac:dyDescent="0.2">
      <c r="A1547">
        <v>1956</v>
      </c>
      <c r="B1547">
        <v>17</v>
      </c>
      <c r="C1547" t="s">
        <v>2135</v>
      </c>
      <c r="D1547">
        <v>23</v>
      </c>
      <c r="E1547" t="s">
        <v>998</v>
      </c>
      <c r="F1547" t="s">
        <v>2567</v>
      </c>
      <c r="G1547">
        <v>36.065508048188903</v>
      </c>
    </row>
    <row r="1548" spans="1:7" hidden="1" x14ac:dyDescent="0.2">
      <c r="A1548">
        <v>1956</v>
      </c>
      <c r="B1548">
        <v>18</v>
      </c>
      <c r="C1548" t="s">
        <v>2568</v>
      </c>
      <c r="D1548">
        <v>98</v>
      </c>
      <c r="E1548" t="s">
        <v>1670</v>
      </c>
      <c r="F1548" t="s">
        <v>2569</v>
      </c>
      <c r="G1548">
        <v>36.0622149372862</v>
      </c>
    </row>
    <row r="1549" spans="1:7" hidden="1" x14ac:dyDescent="0.2">
      <c r="A1549">
        <v>1956</v>
      </c>
      <c r="B1549">
        <v>19</v>
      </c>
      <c r="C1549" t="s">
        <v>2058</v>
      </c>
      <c r="D1549">
        <v>82</v>
      </c>
      <c r="E1549" t="s">
        <v>853</v>
      </c>
      <c r="F1549" t="s">
        <v>2570</v>
      </c>
      <c r="G1549">
        <v>36.038859152265097</v>
      </c>
    </row>
    <row r="1550" spans="1:7" hidden="1" x14ac:dyDescent="0.2">
      <c r="A1550">
        <v>1956</v>
      </c>
      <c r="B1550">
        <v>20</v>
      </c>
      <c r="C1550" t="s">
        <v>2320</v>
      </c>
      <c r="D1550">
        <v>24</v>
      </c>
      <c r="E1550" t="s">
        <v>998</v>
      </c>
      <c r="F1550" t="s">
        <v>2571</v>
      </c>
      <c r="G1550">
        <v>36.026511283314299</v>
      </c>
    </row>
    <row r="1551" spans="1:7" hidden="1" x14ac:dyDescent="0.2">
      <c r="A1551">
        <v>1956</v>
      </c>
      <c r="B1551">
        <v>21</v>
      </c>
      <c r="C1551" t="s">
        <v>2572</v>
      </c>
      <c r="D1551">
        <v>25</v>
      </c>
      <c r="E1551" t="s">
        <v>998</v>
      </c>
      <c r="F1551" t="s">
        <v>2573</v>
      </c>
      <c r="G1551">
        <v>36.021462320813598</v>
      </c>
    </row>
    <row r="1552" spans="1:7" hidden="1" x14ac:dyDescent="0.2">
      <c r="A1552">
        <v>1956</v>
      </c>
      <c r="B1552">
        <v>22</v>
      </c>
      <c r="C1552" t="s">
        <v>2574</v>
      </c>
      <c r="D1552">
        <v>19</v>
      </c>
      <c r="E1552" t="s">
        <v>990</v>
      </c>
      <c r="F1552" t="s">
        <v>2575</v>
      </c>
      <c r="G1552">
        <v>36.002241135508598</v>
      </c>
    </row>
    <row r="1553" spans="1:7" hidden="1" x14ac:dyDescent="0.2">
      <c r="A1553">
        <v>1956</v>
      </c>
      <c r="B1553">
        <v>23</v>
      </c>
      <c r="C1553" t="s">
        <v>2476</v>
      </c>
      <c r="D1553">
        <v>18</v>
      </c>
      <c r="E1553" t="s">
        <v>990</v>
      </c>
      <c r="F1553" t="s">
        <v>2576</v>
      </c>
      <c r="G1553">
        <v>35.992478228204803</v>
      </c>
    </row>
    <row r="1554" spans="1:7" hidden="1" x14ac:dyDescent="0.2">
      <c r="A1554">
        <v>1956</v>
      </c>
      <c r="B1554">
        <v>24</v>
      </c>
      <c r="C1554" t="s">
        <v>2454</v>
      </c>
      <c r="D1554">
        <v>16</v>
      </c>
      <c r="E1554" t="s">
        <v>990</v>
      </c>
      <c r="F1554" t="s">
        <v>2577</v>
      </c>
      <c r="G1554">
        <v>35.9780836040295</v>
      </c>
    </row>
    <row r="1555" spans="1:7" hidden="1" x14ac:dyDescent="0.2">
      <c r="A1555">
        <v>1956</v>
      </c>
      <c r="B1555">
        <v>25</v>
      </c>
      <c r="C1555" t="s">
        <v>2175</v>
      </c>
      <c r="D1555">
        <v>99</v>
      </c>
      <c r="E1555" t="s">
        <v>1670</v>
      </c>
      <c r="F1555" t="s">
        <v>2578</v>
      </c>
      <c r="G1555">
        <v>35.959307941879899</v>
      </c>
    </row>
    <row r="1556" spans="1:7" hidden="1" x14ac:dyDescent="0.2">
      <c r="A1556">
        <v>1956</v>
      </c>
      <c r="B1556">
        <v>26</v>
      </c>
      <c r="C1556" t="s">
        <v>2579</v>
      </c>
      <c r="D1556">
        <v>20</v>
      </c>
      <c r="E1556" t="s">
        <v>990</v>
      </c>
      <c r="F1556" t="s">
        <v>2580</v>
      </c>
      <c r="G1556">
        <v>35.942386703394497</v>
      </c>
    </row>
    <row r="1557" spans="1:7" hidden="1" x14ac:dyDescent="0.2">
      <c r="A1557">
        <v>1956</v>
      </c>
      <c r="B1557">
        <v>27</v>
      </c>
      <c r="C1557" t="s">
        <v>2463</v>
      </c>
      <c r="D1557">
        <v>12</v>
      </c>
      <c r="E1557" t="s">
        <v>990</v>
      </c>
      <c r="F1557" t="s">
        <v>2581</v>
      </c>
      <c r="G1557">
        <v>35.933772571228197</v>
      </c>
    </row>
    <row r="1558" spans="1:7" hidden="1" x14ac:dyDescent="0.2">
      <c r="A1558">
        <v>1956</v>
      </c>
      <c r="B1558">
        <v>28</v>
      </c>
      <c r="C1558" t="s">
        <v>2145</v>
      </c>
      <c r="D1558">
        <v>34</v>
      </c>
      <c r="E1558" t="s">
        <v>1429</v>
      </c>
      <c r="F1558" t="s">
        <v>2582</v>
      </c>
      <c r="G1558">
        <v>35.932656226769303</v>
      </c>
    </row>
    <row r="1559" spans="1:7" hidden="1" x14ac:dyDescent="0.2">
      <c r="A1559">
        <v>1956</v>
      </c>
      <c r="B1559">
        <v>29</v>
      </c>
      <c r="C1559" t="s">
        <v>2317</v>
      </c>
      <c r="D1559">
        <v>45</v>
      </c>
      <c r="E1559" t="s">
        <v>1011</v>
      </c>
      <c r="F1559" t="s">
        <v>2583</v>
      </c>
      <c r="G1559">
        <v>35.870807673563398</v>
      </c>
    </row>
    <row r="1560" spans="1:7" hidden="1" x14ac:dyDescent="0.2">
      <c r="A1560">
        <v>1956</v>
      </c>
      <c r="B1560">
        <v>30</v>
      </c>
      <c r="C1560" t="s">
        <v>2584</v>
      </c>
      <c r="D1560">
        <v>37</v>
      </c>
      <c r="E1560" t="s">
        <v>1429</v>
      </c>
      <c r="F1560" t="s">
        <v>2585</v>
      </c>
      <c r="G1560">
        <v>35.8623866621191</v>
      </c>
    </row>
    <row r="1561" spans="1:7" hidden="1" x14ac:dyDescent="0.2">
      <c r="A1561">
        <v>1956</v>
      </c>
      <c r="B1561">
        <v>31</v>
      </c>
      <c r="C1561" t="s">
        <v>2586</v>
      </c>
      <c r="D1561">
        <v>112</v>
      </c>
      <c r="E1561" t="s">
        <v>1643</v>
      </c>
      <c r="F1561" t="s">
        <v>2587</v>
      </c>
      <c r="G1561">
        <v>35.858654082507101</v>
      </c>
    </row>
    <row r="1562" spans="1:7" hidden="1" x14ac:dyDescent="0.2">
      <c r="A1562">
        <v>1956</v>
      </c>
      <c r="B1562">
        <v>32</v>
      </c>
      <c r="C1562" t="s">
        <v>2588</v>
      </c>
      <c r="D1562">
        <v>27</v>
      </c>
      <c r="E1562" t="s">
        <v>998</v>
      </c>
      <c r="F1562" t="s">
        <v>2589</v>
      </c>
      <c r="G1562">
        <v>35.857224789687997</v>
      </c>
    </row>
    <row r="1563" spans="1:7" hidden="1" x14ac:dyDescent="0.2">
      <c r="A1563">
        <v>1956</v>
      </c>
      <c r="B1563">
        <v>33</v>
      </c>
      <c r="C1563" t="s">
        <v>1708</v>
      </c>
      <c r="D1563">
        <v>26</v>
      </c>
      <c r="E1563" t="s">
        <v>998</v>
      </c>
      <c r="F1563" t="s">
        <v>2590</v>
      </c>
      <c r="G1563">
        <v>35.853731442425797</v>
      </c>
    </row>
    <row r="1564" spans="1:7" hidden="1" x14ac:dyDescent="0.2">
      <c r="A1564">
        <v>1956</v>
      </c>
      <c r="B1564">
        <v>34</v>
      </c>
      <c r="C1564" t="s">
        <v>2173</v>
      </c>
      <c r="D1564">
        <v>8</v>
      </c>
      <c r="E1564" t="s">
        <v>987</v>
      </c>
      <c r="F1564" t="s">
        <v>2591</v>
      </c>
      <c r="G1564">
        <v>35.851111878636502</v>
      </c>
    </row>
    <row r="1565" spans="1:7" hidden="1" x14ac:dyDescent="0.2">
      <c r="A1565">
        <v>1956</v>
      </c>
      <c r="B1565">
        <v>35</v>
      </c>
      <c r="C1565" t="s">
        <v>2592</v>
      </c>
      <c r="D1565">
        <v>10</v>
      </c>
      <c r="E1565" t="s">
        <v>987</v>
      </c>
      <c r="F1565" t="s">
        <v>2593</v>
      </c>
      <c r="G1565">
        <v>35.835243920791001</v>
      </c>
    </row>
    <row r="1566" spans="1:7" hidden="1" x14ac:dyDescent="0.2">
      <c r="A1566">
        <v>1956</v>
      </c>
      <c r="B1566">
        <v>36</v>
      </c>
      <c r="C1566" t="s">
        <v>2594</v>
      </c>
      <c r="D1566">
        <v>70</v>
      </c>
      <c r="E1566" t="s">
        <v>2391</v>
      </c>
      <c r="F1566" t="s">
        <v>2595</v>
      </c>
      <c r="G1566">
        <v>35.820578560478502</v>
      </c>
    </row>
    <row r="1567" spans="1:7" hidden="1" x14ac:dyDescent="0.2">
      <c r="A1567">
        <v>1956</v>
      </c>
      <c r="B1567">
        <v>37</v>
      </c>
      <c r="C1567" t="s">
        <v>2596</v>
      </c>
      <c r="D1567">
        <v>100</v>
      </c>
      <c r="E1567" t="s">
        <v>1670</v>
      </c>
      <c r="F1567" t="s">
        <v>2597</v>
      </c>
      <c r="G1567">
        <v>35.815428715512297</v>
      </c>
    </row>
    <row r="1568" spans="1:7" hidden="1" x14ac:dyDescent="0.2">
      <c r="A1568">
        <v>1956</v>
      </c>
      <c r="B1568">
        <v>38</v>
      </c>
      <c r="C1568" t="s">
        <v>2524</v>
      </c>
      <c r="D1568">
        <v>101</v>
      </c>
      <c r="E1568" t="s">
        <v>1726</v>
      </c>
      <c r="F1568" t="s">
        <v>2598</v>
      </c>
      <c r="G1568">
        <v>35.787328746687599</v>
      </c>
    </row>
    <row r="1569" spans="1:7" hidden="1" x14ac:dyDescent="0.2">
      <c r="A1569">
        <v>1956</v>
      </c>
      <c r="B1569">
        <v>39</v>
      </c>
      <c r="C1569" t="s">
        <v>2367</v>
      </c>
      <c r="D1569">
        <v>22</v>
      </c>
      <c r="E1569" t="s">
        <v>998</v>
      </c>
      <c r="F1569" t="s">
        <v>2599</v>
      </c>
      <c r="G1569">
        <v>35.7818721798197</v>
      </c>
    </row>
    <row r="1570" spans="1:7" hidden="1" x14ac:dyDescent="0.2">
      <c r="A1570">
        <v>1956</v>
      </c>
      <c r="B1570">
        <v>40</v>
      </c>
      <c r="C1570" t="s">
        <v>2399</v>
      </c>
      <c r="D1570">
        <v>105</v>
      </c>
      <c r="E1570" t="s">
        <v>1726</v>
      </c>
      <c r="F1570" t="s">
        <v>2600</v>
      </c>
      <c r="G1570">
        <v>35.769620739700002</v>
      </c>
    </row>
    <row r="1571" spans="1:7" hidden="1" x14ac:dyDescent="0.2">
      <c r="A1571">
        <v>1956</v>
      </c>
      <c r="B1571">
        <v>41</v>
      </c>
      <c r="C1571" t="s">
        <v>2601</v>
      </c>
      <c r="D1571">
        <v>13</v>
      </c>
      <c r="E1571" t="s">
        <v>990</v>
      </c>
      <c r="F1571" t="s">
        <v>2602</v>
      </c>
      <c r="G1571">
        <v>35.759035931727198</v>
      </c>
    </row>
    <row r="1572" spans="1:7" hidden="1" x14ac:dyDescent="0.2">
      <c r="A1572">
        <v>1956</v>
      </c>
      <c r="B1572">
        <v>42</v>
      </c>
      <c r="C1572" t="s">
        <v>2488</v>
      </c>
      <c r="D1572">
        <v>17</v>
      </c>
      <c r="E1572" t="s">
        <v>990</v>
      </c>
      <c r="F1572" t="s">
        <v>2603</v>
      </c>
      <c r="G1572">
        <v>35.754061656811501</v>
      </c>
    </row>
    <row r="1573" spans="1:7" hidden="1" x14ac:dyDescent="0.2">
      <c r="A1573">
        <v>1956</v>
      </c>
      <c r="B1573">
        <v>43</v>
      </c>
      <c r="C1573" t="s">
        <v>2604</v>
      </c>
      <c r="D1573">
        <v>72</v>
      </c>
      <c r="E1573" t="s">
        <v>2160</v>
      </c>
      <c r="F1573" t="s">
        <v>2605</v>
      </c>
      <c r="G1573">
        <v>35.745143011035097</v>
      </c>
    </row>
    <row r="1574" spans="1:7" hidden="1" x14ac:dyDescent="0.2">
      <c r="A1574">
        <v>1956</v>
      </c>
      <c r="B1574">
        <v>44</v>
      </c>
      <c r="C1574" t="s">
        <v>2434</v>
      </c>
      <c r="D1574">
        <v>107</v>
      </c>
      <c r="E1574" t="s">
        <v>1726</v>
      </c>
      <c r="F1574" t="s">
        <v>2606</v>
      </c>
      <c r="G1574">
        <v>35.7424603954167</v>
      </c>
    </row>
    <row r="1575" spans="1:7" hidden="1" x14ac:dyDescent="0.2">
      <c r="A1575">
        <v>1956</v>
      </c>
      <c r="B1575">
        <v>45</v>
      </c>
      <c r="C1575" t="s">
        <v>2292</v>
      </c>
      <c r="D1575">
        <v>29</v>
      </c>
      <c r="E1575" t="s">
        <v>998</v>
      </c>
      <c r="F1575" t="s">
        <v>2607</v>
      </c>
      <c r="G1575">
        <v>35.732443597076497</v>
      </c>
    </row>
    <row r="1576" spans="1:7" hidden="1" x14ac:dyDescent="0.2">
      <c r="A1576">
        <v>1956</v>
      </c>
      <c r="B1576">
        <v>46</v>
      </c>
      <c r="C1576" t="s">
        <v>2034</v>
      </c>
      <c r="D1576">
        <v>1</v>
      </c>
      <c r="E1576" t="s">
        <v>987</v>
      </c>
      <c r="F1576" t="s">
        <v>2608</v>
      </c>
      <c r="G1576">
        <v>35.722511217885</v>
      </c>
    </row>
    <row r="1577" spans="1:7" hidden="1" x14ac:dyDescent="0.2">
      <c r="A1577">
        <v>1956</v>
      </c>
      <c r="B1577">
        <v>47</v>
      </c>
      <c r="C1577" t="s">
        <v>2341</v>
      </c>
      <c r="D1577">
        <v>59</v>
      </c>
      <c r="E1577" t="s">
        <v>1142</v>
      </c>
      <c r="F1577" t="s">
        <v>2609</v>
      </c>
      <c r="G1577">
        <v>35.712899412459997</v>
      </c>
    </row>
    <row r="1578" spans="1:7" hidden="1" x14ac:dyDescent="0.2">
      <c r="A1578">
        <v>1956</v>
      </c>
      <c r="B1578">
        <v>48</v>
      </c>
      <c r="C1578" t="s">
        <v>2479</v>
      </c>
      <c r="D1578">
        <v>15</v>
      </c>
      <c r="E1578" t="s">
        <v>990</v>
      </c>
      <c r="F1578" t="s">
        <v>2610</v>
      </c>
      <c r="G1578">
        <v>35.705024740031199</v>
      </c>
    </row>
    <row r="1579" spans="1:7" hidden="1" x14ac:dyDescent="0.2">
      <c r="A1579">
        <v>1956</v>
      </c>
      <c r="B1579">
        <v>49</v>
      </c>
      <c r="C1579" t="s">
        <v>1823</v>
      </c>
      <c r="D1579">
        <v>6</v>
      </c>
      <c r="E1579" t="s">
        <v>987</v>
      </c>
      <c r="F1579" t="s">
        <v>2611</v>
      </c>
      <c r="G1579">
        <v>35.7041587380685</v>
      </c>
    </row>
    <row r="1580" spans="1:7" hidden="1" x14ac:dyDescent="0.2">
      <c r="A1580">
        <v>1956</v>
      </c>
      <c r="B1580">
        <v>50</v>
      </c>
      <c r="C1580" t="s">
        <v>2612</v>
      </c>
      <c r="D1580">
        <v>93</v>
      </c>
      <c r="E1580" t="s">
        <v>1670</v>
      </c>
      <c r="F1580" t="s">
        <v>2613</v>
      </c>
      <c r="G1580">
        <v>35.695579715895498</v>
      </c>
    </row>
    <row r="1581" spans="1:7" hidden="1" x14ac:dyDescent="0.2">
      <c r="A1581">
        <v>1956</v>
      </c>
      <c r="B1581">
        <v>51</v>
      </c>
      <c r="C1581" t="s">
        <v>1884</v>
      </c>
      <c r="D1581">
        <v>63</v>
      </c>
      <c r="E1581" t="s">
        <v>2391</v>
      </c>
      <c r="F1581" t="s">
        <v>2614</v>
      </c>
      <c r="G1581">
        <v>35.662639988547603</v>
      </c>
    </row>
    <row r="1582" spans="1:7" hidden="1" x14ac:dyDescent="0.2">
      <c r="A1582">
        <v>1956</v>
      </c>
      <c r="B1582">
        <v>52</v>
      </c>
      <c r="C1582" t="s">
        <v>2615</v>
      </c>
      <c r="D1582">
        <v>79</v>
      </c>
      <c r="E1582" t="s">
        <v>2160</v>
      </c>
      <c r="F1582" t="s">
        <v>2616</v>
      </c>
      <c r="G1582">
        <v>35.643407440017597</v>
      </c>
    </row>
    <row r="1583" spans="1:7" hidden="1" x14ac:dyDescent="0.2">
      <c r="A1583">
        <v>1956</v>
      </c>
      <c r="B1583">
        <v>53</v>
      </c>
      <c r="C1583" t="s">
        <v>2073</v>
      </c>
      <c r="D1583">
        <v>90</v>
      </c>
      <c r="E1583" t="s">
        <v>853</v>
      </c>
      <c r="F1583" t="s">
        <v>2617</v>
      </c>
      <c r="G1583">
        <v>35.640504735471602</v>
      </c>
    </row>
    <row r="1584" spans="1:7" hidden="1" x14ac:dyDescent="0.2">
      <c r="A1584">
        <v>1956</v>
      </c>
      <c r="B1584">
        <v>54</v>
      </c>
      <c r="C1584" t="s">
        <v>2364</v>
      </c>
      <c r="D1584">
        <v>3</v>
      </c>
      <c r="E1584" t="s">
        <v>987</v>
      </c>
      <c r="F1584" t="s">
        <v>2618</v>
      </c>
      <c r="G1584">
        <v>35.614244994193598</v>
      </c>
    </row>
    <row r="1585" spans="1:7" hidden="1" x14ac:dyDescent="0.2">
      <c r="A1585">
        <v>1956</v>
      </c>
      <c r="B1585">
        <v>55</v>
      </c>
      <c r="C1585" t="s">
        <v>2619</v>
      </c>
      <c r="D1585">
        <v>11</v>
      </c>
      <c r="E1585" t="s">
        <v>990</v>
      </c>
      <c r="F1585" t="s">
        <v>2620</v>
      </c>
      <c r="G1585">
        <v>35.608136338647597</v>
      </c>
    </row>
    <row r="1586" spans="1:7" hidden="1" x14ac:dyDescent="0.2">
      <c r="A1586">
        <v>1956</v>
      </c>
      <c r="B1586">
        <v>56</v>
      </c>
      <c r="C1586" t="s">
        <v>2099</v>
      </c>
      <c r="D1586">
        <v>94</v>
      </c>
      <c r="E1586" t="s">
        <v>1670</v>
      </c>
      <c r="F1586" t="s">
        <v>2621</v>
      </c>
      <c r="G1586">
        <v>35.594125676753897</v>
      </c>
    </row>
    <row r="1587" spans="1:7" hidden="1" x14ac:dyDescent="0.2">
      <c r="A1587">
        <v>1956</v>
      </c>
      <c r="B1587">
        <v>57</v>
      </c>
      <c r="C1587" t="s">
        <v>2622</v>
      </c>
      <c r="D1587">
        <v>87</v>
      </c>
      <c r="E1587" t="s">
        <v>853</v>
      </c>
      <c r="F1587" t="s">
        <v>2623</v>
      </c>
      <c r="G1587">
        <v>35.585208430851502</v>
      </c>
    </row>
    <row r="1588" spans="1:7" hidden="1" x14ac:dyDescent="0.2">
      <c r="A1588">
        <v>1956</v>
      </c>
      <c r="B1588">
        <v>58</v>
      </c>
      <c r="C1588" t="s">
        <v>2624</v>
      </c>
      <c r="D1588">
        <v>46</v>
      </c>
      <c r="E1588" t="s">
        <v>1011</v>
      </c>
      <c r="F1588" t="s">
        <v>2625</v>
      </c>
      <c r="G1588">
        <v>35.582080631445201</v>
      </c>
    </row>
    <row r="1589" spans="1:7" hidden="1" x14ac:dyDescent="0.2">
      <c r="A1589">
        <v>1956</v>
      </c>
      <c r="B1589">
        <v>59</v>
      </c>
      <c r="C1589" t="s">
        <v>2626</v>
      </c>
      <c r="D1589">
        <v>95</v>
      </c>
      <c r="E1589" t="s">
        <v>1670</v>
      </c>
      <c r="F1589" t="s">
        <v>2627</v>
      </c>
      <c r="G1589">
        <v>35.553877095757102</v>
      </c>
    </row>
    <row r="1590" spans="1:7" hidden="1" x14ac:dyDescent="0.2">
      <c r="A1590">
        <v>1956</v>
      </c>
      <c r="B1590">
        <v>60</v>
      </c>
      <c r="C1590" t="s">
        <v>2628</v>
      </c>
      <c r="D1590">
        <v>54</v>
      </c>
      <c r="E1590" t="s">
        <v>1142</v>
      </c>
      <c r="F1590" t="s">
        <v>2629</v>
      </c>
      <c r="G1590">
        <v>35.551691432184597</v>
      </c>
    </row>
    <row r="1591" spans="1:7" hidden="1" x14ac:dyDescent="0.2">
      <c r="A1591">
        <v>1956</v>
      </c>
      <c r="B1591">
        <v>61</v>
      </c>
      <c r="C1591" t="s">
        <v>2419</v>
      </c>
      <c r="D1591">
        <v>57</v>
      </c>
      <c r="E1591" t="s">
        <v>1142</v>
      </c>
      <c r="F1591" t="s">
        <v>2630</v>
      </c>
      <c r="G1591">
        <v>35.550832852159097</v>
      </c>
    </row>
    <row r="1592" spans="1:7" hidden="1" x14ac:dyDescent="0.2">
      <c r="A1592">
        <v>1956</v>
      </c>
      <c r="B1592">
        <v>62</v>
      </c>
      <c r="C1592" t="s">
        <v>2631</v>
      </c>
      <c r="D1592">
        <v>117</v>
      </c>
      <c r="E1592" t="s">
        <v>1643</v>
      </c>
      <c r="F1592" t="s">
        <v>2632</v>
      </c>
      <c r="G1592">
        <v>35.547867167485101</v>
      </c>
    </row>
    <row r="1593" spans="1:7" hidden="1" x14ac:dyDescent="0.2">
      <c r="A1593">
        <v>1956</v>
      </c>
      <c r="B1593">
        <v>63</v>
      </c>
      <c r="C1593" t="s">
        <v>2097</v>
      </c>
      <c r="D1593">
        <v>97</v>
      </c>
      <c r="E1593" t="s">
        <v>1670</v>
      </c>
      <c r="F1593" t="s">
        <v>2633</v>
      </c>
      <c r="G1593">
        <v>35.538895082917001</v>
      </c>
    </row>
    <row r="1594" spans="1:7" hidden="1" x14ac:dyDescent="0.2">
      <c r="A1594">
        <v>1956</v>
      </c>
      <c r="B1594">
        <v>64</v>
      </c>
      <c r="C1594" t="s">
        <v>2634</v>
      </c>
      <c r="D1594">
        <v>53</v>
      </c>
      <c r="E1594" t="s">
        <v>1142</v>
      </c>
      <c r="F1594" t="s">
        <v>2635</v>
      </c>
      <c r="G1594">
        <v>35.531954577870401</v>
      </c>
    </row>
    <row r="1595" spans="1:7" hidden="1" x14ac:dyDescent="0.2">
      <c r="A1595">
        <v>1956</v>
      </c>
      <c r="B1595">
        <v>65</v>
      </c>
      <c r="C1595" t="s">
        <v>2426</v>
      </c>
      <c r="D1595">
        <v>42</v>
      </c>
      <c r="E1595" t="s">
        <v>1011</v>
      </c>
      <c r="F1595" t="s">
        <v>2636</v>
      </c>
      <c r="G1595">
        <v>35.530161404986899</v>
      </c>
    </row>
    <row r="1596" spans="1:7" hidden="1" x14ac:dyDescent="0.2">
      <c r="A1596">
        <v>1956</v>
      </c>
      <c r="B1596">
        <v>66</v>
      </c>
      <c r="C1596" t="s">
        <v>2315</v>
      </c>
      <c r="D1596">
        <v>110</v>
      </c>
      <c r="E1596" t="s">
        <v>1726</v>
      </c>
      <c r="F1596" t="s">
        <v>2637</v>
      </c>
      <c r="G1596">
        <v>35.510136950252701</v>
      </c>
    </row>
    <row r="1597" spans="1:7" hidden="1" x14ac:dyDescent="0.2">
      <c r="A1597">
        <v>1956</v>
      </c>
      <c r="B1597">
        <v>67</v>
      </c>
      <c r="C1597" t="s">
        <v>2638</v>
      </c>
      <c r="D1597">
        <v>118</v>
      </c>
      <c r="E1597" t="s">
        <v>1643</v>
      </c>
      <c r="F1597" t="s">
        <v>2639</v>
      </c>
      <c r="G1597">
        <v>35.469689502217797</v>
      </c>
    </row>
    <row r="1598" spans="1:7" hidden="1" x14ac:dyDescent="0.2">
      <c r="A1598">
        <v>1956</v>
      </c>
      <c r="B1598">
        <v>68</v>
      </c>
      <c r="C1598" t="s">
        <v>2640</v>
      </c>
      <c r="D1598">
        <v>67</v>
      </c>
      <c r="E1598" t="s">
        <v>2391</v>
      </c>
      <c r="F1598" t="s">
        <v>2641</v>
      </c>
      <c r="G1598">
        <v>35.469067953466599</v>
      </c>
    </row>
    <row r="1599" spans="1:7" hidden="1" x14ac:dyDescent="0.2">
      <c r="A1599">
        <v>1956</v>
      </c>
      <c r="B1599">
        <v>69</v>
      </c>
      <c r="C1599" t="s">
        <v>2642</v>
      </c>
      <c r="D1599">
        <v>88</v>
      </c>
      <c r="E1599" t="s">
        <v>853</v>
      </c>
      <c r="F1599" t="s">
        <v>2643</v>
      </c>
      <c r="G1599">
        <v>35.466659657791602</v>
      </c>
    </row>
    <row r="1600" spans="1:7" hidden="1" x14ac:dyDescent="0.2">
      <c r="A1600">
        <v>1956</v>
      </c>
      <c r="B1600">
        <v>70</v>
      </c>
      <c r="C1600" t="s">
        <v>2039</v>
      </c>
      <c r="D1600">
        <v>49</v>
      </c>
      <c r="E1600" t="s">
        <v>1011</v>
      </c>
      <c r="F1600" t="s">
        <v>2644</v>
      </c>
      <c r="G1600">
        <v>35.456098095029503</v>
      </c>
    </row>
    <row r="1601" spans="1:7" hidden="1" x14ac:dyDescent="0.2">
      <c r="A1601">
        <v>1956</v>
      </c>
      <c r="B1601">
        <v>71</v>
      </c>
      <c r="C1601" t="s">
        <v>2071</v>
      </c>
      <c r="D1601">
        <v>74</v>
      </c>
      <c r="E1601" t="s">
        <v>2160</v>
      </c>
      <c r="F1601" t="s">
        <v>2645</v>
      </c>
      <c r="G1601">
        <v>35.445775589766903</v>
      </c>
    </row>
    <row r="1602" spans="1:7" hidden="1" x14ac:dyDescent="0.2">
      <c r="A1602">
        <v>1956</v>
      </c>
      <c r="B1602">
        <v>72</v>
      </c>
      <c r="C1602" t="s">
        <v>2646</v>
      </c>
      <c r="D1602">
        <v>109</v>
      </c>
      <c r="E1602" t="s">
        <v>1726</v>
      </c>
      <c r="F1602" t="s">
        <v>2647</v>
      </c>
      <c r="G1602">
        <v>35.430729475501401</v>
      </c>
    </row>
    <row r="1603" spans="1:7" hidden="1" x14ac:dyDescent="0.2">
      <c r="A1603">
        <v>1956</v>
      </c>
      <c r="B1603">
        <v>73</v>
      </c>
      <c r="C1603" t="s">
        <v>2648</v>
      </c>
      <c r="D1603">
        <v>115</v>
      </c>
      <c r="E1603" t="s">
        <v>1643</v>
      </c>
      <c r="F1603" t="s">
        <v>2649</v>
      </c>
      <c r="G1603">
        <v>35.423986139124999</v>
      </c>
    </row>
    <row r="1604" spans="1:7" hidden="1" x14ac:dyDescent="0.2">
      <c r="A1604">
        <v>1956</v>
      </c>
      <c r="B1604">
        <v>74</v>
      </c>
      <c r="C1604" t="s">
        <v>2650</v>
      </c>
      <c r="D1604">
        <v>43</v>
      </c>
      <c r="E1604" t="s">
        <v>1011</v>
      </c>
      <c r="F1604" t="s">
        <v>2651</v>
      </c>
      <c r="G1604">
        <v>35.414844105399403</v>
      </c>
    </row>
    <row r="1605" spans="1:7" hidden="1" x14ac:dyDescent="0.2">
      <c r="A1605">
        <v>1956</v>
      </c>
      <c r="B1605">
        <v>75</v>
      </c>
      <c r="C1605" t="s">
        <v>2094</v>
      </c>
      <c r="D1605">
        <v>89</v>
      </c>
      <c r="E1605" t="s">
        <v>853</v>
      </c>
      <c r="F1605" t="s">
        <v>2652</v>
      </c>
      <c r="G1605">
        <v>35.401913865137402</v>
      </c>
    </row>
    <row r="1606" spans="1:7" hidden="1" x14ac:dyDescent="0.2">
      <c r="A1606">
        <v>1956</v>
      </c>
      <c r="B1606">
        <v>76</v>
      </c>
      <c r="C1606" t="s">
        <v>2338</v>
      </c>
      <c r="D1606">
        <v>91</v>
      </c>
      <c r="E1606" t="s">
        <v>1670</v>
      </c>
      <c r="F1606" t="s">
        <v>2653</v>
      </c>
      <c r="G1606">
        <v>35.394949386761198</v>
      </c>
    </row>
    <row r="1607" spans="1:7" hidden="1" x14ac:dyDescent="0.2">
      <c r="A1607">
        <v>1956</v>
      </c>
      <c r="B1607">
        <v>77</v>
      </c>
      <c r="C1607" t="s">
        <v>2654</v>
      </c>
      <c r="D1607">
        <v>47</v>
      </c>
      <c r="E1607" t="s">
        <v>1011</v>
      </c>
      <c r="F1607" t="s">
        <v>2655</v>
      </c>
      <c r="G1607">
        <v>35.389070405297602</v>
      </c>
    </row>
    <row r="1608" spans="1:7" hidden="1" x14ac:dyDescent="0.2">
      <c r="A1608">
        <v>1956</v>
      </c>
      <c r="B1608">
        <v>78</v>
      </c>
      <c r="C1608" t="s">
        <v>1933</v>
      </c>
      <c r="D1608">
        <v>113</v>
      </c>
      <c r="E1608" t="s">
        <v>1643</v>
      </c>
      <c r="F1608" t="s">
        <v>2656</v>
      </c>
      <c r="G1608">
        <v>35.378864183072999</v>
      </c>
    </row>
    <row r="1609" spans="1:7" hidden="1" x14ac:dyDescent="0.2">
      <c r="A1609">
        <v>1956</v>
      </c>
      <c r="B1609">
        <v>79</v>
      </c>
      <c r="C1609" t="s">
        <v>2424</v>
      </c>
      <c r="D1609">
        <v>116</v>
      </c>
      <c r="E1609" t="s">
        <v>1643</v>
      </c>
      <c r="F1609" t="s">
        <v>2657</v>
      </c>
      <c r="G1609">
        <v>35.368741099277401</v>
      </c>
    </row>
    <row r="1610" spans="1:7" hidden="1" x14ac:dyDescent="0.2">
      <c r="A1610">
        <v>1956</v>
      </c>
      <c r="B1610">
        <v>80</v>
      </c>
      <c r="C1610" t="s">
        <v>2658</v>
      </c>
      <c r="D1610">
        <v>75</v>
      </c>
      <c r="E1610" t="s">
        <v>2160</v>
      </c>
      <c r="F1610" t="s">
        <v>2659</v>
      </c>
      <c r="G1610">
        <v>35.359859196450202</v>
      </c>
    </row>
    <row r="1611" spans="1:7" hidden="1" x14ac:dyDescent="0.2">
      <c r="A1611">
        <v>1956</v>
      </c>
      <c r="B1611">
        <v>81</v>
      </c>
      <c r="C1611" t="s">
        <v>2158</v>
      </c>
      <c r="D1611">
        <v>50</v>
      </c>
      <c r="E1611" t="s">
        <v>1011</v>
      </c>
      <c r="F1611" t="s">
        <v>2660</v>
      </c>
      <c r="G1611">
        <v>35.332931842580699</v>
      </c>
    </row>
    <row r="1612" spans="1:7" hidden="1" x14ac:dyDescent="0.2">
      <c r="A1612">
        <v>1956</v>
      </c>
      <c r="B1612">
        <v>82</v>
      </c>
      <c r="C1612" t="s">
        <v>2661</v>
      </c>
      <c r="D1612">
        <v>73</v>
      </c>
      <c r="E1612" t="s">
        <v>2160</v>
      </c>
      <c r="F1612" t="s">
        <v>2662</v>
      </c>
      <c r="G1612">
        <v>35.322835023548102</v>
      </c>
    </row>
    <row r="1613" spans="1:7" hidden="1" x14ac:dyDescent="0.2">
      <c r="A1613">
        <v>1956</v>
      </c>
      <c r="B1613">
        <v>83</v>
      </c>
      <c r="C1613" t="s">
        <v>1980</v>
      </c>
      <c r="D1613">
        <v>66</v>
      </c>
      <c r="E1613" t="s">
        <v>2391</v>
      </c>
      <c r="F1613" t="s">
        <v>2663</v>
      </c>
      <c r="G1613">
        <v>35.304428969480703</v>
      </c>
    </row>
    <row r="1614" spans="1:7" hidden="1" x14ac:dyDescent="0.2">
      <c r="A1614">
        <v>1956</v>
      </c>
      <c r="B1614">
        <v>84</v>
      </c>
      <c r="C1614" t="s">
        <v>2235</v>
      </c>
      <c r="D1614">
        <v>119</v>
      </c>
      <c r="E1614" t="s">
        <v>1643</v>
      </c>
      <c r="F1614" t="s">
        <v>2664</v>
      </c>
      <c r="G1614">
        <v>35.233525898364803</v>
      </c>
    </row>
    <row r="1615" spans="1:7" hidden="1" x14ac:dyDescent="0.2">
      <c r="A1615">
        <v>1956</v>
      </c>
      <c r="B1615">
        <v>85</v>
      </c>
      <c r="C1615" t="s">
        <v>2444</v>
      </c>
      <c r="D1615">
        <v>111</v>
      </c>
      <c r="E1615" t="s">
        <v>1643</v>
      </c>
      <c r="F1615" t="s">
        <v>2665</v>
      </c>
      <c r="G1615">
        <v>35.16787094168</v>
      </c>
    </row>
    <row r="1616" spans="1:7" hidden="1" x14ac:dyDescent="0.2">
      <c r="A1616">
        <v>1956</v>
      </c>
      <c r="B1616">
        <v>86</v>
      </c>
      <c r="C1616" t="s">
        <v>2666</v>
      </c>
      <c r="D1616">
        <v>51</v>
      </c>
      <c r="E1616" t="s">
        <v>1142</v>
      </c>
      <c r="F1616" t="s">
        <v>2667</v>
      </c>
      <c r="G1616">
        <v>35.144438415626603</v>
      </c>
    </row>
    <row r="1617" spans="1:7" hidden="1" x14ac:dyDescent="0.2">
      <c r="A1617">
        <v>1956</v>
      </c>
      <c r="B1617">
        <v>87</v>
      </c>
      <c r="C1617" t="s">
        <v>2668</v>
      </c>
      <c r="D1617">
        <v>33</v>
      </c>
      <c r="E1617" t="s">
        <v>1429</v>
      </c>
      <c r="F1617" t="s">
        <v>2669</v>
      </c>
      <c r="G1617">
        <v>35.124008173216602</v>
      </c>
    </row>
    <row r="1618" spans="1:7" hidden="1" x14ac:dyDescent="0.2">
      <c r="A1618">
        <v>1956</v>
      </c>
      <c r="B1618">
        <v>88</v>
      </c>
      <c r="C1618" t="s">
        <v>2670</v>
      </c>
      <c r="D1618">
        <v>81</v>
      </c>
      <c r="E1618" t="s">
        <v>853</v>
      </c>
      <c r="F1618" t="s">
        <v>2671</v>
      </c>
      <c r="G1618">
        <v>35.0923425668676</v>
      </c>
    </row>
    <row r="1619" spans="1:7" hidden="1" x14ac:dyDescent="0.2">
      <c r="A1619">
        <v>1957</v>
      </c>
      <c r="B1619">
        <v>1</v>
      </c>
      <c r="C1619" t="s">
        <v>2672</v>
      </c>
      <c r="D1619">
        <v>2</v>
      </c>
      <c r="E1619" t="s">
        <v>2673</v>
      </c>
      <c r="F1619" t="s">
        <v>2674</v>
      </c>
      <c r="G1619">
        <v>34.395373678588498</v>
      </c>
    </row>
    <row r="1620" spans="1:7" hidden="1" x14ac:dyDescent="0.2">
      <c r="A1620">
        <v>1957</v>
      </c>
      <c r="B1620">
        <v>2</v>
      </c>
      <c r="C1620" t="s">
        <v>2588</v>
      </c>
      <c r="D1620">
        <v>15</v>
      </c>
      <c r="E1620" t="s">
        <v>2673</v>
      </c>
      <c r="F1620" t="s">
        <v>2675</v>
      </c>
      <c r="G1620">
        <v>34.332425068119797</v>
      </c>
    </row>
    <row r="1621" spans="1:7" hidden="1" x14ac:dyDescent="0.2">
      <c r="A1621">
        <v>1957</v>
      </c>
      <c r="B1621">
        <v>3</v>
      </c>
      <c r="C1621" t="s">
        <v>2676</v>
      </c>
      <c r="D1621">
        <v>62</v>
      </c>
      <c r="E1621" t="s">
        <v>2673</v>
      </c>
      <c r="F1621" t="s">
        <v>2677</v>
      </c>
      <c r="G1621">
        <v>34.322329811607297</v>
      </c>
    </row>
    <row r="1622" spans="1:7" hidden="1" x14ac:dyDescent="0.2">
      <c r="A1622">
        <v>1957</v>
      </c>
      <c r="B1622">
        <v>4</v>
      </c>
      <c r="C1622" t="s">
        <v>2299</v>
      </c>
      <c r="D1622">
        <v>7</v>
      </c>
      <c r="E1622" t="s">
        <v>2673</v>
      </c>
      <c r="F1622" t="s">
        <v>2678</v>
      </c>
      <c r="G1622">
        <v>34.319386480018899</v>
      </c>
    </row>
    <row r="1623" spans="1:7" hidden="1" x14ac:dyDescent="0.2">
      <c r="A1623">
        <v>1957</v>
      </c>
      <c r="B1623">
        <v>5</v>
      </c>
      <c r="C1623" t="s">
        <v>2317</v>
      </c>
      <c r="D1623">
        <v>45</v>
      </c>
      <c r="E1623" t="s">
        <v>2673</v>
      </c>
      <c r="F1623" t="s">
        <v>2679</v>
      </c>
      <c r="G1623">
        <v>34.309929189485899</v>
      </c>
    </row>
    <row r="1624" spans="1:7" hidden="1" x14ac:dyDescent="0.2">
      <c r="A1624">
        <v>1957</v>
      </c>
      <c r="B1624">
        <v>6</v>
      </c>
      <c r="C1624" t="s">
        <v>2574</v>
      </c>
      <c r="D1624">
        <v>26</v>
      </c>
      <c r="E1624" t="s">
        <v>2673</v>
      </c>
      <c r="F1624" t="s">
        <v>2680</v>
      </c>
      <c r="G1624">
        <v>34.285714285714199</v>
      </c>
    </row>
    <row r="1625" spans="1:7" hidden="1" x14ac:dyDescent="0.2">
      <c r="A1625">
        <v>1957</v>
      </c>
      <c r="B1625">
        <v>7</v>
      </c>
      <c r="C1625" t="s">
        <v>2553</v>
      </c>
      <c r="D1625">
        <v>24</v>
      </c>
      <c r="E1625" t="s">
        <v>2673</v>
      </c>
      <c r="F1625" t="s">
        <v>2681</v>
      </c>
      <c r="G1625">
        <v>34.277743449187199</v>
      </c>
    </row>
    <row r="1626" spans="1:7" hidden="1" x14ac:dyDescent="0.2">
      <c r="A1626">
        <v>1957</v>
      </c>
      <c r="B1626">
        <v>8</v>
      </c>
      <c r="C1626" t="s">
        <v>2682</v>
      </c>
      <c r="D1626">
        <v>37</v>
      </c>
      <c r="E1626" t="s">
        <v>2673</v>
      </c>
      <c r="F1626" t="s">
        <v>2683</v>
      </c>
      <c r="G1626">
        <v>34.276834729552199</v>
      </c>
    </row>
    <row r="1627" spans="1:7" hidden="1" x14ac:dyDescent="0.2">
      <c r="A1627">
        <v>1957</v>
      </c>
      <c r="B1627">
        <v>9</v>
      </c>
      <c r="C1627" t="s">
        <v>2310</v>
      </c>
      <c r="D1627">
        <v>11</v>
      </c>
      <c r="E1627" t="s">
        <v>2673</v>
      </c>
      <c r="F1627" t="s">
        <v>2684</v>
      </c>
      <c r="G1627">
        <v>34.251898705803001</v>
      </c>
    </row>
    <row r="1628" spans="1:7" hidden="1" x14ac:dyDescent="0.2">
      <c r="A1628">
        <v>1957</v>
      </c>
      <c r="B1628">
        <v>10</v>
      </c>
      <c r="C1628" t="s">
        <v>2058</v>
      </c>
      <c r="D1628">
        <v>85</v>
      </c>
      <c r="E1628" t="s">
        <v>2673</v>
      </c>
      <c r="F1628" t="s">
        <v>2685</v>
      </c>
      <c r="G1628">
        <v>34.242548328148501</v>
      </c>
    </row>
    <row r="1629" spans="1:7" hidden="1" x14ac:dyDescent="0.2">
      <c r="A1629">
        <v>1957</v>
      </c>
      <c r="B1629">
        <v>11</v>
      </c>
      <c r="C1629" t="s">
        <v>2264</v>
      </c>
      <c r="D1629">
        <v>8</v>
      </c>
      <c r="E1629" t="s">
        <v>2673</v>
      </c>
      <c r="F1629" t="s">
        <v>2686</v>
      </c>
      <c r="G1629">
        <v>34.229787026062702</v>
      </c>
    </row>
    <row r="1630" spans="1:7" hidden="1" x14ac:dyDescent="0.2">
      <c r="A1630">
        <v>1957</v>
      </c>
      <c r="B1630">
        <v>12</v>
      </c>
      <c r="C1630" t="s">
        <v>2687</v>
      </c>
      <c r="D1630">
        <v>98</v>
      </c>
      <c r="E1630" t="s">
        <v>2673</v>
      </c>
      <c r="F1630" t="s">
        <v>2688</v>
      </c>
      <c r="G1630">
        <v>34.215572519083899</v>
      </c>
    </row>
    <row r="1631" spans="1:7" hidden="1" x14ac:dyDescent="0.2">
      <c r="A1631">
        <v>1957</v>
      </c>
      <c r="B1631">
        <v>13</v>
      </c>
      <c r="C1631" t="s">
        <v>2568</v>
      </c>
      <c r="D1631">
        <v>77</v>
      </c>
      <c r="E1631" t="s">
        <v>2673</v>
      </c>
      <c r="F1631" t="s">
        <v>2689</v>
      </c>
      <c r="G1631">
        <v>34.1927425556066</v>
      </c>
    </row>
    <row r="1632" spans="1:7" hidden="1" x14ac:dyDescent="0.2">
      <c r="A1632">
        <v>1957</v>
      </c>
      <c r="B1632">
        <v>14</v>
      </c>
      <c r="C1632" t="s">
        <v>2023</v>
      </c>
      <c r="D1632">
        <v>3</v>
      </c>
      <c r="E1632" t="s">
        <v>2673</v>
      </c>
      <c r="F1632" t="s">
        <v>2690</v>
      </c>
      <c r="G1632">
        <v>34.1661923733636</v>
      </c>
    </row>
    <row r="1633" spans="1:7" hidden="1" x14ac:dyDescent="0.2">
      <c r="A1633">
        <v>1957</v>
      </c>
      <c r="B1633">
        <v>15</v>
      </c>
      <c r="C1633" t="s">
        <v>2466</v>
      </c>
      <c r="D1633">
        <v>115</v>
      </c>
      <c r="E1633" t="s">
        <v>2673</v>
      </c>
      <c r="F1633" t="s">
        <v>2691</v>
      </c>
      <c r="G1633">
        <v>34.153696102734997</v>
      </c>
    </row>
    <row r="1634" spans="1:7" hidden="1" x14ac:dyDescent="0.2">
      <c r="A1634">
        <v>1957</v>
      </c>
      <c r="B1634">
        <v>16</v>
      </c>
      <c r="C1634" t="s">
        <v>2692</v>
      </c>
      <c r="D1634">
        <v>18</v>
      </c>
      <c r="E1634" t="s">
        <v>2673</v>
      </c>
      <c r="F1634" t="s">
        <v>2693</v>
      </c>
      <c r="G1634">
        <v>34.149255186873702</v>
      </c>
    </row>
    <row r="1635" spans="1:7" hidden="1" x14ac:dyDescent="0.2">
      <c r="A1635">
        <v>1957</v>
      </c>
      <c r="B1635">
        <v>17</v>
      </c>
      <c r="C1635" t="s">
        <v>1920</v>
      </c>
      <c r="D1635">
        <v>17</v>
      </c>
      <c r="E1635" t="s">
        <v>2673</v>
      </c>
      <c r="F1635" t="s">
        <v>2694</v>
      </c>
      <c r="G1635">
        <v>34.142041161224199</v>
      </c>
    </row>
    <row r="1636" spans="1:7" hidden="1" x14ac:dyDescent="0.2">
      <c r="A1636">
        <v>1957</v>
      </c>
      <c r="B1636">
        <v>18</v>
      </c>
      <c r="C1636" t="s">
        <v>2596</v>
      </c>
      <c r="D1636">
        <v>80</v>
      </c>
      <c r="E1636" t="s">
        <v>2673</v>
      </c>
      <c r="F1636" t="s">
        <v>2695</v>
      </c>
      <c r="G1636">
        <v>34.083747338537897</v>
      </c>
    </row>
    <row r="1637" spans="1:7" hidden="1" x14ac:dyDescent="0.2">
      <c r="A1637">
        <v>1957</v>
      </c>
      <c r="B1637">
        <v>19</v>
      </c>
      <c r="C1637" t="s">
        <v>2399</v>
      </c>
      <c r="D1637">
        <v>117</v>
      </c>
      <c r="E1637" t="s">
        <v>2673</v>
      </c>
      <c r="F1637" t="s">
        <v>2696</v>
      </c>
      <c r="G1637">
        <v>34.076837303598502</v>
      </c>
    </row>
    <row r="1638" spans="1:7" hidden="1" x14ac:dyDescent="0.2">
      <c r="A1638">
        <v>1957</v>
      </c>
      <c r="B1638">
        <v>20</v>
      </c>
      <c r="C1638" t="s">
        <v>2579</v>
      </c>
      <c r="D1638">
        <v>27</v>
      </c>
      <c r="E1638" t="s">
        <v>2673</v>
      </c>
      <c r="F1638" t="s">
        <v>2697</v>
      </c>
      <c r="G1638">
        <v>34.0479146958792</v>
      </c>
    </row>
    <row r="1639" spans="1:7" hidden="1" x14ac:dyDescent="0.2">
      <c r="A1639">
        <v>1957</v>
      </c>
      <c r="B1639">
        <v>21</v>
      </c>
      <c r="C1639" t="s">
        <v>2698</v>
      </c>
      <c r="D1639">
        <v>30</v>
      </c>
      <c r="E1639" t="s">
        <v>2673</v>
      </c>
      <c r="F1639" t="s">
        <v>2699</v>
      </c>
      <c r="G1639">
        <v>34.033230609740698</v>
      </c>
    </row>
    <row r="1640" spans="1:7" hidden="1" x14ac:dyDescent="0.2">
      <c r="A1640">
        <v>1957</v>
      </c>
      <c r="B1640">
        <v>22</v>
      </c>
      <c r="C1640" t="s">
        <v>2508</v>
      </c>
      <c r="D1640">
        <v>104</v>
      </c>
      <c r="E1640" t="s">
        <v>2673</v>
      </c>
      <c r="F1640" t="s">
        <v>2700</v>
      </c>
      <c r="G1640">
        <v>34.0235171236966</v>
      </c>
    </row>
    <row r="1641" spans="1:7" hidden="1" x14ac:dyDescent="0.2">
      <c r="A1641">
        <v>1957</v>
      </c>
      <c r="B1641">
        <v>23</v>
      </c>
      <c r="C1641" t="s">
        <v>2619</v>
      </c>
      <c r="D1641">
        <v>22</v>
      </c>
      <c r="E1641" t="s">
        <v>2673</v>
      </c>
      <c r="F1641" t="s">
        <v>2701</v>
      </c>
      <c r="G1641">
        <v>34.0151858567543</v>
      </c>
    </row>
    <row r="1642" spans="1:7" hidden="1" x14ac:dyDescent="0.2">
      <c r="A1642">
        <v>1957</v>
      </c>
      <c r="B1642">
        <v>24</v>
      </c>
      <c r="C1642" t="s">
        <v>2039</v>
      </c>
      <c r="D1642">
        <v>48</v>
      </c>
      <c r="E1642" t="s">
        <v>2673</v>
      </c>
      <c r="F1642" t="s">
        <v>2702</v>
      </c>
      <c r="G1642">
        <v>34.008097165991899</v>
      </c>
    </row>
    <row r="1643" spans="1:7" hidden="1" x14ac:dyDescent="0.2">
      <c r="A1643">
        <v>1957</v>
      </c>
      <c r="B1643">
        <v>25</v>
      </c>
      <c r="C1643" t="s">
        <v>2703</v>
      </c>
      <c r="D1643">
        <v>53</v>
      </c>
      <c r="E1643" t="s">
        <v>2673</v>
      </c>
      <c r="F1643" t="s">
        <v>2704</v>
      </c>
      <c r="G1643">
        <v>34.005826656955499</v>
      </c>
    </row>
    <row r="1644" spans="1:7" hidden="1" x14ac:dyDescent="0.2">
      <c r="A1644">
        <v>1957</v>
      </c>
      <c r="B1644">
        <v>26</v>
      </c>
      <c r="C1644" t="s">
        <v>2364</v>
      </c>
      <c r="D1644">
        <v>4</v>
      </c>
      <c r="E1644" t="s">
        <v>2673</v>
      </c>
      <c r="F1644" t="s">
        <v>2705</v>
      </c>
      <c r="G1644">
        <v>33.994616164047201</v>
      </c>
    </row>
    <row r="1645" spans="1:7" hidden="1" x14ac:dyDescent="0.2">
      <c r="A1645">
        <v>1957</v>
      </c>
      <c r="B1645">
        <v>27</v>
      </c>
      <c r="C1645" t="s">
        <v>2296</v>
      </c>
      <c r="D1645">
        <v>6</v>
      </c>
      <c r="E1645" t="s">
        <v>2673</v>
      </c>
      <c r="F1645" t="s">
        <v>2706</v>
      </c>
      <c r="G1645">
        <v>33.978192050650698</v>
      </c>
    </row>
    <row r="1646" spans="1:7" hidden="1" x14ac:dyDescent="0.2">
      <c r="A1646">
        <v>1957</v>
      </c>
      <c r="B1646">
        <v>28</v>
      </c>
      <c r="C1646" t="s">
        <v>2707</v>
      </c>
      <c r="D1646">
        <v>82</v>
      </c>
      <c r="E1646" t="s">
        <v>2673</v>
      </c>
      <c r="F1646" t="s">
        <v>2706</v>
      </c>
      <c r="G1646">
        <v>33.978192050650698</v>
      </c>
    </row>
    <row r="1647" spans="1:7" hidden="1" x14ac:dyDescent="0.2">
      <c r="A1647">
        <v>1957</v>
      </c>
      <c r="B1647">
        <v>29</v>
      </c>
      <c r="C1647" t="s">
        <v>2156</v>
      </c>
      <c r="D1647">
        <v>38</v>
      </c>
      <c r="E1647" t="s">
        <v>2673</v>
      </c>
      <c r="F1647" t="s">
        <v>2708</v>
      </c>
      <c r="G1647">
        <v>33.916554508748298</v>
      </c>
    </row>
    <row r="1648" spans="1:7" hidden="1" x14ac:dyDescent="0.2">
      <c r="A1648">
        <v>1957</v>
      </c>
      <c r="B1648">
        <v>30</v>
      </c>
      <c r="C1648" t="s">
        <v>2709</v>
      </c>
      <c r="D1648">
        <v>108</v>
      </c>
      <c r="E1648" t="s">
        <v>2673</v>
      </c>
      <c r="F1648" t="s">
        <v>2710</v>
      </c>
      <c r="G1648">
        <v>33.899863863258197</v>
      </c>
    </row>
    <row r="1649" spans="1:7" hidden="1" x14ac:dyDescent="0.2">
      <c r="A1649">
        <v>1957</v>
      </c>
      <c r="B1649">
        <v>31</v>
      </c>
      <c r="C1649" t="s">
        <v>2422</v>
      </c>
      <c r="D1649">
        <v>9</v>
      </c>
      <c r="E1649" t="s">
        <v>2673</v>
      </c>
      <c r="F1649" t="s">
        <v>2711</v>
      </c>
      <c r="G1649">
        <v>33.862233468177301</v>
      </c>
    </row>
    <row r="1650" spans="1:7" hidden="1" x14ac:dyDescent="0.2">
      <c r="A1650">
        <v>1957</v>
      </c>
      <c r="B1650">
        <v>32</v>
      </c>
      <c r="C1650" t="s">
        <v>2148</v>
      </c>
      <c r="D1650">
        <v>36</v>
      </c>
      <c r="E1650" t="s">
        <v>2673</v>
      </c>
      <c r="F1650" t="s">
        <v>2712</v>
      </c>
      <c r="G1650">
        <v>33.849958514246097</v>
      </c>
    </row>
    <row r="1651" spans="1:7" hidden="1" x14ac:dyDescent="0.2">
      <c r="A1651">
        <v>1957</v>
      </c>
      <c r="B1651">
        <v>33</v>
      </c>
      <c r="C1651" t="s">
        <v>2713</v>
      </c>
      <c r="D1651">
        <v>32</v>
      </c>
      <c r="E1651" t="s">
        <v>2673</v>
      </c>
      <c r="F1651" t="s">
        <v>2714</v>
      </c>
      <c r="G1651">
        <v>33.838169303584003</v>
      </c>
    </row>
    <row r="1652" spans="1:7" hidden="1" x14ac:dyDescent="0.2">
      <c r="A1652">
        <v>1957</v>
      </c>
      <c r="B1652">
        <v>34</v>
      </c>
      <c r="C1652" t="s">
        <v>2715</v>
      </c>
      <c r="D1652">
        <v>118</v>
      </c>
      <c r="E1652" t="s">
        <v>2673</v>
      </c>
      <c r="F1652" t="s">
        <v>2716</v>
      </c>
      <c r="G1652">
        <v>33.832175630060902</v>
      </c>
    </row>
    <row r="1653" spans="1:7" hidden="1" x14ac:dyDescent="0.2">
      <c r="A1653">
        <v>1957</v>
      </c>
      <c r="B1653">
        <v>35</v>
      </c>
      <c r="C1653" t="s">
        <v>2717</v>
      </c>
      <c r="D1653">
        <v>12</v>
      </c>
      <c r="E1653" t="s">
        <v>2673</v>
      </c>
      <c r="F1653" t="s">
        <v>2718</v>
      </c>
      <c r="G1653">
        <v>33.831494665145001</v>
      </c>
    </row>
    <row r="1654" spans="1:7" hidden="1" x14ac:dyDescent="0.2">
      <c r="A1654">
        <v>1957</v>
      </c>
      <c r="B1654">
        <v>36</v>
      </c>
      <c r="C1654" t="s">
        <v>2719</v>
      </c>
      <c r="D1654">
        <v>72</v>
      </c>
      <c r="E1654" t="s">
        <v>2673</v>
      </c>
      <c r="F1654" t="s">
        <v>2720</v>
      </c>
      <c r="G1654">
        <v>33.823052977053997</v>
      </c>
    </row>
    <row r="1655" spans="1:7" hidden="1" x14ac:dyDescent="0.2">
      <c r="A1655">
        <v>1957</v>
      </c>
      <c r="B1655">
        <v>37</v>
      </c>
      <c r="C1655" t="s">
        <v>2721</v>
      </c>
      <c r="D1655">
        <v>103</v>
      </c>
      <c r="E1655" t="s">
        <v>2673</v>
      </c>
      <c r="F1655" t="s">
        <v>2722</v>
      </c>
      <c r="G1655">
        <v>33.820875160719702</v>
      </c>
    </row>
    <row r="1656" spans="1:7" hidden="1" x14ac:dyDescent="0.2">
      <c r="A1656">
        <v>1957</v>
      </c>
      <c r="B1656">
        <v>38</v>
      </c>
      <c r="C1656" t="s">
        <v>2638</v>
      </c>
      <c r="D1656">
        <v>107</v>
      </c>
      <c r="E1656" t="s">
        <v>2673</v>
      </c>
      <c r="F1656" t="s">
        <v>2723</v>
      </c>
      <c r="G1656">
        <v>33.817132694079703</v>
      </c>
    </row>
    <row r="1657" spans="1:7" hidden="1" x14ac:dyDescent="0.2">
      <c r="A1657">
        <v>1957</v>
      </c>
      <c r="B1657">
        <v>39</v>
      </c>
      <c r="C1657" t="s">
        <v>1936</v>
      </c>
      <c r="D1657">
        <v>99</v>
      </c>
      <c r="E1657" t="s">
        <v>2673</v>
      </c>
      <c r="F1657" t="s">
        <v>2724</v>
      </c>
      <c r="G1657">
        <v>33.815363816329402</v>
      </c>
    </row>
    <row r="1658" spans="1:7" hidden="1" x14ac:dyDescent="0.2">
      <c r="A1658">
        <v>1957</v>
      </c>
      <c r="B1658">
        <v>40</v>
      </c>
      <c r="C1658" t="s">
        <v>2524</v>
      </c>
      <c r="D1658">
        <v>111</v>
      </c>
      <c r="E1658" t="s">
        <v>2673</v>
      </c>
      <c r="F1658" t="s">
        <v>2725</v>
      </c>
      <c r="G1658">
        <v>33.812574808139097</v>
      </c>
    </row>
    <row r="1659" spans="1:7" hidden="1" x14ac:dyDescent="0.2">
      <c r="A1659">
        <v>1957</v>
      </c>
      <c r="B1659">
        <v>41</v>
      </c>
      <c r="C1659" t="s">
        <v>2533</v>
      </c>
      <c r="D1659">
        <v>100</v>
      </c>
      <c r="E1659" t="s">
        <v>2673</v>
      </c>
      <c r="F1659" t="s">
        <v>2726</v>
      </c>
      <c r="G1659">
        <v>33.7501129461372</v>
      </c>
    </row>
    <row r="1660" spans="1:7" hidden="1" x14ac:dyDescent="0.2">
      <c r="A1660">
        <v>1957</v>
      </c>
      <c r="B1660">
        <v>42</v>
      </c>
      <c r="C1660" t="s">
        <v>2727</v>
      </c>
      <c r="D1660">
        <v>74</v>
      </c>
      <c r="E1660" t="s">
        <v>2673</v>
      </c>
      <c r="F1660" t="s">
        <v>2728</v>
      </c>
      <c r="G1660">
        <v>33.749096458115801</v>
      </c>
    </row>
    <row r="1661" spans="1:7" hidden="1" x14ac:dyDescent="0.2">
      <c r="A1661">
        <v>1957</v>
      </c>
      <c r="B1661">
        <v>43</v>
      </c>
      <c r="C1661" t="s">
        <v>2494</v>
      </c>
      <c r="D1661">
        <v>10</v>
      </c>
      <c r="E1661" t="s">
        <v>2673</v>
      </c>
      <c r="F1661" t="s">
        <v>2729</v>
      </c>
      <c r="G1661">
        <v>33.743743964795499</v>
      </c>
    </row>
    <row r="1662" spans="1:7" hidden="1" x14ac:dyDescent="0.2">
      <c r="A1662">
        <v>1957</v>
      </c>
      <c r="B1662">
        <v>44</v>
      </c>
      <c r="C1662" t="s">
        <v>2730</v>
      </c>
      <c r="D1662">
        <v>34</v>
      </c>
      <c r="E1662" t="s">
        <v>2673</v>
      </c>
      <c r="F1662" t="s">
        <v>2731</v>
      </c>
      <c r="G1662">
        <v>33.727425957139403</v>
      </c>
    </row>
    <row r="1663" spans="1:7" hidden="1" x14ac:dyDescent="0.2">
      <c r="A1663">
        <v>1957</v>
      </c>
      <c r="B1663">
        <v>45</v>
      </c>
      <c r="C1663" t="s">
        <v>2732</v>
      </c>
      <c r="D1663">
        <v>33</v>
      </c>
      <c r="E1663" t="s">
        <v>2673</v>
      </c>
      <c r="F1663" t="s">
        <v>2733</v>
      </c>
      <c r="G1663">
        <v>33.718021500544602</v>
      </c>
    </row>
    <row r="1664" spans="1:7" hidden="1" x14ac:dyDescent="0.2">
      <c r="A1664">
        <v>1957</v>
      </c>
      <c r="B1664">
        <v>46</v>
      </c>
      <c r="C1664" t="s">
        <v>2734</v>
      </c>
      <c r="D1664">
        <v>78</v>
      </c>
      <c r="E1664" t="s">
        <v>2673</v>
      </c>
      <c r="F1664" t="s">
        <v>2735</v>
      </c>
      <c r="G1664">
        <v>33.716804040784901</v>
      </c>
    </row>
    <row r="1665" spans="1:7" hidden="1" x14ac:dyDescent="0.2">
      <c r="A1665">
        <v>1957</v>
      </c>
      <c r="B1665">
        <v>47</v>
      </c>
      <c r="C1665" t="s">
        <v>2670</v>
      </c>
      <c r="D1665">
        <v>90</v>
      </c>
      <c r="E1665" t="s">
        <v>2673</v>
      </c>
      <c r="F1665" t="s">
        <v>2736</v>
      </c>
      <c r="G1665">
        <v>33.671280131252303</v>
      </c>
    </row>
    <row r="1666" spans="1:7" hidden="1" x14ac:dyDescent="0.2">
      <c r="A1666">
        <v>1957</v>
      </c>
      <c r="B1666">
        <v>48</v>
      </c>
      <c r="C1666" t="s">
        <v>2737</v>
      </c>
      <c r="D1666">
        <v>79</v>
      </c>
      <c r="E1666" t="s">
        <v>2673</v>
      </c>
      <c r="F1666" t="s">
        <v>2738</v>
      </c>
      <c r="G1666">
        <v>33.6555712180431</v>
      </c>
    </row>
    <row r="1667" spans="1:7" hidden="1" x14ac:dyDescent="0.2">
      <c r="A1667">
        <v>1957</v>
      </c>
      <c r="B1667">
        <v>49</v>
      </c>
      <c r="C1667" t="s">
        <v>2739</v>
      </c>
      <c r="D1667">
        <v>67</v>
      </c>
      <c r="E1667" t="s">
        <v>2673</v>
      </c>
      <c r="F1667" t="s">
        <v>2740</v>
      </c>
      <c r="G1667">
        <v>33.650989405235698</v>
      </c>
    </row>
    <row r="1668" spans="1:7" hidden="1" x14ac:dyDescent="0.2">
      <c r="A1668">
        <v>1957</v>
      </c>
      <c r="B1668">
        <v>50</v>
      </c>
      <c r="C1668" t="s">
        <v>2437</v>
      </c>
      <c r="D1668">
        <v>5</v>
      </c>
      <c r="E1668" t="s">
        <v>2673</v>
      </c>
      <c r="F1668" t="s">
        <v>2741</v>
      </c>
      <c r="G1668">
        <v>33.641492855756098</v>
      </c>
    </row>
    <row r="1669" spans="1:7" hidden="1" x14ac:dyDescent="0.2">
      <c r="A1669">
        <v>1957</v>
      </c>
      <c r="B1669">
        <v>51</v>
      </c>
      <c r="C1669" t="s">
        <v>2742</v>
      </c>
      <c r="D1669">
        <v>64</v>
      </c>
      <c r="E1669" t="s">
        <v>2673</v>
      </c>
      <c r="F1669" t="s">
        <v>2743</v>
      </c>
      <c r="G1669">
        <v>33.606516405979697</v>
      </c>
    </row>
    <row r="1670" spans="1:7" hidden="1" x14ac:dyDescent="0.2">
      <c r="A1670">
        <v>1957</v>
      </c>
      <c r="B1670">
        <v>52</v>
      </c>
      <c r="C1670" t="s">
        <v>2434</v>
      </c>
      <c r="D1670">
        <v>81</v>
      </c>
      <c r="E1670" t="s">
        <v>2673</v>
      </c>
      <c r="F1670" t="s">
        <v>2744</v>
      </c>
      <c r="G1670">
        <v>33.576709408965698</v>
      </c>
    </row>
    <row r="1671" spans="1:7" hidden="1" x14ac:dyDescent="0.2">
      <c r="A1671">
        <v>1957</v>
      </c>
      <c r="B1671">
        <v>53</v>
      </c>
      <c r="C1671" t="s">
        <v>2186</v>
      </c>
      <c r="D1671">
        <v>23</v>
      </c>
      <c r="E1671" t="s">
        <v>2673</v>
      </c>
      <c r="F1671" t="s">
        <v>2745</v>
      </c>
      <c r="G1671">
        <v>33.425472594866903</v>
      </c>
    </row>
    <row r="1672" spans="1:7" hidden="1" x14ac:dyDescent="0.2">
      <c r="A1672">
        <v>1957</v>
      </c>
      <c r="B1672">
        <v>55</v>
      </c>
      <c r="C1672" t="s">
        <v>2746</v>
      </c>
      <c r="D1672">
        <v>68</v>
      </c>
      <c r="E1672" t="s">
        <v>2673</v>
      </c>
      <c r="F1672" t="s">
        <v>2747</v>
      </c>
      <c r="G1672">
        <v>33.339085418464101</v>
      </c>
    </row>
    <row r="1673" spans="1:7" hidden="1" x14ac:dyDescent="0.2">
      <c r="A1673">
        <v>1957</v>
      </c>
      <c r="B1673">
        <v>56</v>
      </c>
      <c r="C1673" t="s">
        <v>2748</v>
      </c>
      <c r="D1673">
        <v>120</v>
      </c>
      <c r="E1673" t="s">
        <v>2673</v>
      </c>
      <c r="F1673" t="s">
        <v>2749</v>
      </c>
      <c r="G1673">
        <v>33.231776635896502</v>
      </c>
    </row>
    <row r="1674" spans="1:7" hidden="1" x14ac:dyDescent="0.2">
      <c r="A1674">
        <v>1958</v>
      </c>
      <c r="B1674">
        <v>1</v>
      </c>
      <c r="C1674" t="s">
        <v>2452</v>
      </c>
      <c r="D1674">
        <v>91</v>
      </c>
      <c r="E1674" t="s">
        <v>2750</v>
      </c>
      <c r="F1674" t="s">
        <v>2751</v>
      </c>
      <c r="G1674">
        <v>36.919350817414397</v>
      </c>
    </row>
    <row r="1675" spans="1:7" hidden="1" x14ac:dyDescent="0.2">
      <c r="A1675">
        <v>1958</v>
      </c>
      <c r="B1675">
        <v>2</v>
      </c>
      <c r="C1675" t="s">
        <v>2752</v>
      </c>
      <c r="D1675">
        <v>27</v>
      </c>
      <c r="E1675" t="s">
        <v>990</v>
      </c>
      <c r="F1675" t="s">
        <v>2753</v>
      </c>
      <c r="G1675">
        <v>36.902702125387101</v>
      </c>
    </row>
    <row r="1676" spans="1:7" hidden="1" x14ac:dyDescent="0.2">
      <c r="A1676">
        <v>1958</v>
      </c>
      <c r="B1676">
        <v>3</v>
      </c>
      <c r="C1676" t="s">
        <v>1823</v>
      </c>
      <c r="D1676">
        <v>147</v>
      </c>
      <c r="E1676" t="s">
        <v>2754</v>
      </c>
      <c r="F1676" t="s">
        <v>2755</v>
      </c>
      <c r="G1676">
        <v>36.899987184537899</v>
      </c>
    </row>
    <row r="1677" spans="1:7" hidden="1" x14ac:dyDescent="0.2">
      <c r="A1677">
        <v>1958</v>
      </c>
      <c r="B1677">
        <v>4</v>
      </c>
      <c r="C1677" t="s">
        <v>2310</v>
      </c>
      <c r="D1677">
        <v>41</v>
      </c>
      <c r="E1677" t="s">
        <v>998</v>
      </c>
      <c r="F1677" t="s">
        <v>2756</v>
      </c>
      <c r="G1677">
        <v>36.881168743373102</v>
      </c>
    </row>
    <row r="1678" spans="1:7" hidden="1" x14ac:dyDescent="0.2">
      <c r="A1678">
        <v>1958</v>
      </c>
      <c r="B1678">
        <v>5</v>
      </c>
      <c r="C1678" t="s">
        <v>2574</v>
      </c>
      <c r="D1678">
        <v>30</v>
      </c>
      <c r="E1678" t="s">
        <v>990</v>
      </c>
      <c r="F1678" t="s">
        <v>2757</v>
      </c>
      <c r="G1678">
        <v>36.8482171211352</v>
      </c>
    </row>
    <row r="1679" spans="1:7" hidden="1" x14ac:dyDescent="0.2">
      <c r="A1679">
        <v>1958</v>
      </c>
      <c r="B1679">
        <v>6</v>
      </c>
      <c r="C1679" t="s">
        <v>2692</v>
      </c>
      <c r="D1679">
        <v>50</v>
      </c>
      <c r="E1679" t="s">
        <v>998</v>
      </c>
      <c r="F1679" t="s">
        <v>2758</v>
      </c>
      <c r="G1679">
        <v>36.772573115182098</v>
      </c>
    </row>
    <row r="1680" spans="1:7" hidden="1" x14ac:dyDescent="0.2">
      <c r="A1680">
        <v>1958</v>
      </c>
      <c r="B1680">
        <v>7</v>
      </c>
      <c r="C1680" t="s">
        <v>1804</v>
      </c>
      <c r="D1680">
        <v>4</v>
      </c>
      <c r="E1680" t="s">
        <v>987</v>
      </c>
      <c r="F1680" t="s">
        <v>2759</v>
      </c>
      <c r="G1680">
        <v>36.753623736538003</v>
      </c>
    </row>
    <row r="1681" spans="1:7" hidden="1" x14ac:dyDescent="0.2">
      <c r="A1681">
        <v>1958</v>
      </c>
      <c r="B1681">
        <v>8</v>
      </c>
      <c r="C1681" t="s">
        <v>2385</v>
      </c>
      <c r="D1681">
        <v>61</v>
      </c>
      <c r="E1681" t="s">
        <v>1011</v>
      </c>
      <c r="F1681" t="s">
        <v>2760</v>
      </c>
      <c r="G1681">
        <v>36.706335622502003</v>
      </c>
    </row>
    <row r="1682" spans="1:7" hidden="1" x14ac:dyDescent="0.2">
      <c r="A1682">
        <v>1958</v>
      </c>
      <c r="B1682">
        <v>9</v>
      </c>
      <c r="C1682" t="s">
        <v>2364</v>
      </c>
      <c r="D1682">
        <v>3</v>
      </c>
      <c r="E1682" t="s">
        <v>987</v>
      </c>
      <c r="F1682" t="s">
        <v>2761</v>
      </c>
      <c r="G1682">
        <v>36.665739120592001</v>
      </c>
    </row>
    <row r="1683" spans="1:7" hidden="1" x14ac:dyDescent="0.2">
      <c r="A1683">
        <v>1958</v>
      </c>
      <c r="B1683">
        <v>10</v>
      </c>
      <c r="C1683" t="s">
        <v>2762</v>
      </c>
      <c r="D1683">
        <v>47</v>
      </c>
      <c r="E1683" t="s">
        <v>998</v>
      </c>
      <c r="F1683" t="s">
        <v>2763</v>
      </c>
      <c r="G1683">
        <v>36.614537584981498</v>
      </c>
    </row>
    <row r="1684" spans="1:7" hidden="1" x14ac:dyDescent="0.2">
      <c r="A1684">
        <v>1958</v>
      </c>
      <c r="B1684">
        <v>11</v>
      </c>
      <c r="C1684" t="s">
        <v>2764</v>
      </c>
      <c r="D1684">
        <v>81</v>
      </c>
      <c r="E1684" t="s">
        <v>2750</v>
      </c>
      <c r="F1684" t="s">
        <v>2765</v>
      </c>
      <c r="G1684">
        <v>36.602987393622598</v>
      </c>
    </row>
    <row r="1685" spans="1:7" hidden="1" x14ac:dyDescent="0.2">
      <c r="A1685">
        <v>1958</v>
      </c>
      <c r="B1685">
        <v>12</v>
      </c>
      <c r="C1685" t="s">
        <v>2766</v>
      </c>
      <c r="D1685">
        <v>108</v>
      </c>
      <c r="E1685" t="s">
        <v>2767</v>
      </c>
      <c r="F1685" t="s">
        <v>2768</v>
      </c>
      <c r="G1685">
        <v>36.594975498849003</v>
      </c>
    </row>
    <row r="1686" spans="1:7" hidden="1" x14ac:dyDescent="0.2">
      <c r="A1686">
        <v>1958</v>
      </c>
      <c r="B1686">
        <v>13</v>
      </c>
      <c r="C1686" t="s">
        <v>2769</v>
      </c>
      <c r="D1686">
        <v>187</v>
      </c>
      <c r="E1686" t="s">
        <v>2770</v>
      </c>
      <c r="F1686" t="s">
        <v>2771</v>
      </c>
      <c r="G1686">
        <v>36.594544851170703</v>
      </c>
    </row>
    <row r="1687" spans="1:7" hidden="1" x14ac:dyDescent="0.2">
      <c r="A1687">
        <v>1958</v>
      </c>
      <c r="B1687">
        <v>14</v>
      </c>
      <c r="C1687" t="s">
        <v>2772</v>
      </c>
      <c r="D1687">
        <v>148</v>
      </c>
      <c r="E1687" t="s">
        <v>2754</v>
      </c>
      <c r="F1687" t="s">
        <v>2773</v>
      </c>
      <c r="G1687">
        <v>36.582404758319498</v>
      </c>
    </row>
    <row r="1688" spans="1:7" hidden="1" x14ac:dyDescent="0.2">
      <c r="A1688">
        <v>1958</v>
      </c>
      <c r="B1688">
        <v>15</v>
      </c>
      <c r="C1688" t="s">
        <v>2023</v>
      </c>
      <c r="D1688">
        <v>2</v>
      </c>
      <c r="E1688" t="s">
        <v>987</v>
      </c>
      <c r="F1688" t="s">
        <v>2774</v>
      </c>
      <c r="G1688">
        <v>36.5401065999868</v>
      </c>
    </row>
    <row r="1689" spans="1:7" hidden="1" x14ac:dyDescent="0.2">
      <c r="A1689">
        <v>1958</v>
      </c>
      <c r="B1689">
        <v>16</v>
      </c>
      <c r="C1689" t="s">
        <v>1884</v>
      </c>
      <c r="D1689">
        <v>90</v>
      </c>
      <c r="E1689" t="s">
        <v>2750</v>
      </c>
      <c r="F1689" t="s">
        <v>2775</v>
      </c>
      <c r="G1689">
        <v>36.521395989044798</v>
      </c>
    </row>
    <row r="1690" spans="1:7" hidden="1" x14ac:dyDescent="0.2">
      <c r="A1690">
        <v>1958</v>
      </c>
      <c r="B1690">
        <v>17</v>
      </c>
      <c r="C1690" t="s">
        <v>2707</v>
      </c>
      <c r="D1690">
        <v>141</v>
      </c>
      <c r="E1690" t="s">
        <v>2754</v>
      </c>
      <c r="F1690" t="s">
        <v>2776</v>
      </c>
      <c r="G1690">
        <v>36.477869379366602</v>
      </c>
    </row>
    <row r="1691" spans="1:7" hidden="1" x14ac:dyDescent="0.2">
      <c r="A1691">
        <v>1958</v>
      </c>
      <c r="B1691">
        <v>18</v>
      </c>
      <c r="C1691" t="s">
        <v>2596</v>
      </c>
      <c r="D1691">
        <v>171</v>
      </c>
      <c r="E1691" t="s">
        <v>2048</v>
      </c>
      <c r="F1691" t="s">
        <v>2777</v>
      </c>
      <c r="G1691">
        <v>36.473847554123999</v>
      </c>
    </row>
    <row r="1692" spans="1:7" hidden="1" x14ac:dyDescent="0.2">
      <c r="A1692">
        <v>1958</v>
      </c>
      <c r="B1692">
        <v>19</v>
      </c>
      <c r="C1692" t="s">
        <v>2778</v>
      </c>
      <c r="D1692">
        <v>24</v>
      </c>
      <c r="E1692" t="s">
        <v>990</v>
      </c>
      <c r="F1692" t="s">
        <v>2779</v>
      </c>
      <c r="G1692">
        <v>36.472050855011602</v>
      </c>
    </row>
    <row r="1693" spans="1:7" hidden="1" x14ac:dyDescent="0.2">
      <c r="A1693">
        <v>1958</v>
      </c>
      <c r="B1693">
        <v>20</v>
      </c>
      <c r="C1693" t="s">
        <v>2780</v>
      </c>
      <c r="D1693">
        <v>65</v>
      </c>
      <c r="E1693" t="s">
        <v>1011</v>
      </c>
      <c r="F1693" t="s">
        <v>2781</v>
      </c>
      <c r="G1693">
        <v>36.454520942991401</v>
      </c>
    </row>
    <row r="1694" spans="1:7" hidden="1" x14ac:dyDescent="0.2">
      <c r="A1694">
        <v>1958</v>
      </c>
      <c r="B1694">
        <v>21</v>
      </c>
      <c r="C1694" t="s">
        <v>2296</v>
      </c>
      <c r="D1694">
        <v>5</v>
      </c>
      <c r="E1694" t="s">
        <v>987</v>
      </c>
      <c r="F1694" t="s">
        <v>2782</v>
      </c>
      <c r="G1694">
        <v>36.429580583261199</v>
      </c>
    </row>
    <row r="1695" spans="1:7" hidden="1" x14ac:dyDescent="0.2">
      <c r="A1695">
        <v>1958</v>
      </c>
      <c r="B1695">
        <v>22</v>
      </c>
      <c r="C1695" t="s">
        <v>2682</v>
      </c>
      <c r="D1695">
        <v>86</v>
      </c>
      <c r="E1695" t="s">
        <v>2750</v>
      </c>
      <c r="F1695" t="s">
        <v>2783</v>
      </c>
      <c r="G1695">
        <v>36.423180176254697</v>
      </c>
    </row>
    <row r="1696" spans="1:7" hidden="1" x14ac:dyDescent="0.2">
      <c r="A1696">
        <v>1958</v>
      </c>
      <c r="B1696">
        <v>23</v>
      </c>
      <c r="C1696" t="s">
        <v>2784</v>
      </c>
      <c r="D1696">
        <v>181</v>
      </c>
      <c r="E1696" t="s">
        <v>2770</v>
      </c>
      <c r="F1696" t="s">
        <v>2785</v>
      </c>
      <c r="G1696">
        <v>36.415673232311399</v>
      </c>
    </row>
    <row r="1697" spans="1:7" hidden="1" x14ac:dyDescent="0.2">
      <c r="A1697">
        <v>1958</v>
      </c>
      <c r="B1697">
        <v>24</v>
      </c>
      <c r="C1697" t="s">
        <v>2786</v>
      </c>
      <c r="D1697">
        <v>28</v>
      </c>
      <c r="E1697" t="s">
        <v>990</v>
      </c>
      <c r="F1697" t="s">
        <v>2787</v>
      </c>
      <c r="G1697">
        <v>36.411153497586703</v>
      </c>
    </row>
    <row r="1698" spans="1:7" hidden="1" x14ac:dyDescent="0.2">
      <c r="A1698">
        <v>1958</v>
      </c>
      <c r="B1698">
        <v>25</v>
      </c>
      <c r="C1698" t="s">
        <v>2727</v>
      </c>
      <c r="D1698">
        <v>7</v>
      </c>
      <c r="E1698" t="s">
        <v>987</v>
      </c>
      <c r="F1698" t="s">
        <v>2788</v>
      </c>
      <c r="G1698">
        <v>36.396834202967703</v>
      </c>
    </row>
    <row r="1699" spans="1:7" hidden="1" x14ac:dyDescent="0.2">
      <c r="A1699">
        <v>1958</v>
      </c>
      <c r="B1699">
        <v>26</v>
      </c>
      <c r="C1699" t="s">
        <v>2687</v>
      </c>
      <c r="D1699">
        <v>150</v>
      </c>
      <c r="E1699" t="s">
        <v>2754</v>
      </c>
      <c r="F1699" t="s">
        <v>2789</v>
      </c>
      <c r="G1699">
        <v>36.394193182935297</v>
      </c>
    </row>
    <row r="1700" spans="1:7" hidden="1" x14ac:dyDescent="0.2">
      <c r="A1700">
        <v>1958</v>
      </c>
      <c r="B1700">
        <v>27</v>
      </c>
      <c r="C1700" t="s">
        <v>2290</v>
      </c>
      <c r="D1700">
        <v>51</v>
      </c>
      <c r="E1700" t="s">
        <v>998</v>
      </c>
      <c r="F1700" t="s">
        <v>2790</v>
      </c>
      <c r="G1700">
        <v>36.385250639440002</v>
      </c>
    </row>
    <row r="1701" spans="1:7" hidden="1" x14ac:dyDescent="0.2">
      <c r="A1701">
        <v>1958</v>
      </c>
      <c r="B1701">
        <v>28</v>
      </c>
      <c r="C1701" t="s">
        <v>2676</v>
      </c>
      <c r="D1701">
        <v>121</v>
      </c>
      <c r="E1701" t="s">
        <v>2791</v>
      </c>
      <c r="F1701" t="s">
        <v>2792</v>
      </c>
      <c r="G1701">
        <v>36.368484576304397</v>
      </c>
    </row>
    <row r="1702" spans="1:7" hidden="1" x14ac:dyDescent="0.2">
      <c r="A1702">
        <v>1958</v>
      </c>
      <c r="B1702">
        <v>29</v>
      </c>
      <c r="C1702" t="s">
        <v>2793</v>
      </c>
      <c r="D1702">
        <v>162</v>
      </c>
      <c r="E1702" t="s">
        <v>2048</v>
      </c>
      <c r="F1702" t="s">
        <v>2794</v>
      </c>
      <c r="G1702">
        <v>36.363636363636303</v>
      </c>
    </row>
    <row r="1703" spans="1:7" hidden="1" x14ac:dyDescent="0.2">
      <c r="A1703">
        <v>1958</v>
      </c>
      <c r="B1703">
        <v>30</v>
      </c>
      <c r="C1703" t="s">
        <v>2746</v>
      </c>
      <c r="D1703">
        <v>103</v>
      </c>
      <c r="E1703" t="s">
        <v>2767</v>
      </c>
      <c r="F1703" t="s">
        <v>2795</v>
      </c>
      <c r="G1703">
        <v>36.336102639604498</v>
      </c>
    </row>
    <row r="1704" spans="1:7" hidden="1" x14ac:dyDescent="0.2">
      <c r="A1704">
        <v>1958</v>
      </c>
      <c r="B1704">
        <v>31</v>
      </c>
      <c r="C1704" t="s">
        <v>2796</v>
      </c>
      <c r="D1704">
        <v>143</v>
      </c>
      <c r="E1704" t="s">
        <v>2754</v>
      </c>
      <c r="F1704" t="s">
        <v>2797</v>
      </c>
      <c r="G1704">
        <v>36.329650148020498</v>
      </c>
    </row>
    <row r="1705" spans="1:7" hidden="1" x14ac:dyDescent="0.2">
      <c r="A1705">
        <v>1958</v>
      </c>
      <c r="B1705">
        <v>32</v>
      </c>
      <c r="C1705" t="s">
        <v>2798</v>
      </c>
      <c r="D1705">
        <v>89</v>
      </c>
      <c r="E1705" t="s">
        <v>2750</v>
      </c>
      <c r="F1705" t="s">
        <v>2799</v>
      </c>
      <c r="G1705">
        <v>36.304541219817999</v>
      </c>
    </row>
    <row r="1706" spans="1:7" hidden="1" x14ac:dyDescent="0.2">
      <c r="A1706">
        <v>1958</v>
      </c>
      <c r="B1706">
        <v>33</v>
      </c>
      <c r="C1706" t="s">
        <v>2800</v>
      </c>
      <c r="D1706">
        <v>44</v>
      </c>
      <c r="E1706" t="s">
        <v>998</v>
      </c>
      <c r="F1706" t="s">
        <v>2801</v>
      </c>
      <c r="G1706">
        <v>36.284885498320897</v>
      </c>
    </row>
    <row r="1707" spans="1:7" hidden="1" x14ac:dyDescent="0.2">
      <c r="A1707">
        <v>1958</v>
      </c>
      <c r="B1707">
        <v>34</v>
      </c>
      <c r="C1707" t="s">
        <v>2802</v>
      </c>
      <c r="D1707">
        <v>29</v>
      </c>
      <c r="E1707" t="s">
        <v>990</v>
      </c>
      <c r="F1707" t="s">
        <v>2803</v>
      </c>
      <c r="G1707">
        <v>36.283107367045403</v>
      </c>
    </row>
    <row r="1708" spans="1:7" hidden="1" x14ac:dyDescent="0.2">
      <c r="A1708">
        <v>1958</v>
      </c>
      <c r="B1708">
        <v>35</v>
      </c>
      <c r="C1708" t="s">
        <v>2097</v>
      </c>
      <c r="D1708">
        <v>168</v>
      </c>
      <c r="E1708" t="s">
        <v>2048</v>
      </c>
      <c r="F1708" t="s">
        <v>2804</v>
      </c>
      <c r="G1708">
        <v>36.2702422774924</v>
      </c>
    </row>
    <row r="1709" spans="1:7" hidden="1" x14ac:dyDescent="0.2">
      <c r="A1709">
        <v>1958</v>
      </c>
      <c r="B1709">
        <v>36</v>
      </c>
      <c r="C1709" t="s">
        <v>2805</v>
      </c>
      <c r="D1709">
        <v>111</v>
      </c>
      <c r="E1709" t="s">
        <v>2767</v>
      </c>
      <c r="F1709" t="s">
        <v>2806</v>
      </c>
      <c r="G1709">
        <v>36.253159362438304</v>
      </c>
    </row>
    <row r="1710" spans="1:7" hidden="1" x14ac:dyDescent="0.2">
      <c r="A1710">
        <v>1958</v>
      </c>
      <c r="B1710">
        <v>37</v>
      </c>
      <c r="C1710" t="s">
        <v>2594</v>
      </c>
      <c r="D1710">
        <v>92</v>
      </c>
      <c r="E1710" t="s">
        <v>2750</v>
      </c>
      <c r="F1710" t="s">
        <v>2807</v>
      </c>
      <c r="G1710">
        <v>36.252905777046102</v>
      </c>
    </row>
    <row r="1711" spans="1:7" hidden="1" x14ac:dyDescent="0.2">
      <c r="A1711">
        <v>1958</v>
      </c>
      <c r="B1711">
        <v>38</v>
      </c>
      <c r="C1711" t="s">
        <v>2808</v>
      </c>
      <c r="D1711">
        <v>22</v>
      </c>
      <c r="E1711" t="s">
        <v>990</v>
      </c>
      <c r="F1711" t="s">
        <v>2809</v>
      </c>
      <c r="G1711">
        <v>36.250877221614701</v>
      </c>
    </row>
    <row r="1712" spans="1:7" hidden="1" x14ac:dyDescent="0.2">
      <c r="A1712">
        <v>1958</v>
      </c>
      <c r="B1712">
        <v>39</v>
      </c>
      <c r="C1712" t="s">
        <v>2810</v>
      </c>
      <c r="D1712">
        <v>149</v>
      </c>
      <c r="E1712" t="s">
        <v>2754</v>
      </c>
      <c r="F1712" t="s">
        <v>2811</v>
      </c>
      <c r="G1712">
        <v>36.227058689214402</v>
      </c>
    </row>
    <row r="1713" spans="1:7" hidden="1" x14ac:dyDescent="0.2">
      <c r="A1713">
        <v>1958</v>
      </c>
      <c r="B1713">
        <v>40</v>
      </c>
      <c r="C1713" t="s">
        <v>2812</v>
      </c>
      <c r="D1713">
        <v>190</v>
      </c>
      <c r="E1713" t="s">
        <v>2770</v>
      </c>
      <c r="F1713" t="s">
        <v>2813</v>
      </c>
      <c r="G1713">
        <v>36.226045828916199</v>
      </c>
    </row>
    <row r="1714" spans="1:7" hidden="1" x14ac:dyDescent="0.2">
      <c r="A1714">
        <v>1958</v>
      </c>
      <c r="B1714">
        <v>41</v>
      </c>
      <c r="C1714" t="s">
        <v>2713</v>
      </c>
      <c r="D1714">
        <v>82</v>
      </c>
      <c r="E1714" t="s">
        <v>2750</v>
      </c>
      <c r="F1714" t="s">
        <v>2814</v>
      </c>
      <c r="G1714">
        <v>36.204873141835201</v>
      </c>
    </row>
    <row r="1715" spans="1:7" hidden="1" x14ac:dyDescent="0.2">
      <c r="A1715">
        <v>1958</v>
      </c>
      <c r="B1715">
        <v>42</v>
      </c>
      <c r="C1715" t="s">
        <v>2815</v>
      </c>
      <c r="D1715">
        <v>106</v>
      </c>
      <c r="E1715" t="s">
        <v>2767</v>
      </c>
      <c r="F1715" t="s">
        <v>2816</v>
      </c>
      <c r="G1715">
        <v>36.202681369649902</v>
      </c>
    </row>
    <row r="1716" spans="1:7" hidden="1" x14ac:dyDescent="0.2">
      <c r="A1716">
        <v>1958</v>
      </c>
      <c r="B1716">
        <v>43</v>
      </c>
      <c r="C1716" t="s">
        <v>2817</v>
      </c>
      <c r="D1716">
        <v>23</v>
      </c>
      <c r="E1716" t="s">
        <v>990</v>
      </c>
      <c r="F1716" t="s">
        <v>2818</v>
      </c>
      <c r="G1716">
        <v>36.196950296822202</v>
      </c>
    </row>
    <row r="1717" spans="1:7" hidden="1" x14ac:dyDescent="0.2">
      <c r="A1717">
        <v>1958</v>
      </c>
      <c r="B1717">
        <v>44</v>
      </c>
      <c r="C1717" t="s">
        <v>2732</v>
      </c>
      <c r="D1717">
        <v>83</v>
      </c>
      <c r="E1717" t="s">
        <v>2750</v>
      </c>
      <c r="F1717" t="s">
        <v>2819</v>
      </c>
      <c r="G1717">
        <v>36.191810731103203</v>
      </c>
    </row>
    <row r="1718" spans="1:7" hidden="1" x14ac:dyDescent="0.2">
      <c r="A1718">
        <v>1958</v>
      </c>
      <c r="B1718">
        <v>45</v>
      </c>
      <c r="C1718" t="s">
        <v>2579</v>
      </c>
      <c r="D1718">
        <v>31</v>
      </c>
      <c r="E1718" t="s">
        <v>990</v>
      </c>
      <c r="F1718" t="s">
        <v>2820</v>
      </c>
      <c r="G1718">
        <v>36.190631364562101</v>
      </c>
    </row>
    <row r="1719" spans="1:7" hidden="1" x14ac:dyDescent="0.2">
      <c r="A1719">
        <v>1958</v>
      </c>
      <c r="B1719">
        <v>46</v>
      </c>
      <c r="C1719" t="s">
        <v>2148</v>
      </c>
      <c r="D1719">
        <v>85</v>
      </c>
      <c r="E1719" t="s">
        <v>2750</v>
      </c>
      <c r="F1719" t="s">
        <v>2821</v>
      </c>
      <c r="G1719">
        <v>36.187599060654797</v>
      </c>
    </row>
    <row r="1720" spans="1:7" hidden="1" x14ac:dyDescent="0.2">
      <c r="A1720">
        <v>1958</v>
      </c>
      <c r="B1720">
        <v>47</v>
      </c>
      <c r="C1720" t="s">
        <v>2156</v>
      </c>
      <c r="D1720">
        <v>87</v>
      </c>
      <c r="E1720" t="s">
        <v>2750</v>
      </c>
      <c r="F1720" t="s">
        <v>2822</v>
      </c>
      <c r="G1720">
        <v>36.184904105954701</v>
      </c>
    </row>
    <row r="1721" spans="1:7" hidden="1" x14ac:dyDescent="0.2">
      <c r="A1721">
        <v>1958</v>
      </c>
      <c r="B1721">
        <v>48</v>
      </c>
      <c r="C1721" t="s">
        <v>2823</v>
      </c>
      <c r="D1721">
        <v>125</v>
      </c>
      <c r="E1721" t="s">
        <v>2791</v>
      </c>
      <c r="F1721" t="s">
        <v>2824</v>
      </c>
      <c r="G1721">
        <v>36.180862426438203</v>
      </c>
    </row>
    <row r="1722" spans="1:7" hidden="1" x14ac:dyDescent="0.2">
      <c r="A1722">
        <v>1958</v>
      </c>
      <c r="B1722">
        <v>49</v>
      </c>
      <c r="C1722" t="s">
        <v>2568</v>
      </c>
      <c r="D1722">
        <v>169</v>
      </c>
      <c r="E1722" t="s">
        <v>2048</v>
      </c>
      <c r="F1722" t="s">
        <v>2825</v>
      </c>
      <c r="G1722">
        <v>36.160247077811803</v>
      </c>
    </row>
    <row r="1723" spans="1:7" hidden="1" x14ac:dyDescent="0.2">
      <c r="A1723">
        <v>1958</v>
      </c>
      <c r="B1723">
        <v>50</v>
      </c>
      <c r="C1723" t="s">
        <v>2826</v>
      </c>
      <c r="D1723">
        <v>25</v>
      </c>
      <c r="E1723" t="s">
        <v>990</v>
      </c>
      <c r="F1723" t="s">
        <v>2827</v>
      </c>
      <c r="G1723">
        <v>36.147048772152502</v>
      </c>
    </row>
    <row r="1724" spans="1:7" hidden="1" x14ac:dyDescent="0.2">
      <c r="A1724">
        <v>1958</v>
      </c>
      <c r="B1724">
        <v>51</v>
      </c>
      <c r="C1724" t="s">
        <v>2828</v>
      </c>
      <c r="D1724">
        <v>186</v>
      </c>
      <c r="E1724" t="s">
        <v>2770</v>
      </c>
      <c r="F1724" t="s">
        <v>2829</v>
      </c>
      <c r="G1724">
        <v>36.137219355738303</v>
      </c>
    </row>
    <row r="1725" spans="1:7" hidden="1" x14ac:dyDescent="0.2">
      <c r="A1725">
        <v>1958</v>
      </c>
      <c r="B1725">
        <v>52</v>
      </c>
      <c r="C1725" t="s">
        <v>2830</v>
      </c>
      <c r="D1725">
        <v>49</v>
      </c>
      <c r="E1725" t="s">
        <v>998</v>
      </c>
      <c r="F1725" t="s">
        <v>2831</v>
      </c>
      <c r="G1725">
        <v>36.120177576237602</v>
      </c>
    </row>
    <row r="1726" spans="1:7" hidden="1" x14ac:dyDescent="0.2">
      <c r="A1726">
        <v>1958</v>
      </c>
      <c r="B1726">
        <v>53</v>
      </c>
      <c r="C1726" t="s">
        <v>2235</v>
      </c>
      <c r="D1726">
        <v>170</v>
      </c>
      <c r="E1726" t="s">
        <v>2048</v>
      </c>
      <c r="F1726" t="s">
        <v>2832</v>
      </c>
      <c r="G1726">
        <v>36.097955089987103</v>
      </c>
    </row>
    <row r="1727" spans="1:7" hidden="1" x14ac:dyDescent="0.2">
      <c r="A1727">
        <v>1958</v>
      </c>
      <c r="B1727">
        <v>54</v>
      </c>
      <c r="C1727" t="s">
        <v>2833</v>
      </c>
      <c r="D1727">
        <v>164</v>
      </c>
      <c r="E1727" t="s">
        <v>2048</v>
      </c>
      <c r="F1727" t="s">
        <v>2834</v>
      </c>
      <c r="G1727">
        <v>36.090078965326697</v>
      </c>
    </row>
    <row r="1728" spans="1:7" hidden="1" x14ac:dyDescent="0.2">
      <c r="A1728">
        <v>1958</v>
      </c>
      <c r="B1728">
        <v>55</v>
      </c>
      <c r="C1728" t="s">
        <v>2039</v>
      </c>
      <c r="D1728">
        <v>70</v>
      </c>
      <c r="E1728" t="s">
        <v>1011</v>
      </c>
      <c r="F1728" t="s">
        <v>2835</v>
      </c>
      <c r="G1728">
        <v>36.0850534485079</v>
      </c>
    </row>
    <row r="1729" spans="1:7" hidden="1" x14ac:dyDescent="0.2">
      <c r="A1729">
        <v>1958</v>
      </c>
      <c r="B1729">
        <v>56</v>
      </c>
      <c r="C1729" t="s">
        <v>2836</v>
      </c>
      <c r="D1729">
        <v>68</v>
      </c>
      <c r="E1729" t="s">
        <v>1011</v>
      </c>
      <c r="F1729" t="s">
        <v>2837</v>
      </c>
      <c r="G1729">
        <v>36.081536419415002</v>
      </c>
    </row>
    <row r="1730" spans="1:7" hidden="1" x14ac:dyDescent="0.2">
      <c r="A1730">
        <v>1958</v>
      </c>
      <c r="B1730">
        <v>57</v>
      </c>
      <c r="C1730" t="s">
        <v>2399</v>
      </c>
      <c r="D1730">
        <v>189</v>
      </c>
      <c r="E1730" t="s">
        <v>2770</v>
      </c>
      <c r="F1730" t="s">
        <v>2838</v>
      </c>
      <c r="G1730">
        <v>36.080699132581699</v>
      </c>
    </row>
    <row r="1731" spans="1:7" hidden="1" x14ac:dyDescent="0.2">
      <c r="A1731">
        <v>1958</v>
      </c>
      <c r="B1731">
        <v>58</v>
      </c>
      <c r="C1731" t="s">
        <v>2839</v>
      </c>
      <c r="D1731">
        <v>112</v>
      </c>
      <c r="E1731" t="s">
        <v>2767</v>
      </c>
      <c r="F1731" t="s">
        <v>2840</v>
      </c>
      <c r="G1731">
        <v>36.079526996296501</v>
      </c>
    </row>
    <row r="1732" spans="1:7" hidden="1" x14ac:dyDescent="0.2">
      <c r="A1732">
        <v>1958</v>
      </c>
      <c r="B1732">
        <v>59</v>
      </c>
      <c r="C1732" t="s">
        <v>2841</v>
      </c>
      <c r="D1732">
        <v>64</v>
      </c>
      <c r="E1732" t="s">
        <v>1011</v>
      </c>
      <c r="F1732" t="s">
        <v>2842</v>
      </c>
      <c r="G1732">
        <v>36.077936361716702</v>
      </c>
    </row>
    <row r="1733" spans="1:7" hidden="1" x14ac:dyDescent="0.2">
      <c r="A1733">
        <v>1958</v>
      </c>
      <c r="B1733">
        <v>60</v>
      </c>
      <c r="C1733" t="s">
        <v>2422</v>
      </c>
      <c r="D1733">
        <v>10</v>
      </c>
      <c r="E1733" t="s">
        <v>987</v>
      </c>
      <c r="F1733" t="s">
        <v>2843</v>
      </c>
      <c r="G1733">
        <v>36.0760947495179</v>
      </c>
    </row>
    <row r="1734" spans="1:7" hidden="1" x14ac:dyDescent="0.2">
      <c r="A1734">
        <v>1958</v>
      </c>
      <c r="B1734">
        <v>61</v>
      </c>
      <c r="C1734" t="s">
        <v>2734</v>
      </c>
      <c r="D1734">
        <v>9</v>
      </c>
      <c r="E1734" t="s">
        <v>987</v>
      </c>
      <c r="F1734" t="s">
        <v>2844</v>
      </c>
      <c r="G1734">
        <v>36.061619530478097</v>
      </c>
    </row>
    <row r="1735" spans="1:7" hidden="1" x14ac:dyDescent="0.2">
      <c r="A1735">
        <v>1958</v>
      </c>
      <c r="B1735">
        <v>62</v>
      </c>
      <c r="C1735" t="s">
        <v>2845</v>
      </c>
      <c r="D1735">
        <v>129</v>
      </c>
      <c r="E1735" t="s">
        <v>2791</v>
      </c>
      <c r="F1735" t="s">
        <v>2846</v>
      </c>
      <c r="G1735">
        <v>36.058357935162398</v>
      </c>
    </row>
    <row r="1736" spans="1:7" hidden="1" x14ac:dyDescent="0.2">
      <c r="A1736">
        <v>1958</v>
      </c>
      <c r="B1736">
        <v>63</v>
      </c>
      <c r="C1736" t="s">
        <v>2619</v>
      </c>
      <c r="D1736">
        <v>21</v>
      </c>
      <c r="E1736" t="s">
        <v>990</v>
      </c>
      <c r="F1736" t="s">
        <v>2847</v>
      </c>
      <c r="G1736">
        <v>36.04832595677</v>
      </c>
    </row>
    <row r="1737" spans="1:7" hidden="1" x14ac:dyDescent="0.2">
      <c r="A1737">
        <v>1958</v>
      </c>
      <c r="B1737">
        <v>64</v>
      </c>
      <c r="C1737" t="s">
        <v>2848</v>
      </c>
      <c r="D1737">
        <v>72</v>
      </c>
      <c r="E1737" t="s">
        <v>1011</v>
      </c>
      <c r="F1737" t="s">
        <v>2849</v>
      </c>
      <c r="G1737">
        <v>36.032787417121803</v>
      </c>
    </row>
    <row r="1738" spans="1:7" hidden="1" x14ac:dyDescent="0.2">
      <c r="A1738">
        <v>1958</v>
      </c>
      <c r="B1738">
        <v>65</v>
      </c>
      <c r="C1738" t="s">
        <v>2850</v>
      </c>
      <c r="D1738">
        <v>32</v>
      </c>
      <c r="E1738" t="s">
        <v>990</v>
      </c>
      <c r="F1738" t="s">
        <v>2851</v>
      </c>
      <c r="G1738">
        <v>36.023353876094703</v>
      </c>
    </row>
    <row r="1739" spans="1:7" hidden="1" x14ac:dyDescent="0.2">
      <c r="A1739">
        <v>1958</v>
      </c>
      <c r="B1739">
        <v>66</v>
      </c>
      <c r="C1739" t="s">
        <v>1936</v>
      </c>
      <c r="D1739">
        <v>151</v>
      </c>
      <c r="E1739" t="s">
        <v>2754</v>
      </c>
      <c r="F1739" t="s">
        <v>2852</v>
      </c>
      <c r="G1739">
        <v>36.012340417647103</v>
      </c>
    </row>
    <row r="1740" spans="1:7" hidden="1" x14ac:dyDescent="0.2">
      <c r="A1740">
        <v>1958</v>
      </c>
      <c r="B1740">
        <v>67</v>
      </c>
      <c r="C1740" t="s">
        <v>2628</v>
      </c>
      <c r="D1740">
        <v>104</v>
      </c>
      <c r="E1740" t="s">
        <v>2767</v>
      </c>
      <c r="F1740" t="s">
        <v>2853</v>
      </c>
      <c r="G1740">
        <v>35.985169344423902</v>
      </c>
    </row>
    <row r="1741" spans="1:7" hidden="1" x14ac:dyDescent="0.2">
      <c r="A1741">
        <v>1958</v>
      </c>
      <c r="B1741">
        <v>68</v>
      </c>
      <c r="C1741" t="s">
        <v>2854</v>
      </c>
      <c r="D1741">
        <v>126</v>
      </c>
      <c r="E1741" t="s">
        <v>2791</v>
      </c>
      <c r="F1741" t="s">
        <v>2855</v>
      </c>
      <c r="G1741">
        <v>35.983587018655498</v>
      </c>
    </row>
    <row r="1742" spans="1:7" hidden="1" x14ac:dyDescent="0.2">
      <c r="A1742">
        <v>1958</v>
      </c>
      <c r="B1742">
        <v>68</v>
      </c>
      <c r="C1742" t="s">
        <v>2494</v>
      </c>
      <c r="D1742">
        <v>11</v>
      </c>
      <c r="E1742" t="s">
        <v>987</v>
      </c>
      <c r="F1742" t="s">
        <v>2855</v>
      </c>
      <c r="G1742">
        <v>35.983587018655498</v>
      </c>
    </row>
    <row r="1743" spans="1:7" hidden="1" x14ac:dyDescent="0.2">
      <c r="A1743">
        <v>1958</v>
      </c>
      <c r="B1743">
        <v>70</v>
      </c>
      <c r="C1743" t="s">
        <v>2670</v>
      </c>
      <c r="D1743">
        <v>152</v>
      </c>
      <c r="E1743" t="s">
        <v>2754</v>
      </c>
      <c r="F1743" t="s">
        <v>2856</v>
      </c>
      <c r="G1743">
        <v>35.980839099345097</v>
      </c>
    </row>
    <row r="1744" spans="1:7" hidden="1" x14ac:dyDescent="0.2">
      <c r="A1744">
        <v>1958</v>
      </c>
      <c r="B1744">
        <v>71</v>
      </c>
      <c r="C1744" t="s">
        <v>2857</v>
      </c>
      <c r="D1744">
        <v>67</v>
      </c>
      <c r="E1744" t="s">
        <v>1011</v>
      </c>
      <c r="F1744" t="s">
        <v>2858</v>
      </c>
      <c r="G1744">
        <v>35.929538506332797</v>
      </c>
    </row>
    <row r="1745" spans="1:7" hidden="1" x14ac:dyDescent="0.2">
      <c r="A1745">
        <v>1958</v>
      </c>
      <c r="B1745">
        <v>72</v>
      </c>
      <c r="C1745" t="s">
        <v>2650</v>
      </c>
      <c r="D1745">
        <v>63</v>
      </c>
      <c r="E1745" t="s">
        <v>1011</v>
      </c>
      <c r="F1745" t="s">
        <v>2859</v>
      </c>
      <c r="G1745">
        <v>35.894038206267602</v>
      </c>
    </row>
    <row r="1746" spans="1:7" hidden="1" x14ac:dyDescent="0.2">
      <c r="A1746">
        <v>1958</v>
      </c>
      <c r="B1746">
        <v>73</v>
      </c>
      <c r="C1746" t="s">
        <v>2281</v>
      </c>
      <c r="D1746">
        <v>184</v>
      </c>
      <c r="E1746" t="s">
        <v>2770</v>
      </c>
      <c r="F1746" t="s">
        <v>2860</v>
      </c>
      <c r="G1746">
        <v>35.888404428923202</v>
      </c>
    </row>
    <row r="1747" spans="1:7" hidden="1" x14ac:dyDescent="0.2">
      <c r="A1747">
        <v>1958</v>
      </c>
      <c r="B1747">
        <v>74</v>
      </c>
      <c r="C1747" t="s">
        <v>2861</v>
      </c>
      <c r="D1747">
        <v>101</v>
      </c>
      <c r="E1747" t="s">
        <v>2767</v>
      </c>
      <c r="F1747" t="s">
        <v>2862</v>
      </c>
      <c r="G1747">
        <v>35.865556065593402</v>
      </c>
    </row>
    <row r="1748" spans="1:7" hidden="1" x14ac:dyDescent="0.2">
      <c r="A1748">
        <v>1958</v>
      </c>
      <c r="B1748">
        <v>75</v>
      </c>
      <c r="C1748" t="s">
        <v>2110</v>
      </c>
      <c r="D1748">
        <v>12</v>
      </c>
      <c r="E1748" t="s">
        <v>987</v>
      </c>
      <c r="F1748" t="s">
        <v>2863</v>
      </c>
      <c r="G1748">
        <v>35.778815840946201</v>
      </c>
    </row>
    <row r="1749" spans="1:7" hidden="1" x14ac:dyDescent="0.2">
      <c r="A1749">
        <v>1958</v>
      </c>
      <c r="B1749">
        <v>76</v>
      </c>
      <c r="C1749" t="s">
        <v>2559</v>
      </c>
      <c r="D1749">
        <v>124</v>
      </c>
      <c r="E1749" t="s">
        <v>2791</v>
      </c>
      <c r="F1749" t="s">
        <v>2864</v>
      </c>
      <c r="G1749">
        <v>35.775687516106402</v>
      </c>
    </row>
    <row r="1750" spans="1:7" hidden="1" x14ac:dyDescent="0.2">
      <c r="A1750">
        <v>1958</v>
      </c>
      <c r="B1750">
        <v>77</v>
      </c>
      <c r="C1750" t="s">
        <v>2604</v>
      </c>
      <c r="D1750">
        <v>142</v>
      </c>
      <c r="E1750" t="s">
        <v>2754</v>
      </c>
      <c r="F1750" t="s">
        <v>2865</v>
      </c>
      <c r="G1750">
        <v>35.7566823582981</v>
      </c>
    </row>
    <row r="1751" spans="1:7" hidden="1" x14ac:dyDescent="0.2">
      <c r="A1751">
        <v>1958</v>
      </c>
      <c r="B1751">
        <v>78</v>
      </c>
      <c r="C1751" t="s">
        <v>2742</v>
      </c>
      <c r="D1751">
        <v>102</v>
      </c>
      <c r="E1751" t="s">
        <v>2767</v>
      </c>
      <c r="F1751" t="s">
        <v>2866</v>
      </c>
      <c r="G1751">
        <v>35.750598395541097</v>
      </c>
    </row>
    <row r="1752" spans="1:7" hidden="1" x14ac:dyDescent="0.2">
      <c r="A1752">
        <v>1959</v>
      </c>
      <c r="B1752">
        <v>1</v>
      </c>
      <c r="C1752" t="s">
        <v>2385</v>
      </c>
      <c r="D1752">
        <v>81</v>
      </c>
      <c r="E1752" t="s">
        <v>1011</v>
      </c>
      <c r="F1752" t="s">
        <v>2867</v>
      </c>
      <c r="G1752">
        <v>35.207863466523001</v>
      </c>
    </row>
    <row r="1753" spans="1:7" hidden="1" x14ac:dyDescent="0.2">
      <c r="A1753">
        <v>1959</v>
      </c>
      <c r="B1753">
        <v>2</v>
      </c>
      <c r="C1753" t="s">
        <v>2707</v>
      </c>
      <c r="D1753">
        <v>142</v>
      </c>
      <c r="E1753" t="s">
        <v>2754</v>
      </c>
      <c r="F1753" t="s">
        <v>2868</v>
      </c>
      <c r="G1753">
        <v>35.188832018230499</v>
      </c>
    </row>
    <row r="1754" spans="1:7" hidden="1" x14ac:dyDescent="0.2">
      <c r="A1754">
        <v>1959</v>
      </c>
      <c r="B1754">
        <v>3</v>
      </c>
      <c r="C1754" t="s">
        <v>2672</v>
      </c>
      <c r="D1754">
        <v>61</v>
      </c>
      <c r="E1754" t="s">
        <v>987</v>
      </c>
      <c r="F1754" t="s">
        <v>2869</v>
      </c>
      <c r="G1754">
        <v>35.183781480567802</v>
      </c>
    </row>
    <row r="1755" spans="1:7" hidden="1" x14ac:dyDescent="0.2">
      <c r="A1755">
        <v>1959</v>
      </c>
      <c r="B1755">
        <v>4</v>
      </c>
      <c r="C1755" t="s">
        <v>2870</v>
      </c>
      <c r="D1755">
        <v>71</v>
      </c>
      <c r="E1755" t="s">
        <v>987</v>
      </c>
      <c r="F1755" t="s">
        <v>2871</v>
      </c>
      <c r="G1755">
        <v>35.182834666152303</v>
      </c>
    </row>
    <row r="1756" spans="1:7" hidden="1" x14ac:dyDescent="0.2">
      <c r="A1756">
        <v>1959</v>
      </c>
      <c r="B1756">
        <v>5</v>
      </c>
      <c r="C1756" t="s">
        <v>2264</v>
      </c>
      <c r="D1756">
        <v>186</v>
      </c>
      <c r="E1756" t="s">
        <v>2048</v>
      </c>
      <c r="F1756" t="s">
        <v>2872</v>
      </c>
      <c r="G1756">
        <v>35.168244389798801</v>
      </c>
    </row>
    <row r="1757" spans="1:7" hidden="1" x14ac:dyDescent="0.2">
      <c r="A1757">
        <v>1959</v>
      </c>
      <c r="B1757">
        <v>6</v>
      </c>
      <c r="C1757" t="s">
        <v>2310</v>
      </c>
      <c r="D1757">
        <v>21</v>
      </c>
      <c r="E1757" t="s">
        <v>998</v>
      </c>
      <c r="F1757" t="s">
        <v>2873</v>
      </c>
      <c r="G1757">
        <v>35.159102063318102</v>
      </c>
    </row>
    <row r="1758" spans="1:7" hidden="1" x14ac:dyDescent="0.2">
      <c r="A1758">
        <v>1959</v>
      </c>
      <c r="B1758">
        <v>6</v>
      </c>
      <c r="C1758" t="s">
        <v>2874</v>
      </c>
      <c r="D1758">
        <v>42</v>
      </c>
      <c r="E1758" t="s">
        <v>990</v>
      </c>
      <c r="F1758" t="s">
        <v>2873</v>
      </c>
      <c r="G1758">
        <v>35.159102063318102</v>
      </c>
    </row>
    <row r="1759" spans="1:7" hidden="1" x14ac:dyDescent="0.2">
      <c r="A1759">
        <v>1959</v>
      </c>
      <c r="B1759">
        <v>8</v>
      </c>
      <c r="C1759" t="s">
        <v>2762</v>
      </c>
      <c r="D1759">
        <v>26</v>
      </c>
      <c r="E1759" t="s">
        <v>998</v>
      </c>
      <c r="F1759" t="s">
        <v>2875</v>
      </c>
      <c r="G1759">
        <v>35.155635527610102</v>
      </c>
    </row>
    <row r="1760" spans="1:7" hidden="1" x14ac:dyDescent="0.2">
      <c r="A1760">
        <v>1959</v>
      </c>
      <c r="B1760">
        <v>9</v>
      </c>
      <c r="C1760" t="s">
        <v>2876</v>
      </c>
      <c r="D1760">
        <v>190</v>
      </c>
      <c r="E1760" t="s">
        <v>2048</v>
      </c>
      <c r="F1760" t="s">
        <v>2877</v>
      </c>
      <c r="G1760">
        <v>35.124310165336396</v>
      </c>
    </row>
    <row r="1761" spans="1:7" hidden="1" x14ac:dyDescent="0.2">
      <c r="A1761">
        <v>1959</v>
      </c>
      <c r="B1761">
        <v>10</v>
      </c>
      <c r="C1761" t="s">
        <v>2367</v>
      </c>
      <c r="D1761">
        <v>22</v>
      </c>
      <c r="E1761" t="s">
        <v>998</v>
      </c>
      <c r="F1761" t="s">
        <v>2878</v>
      </c>
      <c r="G1761">
        <v>35.110318389232901</v>
      </c>
    </row>
    <row r="1762" spans="1:7" hidden="1" x14ac:dyDescent="0.2">
      <c r="A1762">
        <v>1959</v>
      </c>
      <c r="B1762">
        <v>11</v>
      </c>
      <c r="C1762" t="s">
        <v>2879</v>
      </c>
      <c r="D1762">
        <v>28</v>
      </c>
      <c r="E1762" t="s">
        <v>998</v>
      </c>
      <c r="F1762" t="s">
        <v>2880</v>
      </c>
      <c r="G1762">
        <v>35.102305652820803</v>
      </c>
    </row>
    <row r="1763" spans="1:7" hidden="1" x14ac:dyDescent="0.2">
      <c r="A1763">
        <v>1959</v>
      </c>
      <c r="B1763">
        <v>12</v>
      </c>
      <c r="C1763" t="s">
        <v>2452</v>
      </c>
      <c r="D1763">
        <v>1</v>
      </c>
      <c r="E1763" t="s">
        <v>2750</v>
      </c>
      <c r="F1763" t="s">
        <v>2881</v>
      </c>
      <c r="G1763">
        <v>35.094532081853202</v>
      </c>
    </row>
    <row r="1764" spans="1:7" hidden="1" x14ac:dyDescent="0.2">
      <c r="A1764">
        <v>1959</v>
      </c>
      <c r="B1764">
        <v>13</v>
      </c>
      <c r="C1764" t="s">
        <v>2364</v>
      </c>
      <c r="D1764">
        <v>143</v>
      </c>
      <c r="E1764" t="s">
        <v>2754</v>
      </c>
      <c r="F1764" t="s">
        <v>2882</v>
      </c>
      <c r="G1764">
        <v>35.033797136789602</v>
      </c>
    </row>
    <row r="1765" spans="1:7" hidden="1" x14ac:dyDescent="0.2">
      <c r="A1765">
        <v>1959</v>
      </c>
      <c r="B1765">
        <v>14</v>
      </c>
      <c r="C1765" t="s">
        <v>2780</v>
      </c>
      <c r="D1765">
        <v>88</v>
      </c>
      <c r="E1765" t="s">
        <v>1011</v>
      </c>
      <c r="F1765" t="s">
        <v>2883</v>
      </c>
      <c r="G1765">
        <v>34.937446275948901</v>
      </c>
    </row>
    <row r="1766" spans="1:7" hidden="1" x14ac:dyDescent="0.2">
      <c r="A1766">
        <v>1959</v>
      </c>
      <c r="B1766">
        <v>15</v>
      </c>
      <c r="C1766" t="s">
        <v>2058</v>
      </c>
      <c r="D1766">
        <v>147</v>
      </c>
      <c r="E1766" t="s">
        <v>2754</v>
      </c>
      <c r="F1766" t="s">
        <v>2884</v>
      </c>
      <c r="G1766">
        <v>34.925391076314099</v>
      </c>
    </row>
    <row r="1767" spans="1:7" hidden="1" x14ac:dyDescent="0.2">
      <c r="A1767">
        <v>1959</v>
      </c>
      <c r="B1767">
        <v>16</v>
      </c>
      <c r="C1767" t="s">
        <v>2296</v>
      </c>
      <c r="D1767">
        <v>64</v>
      </c>
      <c r="E1767" t="s">
        <v>987</v>
      </c>
      <c r="F1767" t="s">
        <v>2885</v>
      </c>
      <c r="G1767">
        <v>34.911634986403598</v>
      </c>
    </row>
    <row r="1768" spans="1:7" hidden="1" x14ac:dyDescent="0.2">
      <c r="A1768">
        <v>1959</v>
      </c>
      <c r="B1768">
        <v>17</v>
      </c>
      <c r="C1768" t="s">
        <v>2692</v>
      </c>
      <c r="D1768">
        <v>29</v>
      </c>
      <c r="E1768" t="s">
        <v>998</v>
      </c>
      <c r="F1768" t="s">
        <v>2886</v>
      </c>
      <c r="G1768">
        <v>34.902392631894998</v>
      </c>
    </row>
    <row r="1769" spans="1:7" hidden="1" x14ac:dyDescent="0.2">
      <c r="A1769">
        <v>1959</v>
      </c>
      <c r="B1769">
        <v>18</v>
      </c>
      <c r="C1769" t="s">
        <v>2766</v>
      </c>
      <c r="D1769">
        <v>109</v>
      </c>
      <c r="E1769" t="s">
        <v>2767</v>
      </c>
      <c r="F1769" t="s">
        <v>2887</v>
      </c>
      <c r="G1769">
        <v>34.870509161710103</v>
      </c>
    </row>
    <row r="1770" spans="1:7" hidden="1" x14ac:dyDescent="0.2">
      <c r="A1770">
        <v>1959</v>
      </c>
      <c r="B1770">
        <v>19</v>
      </c>
      <c r="C1770" t="s">
        <v>2485</v>
      </c>
      <c r="D1770">
        <v>127</v>
      </c>
      <c r="E1770" t="s">
        <v>2791</v>
      </c>
      <c r="F1770" t="s">
        <v>2888</v>
      </c>
      <c r="G1770">
        <v>34.868959140855502</v>
      </c>
    </row>
    <row r="1771" spans="1:7" hidden="1" x14ac:dyDescent="0.2">
      <c r="A1771">
        <v>1959</v>
      </c>
      <c r="B1771">
        <v>20</v>
      </c>
      <c r="C1771" t="s">
        <v>2889</v>
      </c>
      <c r="D1771">
        <v>172</v>
      </c>
      <c r="E1771" t="s">
        <v>2770</v>
      </c>
      <c r="F1771" t="s">
        <v>2890</v>
      </c>
      <c r="G1771">
        <v>34.85044704837</v>
      </c>
    </row>
    <row r="1772" spans="1:7" hidden="1" x14ac:dyDescent="0.2">
      <c r="A1772">
        <v>1959</v>
      </c>
      <c r="B1772">
        <v>21</v>
      </c>
      <c r="C1772" t="s">
        <v>2891</v>
      </c>
      <c r="D1772">
        <v>102</v>
      </c>
      <c r="E1772" t="s">
        <v>2767</v>
      </c>
      <c r="F1772" t="s">
        <v>2892</v>
      </c>
      <c r="G1772">
        <v>34.834816165123797</v>
      </c>
    </row>
    <row r="1773" spans="1:7" hidden="1" x14ac:dyDescent="0.2">
      <c r="A1773">
        <v>1959</v>
      </c>
      <c r="B1773">
        <v>22</v>
      </c>
      <c r="C1773" t="s">
        <v>2893</v>
      </c>
      <c r="D1773">
        <v>30</v>
      </c>
      <c r="E1773" t="s">
        <v>998</v>
      </c>
      <c r="F1773" t="s">
        <v>2894</v>
      </c>
      <c r="G1773">
        <v>34.834584128957701</v>
      </c>
    </row>
    <row r="1774" spans="1:7" hidden="1" x14ac:dyDescent="0.2">
      <c r="A1774">
        <v>1959</v>
      </c>
      <c r="B1774">
        <v>23</v>
      </c>
      <c r="C1774" t="s">
        <v>2800</v>
      </c>
      <c r="D1774">
        <v>25</v>
      </c>
      <c r="E1774" t="s">
        <v>998</v>
      </c>
      <c r="F1774" t="s">
        <v>2895</v>
      </c>
      <c r="G1774">
        <v>34.818194730487797</v>
      </c>
    </row>
    <row r="1775" spans="1:7" hidden="1" x14ac:dyDescent="0.2">
      <c r="A1775">
        <v>1959</v>
      </c>
      <c r="B1775">
        <v>24</v>
      </c>
      <c r="C1775" t="s">
        <v>2596</v>
      </c>
      <c r="D1775">
        <v>192</v>
      </c>
      <c r="E1775" t="s">
        <v>2048</v>
      </c>
      <c r="F1775" t="s">
        <v>2896</v>
      </c>
      <c r="G1775">
        <v>34.769812441408703</v>
      </c>
    </row>
    <row r="1776" spans="1:7" hidden="1" x14ac:dyDescent="0.2">
      <c r="A1776">
        <v>1959</v>
      </c>
      <c r="B1776">
        <v>25</v>
      </c>
      <c r="C1776" t="s">
        <v>2588</v>
      </c>
      <c r="D1776">
        <v>27</v>
      </c>
      <c r="E1776" t="s">
        <v>998</v>
      </c>
      <c r="F1776" t="s">
        <v>2897</v>
      </c>
      <c r="G1776">
        <v>34.737093817254298</v>
      </c>
    </row>
    <row r="1777" spans="1:7" hidden="1" x14ac:dyDescent="0.2">
      <c r="A1777">
        <v>1959</v>
      </c>
      <c r="B1777">
        <v>26</v>
      </c>
      <c r="C1777" t="s">
        <v>2709</v>
      </c>
      <c r="D1777">
        <v>189</v>
      </c>
      <c r="E1777" t="s">
        <v>2048</v>
      </c>
      <c r="F1777" t="s">
        <v>2898</v>
      </c>
      <c r="G1777">
        <v>34.729173630372699</v>
      </c>
    </row>
    <row r="1778" spans="1:7" hidden="1" x14ac:dyDescent="0.2">
      <c r="A1778">
        <v>1959</v>
      </c>
      <c r="B1778">
        <v>27</v>
      </c>
      <c r="C1778" t="s">
        <v>2764</v>
      </c>
      <c r="D1778">
        <v>5</v>
      </c>
      <c r="E1778" t="s">
        <v>2750</v>
      </c>
      <c r="F1778" t="s">
        <v>2899</v>
      </c>
      <c r="G1778">
        <v>34.728866123151903</v>
      </c>
    </row>
    <row r="1779" spans="1:7" hidden="1" x14ac:dyDescent="0.2">
      <c r="A1779">
        <v>1959</v>
      </c>
      <c r="B1779">
        <v>28</v>
      </c>
      <c r="C1779" t="s">
        <v>1823</v>
      </c>
      <c r="D1779">
        <v>66</v>
      </c>
      <c r="E1779" t="s">
        <v>987</v>
      </c>
      <c r="F1779" t="s">
        <v>2900</v>
      </c>
      <c r="G1779">
        <v>34.721871804745902</v>
      </c>
    </row>
    <row r="1780" spans="1:7" hidden="1" x14ac:dyDescent="0.2">
      <c r="A1780">
        <v>1959</v>
      </c>
      <c r="B1780">
        <v>29</v>
      </c>
      <c r="C1780" t="s">
        <v>2399</v>
      </c>
      <c r="D1780">
        <v>165</v>
      </c>
      <c r="E1780" t="s">
        <v>2770</v>
      </c>
      <c r="F1780" t="s">
        <v>2901</v>
      </c>
      <c r="G1780">
        <v>34.718951934141799</v>
      </c>
    </row>
    <row r="1781" spans="1:7" hidden="1" x14ac:dyDescent="0.2">
      <c r="A1781">
        <v>1959</v>
      </c>
      <c r="B1781">
        <v>30</v>
      </c>
      <c r="C1781" t="s">
        <v>2902</v>
      </c>
      <c r="D1781">
        <v>50</v>
      </c>
      <c r="E1781" t="s">
        <v>990</v>
      </c>
      <c r="F1781" t="s">
        <v>2903</v>
      </c>
      <c r="G1781">
        <v>34.715571644789797</v>
      </c>
    </row>
    <row r="1782" spans="1:7" hidden="1" x14ac:dyDescent="0.2">
      <c r="A1782">
        <v>1959</v>
      </c>
      <c r="B1782">
        <v>31</v>
      </c>
      <c r="C1782" t="s">
        <v>2320</v>
      </c>
      <c r="D1782">
        <v>24</v>
      </c>
      <c r="E1782" t="s">
        <v>998</v>
      </c>
      <c r="F1782" t="s">
        <v>2904</v>
      </c>
      <c r="G1782">
        <v>34.699370763156999</v>
      </c>
    </row>
    <row r="1783" spans="1:7" hidden="1" x14ac:dyDescent="0.2">
      <c r="A1783">
        <v>1959</v>
      </c>
      <c r="B1783">
        <v>32</v>
      </c>
      <c r="C1783" t="s">
        <v>2905</v>
      </c>
      <c r="D1783">
        <v>63</v>
      </c>
      <c r="E1783" t="s">
        <v>987</v>
      </c>
      <c r="F1783" t="s">
        <v>2906</v>
      </c>
      <c r="G1783">
        <v>34.694076124934703</v>
      </c>
    </row>
    <row r="1784" spans="1:7" hidden="1" x14ac:dyDescent="0.2">
      <c r="A1784">
        <v>1959</v>
      </c>
      <c r="B1784">
        <v>33</v>
      </c>
      <c r="C1784" t="s">
        <v>1884</v>
      </c>
      <c r="D1784">
        <v>3</v>
      </c>
      <c r="E1784" t="s">
        <v>2750</v>
      </c>
      <c r="F1784" t="s">
        <v>2907</v>
      </c>
      <c r="G1784">
        <v>34.691467766972202</v>
      </c>
    </row>
    <row r="1785" spans="1:7" hidden="1" x14ac:dyDescent="0.2">
      <c r="A1785">
        <v>1959</v>
      </c>
      <c r="B1785">
        <v>34</v>
      </c>
      <c r="C1785" t="s">
        <v>2299</v>
      </c>
      <c r="D1785">
        <v>148</v>
      </c>
      <c r="E1785" t="s">
        <v>2754</v>
      </c>
      <c r="F1785" t="s">
        <v>2908</v>
      </c>
      <c r="G1785">
        <v>34.690547263681502</v>
      </c>
    </row>
    <row r="1786" spans="1:7" hidden="1" x14ac:dyDescent="0.2">
      <c r="A1786">
        <v>1959</v>
      </c>
      <c r="B1786">
        <v>35</v>
      </c>
      <c r="C1786" t="s">
        <v>2772</v>
      </c>
      <c r="D1786">
        <v>67</v>
      </c>
      <c r="E1786" t="s">
        <v>987</v>
      </c>
      <c r="F1786" t="s">
        <v>2909</v>
      </c>
      <c r="G1786">
        <v>34.662571943042003</v>
      </c>
    </row>
    <row r="1787" spans="1:7" hidden="1" x14ac:dyDescent="0.2">
      <c r="A1787">
        <v>1959</v>
      </c>
      <c r="B1787">
        <v>36</v>
      </c>
      <c r="C1787" t="s">
        <v>2910</v>
      </c>
      <c r="D1787">
        <v>52</v>
      </c>
      <c r="E1787" t="s">
        <v>990</v>
      </c>
      <c r="F1787" t="s">
        <v>2911</v>
      </c>
      <c r="G1787">
        <v>34.658130703620401</v>
      </c>
    </row>
    <row r="1788" spans="1:7" hidden="1" x14ac:dyDescent="0.2">
      <c r="A1788">
        <v>1959</v>
      </c>
      <c r="B1788">
        <v>37</v>
      </c>
      <c r="C1788" t="s">
        <v>2912</v>
      </c>
      <c r="D1788">
        <v>129</v>
      </c>
      <c r="E1788" t="s">
        <v>2791</v>
      </c>
      <c r="F1788" t="s">
        <v>2913</v>
      </c>
      <c r="G1788">
        <v>34.654609150488497</v>
      </c>
    </row>
    <row r="1789" spans="1:7" hidden="1" x14ac:dyDescent="0.2">
      <c r="A1789">
        <v>1959</v>
      </c>
      <c r="B1789">
        <v>38</v>
      </c>
      <c r="C1789" t="s">
        <v>2914</v>
      </c>
      <c r="D1789">
        <v>45</v>
      </c>
      <c r="E1789" t="s">
        <v>990</v>
      </c>
      <c r="F1789" t="s">
        <v>2915</v>
      </c>
      <c r="G1789">
        <v>34.650246479495301</v>
      </c>
    </row>
    <row r="1790" spans="1:7" hidden="1" x14ac:dyDescent="0.2">
      <c r="A1790">
        <v>1959</v>
      </c>
      <c r="B1790">
        <v>39</v>
      </c>
      <c r="C1790" t="s">
        <v>2796</v>
      </c>
      <c r="D1790">
        <v>145</v>
      </c>
      <c r="E1790" t="s">
        <v>2754</v>
      </c>
      <c r="F1790" t="s">
        <v>2916</v>
      </c>
      <c r="G1790">
        <v>34.6497873148667</v>
      </c>
    </row>
    <row r="1791" spans="1:7" hidden="1" x14ac:dyDescent="0.2">
      <c r="A1791">
        <v>1959</v>
      </c>
      <c r="B1791">
        <v>40</v>
      </c>
      <c r="C1791" t="s">
        <v>2917</v>
      </c>
      <c r="D1791">
        <v>90</v>
      </c>
      <c r="E1791" t="s">
        <v>1011</v>
      </c>
      <c r="F1791" t="s">
        <v>2918</v>
      </c>
      <c r="G1791">
        <v>34.6395358079643</v>
      </c>
    </row>
    <row r="1792" spans="1:7" hidden="1" x14ac:dyDescent="0.2">
      <c r="A1792">
        <v>1959</v>
      </c>
      <c r="B1792">
        <v>41</v>
      </c>
      <c r="C1792" t="s">
        <v>2676</v>
      </c>
      <c r="D1792">
        <v>121</v>
      </c>
      <c r="E1792" t="s">
        <v>2791</v>
      </c>
      <c r="F1792" t="s">
        <v>2919</v>
      </c>
      <c r="G1792">
        <v>34.619738511612503</v>
      </c>
    </row>
    <row r="1793" spans="1:7" hidden="1" x14ac:dyDescent="0.2">
      <c r="A1793">
        <v>1959</v>
      </c>
      <c r="B1793">
        <v>42</v>
      </c>
      <c r="C1793" t="s">
        <v>2920</v>
      </c>
      <c r="D1793">
        <v>46</v>
      </c>
      <c r="E1793" t="s">
        <v>990</v>
      </c>
      <c r="F1793" t="s">
        <v>2921</v>
      </c>
      <c r="G1793">
        <v>34.613704457103502</v>
      </c>
    </row>
    <row r="1794" spans="1:7" hidden="1" x14ac:dyDescent="0.2">
      <c r="A1794">
        <v>1959</v>
      </c>
      <c r="B1794">
        <v>43</v>
      </c>
      <c r="C1794" t="s">
        <v>2654</v>
      </c>
      <c r="D1794">
        <v>91</v>
      </c>
      <c r="E1794" t="s">
        <v>1011</v>
      </c>
      <c r="F1794" t="s">
        <v>2922</v>
      </c>
      <c r="G1794">
        <v>34.6080542124025</v>
      </c>
    </row>
    <row r="1795" spans="1:7" hidden="1" x14ac:dyDescent="0.2">
      <c r="A1795">
        <v>1959</v>
      </c>
      <c r="B1795">
        <v>44</v>
      </c>
      <c r="C1795" t="s">
        <v>2568</v>
      </c>
      <c r="D1795">
        <v>187</v>
      </c>
      <c r="E1795" t="s">
        <v>2048</v>
      </c>
      <c r="F1795" t="s">
        <v>2923</v>
      </c>
      <c r="G1795">
        <v>34.5938603879924</v>
      </c>
    </row>
    <row r="1796" spans="1:7" hidden="1" x14ac:dyDescent="0.2">
      <c r="A1796">
        <v>1959</v>
      </c>
      <c r="B1796">
        <v>45</v>
      </c>
      <c r="C1796" t="s">
        <v>2798</v>
      </c>
      <c r="D1796">
        <v>2</v>
      </c>
      <c r="E1796" t="s">
        <v>2750</v>
      </c>
      <c r="F1796" t="s">
        <v>2924</v>
      </c>
      <c r="G1796">
        <v>34.5777728800484</v>
      </c>
    </row>
    <row r="1797" spans="1:7" hidden="1" x14ac:dyDescent="0.2">
      <c r="A1797">
        <v>1959</v>
      </c>
      <c r="B1797">
        <v>46</v>
      </c>
      <c r="C1797" t="s">
        <v>2925</v>
      </c>
      <c r="D1797">
        <v>185</v>
      </c>
      <c r="E1797" t="s">
        <v>2048</v>
      </c>
      <c r="F1797" t="s">
        <v>2926</v>
      </c>
      <c r="G1797">
        <v>34.569696649193197</v>
      </c>
    </row>
    <row r="1798" spans="1:7" hidden="1" x14ac:dyDescent="0.2">
      <c r="A1798">
        <v>1959</v>
      </c>
      <c r="B1798">
        <v>47</v>
      </c>
      <c r="C1798" t="s">
        <v>2927</v>
      </c>
      <c r="D1798">
        <v>84</v>
      </c>
      <c r="E1798" t="s">
        <v>1011</v>
      </c>
      <c r="F1798" t="s">
        <v>2928</v>
      </c>
      <c r="G1798">
        <v>34.559416343955199</v>
      </c>
    </row>
    <row r="1799" spans="1:7" hidden="1" x14ac:dyDescent="0.2">
      <c r="A1799">
        <v>1959</v>
      </c>
      <c r="B1799">
        <v>48</v>
      </c>
      <c r="C1799" t="s">
        <v>2631</v>
      </c>
      <c r="D1799">
        <v>150</v>
      </c>
      <c r="E1799" t="s">
        <v>2754</v>
      </c>
      <c r="F1799" t="s">
        <v>2929</v>
      </c>
      <c r="G1799">
        <v>34.551881338574802</v>
      </c>
    </row>
    <row r="1800" spans="1:7" hidden="1" x14ac:dyDescent="0.2">
      <c r="A1800">
        <v>1959</v>
      </c>
      <c r="B1800">
        <v>49</v>
      </c>
      <c r="C1800" t="s">
        <v>2805</v>
      </c>
      <c r="D1800">
        <v>112</v>
      </c>
      <c r="E1800" t="s">
        <v>2767</v>
      </c>
      <c r="F1800" t="s">
        <v>2930</v>
      </c>
      <c r="G1800">
        <v>34.545642710399903</v>
      </c>
    </row>
    <row r="1801" spans="1:7" hidden="1" x14ac:dyDescent="0.2">
      <c r="A1801">
        <v>1959</v>
      </c>
      <c r="B1801">
        <v>50</v>
      </c>
      <c r="C1801" t="s">
        <v>2732</v>
      </c>
      <c r="D1801">
        <v>8</v>
      </c>
      <c r="E1801" t="s">
        <v>2750</v>
      </c>
      <c r="F1801" t="s">
        <v>2931</v>
      </c>
      <c r="G1801">
        <v>34.5353006826141</v>
      </c>
    </row>
    <row r="1802" spans="1:7" hidden="1" x14ac:dyDescent="0.2">
      <c r="A1802">
        <v>1959</v>
      </c>
      <c r="B1802">
        <v>51</v>
      </c>
      <c r="C1802" t="s">
        <v>2687</v>
      </c>
      <c r="D1802">
        <v>151</v>
      </c>
      <c r="E1802" t="s">
        <v>2754</v>
      </c>
      <c r="F1802" t="s">
        <v>2932</v>
      </c>
      <c r="G1802">
        <v>34.532640133122598</v>
      </c>
    </row>
    <row r="1803" spans="1:7" hidden="1" x14ac:dyDescent="0.2">
      <c r="A1803">
        <v>1959</v>
      </c>
      <c r="B1803">
        <v>52</v>
      </c>
      <c r="C1803" t="s">
        <v>2579</v>
      </c>
      <c r="D1803">
        <v>51</v>
      </c>
      <c r="E1803" t="s">
        <v>990</v>
      </c>
      <c r="F1803" t="s">
        <v>2933</v>
      </c>
      <c r="G1803">
        <v>34.529979993529203</v>
      </c>
    </row>
    <row r="1804" spans="1:7" hidden="1" x14ac:dyDescent="0.2">
      <c r="A1804">
        <v>1959</v>
      </c>
      <c r="B1804">
        <v>53</v>
      </c>
      <c r="C1804" t="s">
        <v>2290</v>
      </c>
      <c r="D1804">
        <v>31</v>
      </c>
      <c r="E1804" t="s">
        <v>998</v>
      </c>
      <c r="F1804" t="s">
        <v>2934</v>
      </c>
      <c r="G1804">
        <v>34.527472237260803</v>
      </c>
    </row>
    <row r="1805" spans="1:7" hidden="1" x14ac:dyDescent="0.2">
      <c r="A1805">
        <v>1959</v>
      </c>
      <c r="B1805">
        <v>54</v>
      </c>
      <c r="C1805" t="s">
        <v>2769</v>
      </c>
      <c r="D1805">
        <v>164</v>
      </c>
      <c r="E1805" t="s">
        <v>2770</v>
      </c>
      <c r="F1805" t="s">
        <v>2935</v>
      </c>
      <c r="G1805">
        <v>34.526636399448002</v>
      </c>
    </row>
    <row r="1806" spans="1:7" hidden="1" x14ac:dyDescent="0.2">
      <c r="A1806">
        <v>1959</v>
      </c>
      <c r="B1806">
        <v>55</v>
      </c>
      <c r="C1806" t="s">
        <v>2815</v>
      </c>
      <c r="D1806">
        <v>107</v>
      </c>
      <c r="E1806" t="s">
        <v>2767</v>
      </c>
      <c r="F1806" t="s">
        <v>2936</v>
      </c>
      <c r="G1806">
        <v>34.495814671407103</v>
      </c>
    </row>
    <row r="1807" spans="1:7" hidden="1" x14ac:dyDescent="0.2">
      <c r="A1807">
        <v>1959</v>
      </c>
      <c r="B1807">
        <v>56</v>
      </c>
      <c r="C1807" t="s">
        <v>2727</v>
      </c>
      <c r="D1807">
        <v>184</v>
      </c>
      <c r="E1807" t="s">
        <v>2048</v>
      </c>
      <c r="F1807" t="s">
        <v>2937</v>
      </c>
      <c r="G1807">
        <v>34.494449464734402</v>
      </c>
    </row>
    <row r="1808" spans="1:7" hidden="1" x14ac:dyDescent="0.2">
      <c r="A1808">
        <v>1959</v>
      </c>
      <c r="B1808">
        <v>57</v>
      </c>
      <c r="C1808" t="s">
        <v>2938</v>
      </c>
      <c r="D1808">
        <v>43</v>
      </c>
      <c r="E1808" t="s">
        <v>990</v>
      </c>
      <c r="F1808" t="s">
        <v>2939</v>
      </c>
      <c r="G1808">
        <v>34.492098528752202</v>
      </c>
    </row>
    <row r="1809" spans="1:7" hidden="1" x14ac:dyDescent="0.2">
      <c r="A1809">
        <v>1959</v>
      </c>
      <c r="B1809">
        <v>58</v>
      </c>
      <c r="C1809" t="s">
        <v>2940</v>
      </c>
      <c r="D1809">
        <v>83</v>
      </c>
      <c r="E1809" t="s">
        <v>1011</v>
      </c>
      <c r="F1809" t="s">
        <v>2941</v>
      </c>
      <c r="G1809">
        <v>34.491946866467003</v>
      </c>
    </row>
    <row r="1810" spans="1:7" hidden="1" x14ac:dyDescent="0.2">
      <c r="A1810">
        <v>1959</v>
      </c>
      <c r="B1810">
        <v>59</v>
      </c>
      <c r="C1810" t="s">
        <v>2942</v>
      </c>
      <c r="D1810">
        <v>152</v>
      </c>
      <c r="E1810" t="s">
        <v>2754</v>
      </c>
      <c r="F1810" t="s">
        <v>2943</v>
      </c>
      <c r="G1810">
        <v>34.471408953584103</v>
      </c>
    </row>
    <row r="1811" spans="1:7" hidden="1" x14ac:dyDescent="0.2">
      <c r="A1811">
        <v>1959</v>
      </c>
      <c r="B1811">
        <v>60</v>
      </c>
      <c r="C1811" t="s">
        <v>2619</v>
      </c>
      <c r="D1811">
        <v>41</v>
      </c>
      <c r="E1811" t="s">
        <v>990</v>
      </c>
      <c r="F1811" t="s">
        <v>2944</v>
      </c>
      <c r="G1811">
        <v>34.446583950484403</v>
      </c>
    </row>
    <row r="1812" spans="1:7" hidden="1" x14ac:dyDescent="0.2">
      <c r="A1812">
        <v>1959</v>
      </c>
      <c r="B1812">
        <v>61</v>
      </c>
      <c r="C1812" t="s">
        <v>2945</v>
      </c>
      <c r="D1812">
        <v>23</v>
      </c>
      <c r="E1812" t="s">
        <v>998</v>
      </c>
      <c r="F1812" t="s">
        <v>2946</v>
      </c>
      <c r="G1812">
        <v>34.435394127756503</v>
      </c>
    </row>
    <row r="1813" spans="1:7" hidden="1" x14ac:dyDescent="0.2">
      <c r="A1813">
        <v>1959</v>
      </c>
      <c r="B1813">
        <v>62</v>
      </c>
      <c r="C1813" t="s">
        <v>2235</v>
      </c>
      <c r="D1813">
        <v>191</v>
      </c>
      <c r="E1813" t="s">
        <v>2048</v>
      </c>
      <c r="F1813" t="s">
        <v>2947</v>
      </c>
      <c r="G1813">
        <v>34.405263157894701</v>
      </c>
    </row>
    <row r="1814" spans="1:7" hidden="1" x14ac:dyDescent="0.2">
      <c r="A1814">
        <v>1959</v>
      </c>
      <c r="B1814">
        <v>63</v>
      </c>
      <c r="C1814" t="s">
        <v>2948</v>
      </c>
      <c r="D1814">
        <v>181</v>
      </c>
      <c r="E1814" t="s">
        <v>2048</v>
      </c>
      <c r="F1814" t="s">
        <v>2949</v>
      </c>
      <c r="G1814">
        <v>34.399756179383502</v>
      </c>
    </row>
    <row r="1815" spans="1:7" hidden="1" x14ac:dyDescent="0.2">
      <c r="A1815">
        <v>1959</v>
      </c>
      <c r="B1815">
        <v>64</v>
      </c>
      <c r="C1815" t="s">
        <v>2950</v>
      </c>
      <c r="D1815">
        <v>44</v>
      </c>
      <c r="E1815" t="s">
        <v>990</v>
      </c>
      <c r="F1815" t="s">
        <v>2951</v>
      </c>
      <c r="G1815">
        <v>34.351175123380202</v>
      </c>
    </row>
    <row r="1816" spans="1:7" hidden="1" x14ac:dyDescent="0.2">
      <c r="A1816">
        <v>1959</v>
      </c>
      <c r="B1816">
        <v>65</v>
      </c>
      <c r="C1816" t="s">
        <v>2952</v>
      </c>
      <c r="D1816">
        <v>144</v>
      </c>
      <c r="E1816" t="s">
        <v>2754</v>
      </c>
      <c r="F1816" t="s">
        <v>2953</v>
      </c>
      <c r="G1816">
        <v>34.317963076384601</v>
      </c>
    </row>
    <row r="1817" spans="1:7" hidden="1" x14ac:dyDescent="0.2">
      <c r="A1817">
        <v>1960</v>
      </c>
      <c r="B1817">
        <v>1</v>
      </c>
      <c r="C1817" t="s">
        <v>2574</v>
      </c>
      <c r="D1817">
        <v>72</v>
      </c>
      <c r="E1817" t="s">
        <v>990</v>
      </c>
      <c r="F1817" t="s">
        <v>2954</v>
      </c>
      <c r="G1817">
        <v>37.210753934638099</v>
      </c>
    </row>
    <row r="1818" spans="1:7" hidden="1" x14ac:dyDescent="0.2">
      <c r="A1818">
        <v>1960</v>
      </c>
      <c r="B1818">
        <v>2</v>
      </c>
      <c r="C1818" t="s">
        <v>2955</v>
      </c>
      <c r="D1818">
        <v>63</v>
      </c>
      <c r="E1818" t="s">
        <v>990</v>
      </c>
      <c r="F1818" t="s">
        <v>2956</v>
      </c>
      <c r="G1818">
        <v>37.182939627348802</v>
      </c>
    </row>
    <row r="1819" spans="1:7" hidden="1" x14ac:dyDescent="0.2">
      <c r="A1819">
        <v>1960</v>
      </c>
      <c r="B1819">
        <v>3</v>
      </c>
      <c r="C1819" t="s">
        <v>2310</v>
      </c>
      <c r="D1819">
        <v>21</v>
      </c>
      <c r="E1819" t="s">
        <v>998</v>
      </c>
      <c r="F1819" t="s">
        <v>2957</v>
      </c>
      <c r="G1819">
        <v>37.153329079550602</v>
      </c>
    </row>
    <row r="1820" spans="1:7" hidden="1" x14ac:dyDescent="0.2">
      <c r="A1820">
        <v>1960</v>
      </c>
      <c r="B1820">
        <v>4</v>
      </c>
      <c r="C1820" t="s">
        <v>2958</v>
      </c>
      <c r="D1820">
        <v>105</v>
      </c>
      <c r="E1820" t="s">
        <v>994</v>
      </c>
      <c r="F1820" t="s">
        <v>2959</v>
      </c>
      <c r="G1820">
        <v>37.148092373201898</v>
      </c>
    </row>
    <row r="1821" spans="1:7" hidden="1" x14ac:dyDescent="0.2">
      <c r="A1821">
        <v>1960</v>
      </c>
      <c r="B1821">
        <v>5</v>
      </c>
      <c r="C1821" t="s">
        <v>2692</v>
      </c>
      <c r="D1821">
        <v>29</v>
      </c>
      <c r="E1821" t="s">
        <v>998</v>
      </c>
      <c r="F1821" t="s">
        <v>2960</v>
      </c>
      <c r="G1821">
        <v>37.138541483830899</v>
      </c>
    </row>
    <row r="1822" spans="1:7" hidden="1" x14ac:dyDescent="0.2">
      <c r="A1822">
        <v>1960</v>
      </c>
      <c r="B1822">
        <v>6</v>
      </c>
      <c r="C1822" t="s">
        <v>2961</v>
      </c>
      <c r="D1822">
        <v>49</v>
      </c>
      <c r="E1822" t="s">
        <v>987</v>
      </c>
      <c r="F1822" t="s">
        <v>2962</v>
      </c>
      <c r="G1822">
        <v>37.121380598674499</v>
      </c>
    </row>
    <row r="1823" spans="1:7" hidden="1" x14ac:dyDescent="0.2">
      <c r="A1823">
        <v>1960</v>
      </c>
      <c r="B1823">
        <v>7</v>
      </c>
      <c r="C1823" t="s">
        <v>2963</v>
      </c>
      <c r="D1823">
        <v>73</v>
      </c>
      <c r="E1823" t="s">
        <v>990</v>
      </c>
      <c r="F1823" t="s">
        <v>2964</v>
      </c>
      <c r="G1823">
        <v>37.111660079051298</v>
      </c>
    </row>
    <row r="1824" spans="1:7" hidden="1" x14ac:dyDescent="0.2">
      <c r="A1824">
        <v>1960</v>
      </c>
      <c r="B1824">
        <v>8</v>
      </c>
      <c r="C1824" t="s">
        <v>2707</v>
      </c>
      <c r="D1824">
        <v>41</v>
      </c>
      <c r="E1824" t="s">
        <v>987</v>
      </c>
      <c r="F1824" t="s">
        <v>2965</v>
      </c>
      <c r="G1824">
        <v>37.104418851064104</v>
      </c>
    </row>
    <row r="1825" spans="1:7" hidden="1" x14ac:dyDescent="0.2">
      <c r="A1825">
        <v>1960</v>
      </c>
      <c r="B1825">
        <v>9</v>
      </c>
      <c r="C1825" t="s">
        <v>2966</v>
      </c>
      <c r="D1825">
        <v>165</v>
      </c>
      <c r="E1825" t="s">
        <v>2754</v>
      </c>
      <c r="F1825" t="s">
        <v>2967</v>
      </c>
      <c r="G1825">
        <v>37.100295364068302</v>
      </c>
    </row>
    <row r="1826" spans="1:7" hidden="1" x14ac:dyDescent="0.2">
      <c r="A1826">
        <v>1960</v>
      </c>
      <c r="B1826">
        <v>10</v>
      </c>
      <c r="C1826" t="s">
        <v>2968</v>
      </c>
      <c r="D1826">
        <v>71</v>
      </c>
      <c r="E1826" t="s">
        <v>990</v>
      </c>
      <c r="F1826" t="s">
        <v>2969</v>
      </c>
      <c r="G1826">
        <v>37.081430651889498</v>
      </c>
    </row>
    <row r="1827" spans="1:7" hidden="1" x14ac:dyDescent="0.2">
      <c r="A1827">
        <v>1960</v>
      </c>
      <c r="B1827">
        <v>11</v>
      </c>
      <c r="C1827" t="s">
        <v>2780</v>
      </c>
      <c r="D1827">
        <v>7</v>
      </c>
      <c r="E1827" t="s">
        <v>1011</v>
      </c>
      <c r="F1827" t="s">
        <v>2970</v>
      </c>
      <c r="G1827">
        <v>37.067614815399601</v>
      </c>
    </row>
    <row r="1828" spans="1:7" hidden="1" x14ac:dyDescent="0.2">
      <c r="A1828">
        <v>1960</v>
      </c>
      <c r="B1828">
        <v>12</v>
      </c>
      <c r="C1828" t="s">
        <v>2971</v>
      </c>
      <c r="D1828">
        <v>93</v>
      </c>
      <c r="E1828" t="s">
        <v>2972</v>
      </c>
      <c r="F1828" t="s">
        <v>2973</v>
      </c>
      <c r="G1828">
        <v>37.064505384700702</v>
      </c>
    </row>
    <row r="1829" spans="1:7" hidden="1" x14ac:dyDescent="0.2">
      <c r="A1829">
        <v>1960</v>
      </c>
      <c r="B1829">
        <v>13</v>
      </c>
      <c r="C1829" t="s">
        <v>2772</v>
      </c>
      <c r="D1829">
        <v>48</v>
      </c>
      <c r="E1829" t="s">
        <v>987</v>
      </c>
      <c r="F1829" t="s">
        <v>2974</v>
      </c>
      <c r="G1829">
        <v>37.062493678099898</v>
      </c>
    </row>
    <row r="1830" spans="1:7" hidden="1" x14ac:dyDescent="0.2">
      <c r="A1830">
        <v>1960</v>
      </c>
      <c r="B1830">
        <v>14</v>
      </c>
      <c r="C1830" t="s">
        <v>2264</v>
      </c>
      <c r="D1830">
        <v>50</v>
      </c>
      <c r="E1830" t="s">
        <v>987</v>
      </c>
      <c r="F1830" t="s">
        <v>2975</v>
      </c>
      <c r="G1830">
        <v>37.031340126898598</v>
      </c>
    </row>
    <row r="1831" spans="1:7" hidden="1" x14ac:dyDescent="0.2">
      <c r="A1831">
        <v>1960</v>
      </c>
      <c r="B1831">
        <v>15</v>
      </c>
      <c r="C1831" t="s">
        <v>2942</v>
      </c>
      <c r="D1831">
        <v>54</v>
      </c>
      <c r="E1831" t="s">
        <v>987</v>
      </c>
      <c r="F1831" t="s">
        <v>2976</v>
      </c>
      <c r="G1831">
        <v>37.022031642762002</v>
      </c>
    </row>
    <row r="1832" spans="1:7" hidden="1" x14ac:dyDescent="0.2">
      <c r="A1832">
        <v>1960</v>
      </c>
      <c r="B1832">
        <v>16</v>
      </c>
      <c r="C1832" t="s">
        <v>2296</v>
      </c>
      <c r="D1832">
        <v>44</v>
      </c>
      <c r="E1832" t="s">
        <v>987</v>
      </c>
      <c r="F1832" t="s">
        <v>2977</v>
      </c>
      <c r="G1832">
        <v>36.999692137183601</v>
      </c>
    </row>
    <row r="1833" spans="1:7" hidden="1" x14ac:dyDescent="0.2">
      <c r="A1833">
        <v>1960</v>
      </c>
      <c r="B1833">
        <v>17</v>
      </c>
      <c r="C1833" t="s">
        <v>2848</v>
      </c>
      <c r="D1833">
        <v>14</v>
      </c>
      <c r="E1833" t="s">
        <v>1011</v>
      </c>
      <c r="F1833" t="s">
        <v>2978</v>
      </c>
      <c r="G1833">
        <v>36.994954158940303</v>
      </c>
    </row>
    <row r="1834" spans="1:7" hidden="1" x14ac:dyDescent="0.2">
      <c r="A1834">
        <v>1960</v>
      </c>
      <c r="B1834">
        <v>18</v>
      </c>
      <c r="C1834" t="s">
        <v>2769</v>
      </c>
      <c r="D1834">
        <v>45</v>
      </c>
      <c r="E1834" t="s">
        <v>987</v>
      </c>
      <c r="F1834" t="s">
        <v>2979</v>
      </c>
      <c r="G1834">
        <v>36.966733679965103</v>
      </c>
    </row>
    <row r="1835" spans="1:7" hidden="1" x14ac:dyDescent="0.2">
      <c r="A1835">
        <v>1960</v>
      </c>
      <c r="B1835">
        <v>19</v>
      </c>
      <c r="C1835" t="s">
        <v>2980</v>
      </c>
      <c r="D1835">
        <v>51</v>
      </c>
      <c r="E1835" t="s">
        <v>987</v>
      </c>
      <c r="F1835" t="s">
        <v>2981</v>
      </c>
      <c r="G1835">
        <v>36.946005435116703</v>
      </c>
    </row>
    <row r="1836" spans="1:7" hidden="1" x14ac:dyDescent="0.2">
      <c r="A1836">
        <v>1960</v>
      </c>
      <c r="B1836">
        <v>20</v>
      </c>
      <c r="C1836" t="s">
        <v>2654</v>
      </c>
      <c r="D1836">
        <v>10</v>
      </c>
      <c r="E1836" t="s">
        <v>1011</v>
      </c>
      <c r="F1836" t="s">
        <v>2982</v>
      </c>
      <c r="G1836">
        <v>36.932290309416203</v>
      </c>
    </row>
    <row r="1837" spans="1:7" hidden="1" x14ac:dyDescent="0.2">
      <c r="A1837">
        <v>1960</v>
      </c>
      <c r="B1837">
        <v>21</v>
      </c>
      <c r="C1837" t="s">
        <v>2317</v>
      </c>
      <c r="D1837">
        <v>6</v>
      </c>
      <c r="E1837" t="s">
        <v>1011</v>
      </c>
      <c r="F1837" t="s">
        <v>2983</v>
      </c>
      <c r="G1837">
        <v>36.924483596000499</v>
      </c>
    </row>
    <row r="1838" spans="1:7" hidden="1" x14ac:dyDescent="0.2">
      <c r="A1838">
        <v>1960</v>
      </c>
      <c r="B1838">
        <v>22</v>
      </c>
      <c r="C1838" t="s">
        <v>2984</v>
      </c>
      <c r="D1838">
        <v>81</v>
      </c>
      <c r="E1838" t="s">
        <v>2985</v>
      </c>
      <c r="F1838" t="s">
        <v>2986</v>
      </c>
      <c r="G1838">
        <v>36.910875130834697</v>
      </c>
    </row>
    <row r="1839" spans="1:7" hidden="1" x14ac:dyDescent="0.2">
      <c r="A1839">
        <v>1960</v>
      </c>
      <c r="B1839">
        <v>23</v>
      </c>
      <c r="C1839" t="s">
        <v>2987</v>
      </c>
      <c r="D1839">
        <v>155</v>
      </c>
      <c r="E1839" t="s">
        <v>2988</v>
      </c>
      <c r="F1839" t="s">
        <v>2989</v>
      </c>
      <c r="G1839">
        <v>36.908880066040297</v>
      </c>
    </row>
    <row r="1840" spans="1:7" hidden="1" x14ac:dyDescent="0.2">
      <c r="A1840">
        <v>1960</v>
      </c>
      <c r="B1840">
        <v>24</v>
      </c>
      <c r="C1840" t="s">
        <v>2893</v>
      </c>
      <c r="D1840">
        <v>33</v>
      </c>
      <c r="E1840" t="s">
        <v>998</v>
      </c>
      <c r="F1840" t="s">
        <v>2990</v>
      </c>
      <c r="G1840">
        <v>36.898998607334697</v>
      </c>
    </row>
    <row r="1841" spans="1:7" hidden="1" x14ac:dyDescent="0.2">
      <c r="A1841">
        <v>1960</v>
      </c>
      <c r="B1841">
        <v>25</v>
      </c>
      <c r="C1841" t="s">
        <v>2879</v>
      </c>
      <c r="D1841">
        <v>28</v>
      </c>
      <c r="E1841" t="s">
        <v>998</v>
      </c>
      <c r="F1841" t="s">
        <v>2991</v>
      </c>
      <c r="G1841">
        <v>36.886858007154999</v>
      </c>
    </row>
    <row r="1842" spans="1:7" hidden="1" x14ac:dyDescent="0.2">
      <c r="A1842">
        <v>1960</v>
      </c>
      <c r="B1842">
        <v>26</v>
      </c>
      <c r="C1842" t="s">
        <v>2485</v>
      </c>
      <c r="D1842">
        <v>125</v>
      </c>
      <c r="E1842" t="s">
        <v>2992</v>
      </c>
      <c r="F1842" t="s">
        <v>2993</v>
      </c>
      <c r="G1842">
        <v>36.882601629209802</v>
      </c>
    </row>
    <row r="1843" spans="1:7" hidden="1" x14ac:dyDescent="0.2">
      <c r="A1843">
        <v>1960</v>
      </c>
      <c r="B1843">
        <v>27</v>
      </c>
      <c r="C1843" t="s">
        <v>2764</v>
      </c>
      <c r="D1843">
        <v>91</v>
      </c>
      <c r="E1843" t="s">
        <v>2972</v>
      </c>
      <c r="F1843" t="s">
        <v>2994</v>
      </c>
      <c r="G1843">
        <v>36.8799758434537</v>
      </c>
    </row>
    <row r="1844" spans="1:7" hidden="1" x14ac:dyDescent="0.2">
      <c r="A1844">
        <v>1960</v>
      </c>
      <c r="B1844">
        <v>28</v>
      </c>
      <c r="C1844" t="s">
        <v>2682</v>
      </c>
      <c r="D1844">
        <v>97</v>
      </c>
      <c r="E1844" t="s">
        <v>2972</v>
      </c>
      <c r="F1844" t="s">
        <v>2995</v>
      </c>
      <c r="G1844">
        <v>36.866671574762499</v>
      </c>
    </row>
    <row r="1845" spans="1:7" hidden="1" x14ac:dyDescent="0.2">
      <c r="A1845">
        <v>1960</v>
      </c>
      <c r="B1845">
        <v>29</v>
      </c>
      <c r="C1845" t="s">
        <v>2996</v>
      </c>
      <c r="D1845">
        <v>127</v>
      </c>
      <c r="E1845" t="s">
        <v>2992</v>
      </c>
      <c r="F1845" t="s">
        <v>2997</v>
      </c>
      <c r="G1845">
        <v>36.832956164202102</v>
      </c>
    </row>
    <row r="1846" spans="1:7" hidden="1" x14ac:dyDescent="0.2">
      <c r="A1846">
        <v>1960</v>
      </c>
      <c r="B1846">
        <v>30</v>
      </c>
      <c r="C1846" t="s">
        <v>2889</v>
      </c>
      <c r="D1846">
        <v>157</v>
      </c>
      <c r="E1846" t="s">
        <v>2988</v>
      </c>
      <c r="F1846" t="s">
        <v>2998</v>
      </c>
      <c r="G1846">
        <v>36.818422445738399</v>
      </c>
    </row>
    <row r="1847" spans="1:7" hidden="1" x14ac:dyDescent="0.2">
      <c r="A1847">
        <v>1960</v>
      </c>
      <c r="B1847">
        <v>31</v>
      </c>
      <c r="C1847" t="s">
        <v>2586</v>
      </c>
      <c r="D1847">
        <v>161</v>
      </c>
      <c r="E1847" t="s">
        <v>2754</v>
      </c>
      <c r="F1847" t="s">
        <v>2999</v>
      </c>
      <c r="G1847">
        <v>36.816617815725699</v>
      </c>
    </row>
    <row r="1848" spans="1:7" hidden="1" x14ac:dyDescent="0.2">
      <c r="A1848">
        <v>1960</v>
      </c>
      <c r="B1848">
        <v>32</v>
      </c>
      <c r="C1848" t="s">
        <v>274</v>
      </c>
      <c r="D1848">
        <v>47</v>
      </c>
      <c r="E1848" t="s">
        <v>987</v>
      </c>
      <c r="F1848" t="s">
        <v>3000</v>
      </c>
      <c r="G1848">
        <v>36.788578565218899</v>
      </c>
    </row>
    <row r="1849" spans="1:7" hidden="1" x14ac:dyDescent="0.2">
      <c r="A1849">
        <v>1960</v>
      </c>
      <c r="B1849">
        <v>33</v>
      </c>
      <c r="C1849" t="s">
        <v>2874</v>
      </c>
      <c r="D1849">
        <v>62</v>
      </c>
      <c r="E1849" t="s">
        <v>990</v>
      </c>
      <c r="F1849" t="s">
        <v>3001</v>
      </c>
      <c r="G1849">
        <v>36.767599635818897</v>
      </c>
    </row>
    <row r="1850" spans="1:7" hidden="1" x14ac:dyDescent="0.2">
      <c r="A1850">
        <v>1960</v>
      </c>
      <c r="B1850">
        <v>34</v>
      </c>
      <c r="C1850" t="s">
        <v>3002</v>
      </c>
      <c r="D1850">
        <v>96</v>
      </c>
      <c r="E1850" t="s">
        <v>2972</v>
      </c>
      <c r="F1850" t="s">
        <v>3003</v>
      </c>
      <c r="G1850">
        <v>36.744128027706999</v>
      </c>
    </row>
    <row r="1851" spans="1:7" hidden="1" x14ac:dyDescent="0.2">
      <c r="A1851">
        <v>1960</v>
      </c>
      <c r="B1851">
        <v>35</v>
      </c>
      <c r="C1851" t="s">
        <v>2058</v>
      </c>
      <c r="D1851">
        <v>46</v>
      </c>
      <c r="E1851" t="s">
        <v>987</v>
      </c>
      <c r="F1851" t="s">
        <v>3004</v>
      </c>
      <c r="G1851">
        <v>36.744038155802798</v>
      </c>
    </row>
    <row r="1852" spans="1:7" hidden="1" x14ac:dyDescent="0.2">
      <c r="A1852">
        <v>1960</v>
      </c>
      <c r="B1852">
        <v>36</v>
      </c>
      <c r="C1852" t="s">
        <v>2793</v>
      </c>
      <c r="D1852">
        <v>134</v>
      </c>
      <c r="E1852" t="s">
        <v>1670</v>
      </c>
      <c r="F1852" t="s">
        <v>3005</v>
      </c>
      <c r="G1852">
        <v>36.7168272015602</v>
      </c>
    </row>
    <row r="1853" spans="1:7" hidden="1" x14ac:dyDescent="0.2">
      <c r="A1853">
        <v>1960</v>
      </c>
      <c r="B1853">
        <v>37</v>
      </c>
      <c r="C1853" t="s">
        <v>3006</v>
      </c>
      <c r="D1853">
        <v>85</v>
      </c>
      <c r="E1853" t="s">
        <v>2985</v>
      </c>
      <c r="F1853" t="s">
        <v>3007</v>
      </c>
      <c r="G1853">
        <v>36.708034922333702</v>
      </c>
    </row>
    <row r="1854" spans="1:7" hidden="1" x14ac:dyDescent="0.2">
      <c r="A1854">
        <v>1960</v>
      </c>
      <c r="B1854">
        <v>38</v>
      </c>
      <c r="C1854" t="s">
        <v>3008</v>
      </c>
      <c r="D1854">
        <v>151</v>
      </c>
      <c r="E1854" t="s">
        <v>2988</v>
      </c>
      <c r="F1854" t="s">
        <v>3009</v>
      </c>
      <c r="G1854">
        <v>36.700412375163602</v>
      </c>
    </row>
    <row r="1855" spans="1:7" hidden="1" x14ac:dyDescent="0.2">
      <c r="A1855">
        <v>1960</v>
      </c>
      <c r="B1855">
        <v>39</v>
      </c>
      <c r="C1855" t="s">
        <v>2148</v>
      </c>
      <c r="D1855">
        <v>98</v>
      </c>
      <c r="E1855" t="s">
        <v>2972</v>
      </c>
      <c r="F1855" t="s">
        <v>3010</v>
      </c>
      <c r="G1855">
        <v>36.664941962062997</v>
      </c>
    </row>
    <row r="1856" spans="1:7" hidden="1" x14ac:dyDescent="0.2">
      <c r="A1856">
        <v>1960</v>
      </c>
      <c r="B1856">
        <v>40</v>
      </c>
      <c r="C1856" t="s">
        <v>2925</v>
      </c>
      <c r="D1856">
        <v>136</v>
      </c>
      <c r="E1856" t="s">
        <v>1670</v>
      </c>
      <c r="F1856" t="s">
        <v>3011</v>
      </c>
      <c r="G1856">
        <v>36.628468327888001</v>
      </c>
    </row>
    <row r="1857" spans="1:7" hidden="1" x14ac:dyDescent="0.2">
      <c r="A1857">
        <v>1960</v>
      </c>
      <c r="B1857">
        <v>41</v>
      </c>
      <c r="C1857" t="s">
        <v>3012</v>
      </c>
      <c r="D1857">
        <v>74</v>
      </c>
      <c r="E1857" t="s">
        <v>990</v>
      </c>
      <c r="F1857" t="s">
        <v>3013</v>
      </c>
      <c r="G1857">
        <v>36.618736425926599</v>
      </c>
    </row>
    <row r="1858" spans="1:7" hidden="1" x14ac:dyDescent="0.2">
      <c r="A1858">
        <v>1960</v>
      </c>
      <c r="B1858">
        <v>42</v>
      </c>
      <c r="C1858" t="s">
        <v>2836</v>
      </c>
      <c r="D1858">
        <v>11</v>
      </c>
      <c r="E1858" t="s">
        <v>1011</v>
      </c>
      <c r="F1858" t="s">
        <v>3014</v>
      </c>
      <c r="G1858">
        <v>36.6180223615928</v>
      </c>
    </row>
    <row r="1859" spans="1:7" hidden="1" x14ac:dyDescent="0.2">
      <c r="A1859">
        <v>1960</v>
      </c>
      <c r="B1859">
        <v>43</v>
      </c>
      <c r="C1859" t="s">
        <v>3015</v>
      </c>
      <c r="D1859">
        <v>26</v>
      </c>
      <c r="E1859" t="s">
        <v>998</v>
      </c>
      <c r="F1859" t="s">
        <v>3016</v>
      </c>
      <c r="G1859">
        <v>36.600625651720499</v>
      </c>
    </row>
    <row r="1860" spans="1:7" hidden="1" x14ac:dyDescent="0.2">
      <c r="A1860">
        <v>1960</v>
      </c>
      <c r="B1860">
        <v>44</v>
      </c>
      <c r="C1860" t="s">
        <v>3017</v>
      </c>
      <c r="D1860">
        <v>158</v>
      </c>
      <c r="E1860" t="s">
        <v>2988</v>
      </c>
      <c r="F1860" t="s">
        <v>3018</v>
      </c>
      <c r="G1860">
        <v>36.598218179249102</v>
      </c>
    </row>
    <row r="1861" spans="1:7" hidden="1" x14ac:dyDescent="0.2">
      <c r="A1861">
        <v>1960</v>
      </c>
      <c r="B1861">
        <v>45</v>
      </c>
      <c r="C1861" t="s">
        <v>2732</v>
      </c>
      <c r="D1861">
        <v>94</v>
      </c>
      <c r="E1861" t="s">
        <v>2972</v>
      </c>
      <c r="F1861" t="s">
        <v>3019</v>
      </c>
      <c r="G1861">
        <v>36.594741278092499</v>
      </c>
    </row>
    <row r="1862" spans="1:7" hidden="1" x14ac:dyDescent="0.2">
      <c r="A1862">
        <v>1960</v>
      </c>
      <c r="B1862">
        <v>46</v>
      </c>
      <c r="C1862" t="s">
        <v>2568</v>
      </c>
      <c r="D1862">
        <v>137</v>
      </c>
      <c r="E1862" t="s">
        <v>1670</v>
      </c>
      <c r="F1862" t="s">
        <v>3020</v>
      </c>
      <c r="G1862">
        <v>36.585829164819799</v>
      </c>
    </row>
    <row r="1863" spans="1:7" hidden="1" x14ac:dyDescent="0.2">
      <c r="A1863">
        <v>1960</v>
      </c>
      <c r="B1863">
        <v>47</v>
      </c>
      <c r="C1863" t="s">
        <v>2715</v>
      </c>
      <c r="D1863">
        <v>156</v>
      </c>
      <c r="E1863" t="s">
        <v>2988</v>
      </c>
      <c r="F1863" t="s">
        <v>3021</v>
      </c>
      <c r="G1863">
        <v>36.578969795103397</v>
      </c>
    </row>
    <row r="1864" spans="1:7" hidden="1" x14ac:dyDescent="0.2">
      <c r="A1864">
        <v>1960</v>
      </c>
      <c r="B1864">
        <v>48</v>
      </c>
      <c r="C1864" t="s">
        <v>2399</v>
      </c>
      <c r="D1864">
        <v>154</v>
      </c>
      <c r="E1864" t="s">
        <v>2988</v>
      </c>
      <c r="F1864" t="s">
        <v>3022</v>
      </c>
      <c r="G1864">
        <v>36.572825271932302</v>
      </c>
    </row>
    <row r="1865" spans="1:7" hidden="1" x14ac:dyDescent="0.2">
      <c r="A1865">
        <v>1960</v>
      </c>
      <c r="B1865">
        <v>49</v>
      </c>
      <c r="C1865" t="s">
        <v>3023</v>
      </c>
      <c r="D1865">
        <v>69</v>
      </c>
      <c r="E1865" t="s">
        <v>990</v>
      </c>
      <c r="F1865" t="s">
        <v>3024</v>
      </c>
      <c r="G1865">
        <v>36.563478870394199</v>
      </c>
    </row>
    <row r="1866" spans="1:7" hidden="1" x14ac:dyDescent="0.2">
      <c r="A1866">
        <v>1960</v>
      </c>
      <c r="B1866">
        <v>50</v>
      </c>
      <c r="C1866" t="s">
        <v>2709</v>
      </c>
      <c r="D1866">
        <v>164</v>
      </c>
      <c r="E1866" t="s">
        <v>2754</v>
      </c>
      <c r="F1866" t="s">
        <v>3025</v>
      </c>
      <c r="G1866">
        <v>36.560809347309103</v>
      </c>
    </row>
    <row r="1867" spans="1:7" hidden="1" x14ac:dyDescent="0.2">
      <c r="A1867">
        <v>1960</v>
      </c>
      <c r="B1867">
        <v>51</v>
      </c>
      <c r="C1867" t="s">
        <v>2766</v>
      </c>
      <c r="D1867">
        <v>103</v>
      </c>
      <c r="E1867" t="s">
        <v>994</v>
      </c>
      <c r="F1867" t="s">
        <v>3026</v>
      </c>
      <c r="G1867">
        <v>36.554759871230502</v>
      </c>
    </row>
    <row r="1868" spans="1:7" hidden="1" x14ac:dyDescent="0.2">
      <c r="A1868">
        <v>1960</v>
      </c>
      <c r="B1868">
        <v>52</v>
      </c>
      <c r="C1868" t="s">
        <v>2727</v>
      </c>
      <c r="D1868">
        <v>135</v>
      </c>
      <c r="E1868" t="s">
        <v>1670</v>
      </c>
      <c r="F1868" t="s">
        <v>3027</v>
      </c>
      <c r="G1868">
        <v>36.554404082039802</v>
      </c>
    </row>
    <row r="1869" spans="1:7" hidden="1" x14ac:dyDescent="0.2">
      <c r="A1869">
        <v>1960</v>
      </c>
      <c r="B1869">
        <v>53</v>
      </c>
      <c r="C1869" t="s">
        <v>2800</v>
      </c>
      <c r="D1869">
        <v>23</v>
      </c>
      <c r="E1869" t="s">
        <v>998</v>
      </c>
      <c r="F1869" t="s">
        <v>3028</v>
      </c>
      <c r="G1869">
        <v>36.552980994532597</v>
      </c>
    </row>
    <row r="1870" spans="1:7" hidden="1" x14ac:dyDescent="0.2">
      <c r="A1870">
        <v>1960</v>
      </c>
      <c r="B1870">
        <v>54</v>
      </c>
      <c r="C1870" t="s">
        <v>2798</v>
      </c>
      <c r="D1870">
        <v>87</v>
      </c>
      <c r="E1870" t="s">
        <v>2985</v>
      </c>
      <c r="F1870" t="s">
        <v>3029</v>
      </c>
      <c r="G1870">
        <v>36.552625239968698</v>
      </c>
    </row>
    <row r="1871" spans="1:7" hidden="1" x14ac:dyDescent="0.2">
      <c r="A1871">
        <v>1960</v>
      </c>
      <c r="B1871">
        <v>55</v>
      </c>
      <c r="C1871" t="s">
        <v>3030</v>
      </c>
      <c r="D1871">
        <v>146</v>
      </c>
      <c r="E1871" t="s">
        <v>2037</v>
      </c>
      <c r="F1871" t="s">
        <v>3031</v>
      </c>
      <c r="G1871">
        <v>36.549868376875203</v>
      </c>
    </row>
    <row r="1872" spans="1:7" hidden="1" x14ac:dyDescent="0.2">
      <c r="A1872">
        <v>1960</v>
      </c>
      <c r="B1872">
        <v>56</v>
      </c>
      <c r="C1872" t="s">
        <v>3032</v>
      </c>
      <c r="D1872">
        <v>106</v>
      </c>
      <c r="E1872" t="s">
        <v>994</v>
      </c>
      <c r="F1872" t="s">
        <v>3033</v>
      </c>
      <c r="G1872">
        <v>36.539556061468403</v>
      </c>
    </row>
    <row r="1873" spans="1:7" hidden="1" x14ac:dyDescent="0.2">
      <c r="A1873">
        <v>1960</v>
      </c>
      <c r="B1873">
        <v>57</v>
      </c>
      <c r="C1873" t="s">
        <v>3034</v>
      </c>
      <c r="D1873">
        <v>66</v>
      </c>
      <c r="E1873" t="s">
        <v>990</v>
      </c>
      <c r="F1873" t="s">
        <v>3035</v>
      </c>
      <c r="G1873">
        <v>36.534046692606999</v>
      </c>
    </row>
    <row r="1874" spans="1:7" hidden="1" x14ac:dyDescent="0.2">
      <c r="A1874">
        <v>1960</v>
      </c>
      <c r="B1874">
        <v>58</v>
      </c>
      <c r="C1874" t="s">
        <v>2948</v>
      </c>
      <c r="D1874">
        <v>132</v>
      </c>
      <c r="E1874" t="s">
        <v>1670</v>
      </c>
      <c r="F1874" t="s">
        <v>3036</v>
      </c>
      <c r="G1874">
        <v>36.463195299017698</v>
      </c>
    </row>
    <row r="1875" spans="1:7" hidden="1" x14ac:dyDescent="0.2">
      <c r="A1875">
        <v>1960</v>
      </c>
      <c r="B1875">
        <v>59</v>
      </c>
      <c r="C1875" t="s">
        <v>1936</v>
      </c>
      <c r="D1875">
        <v>148</v>
      </c>
      <c r="E1875" t="s">
        <v>2037</v>
      </c>
      <c r="F1875" t="s">
        <v>3037</v>
      </c>
      <c r="G1875">
        <v>36.451516629421199</v>
      </c>
    </row>
    <row r="1876" spans="1:7" hidden="1" x14ac:dyDescent="0.2">
      <c r="A1876">
        <v>1960</v>
      </c>
      <c r="B1876">
        <v>60</v>
      </c>
      <c r="C1876" t="s">
        <v>2235</v>
      </c>
      <c r="D1876">
        <v>167</v>
      </c>
      <c r="E1876" t="s">
        <v>2754</v>
      </c>
      <c r="F1876" t="s">
        <v>3038</v>
      </c>
      <c r="G1876">
        <v>36.432333853929201</v>
      </c>
    </row>
    <row r="1877" spans="1:7" hidden="1" x14ac:dyDescent="0.2">
      <c r="A1877">
        <v>1960</v>
      </c>
      <c r="B1877">
        <v>61</v>
      </c>
      <c r="C1877" t="s">
        <v>3039</v>
      </c>
      <c r="D1877">
        <v>131</v>
      </c>
      <c r="E1877" t="s">
        <v>1670</v>
      </c>
      <c r="F1877" t="s">
        <v>3040</v>
      </c>
      <c r="G1877">
        <v>36.398173161956201</v>
      </c>
    </row>
    <row r="1878" spans="1:7" hidden="1" x14ac:dyDescent="0.2">
      <c r="A1878">
        <v>1960</v>
      </c>
      <c r="B1878">
        <v>62</v>
      </c>
      <c r="C1878" t="s">
        <v>2624</v>
      </c>
      <c r="D1878">
        <v>8</v>
      </c>
      <c r="E1878" t="s">
        <v>1011</v>
      </c>
      <c r="F1878" t="s">
        <v>3041</v>
      </c>
      <c r="G1878">
        <v>36.373673467905299</v>
      </c>
    </row>
    <row r="1879" spans="1:7" hidden="1" x14ac:dyDescent="0.2">
      <c r="A1879">
        <v>1960</v>
      </c>
      <c r="B1879">
        <v>63</v>
      </c>
      <c r="C1879" t="s">
        <v>2533</v>
      </c>
      <c r="D1879">
        <v>166</v>
      </c>
      <c r="E1879" t="s">
        <v>2754</v>
      </c>
      <c r="F1879" t="s">
        <v>3042</v>
      </c>
      <c r="G1879">
        <v>36.366805377023397</v>
      </c>
    </row>
    <row r="1880" spans="1:7" hidden="1" x14ac:dyDescent="0.2">
      <c r="A1880">
        <v>1960</v>
      </c>
      <c r="B1880">
        <v>64</v>
      </c>
      <c r="C1880" t="s">
        <v>3043</v>
      </c>
      <c r="D1880">
        <v>27</v>
      </c>
      <c r="E1880" t="s">
        <v>998</v>
      </c>
      <c r="F1880" t="s">
        <v>3044</v>
      </c>
      <c r="G1880">
        <v>36.354308586197099</v>
      </c>
    </row>
    <row r="1881" spans="1:7" hidden="1" x14ac:dyDescent="0.2">
      <c r="A1881">
        <v>1960</v>
      </c>
      <c r="B1881">
        <v>65</v>
      </c>
      <c r="C1881" t="s">
        <v>2559</v>
      </c>
      <c r="D1881">
        <v>117</v>
      </c>
      <c r="E1881" t="s">
        <v>2791</v>
      </c>
      <c r="F1881" t="s">
        <v>3045</v>
      </c>
      <c r="G1881">
        <v>36.352197300953101</v>
      </c>
    </row>
    <row r="1882" spans="1:7" hidden="1" x14ac:dyDescent="0.2">
      <c r="A1882">
        <v>1960</v>
      </c>
      <c r="B1882">
        <v>66</v>
      </c>
      <c r="C1882" t="s">
        <v>2833</v>
      </c>
      <c r="D1882">
        <v>163</v>
      </c>
      <c r="E1882" t="s">
        <v>2754</v>
      </c>
      <c r="F1882" t="s">
        <v>3046</v>
      </c>
      <c r="G1882">
        <v>36.347183981186198</v>
      </c>
    </row>
    <row r="1883" spans="1:7" hidden="1" x14ac:dyDescent="0.2">
      <c r="A1883">
        <v>1960</v>
      </c>
      <c r="B1883">
        <v>67</v>
      </c>
      <c r="C1883" t="s">
        <v>2553</v>
      </c>
      <c r="D1883">
        <v>67</v>
      </c>
      <c r="E1883" t="s">
        <v>990</v>
      </c>
      <c r="F1883" t="s">
        <v>3047</v>
      </c>
      <c r="G1883">
        <v>36.340325889228602</v>
      </c>
    </row>
    <row r="1884" spans="1:7" hidden="1" x14ac:dyDescent="0.2">
      <c r="A1884">
        <v>1960</v>
      </c>
      <c r="B1884">
        <v>68</v>
      </c>
      <c r="C1884" t="s">
        <v>2619</v>
      </c>
      <c r="D1884">
        <v>61</v>
      </c>
      <c r="E1884" t="s">
        <v>990</v>
      </c>
      <c r="F1884" t="s">
        <v>3048</v>
      </c>
      <c r="G1884">
        <v>36.327232366319102</v>
      </c>
    </row>
    <row r="1885" spans="1:7" hidden="1" x14ac:dyDescent="0.2">
      <c r="A1885">
        <v>1960</v>
      </c>
      <c r="B1885">
        <v>69</v>
      </c>
      <c r="C1885" t="s">
        <v>3049</v>
      </c>
      <c r="D1885">
        <v>12</v>
      </c>
      <c r="E1885" t="s">
        <v>1011</v>
      </c>
      <c r="F1885" t="s">
        <v>3050</v>
      </c>
      <c r="G1885">
        <v>36.317572059538101</v>
      </c>
    </row>
    <row r="1886" spans="1:7" hidden="1" x14ac:dyDescent="0.2">
      <c r="A1886">
        <v>1960</v>
      </c>
      <c r="B1886">
        <v>70</v>
      </c>
      <c r="C1886" t="s">
        <v>2891</v>
      </c>
      <c r="D1886">
        <v>82</v>
      </c>
      <c r="E1886" t="s">
        <v>2985</v>
      </c>
      <c r="F1886" t="s">
        <v>3051</v>
      </c>
      <c r="G1886">
        <v>36.299231624220702</v>
      </c>
    </row>
    <row r="1887" spans="1:7" hidden="1" x14ac:dyDescent="0.2">
      <c r="A1887">
        <v>1960</v>
      </c>
      <c r="B1887">
        <v>71</v>
      </c>
      <c r="C1887" t="s">
        <v>2786</v>
      </c>
      <c r="D1887">
        <v>70</v>
      </c>
      <c r="E1887" t="s">
        <v>990</v>
      </c>
      <c r="F1887" t="s">
        <v>3052</v>
      </c>
      <c r="G1887">
        <v>36.289761527461003</v>
      </c>
    </row>
    <row r="1888" spans="1:7" hidden="1" x14ac:dyDescent="0.2">
      <c r="A1888">
        <v>1960</v>
      </c>
      <c r="B1888">
        <v>72</v>
      </c>
      <c r="C1888" t="s">
        <v>2950</v>
      </c>
      <c r="D1888">
        <v>65</v>
      </c>
      <c r="E1888" t="s">
        <v>990</v>
      </c>
      <c r="F1888" t="s">
        <v>3053</v>
      </c>
      <c r="G1888">
        <v>36.284064313714097</v>
      </c>
    </row>
    <row r="1889" spans="1:7" hidden="1" x14ac:dyDescent="0.2">
      <c r="A1889">
        <v>1960</v>
      </c>
      <c r="B1889">
        <v>73</v>
      </c>
      <c r="C1889" t="s">
        <v>2734</v>
      </c>
      <c r="D1889">
        <v>138</v>
      </c>
      <c r="E1889" t="s">
        <v>1670</v>
      </c>
      <c r="F1889" t="s">
        <v>3054</v>
      </c>
      <c r="G1889">
        <v>36.277317620921899</v>
      </c>
    </row>
    <row r="1890" spans="1:7" hidden="1" x14ac:dyDescent="0.2">
      <c r="A1890">
        <v>1960</v>
      </c>
      <c r="B1890">
        <v>74</v>
      </c>
      <c r="C1890" t="s">
        <v>2952</v>
      </c>
      <c r="D1890">
        <v>142</v>
      </c>
      <c r="E1890" t="s">
        <v>2037</v>
      </c>
      <c r="F1890" t="s">
        <v>3055</v>
      </c>
      <c r="G1890">
        <v>36.231908525452802</v>
      </c>
    </row>
    <row r="1891" spans="1:7" hidden="1" x14ac:dyDescent="0.2">
      <c r="A1891">
        <v>1960</v>
      </c>
      <c r="B1891">
        <v>75</v>
      </c>
      <c r="C1891" t="s">
        <v>2796</v>
      </c>
      <c r="D1891">
        <v>162</v>
      </c>
      <c r="E1891" t="s">
        <v>2754</v>
      </c>
      <c r="F1891" t="s">
        <v>3056</v>
      </c>
      <c r="G1891">
        <v>36.222560857991503</v>
      </c>
    </row>
    <row r="1892" spans="1:7" hidden="1" x14ac:dyDescent="0.2">
      <c r="A1892">
        <v>1960</v>
      </c>
      <c r="B1892">
        <v>76</v>
      </c>
      <c r="C1892" t="s">
        <v>2920</v>
      </c>
      <c r="D1892">
        <v>68</v>
      </c>
      <c r="E1892" t="s">
        <v>990</v>
      </c>
      <c r="F1892" t="s">
        <v>3057</v>
      </c>
      <c r="G1892">
        <v>36.210075708821101</v>
      </c>
    </row>
    <row r="1893" spans="1:7" hidden="1" x14ac:dyDescent="0.2">
      <c r="A1893">
        <v>1960</v>
      </c>
      <c r="B1893">
        <v>77</v>
      </c>
      <c r="C1893" t="s">
        <v>3058</v>
      </c>
      <c r="D1893">
        <v>147</v>
      </c>
      <c r="E1893" t="s">
        <v>2037</v>
      </c>
      <c r="F1893" t="s">
        <v>3059</v>
      </c>
      <c r="G1893">
        <v>36.191930848231799</v>
      </c>
    </row>
    <row r="1894" spans="1:7" hidden="1" x14ac:dyDescent="0.2">
      <c r="A1894">
        <v>1960</v>
      </c>
      <c r="B1894">
        <v>78</v>
      </c>
      <c r="C1894" t="s">
        <v>3060</v>
      </c>
      <c r="D1894">
        <v>64</v>
      </c>
      <c r="E1894" t="s">
        <v>990</v>
      </c>
      <c r="F1894" t="s">
        <v>3061</v>
      </c>
      <c r="G1894">
        <v>36.178508384287603</v>
      </c>
    </row>
    <row r="1895" spans="1:7" hidden="1" x14ac:dyDescent="0.2">
      <c r="A1895">
        <v>1960</v>
      </c>
      <c r="B1895">
        <v>79</v>
      </c>
      <c r="C1895" t="s">
        <v>1738</v>
      </c>
      <c r="D1895">
        <v>145</v>
      </c>
      <c r="E1895" t="s">
        <v>2037</v>
      </c>
      <c r="F1895" t="s">
        <v>3062</v>
      </c>
      <c r="G1895">
        <v>36.0581527361404</v>
      </c>
    </row>
    <row r="1896" spans="1:7" hidden="1" x14ac:dyDescent="0.2">
      <c r="A1896">
        <v>1960</v>
      </c>
      <c r="B1896">
        <v>80</v>
      </c>
      <c r="C1896" t="s">
        <v>3063</v>
      </c>
      <c r="D1896">
        <v>83</v>
      </c>
      <c r="E1896" t="s">
        <v>2985</v>
      </c>
      <c r="F1896" t="s">
        <v>3064</v>
      </c>
      <c r="G1896">
        <v>35.688357596259799</v>
      </c>
    </row>
    <row r="1897" spans="1:7" hidden="1" x14ac:dyDescent="0.2">
      <c r="A1897">
        <v>1960</v>
      </c>
      <c r="B1897">
        <v>81</v>
      </c>
      <c r="C1897" t="s">
        <v>3065</v>
      </c>
      <c r="D1897">
        <v>2</v>
      </c>
      <c r="E1897" t="s">
        <v>1011</v>
      </c>
      <c r="F1897" t="s">
        <v>3066</v>
      </c>
      <c r="G1897">
        <v>35.632742806587203</v>
      </c>
    </row>
    <row r="1898" spans="1:7" hidden="1" x14ac:dyDescent="0.2">
      <c r="A1898">
        <v>1961</v>
      </c>
      <c r="B1898">
        <v>1</v>
      </c>
      <c r="C1898" t="s">
        <v>2672</v>
      </c>
      <c r="D1898">
        <v>14</v>
      </c>
      <c r="E1898" t="s">
        <v>987</v>
      </c>
      <c r="F1898" t="s">
        <v>3067</v>
      </c>
      <c r="G1898">
        <v>36.033353593159902</v>
      </c>
    </row>
    <row r="1899" spans="1:7" hidden="1" x14ac:dyDescent="0.2">
      <c r="A1899">
        <v>1961</v>
      </c>
      <c r="B1899">
        <v>2</v>
      </c>
      <c r="C1899" t="s">
        <v>3068</v>
      </c>
      <c r="D1899">
        <v>5</v>
      </c>
      <c r="E1899" t="s">
        <v>990</v>
      </c>
      <c r="F1899" t="s">
        <v>3069</v>
      </c>
      <c r="G1899">
        <v>35.9732470962009</v>
      </c>
    </row>
    <row r="1900" spans="1:7" hidden="1" x14ac:dyDescent="0.2">
      <c r="A1900">
        <v>1961</v>
      </c>
      <c r="B1900">
        <v>3</v>
      </c>
      <c r="C1900" t="s">
        <v>2452</v>
      </c>
      <c r="D1900">
        <v>82</v>
      </c>
      <c r="E1900" t="s">
        <v>2985</v>
      </c>
      <c r="F1900" t="s">
        <v>3070</v>
      </c>
      <c r="G1900">
        <v>35.973083592217698</v>
      </c>
    </row>
    <row r="1901" spans="1:7" hidden="1" x14ac:dyDescent="0.2">
      <c r="A1901">
        <v>1961</v>
      </c>
      <c r="B1901">
        <v>4</v>
      </c>
      <c r="C1901" t="s">
        <v>2968</v>
      </c>
      <c r="D1901">
        <v>8</v>
      </c>
      <c r="E1901" t="s">
        <v>990</v>
      </c>
      <c r="F1901" t="s">
        <v>3071</v>
      </c>
      <c r="G1901">
        <v>35.954862215276698</v>
      </c>
    </row>
    <row r="1902" spans="1:7" hidden="1" x14ac:dyDescent="0.2">
      <c r="A1902">
        <v>1961</v>
      </c>
      <c r="B1902">
        <v>5</v>
      </c>
      <c r="C1902" t="s">
        <v>2958</v>
      </c>
      <c r="D1902">
        <v>65</v>
      </c>
      <c r="E1902" t="s">
        <v>994</v>
      </c>
      <c r="F1902" t="s">
        <v>3072</v>
      </c>
      <c r="G1902">
        <v>35.954045545606903</v>
      </c>
    </row>
    <row r="1903" spans="1:7" hidden="1" x14ac:dyDescent="0.2">
      <c r="A1903">
        <v>1961</v>
      </c>
      <c r="B1903">
        <v>6</v>
      </c>
      <c r="C1903" t="s">
        <v>2780</v>
      </c>
      <c r="D1903">
        <v>42</v>
      </c>
      <c r="E1903" t="s">
        <v>1011</v>
      </c>
      <c r="F1903" t="s">
        <v>3073</v>
      </c>
      <c r="G1903">
        <v>35.952575633687601</v>
      </c>
    </row>
    <row r="1904" spans="1:7" hidden="1" x14ac:dyDescent="0.2">
      <c r="A1904">
        <v>1961</v>
      </c>
      <c r="B1904">
        <v>7</v>
      </c>
      <c r="C1904" t="s">
        <v>3074</v>
      </c>
      <c r="D1904">
        <v>47</v>
      </c>
      <c r="E1904" t="s">
        <v>1011</v>
      </c>
      <c r="F1904" t="s">
        <v>3075</v>
      </c>
      <c r="G1904">
        <v>35.9318463501114</v>
      </c>
    </row>
    <row r="1905" spans="1:7" hidden="1" x14ac:dyDescent="0.2">
      <c r="A1905">
        <v>1961</v>
      </c>
      <c r="B1905">
        <v>8</v>
      </c>
      <c r="C1905" t="s">
        <v>2058</v>
      </c>
      <c r="D1905">
        <v>116</v>
      </c>
      <c r="E1905" t="s">
        <v>2754</v>
      </c>
      <c r="F1905" t="s">
        <v>3076</v>
      </c>
      <c r="G1905">
        <v>35.926708534102502</v>
      </c>
    </row>
    <row r="1906" spans="1:7" hidden="1" x14ac:dyDescent="0.2">
      <c r="A1906">
        <v>1961</v>
      </c>
      <c r="B1906">
        <v>9</v>
      </c>
      <c r="C1906" t="s">
        <v>2879</v>
      </c>
      <c r="D1906">
        <v>30</v>
      </c>
      <c r="E1906" t="s">
        <v>998</v>
      </c>
      <c r="F1906" t="s">
        <v>3077</v>
      </c>
      <c r="G1906">
        <v>35.901204327413701</v>
      </c>
    </row>
    <row r="1907" spans="1:7" hidden="1" x14ac:dyDescent="0.2">
      <c r="A1907">
        <v>1961</v>
      </c>
      <c r="B1907">
        <v>10</v>
      </c>
      <c r="C1907" t="s">
        <v>2310</v>
      </c>
      <c r="D1907">
        <v>25</v>
      </c>
      <c r="E1907" t="s">
        <v>998</v>
      </c>
      <c r="F1907" t="s">
        <v>3078</v>
      </c>
      <c r="G1907">
        <v>35.895668264629897</v>
      </c>
    </row>
    <row r="1908" spans="1:7" hidden="1" x14ac:dyDescent="0.2">
      <c r="A1908">
        <v>1961</v>
      </c>
      <c r="B1908">
        <v>11</v>
      </c>
      <c r="C1908" t="s">
        <v>2762</v>
      </c>
      <c r="D1908">
        <v>29</v>
      </c>
      <c r="E1908" t="s">
        <v>998</v>
      </c>
      <c r="F1908" t="s">
        <v>3079</v>
      </c>
      <c r="G1908">
        <v>35.893877551020402</v>
      </c>
    </row>
    <row r="1909" spans="1:7" hidden="1" x14ac:dyDescent="0.2">
      <c r="A1909">
        <v>1961</v>
      </c>
      <c r="B1909">
        <v>12</v>
      </c>
      <c r="C1909" t="s">
        <v>3080</v>
      </c>
      <c r="D1909">
        <v>78</v>
      </c>
      <c r="E1909" t="s">
        <v>2985</v>
      </c>
      <c r="F1909" t="s">
        <v>3081</v>
      </c>
      <c r="G1909">
        <v>35.875411069585397</v>
      </c>
    </row>
    <row r="1910" spans="1:7" hidden="1" x14ac:dyDescent="0.2">
      <c r="A1910">
        <v>1961</v>
      </c>
      <c r="B1910">
        <v>13</v>
      </c>
      <c r="C1910" t="s">
        <v>2893</v>
      </c>
      <c r="D1910">
        <v>33</v>
      </c>
      <c r="E1910" t="s">
        <v>998</v>
      </c>
      <c r="F1910" t="s">
        <v>3082</v>
      </c>
      <c r="G1910">
        <v>35.834802943899703</v>
      </c>
    </row>
    <row r="1911" spans="1:7" hidden="1" x14ac:dyDescent="0.2">
      <c r="A1911">
        <v>1961</v>
      </c>
      <c r="B1911">
        <v>14</v>
      </c>
      <c r="C1911" t="s">
        <v>2793</v>
      </c>
      <c r="D1911">
        <v>129</v>
      </c>
      <c r="E1911" t="s">
        <v>2048</v>
      </c>
      <c r="F1911" t="s">
        <v>3083</v>
      </c>
      <c r="G1911">
        <v>35.830584975745701</v>
      </c>
    </row>
    <row r="1912" spans="1:7" hidden="1" x14ac:dyDescent="0.2">
      <c r="A1912">
        <v>1961</v>
      </c>
      <c r="B1912">
        <v>15</v>
      </c>
      <c r="C1912" t="s">
        <v>2692</v>
      </c>
      <c r="D1912">
        <v>31</v>
      </c>
      <c r="E1912" t="s">
        <v>998</v>
      </c>
      <c r="F1912" t="s">
        <v>3084</v>
      </c>
      <c r="G1912">
        <v>35.8283952685115</v>
      </c>
    </row>
    <row r="1913" spans="1:7" hidden="1" x14ac:dyDescent="0.2">
      <c r="A1913">
        <v>1961</v>
      </c>
      <c r="B1913">
        <v>16</v>
      </c>
      <c r="C1913" t="s">
        <v>3085</v>
      </c>
      <c r="D1913">
        <v>12</v>
      </c>
      <c r="E1913" t="s">
        <v>990</v>
      </c>
      <c r="F1913" t="s">
        <v>3086</v>
      </c>
      <c r="G1913">
        <v>35.820854991751503</v>
      </c>
    </row>
    <row r="1914" spans="1:7" hidden="1" x14ac:dyDescent="0.2">
      <c r="A1914">
        <v>1961</v>
      </c>
      <c r="B1914">
        <v>17</v>
      </c>
      <c r="C1914" t="s">
        <v>3087</v>
      </c>
      <c r="D1914">
        <v>26</v>
      </c>
      <c r="E1914" t="s">
        <v>998</v>
      </c>
      <c r="F1914" t="s">
        <v>3088</v>
      </c>
      <c r="G1914">
        <v>35.809023968147997</v>
      </c>
    </row>
    <row r="1915" spans="1:7" hidden="1" x14ac:dyDescent="0.2">
      <c r="A1915">
        <v>1961</v>
      </c>
      <c r="B1915">
        <v>18</v>
      </c>
      <c r="C1915" t="s">
        <v>2707</v>
      </c>
      <c r="D1915">
        <v>13</v>
      </c>
      <c r="E1915" t="s">
        <v>987</v>
      </c>
      <c r="F1915" t="s">
        <v>3089</v>
      </c>
      <c r="G1915">
        <v>35.8004392164667</v>
      </c>
    </row>
    <row r="1916" spans="1:7" hidden="1" x14ac:dyDescent="0.2">
      <c r="A1916">
        <v>1961</v>
      </c>
      <c r="B1916">
        <v>19</v>
      </c>
      <c r="C1916" t="s">
        <v>2961</v>
      </c>
      <c r="D1916">
        <v>22</v>
      </c>
      <c r="E1916" t="s">
        <v>987</v>
      </c>
      <c r="F1916" t="s">
        <v>3090</v>
      </c>
      <c r="G1916">
        <v>35.772850130623802</v>
      </c>
    </row>
    <row r="1917" spans="1:7" hidden="1" x14ac:dyDescent="0.2">
      <c r="A1917">
        <v>1961</v>
      </c>
      <c r="B1917">
        <v>20</v>
      </c>
      <c r="C1917" t="s">
        <v>3091</v>
      </c>
      <c r="D1917">
        <v>128</v>
      </c>
      <c r="E1917" t="s">
        <v>2048</v>
      </c>
      <c r="F1917" t="s">
        <v>3092</v>
      </c>
      <c r="G1917">
        <v>35.749501446539</v>
      </c>
    </row>
    <row r="1918" spans="1:7" hidden="1" x14ac:dyDescent="0.2">
      <c r="A1918">
        <v>1961</v>
      </c>
      <c r="B1918">
        <v>21</v>
      </c>
      <c r="C1918" t="s">
        <v>2709</v>
      </c>
      <c r="D1918">
        <v>135</v>
      </c>
      <c r="E1918" t="s">
        <v>2048</v>
      </c>
      <c r="F1918" t="s">
        <v>3093</v>
      </c>
      <c r="G1918">
        <v>35.746756546187399</v>
      </c>
    </row>
    <row r="1919" spans="1:7" hidden="1" x14ac:dyDescent="0.2">
      <c r="A1919">
        <v>1961</v>
      </c>
      <c r="B1919">
        <v>22</v>
      </c>
      <c r="C1919" t="s">
        <v>3094</v>
      </c>
      <c r="D1919">
        <v>119</v>
      </c>
      <c r="E1919" t="s">
        <v>2754</v>
      </c>
      <c r="F1919" t="s">
        <v>3093</v>
      </c>
      <c r="G1919">
        <v>35.746756546187399</v>
      </c>
    </row>
    <row r="1920" spans="1:7" hidden="1" x14ac:dyDescent="0.2">
      <c r="A1920">
        <v>1961</v>
      </c>
      <c r="B1920">
        <v>23</v>
      </c>
      <c r="C1920" t="s">
        <v>3039</v>
      </c>
      <c r="D1920">
        <v>126</v>
      </c>
      <c r="E1920" t="s">
        <v>2048</v>
      </c>
      <c r="F1920" t="s">
        <v>3095</v>
      </c>
      <c r="G1920">
        <v>35.715865143795703</v>
      </c>
    </row>
    <row r="1921" spans="1:7" hidden="1" x14ac:dyDescent="0.2">
      <c r="A1921">
        <v>1961</v>
      </c>
      <c r="B1921">
        <v>24</v>
      </c>
      <c r="C1921" t="s">
        <v>3008</v>
      </c>
      <c r="D1921">
        <v>112</v>
      </c>
      <c r="E1921" t="s">
        <v>3096</v>
      </c>
      <c r="F1921" t="s">
        <v>3097</v>
      </c>
      <c r="G1921">
        <v>35.709177699923899</v>
      </c>
    </row>
    <row r="1922" spans="1:7" hidden="1" x14ac:dyDescent="0.2">
      <c r="A1922">
        <v>1961</v>
      </c>
      <c r="B1922">
        <v>25</v>
      </c>
      <c r="C1922" t="s">
        <v>2596</v>
      </c>
      <c r="D1922">
        <v>136</v>
      </c>
      <c r="E1922" t="s">
        <v>2048</v>
      </c>
      <c r="F1922" t="s">
        <v>3098</v>
      </c>
      <c r="G1922">
        <v>35.707808291487801</v>
      </c>
    </row>
    <row r="1923" spans="1:7" hidden="1" x14ac:dyDescent="0.2">
      <c r="A1923">
        <v>1961</v>
      </c>
      <c r="B1923">
        <v>26</v>
      </c>
      <c r="C1923" t="s">
        <v>3099</v>
      </c>
      <c r="D1923">
        <v>105</v>
      </c>
      <c r="E1923" t="s">
        <v>3096</v>
      </c>
      <c r="F1923" t="s">
        <v>3100</v>
      </c>
      <c r="G1923">
        <v>35.703942293377999</v>
      </c>
    </row>
    <row r="1924" spans="1:7" hidden="1" x14ac:dyDescent="0.2">
      <c r="A1924">
        <v>1961</v>
      </c>
      <c r="B1924">
        <v>27</v>
      </c>
      <c r="C1924" t="s">
        <v>2568</v>
      </c>
      <c r="D1924">
        <v>134</v>
      </c>
      <c r="E1924" t="s">
        <v>2048</v>
      </c>
      <c r="F1924" t="s">
        <v>3101</v>
      </c>
      <c r="G1924">
        <v>35.655045342535402</v>
      </c>
    </row>
    <row r="1925" spans="1:7" hidden="1" x14ac:dyDescent="0.2">
      <c r="A1925">
        <v>1961</v>
      </c>
      <c r="B1925">
        <v>28</v>
      </c>
      <c r="C1925" t="s">
        <v>2586</v>
      </c>
      <c r="D1925">
        <v>125</v>
      </c>
      <c r="E1925" t="s">
        <v>2048</v>
      </c>
      <c r="F1925" t="s">
        <v>3102</v>
      </c>
      <c r="G1925">
        <v>35.647497567830499</v>
      </c>
    </row>
    <row r="1926" spans="1:7" hidden="1" x14ac:dyDescent="0.2">
      <c r="A1926">
        <v>1961</v>
      </c>
      <c r="B1926">
        <v>29</v>
      </c>
      <c r="C1926" t="s">
        <v>2987</v>
      </c>
      <c r="D1926">
        <v>107</v>
      </c>
      <c r="E1926" t="s">
        <v>3096</v>
      </c>
      <c r="F1926" t="s">
        <v>3103</v>
      </c>
      <c r="G1926">
        <v>35.645490718868203</v>
      </c>
    </row>
    <row r="1927" spans="1:7" hidden="1" x14ac:dyDescent="0.2">
      <c r="A1927">
        <v>1961</v>
      </c>
      <c r="B1927">
        <v>30</v>
      </c>
      <c r="C1927" t="s">
        <v>3104</v>
      </c>
      <c r="D1927">
        <v>130</v>
      </c>
      <c r="E1927" t="s">
        <v>2048</v>
      </c>
      <c r="F1927" t="s">
        <v>3105</v>
      </c>
      <c r="G1927">
        <v>35.639230802137099</v>
      </c>
    </row>
    <row r="1928" spans="1:7" hidden="1" x14ac:dyDescent="0.2">
      <c r="A1928">
        <v>1961</v>
      </c>
      <c r="B1928">
        <v>31</v>
      </c>
      <c r="C1928" t="s">
        <v>2942</v>
      </c>
      <c r="D1928">
        <v>23</v>
      </c>
      <c r="E1928" t="s">
        <v>987</v>
      </c>
      <c r="F1928" t="s">
        <v>3106</v>
      </c>
      <c r="G1928">
        <v>35.6284817178162</v>
      </c>
    </row>
    <row r="1929" spans="1:7" hidden="1" x14ac:dyDescent="0.2">
      <c r="A1929">
        <v>1961</v>
      </c>
      <c r="B1929">
        <v>32</v>
      </c>
      <c r="C1929" t="s">
        <v>2296</v>
      </c>
      <c r="D1929">
        <v>16</v>
      </c>
      <c r="E1929" t="s">
        <v>987</v>
      </c>
      <c r="F1929" t="s">
        <v>3107</v>
      </c>
      <c r="G1929">
        <v>35.620544394037502</v>
      </c>
    </row>
    <row r="1930" spans="1:7" hidden="1" x14ac:dyDescent="0.2">
      <c r="A1930">
        <v>1961</v>
      </c>
      <c r="B1930">
        <v>33</v>
      </c>
      <c r="C1930" t="s">
        <v>2798</v>
      </c>
      <c r="D1930">
        <v>80</v>
      </c>
      <c r="E1930" t="s">
        <v>2985</v>
      </c>
      <c r="F1930" t="s">
        <v>3108</v>
      </c>
      <c r="G1930">
        <v>35.614613754280398</v>
      </c>
    </row>
    <row r="1931" spans="1:7" hidden="1" x14ac:dyDescent="0.2">
      <c r="A1931">
        <v>1961</v>
      </c>
      <c r="B1931">
        <v>34</v>
      </c>
      <c r="C1931" t="s">
        <v>3030</v>
      </c>
      <c r="D1931">
        <v>120</v>
      </c>
      <c r="E1931" t="s">
        <v>2754</v>
      </c>
      <c r="F1931" t="s">
        <v>3109</v>
      </c>
      <c r="G1931">
        <v>35.611889527820502</v>
      </c>
    </row>
    <row r="1932" spans="1:7" hidden="1" x14ac:dyDescent="0.2">
      <c r="A1932">
        <v>1961</v>
      </c>
      <c r="B1932">
        <v>35</v>
      </c>
      <c r="C1932" t="s">
        <v>2299</v>
      </c>
      <c r="D1932">
        <v>18</v>
      </c>
      <c r="E1932" t="s">
        <v>987</v>
      </c>
      <c r="F1932" t="s">
        <v>3110</v>
      </c>
      <c r="G1932">
        <v>35.604520180663201</v>
      </c>
    </row>
    <row r="1933" spans="1:7" hidden="1" x14ac:dyDescent="0.2">
      <c r="A1933">
        <v>1961</v>
      </c>
      <c r="B1933">
        <v>36</v>
      </c>
      <c r="C1933" t="s">
        <v>3111</v>
      </c>
      <c r="D1933">
        <v>27</v>
      </c>
      <c r="E1933" t="s">
        <v>998</v>
      </c>
      <c r="F1933" t="s">
        <v>3112</v>
      </c>
      <c r="G1933">
        <v>35.603399025636598</v>
      </c>
    </row>
    <row r="1934" spans="1:7" hidden="1" x14ac:dyDescent="0.2">
      <c r="A1934">
        <v>1961</v>
      </c>
      <c r="B1934">
        <v>37</v>
      </c>
      <c r="C1934" t="s">
        <v>1884</v>
      </c>
      <c r="D1934">
        <v>81</v>
      </c>
      <c r="E1934" t="s">
        <v>2985</v>
      </c>
      <c r="F1934" t="s">
        <v>3113</v>
      </c>
      <c r="G1934">
        <v>35.586430161192403</v>
      </c>
    </row>
    <row r="1935" spans="1:7" hidden="1" x14ac:dyDescent="0.2">
      <c r="A1935">
        <v>1961</v>
      </c>
      <c r="B1935">
        <v>38</v>
      </c>
      <c r="C1935" t="s">
        <v>2836</v>
      </c>
      <c r="D1935">
        <v>45</v>
      </c>
      <c r="E1935" t="s">
        <v>1011</v>
      </c>
      <c r="F1935" t="s">
        <v>3114</v>
      </c>
      <c r="G1935">
        <v>35.585630142529503</v>
      </c>
    </row>
    <row r="1936" spans="1:7" hidden="1" x14ac:dyDescent="0.2">
      <c r="A1936">
        <v>1961</v>
      </c>
      <c r="B1936">
        <v>39</v>
      </c>
      <c r="C1936" t="s">
        <v>2631</v>
      </c>
      <c r="D1936">
        <v>117</v>
      </c>
      <c r="E1936" t="s">
        <v>2754</v>
      </c>
      <c r="F1936" t="s">
        <v>3115</v>
      </c>
      <c r="G1936">
        <v>35.572594908120003</v>
      </c>
    </row>
    <row r="1937" spans="1:7" hidden="1" x14ac:dyDescent="0.2">
      <c r="A1937">
        <v>1961</v>
      </c>
      <c r="B1937">
        <v>40</v>
      </c>
      <c r="C1937" t="s">
        <v>2905</v>
      </c>
      <c r="D1937">
        <v>15</v>
      </c>
      <c r="E1937" t="s">
        <v>987</v>
      </c>
      <c r="F1937" t="s">
        <v>3116</v>
      </c>
      <c r="G1937">
        <v>35.565161904932999</v>
      </c>
    </row>
    <row r="1938" spans="1:7" hidden="1" x14ac:dyDescent="0.2">
      <c r="A1938">
        <v>1961</v>
      </c>
      <c r="B1938">
        <v>41</v>
      </c>
      <c r="C1938" t="s">
        <v>3117</v>
      </c>
      <c r="D1938">
        <v>124</v>
      </c>
      <c r="E1938" t="s">
        <v>2754</v>
      </c>
      <c r="F1938" t="s">
        <v>3118</v>
      </c>
      <c r="G1938">
        <v>35.553658865279999</v>
      </c>
    </row>
    <row r="1939" spans="1:7" hidden="1" x14ac:dyDescent="0.2">
      <c r="A1939">
        <v>1961</v>
      </c>
      <c r="B1939">
        <v>42</v>
      </c>
      <c r="C1939" t="s">
        <v>2494</v>
      </c>
      <c r="D1939">
        <v>24</v>
      </c>
      <c r="E1939" t="s">
        <v>987</v>
      </c>
      <c r="F1939" t="s">
        <v>3119</v>
      </c>
      <c r="G1939">
        <v>35.551822263348299</v>
      </c>
    </row>
    <row r="1940" spans="1:7" hidden="1" x14ac:dyDescent="0.2">
      <c r="A1940">
        <v>1961</v>
      </c>
      <c r="B1940">
        <v>43</v>
      </c>
      <c r="C1940" t="s">
        <v>3120</v>
      </c>
      <c r="D1940">
        <v>1</v>
      </c>
      <c r="E1940" t="s">
        <v>990</v>
      </c>
      <c r="F1940" t="s">
        <v>3121</v>
      </c>
      <c r="G1940">
        <v>35.515687823090097</v>
      </c>
    </row>
    <row r="1941" spans="1:7" hidden="1" x14ac:dyDescent="0.2">
      <c r="A1941">
        <v>1961</v>
      </c>
      <c r="B1941">
        <v>44</v>
      </c>
      <c r="C1941" t="s">
        <v>3122</v>
      </c>
      <c r="D1941">
        <v>9</v>
      </c>
      <c r="E1941" t="s">
        <v>990</v>
      </c>
      <c r="F1941" t="s">
        <v>3123</v>
      </c>
      <c r="G1941">
        <v>35.510429332244499</v>
      </c>
    </row>
    <row r="1942" spans="1:7" hidden="1" x14ac:dyDescent="0.2">
      <c r="A1942">
        <v>1961</v>
      </c>
      <c r="B1942">
        <v>45</v>
      </c>
      <c r="C1942" t="s">
        <v>2727</v>
      </c>
      <c r="D1942">
        <v>20</v>
      </c>
      <c r="E1942" t="s">
        <v>987</v>
      </c>
      <c r="F1942" t="s">
        <v>3124</v>
      </c>
      <c r="G1942">
        <v>35.504774209176901</v>
      </c>
    </row>
    <row r="1943" spans="1:7" hidden="1" x14ac:dyDescent="0.2">
      <c r="A1943">
        <v>1961</v>
      </c>
      <c r="B1943">
        <v>46</v>
      </c>
      <c r="C1943" t="s">
        <v>2364</v>
      </c>
      <c r="D1943">
        <v>114</v>
      </c>
      <c r="E1943" t="s">
        <v>2754</v>
      </c>
      <c r="F1943" t="s">
        <v>3125</v>
      </c>
      <c r="G1943">
        <v>35.4997577910544</v>
      </c>
    </row>
    <row r="1944" spans="1:7" hidden="1" x14ac:dyDescent="0.2">
      <c r="A1944">
        <v>1961</v>
      </c>
      <c r="B1944">
        <v>47</v>
      </c>
      <c r="C1944" t="s">
        <v>2823</v>
      </c>
      <c r="D1944">
        <v>88</v>
      </c>
      <c r="E1944" t="s">
        <v>2992</v>
      </c>
      <c r="F1944" t="s">
        <v>3126</v>
      </c>
      <c r="G1944">
        <v>35.494822382376803</v>
      </c>
    </row>
    <row r="1945" spans="1:7" hidden="1" x14ac:dyDescent="0.2">
      <c r="A1945">
        <v>1961</v>
      </c>
      <c r="B1945">
        <v>48</v>
      </c>
      <c r="C1945" t="s">
        <v>2796</v>
      </c>
      <c r="D1945">
        <v>115</v>
      </c>
      <c r="E1945" t="s">
        <v>2754</v>
      </c>
      <c r="F1945" t="s">
        <v>3127</v>
      </c>
      <c r="G1945">
        <v>35.477320710568399</v>
      </c>
    </row>
    <row r="1946" spans="1:7" hidden="1" x14ac:dyDescent="0.2">
      <c r="A1946">
        <v>1961</v>
      </c>
      <c r="B1946">
        <v>49</v>
      </c>
      <c r="C1946" t="s">
        <v>2917</v>
      </c>
      <c r="D1946">
        <v>48</v>
      </c>
      <c r="E1946" t="s">
        <v>1011</v>
      </c>
      <c r="F1946" t="s">
        <v>3128</v>
      </c>
      <c r="G1946">
        <v>35.476525590110001</v>
      </c>
    </row>
    <row r="1947" spans="1:7" hidden="1" x14ac:dyDescent="0.2">
      <c r="A1947">
        <v>1961</v>
      </c>
      <c r="B1947">
        <v>50</v>
      </c>
      <c r="C1947" t="s">
        <v>3023</v>
      </c>
      <c r="D1947">
        <v>6</v>
      </c>
      <c r="E1947" t="s">
        <v>990</v>
      </c>
      <c r="F1947" t="s">
        <v>3129</v>
      </c>
      <c r="G1947">
        <v>35.4505447745316</v>
      </c>
    </row>
    <row r="1948" spans="1:7" hidden="1" x14ac:dyDescent="0.2">
      <c r="A1948">
        <v>1961</v>
      </c>
      <c r="B1948">
        <v>51</v>
      </c>
      <c r="C1948" t="s">
        <v>2764</v>
      </c>
      <c r="D1948">
        <v>49</v>
      </c>
      <c r="E1948" t="s">
        <v>2972</v>
      </c>
      <c r="F1948" t="s">
        <v>3130</v>
      </c>
      <c r="G1948">
        <v>35.437052956781599</v>
      </c>
    </row>
    <row r="1949" spans="1:7" hidden="1" x14ac:dyDescent="0.2">
      <c r="A1949">
        <v>1961</v>
      </c>
      <c r="B1949">
        <v>52</v>
      </c>
      <c r="C1949" t="s">
        <v>3131</v>
      </c>
      <c r="D1949">
        <v>113</v>
      </c>
      <c r="E1949" t="s">
        <v>2754</v>
      </c>
      <c r="F1949" t="s">
        <v>3132</v>
      </c>
      <c r="G1949">
        <v>35.4327694694217</v>
      </c>
    </row>
    <row r="1950" spans="1:7" hidden="1" x14ac:dyDescent="0.2">
      <c r="A1950">
        <v>1961</v>
      </c>
      <c r="B1950">
        <v>53</v>
      </c>
      <c r="C1950" t="s">
        <v>2485</v>
      </c>
      <c r="D1950">
        <v>95</v>
      </c>
      <c r="E1950" t="s">
        <v>2992</v>
      </c>
      <c r="F1950" t="s">
        <v>3133</v>
      </c>
      <c r="G1950">
        <v>35.431421178450798</v>
      </c>
    </row>
    <row r="1951" spans="1:7" hidden="1" x14ac:dyDescent="0.2">
      <c r="A1951">
        <v>1961</v>
      </c>
      <c r="B1951">
        <v>54</v>
      </c>
      <c r="C1951" t="s">
        <v>3134</v>
      </c>
      <c r="D1951">
        <v>70</v>
      </c>
      <c r="E1951" t="s">
        <v>994</v>
      </c>
      <c r="F1951" t="s">
        <v>3135</v>
      </c>
      <c r="G1951">
        <v>35.414457346130597</v>
      </c>
    </row>
    <row r="1952" spans="1:7" hidden="1" x14ac:dyDescent="0.2">
      <c r="A1952">
        <v>1961</v>
      </c>
      <c r="B1952">
        <v>55</v>
      </c>
      <c r="C1952" t="s">
        <v>2940</v>
      </c>
      <c r="D1952">
        <v>39</v>
      </c>
      <c r="E1952" t="s">
        <v>1011</v>
      </c>
      <c r="F1952" t="s">
        <v>3136</v>
      </c>
      <c r="G1952">
        <v>35.405823131929701</v>
      </c>
    </row>
    <row r="1953" spans="1:7" hidden="1" x14ac:dyDescent="0.2">
      <c r="A1953">
        <v>1961</v>
      </c>
      <c r="B1953">
        <v>56</v>
      </c>
      <c r="C1953" t="s">
        <v>3137</v>
      </c>
      <c r="D1953">
        <v>10</v>
      </c>
      <c r="E1953" t="s">
        <v>990</v>
      </c>
      <c r="F1953" t="s">
        <v>3138</v>
      </c>
      <c r="G1953">
        <v>35.402972389653598</v>
      </c>
    </row>
    <row r="1954" spans="1:7" hidden="1" x14ac:dyDescent="0.2">
      <c r="A1954">
        <v>1961</v>
      </c>
      <c r="B1954">
        <v>57</v>
      </c>
      <c r="C1954" t="s">
        <v>3017</v>
      </c>
      <c r="D1954">
        <v>111</v>
      </c>
      <c r="E1954" t="s">
        <v>3096</v>
      </c>
      <c r="F1954" t="s">
        <v>3139</v>
      </c>
      <c r="G1954">
        <v>35.357264911446002</v>
      </c>
    </row>
    <row r="1955" spans="1:7" hidden="1" x14ac:dyDescent="0.2">
      <c r="A1955">
        <v>1961</v>
      </c>
      <c r="B1955">
        <v>58</v>
      </c>
      <c r="C1955" t="s">
        <v>2732</v>
      </c>
      <c r="D1955">
        <v>53</v>
      </c>
      <c r="E1955" t="s">
        <v>2972</v>
      </c>
      <c r="F1955" t="s">
        <v>3140</v>
      </c>
      <c r="G1955">
        <v>35.356317217810798</v>
      </c>
    </row>
    <row r="1956" spans="1:7" hidden="1" x14ac:dyDescent="0.2">
      <c r="A1956">
        <v>1961</v>
      </c>
      <c r="B1956">
        <v>59</v>
      </c>
      <c r="C1956" t="s">
        <v>3141</v>
      </c>
      <c r="D1956">
        <v>132</v>
      </c>
      <c r="E1956" t="s">
        <v>2048</v>
      </c>
      <c r="F1956" t="s">
        <v>3142</v>
      </c>
      <c r="G1956">
        <v>35.347474526424797</v>
      </c>
    </row>
    <row r="1957" spans="1:7" hidden="1" x14ac:dyDescent="0.2">
      <c r="A1957">
        <v>1961</v>
      </c>
      <c r="B1957">
        <v>60</v>
      </c>
      <c r="C1957" t="s">
        <v>2891</v>
      </c>
      <c r="D1957">
        <v>75</v>
      </c>
      <c r="E1957" t="s">
        <v>2985</v>
      </c>
      <c r="F1957" t="s">
        <v>3143</v>
      </c>
      <c r="G1957">
        <v>35.337295120393897</v>
      </c>
    </row>
    <row r="1958" spans="1:7" hidden="1" x14ac:dyDescent="0.2">
      <c r="A1958">
        <v>1961</v>
      </c>
      <c r="B1958">
        <v>61</v>
      </c>
      <c r="C1958" t="s">
        <v>2290</v>
      </c>
      <c r="D1958">
        <v>35</v>
      </c>
      <c r="E1958" t="s">
        <v>998</v>
      </c>
      <c r="F1958" t="s">
        <v>3144</v>
      </c>
      <c r="G1958">
        <v>35.326963892366699</v>
      </c>
    </row>
    <row r="1959" spans="1:7" hidden="1" x14ac:dyDescent="0.2">
      <c r="A1959">
        <v>1961</v>
      </c>
      <c r="B1959">
        <v>62</v>
      </c>
      <c r="C1959" t="s">
        <v>2624</v>
      </c>
      <c r="D1959">
        <v>43</v>
      </c>
      <c r="E1959" t="s">
        <v>1011</v>
      </c>
      <c r="F1959" t="s">
        <v>3145</v>
      </c>
      <c r="G1959">
        <v>35.313959869891697</v>
      </c>
    </row>
    <row r="1960" spans="1:7" hidden="1" x14ac:dyDescent="0.2">
      <c r="A1960">
        <v>1961</v>
      </c>
      <c r="B1960">
        <v>63</v>
      </c>
      <c r="C1960" t="s">
        <v>3146</v>
      </c>
      <c r="D1960">
        <v>73</v>
      </c>
      <c r="E1960" t="s">
        <v>2985</v>
      </c>
      <c r="F1960" t="s">
        <v>3147</v>
      </c>
      <c r="G1960">
        <v>35.309627322957702</v>
      </c>
    </row>
    <row r="1961" spans="1:7" hidden="1" x14ac:dyDescent="0.2">
      <c r="A1961">
        <v>1961</v>
      </c>
      <c r="B1961">
        <v>64</v>
      </c>
      <c r="C1961" t="s">
        <v>3148</v>
      </c>
      <c r="D1961">
        <v>58</v>
      </c>
      <c r="E1961" t="s">
        <v>2972</v>
      </c>
      <c r="F1961" t="s">
        <v>3149</v>
      </c>
      <c r="G1961">
        <v>35.302461261229098</v>
      </c>
    </row>
    <row r="1962" spans="1:7" hidden="1" x14ac:dyDescent="0.2">
      <c r="A1962">
        <v>1961</v>
      </c>
      <c r="B1962">
        <v>65</v>
      </c>
      <c r="C1962" t="s">
        <v>3150</v>
      </c>
      <c r="D1962">
        <v>90</v>
      </c>
      <c r="E1962" t="s">
        <v>2992</v>
      </c>
      <c r="F1962" t="s">
        <v>3151</v>
      </c>
      <c r="G1962">
        <v>35.235508859406998</v>
      </c>
    </row>
    <row r="1963" spans="1:7" hidden="1" x14ac:dyDescent="0.2">
      <c r="A1963">
        <v>1961</v>
      </c>
      <c r="B1963">
        <v>66</v>
      </c>
      <c r="C1963" t="s">
        <v>3152</v>
      </c>
      <c r="D1963">
        <v>60</v>
      </c>
      <c r="E1963" t="s">
        <v>2972</v>
      </c>
      <c r="F1963" t="s">
        <v>3153</v>
      </c>
      <c r="G1963">
        <v>35.207921849143197</v>
      </c>
    </row>
    <row r="1964" spans="1:7" hidden="1" x14ac:dyDescent="0.2">
      <c r="A1964">
        <v>1961</v>
      </c>
      <c r="B1964">
        <v>67</v>
      </c>
      <c r="C1964" t="s">
        <v>3154</v>
      </c>
      <c r="D1964">
        <v>77</v>
      </c>
      <c r="E1964" t="s">
        <v>2985</v>
      </c>
      <c r="F1964" t="s">
        <v>3155</v>
      </c>
      <c r="G1964">
        <v>35.195083556417202</v>
      </c>
    </row>
    <row r="1965" spans="1:7" hidden="1" x14ac:dyDescent="0.2">
      <c r="A1965">
        <v>1961</v>
      </c>
      <c r="B1965">
        <v>68</v>
      </c>
      <c r="C1965" t="s">
        <v>274</v>
      </c>
      <c r="D1965">
        <v>17</v>
      </c>
      <c r="E1965" t="s">
        <v>987</v>
      </c>
      <c r="F1965" t="s">
        <v>3156</v>
      </c>
      <c r="G1965">
        <v>35.163887994135301</v>
      </c>
    </row>
    <row r="1966" spans="1:7" hidden="1" x14ac:dyDescent="0.2">
      <c r="A1966">
        <v>1961</v>
      </c>
      <c r="B1966">
        <v>69</v>
      </c>
      <c r="C1966" t="s">
        <v>3157</v>
      </c>
      <c r="D1966">
        <v>41</v>
      </c>
      <c r="E1966" t="s">
        <v>1011</v>
      </c>
      <c r="F1966" t="s">
        <v>3158</v>
      </c>
      <c r="G1966">
        <v>35.131110248016398</v>
      </c>
    </row>
    <row r="1967" spans="1:7" hidden="1" x14ac:dyDescent="0.2">
      <c r="A1967">
        <v>1961</v>
      </c>
      <c r="B1967">
        <v>70</v>
      </c>
      <c r="C1967" t="s">
        <v>2399</v>
      </c>
      <c r="D1967">
        <v>106</v>
      </c>
      <c r="E1967" t="s">
        <v>3096</v>
      </c>
      <c r="F1967" t="s">
        <v>3159</v>
      </c>
      <c r="G1967">
        <v>35.081280542535097</v>
      </c>
    </row>
    <row r="1968" spans="1:7" hidden="1" x14ac:dyDescent="0.2">
      <c r="A1968">
        <v>1961</v>
      </c>
      <c r="B1968">
        <v>71</v>
      </c>
      <c r="C1968" t="s">
        <v>3160</v>
      </c>
      <c r="D1968">
        <v>109</v>
      </c>
      <c r="E1968" t="s">
        <v>3096</v>
      </c>
      <c r="F1968" t="s">
        <v>3161</v>
      </c>
      <c r="G1968">
        <v>34.996971050315899</v>
      </c>
    </row>
    <row r="1969" spans="1:7" hidden="1" x14ac:dyDescent="0.2">
      <c r="A1969">
        <v>1961</v>
      </c>
      <c r="B1969">
        <v>72</v>
      </c>
      <c r="C1969" t="s">
        <v>3162</v>
      </c>
      <c r="D1969">
        <v>104</v>
      </c>
      <c r="E1969" t="s">
        <v>3096</v>
      </c>
      <c r="F1969" t="s">
        <v>3163</v>
      </c>
      <c r="G1969">
        <v>34.830098422554599</v>
      </c>
    </row>
    <row r="1970" spans="1:7" hidden="1" x14ac:dyDescent="0.2">
      <c r="A1970">
        <v>1962</v>
      </c>
      <c r="B1970">
        <v>1</v>
      </c>
      <c r="C1970" t="s">
        <v>2672</v>
      </c>
      <c r="D1970">
        <v>1</v>
      </c>
      <c r="E1970" t="s">
        <v>3164</v>
      </c>
      <c r="F1970" t="s">
        <v>3165</v>
      </c>
      <c r="G1970">
        <v>37.317190296715602</v>
      </c>
    </row>
    <row r="1971" spans="1:7" hidden="1" x14ac:dyDescent="0.2">
      <c r="A1971">
        <v>1962</v>
      </c>
      <c r="B1971">
        <v>2</v>
      </c>
      <c r="C1971" t="s">
        <v>2692</v>
      </c>
      <c r="D1971">
        <v>134</v>
      </c>
      <c r="E1971" t="s">
        <v>3166</v>
      </c>
      <c r="F1971" t="s">
        <v>3167</v>
      </c>
      <c r="G1971">
        <v>37.290148395712201</v>
      </c>
    </row>
    <row r="1972" spans="1:7" hidden="1" x14ac:dyDescent="0.2">
      <c r="A1972">
        <v>1962</v>
      </c>
      <c r="B1972">
        <v>3</v>
      </c>
      <c r="C1972" t="s">
        <v>3168</v>
      </c>
      <c r="D1972">
        <v>148</v>
      </c>
      <c r="E1972" t="s">
        <v>3169</v>
      </c>
      <c r="F1972" t="s">
        <v>3170</v>
      </c>
      <c r="G1972">
        <v>37.260799442046903</v>
      </c>
    </row>
    <row r="1973" spans="1:7" hidden="1" x14ac:dyDescent="0.2">
      <c r="A1973">
        <v>1962</v>
      </c>
      <c r="B1973">
        <v>4</v>
      </c>
      <c r="C1973" t="s">
        <v>2572</v>
      </c>
      <c r="D1973">
        <v>66</v>
      </c>
      <c r="E1973" t="s">
        <v>3171</v>
      </c>
      <c r="F1973" t="s">
        <v>3172</v>
      </c>
      <c r="G1973">
        <v>37.246638182500298</v>
      </c>
    </row>
    <row r="1974" spans="1:7" hidden="1" x14ac:dyDescent="0.2">
      <c r="A1974">
        <v>1962</v>
      </c>
      <c r="B1974">
        <v>5</v>
      </c>
      <c r="C1974" t="s">
        <v>2971</v>
      </c>
      <c r="D1974">
        <v>5</v>
      </c>
      <c r="E1974" t="s">
        <v>3164</v>
      </c>
      <c r="F1974" t="s">
        <v>3173</v>
      </c>
      <c r="G1974">
        <v>37.240868527612797</v>
      </c>
    </row>
    <row r="1975" spans="1:7" hidden="1" x14ac:dyDescent="0.2">
      <c r="A1975">
        <v>1962</v>
      </c>
      <c r="B1975">
        <v>6</v>
      </c>
      <c r="C1975" t="s">
        <v>2996</v>
      </c>
      <c r="D1975">
        <v>78</v>
      </c>
      <c r="E1975" t="s">
        <v>3174</v>
      </c>
      <c r="F1975" t="s">
        <v>3175</v>
      </c>
      <c r="G1975">
        <v>37.2242907222331</v>
      </c>
    </row>
    <row r="1976" spans="1:7" hidden="1" x14ac:dyDescent="0.2">
      <c r="A1976">
        <v>1962</v>
      </c>
      <c r="B1976">
        <v>7</v>
      </c>
      <c r="C1976" t="s">
        <v>2968</v>
      </c>
      <c r="D1976">
        <v>119</v>
      </c>
      <c r="E1976" t="s">
        <v>3176</v>
      </c>
      <c r="F1976" t="s">
        <v>3177</v>
      </c>
      <c r="G1976">
        <v>37.220598765312602</v>
      </c>
    </row>
    <row r="1977" spans="1:7" hidden="1" x14ac:dyDescent="0.2">
      <c r="A1977">
        <v>1962</v>
      </c>
      <c r="B1977">
        <v>8</v>
      </c>
      <c r="C1977" t="s">
        <v>2874</v>
      </c>
      <c r="D1977">
        <v>12</v>
      </c>
      <c r="E1977" t="s">
        <v>3178</v>
      </c>
      <c r="F1977" t="s">
        <v>3179</v>
      </c>
      <c r="G1977">
        <v>37.214297116486897</v>
      </c>
    </row>
    <row r="1978" spans="1:7" hidden="1" x14ac:dyDescent="0.2">
      <c r="A1978">
        <v>1962</v>
      </c>
      <c r="B1978">
        <v>9</v>
      </c>
      <c r="C1978" t="s">
        <v>2452</v>
      </c>
      <c r="D1978">
        <v>44</v>
      </c>
      <c r="E1978" t="s">
        <v>3180</v>
      </c>
      <c r="F1978" t="s">
        <v>3181</v>
      </c>
      <c r="G1978">
        <v>37.213307051382799</v>
      </c>
    </row>
    <row r="1979" spans="1:7" hidden="1" x14ac:dyDescent="0.2">
      <c r="A1979">
        <v>1962</v>
      </c>
      <c r="B1979">
        <v>10</v>
      </c>
      <c r="C1979" t="s">
        <v>2879</v>
      </c>
      <c r="D1979">
        <v>88</v>
      </c>
      <c r="E1979" t="s">
        <v>3182</v>
      </c>
      <c r="F1979" t="s">
        <v>3183</v>
      </c>
      <c r="G1979">
        <v>37.192348041324799</v>
      </c>
    </row>
    <row r="1980" spans="1:7" hidden="1" x14ac:dyDescent="0.2">
      <c r="A1980">
        <v>1962</v>
      </c>
      <c r="B1980">
        <v>11</v>
      </c>
      <c r="C1980" t="s">
        <v>3184</v>
      </c>
      <c r="D1980">
        <v>74</v>
      </c>
      <c r="E1980" t="s">
        <v>3174</v>
      </c>
      <c r="F1980" t="s">
        <v>3185</v>
      </c>
      <c r="G1980">
        <v>37.189471394387603</v>
      </c>
    </row>
    <row r="1981" spans="1:7" hidden="1" x14ac:dyDescent="0.2">
      <c r="A1981">
        <v>1962</v>
      </c>
      <c r="B1981">
        <v>12</v>
      </c>
      <c r="C1981" t="s">
        <v>2707</v>
      </c>
      <c r="D1981">
        <v>31</v>
      </c>
      <c r="E1981" t="s">
        <v>3186</v>
      </c>
      <c r="F1981" t="s">
        <v>3187</v>
      </c>
      <c r="G1981">
        <v>37.173567975414699</v>
      </c>
    </row>
    <row r="1982" spans="1:7" hidden="1" x14ac:dyDescent="0.2">
      <c r="A1982">
        <v>1962</v>
      </c>
      <c r="B1982">
        <v>13</v>
      </c>
      <c r="C1982" t="s">
        <v>3188</v>
      </c>
      <c r="D1982">
        <v>126</v>
      </c>
      <c r="E1982" t="s">
        <v>3189</v>
      </c>
      <c r="F1982" t="s">
        <v>3190</v>
      </c>
      <c r="G1982">
        <v>37.169616693763203</v>
      </c>
    </row>
    <row r="1983" spans="1:7" hidden="1" x14ac:dyDescent="0.2">
      <c r="A1983">
        <v>1962</v>
      </c>
      <c r="B1983">
        <v>14</v>
      </c>
      <c r="C1983" t="s">
        <v>2385</v>
      </c>
      <c r="D1983">
        <v>91</v>
      </c>
      <c r="E1983" t="s">
        <v>3191</v>
      </c>
      <c r="F1983" t="s">
        <v>3192</v>
      </c>
      <c r="G1983">
        <v>37.132031759055899</v>
      </c>
    </row>
    <row r="1984" spans="1:7" hidden="1" x14ac:dyDescent="0.2">
      <c r="A1984">
        <v>1962</v>
      </c>
      <c r="B1984">
        <v>15</v>
      </c>
      <c r="C1984" t="s">
        <v>3193</v>
      </c>
      <c r="D1984">
        <v>80</v>
      </c>
      <c r="E1984" t="s">
        <v>3174</v>
      </c>
      <c r="F1984" t="s">
        <v>3194</v>
      </c>
      <c r="G1984">
        <v>37.126028805343097</v>
      </c>
    </row>
    <row r="1985" spans="1:7" hidden="1" x14ac:dyDescent="0.2">
      <c r="A1985">
        <v>1962</v>
      </c>
      <c r="B1985">
        <v>16</v>
      </c>
      <c r="C1985" t="s">
        <v>2800</v>
      </c>
      <c r="D1985">
        <v>132</v>
      </c>
      <c r="E1985" t="s">
        <v>3166</v>
      </c>
      <c r="F1985" t="s">
        <v>3195</v>
      </c>
      <c r="G1985">
        <v>37.105704859838298</v>
      </c>
    </row>
    <row r="1986" spans="1:7" hidden="1" x14ac:dyDescent="0.2">
      <c r="A1986">
        <v>1962</v>
      </c>
      <c r="B1986">
        <v>17</v>
      </c>
      <c r="C1986" t="s">
        <v>3196</v>
      </c>
      <c r="D1986">
        <v>150</v>
      </c>
      <c r="E1986" t="s">
        <v>3169</v>
      </c>
      <c r="F1986" t="s">
        <v>3197</v>
      </c>
      <c r="G1986">
        <v>37.090409439897698</v>
      </c>
    </row>
    <row r="1987" spans="1:7" hidden="1" x14ac:dyDescent="0.2">
      <c r="A1987">
        <v>1962</v>
      </c>
      <c r="B1987">
        <v>18</v>
      </c>
      <c r="C1987" t="s">
        <v>2762</v>
      </c>
      <c r="D1987">
        <v>128</v>
      </c>
      <c r="E1987" t="s">
        <v>3189</v>
      </c>
      <c r="F1987" t="s">
        <v>3198</v>
      </c>
      <c r="G1987">
        <v>37.088263723337299</v>
      </c>
    </row>
    <row r="1988" spans="1:7" hidden="1" x14ac:dyDescent="0.2">
      <c r="A1988">
        <v>1962</v>
      </c>
      <c r="B1988">
        <v>19</v>
      </c>
      <c r="C1988" t="s">
        <v>3068</v>
      </c>
      <c r="D1988">
        <v>123</v>
      </c>
      <c r="E1988" t="s">
        <v>3189</v>
      </c>
      <c r="F1988" t="s">
        <v>3199</v>
      </c>
      <c r="G1988">
        <v>37.082543026055397</v>
      </c>
    </row>
    <row r="1989" spans="1:7" hidden="1" x14ac:dyDescent="0.2">
      <c r="A1989">
        <v>1962</v>
      </c>
      <c r="B1989">
        <v>20</v>
      </c>
      <c r="C1989" t="s">
        <v>2264</v>
      </c>
      <c r="D1989">
        <v>56</v>
      </c>
      <c r="E1989" t="s">
        <v>3200</v>
      </c>
      <c r="F1989" t="s">
        <v>3201</v>
      </c>
      <c r="G1989">
        <v>37.071196241416601</v>
      </c>
    </row>
    <row r="1990" spans="1:7" hidden="1" x14ac:dyDescent="0.2">
      <c r="A1990">
        <v>1962</v>
      </c>
      <c r="B1990">
        <v>21</v>
      </c>
      <c r="C1990" t="s">
        <v>2296</v>
      </c>
      <c r="D1990">
        <v>71</v>
      </c>
      <c r="E1990" t="s">
        <v>3174</v>
      </c>
      <c r="F1990" t="s">
        <v>3202</v>
      </c>
      <c r="G1990">
        <v>37.059231569617303</v>
      </c>
    </row>
    <row r="1991" spans="1:7" hidden="1" x14ac:dyDescent="0.2">
      <c r="A1991">
        <v>1962</v>
      </c>
      <c r="B1991">
        <v>22</v>
      </c>
      <c r="C1991" t="s">
        <v>2905</v>
      </c>
      <c r="D1991">
        <v>144</v>
      </c>
      <c r="E1991" t="s">
        <v>3169</v>
      </c>
      <c r="F1991" t="s">
        <v>3203</v>
      </c>
      <c r="G1991">
        <v>37.043706874551503</v>
      </c>
    </row>
    <row r="1992" spans="1:7" hidden="1" x14ac:dyDescent="0.2">
      <c r="A1992">
        <v>1962</v>
      </c>
      <c r="B1992">
        <v>23</v>
      </c>
      <c r="C1992" t="s">
        <v>2836</v>
      </c>
      <c r="D1992">
        <v>98</v>
      </c>
      <c r="E1992" t="s">
        <v>3191</v>
      </c>
      <c r="F1992" t="s">
        <v>3204</v>
      </c>
      <c r="G1992">
        <v>37.031403431079902</v>
      </c>
    </row>
    <row r="1993" spans="1:7" hidden="1" x14ac:dyDescent="0.2">
      <c r="A1993">
        <v>1962</v>
      </c>
      <c r="B1993">
        <v>25</v>
      </c>
      <c r="C1993" t="s">
        <v>2963</v>
      </c>
      <c r="D1993">
        <v>18</v>
      </c>
      <c r="E1993" t="s">
        <v>3178</v>
      </c>
      <c r="F1993" t="s">
        <v>3205</v>
      </c>
      <c r="G1993">
        <v>36.961305262753299</v>
      </c>
    </row>
    <row r="1994" spans="1:7" hidden="1" x14ac:dyDescent="0.2">
      <c r="A1994">
        <v>1962</v>
      </c>
      <c r="B1994">
        <v>26</v>
      </c>
      <c r="C1994" t="s">
        <v>2682</v>
      </c>
      <c r="D1994">
        <v>139</v>
      </c>
      <c r="E1994" t="s">
        <v>3166</v>
      </c>
      <c r="F1994" t="s">
        <v>3206</v>
      </c>
      <c r="G1994">
        <v>36.955623660975903</v>
      </c>
    </row>
    <row r="1995" spans="1:7" hidden="1" x14ac:dyDescent="0.2">
      <c r="A1995">
        <v>1962</v>
      </c>
      <c r="B1995">
        <v>27</v>
      </c>
      <c r="C1995" t="s">
        <v>2940</v>
      </c>
      <c r="D1995">
        <v>94</v>
      </c>
      <c r="E1995" t="s">
        <v>3191</v>
      </c>
      <c r="F1995" t="s">
        <v>3207</v>
      </c>
      <c r="G1995">
        <v>36.9378799081978</v>
      </c>
    </row>
    <row r="1996" spans="1:7" hidden="1" x14ac:dyDescent="0.2">
      <c r="A1996">
        <v>1962</v>
      </c>
      <c r="B1996">
        <v>28</v>
      </c>
      <c r="C1996" t="s">
        <v>3134</v>
      </c>
      <c r="D1996">
        <v>89</v>
      </c>
      <c r="E1996" t="s">
        <v>3182</v>
      </c>
      <c r="F1996" t="s">
        <v>3208</v>
      </c>
      <c r="G1996">
        <v>36.934510521236902</v>
      </c>
    </row>
    <row r="1997" spans="1:7" hidden="1" x14ac:dyDescent="0.2">
      <c r="A1997">
        <v>1962</v>
      </c>
      <c r="B1997">
        <v>29</v>
      </c>
      <c r="C1997" t="s">
        <v>2961</v>
      </c>
      <c r="D1997">
        <v>76</v>
      </c>
      <c r="E1997" t="s">
        <v>3174</v>
      </c>
      <c r="F1997" t="s">
        <v>3209</v>
      </c>
      <c r="G1997">
        <v>36.928128105064502</v>
      </c>
    </row>
    <row r="1998" spans="1:7" hidden="1" x14ac:dyDescent="0.2">
      <c r="A1998">
        <v>1962</v>
      </c>
      <c r="B1998">
        <v>30</v>
      </c>
      <c r="C1998" t="s">
        <v>2494</v>
      </c>
      <c r="D1998">
        <v>9</v>
      </c>
      <c r="E1998" t="s">
        <v>3164</v>
      </c>
      <c r="F1998" t="s">
        <v>3210</v>
      </c>
      <c r="G1998">
        <v>36.919090123812197</v>
      </c>
    </row>
    <row r="1999" spans="1:7" hidden="1" x14ac:dyDescent="0.2">
      <c r="A1999">
        <v>1962</v>
      </c>
      <c r="B1999">
        <v>31</v>
      </c>
      <c r="C1999" t="s">
        <v>3211</v>
      </c>
      <c r="D1999">
        <v>2</v>
      </c>
      <c r="E1999" t="s">
        <v>3164</v>
      </c>
      <c r="F1999" t="s">
        <v>3212</v>
      </c>
      <c r="G1999">
        <v>36.897133867935302</v>
      </c>
    </row>
    <row r="2000" spans="1:7" hidden="1" x14ac:dyDescent="0.2">
      <c r="A2000">
        <v>1962</v>
      </c>
      <c r="B2000">
        <v>32</v>
      </c>
      <c r="C2000" t="s">
        <v>2793</v>
      </c>
      <c r="D2000">
        <v>146</v>
      </c>
      <c r="E2000" t="s">
        <v>3169</v>
      </c>
      <c r="F2000" t="s">
        <v>3213</v>
      </c>
      <c r="G2000">
        <v>36.880860610941703</v>
      </c>
    </row>
    <row r="2001" spans="1:7" hidden="1" x14ac:dyDescent="0.2">
      <c r="A2001">
        <v>1962</v>
      </c>
      <c r="B2001">
        <v>33</v>
      </c>
      <c r="C2001" t="s">
        <v>2730</v>
      </c>
      <c r="D2001">
        <v>10</v>
      </c>
      <c r="E2001" t="s">
        <v>3164</v>
      </c>
      <c r="F2001" t="s">
        <v>3214</v>
      </c>
      <c r="G2001">
        <v>36.880772208546098</v>
      </c>
    </row>
    <row r="2002" spans="1:7" hidden="1" x14ac:dyDescent="0.2">
      <c r="A2002">
        <v>1962</v>
      </c>
      <c r="B2002">
        <v>34</v>
      </c>
      <c r="C2002" t="s">
        <v>3215</v>
      </c>
      <c r="D2002">
        <v>149</v>
      </c>
      <c r="E2002" t="s">
        <v>3169</v>
      </c>
      <c r="F2002" t="s">
        <v>3216</v>
      </c>
      <c r="G2002">
        <v>36.872641000754797</v>
      </c>
    </row>
    <row r="2003" spans="1:7" hidden="1" x14ac:dyDescent="0.2">
      <c r="A2003">
        <v>1962</v>
      </c>
      <c r="B2003">
        <v>35</v>
      </c>
      <c r="C2003" t="s">
        <v>3217</v>
      </c>
      <c r="D2003">
        <v>116</v>
      </c>
      <c r="E2003" t="s">
        <v>3176</v>
      </c>
      <c r="F2003" t="s">
        <v>3218</v>
      </c>
      <c r="G2003">
        <v>36.838035132410901</v>
      </c>
    </row>
    <row r="2004" spans="1:7" hidden="1" x14ac:dyDescent="0.2">
      <c r="A2004">
        <v>1962</v>
      </c>
      <c r="B2004">
        <v>36</v>
      </c>
      <c r="C2004" t="s">
        <v>3141</v>
      </c>
      <c r="D2004">
        <v>73</v>
      </c>
      <c r="E2004" t="s">
        <v>3174</v>
      </c>
      <c r="F2004" t="s">
        <v>3219</v>
      </c>
      <c r="G2004">
        <v>36.8249865374259</v>
      </c>
    </row>
    <row r="2005" spans="1:7" hidden="1" x14ac:dyDescent="0.2">
      <c r="A2005">
        <v>1962</v>
      </c>
      <c r="B2005">
        <v>37</v>
      </c>
      <c r="C2005" t="s">
        <v>2769</v>
      </c>
      <c r="D2005">
        <v>34</v>
      </c>
      <c r="E2005" t="s">
        <v>3186</v>
      </c>
      <c r="F2005" t="s">
        <v>3220</v>
      </c>
      <c r="G2005">
        <v>36.816879906775704</v>
      </c>
    </row>
    <row r="2006" spans="1:7" hidden="1" x14ac:dyDescent="0.2">
      <c r="A2006">
        <v>1962</v>
      </c>
      <c r="B2006">
        <v>38</v>
      </c>
      <c r="C2006" t="s">
        <v>2772</v>
      </c>
      <c r="D2006">
        <v>6</v>
      </c>
      <c r="E2006" t="s">
        <v>3164</v>
      </c>
      <c r="F2006" t="s">
        <v>3221</v>
      </c>
      <c r="G2006">
        <v>36.788094987614798</v>
      </c>
    </row>
    <row r="2007" spans="1:7" hidden="1" x14ac:dyDescent="0.2">
      <c r="A2007">
        <v>1962</v>
      </c>
      <c r="B2007">
        <v>39</v>
      </c>
      <c r="C2007" t="s">
        <v>3015</v>
      </c>
      <c r="D2007">
        <v>87</v>
      </c>
      <c r="E2007" t="s">
        <v>3182</v>
      </c>
      <c r="F2007" t="s">
        <v>3222</v>
      </c>
      <c r="G2007">
        <v>36.786511803606302</v>
      </c>
    </row>
    <row r="2008" spans="1:7" hidden="1" x14ac:dyDescent="0.2">
      <c r="A2008">
        <v>1962</v>
      </c>
      <c r="B2008">
        <v>40</v>
      </c>
      <c r="C2008" t="s">
        <v>3223</v>
      </c>
      <c r="D2008">
        <v>84</v>
      </c>
      <c r="E2008" t="s">
        <v>3182</v>
      </c>
      <c r="F2008" t="s">
        <v>3224</v>
      </c>
      <c r="G2008">
        <v>36.780795884559197</v>
      </c>
    </row>
    <row r="2009" spans="1:7" hidden="1" x14ac:dyDescent="0.2">
      <c r="A2009">
        <v>1962</v>
      </c>
      <c r="B2009">
        <v>41</v>
      </c>
      <c r="C2009" t="s">
        <v>2914</v>
      </c>
      <c r="D2009">
        <v>42</v>
      </c>
      <c r="E2009" t="s">
        <v>3180</v>
      </c>
      <c r="F2009" t="s">
        <v>3225</v>
      </c>
      <c r="G2009">
        <v>36.775257534835902</v>
      </c>
    </row>
    <row r="2010" spans="1:7" hidden="1" x14ac:dyDescent="0.2">
      <c r="A2010">
        <v>1962</v>
      </c>
      <c r="B2010">
        <v>42</v>
      </c>
      <c r="C2010" t="s">
        <v>3226</v>
      </c>
      <c r="D2010">
        <v>61</v>
      </c>
      <c r="E2010" t="s">
        <v>3171</v>
      </c>
      <c r="F2010" t="s">
        <v>3227</v>
      </c>
      <c r="G2010">
        <v>36.774730159944099</v>
      </c>
    </row>
    <row r="2011" spans="1:7" hidden="1" x14ac:dyDescent="0.2">
      <c r="A2011">
        <v>1962</v>
      </c>
      <c r="B2011">
        <v>43</v>
      </c>
      <c r="C2011" t="s">
        <v>3228</v>
      </c>
      <c r="D2011">
        <v>131</v>
      </c>
      <c r="E2011" t="s">
        <v>3166</v>
      </c>
      <c r="F2011" t="s">
        <v>3229</v>
      </c>
      <c r="G2011">
        <v>36.764537217570798</v>
      </c>
    </row>
    <row r="2012" spans="1:7" hidden="1" x14ac:dyDescent="0.2">
      <c r="A2012">
        <v>1962</v>
      </c>
      <c r="B2012">
        <v>44</v>
      </c>
      <c r="C2012" t="s">
        <v>3230</v>
      </c>
      <c r="D2012">
        <v>138</v>
      </c>
      <c r="E2012" t="s">
        <v>3166</v>
      </c>
      <c r="F2012" t="s">
        <v>3231</v>
      </c>
      <c r="G2012">
        <v>36.743378554899898</v>
      </c>
    </row>
    <row r="2013" spans="1:7" hidden="1" x14ac:dyDescent="0.2">
      <c r="A2013">
        <v>1962</v>
      </c>
      <c r="B2013">
        <v>45</v>
      </c>
      <c r="C2013" t="s">
        <v>3232</v>
      </c>
      <c r="D2013">
        <v>59</v>
      </c>
      <c r="E2013" t="s">
        <v>3200</v>
      </c>
      <c r="F2013" t="s">
        <v>3233</v>
      </c>
      <c r="G2013">
        <v>36.727591285480003</v>
      </c>
    </row>
    <row r="2014" spans="1:7" hidden="1" x14ac:dyDescent="0.2">
      <c r="A2014">
        <v>1962</v>
      </c>
      <c r="B2014">
        <v>46</v>
      </c>
      <c r="C2014" t="s">
        <v>3234</v>
      </c>
      <c r="D2014">
        <v>63</v>
      </c>
      <c r="E2014" t="s">
        <v>3171</v>
      </c>
      <c r="F2014" t="s">
        <v>3235</v>
      </c>
      <c r="G2014">
        <v>36.717424453942101</v>
      </c>
    </row>
    <row r="2015" spans="1:7" hidden="1" x14ac:dyDescent="0.2">
      <c r="A2015">
        <v>1962</v>
      </c>
      <c r="B2015">
        <v>47</v>
      </c>
      <c r="C2015" t="s">
        <v>3236</v>
      </c>
      <c r="D2015">
        <v>75</v>
      </c>
      <c r="E2015" t="s">
        <v>3174</v>
      </c>
      <c r="F2015" t="s">
        <v>3237</v>
      </c>
      <c r="G2015">
        <v>36.6982455136094</v>
      </c>
    </row>
    <row r="2016" spans="1:7" hidden="1" x14ac:dyDescent="0.2">
      <c r="A2016">
        <v>1962</v>
      </c>
      <c r="B2016">
        <v>48</v>
      </c>
      <c r="C2016" t="s">
        <v>3238</v>
      </c>
      <c r="D2016">
        <v>22</v>
      </c>
      <c r="E2016" t="s">
        <v>3239</v>
      </c>
      <c r="F2016" t="s">
        <v>3240</v>
      </c>
      <c r="G2016">
        <v>36.697720345168001</v>
      </c>
    </row>
    <row r="2017" spans="1:7" hidden="1" x14ac:dyDescent="0.2">
      <c r="A2017">
        <v>1962</v>
      </c>
      <c r="B2017">
        <v>49</v>
      </c>
      <c r="C2017" t="s">
        <v>3241</v>
      </c>
      <c r="D2017">
        <v>118</v>
      </c>
      <c r="E2017" t="s">
        <v>3176</v>
      </c>
      <c r="F2017" t="s">
        <v>3242</v>
      </c>
      <c r="G2017">
        <v>36.680835441166998</v>
      </c>
    </row>
    <row r="2018" spans="1:7" hidden="1" x14ac:dyDescent="0.2">
      <c r="A2018">
        <v>1962</v>
      </c>
      <c r="B2018">
        <v>50</v>
      </c>
      <c r="C2018" t="s">
        <v>2586</v>
      </c>
      <c r="D2018">
        <v>142</v>
      </c>
      <c r="E2018" t="s">
        <v>3169</v>
      </c>
      <c r="F2018" t="s">
        <v>3243</v>
      </c>
      <c r="G2018">
        <v>36.677337922847499</v>
      </c>
    </row>
    <row r="2019" spans="1:7" hidden="1" x14ac:dyDescent="0.2">
      <c r="A2019">
        <v>1962</v>
      </c>
      <c r="B2019">
        <v>51</v>
      </c>
      <c r="C2019" t="s">
        <v>3244</v>
      </c>
      <c r="D2019">
        <v>133</v>
      </c>
      <c r="E2019" t="s">
        <v>3166</v>
      </c>
      <c r="F2019" t="s">
        <v>3245</v>
      </c>
      <c r="G2019">
        <v>36.676201372997703</v>
      </c>
    </row>
    <row r="2020" spans="1:7" hidden="1" x14ac:dyDescent="0.2">
      <c r="A2020">
        <v>1962</v>
      </c>
      <c r="B2020">
        <v>52</v>
      </c>
      <c r="C2020" t="s">
        <v>3111</v>
      </c>
      <c r="D2020">
        <v>81</v>
      </c>
      <c r="E2020" t="s">
        <v>3182</v>
      </c>
      <c r="F2020" t="s">
        <v>3246</v>
      </c>
      <c r="G2020">
        <v>36.673141781172902</v>
      </c>
    </row>
    <row r="2021" spans="1:7" hidden="1" x14ac:dyDescent="0.2">
      <c r="A2021">
        <v>1962</v>
      </c>
      <c r="B2021">
        <v>53</v>
      </c>
      <c r="C2021" t="s">
        <v>3247</v>
      </c>
      <c r="D2021">
        <v>46</v>
      </c>
      <c r="E2021" t="s">
        <v>3180</v>
      </c>
      <c r="F2021" t="s">
        <v>3248</v>
      </c>
      <c r="G2021">
        <v>36.670869271964101</v>
      </c>
    </row>
    <row r="2022" spans="1:7" hidden="1" x14ac:dyDescent="0.2">
      <c r="A2022">
        <v>1962</v>
      </c>
      <c r="B2022">
        <v>54</v>
      </c>
      <c r="C2022" t="s">
        <v>3091</v>
      </c>
      <c r="D2022">
        <v>36</v>
      </c>
      <c r="E2022" t="s">
        <v>3186</v>
      </c>
      <c r="F2022" t="s">
        <v>3249</v>
      </c>
      <c r="G2022">
        <v>36.667723185666901</v>
      </c>
    </row>
    <row r="2023" spans="1:7" hidden="1" x14ac:dyDescent="0.2">
      <c r="A2023">
        <v>1962</v>
      </c>
      <c r="B2023">
        <v>55</v>
      </c>
      <c r="C2023" t="s">
        <v>2568</v>
      </c>
      <c r="D2023">
        <v>106</v>
      </c>
      <c r="E2023" t="s">
        <v>3250</v>
      </c>
      <c r="F2023" t="s">
        <v>3251</v>
      </c>
      <c r="G2023">
        <v>36.658899546838498</v>
      </c>
    </row>
    <row r="2024" spans="1:7" hidden="1" x14ac:dyDescent="0.2">
      <c r="A2024">
        <v>1962</v>
      </c>
      <c r="B2024">
        <v>56</v>
      </c>
      <c r="C2024" t="s">
        <v>274</v>
      </c>
      <c r="D2024">
        <v>4</v>
      </c>
      <c r="E2024" t="s">
        <v>3164</v>
      </c>
      <c r="F2024" t="s">
        <v>3252</v>
      </c>
      <c r="G2024">
        <v>36.652612020295798</v>
      </c>
    </row>
    <row r="2025" spans="1:7" hidden="1" x14ac:dyDescent="0.2">
      <c r="A2025">
        <v>1962</v>
      </c>
      <c r="B2025">
        <v>57</v>
      </c>
      <c r="C2025" t="s">
        <v>2727</v>
      </c>
      <c r="D2025">
        <v>52</v>
      </c>
      <c r="E2025" t="s">
        <v>3200</v>
      </c>
      <c r="F2025" t="s">
        <v>3253</v>
      </c>
      <c r="G2025">
        <v>36.616849119466899</v>
      </c>
    </row>
    <row r="2026" spans="1:7" hidden="1" x14ac:dyDescent="0.2">
      <c r="A2026">
        <v>1962</v>
      </c>
      <c r="B2026">
        <v>58</v>
      </c>
      <c r="C2026" t="s">
        <v>2058</v>
      </c>
      <c r="D2026">
        <v>35</v>
      </c>
      <c r="E2026" t="s">
        <v>3186</v>
      </c>
      <c r="F2026" t="s">
        <v>3254</v>
      </c>
      <c r="G2026">
        <v>36.611098685118399</v>
      </c>
    </row>
    <row r="2027" spans="1:7" hidden="1" x14ac:dyDescent="0.2">
      <c r="A2027">
        <v>1962</v>
      </c>
      <c r="B2027">
        <v>59</v>
      </c>
      <c r="C2027" t="s">
        <v>3255</v>
      </c>
      <c r="D2027">
        <v>122</v>
      </c>
      <c r="E2027" t="s">
        <v>3189</v>
      </c>
      <c r="F2027" t="s">
        <v>3256</v>
      </c>
      <c r="G2027">
        <v>36.604653375838602</v>
      </c>
    </row>
    <row r="2028" spans="1:7" hidden="1" x14ac:dyDescent="0.2">
      <c r="A2028">
        <v>1962</v>
      </c>
      <c r="B2028">
        <v>60</v>
      </c>
      <c r="C2028" t="s">
        <v>3030</v>
      </c>
      <c r="D2028">
        <v>38</v>
      </c>
      <c r="E2028" t="s">
        <v>3186</v>
      </c>
      <c r="F2028" t="s">
        <v>3257</v>
      </c>
      <c r="G2028">
        <v>36.593684150442598</v>
      </c>
    </row>
    <row r="2029" spans="1:7" hidden="1" x14ac:dyDescent="0.2">
      <c r="A2029">
        <v>1962</v>
      </c>
      <c r="B2029">
        <v>61</v>
      </c>
      <c r="C2029" t="s">
        <v>2619</v>
      </c>
      <c r="D2029">
        <v>21</v>
      </c>
      <c r="E2029" t="s">
        <v>3239</v>
      </c>
      <c r="F2029" t="s">
        <v>3258</v>
      </c>
      <c r="G2029">
        <v>36.575938384006399</v>
      </c>
    </row>
    <row r="2030" spans="1:7" hidden="1" x14ac:dyDescent="0.2">
      <c r="A2030">
        <v>1962</v>
      </c>
      <c r="B2030">
        <v>62</v>
      </c>
      <c r="C2030" t="s">
        <v>3259</v>
      </c>
      <c r="D2030">
        <v>136</v>
      </c>
      <c r="E2030" t="s">
        <v>3166</v>
      </c>
      <c r="F2030" t="s">
        <v>3260</v>
      </c>
      <c r="G2030">
        <v>36.567071953456903</v>
      </c>
    </row>
    <row r="2031" spans="1:7" hidden="1" x14ac:dyDescent="0.2">
      <c r="A2031">
        <v>1962</v>
      </c>
      <c r="B2031">
        <v>63</v>
      </c>
      <c r="C2031" t="s">
        <v>2506</v>
      </c>
      <c r="D2031">
        <v>13</v>
      </c>
      <c r="E2031" t="s">
        <v>3178</v>
      </c>
      <c r="F2031" t="s">
        <v>3261</v>
      </c>
      <c r="G2031">
        <v>36.548831066411303</v>
      </c>
    </row>
    <row r="2032" spans="1:7" hidden="1" x14ac:dyDescent="0.2">
      <c r="A2032">
        <v>1962</v>
      </c>
      <c r="B2032">
        <v>64</v>
      </c>
      <c r="C2032" t="s">
        <v>3262</v>
      </c>
      <c r="D2032">
        <v>130</v>
      </c>
      <c r="E2032" t="s">
        <v>3189</v>
      </c>
      <c r="F2032" t="s">
        <v>3263</v>
      </c>
      <c r="G2032">
        <v>36.547528842248198</v>
      </c>
    </row>
    <row r="2033" spans="1:7" hidden="1" x14ac:dyDescent="0.2">
      <c r="A2033">
        <v>1962</v>
      </c>
      <c r="B2033">
        <v>65</v>
      </c>
      <c r="C2033" t="s">
        <v>2987</v>
      </c>
      <c r="D2033">
        <v>105</v>
      </c>
      <c r="E2033" t="s">
        <v>3250</v>
      </c>
      <c r="F2033" t="s">
        <v>3264</v>
      </c>
      <c r="G2033">
        <v>36.546313516748903</v>
      </c>
    </row>
    <row r="2034" spans="1:7" hidden="1" x14ac:dyDescent="0.2">
      <c r="A2034">
        <v>1962</v>
      </c>
      <c r="B2034">
        <v>66</v>
      </c>
      <c r="C2034" t="s">
        <v>3265</v>
      </c>
      <c r="D2034">
        <v>115</v>
      </c>
      <c r="E2034" t="s">
        <v>3176</v>
      </c>
      <c r="F2034" t="s">
        <v>3266</v>
      </c>
      <c r="G2034">
        <v>36.5450982720741</v>
      </c>
    </row>
    <row r="2035" spans="1:7" hidden="1" x14ac:dyDescent="0.2">
      <c r="A2035">
        <v>1962</v>
      </c>
      <c r="B2035">
        <v>67</v>
      </c>
      <c r="C2035" t="s">
        <v>2796</v>
      </c>
      <c r="D2035">
        <v>102</v>
      </c>
      <c r="E2035" t="s">
        <v>3250</v>
      </c>
      <c r="F2035" t="s">
        <v>3267</v>
      </c>
      <c r="G2035">
        <v>36.535118962815197</v>
      </c>
    </row>
    <row r="2036" spans="1:7" hidden="1" x14ac:dyDescent="0.2">
      <c r="A2036">
        <v>1962</v>
      </c>
      <c r="B2036">
        <v>68</v>
      </c>
      <c r="C2036" t="s">
        <v>2784</v>
      </c>
      <c r="D2036">
        <v>3</v>
      </c>
      <c r="E2036" t="s">
        <v>3164</v>
      </c>
      <c r="F2036" t="s">
        <v>3268</v>
      </c>
      <c r="G2036">
        <v>36.516216613900703</v>
      </c>
    </row>
    <row r="2037" spans="1:7" hidden="1" x14ac:dyDescent="0.2">
      <c r="A2037">
        <v>1962</v>
      </c>
      <c r="B2037">
        <v>69</v>
      </c>
      <c r="C2037" t="s">
        <v>3039</v>
      </c>
      <c r="D2037">
        <v>143</v>
      </c>
      <c r="E2037" t="s">
        <v>3169</v>
      </c>
      <c r="F2037" t="s">
        <v>3269</v>
      </c>
      <c r="G2037">
        <v>36.514743399584603</v>
      </c>
    </row>
    <row r="2038" spans="1:7" hidden="1" x14ac:dyDescent="0.2">
      <c r="A2038">
        <v>1962</v>
      </c>
      <c r="B2038">
        <v>70</v>
      </c>
      <c r="C2038" t="s">
        <v>3270</v>
      </c>
      <c r="D2038">
        <v>90</v>
      </c>
      <c r="E2038" t="s">
        <v>3182</v>
      </c>
      <c r="F2038" t="s">
        <v>3271</v>
      </c>
      <c r="G2038">
        <v>36.503308367358002</v>
      </c>
    </row>
    <row r="2039" spans="1:7" hidden="1" x14ac:dyDescent="0.2">
      <c r="A2039">
        <v>1962</v>
      </c>
      <c r="B2039">
        <v>71</v>
      </c>
      <c r="C2039" t="s">
        <v>3272</v>
      </c>
      <c r="D2039">
        <v>69</v>
      </c>
      <c r="E2039" t="s">
        <v>3171</v>
      </c>
      <c r="F2039" t="s">
        <v>3273</v>
      </c>
      <c r="G2039">
        <v>36.501576411475398</v>
      </c>
    </row>
    <row r="2040" spans="1:7" hidden="1" x14ac:dyDescent="0.2">
      <c r="A2040">
        <v>1962</v>
      </c>
      <c r="B2040">
        <v>72</v>
      </c>
      <c r="C2040" t="s">
        <v>3104</v>
      </c>
      <c r="D2040">
        <v>53</v>
      </c>
      <c r="E2040" t="s">
        <v>3200</v>
      </c>
      <c r="F2040" t="s">
        <v>3274</v>
      </c>
      <c r="G2040">
        <v>36.498459305014897</v>
      </c>
    </row>
    <row r="2041" spans="1:7" hidden="1" x14ac:dyDescent="0.2">
      <c r="A2041">
        <v>1962</v>
      </c>
      <c r="B2041">
        <v>73</v>
      </c>
      <c r="C2041" t="s">
        <v>3275</v>
      </c>
      <c r="D2041">
        <v>50</v>
      </c>
      <c r="E2041" t="s">
        <v>3180</v>
      </c>
      <c r="F2041" t="s">
        <v>3276</v>
      </c>
      <c r="G2041">
        <v>36.482276229994</v>
      </c>
    </row>
    <row r="2042" spans="1:7" hidden="1" x14ac:dyDescent="0.2">
      <c r="A2042">
        <v>1962</v>
      </c>
      <c r="B2042">
        <v>74</v>
      </c>
      <c r="C2042" t="s">
        <v>2086</v>
      </c>
      <c r="D2042">
        <v>64</v>
      </c>
      <c r="E2042" t="s">
        <v>3171</v>
      </c>
      <c r="F2042" t="s">
        <v>3277</v>
      </c>
      <c r="G2042">
        <v>36.477605712605801</v>
      </c>
    </row>
    <row r="2043" spans="1:7" hidden="1" x14ac:dyDescent="0.2">
      <c r="A2043">
        <v>1962</v>
      </c>
      <c r="B2043">
        <v>75</v>
      </c>
      <c r="C2043" t="s">
        <v>3122</v>
      </c>
      <c r="D2043">
        <v>25</v>
      </c>
      <c r="E2043" t="s">
        <v>3239</v>
      </c>
      <c r="F2043" t="s">
        <v>3278</v>
      </c>
      <c r="G2043">
        <v>36.468441136735301</v>
      </c>
    </row>
    <row r="2044" spans="1:7" hidden="1" x14ac:dyDescent="0.2">
      <c r="A2044">
        <v>1962</v>
      </c>
      <c r="B2044">
        <v>76</v>
      </c>
      <c r="C2044" t="s">
        <v>3279</v>
      </c>
      <c r="D2044">
        <v>77</v>
      </c>
      <c r="E2044" t="s">
        <v>3174</v>
      </c>
      <c r="F2044" t="s">
        <v>3280</v>
      </c>
      <c r="G2044">
        <v>36.461786737506102</v>
      </c>
    </row>
    <row r="2045" spans="1:7" hidden="1" x14ac:dyDescent="0.2">
      <c r="A2045">
        <v>1962</v>
      </c>
      <c r="B2045">
        <v>77</v>
      </c>
      <c r="C2045" t="s">
        <v>3281</v>
      </c>
      <c r="D2045">
        <v>37</v>
      </c>
      <c r="E2045" t="s">
        <v>3186</v>
      </c>
      <c r="F2045" t="s">
        <v>3282</v>
      </c>
      <c r="G2045">
        <v>36.446844798180699</v>
      </c>
    </row>
    <row r="2046" spans="1:7" hidden="1" x14ac:dyDescent="0.2">
      <c r="A2046">
        <v>1962</v>
      </c>
      <c r="B2046">
        <v>78</v>
      </c>
      <c r="C2046" t="s">
        <v>2299</v>
      </c>
      <c r="D2046">
        <v>72</v>
      </c>
      <c r="E2046" t="s">
        <v>3174</v>
      </c>
      <c r="F2046" t="s">
        <v>3283</v>
      </c>
      <c r="G2046">
        <v>36.439162674156698</v>
      </c>
    </row>
    <row r="2047" spans="1:7" hidden="1" x14ac:dyDescent="0.2">
      <c r="A2047">
        <v>1962</v>
      </c>
      <c r="B2047">
        <v>79</v>
      </c>
      <c r="C2047" t="s">
        <v>3017</v>
      </c>
      <c r="D2047">
        <v>109</v>
      </c>
      <c r="E2047" t="s">
        <v>3250</v>
      </c>
      <c r="F2047" t="s">
        <v>3284</v>
      </c>
      <c r="G2047">
        <v>36.430362423671298</v>
      </c>
    </row>
    <row r="2048" spans="1:7" hidden="1" x14ac:dyDescent="0.2">
      <c r="A2048">
        <v>1962</v>
      </c>
      <c r="B2048">
        <v>80</v>
      </c>
      <c r="C2048" t="s">
        <v>3285</v>
      </c>
      <c r="D2048">
        <v>62</v>
      </c>
      <c r="E2048" t="s">
        <v>3171</v>
      </c>
      <c r="F2048" t="s">
        <v>3286</v>
      </c>
      <c r="G2048">
        <v>36.382295009091699</v>
      </c>
    </row>
    <row r="2049" spans="1:7" hidden="1" x14ac:dyDescent="0.2">
      <c r="A2049">
        <v>1962</v>
      </c>
      <c r="B2049">
        <v>81</v>
      </c>
      <c r="C2049" t="s">
        <v>2717</v>
      </c>
      <c r="D2049">
        <v>103</v>
      </c>
      <c r="E2049" t="s">
        <v>3250</v>
      </c>
      <c r="F2049" t="s">
        <v>3287</v>
      </c>
      <c r="G2049">
        <v>36.3773920362393</v>
      </c>
    </row>
    <row r="2050" spans="1:7" hidden="1" x14ac:dyDescent="0.2">
      <c r="A2050">
        <v>1962</v>
      </c>
      <c r="B2050">
        <v>82</v>
      </c>
      <c r="C2050" t="s">
        <v>3288</v>
      </c>
      <c r="D2050">
        <v>16</v>
      </c>
      <c r="E2050" t="s">
        <v>3178</v>
      </c>
      <c r="F2050" t="s">
        <v>3289</v>
      </c>
      <c r="G2050">
        <v>36.372576367186497</v>
      </c>
    </row>
    <row r="2051" spans="1:7" hidden="1" x14ac:dyDescent="0.2">
      <c r="A2051">
        <v>1962</v>
      </c>
      <c r="B2051">
        <v>83</v>
      </c>
      <c r="C2051" t="s">
        <v>3290</v>
      </c>
      <c r="D2051">
        <v>24</v>
      </c>
      <c r="E2051" t="s">
        <v>3239</v>
      </c>
      <c r="F2051" t="s">
        <v>3291</v>
      </c>
      <c r="G2051">
        <v>36.339503125834</v>
      </c>
    </row>
    <row r="2052" spans="1:7" hidden="1" x14ac:dyDescent="0.2">
      <c r="A2052">
        <v>1962</v>
      </c>
      <c r="B2052">
        <v>84</v>
      </c>
      <c r="C2052" t="s">
        <v>3023</v>
      </c>
      <c r="D2052">
        <v>127</v>
      </c>
      <c r="E2052" t="s">
        <v>3189</v>
      </c>
      <c r="F2052" t="s">
        <v>3292</v>
      </c>
      <c r="G2052">
        <v>36.338988174666298</v>
      </c>
    </row>
    <row r="2053" spans="1:7" hidden="1" x14ac:dyDescent="0.2">
      <c r="A2053">
        <v>1962</v>
      </c>
      <c r="B2053">
        <v>85</v>
      </c>
      <c r="C2053" t="s">
        <v>3293</v>
      </c>
      <c r="D2053">
        <v>39</v>
      </c>
      <c r="E2053" t="s">
        <v>3186</v>
      </c>
      <c r="F2053" t="s">
        <v>3294</v>
      </c>
      <c r="G2053">
        <v>36.208405892596602</v>
      </c>
    </row>
    <row r="2054" spans="1:7" hidden="1" x14ac:dyDescent="0.2">
      <c r="A2054">
        <v>1962</v>
      </c>
      <c r="B2054">
        <v>86</v>
      </c>
      <c r="C2054" t="s">
        <v>3295</v>
      </c>
      <c r="D2054">
        <v>27</v>
      </c>
      <c r="E2054" t="s">
        <v>3239</v>
      </c>
      <c r="F2054" t="s">
        <v>3296</v>
      </c>
      <c r="G2054">
        <v>36.201164637374198</v>
      </c>
    </row>
    <row r="2055" spans="1:7" hidden="1" x14ac:dyDescent="0.2">
      <c r="A2055">
        <v>1962</v>
      </c>
      <c r="B2055">
        <v>87</v>
      </c>
      <c r="C2055" t="s">
        <v>3297</v>
      </c>
      <c r="D2055">
        <v>112</v>
      </c>
      <c r="E2055" t="s">
        <v>3176</v>
      </c>
      <c r="F2055" t="s">
        <v>3298</v>
      </c>
      <c r="G2055">
        <v>36.158882501962204</v>
      </c>
    </row>
    <row r="2056" spans="1:7" hidden="1" x14ac:dyDescent="0.2">
      <c r="A2056">
        <v>1962</v>
      </c>
      <c r="B2056">
        <v>88</v>
      </c>
      <c r="C2056" t="s">
        <v>3299</v>
      </c>
      <c r="D2056">
        <v>19</v>
      </c>
      <c r="E2056" t="s">
        <v>3178</v>
      </c>
      <c r="F2056" t="s">
        <v>3300</v>
      </c>
      <c r="G2056">
        <v>36.144357553448103</v>
      </c>
    </row>
    <row r="2057" spans="1:7" hidden="1" x14ac:dyDescent="0.2">
      <c r="A2057">
        <v>1962</v>
      </c>
      <c r="B2057">
        <v>89</v>
      </c>
      <c r="C2057" t="s">
        <v>3301</v>
      </c>
      <c r="D2057">
        <v>40</v>
      </c>
      <c r="E2057" t="s">
        <v>3186</v>
      </c>
      <c r="F2057" t="s">
        <v>3302</v>
      </c>
      <c r="G2057">
        <v>36.140622027213901</v>
      </c>
    </row>
    <row r="2058" spans="1:7" hidden="1" x14ac:dyDescent="0.2">
      <c r="A2058">
        <v>1962</v>
      </c>
      <c r="B2058">
        <v>90</v>
      </c>
      <c r="C2058" t="s">
        <v>2950</v>
      </c>
      <c r="D2058">
        <v>41</v>
      </c>
      <c r="E2058" t="s">
        <v>3180</v>
      </c>
      <c r="F2058" t="s">
        <v>3303</v>
      </c>
      <c r="G2058">
        <v>36.139858037421298</v>
      </c>
    </row>
    <row r="2059" spans="1:7" hidden="1" x14ac:dyDescent="0.2">
      <c r="A2059">
        <v>1962</v>
      </c>
      <c r="B2059">
        <v>91</v>
      </c>
      <c r="C2059" t="s">
        <v>3304</v>
      </c>
      <c r="D2059">
        <v>114</v>
      </c>
      <c r="E2059" t="s">
        <v>3176</v>
      </c>
      <c r="F2059" t="s">
        <v>3305</v>
      </c>
      <c r="G2059">
        <v>36.135699104028902</v>
      </c>
    </row>
    <row r="2060" spans="1:7" hidden="1" x14ac:dyDescent="0.2">
      <c r="A2060">
        <v>1962</v>
      </c>
      <c r="B2060">
        <v>92</v>
      </c>
      <c r="C2060" t="s">
        <v>3306</v>
      </c>
      <c r="D2060">
        <v>7</v>
      </c>
      <c r="E2060" t="s">
        <v>3164</v>
      </c>
      <c r="F2060" t="s">
        <v>3307</v>
      </c>
      <c r="G2060">
        <v>36.133916997012797</v>
      </c>
    </row>
    <row r="2061" spans="1:7" hidden="1" x14ac:dyDescent="0.2">
      <c r="A2061">
        <v>1962</v>
      </c>
      <c r="B2061">
        <v>93</v>
      </c>
      <c r="C2061" t="s">
        <v>3308</v>
      </c>
      <c r="D2061">
        <v>14</v>
      </c>
      <c r="E2061" t="s">
        <v>3178</v>
      </c>
      <c r="F2061" t="s">
        <v>3309</v>
      </c>
      <c r="G2061">
        <v>36.016601007015304</v>
      </c>
    </row>
    <row r="2062" spans="1:7" hidden="1" x14ac:dyDescent="0.2">
      <c r="A2062">
        <v>1962</v>
      </c>
      <c r="B2062">
        <v>94</v>
      </c>
      <c r="C2062" t="s">
        <v>3310</v>
      </c>
      <c r="D2062">
        <v>15</v>
      </c>
      <c r="E2062" t="s">
        <v>3178</v>
      </c>
      <c r="F2062" t="s">
        <v>3311</v>
      </c>
      <c r="G2062">
        <v>35.909093030745701</v>
      </c>
    </row>
    <row r="2063" spans="1:7" hidden="1" x14ac:dyDescent="0.2">
      <c r="A2063">
        <v>1963</v>
      </c>
      <c r="B2063">
        <v>1</v>
      </c>
      <c r="C2063" t="s">
        <v>2672</v>
      </c>
      <c r="D2063">
        <v>1</v>
      </c>
      <c r="E2063" t="s">
        <v>3312</v>
      </c>
      <c r="F2063" t="s">
        <v>3313</v>
      </c>
      <c r="G2063">
        <v>36.457703650224502</v>
      </c>
    </row>
    <row r="2064" spans="1:7" hidden="1" x14ac:dyDescent="0.2">
      <c r="A2064">
        <v>1963</v>
      </c>
      <c r="B2064">
        <v>2</v>
      </c>
      <c r="C2064" t="s">
        <v>2385</v>
      </c>
      <c r="D2064">
        <v>41</v>
      </c>
      <c r="E2064" t="s">
        <v>3314</v>
      </c>
      <c r="F2064" t="s">
        <v>3315</v>
      </c>
      <c r="G2064">
        <v>36.438530404578998</v>
      </c>
    </row>
    <row r="2065" spans="1:7" hidden="1" x14ac:dyDescent="0.2">
      <c r="A2065">
        <v>1963</v>
      </c>
      <c r="B2065">
        <v>3</v>
      </c>
      <c r="C2065" t="s">
        <v>3074</v>
      </c>
      <c r="D2065">
        <v>77</v>
      </c>
      <c r="E2065" t="s">
        <v>3316</v>
      </c>
      <c r="F2065" t="s">
        <v>3317</v>
      </c>
      <c r="G2065">
        <v>36.403001815653703</v>
      </c>
    </row>
    <row r="2066" spans="1:7" hidden="1" x14ac:dyDescent="0.2">
      <c r="A2066">
        <v>1963</v>
      </c>
      <c r="B2066">
        <v>4</v>
      </c>
      <c r="C2066" t="s">
        <v>3184</v>
      </c>
      <c r="D2066">
        <v>7</v>
      </c>
      <c r="E2066" t="s">
        <v>3312</v>
      </c>
      <c r="F2066" t="s">
        <v>3318</v>
      </c>
      <c r="G2066">
        <v>36.394019349164402</v>
      </c>
    </row>
    <row r="2067" spans="1:7" hidden="1" x14ac:dyDescent="0.2">
      <c r="A2067">
        <v>1963</v>
      </c>
      <c r="B2067">
        <v>5</v>
      </c>
      <c r="C2067" t="s">
        <v>2800</v>
      </c>
      <c r="D2067">
        <v>23</v>
      </c>
      <c r="E2067" t="s">
        <v>3319</v>
      </c>
      <c r="F2067" t="s">
        <v>3320</v>
      </c>
      <c r="G2067">
        <v>36.377577807352701</v>
      </c>
    </row>
    <row r="2068" spans="1:7" hidden="1" x14ac:dyDescent="0.2">
      <c r="A2068">
        <v>1963</v>
      </c>
      <c r="B2068">
        <v>6</v>
      </c>
      <c r="C2068" t="s">
        <v>3321</v>
      </c>
      <c r="D2068">
        <v>29</v>
      </c>
      <c r="E2068" t="s">
        <v>3319</v>
      </c>
      <c r="F2068" t="s">
        <v>3322</v>
      </c>
      <c r="G2068">
        <v>36.377222478626798</v>
      </c>
    </row>
    <row r="2069" spans="1:7" hidden="1" x14ac:dyDescent="0.2">
      <c r="A2069">
        <v>1963</v>
      </c>
      <c r="B2069">
        <v>7</v>
      </c>
      <c r="C2069" t="s">
        <v>3217</v>
      </c>
      <c r="D2069">
        <v>93</v>
      </c>
      <c r="E2069" t="s">
        <v>3323</v>
      </c>
      <c r="F2069" t="s">
        <v>3324</v>
      </c>
      <c r="G2069">
        <v>36.375179473154702</v>
      </c>
    </row>
    <row r="2070" spans="1:7" hidden="1" x14ac:dyDescent="0.2">
      <c r="A2070">
        <v>1963</v>
      </c>
      <c r="B2070">
        <v>8</v>
      </c>
      <c r="C2070" t="s">
        <v>3168</v>
      </c>
      <c r="D2070">
        <v>17</v>
      </c>
      <c r="E2070" t="s">
        <v>3169</v>
      </c>
      <c r="F2070" t="s">
        <v>3325</v>
      </c>
      <c r="G2070">
        <v>36.368163940909703</v>
      </c>
    </row>
    <row r="2071" spans="1:7" hidden="1" x14ac:dyDescent="0.2">
      <c r="A2071">
        <v>1963</v>
      </c>
      <c r="B2071">
        <v>9</v>
      </c>
      <c r="C2071" t="s">
        <v>2958</v>
      </c>
      <c r="D2071">
        <v>35</v>
      </c>
      <c r="E2071" t="s">
        <v>3326</v>
      </c>
      <c r="F2071" t="s">
        <v>3327</v>
      </c>
      <c r="G2071">
        <v>36.356891476992601</v>
      </c>
    </row>
    <row r="2072" spans="1:7" hidden="1" x14ac:dyDescent="0.2">
      <c r="A2072">
        <v>1963</v>
      </c>
      <c r="B2072">
        <v>10</v>
      </c>
      <c r="C2072" t="s">
        <v>3328</v>
      </c>
      <c r="D2072">
        <v>88</v>
      </c>
      <c r="E2072" t="s">
        <v>3329</v>
      </c>
      <c r="F2072" t="s">
        <v>3330</v>
      </c>
      <c r="G2072">
        <v>36.354140991631802</v>
      </c>
    </row>
    <row r="2073" spans="1:7" hidden="1" x14ac:dyDescent="0.2">
      <c r="A2073">
        <v>1963</v>
      </c>
      <c r="B2073">
        <v>11</v>
      </c>
      <c r="C2073" t="s">
        <v>2707</v>
      </c>
      <c r="D2073">
        <v>61</v>
      </c>
      <c r="E2073" t="s">
        <v>3331</v>
      </c>
      <c r="F2073" t="s">
        <v>3332</v>
      </c>
      <c r="G2073">
        <v>36.342167922245203</v>
      </c>
    </row>
    <row r="2074" spans="1:7" hidden="1" x14ac:dyDescent="0.2">
      <c r="A2074">
        <v>1963</v>
      </c>
      <c r="B2074">
        <v>12</v>
      </c>
      <c r="C2074" t="s">
        <v>2780</v>
      </c>
      <c r="D2074">
        <v>74</v>
      </c>
      <c r="E2074" t="s">
        <v>3316</v>
      </c>
      <c r="F2074" t="s">
        <v>3333</v>
      </c>
      <c r="G2074">
        <v>36.337646814894299</v>
      </c>
    </row>
    <row r="2075" spans="1:7" hidden="1" x14ac:dyDescent="0.2">
      <c r="A2075">
        <v>1963</v>
      </c>
      <c r="B2075">
        <v>13</v>
      </c>
      <c r="C2075" t="s">
        <v>2879</v>
      </c>
      <c r="D2075">
        <v>38</v>
      </c>
      <c r="E2075" t="s">
        <v>3326</v>
      </c>
      <c r="F2075" t="s">
        <v>3334</v>
      </c>
      <c r="G2075">
        <v>36.3240902396441</v>
      </c>
    </row>
    <row r="2076" spans="1:7" hidden="1" x14ac:dyDescent="0.2">
      <c r="A2076">
        <v>1963</v>
      </c>
      <c r="B2076">
        <v>14</v>
      </c>
      <c r="C2076" t="s">
        <v>3335</v>
      </c>
      <c r="D2076">
        <v>104</v>
      </c>
      <c r="E2076" t="s">
        <v>3336</v>
      </c>
      <c r="F2076" t="s">
        <v>3337</v>
      </c>
      <c r="G2076">
        <v>36.315146669136901</v>
      </c>
    </row>
    <row r="2077" spans="1:7" hidden="1" x14ac:dyDescent="0.2">
      <c r="A2077">
        <v>1963</v>
      </c>
      <c r="B2077">
        <v>15</v>
      </c>
      <c r="C2077" t="s">
        <v>3134</v>
      </c>
      <c r="D2077">
        <v>39</v>
      </c>
      <c r="E2077" t="s">
        <v>3326</v>
      </c>
      <c r="F2077" t="s">
        <v>3338</v>
      </c>
      <c r="G2077">
        <v>36.306649931148698</v>
      </c>
    </row>
    <row r="2078" spans="1:7" hidden="1" x14ac:dyDescent="0.2">
      <c r="A2078">
        <v>1963</v>
      </c>
      <c r="B2078">
        <v>16</v>
      </c>
      <c r="C2078" t="s">
        <v>3232</v>
      </c>
      <c r="D2078">
        <v>70</v>
      </c>
      <c r="E2078" t="s">
        <v>3331</v>
      </c>
      <c r="F2078" t="s">
        <v>3339</v>
      </c>
      <c r="G2078">
        <v>36.2946196895534</v>
      </c>
    </row>
    <row r="2079" spans="1:7" hidden="1" x14ac:dyDescent="0.2">
      <c r="A2079">
        <v>1963</v>
      </c>
      <c r="B2079">
        <v>17</v>
      </c>
      <c r="C2079" t="s">
        <v>3049</v>
      </c>
      <c r="D2079">
        <v>106</v>
      </c>
      <c r="E2079" t="s">
        <v>3336</v>
      </c>
      <c r="F2079" t="s">
        <v>3340</v>
      </c>
      <c r="G2079">
        <v>36.289314764154</v>
      </c>
    </row>
    <row r="2080" spans="1:7" hidden="1" x14ac:dyDescent="0.2">
      <c r="A2080">
        <v>1963</v>
      </c>
      <c r="B2080">
        <v>18</v>
      </c>
      <c r="C2080" t="s">
        <v>2955</v>
      </c>
      <c r="D2080">
        <v>91</v>
      </c>
      <c r="E2080" t="s">
        <v>3323</v>
      </c>
      <c r="F2080" t="s">
        <v>3341</v>
      </c>
      <c r="G2080">
        <v>36.286662882949102</v>
      </c>
    </row>
    <row r="2081" spans="1:7" hidden="1" x14ac:dyDescent="0.2">
      <c r="A2081">
        <v>1963</v>
      </c>
      <c r="B2081">
        <v>19</v>
      </c>
      <c r="C2081" t="s">
        <v>2264</v>
      </c>
      <c r="D2081">
        <v>69</v>
      </c>
      <c r="E2081" t="s">
        <v>3331</v>
      </c>
      <c r="F2081" t="s">
        <v>3342</v>
      </c>
      <c r="G2081">
        <v>36.2774726947288</v>
      </c>
    </row>
    <row r="2082" spans="1:7" hidden="1" x14ac:dyDescent="0.2">
      <c r="A2082">
        <v>1963</v>
      </c>
      <c r="B2082">
        <v>20</v>
      </c>
      <c r="C2082" t="s">
        <v>2793</v>
      </c>
      <c r="D2082">
        <v>13</v>
      </c>
      <c r="E2082" t="s">
        <v>3169</v>
      </c>
      <c r="F2082" t="s">
        <v>3343</v>
      </c>
      <c r="G2082">
        <v>36.267933963573299</v>
      </c>
    </row>
    <row r="2083" spans="1:7" hidden="1" x14ac:dyDescent="0.2">
      <c r="A2083">
        <v>1963</v>
      </c>
      <c r="B2083">
        <v>21</v>
      </c>
      <c r="C2083" t="s">
        <v>3344</v>
      </c>
      <c r="D2083">
        <v>111</v>
      </c>
      <c r="E2083" t="s">
        <v>3345</v>
      </c>
      <c r="F2083" t="s">
        <v>3346</v>
      </c>
      <c r="G2083">
        <v>36.245520040292199</v>
      </c>
    </row>
    <row r="2084" spans="1:7" hidden="1" x14ac:dyDescent="0.2">
      <c r="A2084">
        <v>1963</v>
      </c>
      <c r="B2084">
        <v>22</v>
      </c>
      <c r="C2084" t="s">
        <v>3196</v>
      </c>
      <c r="D2084">
        <v>19</v>
      </c>
      <c r="E2084" t="s">
        <v>3169</v>
      </c>
      <c r="F2084" t="s">
        <v>3347</v>
      </c>
      <c r="G2084">
        <v>36.239083367796198</v>
      </c>
    </row>
    <row r="2085" spans="1:7" hidden="1" x14ac:dyDescent="0.2">
      <c r="A2085">
        <v>1963</v>
      </c>
      <c r="B2085">
        <v>23</v>
      </c>
      <c r="C2085" t="s">
        <v>2762</v>
      </c>
      <c r="D2085">
        <v>115</v>
      </c>
      <c r="E2085" t="s">
        <v>3345</v>
      </c>
      <c r="F2085" t="s">
        <v>3348</v>
      </c>
      <c r="G2085">
        <v>36.232296477901997</v>
      </c>
    </row>
    <row r="2086" spans="1:7" hidden="1" x14ac:dyDescent="0.2">
      <c r="A2086">
        <v>1963</v>
      </c>
      <c r="B2086">
        <v>24</v>
      </c>
      <c r="C2086" t="s">
        <v>2971</v>
      </c>
      <c r="D2086">
        <v>5</v>
      </c>
      <c r="E2086" t="s">
        <v>3312</v>
      </c>
      <c r="F2086" t="s">
        <v>3349</v>
      </c>
      <c r="G2086">
        <v>36.228771824011901</v>
      </c>
    </row>
    <row r="2087" spans="1:7" hidden="1" x14ac:dyDescent="0.2">
      <c r="A2087">
        <v>1963</v>
      </c>
      <c r="B2087">
        <v>25</v>
      </c>
      <c r="C2087" t="s">
        <v>3350</v>
      </c>
      <c r="D2087">
        <v>22</v>
      </c>
      <c r="E2087" t="s">
        <v>3319</v>
      </c>
      <c r="F2087" t="s">
        <v>3351</v>
      </c>
      <c r="G2087">
        <v>36.218378089252496</v>
      </c>
    </row>
    <row r="2088" spans="1:7" hidden="1" x14ac:dyDescent="0.2">
      <c r="A2088">
        <v>1963</v>
      </c>
      <c r="B2088">
        <v>26</v>
      </c>
      <c r="C2088" t="s">
        <v>3352</v>
      </c>
      <c r="D2088">
        <v>118</v>
      </c>
      <c r="E2088" t="s">
        <v>3345</v>
      </c>
      <c r="F2088" t="s">
        <v>3353</v>
      </c>
      <c r="G2088">
        <v>36.195409727722797</v>
      </c>
    </row>
    <row r="2089" spans="1:7" hidden="1" x14ac:dyDescent="0.2">
      <c r="A2089">
        <v>1963</v>
      </c>
      <c r="B2089">
        <v>27</v>
      </c>
      <c r="C2089" t="s">
        <v>3354</v>
      </c>
      <c r="D2089">
        <v>72</v>
      </c>
      <c r="E2089" t="s">
        <v>3316</v>
      </c>
      <c r="F2089" t="s">
        <v>3355</v>
      </c>
      <c r="G2089">
        <v>36.168957454712299</v>
      </c>
    </row>
    <row r="2090" spans="1:7" hidden="1" x14ac:dyDescent="0.2">
      <c r="A2090">
        <v>1963</v>
      </c>
      <c r="B2090">
        <v>28</v>
      </c>
      <c r="C2090" t="s">
        <v>2058</v>
      </c>
      <c r="D2090">
        <v>44</v>
      </c>
      <c r="E2090" t="s">
        <v>3314</v>
      </c>
      <c r="F2090" t="s">
        <v>3356</v>
      </c>
      <c r="G2090">
        <v>36.165006117811501</v>
      </c>
    </row>
    <row r="2091" spans="1:7" hidden="1" x14ac:dyDescent="0.2">
      <c r="A2091">
        <v>1963</v>
      </c>
      <c r="B2091">
        <v>29</v>
      </c>
      <c r="C2091" t="s">
        <v>3357</v>
      </c>
      <c r="D2091">
        <v>25</v>
      </c>
      <c r="E2091" t="s">
        <v>3319</v>
      </c>
      <c r="F2091" t="s">
        <v>3358</v>
      </c>
      <c r="G2091">
        <v>36.162021235792999</v>
      </c>
    </row>
    <row r="2092" spans="1:7" hidden="1" x14ac:dyDescent="0.2">
      <c r="A2092">
        <v>1963</v>
      </c>
      <c r="B2092">
        <v>30</v>
      </c>
      <c r="C2092" t="s">
        <v>2905</v>
      </c>
      <c r="D2092">
        <v>12</v>
      </c>
      <c r="E2092" t="s">
        <v>3169</v>
      </c>
      <c r="F2092" t="s">
        <v>3359</v>
      </c>
      <c r="G2092">
        <v>36.156667241090503</v>
      </c>
    </row>
    <row r="2093" spans="1:7" hidden="1" x14ac:dyDescent="0.2">
      <c r="A2093">
        <v>1963</v>
      </c>
      <c r="B2093">
        <v>31</v>
      </c>
      <c r="C2093" t="s">
        <v>3117</v>
      </c>
      <c r="D2093">
        <v>10</v>
      </c>
      <c r="E2093" t="s">
        <v>3312</v>
      </c>
      <c r="F2093" t="s">
        <v>3360</v>
      </c>
      <c r="G2093">
        <v>36.1538592220639</v>
      </c>
    </row>
    <row r="2094" spans="1:7" hidden="1" x14ac:dyDescent="0.2">
      <c r="A2094">
        <v>1963</v>
      </c>
      <c r="B2094">
        <v>32</v>
      </c>
      <c r="C2094" t="s">
        <v>3361</v>
      </c>
      <c r="D2094">
        <v>75</v>
      </c>
      <c r="E2094" t="s">
        <v>3316</v>
      </c>
      <c r="F2094" t="s">
        <v>3362</v>
      </c>
      <c r="G2094">
        <v>36.124401333737403</v>
      </c>
    </row>
    <row r="2095" spans="1:7" hidden="1" x14ac:dyDescent="0.2">
      <c r="A2095">
        <v>1963</v>
      </c>
      <c r="B2095">
        <v>33</v>
      </c>
      <c r="C2095" t="s">
        <v>3363</v>
      </c>
      <c r="D2095">
        <v>124</v>
      </c>
      <c r="E2095" t="s">
        <v>3364</v>
      </c>
      <c r="F2095" t="s">
        <v>3365</v>
      </c>
      <c r="G2095">
        <v>36.121072808083099</v>
      </c>
    </row>
    <row r="2096" spans="1:7" hidden="1" x14ac:dyDescent="0.2">
      <c r="A2096">
        <v>1963</v>
      </c>
      <c r="B2096">
        <v>34</v>
      </c>
      <c r="C2096" t="s">
        <v>3366</v>
      </c>
      <c r="D2096">
        <v>63</v>
      </c>
      <c r="E2096" t="s">
        <v>3331</v>
      </c>
      <c r="F2096" t="s">
        <v>3367</v>
      </c>
      <c r="G2096">
        <v>36.110740768572498</v>
      </c>
    </row>
    <row r="2097" spans="1:7" hidden="1" x14ac:dyDescent="0.2">
      <c r="A2097">
        <v>1963</v>
      </c>
      <c r="B2097">
        <v>35</v>
      </c>
      <c r="C2097" t="s">
        <v>3368</v>
      </c>
      <c r="D2097">
        <v>71</v>
      </c>
      <c r="E2097" t="s">
        <v>3316</v>
      </c>
      <c r="F2097" t="s">
        <v>3369</v>
      </c>
      <c r="G2097">
        <v>36.100239669841997</v>
      </c>
    </row>
    <row r="2098" spans="1:7" hidden="1" x14ac:dyDescent="0.2">
      <c r="A2098">
        <v>1963</v>
      </c>
      <c r="B2098">
        <v>36</v>
      </c>
      <c r="C2098" t="s">
        <v>3370</v>
      </c>
      <c r="D2098">
        <v>103</v>
      </c>
      <c r="E2098" t="s">
        <v>3336</v>
      </c>
      <c r="F2098" t="s">
        <v>3371</v>
      </c>
      <c r="G2098">
        <v>36.094204303159501</v>
      </c>
    </row>
    <row r="2099" spans="1:7" hidden="1" x14ac:dyDescent="0.2">
      <c r="A2099">
        <v>1963</v>
      </c>
      <c r="B2099">
        <v>37</v>
      </c>
      <c r="C2099" t="s">
        <v>3141</v>
      </c>
      <c r="D2099">
        <v>6</v>
      </c>
      <c r="E2099" t="s">
        <v>3312</v>
      </c>
      <c r="F2099" t="s">
        <v>3372</v>
      </c>
      <c r="G2099">
        <v>36.090706463804601</v>
      </c>
    </row>
    <row r="2100" spans="1:7" hidden="1" x14ac:dyDescent="0.2">
      <c r="A2100">
        <v>1963</v>
      </c>
      <c r="B2100">
        <v>38</v>
      </c>
      <c r="C2100" t="s">
        <v>2836</v>
      </c>
      <c r="D2100">
        <v>48</v>
      </c>
      <c r="E2100" t="s">
        <v>3314</v>
      </c>
      <c r="F2100" t="s">
        <v>3373</v>
      </c>
      <c r="G2100">
        <v>36.088520658454101</v>
      </c>
    </row>
    <row r="2101" spans="1:7" hidden="1" x14ac:dyDescent="0.2">
      <c r="A2101">
        <v>1963</v>
      </c>
      <c r="B2101">
        <v>39</v>
      </c>
      <c r="C2101" t="s">
        <v>3374</v>
      </c>
      <c r="D2101">
        <v>84</v>
      </c>
      <c r="E2101" t="s">
        <v>3329</v>
      </c>
      <c r="F2101" t="s">
        <v>3375</v>
      </c>
      <c r="G2101">
        <v>36.083538012120798</v>
      </c>
    </row>
    <row r="2102" spans="1:7" hidden="1" x14ac:dyDescent="0.2">
      <c r="A2102">
        <v>1963</v>
      </c>
      <c r="B2102">
        <v>40</v>
      </c>
      <c r="C2102" t="s">
        <v>3376</v>
      </c>
      <c r="D2102">
        <v>76</v>
      </c>
      <c r="E2102" t="s">
        <v>3316</v>
      </c>
      <c r="F2102" t="s">
        <v>3377</v>
      </c>
      <c r="G2102">
        <v>36.074100980748199</v>
      </c>
    </row>
    <row r="2103" spans="1:7" hidden="1" x14ac:dyDescent="0.2">
      <c r="A2103">
        <v>1963</v>
      </c>
      <c r="B2103">
        <v>41</v>
      </c>
      <c r="C2103" t="s">
        <v>3378</v>
      </c>
      <c r="D2103">
        <v>80</v>
      </c>
      <c r="E2103" t="s">
        <v>3316</v>
      </c>
      <c r="F2103" t="s">
        <v>3379</v>
      </c>
      <c r="G2103">
        <v>36.051315187640199</v>
      </c>
    </row>
    <row r="2104" spans="1:7" hidden="1" x14ac:dyDescent="0.2">
      <c r="A2104">
        <v>1963</v>
      </c>
      <c r="B2104">
        <v>42</v>
      </c>
      <c r="C2104" t="s">
        <v>3087</v>
      </c>
      <c r="D2104">
        <v>81</v>
      </c>
      <c r="E2104" t="s">
        <v>3329</v>
      </c>
      <c r="F2104" t="s">
        <v>3380</v>
      </c>
      <c r="G2104">
        <v>36.030823856077902</v>
      </c>
    </row>
    <row r="2105" spans="1:7" hidden="1" x14ac:dyDescent="0.2">
      <c r="A2105">
        <v>1963</v>
      </c>
      <c r="B2105">
        <v>43</v>
      </c>
      <c r="C2105" t="s">
        <v>2848</v>
      </c>
      <c r="D2105">
        <v>30</v>
      </c>
      <c r="E2105" t="s">
        <v>3319</v>
      </c>
      <c r="F2105" t="s">
        <v>3381</v>
      </c>
      <c r="G2105">
        <v>36.023069389531699</v>
      </c>
    </row>
    <row r="2106" spans="1:7" hidden="1" x14ac:dyDescent="0.2">
      <c r="A2106">
        <v>1963</v>
      </c>
      <c r="B2106">
        <v>44</v>
      </c>
      <c r="C2106" t="s">
        <v>3382</v>
      </c>
      <c r="D2106">
        <v>33</v>
      </c>
      <c r="E2106" t="s">
        <v>3326</v>
      </c>
      <c r="F2106" t="s">
        <v>3383</v>
      </c>
      <c r="G2106">
        <v>36.008179721831397</v>
      </c>
    </row>
    <row r="2107" spans="1:7" hidden="1" x14ac:dyDescent="0.2">
      <c r="A2107">
        <v>1963</v>
      </c>
      <c r="B2107">
        <v>45</v>
      </c>
      <c r="C2107" t="s">
        <v>3230</v>
      </c>
      <c r="D2107">
        <v>89</v>
      </c>
      <c r="E2107" t="s">
        <v>3329</v>
      </c>
      <c r="F2107" t="s">
        <v>3384</v>
      </c>
      <c r="G2107">
        <v>35.998347103443699</v>
      </c>
    </row>
    <row r="2108" spans="1:7" hidden="1" x14ac:dyDescent="0.2">
      <c r="A2108">
        <v>1963</v>
      </c>
      <c r="B2108">
        <v>46</v>
      </c>
      <c r="C2108" t="s">
        <v>2940</v>
      </c>
      <c r="D2108">
        <v>42</v>
      </c>
      <c r="E2108" t="s">
        <v>3314</v>
      </c>
      <c r="F2108" t="s">
        <v>3051</v>
      </c>
      <c r="G2108">
        <v>35.9947808437635</v>
      </c>
    </row>
    <row r="2109" spans="1:7" hidden="1" x14ac:dyDescent="0.2">
      <c r="A2109">
        <v>1963</v>
      </c>
      <c r="B2109">
        <v>47</v>
      </c>
      <c r="C2109" t="s">
        <v>2586</v>
      </c>
      <c r="D2109">
        <v>11</v>
      </c>
      <c r="E2109" t="s">
        <v>3169</v>
      </c>
      <c r="F2109" t="s">
        <v>3385</v>
      </c>
      <c r="G2109">
        <v>35.993215391975397</v>
      </c>
    </row>
    <row r="2110" spans="1:7" hidden="1" x14ac:dyDescent="0.2">
      <c r="A2110">
        <v>1963</v>
      </c>
      <c r="B2110">
        <v>48</v>
      </c>
      <c r="C2110" t="s">
        <v>3386</v>
      </c>
      <c r="D2110">
        <v>62</v>
      </c>
      <c r="E2110" t="s">
        <v>3331</v>
      </c>
      <c r="F2110" t="s">
        <v>3387</v>
      </c>
      <c r="G2110">
        <v>35.985129393121703</v>
      </c>
    </row>
    <row r="2111" spans="1:7" hidden="1" x14ac:dyDescent="0.2">
      <c r="A2111">
        <v>1963</v>
      </c>
      <c r="B2111">
        <v>49</v>
      </c>
      <c r="C2111" t="s">
        <v>3388</v>
      </c>
      <c r="D2111">
        <v>31</v>
      </c>
      <c r="E2111" t="s">
        <v>3326</v>
      </c>
      <c r="F2111" t="s">
        <v>3389</v>
      </c>
      <c r="G2111">
        <v>35.974527461222401</v>
      </c>
    </row>
    <row r="2112" spans="1:7" hidden="1" x14ac:dyDescent="0.2">
      <c r="A2112">
        <v>1963</v>
      </c>
      <c r="B2112">
        <v>50</v>
      </c>
      <c r="C2112" t="s">
        <v>3390</v>
      </c>
      <c r="D2112">
        <v>108</v>
      </c>
      <c r="E2112" t="s">
        <v>3336</v>
      </c>
      <c r="F2112" t="s">
        <v>3391</v>
      </c>
      <c r="G2112">
        <v>35.971313355709498</v>
      </c>
    </row>
    <row r="2113" spans="1:7" hidden="1" x14ac:dyDescent="0.2">
      <c r="A2113">
        <v>1963</v>
      </c>
      <c r="B2113">
        <v>51</v>
      </c>
      <c r="C2113" t="s">
        <v>2727</v>
      </c>
      <c r="D2113">
        <v>65</v>
      </c>
      <c r="E2113" t="s">
        <v>3331</v>
      </c>
      <c r="F2113" t="s">
        <v>3392</v>
      </c>
      <c r="G2113">
        <v>35.971052777730797</v>
      </c>
    </row>
    <row r="2114" spans="1:7" hidden="1" x14ac:dyDescent="0.2">
      <c r="A2114">
        <v>1963</v>
      </c>
      <c r="B2114">
        <v>52</v>
      </c>
      <c r="C2114" t="s">
        <v>3094</v>
      </c>
      <c r="D2114">
        <v>47</v>
      </c>
      <c r="E2114" t="s">
        <v>3314</v>
      </c>
      <c r="F2114" t="s">
        <v>3393</v>
      </c>
      <c r="G2114">
        <v>35.970010503567501</v>
      </c>
    </row>
    <row r="2115" spans="1:7" hidden="1" x14ac:dyDescent="0.2">
      <c r="A2115">
        <v>1963</v>
      </c>
      <c r="B2115">
        <v>53</v>
      </c>
      <c r="C2115" t="s">
        <v>3394</v>
      </c>
      <c r="D2115">
        <v>59</v>
      </c>
      <c r="E2115" t="s">
        <v>3171</v>
      </c>
      <c r="F2115" t="s">
        <v>3395</v>
      </c>
      <c r="G2115">
        <v>35.963584480673198</v>
      </c>
    </row>
    <row r="2116" spans="1:7" hidden="1" x14ac:dyDescent="0.2">
      <c r="A2116">
        <v>1963</v>
      </c>
      <c r="B2116">
        <v>54</v>
      </c>
      <c r="C2116" t="s">
        <v>3396</v>
      </c>
      <c r="D2116">
        <v>73</v>
      </c>
      <c r="E2116" t="s">
        <v>3316</v>
      </c>
      <c r="F2116" t="s">
        <v>3397</v>
      </c>
      <c r="G2116">
        <v>35.951780478092402</v>
      </c>
    </row>
    <row r="2117" spans="1:7" hidden="1" x14ac:dyDescent="0.2">
      <c r="A2117">
        <v>1963</v>
      </c>
      <c r="B2117">
        <v>55</v>
      </c>
      <c r="C2117" t="s">
        <v>3285</v>
      </c>
      <c r="D2117">
        <v>52</v>
      </c>
      <c r="E2117" t="s">
        <v>3171</v>
      </c>
      <c r="F2117" t="s">
        <v>3398</v>
      </c>
      <c r="G2117">
        <v>35.950132006351701</v>
      </c>
    </row>
    <row r="2118" spans="1:7" hidden="1" x14ac:dyDescent="0.2">
      <c r="A2118">
        <v>1963</v>
      </c>
      <c r="B2118">
        <v>56</v>
      </c>
      <c r="C2118" t="s">
        <v>2290</v>
      </c>
      <c r="D2118">
        <v>87</v>
      </c>
      <c r="E2118" t="s">
        <v>3329</v>
      </c>
      <c r="F2118" t="s">
        <v>3399</v>
      </c>
      <c r="G2118">
        <v>35.916328321647903</v>
      </c>
    </row>
    <row r="2119" spans="1:7" hidden="1" x14ac:dyDescent="0.2">
      <c r="A2119">
        <v>1963</v>
      </c>
      <c r="B2119">
        <v>57</v>
      </c>
      <c r="C2119" t="s">
        <v>3091</v>
      </c>
      <c r="D2119">
        <v>64</v>
      </c>
      <c r="E2119" t="s">
        <v>3331</v>
      </c>
      <c r="F2119" t="s">
        <v>3400</v>
      </c>
      <c r="G2119">
        <v>35.895384645041197</v>
      </c>
    </row>
    <row r="2120" spans="1:7" hidden="1" x14ac:dyDescent="0.2">
      <c r="A2120">
        <v>1963</v>
      </c>
      <c r="B2120">
        <v>58</v>
      </c>
      <c r="C2120" t="s">
        <v>3244</v>
      </c>
      <c r="D2120">
        <v>26</v>
      </c>
      <c r="E2120" t="s">
        <v>3319</v>
      </c>
      <c r="F2120" t="s">
        <v>3400</v>
      </c>
      <c r="G2120">
        <v>35.895384645041197</v>
      </c>
    </row>
    <row r="2121" spans="1:7" hidden="1" x14ac:dyDescent="0.2">
      <c r="A2121">
        <v>1963</v>
      </c>
      <c r="B2121">
        <v>59</v>
      </c>
      <c r="C2121" t="s">
        <v>3279</v>
      </c>
      <c r="D2121">
        <v>8</v>
      </c>
      <c r="E2121" t="s">
        <v>3312</v>
      </c>
      <c r="F2121" t="s">
        <v>3401</v>
      </c>
      <c r="G2121">
        <v>35.886478009390302</v>
      </c>
    </row>
    <row r="2122" spans="1:7" hidden="1" x14ac:dyDescent="0.2">
      <c r="A2122">
        <v>1963</v>
      </c>
      <c r="B2122">
        <v>60</v>
      </c>
      <c r="C2122" t="s">
        <v>3402</v>
      </c>
      <c r="D2122">
        <v>14</v>
      </c>
      <c r="E2122" t="s">
        <v>3169</v>
      </c>
      <c r="F2122" t="s">
        <v>3403</v>
      </c>
      <c r="G2122">
        <v>35.861856454354097</v>
      </c>
    </row>
    <row r="2123" spans="1:7" hidden="1" x14ac:dyDescent="0.2">
      <c r="A2123">
        <v>1963</v>
      </c>
      <c r="B2123">
        <v>61</v>
      </c>
      <c r="C2123" t="s">
        <v>2823</v>
      </c>
      <c r="D2123">
        <v>3</v>
      </c>
      <c r="E2123" t="s">
        <v>3312</v>
      </c>
      <c r="F2123" t="s">
        <v>3404</v>
      </c>
      <c r="G2123">
        <v>35.853139026943701</v>
      </c>
    </row>
    <row r="2124" spans="1:7" hidden="1" x14ac:dyDescent="0.2">
      <c r="A2124">
        <v>1963</v>
      </c>
      <c r="B2124">
        <v>62</v>
      </c>
      <c r="C2124" t="s">
        <v>2596</v>
      </c>
      <c r="D2124">
        <v>49</v>
      </c>
      <c r="E2124" t="s">
        <v>3314</v>
      </c>
      <c r="F2124" t="s">
        <v>3405</v>
      </c>
      <c r="G2124">
        <v>35.844425836629803</v>
      </c>
    </row>
    <row r="2125" spans="1:7" hidden="1" x14ac:dyDescent="0.2">
      <c r="A2125">
        <v>1963</v>
      </c>
      <c r="B2125">
        <v>63</v>
      </c>
      <c r="C2125" t="s">
        <v>274</v>
      </c>
      <c r="D2125">
        <v>4</v>
      </c>
      <c r="E2125" t="s">
        <v>3312</v>
      </c>
      <c r="F2125" t="s">
        <v>3406</v>
      </c>
      <c r="G2125">
        <v>35.833561851429501</v>
      </c>
    </row>
    <row r="2126" spans="1:7" hidden="1" x14ac:dyDescent="0.2">
      <c r="A2126">
        <v>1963</v>
      </c>
      <c r="B2126">
        <v>64</v>
      </c>
      <c r="C2126" t="s">
        <v>3104</v>
      </c>
      <c r="D2126">
        <v>66</v>
      </c>
      <c r="E2126" t="s">
        <v>3331</v>
      </c>
      <c r="F2126" t="s">
        <v>3407</v>
      </c>
      <c r="G2126">
        <v>35.815383727667601</v>
      </c>
    </row>
    <row r="2127" spans="1:7" hidden="1" x14ac:dyDescent="0.2">
      <c r="A2127">
        <v>1963</v>
      </c>
      <c r="B2127">
        <v>65</v>
      </c>
      <c r="C2127" t="s">
        <v>3408</v>
      </c>
      <c r="D2127">
        <v>127</v>
      </c>
      <c r="E2127" t="s">
        <v>3364</v>
      </c>
      <c r="F2127" t="s">
        <v>3409</v>
      </c>
      <c r="G2127">
        <v>35.812800657750799</v>
      </c>
    </row>
    <row r="2128" spans="1:7" hidden="1" x14ac:dyDescent="0.2">
      <c r="A2128">
        <v>1963</v>
      </c>
      <c r="B2128">
        <v>66</v>
      </c>
      <c r="C2128" t="s">
        <v>1708</v>
      </c>
      <c r="D2128">
        <v>116</v>
      </c>
      <c r="E2128" t="s">
        <v>3345</v>
      </c>
      <c r="F2128" t="s">
        <v>3410</v>
      </c>
      <c r="G2128">
        <v>35.801439575097</v>
      </c>
    </row>
    <row r="2129" spans="1:7" hidden="1" x14ac:dyDescent="0.2">
      <c r="A2129">
        <v>1963</v>
      </c>
      <c r="B2129">
        <v>67</v>
      </c>
      <c r="C2129" t="s">
        <v>3188</v>
      </c>
      <c r="D2129">
        <v>113</v>
      </c>
      <c r="E2129" t="s">
        <v>3345</v>
      </c>
      <c r="F2129" t="s">
        <v>3411</v>
      </c>
      <c r="G2129">
        <v>35.791461542342702</v>
      </c>
    </row>
    <row r="2130" spans="1:7" hidden="1" x14ac:dyDescent="0.2">
      <c r="A2130">
        <v>1963</v>
      </c>
      <c r="B2130">
        <v>68</v>
      </c>
      <c r="C2130" t="s">
        <v>3030</v>
      </c>
      <c r="D2130">
        <v>16</v>
      </c>
      <c r="E2130" t="s">
        <v>3169</v>
      </c>
      <c r="F2130" t="s">
        <v>3412</v>
      </c>
      <c r="G2130">
        <v>35.772552955951802</v>
      </c>
    </row>
    <row r="2131" spans="1:7" hidden="1" x14ac:dyDescent="0.2">
      <c r="A2131">
        <v>1963</v>
      </c>
      <c r="B2131">
        <v>69</v>
      </c>
      <c r="C2131" t="s">
        <v>3413</v>
      </c>
      <c r="D2131">
        <v>126</v>
      </c>
      <c r="E2131" t="s">
        <v>3364</v>
      </c>
      <c r="F2131" t="s">
        <v>3414</v>
      </c>
      <c r="G2131">
        <v>35.750146391099399</v>
      </c>
    </row>
    <row r="2132" spans="1:7" hidden="1" x14ac:dyDescent="0.2">
      <c r="A2132">
        <v>1963</v>
      </c>
      <c r="B2132">
        <v>70</v>
      </c>
      <c r="C2132" t="s">
        <v>3415</v>
      </c>
      <c r="D2132">
        <v>117</v>
      </c>
      <c r="E2132" t="s">
        <v>3345</v>
      </c>
      <c r="F2132" t="s">
        <v>3416</v>
      </c>
      <c r="G2132">
        <v>35.733767028158901</v>
      </c>
    </row>
    <row r="2133" spans="1:7" hidden="1" x14ac:dyDescent="0.2">
      <c r="A2133">
        <v>1963</v>
      </c>
      <c r="B2133">
        <v>71</v>
      </c>
      <c r="C2133" t="s">
        <v>3417</v>
      </c>
      <c r="D2133">
        <v>78</v>
      </c>
      <c r="E2133" t="s">
        <v>3316</v>
      </c>
      <c r="F2133" t="s">
        <v>3418</v>
      </c>
      <c r="G2133">
        <v>35.716717575920299</v>
      </c>
    </row>
    <row r="2134" spans="1:7" hidden="1" x14ac:dyDescent="0.2">
      <c r="A2134">
        <v>1963</v>
      </c>
      <c r="B2134">
        <v>72</v>
      </c>
      <c r="C2134" t="s">
        <v>2772</v>
      </c>
      <c r="D2134">
        <v>46</v>
      </c>
      <c r="E2134" t="s">
        <v>3314</v>
      </c>
      <c r="F2134" t="s">
        <v>3419</v>
      </c>
      <c r="G2134">
        <v>35.710381727698902</v>
      </c>
    </row>
    <row r="2135" spans="1:7" hidden="1" x14ac:dyDescent="0.2">
      <c r="A2135">
        <v>1963</v>
      </c>
      <c r="B2135">
        <v>73</v>
      </c>
      <c r="C2135" t="s">
        <v>3420</v>
      </c>
      <c r="D2135">
        <v>122</v>
      </c>
      <c r="E2135" t="s">
        <v>3364</v>
      </c>
      <c r="F2135" t="s">
        <v>3421</v>
      </c>
      <c r="G2135">
        <v>35.709440104322702</v>
      </c>
    </row>
    <row r="2136" spans="1:7" hidden="1" x14ac:dyDescent="0.2">
      <c r="A2136">
        <v>1963</v>
      </c>
      <c r="B2136">
        <v>74</v>
      </c>
      <c r="C2136" t="s">
        <v>3422</v>
      </c>
      <c r="D2136">
        <v>20</v>
      </c>
      <c r="E2136" t="s">
        <v>3169</v>
      </c>
      <c r="F2136" t="s">
        <v>3423</v>
      </c>
      <c r="G2136">
        <v>35.692499371054097</v>
      </c>
    </row>
    <row r="2137" spans="1:7" hidden="1" x14ac:dyDescent="0.2">
      <c r="A2137">
        <v>1963</v>
      </c>
      <c r="B2137">
        <v>76</v>
      </c>
      <c r="C2137" t="s">
        <v>3424</v>
      </c>
      <c r="D2137">
        <v>83</v>
      </c>
      <c r="E2137" t="s">
        <v>3329</v>
      </c>
      <c r="F2137" t="s">
        <v>3425</v>
      </c>
      <c r="G2137">
        <v>35.594423138955499</v>
      </c>
    </row>
    <row r="2138" spans="1:7" hidden="1" x14ac:dyDescent="0.2">
      <c r="A2138">
        <v>1964</v>
      </c>
      <c r="B2138">
        <v>1</v>
      </c>
      <c r="C2138" t="s">
        <v>2672</v>
      </c>
      <c r="D2138">
        <v>1</v>
      </c>
      <c r="E2138" t="s">
        <v>3426</v>
      </c>
      <c r="F2138" t="s">
        <v>3427</v>
      </c>
      <c r="G2138">
        <v>35.419324397532399</v>
      </c>
    </row>
    <row r="2139" spans="1:7" hidden="1" x14ac:dyDescent="0.2">
      <c r="A2139">
        <v>1964</v>
      </c>
      <c r="B2139">
        <v>1</v>
      </c>
      <c r="C2139" t="s">
        <v>2672</v>
      </c>
      <c r="D2139">
        <v>1</v>
      </c>
      <c r="E2139" t="s">
        <v>3426</v>
      </c>
      <c r="F2139" t="s">
        <v>3428</v>
      </c>
      <c r="G2139">
        <v>35.591144358545399</v>
      </c>
    </row>
    <row r="2140" spans="1:7" hidden="1" x14ac:dyDescent="0.2">
      <c r="A2140">
        <v>1964</v>
      </c>
      <c r="B2140">
        <v>2</v>
      </c>
      <c r="C2140" t="s">
        <v>3168</v>
      </c>
      <c r="D2140">
        <v>19</v>
      </c>
      <c r="E2140" t="s">
        <v>3169</v>
      </c>
      <c r="F2140" t="s">
        <v>3429</v>
      </c>
      <c r="G2140">
        <v>35.5900506598066</v>
      </c>
    </row>
    <row r="2141" spans="1:7" hidden="1" x14ac:dyDescent="0.2">
      <c r="A2141">
        <v>1964</v>
      </c>
      <c r="B2141">
        <v>2</v>
      </c>
      <c r="C2141" t="s">
        <v>3168</v>
      </c>
      <c r="D2141">
        <v>19</v>
      </c>
      <c r="E2141" t="s">
        <v>3169</v>
      </c>
      <c r="F2141" t="s">
        <v>3430</v>
      </c>
      <c r="G2141">
        <v>35.415069489493</v>
      </c>
    </row>
    <row r="2142" spans="1:7" hidden="1" x14ac:dyDescent="0.2">
      <c r="A2142">
        <v>1964</v>
      </c>
      <c r="B2142">
        <v>3</v>
      </c>
      <c r="C2142" t="s">
        <v>2385</v>
      </c>
      <c r="D2142">
        <v>46</v>
      </c>
      <c r="E2142" t="s">
        <v>3431</v>
      </c>
      <c r="F2142" t="s">
        <v>3432</v>
      </c>
      <c r="G2142">
        <v>35.583880333664702</v>
      </c>
    </row>
    <row r="2143" spans="1:7" hidden="1" x14ac:dyDescent="0.2">
      <c r="A2143">
        <v>1964</v>
      </c>
      <c r="B2143">
        <v>3</v>
      </c>
      <c r="C2143" t="s">
        <v>2385</v>
      </c>
      <c r="D2143">
        <v>46</v>
      </c>
      <c r="E2143" t="s">
        <v>3431</v>
      </c>
      <c r="F2143" t="s">
        <v>3433</v>
      </c>
      <c r="G2143">
        <v>35.397364583424299</v>
      </c>
    </row>
    <row r="2144" spans="1:7" hidden="1" x14ac:dyDescent="0.2">
      <c r="A2144">
        <v>1964</v>
      </c>
      <c r="B2144">
        <v>4</v>
      </c>
      <c r="C2144" t="s">
        <v>2707</v>
      </c>
      <c r="D2144">
        <v>34</v>
      </c>
      <c r="E2144" t="s">
        <v>3331</v>
      </c>
      <c r="F2144" t="s">
        <v>3434</v>
      </c>
      <c r="G2144">
        <v>35.388248440589599</v>
      </c>
    </row>
    <row r="2145" spans="1:7" hidden="1" x14ac:dyDescent="0.2">
      <c r="A2145">
        <v>1964</v>
      </c>
      <c r="B2145">
        <v>5</v>
      </c>
      <c r="C2145" t="s">
        <v>2727</v>
      </c>
      <c r="D2145">
        <v>39</v>
      </c>
      <c r="E2145" t="s">
        <v>3331</v>
      </c>
      <c r="F2145" t="s">
        <v>3435</v>
      </c>
      <c r="G2145">
        <v>35.3703388610394</v>
      </c>
    </row>
    <row r="2146" spans="1:7" hidden="1" x14ac:dyDescent="0.2">
      <c r="A2146">
        <v>1964</v>
      </c>
      <c r="B2146">
        <v>6</v>
      </c>
      <c r="C2146" t="s">
        <v>3091</v>
      </c>
      <c r="D2146">
        <v>38</v>
      </c>
      <c r="E2146" t="s">
        <v>3331</v>
      </c>
      <c r="F2146" t="s">
        <v>3436</v>
      </c>
      <c r="G2146">
        <v>35.370184546921998</v>
      </c>
    </row>
    <row r="2147" spans="1:7" hidden="1" x14ac:dyDescent="0.2">
      <c r="A2147">
        <v>1964</v>
      </c>
      <c r="B2147">
        <v>7</v>
      </c>
      <c r="C2147" t="s">
        <v>3437</v>
      </c>
      <c r="D2147">
        <v>104</v>
      </c>
      <c r="E2147" t="s">
        <v>3438</v>
      </c>
      <c r="F2147" t="s">
        <v>3439</v>
      </c>
      <c r="G2147">
        <v>35.362701928172697</v>
      </c>
    </row>
    <row r="2148" spans="1:7" hidden="1" x14ac:dyDescent="0.2">
      <c r="A2148">
        <v>1964</v>
      </c>
      <c r="B2148">
        <v>8</v>
      </c>
      <c r="C2148" t="s">
        <v>2572</v>
      </c>
      <c r="D2148">
        <v>58</v>
      </c>
      <c r="E2148" t="s">
        <v>3326</v>
      </c>
      <c r="F2148" t="s">
        <v>3440</v>
      </c>
      <c r="G2148">
        <v>35.362393434542803</v>
      </c>
    </row>
    <row r="2149" spans="1:7" hidden="1" x14ac:dyDescent="0.2">
      <c r="A2149">
        <v>1964</v>
      </c>
      <c r="B2149">
        <v>9</v>
      </c>
      <c r="C2149" t="s">
        <v>2958</v>
      </c>
      <c r="D2149">
        <v>60</v>
      </c>
      <c r="E2149" t="s">
        <v>3326</v>
      </c>
      <c r="F2149" t="s">
        <v>3441</v>
      </c>
      <c r="G2149">
        <v>35.354297401368399</v>
      </c>
    </row>
    <row r="2150" spans="1:7" hidden="1" x14ac:dyDescent="0.2">
      <c r="A2150">
        <v>1964</v>
      </c>
      <c r="B2150">
        <v>10</v>
      </c>
      <c r="C2150" t="s">
        <v>3442</v>
      </c>
      <c r="D2150">
        <v>111</v>
      </c>
      <c r="E2150" t="s">
        <v>3443</v>
      </c>
      <c r="F2150" t="s">
        <v>3444</v>
      </c>
      <c r="G2150">
        <v>35.352986963716802</v>
      </c>
    </row>
    <row r="2151" spans="1:7" hidden="1" x14ac:dyDescent="0.2">
      <c r="A2151">
        <v>1964</v>
      </c>
      <c r="B2151">
        <v>11</v>
      </c>
      <c r="C2151" t="s">
        <v>3361</v>
      </c>
      <c r="D2151">
        <v>50</v>
      </c>
      <c r="E2151" t="s">
        <v>3431</v>
      </c>
      <c r="F2151" t="s">
        <v>3445</v>
      </c>
      <c r="G2151">
        <v>35.302801032016397</v>
      </c>
    </row>
    <row r="2152" spans="1:7" hidden="1" x14ac:dyDescent="0.2">
      <c r="A2152">
        <v>1964</v>
      </c>
      <c r="B2152">
        <v>12</v>
      </c>
      <c r="C2152" t="s">
        <v>2780</v>
      </c>
      <c r="D2152">
        <v>93</v>
      </c>
      <c r="E2152" t="s">
        <v>3316</v>
      </c>
      <c r="F2152" t="s">
        <v>3446</v>
      </c>
      <c r="G2152">
        <v>35.270701502894099</v>
      </c>
    </row>
    <row r="2153" spans="1:7" hidden="1" x14ac:dyDescent="0.2">
      <c r="A2153">
        <v>1964</v>
      </c>
      <c r="B2153">
        <v>13</v>
      </c>
      <c r="C2153" t="s">
        <v>3335</v>
      </c>
      <c r="D2153">
        <v>103</v>
      </c>
      <c r="E2153" t="s">
        <v>3438</v>
      </c>
      <c r="F2153" t="s">
        <v>3447</v>
      </c>
      <c r="G2153">
        <v>35.226411118183897</v>
      </c>
    </row>
    <row r="2154" spans="1:7" hidden="1" x14ac:dyDescent="0.2">
      <c r="A2154">
        <v>1964</v>
      </c>
      <c r="B2154">
        <v>14</v>
      </c>
      <c r="C2154" t="s">
        <v>2996</v>
      </c>
      <c r="D2154">
        <v>32</v>
      </c>
      <c r="E2154" t="s">
        <v>3345</v>
      </c>
      <c r="F2154" t="s">
        <v>3448</v>
      </c>
      <c r="G2154">
        <v>35.2261815274585</v>
      </c>
    </row>
    <row r="2155" spans="1:7" hidden="1" x14ac:dyDescent="0.2">
      <c r="A2155">
        <v>1964</v>
      </c>
      <c r="B2155">
        <v>15</v>
      </c>
      <c r="C2155" t="s">
        <v>3211</v>
      </c>
      <c r="D2155">
        <v>2</v>
      </c>
      <c r="E2155" t="s">
        <v>3426</v>
      </c>
      <c r="F2155" t="s">
        <v>3449</v>
      </c>
      <c r="G2155">
        <v>35.224804045951402</v>
      </c>
    </row>
    <row r="2156" spans="1:7" hidden="1" x14ac:dyDescent="0.2">
      <c r="A2156">
        <v>1964</v>
      </c>
      <c r="B2156">
        <v>16</v>
      </c>
      <c r="C2156" t="s">
        <v>3450</v>
      </c>
      <c r="D2156">
        <v>61</v>
      </c>
      <c r="E2156" t="s">
        <v>3326</v>
      </c>
      <c r="F2156" t="s">
        <v>3451</v>
      </c>
      <c r="G2156">
        <v>35.224191866527597</v>
      </c>
    </row>
    <row r="2157" spans="1:7" hidden="1" x14ac:dyDescent="0.2">
      <c r="A2157">
        <v>1964</v>
      </c>
      <c r="B2157">
        <v>17</v>
      </c>
      <c r="C2157" t="s">
        <v>3452</v>
      </c>
      <c r="D2157">
        <v>107</v>
      </c>
      <c r="E2157" t="s">
        <v>3438</v>
      </c>
      <c r="F2157" t="s">
        <v>3453</v>
      </c>
      <c r="G2157">
        <v>35.217229822919002</v>
      </c>
    </row>
    <row r="2158" spans="1:7" hidden="1" x14ac:dyDescent="0.2">
      <c r="A2158">
        <v>1964</v>
      </c>
      <c r="B2158">
        <v>18</v>
      </c>
      <c r="C2158" t="s">
        <v>3352</v>
      </c>
      <c r="D2158">
        <v>24</v>
      </c>
      <c r="E2158" t="s">
        <v>3345</v>
      </c>
      <c r="F2158" t="s">
        <v>3454</v>
      </c>
      <c r="G2158">
        <v>35.205836373110998</v>
      </c>
    </row>
    <row r="2159" spans="1:7" hidden="1" x14ac:dyDescent="0.2">
      <c r="A2159">
        <v>1964</v>
      </c>
      <c r="B2159">
        <v>19</v>
      </c>
      <c r="C2159" t="s">
        <v>3455</v>
      </c>
      <c r="D2159">
        <v>53</v>
      </c>
      <c r="E2159" t="s">
        <v>3431</v>
      </c>
      <c r="F2159" t="s">
        <v>3456</v>
      </c>
      <c r="G2159">
        <v>35.194144727845703</v>
      </c>
    </row>
    <row r="2160" spans="1:7" hidden="1" x14ac:dyDescent="0.2">
      <c r="A2160">
        <v>1964</v>
      </c>
      <c r="B2160">
        <v>20</v>
      </c>
      <c r="C2160" t="s">
        <v>2879</v>
      </c>
      <c r="D2160">
        <v>54</v>
      </c>
      <c r="E2160" t="s">
        <v>3431</v>
      </c>
      <c r="F2160" t="s">
        <v>3457</v>
      </c>
      <c r="G2160">
        <v>35.188569097151301</v>
      </c>
    </row>
    <row r="2161" spans="1:7" hidden="1" x14ac:dyDescent="0.2">
      <c r="A2161">
        <v>1964</v>
      </c>
      <c r="B2161">
        <v>21</v>
      </c>
      <c r="C2161" t="s">
        <v>2963</v>
      </c>
      <c r="D2161">
        <v>118</v>
      </c>
      <c r="E2161" t="s">
        <v>3443</v>
      </c>
      <c r="F2161" t="s">
        <v>3458</v>
      </c>
      <c r="G2161">
        <v>35.179560168711902</v>
      </c>
    </row>
    <row r="2162" spans="1:7" hidden="1" x14ac:dyDescent="0.2">
      <c r="A2162">
        <v>1964</v>
      </c>
      <c r="B2162">
        <v>22</v>
      </c>
      <c r="C2162" t="s">
        <v>2942</v>
      </c>
      <c r="D2162">
        <v>9</v>
      </c>
      <c r="E2162" t="s">
        <v>3426</v>
      </c>
      <c r="F2162" t="s">
        <v>3459</v>
      </c>
      <c r="G2162">
        <v>35.165369016894701</v>
      </c>
    </row>
    <row r="2163" spans="1:7" hidden="1" x14ac:dyDescent="0.2">
      <c r="A2163">
        <v>1964</v>
      </c>
      <c r="B2163">
        <v>23</v>
      </c>
      <c r="C2163" t="s">
        <v>3370</v>
      </c>
      <c r="D2163">
        <v>101</v>
      </c>
      <c r="E2163" t="s">
        <v>3438</v>
      </c>
      <c r="F2163" t="s">
        <v>3460</v>
      </c>
      <c r="G2163">
        <v>35.164758901578402</v>
      </c>
    </row>
    <row r="2164" spans="1:7" hidden="1" x14ac:dyDescent="0.2">
      <c r="A2164">
        <v>1964</v>
      </c>
      <c r="B2164">
        <v>24</v>
      </c>
      <c r="C2164" t="s">
        <v>3461</v>
      </c>
      <c r="D2164">
        <v>41</v>
      </c>
      <c r="E2164" t="s">
        <v>3331</v>
      </c>
      <c r="F2164" t="s">
        <v>3462</v>
      </c>
      <c r="G2164">
        <v>35.145170205156496</v>
      </c>
    </row>
    <row r="2165" spans="1:7" hidden="1" x14ac:dyDescent="0.2">
      <c r="A2165">
        <v>1964</v>
      </c>
      <c r="B2165">
        <v>25</v>
      </c>
      <c r="C2165" t="s">
        <v>3463</v>
      </c>
      <c r="D2165">
        <v>112</v>
      </c>
      <c r="E2165" t="s">
        <v>3443</v>
      </c>
      <c r="F2165" t="s">
        <v>3464</v>
      </c>
      <c r="G2165">
        <v>35.118299877844798</v>
      </c>
    </row>
    <row r="2166" spans="1:7" hidden="1" x14ac:dyDescent="0.2">
      <c r="A2166">
        <v>1964</v>
      </c>
      <c r="B2166">
        <v>26</v>
      </c>
      <c r="C2166" t="s">
        <v>3354</v>
      </c>
      <c r="D2166">
        <v>91</v>
      </c>
      <c r="E2166" t="s">
        <v>3316</v>
      </c>
      <c r="F2166" t="s">
        <v>3465</v>
      </c>
      <c r="G2166">
        <v>35.105222135619599</v>
      </c>
    </row>
    <row r="2167" spans="1:7" hidden="1" x14ac:dyDescent="0.2">
      <c r="A2167">
        <v>1964</v>
      </c>
      <c r="B2167">
        <v>27</v>
      </c>
      <c r="C2167" t="s">
        <v>3094</v>
      </c>
      <c r="D2167">
        <v>51</v>
      </c>
      <c r="E2167" t="s">
        <v>3431</v>
      </c>
      <c r="F2167" t="s">
        <v>3466</v>
      </c>
      <c r="G2167">
        <v>35.080234266316701</v>
      </c>
    </row>
    <row r="2168" spans="1:7" hidden="1" x14ac:dyDescent="0.2">
      <c r="A2168">
        <v>1964</v>
      </c>
      <c r="B2168">
        <v>28</v>
      </c>
      <c r="C2168" t="s">
        <v>2961</v>
      </c>
      <c r="D2168">
        <v>28</v>
      </c>
      <c r="E2168" t="s">
        <v>3345</v>
      </c>
      <c r="F2168" t="s">
        <v>3467</v>
      </c>
      <c r="G2168">
        <v>35.067412376886402</v>
      </c>
    </row>
    <row r="2169" spans="1:7" hidden="1" x14ac:dyDescent="0.2">
      <c r="A2169">
        <v>1964</v>
      </c>
      <c r="B2169">
        <v>29</v>
      </c>
      <c r="C2169" t="s">
        <v>3468</v>
      </c>
      <c r="D2169">
        <v>22</v>
      </c>
      <c r="E2169" t="s">
        <v>3169</v>
      </c>
      <c r="F2169" t="s">
        <v>3469</v>
      </c>
      <c r="G2169">
        <v>35.057100974240697</v>
      </c>
    </row>
    <row r="2170" spans="1:7" hidden="1" x14ac:dyDescent="0.2">
      <c r="A2170">
        <v>1964</v>
      </c>
      <c r="B2170">
        <v>30</v>
      </c>
      <c r="C2170" t="s">
        <v>3470</v>
      </c>
      <c r="D2170">
        <v>44</v>
      </c>
      <c r="E2170" t="s">
        <v>3331</v>
      </c>
      <c r="F2170" t="s">
        <v>3471</v>
      </c>
      <c r="G2170">
        <v>35.036193521899698</v>
      </c>
    </row>
    <row r="2171" spans="1:7" hidden="1" x14ac:dyDescent="0.2">
      <c r="A2171">
        <v>1964</v>
      </c>
      <c r="B2171">
        <v>31</v>
      </c>
      <c r="C2171" t="s">
        <v>2793</v>
      </c>
      <c r="D2171">
        <v>14</v>
      </c>
      <c r="E2171" t="s">
        <v>3169</v>
      </c>
      <c r="F2171" t="s">
        <v>3472</v>
      </c>
      <c r="G2171">
        <v>35.0139499529243</v>
      </c>
    </row>
    <row r="2172" spans="1:7" hidden="1" x14ac:dyDescent="0.2">
      <c r="A2172">
        <v>1964</v>
      </c>
      <c r="B2172">
        <v>32</v>
      </c>
      <c r="C2172" t="s">
        <v>3196</v>
      </c>
      <c r="D2172">
        <v>21</v>
      </c>
      <c r="E2172" t="s">
        <v>3169</v>
      </c>
      <c r="F2172" t="s">
        <v>3473</v>
      </c>
      <c r="G2172">
        <v>35.005408066114398</v>
      </c>
    </row>
    <row r="2173" spans="1:7" hidden="1" x14ac:dyDescent="0.2">
      <c r="A2173">
        <v>1964</v>
      </c>
      <c r="B2173">
        <v>33</v>
      </c>
      <c r="C2173" t="s">
        <v>3474</v>
      </c>
      <c r="D2173">
        <v>73</v>
      </c>
      <c r="E2173" t="s">
        <v>3475</v>
      </c>
      <c r="F2173" t="s">
        <v>3476</v>
      </c>
      <c r="G2173">
        <v>34.999212137826198</v>
      </c>
    </row>
    <row r="2174" spans="1:7" hidden="1" x14ac:dyDescent="0.2">
      <c r="A2174">
        <v>1964</v>
      </c>
      <c r="B2174">
        <v>34</v>
      </c>
      <c r="C2174" t="s">
        <v>3386</v>
      </c>
      <c r="D2174">
        <v>36</v>
      </c>
      <c r="E2174" t="s">
        <v>3331</v>
      </c>
      <c r="F2174" t="s">
        <v>3477</v>
      </c>
      <c r="G2174">
        <v>34.991885639308002</v>
      </c>
    </row>
    <row r="2175" spans="1:7" hidden="1" x14ac:dyDescent="0.2">
      <c r="A2175">
        <v>1964</v>
      </c>
      <c r="B2175">
        <v>35</v>
      </c>
      <c r="C2175" t="s">
        <v>2494</v>
      </c>
      <c r="D2175">
        <v>10</v>
      </c>
      <c r="E2175" t="s">
        <v>3426</v>
      </c>
      <c r="F2175" t="s">
        <v>3478</v>
      </c>
      <c r="G2175">
        <v>34.987506311578301</v>
      </c>
    </row>
    <row r="2176" spans="1:7" hidden="1" x14ac:dyDescent="0.2">
      <c r="A2176">
        <v>1964</v>
      </c>
      <c r="B2176">
        <v>36</v>
      </c>
      <c r="C2176" t="s">
        <v>3479</v>
      </c>
      <c r="D2176">
        <v>11</v>
      </c>
      <c r="E2176" t="s">
        <v>3426</v>
      </c>
      <c r="F2176" t="s">
        <v>3480</v>
      </c>
      <c r="G2176">
        <v>34.970754179822897</v>
      </c>
    </row>
    <row r="2177" spans="1:7" hidden="1" x14ac:dyDescent="0.2">
      <c r="A2177">
        <v>1964</v>
      </c>
      <c r="B2177">
        <v>37</v>
      </c>
      <c r="C2177" t="s">
        <v>3481</v>
      </c>
      <c r="D2177">
        <v>88</v>
      </c>
      <c r="E2177" t="s">
        <v>3482</v>
      </c>
      <c r="F2177" t="s">
        <v>3483</v>
      </c>
      <c r="G2177">
        <v>34.954319491930903</v>
      </c>
    </row>
    <row r="2178" spans="1:7" hidden="1" x14ac:dyDescent="0.2">
      <c r="A2178">
        <v>1964</v>
      </c>
      <c r="B2178">
        <v>38</v>
      </c>
      <c r="C2178" t="s">
        <v>2971</v>
      </c>
      <c r="D2178">
        <v>6</v>
      </c>
      <c r="E2178" t="s">
        <v>3426</v>
      </c>
      <c r="F2178" t="s">
        <v>3484</v>
      </c>
      <c r="G2178">
        <v>34.932179728029503</v>
      </c>
    </row>
    <row r="2179" spans="1:7" hidden="1" x14ac:dyDescent="0.2">
      <c r="A2179">
        <v>1964</v>
      </c>
      <c r="B2179">
        <v>39</v>
      </c>
      <c r="C2179" t="s">
        <v>3485</v>
      </c>
      <c r="D2179">
        <v>124</v>
      </c>
      <c r="E2179" t="s">
        <v>3486</v>
      </c>
      <c r="F2179" t="s">
        <v>3487</v>
      </c>
      <c r="G2179">
        <v>34.921646837874803</v>
      </c>
    </row>
    <row r="2180" spans="1:7" hidden="1" x14ac:dyDescent="0.2">
      <c r="A2180">
        <v>1964</v>
      </c>
      <c r="B2180">
        <v>40</v>
      </c>
      <c r="C2180" t="s">
        <v>3382</v>
      </c>
      <c r="D2180">
        <v>59</v>
      </c>
      <c r="E2180" t="s">
        <v>3326</v>
      </c>
      <c r="F2180" t="s">
        <v>3488</v>
      </c>
      <c r="G2180">
        <v>34.9195410220185</v>
      </c>
    </row>
    <row r="2181" spans="1:7" hidden="1" x14ac:dyDescent="0.2">
      <c r="A2181">
        <v>1964</v>
      </c>
      <c r="B2181">
        <v>41</v>
      </c>
      <c r="C2181" t="s">
        <v>3489</v>
      </c>
      <c r="D2181">
        <v>108</v>
      </c>
      <c r="E2181" t="s">
        <v>3438</v>
      </c>
      <c r="F2181" t="s">
        <v>3490</v>
      </c>
      <c r="G2181">
        <v>34.913450627345597</v>
      </c>
    </row>
    <row r="2182" spans="1:7" hidden="1" x14ac:dyDescent="0.2">
      <c r="A2182">
        <v>1964</v>
      </c>
      <c r="B2182">
        <v>42</v>
      </c>
      <c r="C2182" t="s">
        <v>3491</v>
      </c>
      <c r="D2182">
        <v>87</v>
      </c>
      <c r="E2182" t="s">
        <v>3482</v>
      </c>
      <c r="F2182" t="s">
        <v>3492</v>
      </c>
      <c r="G2182">
        <v>34.865103717576801</v>
      </c>
    </row>
    <row r="2183" spans="1:7" hidden="1" x14ac:dyDescent="0.2">
      <c r="A2183">
        <v>1964</v>
      </c>
      <c r="B2183">
        <v>43</v>
      </c>
      <c r="C2183" t="s">
        <v>3493</v>
      </c>
      <c r="D2183">
        <v>3</v>
      </c>
      <c r="E2183" t="s">
        <v>3426</v>
      </c>
      <c r="F2183" t="s">
        <v>3494</v>
      </c>
      <c r="G2183">
        <v>34.864653910081699</v>
      </c>
    </row>
    <row r="2184" spans="1:7" hidden="1" x14ac:dyDescent="0.2">
      <c r="A2184">
        <v>1964</v>
      </c>
      <c r="B2184">
        <v>44</v>
      </c>
      <c r="C2184" t="s">
        <v>2836</v>
      </c>
      <c r="D2184">
        <v>95</v>
      </c>
      <c r="E2184" t="s">
        <v>3316</v>
      </c>
      <c r="F2184" t="s">
        <v>3495</v>
      </c>
      <c r="G2184">
        <v>34.861055867903602</v>
      </c>
    </row>
    <row r="2185" spans="1:7" hidden="1" x14ac:dyDescent="0.2">
      <c r="A2185">
        <v>1964</v>
      </c>
      <c r="B2185">
        <v>45</v>
      </c>
      <c r="C2185" t="s">
        <v>3496</v>
      </c>
      <c r="D2185">
        <v>55</v>
      </c>
      <c r="E2185" t="s">
        <v>3431</v>
      </c>
      <c r="F2185" t="s">
        <v>3497</v>
      </c>
      <c r="G2185">
        <v>34.859332069192298</v>
      </c>
    </row>
    <row r="2186" spans="1:7" hidden="1" x14ac:dyDescent="0.2">
      <c r="A2186">
        <v>1964</v>
      </c>
      <c r="B2186">
        <v>46</v>
      </c>
      <c r="C2186" t="s">
        <v>3498</v>
      </c>
      <c r="D2186">
        <v>115</v>
      </c>
      <c r="E2186" t="s">
        <v>3443</v>
      </c>
      <c r="F2186" t="s">
        <v>3499</v>
      </c>
      <c r="G2186">
        <v>34.850790539320599</v>
      </c>
    </row>
    <row r="2187" spans="1:7" hidden="1" x14ac:dyDescent="0.2">
      <c r="A2187">
        <v>1964</v>
      </c>
      <c r="B2187">
        <v>47</v>
      </c>
      <c r="C2187" t="s">
        <v>3500</v>
      </c>
      <c r="D2187">
        <v>20</v>
      </c>
      <c r="E2187" t="s">
        <v>3169</v>
      </c>
      <c r="F2187" t="s">
        <v>3501</v>
      </c>
      <c r="G2187">
        <v>34.837462131792101</v>
      </c>
    </row>
    <row r="2188" spans="1:7" hidden="1" x14ac:dyDescent="0.2">
      <c r="A2188">
        <v>1964</v>
      </c>
      <c r="B2188">
        <v>48</v>
      </c>
      <c r="C2188" t="s">
        <v>3502</v>
      </c>
      <c r="D2188">
        <v>114</v>
      </c>
      <c r="E2188" t="s">
        <v>3443</v>
      </c>
      <c r="F2188" t="s">
        <v>3503</v>
      </c>
      <c r="G2188">
        <v>34.8367884943032</v>
      </c>
    </row>
    <row r="2189" spans="1:7" hidden="1" x14ac:dyDescent="0.2">
      <c r="A2189">
        <v>1964</v>
      </c>
      <c r="B2189">
        <v>49</v>
      </c>
      <c r="C2189" t="s">
        <v>3388</v>
      </c>
      <c r="D2189">
        <v>56</v>
      </c>
      <c r="E2189" t="s">
        <v>3326</v>
      </c>
      <c r="F2189" t="s">
        <v>3504</v>
      </c>
      <c r="G2189">
        <v>34.829903916173102</v>
      </c>
    </row>
    <row r="2190" spans="1:7" hidden="1" x14ac:dyDescent="0.2">
      <c r="A2190">
        <v>1964</v>
      </c>
      <c r="B2190">
        <v>50</v>
      </c>
      <c r="C2190" t="s">
        <v>3288</v>
      </c>
      <c r="D2190">
        <v>116</v>
      </c>
      <c r="E2190" t="s">
        <v>3443</v>
      </c>
      <c r="F2190" t="s">
        <v>3505</v>
      </c>
      <c r="G2190">
        <v>34.829829098751503</v>
      </c>
    </row>
    <row r="2191" spans="1:7" hidden="1" x14ac:dyDescent="0.2">
      <c r="A2191">
        <v>1964</v>
      </c>
      <c r="B2191">
        <v>51</v>
      </c>
      <c r="C2191" t="s">
        <v>2769</v>
      </c>
      <c r="D2191">
        <v>35</v>
      </c>
      <c r="E2191" t="s">
        <v>3331</v>
      </c>
      <c r="F2191" t="s">
        <v>3506</v>
      </c>
      <c r="G2191">
        <v>34.822947270759201</v>
      </c>
    </row>
    <row r="2192" spans="1:7" hidden="1" x14ac:dyDescent="0.2">
      <c r="A2192">
        <v>1964</v>
      </c>
      <c r="B2192">
        <v>52</v>
      </c>
      <c r="C2192" t="s">
        <v>3507</v>
      </c>
      <c r="D2192">
        <v>106</v>
      </c>
      <c r="E2192" t="s">
        <v>3438</v>
      </c>
      <c r="F2192" t="s">
        <v>3508</v>
      </c>
      <c r="G2192">
        <v>34.816740998095298</v>
      </c>
    </row>
    <row r="2193" spans="1:7" hidden="1" x14ac:dyDescent="0.2">
      <c r="A2193">
        <v>1964</v>
      </c>
      <c r="B2193">
        <v>54</v>
      </c>
      <c r="C2193" t="s">
        <v>3509</v>
      </c>
      <c r="D2193">
        <v>37</v>
      </c>
      <c r="E2193" t="s">
        <v>3331</v>
      </c>
      <c r="F2193" t="s">
        <v>3510</v>
      </c>
      <c r="G2193">
        <v>34.794625785670902</v>
      </c>
    </row>
    <row r="2194" spans="1:7" hidden="1" x14ac:dyDescent="0.2">
      <c r="A2194">
        <v>1964</v>
      </c>
      <c r="B2194">
        <v>55</v>
      </c>
      <c r="C2194" t="s">
        <v>3368</v>
      </c>
      <c r="D2194">
        <v>90</v>
      </c>
      <c r="E2194" t="s">
        <v>3316</v>
      </c>
      <c r="F2194" t="s">
        <v>3511</v>
      </c>
      <c r="G2194">
        <v>34.7827579253564</v>
      </c>
    </row>
    <row r="2195" spans="1:7" hidden="1" x14ac:dyDescent="0.2">
      <c r="A2195">
        <v>1964</v>
      </c>
      <c r="B2195">
        <v>56</v>
      </c>
      <c r="C2195" t="s">
        <v>3512</v>
      </c>
      <c r="D2195">
        <v>66</v>
      </c>
      <c r="E2195" t="s">
        <v>3326</v>
      </c>
      <c r="F2195" t="s">
        <v>3513</v>
      </c>
      <c r="G2195">
        <v>34.780519614236198</v>
      </c>
    </row>
    <row r="2196" spans="1:7" hidden="1" x14ac:dyDescent="0.2">
      <c r="A2196">
        <v>1964</v>
      </c>
      <c r="B2196">
        <v>57</v>
      </c>
      <c r="C2196" t="s">
        <v>3514</v>
      </c>
      <c r="D2196">
        <v>76</v>
      </c>
      <c r="E2196" t="s">
        <v>3475</v>
      </c>
      <c r="F2196" t="s">
        <v>3515</v>
      </c>
      <c r="G2196">
        <v>34.770003409580703</v>
      </c>
    </row>
    <row r="2197" spans="1:7" hidden="1" x14ac:dyDescent="0.2">
      <c r="A2197">
        <v>1964</v>
      </c>
      <c r="B2197">
        <v>58</v>
      </c>
      <c r="C2197" t="s">
        <v>2893</v>
      </c>
      <c r="D2197">
        <v>75</v>
      </c>
      <c r="E2197" t="s">
        <v>3475</v>
      </c>
      <c r="F2197" t="s">
        <v>3516</v>
      </c>
      <c r="G2197">
        <v>34.767915842019299</v>
      </c>
    </row>
    <row r="2198" spans="1:7" hidden="1" x14ac:dyDescent="0.2">
      <c r="A2198">
        <v>1964</v>
      </c>
      <c r="B2198">
        <v>59</v>
      </c>
      <c r="C2198" t="s">
        <v>2905</v>
      </c>
      <c r="D2198">
        <v>13</v>
      </c>
      <c r="E2198" t="s">
        <v>3169</v>
      </c>
      <c r="F2198" t="s">
        <v>3517</v>
      </c>
      <c r="G2198">
        <v>34.757183738652301</v>
      </c>
    </row>
    <row r="2199" spans="1:7" hidden="1" x14ac:dyDescent="0.2">
      <c r="A2199">
        <v>1964</v>
      </c>
      <c r="B2199">
        <v>60</v>
      </c>
      <c r="C2199" t="s">
        <v>3518</v>
      </c>
      <c r="D2199">
        <v>123</v>
      </c>
      <c r="E2199" t="s">
        <v>3486</v>
      </c>
      <c r="F2199" t="s">
        <v>3519</v>
      </c>
      <c r="G2199">
        <v>34.750777447486101</v>
      </c>
    </row>
    <row r="2200" spans="1:7" hidden="1" x14ac:dyDescent="0.2">
      <c r="A2200">
        <v>1964</v>
      </c>
      <c r="B2200">
        <v>61</v>
      </c>
      <c r="C2200" t="s">
        <v>3259</v>
      </c>
      <c r="D2200">
        <v>74</v>
      </c>
      <c r="E2200" t="s">
        <v>3475</v>
      </c>
      <c r="F2200" t="s">
        <v>3520</v>
      </c>
      <c r="G2200">
        <v>34.7303080541311</v>
      </c>
    </row>
    <row r="2201" spans="1:7" hidden="1" x14ac:dyDescent="0.2">
      <c r="A2201">
        <v>1964</v>
      </c>
      <c r="B2201">
        <v>62</v>
      </c>
      <c r="C2201" t="s">
        <v>3122</v>
      </c>
      <c r="D2201">
        <v>117</v>
      </c>
      <c r="E2201" t="s">
        <v>3443</v>
      </c>
      <c r="F2201" t="s">
        <v>3521</v>
      </c>
      <c r="G2201">
        <v>34.725324618307098</v>
      </c>
    </row>
    <row r="2202" spans="1:7" hidden="1" x14ac:dyDescent="0.2">
      <c r="A2202">
        <v>1964</v>
      </c>
      <c r="B2202">
        <v>63</v>
      </c>
      <c r="C2202" t="s">
        <v>274</v>
      </c>
      <c r="D2202">
        <v>5</v>
      </c>
      <c r="E2202" t="s">
        <v>3426</v>
      </c>
      <c r="F2202" t="s">
        <v>3522</v>
      </c>
      <c r="G2202">
        <v>34.722350114460497</v>
      </c>
    </row>
    <row r="2203" spans="1:7" hidden="1" x14ac:dyDescent="0.2">
      <c r="A2203">
        <v>1964</v>
      </c>
      <c r="B2203">
        <v>64</v>
      </c>
      <c r="C2203" t="s">
        <v>2682</v>
      </c>
      <c r="D2203">
        <v>131</v>
      </c>
      <c r="E2203" t="s">
        <v>3486</v>
      </c>
      <c r="F2203" t="s">
        <v>3523</v>
      </c>
      <c r="G2203">
        <v>34.7136526151277</v>
      </c>
    </row>
    <row r="2204" spans="1:7" hidden="1" x14ac:dyDescent="0.2">
      <c r="A2204">
        <v>1964</v>
      </c>
      <c r="B2204">
        <v>65</v>
      </c>
      <c r="C2204" t="s">
        <v>3524</v>
      </c>
      <c r="D2204">
        <v>16</v>
      </c>
      <c r="E2204" t="s">
        <v>3169</v>
      </c>
      <c r="F2204" t="s">
        <v>3525</v>
      </c>
      <c r="G2204">
        <v>34.692707308097098</v>
      </c>
    </row>
    <row r="2205" spans="1:7" hidden="1" x14ac:dyDescent="0.2">
      <c r="A2205">
        <v>1964</v>
      </c>
      <c r="B2205">
        <v>66</v>
      </c>
      <c r="C2205" t="s">
        <v>3526</v>
      </c>
      <c r="D2205">
        <v>126</v>
      </c>
      <c r="E2205" t="s">
        <v>3486</v>
      </c>
      <c r="F2205" t="s">
        <v>3527</v>
      </c>
      <c r="G2205">
        <v>34.682763429774099</v>
      </c>
    </row>
    <row r="2206" spans="1:7" hidden="1" x14ac:dyDescent="0.2">
      <c r="A2206">
        <v>1964</v>
      </c>
      <c r="B2206">
        <v>67</v>
      </c>
      <c r="C2206" t="s">
        <v>2296</v>
      </c>
      <c r="D2206">
        <v>47</v>
      </c>
      <c r="E2206" t="s">
        <v>3431</v>
      </c>
      <c r="F2206" t="s">
        <v>3528</v>
      </c>
      <c r="G2206">
        <v>34.682244130109702</v>
      </c>
    </row>
    <row r="2207" spans="1:7" hidden="1" x14ac:dyDescent="0.2">
      <c r="A2207">
        <v>1964</v>
      </c>
      <c r="B2207">
        <v>68</v>
      </c>
      <c r="C2207" t="s">
        <v>3424</v>
      </c>
      <c r="D2207">
        <v>69</v>
      </c>
      <c r="E2207" t="s">
        <v>3475</v>
      </c>
      <c r="F2207" t="s">
        <v>3529</v>
      </c>
      <c r="G2207">
        <v>34.677793627946798</v>
      </c>
    </row>
    <row r="2208" spans="1:7" hidden="1" x14ac:dyDescent="0.2">
      <c r="A2208">
        <v>1964</v>
      </c>
      <c r="B2208">
        <v>69</v>
      </c>
      <c r="C2208" t="s">
        <v>2833</v>
      </c>
      <c r="D2208">
        <v>27</v>
      </c>
      <c r="E2208" t="s">
        <v>3345</v>
      </c>
      <c r="F2208" t="s">
        <v>3530</v>
      </c>
      <c r="G2208">
        <v>34.653558452660803</v>
      </c>
    </row>
    <row r="2209" spans="1:7" hidden="1" x14ac:dyDescent="0.2">
      <c r="A2209">
        <v>1964</v>
      </c>
      <c r="B2209">
        <v>70</v>
      </c>
      <c r="C2209" t="s">
        <v>3350</v>
      </c>
      <c r="D2209">
        <v>80</v>
      </c>
      <c r="E2209" t="s">
        <v>3482</v>
      </c>
      <c r="F2209" t="s">
        <v>3531</v>
      </c>
      <c r="G2209">
        <v>34.649707662324303</v>
      </c>
    </row>
    <row r="2210" spans="1:7" hidden="1" x14ac:dyDescent="0.2">
      <c r="A2210">
        <v>1964</v>
      </c>
      <c r="B2210">
        <v>71</v>
      </c>
      <c r="C2210" t="s">
        <v>3532</v>
      </c>
      <c r="D2210">
        <v>25</v>
      </c>
      <c r="E2210" t="s">
        <v>3345</v>
      </c>
      <c r="F2210" t="s">
        <v>3533</v>
      </c>
      <c r="G2210">
        <v>34.645635642201903</v>
      </c>
    </row>
    <row r="2211" spans="1:7" hidden="1" x14ac:dyDescent="0.2">
      <c r="A2211">
        <v>1964</v>
      </c>
      <c r="B2211">
        <v>72</v>
      </c>
      <c r="C2211" t="s">
        <v>3534</v>
      </c>
      <c r="D2211">
        <v>68</v>
      </c>
      <c r="E2211" t="s">
        <v>3475</v>
      </c>
      <c r="F2211" t="s">
        <v>3535</v>
      </c>
      <c r="G2211">
        <v>34.6145717475721</v>
      </c>
    </row>
    <row r="2212" spans="1:7" hidden="1" x14ac:dyDescent="0.2">
      <c r="A2212">
        <v>1964</v>
      </c>
      <c r="B2212">
        <v>73</v>
      </c>
      <c r="C2212" t="s">
        <v>3536</v>
      </c>
      <c r="D2212">
        <v>100</v>
      </c>
      <c r="E2212" t="s">
        <v>3438</v>
      </c>
      <c r="F2212" t="s">
        <v>3537</v>
      </c>
      <c r="G2212">
        <v>34.612059488409898</v>
      </c>
    </row>
    <row r="2213" spans="1:7" hidden="1" x14ac:dyDescent="0.2">
      <c r="A2213">
        <v>1964</v>
      </c>
      <c r="B2213">
        <v>74</v>
      </c>
      <c r="C2213" t="s">
        <v>3104</v>
      </c>
      <c r="D2213">
        <v>40</v>
      </c>
      <c r="E2213" t="s">
        <v>3331</v>
      </c>
      <c r="F2213" t="s">
        <v>3538</v>
      </c>
      <c r="G2213">
        <v>34.605337294473102</v>
      </c>
    </row>
    <row r="2214" spans="1:7" hidden="1" x14ac:dyDescent="0.2">
      <c r="A2214">
        <v>1964</v>
      </c>
      <c r="B2214">
        <v>75</v>
      </c>
      <c r="C2214" t="s">
        <v>3087</v>
      </c>
      <c r="D2214">
        <v>12</v>
      </c>
      <c r="E2214" t="s">
        <v>3169</v>
      </c>
      <c r="F2214" t="s">
        <v>3539</v>
      </c>
      <c r="G2214">
        <v>34.589244192247797</v>
      </c>
    </row>
    <row r="2215" spans="1:7" hidden="1" x14ac:dyDescent="0.2">
      <c r="A2215">
        <v>1964</v>
      </c>
      <c r="B2215">
        <v>76</v>
      </c>
      <c r="C2215" t="s">
        <v>2772</v>
      </c>
      <c r="D2215">
        <v>49</v>
      </c>
      <c r="E2215" t="s">
        <v>3431</v>
      </c>
      <c r="F2215" t="s">
        <v>3540</v>
      </c>
      <c r="G2215">
        <v>34.583711034563599</v>
      </c>
    </row>
    <row r="2216" spans="1:7" hidden="1" x14ac:dyDescent="0.2">
      <c r="A2216">
        <v>1964</v>
      </c>
      <c r="B2216">
        <v>77</v>
      </c>
      <c r="C2216" t="s">
        <v>3030</v>
      </c>
      <c r="D2216">
        <v>52</v>
      </c>
      <c r="E2216" t="s">
        <v>3431</v>
      </c>
      <c r="F2216" t="s">
        <v>3541</v>
      </c>
      <c r="G2216">
        <v>34.571470605167001</v>
      </c>
    </row>
    <row r="2217" spans="1:7" hidden="1" x14ac:dyDescent="0.2">
      <c r="A2217">
        <v>1964</v>
      </c>
      <c r="B2217">
        <v>78</v>
      </c>
      <c r="C2217" t="s">
        <v>3542</v>
      </c>
      <c r="D2217">
        <v>15</v>
      </c>
      <c r="E2217" t="s">
        <v>3169</v>
      </c>
      <c r="F2217" t="s">
        <v>3543</v>
      </c>
      <c r="G2217">
        <v>34.545838047209003</v>
      </c>
    </row>
    <row r="2218" spans="1:7" hidden="1" x14ac:dyDescent="0.2">
      <c r="A2218">
        <v>1964</v>
      </c>
      <c r="B2218">
        <v>79</v>
      </c>
      <c r="C2218" t="s">
        <v>3111</v>
      </c>
      <c r="D2218">
        <v>57</v>
      </c>
      <c r="E2218" t="s">
        <v>3326</v>
      </c>
      <c r="F2218" t="s">
        <v>3544</v>
      </c>
      <c r="G2218">
        <v>34.545690843508503</v>
      </c>
    </row>
    <row r="2219" spans="1:7" hidden="1" x14ac:dyDescent="0.2">
      <c r="A2219">
        <v>1964</v>
      </c>
      <c r="B2219">
        <v>80</v>
      </c>
      <c r="C2219" t="s">
        <v>3545</v>
      </c>
      <c r="D2219">
        <v>92</v>
      </c>
      <c r="E2219" t="s">
        <v>3316</v>
      </c>
      <c r="F2219" t="s">
        <v>3546</v>
      </c>
      <c r="G2219">
        <v>34.527300254891799</v>
      </c>
    </row>
    <row r="2220" spans="1:7" hidden="1" x14ac:dyDescent="0.2">
      <c r="A2220">
        <v>1964</v>
      </c>
      <c r="B2220">
        <v>81</v>
      </c>
      <c r="C2220" t="s">
        <v>3279</v>
      </c>
      <c r="D2220">
        <v>8</v>
      </c>
      <c r="E2220" t="s">
        <v>3426</v>
      </c>
      <c r="F2220" t="s">
        <v>3547</v>
      </c>
      <c r="G2220">
        <v>34.518847157704698</v>
      </c>
    </row>
    <row r="2221" spans="1:7" hidden="1" x14ac:dyDescent="0.2">
      <c r="A2221">
        <v>1965</v>
      </c>
      <c r="B2221">
        <v>1</v>
      </c>
      <c r="C2221" t="s">
        <v>3548</v>
      </c>
      <c r="D2221">
        <v>123</v>
      </c>
      <c r="E2221" t="s">
        <v>3443</v>
      </c>
      <c r="F2221" t="s">
        <v>3549</v>
      </c>
      <c r="G2221">
        <v>35.886376944059599</v>
      </c>
    </row>
    <row r="2222" spans="1:7" hidden="1" x14ac:dyDescent="0.2">
      <c r="A2222">
        <v>1965</v>
      </c>
      <c r="B2222">
        <v>2</v>
      </c>
      <c r="C2222" t="s">
        <v>3168</v>
      </c>
      <c r="D2222">
        <v>27</v>
      </c>
      <c r="E2222" t="s">
        <v>3169</v>
      </c>
      <c r="F2222" t="s">
        <v>3550</v>
      </c>
      <c r="G2222">
        <v>35.872715246284599</v>
      </c>
    </row>
    <row r="2223" spans="1:7" hidden="1" x14ac:dyDescent="0.2">
      <c r="A2223">
        <v>1965</v>
      </c>
      <c r="B2223">
        <v>3</v>
      </c>
      <c r="C2223" t="s">
        <v>3551</v>
      </c>
      <c r="D2223">
        <v>115</v>
      </c>
      <c r="E2223" t="s">
        <v>3552</v>
      </c>
      <c r="F2223" t="s">
        <v>3553</v>
      </c>
      <c r="G2223">
        <v>35.838776849131399</v>
      </c>
    </row>
    <row r="2224" spans="1:7" hidden="1" x14ac:dyDescent="0.2">
      <c r="A2224">
        <v>1965</v>
      </c>
      <c r="B2224">
        <v>4</v>
      </c>
      <c r="C2224" t="s">
        <v>2707</v>
      </c>
      <c r="D2224">
        <v>31</v>
      </c>
      <c r="E2224" t="s">
        <v>3331</v>
      </c>
      <c r="F2224" t="s">
        <v>3554</v>
      </c>
      <c r="G2224">
        <v>35.821321060897198</v>
      </c>
    </row>
    <row r="2225" spans="1:7" hidden="1" x14ac:dyDescent="0.2">
      <c r="A2225">
        <v>1965</v>
      </c>
      <c r="B2225">
        <v>5</v>
      </c>
      <c r="C2225" t="s">
        <v>3184</v>
      </c>
      <c r="D2225">
        <v>6</v>
      </c>
      <c r="E2225" t="s">
        <v>3555</v>
      </c>
      <c r="F2225" t="s">
        <v>3556</v>
      </c>
      <c r="G2225">
        <v>35.820214681802398</v>
      </c>
    </row>
    <row r="2226" spans="1:7" hidden="1" x14ac:dyDescent="0.2">
      <c r="A2226">
        <v>1965</v>
      </c>
      <c r="B2226">
        <v>6</v>
      </c>
      <c r="C2226" t="s">
        <v>3074</v>
      </c>
      <c r="D2226">
        <v>98</v>
      </c>
      <c r="E2226" t="s">
        <v>3316</v>
      </c>
      <c r="F2226" t="s">
        <v>3557</v>
      </c>
      <c r="G2226">
        <v>35.818597789133797</v>
      </c>
    </row>
    <row r="2227" spans="1:7" hidden="1" x14ac:dyDescent="0.2">
      <c r="A2227">
        <v>1965</v>
      </c>
      <c r="B2227">
        <v>7</v>
      </c>
      <c r="C2227" t="s">
        <v>3558</v>
      </c>
      <c r="D2227">
        <v>112</v>
      </c>
      <c r="E2227" t="s">
        <v>3552</v>
      </c>
      <c r="F2227" t="s">
        <v>3559</v>
      </c>
      <c r="G2227">
        <v>35.810685630406503</v>
      </c>
    </row>
    <row r="2228" spans="1:7" hidden="1" x14ac:dyDescent="0.2">
      <c r="A2228">
        <v>1965</v>
      </c>
      <c r="B2228">
        <v>8</v>
      </c>
      <c r="C2228" t="s">
        <v>3350</v>
      </c>
      <c r="D2228">
        <v>53</v>
      </c>
      <c r="E2228" t="s">
        <v>3482</v>
      </c>
      <c r="F2228" t="s">
        <v>3560</v>
      </c>
      <c r="G2228">
        <v>35.796401555621998</v>
      </c>
    </row>
    <row r="2229" spans="1:7" hidden="1" x14ac:dyDescent="0.2">
      <c r="A2229">
        <v>1965</v>
      </c>
      <c r="B2229">
        <v>9</v>
      </c>
      <c r="C2229" t="s">
        <v>3461</v>
      </c>
      <c r="D2229">
        <v>36</v>
      </c>
      <c r="E2229" t="s">
        <v>3331</v>
      </c>
      <c r="F2229" t="s">
        <v>3561</v>
      </c>
      <c r="G2229">
        <v>35.795041761831698</v>
      </c>
    </row>
    <row r="2230" spans="1:7" hidden="1" x14ac:dyDescent="0.2">
      <c r="A2230">
        <v>1965</v>
      </c>
      <c r="B2230">
        <v>10</v>
      </c>
      <c r="C2230" t="s">
        <v>3335</v>
      </c>
      <c r="D2230">
        <v>103</v>
      </c>
      <c r="E2230" t="s">
        <v>3438</v>
      </c>
      <c r="F2230" t="s">
        <v>3562</v>
      </c>
      <c r="G2230">
        <v>35.788329294027399</v>
      </c>
    </row>
    <row r="2231" spans="1:7" hidden="1" x14ac:dyDescent="0.2">
      <c r="A2231">
        <v>1965</v>
      </c>
      <c r="B2231">
        <v>11</v>
      </c>
      <c r="C2231" t="s">
        <v>3450</v>
      </c>
      <c r="D2231">
        <v>75</v>
      </c>
      <c r="E2231" t="s">
        <v>3326</v>
      </c>
      <c r="F2231" t="s">
        <v>3563</v>
      </c>
      <c r="G2231">
        <v>35.7874797940596</v>
      </c>
    </row>
    <row r="2232" spans="1:7" hidden="1" x14ac:dyDescent="0.2">
      <c r="A2232">
        <v>1965</v>
      </c>
      <c r="B2232">
        <v>12</v>
      </c>
      <c r="C2232" t="s">
        <v>3564</v>
      </c>
      <c r="D2232">
        <v>46</v>
      </c>
      <c r="E2232" t="s">
        <v>3565</v>
      </c>
      <c r="F2232" t="s">
        <v>3268</v>
      </c>
      <c r="G2232">
        <v>35.781449503747403</v>
      </c>
    </row>
    <row r="2233" spans="1:7" hidden="1" x14ac:dyDescent="0.2">
      <c r="A2233">
        <v>1965</v>
      </c>
      <c r="B2233">
        <v>13</v>
      </c>
      <c r="C2233" t="s">
        <v>3390</v>
      </c>
      <c r="D2233">
        <v>109</v>
      </c>
      <c r="E2233" t="s">
        <v>3438</v>
      </c>
      <c r="F2233" t="s">
        <v>3566</v>
      </c>
      <c r="G2233">
        <v>35.760910815939198</v>
      </c>
    </row>
    <row r="2234" spans="1:7" hidden="1" x14ac:dyDescent="0.2">
      <c r="A2234">
        <v>1965</v>
      </c>
      <c r="B2234">
        <v>14</v>
      </c>
      <c r="C2234" t="s">
        <v>3352</v>
      </c>
      <c r="D2234">
        <v>43</v>
      </c>
      <c r="E2234" t="s">
        <v>3565</v>
      </c>
      <c r="F2234" t="s">
        <v>3567</v>
      </c>
      <c r="G2234">
        <v>35.758111912492602</v>
      </c>
    </row>
    <row r="2235" spans="1:7" hidden="1" x14ac:dyDescent="0.2">
      <c r="A2235">
        <v>1965</v>
      </c>
      <c r="B2235">
        <v>15</v>
      </c>
      <c r="C2235" t="s">
        <v>3217</v>
      </c>
      <c r="D2235">
        <v>118</v>
      </c>
      <c r="E2235" t="s">
        <v>3552</v>
      </c>
      <c r="F2235" t="s">
        <v>3568</v>
      </c>
      <c r="G2235">
        <v>35.756076621519298</v>
      </c>
    </row>
    <row r="2236" spans="1:7" hidden="1" x14ac:dyDescent="0.2">
      <c r="A2236">
        <v>1965</v>
      </c>
      <c r="B2236">
        <v>16</v>
      </c>
      <c r="C2236" t="s">
        <v>2572</v>
      </c>
      <c r="D2236">
        <v>72</v>
      </c>
      <c r="E2236" t="s">
        <v>3326</v>
      </c>
      <c r="F2236" t="s">
        <v>3569</v>
      </c>
      <c r="G2236">
        <v>35.743107086128802</v>
      </c>
    </row>
    <row r="2237" spans="1:7" hidden="1" x14ac:dyDescent="0.2">
      <c r="A2237">
        <v>1965</v>
      </c>
      <c r="B2237">
        <v>17</v>
      </c>
      <c r="C2237" t="s">
        <v>3479</v>
      </c>
      <c r="D2237">
        <v>50</v>
      </c>
      <c r="E2237" t="s">
        <v>3565</v>
      </c>
      <c r="F2237" t="s">
        <v>3570</v>
      </c>
      <c r="G2237">
        <v>35.735397640678698</v>
      </c>
    </row>
    <row r="2238" spans="1:7" hidden="1" x14ac:dyDescent="0.2">
      <c r="A2238">
        <v>1965</v>
      </c>
      <c r="B2238">
        <v>18</v>
      </c>
      <c r="C2238" t="s">
        <v>3091</v>
      </c>
      <c r="D2238">
        <v>33</v>
      </c>
      <c r="E2238" t="s">
        <v>3331</v>
      </c>
      <c r="F2238" t="s">
        <v>3571</v>
      </c>
      <c r="G2238">
        <v>35.733873089384403</v>
      </c>
    </row>
    <row r="2239" spans="1:7" hidden="1" x14ac:dyDescent="0.2">
      <c r="A2239">
        <v>1965</v>
      </c>
      <c r="B2239">
        <v>19</v>
      </c>
      <c r="C2239" t="s">
        <v>2963</v>
      </c>
      <c r="D2239">
        <v>127</v>
      </c>
      <c r="E2239" t="s">
        <v>3443</v>
      </c>
      <c r="F2239" t="s">
        <v>3572</v>
      </c>
      <c r="G2239">
        <v>35.719057840196697</v>
      </c>
    </row>
    <row r="2240" spans="1:7" hidden="1" x14ac:dyDescent="0.2">
      <c r="A2240">
        <v>1965</v>
      </c>
      <c r="B2240">
        <v>20</v>
      </c>
      <c r="C2240" t="s">
        <v>2942</v>
      </c>
      <c r="D2240">
        <v>10</v>
      </c>
      <c r="E2240" t="s">
        <v>3555</v>
      </c>
      <c r="F2240" t="s">
        <v>3573</v>
      </c>
      <c r="G2240">
        <v>35.708652185961199</v>
      </c>
    </row>
    <row r="2241" spans="1:7" hidden="1" x14ac:dyDescent="0.2">
      <c r="A2241">
        <v>1965</v>
      </c>
      <c r="B2241">
        <v>21</v>
      </c>
      <c r="C2241" t="s">
        <v>3574</v>
      </c>
      <c r="D2241">
        <v>51</v>
      </c>
      <c r="E2241" t="s">
        <v>3482</v>
      </c>
      <c r="F2241" t="s">
        <v>3575</v>
      </c>
      <c r="G2241">
        <v>35.708567611991903</v>
      </c>
    </row>
    <row r="2242" spans="1:7" hidden="1" x14ac:dyDescent="0.2">
      <c r="A2242">
        <v>1965</v>
      </c>
      <c r="B2242">
        <v>22</v>
      </c>
      <c r="C2242" t="s">
        <v>3321</v>
      </c>
      <c r="D2242">
        <v>48</v>
      </c>
      <c r="E2242" t="s">
        <v>3565</v>
      </c>
      <c r="F2242" t="s">
        <v>3576</v>
      </c>
      <c r="G2242">
        <v>35.699774106013798</v>
      </c>
    </row>
    <row r="2243" spans="1:7" hidden="1" x14ac:dyDescent="0.2">
      <c r="A2243">
        <v>1965</v>
      </c>
      <c r="B2243">
        <v>23</v>
      </c>
      <c r="C2243" t="s">
        <v>3437</v>
      </c>
      <c r="D2243">
        <v>106</v>
      </c>
      <c r="E2243" t="s">
        <v>3438</v>
      </c>
      <c r="F2243" t="s">
        <v>3577</v>
      </c>
      <c r="G2243">
        <v>35.699013333143903</v>
      </c>
    </row>
    <row r="2244" spans="1:7" hidden="1" x14ac:dyDescent="0.2">
      <c r="A2244">
        <v>1965</v>
      </c>
      <c r="B2244">
        <v>24</v>
      </c>
      <c r="C2244" t="s">
        <v>3512</v>
      </c>
      <c r="D2244">
        <v>80</v>
      </c>
      <c r="E2244" t="s">
        <v>3326</v>
      </c>
      <c r="F2244" t="s">
        <v>3578</v>
      </c>
      <c r="G2244">
        <v>35.681608947855402</v>
      </c>
    </row>
    <row r="2245" spans="1:7" hidden="1" x14ac:dyDescent="0.2">
      <c r="A2245">
        <v>1965</v>
      </c>
      <c r="B2245">
        <v>25</v>
      </c>
      <c r="C2245" t="s">
        <v>2958</v>
      </c>
      <c r="D2245">
        <v>17</v>
      </c>
      <c r="E2245" t="s">
        <v>3579</v>
      </c>
      <c r="F2245" t="s">
        <v>3580</v>
      </c>
      <c r="G2245">
        <v>35.675614280846503</v>
      </c>
    </row>
    <row r="2246" spans="1:7" hidden="1" x14ac:dyDescent="0.2">
      <c r="A2246">
        <v>1965</v>
      </c>
      <c r="B2246">
        <v>26</v>
      </c>
      <c r="C2246" t="s">
        <v>3370</v>
      </c>
      <c r="D2246">
        <v>102</v>
      </c>
      <c r="E2246" t="s">
        <v>3438</v>
      </c>
      <c r="F2246" t="s">
        <v>3581</v>
      </c>
      <c r="G2246">
        <v>35.672406694964501</v>
      </c>
    </row>
    <row r="2247" spans="1:7" hidden="1" x14ac:dyDescent="0.2">
      <c r="A2247">
        <v>1965</v>
      </c>
      <c r="B2247">
        <v>27</v>
      </c>
      <c r="C2247" t="s">
        <v>3582</v>
      </c>
      <c r="D2247">
        <v>90</v>
      </c>
      <c r="E2247" t="s">
        <v>3486</v>
      </c>
      <c r="F2247" t="s">
        <v>3583</v>
      </c>
      <c r="G2247">
        <v>35.671478290907203</v>
      </c>
    </row>
    <row r="2248" spans="1:7" hidden="1" x14ac:dyDescent="0.2">
      <c r="A2248">
        <v>1965</v>
      </c>
      <c r="B2248">
        <v>28</v>
      </c>
      <c r="C2248" t="s">
        <v>2780</v>
      </c>
      <c r="D2248">
        <v>91</v>
      </c>
      <c r="E2248" t="s">
        <v>3316</v>
      </c>
      <c r="F2248" t="s">
        <v>3584</v>
      </c>
      <c r="G2248">
        <v>35.668693368662602</v>
      </c>
    </row>
    <row r="2249" spans="1:7" hidden="1" x14ac:dyDescent="0.2">
      <c r="A2249">
        <v>1965</v>
      </c>
      <c r="B2249">
        <v>29</v>
      </c>
      <c r="C2249" t="s">
        <v>3585</v>
      </c>
      <c r="D2249">
        <v>15</v>
      </c>
      <c r="E2249" t="s">
        <v>3579</v>
      </c>
      <c r="F2249" t="s">
        <v>3586</v>
      </c>
      <c r="G2249">
        <v>35.665908881229498</v>
      </c>
    </row>
    <row r="2250" spans="1:7" hidden="1" x14ac:dyDescent="0.2">
      <c r="A2250">
        <v>1965</v>
      </c>
      <c r="B2250">
        <v>30</v>
      </c>
      <c r="C2250" t="s">
        <v>2836</v>
      </c>
      <c r="D2250">
        <v>97</v>
      </c>
      <c r="E2250" t="s">
        <v>3316</v>
      </c>
      <c r="F2250" t="s">
        <v>3587</v>
      </c>
      <c r="G2250">
        <v>35.6465139152577</v>
      </c>
    </row>
    <row r="2251" spans="1:7" hidden="1" x14ac:dyDescent="0.2">
      <c r="A2251">
        <v>1965</v>
      </c>
      <c r="B2251">
        <v>31</v>
      </c>
      <c r="C2251" t="s">
        <v>3328</v>
      </c>
      <c r="D2251">
        <v>70</v>
      </c>
      <c r="E2251" t="s">
        <v>3475</v>
      </c>
      <c r="F2251" t="s">
        <v>3588</v>
      </c>
      <c r="G2251">
        <v>35.644659849872902</v>
      </c>
    </row>
    <row r="2252" spans="1:7" hidden="1" x14ac:dyDescent="0.2">
      <c r="A2252">
        <v>1965</v>
      </c>
      <c r="B2252">
        <v>32</v>
      </c>
      <c r="C2252" t="s">
        <v>3589</v>
      </c>
      <c r="D2252">
        <v>84</v>
      </c>
      <c r="E2252" t="s">
        <v>3486</v>
      </c>
      <c r="F2252" t="s">
        <v>3590</v>
      </c>
      <c r="G2252">
        <v>35.644575578756204</v>
      </c>
    </row>
    <row r="2253" spans="1:7" hidden="1" x14ac:dyDescent="0.2">
      <c r="A2253">
        <v>1965</v>
      </c>
      <c r="B2253">
        <v>33</v>
      </c>
      <c r="C2253" t="s">
        <v>3591</v>
      </c>
      <c r="D2253">
        <v>22</v>
      </c>
      <c r="E2253" t="s">
        <v>3169</v>
      </c>
      <c r="F2253" t="s">
        <v>3592</v>
      </c>
      <c r="G2253">
        <v>35.642974503244702</v>
      </c>
    </row>
    <row r="2254" spans="1:7" hidden="1" x14ac:dyDescent="0.2">
      <c r="A2254">
        <v>1965</v>
      </c>
      <c r="B2254">
        <v>34</v>
      </c>
      <c r="C2254" t="s">
        <v>3593</v>
      </c>
      <c r="D2254">
        <v>107</v>
      </c>
      <c r="E2254" t="s">
        <v>3438</v>
      </c>
      <c r="F2254" t="s">
        <v>3594</v>
      </c>
      <c r="G2254">
        <v>35.641963371764497</v>
      </c>
    </row>
    <row r="2255" spans="1:7" hidden="1" x14ac:dyDescent="0.2">
      <c r="A2255">
        <v>1965</v>
      </c>
      <c r="B2255">
        <v>35</v>
      </c>
      <c r="C2255" t="s">
        <v>2893</v>
      </c>
      <c r="D2255">
        <v>68</v>
      </c>
      <c r="E2255" t="s">
        <v>3475</v>
      </c>
      <c r="F2255" t="s">
        <v>3595</v>
      </c>
      <c r="G2255">
        <v>35.635645099531502</v>
      </c>
    </row>
    <row r="2256" spans="1:7" hidden="1" x14ac:dyDescent="0.2">
      <c r="A2256">
        <v>1965</v>
      </c>
      <c r="B2256">
        <v>36</v>
      </c>
      <c r="C2256" t="s">
        <v>3596</v>
      </c>
      <c r="D2256">
        <v>114</v>
      </c>
      <c r="E2256" t="s">
        <v>3552</v>
      </c>
      <c r="F2256" t="s">
        <v>3597</v>
      </c>
      <c r="G2256">
        <v>35.631518371379002</v>
      </c>
    </row>
    <row r="2257" spans="1:7" hidden="1" x14ac:dyDescent="0.2">
      <c r="A2257">
        <v>1965</v>
      </c>
      <c r="B2257">
        <v>37</v>
      </c>
      <c r="C2257" t="s">
        <v>3452</v>
      </c>
      <c r="D2257">
        <v>104</v>
      </c>
      <c r="E2257" t="s">
        <v>3438</v>
      </c>
      <c r="F2257" t="s">
        <v>3598</v>
      </c>
      <c r="G2257">
        <v>35.627308409404002</v>
      </c>
    </row>
    <row r="2258" spans="1:7" hidden="1" x14ac:dyDescent="0.2">
      <c r="A2258">
        <v>1965</v>
      </c>
      <c r="B2258">
        <v>38</v>
      </c>
      <c r="C2258" t="s">
        <v>3196</v>
      </c>
      <c r="D2258">
        <v>29</v>
      </c>
      <c r="E2258" t="s">
        <v>3169</v>
      </c>
      <c r="F2258" t="s">
        <v>3599</v>
      </c>
      <c r="G2258">
        <v>35.623183611747699</v>
      </c>
    </row>
    <row r="2259" spans="1:7" hidden="1" x14ac:dyDescent="0.2">
      <c r="A2259">
        <v>1965</v>
      </c>
      <c r="B2259">
        <v>39</v>
      </c>
      <c r="C2259" t="s">
        <v>2961</v>
      </c>
      <c r="D2259">
        <v>19</v>
      </c>
      <c r="E2259" t="s">
        <v>3579</v>
      </c>
      <c r="F2259" t="s">
        <v>3600</v>
      </c>
      <c r="G2259">
        <v>35.621836945889598</v>
      </c>
    </row>
    <row r="2260" spans="1:7" hidden="1" x14ac:dyDescent="0.2">
      <c r="A2260">
        <v>1965</v>
      </c>
      <c r="B2260">
        <v>40</v>
      </c>
      <c r="C2260" t="s">
        <v>3601</v>
      </c>
      <c r="D2260">
        <v>58</v>
      </c>
      <c r="E2260" t="s">
        <v>3482</v>
      </c>
      <c r="F2260" t="s">
        <v>3602</v>
      </c>
      <c r="G2260">
        <v>35.617292700212602</v>
      </c>
    </row>
    <row r="2261" spans="1:7" hidden="1" x14ac:dyDescent="0.2">
      <c r="A2261">
        <v>1965</v>
      </c>
      <c r="B2261">
        <v>41</v>
      </c>
      <c r="C2261" t="s">
        <v>3603</v>
      </c>
      <c r="D2261">
        <v>28</v>
      </c>
      <c r="E2261" t="s">
        <v>3169</v>
      </c>
      <c r="F2261" t="s">
        <v>3604</v>
      </c>
      <c r="G2261">
        <v>35.615946479698302</v>
      </c>
    </row>
    <row r="2262" spans="1:7" hidden="1" x14ac:dyDescent="0.2">
      <c r="A2262">
        <v>1965</v>
      </c>
      <c r="B2262">
        <v>42</v>
      </c>
      <c r="C2262" t="s">
        <v>3470</v>
      </c>
      <c r="D2262">
        <v>39</v>
      </c>
      <c r="E2262" t="s">
        <v>3331</v>
      </c>
      <c r="F2262" t="s">
        <v>3605</v>
      </c>
      <c r="G2262">
        <v>35.610730836273902</v>
      </c>
    </row>
    <row r="2263" spans="1:7" hidden="1" x14ac:dyDescent="0.2">
      <c r="A2263">
        <v>1965</v>
      </c>
      <c r="B2263">
        <v>43</v>
      </c>
      <c r="C2263" t="s">
        <v>2264</v>
      </c>
      <c r="D2263">
        <v>38</v>
      </c>
      <c r="E2263" t="s">
        <v>3331</v>
      </c>
      <c r="F2263" t="s">
        <v>3606</v>
      </c>
      <c r="G2263">
        <v>35.609301007333499</v>
      </c>
    </row>
    <row r="2264" spans="1:7" hidden="1" x14ac:dyDescent="0.2">
      <c r="A2264">
        <v>1965</v>
      </c>
      <c r="B2264">
        <v>44</v>
      </c>
      <c r="C2264" t="s">
        <v>3607</v>
      </c>
      <c r="D2264">
        <v>93</v>
      </c>
      <c r="E2264" t="s">
        <v>3316</v>
      </c>
      <c r="F2264" t="s">
        <v>3608</v>
      </c>
      <c r="G2264">
        <v>35.607619002633299</v>
      </c>
    </row>
    <row r="2265" spans="1:7" hidden="1" x14ac:dyDescent="0.2">
      <c r="A2265">
        <v>1965</v>
      </c>
      <c r="B2265">
        <v>45</v>
      </c>
      <c r="C2265" t="s">
        <v>3422</v>
      </c>
      <c r="D2265">
        <v>79</v>
      </c>
      <c r="E2265" t="s">
        <v>3326</v>
      </c>
      <c r="F2265" t="s">
        <v>3609</v>
      </c>
      <c r="G2265">
        <v>35.600724444329003</v>
      </c>
    </row>
    <row r="2266" spans="1:7" hidden="1" x14ac:dyDescent="0.2">
      <c r="A2266">
        <v>1965</v>
      </c>
      <c r="B2266">
        <v>46</v>
      </c>
      <c r="C2266" t="s">
        <v>3610</v>
      </c>
      <c r="D2266">
        <v>108</v>
      </c>
      <c r="E2266" t="s">
        <v>3438</v>
      </c>
      <c r="F2266" t="s">
        <v>3611</v>
      </c>
      <c r="G2266">
        <v>35.595849417430998</v>
      </c>
    </row>
    <row r="2267" spans="1:7" hidden="1" x14ac:dyDescent="0.2">
      <c r="A2267">
        <v>1965</v>
      </c>
      <c r="B2267">
        <v>47</v>
      </c>
      <c r="C2267" t="s">
        <v>3388</v>
      </c>
      <c r="D2267">
        <v>71</v>
      </c>
      <c r="E2267" t="s">
        <v>3326</v>
      </c>
      <c r="F2267" t="s">
        <v>3612</v>
      </c>
      <c r="G2267">
        <v>35.592236035108698</v>
      </c>
    </row>
    <row r="2268" spans="1:7" hidden="1" x14ac:dyDescent="0.2">
      <c r="A2268">
        <v>1965</v>
      </c>
      <c r="B2268">
        <v>48</v>
      </c>
      <c r="C2268" t="s">
        <v>3382</v>
      </c>
      <c r="D2268">
        <v>73</v>
      </c>
      <c r="E2268" t="s">
        <v>3326</v>
      </c>
      <c r="F2268" t="s">
        <v>3613</v>
      </c>
      <c r="G2268">
        <v>35.590891708017203</v>
      </c>
    </row>
    <row r="2269" spans="1:7" hidden="1" x14ac:dyDescent="0.2">
      <c r="A2269">
        <v>1965</v>
      </c>
      <c r="B2269">
        <v>49</v>
      </c>
      <c r="C2269" t="s">
        <v>3614</v>
      </c>
      <c r="D2269">
        <v>111</v>
      </c>
      <c r="E2269" t="s">
        <v>3552</v>
      </c>
      <c r="F2269" t="s">
        <v>3615</v>
      </c>
      <c r="G2269">
        <v>35.585515415008501</v>
      </c>
    </row>
    <row r="2270" spans="1:7" hidden="1" x14ac:dyDescent="0.2">
      <c r="A2270">
        <v>1965</v>
      </c>
      <c r="B2270">
        <v>50</v>
      </c>
      <c r="C2270" t="s">
        <v>3526</v>
      </c>
      <c r="D2270">
        <v>87</v>
      </c>
      <c r="E2270" t="s">
        <v>3486</v>
      </c>
      <c r="F2270" t="s">
        <v>3616</v>
      </c>
      <c r="G2270">
        <v>35.571242520903702</v>
      </c>
    </row>
    <row r="2271" spans="1:7" hidden="1" x14ac:dyDescent="0.2">
      <c r="A2271">
        <v>1965</v>
      </c>
      <c r="B2271">
        <v>51</v>
      </c>
      <c r="C2271" t="s">
        <v>3236</v>
      </c>
      <c r="D2271">
        <v>86</v>
      </c>
      <c r="E2271" t="s">
        <v>3486</v>
      </c>
      <c r="F2271" t="s">
        <v>3617</v>
      </c>
      <c r="G2271">
        <v>35.562852047892598</v>
      </c>
    </row>
    <row r="2272" spans="1:7" hidden="1" x14ac:dyDescent="0.2">
      <c r="A2272">
        <v>1965</v>
      </c>
      <c r="B2272">
        <v>52</v>
      </c>
      <c r="C2272" t="s">
        <v>3618</v>
      </c>
      <c r="D2272">
        <v>40</v>
      </c>
      <c r="E2272" t="s">
        <v>3331</v>
      </c>
      <c r="F2272" t="s">
        <v>3619</v>
      </c>
      <c r="G2272">
        <v>35.559916317399498</v>
      </c>
    </row>
    <row r="2273" spans="1:7" hidden="1" x14ac:dyDescent="0.2">
      <c r="A2273">
        <v>1965</v>
      </c>
      <c r="B2273">
        <v>53</v>
      </c>
      <c r="C2273" t="s">
        <v>3620</v>
      </c>
      <c r="D2273">
        <v>101</v>
      </c>
      <c r="E2273" t="s">
        <v>3438</v>
      </c>
      <c r="F2273" t="s">
        <v>3621</v>
      </c>
      <c r="G2273">
        <v>35.559748576010897</v>
      </c>
    </row>
    <row r="2274" spans="1:7" hidden="1" x14ac:dyDescent="0.2">
      <c r="A2274">
        <v>1965</v>
      </c>
      <c r="B2274">
        <v>54</v>
      </c>
      <c r="C2274" t="s">
        <v>3622</v>
      </c>
      <c r="D2274">
        <v>57</v>
      </c>
      <c r="E2274" t="s">
        <v>3482</v>
      </c>
      <c r="F2274" t="s">
        <v>3623</v>
      </c>
      <c r="G2274">
        <v>35.555136307895403</v>
      </c>
    </row>
    <row r="2275" spans="1:7" hidden="1" x14ac:dyDescent="0.2">
      <c r="A2275">
        <v>1965</v>
      </c>
      <c r="B2275">
        <v>55</v>
      </c>
      <c r="C2275" t="s">
        <v>3493</v>
      </c>
      <c r="D2275">
        <v>82</v>
      </c>
      <c r="E2275" t="s">
        <v>3486</v>
      </c>
      <c r="F2275" t="s">
        <v>3624</v>
      </c>
      <c r="G2275">
        <v>35.551698849983801</v>
      </c>
    </row>
    <row r="2276" spans="1:7" hidden="1" x14ac:dyDescent="0.2">
      <c r="A2276">
        <v>1965</v>
      </c>
      <c r="B2276">
        <v>56</v>
      </c>
      <c r="C2276" t="s">
        <v>2692</v>
      </c>
      <c r="D2276">
        <v>64</v>
      </c>
      <c r="E2276" t="s">
        <v>3475</v>
      </c>
      <c r="F2276" t="s">
        <v>3625</v>
      </c>
      <c r="G2276">
        <v>35.538206966778397</v>
      </c>
    </row>
    <row r="2277" spans="1:7" hidden="1" x14ac:dyDescent="0.2">
      <c r="A2277">
        <v>1965</v>
      </c>
      <c r="B2277">
        <v>57</v>
      </c>
      <c r="C2277" t="s">
        <v>3626</v>
      </c>
      <c r="D2277">
        <v>128</v>
      </c>
      <c r="E2277" t="s">
        <v>3443</v>
      </c>
      <c r="F2277" t="s">
        <v>3627</v>
      </c>
      <c r="G2277">
        <v>35.516691440969197</v>
      </c>
    </row>
    <row r="2278" spans="1:7" hidden="1" x14ac:dyDescent="0.2">
      <c r="A2278">
        <v>1965</v>
      </c>
      <c r="B2278">
        <v>58</v>
      </c>
      <c r="C2278" t="s">
        <v>3628</v>
      </c>
      <c r="D2278">
        <v>59</v>
      </c>
      <c r="E2278" t="s">
        <v>3482</v>
      </c>
      <c r="F2278" t="s">
        <v>3629</v>
      </c>
      <c r="G2278">
        <v>35.516273109322803</v>
      </c>
    </row>
    <row r="2279" spans="1:7" hidden="1" x14ac:dyDescent="0.2">
      <c r="A2279">
        <v>1965</v>
      </c>
      <c r="B2279">
        <v>59</v>
      </c>
      <c r="C2279" t="s">
        <v>3630</v>
      </c>
      <c r="D2279">
        <v>85</v>
      </c>
      <c r="E2279" t="s">
        <v>3486</v>
      </c>
      <c r="F2279" t="s">
        <v>3631</v>
      </c>
      <c r="G2279">
        <v>35.516022115065198</v>
      </c>
    </row>
    <row r="2280" spans="1:7" hidden="1" x14ac:dyDescent="0.2">
      <c r="A2280">
        <v>1965</v>
      </c>
      <c r="B2280">
        <v>60</v>
      </c>
      <c r="C2280" t="s">
        <v>3363</v>
      </c>
      <c r="D2280">
        <v>63</v>
      </c>
      <c r="E2280" t="s">
        <v>3475</v>
      </c>
      <c r="F2280" t="s">
        <v>3632</v>
      </c>
      <c r="G2280">
        <v>35.512341273486498</v>
      </c>
    </row>
    <row r="2281" spans="1:7" hidden="1" x14ac:dyDescent="0.2">
      <c r="A2281">
        <v>1965</v>
      </c>
      <c r="B2281">
        <v>61</v>
      </c>
      <c r="C2281" t="s">
        <v>3087</v>
      </c>
      <c r="D2281">
        <v>21</v>
      </c>
      <c r="E2281" t="s">
        <v>3169</v>
      </c>
      <c r="F2281" t="s">
        <v>3633</v>
      </c>
      <c r="G2281">
        <v>35.5102502261079</v>
      </c>
    </row>
    <row r="2282" spans="1:7" hidden="1" x14ac:dyDescent="0.2">
      <c r="A2282">
        <v>1965</v>
      </c>
      <c r="B2282">
        <v>62</v>
      </c>
      <c r="C2282" t="s">
        <v>3634</v>
      </c>
      <c r="D2282">
        <v>11</v>
      </c>
      <c r="E2282" t="s">
        <v>3579</v>
      </c>
      <c r="F2282" t="s">
        <v>3635</v>
      </c>
      <c r="G2282">
        <v>35.505734404069401</v>
      </c>
    </row>
    <row r="2283" spans="1:7" hidden="1" x14ac:dyDescent="0.2">
      <c r="A2283">
        <v>1965</v>
      </c>
      <c r="B2283">
        <v>63</v>
      </c>
      <c r="C2283" t="s">
        <v>3636</v>
      </c>
      <c r="D2283">
        <v>119</v>
      </c>
      <c r="E2283" t="s">
        <v>3552</v>
      </c>
      <c r="F2283" t="s">
        <v>3637</v>
      </c>
      <c r="G2283">
        <v>35.496539059189097</v>
      </c>
    </row>
    <row r="2284" spans="1:7" hidden="1" x14ac:dyDescent="0.2">
      <c r="A2284">
        <v>1965</v>
      </c>
      <c r="B2284">
        <v>64</v>
      </c>
      <c r="C2284" t="s">
        <v>2905</v>
      </c>
      <c r="D2284">
        <v>23</v>
      </c>
      <c r="E2284" t="s">
        <v>3169</v>
      </c>
      <c r="F2284" t="s">
        <v>3638</v>
      </c>
      <c r="G2284">
        <v>35.484508712966303</v>
      </c>
    </row>
    <row r="2285" spans="1:7" hidden="1" x14ac:dyDescent="0.2">
      <c r="A2285">
        <v>1965</v>
      </c>
      <c r="B2285">
        <v>65</v>
      </c>
      <c r="C2285" t="s">
        <v>3361</v>
      </c>
      <c r="D2285">
        <v>95</v>
      </c>
      <c r="E2285" t="s">
        <v>3316</v>
      </c>
      <c r="F2285" t="s">
        <v>3639</v>
      </c>
      <c r="G2285">
        <v>35.481752907038299</v>
      </c>
    </row>
    <row r="2286" spans="1:7" hidden="1" x14ac:dyDescent="0.2">
      <c r="A2286">
        <v>1965</v>
      </c>
      <c r="B2286">
        <v>66</v>
      </c>
      <c r="C2286" t="s">
        <v>3279</v>
      </c>
      <c r="D2286">
        <v>9</v>
      </c>
      <c r="E2286" t="s">
        <v>3555</v>
      </c>
      <c r="F2286" t="s">
        <v>3640</v>
      </c>
      <c r="G2286">
        <v>35.4753243575203</v>
      </c>
    </row>
    <row r="2287" spans="1:7" hidden="1" x14ac:dyDescent="0.2">
      <c r="A2287">
        <v>1965</v>
      </c>
      <c r="B2287">
        <v>67</v>
      </c>
      <c r="C2287" t="s">
        <v>3641</v>
      </c>
      <c r="D2287">
        <v>7</v>
      </c>
      <c r="E2287" t="s">
        <v>3555</v>
      </c>
      <c r="F2287" t="s">
        <v>3642</v>
      </c>
      <c r="G2287">
        <v>35.474155780597002</v>
      </c>
    </row>
    <row r="2288" spans="1:7" hidden="1" x14ac:dyDescent="0.2">
      <c r="A2288">
        <v>1965</v>
      </c>
      <c r="B2288">
        <v>68</v>
      </c>
      <c r="C2288" t="s">
        <v>3643</v>
      </c>
      <c r="D2288">
        <v>78</v>
      </c>
      <c r="E2288" t="s">
        <v>3326</v>
      </c>
      <c r="F2288" t="s">
        <v>3644</v>
      </c>
      <c r="G2288">
        <v>35.461890369394602</v>
      </c>
    </row>
    <row r="2289" spans="1:7" hidden="1" x14ac:dyDescent="0.2">
      <c r="A2289">
        <v>1965</v>
      </c>
      <c r="B2289">
        <v>69</v>
      </c>
      <c r="C2289" t="s">
        <v>3288</v>
      </c>
      <c r="D2289">
        <v>124</v>
      </c>
      <c r="E2289" t="s">
        <v>3443</v>
      </c>
      <c r="F2289" t="s">
        <v>3645</v>
      </c>
      <c r="G2289">
        <v>35.457053288587097</v>
      </c>
    </row>
    <row r="2290" spans="1:7" hidden="1" x14ac:dyDescent="0.2">
      <c r="A2290">
        <v>1965</v>
      </c>
      <c r="B2290">
        <v>70</v>
      </c>
      <c r="C2290" t="s">
        <v>3646</v>
      </c>
      <c r="D2290">
        <v>129</v>
      </c>
      <c r="E2290" t="s">
        <v>3443</v>
      </c>
      <c r="F2290" t="s">
        <v>3647</v>
      </c>
      <c r="G2290">
        <v>35.456803130644097</v>
      </c>
    </row>
    <row r="2291" spans="1:7" hidden="1" x14ac:dyDescent="0.2">
      <c r="A2291">
        <v>1965</v>
      </c>
      <c r="B2291">
        <v>71</v>
      </c>
      <c r="C2291" t="s">
        <v>2793</v>
      </c>
      <c r="D2291">
        <v>25</v>
      </c>
      <c r="E2291" t="s">
        <v>3169</v>
      </c>
      <c r="F2291" t="s">
        <v>3648</v>
      </c>
      <c r="G2291">
        <v>35.449300033387701</v>
      </c>
    </row>
    <row r="2292" spans="1:7" hidden="1" x14ac:dyDescent="0.2">
      <c r="A2292">
        <v>1965</v>
      </c>
      <c r="B2292">
        <v>72</v>
      </c>
      <c r="C2292" t="s">
        <v>3649</v>
      </c>
      <c r="D2292">
        <v>62</v>
      </c>
      <c r="E2292" t="s">
        <v>3475</v>
      </c>
      <c r="F2292" t="s">
        <v>3650</v>
      </c>
      <c r="G2292">
        <v>35.446883045129098</v>
      </c>
    </row>
    <row r="2293" spans="1:7" hidden="1" x14ac:dyDescent="0.2">
      <c r="A2293">
        <v>1965</v>
      </c>
      <c r="B2293">
        <v>73</v>
      </c>
      <c r="C2293" t="s">
        <v>3651</v>
      </c>
      <c r="D2293">
        <v>117</v>
      </c>
      <c r="E2293" t="s">
        <v>3552</v>
      </c>
      <c r="F2293" t="s">
        <v>3652</v>
      </c>
      <c r="G2293">
        <v>35.445216348696903</v>
      </c>
    </row>
    <row r="2294" spans="1:7" hidden="1" x14ac:dyDescent="0.2">
      <c r="A2294">
        <v>1965</v>
      </c>
      <c r="B2294">
        <v>74</v>
      </c>
      <c r="C2294" t="s">
        <v>3653</v>
      </c>
      <c r="D2294">
        <v>120</v>
      </c>
      <c r="E2294" t="s">
        <v>3552</v>
      </c>
      <c r="F2294" t="s">
        <v>3654</v>
      </c>
      <c r="G2294">
        <v>35.444716370330099</v>
      </c>
    </row>
    <row r="2295" spans="1:7" hidden="1" x14ac:dyDescent="0.2">
      <c r="A2295">
        <v>1965</v>
      </c>
      <c r="B2295">
        <v>75</v>
      </c>
      <c r="C2295" t="s">
        <v>3542</v>
      </c>
      <c r="D2295">
        <v>26</v>
      </c>
      <c r="E2295" t="s">
        <v>3169</v>
      </c>
      <c r="F2295" t="s">
        <v>3655</v>
      </c>
      <c r="G2295">
        <v>35.430056610823499</v>
      </c>
    </row>
    <row r="2296" spans="1:7" hidden="1" x14ac:dyDescent="0.2">
      <c r="A2296">
        <v>1965</v>
      </c>
      <c r="B2296">
        <v>76</v>
      </c>
      <c r="C2296" t="s">
        <v>3354</v>
      </c>
      <c r="D2296">
        <v>94</v>
      </c>
      <c r="E2296" t="s">
        <v>3316</v>
      </c>
      <c r="F2296" t="s">
        <v>3656</v>
      </c>
      <c r="G2296">
        <v>35.427725494342802</v>
      </c>
    </row>
    <row r="2297" spans="1:7" hidden="1" x14ac:dyDescent="0.2">
      <c r="A2297">
        <v>1965</v>
      </c>
      <c r="B2297">
        <v>77</v>
      </c>
      <c r="C2297" t="s">
        <v>3518</v>
      </c>
      <c r="D2297">
        <v>81</v>
      </c>
      <c r="E2297" t="s">
        <v>3486</v>
      </c>
      <c r="F2297" t="s">
        <v>3657</v>
      </c>
      <c r="G2297">
        <v>35.399692887096002</v>
      </c>
    </row>
    <row r="2298" spans="1:7" hidden="1" x14ac:dyDescent="0.2">
      <c r="A2298">
        <v>1965</v>
      </c>
      <c r="B2298">
        <v>78</v>
      </c>
      <c r="C2298" t="s">
        <v>3658</v>
      </c>
      <c r="D2298">
        <v>116</v>
      </c>
      <c r="E2298" t="s">
        <v>3552</v>
      </c>
      <c r="F2298" t="s">
        <v>3659</v>
      </c>
      <c r="G2298">
        <v>35.398861736696702</v>
      </c>
    </row>
    <row r="2299" spans="1:7" hidden="1" x14ac:dyDescent="0.2">
      <c r="A2299">
        <v>1965</v>
      </c>
      <c r="B2299">
        <v>79</v>
      </c>
      <c r="C2299" t="s">
        <v>3442</v>
      </c>
      <c r="D2299">
        <v>121</v>
      </c>
      <c r="E2299" t="s">
        <v>3443</v>
      </c>
      <c r="F2299" t="s">
        <v>3660</v>
      </c>
      <c r="G2299">
        <v>35.382496028011602</v>
      </c>
    </row>
    <row r="2300" spans="1:7" hidden="1" x14ac:dyDescent="0.2">
      <c r="A2300">
        <v>1965</v>
      </c>
      <c r="B2300">
        <v>80</v>
      </c>
      <c r="C2300" t="s">
        <v>3230</v>
      </c>
      <c r="D2300">
        <v>60</v>
      </c>
      <c r="E2300" t="s">
        <v>3482</v>
      </c>
      <c r="F2300" t="s">
        <v>3661</v>
      </c>
      <c r="G2300">
        <v>35.378759791061398</v>
      </c>
    </row>
    <row r="2301" spans="1:7" hidden="1" x14ac:dyDescent="0.2">
      <c r="A2301">
        <v>1965</v>
      </c>
      <c r="B2301">
        <v>81</v>
      </c>
      <c r="C2301" t="s">
        <v>3043</v>
      </c>
      <c r="D2301">
        <v>55</v>
      </c>
      <c r="E2301" t="s">
        <v>3482</v>
      </c>
      <c r="F2301" t="s">
        <v>3662</v>
      </c>
      <c r="G2301">
        <v>35.377597567156599</v>
      </c>
    </row>
    <row r="2302" spans="1:7" hidden="1" x14ac:dyDescent="0.2">
      <c r="A2302">
        <v>1965</v>
      </c>
      <c r="B2302">
        <v>82</v>
      </c>
      <c r="C2302" t="s">
        <v>3663</v>
      </c>
      <c r="D2302">
        <v>5</v>
      </c>
      <c r="E2302" t="s">
        <v>3555</v>
      </c>
      <c r="F2302" t="s">
        <v>3664</v>
      </c>
      <c r="G2302">
        <v>35.3689662938217</v>
      </c>
    </row>
    <row r="2303" spans="1:7" hidden="1" x14ac:dyDescent="0.2">
      <c r="A2303">
        <v>1965</v>
      </c>
      <c r="B2303">
        <v>83</v>
      </c>
      <c r="C2303" t="s">
        <v>3160</v>
      </c>
      <c r="D2303">
        <v>37</v>
      </c>
      <c r="E2303" t="s">
        <v>3331</v>
      </c>
      <c r="F2303" t="s">
        <v>3664</v>
      </c>
      <c r="G2303">
        <v>35.3689662938217</v>
      </c>
    </row>
    <row r="2304" spans="1:7" hidden="1" x14ac:dyDescent="0.2">
      <c r="A2304">
        <v>1965</v>
      </c>
      <c r="B2304">
        <v>84</v>
      </c>
      <c r="C2304" t="s">
        <v>3259</v>
      </c>
      <c r="D2304">
        <v>66</v>
      </c>
      <c r="E2304" t="s">
        <v>3475</v>
      </c>
      <c r="F2304" t="s">
        <v>3665</v>
      </c>
      <c r="G2304">
        <v>35.366892096355301</v>
      </c>
    </row>
    <row r="2305" spans="1:7" hidden="1" x14ac:dyDescent="0.2">
      <c r="A2305">
        <v>1965</v>
      </c>
      <c r="B2305">
        <v>85</v>
      </c>
      <c r="C2305" t="s">
        <v>3368</v>
      </c>
      <c r="D2305">
        <v>92</v>
      </c>
      <c r="E2305" t="s">
        <v>3316</v>
      </c>
      <c r="F2305" t="s">
        <v>3666</v>
      </c>
      <c r="G2305">
        <v>35.358680663045597</v>
      </c>
    </row>
    <row r="2306" spans="1:7" hidden="1" x14ac:dyDescent="0.2">
      <c r="A2306">
        <v>1965</v>
      </c>
      <c r="B2306">
        <v>86</v>
      </c>
      <c r="C2306" t="s">
        <v>3667</v>
      </c>
      <c r="D2306">
        <v>126</v>
      </c>
      <c r="E2306" t="s">
        <v>3443</v>
      </c>
      <c r="F2306" t="s">
        <v>3668</v>
      </c>
      <c r="G2306">
        <v>35.353540090700598</v>
      </c>
    </row>
    <row r="2307" spans="1:7" hidden="1" x14ac:dyDescent="0.2">
      <c r="A2307">
        <v>1965</v>
      </c>
      <c r="B2307">
        <v>87</v>
      </c>
      <c r="C2307" t="s">
        <v>3534</v>
      </c>
      <c r="D2307">
        <v>3</v>
      </c>
      <c r="E2307" t="s">
        <v>3555</v>
      </c>
      <c r="F2307" t="s">
        <v>3669</v>
      </c>
      <c r="G2307">
        <v>35.353208492198597</v>
      </c>
    </row>
    <row r="2308" spans="1:7" hidden="1" x14ac:dyDescent="0.2">
      <c r="A2308">
        <v>1965</v>
      </c>
      <c r="B2308">
        <v>88</v>
      </c>
      <c r="C2308" t="s">
        <v>3670</v>
      </c>
      <c r="D2308">
        <v>18</v>
      </c>
      <c r="E2308" t="s">
        <v>3579</v>
      </c>
      <c r="F2308" t="s">
        <v>3671</v>
      </c>
      <c r="G2308">
        <v>35.342269230228197</v>
      </c>
    </row>
    <row r="2309" spans="1:7" hidden="1" x14ac:dyDescent="0.2">
      <c r="A2309">
        <v>1965</v>
      </c>
      <c r="B2309">
        <v>89</v>
      </c>
      <c r="C2309" t="s">
        <v>3672</v>
      </c>
      <c r="D2309">
        <v>88</v>
      </c>
      <c r="E2309" t="s">
        <v>3486</v>
      </c>
      <c r="F2309" t="s">
        <v>3673</v>
      </c>
      <c r="G2309">
        <v>35.341772151898702</v>
      </c>
    </row>
    <row r="2310" spans="1:7" hidden="1" x14ac:dyDescent="0.2">
      <c r="A2310">
        <v>1965</v>
      </c>
      <c r="B2310">
        <v>90</v>
      </c>
      <c r="C2310" t="s">
        <v>3674</v>
      </c>
      <c r="D2310">
        <v>113</v>
      </c>
      <c r="E2310" t="s">
        <v>3552</v>
      </c>
      <c r="F2310" t="s">
        <v>3675</v>
      </c>
      <c r="G2310">
        <v>35.340281000801603</v>
      </c>
    </row>
    <row r="2311" spans="1:7" hidden="1" x14ac:dyDescent="0.2">
      <c r="A2311">
        <v>1965</v>
      </c>
      <c r="B2311">
        <v>91</v>
      </c>
      <c r="C2311" t="s">
        <v>3122</v>
      </c>
      <c r="D2311">
        <v>125</v>
      </c>
      <c r="E2311" t="s">
        <v>3443</v>
      </c>
      <c r="F2311" t="s">
        <v>3676</v>
      </c>
      <c r="G2311">
        <v>35.318590704647598</v>
      </c>
    </row>
    <row r="2312" spans="1:7" hidden="1" x14ac:dyDescent="0.2">
      <c r="A2312">
        <v>1965</v>
      </c>
      <c r="B2312">
        <v>92</v>
      </c>
      <c r="C2312" t="s">
        <v>3509</v>
      </c>
      <c r="D2312">
        <v>32</v>
      </c>
      <c r="E2312" t="s">
        <v>3331</v>
      </c>
      <c r="F2312" t="s">
        <v>3677</v>
      </c>
      <c r="G2312">
        <v>35.243213423314501</v>
      </c>
    </row>
    <row r="2313" spans="1:7" hidden="1" x14ac:dyDescent="0.2">
      <c r="A2313">
        <v>1965</v>
      </c>
      <c r="B2313">
        <v>93</v>
      </c>
      <c r="C2313" t="s">
        <v>2296</v>
      </c>
      <c r="D2313">
        <v>14</v>
      </c>
      <c r="E2313" t="s">
        <v>3579</v>
      </c>
      <c r="F2313" t="s">
        <v>3678</v>
      </c>
      <c r="G2313">
        <v>35.227485139631298</v>
      </c>
    </row>
    <row r="2314" spans="1:7" hidden="1" x14ac:dyDescent="0.2">
      <c r="A2314">
        <v>1965</v>
      </c>
      <c r="B2314">
        <v>94</v>
      </c>
      <c r="C2314" t="s">
        <v>3030</v>
      </c>
      <c r="D2314">
        <v>20</v>
      </c>
      <c r="E2314" t="s">
        <v>3579</v>
      </c>
      <c r="F2314" t="s">
        <v>3679</v>
      </c>
      <c r="G2314">
        <v>35.174885214080398</v>
      </c>
    </row>
    <row r="2315" spans="1:7" hidden="1" x14ac:dyDescent="0.2">
      <c r="A2315">
        <v>1965</v>
      </c>
      <c r="B2315">
        <v>95</v>
      </c>
      <c r="C2315" t="s">
        <v>3417</v>
      </c>
      <c r="D2315">
        <v>99</v>
      </c>
      <c r="E2315" t="s">
        <v>3316</v>
      </c>
      <c r="F2315" t="s">
        <v>3680</v>
      </c>
      <c r="G2315">
        <v>35.170044065195</v>
      </c>
    </row>
    <row r="2316" spans="1:7" hidden="1" x14ac:dyDescent="0.2">
      <c r="A2316">
        <v>1965</v>
      </c>
      <c r="B2316">
        <v>96</v>
      </c>
      <c r="C2316" t="s">
        <v>3104</v>
      </c>
      <c r="D2316">
        <v>35</v>
      </c>
      <c r="E2316" t="s">
        <v>3331</v>
      </c>
      <c r="F2316" t="s">
        <v>3681</v>
      </c>
      <c r="G2316">
        <v>35.101181773311801</v>
      </c>
    </row>
    <row r="2317" spans="1:7" hidden="1" x14ac:dyDescent="0.2">
      <c r="A2317">
        <v>1966</v>
      </c>
      <c r="B2317">
        <v>1</v>
      </c>
      <c r="C2317" t="s">
        <v>3682</v>
      </c>
      <c r="D2317">
        <v>1</v>
      </c>
      <c r="E2317" t="s">
        <v>3683</v>
      </c>
      <c r="F2317" t="s">
        <v>3684</v>
      </c>
      <c r="G2317">
        <v>36.819834570158797</v>
      </c>
    </row>
    <row r="2318" spans="1:7" hidden="1" x14ac:dyDescent="0.2">
      <c r="A2318">
        <v>1966</v>
      </c>
      <c r="B2318">
        <v>2</v>
      </c>
      <c r="C2318" t="s">
        <v>3461</v>
      </c>
      <c r="D2318">
        <v>36</v>
      </c>
      <c r="E2318" t="s">
        <v>3331</v>
      </c>
      <c r="F2318" t="s">
        <v>3685</v>
      </c>
      <c r="G2318">
        <v>36.814007105601299</v>
      </c>
    </row>
    <row r="2319" spans="1:7" hidden="1" x14ac:dyDescent="0.2">
      <c r="A2319">
        <v>1966</v>
      </c>
      <c r="B2319">
        <v>3</v>
      </c>
      <c r="C2319" t="s">
        <v>3168</v>
      </c>
      <c r="D2319">
        <v>26</v>
      </c>
      <c r="E2319" t="s">
        <v>3169</v>
      </c>
      <c r="F2319" t="s">
        <v>3686</v>
      </c>
      <c r="G2319">
        <v>36.809224744498401</v>
      </c>
    </row>
    <row r="2320" spans="1:7" hidden="1" x14ac:dyDescent="0.2">
      <c r="A2320">
        <v>1967</v>
      </c>
      <c r="B2320">
        <v>1</v>
      </c>
      <c r="C2320" t="s">
        <v>3687</v>
      </c>
      <c r="D2320">
        <v>7</v>
      </c>
      <c r="E2320" t="s">
        <v>987</v>
      </c>
      <c r="F2320" t="s">
        <v>3688</v>
      </c>
      <c r="G2320">
        <v>35.181886780105998</v>
      </c>
    </row>
    <row r="2321" spans="1:7" hidden="1" x14ac:dyDescent="0.2">
      <c r="A2321">
        <v>1967</v>
      </c>
      <c r="B2321">
        <v>1</v>
      </c>
      <c r="C2321" t="s">
        <v>3687</v>
      </c>
      <c r="D2321">
        <v>7</v>
      </c>
      <c r="E2321" t="s">
        <v>987</v>
      </c>
      <c r="F2321" t="s">
        <v>3689</v>
      </c>
      <c r="G2321">
        <v>34.909400807580703</v>
      </c>
    </row>
    <row r="2322" spans="1:7" hidden="1" x14ac:dyDescent="0.2">
      <c r="A2322">
        <v>1967</v>
      </c>
      <c r="B2322">
        <v>2</v>
      </c>
      <c r="C2322" t="s">
        <v>3437</v>
      </c>
      <c r="D2322">
        <v>35</v>
      </c>
      <c r="E2322" t="s">
        <v>3690</v>
      </c>
      <c r="F2322" t="s">
        <v>3691</v>
      </c>
      <c r="G2322">
        <v>35.174765697836001</v>
      </c>
    </row>
    <row r="2323" spans="1:7" hidden="1" x14ac:dyDescent="0.2">
      <c r="A2323">
        <v>1967</v>
      </c>
      <c r="B2323">
        <v>2</v>
      </c>
      <c r="C2323" t="s">
        <v>3437</v>
      </c>
      <c r="D2323">
        <v>35</v>
      </c>
      <c r="E2323" t="s">
        <v>3690</v>
      </c>
      <c r="F2323" t="s">
        <v>3692</v>
      </c>
      <c r="G2323">
        <v>34.893824155765103</v>
      </c>
    </row>
    <row r="2324" spans="1:7" hidden="1" x14ac:dyDescent="0.2">
      <c r="A2324">
        <v>1967</v>
      </c>
      <c r="B2324">
        <v>3</v>
      </c>
      <c r="C2324" t="s">
        <v>3693</v>
      </c>
      <c r="D2324">
        <v>101</v>
      </c>
      <c r="E2324" t="s">
        <v>3694</v>
      </c>
      <c r="F2324" t="s">
        <v>3695</v>
      </c>
      <c r="G2324">
        <v>34.878049274945099</v>
      </c>
    </row>
    <row r="2325" spans="1:7" hidden="1" x14ac:dyDescent="0.2">
      <c r="A2325">
        <v>1967</v>
      </c>
      <c r="B2325">
        <v>3</v>
      </c>
      <c r="C2325" t="s">
        <v>3696</v>
      </c>
      <c r="D2325">
        <v>115</v>
      </c>
      <c r="E2325" t="s">
        <v>3697</v>
      </c>
      <c r="F2325" t="s">
        <v>3698</v>
      </c>
      <c r="G2325">
        <v>35.156508625445902</v>
      </c>
    </row>
    <row r="2326" spans="1:7" hidden="1" x14ac:dyDescent="0.2">
      <c r="A2326">
        <v>1967</v>
      </c>
      <c r="B2326">
        <v>4</v>
      </c>
      <c r="C2326" t="s">
        <v>3696</v>
      </c>
      <c r="D2326">
        <v>115</v>
      </c>
      <c r="E2326" t="s">
        <v>3697</v>
      </c>
      <c r="F2326" t="s">
        <v>3699</v>
      </c>
      <c r="G2326">
        <v>34.874160801738398</v>
      </c>
    </row>
    <row r="2327" spans="1:7" hidden="1" x14ac:dyDescent="0.2">
      <c r="A2327">
        <v>1967</v>
      </c>
      <c r="B2327">
        <v>5</v>
      </c>
      <c r="C2327" t="s">
        <v>3461</v>
      </c>
      <c r="D2327">
        <v>64</v>
      </c>
      <c r="E2327" t="s">
        <v>3700</v>
      </c>
      <c r="F2327" t="s">
        <v>3701</v>
      </c>
      <c r="G2327">
        <v>34.867870381442003</v>
      </c>
    </row>
    <row r="2328" spans="1:7" hidden="1" x14ac:dyDescent="0.2">
      <c r="A2328">
        <v>1967</v>
      </c>
      <c r="B2328">
        <v>6</v>
      </c>
      <c r="C2328" t="s">
        <v>3682</v>
      </c>
      <c r="D2328">
        <v>1</v>
      </c>
      <c r="E2328" t="s">
        <v>987</v>
      </c>
      <c r="F2328" t="s">
        <v>3701</v>
      </c>
      <c r="G2328">
        <v>34.867870381442003</v>
      </c>
    </row>
    <row r="2329" spans="1:7" hidden="1" x14ac:dyDescent="0.2">
      <c r="A2329">
        <v>1967</v>
      </c>
      <c r="B2329">
        <v>7</v>
      </c>
      <c r="C2329" t="s">
        <v>3548</v>
      </c>
      <c r="D2329">
        <v>56</v>
      </c>
      <c r="E2329" t="s">
        <v>3702</v>
      </c>
      <c r="F2329" t="s">
        <v>3703</v>
      </c>
      <c r="G2329">
        <v>34.865962500303901</v>
      </c>
    </row>
    <row r="2330" spans="1:7" hidden="1" x14ac:dyDescent="0.2">
      <c r="A2330">
        <v>1967</v>
      </c>
      <c r="B2330">
        <v>8</v>
      </c>
      <c r="C2330" t="s">
        <v>3704</v>
      </c>
      <c r="D2330">
        <v>22</v>
      </c>
      <c r="E2330" t="s">
        <v>998</v>
      </c>
      <c r="F2330" t="s">
        <v>3705</v>
      </c>
      <c r="G2330">
        <v>34.838356941083497</v>
      </c>
    </row>
    <row r="2331" spans="1:7" hidden="1" x14ac:dyDescent="0.2">
      <c r="A2331">
        <v>1967</v>
      </c>
      <c r="B2331">
        <v>9</v>
      </c>
      <c r="C2331" t="s">
        <v>3168</v>
      </c>
      <c r="D2331">
        <v>8</v>
      </c>
      <c r="E2331" t="s">
        <v>987</v>
      </c>
      <c r="F2331" t="s">
        <v>3706</v>
      </c>
      <c r="G2331">
        <v>34.831797346981702</v>
      </c>
    </row>
    <row r="2332" spans="1:7" hidden="1" x14ac:dyDescent="0.2">
      <c r="A2332">
        <v>1967</v>
      </c>
      <c r="B2332">
        <v>10</v>
      </c>
      <c r="C2332" t="s">
        <v>2780</v>
      </c>
      <c r="D2332">
        <v>98</v>
      </c>
      <c r="E2332" t="s">
        <v>3707</v>
      </c>
      <c r="F2332" t="s">
        <v>3708</v>
      </c>
      <c r="G2332">
        <v>34.827284652383</v>
      </c>
    </row>
    <row r="2333" spans="1:7" hidden="1" x14ac:dyDescent="0.2">
      <c r="A2333">
        <v>1967</v>
      </c>
      <c r="B2333">
        <v>11</v>
      </c>
      <c r="C2333" t="s">
        <v>2958</v>
      </c>
      <c r="D2333">
        <v>13</v>
      </c>
      <c r="E2333" t="s">
        <v>3709</v>
      </c>
      <c r="F2333" t="s">
        <v>3710</v>
      </c>
      <c r="G2333">
        <v>34.811781178927198</v>
      </c>
    </row>
    <row r="2334" spans="1:7" hidden="1" x14ac:dyDescent="0.2">
      <c r="A2334">
        <v>1967</v>
      </c>
      <c r="B2334">
        <v>12</v>
      </c>
      <c r="C2334" t="s">
        <v>3470</v>
      </c>
      <c r="D2334">
        <v>23</v>
      </c>
      <c r="E2334" t="s">
        <v>998</v>
      </c>
      <c r="F2334" t="s">
        <v>3711</v>
      </c>
      <c r="G2334">
        <v>34.811499425352402</v>
      </c>
    </row>
    <row r="2335" spans="1:7" hidden="1" x14ac:dyDescent="0.2">
      <c r="A2335">
        <v>1967</v>
      </c>
      <c r="B2335">
        <v>13</v>
      </c>
      <c r="C2335" t="s">
        <v>3350</v>
      </c>
      <c r="D2335">
        <v>21</v>
      </c>
      <c r="E2335" t="s">
        <v>998</v>
      </c>
      <c r="F2335" t="s">
        <v>3712</v>
      </c>
      <c r="G2335">
        <v>34.802908131683097</v>
      </c>
    </row>
    <row r="2336" spans="1:7" hidden="1" x14ac:dyDescent="0.2">
      <c r="A2336">
        <v>1967</v>
      </c>
      <c r="B2336">
        <v>14</v>
      </c>
      <c r="C2336" t="s">
        <v>3485</v>
      </c>
      <c r="D2336">
        <v>62</v>
      </c>
      <c r="E2336" t="s">
        <v>3700</v>
      </c>
      <c r="F2336" t="s">
        <v>3713</v>
      </c>
      <c r="G2336">
        <v>34.797628703128701</v>
      </c>
    </row>
    <row r="2337" spans="1:7" hidden="1" x14ac:dyDescent="0.2">
      <c r="A2337">
        <v>1967</v>
      </c>
      <c r="B2337">
        <v>15</v>
      </c>
      <c r="C2337" t="s">
        <v>3714</v>
      </c>
      <c r="D2337">
        <v>103</v>
      </c>
      <c r="E2337" t="s">
        <v>3694</v>
      </c>
      <c r="F2337" t="s">
        <v>3715</v>
      </c>
      <c r="G2337">
        <v>34.797136038186103</v>
      </c>
    </row>
    <row r="2338" spans="1:7" hidden="1" x14ac:dyDescent="0.2">
      <c r="A2338">
        <v>1967</v>
      </c>
      <c r="B2338">
        <v>16</v>
      </c>
      <c r="C2338" t="s">
        <v>3716</v>
      </c>
      <c r="D2338">
        <v>88</v>
      </c>
      <c r="E2338" t="s">
        <v>3717</v>
      </c>
      <c r="F2338" t="s">
        <v>3718</v>
      </c>
      <c r="G2338">
        <v>34.796432255324298</v>
      </c>
    </row>
    <row r="2339" spans="1:7" hidden="1" x14ac:dyDescent="0.2">
      <c r="A2339">
        <v>1967</v>
      </c>
      <c r="B2339">
        <v>17</v>
      </c>
      <c r="C2339" t="s">
        <v>3719</v>
      </c>
      <c r="D2339">
        <v>119</v>
      </c>
      <c r="E2339" t="s">
        <v>3697</v>
      </c>
      <c r="F2339" t="s">
        <v>3720</v>
      </c>
      <c r="G2339">
        <v>34.787848396124097</v>
      </c>
    </row>
    <row r="2340" spans="1:7" hidden="1" x14ac:dyDescent="0.2">
      <c r="A2340">
        <v>1967</v>
      </c>
      <c r="B2340">
        <v>18</v>
      </c>
      <c r="C2340" t="s">
        <v>3585</v>
      </c>
      <c r="D2340">
        <v>34</v>
      </c>
      <c r="E2340" t="s">
        <v>3690</v>
      </c>
      <c r="F2340" t="s">
        <v>3721</v>
      </c>
      <c r="G2340">
        <v>34.786863633974001</v>
      </c>
    </row>
    <row r="2341" spans="1:7" hidden="1" x14ac:dyDescent="0.2">
      <c r="A2341">
        <v>1967</v>
      </c>
      <c r="B2341">
        <v>19</v>
      </c>
      <c r="C2341" t="s">
        <v>3722</v>
      </c>
      <c r="D2341">
        <v>122</v>
      </c>
      <c r="E2341" t="s">
        <v>3723</v>
      </c>
      <c r="F2341" t="s">
        <v>3724</v>
      </c>
      <c r="G2341">
        <v>34.7849646072629</v>
      </c>
    </row>
    <row r="2342" spans="1:7" hidden="1" x14ac:dyDescent="0.2">
      <c r="A2342">
        <v>1967</v>
      </c>
      <c r="B2342">
        <v>20</v>
      </c>
      <c r="C2342" t="s">
        <v>3618</v>
      </c>
      <c r="D2342">
        <v>77</v>
      </c>
      <c r="E2342" t="s">
        <v>2985</v>
      </c>
      <c r="F2342" t="s">
        <v>3725</v>
      </c>
      <c r="G2342">
        <v>34.773293664188003</v>
      </c>
    </row>
    <row r="2343" spans="1:7" hidden="1" x14ac:dyDescent="0.2">
      <c r="A2343">
        <v>1967</v>
      </c>
      <c r="B2343">
        <v>21</v>
      </c>
      <c r="C2343" t="s">
        <v>3726</v>
      </c>
      <c r="D2343">
        <v>117</v>
      </c>
      <c r="E2343" t="s">
        <v>3697</v>
      </c>
      <c r="F2343" t="s">
        <v>3727</v>
      </c>
      <c r="G2343">
        <v>34.762543644122502</v>
      </c>
    </row>
    <row r="2344" spans="1:7" hidden="1" x14ac:dyDescent="0.2">
      <c r="A2344">
        <v>1967</v>
      </c>
      <c r="B2344">
        <v>22</v>
      </c>
      <c r="C2344" t="s">
        <v>3728</v>
      </c>
      <c r="D2344">
        <v>106</v>
      </c>
      <c r="E2344" t="s">
        <v>3694</v>
      </c>
      <c r="F2344" t="s">
        <v>3729</v>
      </c>
      <c r="G2344">
        <v>34.756784930726397</v>
      </c>
    </row>
    <row r="2345" spans="1:7" hidden="1" x14ac:dyDescent="0.2">
      <c r="A2345">
        <v>1967</v>
      </c>
      <c r="B2345">
        <v>23</v>
      </c>
      <c r="C2345" t="s">
        <v>3184</v>
      </c>
      <c r="D2345">
        <v>128</v>
      </c>
      <c r="E2345" t="s">
        <v>3723</v>
      </c>
      <c r="F2345" t="s">
        <v>3730</v>
      </c>
      <c r="G2345">
        <v>34.751238706210998</v>
      </c>
    </row>
    <row r="2346" spans="1:7" hidden="1" x14ac:dyDescent="0.2">
      <c r="A2346">
        <v>1967</v>
      </c>
      <c r="B2346">
        <v>24</v>
      </c>
      <c r="C2346" t="s">
        <v>3731</v>
      </c>
      <c r="D2346">
        <v>30</v>
      </c>
      <c r="E2346" t="s">
        <v>998</v>
      </c>
      <c r="F2346" t="s">
        <v>3732</v>
      </c>
      <c r="G2346">
        <v>34.749062823164401</v>
      </c>
    </row>
    <row r="2347" spans="1:7" hidden="1" x14ac:dyDescent="0.2">
      <c r="A2347">
        <v>1967</v>
      </c>
      <c r="B2347">
        <v>25</v>
      </c>
      <c r="C2347" t="s">
        <v>3733</v>
      </c>
      <c r="D2347">
        <v>68</v>
      </c>
      <c r="E2347" t="s">
        <v>3700</v>
      </c>
      <c r="F2347" t="s">
        <v>3734</v>
      </c>
      <c r="G2347">
        <v>34.747588992678601</v>
      </c>
    </row>
    <row r="2348" spans="1:7" hidden="1" x14ac:dyDescent="0.2">
      <c r="A2348">
        <v>1967</v>
      </c>
      <c r="B2348">
        <v>26</v>
      </c>
      <c r="C2348" t="s">
        <v>3735</v>
      </c>
      <c r="D2348">
        <v>124</v>
      </c>
      <c r="E2348" t="s">
        <v>3723</v>
      </c>
      <c r="F2348" t="s">
        <v>3736</v>
      </c>
      <c r="G2348">
        <v>34.742396491107598</v>
      </c>
    </row>
    <row r="2349" spans="1:7" hidden="1" x14ac:dyDescent="0.2">
      <c r="A2349">
        <v>1967</v>
      </c>
      <c r="B2349">
        <v>27</v>
      </c>
      <c r="C2349" t="s">
        <v>3737</v>
      </c>
      <c r="D2349">
        <v>59</v>
      </c>
      <c r="E2349" t="s">
        <v>3702</v>
      </c>
      <c r="F2349" t="s">
        <v>3738</v>
      </c>
      <c r="G2349">
        <v>34.740011267423597</v>
      </c>
    </row>
    <row r="2350" spans="1:7" hidden="1" x14ac:dyDescent="0.2">
      <c r="A2350">
        <v>1967</v>
      </c>
      <c r="B2350">
        <v>28</v>
      </c>
      <c r="C2350" t="s">
        <v>3196</v>
      </c>
      <c r="D2350">
        <v>90</v>
      </c>
      <c r="E2350" t="s">
        <v>3717</v>
      </c>
      <c r="F2350" t="s">
        <v>3739</v>
      </c>
      <c r="G2350">
        <v>34.737696510562003</v>
      </c>
    </row>
    <row r="2351" spans="1:7" hidden="1" x14ac:dyDescent="0.2">
      <c r="A2351">
        <v>1967</v>
      </c>
      <c r="B2351">
        <v>29</v>
      </c>
      <c r="C2351" t="s">
        <v>3740</v>
      </c>
      <c r="D2351">
        <v>130</v>
      </c>
      <c r="E2351" t="s">
        <v>3723</v>
      </c>
      <c r="F2351" t="s">
        <v>3741</v>
      </c>
      <c r="G2351">
        <v>34.737556232181298</v>
      </c>
    </row>
    <row r="2352" spans="1:7" hidden="1" x14ac:dyDescent="0.2">
      <c r="A2352">
        <v>1967</v>
      </c>
      <c r="B2352">
        <v>30</v>
      </c>
      <c r="C2352" t="s">
        <v>3630</v>
      </c>
      <c r="D2352">
        <v>65</v>
      </c>
      <c r="E2352" t="s">
        <v>3700</v>
      </c>
      <c r="F2352" t="s">
        <v>3742</v>
      </c>
      <c r="G2352">
        <v>34.736995129988102</v>
      </c>
    </row>
    <row r="2353" spans="1:7" hidden="1" x14ac:dyDescent="0.2">
      <c r="A2353">
        <v>1967</v>
      </c>
      <c r="B2353">
        <v>31</v>
      </c>
      <c r="C2353" t="s">
        <v>3193</v>
      </c>
      <c r="D2353">
        <v>20</v>
      </c>
      <c r="E2353" t="s">
        <v>3709</v>
      </c>
      <c r="F2353" t="s">
        <v>3743</v>
      </c>
      <c r="G2353">
        <v>34.732927681120202</v>
      </c>
    </row>
    <row r="2354" spans="1:7" hidden="1" x14ac:dyDescent="0.2">
      <c r="A2354">
        <v>1967</v>
      </c>
      <c r="B2354">
        <v>32</v>
      </c>
      <c r="C2354" t="s">
        <v>3744</v>
      </c>
      <c r="D2354">
        <v>60</v>
      </c>
      <c r="E2354" t="s">
        <v>3702</v>
      </c>
      <c r="F2354" t="s">
        <v>3745</v>
      </c>
      <c r="G2354">
        <v>34.719049425667698</v>
      </c>
    </row>
    <row r="2355" spans="1:7" hidden="1" x14ac:dyDescent="0.2">
      <c r="A2355">
        <v>1967</v>
      </c>
      <c r="B2355">
        <v>33</v>
      </c>
      <c r="C2355" t="s">
        <v>3746</v>
      </c>
      <c r="D2355">
        <v>36</v>
      </c>
      <c r="E2355" t="s">
        <v>3690</v>
      </c>
      <c r="F2355" t="s">
        <v>3747</v>
      </c>
      <c r="G2355">
        <v>34.712744793411098</v>
      </c>
    </row>
    <row r="2356" spans="1:7" hidden="1" x14ac:dyDescent="0.2">
      <c r="A2356">
        <v>1967</v>
      </c>
      <c r="B2356">
        <v>34</v>
      </c>
      <c r="C2356" t="s">
        <v>3748</v>
      </c>
      <c r="D2356">
        <v>52</v>
      </c>
      <c r="E2356" t="s">
        <v>3702</v>
      </c>
      <c r="F2356" t="s">
        <v>3749</v>
      </c>
      <c r="G2356">
        <v>34.710083524996897</v>
      </c>
    </row>
    <row r="2357" spans="1:7" hidden="1" x14ac:dyDescent="0.2">
      <c r="A2357">
        <v>1967</v>
      </c>
      <c r="B2357">
        <v>35</v>
      </c>
      <c r="C2357" t="s">
        <v>3080</v>
      </c>
      <c r="D2357">
        <v>76</v>
      </c>
      <c r="E2357" t="s">
        <v>2985</v>
      </c>
      <c r="F2357" t="s">
        <v>3750</v>
      </c>
      <c r="G2357">
        <v>34.700772298116298</v>
      </c>
    </row>
    <row r="2358" spans="1:7" hidden="1" x14ac:dyDescent="0.2">
      <c r="A2358">
        <v>1967</v>
      </c>
      <c r="B2358">
        <v>36</v>
      </c>
      <c r="C2358" t="s">
        <v>2961</v>
      </c>
      <c r="D2358">
        <v>129</v>
      </c>
      <c r="E2358" t="s">
        <v>3723</v>
      </c>
      <c r="F2358" t="s">
        <v>3751</v>
      </c>
      <c r="G2358">
        <v>34.697483059051301</v>
      </c>
    </row>
    <row r="2359" spans="1:7" hidden="1" x14ac:dyDescent="0.2">
      <c r="A2359">
        <v>1967</v>
      </c>
      <c r="B2359">
        <v>37</v>
      </c>
      <c r="C2359" t="s">
        <v>3752</v>
      </c>
      <c r="D2359">
        <v>111</v>
      </c>
      <c r="E2359" t="s">
        <v>3697</v>
      </c>
      <c r="F2359" t="s">
        <v>3753</v>
      </c>
      <c r="G2359">
        <v>34.696503406244503</v>
      </c>
    </row>
    <row r="2360" spans="1:7" hidden="1" x14ac:dyDescent="0.2">
      <c r="A2360">
        <v>1967</v>
      </c>
      <c r="B2360">
        <v>38</v>
      </c>
      <c r="C2360" t="s">
        <v>3754</v>
      </c>
      <c r="D2360">
        <v>125</v>
      </c>
      <c r="E2360" t="s">
        <v>3723</v>
      </c>
      <c r="F2360" t="s">
        <v>3755</v>
      </c>
      <c r="G2360">
        <v>34.694614232043499</v>
      </c>
    </row>
    <row r="2361" spans="1:7" hidden="1" x14ac:dyDescent="0.2">
      <c r="A2361">
        <v>1967</v>
      </c>
      <c r="B2361">
        <v>39</v>
      </c>
      <c r="C2361" t="s">
        <v>3663</v>
      </c>
      <c r="D2361">
        <v>126</v>
      </c>
      <c r="E2361" t="s">
        <v>3723</v>
      </c>
      <c r="F2361" t="s">
        <v>3756</v>
      </c>
      <c r="G2361">
        <v>34.6878288956365</v>
      </c>
    </row>
    <row r="2362" spans="1:7" hidden="1" x14ac:dyDescent="0.2">
      <c r="A2362">
        <v>1967</v>
      </c>
      <c r="B2362">
        <v>40</v>
      </c>
      <c r="C2362" t="s">
        <v>3757</v>
      </c>
      <c r="D2362">
        <v>114</v>
      </c>
      <c r="E2362" t="s">
        <v>3697</v>
      </c>
      <c r="F2362" t="s">
        <v>3758</v>
      </c>
      <c r="G2362">
        <v>34.685660945668303</v>
      </c>
    </row>
    <row r="2363" spans="1:7" hidden="1" x14ac:dyDescent="0.2">
      <c r="A2363">
        <v>1967</v>
      </c>
      <c r="B2363">
        <v>41</v>
      </c>
      <c r="C2363" t="s">
        <v>3759</v>
      </c>
      <c r="D2363">
        <v>32</v>
      </c>
      <c r="E2363" t="s">
        <v>3690</v>
      </c>
      <c r="F2363" t="s">
        <v>3760</v>
      </c>
      <c r="G2363">
        <v>34.684192488357503</v>
      </c>
    </row>
    <row r="2364" spans="1:7" hidden="1" x14ac:dyDescent="0.2">
      <c r="A2364">
        <v>1967</v>
      </c>
      <c r="B2364">
        <v>42</v>
      </c>
      <c r="C2364" t="s">
        <v>3622</v>
      </c>
      <c r="D2364">
        <v>86</v>
      </c>
      <c r="E2364" t="s">
        <v>3717</v>
      </c>
      <c r="F2364" t="s">
        <v>3761</v>
      </c>
      <c r="G2364">
        <v>34.674475833838798</v>
      </c>
    </row>
    <row r="2365" spans="1:7" hidden="1" x14ac:dyDescent="0.2">
      <c r="A2365">
        <v>1967</v>
      </c>
      <c r="B2365">
        <v>43</v>
      </c>
      <c r="C2365" t="s">
        <v>3762</v>
      </c>
      <c r="D2365">
        <v>83</v>
      </c>
      <c r="E2365" t="s">
        <v>3717</v>
      </c>
      <c r="F2365" t="s">
        <v>3763</v>
      </c>
      <c r="G2365">
        <v>34.670912095441501</v>
      </c>
    </row>
    <row r="2366" spans="1:7" hidden="1" x14ac:dyDescent="0.2">
      <c r="A2366">
        <v>1967</v>
      </c>
      <c r="B2366">
        <v>44</v>
      </c>
      <c r="C2366" t="s">
        <v>3764</v>
      </c>
      <c r="D2366">
        <v>108</v>
      </c>
      <c r="E2366" t="s">
        <v>3694</v>
      </c>
      <c r="F2366" t="s">
        <v>3765</v>
      </c>
      <c r="G2366">
        <v>34.670003808694702</v>
      </c>
    </row>
    <row r="2367" spans="1:7" hidden="1" x14ac:dyDescent="0.2">
      <c r="A2367">
        <v>1967</v>
      </c>
      <c r="B2367">
        <v>45</v>
      </c>
      <c r="C2367" t="s">
        <v>3601</v>
      </c>
      <c r="D2367">
        <v>26</v>
      </c>
      <c r="E2367" t="s">
        <v>998</v>
      </c>
      <c r="F2367" t="s">
        <v>3766</v>
      </c>
      <c r="G2367">
        <v>34.665393240768097</v>
      </c>
    </row>
    <row r="2368" spans="1:7" hidden="1" x14ac:dyDescent="0.2">
      <c r="A2368">
        <v>1967</v>
      </c>
      <c r="B2368">
        <v>46</v>
      </c>
      <c r="C2368" t="s">
        <v>3091</v>
      </c>
      <c r="D2368">
        <v>3</v>
      </c>
      <c r="E2368" t="s">
        <v>987</v>
      </c>
      <c r="F2368" t="s">
        <v>3767</v>
      </c>
      <c r="G2368">
        <v>34.657572052190602</v>
      </c>
    </row>
    <row r="2369" spans="1:7" hidden="1" x14ac:dyDescent="0.2">
      <c r="A2369">
        <v>1967</v>
      </c>
      <c r="B2369">
        <v>47</v>
      </c>
      <c r="C2369" t="s">
        <v>3768</v>
      </c>
      <c r="D2369">
        <v>25</v>
      </c>
      <c r="E2369" t="s">
        <v>998</v>
      </c>
      <c r="F2369" t="s">
        <v>3769</v>
      </c>
      <c r="G2369">
        <v>34.6470329989004</v>
      </c>
    </row>
    <row r="2370" spans="1:7" hidden="1" x14ac:dyDescent="0.2">
      <c r="A2370">
        <v>1967</v>
      </c>
      <c r="B2370">
        <v>48</v>
      </c>
      <c r="C2370" t="s">
        <v>3770</v>
      </c>
      <c r="D2370">
        <v>96</v>
      </c>
      <c r="E2370" t="s">
        <v>3707</v>
      </c>
      <c r="F2370" t="s">
        <v>3771</v>
      </c>
      <c r="G2370">
        <v>34.646544588969498</v>
      </c>
    </row>
    <row r="2371" spans="1:7" hidden="1" x14ac:dyDescent="0.2">
      <c r="A2371">
        <v>1967</v>
      </c>
      <c r="B2371">
        <v>49</v>
      </c>
      <c r="C2371" t="s">
        <v>3772</v>
      </c>
      <c r="D2371">
        <v>39</v>
      </c>
      <c r="E2371" t="s">
        <v>3690</v>
      </c>
      <c r="F2371" t="s">
        <v>3773</v>
      </c>
      <c r="G2371">
        <v>34.645498042627203</v>
      </c>
    </row>
    <row r="2372" spans="1:7" hidden="1" x14ac:dyDescent="0.2">
      <c r="A2372">
        <v>1967</v>
      </c>
      <c r="B2372">
        <v>50</v>
      </c>
      <c r="C2372" t="s">
        <v>3774</v>
      </c>
      <c r="D2372">
        <v>91</v>
      </c>
      <c r="E2372" t="s">
        <v>3707</v>
      </c>
      <c r="F2372" t="s">
        <v>3775</v>
      </c>
      <c r="G2372">
        <v>34.645009675970698</v>
      </c>
    </row>
    <row r="2373" spans="1:7" hidden="1" x14ac:dyDescent="0.2">
      <c r="A2373">
        <v>1967</v>
      </c>
      <c r="B2373">
        <v>51</v>
      </c>
      <c r="C2373" t="s">
        <v>3762</v>
      </c>
      <c r="D2373">
        <v>82</v>
      </c>
      <c r="E2373" t="s">
        <v>3717</v>
      </c>
      <c r="F2373" t="s">
        <v>3776</v>
      </c>
      <c r="G2373">
        <v>34.636709548831298</v>
      </c>
    </row>
    <row r="2374" spans="1:7" hidden="1" x14ac:dyDescent="0.2">
      <c r="A2374">
        <v>1967</v>
      </c>
      <c r="B2374">
        <v>52</v>
      </c>
      <c r="C2374" t="s">
        <v>3777</v>
      </c>
      <c r="D2374">
        <v>18</v>
      </c>
      <c r="E2374" t="s">
        <v>3709</v>
      </c>
      <c r="F2374" t="s">
        <v>3778</v>
      </c>
      <c r="G2374">
        <v>34.629807431024801</v>
      </c>
    </row>
    <row r="2375" spans="1:7" hidden="1" x14ac:dyDescent="0.2">
      <c r="A2375">
        <v>1967</v>
      </c>
      <c r="B2375">
        <v>53</v>
      </c>
      <c r="C2375" t="s">
        <v>3779</v>
      </c>
      <c r="D2375">
        <v>85</v>
      </c>
      <c r="E2375" t="s">
        <v>3717</v>
      </c>
      <c r="F2375" t="s">
        <v>3780</v>
      </c>
      <c r="G2375">
        <v>34.627855815891301</v>
      </c>
    </row>
    <row r="2376" spans="1:7" hidden="1" x14ac:dyDescent="0.2">
      <c r="A2376">
        <v>1967</v>
      </c>
      <c r="B2376">
        <v>54</v>
      </c>
      <c r="C2376" t="s">
        <v>3603</v>
      </c>
      <c r="D2376">
        <v>87</v>
      </c>
      <c r="E2376" t="s">
        <v>3717</v>
      </c>
      <c r="F2376" t="s">
        <v>3781</v>
      </c>
      <c r="G2376">
        <v>34.6146185217302</v>
      </c>
    </row>
    <row r="2377" spans="1:7" hidden="1" x14ac:dyDescent="0.2">
      <c r="A2377">
        <v>1967</v>
      </c>
      <c r="B2377">
        <v>55</v>
      </c>
      <c r="C2377" t="s">
        <v>3614</v>
      </c>
      <c r="D2377">
        <v>71</v>
      </c>
      <c r="E2377" t="s">
        <v>2985</v>
      </c>
      <c r="F2377" t="s">
        <v>3782</v>
      </c>
      <c r="G2377">
        <v>34.6128775258926</v>
      </c>
    </row>
    <row r="2378" spans="1:7" hidden="1" x14ac:dyDescent="0.2">
      <c r="A2378">
        <v>1967</v>
      </c>
      <c r="B2378">
        <v>56</v>
      </c>
      <c r="C2378" t="s">
        <v>3783</v>
      </c>
      <c r="D2378">
        <v>99</v>
      </c>
      <c r="E2378" t="s">
        <v>3707</v>
      </c>
      <c r="F2378" t="s">
        <v>3784</v>
      </c>
      <c r="G2378">
        <v>34.6057064698132</v>
      </c>
    </row>
    <row r="2379" spans="1:7" hidden="1" x14ac:dyDescent="0.2">
      <c r="A2379">
        <v>1967</v>
      </c>
      <c r="B2379">
        <v>57</v>
      </c>
      <c r="C2379" t="s">
        <v>3785</v>
      </c>
      <c r="D2379">
        <v>118</v>
      </c>
      <c r="E2379" t="s">
        <v>3697</v>
      </c>
      <c r="F2379" t="s">
        <v>3786</v>
      </c>
      <c r="G2379">
        <v>34.592972988189103</v>
      </c>
    </row>
    <row r="2380" spans="1:7" hidden="1" x14ac:dyDescent="0.2">
      <c r="A2380">
        <v>1967</v>
      </c>
      <c r="B2380">
        <v>58</v>
      </c>
      <c r="C2380" t="s">
        <v>3636</v>
      </c>
      <c r="D2380">
        <v>107</v>
      </c>
      <c r="E2380" t="s">
        <v>3694</v>
      </c>
      <c r="F2380" t="s">
        <v>3787</v>
      </c>
      <c r="G2380">
        <v>34.591234169007301</v>
      </c>
    </row>
    <row r="2381" spans="1:7" hidden="1" x14ac:dyDescent="0.2">
      <c r="A2381">
        <v>1967</v>
      </c>
      <c r="B2381">
        <v>59</v>
      </c>
      <c r="C2381" t="s">
        <v>3788</v>
      </c>
      <c r="D2381">
        <v>27</v>
      </c>
      <c r="E2381" t="s">
        <v>998</v>
      </c>
      <c r="F2381" t="s">
        <v>3789</v>
      </c>
      <c r="G2381">
        <v>34.590955974159897</v>
      </c>
    </row>
    <row r="2382" spans="1:7" hidden="1" x14ac:dyDescent="0.2">
      <c r="A2382">
        <v>1967</v>
      </c>
      <c r="B2382">
        <v>60</v>
      </c>
      <c r="C2382" t="s">
        <v>3790</v>
      </c>
      <c r="D2382">
        <v>81</v>
      </c>
      <c r="E2382" t="s">
        <v>3717</v>
      </c>
      <c r="F2382" t="s">
        <v>3791</v>
      </c>
      <c r="G2382">
        <v>34.589147816716299</v>
      </c>
    </row>
    <row r="2383" spans="1:7" hidden="1" x14ac:dyDescent="0.2">
      <c r="A2383">
        <v>1967</v>
      </c>
      <c r="B2383">
        <v>61</v>
      </c>
      <c r="C2383" t="s">
        <v>3792</v>
      </c>
      <c r="D2383">
        <v>104</v>
      </c>
      <c r="E2383" t="s">
        <v>3694</v>
      </c>
      <c r="F2383" t="s">
        <v>3793</v>
      </c>
      <c r="G2383">
        <v>34.586018760126798</v>
      </c>
    </row>
    <row r="2384" spans="1:7" hidden="1" x14ac:dyDescent="0.2">
      <c r="A2384">
        <v>1967</v>
      </c>
      <c r="B2384">
        <v>62</v>
      </c>
      <c r="C2384" t="s">
        <v>3524</v>
      </c>
      <c r="D2384">
        <v>45</v>
      </c>
      <c r="E2384" t="s">
        <v>3794</v>
      </c>
      <c r="F2384" t="s">
        <v>3795</v>
      </c>
      <c r="G2384">
        <v>34.583168334743704</v>
      </c>
    </row>
    <row r="2385" spans="1:7" hidden="1" x14ac:dyDescent="0.2">
      <c r="A2385">
        <v>1967</v>
      </c>
      <c r="B2385">
        <v>63</v>
      </c>
      <c r="C2385" t="s">
        <v>3796</v>
      </c>
      <c r="D2385">
        <v>19</v>
      </c>
      <c r="E2385" t="s">
        <v>3709</v>
      </c>
      <c r="F2385" t="s">
        <v>3797</v>
      </c>
      <c r="G2385">
        <v>34.580248873916801</v>
      </c>
    </row>
    <row r="2386" spans="1:7" hidden="1" x14ac:dyDescent="0.2">
      <c r="A2386">
        <v>1967</v>
      </c>
      <c r="B2386">
        <v>64</v>
      </c>
      <c r="C2386" t="s">
        <v>3798</v>
      </c>
      <c r="D2386">
        <v>102</v>
      </c>
      <c r="E2386" t="s">
        <v>3694</v>
      </c>
      <c r="F2386" t="s">
        <v>3799</v>
      </c>
      <c r="G2386">
        <v>34.580040359861997</v>
      </c>
    </row>
    <row r="2387" spans="1:7" hidden="1" x14ac:dyDescent="0.2">
      <c r="A2387">
        <v>1967</v>
      </c>
      <c r="B2387">
        <v>65</v>
      </c>
      <c r="C2387" t="s">
        <v>3800</v>
      </c>
      <c r="D2387">
        <v>53</v>
      </c>
      <c r="E2387" t="s">
        <v>3702</v>
      </c>
      <c r="F2387" t="s">
        <v>3801</v>
      </c>
      <c r="G2387">
        <v>34.579553836846301</v>
      </c>
    </row>
    <row r="2388" spans="1:7" hidden="1" x14ac:dyDescent="0.2">
      <c r="A2388">
        <v>1967</v>
      </c>
      <c r="B2388">
        <v>66</v>
      </c>
      <c r="C2388" t="s">
        <v>3802</v>
      </c>
      <c r="D2388">
        <v>116</v>
      </c>
      <c r="E2388" t="s">
        <v>3697</v>
      </c>
      <c r="F2388" t="s">
        <v>3803</v>
      </c>
      <c r="G2388">
        <v>34.573716628317001</v>
      </c>
    </row>
    <row r="2389" spans="1:7" hidden="1" x14ac:dyDescent="0.2">
      <c r="A2389">
        <v>1967</v>
      </c>
      <c r="B2389">
        <v>67</v>
      </c>
      <c r="C2389" t="s">
        <v>3804</v>
      </c>
      <c r="D2389">
        <v>69</v>
      </c>
      <c r="E2389" t="s">
        <v>3700</v>
      </c>
      <c r="F2389" t="s">
        <v>3805</v>
      </c>
      <c r="G2389">
        <v>34.570729296022499</v>
      </c>
    </row>
    <row r="2390" spans="1:7" hidden="1" x14ac:dyDescent="0.2">
      <c r="A2390">
        <v>1967</v>
      </c>
      <c r="B2390">
        <v>68</v>
      </c>
      <c r="C2390" t="s">
        <v>3806</v>
      </c>
      <c r="D2390">
        <v>55</v>
      </c>
      <c r="E2390" t="s">
        <v>3702</v>
      </c>
      <c r="F2390" t="s">
        <v>3807</v>
      </c>
      <c r="G2390">
        <v>34.565728406967601</v>
      </c>
    </row>
    <row r="2391" spans="1:7" hidden="1" x14ac:dyDescent="0.2">
      <c r="A2391">
        <v>1967</v>
      </c>
      <c r="B2391">
        <v>69</v>
      </c>
      <c r="C2391" t="s">
        <v>3808</v>
      </c>
      <c r="D2391">
        <v>48</v>
      </c>
      <c r="E2391" t="s">
        <v>3794</v>
      </c>
      <c r="F2391" t="s">
        <v>3809</v>
      </c>
      <c r="G2391">
        <v>34.561770395771603</v>
      </c>
    </row>
    <row r="2392" spans="1:7" hidden="1" x14ac:dyDescent="0.2">
      <c r="A2392">
        <v>1967</v>
      </c>
      <c r="B2392">
        <v>70</v>
      </c>
      <c r="C2392" t="s">
        <v>3810</v>
      </c>
      <c r="D2392">
        <v>75</v>
      </c>
      <c r="E2392" t="s">
        <v>2985</v>
      </c>
      <c r="F2392" t="s">
        <v>3811</v>
      </c>
      <c r="G2392">
        <v>34.551636465146899</v>
      </c>
    </row>
    <row r="2393" spans="1:7" hidden="1" x14ac:dyDescent="0.2">
      <c r="A2393">
        <v>1967</v>
      </c>
      <c r="B2393">
        <v>71</v>
      </c>
      <c r="C2393" t="s">
        <v>3481</v>
      </c>
      <c r="D2393">
        <v>70</v>
      </c>
      <c r="E2393" t="s">
        <v>3700</v>
      </c>
      <c r="F2393" t="s">
        <v>3812</v>
      </c>
      <c r="G2393">
        <v>34.533396494552299</v>
      </c>
    </row>
    <row r="2394" spans="1:7" hidden="1" x14ac:dyDescent="0.2">
      <c r="A2394">
        <v>1967</v>
      </c>
      <c r="B2394">
        <v>72</v>
      </c>
      <c r="C2394" t="s">
        <v>3813</v>
      </c>
      <c r="D2394">
        <v>9</v>
      </c>
      <c r="E2394" t="s">
        <v>987</v>
      </c>
      <c r="F2394" t="s">
        <v>3814</v>
      </c>
      <c r="G2394">
        <v>34.522794266668498</v>
      </c>
    </row>
    <row r="2395" spans="1:7" hidden="1" x14ac:dyDescent="0.2">
      <c r="A2395">
        <v>1967</v>
      </c>
      <c r="B2395">
        <v>73</v>
      </c>
      <c r="C2395" t="s">
        <v>3815</v>
      </c>
      <c r="D2395">
        <v>74</v>
      </c>
      <c r="E2395" t="s">
        <v>2985</v>
      </c>
      <c r="F2395" t="s">
        <v>3816</v>
      </c>
      <c r="G2395">
        <v>34.520439100049501</v>
      </c>
    </row>
    <row r="2396" spans="1:7" hidden="1" x14ac:dyDescent="0.2">
      <c r="A2396">
        <v>1967</v>
      </c>
      <c r="B2396">
        <v>74</v>
      </c>
      <c r="C2396" t="s">
        <v>3817</v>
      </c>
      <c r="D2396">
        <v>97</v>
      </c>
      <c r="E2396" t="s">
        <v>3707</v>
      </c>
      <c r="F2396" t="s">
        <v>3818</v>
      </c>
      <c r="G2396">
        <v>34.513790952076199</v>
      </c>
    </row>
    <row r="2397" spans="1:7" hidden="1" x14ac:dyDescent="0.2">
      <c r="A2397">
        <v>1967</v>
      </c>
      <c r="B2397">
        <v>75</v>
      </c>
      <c r="C2397" t="s">
        <v>3589</v>
      </c>
      <c r="D2397">
        <v>63</v>
      </c>
      <c r="E2397" t="s">
        <v>3700</v>
      </c>
      <c r="F2397" t="s">
        <v>3819</v>
      </c>
      <c r="G2397">
        <v>34.505691983088496</v>
      </c>
    </row>
    <row r="2398" spans="1:7" hidden="1" x14ac:dyDescent="0.2">
      <c r="A2398">
        <v>1967</v>
      </c>
      <c r="B2398">
        <v>76</v>
      </c>
      <c r="C2398" t="s">
        <v>3493</v>
      </c>
      <c r="D2398">
        <v>61</v>
      </c>
      <c r="E2398" t="s">
        <v>3700</v>
      </c>
      <c r="F2398" t="s">
        <v>3820</v>
      </c>
      <c r="G2398">
        <v>34.505207549894401</v>
      </c>
    </row>
    <row r="2399" spans="1:7" hidden="1" x14ac:dyDescent="0.2">
      <c r="A2399">
        <v>1967</v>
      </c>
      <c r="B2399">
        <v>77</v>
      </c>
      <c r="C2399" t="s">
        <v>3821</v>
      </c>
      <c r="D2399">
        <v>84</v>
      </c>
      <c r="E2399" t="s">
        <v>3717</v>
      </c>
      <c r="F2399" t="s">
        <v>3822</v>
      </c>
      <c r="G2399">
        <v>34.485426617945002</v>
      </c>
    </row>
    <row r="2400" spans="1:7" hidden="1" x14ac:dyDescent="0.2">
      <c r="A2400">
        <v>1967</v>
      </c>
      <c r="B2400">
        <v>78</v>
      </c>
      <c r="C2400" t="s">
        <v>3823</v>
      </c>
      <c r="D2400">
        <v>79</v>
      </c>
      <c r="E2400" t="s">
        <v>2985</v>
      </c>
      <c r="F2400" t="s">
        <v>3824</v>
      </c>
      <c r="G2400">
        <v>34.476304604415397</v>
      </c>
    </row>
    <row r="2401" spans="1:7" hidden="1" x14ac:dyDescent="0.2">
      <c r="A2401">
        <v>1967</v>
      </c>
      <c r="B2401">
        <v>78</v>
      </c>
      <c r="C2401" t="s">
        <v>3825</v>
      </c>
      <c r="D2401">
        <v>5</v>
      </c>
      <c r="E2401" t="s">
        <v>987</v>
      </c>
      <c r="F2401" t="s">
        <v>3826</v>
      </c>
      <c r="G2401">
        <v>34.482316298348003</v>
      </c>
    </row>
    <row r="2402" spans="1:7" hidden="1" x14ac:dyDescent="0.2">
      <c r="A2402">
        <v>1967</v>
      </c>
      <c r="B2402">
        <v>80</v>
      </c>
      <c r="C2402" t="s">
        <v>3651</v>
      </c>
      <c r="D2402">
        <v>54</v>
      </c>
      <c r="E2402" t="s">
        <v>3702</v>
      </c>
      <c r="F2402" t="s">
        <v>3827</v>
      </c>
      <c r="G2402">
        <v>34.4620093424247</v>
      </c>
    </row>
    <row r="2403" spans="1:7" hidden="1" x14ac:dyDescent="0.2">
      <c r="A2403">
        <v>1967</v>
      </c>
      <c r="B2403">
        <v>81</v>
      </c>
      <c r="C2403" t="s">
        <v>2494</v>
      </c>
      <c r="D2403">
        <v>10</v>
      </c>
      <c r="E2403" t="s">
        <v>987</v>
      </c>
      <c r="F2403" t="s">
        <v>3828</v>
      </c>
      <c r="G2403">
        <v>34.447587984069997</v>
      </c>
    </row>
    <row r="2404" spans="1:7" hidden="1" x14ac:dyDescent="0.2">
      <c r="A2404">
        <v>1967</v>
      </c>
      <c r="B2404">
        <v>83</v>
      </c>
      <c r="C2404" t="s">
        <v>2769</v>
      </c>
      <c r="D2404">
        <v>2</v>
      </c>
      <c r="E2404" t="s">
        <v>987</v>
      </c>
      <c r="F2404" t="s">
        <v>3829</v>
      </c>
      <c r="G2404">
        <v>34.408387099354798</v>
      </c>
    </row>
    <row r="2405" spans="1:7" hidden="1" x14ac:dyDescent="0.2">
      <c r="A2405">
        <v>1967</v>
      </c>
      <c r="B2405">
        <v>84</v>
      </c>
      <c r="C2405" t="s">
        <v>3830</v>
      </c>
      <c r="D2405">
        <v>47</v>
      </c>
      <c r="E2405" t="s">
        <v>3794</v>
      </c>
      <c r="F2405" t="s">
        <v>3831</v>
      </c>
      <c r="G2405">
        <v>34.407423703051798</v>
      </c>
    </row>
    <row r="2406" spans="1:7" hidden="1" x14ac:dyDescent="0.2">
      <c r="A2406">
        <v>1967</v>
      </c>
      <c r="B2406">
        <v>85</v>
      </c>
      <c r="C2406" t="s">
        <v>3832</v>
      </c>
      <c r="D2406">
        <v>38</v>
      </c>
      <c r="E2406" t="s">
        <v>3690</v>
      </c>
      <c r="F2406" t="s">
        <v>3833</v>
      </c>
      <c r="G2406">
        <v>34.388442042310899</v>
      </c>
    </row>
    <row r="2407" spans="1:7" hidden="1" x14ac:dyDescent="0.2">
      <c r="A2407">
        <v>1967</v>
      </c>
      <c r="B2407">
        <v>86</v>
      </c>
      <c r="C2407" t="s">
        <v>3834</v>
      </c>
      <c r="D2407">
        <v>72</v>
      </c>
      <c r="E2407" t="s">
        <v>2985</v>
      </c>
      <c r="F2407" t="s">
        <v>3835</v>
      </c>
      <c r="G2407">
        <v>34.383425032326102</v>
      </c>
    </row>
    <row r="2408" spans="1:7" hidden="1" x14ac:dyDescent="0.2">
      <c r="A2408">
        <v>1967</v>
      </c>
      <c r="B2408">
        <v>87</v>
      </c>
      <c r="C2408" t="s">
        <v>3122</v>
      </c>
      <c r="D2408">
        <v>57</v>
      </c>
      <c r="E2408" t="s">
        <v>3702</v>
      </c>
      <c r="F2408" t="s">
        <v>3836</v>
      </c>
      <c r="G2408">
        <v>34.374082177001199</v>
      </c>
    </row>
    <row r="2409" spans="1:7" hidden="1" x14ac:dyDescent="0.2">
      <c r="A2409">
        <v>1967</v>
      </c>
      <c r="B2409">
        <v>88</v>
      </c>
      <c r="C2409" t="s">
        <v>3542</v>
      </c>
      <c r="D2409">
        <v>4</v>
      </c>
      <c r="E2409" t="s">
        <v>987</v>
      </c>
      <c r="F2409" t="s">
        <v>3837</v>
      </c>
      <c r="G2409">
        <v>34.320185281602903</v>
      </c>
    </row>
    <row r="2410" spans="1:7" hidden="1" x14ac:dyDescent="0.2">
      <c r="A2410">
        <v>1968</v>
      </c>
      <c r="B2410">
        <v>1</v>
      </c>
      <c r="C2410" t="s">
        <v>3731</v>
      </c>
      <c r="D2410">
        <v>49</v>
      </c>
      <c r="E2410" t="s">
        <v>3838</v>
      </c>
      <c r="F2410" t="s">
        <v>3839</v>
      </c>
      <c r="G2410">
        <v>34.938241464315702</v>
      </c>
    </row>
    <row r="2411" spans="1:7" hidden="1" x14ac:dyDescent="0.2">
      <c r="A2411">
        <v>1968</v>
      </c>
      <c r="B2411">
        <v>1</v>
      </c>
      <c r="C2411" t="s">
        <v>3461</v>
      </c>
      <c r="D2411">
        <v>94</v>
      </c>
      <c r="E2411" t="s">
        <v>3700</v>
      </c>
      <c r="F2411" t="s">
        <v>3840</v>
      </c>
      <c r="G2411">
        <v>33.565388495211501</v>
      </c>
    </row>
    <row r="2412" spans="1:7" hidden="1" x14ac:dyDescent="0.2">
      <c r="A2412">
        <v>1968</v>
      </c>
      <c r="B2412">
        <v>2</v>
      </c>
      <c r="C2412" t="s">
        <v>3841</v>
      </c>
      <c r="D2412">
        <v>70</v>
      </c>
      <c r="E2412" t="s">
        <v>3690</v>
      </c>
      <c r="F2412" t="s">
        <v>3842</v>
      </c>
      <c r="G2412">
        <v>34.937335669517701</v>
      </c>
    </row>
    <row r="2413" spans="1:7" hidden="1" x14ac:dyDescent="0.2">
      <c r="A2413">
        <v>1968</v>
      </c>
      <c r="B2413">
        <v>2</v>
      </c>
      <c r="C2413" t="s">
        <v>3731</v>
      </c>
      <c r="D2413">
        <v>49</v>
      </c>
      <c r="E2413" t="s">
        <v>3838</v>
      </c>
      <c r="F2413" t="s">
        <v>3843</v>
      </c>
      <c r="G2413">
        <v>33.562741272674401</v>
      </c>
    </row>
    <row r="2414" spans="1:7" hidden="1" x14ac:dyDescent="0.2">
      <c r="A2414">
        <v>1968</v>
      </c>
      <c r="B2414">
        <v>3</v>
      </c>
      <c r="C2414" t="s">
        <v>3461</v>
      </c>
      <c r="D2414">
        <v>94</v>
      </c>
      <c r="E2414" t="s">
        <v>3700</v>
      </c>
      <c r="F2414" t="s">
        <v>3844</v>
      </c>
      <c r="G2414">
        <v>34.937033748355297</v>
      </c>
    </row>
    <row r="2415" spans="1:7" hidden="1" x14ac:dyDescent="0.2">
      <c r="A2415">
        <v>1968</v>
      </c>
      <c r="B2415">
        <v>3</v>
      </c>
      <c r="C2415" t="s">
        <v>3344</v>
      </c>
      <c r="D2415">
        <v>51</v>
      </c>
      <c r="E2415" t="s">
        <v>1831</v>
      </c>
      <c r="F2415" t="s">
        <v>3845</v>
      </c>
      <c r="G2415">
        <v>33.556821365206801</v>
      </c>
    </row>
    <row r="2416" spans="1:7" hidden="1" x14ac:dyDescent="0.2">
      <c r="A2416">
        <v>1968</v>
      </c>
      <c r="B2416">
        <v>4</v>
      </c>
      <c r="C2416" t="s">
        <v>3841</v>
      </c>
      <c r="D2416">
        <v>70</v>
      </c>
      <c r="E2416" t="s">
        <v>3690</v>
      </c>
      <c r="F2416" t="s">
        <v>3846</v>
      </c>
      <c r="G2416">
        <v>33.555846521925801</v>
      </c>
    </row>
    <row r="2417" spans="1:7" hidden="1" x14ac:dyDescent="0.2">
      <c r="A2417">
        <v>1968</v>
      </c>
      <c r="B2417">
        <v>5</v>
      </c>
      <c r="C2417" t="s">
        <v>3564</v>
      </c>
      <c r="D2417">
        <v>1</v>
      </c>
      <c r="E2417" t="s">
        <v>3847</v>
      </c>
      <c r="F2417" t="s">
        <v>3848</v>
      </c>
      <c r="G2417">
        <v>33.555010987049997</v>
      </c>
    </row>
    <row r="2418" spans="1:7" hidden="1" x14ac:dyDescent="0.2">
      <c r="A2418">
        <v>1968</v>
      </c>
      <c r="B2418">
        <v>6</v>
      </c>
      <c r="C2418" t="s">
        <v>3193</v>
      </c>
      <c r="D2418">
        <v>40</v>
      </c>
      <c r="E2418" t="s">
        <v>3709</v>
      </c>
      <c r="F2418" t="s">
        <v>3849</v>
      </c>
      <c r="G2418">
        <v>33.553827383867102</v>
      </c>
    </row>
    <row r="2419" spans="1:7" hidden="1" x14ac:dyDescent="0.2">
      <c r="A2419">
        <v>1968</v>
      </c>
      <c r="B2419">
        <v>7</v>
      </c>
      <c r="C2419" t="s">
        <v>3682</v>
      </c>
      <c r="D2419">
        <v>11</v>
      </c>
      <c r="E2419" t="s">
        <v>3850</v>
      </c>
      <c r="F2419" t="s">
        <v>3851</v>
      </c>
      <c r="G2419">
        <v>33.549789836640997</v>
      </c>
    </row>
    <row r="2420" spans="1:7" hidden="1" x14ac:dyDescent="0.2">
      <c r="A2420">
        <v>1968</v>
      </c>
      <c r="B2420">
        <v>8</v>
      </c>
      <c r="C2420" t="s">
        <v>3852</v>
      </c>
      <c r="D2420">
        <v>82</v>
      </c>
      <c r="E2420" t="s">
        <v>3702</v>
      </c>
      <c r="F2420" t="s">
        <v>3853</v>
      </c>
      <c r="G2420">
        <v>33.548745801531403</v>
      </c>
    </row>
    <row r="2421" spans="1:7" hidden="1" x14ac:dyDescent="0.2">
      <c r="A2421">
        <v>1968</v>
      </c>
      <c r="B2421">
        <v>9</v>
      </c>
      <c r="C2421" t="s">
        <v>3854</v>
      </c>
      <c r="D2421">
        <v>63</v>
      </c>
      <c r="E2421" t="s">
        <v>3690</v>
      </c>
      <c r="F2421" t="s">
        <v>3855</v>
      </c>
      <c r="G2421">
        <v>33.548328205681401</v>
      </c>
    </row>
    <row r="2422" spans="1:7" hidden="1" x14ac:dyDescent="0.2">
      <c r="A2422">
        <v>1968</v>
      </c>
      <c r="B2422">
        <v>10</v>
      </c>
      <c r="C2422" t="s">
        <v>3748</v>
      </c>
      <c r="D2422">
        <v>84</v>
      </c>
      <c r="E2422" t="s">
        <v>3702</v>
      </c>
      <c r="F2422" t="s">
        <v>3856</v>
      </c>
      <c r="G2422">
        <v>33.536500641853799</v>
      </c>
    </row>
    <row r="2423" spans="1:7" hidden="1" x14ac:dyDescent="0.2">
      <c r="A2423">
        <v>1968</v>
      </c>
      <c r="B2423">
        <v>11</v>
      </c>
      <c r="C2423" t="s">
        <v>3357</v>
      </c>
      <c r="D2423">
        <v>64</v>
      </c>
      <c r="E2423" t="s">
        <v>3690</v>
      </c>
      <c r="F2423" t="s">
        <v>3857</v>
      </c>
      <c r="G2423">
        <v>33.535387888754499</v>
      </c>
    </row>
    <row r="2424" spans="1:7" hidden="1" x14ac:dyDescent="0.2">
      <c r="A2424">
        <v>1968</v>
      </c>
      <c r="B2424">
        <v>12</v>
      </c>
      <c r="C2424" t="s">
        <v>3858</v>
      </c>
      <c r="D2424">
        <v>45</v>
      </c>
      <c r="E2424" t="s">
        <v>3838</v>
      </c>
      <c r="F2424" t="s">
        <v>3859</v>
      </c>
      <c r="G2424">
        <v>33.526001973678703</v>
      </c>
    </row>
    <row r="2425" spans="1:7" hidden="1" x14ac:dyDescent="0.2">
      <c r="A2425">
        <v>1968</v>
      </c>
      <c r="B2425">
        <v>13</v>
      </c>
      <c r="C2425" t="s">
        <v>3860</v>
      </c>
      <c r="D2425">
        <v>65</v>
      </c>
      <c r="E2425" t="s">
        <v>3690</v>
      </c>
      <c r="F2425" t="s">
        <v>3861</v>
      </c>
      <c r="G2425">
        <v>33.5248899171579</v>
      </c>
    </row>
    <row r="2426" spans="1:7" hidden="1" x14ac:dyDescent="0.2">
      <c r="A2426">
        <v>1968</v>
      </c>
      <c r="B2426">
        <v>14</v>
      </c>
      <c r="C2426" t="s">
        <v>3862</v>
      </c>
      <c r="D2426">
        <v>46</v>
      </c>
      <c r="E2426" t="s">
        <v>3838</v>
      </c>
      <c r="F2426" t="s">
        <v>3863</v>
      </c>
      <c r="G2426">
        <v>33.517315994884598</v>
      </c>
    </row>
    <row r="2427" spans="1:7" hidden="1" x14ac:dyDescent="0.2">
      <c r="A2427">
        <v>1968</v>
      </c>
      <c r="B2427">
        <v>15</v>
      </c>
      <c r="C2427" t="s">
        <v>3864</v>
      </c>
      <c r="D2427">
        <v>88</v>
      </c>
      <c r="E2427" t="s">
        <v>3702</v>
      </c>
      <c r="F2427" t="s">
        <v>3865</v>
      </c>
      <c r="G2427">
        <v>33.510509334377701</v>
      </c>
    </row>
    <row r="2428" spans="1:7" hidden="1" x14ac:dyDescent="0.2">
      <c r="A2428">
        <v>1968</v>
      </c>
      <c r="B2428">
        <v>16</v>
      </c>
      <c r="C2428" t="s">
        <v>3866</v>
      </c>
      <c r="D2428">
        <v>55</v>
      </c>
      <c r="E2428" t="s">
        <v>1831</v>
      </c>
      <c r="F2428" t="s">
        <v>3867</v>
      </c>
      <c r="G2428">
        <v>33.497043074787904</v>
      </c>
    </row>
    <row r="2429" spans="1:7" hidden="1" x14ac:dyDescent="0.2">
      <c r="A2429">
        <v>1968</v>
      </c>
      <c r="B2429">
        <v>17</v>
      </c>
      <c r="C2429" t="s">
        <v>3868</v>
      </c>
      <c r="D2429">
        <v>18</v>
      </c>
      <c r="E2429" t="s">
        <v>3850</v>
      </c>
      <c r="F2429" t="s">
        <v>3869</v>
      </c>
      <c r="G2429">
        <v>33.496834918635798</v>
      </c>
    </row>
    <row r="2430" spans="1:7" hidden="1" x14ac:dyDescent="0.2">
      <c r="A2430">
        <v>1968</v>
      </c>
      <c r="B2430">
        <v>18</v>
      </c>
      <c r="C2430" t="s">
        <v>3601</v>
      </c>
      <c r="D2430">
        <v>59</v>
      </c>
      <c r="E2430" t="s">
        <v>1831</v>
      </c>
      <c r="F2430" t="s">
        <v>3870</v>
      </c>
      <c r="G2430">
        <v>33.4943372465845</v>
      </c>
    </row>
    <row r="2431" spans="1:7" hidden="1" x14ac:dyDescent="0.2">
      <c r="A2431">
        <v>1968</v>
      </c>
      <c r="B2431">
        <v>19</v>
      </c>
      <c r="C2431" t="s">
        <v>3744</v>
      </c>
      <c r="D2431">
        <v>89</v>
      </c>
      <c r="E2431" t="s">
        <v>3702</v>
      </c>
      <c r="F2431" t="s">
        <v>3871</v>
      </c>
      <c r="G2431">
        <v>33.4932966598249</v>
      </c>
    </row>
    <row r="2432" spans="1:7" hidden="1" x14ac:dyDescent="0.2">
      <c r="A2432">
        <v>1968</v>
      </c>
      <c r="B2432">
        <v>20</v>
      </c>
      <c r="C2432" t="s">
        <v>3790</v>
      </c>
      <c r="D2432">
        <v>54</v>
      </c>
      <c r="E2432" t="s">
        <v>1831</v>
      </c>
      <c r="F2432" t="s">
        <v>3872</v>
      </c>
      <c r="G2432">
        <v>33.4926723388038</v>
      </c>
    </row>
    <row r="2433" spans="1:7" hidden="1" x14ac:dyDescent="0.2">
      <c r="A2433">
        <v>1968</v>
      </c>
      <c r="B2433">
        <v>21</v>
      </c>
      <c r="C2433" t="s">
        <v>3754</v>
      </c>
      <c r="D2433">
        <v>26</v>
      </c>
      <c r="E2433" t="s">
        <v>3873</v>
      </c>
      <c r="F2433" t="s">
        <v>3874</v>
      </c>
      <c r="G2433">
        <v>33.485737004273901</v>
      </c>
    </row>
    <row r="2434" spans="1:7" hidden="1" x14ac:dyDescent="0.2">
      <c r="A2434">
        <v>1968</v>
      </c>
      <c r="B2434">
        <v>22</v>
      </c>
      <c r="C2434" t="s">
        <v>3722</v>
      </c>
      <c r="D2434">
        <v>21</v>
      </c>
      <c r="E2434" t="s">
        <v>3873</v>
      </c>
      <c r="F2434" t="s">
        <v>3875</v>
      </c>
      <c r="G2434">
        <v>33.480052172832799</v>
      </c>
    </row>
    <row r="2435" spans="1:7" hidden="1" x14ac:dyDescent="0.2">
      <c r="A2435">
        <v>1968</v>
      </c>
      <c r="B2435">
        <v>23</v>
      </c>
      <c r="C2435" t="s">
        <v>3876</v>
      </c>
      <c r="D2435">
        <v>68</v>
      </c>
      <c r="E2435" t="s">
        <v>3690</v>
      </c>
      <c r="F2435" t="s">
        <v>3877</v>
      </c>
      <c r="G2435">
        <v>33.479497658472297</v>
      </c>
    </row>
    <row r="2436" spans="1:7" hidden="1" x14ac:dyDescent="0.2">
      <c r="A2436">
        <v>1968</v>
      </c>
      <c r="B2436">
        <v>24</v>
      </c>
      <c r="C2436" t="s">
        <v>3878</v>
      </c>
      <c r="D2436">
        <v>87</v>
      </c>
      <c r="E2436" t="s">
        <v>3702</v>
      </c>
      <c r="F2436" t="s">
        <v>3879</v>
      </c>
      <c r="G2436">
        <v>33.477903531998301</v>
      </c>
    </row>
    <row r="2437" spans="1:7" hidden="1" x14ac:dyDescent="0.2">
      <c r="A2437">
        <v>1968</v>
      </c>
      <c r="B2437">
        <v>25</v>
      </c>
      <c r="C2437" t="s">
        <v>3880</v>
      </c>
      <c r="D2437">
        <v>83</v>
      </c>
      <c r="E2437" t="s">
        <v>3702</v>
      </c>
      <c r="F2437" t="s">
        <v>3881</v>
      </c>
      <c r="G2437">
        <v>33.470905034130702</v>
      </c>
    </row>
    <row r="2438" spans="1:7" hidden="1" x14ac:dyDescent="0.2">
      <c r="A2438">
        <v>1968</v>
      </c>
      <c r="B2438">
        <v>26</v>
      </c>
      <c r="C2438" t="s">
        <v>3882</v>
      </c>
      <c r="D2438">
        <v>92</v>
      </c>
      <c r="E2438" t="s">
        <v>3700</v>
      </c>
      <c r="F2438" t="s">
        <v>3883</v>
      </c>
      <c r="G2438">
        <v>33.446537082156098</v>
      </c>
    </row>
    <row r="2439" spans="1:7" hidden="1" x14ac:dyDescent="0.2">
      <c r="A2439">
        <v>1968</v>
      </c>
      <c r="B2439">
        <v>27</v>
      </c>
      <c r="C2439" t="s">
        <v>3884</v>
      </c>
      <c r="D2439">
        <v>3</v>
      </c>
      <c r="E2439" t="s">
        <v>3847</v>
      </c>
      <c r="F2439" t="s">
        <v>3885</v>
      </c>
      <c r="G2439">
        <v>33.441349631593397</v>
      </c>
    </row>
    <row r="2440" spans="1:7" hidden="1" x14ac:dyDescent="0.2">
      <c r="A2440">
        <v>1968</v>
      </c>
      <c r="B2440">
        <v>28</v>
      </c>
      <c r="C2440" t="s">
        <v>3512</v>
      </c>
      <c r="D2440">
        <v>80</v>
      </c>
      <c r="E2440" t="s">
        <v>3794</v>
      </c>
      <c r="F2440" t="s">
        <v>3886</v>
      </c>
      <c r="G2440">
        <v>33.407911943526798</v>
      </c>
    </row>
    <row r="2441" spans="1:7" hidden="1" x14ac:dyDescent="0.2">
      <c r="A2441">
        <v>1968</v>
      </c>
      <c r="B2441">
        <v>29</v>
      </c>
      <c r="C2441" t="s">
        <v>3620</v>
      </c>
      <c r="D2441">
        <v>61</v>
      </c>
      <c r="E2441" t="s">
        <v>3690</v>
      </c>
      <c r="F2441" t="s">
        <v>3887</v>
      </c>
      <c r="G2441">
        <v>33.405565528510301</v>
      </c>
    </row>
    <row r="2442" spans="1:7" hidden="1" x14ac:dyDescent="0.2">
      <c r="A2442">
        <v>1968</v>
      </c>
      <c r="B2442">
        <v>30</v>
      </c>
      <c r="C2442" t="s">
        <v>3437</v>
      </c>
      <c r="D2442">
        <v>66</v>
      </c>
      <c r="E2442" t="s">
        <v>3690</v>
      </c>
      <c r="F2442" t="s">
        <v>3888</v>
      </c>
      <c r="G2442">
        <v>33.4035644349701</v>
      </c>
    </row>
    <row r="2443" spans="1:7" hidden="1" x14ac:dyDescent="0.2">
      <c r="A2443">
        <v>1968</v>
      </c>
      <c r="B2443">
        <v>31</v>
      </c>
      <c r="C2443" t="s">
        <v>3889</v>
      </c>
      <c r="D2443">
        <v>15</v>
      </c>
      <c r="E2443" t="s">
        <v>3850</v>
      </c>
      <c r="F2443" t="s">
        <v>3890</v>
      </c>
      <c r="G2443">
        <v>33.403426437356103</v>
      </c>
    </row>
    <row r="2444" spans="1:7" hidden="1" x14ac:dyDescent="0.2">
      <c r="A2444">
        <v>1968</v>
      </c>
      <c r="B2444">
        <v>32</v>
      </c>
      <c r="C2444" t="s">
        <v>3704</v>
      </c>
      <c r="D2444">
        <v>42</v>
      </c>
      <c r="E2444" t="s">
        <v>3838</v>
      </c>
      <c r="F2444" t="s">
        <v>3891</v>
      </c>
      <c r="G2444">
        <v>33.393079864868199</v>
      </c>
    </row>
    <row r="2445" spans="1:7" hidden="1" x14ac:dyDescent="0.2">
      <c r="A2445">
        <v>1968</v>
      </c>
      <c r="B2445">
        <v>33</v>
      </c>
      <c r="C2445" t="s">
        <v>3524</v>
      </c>
      <c r="D2445">
        <v>76</v>
      </c>
      <c r="E2445" t="s">
        <v>3794</v>
      </c>
      <c r="F2445" t="s">
        <v>3892</v>
      </c>
      <c r="G2445">
        <v>33.388943030343</v>
      </c>
    </row>
    <row r="2446" spans="1:7" hidden="1" x14ac:dyDescent="0.2">
      <c r="A2446">
        <v>1968</v>
      </c>
      <c r="B2446">
        <v>34</v>
      </c>
      <c r="C2446" t="s">
        <v>3350</v>
      </c>
      <c r="D2446">
        <v>41</v>
      </c>
      <c r="E2446" t="s">
        <v>3838</v>
      </c>
      <c r="F2446" t="s">
        <v>3893</v>
      </c>
      <c r="G2446">
        <v>33.3888740917847</v>
      </c>
    </row>
    <row r="2447" spans="1:7" hidden="1" x14ac:dyDescent="0.2">
      <c r="A2447">
        <v>1968</v>
      </c>
      <c r="B2447">
        <v>35</v>
      </c>
      <c r="C2447" t="s">
        <v>3834</v>
      </c>
      <c r="D2447">
        <v>101</v>
      </c>
      <c r="E2447" t="s">
        <v>2985</v>
      </c>
      <c r="F2447" t="s">
        <v>3894</v>
      </c>
      <c r="G2447">
        <v>33.370477676249898</v>
      </c>
    </row>
    <row r="2448" spans="1:7" hidden="1" x14ac:dyDescent="0.2">
      <c r="A2448">
        <v>1968</v>
      </c>
      <c r="B2448">
        <v>36</v>
      </c>
      <c r="C2448" t="s">
        <v>3134</v>
      </c>
      <c r="D2448">
        <v>37</v>
      </c>
      <c r="E2448" t="s">
        <v>3709</v>
      </c>
      <c r="F2448" t="s">
        <v>3895</v>
      </c>
      <c r="G2448">
        <v>33.366897211997099</v>
      </c>
    </row>
    <row r="2449" spans="1:7" hidden="1" x14ac:dyDescent="0.2">
      <c r="A2449">
        <v>1968</v>
      </c>
      <c r="B2449">
        <v>37</v>
      </c>
      <c r="C2449" t="s">
        <v>3663</v>
      </c>
      <c r="D2449">
        <v>17</v>
      </c>
      <c r="E2449" t="s">
        <v>3850</v>
      </c>
      <c r="F2449" t="s">
        <v>3896</v>
      </c>
      <c r="G2449">
        <v>33.3655891570913</v>
      </c>
    </row>
    <row r="2450" spans="1:7" hidden="1" x14ac:dyDescent="0.2">
      <c r="A2450">
        <v>1968</v>
      </c>
      <c r="B2450">
        <v>38</v>
      </c>
      <c r="C2450" t="s">
        <v>3370</v>
      </c>
      <c r="D2450">
        <v>62</v>
      </c>
      <c r="E2450" t="s">
        <v>3690</v>
      </c>
      <c r="F2450" t="s">
        <v>3897</v>
      </c>
      <c r="G2450">
        <v>33.353133353133302</v>
      </c>
    </row>
    <row r="2451" spans="1:7" hidden="1" x14ac:dyDescent="0.2">
      <c r="A2451">
        <v>1968</v>
      </c>
      <c r="B2451">
        <v>39</v>
      </c>
      <c r="C2451" t="s">
        <v>3823</v>
      </c>
      <c r="D2451">
        <v>110</v>
      </c>
      <c r="E2451" t="s">
        <v>2985</v>
      </c>
      <c r="F2451" t="s">
        <v>3898</v>
      </c>
      <c r="G2451">
        <v>33.327700126540996</v>
      </c>
    </row>
    <row r="2452" spans="1:7" hidden="1" x14ac:dyDescent="0.2">
      <c r="A2452">
        <v>1968</v>
      </c>
      <c r="B2452">
        <v>40</v>
      </c>
      <c r="C2452" t="s">
        <v>3899</v>
      </c>
      <c r="D2452">
        <v>12</v>
      </c>
      <c r="E2452" t="s">
        <v>3850</v>
      </c>
      <c r="F2452" t="s">
        <v>3900</v>
      </c>
      <c r="G2452">
        <v>33.300385489769603</v>
      </c>
    </row>
    <row r="2453" spans="1:7" hidden="1" x14ac:dyDescent="0.2">
      <c r="A2453">
        <v>1968</v>
      </c>
      <c r="B2453">
        <v>41</v>
      </c>
      <c r="C2453" t="s">
        <v>3542</v>
      </c>
      <c r="D2453">
        <v>2</v>
      </c>
      <c r="E2453" t="s">
        <v>3847</v>
      </c>
      <c r="F2453" t="s">
        <v>3901</v>
      </c>
      <c r="G2453">
        <v>33.290102642012798</v>
      </c>
    </row>
    <row r="2454" spans="1:7" hidden="1" x14ac:dyDescent="0.2">
      <c r="A2454">
        <v>1968</v>
      </c>
      <c r="B2454">
        <v>42</v>
      </c>
      <c r="C2454" t="s">
        <v>3752</v>
      </c>
      <c r="D2454">
        <v>14</v>
      </c>
      <c r="E2454" t="s">
        <v>3850</v>
      </c>
      <c r="F2454" t="s">
        <v>3902</v>
      </c>
      <c r="G2454">
        <v>33.287772745985997</v>
      </c>
    </row>
    <row r="2455" spans="1:7" hidden="1" x14ac:dyDescent="0.2">
      <c r="A2455">
        <v>1968</v>
      </c>
      <c r="B2455">
        <v>43</v>
      </c>
      <c r="C2455" t="s">
        <v>3757</v>
      </c>
      <c r="D2455">
        <v>27</v>
      </c>
      <c r="E2455" t="s">
        <v>3873</v>
      </c>
      <c r="F2455" t="s">
        <v>3903</v>
      </c>
      <c r="G2455">
        <v>33.275854263808299</v>
      </c>
    </row>
    <row r="2456" spans="1:7" hidden="1" x14ac:dyDescent="0.2">
      <c r="A2456">
        <v>1968</v>
      </c>
      <c r="B2456">
        <v>44</v>
      </c>
      <c r="C2456" t="s">
        <v>3796</v>
      </c>
      <c r="D2456">
        <v>39</v>
      </c>
      <c r="E2456" t="s">
        <v>3709</v>
      </c>
      <c r="F2456" t="s">
        <v>3904</v>
      </c>
      <c r="G2456">
        <v>33.272225617095302</v>
      </c>
    </row>
    <row r="2457" spans="1:7" hidden="1" x14ac:dyDescent="0.2">
      <c r="A2457">
        <v>1968</v>
      </c>
      <c r="B2457">
        <v>45</v>
      </c>
      <c r="C2457" t="s">
        <v>3785</v>
      </c>
      <c r="D2457">
        <v>7</v>
      </c>
      <c r="E2457" t="s">
        <v>3847</v>
      </c>
      <c r="F2457" t="s">
        <v>3905</v>
      </c>
      <c r="G2457">
        <v>33.266749913084901</v>
      </c>
    </row>
    <row r="2458" spans="1:7" hidden="1" x14ac:dyDescent="0.2">
      <c r="A2458">
        <v>1968</v>
      </c>
      <c r="B2458">
        <v>46</v>
      </c>
      <c r="C2458" t="s">
        <v>3906</v>
      </c>
      <c r="D2458">
        <v>48</v>
      </c>
      <c r="E2458" t="s">
        <v>3838</v>
      </c>
      <c r="F2458" t="s">
        <v>3907</v>
      </c>
      <c r="G2458">
        <v>33.265107553313797</v>
      </c>
    </row>
    <row r="2459" spans="1:7" hidden="1" x14ac:dyDescent="0.2">
      <c r="A2459">
        <v>1968</v>
      </c>
      <c r="B2459">
        <v>47</v>
      </c>
      <c r="C2459" t="s">
        <v>3779</v>
      </c>
      <c r="D2459">
        <v>57</v>
      </c>
      <c r="E2459" t="s">
        <v>1831</v>
      </c>
      <c r="F2459" t="s">
        <v>3908</v>
      </c>
      <c r="G2459">
        <v>33.245275183431602</v>
      </c>
    </row>
    <row r="2460" spans="1:7" hidden="1" x14ac:dyDescent="0.2">
      <c r="A2460">
        <v>1968</v>
      </c>
      <c r="B2460">
        <v>48</v>
      </c>
      <c r="C2460" t="s">
        <v>3909</v>
      </c>
      <c r="D2460">
        <v>13</v>
      </c>
      <c r="E2460" t="s">
        <v>3850</v>
      </c>
      <c r="F2460" t="s">
        <v>3910</v>
      </c>
      <c r="G2460">
        <v>33.241584870753897</v>
      </c>
    </row>
    <row r="2461" spans="1:7" hidden="1" x14ac:dyDescent="0.2">
      <c r="A2461">
        <v>1968</v>
      </c>
      <c r="B2461">
        <v>49</v>
      </c>
      <c r="C2461" t="s">
        <v>3911</v>
      </c>
      <c r="D2461">
        <v>44</v>
      </c>
      <c r="E2461" t="s">
        <v>3838</v>
      </c>
      <c r="F2461" t="s">
        <v>3912</v>
      </c>
      <c r="G2461">
        <v>33.230928568052498</v>
      </c>
    </row>
    <row r="2462" spans="1:7" hidden="1" x14ac:dyDescent="0.2">
      <c r="A2462">
        <v>1968</v>
      </c>
      <c r="B2462">
        <v>50</v>
      </c>
      <c r="C2462" t="s">
        <v>3279</v>
      </c>
      <c r="D2462">
        <v>5</v>
      </c>
      <c r="E2462" t="s">
        <v>3847</v>
      </c>
      <c r="F2462" t="s">
        <v>3913</v>
      </c>
      <c r="G2462">
        <v>33.181357441552201</v>
      </c>
    </row>
    <row r="2463" spans="1:7" hidden="1" x14ac:dyDescent="0.2">
      <c r="A2463">
        <v>1968</v>
      </c>
      <c r="B2463">
        <v>51</v>
      </c>
      <c r="C2463" t="s">
        <v>3914</v>
      </c>
      <c r="D2463">
        <v>53</v>
      </c>
      <c r="E2463" t="s">
        <v>1831</v>
      </c>
      <c r="F2463" t="s">
        <v>3915</v>
      </c>
      <c r="G2463">
        <v>33.166113597302598</v>
      </c>
    </row>
    <row r="2464" spans="1:7" hidden="1" x14ac:dyDescent="0.2">
      <c r="A2464">
        <v>1968</v>
      </c>
      <c r="B2464">
        <v>52</v>
      </c>
      <c r="C2464" t="s">
        <v>3916</v>
      </c>
      <c r="D2464">
        <v>56</v>
      </c>
      <c r="E2464" t="s">
        <v>1831</v>
      </c>
      <c r="F2464" t="s">
        <v>3917</v>
      </c>
      <c r="G2464">
        <v>33.153466402059998</v>
      </c>
    </row>
    <row r="2465" spans="1:7" hidden="1" x14ac:dyDescent="0.2">
      <c r="A2465">
        <v>1968</v>
      </c>
      <c r="B2465">
        <v>53</v>
      </c>
      <c r="C2465" t="s">
        <v>3918</v>
      </c>
      <c r="D2465">
        <v>50</v>
      </c>
      <c r="E2465" t="s">
        <v>3838</v>
      </c>
      <c r="F2465" t="s">
        <v>3919</v>
      </c>
      <c r="G2465">
        <v>33.151495396650603</v>
      </c>
    </row>
    <row r="2466" spans="1:7" hidden="1" x14ac:dyDescent="0.2">
      <c r="A2466">
        <v>1968</v>
      </c>
      <c r="B2466">
        <v>54</v>
      </c>
      <c r="C2466" t="s">
        <v>3920</v>
      </c>
      <c r="D2466">
        <v>58</v>
      </c>
      <c r="E2466" t="s">
        <v>1831</v>
      </c>
      <c r="F2466" t="s">
        <v>3921</v>
      </c>
      <c r="G2466">
        <v>33.143545788807003</v>
      </c>
    </row>
    <row r="2467" spans="1:7" hidden="1" x14ac:dyDescent="0.2">
      <c r="A2467">
        <v>1968</v>
      </c>
      <c r="B2467">
        <v>55</v>
      </c>
      <c r="C2467" t="s">
        <v>3922</v>
      </c>
      <c r="D2467">
        <v>91</v>
      </c>
      <c r="E2467" t="s">
        <v>3700</v>
      </c>
      <c r="F2467" t="s">
        <v>3923</v>
      </c>
      <c r="G2467">
        <v>33.138995165795301</v>
      </c>
    </row>
    <row r="2468" spans="1:7" hidden="1" x14ac:dyDescent="0.2">
      <c r="A2468">
        <v>1968</v>
      </c>
      <c r="B2468">
        <v>56</v>
      </c>
      <c r="C2468" t="s">
        <v>3924</v>
      </c>
      <c r="D2468">
        <v>93</v>
      </c>
      <c r="E2468" t="s">
        <v>3700</v>
      </c>
      <c r="F2468" t="s">
        <v>3925</v>
      </c>
      <c r="G2468">
        <v>33.128879601745403</v>
      </c>
    </row>
    <row r="2469" spans="1:7" hidden="1" x14ac:dyDescent="0.2">
      <c r="A2469">
        <v>1968</v>
      </c>
      <c r="B2469">
        <v>57</v>
      </c>
      <c r="C2469" t="s">
        <v>3762</v>
      </c>
      <c r="D2469">
        <v>43</v>
      </c>
      <c r="E2469" t="s">
        <v>3838</v>
      </c>
      <c r="F2469" t="s">
        <v>3926</v>
      </c>
      <c r="G2469">
        <v>33.126232923434301</v>
      </c>
    </row>
    <row r="2470" spans="1:7" hidden="1" x14ac:dyDescent="0.2">
      <c r="A2470">
        <v>1968</v>
      </c>
      <c r="B2470">
        <v>58</v>
      </c>
      <c r="C2470" t="s">
        <v>3927</v>
      </c>
      <c r="D2470">
        <v>19</v>
      </c>
      <c r="E2470" t="s">
        <v>3850</v>
      </c>
      <c r="F2470" t="s">
        <v>3928</v>
      </c>
      <c r="G2470">
        <v>33.117617183020101</v>
      </c>
    </row>
    <row r="2471" spans="1:7" hidden="1" x14ac:dyDescent="0.2">
      <c r="A2471">
        <v>1968</v>
      </c>
      <c r="B2471">
        <v>59</v>
      </c>
      <c r="C2471" t="s">
        <v>3591</v>
      </c>
      <c r="D2471">
        <v>22</v>
      </c>
      <c r="E2471" t="s">
        <v>3873</v>
      </c>
      <c r="F2471" t="s">
        <v>3929</v>
      </c>
      <c r="G2471">
        <v>33.116667690606299</v>
      </c>
    </row>
    <row r="2472" spans="1:7" hidden="1" x14ac:dyDescent="0.2">
      <c r="A2472">
        <v>1968</v>
      </c>
      <c r="B2472">
        <v>60</v>
      </c>
      <c r="C2472" t="s">
        <v>3930</v>
      </c>
      <c r="D2472">
        <v>60</v>
      </c>
      <c r="E2472" t="s">
        <v>1831</v>
      </c>
      <c r="F2472" t="s">
        <v>3931</v>
      </c>
      <c r="G2472">
        <v>33.111107471047802</v>
      </c>
    </row>
    <row r="2473" spans="1:7" hidden="1" x14ac:dyDescent="0.2">
      <c r="A2473">
        <v>1968</v>
      </c>
      <c r="B2473">
        <v>61</v>
      </c>
      <c r="C2473" t="s">
        <v>3932</v>
      </c>
      <c r="D2473">
        <v>85</v>
      </c>
      <c r="E2473" t="s">
        <v>3702</v>
      </c>
      <c r="F2473" t="s">
        <v>3933</v>
      </c>
      <c r="G2473">
        <v>33.0884113216581</v>
      </c>
    </row>
    <row r="2474" spans="1:7" hidden="1" x14ac:dyDescent="0.2">
      <c r="A2474">
        <v>1968</v>
      </c>
      <c r="B2474">
        <v>62</v>
      </c>
      <c r="C2474" t="s">
        <v>3534</v>
      </c>
      <c r="D2474">
        <v>73</v>
      </c>
      <c r="E2474" t="s">
        <v>3794</v>
      </c>
      <c r="F2474" t="s">
        <v>3934</v>
      </c>
      <c r="G2474">
        <v>32.9803050604798</v>
      </c>
    </row>
    <row r="2475" spans="1:7" hidden="1" x14ac:dyDescent="0.2">
      <c r="A2475">
        <v>1968</v>
      </c>
      <c r="B2475">
        <v>63</v>
      </c>
      <c r="C2475" t="s">
        <v>3935</v>
      </c>
      <c r="D2475">
        <v>72</v>
      </c>
      <c r="E2475" t="s">
        <v>3794</v>
      </c>
      <c r="F2475" t="s">
        <v>3936</v>
      </c>
      <c r="G2475">
        <v>32.899855145586798</v>
      </c>
    </row>
    <row r="2476" spans="1:7" hidden="1" x14ac:dyDescent="0.2">
      <c r="A2476">
        <v>1969</v>
      </c>
      <c r="B2476">
        <v>1</v>
      </c>
      <c r="C2476" t="s">
        <v>3937</v>
      </c>
      <c r="D2476">
        <v>51</v>
      </c>
      <c r="E2476" t="s">
        <v>3938</v>
      </c>
      <c r="F2476" t="s">
        <v>3939</v>
      </c>
      <c r="G2476">
        <v>35.653339042537503</v>
      </c>
    </row>
    <row r="2477" spans="1:7" hidden="1" x14ac:dyDescent="0.2">
      <c r="A2477">
        <v>1969</v>
      </c>
      <c r="B2477">
        <v>1</v>
      </c>
      <c r="C2477" t="s">
        <v>3937</v>
      </c>
      <c r="D2477">
        <v>51</v>
      </c>
      <c r="E2477" t="s">
        <v>3938</v>
      </c>
      <c r="F2477" t="s">
        <v>3940</v>
      </c>
      <c r="G2477">
        <v>35.409807865979197</v>
      </c>
    </row>
    <row r="2478" spans="1:7" hidden="1" x14ac:dyDescent="0.2">
      <c r="A2478">
        <v>1969</v>
      </c>
      <c r="B2478">
        <v>2</v>
      </c>
      <c r="C2478" t="s">
        <v>3564</v>
      </c>
      <c r="D2478">
        <v>29</v>
      </c>
      <c r="E2478" t="s">
        <v>3565</v>
      </c>
      <c r="F2478" t="s">
        <v>3941</v>
      </c>
      <c r="G2478">
        <v>35.319181385772403</v>
      </c>
    </row>
    <row r="2479" spans="1:7" hidden="1" x14ac:dyDescent="0.2">
      <c r="A2479">
        <v>1969</v>
      </c>
      <c r="B2479">
        <v>2</v>
      </c>
      <c r="C2479" t="s">
        <v>3564</v>
      </c>
      <c r="D2479">
        <v>29</v>
      </c>
      <c r="E2479" t="s">
        <v>3565</v>
      </c>
      <c r="F2479" t="s">
        <v>3942</v>
      </c>
      <c r="G2479">
        <v>35.5677784897157</v>
      </c>
    </row>
    <row r="2480" spans="1:7" hidden="1" x14ac:dyDescent="0.2">
      <c r="A2480">
        <v>1969</v>
      </c>
      <c r="B2480">
        <v>3</v>
      </c>
      <c r="C2480" t="s">
        <v>3168</v>
      </c>
      <c r="D2480">
        <v>78</v>
      </c>
      <c r="E2480" t="s">
        <v>3169</v>
      </c>
      <c r="F2480" t="s">
        <v>3943</v>
      </c>
      <c r="G2480">
        <v>35.297395777515803</v>
      </c>
    </row>
    <row r="2481" spans="1:7" hidden="1" x14ac:dyDescent="0.2">
      <c r="A2481">
        <v>1969</v>
      </c>
      <c r="B2481">
        <v>3</v>
      </c>
      <c r="C2481" t="s">
        <v>3168</v>
      </c>
      <c r="D2481">
        <v>78</v>
      </c>
      <c r="E2481" t="s">
        <v>3169</v>
      </c>
      <c r="F2481" t="s">
        <v>3944</v>
      </c>
      <c r="G2481">
        <v>35.543895074859101</v>
      </c>
    </row>
    <row r="2482" spans="1:7" hidden="1" x14ac:dyDescent="0.2">
      <c r="A2482">
        <v>1969</v>
      </c>
      <c r="B2482">
        <v>4</v>
      </c>
      <c r="C2482" t="s">
        <v>3548</v>
      </c>
      <c r="D2482">
        <v>125</v>
      </c>
      <c r="E2482" t="s">
        <v>3443</v>
      </c>
      <c r="F2482" t="s">
        <v>3945</v>
      </c>
      <c r="G2482">
        <v>35.261202019384903</v>
      </c>
    </row>
    <row r="2483" spans="1:7" hidden="1" x14ac:dyDescent="0.2">
      <c r="A2483">
        <v>1969</v>
      </c>
      <c r="B2483">
        <v>5</v>
      </c>
      <c r="C2483" t="s">
        <v>3854</v>
      </c>
      <c r="D2483">
        <v>33</v>
      </c>
      <c r="E2483" t="s">
        <v>3438</v>
      </c>
      <c r="F2483" t="s">
        <v>3946</v>
      </c>
      <c r="G2483">
        <v>35.242755845971601</v>
      </c>
    </row>
    <row r="2484" spans="1:7" hidden="1" x14ac:dyDescent="0.2">
      <c r="A2484">
        <v>1969</v>
      </c>
      <c r="B2484">
        <v>6</v>
      </c>
      <c r="C2484" t="s">
        <v>3947</v>
      </c>
      <c r="D2484">
        <v>100</v>
      </c>
      <c r="E2484" t="s">
        <v>3948</v>
      </c>
      <c r="F2484" t="s">
        <v>3949</v>
      </c>
      <c r="G2484">
        <v>35.238314879493203</v>
      </c>
    </row>
    <row r="2485" spans="1:7" hidden="1" x14ac:dyDescent="0.2">
      <c r="A2485">
        <v>1969</v>
      </c>
      <c r="B2485">
        <v>7</v>
      </c>
      <c r="C2485" t="s">
        <v>3950</v>
      </c>
      <c r="D2485">
        <v>120</v>
      </c>
      <c r="E2485" t="s">
        <v>3951</v>
      </c>
      <c r="F2485" t="s">
        <v>3952</v>
      </c>
      <c r="G2485">
        <v>35.1945516976078</v>
      </c>
    </row>
    <row r="2486" spans="1:7" hidden="1" x14ac:dyDescent="0.2">
      <c r="A2486">
        <v>1969</v>
      </c>
      <c r="B2486">
        <v>8</v>
      </c>
      <c r="C2486" t="s">
        <v>3953</v>
      </c>
      <c r="D2486">
        <v>81</v>
      </c>
      <c r="E2486" t="s">
        <v>3954</v>
      </c>
      <c r="F2486" t="s">
        <v>3955</v>
      </c>
      <c r="G2486">
        <v>35.150813715771001</v>
      </c>
    </row>
    <row r="2487" spans="1:7" hidden="1" x14ac:dyDescent="0.2">
      <c r="A2487">
        <v>1969</v>
      </c>
      <c r="B2487">
        <v>9</v>
      </c>
      <c r="C2487" t="s">
        <v>3696</v>
      </c>
      <c r="D2487">
        <v>27</v>
      </c>
      <c r="E2487" t="s">
        <v>3565</v>
      </c>
      <c r="F2487" t="s">
        <v>3956</v>
      </c>
      <c r="G2487">
        <v>35.1493965560174</v>
      </c>
    </row>
    <row r="2488" spans="1:7" hidden="1" x14ac:dyDescent="0.2">
      <c r="A2488">
        <v>1969</v>
      </c>
      <c r="B2488">
        <v>10</v>
      </c>
      <c r="C2488" t="s">
        <v>3461</v>
      </c>
      <c r="D2488">
        <v>1</v>
      </c>
      <c r="E2488" t="s">
        <v>3957</v>
      </c>
      <c r="F2488" t="s">
        <v>3958</v>
      </c>
      <c r="G2488">
        <v>35.1431457445143</v>
      </c>
    </row>
    <row r="2489" spans="1:7" hidden="1" x14ac:dyDescent="0.2">
      <c r="A2489">
        <v>1969</v>
      </c>
      <c r="B2489">
        <v>11</v>
      </c>
      <c r="C2489" t="s">
        <v>3452</v>
      </c>
      <c r="D2489">
        <v>103</v>
      </c>
      <c r="E2489" t="s">
        <v>3959</v>
      </c>
      <c r="F2489" t="s">
        <v>3960</v>
      </c>
      <c r="G2489">
        <v>35.133898622492801</v>
      </c>
    </row>
    <row r="2490" spans="1:7" hidden="1" x14ac:dyDescent="0.2">
      <c r="A2490">
        <v>1969</v>
      </c>
      <c r="B2490">
        <v>12</v>
      </c>
      <c r="C2490" t="s">
        <v>3961</v>
      </c>
      <c r="D2490">
        <v>68</v>
      </c>
      <c r="E2490" t="s">
        <v>3962</v>
      </c>
      <c r="F2490" t="s">
        <v>3963</v>
      </c>
      <c r="G2490">
        <v>35.126404527668598</v>
      </c>
    </row>
    <row r="2491" spans="1:7" hidden="1" x14ac:dyDescent="0.2">
      <c r="A2491">
        <v>1969</v>
      </c>
      <c r="B2491">
        <v>13</v>
      </c>
      <c r="C2491" t="s">
        <v>3740</v>
      </c>
      <c r="D2491">
        <v>67</v>
      </c>
      <c r="E2491" t="s">
        <v>3962</v>
      </c>
      <c r="F2491" t="s">
        <v>3964</v>
      </c>
      <c r="G2491">
        <v>35.083084789092403</v>
      </c>
    </row>
    <row r="2492" spans="1:7" hidden="1" x14ac:dyDescent="0.2">
      <c r="A2492">
        <v>1969</v>
      </c>
      <c r="B2492">
        <v>14</v>
      </c>
      <c r="C2492" t="s">
        <v>3965</v>
      </c>
      <c r="D2492">
        <v>127</v>
      </c>
      <c r="E2492" t="s">
        <v>3443</v>
      </c>
      <c r="F2492" t="s">
        <v>3966</v>
      </c>
      <c r="G2492">
        <v>35.081590047292401</v>
      </c>
    </row>
    <row r="2493" spans="1:7" hidden="1" x14ac:dyDescent="0.2">
      <c r="A2493">
        <v>1969</v>
      </c>
      <c r="B2493">
        <v>15</v>
      </c>
      <c r="C2493" t="s">
        <v>3967</v>
      </c>
      <c r="D2493">
        <v>118</v>
      </c>
      <c r="E2493" t="s">
        <v>3951</v>
      </c>
      <c r="F2493" t="s">
        <v>3968</v>
      </c>
      <c r="G2493">
        <v>35.073122249041603</v>
      </c>
    </row>
    <row r="2494" spans="1:7" hidden="1" x14ac:dyDescent="0.2">
      <c r="A2494">
        <v>1969</v>
      </c>
      <c r="B2494">
        <v>16</v>
      </c>
      <c r="C2494" t="s">
        <v>3754</v>
      </c>
      <c r="D2494">
        <v>25</v>
      </c>
      <c r="E2494" t="s">
        <v>3565</v>
      </c>
      <c r="F2494" t="s">
        <v>3969</v>
      </c>
      <c r="G2494">
        <v>35.070881457240397</v>
      </c>
    </row>
    <row r="2495" spans="1:7" hidden="1" x14ac:dyDescent="0.2">
      <c r="A2495">
        <v>1969</v>
      </c>
      <c r="B2495">
        <v>17</v>
      </c>
      <c r="C2495" t="s">
        <v>3970</v>
      </c>
      <c r="D2495">
        <v>83</v>
      </c>
      <c r="E2495" t="s">
        <v>3954</v>
      </c>
      <c r="F2495" t="s">
        <v>3971</v>
      </c>
      <c r="G2495">
        <v>35.067562291936298</v>
      </c>
    </row>
    <row r="2496" spans="1:7" hidden="1" x14ac:dyDescent="0.2">
      <c r="A2496">
        <v>1969</v>
      </c>
      <c r="B2496">
        <v>18</v>
      </c>
      <c r="C2496" t="s">
        <v>3731</v>
      </c>
      <c r="D2496">
        <v>20</v>
      </c>
      <c r="E2496" t="s">
        <v>3972</v>
      </c>
      <c r="F2496" t="s">
        <v>3973</v>
      </c>
      <c r="G2496">
        <v>35.057111026484598</v>
      </c>
    </row>
    <row r="2497" spans="1:7" hidden="1" x14ac:dyDescent="0.2">
      <c r="A2497">
        <v>1969</v>
      </c>
      <c r="B2497">
        <v>19</v>
      </c>
      <c r="C2497" t="s">
        <v>3607</v>
      </c>
      <c r="D2497">
        <v>31</v>
      </c>
      <c r="E2497" t="s">
        <v>3438</v>
      </c>
      <c r="F2497" t="s">
        <v>3974</v>
      </c>
      <c r="G2497">
        <v>35.037800882256903</v>
      </c>
    </row>
    <row r="2498" spans="1:7" hidden="1" x14ac:dyDescent="0.2">
      <c r="A2498">
        <v>1969</v>
      </c>
      <c r="B2498">
        <v>20</v>
      </c>
      <c r="C2498" t="s">
        <v>3975</v>
      </c>
      <c r="D2498">
        <v>114</v>
      </c>
      <c r="E2498" t="s">
        <v>3951</v>
      </c>
      <c r="F2498" t="s">
        <v>3976</v>
      </c>
      <c r="G2498">
        <v>35.020249611311399</v>
      </c>
    </row>
    <row r="2499" spans="1:7" hidden="1" x14ac:dyDescent="0.2">
      <c r="A2499">
        <v>1969</v>
      </c>
      <c r="B2499">
        <v>21</v>
      </c>
      <c r="C2499" t="s">
        <v>3977</v>
      </c>
      <c r="D2499">
        <v>32</v>
      </c>
      <c r="E2499" t="s">
        <v>3438</v>
      </c>
      <c r="F2499" t="s">
        <v>3978</v>
      </c>
      <c r="G2499">
        <v>35.019587643481202</v>
      </c>
    </row>
    <row r="2500" spans="1:7" hidden="1" x14ac:dyDescent="0.2">
      <c r="A2500">
        <v>1969</v>
      </c>
      <c r="B2500">
        <v>22</v>
      </c>
      <c r="C2500" t="s">
        <v>3746</v>
      </c>
      <c r="D2500">
        <v>105</v>
      </c>
      <c r="E2500" t="s">
        <v>3959</v>
      </c>
      <c r="F2500" t="s">
        <v>3979</v>
      </c>
      <c r="G2500">
        <v>35.016609097910901</v>
      </c>
    </row>
    <row r="2501" spans="1:7" hidden="1" x14ac:dyDescent="0.2">
      <c r="A2501">
        <v>1969</v>
      </c>
      <c r="B2501">
        <v>23</v>
      </c>
      <c r="C2501" t="s">
        <v>3788</v>
      </c>
      <c r="D2501">
        <v>59</v>
      </c>
      <c r="E2501" t="s">
        <v>3938</v>
      </c>
      <c r="F2501" t="s">
        <v>3980</v>
      </c>
      <c r="G2501">
        <v>35.012638491885298</v>
      </c>
    </row>
    <row r="2502" spans="1:7" hidden="1" x14ac:dyDescent="0.2">
      <c r="A2502">
        <v>1969</v>
      </c>
      <c r="B2502">
        <v>24</v>
      </c>
      <c r="C2502" t="s">
        <v>3335</v>
      </c>
      <c r="D2502">
        <v>102</v>
      </c>
      <c r="E2502" t="s">
        <v>3959</v>
      </c>
      <c r="F2502" t="s">
        <v>3981</v>
      </c>
      <c r="G2502">
        <v>34.981979366551698</v>
      </c>
    </row>
    <row r="2503" spans="1:7" hidden="1" x14ac:dyDescent="0.2">
      <c r="A2503">
        <v>1969</v>
      </c>
      <c r="B2503">
        <v>25</v>
      </c>
      <c r="C2503" t="s">
        <v>3982</v>
      </c>
      <c r="D2503">
        <v>76</v>
      </c>
      <c r="E2503" t="s">
        <v>3169</v>
      </c>
      <c r="F2503" t="s">
        <v>3983</v>
      </c>
      <c r="G2503">
        <v>34.973394527885603</v>
      </c>
    </row>
    <row r="2504" spans="1:7" hidden="1" x14ac:dyDescent="0.2">
      <c r="A2504">
        <v>1969</v>
      </c>
      <c r="B2504">
        <v>26</v>
      </c>
      <c r="C2504" t="s">
        <v>3479</v>
      </c>
      <c r="D2504">
        <v>70</v>
      </c>
      <c r="E2504" t="s">
        <v>3962</v>
      </c>
      <c r="F2504" t="s">
        <v>3984</v>
      </c>
      <c r="G2504">
        <v>34.954176473640203</v>
      </c>
    </row>
    <row r="2505" spans="1:7" hidden="1" x14ac:dyDescent="0.2">
      <c r="A2505">
        <v>1969</v>
      </c>
      <c r="B2505">
        <v>27</v>
      </c>
      <c r="C2505" t="s">
        <v>3985</v>
      </c>
      <c r="D2505">
        <v>42</v>
      </c>
      <c r="E2505" t="s">
        <v>3986</v>
      </c>
      <c r="F2505" t="s">
        <v>3987</v>
      </c>
      <c r="G2505">
        <v>34.941403625407503</v>
      </c>
    </row>
    <row r="2506" spans="1:7" hidden="1" x14ac:dyDescent="0.2">
      <c r="A2506">
        <v>1969</v>
      </c>
      <c r="B2506">
        <v>28</v>
      </c>
      <c r="C2506" t="s">
        <v>3768</v>
      </c>
      <c r="D2506">
        <v>55</v>
      </c>
      <c r="E2506" t="s">
        <v>3938</v>
      </c>
      <c r="F2506" t="s">
        <v>3988</v>
      </c>
      <c r="G2506">
        <v>34.913665166898298</v>
      </c>
    </row>
    <row r="2507" spans="1:7" hidden="1" x14ac:dyDescent="0.2">
      <c r="A2507">
        <v>1969</v>
      </c>
      <c r="B2507">
        <v>29</v>
      </c>
      <c r="C2507" t="s">
        <v>3196</v>
      </c>
      <c r="D2507">
        <v>60</v>
      </c>
      <c r="E2507" t="s">
        <v>3938</v>
      </c>
      <c r="F2507" t="s">
        <v>3989</v>
      </c>
      <c r="G2507">
        <v>34.8791565669639</v>
      </c>
    </row>
    <row r="2508" spans="1:7" hidden="1" x14ac:dyDescent="0.2">
      <c r="A2508">
        <v>1969</v>
      </c>
      <c r="B2508">
        <v>30</v>
      </c>
      <c r="C2508" t="s">
        <v>3682</v>
      </c>
      <c r="D2508">
        <v>2</v>
      </c>
      <c r="E2508" t="s">
        <v>3957</v>
      </c>
      <c r="F2508" t="s">
        <v>3990</v>
      </c>
      <c r="G2508">
        <v>34.860369885148799</v>
      </c>
    </row>
    <row r="2509" spans="1:7" hidden="1" x14ac:dyDescent="0.2">
      <c r="A2509">
        <v>1969</v>
      </c>
      <c r="B2509">
        <v>31</v>
      </c>
      <c r="C2509" t="s">
        <v>3722</v>
      </c>
      <c r="D2509">
        <v>21</v>
      </c>
      <c r="E2509" t="s">
        <v>3565</v>
      </c>
      <c r="F2509" t="s">
        <v>3991</v>
      </c>
      <c r="G2509">
        <v>34.835707234522602</v>
      </c>
    </row>
    <row r="2510" spans="1:7" hidden="1" x14ac:dyDescent="0.2">
      <c r="A2510">
        <v>1969</v>
      </c>
      <c r="B2510">
        <v>32</v>
      </c>
      <c r="C2510" t="s">
        <v>3992</v>
      </c>
      <c r="D2510">
        <v>84</v>
      </c>
      <c r="E2510" t="s">
        <v>3954</v>
      </c>
      <c r="F2510" t="s">
        <v>3993</v>
      </c>
      <c r="G2510">
        <v>34.833578543124801</v>
      </c>
    </row>
    <row r="2511" spans="1:7" hidden="1" x14ac:dyDescent="0.2">
      <c r="A2511">
        <v>1969</v>
      </c>
      <c r="B2511">
        <v>33</v>
      </c>
      <c r="C2511" t="s">
        <v>3862</v>
      </c>
      <c r="D2511">
        <v>17</v>
      </c>
      <c r="E2511" t="s">
        <v>3972</v>
      </c>
      <c r="F2511" t="s">
        <v>3994</v>
      </c>
      <c r="G2511">
        <v>34.825802843641902</v>
      </c>
    </row>
    <row r="2512" spans="1:7" hidden="1" x14ac:dyDescent="0.2">
      <c r="A2512">
        <v>1969</v>
      </c>
      <c r="B2512">
        <v>34</v>
      </c>
      <c r="C2512" t="s">
        <v>3995</v>
      </c>
      <c r="D2512">
        <v>61</v>
      </c>
      <c r="E2512" t="s">
        <v>3962</v>
      </c>
      <c r="F2512" t="s">
        <v>3996</v>
      </c>
      <c r="G2512">
        <v>34.8178670262498</v>
      </c>
    </row>
    <row r="2513" spans="1:7" hidden="1" x14ac:dyDescent="0.2">
      <c r="A2513">
        <v>1969</v>
      </c>
      <c r="B2513">
        <v>35</v>
      </c>
      <c r="C2513" t="s">
        <v>3757</v>
      </c>
      <c r="D2513">
        <v>85</v>
      </c>
      <c r="E2513" t="s">
        <v>3954</v>
      </c>
      <c r="F2513" t="s">
        <v>3997</v>
      </c>
      <c r="G2513">
        <v>34.801515927096403</v>
      </c>
    </row>
    <row r="2514" spans="1:7" hidden="1" x14ac:dyDescent="0.2">
      <c r="A2514">
        <v>1969</v>
      </c>
      <c r="B2514">
        <v>36</v>
      </c>
      <c r="C2514" t="s">
        <v>3998</v>
      </c>
      <c r="D2514">
        <v>130</v>
      </c>
      <c r="E2514" t="s">
        <v>3443</v>
      </c>
      <c r="F2514" t="s">
        <v>3999</v>
      </c>
      <c r="G2514">
        <v>34.790732611910499</v>
      </c>
    </row>
    <row r="2515" spans="1:7" hidden="1" x14ac:dyDescent="0.2">
      <c r="A2515">
        <v>1969</v>
      </c>
      <c r="B2515">
        <v>37</v>
      </c>
      <c r="C2515" t="s">
        <v>3735</v>
      </c>
      <c r="D2515">
        <v>24</v>
      </c>
      <c r="E2515" t="s">
        <v>3565</v>
      </c>
      <c r="F2515" t="s">
        <v>4000</v>
      </c>
      <c r="G2515">
        <v>34.7834658142826</v>
      </c>
    </row>
    <row r="2516" spans="1:7" hidden="1" x14ac:dyDescent="0.2">
      <c r="A2516">
        <v>1969</v>
      </c>
      <c r="B2516">
        <v>38</v>
      </c>
      <c r="C2516" t="s">
        <v>4001</v>
      </c>
      <c r="D2516">
        <v>109</v>
      </c>
      <c r="E2516" t="s">
        <v>3959</v>
      </c>
      <c r="F2516" t="s">
        <v>4002</v>
      </c>
      <c r="G2516">
        <v>34.752799108974699</v>
      </c>
    </row>
    <row r="2517" spans="1:7" hidden="1" x14ac:dyDescent="0.2">
      <c r="A2517">
        <v>1969</v>
      </c>
      <c r="B2517">
        <v>39</v>
      </c>
      <c r="C2517" t="s">
        <v>3693</v>
      </c>
      <c r="D2517">
        <v>122</v>
      </c>
      <c r="E2517" t="s">
        <v>3443</v>
      </c>
      <c r="F2517" t="s">
        <v>4003</v>
      </c>
      <c r="G2517">
        <v>34.751821274739903</v>
      </c>
    </row>
    <row r="2518" spans="1:7" hidden="1" x14ac:dyDescent="0.2">
      <c r="A2518">
        <v>1969</v>
      </c>
      <c r="B2518">
        <v>40</v>
      </c>
      <c r="C2518" t="s">
        <v>3461</v>
      </c>
      <c r="D2518">
        <v>75</v>
      </c>
      <c r="E2518" t="s">
        <v>3169</v>
      </c>
      <c r="F2518" t="s">
        <v>4004</v>
      </c>
      <c r="G2518">
        <v>34.749865771339998</v>
      </c>
    </row>
    <row r="2519" spans="1:7" hidden="1" x14ac:dyDescent="0.2">
      <c r="A2519">
        <v>1969</v>
      </c>
      <c r="B2519">
        <v>41</v>
      </c>
      <c r="C2519" t="s">
        <v>4005</v>
      </c>
      <c r="D2519">
        <v>38</v>
      </c>
      <c r="E2519" t="s">
        <v>3438</v>
      </c>
      <c r="F2519" t="s">
        <v>4006</v>
      </c>
      <c r="G2519">
        <v>34.741394465736001</v>
      </c>
    </row>
    <row r="2520" spans="1:7" hidden="1" x14ac:dyDescent="0.2">
      <c r="A2520">
        <v>1969</v>
      </c>
      <c r="B2520">
        <v>42</v>
      </c>
      <c r="C2520" t="s">
        <v>3785</v>
      </c>
      <c r="D2520">
        <v>30</v>
      </c>
      <c r="E2520" t="s">
        <v>3565</v>
      </c>
      <c r="F2520" t="s">
        <v>4007</v>
      </c>
      <c r="G2520">
        <v>34.736264817965697</v>
      </c>
    </row>
    <row r="2521" spans="1:7" hidden="1" x14ac:dyDescent="0.2">
      <c r="A2521">
        <v>1969</v>
      </c>
      <c r="B2521">
        <v>43</v>
      </c>
      <c r="C2521" t="s">
        <v>3806</v>
      </c>
      <c r="D2521">
        <v>124</v>
      </c>
      <c r="E2521" t="s">
        <v>3443</v>
      </c>
      <c r="F2521" t="s">
        <v>4008</v>
      </c>
      <c r="G2521">
        <v>34.705925053447899</v>
      </c>
    </row>
    <row r="2522" spans="1:7" hidden="1" x14ac:dyDescent="0.2">
      <c r="A2522">
        <v>1969</v>
      </c>
      <c r="B2522">
        <v>44</v>
      </c>
      <c r="C2522" t="s">
        <v>3603</v>
      </c>
      <c r="D2522">
        <v>57</v>
      </c>
      <c r="E2522" t="s">
        <v>3938</v>
      </c>
      <c r="F2522" t="s">
        <v>4009</v>
      </c>
      <c r="G2522">
        <v>34.682373093150403</v>
      </c>
    </row>
    <row r="2523" spans="1:7" hidden="1" x14ac:dyDescent="0.2">
      <c r="A2523">
        <v>1969</v>
      </c>
      <c r="B2523">
        <v>45</v>
      </c>
      <c r="C2523" t="s">
        <v>3899</v>
      </c>
      <c r="D2523">
        <v>3</v>
      </c>
      <c r="E2523" t="s">
        <v>3957</v>
      </c>
      <c r="F2523" t="s">
        <v>4010</v>
      </c>
      <c r="G2523">
        <v>34.6821296192294</v>
      </c>
    </row>
    <row r="2524" spans="1:7" hidden="1" x14ac:dyDescent="0.2">
      <c r="A2524">
        <v>1969</v>
      </c>
      <c r="B2524">
        <v>46</v>
      </c>
      <c r="C2524" t="s">
        <v>3184</v>
      </c>
      <c r="D2524">
        <v>87</v>
      </c>
      <c r="E2524" t="s">
        <v>3954</v>
      </c>
      <c r="F2524" t="s">
        <v>4011</v>
      </c>
      <c r="G2524">
        <v>34.663716669278301</v>
      </c>
    </row>
    <row r="2525" spans="1:7" hidden="1" x14ac:dyDescent="0.2">
      <c r="A2525">
        <v>1969</v>
      </c>
      <c r="B2525">
        <v>47</v>
      </c>
      <c r="C2525" t="s">
        <v>4012</v>
      </c>
      <c r="D2525">
        <v>104</v>
      </c>
      <c r="E2525" t="s">
        <v>3959</v>
      </c>
      <c r="F2525" t="s">
        <v>4013</v>
      </c>
      <c r="G2525">
        <v>34.657799478070501</v>
      </c>
    </row>
    <row r="2526" spans="1:7" hidden="1" x14ac:dyDescent="0.2">
      <c r="A2526">
        <v>1969</v>
      </c>
      <c r="B2526">
        <v>48</v>
      </c>
      <c r="C2526" t="s">
        <v>4014</v>
      </c>
      <c r="D2526">
        <v>80</v>
      </c>
      <c r="E2526" t="s">
        <v>3169</v>
      </c>
      <c r="F2526" t="s">
        <v>4015</v>
      </c>
      <c r="G2526">
        <v>34.648481972325499</v>
      </c>
    </row>
    <row r="2527" spans="1:7" hidden="1" x14ac:dyDescent="0.2">
      <c r="A2527">
        <v>1969</v>
      </c>
      <c r="B2527">
        <v>49</v>
      </c>
      <c r="C2527" t="s">
        <v>3924</v>
      </c>
      <c r="D2527">
        <v>91</v>
      </c>
      <c r="E2527" t="s">
        <v>3948</v>
      </c>
      <c r="F2527" t="s">
        <v>4016</v>
      </c>
      <c r="G2527">
        <v>34.646862047926597</v>
      </c>
    </row>
    <row r="2528" spans="1:7" hidden="1" x14ac:dyDescent="0.2">
      <c r="A2528">
        <v>1969</v>
      </c>
      <c r="B2528">
        <v>50</v>
      </c>
      <c r="C2528" t="s">
        <v>3884</v>
      </c>
      <c r="D2528">
        <v>65</v>
      </c>
      <c r="E2528" t="s">
        <v>3962</v>
      </c>
      <c r="F2528" t="s">
        <v>4017</v>
      </c>
      <c r="G2528">
        <v>34.613363600058797</v>
      </c>
    </row>
    <row r="2529" spans="1:7" hidden="1" x14ac:dyDescent="0.2">
      <c r="A2529">
        <v>1969</v>
      </c>
      <c r="B2529">
        <v>51</v>
      </c>
      <c r="C2529" t="s">
        <v>3737</v>
      </c>
      <c r="D2529">
        <v>129</v>
      </c>
      <c r="E2529" t="s">
        <v>3443</v>
      </c>
      <c r="F2529" t="s">
        <v>4018</v>
      </c>
      <c r="G2529">
        <v>34.609645548396998</v>
      </c>
    </row>
    <row r="2530" spans="1:7" hidden="1" x14ac:dyDescent="0.2">
      <c r="A2530">
        <v>1969</v>
      </c>
      <c r="B2530">
        <v>52</v>
      </c>
      <c r="C2530" t="s">
        <v>4019</v>
      </c>
      <c r="D2530">
        <v>128</v>
      </c>
      <c r="E2530" t="s">
        <v>3443</v>
      </c>
      <c r="F2530" t="s">
        <v>4020</v>
      </c>
      <c r="G2530">
        <v>34.602615764627799</v>
      </c>
    </row>
    <row r="2531" spans="1:7" hidden="1" x14ac:dyDescent="0.2">
      <c r="A2531">
        <v>1969</v>
      </c>
      <c r="B2531">
        <v>53</v>
      </c>
      <c r="C2531" t="s">
        <v>4021</v>
      </c>
      <c r="D2531">
        <v>4</v>
      </c>
      <c r="E2531" t="s">
        <v>3957</v>
      </c>
      <c r="F2531" t="s">
        <v>4022</v>
      </c>
      <c r="G2531">
        <v>34.597527013998899</v>
      </c>
    </row>
    <row r="2532" spans="1:7" hidden="1" x14ac:dyDescent="0.2">
      <c r="A2532">
        <v>1969</v>
      </c>
      <c r="B2532">
        <v>54</v>
      </c>
      <c r="C2532" t="s">
        <v>4023</v>
      </c>
      <c r="D2532">
        <v>90</v>
      </c>
      <c r="E2532" t="s">
        <v>3954</v>
      </c>
      <c r="F2532" t="s">
        <v>4024</v>
      </c>
      <c r="G2532">
        <v>34.596073360145802</v>
      </c>
    </row>
    <row r="2533" spans="1:7" hidden="1" x14ac:dyDescent="0.2">
      <c r="A2533">
        <v>1969</v>
      </c>
      <c r="B2533">
        <v>55</v>
      </c>
      <c r="C2533" t="s">
        <v>4025</v>
      </c>
      <c r="D2533">
        <v>22</v>
      </c>
      <c r="E2533" t="s">
        <v>3565</v>
      </c>
      <c r="F2533" t="s">
        <v>4026</v>
      </c>
      <c r="G2533">
        <v>34.595104325438399</v>
      </c>
    </row>
    <row r="2534" spans="1:7" hidden="1" x14ac:dyDescent="0.2">
      <c r="A2534">
        <v>1969</v>
      </c>
      <c r="B2534">
        <v>56</v>
      </c>
      <c r="C2534" t="s">
        <v>3601</v>
      </c>
      <c r="D2534">
        <v>58</v>
      </c>
      <c r="E2534" t="s">
        <v>3938</v>
      </c>
      <c r="F2534" t="s">
        <v>4026</v>
      </c>
      <c r="G2534">
        <v>34.595104325438399</v>
      </c>
    </row>
    <row r="2535" spans="1:7" hidden="1" x14ac:dyDescent="0.2">
      <c r="A2535">
        <v>1969</v>
      </c>
      <c r="B2535">
        <v>57</v>
      </c>
      <c r="C2535" t="s">
        <v>3344</v>
      </c>
      <c r="D2535">
        <v>23</v>
      </c>
      <c r="E2535" t="s">
        <v>3565</v>
      </c>
      <c r="F2535" t="s">
        <v>4027</v>
      </c>
      <c r="G2535">
        <v>34.589371980676297</v>
      </c>
    </row>
    <row r="2536" spans="1:7" hidden="1" x14ac:dyDescent="0.2">
      <c r="A2536">
        <v>1969</v>
      </c>
      <c r="B2536">
        <v>58</v>
      </c>
      <c r="C2536" t="s">
        <v>4028</v>
      </c>
      <c r="D2536">
        <v>35</v>
      </c>
      <c r="E2536" t="s">
        <v>3438</v>
      </c>
      <c r="F2536" t="s">
        <v>4029</v>
      </c>
      <c r="G2536">
        <v>34.585820494989797</v>
      </c>
    </row>
    <row r="2537" spans="1:7" hidden="1" x14ac:dyDescent="0.2">
      <c r="A2537">
        <v>1969</v>
      </c>
      <c r="B2537">
        <v>59</v>
      </c>
      <c r="C2537" t="s">
        <v>3764</v>
      </c>
      <c r="D2537">
        <v>54</v>
      </c>
      <c r="E2537" t="s">
        <v>3938</v>
      </c>
      <c r="F2537" t="s">
        <v>4030</v>
      </c>
      <c r="G2537">
        <v>34.583399445590302</v>
      </c>
    </row>
    <row r="2538" spans="1:7" hidden="1" x14ac:dyDescent="0.2">
      <c r="A2538">
        <v>1969</v>
      </c>
      <c r="B2538">
        <v>60</v>
      </c>
      <c r="C2538" t="s">
        <v>3281</v>
      </c>
      <c r="D2538">
        <v>44</v>
      </c>
      <c r="E2538" t="s">
        <v>3986</v>
      </c>
      <c r="F2538" t="s">
        <v>4031</v>
      </c>
      <c r="G2538">
        <v>34.581059420009097</v>
      </c>
    </row>
    <row r="2539" spans="1:7" hidden="1" x14ac:dyDescent="0.2">
      <c r="A2539">
        <v>1969</v>
      </c>
      <c r="B2539">
        <v>61</v>
      </c>
      <c r="C2539" t="s">
        <v>4032</v>
      </c>
      <c r="D2539">
        <v>37</v>
      </c>
      <c r="E2539" t="s">
        <v>3438</v>
      </c>
      <c r="F2539" t="s">
        <v>4033</v>
      </c>
      <c r="G2539">
        <v>34.577186969981803</v>
      </c>
    </row>
    <row r="2540" spans="1:7" hidden="1" x14ac:dyDescent="0.2">
      <c r="A2540">
        <v>1969</v>
      </c>
      <c r="B2540">
        <v>62</v>
      </c>
      <c r="C2540" t="s">
        <v>3591</v>
      </c>
      <c r="D2540">
        <v>82</v>
      </c>
      <c r="E2540" t="s">
        <v>3954</v>
      </c>
      <c r="F2540" t="s">
        <v>4034</v>
      </c>
      <c r="G2540">
        <v>34.569686565562797</v>
      </c>
    </row>
    <row r="2541" spans="1:7" hidden="1" x14ac:dyDescent="0.2">
      <c r="A2541">
        <v>1969</v>
      </c>
      <c r="B2541">
        <v>63</v>
      </c>
      <c r="C2541" t="s">
        <v>3485</v>
      </c>
      <c r="D2541">
        <v>92</v>
      </c>
      <c r="E2541" t="s">
        <v>3948</v>
      </c>
      <c r="F2541" t="s">
        <v>4035</v>
      </c>
      <c r="G2541">
        <v>34.561867029202602</v>
      </c>
    </row>
    <row r="2542" spans="1:7" hidden="1" x14ac:dyDescent="0.2">
      <c r="A2542">
        <v>1969</v>
      </c>
      <c r="B2542">
        <v>64</v>
      </c>
      <c r="C2542" t="s">
        <v>4036</v>
      </c>
      <c r="D2542">
        <v>98</v>
      </c>
      <c r="E2542" t="s">
        <v>3948</v>
      </c>
      <c r="F2542" t="s">
        <v>4037</v>
      </c>
      <c r="G2542">
        <v>34.559046415430402</v>
      </c>
    </row>
    <row r="2543" spans="1:7" hidden="1" x14ac:dyDescent="0.2">
      <c r="A2543">
        <v>1969</v>
      </c>
      <c r="B2543">
        <v>65</v>
      </c>
      <c r="C2543" t="s">
        <v>3630</v>
      </c>
      <c r="D2543">
        <v>26</v>
      </c>
      <c r="E2543" t="s">
        <v>3565</v>
      </c>
      <c r="F2543" t="s">
        <v>4038</v>
      </c>
      <c r="G2543">
        <v>34.5563874012296</v>
      </c>
    </row>
    <row r="2544" spans="1:7" hidden="1" x14ac:dyDescent="0.2">
      <c r="A2544">
        <v>1969</v>
      </c>
      <c r="B2544">
        <v>66</v>
      </c>
      <c r="C2544" t="s">
        <v>4039</v>
      </c>
      <c r="D2544">
        <v>62</v>
      </c>
      <c r="E2544" t="s">
        <v>3962</v>
      </c>
      <c r="F2544" t="s">
        <v>4040</v>
      </c>
      <c r="G2544">
        <v>34.549218159948502</v>
      </c>
    </row>
    <row r="2545" spans="1:7" hidden="1" x14ac:dyDescent="0.2">
      <c r="A2545">
        <v>1969</v>
      </c>
      <c r="B2545">
        <v>67</v>
      </c>
      <c r="C2545" t="s">
        <v>3524</v>
      </c>
      <c r="D2545">
        <v>74</v>
      </c>
      <c r="E2545" t="s">
        <v>3169</v>
      </c>
      <c r="F2545" t="s">
        <v>4041</v>
      </c>
      <c r="G2545">
        <v>34.547607503822697</v>
      </c>
    </row>
    <row r="2546" spans="1:7" hidden="1" x14ac:dyDescent="0.2">
      <c r="A2546">
        <v>1969</v>
      </c>
      <c r="B2546">
        <v>68</v>
      </c>
      <c r="C2546" t="s">
        <v>3542</v>
      </c>
      <c r="D2546">
        <v>73</v>
      </c>
      <c r="E2546" t="s">
        <v>3169</v>
      </c>
      <c r="F2546" t="s">
        <v>4042</v>
      </c>
      <c r="G2546">
        <v>34.5468827575597</v>
      </c>
    </row>
    <row r="2547" spans="1:7" hidden="1" x14ac:dyDescent="0.2">
      <c r="A2547">
        <v>1969</v>
      </c>
      <c r="B2547">
        <v>69</v>
      </c>
      <c r="C2547" t="s">
        <v>4043</v>
      </c>
      <c r="D2547">
        <v>111</v>
      </c>
      <c r="E2547" t="s">
        <v>3951</v>
      </c>
      <c r="F2547" t="s">
        <v>4044</v>
      </c>
      <c r="G2547">
        <v>34.546641182229202</v>
      </c>
    </row>
    <row r="2548" spans="1:7" hidden="1" x14ac:dyDescent="0.2">
      <c r="A2548">
        <v>1969</v>
      </c>
      <c r="B2548">
        <v>70</v>
      </c>
      <c r="C2548" t="s">
        <v>2769</v>
      </c>
      <c r="D2548">
        <v>63</v>
      </c>
      <c r="E2548" t="s">
        <v>3962</v>
      </c>
      <c r="F2548" t="s">
        <v>4045</v>
      </c>
      <c r="G2548">
        <v>34.543420500629203</v>
      </c>
    </row>
    <row r="2549" spans="1:7" hidden="1" x14ac:dyDescent="0.2">
      <c r="A2549">
        <v>1969</v>
      </c>
      <c r="B2549">
        <v>71</v>
      </c>
      <c r="C2549" t="s">
        <v>3512</v>
      </c>
      <c r="D2549">
        <v>10</v>
      </c>
      <c r="E2549" t="s">
        <v>3957</v>
      </c>
      <c r="F2549" t="s">
        <v>4046</v>
      </c>
      <c r="G2549">
        <v>34.539475983957402</v>
      </c>
    </row>
    <row r="2550" spans="1:7" hidden="1" x14ac:dyDescent="0.2">
      <c r="A2550">
        <v>1969</v>
      </c>
      <c r="B2550">
        <v>72</v>
      </c>
      <c r="C2550" t="s">
        <v>4047</v>
      </c>
      <c r="D2550">
        <v>56</v>
      </c>
      <c r="E2550" t="s">
        <v>3938</v>
      </c>
      <c r="F2550" t="s">
        <v>4048</v>
      </c>
      <c r="G2550">
        <v>34.525717480432299</v>
      </c>
    </row>
    <row r="2551" spans="1:7" hidden="1" x14ac:dyDescent="0.2">
      <c r="A2551">
        <v>1969</v>
      </c>
      <c r="B2551">
        <v>73</v>
      </c>
      <c r="C2551" t="s">
        <v>4049</v>
      </c>
      <c r="D2551">
        <v>117</v>
      </c>
      <c r="E2551" t="s">
        <v>3951</v>
      </c>
      <c r="F2551" t="s">
        <v>4050</v>
      </c>
      <c r="G2551">
        <v>34.516953159023601</v>
      </c>
    </row>
    <row r="2552" spans="1:7" hidden="1" x14ac:dyDescent="0.2">
      <c r="A2552">
        <v>1969</v>
      </c>
      <c r="B2552">
        <v>74</v>
      </c>
      <c r="C2552" t="s">
        <v>4051</v>
      </c>
      <c r="D2552">
        <v>41</v>
      </c>
      <c r="E2552" t="s">
        <v>3986</v>
      </c>
      <c r="F2552" t="s">
        <v>4052</v>
      </c>
      <c r="G2552">
        <v>34.494941384294201</v>
      </c>
    </row>
    <row r="2553" spans="1:7" hidden="1" x14ac:dyDescent="0.2">
      <c r="A2553">
        <v>1969</v>
      </c>
      <c r="B2553">
        <v>75</v>
      </c>
      <c r="C2553" t="s">
        <v>3762</v>
      </c>
      <c r="D2553">
        <v>14</v>
      </c>
      <c r="E2553" t="s">
        <v>3972</v>
      </c>
      <c r="F2553" t="s">
        <v>4053</v>
      </c>
      <c r="G2553">
        <v>34.494861100767103</v>
      </c>
    </row>
    <row r="2554" spans="1:7" hidden="1" x14ac:dyDescent="0.2">
      <c r="A2554">
        <v>1969</v>
      </c>
      <c r="B2554">
        <v>76</v>
      </c>
      <c r="C2554" t="s">
        <v>4054</v>
      </c>
      <c r="D2554">
        <v>52</v>
      </c>
      <c r="E2554" t="s">
        <v>3938</v>
      </c>
      <c r="F2554" t="s">
        <v>4055</v>
      </c>
      <c r="G2554">
        <v>34.4897237322213</v>
      </c>
    </row>
    <row r="2555" spans="1:7" hidden="1" x14ac:dyDescent="0.2">
      <c r="A2555">
        <v>1969</v>
      </c>
      <c r="B2555">
        <v>77</v>
      </c>
      <c r="C2555" t="s">
        <v>3622</v>
      </c>
      <c r="D2555">
        <v>53</v>
      </c>
      <c r="E2555" t="s">
        <v>3938</v>
      </c>
      <c r="F2555" t="s">
        <v>4056</v>
      </c>
      <c r="G2555">
        <v>34.485390267623998</v>
      </c>
    </row>
    <row r="2556" spans="1:7" hidden="1" x14ac:dyDescent="0.2">
      <c r="A2556">
        <v>1969</v>
      </c>
      <c r="B2556">
        <v>78</v>
      </c>
      <c r="C2556" t="s">
        <v>4057</v>
      </c>
      <c r="D2556">
        <v>94</v>
      </c>
      <c r="E2556" t="s">
        <v>3948</v>
      </c>
      <c r="F2556" t="s">
        <v>4058</v>
      </c>
      <c r="G2556">
        <v>34.4845878936788</v>
      </c>
    </row>
    <row r="2557" spans="1:7" hidden="1" x14ac:dyDescent="0.2">
      <c r="A2557">
        <v>1969</v>
      </c>
      <c r="B2557">
        <v>79</v>
      </c>
      <c r="C2557" t="s">
        <v>3916</v>
      </c>
      <c r="D2557">
        <v>46</v>
      </c>
      <c r="E2557" t="s">
        <v>3986</v>
      </c>
      <c r="F2557" t="s">
        <v>4059</v>
      </c>
      <c r="G2557">
        <v>34.465101677770399</v>
      </c>
    </row>
    <row r="2558" spans="1:7" hidden="1" x14ac:dyDescent="0.2">
      <c r="A2558">
        <v>1969</v>
      </c>
      <c r="B2558">
        <v>80</v>
      </c>
      <c r="C2558" t="s">
        <v>3813</v>
      </c>
      <c r="D2558">
        <v>79</v>
      </c>
      <c r="E2558" t="s">
        <v>3169</v>
      </c>
      <c r="F2558" t="s">
        <v>4060</v>
      </c>
      <c r="G2558">
        <v>34.463178308092601</v>
      </c>
    </row>
    <row r="2559" spans="1:7" hidden="1" x14ac:dyDescent="0.2">
      <c r="A2559">
        <v>1969</v>
      </c>
      <c r="B2559">
        <v>81</v>
      </c>
      <c r="C2559" t="s">
        <v>4061</v>
      </c>
      <c r="D2559">
        <v>126</v>
      </c>
      <c r="E2559" t="s">
        <v>3443</v>
      </c>
      <c r="F2559" t="s">
        <v>4062</v>
      </c>
      <c r="G2559">
        <v>34.447478820699303</v>
      </c>
    </row>
    <row r="2560" spans="1:7" hidden="1" x14ac:dyDescent="0.2">
      <c r="A2560">
        <v>1969</v>
      </c>
      <c r="B2560">
        <v>82</v>
      </c>
      <c r="C2560" t="s">
        <v>4063</v>
      </c>
      <c r="D2560">
        <v>43</v>
      </c>
      <c r="E2560" t="s">
        <v>3986</v>
      </c>
      <c r="F2560" t="s">
        <v>4064</v>
      </c>
      <c r="G2560">
        <v>34.421717834440699</v>
      </c>
    </row>
    <row r="2561" spans="1:7" hidden="1" x14ac:dyDescent="0.2">
      <c r="A2561">
        <v>1969</v>
      </c>
      <c r="B2561">
        <v>83</v>
      </c>
      <c r="C2561" t="s">
        <v>3922</v>
      </c>
      <c r="D2561">
        <v>71</v>
      </c>
      <c r="E2561" t="s">
        <v>3169</v>
      </c>
      <c r="F2561" t="s">
        <v>4065</v>
      </c>
      <c r="G2561">
        <v>34.418760188939501</v>
      </c>
    </row>
    <row r="2562" spans="1:7" hidden="1" x14ac:dyDescent="0.2">
      <c r="A2562">
        <v>1969</v>
      </c>
      <c r="B2562">
        <v>84</v>
      </c>
      <c r="C2562" t="s">
        <v>4066</v>
      </c>
      <c r="D2562">
        <v>11</v>
      </c>
      <c r="E2562" t="s">
        <v>3972</v>
      </c>
      <c r="F2562" t="s">
        <v>4067</v>
      </c>
      <c r="G2562">
        <v>34.357722559512602</v>
      </c>
    </row>
    <row r="2563" spans="1:7" hidden="1" x14ac:dyDescent="0.2">
      <c r="A2563">
        <v>1969</v>
      </c>
      <c r="B2563">
        <v>85</v>
      </c>
      <c r="C2563" t="s">
        <v>4068</v>
      </c>
      <c r="D2563">
        <v>88</v>
      </c>
      <c r="E2563" t="s">
        <v>3954</v>
      </c>
      <c r="F2563" t="s">
        <v>4069</v>
      </c>
      <c r="G2563">
        <v>34.306348012267797</v>
      </c>
    </row>
    <row r="2564" spans="1:7" hidden="1" x14ac:dyDescent="0.2">
      <c r="A2564">
        <v>1969</v>
      </c>
      <c r="B2564">
        <v>86</v>
      </c>
      <c r="C2564" t="s">
        <v>4070</v>
      </c>
      <c r="D2564">
        <v>69</v>
      </c>
      <c r="E2564" t="s">
        <v>3962</v>
      </c>
      <c r="F2564" t="s">
        <v>4071</v>
      </c>
      <c r="G2564">
        <v>34.275406727333603</v>
      </c>
    </row>
    <row r="2565" spans="1:7" hidden="1" x14ac:dyDescent="0.2">
      <c r="A2565">
        <v>1970</v>
      </c>
      <c r="B2565">
        <v>1</v>
      </c>
      <c r="C2565" t="s">
        <v>3937</v>
      </c>
      <c r="D2565">
        <v>1</v>
      </c>
      <c r="E2565" t="s">
        <v>4072</v>
      </c>
      <c r="F2565" t="s">
        <v>4073</v>
      </c>
      <c r="G2565">
        <v>35.589309077895102</v>
      </c>
    </row>
    <row r="2566" spans="1:7" hidden="1" x14ac:dyDescent="0.2">
      <c r="A2566">
        <v>1970</v>
      </c>
      <c r="B2566">
        <v>2</v>
      </c>
      <c r="C2566" t="s">
        <v>4074</v>
      </c>
      <c r="D2566">
        <v>120</v>
      </c>
      <c r="E2566" t="s">
        <v>3986</v>
      </c>
      <c r="F2566" t="s">
        <v>4075</v>
      </c>
      <c r="G2566">
        <v>35.526480617997002</v>
      </c>
    </row>
    <row r="2567" spans="1:7" hidden="1" x14ac:dyDescent="0.2">
      <c r="A2567">
        <v>1970</v>
      </c>
      <c r="B2567">
        <v>3</v>
      </c>
      <c r="C2567" t="s">
        <v>4076</v>
      </c>
      <c r="D2567">
        <v>134</v>
      </c>
      <c r="E2567" t="s">
        <v>4077</v>
      </c>
      <c r="F2567" t="s">
        <v>4078</v>
      </c>
      <c r="G2567">
        <v>35.510581710000601</v>
      </c>
    </row>
    <row r="2568" spans="1:7" hidden="1" x14ac:dyDescent="0.2">
      <c r="A2568">
        <v>1970</v>
      </c>
      <c r="B2568">
        <v>4</v>
      </c>
      <c r="C2568" t="s">
        <v>3788</v>
      </c>
      <c r="D2568">
        <v>70</v>
      </c>
      <c r="E2568" t="s">
        <v>3951</v>
      </c>
      <c r="F2568" t="s">
        <v>4079</v>
      </c>
      <c r="G2568">
        <v>35.495848804706</v>
      </c>
    </row>
    <row r="2569" spans="1:7" hidden="1" x14ac:dyDescent="0.2">
      <c r="A2569">
        <v>1970</v>
      </c>
      <c r="B2569">
        <v>5</v>
      </c>
      <c r="C2569" t="s">
        <v>3947</v>
      </c>
      <c r="D2569">
        <v>60</v>
      </c>
      <c r="E2569" t="s">
        <v>3948</v>
      </c>
      <c r="F2569" t="s">
        <v>4080</v>
      </c>
      <c r="G2569">
        <v>35.490830886459598</v>
      </c>
    </row>
    <row r="2570" spans="1:7" hidden="1" x14ac:dyDescent="0.2">
      <c r="A2570">
        <v>1970</v>
      </c>
      <c r="B2570">
        <v>6</v>
      </c>
      <c r="C2570" t="s">
        <v>3961</v>
      </c>
      <c r="D2570">
        <v>100</v>
      </c>
      <c r="E2570" t="s">
        <v>3962</v>
      </c>
      <c r="F2570" t="s">
        <v>4081</v>
      </c>
      <c r="G2570">
        <v>35.487541218372201</v>
      </c>
    </row>
    <row r="2571" spans="1:7" hidden="1" x14ac:dyDescent="0.2">
      <c r="A2571">
        <v>1970</v>
      </c>
      <c r="B2571">
        <v>7</v>
      </c>
      <c r="C2571" t="s">
        <v>3168</v>
      </c>
      <c r="D2571">
        <v>28</v>
      </c>
      <c r="E2571" t="s">
        <v>4082</v>
      </c>
      <c r="F2571" t="s">
        <v>4083</v>
      </c>
      <c r="G2571">
        <v>35.487458984483602</v>
      </c>
    </row>
    <row r="2572" spans="1:7" hidden="1" x14ac:dyDescent="0.2">
      <c r="A2572">
        <v>1970</v>
      </c>
      <c r="B2572">
        <v>8</v>
      </c>
      <c r="C2572" t="s">
        <v>3866</v>
      </c>
      <c r="D2572">
        <v>36</v>
      </c>
      <c r="E2572" t="s">
        <v>3443</v>
      </c>
      <c r="F2572" t="s">
        <v>4084</v>
      </c>
      <c r="G2572">
        <v>35.482607859537502</v>
      </c>
    </row>
    <row r="2573" spans="1:7" hidden="1" x14ac:dyDescent="0.2">
      <c r="A2573">
        <v>1970</v>
      </c>
      <c r="B2573">
        <v>9</v>
      </c>
      <c r="C2573" t="s">
        <v>3977</v>
      </c>
      <c r="D2573">
        <v>42</v>
      </c>
      <c r="E2573" t="s">
        <v>3438</v>
      </c>
      <c r="F2573" t="s">
        <v>4085</v>
      </c>
      <c r="G2573">
        <v>35.481703559198699</v>
      </c>
    </row>
    <row r="2574" spans="1:7" hidden="1" x14ac:dyDescent="0.2">
      <c r="A2574">
        <v>1970</v>
      </c>
      <c r="B2574">
        <v>10</v>
      </c>
      <c r="C2574" t="s">
        <v>3858</v>
      </c>
      <c r="D2574">
        <v>105</v>
      </c>
      <c r="E2574" t="s">
        <v>3972</v>
      </c>
      <c r="F2574" t="s">
        <v>4086</v>
      </c>
      <c r="G2574">
        <v>35.473649099399601</v>
      </c>
    </row>
    <row r="2575" spans="1:7" hidden="1" x14ac:dyDescent="0.2">
      <c r="A2575">
        <v>1970</v>
      </c>
      <c r="B2575">
        <v>11</v>
      </c>
      <c r="C2575" t="s">
        <v>3735</v>
      </c>
      <c r="D2575">
        <v>13</v>
      </c>
      <c r="E2575" t="s">
        <v>3565</v>
      </c>
      <c r="F2575" t="s">
        <v>4087</v>
      </c>
      <c r="G2575">
        <v>35.4706912365546</v>
      </c>
    </row>
    <row r="2576" spans="1:7" hidden="1" x14ac:dyDescent="0.2">
      <c r="A2576">
        <v>1970</v>
      </c>
      <c r="B2576">
        <v>12</v>
      </c>
      <c r="C2576" t="s">
        <v>3693</v>
      </c>
      <c r="D2576">
        <v>31</v>
      </c>
      <c r="E2576" t="s">
        <v>3443</v>
      </c>
      <c r="F2576" t="s">
        <v>4088</v>
      </c>
      <c r="G2576">
        <v>35.464859119214303</v>
      </c>
    </row>
    <row r="2577" spans="1:7" hidden="1" x14ac:dyDescent="0.2">
      <c r="A2577">
        <v>1970</v>
      </c>
      <c r="B2577">
        <v>13</v>
      </c>
      <c r="C2577" t="s">
        <v>4089</v>
      </c>
      <c r="D2577">
        <v>10</v>
      </c>
      <c r="E2577" t="s">
        <v>4072</v>
      </c>
      <c r="F2577" t="s">
        <v>4090</v>
      </c>
      <c r="G2577">
        <v>35.459357330406597</v>
      </c>
    </row>
    <row r="2578" spans="1:7" hidden="1" x14ac:dyDescent="0.2">
      <c r="A2578">
        <v>1970</v>
      </c>
      <c r="B2578">
        <v>14</v>
      </c>
      <c r="C2578" t="s">
        <v>3953</v>
      </c>
      <c r="D2578">
        <v>71</v>
      </c>
      <c r="E2578" t="s">
        <v>3954</v>
      </c>
      <c r="F2578" t="s">
        <v>4091</v>
      </c>
      <c r="G2578">
        <v>35.456483940350203</v>
      </c>
    </row>
    <row r="2579" spans="1:7" hidden="1" x14ac:dyDescent="0.2">
      <c r="A2579">
        <v>1970</v>
      </c>
      <c r="B2579">
        <v>15</v>
      </c>
      <c r="C2579" t="s">
        <v>4092</v>
      </c>
      <c r="D2579">
        <v>50</v>
      </c>
      <c r="E2579" t="s">
        <v>3438</v>
      </c>
      <c r="F2579" t="s">
        <v>4093</v>
      </c>
      <c r="G2579">
        <v>35.450000000000003</v>
      </c>
    </row>
    <row r="2580" spans="1:7" hidden="1" x14ac:dyDescent="0.2">
      <c r="A2580">
        <v>1970</v>
      </c>
      <c r="B2580">
        <v>16</v>
      </c>
      <c r="C2580" t="s">
        <v>4094</v>
      </c>
      <c r="D2580">
        <v>108</v>
      </c>
      <c r="E2580" t="s">
        <v>3972</v>
      </c>
      <c r="F2580" t="s">
        <v>4095</v>
      </c>
      <c r="G2580">
        <v>35.444584855091499</v>
      </c>
    </row>
    <row r="2581" spans="1:7" hidden="1" x14ac:dyDescent="0.2">
      <c r="A2581">
        <v>1970</v>
      </c>
      <c r="B2581">
        <v>17</v>
      </c>
      <c r="C2581" t="s">
        <v>3682</v>
      </c>
      <c r="D2581">
        <v>92</v>
      </c>
      <c r="E2581" t="s">
        <v>3962</v>
      </c>
      <c r="F2581" t="s">
        <v>4096</v>
      </c>
      <c r="G2581">
        <v>35.444174684253198</v>
      </c>
    </row>
    <row r="2582" spans="1:7" hidden="1" x14ac:dyDescent="0.2">
      <c r="A2582">
        <v>1970</v>
      </c>
      <c r="B2582">
        <v>18</v>
      </c>
      <c r="C2582" t="s">
        <v>3965</v>
      </c>
      <c r="D2582">
        <v>39</v>
      </c>
      <c r="E2582" t="s">
        <v>3443</v>
      </c>
      <c r="F2582" t="s">
        <v>4097</v>
      </c>
      <c r="G2582">
        <v>35.435973260584298</v>
      </c>
    </row>
    <row r="2583" spans="1:7" hidden="1" x14ac:dyDescent="0.2">
      <c r="A2583">
        <v>1970</v>
      </c>
      <c r="B2583">
        <v>19</v>
      </c>
      <c r="C2583" t="s">
        <v>3618</v>
      </c>
      <c r="D2583">
        <v>88</v>
      </c>
      <c r="E2583" t="s">
        <v>3957</v>
      </c>
      <c r="F2583" t="s">
        <v>4098</v>
      </c>
      <c r="G2583">
        <v>35.429660750309999</v>
      </c>
    </row>
    <row r="2584" spans="1:7" hidden="1" x14ac:dyDescent="0.2">
      <c r="A2584">
        <v>1970</v>
      </c>
      <c r="B2584">
        <v>20</v>
      </c>
      <c r="C2584" t="s">
        <v>3854</v>
      </c>
      <c r="D2584">
        <v>43</v>
      </c>
      <c r="E2584" t="s">
        <v>3438</v>
      </c>
      <c r="F2584" t="s">
        <v>4099</v>
      </c>
      <c r="G2584">
        <v>35.414667311085402</v>
      </c>
    </row>
    <row r="2585" spans="1:7" hidden="1" x14ac:dyDescent="0.2">
      <c r="A2585">
        <v>1970</v>
      </c>
      <c r="B2585">
        <v>21</v>
      </c>
      <c r="C2585" t="s">
        <v>3754</v>
      </c>
      <c r="D2585">
        <v>14</v>
      </c>
      <c r="E2585" t="s">
        <v>3565</v>
      </c>
      <c r="F2585" t="s">
        <v>4100</v>
      </c>
      <c r="G2585">
        <v>35.355309968440999</v>
      </c>
    </row>
    <row r="2586" spans="1:7" hidden="1" x14ac:dyDescent="0.2">
      <c r="A2586">
        <v>1970</v>
      </c>
      <c r="B2586">
        <v>22</v>
      </c>
      <c r="C2586" t="s">
        <v>3815</v>
      </c>
      <c r="D2586">
        <v>80</v>
      </c>
      <c r="E2586" t="s">
        <v>3954</v>
      </c>
      <c r="F2586" t="s">
        <v>4101</v>
      </c>
      <c r="G2586">
        <v>35.342499896149199</v>
      </c>
    </row>
    <row r="2587" spans="1:7" hidden="1" x14ac:dyDescent="0.2">
      <c r="A2587">
        <v>1970</v>
      </c>
      <c r="B2587">
        <v>23</v>
      </c>
      <c r="C2587" t="s">
        <v>3335</v>
      </c>
      <c r="D2587">
        <v>41</v>
      </c>
      <c r="E2587" t="s">
        <v>3438</v>
      </c>
      <c r="F2587" t="s">
        <v>4102</v>
      </c>
      <c r="G2587">
        <v>35.341439605655701</v>
      </c>
    </row>
    <row r="2588" spans="1:7" hidden="1" x14ac:dyDescent="0.2">
      <c r="A2588">
        <v>1970</v>
      </c>
      <c r="B2588">
        <v>24</v>
      </c>
      <c r="C2588" t="s">
        <v>4103</v>
      </c>
      <c r="D2588">
        <v>3</v>
      </c>
      <c r="E2588" t="s">
        <v>4072</v>
      </c>
      <c r="F2588" t="s">
        <v>4104</v>
      </c>
      <c r="G2588">
        <v>35.328558081594501</v>
      </c>
    </row>
    <row r="2589" spans="1:7" hidden="1" x14ac:dyDescent="0.2">
      <c r="A2589">
        <v>1970</v>
      </c>
      <c r="B2589">
        <v>25</v>
      </c>
      <c r="C2589" t="s">
        <v>3860</v>
      </c>
      <c r="D2589">
        <v>44</v>
      </c>
      <c r="E2589" t="s">
        <v>3438</v>
      </c>
      <c r="F2589" t="s">
        <v>4105</v>
      </c>
      <c r="G2589">
        <v>35.313812934377999</v>
      </c>
    </row>
    <row r="2590" spans="1:7" hidden="1" x14ac:dyDescent="0.2">
      <c r="A2590">
        <v>1970</v>
      </c>
      <c r="B2590">
        <v>26</v>
      </c>
      <c r="C2590" t="s">
        <v>3461</v>
      </c>
      <c r="D2590">
        <v>84</v>
      </c>
      <c r="E2590" t="s">
        <v>3957</v>
      </c>
      <c r="F2590" t="s">
        <v>4106</v>
      </c>
      <c r="G2590">
        <v>35.311207337824897</v>
      </c>
    </row>
    <row r="2591" spans="1:7" hidden="1" x14ac:dyDescent="0.2">
      <c r="A2591">
        <v>1970</v>
      </c>
      <c r="B2591">
        <v>27</v>
      </c>
      <c r="C2591" t="s">
        <v>3726</v>
      </c>
      <c r="D2591">
        <v>29</v>
      </c>
      <c r="E2591" t="s">
        <v>4082</v>
      </c>
      <c r="F2591" t="s">
        <v>4107</v>
      </c>
      <c r="G2591">
        <v>35.2999751058003</v>
      </c>
    </row>
    <row r="2592" spans="1:7" hidden="1" x14ac:dyDescent="0.2">
      <c r="A2592">
        <v>1970</v>
      </c>
      <c r="B2592">
        <v>28</v>
      </c>
      <c r="C2592" t="s">
        <v>4108</v>
      </c>
      <c r="D2592">
        <v>38</v>
      </c>
      <c r="E2592" t="s">
        <v>3443</v>
      </c>
      <c r="F2592" t="s">
        <v>4109</v>
      </c>
      <c r="G2592">
        <v>35.295744523932399</v>
      </c>
    </row>
    <row r="2593" spans="1:7" hidden="1" x14ac:dyDescent="0.2">
      <c r="A2593">
        <v>1970</v>
      </c>
      <c r="B2593">
        <v>29</v>
      </c>
      <c r="C2593" t="s">
        <v>3790</v>
      </c>
      <c r="D2593">
        <v>34</v>
      </c>
      <c r="E2593" t="s">
        <v>3443</v>
      </c>
      <c r="F2593" t="s">
        <v>4110</v>
      </c>
      <c r="G2593">
        <v>35.281351871263503</v>
      </c>
    </row>
    <row r="2594" spans="1:7" hidden="1" x14ac:dyDescent="0.2">
      <c r="A2594">
        <v>1970</v>
      </c>
      <c r="B2594">
        <v>30</v>
      </c>
      <c r="C2594" t="s">
        <v>3704</v>
      </c>
      <c r="D2594">
        <v>4</v>
      </c>
      <c r="E2594" t="s">
        <v>4072</v>
      </c>
      <c r="F2594" t="s">
        <v>4111</v>
      </c>
      <c r="G2594">
        <v>35.267701901974199</v>
      </c>
    </row>
    <row r="2595" spans="1:7" hidden="1" x14ac:dyDescent="0.2">
      <c r="A2595">
        <v>1970</v>
      </c>
      <c r="B2595">
        <v>31</v>
      </c>
      <c r="C2595" t="s">
        <v>4112</v>
      </c>
      <c r="D2595">
        <v>87</v>
      </c>
      <c r="E2595" t="s">
        <v>3957</v>
      </c>
      <c r="F2595" t="s">
        <v>4113</v>
      </c>
      <c r="G2595">
        <v>35.259987843288897</v>
      </c>
    </row>
    <row r="2596" spans="1:7" hidden="1" x14ac:dyDescent="0.2">
      <c r="A2596">
        <v>1970</v>
      </c>
      <c r="B2596">
        <v>32</v>
      </c>
      <c r="C2596" t="s">
        <v>3924</v>
      </c>
      <c r="D2596">
        <v>51</v>
      </c>
      <c r="E2596" t="s">
        <v>3948</v>
      </c>
      <c r="F2596" t="s">
        <v>4114</v>
      </c>
      <c r="G2596">
        <v>35.243758745121099</v>
      </c>
    </row>
    <row r="2597" spans="1:7" hidden="1" x14ac:dyDescent="0.2">
      <c r="A2597">
        <v>1970</v>
      </c>
      <c r="B2597">
        <v>33</v>
      </c>
      <c r="C2597" t="s">
        <v>3982</v>
      </c>
      <c r="D2597">
        <v>24</v>
      </c>
      <c r="E2597" t="s">
        <v>4082</v>
      </c>
      <c r="F2597" t="s">
        <v>4115</v>
      </c>
      <c r="G2597">
        <v>35.238649672910803</v>
      </c>
    </row>
    <row r="2598" spans="1:7" hidden="1" x14ac:dyDescent="0.2">
      <c r="A2598">
        <v>1970</v>
      </c>
      <c r="B2598">
        <v>34</v>
      </c>
      <c r="C2598" t="s">
        <v>3876</v>
      </c>
      <c r="D2598">
        <v>47</v>
      </c>
      <c r="E2598" t="s">
        <v>3438</v>
      </c>
      <c r="F2598" t="s">
        <v>4116</v>
      </c>
      <c r="G2598">
        <v>35.233866329230402</v>
      </c>
    </row>
    <row r="2599" spans="1:7" hidden="1" x14ac:dyDescent="0.2">
      <c r="A2599">
        <v>1970</v>
      </c>
      <c r="B2599">
        <v>35</v>
      </c>
      <c r="C2599" t="s">
        <v>4117</v>
      </c>
      <c r="D2599">
        <v>20</v>
      </c>
      <c r="E2599" t="s">
        <v>3565</v>
      </c>
      <c r="F2599" t="s">
        <v>4118</v>
      </c>
      <c r="G2599">
        <v>35.228679085559698</v>
      </c>
    </row>
    <row r="2600" spans="1:7" hidden="1" x14ac:dyDescent="0.2">
      <c r="A2600">
        <v>1970</v>
      </c>
      <c r="B2600">
        <v>36</v>
      </c>
      <c r="C2600" t="s">
        <v>4119</v>
      </c>
      <c r="D2600">
        <v>135</v>
      </c>
      <c r="E2600" t="s">
        <v>4077</v>
      </c>
      <c r="F2600" t="s">
        <v>4120</v>
      </c>
      <c r="G2600">
        <v>35.228435970988002</v>
      </c>
    </row>
    <row r="2601" spans="1:7" hidden="1" x14ac:dyDescent="0.2">
      <c r="A2601">
        <v>1970</v>
      </c>
      <c r="B2601">
        <v>37</v>
      </c>
      <c r="C2601" t="s">
        <v>3193</v>
      </c>
      <c r="D2601">
        <v>30</v>
      </c>
      <c r="E2601" t="s">
        <v>4082</v>
      </c>
      <c r="F2601" t="s">
        <v>4121</v>
      </c>
      <c r="G2601">
        <v>35.217904228383702</v>
      </c>
    </row>
    <row r="2602" spans="1:7" hidden="1" x14ac:dyDescent="0.2">
      <c r="A2602">
        <v>1970</v>
      </c>
      <c r="B2602">
        <v>38</v>
      </c>
      <c r="C2602" t="s">
        <v>3967</v>
      </c>
      <c r="D2602">
        <v>68</v>
      </c>
      <c r="E2602" t="s">
        <v>3951</v>
      </c>
      <c r="F2602" t="s">
        <v>4122</v>
      </c>
      <c r="G2602">
        <v>35.215717656148598</v>
      </c>
    </row>
    <row r="2603" spans="1:7" hidden="1" x14ac:dyDescent="0.2">
      <c r="A2603">
        <v>1970</v>
      </c>
      <c r="B2603">
        <v>39</v>
      </c>
      <c r="C2603" t="s">
        <v>4123</v>
      </c>
      <c r="D2603">
        <v>69</v>
      </c>
      <c r="E2603" t="s">
        <v>3951</v>
      </c>
      <c r="F2603" t="s">
        <v>4124</v>
      </c>
      <c r="G2603">
        <v>35.212640718122202</v>
      </c>
    </row>
    <row r="2604" spans="1:7" hidden="1" x14ac:dyDescent="0.2">
      <c r="A2604">
        <v>1970</v>
      </c>
      <c r="B2604">
        <v>40</v>
      </c>
      <c r="C2604" t="s">
        <v>4125</v>
      </c>
      <c r="D2604">
        <v>89</v>
      </c>
      <c r="E2604" t="s">
        <v>3957</v>
      </c>
      <c r="F2604" t="s">
        <v>4126</v>
      </c>
      <c r="G2604">
        <v>35.209321466917103</v>
      </c>
    </row>
    <row r="2605" spans="1:7" hidden="1" x14ac:dyDescent="0.2">
      <c r="A2605">
        <v>1970</v>
      </c>
      <c r="B2605">
        <v>41</v>
      </c>
      <c r="C2605" t="s">
        <v>4025</v>
      </c>
      <c r="D2605">
        <v>11</v>
      </c>
      <c r="E2605" t="s">
        <v>3565</v>
      </c>
      <c r="F2605" t="s">
        <v>4127</v>
      </c>
      <c r="G2605">
        <v>35.204707937748502</v>
      </c>
    </row>
    <row r="2606" spans="1:7" hidden="1" x14ac:dyDescent="0.2">
      <c r="A2606">
        <v>1970</v>
      </c>
      <c r="B2606">
        <v>42</v>
      </c>
      <c r="C2606" t="s">
        <v>4128</v>
      </c>
      <c r="D2606">
        <v>74</v>
      </c>
      <c r="E2606" t="s">
        <v>3954</v>
      </c>
      <c r="F2606" t="s">
        <v>4129</v>
      </c>
      <c r="G2606">
        <v>35.203655898653601</v>
      </c>
    </row>
    <row r="2607" spans="1:7" hidden="1" x14ac:dyDescent="0.2">
      <c r="A2607">
        <v>1970</v>
      </c>
      <c r="B2607">
        <v>43</v>
      </c>
      <c r="C2607" t="s">
        <v>4130</v>
      </c>
      <c r="D2607">
        <v>103</v>
      </c>
      <c r="E2607" t="s">
        <v>3972</v>
      </c>
      <c r="F2607" t="s">
        <v>4131</v>
      </c>
      <c r="G2607">
        <v>35.197021408625503</v>
      </c>
    </row>
    <row r="2608" spans="1:7" hidden="1" x14ac:dyDescent="0.2">
      <c r="A2608">
        <v>1970</v>
      </c>
      <c r="B2608">
        <v>44</v>
      </c>
      <c r="C2608" t="s">
        <v>3804</v>
      </c>
      <c r="D2608">
        <v>58</v>
      </c>
      <c r="E2608" t="s">
        <v>3948</v>
      </c>
      <c r="F2608" t="s">
        <v>4132</v>
      </c>
      <c r="G2608">
        <v>35.183274941129099</v>
      </c>
    </row>
    <row r="2609" spans="1:7" hidden="1" x14ac:dyDescent="0.2">
      <c r="A2609">
        <v>1970</v>
      </c>
      <c r="B2609">
        <v>45</v>
      </c>
      <c r="C2609" t="s">
        <v>4133</v>
      </c>
      <c r="D2609">
        <v>127</v>
      </c>
      <c r="E2609" t="s">
        <v>4134</v>
      </c>
      <c r="F2609" t="s">
        <v>4135</v>
      </c>
      <c r="G2609">
        <v>35.180446118857802</v>
      </c>
    </row>
    <row r="2610" spans="1:7" hidden="1" x14ac:dyDescent="0.2">
      <c r="A2610">
        <v>1970</v>
      </c>
      <c r="B2610">
        <v>46</v>
      </c>
      <c r="C2610" t="s">
        <v>3768</v>
      </c>
      <c r="D2610">
        <v>6</v>
      </c>
      <c r="E2610" t="s">
        <v>4072</v>
      </c>
      <c r="F2610" t="s">
        <v>4136</v>
      </c>
      <c r="G2610">
        <v>35.1651783356563</v>
      </c>
    </row>
    <row r="2611" spans="1:7" hidden="1" x14ac:dyDescent="0.2">
      <c r="A2611">
        <v>1970</v>
      </c>
      <c r="B2611">
        <v>47</v>
      </c>
      <c r="C2611" t="s">
        <v>4137</v>
      </c>
      <c r="D2611">
        <v>128</v>
      </c>
      <c r="E2611" t="s">
        <v>4134</v>
      </c>
      <c r="F2611" t="s">
        <v>4138</v>
      </c>
      <c r="G2611">
        <v>35.162433156614902</v>
      </c>
    </row>
    <row r="2612" spans="1:7" hidden="1" x14ac:dyDescent="0.2">
      <c r="A2612">
        <v>1970</v>
      </c>
      <c r="B2612">
        <v>48</v>
      </c>
      <c r="C2612" t="s">
        <v>4139</v>
      </c>
      <c r="D2612">
        <v>139</v>
      </c>
      <c r="E2612" t="s">
        <v>4077</v>
      </c>
      <c r="F2612" t="s">
        <v>4140</v>
      </c>
      <c r="G2612">
        <v>35.1429869611312</v>
      </c>
    </row>
    <row r="2613" spans="1:7" hidden="1" x14ac:dyDescent="0.2">
      <c r="A2613">
        <v>1970</v>
      </c>
      <c r="B2613">
        <v>49</v>
      </c>
      <c r="C2613" t="s">
        <v>4049</v>
      </c>
      <c r="D2613">
        <v>67</v>
      </c>
      <c r="E2613" t="s">
        <v>3951</v>
      </c>
      <c r="F2613" t="s">
        <v>4141</v>
      </c>
      <c r="G2613">
        <v>35.129443825095997</v>
      </c>
    </row>
    <row r="2614" spans="1:7" hidden="1" x14ac:dyDescent="0.2">
      <c r="A2614">
        <v>1970</v>
      </c>
      <c r="B2614">
        <v>51</v>
      </c>
      <c r="C2614" t="s">
        <v>4142</v>
      </c>
      <c r="D2614">
        <v>97</v>
      </c>
      <c r="E2614" t="s">
        <v>3962</v>
      </c>
      <c r="F2614" t="s">
        <v>4143</v>
      </c>
      <c r="G2614">
        <v>35.119293321225101</v>
      </c>
    </row>
    <row r="2615" spans="1:7" hidden="1" x14ac:dyDescent="0.2">
      <c r="A2615">
        <v>1970</v>
      </c>
      <c r="B2615">
        <v>52</v>
      </c>
      <c r="C2615" t="s">
        <v>3785</v>
      </c>
      <c r="D2615">
        <v>19</v>
      </c>
      <c r="E2615" t="s">
        <v>3565</v>
      </c>
      <c r="F2615" t="s">
        <v>4144</v>
      </c>
      <c r="G2615">
        <v>35.117038450249403</v>
      </c>
    </row>
    <row r="2616" spans="1:7" hidden="1" x14ac:dyDescent="0.2">
      <c r="A2616">
        <v>1970</v>
      </c>
      <c r="B2616">
        <v>53</v>
      </c>
      <c r="C2616" t="s">
        <v>4145</v>
      </c>
      <c r="D2616">
        <v>65</v>
      </c>
      <c r="E2616" t="s">
        <v>3951</v>
      </c>
      <c r="F2616" t="s">
        <v>4146</v>
      </c>
      <c r="G2616">
        <v>35.113415157024903</v>
      </c>
    </row>
    <row r="2617" spans="1:7" hidden="1" x14ac:dyDescent="0.2">
      <c r="A2617">
        <v>1970</v>
      </c>
      <c r="B2617">
        <v>54</v>
      </c>
      <c r="C2617" t="s">
        <v>3862</v>
      </c>
      <c r="D2617">
        <v>106</v>
      </c>
      <c r="E2617" t="s">
        <v>3972</v>
      </c>
      <c r="F2617" t="s">
        <v>4147</v>
      </c>
      <c r="G2617">
        <v>35.107377996221999</v>
      </c>
    </row>
    <row r="2618" spans="1:7" hidden="1" x14ac:dyDescent="0.2">
      <c r="A2618">
        <v>1970</v>
      </c>
      <c r="B2618">
        <v>55</v>
      </c>
      <c r="C2618" t="s">
        <v>4043</v>
      </c>
      <c r="D2618">
        <v>61</v>
      </c>
      <c r="E2618" t="s">
        <v>3951</v>
      </c>
      <c r="F2618" t="s">
        <v>4148</v>
      </c>
      <c r="G2618">
        <v>35.1056074894896</v>
      </c>
    </row>
    <row r="2619" spans="1:7" hidden="1" x14ac:dyDescent="0.2">
      <c r="A2619">
        <v>1970</v>
      </c>
      <c r="B2619">
        <v>56</v>
      </c>
      <c r="C2619" t="s">
        <v>4149</v>
      </c>
      <c r="D2619">
        <v>45</v>
      </c>
      <c r="E2619" t="s">
        <v>3438</v>
      </c>
      <c r="F2619" t="s">
        <v>4150</v>
      </c>
      <c r="G2619">
        <v>35.104641833810803</v>
      </c>
    </row>
    <row r="2620" spans="1:7" hidden="1" x14ac:dyDescent="0.2">
      <c r="A2620">
        <v>1970</v>
      </c>
      <c r="B2620">
        <v>57</v>
      </c>
      <c r="C2620" t="s">
        <v>4151</v>
      </c>
      <c r="D2620">
        <v>102</v>
      </c>
      <c r="E2620" t="s">
        <v>3972</v>
      </c>
      <c r="F2620" t="s">
        <v>4152</v>
      </c>
      <c r="G2620">
        <v>35.098527247975099</v>
      </c>
    </row>
    <row r="2621" spans="1:7" hidden="1" x14ac:dyDescent="0.2">
      <c r="A2621">
        <v>1970</v>
      </c>
      <c r="B2621">
        <v>58</v>
      </c>
      <c r="C2621" t="s">
        <v>4153</v>
      </c>
      <c r="D2621">
        <v>17</v>
      </c>
      <c r="E2621" t="s">
        <v>3565</v>
      </c>
      <c r="F2621" t="s">
        <v>4154</v>
      </c>
      <c r="G2621">
        <v>35.094505655672997</v>
      </c>
    </row>
    <row r="2622" spans="1:7" hidden="1" x14ac:dyDescent="0.2">
      <c r="A2622">
        <v>1970</v>
      </c>
      <c r="B2622">
        <v>59</v>
      </c>
      <c r="C2622" t="s">
        <v>4155</v>
      </c>
      <c r="D2622">
        <v>73</v>
      </c>
      <c r="E2622" t="s">
        <v>3954</v>
      </c>
      <c r="F2622" t="s">
        <v>4156</v>
      </c>
      <c r="G2622">
        <v>35.0942643894412</v>
      </c>
    </row>
    <row r="2623" spans="1:7" hidden="1" x14ac:dyDescent="0.2">
      <c r="A2623">
        <v>1970</v>
      </c>
      <c r="B2623">
        <v>60</v>
      </c>
      <c r="C2623" t="s">
        <v>4157</v>
      </c>
      <c r="D2623">
        <v>142</v>
      </c>
      <c r="E2623" t="s">
        <v>4158</v>
      </c>
      <c r="F2623" t="s">
        <v>4159</v>
      </c>
      <c r="G2623">
        <v>35.073286918285</v>
      </c>
    </row>
    <row r="2624" spans="1:7" hidden="1" x14ac:dyDescent="0.2">
      <c r="A2624">
        <v>1970</v>
      </c>
      <c r="B2624">
        <v>61</v>
      </c>
      <c r="C2624" t="s">
        <v>3757</v>
      </c>
      <c r="D2624">
        <v>78</v>
      </c>
      <c r="E2624" t="s">
        <v>3954</v>
      </c>
      <c r="F2624" t="s">
        <v>4160</v>
      </c>
      <c r="G2624">
        <v>35.064051928426601</v>
      </c>
    </row>
    <row r="2625" spans="1:7" hidden="1" x14ac:dyDescent="0.2">
      <c r="A2625">
        <v>1970</v>
      </c>
      <c r="B2625">
        <v>62</v>
      </c>
      <c r="C2625" t="s">
        <v>4161</v>
      </c>
      <c r="D2625">
        <v>23</v>
      </c>
      <c r="E2625" t="s">
        <v>4082</v>
      </c>
      <c r="F2625" t="s">
        <v>4162</v>
      </c>
      <c r="G2625">
        <v>35.050810216973296</v>
      </c>
    </row>
    <row r="2626" spans="1:7" hidden="1" x14ac:dyDescent="0.2">
      <c r="A2626">
        <v>1970</v>
      </c>
      <c r="B2626">
        <v>63</v>
      </c>
      <c r="C2626" t="s">
        <v>3798</v>
      </c>
      <c r="D2626">
        <v>62</v>
      </c>
      <c r="E2626" t="s">
        <v>3951</v>
      </c>
      <c r="F2626" t="s">
        <v>4163</v>
      </c>
      <c r="G2626">
        <v>35.039261984514802</v>
      </c>
    </row>
    <row r="2627" spans="1:7" hidden="1" x14ac:dyDescent="0.2">
      <c r="A2627">
        <v>1970</v>
      </c>
      <c r="B2627">
        <v>64</v>
      </c>
      <c r="C2627" t="s">
        <v>4164</v>
      </c>
      <c r="D2627">
        <v>12</v>
      </c>
      <c r="E2627" t="s">
        <v>3565</v>
      </c>
      <c r="F2627" t="s">
        <v>4165</v>
      </c>
      <c r="G2627">
        <v>35.037177697956899</v>
      </c>
    </row>
    <row r="2628" spans="1:7" hidden="1" x14ac:dyDescent="0.2">
      <c r="A2628">
        <v>1970</v>
      </c>
      <c r="B2628">
        <v>65</v>
      </c>
      <c r="C2628" t="s">
        <v>4166</v>
      </c>
      <c r="D2628">
        <v>107</v>
      </c>
      <c r="E2628" t="s">
        <v>3972</v>
      </c>
      <c r="F2628" t="s">
        <v>4167</v>
      </c>
      <c r="G2628">
        <v>35.026679871277899</v>
      </c>
    </row>
    <row r="2629" spans="1:7" hidden="1" x14ac:dyDescent="0.2">
      <c r="A2629">
        <v>1970</v>
      </c>
      <c r="B2629">
        <v>66</v>
      </c>
      <c r="C2629" t="s">
        <v>4168</v>
      </c>
      <c r="D2629">
        <v>48</v>
      </c>
      <c r="E2629" t="s">
        <v>3438</v>
      </c>
      <c r="F2629" t="s">
        <v>4169</v>
      </c>
      <c r="G2629">
        <v>35.026199205447</v>
      </c>
    </row>
    <row r="2630" spans="1:7" hidden="1" x14ac:dyDescent="0.2">
      <c r="A2630">
        <v>1970</v>
      </c>
      <c r="B2630">
        <v>67</v>
      </c>
      <c r="C2630" t="s">
        <v>3906</v>
      </c>
      <c r="D2630">
        <v>109</v>
      </c>
      <c r="E2630" t="s">
        <v>3972</v>
      </c>
      <c r="F2630" t="s">
        <v>4170</v>
      </c>
      <c r="G2630">
        <v>35.019311111263498</v>
      </c>
    </row>
    <row r="2631" spans="1:7" hidden="1" x14ac:dyDescent="0.2">
      <c r="A2631">
        <v>1970</v>
      </c>
      <c r="B2631">
        <v>68</v>
      </c>
      <c r="C2631" t="s">
        <v>3196</v>
      </c>
      <c r="D2631">
        <v>9</v>
      </c>
      <c r="E2631" t="s">
        <v>4072</v>
      </c>
      <c r="F2631" t="s">
        <v>4171</v>
      </c>
      <c r="G2631">
        <v>35.003302759003702</v>
      </c>
    </row>
    <row r="2632" spans="1:7" hidden="1" x14ac:dyDescent="0.2">
      <c r="A2632">
        <v>1970</v>
      </c>
      <c r="B2632">
        <v>69</v>
      </c>
      <c r="C2632" t="s">
        <v>4172</v>
      </c>
      <c r="D2632">
        <v>113</v>
      </c>
      <c r="E2632" t="s">
        <v>3986</v>
      </c>
      <c r="F2632" t="s">
        <v>4173</v>
      </c>
      <c r="G2632">
        <v>34.989627219637903</v>
      </c>
    </row>
    <row r="2633" spans="1:7" hidden="1" x14ac:dyDescent="0.2">
      <c r="A2633">
        <v>1970</v>
      </c>
      <c r="B2633">
        <v>70</v>
      </c>
      <c r="C2633" t="s">
        <v>4039</v>
      </c>
      <c r="D2633">
        <v>94</v>
      </c>
      <c r="E2633" t="s">
        <v>3962</v>
      </c>
      <c r="F2633" t="s">
        <v>4174</v>
      </c>
      <c r="G2633">
        <v>34.9577591460978</v>
      </c>
    </row>
    <row r="2634" spans="1:7" hidden="1" x14ac:dyDescent="0.2">
      <c r="A2634">
        <v>1970</v>
      </c>
      <c r="B2634">
        <v>71</v>
      </c>
      <c r="C2634" t="s">
        <v>4061</v>
      </c>
      <c r="D2634">
        <v>35</v>
      </c>
      <c r="E2634" t="s">
        <v>3443</v>
      </c>
      <c r="F2634" t="s">
        <v>4175</v>
      </c>
      <c r="G2634">
        <v>34.955126039678902</v>
      </c>
    </row>
    <row r="2635" spans="1:7" hidden="1" x14ac:dyDescent="0.2">
      <c r="A2635">
        <v>1970</v>
      </c>
      <c r="B2635">
        <v>72</v>
      </c>
      <c r="C2635" t="s">
        <v>3813</v>
      </c>
      <c r="D2635">
        <v>98</v>
      </c>
      <c r="E2635" t="s">
        <v>3962</v>
      </c>
      <c r="F2635" t="s">
        <v>4176</v>
      </c>
      <c r="G2635">
        <v>34.951376542519498</v>
      </c>
    </row>
    <row r="2636" spans="1:7" hidden="1" x14ac:dyDescent="0.2">
      <c r="A2636">
        <v>1970</v>
      </c>
      <c r="B2636">
        <v>73</v>
      </c>
      <c r="C2636" t="s">
        <v>3728</v>
      </c>
      <c r="D2636">
        <v>148</v>
      </c>
      <c r="E2636" t="s">
        <v>4158</v>
      </c>
      <c r="F2636" t="s">
        <v>4177</v>
      </c>
      <c r="G2636">
        <v>34.946351882362002</v>
      </c>
    </row>
    <row r="2637" spans="1:7" hidden="1" x14ac:dyDescent="0.2">
      <c r="A2637">
        <v>1970</v>
      </c>
      <c r="B2637">
        <v>74</v>
      </c>
      <c r="C2637" t="s">
        <v>4032</v>
      </c>
      <c r="D2637">
        <v>46</v>
      </c>
      <c r="E2637" t="s">
        <v>3438</v>
      </c>
      <c r="F2637" t="s">
        <v>4178</v>
      </c>
      <c r="G2637">
        <v>34.944039429099398</v>
      </c>
    </row>
    <row r="2638" spans="1:7" hidden="1" x14ac:dyDescent="0.2">
      <c r="A2638">
        <v>1970</v>
      </c>
      <c r="B2638">
        <v>75</v>
      </c>
      <c r="C2638" t="s">
        <v>4054</v>
      </c>
      <c r="D2638">
        <v>5</v>
      </c>
      <c r="E2638" t="s">
        <v>4072</v>
      </c>
      <c r="F2638" t="s">
        <v>4179</v>
      </c>
      <c r="G2638">
        <v>34.940132875812203</v>
      </c>
    </row>
    <row r="2639" spans="1:7" hidden="1" x14ac:dyDescent="0.2">
      <c r="A2639">
        <v>1970</v>
      </c>
      <c r="B2639">
        <v>76</v>
      </c>
      <c r="C2639" t="s">
        <v>3687</v>
      </c>
      <c r="D2639">
        <v>18</v>
      </c>
      <c r="E2639" t="s">
        <v>3565</v>
      </c>
      <c r="F2639" t="s">
        <v>4180</v>
      </c>
      <c r="G2639">
        <v>34.907957001012001</v>
      </c>
    </row>
    <row r="2640" spans="1:7" hidden="1" x14ac:dyDescent="0.2">
      <c r="A2640">
        <v>1970</v>
      </c>
      <c r="B2640">
        <v>77</v>
      </c>
      <c r="C2640" t="s">
        <v>4021</v>
      </c>
      <c r="D2640">
        <v>81</v>
      </c>
      <c r="E2640" t="s">
        <v>3957</v>
      </c>
      <c r="F2640" t="s">
        <v>4181</v>
      </c>
      <c r="G2640">
        <v>34.905649626085697</v>
      </c>
    </row>
    <row r="2641" spans="1:7" hidden="1" x14ac:dyDescent="0.2">
      <c r="A2641">
        <v>1970</v>
      </c>
      <c r="B2641">
        <v>78</v>
      </c>
      <c r="C2641" t="s">
        <v>4057</v>
      </c>
      <c r="D2641">
        <v>54</v>
      </c>
      <c r="E2641" t="s">
        <v>3948</v>
      </c>
      <c r="F2641" t="s">
        <v>4182</v>
      </c>
      <c r="G2641">
        <v>34.903740305086302</v>
      </c>
    </row>
    <row r="2642" spans="1:7" hidden="1" x14ac:dyDescent="0.2">
      <c r="A2642">
        <v>1970</v>
      </c>
      <c r="B2642">
        <v>79</v>
      </c>
      <c r="C2642" t="s">
        <v>4183</v>
      </c>
      <c r="D2642">
        <v>26</v>
      </c>
      <c r="E2642" t="s">
        <v>4082</v>
      </c>
      <c r="F2642" t="s">
        <v>4184</v>
      </c>
      <c r="G2642">
        <v>34.900479031544897</v>
      </c>
    </row>
    <row r="2643" spans="1:7" hidden="1" x14ac:dyDescent="0.2">
      <c r="A2643">
        <v>1970</v>
      </c>
      <c r="B2643">
        <v>80</v>
      </c>
      <c r="C2643" t="s">
        <v>4185</v>
      </c>
      <c r="D2643">
        <v>59</v>
      </c>
      <c r="E2643" t="s">
        <v>3948</v>
      </c>
      <c r="F2643" t="s">
        <v>4186</v>
      </c>
      <c r="G2643">
        <v>34.897854546697502</v>
      </c>
    </row>
    <row r="2644" spans="1:7" hidden="1" x14ac:dyDescent="0.2">
      <c r="A2644">
        <v>1970</v>
      </c>
      <c r="B2644">
        <v>81</v>
      </c>
      <c r="C2644" t="s">
        <v>3922</v>
      </c>
      <c r="D2644">
        <v>111</v>
      </c>
      <c r="E2644" t="s">
        <v>3986</v>
      </c>
      <c r="F2644" t="s">
        <v>4187</v>
      </c>
      <c r="G2644">
        <v>34.894355847511498</v>
      </c>
    </row>
    <row r="2645" spans="1:7" hidden="1" x14ac:dyDescent="0.2">
      <c r="A2645">
        <v>1970</v>
      </c>
      <c r="B2645">
        <v>82</v>
      </c>
      <c r="C2645" t="s">
        <v>3542</v>
      </c>
      <c r="D2645">
        <v>22</v>
      </c>
      <c r="E2645" t="s">
        <v>4082</v>
      </c>
      <c r="F2645" t="s">
        <v>4188</v>
      </c>
      <c r="G2645">
        <v>34.877508306934097</v>
      </c>
    </row>
    <row r="2646" spans="1:7" hidden="1" x14ac:dyDescent="0.2">
      <c r="A2646">
        <v>1970</v>
      </c>
      <c r="B2646">
        <v>83</v>
      </c>
      <c r="C2646" t="s">
        <v>3927</v>
      </c>
      <c r="D2646">
        <v>85</v>
      </c>
      <c r="E2646" t="s">
        <v>3957</v>
      </c>
      <c r="F2646" t="s">
        <v>4189</v>
      </c>
      <c r="G2646">
        <v>34.869487604510098</v>
      </c>
    </row>
    <row r="2647" spans="1:7" hidden="1" x14ac:dyDescent="0.2">
      <c r="A2647">
        <v>1970</v>
      </c>
      <c r="B2647">
        <v>84</v>
      </c>
      <c r="C2647" t="s">
        <v>3752</v>
      </c>
      <c r="D2647">
        <v>21</v>
      </c>
      <c r="E2647" t="s">
        <v>4082</v>
      </c>
      <c r="F2647" t="s">
        <v>4190</v>
      </c>
      <c r="G2647">
        <v>34.857820498521598</v>
      </c>
    </row>
    <row r="2648" spans="1:7" hidden="1" x14ac:dyDescent="0.2">
      <c r="A2648">
        <v>1970</v>
      </c>
      <c r="B2648">
        <v>85</v>
      </c>
      <c r="C2648" t="s">
        <v>4051</v>
      </c>
      <c r="D2648">
        <v>112</v>
      </c>
      <c r="E2648" t="s">
        <v>3986</v>
      </c>
      <c r="F2648" t="s">
        <v>4191</v>
      </c>
      <c r="G2648">
        <v>34.852664063139997</v>
      </c>
    </row>
    <row r="2649" spans="1:7" hidden="1" x14ac:dyDescent="0.2">
      <c r="A2649">
        <v>1970</v>
      </c>
      <c r="B2649">
        <v>86</v>
      </c>
      <c r="C2649" t="s">
        <v>4192</v>
      </c>
      <c r="D2649">
        <v>130</v>
      </c>
      <c r="E2649" t="s">
        <v>4134</v>
      </c>
      <c r="F2649" t="s">
        <v>4193</v>
      </c>
      <c r="G2649">
        <v>34.848619312557503</v>
      </c>
    </row>
    <row r="2650" spans="1:7" hidden="1" x14ac:dyDescent="0.2">
      <c r="A2650">
        <v>1970</v>
      </c>
      <c r="B2650">
        <v>87</v>
      </c>
      <c r="C2650" t="s">
        <v>4194</v>
      </c>
      <c r="D2650">
        <v>2</v>
      </c>
      <c r="E2650" t="s">
        <v>4072</v>
      </c>
      <c r="F2650" t="s">
        <v>4195</v>
      </c>
      <c r="G2650">
        <v>34.845526901391104</v>
      </c>
    </row>
    <row r="2651" spans="1:7" hidden="1" x14ac:dyDescent="0.2">
      <c r="A2651">
        <v>1970</v>
      </c>
      <c r="B2651">
        <v>88</v>
      </c>
      <c r="C2651" t="s">
        <v>4196</v>
      </c>
      <c r="D2651">
        <v>119</v>
      </c>
      <c r="E2651" t="s">
        <v>3986</v>
      </c>
      <c r="F2651" t="s">
        <v>4197</v>
      </c>
      <c r="G2651">
        <v>34.844575500675703</v>
      </c>
    </row>
    <row r="2652" spans="1:7" hidden="1" x14ac:dyDescent="0.2">
      <c r="A2652">
        <v>1970</v>
      </c>
      <c r="B2652">
        <v>89</v>
      </c>
      <c r="C2652" t="s">
        <v>3762</v>
      </c>
      <c r="D2652">
        <v>104</v>
      </c>
      <c r="E2652" t="s">
        <v>3972</v>
      </c>
      <c r="F2652" t="s">
        <v>4198</v>
      </c>
      <c r="G2652">
        <v>34.839026698454802</v>
      </c>
    </row>
    <row r="2653" spans="1:7" hidden="1" x14ac:dyDescent="0.2">
      <c r="A2653">
        <v>1970</v>
      </c>
      <c r="B2653">
        <v>90</v>
      </c>
      <c r="C2653" t="s">
        <v>4001</v>
      </c>
      <c r="D2653">
        <v>27</v>
      </c>
      <c r="E2653" t="s">
        <v>4082</v>
      </c>
      <c r="F2653" t="s">
        <v>4199</v>
      </c>
      <c r="G2653">
        <v>34.803397981028297</v>
      </c>
    </row>
    <row r="2654" spans="1:7" hidden="1" x14ac:dyDescent="0.2">
      <c r="A2654">
        <v>1970</v>
      </c>
      <c r="B2654">
        <v>91</v>
      </c>
      <c r="C2654" t="s">
        <v>4200</v>
      </c>
      <c r="D2654">
        <v>118</v>
      </c>
      <c r="E2654" t="s">
        <v>3986</v>
      </c>
      <c r="F2654" t="s">
        <v>4201</v>
      </c>
      <c r="G2654">
        <v>34.789562040976698</v>
      </c>
    </row>
    <row r="2655" spans="1:7" hidden="1" x14ac:dyDescent="0.2">
      <c r="A2655">
        <v>1970</v>
      </c>
      <c r="B2655">
        <v>92</v>
      </c>
      <c r="C2655" t="s">
        <v>4202</v>
      </c>
      <c r="D2655">
        <v>125</v>
      </c>
      <c r="E2655" t="s">
        <v>4134</v>
      </c>
      <c r="F2655" t="s">
        <v>4203</v>
      </c>
      <c r="G2655">
        <v>34.778896115693399</v>
      </c>
    </row>
    <row r="2656" spans="1:7" hidden="1" x14ac:dyDescent="0.2">
      <c r="A2656">
        <v>1970</v>
      </c>
      <c r="B2656">
        <v>93</v>
      </c>
      <c r="C2656" t="s">
        <v>4204</v>
      </c>
      <c r="D2656">
        <v>138</v>
      </c>
      <c r="E2656" t="s">
        <v>4077</v>
      </c>
      <c r="F2656" t="s">
        <v>4205</v>
      </c>
      <c r="G2656">
        <v>34.762080948997699</v>
      </c>
    </row>
    <row r="2657" spans="1:7" hidden="1" x14ac:dyDescent="0.2">
      <c r="A2657">
        <v>1970</v>
      </c>
      <c r="B2657">
        <v>94</v>
      </c>
      <c r="C2657" t="s">
        <v>4206</v>
      </c>
      <c r="D2657">
        <v>101</v>
      </c>
      <c r="E2657" t="s">
        <v>3972</v>
      </c>
      <c r="F2657" t="s">
        <v>4207</v>
      </c>
      <c r="G2657">
        <v>34.723459830083002</v>
      </c>
    </row>
    <row r="2658" spans="1:7" hidden="1" x14ac:dyDescent="0.2">
      <c r="A2658">
        <v>1970</v>
      </c>
      <c r="B2658">
        <v>95</v>
      </c>
      <c r="C2658" t="s">
        <v>4208</v>
      </c>
      <c r="D2658">
        <v>90</v>
      </c>
      <c r="E2658" t="s">
        <v>3957</v>
      </c>
      <c r="F2658" t="s">
        <v>4209</v>
      </c>
      <c r="G2658">
        <v>34.708428710649699</v>
      </c>
    </row>
    <row r="2659" spans="1:7" hidden="1" x14ac:dyDescent="0.2">
      <c r="A2659">
        <v>1970</v>
      </c>
      <c r="B2659">
        <v>96</v>
      </c>
      <c r="C2659" t="s">
        <v>3800</v>
      </c>
      <c r="D2659">
        <v>33</v>
      </c>
      <c r="E2659" t="s">
        <v>3443</v>
      </c>
      <c r="F2659" t="s">
        <v>4210</v>
      </c>
      <c r="G2659">
        <v>34.624071624783802</v>
      </c>
    </row>
    <row r="2660" spans="1:7" hidden="1" x14ac:dyDescent="0.2">
      <c r="A2660">
        <v>1970</v>
      </c>
      <c r="B2660">
        <v>97</v>
      </c>
      <c r="C2660" t="s">
        <v>4211</v>
      </c>
      <c r="D2660">
        <v>75</v>
      </c>
      <c r="E2660" t="s">
        <v>3954</v>
      </c>
      <c r="F2660" t="s">
        <v>4212</v>
      </c>
      <c r="G2660">
        <v>34.6152281326709</v>
      </c>
    </row>
    <row r="2661" spans="1:7" hidden="1" x14ac:dyDescent="0.2">
      <c r="A2661">
        <v>1970</v>
      </c>
      <c r="B2661">
        <v>98</v>
      </c>
      <c r="C2661" t="s">
        <v>3281</v>
      </c>
      <c r="D2661">
        <v>114</v>
      </c>
      <c r="E2661" t="s">
        <v>3986</v>
      </c>
      <c r="F2661" t="s">
        <v>4213</v>
      </c>
      <c r="G2661">
        <v>34.605216180916699</v>
      </c>
    </row>
    <row r="2662" spans="1:7" hidden="1" x14ac:dyDescent="0.2">
      <c r="A2662">
        <v>1970</v>
      </c>
      <c r="B2662">
        <v>99</v>
      </c>
      <c r="C2662" t="s">
        <v>3651</v>
      </c>
      <c r="D2662">
        <v>144</v>
      </c>
      <c r="E2662" t="s">
        <v>4158</v>
      </c>
      <c r="F2662" t="s">
        <v>4214</v>
      </c>
      <c r="G2662">
        <v>34.569049387258403</v>
      </c>
    </row>
    <row r="2663" spans="1:7" hidden="1" x14ac:dyDescent="0.2">
      <c r="A2663">
        <v>1970</v>
      </c>
      <c r="B2663">
        <v>100</v>
      </c>
      <c r="C2663" t="s">
        <v>4215</v>
      </c>
      <c r="D2663">
        <v>52</v>
      </c>
      <c r="E2663" t="s">
        <v>3948</v>
      </c>
      <c r="F2663" t="s">
        <v>4216</v>
      </c>
      <c r="G2663">
        <v>34.463870591703497</v>
      </c>
    </row>
    <row r="2664" spans="1:7" hidden="1" x14ac:dyDescent="0.2">
      <c r="A2664">
        <v>1971</v>
      </c>
      <c r="B2664">
        <v>1</v>
      </c>
      <c r="C2664" t="s">
        <v>3937</v>
      </c>
      <c r="D2664">
        <v>1</v>
      </c>
      <c r="E2664" t="s">
        <v>3951</v>
      </c>
      <c r="F2664" t="s">
        <v>4217</v>
      </c>
      <c r="G2664">
        <v>37.290490764080602</v>
      </c>
    </row>
    <row r="2665" spans="1:7" hidden="1" x14ac:dyDescent="0.2">
      <c r="A2665">
        <v>1971</v>
      </c>
      <c r="B2665">
        <v>2</v>
      </c>
      <c r="C2665" t="s">
        <v>4074</v>
      </c>
      <c r="D2665">
        <v>20</v>
      </c>
      <c r="E2665" t="s">
        <v>4218</v>
      </c>
      <c r="F2665" t="s">
        <v>4219</v>
      </c>
      <c r="G2665">
        <v>37.227325489746498</v>
      </c>
    </row>
    <row r="2666" spans="1:7" hidden="1" x14ac:dyDescent="0.2">
      <c r="A2666">
        <v>1971</v>
      </c>
      <c r="B2666">
        <v>3</v>
      </c>
      <c r="C2666" t="s">
        <v>3961</v>
      </c>
      <c r="D2666">
        <v>40</v>
      </c>
      <c r="E2666" t="s">
        <v>4220</v>
      </c>
      <c r="F2666" t="s">
        <v>4221</v>
      </c>
      <c r="G2666">
        <v>37.219324889678397</v>
      </c>
    </row>
    <row r="2667" spans="1:7" hidden="1" x14ac:dyDescent="0.2">
      <c r="A2667">
        <v>1971</v>
      </c>
      <c r="B2667">
        <v>4</v>
      </c>
      <c r="C2667" t="s">
        <v>4117</v>
      </c>
      <c r="D2667">
        <v>80</v>
      </c>
      <c r="E2667" t="s">
        <v>3565</v>
      </c>
      <c r="F2667" t="s">
        <v>4222</v>
      </c>
      <c r="G2667">
        <v>37.195450223937797</v>
      </c>
    </row>
    <row r="2668" spans="1:7" hidden="1" x14ac:dyDescent="0.2">
      <c r="A2668">
        <v>1971</v>
      </c>
      <c r="B2668">
        <v>5</v>
      </c>
      <c r="C2668" t="s">
        <v>3953</v>
      </c>
      <c r="D2668">
        <v>81</v>
      </c>
      <c r="E2668" t="s">
        <v>4223</v>
      </c>
      <c r="F2668" t="s">
        <v>4224</v>
      </c>
      <c r="G2668">
        <v>37.156081401934898</v>
      </c>
    </row>
    <row r="2669" spans="1:7" hidden="1" x14ac:dyDescent="0.2">
      <c r="A2669">
        <v>1971</v>
      </c>
      <c r="B2669">
        <v>6</v>
      </c>
      <c r="C2669" t="s">
        <v>4225</v>
      </c>
      <c r="D2669">
        <v>97</v>
      </c>
      <c r="E2669" t="s">
        <v>3957</v>
      </c>
      <c r="F2669" t="s">
        <v>4226</v>
      </c>
      <c r="G2669">
        <v>37.1520428360582</v>
      </c>
    </row>
    <row r="2670" spans="1:7" hidden="1" x14ac:dyDescent="0.2">
      <c r="A2670">
        <v>1971</v>
      </c>
      <c r="B2670">
        <v>7</v>
      </c>
      <c r="C2670" t="s">
        <v>4227</v>
      </c>
      <c r="D2670">
        <v>56</v>
      </c>
      <c r="E2670" t="s">
        <v>3443</v>
      </c>
      <c r="F2670" t="s">
        <v>4228</v>
      </c>
      <c r="G2670">
        <v>37.143543461102901</v>
      </c>
    </row>
    <row r="2671" spans="1:7" hidden="1" x14ac:dyDescent="0.2">
      <c r="A2671">
        <v>1971</v>
      </c>
      <c r="B2671">
        <v>8</v>
      </c>
      <c r="C2671" t="s">
        <v>3982</v>
      </c>
      <c r="D2671">
        <v>95</v>
      </c>
      <c r="E2671" t="s">
        <v>3957</v>
      </c>
      <c r="F2671" t="s">
        <v>4229</v>
      </c>
      <c r="G2671">
        <v>37.098243739985499</v>
      </c>
    </row>
    <row r="2672" spans="1:7" hidden="1" x14ac:dyDescent="0.2">
      <c r="A2672">
        <v>1971</v>
      </c>
      <c r="B2672">
        <v>9</v>
      </c>
      <c r="C2672" t="s">
        <v>3682</v>
      </c>
      <c r="D2672">
        <v>31</v>
      </c>
      <c r="E2672" t="s">
        <v>4220</v>
      </c>
      <c r="F2672" t="s">
        <v>4230</v>
      </c>
      <c r="G2672">
        <v>37.081509776548202</v>
      </c>
    </row>
    <row r="2673" spans="1:7" hidden="1" x14ac:dyDescent="0.2">
      <c r="A2673">
        <v>1971</v>
      </c>
      <c r="B2673">
        <v>10</v>
      </c>
      <c r="C2673" t="s">
        <v>3876</v>
      </c>
      <c r="D2673">
        <v>66</v>
      </c>
      <c r="E2673" t="s">
        <v>3336</v>
      </c>
      <c r="F2673" t="s">
        <v>4231</v>
      </c>
      <c r="G2673">
        <v>37.060877901801</v>
      </c>
    </row>
    <row r="2674" spans="1:7" hidden="1" x14ac:dyDescent="0.2">
      <c r="A2674">
        <v>1971</v>
      </c>
      <c r="B2674">
        <v>11</v>
      </c>
      <c r="C2674" t="s">
        <v>3977</v>
      </c>
      <c r="D2674">
        <v>63</v>
      </c>
      <c r="E2674" t="s">
        <v>3336</v>
      </c>
      <c r="F2674" t="s">
        <v>4232</v>
      </c>
      <c r="G2674">
        <v>37.022954071903499</v>
      </c>
    </row>
    <row r="2675" spans="1:7" hidden="1" x14ac:dyDescent="0.2">
      <c r="A2675">
        <v>1971</v>
      </c>
      <c r="B2675">
        <v>12</v>
      </c>
      <c r="C2675" t="s">
        <v>4108</v>
      </c>
      <c r="D2675">
        <v>57</v>
      </c>
      <c r="E2675" t="s">
        <v>3443</v>
      </c>
      <c r="F2675" t="s">
        <v>4233</v>
      </c>
      <c r="G2675">
        <v>36.986582226575798</v>
      </c>
    </row>
    <row r="2676" spans="1:7" hidden="1" x14ac:dyDescent="0.2">
      <c r="A2676">
        <v>1971</v>
      </c>
      <c r="B2676">
        <v>13</v>
      </c>
      <c r="C2676" t="s">
        <v>4234</v>
      </c>
      <c r="D2676">
        <v>127</v>
      </c>
      <c r="E2676" t="s">
        <v>4235</v>
      </c>
      <c r="F2676" t="s">
        <v>4236</v>
      </c>
      <c r="G2676">
        <v>36.983528138836199</v>
      </c>
    </row>
    <row r="2677" spans="1:7" hidden="1" x14ac:dyDescent="0.2">
      <c r="A2677">
        <v>1971</v>
      </c>
      <c r="B2677">
        <v>14</v>
      </c>
      <c r="C2677" t="s">
        <v>3731</v>
      </c>
      <c r="D2677">
        <v>9</v>
      </c>
      <c r="E2677" t="s">
        <v>3951</v>
      </c>
      <c r="F2677" t="s">
        <v>4237</v>
      </c>
      <c r="G2677">
        <v>36.982791020807902</v>
      </c>
    </row>
    <row r="2678" spans="1:7" hidden="1" x14ac:dyDescent="0.2">
      <c r="A2678">
        <v>1971</v>
      </c>
      <c r="B2678">
        <v>15</v>
      </c>
      <c r="C2678" t="s">
        <v>4238</v>
      </c>
      <c r="D2678">
        <v>129</v>
      </c>
      <c r="E2678" t="s">
        <v>4235</v>
      </c>
      <c r="F2678" t="s">
        <v>4239</v>
      </c>
      <c r="G2678">
        <v>36.976579336181999</v>
      </c>
    </row>
    <row r="2679" spans="1:7" hidden="1" x14ac:dyDescent="0.2">
      <c r="A2679">
        <v>1971</v>
      </c>
      <c r="B2679">
        <v>16</v>
      </c>
      <c r="C2679" t="s">
        <v>3947</v>
      </c>
      <c r="D2679">
        <v>10</v>
      </c>
      <c r="E2679" t="s">
        <v>3951</v>
      </c>
      <c r="F2679" t="s">
        <v>4240</v>
      </c>
      <c r="G2679">
        <v>36.954381732208098</v>
      </c>
    </row>
    <row r="2680" spans="1:7" hidden="1" x14ac:dyDescent="0.2">
      <c r="A2680">
        <v>1971</v>
      </c>
      <c r="B2680">
        <v>17</v>
      </c>
      <c r="C2680" t="s">
        <v>3696</v>
      </c>
      <c r="D2680">
        <v>96</v>
      </c>
      <c r="E2680" t="s">
        <v>3957</v>
      </c>
      <c r="F2680" t="s">
        <v>4241</v>
      </c>
      <c r="G2680">
        <v>36.922552127009297</v>
      </c>
    </row>
    <row r="2681" spans="1:7" hidden="1" x14ac:dyDescent="0.2">
      <c r="A2681">
        <v>1971</v>
      </c>
      <c r="B2681">
        <v>18</v>
      </c>
      <c r="C2681" t="s">
        <v>4164</v>
      </c>
      <c r="D2681">
        <v>73</v>
      </c>
      <c r="E2681" t="s">
        <v>3565</v>
      </c>
      <c r="F2681" t="s">
        <v>4242</v>
      </c>
      <c r="G2681">
        <v>36.9143672395222</v>
      </c>
    </row>
    <row r="2682" spans="1:7" hidden="1" x14ac:dyDescent="0.2">
      <c r="A2682">
        <v>1971</v>
      </c>
      <c r="B2682">
        <v>19</v>
      </c>
      <c r="C2682" t="s">
        <v>4243</v>
      </c>
      <c r="D2682">
        <v>29</v>
      </c>
      <c r="E2682" t="s">
        <v>4077</v>
      </c>
      <c r="F2682" t="s">
        <v>4244</v>
      </c>
      <c r="G2682">
        <v>36.889624793026897</v>
      </c>
    </row>
    <row r="2683" spans="1:7" hidden="1" x14ac:dyDescent="0.2">
      <c r="A2683">
        <v>1971</v>
      </c>
      <c r="B2683">
        <v>20</v>
      </c>
      <c r="C2683" t="s">
        <v>3754</v>
      </c>
      <c r="D2683">
        <v>76</v>
      </c>
      <c r="E2683" t="s">
        <v>3565</v>
      </c>
      <c r="F2683" t="s">
        <v>4245</v>
      </c>
      <c r="G2683">
        <v>36.885120207189097</v>
      </c>
    </row>
    <row r="2684" spans="1:7" hidden="1" x14ac:dyDescent="0.2">
      <c r="A2684">
        <v>1971</v>
      </c>
      <c r="B2684">
        <v>21</v>
      </c>
      <c r="C2684" t="s">
        <v>3196</v>
      </c>
      <c r="D2684">
        <v>8</v>
      </c>
      <c r="E2684" t="s">
        <v>3951</v>
      </c>
      <c r="F2684" t="s">
        <v>4246</v>
      </c>
      <c r="G2684">
        <v>36.862195305382798</v>
      </c>
    </row>
    <row r="2685" spans="1:7" hidden="1" x14ac:dyDescent="0.2">
      <c r="A2685">
        <v>1971</v>
      </c>
      <c r="B2685">
        <v>22</v>
      </c>
      <c r="C2685" t="s">
        <v>3618</v>
      </c>
      <c r="D2685">
        <v>99</v>
      </c>
      <c r="E2685" t="s">
        <v>3957</v>
      </c>
      <c r="F2685" t="s">
        <v>4247</v>
      </c>
      <c r="G2685">
        <v>36.8551874425414</v>
      </c>
    </row>
    <row r="2686" spans="1:7" hidden="1" x14ac:dyDescent="0.2">
      <c r="A2686">
        <v>1971</v>
      </c>
      <c r="B2686">
        <v>23</v>
      </c>
      <c r="C2686" t="s">
        <v>4183</v>
      </c>
      <c r="D2686">
        <v>48</v>
      </c>
      <c r="E2686" t="s">
        <v>4248</v>
      </c>
      <c r="F2686" t="s">
        <v>4249</v>
      </c>
      <c r="G2686">
        <v>36.8505867132708</v>
      </c>
    </row>
    <row r="2687" spans="1:7" hidden="1" x14ac:dyDescent="0.2">
      <c r="A2687">
        <v>1971</v>
      </c>
      <c r="B2687">
        <v>24</v>
      </c>
      <c r="C2687" t="s">
        <v>3772</v>
      </c>
      <c r="D2687">
        <v>128</v>
      </c>
      <c r="E2687" t="s">
        <v>4235</v>
      </c>
      <c r="F2687" t="s">
        <v>4250</v>
      </c>
      <c r="G2687">
        <v>36.849645796510998</v>
      </c>
    </row>
    <row r="2688" spans="1:7" hidden="1" x14ac:dyDescent="0.2">
      <c r="A2688">
        <v>1971</v>
      </c>
      <c r="B2688">
        <v>25</v>
      </c>
      <c r="C2688" t="s">
        <v>4251</v>
      </c>
      <c r="D2688">
        <v>51</v>
      </c>
      <c r="E2688" t="s">
        <v>3443</v>
      </c>
      <c r="F2688" t="s">
        <v>4252</v>
      </c>
      <c r="G2688">
        <v>36.840030291599099</v>
      </c>
    </row>
    <row r="2689" spans="1:7" hidden="1" x14ac:dyDescent="0.2">
      <c r="A2689">
        <v>1971</v>
      </c>
      <c r="B2689">
        <v>26</v>
      </c>
      <c r="C2689" t="s">
        <v>3542</v>
      </c>
      <c r="D2689">
        <v>44</v>
      </c>
      <c r="E2689" t="s">
        <v>4248</v>
      </c>
      <c r="F2689" t="s">
        <v>4253</v>
      </c>
      <c r="G2689">
        <v>36.8220669322031</v>
      </c>
    </row>
    <row r="2690" spans="1:7" hidden="1" x14ac:dyDescent="0.2">
      <c r="A2690">
        <v>1971</v>
      </c>
      <c r="B2690">
        <v>27</v>
      </c>
      <c r="C2690" t="s">
        <v>3704</v>
      </c>
      <c r="D2690">
        <v>3</v>
      </c>
      <c r="E2690" t="s">
        <v>3951</v>
      </c>
      <c r="F2690" t="s">
        <v>4254</v>
      </c>
      <c r="G2690">
        <v>36.816952669263003</v>
      </c>
    </row>
    <row r="2691" spans="1:7" hidden="1" x14ac:dyDescent="0.2">
      <c r="A2691">
        <v>1971</v>
      </c>
      <c r="B2691">
        <v>28</v>
      </c>
      <c r="C2691" t="s">
        <v>3884</v>
      </c>
      <c r="D2691">
        <v>34</v>
      </c>
      <c r="E2691" t="s">
        <v>4220</v>
      </c>
      <c r="F2691" t="s">
        <v>4255</v>
      </c>
      <c r="G2691">
        <v>36.810692240983499</v>
      </c>
    </row>
    <row r="2692" spans="1:7" hidden="1" x14ac:dyDescent="0.2">
      <c r="A2692">
        <v>1971</v>
      </c>
      <c r="B2692">
        <v>29</v>
      </c>
      <c r="C2692" t="s">
        <v>4139</v>
      </c>
      <c r="D2692">
        <v>30</v>
      </c>
      <c r="E2692" t="s">
        <v>4077</v>
      </c>
      <c r="F2692" t="s">
        <v>4256</v>
      </c>
      <c r="G2692">
        <v>36.8038082284937</v>
      </c>
    </row>
    <row r="2693" spans="1:7" hidden="1" x14ac:dyDescent="0.2">
      <c r="A2693">
        <v>1971</v>
      </c>
      <c r="B2693">
        <v>30</v>
      </c>
      <c r="C2693" t="s">
        <v>3804</v>
      </c>
      <c r="D2693">
        <v>119</v>
      </c>
      <c r="E2693" t="s">
        <v>4257</v>
      </c>
      <c r="F2693" t="s">
        <v>4258</v>
      </c>
      <c r="G2693">
        <v>36.803703945075497</v>
      </c>
    </row>
    <row r="2694" spans="1:7" hidden="1" x14ac:dyDescent="0.2">
      <c r="A2694">
        <v>1971</v>
      </c>
      <c r="B2694">
        <v>31</v>
      </c>
      <c r="C2694" t="s">
        <v>4259</v>
      </c>
      <c r="D2694">
        <v>86</v>
      </c>
      <c r="E2694" t="s">
        <v>4223</v>
      </c>
      <c r="F2694" t="s">
        <v>4260</v>
      </c>
      <c r="G2694">
        <v>36.792965917331401</v>
      </c>
    </row>
    <row r="2695" spans="1:7" hidden="1" x14ac:dyDescent="0.2">
      <c r="A2695">
        <v>1971</v>
      </c>
      <c r="B2695">
        <v>32</v>
      </c>
      <c r="C2695" t="s">
        <v>3785</v>
      </c>
      <c r="D2695">
        <v>79</v>
      </c>
      <c r="E2695" t="s">
        <v>3565</v>
      </c>
      <c r="F2695" t="s">
        <v>4261</v>
      </c>
      <c r="G2695">
        <v>36.762454113444797</v>
      </c>
    </row>
    <row r="2696" spans="1:7" hidden="1" x14ac:dyDescent="0.2">
      <c r="A2696">
        <v>1971</v>
      </c>
      <c r="B2696">
        <v>33</v>
      </c>
      <c r="C2696" t="s">
        <v>4262</v>
      </c>
      <c r="D2696">
        <v>123</v>
      </c>
      <c r="E2696" t="s">
        <v>4235</v>
      </c>
      <c r="F2696" t="s">
        <v>4263</v>
      </c>
      <c r="G2696">
        <v>36.7555881295931</v>
      </c>
    </row>
    <row r="2697" spans="1:7" hidden="1" x14ac:dyDescent="0.2">
      <c r="A2697">
        <v>1971</v>
      </c>
      <c r="B2697">
        <v>34</v>
      </c>
      <c r="C2697" t="s">
        <v>3813</v>
      </c>
      <c r="D2697">
        <v>37</v>
      </c>
      <c r="E2697" t="s">
        <v>4220</v>
      </c>
      <c r="F2697" t="s">
        <v>4264</v>
      </c>
      <c r="G2697">
        <v>36.751116216690299</v>
      </c>
    </row>
    <row r="2698" spans="1:7" hidden="1" x14ac:dyDescent="0.2">
      <c r="A2698">
        <v>1971</v>
      </c>
      <c r="B2698">
        <v>35</v>
      </c>
      <c r="C2698" t="s">
        <v>3603</v>
      </c>
      <c r="D2698">
        <v>7</v>
      </c>
      <c r="E2698" t="s">
        <v>3951</v>
      </c>
      <c r="F2698" t="s">
        <v>4265</v>
      </c>
      <c r="G2698">
        <v>36.740824552718998</v>
      </c>
    </row>
    <row r="2699" spans="1:7" hidden="1" x14ac:dyDescent="0.2">
      <c r="A2699">
        <v>1971</v>
      </c>
      <c r="B2699">
        <v>36</v>
      </c>
      <c r="C2699" t="s">
        <v>4266</v>
      </c>
      <c r="D2699">
        <v>92</v>
      </c>
      <c r="E2699" t="s">
        <v>3957</v>
      </c>
      <c r="F2699" t="s">
        <v>4267</v>
      </c>
      <c r="G2699">
        <v>36.7357328310339</v>
      </c>
    </row>
    <row r="2700" spans="1:7" hidden="1" x14ac:dyDescent="0.2">
      <c r="A2700">
        <v>1971</v>
      </c>
      <c r="B2700">
        <v>37</v>
      </c>
      <c r="C2700" t="s">
        <v>4021</v>
      </c>
      <c r="D2700">
        <v>91</v>
      </c>
      <c r="E2700" t="s">
        <v>3957</v>
      </c>
      <c r="F2700" t="s">
        <v>4268</v>
      </c>
      <c r="G2700">
        <v>36.7216080970286</v>
      </c>
    </row>
    <row r="2701" spans="1:7" hidden="1" x14ac:dyDescent="0.2">
      <c r="A2701">
        <v>1971</v>
      </c>
      <c r="B2701">
        <v>38</v>
      </c>
      <c r="C2701" t="s">
        <v>4168</v>
      </c>
      <c r="D2701">
        <v>68</v>
      </c>
      <c r="E2701" t="s">
        <v>3336</v>
      </c>
      <c r="F2701" t="s">
        <v>4269</v>
      </c>
      <c r="G2701">
        <v>36.708012921057701</v>
      </c>
    </row>
    <row r="2702" spans="1:7" hidden="1" x14ac:dyDescent="0.2">
      <c r="A2702">
        <v>1971</v>
      </c>
      <c r="B2702">
        <v>39</v>
      </c>
      <c r="C2702" t="s">
        <v>4270</v>
      </c>
      <c r="D2702">
        <v>93</v>
      </c>
      <c r="E2702" t="s">
        <v>3957</v>
      </c>
      <c r="F2702" t="s">
        <v>4271</v>
      </c>
      <c r="G2702">
        <v>36.702930289072803</v>
      </c>
    </row>
    <row r="2703" spans="1:7" hidden="1" x14ac:dyDescent="0.2">
      <c r="A2703">
        <v>1971</v>
      </c>
      <c r="B2703">
        <v>40</v>
      </c>
      <c r="C2703" t="s">
        <v>3524</v>
      </c>
      <c r="D2703">
        <v>35</v>
      </c>
      <c r="E2703" t="s">
        <v>4220</v>
      </c>
      <c r="F2703" t="s">
        <v>4272</v>
      </c>
      <c r="G2703">
        <v>36.702722864602698</v>
      </c>
    </row>
    <row r="2704" spans="1:7" hidden="1" x14ac:dyDescent="0.2">
      <c r="A2704">
        <v>1971</v>
      </c>
      <c r="B2704">
        <v>41</v>
      </c>
      <c r="C2704" t="s">
        <v>4025</v>
      </c>
      <c r="D2704">
        <v>71</v>
      </c>
      <c r="E2704" t="s">
        <v>3565</v>
      </c>
      <c r="F2704" t="s">
        <v>4273</v>
      </c>
      <c r="G2704">
        <v>36.694427807849202</v>
      </c>
    </row>
    <row r="2705" spans="1:7" hidden="1" x14ac:dyDescent="0.2">
      <c r="A2705">
        <v>1971</v>
      </c>
      <c r="B2705">
        <v>42</v>
      </c>
      <c r="C2705" t="s">
        <v>3601</v>
      </c>
      <c r="D2705">
        <v>60</v>
      </c>
      <c r="E2705" t="s">
        <v>3443</v>
      </c>
      <c r="F2705" t="s">
        <v>4274</v>
      </c>
      <c r="G2705">
        <v>36.692043672933202</v>
      </c>
    </row>
    <row r="2706" spans="1:7" hidden="1" x14ac:dyDescent="0.2">
      <c r="A2706">
        <v>1971</v>
      </c>
      <c r="B2706">
        <v>43</v>
      </c>
      <c r="C2706" t="s">
        <v>4039</v>
      </c>
      <c r="D2706">
        <v>33</v>
      </c>
      <c r="E2706" t="s">
        <v>4220</v>
      </c>
      <c r="F2706" t="s">
        <v>4275</v>
      </c>
      <c r="G2706">
        <v>36.6889343972883</v>
      </c>
    </row>
    <row r="2707" spans="1:7" hidden="1" x14ac:dyDescent="0.2">
      <c r="A2707">
        <v>1971</v>
      </c>
      <c r="B2707">
        <v>44</v>
      </c>
      <c r="C2707" t="s">
        <v>3768</v>
      </c>
      <c r="D2707">
        <v>5</v>
      </c>
      <c r="E2707" t="s">
        <v>3951</v>
      </c>
      <c r="F2707" t="s">
        <v>4276</v>
      </c>
      <c r="G2707">
        <v>36.686447356156897</v>
      </c>
    </row>
    <row r="2708" spans="1:7" hidden="1" x14ac:dyDescent="0.2">
      <c r="A2708">
        <v>1971</v>
      </c>
      <c r="B2708">
        <v>45</v>
      </c>
      <c r="C2708" t="s">
        <v>4277</v>
      </c>
      <c r="D2708">
        <v>121</v>
      </c>
      <c r="E2708" t="s">
        <v>4235</v>
      </c>
      <c r="F2708" t="s">
        <v>4278</v>
      </c>
      <c r="G2708">
        <v>36.682406633379202</v>
      </c>
    </row>
    <row r="2709" spans="1:7" hidden="1" x14ac:dyDescent="0.2">
      <c r="A2709">
        <v>1971</v>
      </c>
      <c r="B2709">
        <v>46</v>
      </c>
      <c r="C2709" t="s">
        <v>4279</v>
      </c>
      <c r="D2709">
        <v>83</v>
      </c>
      <c r="E2709" t="s">
        <v>4223</v>
      </c>
      <c r="F2709" t="s">
        <v>4280</v>
      </c>
      <c r="G2709">
        <v>36.6738101086763</v>
      </c>
    </row>
    <row r="2710" spans="1:7" hidden="1" x14ac:dyDescent="0.2">
      <c r="A2710">
        <v>1971</v>
      </c>
      <c r="B2710">
        <v>47</v>
      </c>
      <c r="C2710" t="s">
        <v>4281</v>
      </c>
      <c r="D2710">
        <v>89</v>
      </c>
      <c r="E2710" t="s">
        <v>4223</v>
      </c>
      <c r="F2710" t="s">
        <v>4282</v>
      </c>
      <c r="G2710">
        <v>36.661078087689802</v>
      </c>
    </row>
    <row r="2711" spans="1:7" hidden="1" x14ac:dyDescent="0.2">
      <c r="A2711">
        <v>1971</v>
      </c>
      <c r="B2711">
        <v>48</v>
      </c>
      <c r="C2711" t="s">
        <v>3868</v>
      </c>
      <c r="D2711">
        <v>94</v>
      </c>
      <c r="E2711" t="s">
        <v>3957</v>
      </c>
      <c r="F2711" t="s">
        <v>4283</v>
      </c>
      <c r="G2711">
        <v>36.656422239719497</v>
      </c>
    </row>
    <row r="2712" spans="1:7" hidden="1" x14ac:dyDescent="0.2">
      <c r="A2712">
        <v>1971</v>
      </c>
      <c r="B2712">
        <v>49</v>
      </c>
      <c r="C2712" t="s">
        <v>4284</v>
      </c>
      <c r="D2712">
        <v>69</v>
      </c>
      <c r="E2712" t="s">
        <v>3336</v>
      </c>
      <c r="F2712" t="s">
        <v>4285</v>
      </c>
      <c r="G2712">
        <v>36.652388127931196</v>
      </c>
    </row>
    <row r="2713" spans="1:7" hidden="1" x14ac:dyDescent="0.2">
      <c r="A2713">
        <v>1971</v>
      </c>
      <c r="B2713">
        <v>50</v>
      </c>
      <c r="C2713" t="s">
        <v>4286</v>
      </c>
      <c r="D2713">
        <v>115</v>
      </c>
      <c r="E2713" t="s">
        <v>4257</v>
      </c>
      <c r="F2713" t="s">
        <v>4287</v>
      </c>
      <c r="G2713">
        <v>36.6480446927374</v>
      </c>
    </row>
    <row r="2714" spans="1:7" hidden="1" x14ac:dyDescent="0.2">
      <c r="A2714">
        <v>1971</v>
      </c>
      <c r="B2714">
        <v>51</v>
      </c>
      <c r="C2714" t="s">
        <v>4014</v>
      </c>
      <c r="D2714">
        <v>90</v>
      </c>
      <c r="E2714" t="s">
        <v>4223</v>
      </c>
      <c r="F2714" t="s">
        <v>4288</v>
      </c>
      <c r="G2714">
        <v>36.642875278584903</v>
      </c>
    </row>
    <row r="2715" spans="1:7" hidden="1" x14ac:dyDescent="0.2">
      <c r="A2715">
        <v>1971</v>
      </c>
      <c r="B2715">
        <v>52</v>
      </c>
      <c r="C2715" t="s">
        <v>3746</v>
      </c>
      <c r="D2715">
        <v>126</v>
      </c>
      <c r="E2715" t="s">
        <v>4235</v>
      </c>
      <c r="F2715" t="s">
        <v>4289</v>
      </c>
      <c r="G2715">
        <v>36.640807921238903</v>
      </c>
    </row>
    <row r="2716" spans="1:7" hidden="1" x14ac:dyDescent="0.2">
      <c r="A2716">
        <v>1971</v>
      </c>
      <c r="B2716">
        <v>53</v>
      </c>
      <c r="C2716" t="s">
        <v>4290</v>
      </c>
      <c r="D2716">
        <v>67</v>
      </c>
      <c r="E2716" t="s">
        <v>3336</v>
      </c>
      <c r="F2716" t="s">
        <v>4291</v>
      </c>
      <c r="G2716">
        <v>36.639050850899899</v>
      </c>
    </row>
    <row r="2717" spans="1:7" hidden="1" x14ac:dyDescent="0.2">
      <c r="A2717">
        <v>1971</v>
      </c>
      <c r="B2717">
        <v>54</v>
      </c>
      <c r="C2717" t="s">
        <v>4292</v>
      </c>
      <c r="D2717">
        <v>38</v>
      </c>
      <c r="E2717" t="s">
        <v>4220</v>
      </c>
      <c r="F2717" t="s">
        <v>4293</v>
      </c>
      <c r="G2717">
        <v>36.636880584890299</v>
      </c>
    </row>
    <row r="2718" spans="1:7" hidden="1" x14ac:dyDescent="0.2">
      <c r="A2718">
        <v>1971</v>
      </c>
      <c r="B2718">
        <v>55</v>
      </c>
      <c r="C2718" t="s">
        <v>3967</v>
      </c>
      <c r="D2718">
        <v>17</v>
      </c>
      <c r="E2718" t="s">
        <v>4218</v>
      </c>
      <c r="F2718" t="s">
        <v>4294</v>
      </c>
      <c r="G2718">
        <v>36.635227221445</v>
      </c>
    </row>
    <row r="2719" spans="1:7" hidden="1" x14ac:dyDescent="0.2">
      <c r="A2719">
        <v>1971</v>
      </c>
      <c r="B2719">
        <v>56</v>
      </c>
      <c r="C2719" t="s">
        <v>4295</v>
      </c>
      <c r="D2719">
        <v>42</v>
      </c>
      <c r="E2719" t="s">
        <v>4248</v>
      </c>
      <c r="F2719" t="s">
        <v>4296</v>
      </c>
      <c r="G2719">
        <v>36.627582356225503</v>
      </c>
    </row>
    <row r="2720" spans="1:7" hidden="1" x14ac:dyDescent="0.2">
      <c r="A2720">
        <v>1971</v>
      </c>
      <c r="B2720">
        <v>57</v>
      </c>
      <c r="C2720" t="s">
        <v>4054</v>
      </c>
      <c r="D2720">
        <v>4</v>
      </c>
      <c r="E2720" t="s">
        <v>3951</v>
      </c>
      <c r="F2720" t="s">
        <v>4297</v>
      </c>
      <c r="G2720">
        <v>36.619940680928799</v>
      </c>
    </row>
    <row r="2721" spans="1:7" hidden="1" x14ac:dyDescent="0.2">
      <c r="A2721">
        <v>1971</v>
      </c>
      <c r="B2721">
        <v>58</v>
      </c>
      <c r="C2721" t="s">
        <v>3344</v>
      </c>
      <c r="D2721">
        <v>72</v>
      </c>
      <c r="E2721" t="s">
        <v>3565</v>
      </c>
      <c r="F2721" t="s">
        <v>4298</v>
      </c>
      <c r="G2721">
        <v>36.617772678193298</v>
      </c>
    </row>
    <row r="2722" spans="1:7" hidden="1" x14ac:dyDescent="0.2">
      <c r="A2722">
        <v>1971</v>
      </c>
      <c r="B2722">
        <v>59</v>
      </c>
      <c r="C2722" t="s">
        <v>4299</v>
      </c>
      <c r="D2722">
        <v>116</v>
      </c>
      <c r="E2722" t="s">
        <v>4257</v>
      </c>
      <c r="F2722" t="s">
        <v>4300</v>
      </c>
      <c r="G2722">
        <v>36.606833343197501</v>
      </c>
    </row>
    <row r="2723" spans="1:7" hidden="1" x14ac:dyDescent="0.2">
      <c r="A2723">
        <v>1971</v>
      </c>
      <c r="B2723">
        <v>60</v>
      </c>
      <c r="C2723" t="s">
        <v>4103</v>
      </c>
      <c r="D2723">
        <v>2</v>
      </c>
      <c r="E2723" t="s">
        <v>3951</v>
      </c>
      <c r="F2723" t="s">
        <v>4301</v>
      </c>
      <c r="G2723">
        <v>36.605904832763997</v>
      </c>
    </row>
    <row r="2724" spans="1:7" hidden="1" x14ac:dyDescent="0.2">
      <c r="A2724">
        <v>1971</v>
      </c>
      <c r="B2724">
        <v>61</v>
      </c>
      <c r="C2724" t="s">
        <v>4032</v>
      </c>
      <c r="D2724">
        <v>65</v>
      </c>
      <c r="E2724" t="s">
        <v>3336</v>
      </c>
      <c r="F2724" t="s">
        <v>4302</v>
      </c>
      <c r="G2724">
        <v>36.6047700506426</v>
      </c>
    </row>
    <row r="2725" spans="1:7" hidden="1" x14ac:dyDescent="0.2">
      <c r="A2725">
        <v>1971</v>
      </c>
      <c r="B2725">
        <v>62</v>
      </c>
      <c r="C2725" t="s">
        <v>3914</v>
      </c>
      <c r="D2725">
        <v>11</v>
      </c>
      <c r="E2725" t="s">
        <v>4218</v>
      </c>
      <c r="F2725" t="s">
        <v>4303</v>
      </c>
      <c r="G2725">
        <v>36.602397551724302</v>
      </c>
    </row>
    <row r="2726" spans="1:7" hidden="1" x14ac:dyDescent="0.2">
      <c r="A2726">
        <v>1971</v>
      </c>
      <c r="B2726">
        <v>63</v>
      </c>
      <c r="C2726" t="s">
        <v>3630</v>
      </c>
      <c r="D2726">
        <v>114</v>
      </c>
      <c r="E2726" t="s">
        <v>4257</v>
      </c>
      <c r="F2726" t="s">
        <v>4304</v>
      </c>
      <c r="G2726">
        <v>36.592292089249497</v>
      </c>
    </row>
    <row r="2727" spans="1:7" hidden="1" x14ac:dyDescent="0.2">
      <c r="A2727">
        <v>1971</v>
      </c>
      <c r="B2727">
        <v>64</v>
      </c>
      <c r="C2727" t="s">
        <v>4305</v>
      </c>
      <c r="D2727">
        <v>25</v>
      </c>
      <c r="E2727" t="s">
        <v>4077</v>
      </c>
      <c r="F2727" t="s">
        <v>4306</v>
      </c>
      <c r="G2727">
        <v>36.589921207494399</v>
      </c>
    </row>
    <row r="2728" spans="1:7" hidden="1" x14ac:dyDescent="0.2">
      <c r="A2728">
        <v>1971</v>
      </c>
      <c r="B2728">
        <v>65</v>
      </c>
      <c r="C2728" t="s">
        <v>4125</v>
      </c>
      <c r="D2728">
        <v>100</v>
      </c>
      <c r="E2728" t="s">
        <v>3957</v>
      </c>
      <c r="F2728" t="s">
        <v>4307</v>
      </c>
      <c r="G2728">
        <v>36.559230580864103</v>
      </c>
    </row>
    <row r="2729" spans="1:7" hidden="1" x14ac:dyDescent="0.2">
      <c r="A2729">
        <v>1971</v>
      </c>
      <c r="B2729">
        <v>66</v>
      </c>
      <c r="C2729" t="s">
        <v>4308</v>
      </c>
      <c r="D2729">
        <v>101</v>
      </c>
      <c r="E2729" t="s">
        <v>4158</v>
      </c>
      <c r="F2729" t="s">
        <v>4309</v>
      </c>
      <c r="G2729">
        <v>36.546680810235102</v>
      </c>
    </row>
    <row r="2730" spans="1:7" hidden="1" x14ac:dyDescent="0.2">
      <c r="A2730">
        <v>1971</v>
      </c>
      <c r="B2730">
        <v>67</v>
      </c>
      <c r="C2730" t="s">
        <v>4310</v>
      </c>
      <c r="D2730">
        <v>130</v>
      </c>
      <c r="E2730" t="s">
        <v>4235</v>
      </c>
      <c r="F2730" t="s">
        <v>4311</v>
      </c>
      <c r="G2730">
        <v>36.5359894460587</v>
      </c>
    </row>
    <row r="2731" spans="1:7" hidden="1" x14ac:dyDescent="0.2">
      <c r="A2731">
        <v>1971</v>
      </c>
      <c r="B2731">
        <v>68</v>
      </c>
      <c r="C2731" t="s">
        <v>4061</v>
      </c>
      <c r="D2731">
        <v>55</v>
      </c>
      <c r="E2731" t="s">
        <v>3443</v>
      </c>
      <c r="F2731" t="s">
        <v>4312</v>
      </c>
      <c r="G2731">
        <v>36.519964123341403</v>
      </c>
    </row>
    <row r="2732" spans="1:7" hidden="1" x14ac:dyDescent="0.2">
      <c r="A2732">
        <v>1971</v>
      </c>
      <c r="B2732">
        <v>69</v>
      </c>
      <c r="C2732" t="s">
        <v>4313</v>
      </c>
      <c r="D2732">
        <v>87</v>
      </c>
      <c r="E2732" t="s">
        <v>4223</v>
      </c>
      <c r="F2732" t="s">
        <v>4314</v>
      </c>
      <c r="G2732">
        <v>36.510519880254598</v>
      </c>
    </row>
    <row r="2733" spans="1:7" hidden="1" x14ac:dyDescent="0.2">
      <c r="A2733">
        <v>1971</v>
      </c>
      <c r="B2733">
        <v>70</v>
      </c>
      <c r="C2733" t="s">
        <v>4094</v>
      </c>
      <c r="D2733">
        <v>19</v>
      </c>
      <c r="E2733" t="s">
        <v>4218</v>
      </c>
      <c r="F2733" t="s">
        <v>4315</v>
      </c>
      <c r="G2733">
        <v>36.5039528524334</v>
      </c>
    </row>
    <row r="2734" spans="1:7" hidden="1" x14ac:dyDescent="0.2">
      <c r="A2734">
        <v>1971</v>
      </c>
      <c r="B2734">
        <v>71</v>
      </c>
      <c r="C2734" t="s">
        <v>3193</v>
      </c>
      <c r="D2734">
        <v>50</v>
      </c>
      <c r="E2734" t="s">
        <v>4248</v>
      </c>
      <c r="F2734" t="s">
        <v>4316</v>
      </c>
      <c r="G2734">
        <v>36.501285672132497</v>
      </c>
    </row>
    <row r="2735" spans="1:7" hidden="1" x14ac:dyDescent="0.2">
      <c r="A2735">
        <v>1971</v>
      </c>
      <c r="B2735">
        <v>72</v>
      </c>
      <c r="C2735" t="s">
        <v>4317</v>
      </c>
      <c r="D2735">
        <v>61</v>
      </c>
      <c r="E2735" t="s">
        <v>3336</v>
      </c>
      <c r="F2735" t="s">
        <v>4318</v>
      </c>
      <c r="G2735">
        <v>36.500157367024798</v>
      </c>
    </row>
    <row r="2736" spans="1:7" hidden="1" x14ac:dyDescent="0.2">
      <c r="A2736">
        <v>1971</v>
      </c>
      <c r="B2736">
        <v>73</v>
      </c>
      <c r="C2736" t="s">
        <v>4319</v>
      </c>
      <c r="D2736">
        <v>62</v>
      </c>
      <c r="E2736" t="s">
        <v>3336</v>
      </c>
      <c r="F2736" t="s">
        <v>4320</v>
      </c>
      <c r="G2736">
        <v>36.4966703194807</v>
      </c>
    </row>
    <row r="2737" spans="1:7" hidden="1" x14ac:dyDescent="0.2">
      <c r="A2737">
        <v>1971</v>
      </c>
      <c r="B2737">
        <v>74</v>
      </c>
      <c r="C2737" t="s">
        <v>4321</v>
      </c>
      <c r="D2737">
        <v>39</v>
      </c>
      <c r="E2737" t="s">
        <v>4220</v>
      </c>
      <c r="F2737" t="s">
        <v>4322</v>
      </c>
      <c r="G2737">
        <v>36.4855982336979</v>
      </c>
    </row>
    <row r="2738" spans="1:7" hidden="1" x14ac:dyDescent="0.2">
      <c r="A2738">
        <v>1971</v>
      </c>
      <c r="B2738">
        <v>75</v>
      </c>
      <c r="C2738" t="s">
        <v>3461</v>
      </c>
      <c r="D2738">
        <v>13</v>
      </c>
      <c r="E2738" t="s">
        <v>4218</v>
      </c>
      <c r="F2738" t="s">
        <v>4323</v>
      </c>
      <c r="G2738">
        <v>36.4834461082133</v>
      </c>
    </row>
    <row r="2739" spans="1:7" hidden="1" x14ac:dyDescent="0.2">
      <c r="A2739">
        <v>1971</v>
      </c>
      <c r="B2739">
        <v>76</v>
      </c>
      <c r="C2739" t="s">
        <v>4324</v>
      </c>
      <c r="D2739">
        <v>112</v>
      </c>
      <c r="E2739" t="s">
        <v>4257</v>
      </c>
      <c r="F2739" t="s">
        <v>4325</v>
      </c>
      <c r="G2739">
        <v>36.481396700923199</v>
      </c>
    </row>
    <row r="2740" spans="1:7" hidden="1" x14ac:dyDescent="0.2">
      <c r="A2740">
        <v>1971</v>
      </c>
      <c r="B2740">
        <v>77</v>
      </c>
      <c r="C2740" t="s">
        <v>3735</v>
      </c>
      <c r="D2740">
        <v>75</v>
      </c>
      <c r="E2740" t="s">
        <v>3565</v>
      </c>
      <c r="F2740" t="s">
        <v>4326</v>
      </c>
      <c r="G2740">
        <v>36.477708347960402</v>
      </c>
    </row>
    <row r="2741" spans="1:7" hidden="1" x14ac:dyDescent="0.2">
      <c r="A2741">
        <v>1971</v>
      </c>
      <c r="B2741">
        <v>78</v>
      </c>
      <c r="C2741" t="s">
        <v>4327</v>
      </c>
      <c r="D2741">
        <v>108</v>
      </c>
      <c r="E2741" t="s">
        <v>4158</v>
      </c>
      <c r="F2741" t="s">
        <v>4328</v>
      </c>
      <c r="G2741">
        <v>36.453752220684798</v>
      </c>
    </row>
    <row r="2742" spans="1:7" hidden="1" x14ac:dyDescent="0.2">
      <c r="A2742">
        <v>1971</v>
      </c>
      <c r="B2742">
        <v>79</v>
      </c>
      <c r="C2742" t="s">
        <v>4211</v>
      </c>
      <c r="D2742">
        <v>85</v>
      </c>
      <c r="E2742" t="s">
        <v>4223</v>
      </c>
      <c r="F2742" t="s">
        <v>4329</v>
      </c>
      <c r="G2742">
        <v>36.450274033725897</v>
      </c>
    </row>
    <row r="2743" spans="1:7" hidden="1" x14ac:dyDescent="0.2">
      <c r="A2743">
        <v>1971</v>
      </c>
      <c r="B2743">
        <v>80</v>
      </c>
      <c r="C2743" t="s">
        <v>4330</v>
      </c>
      <c r="D2743">
        <v>111</v>
      </c>
      <c r="E2743" t="s">
        <v>4257</v>
      </c>
      <c r="F2743" t="s">
        <v>4331</v>
      </c>
      <c r="G2743">
        <v>36.444751218444601</v>
      </c>
    </row>
    <row r="2744" spans="1:7" hidden="1" x14ac:dyDescent="0.2">
      <c r="A2744">
        <v>1971</v>
      </c>
      <c r="B2744">
        <v>81</v>
      </c>
      <c r="C2744" t="s">
        <v>4332</v>
      </c>
      <c r="D2744">
        <v>45</v>
      </c>
      <c r="E2744" t="s">
        <v>4248</v>
      </c>
      <c r="F2744" t="s">
        <v>4333</v>
      </c>
      <c r="G2744">
        <v>36.417366436291701</v>
      </c>
    </row>
    <row r="2745" spans="1:7" hidden="1" x14ac:dyDescent="0.2">
      <c r="A2745">
        <v>1971</v>
      </c>
      <c r="B2745">
        <v>82</v>
      </c>
      <c r="C2745" t="s">
        <v>3589</v>
      </c>
      <c r="D2745">
        <v>113</v>
      </c>
      <c r="E2745" t="s">
        <v>4257</v>
      </c>
      <c r="F2745" t="s">
        <v>4334</v>
      </c>
      <c r="G2745">
        <v>36.374736405821601</v>
      </c>
    </row>
    <row r="2746" spans="1:7" hidden="1" x14ac:dyDescent="0.2">
      <c r="A2746">
        <v>1971</v>
      </c>
      <c r="B2746">
        <v>83</v>
      </c>
      <c r="C2746" t="s">
        <v>4335</v>
      </c>
      <c r="D2746">
        <v>109</v>
      </c>
      <c r="E2746" t="s">
        <v>4158</v>
      </c>
      <c r="F2746" t="s">
        <v>4336</v>
      </c>
      <c r="G2746">
        <v>36.354679802955602</v>
      </c>
    </row>
    <row r="2747" spans="1:7" hidden="1" x14ac:dyDescent="0.2">
      <c r="A2747">
        <v>1971</v>
      </c>
      <c r="B2747">
        <v>84</v>
      </c>
      <c r="C2747" t="s">
        <v>4337</v>
      </c>
      <c r="D2747">
        <v>36</v>
      </c>
      <c r="E2747" t="s">
        <v>4220</v>
      </c>
      <c r="F2747" t="s">
        <v>4338</v>
      </c>
      <c r="G2747">
        <v>36.316663591068398</v>
      </c>
    </row>
    <row r="2748" spans="1:7" hidden="1" x14ac:dyDescent="0.2">
      <c r="A2748">
        <v>1971</v>
      </c>
      <c r="B2748">
        <v>85</v>
      </c>
      <c r="C2748" t="s">
        <v>4339</v>
      </c>
      <c r="D2748">
        <v>28</v>
      </c>
      <c r="E2748" t="s">
        <v>4077</v>
      </c>
      <c r="F2748" t="s">
        <v>4340</v>
      </c>
      <c r="G2748">
        <v>36.3127039108956</v>
      </c>
    </row>
    <row r="2749" spans="1:7" hidden="1" x14ac:dyDescent="0.2">
      <c r="A2749">
        <v>1971</v>
      </c>
      <c r="B2749">
        <v>86</v>
      </c>
      <c r="C2749" t="s">
        <v>4341</v>
      </c>
      <c r="D2749">
        <v>52</v>
      </c>
      <c r="E2749" t="s">
        <v>3443</v>
      </c>
      <c r="F2749" t="s">
        <v>4342</v>
      </c>
      <c r="G2749">
        <v>36.303366546948503</v>
      </c>
    </row>
    <row r="2750" spans="1:7" hidden="1" x14ac:dyDescent="0.2">
      <c r="A2750">
        <v>1971</v>
      </c>
      <c r="B2750">
        <v>87</v>
      </c>
      <c r="C2750" t="s">
        <v>4185</v>
      </c>
      <c r="D2750">
        <v>120</v>
      </c>
      <c r="E2750" t="s">
        <v>4257</v>
      </c>
      <c r="F2750" t="s">
        <v>4343</v>
      </c>
      <c r="G2750">
        <v>36.280449483395699</v>
      </c>
    </row>
    <row r="2751" spans="1:7" hidden="1" x14ac:dyDescent="0.2">
      <c r="A2751">
        <v>1971</v>
      </c>
      <c r="B2751">
        <v>88</v>
      </c>
      <c r="C2751" t="s">
        <v>4344</v>
      </c>
      <c r="D2751">
        <v>47</v>
      </c>
      <c r="E2751" t="s">
        <v>4248</v>
      </c>
      <c r="F2751" t="s">
        <v>4345</v>
      </c>
      <c r="G2751">
        <v>36.279132125220599</v>
      </c>
    </row>
    <row r="2752" spans="1:7" hidden="1" x14ac:dyDescent="0.2">
      <c r="A2752">
        <v>1971</v>
      </c>
      <c r="B2752">
        <v>89</v>
      </c>
      <c r="C2752" t="s">
        <v>4346</v>
      </c>
      <c r="D2752">
        <v>78</v>
      </c>
      <c r="E2752" t="s">
        <v>3565</v>
      </c>
      <c r="F2752" t="s">
        <v>4347</v>
      </c>
      <c r="G2752">
        <v>36.255334827596798</v>
      </c>
    </row>
    <row r="2753" spans="1:7" hidden="1" x14ac:dyDescent="0.2">
      <c r="A2753">
        <v>1971</v>
      </c>
      <c r="B2753">
        <v>90</v>
      </c>
      <c r="C2753" t="s">
        <v>4047</v>
      </c>
      <c r="D2753">
        <v>6</v>
      </c>
      <c r="E2753" t="s">
        <v>3951</v>
      </c>
      <c r="F2753" t="s">
        <v>4348</v>
      </c>
      <c r="G2753">
        <v>36.245622357717899</v>
      </c>
    </row>
    <row r="2754" spans="1:7" hidden="1" x14ac:dyDescent="0.2">
      <c r="A2754">
        <v>1971</v>
      </c>
      <c r="B2754">
        <v>91</v>
      </c>
      <c r="C2754" t="s">
        <v>3916</v>
      </c>
      <c r="D2754">
        <v>14</v>
      </c>
      <c r="E2754" t="s">
        <v>4218</v>
      </c>
      <c r="F2754" t="s">
        <v>4349</v>
      </c>
      <c r="G2754">
        <v>36.219646860673897</v>
      </c>
    </row>
    <row r="2755" spans="1:7" hidden="1" x14ac:dyDescent="0.2">
      <c r="A2755">
        <v>1971</v>
      </c>
      <c r="B2755">
        <v>92</v>
      </c>
      <c r="C2755" t="s">
        <v>4350</v>
      </c>
      <c r="D2755">
        <v>22</v>
      </c>
      <c r="E2755" t="s">
        <v>4077</v>
      </c>
      <c r="F2755" t="s">
        <v>4351</v>
      </c>
      <c r="G2755">
        <v>36.214799531589797</v>
      </c>
    </row>
    <row r="2756" spans="1:7" hidden="1" x14ac:dyDescent="0.2">
      <c r="A2756">
        <v>1971</v>
      </c>
      <c r="B2756">
        <v>93</v>
      </c>
      <c r="C2756" t="s">
        <v>4196</v>
      </c>
      <c r="D2756">
        <v>16</v>
      </c>
      <c r="E2756" t="s">
        <v>4218</v>
      </c>
      <c r="F2756" t="s">
        <v>4352</v>
      </c>
      <c r="G2756">
        <v>36.182315547854699</v>
      </c>
    </row>
    <row r="2757" spans="1:7" hidden="1" x14ac:dyDescent="0.2">
      <c r="A2757">
        <v>1971</v>
      </c>
      <c r="B2757">
        <v>94</v>
      </c>
      <c r="C2757" t="s">
        <v>3752</v>
      </c>
      <c r="D2757">
        <v>41</v>
      </c>
      <c r="E2757" t="s">
        <v>4248</v>
      </c>
      <c r="F2757" t="s">
        <v>4353</v>
      </c>
      <c r="G2757">
        <v>36.139429283710903</v>
      </c>
    </row>
    <row r="2758" spans="1:7" hidden="1" x14ac:dyDescent="0.2">
      <c r="A2758">
        <v>1972</v>
      </c>
      <c r="B2758">
        <v>1</v>
      </c>
      <c r="C2758" t="s">
        <v>3937</v>
      </c>
      <c r="D2758">
        <v>1</v>
      </c>
      <c r="E2758" t="s">
        <v>3951</v>
      </c>
      <c r="F2758" t="s">
        <v>4354</v>
      </c>
      <c r="G2758">
        <v>35.516291382574302</v>
      </c>
    </row>
    <row r="2759" spans="1:7" hidden="1" x14ac:dyDescent="0.2">
      <c r="A2759">
        <v>1972</v>
      </c>
      <c r="B2759">
        <v>1</v>
      </c>
      <c r="C2759" t="s">
        <v>3937</v>
      </c>
      <c r="D2759">
        <v>1</v>
      </c>
      <c r="E2759" t="s">
        <v>3951</v>
      </c>
      <c r="F2759" t="s">
        <v>4355</v>
      </c>
      <c r="G2759">
        <v>36.368985389994101</v>
      </c>
    </row>
    <row r="2760" spans="1:7" hidden="1" x14ac:dyDescent="0.2">
      <c r="A2760">
        <v>1972</v>
      </c>
      <c r="B2760">
        <v>2</v>
      </c>
      <c r="C2760" t="s">
        <v>3548</v>
      </c>
      <c r="D2760">
        <v>92</v>
      </c>
      <c r="E2760" t="s">
        <v>3443</v>
      </c>
      <c r="F2760" t="s">
        <v>4356</v>
      </c>
      <c r="G2760">
        <v>35.457988777885603</v>
      </c>
    </row>
    <row r="2761" spans="1:7" hidden="1" x14ac:dyDescent="0.2">
      <c r="A2761">
        <v>1972</v>
      </c>
      <c r="B2761">
        <v>2</v>
      </c>
      <c r="C2761" t="s">
        <v>3548</v>
      </c>
      <c r="D2761">
        <v>92</v>
      </c>
      <c r="E2761" t="s">
        <v>3443</v>
      </c>
      <c r="F2761" t="s">
        <v>4357</v>
      </c>
      <c r="G2761">
        <v>36.307852068631803</v>
      </c>
    </row>
    <row r="2762" spans="1:7" hidden="1" x14ac:dyDescent="0.2">
      <c r="A2762">
        <v>1972</v>
      </c>
      <c r="B2762">
        <v>3</v>
      </c>
      <c r="C2762" t="s">
        <v>3168</v>
      </c>
      <c r="D2762">
        <v>76</v>
      </c>
      <c r="E2762" t="s">
        <v>4358</v>
      </c>
      <c r="F2762" t="s">
        <v>4359</v>
      </c>
      <c r="G2762">
        <v>36.302806561228302</v>
      </c>
    </row>
    <row r="2763" spans="1:7" hidden="1" x14ac:dyDescent="0.2">
      <c r="A2763">
        <v>1972</v>
      </c>
      <c r="B2763">
        <v>3</v>
      </c>
      <c r="C2763" t="s">
        <v>3168</v>
      </c>
      <c r="D2763">
        <v>76</v>
      </c>
      <c r="E2763" t="s">
        <v>4358</v>
      </c>
      <c r="F2763" t="s">
        <v>4360</v>
      </c>
      <c r="G2763">
        <v>35.453176692306897</v>
      </c>
    </row>
    <row r="2764" spans="1:7" hidden="1" x14ac:dyDescent="0.2">
      <c r="A2764">
        <v>1972</v>
      </c>
      <c r="B2764">
        <v>4</v>
      </c>
      <c r="C2764" t="s">
        <v>3961</v>
      </c>
      <c r="D2764">
        <v>32</v>
      </c>
      <c r="E2764" t="s">
        <v>4361</v>
      </c>
      <c r="F2764" t="s">
        <v>4362</v>
      </c>
      <c r="G2764">
        <v>35.424966034955197</v>
      </c>
    </row>
    <row r="2765" spans="1:7" hidden="1" x14ac:dyDescent="0.2">
      <c r="A2765">
        <v>1972</v>
      </c>
      <c r="B2765">
        <v>5</v>
      </c>
      <c r="C2765" t="s">
        <v>4074</v>
      </c>
      <c r="D2765">
        <v>22</v>
      </c>
      <c r="E2765" t="s">
        <v>4363</v>
      </c>
      <c r="F2765" t="s">
        <v>4364</v>
      </c>
      <c r="G2765">
        <v>35.411919066362799</v>
      </c>
    </row>
    <row r="2766" spans="1:7" hidden="1" x14ac:dyDescent="0.2">
      <c r="A2766">
        <v>1972</v>
      </c>
      <c r="B2766">
        <v>6</v>
      </c>
      <c r="C2766" t="s">
        <v>4259</v>
      </c>
      <c r="D2766">
        <v>50</v>
      </c>
      <c r="E2766" t="s">
        <v>4365</v>
      </c>
      <c r="F2766" t="s">
        <v>4366</v>
      </c>
      <c r="G2766">
        <v>35.399062713324703</v>
      </c>
    </row>
    <row r="2767" spans="1:7" hidden="1" x14ac:dyDescent="0.2">
      <c r="A2767">
        <v>1972</v>
      </c>
      <c r="B2767">
        <v>7</v>
      </c>
      <c r="C2767" t="s">
        <v>4367</v>
      </c>
      <c r="D2767">
        <v>25</v>
      </c>
      <c r="E2767" t="s">
        <v>4361</v>
      </c>
      <c r="F2767" t="s">
        <v>4368</v>
      </c>
      <c r="G2767">
        <v>35.397162213984402</v>
      </c>
    </row>
    <row r="2768" spans="1:7" hidden="1" x14ac:dyDescent="0.2">
      <c r="A2768">
        <v>1972</v>
      </c>
      <c r="B2768">
        <v>8</v>
      </c>
      <c r="C2768" t="s">
        <v>3953</v>
      </c>
      <c r="D2768">
        <v>46</v>
      </c>
      <c r="E2768" t="s">
        <v>4365</v>
      </c>
      <c r="F2768" t="s">
        <v>4369</v>
      </c>
      <c r="G2768">
        <v>35.329961673309597</v>
      </c>
    </row>
    <row r="2769" spans="1:7" hidden="1" x14ac:dyDescent="0.2">
      <c r="A2769">
        <v>1972</v>
      </c>
      <c r="B2769">
        <v>9</v>
      </c>
      <c r="C2769" t="s">
        <v>4117</v>
      </c>
      <c r="D2769">
        <v>43</v>
      </c>
      <c r="E2769" t="s">
        <v>3565</v>
      </c>
      <c r="F2769" t="s">
        <v>4370</v>
      </c>
      <c r="G2769">
        <v>35.314192144750002</v>
      </c>
    </row>
    <row r="2770" spans="1:7" hidden="1" x14ac:dyDescent="0.2">
      <c r="A2770">
        <v>1972</v>
      </c>
      <c r="B2770">
        <v>10</v>
      </c>
      <c r="C2770" t="s">
        <v>3461</v>
      </c>
      <c r="D2770">
        <v>48</v>
      </c>
      <c r="E2770" t="s">
        <v>4365</v>
      </c>
      <c r="F2770" t="s">
        <v>4371</v>
      </c>
      <c r="G2770">
        <v>35.285212963600003</v>
      </c>
    </row>
    <row r="2771" spans="1:7" hidden="1" x14ac:dyDescent="0.2">
      <c r="A2771">
        <v>1972</v>
      </c>
      <c r="B2771">
        <v>11</v>
      </c>
      <c r="C2771" t="s">
        <v>3735</v>
      </c>
      <c r="D2771">
        <v>37</v>
      </c>
      <c r="E2771" t="s">
        <v>3565</v>
      </c>
      <c r="F2771" t="s">
        <v>4372</v>
      </c>
      <c r="G2771">
        <v>35.264183381088799</v>
      </c>
    </row>
    <row r="2772" spans="1:7" hidden="1" x14ac:dyDescent="0.2">
      <c r="A2772">
        <v>1972</v>
      </c>
      <c r="B2772">
        <v>12</v>
      </c>
      <c r="C2772" t="s">
        <v>4225</v>
      </c>
      <c r="D2772">
        <v>61</v>
      </c>
      <c r="E2772" t="s">
        <v>3957</v>
      </c>
      <c r="F2772" t="s">
        <v>4373</v>
      </c>
      <c r="G2772">
        <v>35.2631056166382</v>
      </c>
    </row>
    <row r="2773" spans="1:7" hidden="1" x14ac:dyDescent="0.2">
      <c r="A2773">
        <v>1972</v>
      </c>
      <c r="B2773">
        <v>13</v>
      </c>
      <c r="C2773" t="s">
        <v>3866</v>
      </c>
      <c r="D2773">
        <v>95</v>
      </c>
      <c r="E2773" t="s">
        <v>3443</v>
      </c>
      <c r="F2773" t="s">
        <v>4374</v>
      </c>
      <c r="G2773">
        <v>35.257538216292801</v>
      </c>
    </row>
    <row r="2774" spans="1:7" hidden="1" x14ac:dyDescent="0.2">
      <c r="A2774">
        <v>1972</v>
      </c>
      <c r="B2774">
        <v>14</v>
      </c>
      <c r="C2774" t="s">
        <v>3603</v>
      </c>
      <c r="D2774">
        <v>9</v>
      </c>
      <c r="E2774" t="s">
        <v>3951</v>
      </c>
      <c r="F2774" t="s">
        <v>4375</v>
      </c>
      <c r="G2774">
        <v>35.247934094693001</v>
      </c>
    </row>
    <row r="2775" spans="1:7" hidden="1" x14ac:dyDescent="0.2">
      <c r="A2775">
        <v>1972</v>
      </c>
      <c r="B2775">
        <v>15</v>
      </c>
      <c r="C2775" t="s">
        <v>3788</v>
      </c>
      <c r="D2775">
        <v>10</v>
      </c>
      <c r="E2775" t="s">
        <v>3951</v>
      </c>
      <c r="F2775" t="s">
        <v>4376</v>
      </c>
      <c r="G2775">
        <v>35.193728695943904</v>
      </c>
    </row>
    <row r="2776" spans="1:7" hidden="1" x14ac:dyDescent="0.2">
      <c r="A2776">
        <v>1972</v>
      </c>
      <c r="B2776">
        <v>16</v>
      </c>
      <c r="C2776" t="s">
        <v>4377</v>
      </c>
      <c r="D2776">
        <v>131</v>
      </c>
      <c r="E2776" t="s">
        <v>4378</v>
      </c>
      <c r="F2776" t="s">
        <v>4379</v>
      </c>
      <c r="G2776">
        <v>35.190508505592803</v>
      </c>
    </row>
    <row r="2777" spans="1:7" hidden="1" x14ac:dyDescent="0.2">
      <c r="A2777">
        <v>1972</v>
      </c>
      <c r="B2777">
        <v>17</v>
      </c>
      <c r="C2777" t="s">
        <v>3682</v>
      </c>
      <c r="D2777">
        <v>78</v>
      </c>
      <c r="E2777" t="s">
        <v>4380</v>
      </c>
      <c r="F2777" t="s">
        <v>4381</v>
      </c>
      <c r="G2777">
        <v>35.1715571090715</v>
      </c>
    </row>
    <row r="2778" spans="1:7" hidden="1" x14ac:dyDescent="0.2">
      <c r="A2778">
        <v>1972</v>
      </c>
      <c r="B2778">
        <v>18</v>
      </c>
      <c r="C2778" t="s">
        <v>4382</v>
      </c>
      <c r="D2778">
        <v>105</v>
      </c>
      <c r="E2778" t="s">
        <v>4383</v>
      </c>
      <c r="F2778" t="s">
        <v>4384</v>
      </c>
      <c r="G2778">
        <v>35.169055620327804</v>
      </c>
    </row>
    <row r="2779" spans="1:7" hidden="1" x14ac:dyDescent="0.2">
      <c r="A2779">
        <v>1972</v>
      </c>
      <c r="B2779">
        <v>19</v>
      </c>
      <c r="C2779" t="s">
        <v>4183</v>
      </c>
      <c r="D2779">
        <v>75</v>
      </c>
      <c r="E2779" t="s">
        <v>4358</v>
      </c>
      <c r="F2779" t="s">
        <v>4385</v>
      </c>
      <c r="G2779">
        <v>35.1574462250233</v>
      </c>
    </row>
    <row r="2780" spans="1:7" hidden="1" x14ac:dyDescent="0.2">
      <c r="A2780">
        <v>1972</v>
      </c>
      <c r="B2780">
        <v>20</v>
      </c>
      <c r="C2780" t="s">
        <v>3450</v>
      </c>
      <c r="D2780">
        <v>82</v>
      </c>
      <c r="E2780" t="s">
        <v>4380</v>
      </c>
      <c r="F2780" t="s">
        <v>4386</v>
      </c>
      <c r="G2780">
        <v>35.136925290637897</v>
      </c>
    </row>
    <row r="2781" spans="1:7" hidden="1" x14ac:dyDescent="0.2">
      <c r="A2781">
        <v>1972</v>
      </c>
      <c r="B2781">
        <v>21</v>
      </c>
      <c r="C2781" t="s">
        <v>4164</v>
      </c>
      <c r="D2781">
        <v>35</v>
      </c>
      <c r="E2781" t="s">
        <v>3565</v>
      </c>
      <c r="F2781" t="s">
        <v>4387</v>
      </c>
      <c r="G2781">
        <v>35.111797509186403</v>
      </c>
    </row>
    <row r="2782" spans="1:7" hidden="1" x14ac:dyDescent="0.2">
      <c r="A2782">
        <v>1972</v>
      </c>
      <c r="B2782">
        <v>22</v>
      </c>
      <c r="C2782" t="s">
        <v>4151</v>
      </c>
      <c r="D2782">
        <v>3</v>
      </c>
      <c r="E2782" t="s">
        <v>3951</v>
      </c>
      <c r="F2782" t="s">
        <v>4388</v>
      </c>
      <c r="G2782">
        <v>35.076483434078298</v>
      </c>
    </row>
    <row r="2783" spans="1:7" hidden="1" x14ac:dyDescent="0.2">
      <c r="A2783">
        <v>1972</v>
      </c>
      <c r="B2783">
        <v>23</v>
      </c>
      <c r="C2783" t="s">
        <v>2019</v>
      </c>
      <c r="D2783">
        <v>47</v>
      </c>
      <c r="E2783" t="s">
        <v>4365</v>
      </c>
      <c r="F2783" t="s">
        <v>4389</v>
      </c>
      <c r="G2783">
        <v>35.0637806462396</v>
      </c>
    </row>
    <row r="2784" spans="1:7" hidden="1" x14ac:dyDescent="0.2">
      <c r="A2784">
        <v>1972</v>
      </c>
      <c r="B2784">
        <v>24</v>
      </c>
      <c r="C2784" t="s">
        <v>3193</v>
      </c>
      <c r="D2784">
        <v>88</v>
      </c>
      <c r="E2784" t="s">
        <v>4380</v>
      </c>
      <c r="F2784" t="s">
        <v>4390</v>
      </c>
      <c r="G2784">
        <v>35.057743386919903</v>
      </c>
    </row>
    <row r="2785" spans="1:7" hidden="1" x14ac:dyDescent="0.2">
      <c r="A2785">
        <v>1972</v>
      </c>
      <c r="B2785">
        <v>25</v>
      </c>
      <c r="C2785" t="s">
        <v>4391</v>
      </c>
      <c r="D2785">
        <v>27</v>
      </c>
      <c r="E2785" t="s">
        <v>4361</v>
      </c>
      <c r="F2785" t="s">
        <v>4392</v>
      </c>
      <c r="G2785">
        <v>35.049401186235997</v>
      </c>
    </row>
    <row r="2786" spans="1:7" hidden="1" x14ac:dyDescent="0.2">
      <c r="A2786">
        <v>1972</v>
      </c>
      <c r="B2786">
        <v>26</v>
      </c>
      <c r="C2786" t="s">
        <v>4103</v>
      </c>
      <c r="D2786">
        <v>2</v>
      </c>
      <c r="E2786" t="s">
        <v>3951</v>
      </c>
      <c r="F2786" t="s">
        <v>4393</v>
      </c>
      <c r="G2786">
        <v>35.0452315745245</v>
      </c>
    </row>
    <row r="2787" spans="1:7" hidden="1" x14ac:dyDescent="0.2">
      <c r="A2787">
        <v>1972</v>
      </c>
      <c r="B2787">
        <v>27</v>
      </c>
      <c r="C2787" t="s">
        <v>4142</v>
      </c>
      <c r="D2787">
        <v>28</v>
      </c>
      <c r="E2787" t="s">
        <v>4361</v>
      </c>
      <c r="F2787" t="s">
        <v>4394</v>
      </c>
      <c r="G2787">
        <v>35.029981024667897</v>
      </c>
    </row>
    <row r="2788" spans="1:7" hidden="1" x14ac:dyDescent="0.2">
      <c r="A2788">
        <v>1972</v>
      </c>
      <c r="B2788">
        <v>28</v>
      </c>
      <c r="C2788" t="s">
        <v>3704</v>
      </c>
      <c r="D2788">
        <v>4</v>
      </c>
      <c r="E2788" t="s">
        <v>3951</v>
      </c>
      <c r="F2788" t="s">
        <v>4395</v>
      </c>
      <c r="G2788">
        <v>35.023158043847197</v>
      </c>
    </row>
    <row r="2789" spans="1:7" hidden="1" x14ac:dyDescent="0.2">
      <c r="A2789">
        <v>1972</v>
      </c>
      <c r="B2789">
        <v>29</v>
      </c>
      <c r="C2789" t="s">
        <v>4396</v>
      </c>
      <c r="D2789">
        <v>64</v>
      </c>
      <c r="E2789" t="s">
        <v>3957</v>
      </c>
      <c r="F2789" t="s">
        <v>4397</v>
      </c>
      <c r="G2789">
        <v>35.022626494626003</v>
      </c>
    </row>
    <row r="2790" spans="1:7" hidden="1" x14ac:dyDescent="0.2">
      <c r="A2790">
        <v>1972</v>
      </c>
      <c r="B2790">
        <v>30</v>
      </c>
      <c r="C2790" t="s">
        <v>3618</v>
      </c>
      <c r="D2790">
        <v>65</v>
      </c>
      <c r="E2790" t="s">
        <v>3957</v>
      </c>
      <c r="F2790" t="s">
        <v>4398</v>
      </c>
      <c r="G2790">
        <v>35.019880413998202</v>
      </c>
    </row>
    <row r="2791" spans="1:7" hidden="1" x14ac:dyDescent="0.2">
      <c r="A2791">
        <v>1972</v>
      </c>
      <c r="B2791">
        <v>31</v>
      </c>
      <c r="C2791" t="s">
        <v>4130</v>
      </c>
      <c r="D2791">
        <v>38</v>
      </c>
      <c r="E2791" t="s">
        <v>3565</v>
      </c>
      <c r="F2791" t="s">
        <v>4399</v>
      </c>
      <c r="G2791">
        <v>35.007838179519503</v>
      </c>
    </row>
    <row r="2792" spans="1:7" hidden="1" x14ac:dyDescent="0.2">
      <c r="A2792">
        <v>1972</v>
      </c>
      <c r="B2792">
        <v>32</v>
      </c>
      <c r="C2792" t="s">
        <v>4400</v>
      </c>
      <c r="D2792">
        <v>51</v>
      </c>
      <c r="E2792" t="s">
        <v>4365</v>
      </c>
      <c r="F2792" t="s">
        <v>4401</v>
      </c>
      <c r="G2792">
        <v>34.9913820554682</v>
      </c>
    </row>
    <row r="2793" spans="1:7" hidden="1" x14ac:dyDescent="0.2">
      <c r="A2793">
        <v>1972</v>
      </c>
      <c r="B2793">
        <v>33</v>
      </c>
      <c r="C2793" t="s">
        <v>4094</v>
      </c>
      <c r="D2793">
        <v>21</v>
      </c>
      <c r="E2793" t="s">
        <v>4363</v>
      </c>
      <c r="F2793" t="s">
        <v>4402</v>
      </c>
      <c r="G2793">
        <v>34.982275909638702</v>
      </c>
    </row>
    <row r="2794" spans="1:7" hidden="1" x14ac:dyDescent="0.2">
      <c r="A2794">
        <v>1972</v>
      </c>
      <c r="B2794">
        <v>34</v>
      </c>
      <c r="C2794" t="s">
        <v>3899</v>
      </c>
      <c r="D2794">
        <v>79</v>
      </c>
      <c r="E2794" t="s">
        <v>4380</v>
      </c>
      <c r="F2794" t="s">
        <v>4403</v>
      </c>
      <c r="G2794">
        <v>34.979801271799801</v>
      </c>
    </row>
    <row r="2795" spans="1:7" hidden="1" x14ac:dyDescent="0.2">
      <c r="A2795">
        <v>1972</v>
      </c>
      <c r="B2795">
        <v>35</v>
      </c>
      <c r="C2795" t="s">
        <v>4208</v>
      </c>
      <c r="D2795">
        <v>66</v>
      </c>
      <c r="E2795" t="s">
        <v>3957</v>
      </c>
      <c r="F2795" t="s">
        <v>4404</v>
      </c>
      <c r="G2795">
        <v>34.971496119077202</v>
      </c>
    </row>
    <row r="2796" spans="1:7" hidden="1" x14ac:dyDescent="0.2">
      <c r="A2796">
        <v>1972</v>
      </c>
      <c r="B2796">
        <v>36</v>
      </c>
      <c r="C2796" t="s">
        <v>4405</v>
      </c>
      <c r="D2796">
        <v>73</v>
      </c>
      <c r="E2796" t="s">
        <v>4358</v>
      </c>
      <c r="F2796" t="s">
        <v>4406</v>
      </c>
      <c r="G2796">
        <v>34.9685814155537</v>
      </c>
    </row>
    <row r="2797" spans="1:7" hidden="1" x14ac:dyDescent="0.2">
      <c r="A2797">
        <v>1972</v>
      </c>
      <c r="B2797">
        <v>37</v>
      </c>
      <c r="C2797" t="s">
        <v>4054</v>
      </c>
      <c r="D2797">
        <v>7</v>
      </c>
      <c r="E2797" t="s">
        <v>3951</v>
      </c>
      <c r="F2797" t="s">
        <v>4407</v>
      </c>
      <c r="G2797">
        <v>35.127654122404799</v>
      </c>
    </row>
    <row r="2798" spans="1:7" hidden="1" x14ac:dyDescent="0.2">
      <c r="A2798">
        <v>1972</v>
      </c>
      <c r="B2798">
        <v>38</v>
      </c>
      <c r="C2798" t="s">
        <v>4153</v>
      </c>
      <c r="D2798">
        <v>40</v>
      </c>
      <c r="E2798" t="s">
        <v>3565</v>
      </c>
      <c r="F2798" t="s">
        <v>4408</v>
      </c>
      <c r="G2798">
        <v>34.955250634317501</v>
      </c>
    </row>
    <row r="2799" spans="1:7" hidden="1" x14ac:dyDescent="0.2">
      <c r="A2799">
        <v>1972</v>
      </c>
      <c r="B2799">
        <v>39</v>
      </c>
      <c r="C2799" t="s">
        <v>4108</v>
      </c>
      <c r="D2799">
        <v>96</v>
      </c>
      <c r="E2799" t="s">
        <v>3443</v>
      </c>
      <c r="F2799" t="s">
        <v>4409</v>
      </c>
      <c r="G2799">
        <v>34.952250403277702</v>
      </c>
    </row>
    <row r="2800" spans="1:7" hidden="1" x14ac:dyDescent="0.2">
      <c r="A2800">
        <v>1972</v>
      </c>
      <c r="B2800">
        <v>40</v>
      </c>
      <c r="C2800" t="s">
        <v>4021</v>
      </c>
      <c r="D2800">
        <v>57</v>
      </c>
      <c r="E2800" t="s">
        <v>3957</v>
      </c>
      <c r="F2800" t="s">
        <v>4410</v>
      </c>
      <c r="G2800">
        <v>34.947221759476598</v>
      </c>
    </row>
    <row r="2801" spans="1:7" hidden="1" x14ac:dyDescent="0.2">
      <c r="A2801">
        <v>1972</v>
      </c>
      <c r="B2801">
        <v>41</v>
      </c>
      <c r="C2801" t="s">
        <v>3985</v>
      </c>
      <c r="D2801">
        <v>36</v>
      </c>
      <c r="E2801" t="s">
        <v>3565</v>
      </c>
      <c r="F2801" t="s">
        <v>4411</v>
      </c>
      <c r="G2801">
        <v>34.930998814239203</v>
      </c>
    </row>
    <row r="2802" spans="1:7" hidden="1" x14ac:dyDescent="0.2">
      <c r="A2802">
        <v>1972</v>
      </c>
      <c r="B2802">
        <v>42</v>
      </c>
      <c r="C2802" t="s">
        <v>3134</v>
      </c>
      <c r="D2802">
        <v>85</v>
      </c>
      <c r="E2802" t="s">
        <v>4380</v>
      </c>
      <c r="F2802" t="s">
        <v>4412</v>
      </c>
      <c r="G2802">
        <v>34.924214333820103</v>
      </c>
    </row>
    <row r="2803" spans="1:7" hidden="1" x14ac:dyDescent="0.2">
      <c r="A2803">
        <v>1972</v>
      </c>
      <c r="B2803">
        <v>43</v>
      </c>
      <c r="C2803" t="s">
        <v>4200</v>
      </c>
      <c r="D2803">
        <v>6</v>
      </c>
      <c r="E2803" t="s">
        <v>3951</v>
      </c>
      <c r="F2803" t="s">
        <v>4413</v>
      </c>
      <c r="G2803">
        <v>34.9213955846337</v>
      </c>
    </row>
    <row r="2804" spans="1:7" hidden="1" x14ac:dyDescent="0.2">
      <c r="A2804">
        <v>1972</v>
      </c>
      <c r="B2804">
        <v>44</v>
      </c>
      <c r="C2804" t="s">
        <v>3790</v>
      </c>
      <c r="D2804">
        <v>39</v>
      </c>
      <c r="E2804" t="s">
        <v>3565</v>
      </c>
      <c r="F2804" t="s">
        <v>4414</v>
      </c>
      <c r="G2804">
        <v>34.904492639996299</v>
      </c>
    </row>
    <row r="2805" spans="1:7" hidden="1" x14ac:dyDescent="0.2">
      <c r="A2805">
        <v>1972</v>
      </c>
      <c r="B2805">
        <v>45</v>
      </c>
      <c r="C2805" t="s">
        <v>4415</v>
      </c>
      <c r="D2805">
        <v>44</v>
      </c>
      <c r="E2805" t="s">
        <v>3565</v>
      </c>
      <c r="F2805" t="s">
        <v>4416</v>
      </c>
      <c r="G2805">
        <v>34.893584848599403</v>
      </c>
    </row>
    <row r="2806" spans="1:7" hidden="1" x14ac:dyDescent="0.2">
      <c r="A2806">
        <v>1972</v>
      </c>
      <c r="B2806">
        <v>46</v>
      </c>
      <c r="C2806" t="s">
        <v>4417</v>
      </c>
      <c r="D2806">
        <v>52</v>
      </c>
      <c r="E2806" t="s">
        <v>4365</v>
      </c>
      <c r="F2806" t="s">
        <v>4418</v>
      </c>
      <c r="G2806">
        <v>34.8741612428718</v>
      </c>
    </row>
    <row r="2807" spans="1:7" hidden="1" x14ac:dyDescent="0.2">
      <c r="A2807">
        <v>1972</v>
      </c>
      <c r="B2807">
        <v>47</v>
      </c>
      <c r="C2807" t="s">
        <v>3785</v>
      </c>
      <c r="D2807">
        <v>42</v>
      </c>
      <c r="E2807" t="s">
        <v>3565</v>
      </c>
      <c r="F2807" t="s">
        <v>4419</v>
      </c>
      <c r="G2807">
        <v>34.867223208552097</v>
      </c>
    </row>
    <row r="2808" spans="1:7" hidden="1" x14ac:dyDescent="0.2">
      <c r="A2808">
        <v>1972</v>
      </c>
      <c r="B2808">
        <v>48</v>
      </c>
      <c r="C2808" t="s">
        <v>3813</v>
      </c>
      <c r="D2808">
        <v>29</v>
      </c>
      <c r="E2808" t="s">
        <v>4361</v>
      </c>
      <c r="F2808" t="s">
        <v>4420</v>
      </c>
      <c r="G2808">
        <v>34.865028203062003</v>
      </c>
    </row>
    <row r="2809" spans="1:7" hidden="1" x14ac:dyDescent="0.2">
      <c r="A2809">
        <v>1972</v>
      </c>
      <c r="B2809">
        <v>49</v>
      </c>
      <c r="C2809" t="s">
        <v>4421</v>
      </c>
      <c r="D2809">
        <v>55</v>
      </c>
      <c r="E2809" t="s">
        <v>4365</v>
      </c>
      <c r="F2809" t="s">
        <v>4422</v>
      </c>
      <c r="G2809">
        <v>34.858357083152903</v>
      </c>
    </row>
    <row r="2810" spans="1:7" hidden="1" x14ac:dyDescent="0.2">
      <c r="A2810">
        <v>1972</v>
      </c>
      <c r="B2810">
        <v>50</v>
      </c>
      <c r="C2810" t="s">
        <v>3752</v>
      </c>
      <c r="D2810">
        <v>114</v>
      </c>
      <c r="E2810" t="s">
        <v>4423</v>
      </c>
      <c r="F2810" t="s">
        <v>4424</v>
      </c>
      <c r="G2810">
        <v>34.858093801847403</v>
      </c>
    </row>
    <row r="2811" spans="1:7" hidden="1" x14ac:dyDescent="0.2">
      <c r="A2811">
        <v>1972</v>
      </c>
      <c r="B2811">
        <v>51</v>
      </c>
      <c r="C2811" t="s">
        <v>3762</v>
      </c>
      <c r="D2811">
        <v>5</v>
      </c>
      <c r="E2811" t="s">
        <v>3951</v>
      </c>
      <c r="F2811" t="s">
        <v>4425</v>
      </c>
      <c r="G2811">
        <v>34.855724449054101</v>
      </c>
    </row>
    <row r="2812" spans="1:7" hidden="1" x14ac:dyDescent="0.2">
      <c r="A2812">
        <v>1972</v>
      </c>
      <c r="B2812">
        <v>52</v>
      </c>
      <c r="C2812" t="s">
        <v>4426</v>
      </c>
      <c r="D2812">
        <v>83</v>
      </c>
      <c r="E2812" t="s">
        <v>4380</v>
      </c>
      <c r="F2812" t="s">
        <v>4427</v>
      </c>
      <c r="G2812">
        <v>34.851074433836096</v>
      </c>
    </row>
    <row r="2813" spans="1:7" hidden="1" x14ac:dyDescent="0.2">
      <c r="A2813">
        <v>1972</v>
      </c>
      <c r="B2813">
        <v>53</v>
      </c>
      <c r="C2813" t="s">
        <v>4049</v>
      </c>
      <c r="D2813">
        <v>98</v>
      </c>
      <c r="E2813" t="s">
        <v>3443</v>
      </c>
      <c r="F2813" t="s">
        <v>4428</v>
      </c>
      <c r="G2813">
        <v>34.850811262528801</v>
      </c>
    </row>
    <row r="2814" spans="1:7" hidden="1" x14ac:dyDescent="0.2">
      <c r="A2814">
        <v>1972</v>
      </c>
      <c r="B2814">
        <v>54</v>
      </c>
      <c r="C2814" t="s">
        <v>3947</v>
      </c>
      <c r="D2814">
        <v>110</v>
      </c>
      <c r="E2814" t="s">
        <v>4383</v>
      </c>
      <c r="F2814" t="s">
        <v>4429</v>
      </c>
      <c r="G2814">
        <v>34.8457240650324</v>
      </c>
    </row>
    <row r="2815" spans="1:7" hidden="1" x14ac:dyDescent="0.2">
      <c r="A2815">
        <v>1972</v>
      </c>
      <c r="B2815">
        <v>55</v>
      </c>
      <c r="C2815" t="s">
        <v>3512</v>
      </c>
      <c r="D2815">
        <v>121</v>
      </c>
      <c r="E2815" t="s">
        <v>4423</v>
      </c>
      <c r="F2815" t="s">
        <v>4430</v>
      </c>
      <c r="G2815">
        <v>34.827667741594603</v>
      </c>
    </row>
    <row r="2816" spans="1:7" hidden="1" x14ac:dyDescent="0.2">
      <c r="A2816">
        <v>1972</v>
      </c>
      <c r="B2816">
        <v>56</v>
      </c>
      <c r="C2816" t="s">
        <v>3774</v>
      </c>
      <c r="D2816">
        <v>56</v>
      </c>
      <c r="E2816" t="s">
        <v>3957</v>
      </c>
      <c r="F2816" t="s">
        <v>4431</v>
      </c>
      <c r="G2816">
        <v>34.816019955793401</v>
      </c>
    </row>
    <row r="2817" spans="1:7" hidden="1" x14ac:dyDescent="0.2">
      <c r="A2817">
        <v>1972</v>
      </c>
      <c r="B2817">
        <v>57</v>
      </c>
      <c r="C2817" t="s">
        <v>4432</v>
      </c>
      <c r="D2817">
        <v>116</v>
      </c>
      <c r="E2817" t="s">
        <v>4423</v>
      </c>
      <c r="F2817" t="s">
        <v>4433</v>
      </c>
      <c r="G2817">
        <v>34.8120807394072</v>
      </c>
    </row>
    <row r="2818" spans="1:7" hidden="1" x14ac:dyDescent="0.2">
      <c r="A2818">
        <v>1972</v>
      </c>
      <c r="B2818">
        <v>58</v>
      </c>
      <c r="C2818" t="s">
        <v>4434</v>
      </c>
      <c r="D2818">
        <v>74</v>
      </c>
      <c r="E2818" t="s">
        <v>4358</v>
      </c>
      <c r="F2818" t="s">
        <v>4435</v>
      </c>
      <c r="G2818">
        <v>34.811380527591403</v>
      </c>
    </row>
    <row r="2819" spans="1:7" hidden="1" x14ac:dyDescent="0.2">
      <c r="A2819">
        <v>1972</v>
      </c>
      <c r="B2819">
        <v>59</v>
      </c>
      <c r="C2819" t="s">
        <v>4172</v>
      </c>
      <c r="D2819">
        <v>13</v>
      </c>
      <c r="E2819" t="s">
        <v>4363</v>
      </c>
      <c r="F2819" t="s">
        <v>4436</v>
      </c>
      <c r="G2819">
        <v>34.809980188460997</v>
      </c>
    </row>
    <row r="2820" spans="1:7" hidden="1" x14ac:dyDescent="0.2">
      <c r="A2820">
        <v>1972</v>
      </c>
      <c r="B2820">
        <v>60</v>
      </c>
      <c r="C2820" t="s">
        <v>3630</v>
      </c>
      <c r="D2820">
        <v>81</v>
      </c>
      <c r="E2820" t="s">
        <v>4380</v>
      </c>
      <c r="F2820" t="s">
        <v>4437</v>
      </c>
      <c r="G2820">
        <v>34.805867343732302</v>
      </c>
    </row>
    <row r="2821" spans="1:7" hidden="1" x14ac:dyDescent="0.2">
      <c r="A2821">
        <v>1972</v>
      </c>
      <c r="B2821">
        <v>61</v>
      </c>
      <c r="C2821" t="s">
        <v>4299</v>
      </c>
      <c r="D2821">
        <v>104</v>
      </c>
      <c r="E2821" t="s">
        <v>4383</v>
      </c>
      <c r="F2821" t="s">
        <v>4438</v>
      </c>
      <c r="G2821">
        <v>34.794846213192997</v>
      </c>
    </row>
    <row r="2822" spans="1:7" hidden="1" x14ac:dyDescent="0.2">
      <c r="A2822">
        <v>1972</v>
      </c>
      <c r="B2822">
        <v>62</v>
      </c>
      <c r="C2822" t="s">
        <v>4439</v>
      </c>
      <c r="D2822">
        <v>20</v>
      </c>
      <c r="E2822" t="s">
        <v>4363</v>
      </c>
      <c r="F2822" t="s">
        <v>4440</v>
      </c>
      <c r="G2822">
        <v>34.785405083549101</v>
      </c>
    </row>
    <row r="2823" spans="1:7" hidden="1" x14ac:dyDescent="0.2">
      <c r="A2823">
        <v>1972</v>
      </c>
      <c r="B2823">
        <v>63</v>
      </c>
      <c r="C2823" t="s">
        <v>4019</v>
      </c>
      <c r="D2823">
        <v>84</v>
      </c>
      <c r="E2823" t="s">
        <v>4380</v>
      </c>
      <c r="F2823" t="s">
        <v>4441</v>
      </c>
      <c r="G2823">
        <v>34.789338264854798</v>
      </c>
    </row>
    <row r="2824" spans="1:7" hidden="1" x14ac:dyDescent="0.2">
      <c r="A2824">
        <v>1972</v>
      </c>
      <c r="B2824">
        <v>64</v>
      </c>
      <c r="C2824" t="s">
        <v>4270</v>
      </c>
      <c r="D2824">
        <v>58</v>
      </c>
      <c r="E2824" t="s">
        <v>3957</v>
      </c>
      <c r="F2824" t="s">
        <v>4442</v>
      </c>
      <c r="G2824">
        <v>34.788988612721901</v>
      </c>
    </row>
    <row r="2825" spans="1:7" hidden="1" x14ac:dyDescent="0.2">
      <c r="A2825">
        <v>1972</v>
      </c>
      <c r="B2825">
        <v>65</v>
      </c>
      <c r="C2825" t="s">
        <v>4443</v>
      </c>
      <c r="D2825">
        <v>45</v>
      </c>
      <c r="E2825" t="s">
        <v>4365</v>
      </c>
      <c r="F2825" t="s">
        <v>4444</v>
      </c>
      <c r="G2825">
        <v>34.781210670297398</v>
      </c>
    </row>
    <row r="2826" spans="1:7" hidden="1" x14ac:dyDescent="0.2">
      <c r="A2826">
        <v>1972</v>
      </c>
      <c r="B2826">
        <v>66</v>
      </c>
      <c r="C2826" t="s">
        <v>4321</v>
      </c>
      <c r="D2826">
        <v>31</v>
      </c>
      <c r="E2826" t="s">
        <v>4361</v>
      </c>
      <c r="F2826" t="s">
        <v>4445</v>
      </c>
      <c r="G2826">
        <v>34.762261043349802</v>
      </c>
    </row>
    <row r="2827" spans="1:7" hidden="1" x14ac:dyDescent="0.2">
      <c r="A2827">
        <v>1972</v>
      </c>
      <c r="B2827">
        <v>67</v>
      </c>
      <c r="C2827" t="s">
        <v>4446</v>
      </c>
      <c r="D2827">
        <v>132</v>
      </c>
      <c r="E2827" t="s">
        <v>4378</v>
      </c>
      <c r="F2827" t="s">
        <v>4447</v>
      </c>
      <c r="G2827">
        <v>34.757199662609899</v>
      </c>
    </row>
    <row r="2828" spans="1:7" hidden="1" x14ac:dyDescent="0.2">
      <c r="A2828">
        <v>1972</v>
      </c>
      <c r="B2828">
        <v>68</v>
      </c>
      <c r="C2828" t="s">
        <v>4448</v>
      </c>
      <c r="D2828">
        <v>128</v>
      </c>
      <c r="E2828" t="s">
        <v>4378</v>
      </c>
      <c r="F2828" t="s">
        <v>4449</v>
      </c>
      <c r="G2828">
        <v>34.739496430856398</v>
      </c>
    </row>
    <row r="2829" spans="1:7" hidden="1" x14ac:dyDescent="0.2">
      <c r="A2829">
        <v>1972</v>
      </c>
      <c r="B2829">
        <v>69</v>
      </c>
      <c r="C2829" t="s">
        <v>4450</v>
      </c>
      <c r="D2829">
        <v>122</v>
      </c>
      <c r="E2829" t="s">
        <v>4378</v>
      </c>
      <c r="F2829" t="s">
        <v>4451</v>
      </c>
      <c r="G2829">
        <v>34.732611869534402</v>
      </c>
    </row>
    <row r="2830" spans="1:7" hidden="1" x14ac:dyDescent="0.2">
      <c r="A2830">
        <v>1972</v>
      </c>
      <c r="B2830">
        <v>70</v>
      </c>
      <c r="C2830" t="s">
        <v>3524</v>
      </c>
      <c r="D2830">
        <v>72</v>
      </c>
      <c r="E2830" t="s">
        <v>4358</v>
      </c>
      <c r="F2830" t="s">
        <v>4452</v>
      </c>
      <c r="G2830">
        <v>34.729039944817202</v>
      </c>
    </row>
    <row r="2831" spans="1:7" hidden="1" x14ac:dyDescent="0.2">
      <c r="A2831">
        <v>1972</v>
      </c>
      <c r="B2831">
        <v>71</v>
      </c>
      <c r="C2831" t="s">
        <v>4137</v>
      </c>
      <c r="D2831">
        <v>109</v>
      </c>
      <c r="E2831" t="s">
        <v>4383</v>
      </c>
      <c r="F2831" t="s">
        <v>4453</v>
      </c>
      <c r="G2831">
        <v>34.728430177434603</v>
      </c>
    </row>
    <row r="2832" spans="1:7" hidden="1" x14ac:dyDescent="0.2">
      <c r="A2832">
        <v>1972</v>
      </c>
      <c r="B2832">
        <v>72</v>
      </c>
      <c r="C2832" t="s">
        <v>4279</v>
      </c>
      <c r="D2832">
        <v>115</v>
      </c>
      <c r="E2832" t="s">
        <v>4423</v>
      </c>
      <c r="F2832" t="s">
        <v>4454</v>
      </c>
      <c r="G2832">
        <v>34.719808616759501</v>
      </c>
    </row>
    <row r="2833" spans="1:7" hidden="1" x14ac:dyDescent="0.2">
      <c r="A2833">
        <v>1972</v>
      </c>
      <c r="B2833">
        <v>73</v>
      </c>
      <c r="C2833" t="s">
        <v>3804</v>
      </c>
      <c r="D2833">
        <v>106</v>
      </c>
      <c r="E2833" t="s">
        <v>4383</v>
      </c>
      <c r="F2833" t="s">
        <v>4455</v>
      </c>
      <c r="G2833">
        <v>34.716761614378498</v>
      </c>
    </row>
    <row r="2834" spans="1:7" hidden="1" x14ac:dyDescent="0.2">
      <c r="A2834">
        <v>1972</v>
      </c>
      <c r="B2834">
        <v>74</v>
      </c>
      <c r="C2834" t="s">
        <v>4456</v>
      </c>
      <c r="D2834">
        <v>90</v>
      </c>
      <c r="E2834" t="s">
        <v>3443</v>
      </c>
      <c r="F2834" t="s">
        <v>4457</v>
      </c>
      <c r="G2834">
        <v>34.711452402620303</v>
      </c>
    </row>
    <row r="2835" spans="1:7" hidden="1" x14ac:dyDescent="0.2">
      <c r="A2835">
        <v>1972</v>
      </c>
      <c r="B2835">
        <v>75</v>
      </c>
      <c r="C2835" t="s">
        <v>4068</v>
      </c>
      <c r="D2835">
        <v>118</v>
      </c>
      <c r="E2835" t="s">
        <v>4423</v>
      </c>
      <c r="F2835" t="s">
        <v>4458</v>
      </c>
      <c r="G2835">
        <v>34.709015931111402</v>
      </c>
    </row>
    <row r="2836" spans="1:7" hidden="1" x14ac:dyDescent="0.2">
      <c r="A2836">
        <v>1972</v>
      </c>
      <c r="B2836">
        <v>76</v>
      </c>
      <c r="C2836" t="s">
        <v>4459</v>
      </c>
      <c r="D2836">
        <v>68</v>
      </c>
      <c r="E2836" t="s">
        <v>4358</v>
      </c>
      <c r="F2836" t="s">
        <v>4460</v>
      </c>
      <c r="G2836">
        <v>34.691448659131503</v>
      </c>
    </row>
    <row r="2837" spans="1:7" hidden="1" x14ac:dyDescent="0.2">
      <c r="A2837">
        <v>1972</v>
      </c>
      <c r="B2837">
        <v>77</v>
      </c>
      <c r="C2837" t="s">
        <v>3716</v>
      </c>
      <c r="D2837">
        <v>129</v>
      </c>
      <c r="E2837" t="s">
        <v>4378</v>
      </c>
      <c r="F2837" t="s">
        <v>4461</v>
      </c>
      <c r="G2837">
        <v>34.681716050588697</v>
      </c>
    </row>
    <row r="2838" spans="1:7" hidden="1" x14ac:dyDescent="0.2">
      <c r="A2838">
        <v>1972</v>
      </c>
      <c r="B2838">
        <v>78</v>
      </c>
      <c r="C2838" t="s">
        <v>4286</v>
      </c>
      <c r="D2838">
        <v>103</v>
      </c>
      <c r="E2838" t="s">
        <v>4383</v>
      </c>
      <c r="F2838" t="s">
        <v>4462</v>
      </c>
      <c r="G2838">
        <v>34.678675730236797</v>
      </c>
    </row>
    <row r="2839" spans="1:7" hidden="1" x14ac:dyDescent="0.2">
      <c r="A2839">
        <v>1972</v>
      </c>
      <c r="B2839">
        <v>79</v>
      </c>
      <c r="C2839" t="s">
        <v>4196</v>
      </c>
      <c r="D2839">
        <v>125</v>
      </c>
      <c r="E2839" t="s">
        <v>4378</v>
      </c>
      <c r="F2839" t="s">
        <v>4463</v>
      </c>
      <c r="G2839">
        <v>34.668863476451399</v>
      </c>
    </row>
    <row r="2840" spans="1:7" hidden="1" x14ac:dyDescent="0.2">
      <c r="A2840">
        <v>1972</v>
      </c>
      <c r="B2840">
        <v>80</v>
      </c>
      <c r="C2840" t="s">
        <v>4464</v>
      </c>
      <c r="D2840">
        <v>54</v>
      </c>
      <c r="E2840" t="s">
        <v>4365</v>
      </c>
      <c r="F2840" t="s">
        <v>4465</v>
      </c>
      <c r="G2840">
        <v>34.666085793905303</v>
      </c>
    </row>
    <row r="2841" spans="1:7" hidden="1" x14ac:dyDescent="0.2">
      <c r="A2841">
        <v>1972</v>
      </c>
      <c r="B2841">
        <v>81</v>
      </c>
      <c r="C2841" t="s">
        <v>3884</v>
      </c>
      <c r="D2841">
        <v>24</v>
      </c>
      <c r="E2841" t="s">
        <v>4361</v>
      </c>
      <c r="F2841" t="s">
        <v>4466</v>
      </c>
      <c r="G2841">
        <v>34.665651821213601</v>
      </c>
    </row>
    <row r="2842" spans="1:7" hidden="1" x14ac:dyDescent="0.2">
      <c r="A2842">
        <v>1972</v>
      </c>
      <c r="B2842">
        <v>82</v>
      </c>
      <c r="C2842" t="s">
        <v>3798</v>
      </c>
      <c r="D2842">
        <v>89</v>
      </c>
      <c r="E2842" t="s">
        <v>3443</v>
      </c>
      <c r="F2842" t="s">
        <v>4467</v>
      </c>
      <c r="G2842">
        <v>34.637813496779003</v>
      </c>
    </row>
    <row r="2843" spans="1:7" hidden="1" x14ac:dyDescent="0.2">
      <c r="A2843">
        <v>1972</v>
      </c>
      <c r="B2843">
        <v>83</v>
      </c>
      <c r="C2843" t="s">
        <v>3924</v>
      </c>
      <c r="D2843">
        <v>16</v>
      </c>
      <c r="E2843" t="s">
        <v>4363</v>
      </c>
      <c r="F2843" t="s">
        <v>4468</v>
      </c>
      <c r="G2843">
        <v>34.628630596426902</v>
      </c>
    </row>
    <row r="2844" spans="1:7" hidden="1" x14ac:dyDescent="0.2">
      <c r="A2844">
        <v>1972</v>
      </c>
      <c r="B2844">
        <v>84</v>
      </c>
      <c r="C2844" t="s">
        <v>4469</v>
      </c>
      <c r="D2844">
        <v>119</v>
      </c>
      <c r="E2844" t="s">
        <v>4423</v>
      </c>
      <c r="F2844" t="s">
        <v>4470</v>
      </c>
      <c r="G2844">
        <v>34.628197561</v>
      </c>
    </row>
    <row r="2845" spans="1:7" hidden="1" x14ac:dyDescent="0.2">
      <c r="A2845">
        <v>1972</v>
      </c>
      <c r="B2845">
        <v>85</v>
      </c>
      <c r="C2845" t="s">
        <v>4471</v>
      </c>
      <c r="D2845">
        <v>91</v>
      </c>
      <c r="E2845" t="s">
        <v>3443</v>
      </c>
      <c r="F2845" t="s">
        <v>4472</v>
      </c>
      <c r="G2845">
        <v>34.620318208072902</v>
      </c>
    </row>
    <row r="2846" spans="1:7" hidden="1" x14ac:dyDescent="0.2">
      <c r="A2846">
        <v>1972</v>
      </c>
      <c r="B2846">
        <v>86</v>
      </c>
      <c r="C2846" t="s">
        <v>4061</v>
      </c>
      <c r="D2846">
        <v>94</v>
      </c>
      <c r="E2846" t="s">
        <v>3443</v>
      </c>
      <c r="F2846" t="s">
        <v>4473</v>
      </c>
      <c r="G2846">
        <v>34.597393251239403</v>
      </c>
    </row>
    <row r="2847" spans="1:7" hidden="1" x14ac:dyDescent="0.2">
      <c r="A2847">
        <v>1972</v>
      </c>
      <c r="B2847">
        <v>87</v>
      </c>
      <c r="C2847" t="s">
        <v>4337</v>
      </c>
      <c r="D2847">
        <v>26</v>
      </c>
      <c r="E2847" t="s">
        <v>4361</v>
      </c>
      <c r="F2847" t="s">
        <v>4474</v>
      </c>
      <c r="G2847">
        <v>34.519158611714303</v>
      </c>
    </row>
    <row r="2848" spans="1:7" hidden="1" x14ac:dyDescent="0.2">
      <c r="A2848">
        <v>1972</v>
      </c>
      <c r="B2848">
        <v>88</v>
      </c>
      <c r="C2848" t="s">
        <v>4475</v>
      </c>
      <c r="D2848">
        <v>111</v>
      </c>
      <c r="E2848" t="s">
        <v>4423</v>
      </c>
      <c r="F2848" t="s">
        <v>4476</v>
      </c>
      <c r="G2848">
        <v>34.233071496918001</v>
      </c>
    </row>
    <row r="2849" spans="1:7" hidden="1" x14ac:dyDescent="0.2">
      <c r="A2849">
        <v>1973</v>
      </c>
      <c r="B2849">
        <v>1</v>
      </c>
      <c r="C2849" t="s">
        <v>4112</v>
      </c>
      <c r="D2849">
        <v>51</v>
      </c>
      <c r="E2849" t="s">
        <v>3957</v>
      </c>
      <c r="F2849" t="s">
        <v>4477</v>
      </c>
      <c r="G2849">
        <v>34.064645090540601</v>
      </c>
    </row>
    <row r="2850" spans="1:7" hidden="1" x14ac:dyDescent="0.2">
      <c r="A2850">
        <v>1973</v>
      </c>
      <c r="B2850">
        <v>1</v>
      </c>
      <c r="C2850" t="s">
        <v>4112</v>
      </c>
      <c r="D2850">
        <v>51</v>
      </c>
      <c r="E2850" t="s">
        <v>3957</v>
      </c>
      <c r="F2850" t="s">
        <v>4478</v>
      </c>
      <c r="G2850">
        <v>33.4079059024264</v>
      </c>
    </row>
    <row r="2851" spans="1:7" hidden="1" x14ac:dyDescent="0.2">
      <c r="A2851">
        <v>1973</v>
      </c>
      <c r="B2851">
        <v>2</v>
      </c>
      <c r="C2851" t="s">
        <v>4117</v>
      </c>
      <c r="D2851">
        <v>43</v>
      </c>
      <c r="E2851" t="s">
        <v>4479</v>
      </c>
      <c r="F2851" t="s">
        <v>4480</v>
      </c>
      <c r="G2851">
        <v>33.9886842888899</v>
      </c>
    </row>
    <row r="2852" spans="1:7" hidden="1" x14ac:dyDescent="0.2">
      <c r="A2852">
        <v>1973</v>
      </c>
      <c r="B2852">
        <v>2</v>
      </c>
      <c r="C2852" t="s">
        <v>4117</v>
      </c>
      <c r="D2852">
        <v>43</v>
      </c>
      <c r="E2852" t="s">
        <v>4479</v>
      </c>
      <c r="F2852" t="s">
        <v>4481</v>
      </c>
      <c r="G2852">
        <v>33.335974733124203</v>
      </c>
    </row>
    <row r="2853" spans="1:7" hidden="1" x14ac:dyDescent="0.2">
      <c r="A2853">
        <v>1973</v>
      </c>
      <c r="B2853">
        <v>3</v>
      </c>
      <c r="C2853" t="s">
        <v>4317</v>
      </c>
      <c r="D2853">
        <v>112</v>
      </c>
      <c r="E2853" t="s">
        <v>3336</v>
      </c>
      <c r="F2853" t="s">
        <v>4482</v>
      </c>
      <c r="G2853">
        <v>33.983271478424598</v>
      </c>
    </row>
    <row r="2854" spans="1:7" hidden="1" x14ac:dyDescent="0.2">
      <c r="A2854">
        <v>1973</v>
      </c>
      <c r="B2854">
        <v>3</v>
      </c>
      <c r="C2854" t="s">
        <v>4317</v>
      </c>
      <c r="D2854">
        <v>112</v>
      </c>
      <c r="E2854" t="s">
        <v>3336</v>
      </c>
      <c r="F2854" t="s">
        <v>4483</v>
      </c>
      <c r="G2854">
        <v>33.329636076773099</v>
      </c>
    </row>
    <row r="2855" spans="1:7" hidden="1" x14ac:dyDescent="0.2">
      <c r="A2855">
        <v>1973</v>
      </c>
      <c r="B2855">
        <v>4</v>
      </c>
      <c r="C2855" t="s">
        <v>4074</v>
      </c>
      <c r="D2855">
        <v>88</v>
      </c>
      <c r="E2855" t="s">
        <v>4484</v>
      </c>
      <c r="F2855" t="s">
        <v>4485</v>
      </c>
      <c r="G2855">
        <v>33.288418234927001</v>
      </c>
    </row>
    <row r="2856" spans="1:7" hidden="1" x14ac:dyDescent="0.2">
      <c r="A2856">
        <v>1973</v>
      </c>
      <c r="B2856">
        <v>5</v>
      </c>
      <c r="C2856" t="s">
        <v>3961</v>
      </c>
      <c r="D2856">
        <v>21</v>
      </c>
      <c r="E2856" t="s">
        <v>4361</v>
      </c>
      <c r="F2856" t="s">
        <v>4486</v>
      </c>
      <c r="G2856">
        <v>33.270516140403203</v>
      </c>
    </row>
    <row r="2857" spans="1:7" hidden="1" x14ac:dyDescent="0.2">
      <c r="A2857">
        <v>1973</v>
      </c>
      <c r="B2857">
        <v>6</v>
      </c>
      <c r="C2857" t="s">
        <v>3731</v>
      </c>
      <c r="D2857">
        <v>76</v>
      </c>
      <c r="E2857" t="s">
        <v>4380</v>
      </c>
      <c r="F2857" t="s">
        <v>4487</v>
      </c>
      <c r="G2857">
        <v>33.262924851181999</v>
      </c>
    </row>
    <row r="2858" spans="1:7" hidden="1" x14ac:dyDescent="0.2">
      <c r="A2858">
        <v>1973</v>
      </c>
      <c r="B2858">
        <v>7</v>
      </c>
      <c r="C2858" t="s">
        <v>4183</v>
      </c>
      <c r="D2858">
        <v>11</v>
      </c>
      <c r="E2858" t="s">
        <v>4488</v>
      </c>
      <c r="F2858" t="s">
        <v>4489</v>
      </c>
      <c r="G2858">
        <v>33.2583416908356</v>
      </c>
    </row>
    <row r="2859" spans="1:7" hidden="1" x14ac:dyDescent="0.2">
      <c r="A2859">
        <v>1973</v>
      </c>
      <c r="B2859">
        <v>8</v>
      </c>
      <c r="C2859" t="s">
        <v>3953</v>
      </c>
      <c r="D2859">
        <v>45</v>
      </c>
      <c r="E2859" t="s">
        <v>3957</v>
      </c>
      <c r="F2859" t="s">
        <v>4490</v>
      </c>
      <c r="G2859">
        <v>33.245650676812197</v>
      </c>
    </row>
    <row r="2860" spans="1:7" hidden="1" x14ac:dyDescent="0.2">
      <c r="A2860">
        <v>1973</v>
      </c>
      <c r="B2860">
        <v>9</v>
      </c>
      <c r="C2860" t="s">
        <v>3876</v>
      </c>
      <c r="D2860">
        <v>117</v>
      </c>
      <c r="E2860" t="s">
        <v>3336</v>
      </c>
      <c r="F2860" t="s">
        <v>4491</v>
      </c>
      <c r="G2860">
        <v>33.243624015605803</v>
      </c>
    </row>
    <row r="2861" spans="1:7" hidden="1" x14ac:dyDescent="0.2">
      <c r="A2861">
        <v>1973</v>
      </c>
      <c r="B2861">
        <v>10</v>
      </c>
      <c r="C2861" t="s">
        <v>4492</v>
      </c>
      <c r="D2861">
        <v>40</v>
      </c>
      <c r="E2861" t="s">
        <v>4479</v>
      </c>
      <c r="F2861" t="s">
        <v>4493</v>
      </c>
      <c r="G2861">
        <v>33.240546965479403</v>
      </c>
    </row>
    <row r="2862" spans="1:7" hidden="1" x14ac:dyDescent="0.2">
      <c r="A2862">
        <v>1973</v>
      </c>
      <c r="B2862">
        <v>11</v>
      </c>
      <c r="C2862" t="s">
        <v>3735</v>
      </c>
      <c r="D2862">
        <v>36</v>
      </c>
      <c r="E2862" t="s">
        <v>4479</v>
      </c>
      <c r="F2862" t="s">
        <v>4494</v>
      </c>
      <c r="G2862">
        <v>33.237245398953</v>
      </c>
    </row>
    <row r="2863" spans="1:7" hidden="1" x14ac:dyDescent="0.2">
      <c r="A2863">
        <v>1973</v>
      </c>
      <c r="B2863">
        <v>12</v>
      </c>
      <c r="C2863" t="s">
        <v>4259</v>
      </c>
      <c r="D2863">
        <v>8</v>
      </c>
      <c r="E2863" t="s">
        <v>4488</v>
      </c>
      <c r="F2863" t="s">
        <v>4495</v>
      </c>
      <c r="G2863">
        <v>33.223296019928497</v>
      </c>
    </row>
    <row r="2864" spans="1:7" hidden="1" x14ac:dyDescent="0.2">
      <c r="A2864">
        <v>1973</v>
      </c>
      <c r="B2864">
        <v>13</v>
      </c>
      <c r="C2864" t="s">
        <v>4496</v>
      </c>
      <c r="D2864">
        <v>130</v>
      </c>
      <c r="E2864" t="s">
        <v>4497</v>
      </c>
      <c r="F2864" t="s">
        <v>4498</v>
      </c>
      <c r="G2864">
        <v>33.193262155533098</v>
      </c>
    </row>
    <row r="2865" spans="1:7" hidden="1" x14ac:dyDescent="0.2">
      <c r="A2865">
        <v>1973</v>
      </c>
      <c r="B2865">
        <v>14</v>
      </c>
      <c r="C2865" t="s">
        <v>4039</v>
      </c>
      <c r="D2865">
        <v>47</v>
      </c>
      <c r="E2865" t="s">
        <v>3957</v>
      </c>
      <c r="F2865" t="s">
        <v>4499</v>
      </c>
      <c r="G2865">
        <v>33.185631279778903</v>
      </c>
    </row>
    <row r="2866" spans="1:7" hidden="1" x14ac:dyDescent="0.2">
      <c r="A2866">
        <v>1973</v>
      </c>
      <c r="B2866">
        <v>15</v>
      </c>
      <c r="C2866" t="s">
        <v>4234</v>
      </c>
      <c r="D2866">
        <v>118</v>
      </c>
      <c r="E2866" t="s">
        <v>3336</v>
      </c>
      <c r="F2866" t="s">
        <v>4500</v>
      </c>
      <c r="G2866">
        <v>33.185032928099098</v>
      </c>
    </row>
    <row r="2867" spans="1:7" hidden="1" x14ac:dyDescent="0.2">
      <c r="A2867">
        <v>1973</v>
      </c>
      <c r="B2867">
        <v>16</v>
      </c>
      <c r="C2867" t="s">
        <v>3866</v>
      </c>
      <c r="D2867">
        <v>70</v>
      </c>
      <c r="E2867" t="s">
        <v>4380</v>
      </c>
      <c r="F2867" t="s">
        <v>4501</v>
      </c>
      <c r="G2867">
        <v>33.183686715707402</v>
      </c>
    </row>
    <row r="2868" spans="1:7" hidden="1" x14ac:dyDescent="0.2">
      <c r="A2868">
        <v>1973</v>
      </c>
      <c r="B2868">
        <v>17</v>
      </c>
      <c r="C2868" t="s">
        <v>3682</v>
      </c>
      <c r="D2868">
        <v>100</v>
      </c>
      <c r="E2868" t="s">
        <v>4502</v>
      </c>
      <c r="F2868" t="s">
        <v>4503</v>
      </c>
      <c r="G2868">
        <v>33.182490174160698</v>
      </c>
    </row>
    <row r="2869" spans="1:7" hidden="1" x14ac:dyDescent="0.2">
      <c r="A2869">
        <v>1973</v>
      </c>
      <c r="B2869">
        <v>18</v>
      </c>
      <c r="C2869" t="s">
        <v>4504</v>
      </c>
      <c r="D2869">
        <v>30</v>
      </c>
      <c r="E2869" t="s">
        <v>4505</v>
      </c>
      <c r="F2869" t="s">
        <v>4506</v>
      </c>
      <c r="G2869">
        <v>33.175910737783198</v>
      </c>
    </row>
    <row r="2870" spans="1:7" hidden="1" x14ac:dyDescent="0.2">
      <c r="A2870">
        <v>1973</v>
      </c>
      <c r="B2870">
        <v>19</v>
      </c>
      <c r="C2870" t="s">
        <v>4225</v>
      </c>
      <c r="D2870">
        <v>50</v>
      </c>
      <c r="E2870" t="s">
        <v>3957</v>
      </c>
      <c r="F2870" t="s">
        <v>4507</v>
      </c>
      <c r="G2870">
        <v>33.1717251820344</v>
      </c>
    </row>
    <row r="2871" spans="1:7" hidden="1" x14ac:dyDescent="0.2">
      <c r="A2871">
        <v>1973</v>
      </c>
      <c r="B2871">
        <v>20</v>
      </c>
      <c r="C2871" t="s">
        <v>3977</v>
      </c>
      <c r="D2871">
        <v>113</v>
      </c>
      <c r="E2871" t="s">
        <v>3336</v>
      </c>
      <c r="F2871" t="s">
        <v>4508</v>
      </c>
      <c r="G2871">
        <v>33.168213119961003</v>
      </c>
    </row>
    <row r="2872" spans="1:7" hidden="1" x14ac:dyDescent="0.2">
      <c r="A2872">
        <v>1973</v>
      </c>
      <c r="B2872">
        <v>21</v>
      </c>
      <c r="C2872" t="s">
        <v>3982</v>
      </c>
      <c r="D2872">
        <v>49</v>
      </c>
      <c r="E2872" t="s">
        <v>3957</v>
      </c>
      <c r="F2872" t="s">
        <v>4509</v>
      </c>
      <c r="G2872">
        <v>33.1201651959339</v>
      </c>
    </row>
    <row r="2873" spans="1:7" hidden="1" x14ac:dyDescent="0.2">
      <c r="A2873">
        <v>1973</v>
      </c>
      <c r="B2873">
        <v>22</v>
      </c>
      <c r="C2873" t="s">
        <v>4164</v>
      </c>
      <c r="D2873">
        <v>35</v>
      </c>
      <c r="E2873" t="s">
        <v>4479</v>
      </c>
      <c r="F2873" t="s">
        <v>4510</v>
      </c>
      <c r="G2873">
        <v>33.102890095437203</v>
      </c>
    </row>
    <row r="2874" spans="1:7" hidden="1" x14ac:dyDescent="0.2">
      <c r="A2874">
        <v>1973</v>
      </c>
      <c r="B2874">
        <v>23</v>
      </c>
      <c r="C2874" t="s">
        <v>4092</v>
      </c>
      <c r="D2874">
        <v>121</v>
      </c>
      <c r="E2874" t="s">
        <v>3336</v>
      </c>
      <c r="F2874" t="s">
        <v>4511</v>
      </c>
      <c r="G2874">
        <v>33.057702799487203</v>
      </c>
    </row>
    <row r="2875" spans="1:7" hidden="1" x14ac:dyDescent="0.2">
      <c r="A2875">
        <v>1973</v>
      </c>
      <c r="B2875">
        <v>24</v>
      </c>
      <c r="C2875" t="s">
        <v>4130</v>
      </c>
      <c r="D2875">
        <v>27</v>
      </c>
      <c r="E2875" t="s">
        <v>4505</v>
      </c>
      <c r="F2875" t="s">
        <v>4512</v>
      </c>
      <c r="G2875">
        <v>33.051098560692402</v>
      </c>
    </row>
    <row r="2876" spans="1:7" hidden="1" x14ac:dyDescent="0.2">
      <c r="A2876">
        <v>1973</v>
      </c>
      <c r="B2876">
        <v>25</v>
      </c>
      <c r="C2876" t="s">
        <v>4277</v>
      </c>
      <c r="D2876">
        <v>123</v>
      </c>
      <c r="E2876" t="s">
        <v>4497</v>
      </c>
      <c r="F2876" t="s">
        <v>4513</v>
      </c>
      <c r="G2876">
        <v>33.047166952833003</v>
      </c>
    </row>
    <row r="2877" spans="1:7" hidden="1" x14ac:dyDescent="0.2">
      <c r="A2877">
        <v>1973</v>
      </c>
      <c r="B2877">
        <v>26</v>
      </c>
      <c r="C2877" t="s">
        <v>4332</v>
      </c>
      <c r="D2877">
        <v>4</v>
      </c>
      <c r="E2877" t="s">
        <v>4488</v>
      </c>
      <c r="F2877" t="s">
        <v>4514</v>
      </c>
      <c r="G2877">
        <v>33.045535239369102</v>
      </c>
    </row>
    <row r="2878" spans="1:7" hidden="1" x14ac:dyDescent="0.2">
      <c r="A2878">
        <v>1973</v>
      </c>
      <c r="B2878">
        <v>27</v>
      </c>
      <c r="C2878" t="s">
        <v>4270</v>
      </c>
      <c r="D2878">
        <v>48</v>
      </c>
      <c r="E2878" t="s">
        <v>3957</v>
      </c>
      <c r="F2878" t="s">
        <v>4515</v>
      </c>
      <c r="G2878">
        <v>33.043087971274602</v>
      </c>
    </row>
    <row r="2879" spans="1:7" hidden="1" x14ac:dyDescent="0.2">
      <c r="A2879">
        <v>1973</v>
      </c>
      <c r="B2879">
        <v>28</v>
      </c>
      <c r="C2879" t="s">
        <v>4021</v>
      </c>
      <c r="D2879">
        <v>46</v>
      </c>
      <c r="E2879" t="s">
        <v>3957</v>
      </c>
      <c r="F2879" t="s">
        <v>4516</v>
      </c>
      <c r="G2879">
        <v>33.038565187440597</v>
      </c>
    </row>
    <row r="2880" spans="1:7" hidden="1" x14ac:dyDescent="0.2">
      <c r="A2880">
        <v>1973</v>
      </c>
      <c r="B2880">
        <v>29</v>
      </c>
      <c r="C2880" t="s">
        <v>4005</v>
      </c>
      <c r="D2880">
        <v>116</v>
      </c>
      <c r="E2880" t="s">
        <v>3336</v>
      </c>
      <c r="F2880" t="s">
        <v>4517</v>
      </c>
      <c r="G2880">
        <v>33.023745068530303</v>
      </c>
    </row>
    <row r="2881" spans="1:7" hidden="1" x14ac:dyDescent="0.2">
      <c r="A2881">
        <v>1973</v>
      </c>
      <c r="B2881">
        <v>30</v>
      </c>
      <c r="C2881" t="s">
        <v>4346</v>
      </c>
      <c r="D2881">
        <v>38</v>
      </c>
      <c r="E2881" t="s">
        <v>4479</v>
      </c>
      <c r="F2881" t="s">
        <v>4518</v>
      </c>
      <c r="G2881">
        <v>33.0175245826279</v>
      </c>
    </row>
    <row r="2882" spans="1:7" hidden="1" x14ac:dyDescent="0.2">
      <c r="A2882">
        <v>1973</v>
      </c>
      <c r="B2882">
        <v>31</v>
      </c>
      <c r="C2882" t="s">
        <v>4519</v>
      </c>
      <c r="D2882">
        <v>52</v>
      </c>
      <c r="E2882" t="s">
        <v>3957</v>
      </c>
      <c r="F2882" t="s">
        <v>4520</v>
      </c>
      <c r="G2882">
        <v>33.006570378822303</v>
      </c>
    </row>
    <row r="2883" spans="1:7" hidden="1" x14ac:dyDescent="0.2">
      <c r="A2883">
        <v>1973</v>
      </c>
      <c r="B2883">
        <v>32</v>
      </c>
      <c r="C2883" t="s">
        <v>3618</v>
      </c>
      <c r="D2883">
        <v>54</v>
      </c>
      <c r="E2883" t="s">
        <v>3957</v>
      </c>
      <c r="F2883" t="s">
        <v>4521</v>
      </c>
      <c r="G2883">
        <v>32.985348805949997</v>
      </c>
    </row>
    <row r="2884" spans="1:7" hidden="1" x14ac:dyDescent="0.2">
      <c r="A2884">
        <v>1973</v>
      </c>
      <c r="B2884">
        <v>33</v>
      </c>
      <c r="C2884" t="s">
        <v>4522</v>
      </c>
      <c r="D2884">
        <v>93</v>
      </c>
      <c r="E2884" t="s">
        <v>4523</v>
      </c>
      <c r="F2884" t="s">
        <v>4524</v>
      </c>
      <c r="G2884">
        <v>32.983132098295201</v>
      </c>
    </row>
    <row r="2885" spans="1:7" hidden="1" x14ac:dyDescent="0.2">
      <c r="A2885">
        <v>1973</v>
      </c>
      <c r="B2885">
        <v>34</v>
      </c>
      <c r="C2885" t="s">
        <v>4525</v>
      </c>
      <c r="D2885">
        <v>31</v>
      </c>
      <c r="E2885" t="s">
        <v>4505</v>
      </c>
      <c r="F2885" t="s">
        <v>4526</v>
      </c>
      <c r="G2885">
        <v>32.976705330606897</v>
      </c>
    </row>
    <row r="2886" spans="1:7" hidden="1" x14ac:dyDescent="0.2">
      <c r="A2886">
        <v>1973</v>
      </c>
      <c r="B2886">
        <v>35</v>
      </c>
      <c r="C2886" t="s">
        <v>4527</v>
      </c>
      <c r="D2886">
        <v>83</v>
      </c>
      <c r="E2886" t="s">
        <v>4484</v>
      </c>
      <c r="F2886" t="s">
        <v>4528</v>
      </c>
      <c r="G2886">
        <v>32.976188343217501</v>
      </c>
    </row>
    <row r="2887" spans="1:7" hidden="1" x14ac:dyDescent="0.2">
      <c r="A2887">
        <v>1973</v>
      </c>
      <c r="B2887">
        <v>36</v>
      </c>
      <c r="C2887" t="s">
        <v>4529</v>
      </c>
      <c r="D2887">
        <v>42</v>
      </c>
      <c r="E2887" t="s">
        <v>4479</v>
      </c>
      <c r="F2887" t="s">
        <v>4530</v>
      </c>
      <c r="G2887">
        <v>32.925160332382198</v>
      </c>
    </row>
    <row r="2888" spans="1:7" hidden="1" x14ac:dyDescent="0.2">
      <c r="A2888">
        <v>1973</v>
      </c>
      <c r="B2888">
        <v>37</v>
      </c>
      <c r="C2888" t="s">
        <v>4415</v>
      </c>
      <c r="D2888">
        <v>44</v>
      </c>
      <c r="E2888" t="s">
        <v>4479</v>
      </c>
      <c r="F2888" t="s">
        <v>4531</v>
      </c>
      <c r="G2888">
        <v>32.917946585467199</v>
      </c>
    </row>
    <row r="2889" spans="1:7" hidden="1" x14ac:dyDescent="0.2">
      <c r="A2889">
        <v>1973</v>
      </c>
      <c r="B2889">
        <v>38</v>
      </c>
      <c r="C2889" t="s">
        <v>4532</v>
      </c>
      <c r="D2889">
        <v>129</v>
      </c>
      <c r="E2889" t="s">
        <v>4497</v>
      </c>
      <c r="F2889" t="s">
        <v>4533</v>
      </c>
      <c r="G2889">
        <v>32.917725806343398</v>
      </c>
    </row>
    <row r="2890" spans="1:7" hidden="1" x14ac:dyDescent="0.2">
      <c r="A2890">
        <v>1973</v>
      </c>
      <c r="B2890">
        <v>39</v>
      </c>
      <c r="C2890" t="s">
        <v>4290</v>
      </c>
      <c r="D2890">
        <v>127</v>
      </c>
      <c r="E2890" t="s">
        <v>4497</v>
      </c>
      <c r="F2890" t="s">
        <v>4534</v>
      </c>
      <c r="G2890">
        <v>32.907646714375701</v>
      </c>
    </row>
    <row r="2891" spans="1:7" hidden="1" x14ac:dyDescent="0.2">
      <c r="A2891">
        <v>1973</v>
      </c>
      <c r="B2891">
        <v>40</v>
      </c>
      <c r="C2891" t="s">
        <v>4535</v>
      </c>
      <c r="D2891">
        <v>120</v>
      </c>
      <c r="E2891" t="s">
        <v>3336</v>
      </c>
      <c r="F2891" t="s">
        <v>4536</v>
      </c>
      <c r="G2891">
        <v>32.888682397719798</v>
      </c>
    </row>
    <row r="2892" spans="1:7" hidden="1" x14ac:dyDescent="0.2">
      <c r="A2892">
        <v>1973</v>
      </c>
      <c r="B2892">
        <v>41</v>
      </c>
      <c r="C2892" t="s">
        <v>4537</v>
      </c>
      <c r="D2892">
        <v>119</v>
      </c>
      <c r="E2892" t="s">
        <v>3336</v>
      </c>
      <c r="F2892" t="s">
        <v>4538</v>
      </c>
      <c r="G2892">
        <v>32.879208433726802</v>
      </c>
    </row>
    <row r="2893" spans="1:7" hidden="1" x14ac:dyDescent="0.2">
      <c r="A2893">
        <v>1973</v>
      </c>
      <c r="B2893">
        <v>42</v>
      </c>
      <c r="C2893" t="s">
        <v>4539</v>
      </c>
      <c r="D2893">
        <v>81</v>
      </c>
      <c r="E2893" t="s">
        <v>4484</v>
      </c>
      <c r="F2893" t="s">
        <v>4540</v>
      </c>
      <c r="G2893">
        <v>32.865631263867002</v>
      </c>
    </row>
    <row r="2894" spans="1:7" hidden="1" x14ac:dyDescent="0.2">
      <c r="A2894">
        <v>1973</v>
      </c>
      <c r="B2894">
        <v>43</v>
      </c>
      <c r="C2894" t="s">
        <v>3524</v>
      </c>
      <c r="D2894">
        <v>7</v>
      </c>
      <c r="E2894" t="s">
        <v>4488</v>
      </c>
      <c r="F2894" t="s">
        <v>4541</v>
      </c>
      <c r="G2894">
        <v>32.857710314785898</v>
      </c>
    </row>
    <row r="2895" spans="1:7" hidden="1" x14ac:dyDescent="0.2">
      <c r="A2895">
        <v>1973</v>
      </c>
      <c r="B2895">
        <v>44</v>
      </c>
      <c r="C2895" t="s">
        <v>4542</v>
      </c>
      <c r="D2895">
        <v>104</v>
      </c>
      <c r="E2895" t="s">
        <v>4502</v>
      </c>
      <c r="F2895" t="s">
        <v>4543</v>
      </c>
      <c r="G2895">
        <v>32.854924222138898</v>
      </c>
    </row>
    <row r="2896" spans="1:7" hidden="1" x14ac:dyDescent="0.2">
      <c r="A2896">
        <v>1973</v>
      </c>
      <c r="B2896">
        <v>45</v>
      </c>
      <c r="C2896" t="s">
        <v>4544</v>
      </c>
      <c r="D2896">
        <v>95</v>
      </c>
      <c r="E2896" t="s">
        <v>4523</v>
      </c>
      <c r="F2896" t="s">
        <v>4545</v>
      </c>
      <c r="G2896">
        <v>32.847961057184897</v>
      </c>
    </row>
    <row r="2897" spans="1:7" hidden="1" x14ac:dyDescent="0.2">
      <c r="A2897">
        <v>1973</v>
      </c>
      <c r="B2897">
        <v>46</v>
      </c>
      <c r="C2897" t="s">
        <v>3542</v>
      </c>
      <c r="D2897">
        <v>3</v>
      </c>
      <c r="E2897" t="s">
        <v>4488</v>
      </c>
      <c r="F2897" t="s">
        <v>4546</v>
      </c>
      <c r="G2897">
        <v>32.839096456482103</v>
      </c>
    </row>
    <row r="2898" spans="1:7" hidden="1" x14ac:dyDescent="0.2">
      <c r="A2898">
        <v>1973</v>
      </c>
      <c r="B2898">
        <v>47</v>
      </c>
      <c r="C2898" t="s">
        <v>4149</v>
      </c>
      <c r="D2898">
        <v>114</v>
      </c>
      <c r="E2898" t="s">
        <v>3336</v>
      </c>
      <c r="F2898" t="s">
        <v>4547</v>
      </c>
      <c r="G2898">
        <v>32.835215121504099</v>
      </c>
    </row>
    <row r="2899" spans="1:7" hidden="1" x14ac:dyDescent="0.2">
      <c r="A2899">
        <v>1973</v>
      </c>
      <c r="B2899">
        <v>48</v>
      </c>
      <c r="C2899" t="s">
        <v>4548</v>
      </c>
      <c r="D2899">
        <v>20</v>
      </c>
      <c r="E2899" t="s">
        <v>4361</v>
      </c>
      <c r="F2899" t="s">
        <v>4549</v>
      </c>
      <c r="G2899">
        <v>32.831041879423204</v>
      </c>
    </row>
    <row r="2900" spans="1:7" hidden="1" x14ac:dyDescent="0.2">
      <c r="A2900">
        <v>1973</v>
      </c>
      <c r="B2900">
        <v>49</v>
      </c>
      <c r="C2900" t="s">
        <v>4417</v>
      </c>
      <c r="D2900">
        <v>82</v>
      </c>
      <c r="E2900" t="s">
        <v>4484</v>
      </c>
      <c r="F2900" t="s">
        <v>4550</v>
      </c>
      <c r="G2900">
        <v>32.829724233883901</v>
      </c>
    </row>
    <row r="2901" spans="1:7" hidden="1" x14ac:dyDescent="0.2">
      <c r="A2901">
        <v>1973</v>
      </c>
      <c r="B2901">
        <v>50</v>
      </c>
      <c r="C2901" t="s">
        <v>4551</v>
      </c>
      <c r="D2901">
        <v>115</v>
      </c>
      <c r="E2901" t="s">
        <v>3336</v>
      </c>
      <c r="F2901" t="s">
        <v>4552</v>
      </c>
      <c r="G2901">
        <v>32.828406694105396</v>
      </c>
    </row>
    <row r="2902" spans="1:7" hidden="1" x14ac:dyDescent="0.2">
      <c r="A2902">
        <v>1973</v>
      </c>
      <c r="B2902">
        <v>51</v>
      </c>
      <c r="C2902" t="s">
        <v>4553</v>
      </c>
      <c r="D2902">
        <v>17</v>
      </c>
      <c r="E2902" t="s">
        <v>4361</v>
      </c>
      <c r="F2902" t="s">
        <v>4554</v>
      </c>
      <c r="G2902">
        <v>32.8239424845343</v>
      </c>
    </row>
    <row r="2903" spans="1:7" hidden="1" x14ac:dyDescent="0.2">
      <c r="A2903">
        <v>1973</v>
      </c>
      <c r="B2903">
        <v>52</v>
      </c>
      <c r="C2903" t="s">
        <v>4555</v>
      </c>
      <c r="D2903">
        <v>77</v>
      </c>
      <c r="E2903" t="s">
        <v>4380</v>
      </c>
      <c r="F2903" t="s">
        <v>4556</v>
      </c>
      <c r="G2903">
        <v>32.813628219185397</v>
      </c>
    </row>
    <row r="2904" spans="1:7" hidden="1" x14ac:dyDescent="0.2">
      <c r="A2904">
        <v>1973</v>
      </c>
      <c r="B2904">
        <v>53</v>
      </c>
      <c r="C2904" t="s">
        <v>4208</v>
      </c>
      <c r="D2904">
        <v>55</v>
      </c>
      <c r="E2904" t="s">
        <v>3957</v>
      </c>
      <c r="F2904" t="s">
        <v>4557</v>
      </c>
      <c r="G2904">
        <v>32.8096797914299</v>
      </c>
    </row>
    <row r="2905" spans="1:7" hidden="1" x14ac:dyDescent="0.2">
      <c r="A2905">
        <v>1973</v>
      </c>
      <c r="B2905">
        <v>54</v>
      </c>
      <c r="C2905" t="s">
        <v>4558</v>
      </c>
      <c r="D2905">
        <v>124</v>
      </c>
      <c r="E2905" t="s">
        <v>4497</v>
      </c>
      <c r="F2905" t="s">
        <v>4559</v>
      </c>
      <c r="G2905">
        <v>32.805805406585598</v>
      </c>
    </row>
    <row r="2906" spans="1:7" hidden="1" x14ac:dyDescent="0.2">
      <c r="A2906">
        <v>1973</v>
      </c>
      <c r="B2906">
        <v>55</v>
      </c>
      <c r="C2906" t="s">
        <v>4560</v>
      </c>
      <c r="D2906">
        <v>28</v>
      </c>
      <c r="E2906" t="s">
        <v>4505</v>
      </c>
      <c r="F2906" t="s">
        <v>4561</v>
      </c>
      <c r="G2906">
        <v>32.803466598344599</v>
      </c>
    </row>
    <row r="2907" spans="1:7" hidden="1" x14ac:dyDescent="0.2">
      <c r="A2907">
        <v>1973</v>
      </c>
      <c r="B2907">
        <v>56</v>
      </c>
      <c r="C2907" t="s">
        <v>4025</v>
      </c>
      <c r="D2907">
        <v>34</v>
      </c>
      <c r="E2907" t="s">
        <v>4479</v>
      </c>
      <c r="F2907" t="s">
        <v>4562</v>
      </c>
      <c r="G2907">
        <v>32.800981979954898</v>
      </c>
    </row>
    <row r="2908" spans="1:7" hidden="1" x14ac:dyDescent="0.2">
      <c r="A2908">
        <v>1973</v>
      </c>
      <c r="B2908">
        <v>57</v>
      </c>
      <c r="C2908" t="s">
        <v>3512</v>
      </c>
      <c r="D2908">
        <v>87</v>
      </c>
      <c r="E2908" t="s">
        <v>4484</v>
      </c>
      <c r="F2908" t="s">
        <v>4563</v>
      </c>
      <c r="G2908">
        <v>32.768424449464199</v>
      </c>
    </row>
    <row r="2909" spans="1:7" hidden="1" x14ac:dyDescent="0.2">
      <c r="A2909">
        <v>1973</v>
      </c>
      <c r="B2909">
        <v>58</v>
      </c>
      <c r="C2909" t="s">
        <v>4564</v>
      </c>
      <c r="D2909">
        <v>102</v>
      </c>
      <c r="E2909" t="s">
        <v>4502</v>
      </c>
      <c r="F2909" t="s">
        <v>4565</v>
      </c>
      <c r="G2909">
        <v>32.767403510411697</v>
      </c>
    </row>
    <row r="2910" spans="1:7" hidden="1" x14ac:dyDescent="0.2">
      <c r="A2910">
        <v>1973</v>
      </c>
      <c r="B2910">
        <v>59</v>
      </c>
      <c r="C2910" t="s">
        <v>4137</v>
      </c>
      <c r="D2910">
        <v>86</v>
      </c>
      <c r="E2910" t="s">
        <v>4484</v>
      </c>
      <c r="F2910" t="s">
        <v>4566</v>
      </c>
      <c r="G2910">
        <v>32.764049444252798</v>
      </c>
    </row>
    <row r="2911" spans="1:7" hidden="1" x14ac:dyDescent="0.2">
      <c r="A2911">
        <v>1973</v>
      </c>
      <c r="B2911">
        <v>60</v>
      </c>
      <c r="C2911" t="s">
        <v>4321</v>
      </c>
      <c r="D2911">
        <v>19</v>
      </c>
      <c r="E2911" t="s">
        <v>4361</v>
      </c>
      <c r="F2911" t="s">
        <v>4567</v>
      </c>
      <c r="G2911">
        <v>32.762372668651402</v>
      </c>
    </row>
    <row r="2912" spans="1:7" hidden="1" x14ac:dyDescent="0.2">
      <c r="A2912">
        <v>1973</v>
      </c>
      <c r="B2912">
        <v>61</v>
      </c>
      <c r="C2912" t="s">
        <v>4568</v>
      </c>
      <c r="D2912">
        <v>12</v>
      </c>
      <c r="E2912" t="s">
        <v>4361</v>
      </c>
      <c r="F2912" t="s">
        <v>4569</v>
      </c>
      <c r="G2912">
        <v>32.746269785316599</v>
      </c>
    </row>
    <row r="2913" spans="1:7" hidden="1" x14ac:dyDescent="0.2">
      <c r="A2913">
        <v>1973</v>
      </c>
      <c r="B2913">
        <v>62</v>
      </c>
      <c r="C2913" t="s">
        <v>4292</v>
      </c>
      <c r="D2913">
        <v>32</v>
      </c>
      <c r="E2913" t="s">
        <v>4505</v>
      </c>
      <c r="F2913" t="s">
        <v>4570</v>
      </c>
      <c r="G2913">
        <v>32.743356927941903</v>
      </c>
    </row>
    <row r="2914" spans="1:7" hidden="1" x14ac:dyDescent="0.2">
      <c r="A2914">
        <v>1973</v>
      </c>
      <c r="B2914">
        <v>63</v>
      </c>
      <c r="C2914" t="s">
        <v>4571</v>
      </c>
      <c r="D2914">
        <v>85</v>
      </c>
      <c r="E2914" t="s">
        <v>4484</v>
      </c>
      <c r="F2914" t="s">
        <v>4572</v>
      </c>
      <c r="G2914">
        <v>32.727636448504597</v>
      </c>
    </row>
    <row r="2915" spans="1:7" hidden="1" x14ac:dyDescent="0.2">
      <c r="A2915">
        <v>1973</v>
      </c>
      <c r="B2915">
        <v>64</v>
      </c>
      <c r="C2915" t="s">
        <v>4573</v>
      </c>
      <c r="D2915">
        <v>78</v>
      </c>
      <c r="E2915" t="s">
        <v>4484</v>
      </c>
      <c r="F2915" t="s">
        <v>4574</v>
      </c>
      <c r="G2915">
        <v>32.721381569443999</v>
      </c>
    </row>
    <row r="2916" spans="1:7" hidden="1" x14ac:dyDescent="0.2">
      <c r="A2916">
        <v>1973</v>
      </c>
      <c r="B2916">
        <v>65</v>
      </c>
      <c r="C2916" t="s">
        <v>3790</v>
      </c>
      <c r="D2916">
        <v>29</v>
      </c>
      <c r="E2916" t="s">
        <v>4505</v>
      </c>
      <c r="F2916" t="s">
        <v>4575</v>
      </c>
      <c r="G2916">
        <v>32.718327729915998</v>
      </c>
    </row>
    <row r="2917" spans="1:7" hidden="1" x14ac:dyDescent="0.2">
      <c r="A2917">
        <v>1973</v>
      </c>
      <c r="B2917">
        <v>66</v>
      </c>
      <c r="C2917" t="s">
        <v>4576</v>
      </c>
      <c r="D2917">
        <v>75</v>
      </c>
      <c r="E2917" t="s">
        <v>4380</v>
      </c>
      <c r="F2917" t="s">
        <v>4577</v>
      </c>
      <c r="G2917">
        <v>32.704301935071101</v>
      </c>
    </row>
    <row r="2918" spans="1:7" hidden="1" x14ac:dyDescent="0.2">
      <c r="A2918">
        <v>1973</v>
      </c>
      <c r="B2918">
        <v>67</v>
      </c>
      <c r="C2918" t="s">
        <v>3868</v>
      </c>
      <c r="D2918">
        <v>5</v>
      </c>
      <c r="E2918" t="s">
        <v>4488</v>
      </c>
      <c r="F2918" t="s">
        <v>4578</v>
      </c>
      <c r="G2918">
        <v>32.7013965388578</v>
      </c>
    </row>
    <row r="2919" spans="1:7" hidden="1" x14ac:dyDescent="0.2">
      <c r="A2919">
        <v>1973</v>
      </c>
      <c r="B2919">
        <v>68</v>
      </c>
      <c r="C2919" t="s">
        <v>4579</v>
      </c>
      <c r="D2919">
        <v>37</v>
      </c>
      <c r="E2919" t="s">
        <v>4479</v>
      </c>
      <c r="F2919" t="s">
        <v>4580</v>
      </c>
      <c r="G2919">
        <v>32.686804733859098</v>
      </c>
    </row>
    <row r="2920" spans="1:7" hidden="1" x14ac:dyDescent="0.2">
      <c r="A2920">
        <v>1973</v>
      </c>
      <c r="B2920">
        <v>69</v>
      </c>
      <c r="C2920" t="s">
        <v>4581</v>
      </c>
      <c r="D2920">
        <v>39</v>
      </c>
      <c r="E2920" t="s">
        <v>4479</v>
      </c>
      <c r="F2920" t="s">
        <v>4582</v>
      </c>
      <c r="G2920">
        <v>32.682306406610998</v>
      </c>
    </row>
    <row r="2921" spans="1:7" hidden="1" x14ac:dyDescent="0.2">
      <c r="A2921">
        <v>1973</v>
      </c>
      <c r="B2921">
        <v>70</v>
      </c>
      <c r="C2921" t="s">
        <v>4583</v>
      </c>
      <c r="D2921">
        <v>98</v>
      </c>
      <c r="E2921" t="s">
        <v>4523</v>
      </c>
      <c r="F2921" t="s">
        <v>4584</v>
      </c>
      <c r="G2921">
        <v>32.679912640494301</v>
      </c>
    </row>
    <row r="2922" spans="1:7" hidden="1" x14ac:dyDescent="0.2">
      <c r="A2922">
        <v>1973</v>
      </c>
      <c r="B2922">
        <v>71</v>
      </c>
      <c r="C2922" t="s">
        <v>4585</v>
      </c>
      <c r="D2922">
        <v>13</v>
      </c>
      <c r="E2922" t="s">
        <v>4361</v>
      </c>
      <c r="F2922" t="s">
        <v>4586</v>
      </c>
      <c r="G2922">
        <v>32.670703538438602</v>
      </c>
    </row>
    <row r="2923" spans="1:7" hidden="1" x14ac:dyDescent="0.2">
      <c r="A2923">
        <v>1973</v>
      </c>
      <c r="B2923">
        <v>72</v>
      </c>
      <c r="C2923" t="s">
        <v>4587</v>
      </c>
      <c r="D2923">
        <v>26</v>
      </c>
      <c r="E2923" t="s">
        <v>4505</v>
      </c>
      <c r="F2923" t="s">
        <v>4588</v>
      </c>
      <c r="G2923">
        <v>32.669036303366703</v>
      </c>
    </row>
    <row r="2924" spans="1:7" hidden="1" x14ac:dyDescent="0.2">
      <c r="A2924">
        <v>1973</v>
      </c>
      <c r="B2924">
        <v>73</v>
      </c>
      <c r="C2924" t="s">
        <v>4589</v>
      </c>
      <c r="D2924">
        <v>80</v>
      </c>
      <c r="E2924" t="s">
        <v>4484</v>
      </c>
      <c r="F2924" t="s">
        <v>4590</v>
      </c>
      <c r="G2924">
        <v>32.663745771171797</v>
      </c>
    </row>
    <row r="2925" spans="1:7" hidden="1" x14ac:dyDescent="0.2">
      <c r="A2925">
        <v>1973</v>
      </c>
      <c r="B2925">
        <v>74</v>
      </c>
      <c r="C2925" t="s">
        <v>3985</v>
      </c>
      <c r="D2925">
        <v>23</v>
      </c>
      <c r="E2925" t="s">
        <v>4505</v>
      </c>
      <c r="F2925" t="s">
        <v>4591</v>
      </c>
      <c r="G2925">
        <v>32.649839123483503</v>
      </c>
    </row>
    <row r="2926" spans="1:7" hidden="1" x14ac:dyDescent="0.2">
      <c r="A2926">
        <v>1973</v>
      </c>
      <c r="B2926">
        <v>75</v>
      </c>
      <c r="C2926" t="s">
        <v>4286</v>
      </c>
      <c r="D2926">
        <v>92</v>
      </c>
      <c r="E2926" t="s">
        <v>4523</v>
      </c>
      <c r="F2926" t="s">
        <v>4592</v>
      </c>
      <c r="G2926">
        <v>32.6320385272587</v>
      </c>
    </row>
    <row r="2927" spans="1:7" hidden="1" x14ac:dyDescent="0.2">
      <c r="A2927">
        <v>1973</v>
      </c>
      <c r="B2927">
        <v>76</v>
      </c>
      <c r="C2927" t="s">
        <v>4434</v>
      </c>
      <c r="D2927">
        <v>10</v>
      </c>
      <c r="E2927" t="s">
        <v>4488</v>
      </c>
      <c r="F2927" t="s">
        <v>4593</v>
      </c>
      <c r="G2927">
        <v>32.6116568289792</v>
      </c>
    </row>
    <row r="2928" spans="1:7" hidden="1" x14ac:dyDescent="0.2">
      <c r="A2928">
        <v>1973</v>
      </c>
      <c r="B2928">
        <v>77</v>
      </c>
      <c r="C2928" t="s">
        <v>4396</v>
      </c>
      <c r="D2928">
        <v>53</v>
      </c>
      <c r="E2928" t="s">
        <v>3957</v>
      </c>
      <c r="F2928" t="s">
        <v>4594</v>
      </c>
      <c r="G2928">
        <v>33.3852568855391</v>
      </c>
    </row>
    <row r="2929" spans="1:7" hidden="1" x14ac:dyDescent="0.2">
      <c r="A2929">
        <v>1973</v>
      </c>
      <c r="B2929">
        <v>78</v>
      </c>
      <c r="C2929" t="s">
        <v>3813</v>
      </c>
      <c r="D2929">
        <v>16</v>
      </c>
      <c r="E2929" t="s">
        <v>4361</v>
      </c>
      <c r="F2929" t="s">
        <v>4595</v>
      </c>
      <c r="G2929">
        <v>32.589785700689198</v>
      </c>
    </row>
    <row r="2930" spans="1:7" hidden="1" x14ac:dyDescent="0.2">
      <c r="A2930">
        <v>1973</v>
      </c>
      <c r="B2930">
        <v>79</v>
      </c>
      <c r="C2930" t="s">
        <v>4405</v>
      </c>
      <c r="D2930">
        <v>9</v>
      </c>
      <c r="E2930" t="s">
        <v>4488</v>
      </c>
      <c r="F2930" t="s">
        <v>4596</v>
      </c>
      <c r="G2930">
        <v>32.585746723499099</v>
      </c>
    </row>
    <row r="2931" spans="1:7" hidden="1" x14ac:dyDescent="0.2">
      <c r="A2931">
        <v>1973</v>
      </c>
      <c r="B2931">
        <v>80</v>
      </c>
      <c r="C2931" t="s">
        <v>4337</v>
      </c>
      <c r="D2931">
        <v>15</v>
      </c>
      <c r="E2931" t="s">
        <v>4361</v>
      </c>
      <c r="F2931" t="s">
        <v>4597</v>
      </c>
      <c r="G2931">
        <v>32.574500564146803</v>
      </c>
    </row>
    <row r="2932" spans="1:7" hidden="1" x14ac:dyDescent="0.2">
      <c r="A2932">
        <v>1973</v>
      </c>
      <c r="B2932">
        <v>81</v>
      </c>
      <c r="C2932" t="s">
        <v>4598</v>
      </c>
      <c r="D2932">
        <v>68</v>
      </c>
      <c r="E2932" t="s">
        <v>4380</v>
      </c>
      <c r="F2932" t="s">
        <v>4599</v>
      </c>
      <c r="G2932">
        <v>32.555414294400499</v>
      </c>
    </row>
    <row r="2933" spans="1:7" hidden="1" x14ac:dyDescent="0.2">
      <c r="A2933">
        <v>1973</v>
      </c>
      <c r="B2933">
        <v>82</v>
      </c>
      <c r="C2933" t="s">
        <v>4459</v>
      </c>
      <c r="D2933">
        <v>2</v>
      </c>
      <c r="E2933" t="s">
        <v>4488</v>
      </c>
      <c r="F2933" t="s">
        <v>4600</v>
      </c>
      <c r="G2933">
        <v>32.548217739707098</v>
      </c>
    </row>
    <row r="2934" spans="1:7" hidden="1" x14ac:dyDescent="0.2">
      <c r="A2934">
        <v>1973</v>
      </c>
      <c r="B2934">
        <v>83</v>
      </c>
      <c r="C2934" t="s">
        <v>4601</v>
      </c>
      <c r="D2934">
        <v>108</v>
      </c>
      <c r="E2934" t="s">
        <v>4502</v>
      </c>
      <c r="F2934" t="s">
        <v>4602</v>
      </c>
      <c r="G2934">
        <v>32.685571198337698</v>
      </c>
    </row>
    <row r="2935" spans="1:7" hidden="1" x14ac:dyDescent="0.2">
      <c r="A2935">
        <v>1973</v>
      </c>
      <c r="B2935">
        <v>84</v>
      </c>
      <c r="C2935" t="s">
        <v>4603</v>
      </c>
      <c r="D2935">
        <v>107</v>
      </c>
      <c r="E2935" t="s">
        <v>4502</v>
      </c>
      <c r="F2935" t="s">
        <v>4604</v>
      </c>
      <c r="G2935">
        <v>32.533115326402701</v>
      </c>
    </row>
    <row r="2936" spans="1:7" hidden="1" x14ac:dyDescent="0.2">
      <c r="A2936">
        <v>1973</v>
      </c>
      <c r="B2936">
        <v>85</v>
      </c>
      <c r="C2936" t="s">
        <v>4605</v>
      </c>
      <c r="D2936">
        <v>101</v>
      </c>
      <c r="E2936" t="s">
        <v>4502</v>
      </c>
      <c r="F2936" t="s">
        <v>4606</v>
      </c>
      <c r="G2936">
        <v>32.465828634931398</v>
      </c>
    </row>
    <row r="2937" spans="1:7" hidden="1" x14ac:dyDescent="0.2">
      <c r="A2937">
        <v>1973</v>
      </c>
      <c r="B2937">
        <v>86</v>
      </c>
      <c r="C2937" t="s">
        <v>4607</v>
      </c>
      <c r="D2937">
        <v>103</v>
      </c>
      <c r="E2937" t="s">
        <v>4502</v>
      </c>
      <c r="F2937" t="s">
        <v>4608</v>
      </c>
      <c r="G2937">
        <v>32.445296489720299</v>
      </c>
    </row>
    <row r="2938" spans="1:7" hidden="1" x14ac:dyDescent="0.2">
      <c r="A2938">
        <v>1973</v>
      </c>
      <c r="B2938">
        <v>87</v>
      </c>
      <c r="C2938" t="s">
        <v>4609</v>
      </c>
      <c r="D2938">
        <v>109</v>
      </c>
      <c r="E2938" t="s">
        <v>4502</v>
      </c>
      <c r="F2938" t="s">
        <v>4610</v>
      </c>
      <c r="G2938">
        <v>32.384425387594703</v>
      </c>
    </row>
    <row r="2939" spans="1:7" hidden="1" x14ac:dyDescent="0.2">
      <c r="A2939">
        <v>1974</v>
      </c>
      <c r="B2939">
        <v>1</v>
      </c>
      <c r="C2939" t="s">
        <v>3937</v>
      </c>
      <c r="D2939">
        <v>1</v>
      </c>
      <c r="E2939" t="s">
        <v>3951</v>
      </c>
      <c r="F2939" t="s">
        <v>4611</v>
      </c>
      <c r="G2939">
        <v>35.241676182103902</v>
      </c>
    </row>
    <row r="2940" spans="1:7" hidden="1" x14ac:dyDescent="0.2">
      <c r="A2940">
        <v>1974</v>
      </c>
      <c r="B2940">
        <v>2</v>
      </c>
      <c r="C2940" t="s">
        <v>3168</v>
      </c>
      <c r="D2940">
        <v>61</v>
      </c>
      <c r="E2940" t="s">
        <v>4488</v>
      </c>
      <c r="F2940" t="s">
        <v>4612</v>
      </c>
      <c r="G2940">
        <v>35.200977327714902</v>
      </c>
    </row>
    <row r="2941" spans="1:7" hidden="1" x14ac:dyDescent="0.2">
      <c r="A2941">
        <v>1974</v>
      </c>
      <c r="B2941">
        <v>3</v>
      </c>
      <c r="C2941" t="s">
        <v>3876</v>
      </c>
      <c r="D2941">
        <v>34</v>
      </c>
      <c r="E2941" t="s">
        <v>3336</v>
      </c>
      <c r="F2941" t="s">
        <v>4613</v>
      </c>
      <c r="G2941">
        <v>35.200557375562802</v>
      </c>
    </row>
    <row r="2942" spans="1:7" hidden="1" x14ac:dyDescent="0.2">
      <c r="A2942">
        <v>1974</v>
      </c>
      <c r="B2942">
        <v>4</v>
      </c>
      <c r="C2942" t="s">
        <v>3965</v>
      </c>
      <c r="D2942">
        <v>91</v>
      </c>
      <c r="E2942" t="s">
        <v>4614</v>
      </c>
      <c r="F2942" t="s">
        <v>4615</v>
      </c>
      <c r="G2942">
        <v>35.186284961970202</v>
      </c>
    </row>
    <row r="2943" spans="1:7" hidden="1" x14ac:dyDescent="0.2">
      <c r="A2943">
        <v>1974</v>
      </c>
      <c r="B2943">
        <v>5</v>
      </c>
      <c r="C2943" t="s">
        <v>4616</v>
      </c>
      <c r="D2943">
        <v>32</v>
      </c>
      <c r="E2943" t="s">
        <v>3336</v>
      </c>
      <c r="F2943" t="s">
        <v>4617</v>
      </c>
      <c r="G2943">
        <v>35.184187053722603</v>
      </c>
    </row>
    <row r="2944" spans="1:7" hidden="1" x14ac:dyDescent="0.2">
      <c r="A2944">
        <v>1974</v>
      </c>
      <c r="B2944">
        <v>6</v>
      </c>
      <c r="C2944" t="s">
        <v>3953</v>
      </c>
      <c r="D2944">
        <v>11</v>
      </c>
      <c r="E2944" t="s">
        <v>3957</v>
      </c>
      <c r="F2944" t="s">
        <v>4618</v>
      </c>
      <c r="G2944">
        <v>35.169089496092802</v>
      </c>
    </row>
    <row r="2945" spans="1:7" hidden="1" x14ac:dyDescent="0.2">
      <c r="A2945">
        <v>1974</v>
      </c>
      <c r="B2945">
        <v>7</v>
      </c>
      <c r="C2945" t="s">
        <v>4525</v>
      </c>
      <c r="D2945">
        <v>116</v>
      </c>
      <c r="E2945" t="s">
        <v>4619</v>
      </c>
      <c r="F2945" t="s">
        <v>4620</v>
      </c>
      <c r="G2945">
        <v>35.173281962272704</v>
      </c>
    </row>
    <row r="2946" spans="1:7" hidden="1" x14ac:dyDescent="0.2">
      <c r="A2946">
        <v>1974</v>
      </c>
      <c r="B2946">
        <v>8</v>
      </c>
      <c r="C2946" t="s">
        <v>4259</v>
      </c>
      <c r="D2946">
        <v>44</v>
      </c>
      <c r="E2946" t="s">
        <v>4621</v>
      </c>
      <c r="F2946" t="s">
        <v>4622</v>
      </c>
      <c r="G2946">
        <v>35.148225887532703</v>
      </c>
    </row>
    <row r="2947" spans="1:7" hidden="1" x14ac:dyDescent="0.2">
      <c r="A2947">
        <v>1974</v>
      </c>
      <c r="B2947">
        <v>9</v>
      </c>
      <c r="C2947" t="s">
        <v>4519</v>
      </c>
      <c r="D2947">
        <v>69</v>
      </c>
      <c r="E2947" t="s">
        <v>4488</v>
      </c>
      <c r="F2947" t="s">
        <v>4623</v>
      </c>
      <c r="G2947">
        <v>35.141360558153202</v>
      </c>
    </row>
    <row r="2948" spans="1:7" hidden="1" x14ac:dyDescent="0.2">
      <c r="A2948">
        <v>1974</v>
      </c>
      <c r="B2948">
        <v>10</v>
      </c>
      <c r="C2948" t="s">
        <v>3731</v>
      </c>
      <c r="D2948">
        <v>51</v>
      </c>
      <c r="E2948" t="s">
        <v>4624</v>
      </c>
      <c r="F2948" t="s">
        <v>4625</v>
      </c>
      <c r="G2948">
        <v>35.119944580533101</v>
      </c>
    </row>
    <row r="2949" spans="1:7" hidden="1" x14ac:dyDescent="0.2">
      <c r="A2949">
        <v>1974</v>
      </c>
      <c r="B2949">
        <v>11</v>
      </c>
      <c r="C2949" t="s">
        <v>3687</v>
      </c>
      <c r="D2949">
        <v>101</v>
      </c>
      <c r="E2949" t="s">
        <v>4626</v>
      </c>
      <c r="F2949" t="s">
        <v>4627</v>
      </c>
      <c r="G2949">
        <v>35.110249056962999</v>
      </c>
    </row>
    <row r="2950" spans="1:7" hidden="1" x14ac:dyDescent="0.2">
      <c r="A2950">
        <v>1974</v>
      </c>
      <c r="B2950">
        <v>12</v>
      </c>
      <c r="C2950" t="s">
        <v>3735</v>
      </c>
      <c r="D2950">
        <v>24</v>
      </c>
      <c r="E2950" t="s">
        <v>4479</v>
      </c>
      <c r="F2950" t="s">
        <v>4628</v>
      </c>
      <c r="G2950">
        <v>35.095882785346703</v>
      </c>
    </row>
    <row r="2951" spans="1:7" hidden="1" x14ac:dyDescent="0.2">
      <c r="A2951">
        <v>1974</v>
      </c>
      <c r="B2951">
        <v>13</v>
      </c>
      <c r="C2951" t="s">
        <v>4164</v>
      </c>
      <c r="D2951">
        <v>23</v>
      </c>
      <c r="E2951" t="s">
        <v>4479</v>
      </c>
      <c r="F2951" t="s">
        <v>4629</v>
      </c>
      <c r="G2951">
        <v>35.092209580852497</v>
      </c>
    </row>
    <row r="2952" spans="1:7" hidden="1" x14ac:dyDescent="0.2">
      <c r="A2952">
        <v>1974</v>
      </c>
      <c r="B2952">
        <v>14</v>
      </c>
      <c r="C2952" t="s">
        <v>4630</v>
      </c>
      <c r="D2952">
        <v>80</v>
      </c>
      <c r="E2952" t="s">
        <v>4497</v>
      </c>
      <c r="F2952" t="s">
        <v>4631</v>
      </c>
      <c r="G2952">
        <v>35.089121344883097</v>
      </c>
    </row>
    <row r="2953" spans="1:7" hidden="1" x14ac:dyDescent="0.2">
      <c r="A2953">
        <v>1974</v>
      </c>
      <c r="B2953">
        <v>15</v>
      </c>
      <c r="C2953" t="s">
        <v>4632</v>
      </c>
      <c r="D2953">
        <v>110</v>
      </c>
      <c r="E2953" t="s">
        <v>4626</v>
      </c>
      <c r="F2953" t="s">
        <v>4633</v>
      </c>
      <c r="G2953">
        <v>35.082863074387703</v>
      </c>
    </row>
    <row r="2954" spans="1:7" hidden="1" x14ac:dyDescent="0.2">
      <c r="A2954">
        <v>1974</v>
      </c>
      <c r="B2954">
        <v>16</v>
      </c>
      <c r="C2954" t="s">
        <v>4183</v>
      </c>
      <c r="D2954">
        <v>67</v>
      </c>
      <c r="E2954" t="s">
        <v>4488</v>
      </c>
      <c r="F2954" t="s">
        <v>4634</v>
      </c>
      <c r="G2954">
        <v>35.081027738475903</v>
      </c>
    </row>
    <row r="2955" spans="1:7" hidden="1" x14ac:dyDescent="0.2">
      <c r="A2955">
        <v>1974</v>
      </c>
      <c r="B2955">
        <v>17</v>
      </c>
      <c r="C2955" t="s">
        <v>4635</v>
      </c>
      <c r="D2955">
        <v>31</v>
      </c>
      <c r="E2955" t="s">
        <v>3336</v>
      </c>
      <c r="F2955" t="s">
        <v>4636</v>
      </c>
      <c r="G2955">
        <v>35.076106649167599</v>
      </c>
    </row>
    <row r="2956" spans="1:7" hidden="1" x14ac:dyDescent="0.2">
      <c r="A2956">
        <v>1974</v>
      </c>
      <c r="B2956">
        <v>18</v>
      </c>
      <c r="C2956" t="s">
        <v>3961</v>
      </c>
      <c r="D2956">
        <v>41</v>
      </c>
      <c r="E2956" t="s">
        <v>4621</v>
      </c>
      <c r="F2956" t="s">
        <v>4637</v>
      </c>
      <c r="G2956">
        <v>35.057852300190298</v>
      </c>
    </row>
    <row r="2957" spans="1:7" hidden="1" x14ac:dyDescent="0.2">
      <c r="A2957">
        <v>1974</v>
      </c>
      <c r="B2957">
        <v>19</v>
      </c>
      <c r="C2957" t="s">
        <v>4638</v>
      </c>
      <c r="D2957">
        <v>75</v>
      </c>
      <c r="E2957" t="s">
        <v>4497</v>
      </c>
      <c r="F2957" t="s">
        <v>4639</v>
      </c>
      <c r="G2957">
        <v>35.051771738665501</v>
      </c>
    </row>
    <row r="2958" spans="1:7" hidden="1" x14ac:dyDescent="0.2">
      <c r="A2958">
        <v>1974</v>
      </c>
      <c r="B2958">
        <v>20</v>
      </c>
      <c r="C2958" t="s">
        <v>3982</v>
      </c>
      <c r="D2958">
        <v>16</v>
      </c>
      <c r="E2958" t="s">
        <v>3957</v>
      </c>
      <c r="F2958" t="s">
        <v>4640</v>
      </c>
      <c r="G2958">
        <v>35.050605844618602</v>
      </c>
    </row>
    <row r="2959" spans="1:7" hidden="1" x14ac:dyDescent="0.2">
      <c r="A2959">
        <v>1974</v>
      </c>
      <c r="B2959">
        <v>21</v>
      </c>
      <c r="C2959" t="s">
        <v>4103</v>
      </c>
      <c r="D2959">
        <v>2</v>
      </c>
      <c r="E2959" t="s">
        <v>3951</v>
      </c>
      <c r="F2959" t="s">
        <v>4641</v>
      </c>
      <c r="G2959">
        <v>35.031795709597603</v>
      </c>
    </row>
    <row r="2960" spans="1:7" hidden="1" x14ac:dyDescent="0.2">
      <c r="A2960">
        <v>1974</v>
      </c>
      <c r="B2960">
        <v>22</v>
      </c>
      <c r="C2960" t="s">
        <v>3461</v>
      </c>
      <c r="D2960">
        <v>6</v>
      </c>
      <c r="E2960" t="s">
        <v>3951</v>
      </c>
      <c r="F2960" t="s">
        <v>4642</v>
      </c>
      <c r="G2960">
        <v>35.016911738526701</v>
      </c>
    </row>
    <row r="2961" spans="1:7" hidden="1" x14ac:dyDescent="0.2">
      <c r="A2961">
        <v>1974</v>
      </c>
      <c r="B2961">
        <v>23</v>
      </c>
      <c r="C2961" t="s">
        <v>4643</v>
      </c>
      <c r="D2961">
        <v>93</v>
      </c>
      <c r="E2961" t="s">
        <v>4614</v>
      </c>
      <c r="F2961" t="s">
        <v>4644</v>
      </c>
      <c r="G2961">
        <v>35.012257897622199</v>
      </c>
    </row>
    <row r="2962" spans="1:7" hidden="1" x14ac:dyDescent="0.2">
      <c r="A2962">
        <v>1974</v>
      </c>
      <c r="B2962">
        <v>24</v>
      </c>
      <c r="C2962" t="s">
        <v>4094</v>
      </c>
      <c r="D2962">
        <v>49</v>
      </c>
      <c r="E2962" t="s">
        <v>4621</v>
      </c>
      <c r="F2962" t="s">
        <v>4645</v>
      </c>
      <c r="G2962">
        <v>35.006691534496902</v>
      </c>
    </row>
    <row r="2963" spans="1:7" hidden="1" x14ac:dyDescent="0.2">
      <c r="A2963">
        <v>1974</v>
      </c>
      <c r="B2963">
        <v>25</v>
      </c>
      <c r="C2963" t="s">
        <v>4130</v>
      </c>
      <c r="D2963">
        <v>111</v>
      </c>
      <c r="E2963" t="s">
        <v>4619</v>
      </c>
      <c r="F2963" t="s">
        <v>4646</v>
      </c>
      <c r="G2963">
        <v>35.005030276570302</v>
      </c>
    </row>
    <row r="2964" spans="1:7" hidden="1" x14ac:dyDescent="0.2">
      <c r="A2964">
        <v>1974</v>
      </c>
      <c r="B2964">
        <v>26</v>
      </c>
      <c r="C2964" t="s">
        <v>4647</v>
      </c>
      <c r="D2964">
        <v>92</v>
      </c>
      <c r="E2964" t="s">
        <v>4614</v>
      </c>
      <c r="F2964" t="s">
        <v>4648</v>
      </c>
      <c r="G2964">
        <v>34.997058432808899</v>
      </c>
    </row>
    <row r="2965" spans="1:7" hidden="1" x14ac:dyDescent="0.2">
      <c r="A2965">
        <v>1974</v>
      </c>
      <c r="B2965">
        <v>27</v>
      </c>
      <c r="C2965" t="s">
        <v>4649</v>
      </c>
      <c r="D2965">
        <v>121</v>
      </c>
      <c r="E2965" t="s">
        <v>4650</v>
      </c>
      <c r="F2965" t="s">
        <v>3955</v>
      </c>
      <c r="G2965">
        <v>34.988592326264197</v>
      </c>
    </row>
    <row r="2966" spans="1:7" hidden="1" x14ac:dyDescent="0.2">
      <c r="A2966">
        <v>1974</v>
      </c>
      <c r="B2966">
        <v>28</v>
      </c>
      <c r="C2966" t="s">
        <v>4039</v>
      </c>
      <c r="D2966">
        <v>13</v>
      </c>
      <c r="E2966" t="s">
        <v>3957</v>
      </c>
      <c r="F2966" t="s">
        <v>4651</v>
      </c>
      <c r="G2966">
        <v>34.985024508583301</v>
      </c>
    </row>
    <row r="2967" spans="1:7" hidden="1" x14ac:dyDescent="0.2">
      <c r="A2967">
        <v>1974</v>
      </c>
      <c r="B2967">
        <v>29</v>
      </c>
      <c r="C2967" t="s">
        <v>4652</v>
      </c>
      <c r="D2967">
        <v>39</v>
      </c>
      <c r="E2967" t="s">
        <v>3336</v>
      </c>
      <c r="F2967" t="s">
        <v>4653</v>
      </c>
      <c r="G2967">
        <v>34.970926304760503</v>
      </c>
    </row>
    <row r="2968" spans="1:7" hidden="1" x14ac:dyDescent="0.2">
      <c r="A2968">
        <v>1974</v>
      </c>
      <c r="B2968">
        <v>30</v>
      </c>
      <c r="C2968" t="s">
        <v>3858</v>
      </c>
      <c r="D2968">
        <v>55</v>
      </c>
      <c r="E2968" t="s">
        <v>4624</v>
      </c>
      <c r="F2968" t="s">
        <v>4654</v>
      </c>
      <c r="G2968">
        <v>34.962472835167198</v>
      </c>
    </row>
    <row r="2969" spans="1:7" hidden="1" x14ac:dyDescent="0.2">
      <c r="A2969">
        <v>1974</v>
      </c>
      <c r="B2969">
        <v>31</v>
      </c>
      <c r="C2969" t="s">
        <v>4400</v>
      </c>
      <c r="D2969">
        <v>85</v>
      </c>
      <c r="E2969" t="s">
        <v>4655</v>
      </c>
      <c r="F2969" t="s">
        <v>4656</v>
      </c>
      <c r="G2969">
        <v>34.955431398473102</v>
      </c>
    </row>
    <row r="2970" spans="1:7" hidden="1" x14ac:dyDescent="0.2">
      <c r="A2970">
        <v>1974</v>
      </c>
      <c r="B2970">
        <v>32</v>
      </c>
      <c r="C2970" t="s">
        <v>4539</v>
      </c>
      <c r="D2970">
        <v>43</v>
      </c>
      <c r="E2970" t="s">
        <v>4621</v>
      </c>
      <c r="F2970" t="s">
        <v>4657</v>
      </c>
      <c r="G2970">
        <v>34.940694986547399</v>
      </c>
    </row>
    <row r="2971" spans="1:7" hidden="1" x14ac:dyDescent="0.2">
      <c r="A2971">
        <v>1974</v>
      </c>
      <c r="B2971">
        <v>33</v>
      </c>
      <c r="C2971" t="s">
        <v>4021</v>
      </c>
      <c r="D2971">
        <v>12</v>
      </c>
      <c r="E2971" t="s">
        <v>3957</v>
      </c>
      <c r="F2971" t="s">
        <v>4658</v>
      </c>
      <c r="G2971">
        <v>34.935151352976902</v>
      </c>
    </row>
    <row r="2972" spans="1:7" hidden="1" x14ac:dyDescent="0.2">
      <c r="A2972">
        <v>1974</v>
      </c>
      <c r="B2972">
        <v>34</v>
      </c>
      <c r="C2972" t="s">
        <v>4492</v>
      </c>
      <c r="D2972">
        <v>27</v>
      </c>
      <c r="E2972" t="s">
        <v>4479</v>
      </c>
      <c r="F2972" t="s">
        <v>4659</v>
      </c>
      <c r="G2972">
        <v>34.9145643016045</v>
      </c>
    </row>
    <row r="2973" spans="1:7" hidden="1" x14ac:dyDescent="0.2">
      <c r="A2973">
        <v>1974</v>
      </c>
      <c r="B2973">
        <v>35</v>
      </c>
      <c r="C2973" t="s">
        <v>4200</v>
      </c>
      <c r="D2973">
        <v>7</v>
      </c>
      <c r="E2973" t="s">
        <v>3951</v>
      </c>
      <c r="F2973" t="s">
        <v>4660</v>
      </c>
      <c r="G2973">
        <v>34.895239536962997</v>
      </c>
    </row>
    <row r="2974" spans="1:7" hidden="1" x14ac:dyDescent="0.2">
      <c r="A2974">
        <v>1974</v>
      </c>
      <c r="B2974">
        <v>36</v>
      </c>
      <c r="C2974" t="s">
        <v>3196</v>
      </c>
      <c r="D2974">
        <v>10</v>
      </c>
      <c r="E2974" t="s">
        <v>3951</v>
      </c>
      <c r="F2974" t="s">
        <v>4661</v>
      </c>
      <c r="G2974">
        <v>34.877832547253398</v>
      </c>
    </row>
    <row r="2975" spans="1:7" hidden="1" x14ac:dyDescent="0.2">
      <c r="A2975">
        <v>1974</v>
      </c>
      <c r="B2975">
        <v>37</v>
      </c>
      <c r="C2975" t="s">
        <v>3524</v>
      </c>
      <c r="D2975">
        <v>64</v>
      </c>
      <c r="E2975" t="s">
        <v>4488</v>
      </c>
      <c r="F2975" t="s">
        <v>4662</v>
      </c>
      <c r="G2975">
        <v>34.875853705240303</v>
      </c>
    </row>
    <row r="2976" spans="1:7" hidden="1" x14ac:dyDescent="0.2">
      <c r="A2976">
        <v>1974</v>
      </c>
      <c r="B2976">
        <v>38</v>
      </c>
      <c r="C2976" t="s">
        <v>4663</v>
      </c>
      <c r="D2976">
        <v>65</v>
      </c>
      <c r="E2976" t="s">
        <v>4488</v>
      </c>
      <c r="F2976" t="s">
        <v>4664</v>
      </c>
      <c r="G2976">
        <v>34.870577890813102</v>
      </c>
    </row>
    <row r="2977" spans="1:7" hidden="1" x14ac:dyDescent="0.2">
      <c r="A2977">
        <v>1974</v>
      </c>
      <c r="B2977">
        <v>39</v>
      </c>
      <c r="C2977" t="s">
        <v>4589</v>
      </c>
      <c r="D2977">
        <v>104</v>
      </c>
      <c r="E2977" t="s">
        <v>4626</v>
      </c>
      <c r="F2977" t="s">
        <v>4665</v>
      </c>
      <c r="G2977">
        <v>34.860360541308097</v>
      </c>
    </row>
    <row r="2978" spans="1:7" hidden="1" x14ac:dyDescent="0.2">
      <c r="A2978">
        <v>1974</v>
      </c>
      <c r="B2978">
        <v>40</v>
      </c>
      <c r="C2978" t="s">
        <v>4234</v>
      </c>
      <c r="D2978">
        <v>35</v>
      </c>
      <c r="E2978" t="s">
        <v>3336</v>
      </c>
      <c r="F2978" t="s">
        <v>3602</v>
      </c>
      <c r="G2978">
        <v>34.851878100637798</v>
      </c>
    </row>
    <row r="2979" spans="1:7" hidden="1" x14ac:dyDescent="0.2">
      <c r="A2979">
        <v>1974</v>
      </c>
      <c r="B2979">
        <v>41</v>
      </c>
      <c r="C2979" t="s">
        <v>4587</v>
      </c>
      <c r="D2979">
        <v>115</v>
      </c>
      <c r="E2979" t="s">
        <v>4619</v>
      </c>
      <c r="F2979" t="s">
        <v>4666</v>
      </c>
      <c r="G2979">
        <v>34.849737554508799</v>
      </c>
    </row>
    <row r="2980" spans="1:7" hidden="1" x14ac:dyDescent="0.2">
      <c r="A2980">
        <v>1974</v>
      </c>
      <c r="B2980">
        <v>42</v>
      </c>
      <c r="C2980" t="s">
        <v>4092</v>
      </c>
      <c r="D2980">
        <v>40</v>
      </c>
      <c r="E2980" t="s">
        <v>3336</v>
      </c>
      <c r="F2980" t="s">
        <v>4667</v>
      </c>
      <c r="G2980">
        <v>34.846115690766901</v>
      </c>
    </row>
    <row r="2981" spans="1:7" hidden="1" x14ac:dyDescent="0.2">
      <c r="A2981">
        <v>1974</v>
      </c>
      <c r="B2981">
        <v>43</v>
      </c>
      <c r="C2981" t="s">
        <v>4668</v>
      </c>
      <c r="D2981">
        <v>98</v>
      </c>
      <c r="E2981" t="s">
        <v>4614</v>
      </c>
      <c r="F2981" t="s">
        <v>4669</v>
      </c>
      <c r="G2981">
        <v>34.845868772926003</v>
      </c>
    </row>
    <row r="2982" spans="1:7" hidden="1" x14ac:dyDescent="0.2">
      <c r="A2982">
        <v>1974</v>
      </c>
      <c r="B2982">
        <v>44</v>
      </c>
      <c r="C2982" t="s">
        <v>4001</v>
      </c>
      <c r="D2982">
        <v>38</v>
      </c>
      <c r="E2982" t="s">
        <v>3336</v>
      </c>
      <c r="F2982" t="s">
        <v>4670</v>
      </c>
      <c r="G2982">
        <v>34.845621858584302</v>
      </c>
    </row>
    <row r="2983" spans="1:7" hidden="1" x14ac:dyDescent="0.2">
      <c r="A2983">
        <v>1974</v>
      </c>
      <c r="B2983">
        <v>45</v>
      </c>
      <c r="C2983" t="s">
        <v>4151</v>
      </c>
      <c r="D2983">
        <v>4</v>
      </c>
      <c r="E2983" t="s">
        <v>3951</v>
      </c>
      <c r="F2983" t="s">
        <v>4671</v>
      </c>
      <c r="G2983">
        <v>34.842741449797003</v>
      </c>
    </row>
    <row r="2984" spans="1:7" hidden="1" x14ac:dyDescent="0.2">
      <c r="A2984">
        <v>1974</v>
      </c>
      <c r="B2984">
        <v>46</v>
      </c>
      <c r="C2984" t="s">
        <v>4290</v>
      </c>
      <c r="D2984">
        <v>71</v>
      </c>
      <c r="E2984" t="s">
        <v>4497</v>
      </c>
      <c r="F2984" t="s">
        <v>4672</v>
      </c>
      <c r="G2984">
        <v>34.842659159400299</v>
      </c>
    </row>
    <row r="2985" spans="1:7" hidden="1" x14ac:dyDescent="0.2">
      <c r="A2985">
        <v>1974</v>
      </c>
      <c r="B2985">
        <v>47</v>
      </c>
      <c r="C2985" t="s">
        <v>4673</v>
      </c>
      <c r="D2985">
        <v>86</v>
      </c>
      <c r="E2985" t="s">
        <v>4655</v>
      </c>
      <c r="F2985" t="s">
        <v>4674</v>
      </c>
      <c r="G2985">
        <v>34.830155537297699</v>
      </c>
    </row>
    <row r="2986" spans="1:7" hidden="1" x14ac:dyDescent="0.2">
      <c r="A2986">
        <v>1974</v>
      </c>
      <c r="B2986">
        <v>48</v>
      </c>
      <c r="C2986" t="s">
        <v>4564</v>
      </c>
      <c r="D2986">
        <v>102</v>
      </c>
      <c r="E2986" t="s">
        <v>4626</v>
      </c>
      <c r="F2986" t="s">
        <v>4675</v>
      </c>
      <c r="G2986">
        <v>34.828017658584898</v>
      </c>
    </row>
    <row r="2987" spans="1:7" hidden="1" x14ac:dyDescent="0.2">
      <c r="A2987">
        <v>1974</v>
      </c>
      <c r="B2987">
        <v>49</v>
      </c>
      <c r="C2987" t="s">
        <v>4537</v>
      </c>
      <c r="D2987">
        <v>36</v>
      </c>
      <c r="E2987" t="s">
        <v>3336</v>
      </c>
      <c r="F2987" t="s">
        <v>4676</v>
      </c>
      <c r="G2987">
        <v>34.816099684944597</v>
      </c>
    </row>
    <row r="2988" spans="1:7" hidden="1" x14ac:dyDescent="0.2">
      <c r="A2988">
        <v>1974</v>
      </c>
      <c r="B2988">
        <v>50</v>
      </c>
      <c r="C2988" t="s">
        <v>3768</v>
      </c>
      <c r="D2988">
        <v>9</v>
      </c>
      <c r="E2988" t="s">
        <v>3951</v>
      </c>
      <c r="F2988" t="s">
        <v>4677</v>
      </c>
      <c r="G2988">
        <v>34.814127841532503</v>
      </c>
    </row>
    <row r="2989" spans="1:7" hidden="1" x14ac:dyDescent="0.2">
      <c r="A2989">
        <v>1974</v>
      </c>
      <c r="B2989">
        <v>51</v>
      </c>
      <c r="C2989" t="s">
        <v>4208</v>
      </c>
      <c r="D2989">
        <v>20</v>
      </c>
      <c r="E2989" t="s">
        <v>3957</v>
      </c>
      <c r="F2989" t="s">
        <v>4678</v>
      </c>
      <c r="G2989">
        <v>34.809527742057199</v>
      </c>
    </row>
    <row r="2990" spans="1:7" hidden="1" x14ac:dyDescent="0.2">
      <c r="A2990">
        <v>1974</v>
      </c>
      <c r="B2990">
        <v>52</v>
      </c>
      <c r="C2990" t="s">
        <v>4679</v>
      </c>
      <c r="D2990">
        <v>22</v>
      </c>
      <c r="E2990" t="s">
        <v>4479</v>
      </c>
      <c r="F2990" t="s">
        <v>4680</v>
      </c>
      <c r="G2990">
        <v>34.807063903077697</v>
      </c>
    </row>
    <row r="2991" spans="1:7" hidden="1" x14ac:dyDescent="0.2">
      <c r="A2991">
        <v>1974</v>
      </c>
      <c r="B2991">
        <v>53</v>
      </c>
      <c r="C2991" t="s">
        <v>4681</v>
      </c>
      <c r="D2991">
        <v>57</v>
      </c>
      <c r="E2991" t="s">
        <v>4624</v>
      </c>
      <c r="F2991" t="s">
        <v>4682</v>
      </c>
      <c r="G2991">
        <v>34.800659553739699</v>
      </c>
    </row>
    <row r="2992" spans="1:7" hidden="1" x14ac:dyDescent="0.2">
      <c r="A2992">
        <v>1974</v>
      </c>
      <c r="B2992">
        <v>54</v>
      </c>
      <c r="C2992" t="s">
        <v>4535</v>
      </c>
      <c r="D2992">
        <v>37</v>
      </c>
      <c r="E2992" t="s">
        <v>3336</v>
      </c>
      <c r="F2992" t="s">
        <v>4683</v>
      </c>
      <c r="G2992">
        <v>34.789334553283602</v>
      </c>
    </row>
    <row r="2993" spans="1:7" hidden="1" x14ac:dyDescent="0.2">
      <c r="A2993">
        <v>1974</v>
      </c>
      <c r="B2993">
        <v>55</v>
      </c>
      <c r="C2993" t="s">
        <v>4684</v>
      </c>
      <c r="D2993">
        <v>84</v>
      </c>
      <c r="E2993" t="s">
        <v>4655</v>
      </c>
      <c r="F2993" t="s">
        <v>4685</v>
      </c>
      <c r="G2993">
        <v>34.781542639972002</v>
      </c>
    </row>
    <row r="2994" spans="1:7" hidden="1" x14ac:dyDescent="0.2">
      <c r="A2994">
        <v>1974</v>
      </c>
      <c r="B2994">
        <v>56</v>
      </c>
      <c r="C2994" t="s">
        <v>4137</v>
      </c>
      <c r="D2994">
        <v>70</v>
      </c>
      <c r="E2994" t="s">
        <v>4488</v>
      </c>
      <c r="F2994" t="s">
        <v>4686</v>
      </c>
      <c r="G2994">
        <v>34.7611361788857</v>
      </c>
    </row>
    <row r="2995" spans="1:7" hidden="1" x14ac:dyDescent="0.2">
      <c r="A2995">
        <v>1974</v>
      </c>
      <c r="B2995">
        <v>57</v>
      </c>
      <c r="C2995" t="s">
        <v>3512</v>
      </c>
      <c r="D2995">
        <v>50</v>
      </c>
      <c r="E2995" t="s">
        <v>4621</v>
      </c>
      <c r="F2995" t="s">
        <v>4687</v>
      </c>
      <c r="G2995">
        <v>34.752620085793197</v>
      </c>
    </row>
    <row r="2996" spans="1:7" hidden="1" x14ac:dyDescent="0.2">
      <c r="A2996">
        <v>1974</v>
      </c>
      <c r="B2996">
        <v>58</v>
      </c>
      <c r="C2996" t="s">
        <v>4688</v>
      </c>
      <c r="D2996">
        <v>3</v>
      </c>
      <c r="E2996" t="s">
        <v>3951</v>
      </c>
      <c r="F2996" t="s">
        <v>4689</v>
      </c>
      <c r="G2996">
        <v>34.752456355665601</v>
      </c>
    </row>
    <row r="2997" spans="1:7" hidden="1" x14ac:dyDescent="0.2">
      <c r="A2997">
        <v>1974</v>
      </c>
      <c r="B2997">
        <v>59</v>
      </c>
      <c r="C2997" t="s">
        <v>4581</v>
      </c>
      <c r="D2997">
        <v>26</v>
      </c>
      <c r="E2997" t="s">
        <v>4479</v>
      </c>
      <c r="F2997" t="s">
        <v>4690</v>
      </c>
      <c r="G2997">
        <v>34.750246149932401</v>
      </c>
    </row>
    <row r="2998" spans="1:7" hidden="1" x14ac:dyDescent="0.2">
      <c r="A2998">
        <v>1974</v>
      </c>
      <c r="B2998">
        <v>60</v>
      </c>
      <c r="C2998" t="s">
        <v>4691</v>
      </c>
      <c r="D2998">
        <v>72</v>
      </c>
      <c r="E2998" t="s">
        <v>4497</v>
      </c>
      <c r="F2998" t="s">
        <v>4692</v>
      </c>
      <c r="G2998">
        <v>34.747627010857997</v>
      </c>
    </row>
    <row r="2999" spans="1:7" hidden="1" x14ac:dyDescent="0.2">
      <c r="A2999">
        <v>1974</v>
      </c>
      <c r="B2999">
        <v>61</v>
      </c>
      <c r="C2999" t="s">
        <v>3630</v>
      </c>
      <c r="D2999">
        <v>15</v>
      </c>
      <c r="E2999" t="s">
        <v>3957</v>
      </c>
      <c r="F2999" t="s">
        <v>4693</v>
      </c>
      <c r="G2999">
        <v>34.747054126813197</v>
      </c>
    </row>
    <row r="3000" spans="1:7" hidden="1" x14ac:dyDescent="0.2">
      <c r="A3000">
        <v>1974</v>
      </c>
      <c r="B3000">
        <v>62</v>
      </c>
      <c r="C3000" t="s">
        <v>4532</v>
      </c>
      <c r="D3000">
        <v>78</v>
      </c>
      <c r="E3000" t="s">
        <v>4497</v>
      </c>
      <c r="F3000" t="s">
        <v>4694</v>
      </c>
      <c r="G3000">
        <v>34.7468904491272</v>
      </c>
    </row>
    <row r="3001" spans="1:7" hidden="1" x14ac:dyDescent="0.2">
      <c r="A3001">
        <v>1974</v>
      </c>
      <c r="B3001">
        <v>63</v>
      </c>
      <c r="C3001" t="s">
        <v>4576</v>
      </c>
      <c r="D3001">
        <v>59</v>
      </c>
      <c r="E3001" t="s">
        <v>4624</v>
      </c>
      <c r="F3001" t="s">
        <v>4695</v>
      </c>
      <c r="G3001">
        <v>34.741980835486103</v>
      </c>
    </row>
    <row r="3002" spans="1:7" hidden="1" x14ac:dyDescent="0.2">
      <c r="A3002">
        <v>1974</v>
      </c>
      <c r="B3002">
        <v>64</v>
      </c>
      <c r="C3002" t="s">
        <v>4571</v>
      </c>
      <c r="D3002">
        <v>46</v>
      </c>
      <c r="E3002" t="s">
        <v>4621</v>
      </c>
      <c r="F3002" t="s">
        <v>4696</v>
      </c>
      <c r="G3002">
        <v>34.732492848818701</v>
      </c>
    </row>
    <row r="3003" spans="1:7" hidden="1" x14ac:dyDescent="0.2">
      <c r="A3003">
        <v>1974</v>
      </c>
      <c r="B3003">
        <v>65</v>
      </c>
      <c r="C3003" t="s">
        <v>4321</v>
      </c>
      <c r="D3003">
        <v>47</v>
      </c>
      <c r="E3003" t="s">
        <v>4621</v>
      </c>
      <c r="F3003" t="s">
        <v>4697</v>
      </c>
      <c r="G3003">
        <v>34.708468905937899</v>
      </c>
    </row>
    <row r="3004" spans="1:7" hidden="1" x14ac:dyDescent="0.2">
      <c r="A3004">
        <v>1974</v>
      </c>
      <c r="B3004">
        <v>66</v>
      </c>
      <c r="C3004" t="s">
        <v>3704</v>
      </c>
      <c r="D3004">
        <v>5</v>
      </c>
      <c r="E3004" t="s">
        <v>3951</v>
      </c>
      <c r="F3004" t="s">
        <v>4698</v>
      </c>
      <c r="G3004">
        <v>34.699570512609398</v>
      </c>
    </row>
    <row r="3005" spans="1:7" hidden="1" x14ac:dyDescent="0.2">
      <c r="A3005">
        <v>1974</v>
      </c>
      <c r="B3005">
        <v>67</v>
      </c>
      <c r="C3005" t="s">
        <v>3542</v>
      </c>
      <c r="D3005">
        <v>63</v>
      </c>
      <c r="E3005" t="s">
        <v>4488</v>
      </c>
      <c r="F3005" t="s">
        <v>4699</v>
      </c>
      <c r="G3005">
        <v>34.699407281964397</v>
      </c>
    </row>
    <row r="3006" spans="1:7" hidden="1" x14ac:dyDescent="0.2">
      <c r="A3006">
        <v>1974</v>
      </c>
      <c r="B3006">
        <v>68</v>
      </c>
      <c r="C3006" t="s">
        <v>4292</v>
      </c>
      <c r="D3006">
        <v>89</v>
      </c>
      <c r="E3006" t="s">
        <v>4655</v>
      </c>
      <c r="F3006" t="s">
        <v>4700</v>
      </c>
      <c r="G3006">
        <v>34.692308234978697</v>
      </c>
    </row>
    <row r="3007" spans="1:7" hidden="1" x14ac:dyDescent="0.2">
      <c r="A3007">
        <v>1974</v>
      </c>
      <c r="B3007">
        <v>69</v>
      </c>
      <c r="C3007" t="s">
        <v>4701</v>
      </c>
      <c r="D3007">
        <v>96</v>
      </c>
      <c r="E3007" t="s">
        <v>4614</v>
      </c>
      <c r="F3007" t="s">
        <v>4702</v>
      </c>
      <c r="G3007">
        <v>34.687984951798697</v>
      </c>
    </row>
    <row r="3008" spans="1:7" hidden="1" x14ac:dyDescent="0.2">
      <c r="A3008">
        <v>1974</v>
      </c>
      <c r="B3008">
        <v>70</v>
      </c>
      <c r="C3008" t="s">
        <v>3716</v>
      </c>
      <c r="D3008">
        <v>56</v>
      </c>
      <c r="E3008" t="s">
        <v>4624</v>
      </c>
      <c r="F3008" t="s">
        <v>4703</v>
      </c>
      <c r="G3008">
        <v>34.687821830134801</v>
      </c>
    </row>
    <row r="3009" spans="1:7" hidden="1" x14ac:dyDescent="0.2">
      <c r="A3009">
        <v>1974</v>
      </c>
      <c r="B3009">
        <v>71</v>
      </c>
      <c r="C3009" t="s">
        <v>4704</v>
      </c>
      <c r="D3009">
        <v>30</v>
      </c>
      <c r="E3009" t="s">
        <v>4479</v>
      </c>
      <c r="F3009" t="s">
        <v>4705</v>
      </c>
      <c r="G3009">
        <v>34.681298221363299</v>
      </c>
    </row>
    <row r="3010" spans="1:7" hidden="1" x14ac:dyDescent="0.2">
      <c r="A3010">
        <v>1974</v>
      </c>
      <c r="B3010">
        <v>72</v>
      </c>
      <c r="C3010" t="s">
        <v>4405</v>
      </c>
      <c r="D3010">
        <v>87</v>
      </c>
      <c r="E3010" t="s">
        <v>4655</v>
      </c>
      <c r="F3010" t="s">
        <v>4706</v>
      </c>
      <c r="G3010">
        <v>34.675755082853399</v>
      </c>
    </row>
    <row r="3011" spans="1:7" hidden="1" x14ac:dyDescent="0.2">
      <c r="A3011">
        <v>1974</v>
      </c>
      <c r="B3011">
        <v>73</v>
      </c>
      <c r="C3011" t="s">
        <v>4707</v>
      </c>
      <c r="D3011">
        <v>60</v>
      </c>
      <c r="E3011" t="s">
        <v>4624</v>
      </c>
      <c r="F3011" t="s">
        <v>4708</v>
      </c>
      <c r="G3011">
        <v>34.6743695750786</v>
      </c>
    </row>
    <row r="3012" spans="1:7" hidden="1" x14ac:dyDescent="0.2">
      <c r="A3012">
        <v>1974</v>
      </c>
      <c r="B3012">
        <v>74</v>
      </c>
      <c r="C3012" t="s">
        <v>4529</v>
      </c>
      <c r="D3012">
        <v>29</v>
      </c>
      <c r="E3012" t="s">
        <v>4479</v>
      </c>
      <c r="F3012" t="s">
        <v>4709</v>
      </c>
      <c r="G3012">
        <v>34.673310143837497</v>
      </c>
    </row>
    <row r="3013" spans="1:7" hidden="1" x14ac:dyDescent="0.2">
      <c r="A3013">
        <v>1974</v>
      </c>
      <c r="B3013">
        <v>75</v>
      </c>
      <c r="C3013" t="s">
        <v>4579</v>
      </c>
      <c r="D3013">
        <v>25</v>
      </c>
      <c r="E3013" t="s">
        <v>4479</v>
      </c>
      <c r="F3013" t="s">
        <v>4710</v>
      </c>
      <c r="G3013">
        <v>34.661497797356802</v>
      </c>
    </row>
    <row r="3014" spans="1:7" hidden="1" x14ac:dyDescent="0.2">
      <c r="A3014">
        <v>1974</v>
      </c>
      <c r="B3014">
        <v>76</v>
      </c>
      <c r="C3014" t="s">
        <v>3785</v>
      </c>
      <c r="D3014">
        <v>68</v>
      </c>
      <c r="E3014" t="s">
        <v>4488</v>
      </c>
      <c r="F3014" t="s">
        <v>4711</v>
      </c>
      <c r="G3014">
        <v>34.657426440359401</v>
      </c>
    </row>
    <row r="3015" spans="1:7" hidden="1" x14ac:dyDescent="0.2">
      <c r="A3015">
        <v>1974</v>
      </c>
      <c r="B3015">
        <v>77</v>
      </c>
      <c r="C3015" t="s">
        <v>4712</v>
      </c>
      <c r="D3015">
        <v>88</v>
      </c>
      <c r="E3015" t="s">
        <v>4655</v>
      </c>
      <c r="F3015" t="s">
        <v>4713</v>
      </c>
      <c r="G3015">
        <v>34.6553097126856</v>
      </c>
    </row>
    <row r="3016" spans="1:7" hidden="1" x14ac:dyDescent="0.2">
      <c r="A3016">
        <v>1974</v>
      </c>
      <c r="B3016">
        <v>78</v>
      </c>
      <c r="C3016" t="s">
        <v>4299</v>
      </c>
      <c r="D3016">
        <v>129</v>
      </c>
      <c r="E3016" t="s">
        <v>4650</v>
      </c>
      <c r="F3016" t="s">
        <v>4714</v>
      </c>
      <c r="G3016">
        <v>34.650100407501697</v>
      </c>
    </row>
    <row r="3017" spans="1:7" hidden="1" x14ac:dyDescent="0.2">
      <c r="A3017">
        <v>1974</v>
      </c>
      <c r="B3017">
        <v>79</v>
      </c>
      <c r="C3017" t="s">
        <v>3813</v>
      </c>
      <c r="D3017">
        <v>28</v>
      </c>
      <c r="E3017" t="s">
        <v>4479</v>
      </c>
      <c r="F3017" t="s">
        <v>4715</v>
      </c>
      <c r="G3017">
        <v>34.646519918555001</v>
      </c>
    </row>
    <row r="3018" spans="1:7" hidden="1" x14ac:dyDescent="0.2">
      <c r="A3018">
        <v>1974</v>
      </c>
      <c r="B3018">
        <v>80</v>
      </c>
      <c r="C3018" t="s">
        <v>4434</v>
      </c>
      <c r="D3018">
        <v>66</v>
      </c>
      <c r="E3018" t="s">
        <v>4488</v>
      </c>
      <c r="F3018" t="s">
        <v>4716</v>
      </c>
      <c r="G3018">
        <v>34.645299466446197</v>
      </c>
    </row>
    <row r="3019" spans="1:7" hidden="1" x14ac:dyDescent="0.2">
      <c r="A3019">
        <v>1974</v>
      </c>
      <c r="B3019">
        <v>81</v>
      </c>
      <c r="C3019" t="s">
        <v>4125</v>
      </c>
      <c r="D3019">
        <v>19</v>
      </c>
      <c r="E3019" t="s">
        <v>3957</v>
      </c>
      <c r="F3019" t="s">
        <v>4717</v>
      </c>
      <c r="G3019">
        <v>34.638629181086898</v>
      </c>
    </row>
    <row r="3020" spans="1:7" hidden="1" x14ac:dyDescent="0.2">
      <c r="A3020">
        <v>1974</v>
      </c>
      <c r="B3020">
        <v>82</v>
      </c>
      <c r="C3020" t="s">
        <v>4718</v>
      </c>
      <c r="D3020">
        <v>108</v>
      </c>
      <c r="E3020" t="s">
        <v>4626</v>
      </c>
      <c r="F3020" t="s">
        <v>4719</v>
      </c>
      <c r="G3020">
        <v>34.616278060260697</v>
      </c>
    </row>
    <row r="3021" spans="1:7" hidden="1" x14ac:dyDescent="0.2">
      <c r="A3021">
        <v>1974</v>
      </c>
      <c r="B3021">
        <v>83</v>
      </c>
      <c r="C3021" t="s">
        <v>4054</v>
      </c>
      <c r="D3021">
        <v>8</v>
      </c>
      <c r="E3021" t="s">
        <v>3951</v>
      </c>
      <c r="F3021" t="s">
        <v>4720</v>
      </c>
      <c r="G3021">
        <v>34.615465835740302</v>
      </c>
    </row>
    <row r="3022" spans="1:7" hidden="1" x14ac:dyDescent="0.2">
      <c r="A3022">
        <v>1974</v>
      </c>
      <c r="B3022">
        <v>84</v>
      </c>
      <c r="C3022" t="s">
        <v>4721</v>
      </c>
      <c r="D3022">
        <v>128</v>
      </c>
      <c r="E3022" t="s">
        <v>4650</v>
      </c>
      <c r="F3022" t="s">
        <v>4722</v>
      </c>
      <c r="G3022">
        <v>34.596308395106298</v>
      </c>
    </row>
    <row r="3023" spans="1:7" hidden="1" x14ac:dyDescent="0.2">
      <c r="A3023">
        <v>1974</v>
      </c>
      <c r="B3023">
        <v>85</v>
      </c>
      <c r="C3023" t="s">
        <v>4723</v>
      </c>
      <c r="D3023">
        <v>107</v>
      </c>
      <c r="E3023" t="s">
        <v>4626</v>
      </c>
      <c r="F3023" t="s">
        <v>4724</v>
      </c>
      <c r="G3023">
        <v>34.591197917887797</v>
      </c>
    </row>
    <row r="3024" spans="1:7" hidden="1" x14ac:dyDescent="0.2">
      <c r="A3024">
        <v>1974</v>
      </c>
      <c r="B3024">
        <v>86</v>
      </c>
      <c r="C3024" t="s">
        <v>4585</v>
      </c>
      <c r="D3024">
        <v>42</v>
      </c>
      <c r="E3024" t="s">
        <v>4621</v>
      </c>
      <c r="F3024" t="s">
        <v>4725</v>
      </c>
      <c r="G3024">
        <v>34.587791771777901</v>
      </c>
    </row>
    <row r="3025" spans="1:7" hidden="1" x14ac:dyDescent="0.2">
      <c r="A3025">
        <v>1974</v>
      </c>
      <c r="B3025">
        <v>87</v>
      </c>
      <c r="C3025" t="s">
        <v>4337</v>
      </c>
      <c r="D3025">
        <v>45</v>
      </c>
      <c r="E3025" t="s">
        <v>4621</v>
      </c>
      <c r="F3025" t="s">
        <v>4726</v>
      </c>
      <c r="G3025">
        <v>34.567449968719401</v>
      </c>
    </row>
    <row r="3026" spans="1:7" hidden="1" x14ac:dyDescent="0.2">
      <c r="A3026">
        <v>1974</v>
      </c>
      <c r="B3026">
        <v>88</v>
      </c>
      <c r="C3026" t="s">
        <v>4439</v>
      </c>
      <c r="D3026">
        <v>58</v>
      </c>
      <c r="E3026" t="s">
        <v>4624</v>
      </c>
      <c r="F3026" t="s">
        <v>4727</v>
      </c>
      <c r="G3026">
        <v>34.560242883112501</v>
      </c>
    </row>
    <row r="3027" spans="1:7" hidden="1" x14ac:dyDescent="0.2">
      <c r="A3027">
        <v>1974</v>
      </c>
      <c r="B3027">
        <v>89</v>
      </c>
      <c r="C3027" t="s">
        <v>4728</v>
      </c>
      <c r="D3027">
        <v>100</v>
      </c>
      <c r="E3027" t="s">
        <v>4614</v>
      </c>
      <c r="F3027" t="s">
        <v>4729</v>
      </c>
      <c r="G3027">
        <v>34.553443446163001</v>
      </c>
    </row>
    <row r="3028" spans="1:7" hidden="1" x14ac:dyDescent="0.2">
      <c r="A3028">
        <v>1974</v>
      </c>
      <c r="B3028">
        <v>90</v>
      </c>
      <c r="C3028" t="s">
        <v>4560</v>
      </c>
      <c r="D3028">
        <v>106</v>
      </c>
      <c r="E3028" t="s">
        <v>4626</v>
      </c>
      <c r="F3028" t="s">
        <v>4730</v>
      </c>
      <c r="G3028">
        <v>34.551663083343797</v>
      </c>
    </row>
    <row r="3029" spans="1:7" hidden="1" x14ac:dyDescent="0.2">
      <c r="A3029">
        <v>1974</v>
      </c>
      <c r="B3029">
        <v>91</v>
      </c>
      <c r="C3029" t="s">
        <v>4731</v>
      </c>
      <c r="D3029">
        <v>94</v>
      </c>
      <c r="E3029" t="s">
        <v>4614</v>
      </c>
      <c r="F3029" t="s">
        <v>4732</v>
      </c>
      <c r="G3029">
        <v>34.544219917109601</v>
      </c>
    </row>
    <row r="3030" spans="1:7" hidden="1" x14ac:dyDescent="0.2">
      <c r="A3030">
        <v>1974</v>
      </c>
      <c r="B3030">
        <v>92</v>
      </c>
      <c r="C3030" t="s">
        <v>4733</v>
      </c>
      <c r="D3030">
        <v>14</v>
      </c>
      <c r="E3030" t="s">
        <v>3957</v>
      </c>
      <c r="F3030" t="s">
        <v>4734</v>
      </c>
      <c r="G3030">
        <v>34.538963091294299</v>
      </c>
    </row>
    <row r="3031" spans="1:7" hidden="1" x14ac:dyDescent="0.2">
      <c r="A3031">
        <v>1974</v>
      </c>
      <c r="B3031">
        <v>93</v>
      </c>
      <c r="C3031" t="s">
        <v>4735</v>
      </c>
      <c r="D3031">
        <v>52</v>
      </c>
      <c r="E3031" t="s">
        <v>4624</v>
      </c>
      <c r="F3031" t="s">
        <v>4736</v>
      </c>
      <c r="G3031">
        <v>34.525383627074902</v>
      </c>
    </row>
    <row r="3032" spans="1:7" hidden="1" x14ac:dyDescent="0.2">
      <c r="A3032">
        <v>1974</v>
      </c>
      <c r="B3032">
        <v>94</v>
      </c>
      <c r="C3032" t="s">
        <v>4737</v>
      </c>
      <c r="D3032">
        <v>76</v>
      </c>
      <c r="E3032" t="s">
        <v>4497</v>
      </c>
      <c r="F3032" t="s">
        <v>4738</v>
      </c>
      <c r="G3032">
        <v>34.508101432223697</v>
      </c>
    </row>
    <row r="3033" spans="1:7" hidden="1" x14ac:dyDescent="0.2">
      <c r="A3033">
        <v>1974</v>
      </c>
      <c r="B3033">
        <v>95</v>
      </c>
      <c r="C3033" t="s">
        <v>4739</v>
      </c>
      <c r="D3033">
        <v>82</v>
      </c>
      <c r="E3033" t="s">
        <v>4655</v>
      </c>
      <c r="F3033" t="s">
        <v>4740</v>
      </c>
      <c r="G3033">
        <v>34.464810514561201</v>
      </c>
    </row>
    <row r="3034" spans="1:7" hidden="1" x14ac:dyDescent="0.2">
      <c r="A3034">
        <v>1974</v>
      </c>
      <c r="B3034">
        <v>96</v>
      </c>
      <c r="C3034" t="s">
        <v>4741</v>
      </c>
      <c r="D3034">
        <v>117</v>
      </c>
      <c r="E3034" t="s">
        <v>4619</v>
      </c>
      <c r="F3034" t="s">
        <v>4742</v>
      </c>
      <c r="G3034">
        <v>34.457887606857497</v>
      </c>
    </row>
    <row r="3035" spans="1:7" hidden="1" x14ac:dyDescent="0.2">
      <c r="A3035">
        <v>1974</v>
      </c>
      <c r="B3035">
        <v>97</v>
      </c>
      <c r="C3035" t="s">
        <v>4743</v>
      </c>
      <c r="D3035">
        <v>97</v>
      </c>
      <c r="E3035" t="s">
        <v>4614</v>
      </c>
      <c r="F3035" t="s">
        <v>4744</v>
      </c>
      <c r="G3035">
        <v>34.445899847999797</v>
      </c>
    </row>
    <row r="3036" spans="1:7" hidden="1" x14ac:dyDescent="0.2">
      <c r="A3036">
        <v>1974</v>
      </c>
      <c r="B3036">
        <v>98</v>
      </c>
      <c r="C3036" t="s">
        <v>4745</v>
      </c>
      <c r="D3036">
        <v>105</v>
      </c>
      <c r="E3036" t="s">
        <v>4626</v>
      </c>
      <c r="F3036" t="s">
        <v>4746</v>
      </c>
      <c r="G3036">
        <v>34.440029694510699</v>
      </c>
    </row>
    <row r="3037" spans="1:7" hidden="1" x14ac:dyDescent="0.2">
      <c r="A3037">
        <v>1974</v>
      </c>
      <c r="B3037">
        <v>99</v>
      </c>
      <c r="C3037" t="s">
        <v>4747</v>
      </c>
      <c r="D3037">
        <v>118</v>
      </c>
      <c r="E3037" t="s">
        <v>4619</v>
      </c>
      <c r="F3037" t="s">
        <v>4748</v>
      </c>
      <c r="G3037">
        <v>34.4224312323691</v>
      </c>
    </row>
    <row r="3038" spans="1:7" hidden="1" x14ac:dyDescent="0.2">
      <c r="A3038">
        <v>1974</v>
      </c>
      <c r="B3038">
        <v>100</v>
      </c>
      <c r="C3038" t="s">
        <v>4749</v>
      </c>
      <c r="D3038">
        <v>119</v>
      </c>
      <c r="E3038" t="s">
        <v>4619</v>
      </c>
      <c r="F3038" t="s">
        <v>4750</v>
      </c>
      <c r="G3038">
        <v>34.4196203594826</v>
      </c>
    </row>
    <row r="3039" spans="1:7" hidden="1" x14ac:dyDescent="0.2">
      <c r="A3039">
        <v>1974</v>
      </c>
      <c r="B3039">
        <v>101</v>
      </c>
      <c r="C3039" t="s">
        <v>4459</v>
      </c>
      <c r="D3039">
        <v>83</v>
      </c>
      <c r="E3039" t="s">
        <v>4655</v>
      </c>
      <c r="F3039" t="s">
        <v>4751</v>
      </c>
      <c r="G3039">
        <v>34.375990306645498</v>
      </c>
    </row>
    <row r="3040" spans="1:7" hidden="1" x14ac:dyDescent="0.2">
      <c r="A3040">
        <v>1974</v>
      </c>
      <c r="B3040">
        <v>102</v>
      </c>
      <c r="C3040" t="s">
        <v>4752</v>
      </c>
      <c r="D3040">
        <v>130</v>
      </c>
      <c r="E3040" t="s">
        <v>4650</v>
      </c>
      <c r="F3040" t="s">
        <v>4753</v>
      </c>
      <c r="G3040">
        <v>34.361818338507902</v>
      </c>
    </row>
    <row r="3041" spans="1:7" hidden="1" x14ac:dyDescent="0.2">
      <c r="A3041">
        <v>1974</v>
      </c>
      <c r="B3041">
        <v>103</v>
      </c>
      <c r="C3041" t="s">
        <v>4754</v>
      </c>
      <c r="D3041">
        <v>123</v>
      </c>
      <c r="E3041" t="s">
        <v>4650</v>
      </c>
      <c r="F3041" t="s">
        <v>4755</v>
      </c>
      <c r="G3041">
        <v>34.2744830181841</v>
      </c>
    </row>
    <row r="3042" spans="1:7" hidden="1" x14ac:dyDescent="0.2">
      <c r="A3042">
        <v>1974</v>
      </c>
      <c r="B3042">
        <v>104</v>
      </c>
      <c r="C3042" t="s">
        <v>4756</v>
      </c>
      <c r="D3042">
        <v>109</v>
      </c>
      <c r="E3042" t="s">
        <v>4626</v>
      </c>
      <c r="F3042" t="s">
        <v>4757</v>
      </c>
      <c r="G3042">
        <v>34.274244134989303</v>
      </c>
    </row>
    <row r="3043" spans="1:7" hidden="1" x14ac:dyDescent="0.2">
      <c r="A3043">
        <v>1974</v>
      </c>
      <c r="B3043">
        <v>105</v>
      </c>
      <c r="C3043" t="s">
        <v>4758</v>
      </c>
      <c r="D3043">
        <v>122</v>
      </c>
      <c r="E3043" t="s">
        <v>4650</v>
      </c>
      <c r="F3043" t="s">
        <v>4759</v>
      </c>
      <c r="G3043">
        <v>34.089711713543601</v>
      </c>
    </row>
    <row r="3044" spans="1:7" hidden="1" x14ac:dyDescent="0.2">
      <c r="A3044">
        <v>1975</v>
      </c>
      <c r="B3044">
        <v>1</v>
      </c>
      <c r="C3044" t="s">
        <v>4117</v>
      </c>
      <c r="D3044">
        <v>51</v>
      </c>
      <c r="E3044" t="s">
        <v>4479</v>
      </c>
      <c r="F3044" t="s">
        <v>3367</v>
      </c>
      <c r="G3044">
        <v>34.906467635159501</v>
      </c>
    </row>
    <row r="3045" spans="1:7" hidden="1" x14ac:dyDescent="0.2">
      <c r="A3045">
        <v>1975</v>
      </c>
      <c r="B3045">
        <v>2</v>
      </c>
      <c r="C3045" t="s">
        <v>4760</v>
      </c>
      <c r="D3045">
        <v>1</v>
      </c>
      <c r="E3045" t="s">
        <v>4761</v>
      </c>
      <c r="F3045" t="s">
        <v>4762</v>
      </c>
      <c r="G3045">
        <v>34.892342584650201</v>
      </c>
    </row>
    <row r="3046" spans="1:7" hidden="1" x14ac:dyDescent="0.2">
      <c r="A3046">
        <v>1975</v>
      </c>
      <c r="B3046">
        <v>3</v>
      </c>
      <c r="C3046" t="s">
        <v>3961</v>
      </c>
      <c r="D3046">
        <v>71</v>
      </c>
      <c r="E3046" t="s">
        <v>4423</v>
      </c>
      <c r="F3046" t="s">
        <v>4763</v>
      </c>
      <c r="G3046">
        <v>34.881016975428203</v>
      </c>
    </row>
    <row r="3047" spans="1:7" hidden="1" x14ac:dyDescent="0.2">
      <c r="A3047">
        <v>1975</v>
      </c>
      <c r="B3047">
        <v>4</v>
      </c>
      <c r="C3047" t="s">
        <v>4630</v>
      </c>
      <c r="D3047">
        <v>30</v>
      </c>
      <c r="E3047" t="s">
        <v>3336</v>
      </c>
      <c r="F3047" t="s">
        <v>4764</v>
      </c>
      <c r="G3047">
        <v>34.8733298944355</v>
      </c>
    </row>
    <row r="3048" spans="1:7" hidden="1" x14ac:dyDescent="0.2">
      <c r="A3048">
        <v>1975</v>
      </c>
      <c r="B3048">
        <v>5</v>
      </c>
      <c r="C3048" t="s">
        <v>3876</v>
      </c>
      <c r="D3048">
        <v>25</v>
      </c>
      <c r="E3048" t="s">
        <v>3336</v>
      </c>
      <c r="F3048" t="s">
        <v>4765</v>
      </c>
      <c r="G3048">
        <v>34.8078317621464</v>
      </c>
    </row>
    <row r="3049" spans="1:7" hidden="1" x14ac:dyDescent="0.2">
      <c r="A3049">
        <v>1975</v>
      </c>
      <c r="B3049">
        <v>6</v>
      </c>
      <c r="C3049" t="s">
        <v>3548</v>
      </c>
      <c r="D3049">
        <v>61</v>
      </c>
      <c r="E3049" t="s">
        <v>4766</v>
      </c>
      <c r="F3049" t="s">
        <v>4767</v>
      </c>
      <c r="G3049">
        <v>34.840170716836496</v>
      </c>
    </row>
    <row r="3050" spans="1:7" hidden="1" x14ac:dyDescent="0.2">
      <c r="A3050">
        <v>1975</v>
      </c>
      <c r="B3050">
        <v>7</v>
      </c>
      <c r="C3050" t="s">
        <v>4768</v>
      </c>
      <c r="D3050">
        <v>81</v>
      </c>
      <c r="E3050" t="s">
        <v>4769</v>
      </c>
      <c r="F3050" t="s">
        <v>4770</v>
      </c>
      <c r="G3050">
        <v>34.783953003014602</v>
      </c>
    </row>
    <row r="3051" spans="1:7" hidden="1" x14ac:dyDescent="0.2">
      <c r="A3051">
        <v>1975</v>
      </c>
      <c r="B3051">
        <v>8</v>
      </c>
      <c r="C3051" t="s">
        <v>4771</v>
      </c>
      <c r="D3051">
        <v>85</v>
      </c>
      <c r="E3051" t="s">
        <v>4769</v>
      </c>
      <c r="F3051" t="s">
        <v>4772</v>
      </c>
      <c r="G3051">
        <v>34.7757207509623</v>
      </c>
    </row>
    <row r="3052" spans="1:7" hidden="1" x14ac:dyDescent="0.2">
      <c r="A3052">
        <v>1975</v>
      </c>
      <c r="B3052">
        <v>9</v>
      </c>
      <c r="C3052" t="s">
        <v>3461</v>
      </c>
      <c r="D3052">
        <v>6</v>
      </c>
      <c r="E3052" t="s">
        <v>3951</v>
      </c>
      <c r="F3052" t="s">
        <v>4773</v>
      </c>
      <c r="G3052">
        <v>34.744674896007197</v>
      </c>
    </row>
    <row r="3053" spans="1:7" hidden="1" x14ac:dyDescent="0.2">
      <c r="A3053">
        <v>1975</v>
      </c>
      <c r="B3053">
        <v>10</v>
      </c>
      <c r="C3053" t="s">
        <v>4496</v>
      </c>
      <c r="D3053">
        <v>48</v>
      </c>
      <c r="E3053" t="s">
        <v>4774</v>
      </c>
      <c r="F3053" t="s">
        <v>4775</v>
      </c>
      <c r="G3053">
        <v>34.726660187572101</v>
      </c>
    </row>
    <row r="3054" spans="1:7" hidden="1" x14ac:dyDescent="0.2">
      <c r="A3054">
        <v>1975</v>
      </c>
      <c r="B3054">
        <v>11</v>
      </c>
      <c r="C3054" t="s">
        <v>4776</v>
      </c>
      <c r="D3054">
        <v>121</v>
      </c>
      <c r="E3054" t="s">
        <v>4650</v>
      </c>
      <c r="F3054" t="s">
        <v>4777</v>
      </c>
      <c r="G3054">
        <v>34.700801974089998</v>
      </c>
    </row>
    <row r="3055" spans="1:7" hidden="1" x14ac:dyDescent="0.2">
      <c r="A3055">
        <v>1975</v>
      </c>
      <c r="B3055">
        <v>12</v>
      </c>
      <c r="C3055" t="s">
        <v>4632</v>
      </c>
      <c r="D3055">
        <v>131</v>
      </c>
      <c r="E3055" t="s">
        <v>4778</v>
      </c>
      <c r="F3055" t="s">
        <v>4779</v>
      </c>
      <c r="G3055">
        <v>34.6808280047686</v>
      </c>
    </row>
    <row r="3056" spans="1:7" hidden="1" x14ac:dyDescent="0.2">
      <c r="A3056">
        <v>1975</v>
      </c>
      <c r="B3056">
        <v>13</v>
      </c>
      <c r="C3056" t="s">
        <v>4780</v>
      </c>
      <c r="D3056">
        <v>18</v>
      </c>
      <c r="E3056" t="s">
        <v>4488</v>
      </c>
      <c r="F3056" t="s">
        <v>4781</v>
      </c>
      <c r="G3056">
        <v>34.680410384856202</v>
      </c>
    </row>
    <row r="3057" spans="1:7" hidden="1" x14ac:dyDescent="0.2">
      <c r="A3057">
        <v>1975</v>
      </c>
      <c r="B3057">
        <v>14</v>
      </c>
      <c r="C3057" t="s">
        <v>4259</v>
      </c>
      <c r="D3057">
        <v>77</v>
      </c>
      <c r="E3057" t="s">
        <v>4423</v>
      </c>
      <c r="F3057" t="s">
        <v>4782</v>
      </c>
      <c r="G3057">
        <v>34.676902774633803</v>
      </c>
    </row>
    <row r="3058" spans="1:7" hidden="1" x14ac:dyDescent="0.2">
      <c r="A3058">
        <v>1975</v>
      </c>
      <c r="B3058">
        <v>15</v>
      </c>
      <c r="C3058" t="s">
        <v>3953</v>
      </c>
      <c r="D3058">
        <v>101</v>
      </c>
      <c r="E3058" t="s">
        <v>4783</v>
      </c>
      <c r="F3058" t="s">
        <v>4784</v>
      </c>
      <c r="G3058">
        <v>34.650618296970201</v>
      </c>
    </row>
    <row r="3059" spans="1:7" hidden="1" x14ac:dyDescent="0.2">
      <c r="A3059">
        <v>1975</v>
      </c>
      <c r="B3059">
        <v>16</v>
      </c>
      <c r="C3059" t="s">
        <v>3735</v>
      </c>
      <c r="D3059">
        <v>56</v>
      </c>
      <c r="E3059" t="s">
        <v>4479</v>
      </c>
      <c r="F3059" t="s">
        <v>4785</v>
      </c>
      <c r="G3059">
        <v>34.627704087030899</v>
      </c>
    </row>
    <row r="3060" spans="1:7" hidden="1" x14ac:dyDescent="0.2">
      <c r="A3060">
        <v>1975</v>
      </c>
      <c r="B3060">
        <v>17</v>
      </c>
      <c r="C3060" t="s">
        <v>4151</v>
      </c>
      <c r="D3060">
        <v>4</v>
      </c>
      <c r="E3060" t="s">
        <v>3951</v>
      </c>
      <c r="F3060" t="s">
        <v>4786</v>
      </c>
      <c r="G3060">
        <v>34.627454280939197</v>
      </c>
    </row>
    <row r="3061" spans="1:7" hidden="1" x14ac:dyDescent="0.2">
      <c r="A3061">
        <v>1975</v>
      </c>
      <c r="B3061">
        <v>18</v>
      </c>
      <c r="C3061" t="s">
        <v>4649</v>
      </c>
      <c r="D3061">
        <v>124</v>
      </c>
      <c r="E3061" t="s">
        <v>4650</v>
      </c>
      <c r="F3061" t="s">
        <v>4787</v>
      </c>
      <c r="G3061">
        <v>34.620710878596697</v>
      </c>
    </row>
    <row r="3062" spans="1:7" hidden="1" x14ac:dyDescent="0.2">
      <c r="A3062">
        <v>1975</v>
      </c>
      <c r="B3062">
        <v>19</v>
      </c>
      <c r="C3062" t="s">
        <v>3168</v>
      </c>
      <c r="D3062">
        <v>11</v>
      </c>
      <c r="E3062" t="s">
        <v>4488</v>
      </c>
      <c r="F3062" t="s">
        <v>4788</v>
      </c>
      <c r="G3062">
        <v>34.6047370039987</v>
      </c>
    </row>
    <row r="3063" spans="1:7" hidden="1" x14ac:dyDescent="0.2">
      <c r="A3063">
        <v>1975</v>
      </c>
      <c r="B3063">
        <v>20</v>
      </c>
      <c r="C3063" t="s">
        <v>4539</v>
      </c>
      <c r="D3063">
        <v>107</v>
      </c>
      <c r="E3063" t="s">
        <v>4783</v>
      </c>
      <c r="F3063" t="s">
        <v>4789</v>
      </c>
      <c r="G3063">
        <v>34.577316320012997</v>
      </c>
    </row>
    <row r="3064" spans="1:7" hidden="1" x14ac:dyDescent="0.2">
      <c r="A3064">
        <v>1975</v>
      </c>
      <c r="B3064">
        <v>21</v>
      </c>
      <c r="C3064" t="s">
        <v>4367</v>
      </c>
      <c r="D3064">
        <v>13</v>
      </c>
      <c r="E3064" t="s">
        <v>4488</v>
      </c>
      <c r="F3064" t="s">
        <v>4790</v>
      </c>
      <c r="G3064">
        <v>34.575074732583403</v>
      </c>
    </row>
    <row r="3065" spans="1:7" hidden="1" x14ac:dyDescent="0.2">
      <c r="A3065">
        <v>1975</v>
      </c>
      <c r="B3065">
        <v>22</v>
      </c>
      <c r="C3065" t="s">
        <v>3737</v>
      </c>
      <c r="D3065">
        <v>87</v>
      </c>
      <c r="E3065" t="s">
        <v>4769</v>
      </c>
      <c r="F3065" t="s">
        <v>4791</v>
      </c>
      <c r="G3065">
        <v>34.574410614344004</v>
      </c>
    </row>
    <row r="3066" spans="1:7" hidden="1" x14ac:dyDescent="0.2">
      <c r="A3066">
        <v>1975</v>
      </c>
      <c r="B3066">
        <v>23</v>
      </c>
      <c r="C3066" t="s">
        <v>4525</v>
      </c>
      <c r="D3066">
        <v>91</v>
      </c>
      <c r="E3066" t="s">
        <v>4792</v>
      </c>
      <c r="F3066" t="s">
        <v>4793</v>
      </c>
      <c r="G3066">
        <v>34.527902861499904</v>
      </c>
    </row>
    <row r="3067" spans="1:7" hidden="1" x14ac:dyDescent="0.2">
      <c r="A3067">
        <v>1975</v>
      </c>
      <c r="B3067">
        <v>24</v>
      </c>
      <c r="C3067" t="s">
        <v>3866</v>
      </c>
      <c r="D3067">
        <v>66</v>
      </c>
      <c r="E3067" t="s">
        <v>4766</v>
      </c>
      <c r="F3067" t="s">
        <v>4794</v>
      </c>
      <c r="G3067">
        <v>34.510443003846397</v>
      </c>
    </row>
    <row r="3068" spans="1:7" hidden="1" x14ac:dyDescent="0.2">
      <c r="A3068">
        <v>1975</v>
      </c>
      <c r="B3068">
        <v>25</v>
      </c>
      <c r="C3068" t="s">
        <v>4795</v>
      </c>
      <c r="D3068">
        <v>50</v>
      </c>
      <c r="E3068" t="s">
        <v>4774</v>
      </c>
      <c r="F3068" t="s">
        <v>4796</v>
      </c>
      <c r="G3068">
        <v>34.4926703075596</v>
      </c>
    </row>
    <row r="3069" spans="1:7" hidden="1" x14ac:dyDescent="0.2">
      <c r="A3069">
        <v>1975</v>
      </c>
      <c r="B3069">
        <v>26</v>
      </c>
      <c r="C3069" t="s">
        <v>4277</v>
      </c>
      <c r="D3069">
        <v>43</v>
      </c>
      <c r="E3069" t="s">
        <v>4774</v>
      </c>
      <c r="F3069" t="s">
        <v>4797</v>
      </c>
      <c r="G3069">
        <v>34.4878789475449</v>
      </c>
    </row>
    <row r="3070" spans="1:7" hidden="1" x14ac:dyDescent="0.2">
      <c r="A3070">
        <v>1975</v>
      </c>
      <c r="B3070">
        <v>27</v>
      </c>
      <c r="C3070" t="s">
        <v>4798</v>
      </c>
      <c r="D3070">
        <v>68</v>
      </c>
      <c r="E3070" t="s">
        <v>4766</v>
      </c>
      <c r="F3070" t="s">
        <v>4799</v>
      </c>
      <c r="G3070">
        <v>34.4854837666769</v>
      </c>
    </row>
    <row r="3071" spans="1:7" hidden="1" x14ac:dyDescent="0.2">
      <c r="A3071">
        <v>1975</v>
      </c>
      <c r="B3071">
        <v>28</v>
      </c>
      <c r="C3071" t="s">
        <v>4492</v>
      </c>
      <c r="D3071">
        <v>58</v>
      </c>
      <c r="E3071" t="s">
        <v>4479</v>
      </c>
      <c r="F3071" t="s">
        <v>4800</v>
      </c>
      <c r="G3071">
        <v>34.458499045212399</v>
      </c>
    </row>
    <row r="3072" spans="1:7" hidden="1" x14ac:dyDescent="0.2">
      <c r="A3072">
        <v>1975</v>
      </c>
      <c r="B3072">
        <v>29</v>
      </c>
      <c r="C3072" t="s">
        <v>4537</v>
      </c>
      <c r="D3072">
        <v>27</v>
      </c>
      <c r="E3072" t="s">
        <v>3336</v>
      </c>
      <c r="F3072" t="s">
        <v>4801</v>
      </c>
      <c r="G3072">
        <v>34.454623978025602</v>
      </c>
    </row>
    <row r="3073" spans="1:7" hidden="1" x14ac:dyDescent="0.2">
      <c r="A3073">
        <v>1975</v>
      </c>
      <c r="B3073">
        <v>30</v>
      </c>
      <c r="C3073" t="s">
        <v>4527</v>
      </c>
      <c r="D3073">
        <v>76</v>
      </c>
      <c r="E3073" t="s">
        <v>4423</v>
      </c>
      <c r="F3073" t="s">
        <v>4802</v>
      </c>
      <c r="G3073">
        <v>34.435179361849102</v>
      </c>
    </row>
    <row r="3074" spans="1:7" hidden="1" x14ac:dyDescent="0.2">
      <c r="A3074">
        <v>1975</v>
      </c>
      <c r="B3074">
        <v>31</v>
      </c>
      <c r="C3074" t="s">
        <v>3731</v>
      </c>
      <c r="D3074">
        <v>99</v>
      </c>
      <c r="E3074" t="s">
        <v>4792</v>
      </c>
      <c r="F3074" t="s">
        <v>4803</v>
      </c>
      <c r="G3074">
        <v>34.4165792310284</v>
      </c>
    </row>
    <row r="3075" spans="1:7" hidden="1" x14ac:dyDescent="0.2">
      <c r="A3075">
        <v>1975</v>
      </c>
      <c r="B3075">
        <v>32</v>
      </c>
      <c r="C3075" t="s">
        <v>4555</v>
      </c>
      <c r="D3075">
        <v>118</v>
      </c>
      <c r="E3075" t="s">
        <v>4804</v>
      </c>
      <c r="F3075" t="s">
        <v>4805</v>
      </c>
      <c r="G3075">
        <v>34.401614964702503</v>
      </c>
    </row>
    <row r="3076" spans="1:7" hidden="1" x14ac:dyDescent="0.2">
      <c r="A3076">
        <v>1975</v>
      </c>
      <c r="B3076">
        <v>33</v>
      </c>
      <c r="C3076" t="s">
        <v>4806</v>
      </c>
      <c r="D3076">
        <v>64</v>
      </c>
      <c r="E3076" t="s">
        <v>4766</v>
      </c>
      <c r="F3076" t="s">
        <v>4807</v>
      </c>
      <c r="G3076">
        <v>34.399313924794498</v>
      </c>
    </row>
    <row r="3077" spans="1:7" hidden="1" x14ac:dyDescent="0.2">
      <c r="A3077">
        <v>1975</v>
      </c>
      <c r="B3077">
        <v>34</v>
      </c>
      <c r="C3077" t="s">
        <v>4652</v>
      </c>
      <c r="D3077">
        <v>29</v>
      </c>
      <c r="E3077" t="s">
        <v>3336</v>
      </c>
      <c r="F3077" t="s">
        <v>4808</v>
      </c>
      <c r="G3077">
        <v>34.395698626799501</v>
      </c>
    </row>
    <row r="3078" spans="1:7" hidden="1" x14ac:dyDescent="0.2">
      <c r="A3078">
        <v>1975</v>
      </c>
      <c r="B3078">
        <v>35</v>
      </c>
      <c r="C3078" t="s">
        <v>4809</v>
      </c>
      <c r="D3078">
        <v>65</v>
      </c>
      <c r="E3078" t="s">
        <v>4766</v>
      </c>
      <c r="F3078" t="s">
        <v>4810</v>
      </c>
      <c r="G3078">
        <v>34.395452156881397</v>
      </c>
    </row>
    <row r="3079" spans="1:7" hidden="1" x14ac:dyDescent="0.2">
      <c r="A3079">
        <v>1975</v>
      </c>
      <c r="B3079">
        <v>36</v>
      </c>
      <c r="C3079" t="s">
        <v>4811</v>
      </c>
      <c r="D3079">
        <v>44</v>
      </c>
      <c r="E3079" t="s">
        <v>4774</v>
      </c>
      <c r="F3079" t="s">
        <v>4812</v>
      </c>
      <c r="G3079">
        <v>34.3894558107433</v>
      </c>
    </row>
    <row r="3080" spans="1:7" hidden="1" x14ac:dyDescent="0.2">
      <c r="A3080">
        <v>1975</v>
      </c>
      <c r="B3080">
        <v>37</v>
      </c>
      <c r="C3080" t="s">
        <v>4130</v>
      </c>
      <c r="D3080">
        <v>96</v>
      </c>
      <c r="E3080" t="s">
        <v>4792</v>
      </c>
      <c r="F3080" t="s">
        <v>4813</v>
      </c>
      <c r="G3080">
        <v>34.375581878338998</v>
      </c>
    </row>
    <row r="3081" spans="1:7" hidden="1" x14ac:dyDescent="0.2">
      <c r="A3081">
        <v>1975</v>
      </c>
      <c r="B3081">
        <v>38</v>
      </c>
      <c r="C3081" t="s">
        <v>4400</v>
      </c>
      <c r="D3081">
        <v>139</v>
      </c>
      <c r="E3081" t="s">
        <v>4778</v>
      </c>
      <c r="F3081" t="s">
        <v>4814</v>
      </c>
      <c r="G3081">
        <v>34.3714793102789</v>
      </c>
    </row>
    <row r="3082" spans="1:7" hidden="1" x14ac:dyDescent="0.2">
      <c r="A3082">
        <v>1975</v>
      </c>
      <c r="B3082">
        <v>39</v>
      </c>
      <c r="C3082" t="s">
        <v>4815</v>
      </c>
      <c r="D3082">
        <v>86</v>
      </c>
      <c r="E3082" t="s">
        <v>4769</v>
      </c>
      <c r="F3082" t="s">
        <v>4816</v>
      </c>
      <c r="G3082">
        <v>34.329607140558203</v>
      </c>
    </row>
    <row r="3083" spans="1:7" hidden="1" x14ac:dyDescent="0.2">
      <c r="A3083">
        <v>1975</v>
      </c>
      <c r="B3083">
        <v>40</v>
      </c>
      <c r="C3083" t="s">
        <v>4679</v>
      </c>
      <c r="D3083">
        <v>53</v>
      </c>
      <c r="E3083" t="s">
        <v>4479</v>
      </c>
      <c r="F3083" t="s">
        <v>4817</v>
      </c>
      <c r="G3083">
        <v>34.320852301165402</v>
      </c>
    </row>
    <row r="3084" spans="1:7" hidden="1" x14ac:dyDescent="0.2">
      <c r="A3084">
        <v>1975</v>
      </c>
      <c r="B3084">
        <v>41</v>
      </c>
      <c r="C3084" t="s">
        <v>4818</v>
      </c>
      <c r="D3084">
        <v>116</v>
      </c>
      <c r="E3084" t="s">
        <v>4804</v>
      </c>
      <c r="F3084" t="s">
        <v>4819</v>
      </c>
      <c r="G3084">
        <v>34.313246581185297</v>
      </c>
    </row>
    <row r="3085" spans="1:7" hidden="1" x14ac:dyDescent="0.2">
      <c r="A3085">
        <v>1975</v>
      </c>
      <c r="B3085">
        <v>42</v>
      </c>
      <c r="C3085" t="s">
        <v>4587</v>
      </c>
      <c r="D3085">
        <v>95</v>
      </c>
      <c r="E3085" t="s">
        <v>4792</v>
      </c>
      <c r="F3085" t="s">
        <v>4820</v>
      </c>
      <c r="G3085">
        <v>34.304500083378997</v>
      </c>
    </row>
    <row r="3086" spans="1:7" hidden="1" x14ac:dyDescent="0.2">
      <c r="A3086">
        <v>1975</v>
      </c>
      <c r="B3086">
        <v>43</v>
      </c>
      <c r="C3086" t="s">
        <v>4821</v>
      </c>
      <c r="D3086">
        <v>84</v>
      </c>
      <c r="E3086" t="s">
        <v>4769</v>
      </c>
      <c r="F3086" t="s">
        <v>4822</v>
      </c>
      <c r="G3086">
        <v>34.291919490193401</v>
      </c>
    </row>
    <row r="3087" spans="1:7" hidden="1" x14ac:dyDescent="0.2">
      <c r="A3087">
        <v>1975</v>
      </c>
      <c r="B3087">
        <v>44</v>
      </c>
      <c r="C3087" t="s">
        <v>4208</v>
      </c>
      <c r="D3087">
        <v>49</v>
      </c>
      <c r="E3087" t="s">
        <v>4774</v>
      </c>
      <c r="F3087" t="s">
        <v>4823</v>
      </c>
      <c r="G3087">
        <v>34.285959185422698</v>
      </c>
    </row>
    <row r="3088" spans="1:7" hidden="1" x14ac:dyDescent="0.2">
      <c r="A3088">
        <v>1975</v>
      </c>
      <c r="B3088">
        <v>45</v>
      </c>
      <c r="C3088" t="s">
        <v>4321</v>
      </c>
      <c r="D3088">
        <v>80</v>
      </c>
      <c r="E3088" t="s">
        <v>4423</v>
      </c>
      <c r="F3088" t="s">
        <v>4824</v>
      </c>
      <c r="G3088">
        <v>34.280164163897197</v>
      </c>
    </row>
    <row r="3089" spans="1:7" hidden="1" x14ac:dyDescent="0.2">
      <c r="A3089">
        <v>1975</v>
      </c>
      <c r="B3089">
        <v>46</v>
      </c>
      <c r="C3089" t="s">
        <v>4049</v>
      </c>
      <c r="D3089">
        <v>69</v>
      </c>
      <c r="E3089" t="s">
        <v>4766</v>
      </c>
      <c r="F3089" t="s">
        <v>4825</v>
      </c>
      <c r="G3089">
        <v>34.279511326521799</v>
      </c>
    </row>
    <row r="3090" spans="1:7" hidden="1" x14ac:dyDescent="0.2">
      <c r="A3090">
        <v>1975</v>
      </c>
      <c r="B3090">
        <v>47</v>
      </c>
      <c r="C3090" t="s">
        <v>4826</v>
      </c>
      <c r="D3090">
        <v>88</v>
      </c>
      <c r="E3090" t="s">
        <v>4769</v>
      </c>
      <c r="F3090" t="s">
        <v>4827</v>
      </c>
      <c r="G3090">
        <v>34.279103315789101</v>
      </c>
    </row>
    <row r="3091" spans="1:7" hidden="1" x14ac:dyDescent="0.2">
      <c r="A3091">
        <v>1975</v>
      </c>
      <c r="B3091">
        <v>48</v>
      </c>
      <c r="C3091" t="s">
        <v>4828</v>
      </c>
      <c r="D3091">
        <v>63</v>
      </c>
      <c r="E3091" t="s">
        <v>4766</v>
      </c>
      <c r="F3091" t="s">
        <v>4829</v>
      </c>
      <c r="G3091">
        <v>34.273310611397697</v>
      </c>
    </row>
    <row r="3092" spans="1:7" hidden="1" x14ac:dyDescent="0.2">
      <c r="A3092">
        <v>1975</v>
      </c>
      <c r="B3092">
        <v>49</v>
      </c>
      <c r="C3092" t="s">
        <v>4589</v>
      </c>
      <c r="D3092">
        <v>103</v>
      </c>
      <c r="E3092" t="s">
        <v>4783</v>
      </c>
      <c r="F3092" t="s">
        <v>4830</v>
      </c>
      <c r="G3092">
        <v>34.269966420192603</v>
      </c>
    </row>
    <row r="3093" spans="1:7" hidden="1" x14ac:dyDescent="0.2">
      <c r="A3093">
        <v>1975</v>
      </c>
      <c r="B3093">
        <v>50</v>
      </c>
      <c r="C3093" t="s">
        <v>3630</v>
      </c>
      <c r="D3093">
        <v>73</v>
      </c>
      <c r="E3093" t="s">
        <v>4423</v>
      </c>
      <c r="F3093" t="s">
        <v>4831</v>
      </c>
      <c r="G3093">
        <v>34.269558636642699</v>
      </c>
    </row>
    <row r="3094" spans="1:7" hidden="1" x14ac:dyDescent="0.2">
      <c r="A3094">
        <v>1975</v>
      </c>
      <c r="B3094">
        <v>51</v>
      </c>
      <c r="C3094" t="s">
        <v>3790</v>
      </c>
      <c r="D3094">
        <v>97</v>
      </c>
      <c r="E3094" t="s">
        <v>4792</v>
      </c>
      <c r="F3094" t="s">
        <v>4832</v>
      </c>
      <c r="G3094">
        <v>34.237130167666798</v>
      </c>
    </row>
    <row r="3095" spans="1:7" hidden="1" x14ac:dyDescent="0.2">
      <c r="A3095">
        <v>1975</v>
      </c>
      <c r="B3095">
        <v>52</v>
      </c>
      <c r="C3095" t="s">
        <v>4529</v>
      </c>
      <c r="D3095">
        <v>59</v>
      </c>
      <c r="E3095" t="s">
        <v>4479</v>
      </c>
      <c r="F3095" t="s">
        <v>4833</v>
      </c>
      <c r="G3095">
        <v>34.232165398412398</v>
      </c>
    </row>
    <row r="3096" spans="1:7" hidden="1" x14ac:dyDescent="0.2">
      <c r="A3096">
        <v>1975</v>
      </c>
      <c r="B3096">
        <v>53</v>
      </c>
      <c r="C3096" t="s">
        <v>4337</v>
      </c>
      <c r="D3096">
        <v>78</v>
      </c>
      <c r="E3096" t="s">
        <v>4423</v>
      </c>
      <c r="F3096" t="s">
        <v>4834</v>
      </c>
      <c r="G3096">
        <v>34.229724236784101</v>
      </c>
    </row>
    <row r="3097" spans="1:7" hidden="1" x14ac:dyDescent="0.2">
      <c r="A3097">
        <v>1975</v>
      </c>
      <c r="B3097">
        <v>54</v>
      </c>
      <c r="C3097" t="s">
        <v>4835</v>
      </c>
      <c r="D3097">
        <v>89</v>
      </c>
      <c r="E3097" t="s">
        <v>4769</v>
      </c>
      <c r="F3097" t="s">
        <v>4836</v>
      </c>
      <c r="G3097">
        <v>34.228178347824802</v>
      </c>
    </row>
    <row r="3098" spans="1:7" hidden="1" x14ac:dyDescent="0.2">
      <c r="A3098">
        <v>1975</v>
      </c>
      <c r="B3098">
        <v>55</v>
      </c>
      <c r="C3098" t="s">
        <v>4837</v>
      </c>
      <c r="D3098">
        <v>75</v>
      </c>
      <c r="E3098" t="s">
        <v>4423</v>
      </c>
      <c r="F3098" t="s">
        <v>4838</v>
      </c>
      <c r="G3098">
        <v>34.218418063522599</v>
      </c>
    </row>
    <row r="3099" spans="1:7" hidden="1" x14ac:dyDescent="0.2">
      <c r="A3099">
        <v>1975</v>
      </c>
      <c r="B3099">
        <v>56</v>
      </c>
      <c r="C3099" t="s">
        <v>4054</v>
      </c>
      <c r="D3099">
        <v>8</v>
      </c>
      <c r="E3099" t="s">
        <v>3951</v>
      </c>
      <c r="F3099" t="s">
        <v>4839</v>
      </c>
      <c r="G3099">
        <v>34.214678096903498</v>
      </c>
    </row>
    <row r="3100" spans="1:7" hidden="1" x14ac:dyDescent="0.2">
      <c r="A3100">
        <v>1975</v>
      </c>
      <c r="B3100">
        <v>57</v>
      </c>
      <c r="C3100" t="s">
        <v>4688</v>
      </c>
      <c r="D3100">
        <v>3</v>
      </c>
      <c r="E3100" t="s">
        <v>3951</v>
      </c>
      <c r="F3100" t="s">
        <v>4840</v>
      </c>
      <c r="G3100">
        <v>34.214596802360802</v>
      </c>
    </row>
    <row r="3101" spans="1:7" hidden="1" x14ac:dyDescent="0.2">
      <c r="A3101">
        <v>1975</v>
      </c>
      <c r="B3101">
        <v>58</v>
      </c>
      <c r="C3101" t="s">
        <v>4551</v>
      </c>
      <c r="D3101">
        <v>24</v>
      </c>
      <c r="E3101" t="s">
        <v>3336</v>
      </c>
      <c r="F3101" t="s">
        <v>4841</v>
      </c>
      <c r="G3101">
        <v>34.207850701736</v>
      </c>
    </row>
    <row r="3102" spans="1:7" hidden="1" x14ac:dyDescent="0.2">
      <c r="A3102">
        <v>1975</v>
      </c>
      <c r="B3102">
        <v>59</v>
      </c>
      <c r="C3102" t="s">
        <v>3704</v>
      </c>
      <c r="D3102">
        <v>5</v>
      </c>
      <c r="E3102" t="s">
        <v>3951</v>
      </c>
      <c r="F3102" t="s">
        <v>4841</v>
      </c>
      <c r="G3102">
        <v>34.207850701736</v>
      </c>
    </row>
    <row r="3103" spans="1:7" hidden="1" x14ac:dyDescent="0.2">
      <c r="A3103">
        <v>1975</v>
      </c>
      <c r="B3103">
        <v>60</v>
      </c>
      <c r="C3103" t="s">
        <v>4842</v>
      </c>
      <c r="D3103">
        <v>9</v>
      </c>
      <c r="E3103" t="s">
        <v>3951</v>
      </c>
      <c r="F3103" t="s">
        <v>4843</v>
      </c>
      <c r="G3103">
        <v>34.202082051744803</v>
      </c>
    </row>
    <row r="3104" spans="1:7" hidden="1" x14ac:dyDescent="0.2">
      <c r="A3104">
        <v>1975</v>
      </c>
      <c r="B3104">
        <v>61</v>
      </c>
      <c r="C3104" t="s">
        <v>4844</v>
      </c>
      <c r="D3104">
        <v>105</v>
      </c>
      <c r="E3104" t="s">
        <v>4783</v>
      </c>
      <c r="F3104" t="s">
        <v>4845</v>
      </c>
      <c r="G3104">
        <v>34.176512191995997</v>
      </c>
    </row>
    <row r="3105" spans="1:7" hidden="1" x14ac:dyDescent="0.2">
      <c r="A3105">
        <v>1975</v>
      </c>
      <c r="B3105">
        <v>62</v>
      </c>
      <c r="C3105" t="s">
        <v>4200</v>
      </c>
      <c r="D3105">
        <v>7</v>
      </c>
      <c r="E3105" t="s">
        <v>3951</v>
      </c>
      <c r="F3105" t="s">
        <v>4846</v>
      </c>
      <c r="G3105">
        <v>34.175457749403698</v>
      </c>
    </row>
    <row r="3106" spans="1:7" hidden="1" x14ac:dyDescent="0.2">
      <c r="A3106">
        <v>1975</v>
      </c>
      <c r="B3106">
        <v>63</v>
      </c>
      <c r="C3106" t="s">
        <v>4663</v>
      </c>
      <c r="D3106">
        <v>15</v>
      </c>
      <c r="E3106" t="s">
        <v>4488</v>
      </c>
      <c r="F3106" t="s">
        <v>4847</v>
      </c>
      <c r="G3106">
        <v>34.167429897450198</v>
      </c>
    </row>
    <row r="3107" spans="1:7" hidden="1" x14ac:dyDescent="0.2">
      <c r="A3107">
        <v>1975</v>
      </c>
      <c r="B3107">
        <v>64</v>
      </c>
      <c r="C3107" t="s">
        <v>4848</v>
      </c>
      <c r="D3107">
        <v>140</v>
      </c>
      <c r="E3107" t="s">
        <v>4778</v>
      </c>
      <c r="F3107" t="s">
        <v>4849</v>
      </c>
      <c r="G3107">
        <v>34.1659706931895</v>
      </c>
    </row>
    <row r="3108" spans="1:7" hidden="1" x14ac:dyDescent="0.2">
      <c r="A3108">
        <v>1975</v>
      </c>
      <c r="B3108">
        <v>65</v>
      </c>
      <c r="C3108" t="s">
        <v>4850</v>
      </c>
      <c r="D3108">
        <v>16</v>
      </c>
      <c r="E3108" t="s">
        <v>4488</v>
      </c>
      <c r="F3108" t="s">
        <v>4851</v>
      </c>
      <c r="G3108">
        <v>34.161674871004003</v>
      </c>
    </row>
    <row r="3109" spans="1:7" hidden="1" x14ac:dyDescent="0.2">
      <c r="A3109">
        <v>1975</v>
      </c>
      <c r="B3109">
        <v>66</v>
      </c>
      <c r="C3109" t="s">
        <v>4137</v>
      </c>
      <c r="D3109">
        <v>19</v>
      </c>
      <c r="E3109" t="s">
        <v>4488</v>
      </c>
      <c r="F3109" t="s">
        <v>4852</v>
      </c>
      <c r="G3109">
        <v>34.151790478765399</v>
      </c>
    </row>
    <row r="3110" spans="1:7" hidden="1" x14ac:dyDescent="0.2">
      <c r="A3110">
        <v>1975</v>
      </c>
      <c r="B3110">
        <v>67</v>
      </c>
      <c r="C3110" t="s">
        <v>4853</v>
      </c>
      <c r="D3110">
        <v>123</v>
      </c>
      <c r="E3110" t="s">
        <v>4650</v>
      </c>
      <c r="F3110" t="s">
        <v>4854</v>
      </c>
      <c r="G3110">
        <v>34.135518006485697</v>
      </c>
    </row>
    <row r="3111" spans="1:7" hidden="1" x14ac:dyDescent="0.2">
      <c r="A3111">
        <v>1975</v>
      </c>
      <c r="B3111">
        <v>68</v>
      </c>
      <c r="C3111" t="s">
        <v>3524</v>
      </c>
      <c r="D3111">
        <v>14</v>
      </c>
      <c r="E3111" t="s">
        <v>4488</v>
      </c>
      <c r="F3111" t="s">
        <v>4855</v>
      </c>
      <c r="G3111">
        <v>34.106412005457003</v>
      </c>
    </row>
    <row r="3112" spans="1:7" hidden="1" x14ac:dyDescent="0.2">
      <c r="A3112">
        <v>1975</v>
      </c>
      <c r="B3112">
        <v>69</v>
      </c>
      <c r="C3112" t="s">
        <v>4856</v>
      </c>
      <c r="D3112">
        <v>113</v>
      </c>
      <c r="E3112" t="s">
        <v>4804</v>
      </c>
      <c r="F3112" t="s">
        <v>4857</v>
      </c>
      <c r="G3112">
        <v>34.0925233202329</v>
      </c>
    </row>
    <row r="3113" spans="1:7" hidden="1" x14ac:dyDescent="0.2">
      <c r="A3113">
        <v>1975</v>
      </c>
      <c r="B3113">
        <v>70</v>
      </c>
      <c r="C3113" t="s">
        <v>4858</v>
      </c>
      <c r="D3113">
        <v>72</v>
      </c>
      <c r="E3113" t="s">
        <v>4423</v>
      </c>
      <c r="F3113" t="s">
        <v>4859</v>
      </c>
      <c r="G3113">
        <v>34.089214314629203</v>
      </c>
    </row>
    <row r="3114" spans="1:7" hidden="1" x14ac:dyDescent="0.2">
      <c r="A3114">
        <v>1975</v>
      </c>
      <c r="B3114">
        <v>70</v>
      </c>
      <c r="C3114" t="s">
        <v>4860</v>
      </c>
      <c r="D3114">
        <v>137</v>
      </c>
      <c r="E3114" t="s">
        <v>4778</v>
      </c>
      <c r="F3114" t="s">
        <v>4859</v>
      </c>
      <c r="G3114">
        <v>34.089214314629203</v>
      </c>
    </row>
    <row r="3115" spans="1:7" hidden="1" x14ac:dyDescent="0.2">
      <c r="A3115">
        <v>1975</v>
      </c>
      <c r="B3115">
        <v>72</v>
      </c>
      <c r="C3115" t="s">
        <v>4861</v>
      </c>
      <c r="D3115">
        <v>74</v>
      </c>
      <c r="E3115" t="s">
        <v>4423</v>
      </c>
      <c r="F3115" t="s">
        <v>4862</v>
      </c>
      <c r="G3115">
        <v>34.079694418739997</v>
      </c>
    </row>
    <row r="3116" spans="1:7" hidden="1" x14ac:dyDescent="0.2">
      <c r="A3116">
        <v>1975</v>
      </c>
      <c r="B3116">
        <v>73</v>
      </c>
      <c r="C3116" t="s">
        <v>4863</v>
      </c>
      <c r="D3116">
        <v>136</v>
      </c>
      <c r="E3116" t="s">
        <v>4778</v>
      </c>
      <c r="F3116" t="s">
        <v>4864</v>
      </c>
      <c r="G3116">
        <v>34.076629821310597</v>
      </c>
    </row>
    <row r="3117" spans="1:7" hidden="1" x14ac:dyDescent="0.2">
      <c r="A3117">
        <v>1975</v>
      </c>
      <c r="B3117">
        <v>74</v>
      </c>
      <c r="C3117" t="s">
        <v>4718</v>
      </c>
      <c r="D3117">
        <v>138</v>
      </c>
      <c r="E3117" t="s">
        <v>4778</v>
      </c>
      <c r="F3117" t="s">
        <v>4865</v>
      </c>
      <c r="G3117">
        <v>34.074694570055399</v>
      </c>
    </row>
    <row r="3118" spans="1:7" hidden="1" x14ac:dyDescent="0.2">
      <c r="A3118">
        <v>1975</v>
      </c>
      <c r="B3118">
        <v>76</v>
      </c>
      <c r="C3118" t="s">
        <v>4866</v>
      </c>
      <c r="D3118">
        <v>67</v>
      </c>
      <c r="E3118" t="s">
        <v>4766</v>
      </c>
      <c r="F3118" t="s">
        <v>4867</v>
      </c>
      <c r="G3118">
        <v>34.0524549691754</v>
      </c>
    </row>
    <row r="3119" spans="1:7" hidden="1" x14ac:dyDescent="0.2">
      <c r="A3119">
        <v>1975</v>
      </c>
      <c r="B3119">
        <v>77</v>
      </c>
      <c r="C3119" t="s">
        <v>4459</v>
      </c>
      <c r="D3119">
        <v>94</v>
      </c>
      <c r="E3119" t="s">
        <v>4792</v>
      </c>
      <c r="F3119" t="s">
        <v>4868</v>
      </c>
      <c r="G3119">
        <v>34.039656199472297</v>
      </c>
    </row>
    <row r="3120" spans="1:7" hidden="1" x14ac:dyDescent="0.2">
      <c r="A3120">
        <v>1975</v>
      </c>
      <c r="B3120">
        <v>78</v>
      </c>
      <c r="C3120" t="s">
        <v>4869</v>
      </c>
      <c r="D3120">
        <v>52</v>
      </c>
      <c r="E3120" t="s">
        <v>4479</v>
      </c>
      <c r="F3120" t="s">
        <v>4870</v>
      </c>
      <c r="G3120">
        <v>34.037403324319698</v>
      </c>
    </row>
    <row r="3121" spans="1:7" hidden="1" x14ac:dyDescent="0.2">
      <c r="A3121">
        <v>1975</v>
      </c>
      <c r="B3121">
        <v>79</v>
      </c>
      <c r="C3121" t="s">
        <v>4464</v>
      </c>
      <c r="D3121">
        <v>70</v>
      </c>
      <c r="E3121" t="s">
        <v>4766</v>
      </c>
      <c r="F3121" t="s">
        <v>4871</v>
      </c>
      <c r="G3121">
        <v>34.030726910506203</v>
      </c>
    </row>
    <row r="3122" spans="1:7" hidden="1" x14ac:dyDescent="0.2">
      <c r="A3122">
        <v>1975</v>
      </c>
      <c r="B3122">
        <v>81</v>
      </c>
      <c r="C3122" t="s">
        <v>4471</v>
      </c>
      <c r="D3122">
        <v>62</v>
      </c>
      <c r="E3122" t="s">
        <v>4766</v>
      </c>
      <c r="F3122" t="s">
        <v>4872</v>
      </c>
      <c r="G3122">
        <v>34.011195351803302</v>
      </c>
    </row>
    <row r="3123" spans="1:7" hidden="1" x14ac:dyDescent="0.2">
      <c r="A3123">
        <v>1975</v>
      </c>
      <c r="B3123">
        <v>82</v>
      </c>
      <c r="C3123" t="s">
        <v>4721</v>
      </c>
      <c r="D3123">
        <v>130</v>
      </c>
      <c r="E3123" t="s">
        <v>4650</v>
      </c>
      <c r="F3123" t="s">
        <v>3615</v>
      </c>
      <c r="G3123">
        <v>33.9880758500559</v>
      </c>
    </row>
    <row r="3124" spans="1:7" hidden="1" x14ac:dyDescent="0.2">
      <c r="A3124">
        <v>1975</v>
      </c>
      <c r="B3124">
        <v>83</v>
      </c>
      <c r="C3124" t="s">
        <v>4873</v>
      </c>
      <c r="D3124">
        <v>102</v>
      </c>
      <c r="E3124" t="s">
        <v>4783</v>
      </c>
      <c r="F3124" t="s">
        <v>4874</v>
      </c>
      <c r="G3124">
        <v>33.961943755247503</v>
      </c>
    </row>
    <row r="3125" spans="1:7" hidden="1" x14ac:dyDescent="0.2">
      <c r="A3125">
        <v>1975</v>
      </c>
      <c r="B3125">
        <v>84</v>
      </c>
      <c r="C3125" t="s">
        <v>4875</v>
      </c>
      <c r="D3125">
        <v>125</v>
      </c>
      <c r="E3125" t="s">
        <v>4650</v>
      </c>
      <c r="F3125" t="s">
        <v>4876</v>
      </c>
      <c r="G3125">
        <v>33.929455008128897</v>
      </c>
    </row>
    <row r="3126" spans="1:7" hidden="1" x14ac:dyDescent="0.2">
      <c r="A3126">
        <v>1975</v>
      </c>
      <c r="B3126">
        <v>85</v>
      </c>
      <c r="C3126" t="s">
        <v>4754</v>
      </c>
      <c r="D3126">
        <v>122</v>
      </c>
      <c r="E3126" t="s">
        <v>4650</v>
      </c>
      <c r="F3126" t="s">
        <v>4877</v>
      </c>
      <c r="G3126">
        <v>33.892799898321599</v>
      </c>
    </row>
    <row r="3127" spans="1:7" hidden="1" x14ac:dyDescent="0.2">
      <c r="A3127">
        <v>1975</v>
      </c>
      <c r="B3127">
        <v>86</v>
      </c>
      <c r="C3127" t="s">
        <v>4878</v>
      </c>
      <c r="D3127">
        <v>132</v>
      </c>
      <c r="E3127" t="s">
        <v>4778</v>
      </c>
      <c r="F3127" t="s">
        <v>4879</v>
      </c>
      <c r="G3127">
        <v>33.860682104629497</v>
      </c>
    </row>
    <row r="3128" spans="1:7" hidden="1" x14ac:dyDescent="0.2">
      <c r="A3128">
        <v>1976</v>
      </c>
      <c r="B3128">
        <v>1</v>
      </c>
      <c r="C3128" t="s">
        <v>3961</v>
      </c>
      <c r="D3128">
        <v>11</v>
      </c>
      <c r="E3128" t="s">
        <v>4880</v>
      </c>
      <c r="F3128" t="s">
        <v>4881</v>
      </c>
      <c r="G3128">
        <v>35.115768002622502</v>
      </c>
    </row>
    <row r="3129" spans="1:7" hidden="1" x14ac:dyDescent="0.2">
      <c r="A3129">
        <v>1976</v>
      </c>
      <c r="B3129">
        <v>1</v>
      </c>
      <c r="C3129" t="s">
        <v>3961</v>
      </c>
      <c r="D3129">
        <v>11</v>
      </c>
      <c r="E3129" t="s">
        <v>4880</v>
      </c>
      <c r="F3129" t="s">
        <v>4882</v>
      </c>
      <c r="G3129">
        <v>34.518299625486002</v>
      </c>
    </row>
    <row r="3130" spans="1:7" hidden="1" x14ac:dyDescent="0.2">
      <c r="A3130">
        <v>1976</v>
      </c>
      <c r="B3130">
        <v>2</v>
      </c>
      <c r="C3130" t="s">
        <v>4074</v>
      </c>
      <c r="D3130">
        <v>30</v>
      </c>
      <c r="E3130" t="s">
        <v>4358</v>
      </c>
      <c r="F3130" t="s">
        <v>4883</v>
      </c>
      <c r="G3130">
        <v>34.4973842847157</v>
      </c>
    </row>
    <row r="3131" spans="1:7" hidden="1" x14ac:dyDescent="0.2">
      <c r="A3131">
        <v>1976</v>
      </c>
      <c r="B3131">
        <v>2</v>
      </c>
      <c r="C3131" t="s">
        <v>4074</v>
      </c>
      <c r="D3131">
        <v>30</v>
      </c>
      <c r="E3131" t="s">
        <v>4358</v>
      </c>
      <c r="F3131" t="s">
        <v>4884</v>
      </c>
      <c r="G3131">
        <v>35.094122586265797</v>
      </c>
    </row>
    <row r="3132" spans="1:7" hidden="1" x14ac:dyDescent="0.2">
      <c r="A3132">
        <v>1976</v>
      </c>
      <c r="B3132">
        <v>3</v>
      </c>
      <c r="C3132" t="s">
        <v>3168</v>
      </c>
      <c r="D3132">
        <v>21</v>
      </c>
      <c r="E3132" t="s">
        <v>4358</v>
      </c>
      <c r="F3132" t="s">
        <v>4885</v>
      </c>
      <c r="G3132">
        <v>35.053800452316402</v>
      </c>
    </row>
    <row r="3133" spans="1:7" hidden="1" x14ac:dyDescent="0.2">
      <c r="A3133">
        <v>1976</v>
      </c>
      <c r="B3133">
        <v>3</v>
      </c>
      <c r="C3133" t="s">
        <v>3168</v>
      </c>
      <c r="D3133">
        <v>21</v>
      </c>
      <c r="E3133" t="s">
        <v>4358</v>
      </c>
      <c r="F3133" t="s">
        <v>4886</v>
      </c>
      <c r="G3133">
        <v>34.458421001212798</v>
      </c>
    </row>
    <row r="3134" spans="1:7" hidden="1" x14ac:dyDescent="0.2">
      <c r="A3134">
        <v>1976</v>
      </c>
      <c r="B3134">
        <v>4</v>
      </c>
      <c r="C3134" t="s">
        <v>3735</v>
      </c>
      <c r="D3134">
        <v>5</v>
      </c>
      <c r="E3134" t="s">
        <v>4887</v>
      </c>
      <c r="F3134" t="s">
        <v>4888</v>
      </c>
      <c r="G3134">
        <v>34.457682043461602</v>
      </c>
    </row>
    <row r="3135" spans="1:7" hidden="1" x14ac:dyDescent="0.2">
      <c r="A3135">
        <v>1976</v>
      </c>
      <c r="B3135">
        <v>5</v>
      </c>
      <c r="C3135" t="s">
        <v>4889</v>
      </c>
      <c r="D3135">
        <v>128</v>
      </c>
      <c r="E3135" t="s">
        <v>4890</v>
      </c>
      <c r="F3135" t="s">
        <v>4891</v>
      </c>
      <c r="G3135">
        <v>34.455875835712</v>
      </c>
    </row>
    <row r="3136" spans="1:7" hidden="1" x14ac:dyDescent="0.2">
      <c r="A3136">
        <v>1976</v>
      </c>
      <c r="B3136">
        <v>6</v>
      </c>
      <c r="C3136" t="s">
        <v>3977</v>
      </c>
      <c r="D3136">
        <v>31</v>
      </c>
      <c r="E3136" t="s">
        <v>4892</v>
      </c>
      <c r="F3136" t="s">
        <v>4893</v>
      </c>
      <c r="G3136">
        <v>34.445124609070703</v>
      </c>
    </row>
    <row r="3137" spans="1:7" hidden="1" x14ac:dyDescent="0.2">
      <c r="A3137">
        <v>1976</v>
      </c>
      <c r="B3137">
        <v>7</v>
      </c>
      <c r="C3137" t="s">
        <v>4525</v>
      </c>
      <c r="D3137">
        <v>75</v>
      </c>
      <c r="E3137" t="s">
        <v>4894</v>
      </c>
      <c r="F3137" t="s">
        <v>4895</v>
      </c>
      <c r="G3137">
        <v>34.444386221483299</v>
      </c>
    </row>
    <row r="3138" spans="1:7" hidden="1" x14ac:dyDescent="0.2">
      <c r="A3138">
        <v>1976</v>
      </c>
      <c r="B3138">
        <v>8</v>
      </c>
      <c r="C3138" t="s">
        <v>4896</v>
      </c>
      <c r="D3138">
        <v>71</v>
      </c>
      <c r="E3138" t="s">
        <v>4894</v>
      </c>
      <c r="F3138" t="s">
        <v>4897</v>
      </c>
      <c r="G3138">
        <v>34.438890331000202</v>
      </c>
    </row>
    <row r="3139" spans="1:7" hidden="1" x14ac:dyDescent="0.2">
      <c r="A3139">
        <v>1976</v>
      </c>
      <c r="B3139">
        <v>9</v>
      </c>
      <c r="C3139" t="s">
        <v>4643</v>
      </c>
      <c r="D3139">
        <v>91</v>
      </c>
      <c r="E3139" t="s">
        <v>4898</v>
      </c>
      <c r="F3139" t="s">
        <v>4899</v>
      </c>
      <c r="G3139">
        <v>34.436430052936203</v>
      </c>
    </row>
    <row r="3140" spans="1:7" hidden="1" x14ac:dyDescent="0.2">
      <c r="A3140">
        <v>1976</v>
      </c>
      <c r="B3140">
        <v>10</v>
      </c>
      <c r="C3140" t="s">
        <v>3876</v>
      </c>
      <c r="D3140">
        <v>33</v>
      </c>
      <c r="E3140" t="s">
        <v>4892</v>
      </c>
      <c r="F3140" t="s">
        <v>4900</v>
      </c>
      <c r="G3140">
        <v>34.422331241029099</v>
      </c>
    </row>
    <row r="3141" spans="1:7" hidden="1" x14ac:dyDescent="0.2">
      <c r="A3141">
        <v>1976</v>
      </c>
      <c r="B3141">
        <v>11</v>
      </c>
      <c r="C3141" t="s">
        <v>4652</v>
      </c>
      <c r="D3141">
        <v>40</v>
      </c>
      <c r="E3141" t="s">
        <v>4892</v>
      </c>
      <c r="F3141" t="s">
        <v>4901</v>
      </c>
      <c r="G3141">
        <v>34.4136481865321</v>
      </c>
    </row>
    <row r="3142" spans="1:7" hidden="1" x14ac:dyDescent="0.2">
      <c r="A3142">
        <v>1976</v>
      </c>
      <c r="B3142">
        <v>12</v>
      </c>
      <c r="C3142" t="s">
        <v>4522</v>
      </c>
      <c r="D3142">
        <v>35</v>
      </c>
      <c r="E3142" t="s">
        <v>4892</v>
      </c>
      <c r="F3142" t="s">
        <v>4902</v>
      </c>
      <c r="G3142">
        <v>34.411109630503802</v>
      </c>
    </row>
    <row r="3143" spans="1:7" hidden="1" x14ac:dyDescent="0.2">
      <c r="A3143">
        <v>1976</v>
      </c>
      <c r="B3143">
        <v>13</v>
      </c>
      <c r="C3143" t="s">
        <v>3965</v>
      </c>
      <c r="D3143">
        <v>126</v>
      </c>
      <c r="E3143" t="s">
        <v>4890</v>
      </c>
      <c r="F3143" t="s">
        <v>4903</v>
      </c>
      <c r="G3143">
        <v>34.409226427709697</v>
      </c>
    </row>
    <row r="3144" spans="1:7" hidden="1" x14ac:dyDescent="0.2">
      <c r="A3144">
        <v>1976</v>
      </c>
      <c r="B3144">
        <v>14</v>
      </c>
      <c r="C3144" t="s">
        <v>4112</v>
      </c>
      <c r="D3144">
        <v>41</v>
      </c>
      <c r="E3144" t="s">
        <v>4774</v>
      </c>
      <c r="F3144" t="s">
        <v>4904</v>
      </c>
      <c r="G3144">
        <v>34.394495434664201</v>
      </c>
    </row>
    <row r="3145" spans="1:7" hidden="1" x14ac:dyDescent="0.2">
      <c r="A3145">
        <v>1976</v>
      </c>
      <c r="B3145">
        <v>15</v>
      </c>
      <c r="C3145" t="s">
        <v>4527</v>
      </c>
      <c r="D3145">
        <v>16</v>
      </c>
      <c r="E3145" t="s">
        <v>4880</v>
      </c>
      <c r="F3145" t="s">
        <v>4905</v>
      </c>
      <c r="G3145">
        <v>34.392286873510599</v>
      </c>
    </row>
    <row r="3146" spans="1:7" hidden="1" x14ac:dyDescent="0.2">
      <c r="A3146">
        <v>1976</v>
      </c>
      <c r="B3146">
        <v>16</v>
      </c>
      <c r="C3146" t="s">
        <v>4647</v>
      </c>
      <c r="D3146">
        <v>112</v>
      </c>
      <c r="E3146" t="s">
        <v>4906</v>
      </c>
      <c r="F3146" t="s">
        <v>3946</v>
      </c>
      <c r="G3146">
        <v>34.386725827852302</v>
      </c>
    </row>
    <row r="3147" spans="1:7" hidden="1" x14ac:dyDescent="0.2">
      <c r="A3147">
        <v>1976</v>
      </c>
      <c r="B3147">
        <v>17</v>
      </c>
      <c r="C3147" t="s">
        <v>4496</v>
      </c>
      <c r="D3147">
        <v>48</v>
      </c>
      <c r="E3147" t="s">
        <v>4774</v>
      </c>
      <c r="F3147" t="s">
        <v>4907</v>
      </c>
      <c r="G3147">
        <v>34.357233308070398</v>
      </c>
    </row>
    <row r="3148" spans="1:7" hidden="1" x14ac:dyDescent="0.2">
      <c r="A3148">
        <v>1976</v>
      </c>
      <c r="B3148">
        <v>18</v>
      </c>
      <c r="C3148" t="s">
        <v>4130</v>
      </c>
      <c r="D3148">
        <v>111</v>
      </c>
      <c r="E3148" t="s">
        <v>4906</v>
      </c>
      <c r="F3148" t="s">
        <v>4908</v>
      </c>
      <c r="G3148">
        <v>34.349317346153398</v>
      </c>
    </row>
    <row r="3149" spans="1:7" hidden="1" x14ac:dyDescent="0.2">
      <c r="A3149">
        <v>1976</v>
      </c>
      <c r="B3149">
        <v>19</v>
      </c>
      <c r="C3149" t="s">
        <v>4539</v>
      </c>
      <c r="D3149">
        <v>104</v>
      </c>
      <c r="E3149" t="s">
        <v>4909</v>
      </c>
      <c r="F3149" t="s">
        <v>4910</v>
      </c>
      <c r="G3149">
        <v>34.338877121662499</v>
      </c>
    </row>
    <row r="3150" spans="1:7" hidden="1" x14ac:dyDescent="0.2">
      <c r="A3150">
        <v>1976</v>
      </c>
      <c r="B3150">
        <v>20</v>
      </c>
      <c r="C3150" t="s">
        <v>4025</v>
      </c>
      <c r="D3150">
        <v>63</v>
      </c>
      <c r="E3150" t="s">
        <v>4911</v>
      </c>
      <c r="F3150" t="s">
        <v>4912</v>
      </c>
      <c r="G3150">
        <v>34.322169664662702</v>
      </c>
    </row>
    <row r="3151" spans="1:7" hidden="1" x14ac:dyDescent="0.2">
      <c r="A3151">
        <v>1976</v>
      </c>
      <c r="B3151">
        <v>21</v>
      </c>
      <c r="C3151" t="s">
        <v>4780</v>
      </c>
      <c r="D3151">
        <v>28</v>
      </c>
      <c r="E3151" t="s">
        <v>4358</v>
      </c>
      <c r="F3151" t="s">
        <v>4913</v>
      </c>
      <c r="G3151">
        <v>34.313944162605097</v>
      </c>
    </row>
    <row r="3152" spans="1:7" hidden="1" x14ac:dyDescent="0.2">
      <c r="A3152">
        <v>1976</v>
      </c>
      <c r="B3152">
        <v>22</v>
      </c>
      <c r="C3152" t="s">
        <v>4164</v>
      </c>
      <c r="D3152">
        <v>4</v>
      </c>
      <c r="E3152" t="s">
        <v>4887</v>
      </c>
      <c r="F3152" t="s">
        <v>4914</v>
      </c>
      <c r="G3152">
        <v>34.3133742243946</v>
      </c>
    </row>
    <row r="3153" spans="1:7" hidden="1" x14ac:dyDescent="0.2">
      <c r="A3153">
        <v>1976</v>
      </c>
      <c r="B3153">
        <v>23</v>
      </c>
      <c r="C3153" t="s">
        <v>4915</v>
      </c>
      <c r="D3153">
        <v>34</v>
      </c>
      <c r="E3153" t="s">
        <v>4892</v>
      </c>
      <c r="F3153" t="s">
        <v>3567</v>
      </c>
      <c r="G3153">
        <v>34.298074391710301</v>
      </c>
    </row>
    <row r="3154" spans="1:7" hidden="1" x14ac:dyDescent="0.2">
      <c r="A3154">
        <v>1976</v>
      </c>
      <c r="B3154">
        <v>24</v>
      </c>
      <c r="C3154" t="s">
        <v>4916</v>
      </c>
      <c r="D3154">
        <v>17</v>
      </c>
      <c r="E3154" t="s">
        <v>4880</v>
      </c>
      <c r="F3154" t="s">
        <v>4917</v>
      </c>
      <c r="G3154">
        <v>34.290754831963099</v>
      </c>
    </row>
    <row r="3155" spans="1:7" hidden="1" x14ac:dyDescent="0.2">
      <c r="A3155">
        <v>1976</v>
      </c>
      <c r="B3155">
        <v>25</v>
      </c>
      <c r="C3155" t="s">
        <v>4234</v>
      </c>
      <c r="D3155">
        <v>36</v>
      </c>
      <c r="E3155" t="s">
        <v>4892</v>
      </c>
      <c r="F3155" t="s">
        <v>4918</v>
      </c>
      <c r="G3155">
        <v>34.284088619148598</v>
      </c>
    </row>
    <row r="3156" spans="1:7" hidden="1" x14ac:dyDescent="0.2">
      <c r="A3156">
        <v>1976</v>
      </c>
      <c r="B3156">
        <v>26</v>
      </c>
      <c r="C3156" t="s">
        <v>4919</v>
      </c>
      <c r="D3156">
        <v>56</v>
      </c>
      <c r="E3156" t="s">
        <v>4920</v>
      </c>
      <c r="F3156" t="s">
        <v>4921</v>
      </c>
      <c r="G3156">
        <v>34.279456315098301</v>
      </c>
    </row>
    <row r="3157" spans="1:7" hidden="1" x14ac:dyDescent="0.2">
      <c r="A3157">
        <v>1976</v>
      </c>
      <c r="B3157">
        <v>27</v>
      </c>
      <c r="C3157" t="s">
        <v>4535</v>
      </c>
      <c r="D3157">
        <v>38</v>
      </c>
      <c r="E3157" t="s">
        <v>4892</v>
      </c>
      <c r="F3157" t="s">
        <v>4922</v>
      </c>
      <c r="G3157">
        <v>34.276693782353902</v>
      </c>
    </row>
    <row r="3158" spans="1:7" hidden="1" x14ac:dyDescent="0.2">
      <c r="A3158">
        <v>1976</v>
      </c>
      <c r="B3158">
        <v>28</v>
      </c>
      <c r="C3158" t="s">
        <v>4492</v>
      </c>
      <c r="D3158">
        <v>8</v>
      </c>
      <c r="E3158" t="s">
        <v>4887</v>
      </c>
      <c r="F3158" t="s">
        <v>4923</v>
      </c>
      <c r="G3158">
        <v>34.260209097865598</v>
      </c>
    </row>
    <row r="3159" spans="1:7" hidden="1" x14ac:dyDescent="0.2">
      <c r="A3159">
        <v>1976</v>
      </c>
      <c r="B3159">
        <v>29</v>
      </c>
      <c r="C3159" t="s">
        <v>4924</v>
      </c>
      <c r="D3159">
        <v>27</v>
      </c>
      <c r="E3159" t="s">
        <v>4358</v>
      </c>
      <c r="F3159" t="s">
        <v>4925</v>
      </c>
      <c r="G3159">
        <v>34.254041570438801</v>
      </c>
    </row>
    <row r="3160" spans="1:7" hidden="1" x14ac:dyDescent="0.2">
      <c r="A3160">
        <v>1976</v>
      </c>
      <c r="B3160">
        <v>30</v>
      </c>
      <c r="C3160" t="s">
        <v>4679</v>
      </c>
      <c r="D3160">
        <v>3</v>
      </c>
      <c r="E3160" t="s">
        <v>4887</v>
      </c>
      <c r="F3160" t="s">
        <v>4926</v>
      </c>
      <c r="G3160">
        <v>34.249092924336097</v>
      </c>
    </row>
    <row r="3161" spans="1:7" hidden="1" x14ac:dyDescent="0.2">
      <c r="A3161">
        <v>1976</v>
      </c>
      <c r="B3161">
        <v>31</v>
      </c>
      <c r="C3161" t="s">
        <v>4795</v>
      </c>
      <c r="D3161">
        <v>50</v>
      </c>
      <c r="E3161" t="s">
        <v>4774</v>
      </c>
      <c r="F3161" t="s">
        <v>4927</v>
      </c>
      <c r="G3161">
        <v>34.247227412559504</v>
      </c>
    </row>
    <row r="3162" spans="1:7" hidden="1" x14ac:dyDescent="0.2">
      <c r="A3162">
        <v>1976</v>
      </c>
      <c r="B3162">
        <v>32</v>
      </c>
      <c r="C3162" t="s">
        <v>4928</v>
      </c>
      <c r="D3162">
        <v>98</v>
      </c>
      <c r="E3162" t="s">
        <v>4898</v>
      </c>
      <c r="F3162" t="s">
        <v>4929</v>
      </c>
      <c r="G3162">
        <v>34.230690024925202</v>
      </c>
    </row>
    <row r="3163" spans="1:7" hidden="1" x14ac:dyDescent="0.2">
      <c r="A3163">
        <v>1976</v>
      </c>
      <c r="B3163">
        <v>33</v>
      </c>
      <c r="C3163" t="s">
        <v>4818</v>
      </c>
      <c r="D3163">
        <v>88</v>
      </c>
      <c r="E3163" t="s">
        <v>4930</v>
      </c>
      <c r="F3163" t="s">
        <v>4931</v>
      </c>
      <c r="G3163">
        <v>34.223966148064299</v>
      </c>
    </row>
    <row r="3164" spans="1:7" hidden="1" x14ac:dyDescent="0.2">
      <c r="A3164">
        <v>1976</v>
      </c>
      <c r="B3164">
        <v>34</v>
      </c>
      <c r="C3164" t="s">
        <v>4635</v>
      </c>
      <c r="D3164">
        <v>125</v>
      </c>
      <c r="E3164" t="s">
        <v>4890</v>
      </c>
      <c r="F3164" t="s">
        <v>4932</v>
      </c>
      <c r="G3164">
        <v>34.2202407996365</v>
      </c>
    </row>
    <row r="3165" spans="1:7" hidden="1" x14ac:dyDescent="0.2">
      <c r="A3165">
        <v>1976</v>
      </c>
      <c r="B3165">
        <v>35</v>
      </c>
      <c r="C3165" t="s">
        <v>4860</v>
      </c>
      <c r="D3165">
        <v>107</v>
      </c>
      <c r="E3165" t="s">
        <v>4909</v>
      </c>
      <c r="F3165" t="s">
        <v>4933</v>
      </c>
      <c r="G3165">
        <v>34.214573347024299</v>
      </c>
    </row>
    <row r="3166" spans="1:7" hidden="1" x14ac:dyDescent="0.2">
      <c r="A3166">
        <v>1976</v>
      </c>
      <c r="B3166">
        <v>36</v>
      </c>
      <c r="C3166" t="s">
        <v>4934</v>
      </c>
      <c r="D3166">
        <v>129</v>
      </c>
      <c r="E3166" t="s">
        <v>4890</v>
      </c>
      <c r="F3166" t="s">
        <v>4935</v>
      </c>
      <c r="G3166">
        <v>34.208745925333602</v>
      </c>
    </row>
    <row r="3167" spans="1:7" hidden="1" x14ac:dyDescent="0.2">
      <c r="A3167">
        <v>1976</v>
      </c>
      <c r="B3167">
        <v>37</v>
      </c>
      <c r="C3167" t="s">
        <v>4936</v>
      </c>
      <c r="D3167">
        <v>123</v>
      </c>
      <c r="E3167" t="s">
        <v>4890</v>
      </c>
      <c r="F3167" t="s">
        <v>4937</v>
      </c>
      <c r="G3167">
        <v>34.2008982312082</v>
      </c>
    </row>
    <row r="3168" spans="1:7" hidden="1" x14ac:dyDescent="0.2">
      <c r="A3168">
        <v>1976</v>
      </c>
      <c r="B3168">
        <v>38</v>
      </c>
      <c r="C3168" t="s">
        <v>4938</v>
      </c>
      <c r="D3168">
        <v>94</v>
      </c>
      <c r="E3168" t="s">
        <v>4898</v>
      </c>
      <c r="F3168" t="s">
        <v>4939</v>
      </c>
      <c r="G3168">
        <v>34.200736460966802</v>
      </c>
    </row>
    <row r="3169" spans="1:7" hidden="1" x14ac:dyDescent="0.2">
      <c r="A3169">
        <v>1976</v>
      </c>
      <c r="B3169">
        <v>39</v>
      </c>
      <c r="C3169" t="s">
        <v>4632</v>
      </c>
      <c r="D3169">
        <v>61</v>
      </c>
      <c r="E3169" t="s">
        <v>4911</v>
      </c>
      <c r="F3169" t="s">
        <v>4940</v>
      </c>
      <c r="G3169">
        <v>34.187234042553101</v>
      </c>
    </row>
    <row r="3170" spans="1:7" hidden="1" x14ac:dyDescent="0.2">
      <c r="A3170">
        <v>1976</v>
      </c>
      <c r="B3170">
        <v>40</v>
      </c>
      <c r="C3170" t="s">
        <v>4183</v>
      </c>
      <c r="D3170">
        <v>26</v>
      </c>
      <c r="E3170" t="s">
        <v>4358</v>
      </c>
      <c r="F3170" t="s">
        <v>4941</v>
      </c>
      <c r="G3170">
        <v>34.182951072324201</v>
      </c>
    </row>
    <row r="3171" spans="1:7" hidden="1" x14ac:dyDescent="0.2">
      <c r="A3171">
        <v>1976</v>
      </c>
      <c r="B3171">
        <v>41</v>
      </c>
      <c r="C3171" t="s">
        <v>3982</v>
      </c>
      <c r="D3171">
        <v>68</v>
      </c>
      <c r="E3171" t="s">
        <v>4911</v>
      </c>
      <c r="F3171" t="s">
        <v>4942</v>
      </c>
      <c r="G3171">
        <v>34.165507041621197</v>
      </c>
    </row>
    <row r="3172" spans="1:7" hidden="1" x14ac:dyDescent="0.2">
      <c r="A3172">
        <v>1976</v>
      </c>
      <c r="B3172">
        <v>42</v>
      </c>
      <c r="C3172" t="s">
        <v>4259</v>
      </c>
      <c r="D3172">
        <v>101</v>
      </c>
      <c r="E3172" t="s">
        <v>4909</v>
      </c>
      <c r="F3172" t="s">
        <v>4943</v>
      </c>
      <c r="G3172">
        <v>34.100411010264601</v>
      </c>
    </row>
    <row r="3173" spans="1:7" hidden="1" x14ac:dyDescent="0.2">
      <c r="A3173">
        <v>1976</v>
      </c>
      <c r="B3173">
        <v>43</v>
      </c>
      <c r="C3173" t="s">
        <v>3542</v>
      </c>
      <c r="D3173">
        <v>23</v>
      </c>
      <c r="E3173" t="s">
        <v>4358</v>
      </c>
      <c r="F3173" t="s">
        <v>4944</v>
      </c>
      <c r="G3173">
        <v>34.095185103102203</v>
      </c>
    </row>
    <row r="3174" spans="1:7" hidden="1" x14ac:dyDescent="0.2">
      <c r="A3174">
        <v>1976</v>
      </c>
      <c r="B3174">
        <v>44</v>
      </c>
      <c r="C3174" t="s">
        <v>4945</v>
      </c>
      <c r="D3174">
        <v>122</v>
      </c>
      <c r="E3174" t="s">
        <v>4890</v>
      </c>
      <c r="F3174" t="s">
        <v>4946</v>
      </c>
      <c r="G3174">
        <v>34.090844798159303</v>
      </c>
    </row>
    <row r="3175" spans="1:7" hidden="1" x14ac:dyDescent="0.2">
      <c r="A3175">
        <v>1976</v>
      </c>
      <c r="B3175">
        <v>45</v>
      </c>
      <c r="C3175" t="s">
        <v>4367</v>
      </c>
      <c r="D3175">
        <v>24</v>
      </c>
      <c r="E3175" t="s">
        <v>4358</v>
      </c>
      <c r="F3175" t="s">
        <v>4947</v>
      </c>
      <c r="G3175">
        <v>34.081123311109302</v>
      </c>
    </row>
    <row r="3176" spans="1:7" hidden="1" x14ac:dyDescent="0.2">
      <c r="A3176">
        <v>1976</v>
      </c>
      <c r="B3176">
        <v>46</v>
      </c>
      <c r="C3176" t="s">
        <v>4948</v>
      </c>
      <c r="D3176">
        <v>106</v>
      </c>
      <c r="E3176" t="s">
        <v>4909</v>
      </c>
      <c r="F3176" t="s">
        <v>4949</v>
      </c>
      <c r="G3176">
        <v>34.0802398144831</v>
      </c>
    </row>
    <row r="3177" spans="1:7" hidden="1" x14ac:dyDescent="0.2">
      <c r="A3177">
        <v>1976</v>
      </c>
      <c r="B3177">
        <v>47</v>
      </c>
      <c r="C3177" t="s">
        <v>4704</v>
      </c>
      <c r="D3177">
        <v>10</v>
      </c>
      <c r="E3177" t="s">
        <v>4887</v>
      </c>
      <c r="F3177" t="s">
        <v>4950</v>
      </c>
      <c r="G3177">
        <v>34.072049572367597</v>
      </c>
    </row>
    <row r="3178" spans="1:7" hidden="1" x14ac:dyDescent="0.2">
      <c r="A3178">
        <v>1976</v>
      </c>
      <c r="B3178">
        <v>48</v>
      </c>
      <c r="C3178" t="s">
        <v>4861</v>
      </c>
      <c r="D3178">
        <v>25</v>
      </c>
      <c r="E3178" t="s">
        <v>4358</v>
      </c>
      <c r="F3178" t="s">
        <v>4951</v>
      </c>
      <c r="G3178">
        <v>34.062739962218402</v>
      </c>
    </row>
    <row r="3179" spans="1:7" hidden="1" x14ac:dyDescent="0.2">
      <c r="A3179">
        <v>1976</v>
      </c>
      <c r="B3179">
        <v>49</v>
      </c>
      <c r="C3179" t="s">
        <v>4337</v>
      </c>
      <c r="D3179">
        <v>18</v>
      </c>
      <c r="E3179" t="s">
        <v>4880</v>
      </c>
      <c r="F3179" t="s">
        <v>4952</v>
      </c>
      <c r="G3179">
        <v>34.0588891976806</v>
      </c>
    </row>
    <row r="3180" spans="1:7" hidden="1" x14ac:dyDescent="0.2">
      <c r="A3180">
        <v>1976</v>
      </c>
      <c r="B3180">
        <v>50</v>
      </c>
      <c r="C3180" t="s">
        <v>4953</v>
      </c>
      <c r="D3180">
        <v>127</v>
      </c>
      <c r="E3180" t="s">
        <v>4890</v>
      </c>
      <c r="F3180" t="s">
        <v>4954</v>
      </c>
      <c r="G3180">
        <v>34.044216141645997</v>
      </c>
    </row>
    <row r="3181" spans="1:7" hidden="1" x14ac:dyDescent="0.2">
      <c r="A3181">
        <v>1976</v>
      </c>
      <c r="B3181">
        <v>51</v>
      </c>
      <c r="C3181" t="s">
        <v>4955</v>
      </c>
      <c r="D3181">
        <v>76</v>
      </c>
      <c r="E3181" t="s">
        <v>4894</v>
      </c>
      <c r="F3181" t="s">
        <v>4956</v>
      </c>
      <c r="G3181">
        <v>34.026753255920603</v>
      </c>
    </row>
    <row r="3182" spans="1:7" hidden="1" x14ac:dyDescent="0.2">
      <c r="A3182">
        <v>1976</v>
      </c>
      <c r="B3182">
        <v>52</v>
      </c>
      <c r="C3182" t="s">
        <v>4537</v>
      </c>
      <c r="D3182">
        <v>37</v>
      </c>
      <c r="E3182" t="s">
        <v>4892</v>
      </c>
      <c r="F3182" t="s">
        <v>4957</v>
      </c>
      <c r="G3182">
        <v>34.000592492276397</v>
      </c>
    </row>
    <row r="3183" spans="1:7" hidden="1" x14ac:dyDescent="0.2">
      <c r="A3183">
        <v>1976</v>
      </c>
      <c r="B3183">
        <v>53</v>
      </c>
      <c r="C3183" t="s">
        <v>4958</v>
      </c>
      <c r="D3183">
        <v>12</v>
      </c>
      <c r="E3183" t="s">
        <v>4880</v>
      </c>
      <c r="F3183" t="s">
        <v>3654</v>
      </c>
      <c r="G3183">
        <v>33.997475085868203</v>
      </c>
    </row>
    <row r="3184" spans="1:7" hidden="1" x14ac:dyDescent="0.2">
      <c r="A3184">
        <v>1976</v>
      </c>
      <c r="B3184">
        <v>54</v>
      </c>
      <c r="C3184" t="s">
        <v>4959</v>
      </c>
      <c r="D3184">
        <v>120</v>
      </c>
      <c r="E3184" t="s">
        <v>4906</v>
      </c>
      <c r="F3184" t="s">
        <v>4960</v>
      </c>
      <c r="G3184">
        <v>33.969523925855803</v>
      </c>
    </row>
    <row r="3185" spans="1:7" hidden="1" x14ac:dyDescent="0.2">
      <c r="A3185">
        <v>1976</v>
      </c>
      <c r="B3185">
        <v>55</v>
      </c>
      <c r="C3185" t="s">
        <v>4335</v>
      </c>
      <c r="D3185">
        <v>130</v>
      </c>
      <c r="E3185" t="s">
        <v>4890</v>
      </c>
      <c r="F3185" t="s">
        <v>4961</v>
      </c>
      <c r="G3185">
        <v>33.952934712938301</v>
      </c>
    </row>
    <row r="3186" spans="1:7" hidden="1" x14ac:dyDescent="0.2">
      <c r="A3186">
        <v>1976</v>
      </c>
      <c r="B3186">
        <v>56</v>
      </c>
      <c r="C3186" t="s">
        <v>4587</v>
      </c>
      <c r="D3186">
        <v>73</v>
      </c>
      <c r="E3186" t="s">
        <v>4894</v>
      </c>
      <c r="F3186" t="s">
        <v>4962</v>
      </c>
      <c r="G3186">
        <v>33.940423774162298</v>
      </c>
    </row>
    <row r="3187" spans="1:7" hidden="1" x14ac:dyDescent="0.2">
      <c r="A3187">
        <v>1976</v>
      </c>
      <c r="B3187">
        <v>57</v>
      </c>
      <c r="C3187" t="s">
        <v>4555</v>
      </c>
      <c r="D3187">
        <v>79</v>
      </c>
      <c r="E3187" t="s">
        <v>4894</v>
      </c>
      <c r="F3187" t="s">
        <v>4963</v>
      </c>
      <c r="G3187">
        <v>33.938432437379802</v>
      </c>
    </row>
    <row r="3188" spans="1:7" hidden="1" x14ac:dyDescent="0.2">
      <c r="A3188">
        <v>1976</v>
      </c>
      <c r="B3188">
        <v>58</v>
      </c>
      <c r="C3188" t="s">
        <v>4529</v>
      </c>
      <c r="D3188">
        <v>9</v>
      </c>
      <c r="E3188" t="s">
        <v>4887</v>
      </c>
      <c r="F3188" t="s">
        <v>3660</v>
      </c>
      <c r="G3188">
        <v>33.937795258959497</v>
      </c>
    </row>
    <row r="3189" spans="1:7" hidden="1" x14ac:dyDescent="0.2">
      <c r="A3189">
        <v>1976</v>
      </c>
      <c r="B3189">
        <v>59</v>
      </c>
      <c r="C3189" t="s">
        <v>4964</v>
      </c>
      <c r="D3189">
        <v>92</v>
      </c>
      <c r="E3189" t="s">
        <v>4898</v>
      </c>
      <c r="F3189" t="s">
        <v>4965</v>
      </c>
      <c r="G3189">
        <v>33.936520973892598</v>
      </c>
    </row>
    <row r="3190" spans="1:7" hidden="1" x14ac:dyDescent="0.2">
      <c r="A3190">
        <v>1976</v>
      </c>
      <c r="B3190">
        <v>60</v>
      </c>
      <c r="C3190" t="s">
        <v>4208</v>
      </c>
      <c r="D3190">
        <v>20</v>
      </c>
      <c r="E3190" t="s">
        <v>4880</v>
      </c>
      <c r="F3190" t="s">
        <v>4966</v>
      </c>
      <c r="G3190">
        <v>33.926568914956</v>
      </c>
    </row>
    <row r="3191" spans="1:7" hidden="1" x14ac:dyDescent="0.2">
      <c r="A3191">
        <v>1976</v>
      </c>
      <c r="B3191">
        <v>61</v>
      </c>
      <c r="C3191" t="s">
        <v>4869</v>
      </c>
      <c r="D3191">
        <v>2</v>
      </c>
      <c r="E3191" t="s">
        <v>4887</v>
      </c>
      <c r="F3191" t="s">
        <v>4967</v>
      </c>
      <c r="G3191">
        <v>33.916304508430201</v>
      </c>
    </row>
    <row r="3192" spans="1:7" hidden="1" x14ac:dyDescent="0.2">
      <c r="A3192">
        <v>1976</v>
      </c>
      <c r="B3192">
        <v>62</v>
      </c>
      <c r="C3192" t="s">
        <v>2019</v>
      </c>
      <c r="D3192">
        <v>72</v>
      </c>
      <c r="E3192" t="s">
        <v>4894</v>
      </c>
      <c r="F3192" t="s">
        <v>4968</v>
      </c>
      <c r="G3192">
        <v>33.910896313023599</v>
      </c>
    </row>
    <row r="3193" spans="1:7" hidden="1" x14ac:dyDescent="0.2">
      <c r="A3193">
        <v>1976</v>
      </c>
      <c r="B3193">
        <v>63</v>
      </c>
      <c r="C3193" t="s">
        <v>4969</v>
      </c>
      <c r="D3193">
        <v>97</v>
      </c>
      <c r="E3193" t="s">
        <v>4898</v>
      </c>
      <c r="F3193" t="s">
        <v>4970</v>
      </c>
      <c r="G3193">
        <v>33.910816793606699</v>
      </c>
    </row>
    <row r="3194" spans="1:7" hidden="1" x14ac:dyDescent="0.2">
      <c r="A3194">
        <v>1976</v>
      </c>
      <c r="B3194">
        <v>64</v>
      </c>
      <c r="C3194" t="s">
        <v>4971</v>
      </c>
      <c r="D3194">
        <v>99</v>
      </c>
      <c r="E3194" t="s">
        <v>4898</v>
      </c>
      <c r="F3194" t="s">
        <v>4972</v>
      </c>
      <c r="G3194">
        <v>33.908590401335601</v>
      </c>
    </row>
    <row r="3195" spans="1:7" hidden="1" x14ac:dyDescent="0.2">
      <c r="A3195">
        <v>1976</v>
      </c>
      <c r="B3195">
        <v>65</v>
      </c>
      <c r="C3195" t="s">
        <v>4973</v>
      </c>
      <c r="D3195">
        <v>13</v>
      </c>
      <c r="E3195" t="s">
        <v>4880</v>
      </c>
      <c r="F3195" t="s">
        <v>4974</v>
      </c>
      <c r="G3195">
        <v>33.893013837326997</v>
      </c>
    </row>
    <row r="3196" spans="1:7" hidden="1" x14ac:dyDescent="0.2">
      <c r="A3196">
        <v>1976</v>
      </c>
      <c r="B3196">
        <v>66</v>
      </c>
      <c r="C3196" t="s">
        <v>4975</v>
      </c>
      <c r="D3196">
        <v>117</v>
      </c>
      <c r="E3196" t="s">
        <v>4906</v>
      </c>
      <c r="F3196" t="s">
        <v>4976</v>
      </c>
      <c r="G3196">
        <v>33.887930711259401</v>
      </c>
    </row>
    <row r="3197" spans="1:7" hidden="1" x14ac:dyDescent="0.2">
      <c r="A3197">
        <v>1976</v>
      </c>
      <c r="B3197">
        <v>67</v>
      </c>
      <c r="C3197" t="s">
        <v>4321</v>
      </c>
      <c r="D3197">
        <v>19</v>
      </c>
      <c r="E3197" t="s">
        <v>4880</v>
      </c>
      <c r="F3197" t="s">
        <v>4977</v>
      </c>
      <c r="G3197">
        <v>33.874912157413902</v>
      </c>
    </row>
    <row r="3198" spans="1:7" hidden="1" x14ac:dyDescent="0.2">
      <c r="A3198">
        <v>1976</v>
      </c>
      <c r="B3198">
        <v>68</v>
      </c>
      <c r="C3198" t="s">
        <v>4005</v>
      </c>
      <c r="D3198">
        <v>46</v>
      </c>
      <c r="E3198" t="s">
        <v>4774</v>
      </c>
      <c r="F3198" t="s">
        <v>4978</v>
      </c>
      <c r="G3198">
        <v>33.8711830742457</v>
      </c>
    </row>
    <row r="3199" spans="1:7" hidden="1" x14ac:dyDescent="0.2">
      <c r="A3199">
        <v>1976</v>
      </c>
      <c r="B3199">
        <v>69</v>
      </c>
      <c r="C3199" t="s">
        <v>4979</v>
      </c>
      <c r="D3199">
        <v>90</v>
      </c>
      <c r="E3199" t="s">
        <v>4930</v>
      </c>
      <c r="F3199" t="s">
        <v>4980</v>
      </c>
      <c r="G3199">
        <v>33.867454812011403</v>
      </c>
    </row>
    <row r="3200" spans="1:7" hidden="1" x14ac:dyDescent="0.2">
      <c r="A3200">
        <v>1976</v>
      </c>
      <c r="B3200">
        <v>70</v>
      </c>
      <c r="C3200" t="s">
        <v>4863</v>
      </c>
      <c r="D3200">
        <v>103</v>
      </c>
      <c r="E3200" t="s">
        <v>4909</v>
      </c>
      <c r="F3200" t="s">
        <v>4981</v>
      </c>
      <c r="G3200">
        <v>33.866344424460401</v>
      </c>
    </row>
    <row r="3201" spans="1:7" hidden="1" x14ac:dyDescent="0.2">
      <c r="A3201">
        <v>1976</v>
      </c>
      <c r="B3201">
        <v>71</v>
      </c>
      <c r="C3201" t="s">
        <v>4001</v>
      </c>
      <c r="D3201">
        <v>39</v>
      </c>
      <c r="E3201" t="s">
        <v>4892</v>
      </c>
      <c r="F3201" t="s">
        <v>4982</v>
      </c>
      <c r="G3201">
        <v>33.864916890306397</v>
      </c>
    </row>
    <row r="3202" spans="1:7" hidden="1" x14ac:dyDescent="0.2">
      <c r="A3202">
        <v>1976</v>
      </c>
      <c r="B3202">
        <v>72</v>
      </c>
      <c r="C3202" t="s">
        <v>4021</v>
      </c>
      <c r="D3202">
        <v>42</v>
      </c>
      <c r="E3202" t="s">
        <v>4774</v>
      </c>
      <c r="F3202" t="s">
        <v>4983</v>
      </c>
      <c r="G3202">
        <v>33.864361770635902</v>
      </c>
    </row>
    <row r="3203" spans="1:7" hidden="1" x14ac:dyDescent="0.2">
      <c r="A3203">
        <v>1976</v>
      </c>
      <c r="B3203">
        <v>73</v>
      </c>
      <c r="C3203" t="s">
        <v>4459</v>
      </c>
      <c r="D3203">
        <v>22</v>
      </c>
      <c r="E3203" t="s">
        <v>4358</v>
      </c>
      <c r="F3203" t="s">
        <v>4984</v>
      </c>
      <c r="G3203">
        <v>33.861824312458197</v>
      </c>
    </row>
    <row r="3204" spans="1:7" hidden="1" x14ac:dyDescent="0.2">
      <c r="A3204">
        <v>1976</v>
      </c>
      <c r="B3204">
        <v>74</v>
      </c>
      <c r="C3204" t="s">
        <v>4858</v>
      </c>
      <c r="D3204">
        <v>15</v>
      </c>
      <c r="E3204" t="s">
        <v>4880</v>
      </c>
      <c r="F3204" t="s">
        <v>4985</v>
      </c>
      <c r="G3204">
        <v>33.857781024358701</v>
      </c>
    </row>
    <row r="3205" spans="1:7" hidden="1" x14ac:dyDescent="0.2">
      <c r="A3205">
        <v>1976</v>
      </c>
      <c r="B3205">
        <v>75</v>
      </c>
      <c r="C3205" t="s">
        <v>4986</v>
      </c>
      <c r="D3205">
        <v>70</v>
      </c>
      <c r="E3205" t="s">
        <v>4911</v>
      </c>
      <c r="F3205" t="s">
        <v>2788</v>
      </c>
      <c r="G3205">
        <v>33.851836766223997</v>
      </c>
    </row>
    <row r="3206" spans="1:7" hidden="1" x14ac:dyDescent="0.2">
      <c r="A3206">
        <v>1976</v>
      </c>
      <c r="B3206">
        <v>76</v>
      </c>
      <c r="C3206" t="s">
        <v>4137</v>
      </c>
      <c r="D3206">
        <v>29</v>
      </c>
      <c r="E3206" t="s">
        <v>4358</v>
      </c>
      <c r="F3206" t="s">
        <v>4987</v>
      </c>
      <c r="G3206">
        <v>33.8380541223544</v>
      </c>
    </row>
    <row r="3207" spans="1:7" hidden="1" x14ac:dyDescent="0.2">
      <c r="A3207">
        <v>1976</v>
      </c>
      <c r="B3207">
        <v>77</v>
      </c>
      <c r="C3207" t="s">
        <v>3344</v>
      </c>
      <c r="D3207">
        <v>102</v>
      </c>
      <c r="E3207" t="s">
        <v>4909</v>
      </c>
      <c r="F3207" t="s">
        <v>4988</v>
      </c>
      <c r="G3207">
        <v>33.833145776939602</v>
      </c>
    </row>
    <row r="3208" spans="1:7" hidden="1" x14ac:dyDescent="0.2">
      <c r="A3208">
        <v>1976</v>
      </c>
      <c r="B3208">
        <v>78</v>
      </c>
      <c r="C3208" t="s">
        <v>3878</v>
      </c>
      <c r="D3208">
        <v>119</v>
      </c>
      <c r="E3208" t="s">
        <v>4906</v>
      </c>
      <c r="F3208" t="s">
        <v>4989</v>
      </c>
      <c r="G3208">
        <v>33.798195242001597</v>
      </c>
    </row>
    <row r="3209" spans="1:7" hidden="1" x14ac:dyDescent="0.2">
      <c r="A3209">
        <v>1976</v>
      </c>
      <c r="B3209">
        <v>79</v>
      </c>
      <c r="C3209" t="s">
        <v>4853</v>
      </c>
      <c r="D3209">
        <v>52</v>
      </c>
      <c r="E3209" t="s">
        <v>4920</v>
      </c>
      <c r="F3209" t="s">
        <v>4990</v>
      </c>
      <c r="G3209">
        <v>33.792982579129998</v>
      </c>
    </row>
    <row r="3210" spans="1:7" hidden="1" x14ac:dyDescent="0.2">
      <c r="A3210">
        <v>1976</v>
      </c>
      <c r="B3210">
        <v>80</v>
      </c>
      <c r="C3210" t="s">
        <v>4579</v>
      </c>
      <c r="D3210">
        <v>6</v>
      </c>
      <c r="E3210" t="s">
        <v>4887</v>
      </c>
      <c r="F3210" t="s">
        <v>4991</v>
      </c>
      <c r="G3210">
        <v>33.791324341754702</v>
      </c>
    </row>
    <row r="3211" spans="1:7" hidden="1" x14ac:dyDescent="0.2">
      <c r="A3211">
        <v>1976</v>
      </c>
      <c r="B3211">
        <v>81</v>
      </c>
      <c r="C3211" t="s">
        <v>4992</v>
      </c>
      <c r="D3211">
        <v>110</v>
      </c>
      <c r="E3211" t="s">
        <v>4909</v>
      </c>
      <c r="F3211" t="s">
        <v>4993</v>
      </c>
      <c r="G3211">
        <v>33.786903170939098</v>
      </c>
    </row>
    <row r="3212" spans="1:7" hidden="1" x14ac:dyDescent="0.2">
      <c r="A3212">
        <v>1976</v>
      </c>
      <c r="B3212">
        <v>82</v>
      </c>
      <c r="C3212" t="s">
        <v>4994</v>
      </c>
      <c r="D3212">
        <v>87</v>
      </c>
      <c r="E3212" t="s">
        <v>4930</v>
      </c>
      <c r="F3212" t="s">
        <v>4995</v>
      </c>
      <c r="G3212">
        <v>33.780904860682803</v>
      </c>
    </row>
    <row r="3213" spans="1:7" hidden="1" x14ac:dyDescent="0.2">
      <c r="A3213">
        <v>1976</v>
      </c>
      <c r="B3213">
        <v>83</v>
      </c>
      <c r="C3213" t="s">
        <v>4996</v>
      </c>
      <c r="D3213">
        <v>57</v>
      </c>
      <c r="E3213" t="s">
        <v>4920</v>
      </c>
      <c r="F3213" t="s">
        <v>4997</v>
      </c>
      <c r="G3213">
        <v>33.746534616497499</v>
      </c>
    </row>
    <row r="3214" spans="1:7" hidden="1" x14ac:dyDescent="0.2">
      <c r="A3214">
        <v>1976</v>
      </c>
      <c r="B3214">
        <v>84</v>
      </c>
      <c r="C3214" t="s">
        <v>3630</v>
      </c>
      <c r="D3214">
        <v>54</v>
      </c>
      <c r="E3214" t="s">
        <v>4920</v>
      </c>
      <c r="F3214" t="s">
        <v>4998</v>
      </c>
      <c r="G3214">
        <v>33.724026958326498</v>
      </c>
    </row>
    <row r="3215" spans="1:7" hidden="1" x14ac:dyDescent="0.2">
      <c r="A3215">
        <v>1976</v>
      </c>
      <c r="B3215">
        <v>85</v>
      </c>
      <c r="C3215" t="s">
        <v>4999</v>
      </c>
      <c r="D3215">
        <v>105</v>
      </c>
      <c r="E3215" t="s">
        <v>4909</v>
      </c>
      <c r="F3215" t="s">
        <v>5000</v>
      </c>
      <c r="G3215">
        <v>33.697622720472701</v>
      </c>
    </row>
    <row r="3216" spans="1:7" hidden="1" x14ac:dyDescent="0.2">
      <c r="A3216">
        <v>1976</v>
      </c>
      <c r="B3216">
        <v>86</v>
      </c>
      <c r="C3216" t="s">
        <v>4284</v>
      </c>
      <c r="D3216">
        <v>49</v>
      </c>
      <c r="E3216" t="s">
        <v>4774</v>
      </c>
      <c r="F3216" t="s">
        <v>5001</v>
      </c>
      <c r="G3216">
        <v>33.603502281874199</v>
      </c>
    </row>
    <row r="3217" spans="1:7" hidden="1" x14ac:dyDescent="0.2">
      <c r="A3217">
        <v>1976</v>
      </c>
      <c r="B3217">
        <v>87</v>
      </c>
      <c r="C3217" t="s">
        <v>5002</v>
      </c>
      <c r="D3217">
        <v>58</v>
      </c>
      <c r="E3217" t="s">
        <v>4920</v>
      </c>
      <c r="F3217" t="s">
        <v>5003</v>
      </c>
      <c r="G3217">
        <v>33.590311183994999</v>
      </c>
    </row>
    <row r="3218" spans="1:7" hidden="1" x14ac:dyDescent="0.2">
      <c r="A3218">
        <v>1977</v>
      </c>
      <c r="B3218">
        <v>1</v>
      </c>
      <c r="C3218" t="s">
        <v>4117</v>
      </c>
      <c r="D3218">
        <v>21</v>
      </c>
      <c r="E3218" t="s">
        <v>4887</v>
      </c>
      <c r="F3218" t="s">
        <v>5004</v>
      </c>
      <c r="G3218">
        <v>36.095879680400998</v>
      </c>
    </row>
    <row r="3219" spans="1:7" hidden="1" x14ac:dyDescent="0.2">
      <c r="A3219">
        <v>1977</v>
      </c>
      <c r="B3219">
        <v>1</v>
      </c>
      <c r="C3219" t="s">
        <v>4117</v>
      </c>
      <c r="D3219">
        <v>21</v>
      </c>
      <c r="E3219" t="s">
        <v>4887</v>
      </c>
      <c r="F3219" t="s">
        <v>5005</v>
      </c>
      <c r="G3219">
        <v>35.419759313972698</v>
      </c>
    </row>
    <row r="3220" spans="1:7" hidden="1" x14ac:dyDescent="0.2">
      <c r="A3220">
        <v>1977</v>
      </c>
      <c r="B3220">
        <v>2</v>
      </c>
      <c r="C3220" t="s">
        <v>4776</v>
      </c>
      <c r="D3220">
        <v>81</v>
      </c>
      <c r="E3220" t="s">
        <v>5006</v>
      </c>
      <c r="F3220" t="s">
        <v>5007</v>
      </c>
      <c r="G3220">
        <v>36.091638926962901</v>
      </c>
    </row>
    <row r="3221" spans="1:7" hidden="1" x14ac:dyDescent="0.2">
      <c r="A3221">
        <v>1977</v>
      </c>
      <c r="B3221">
        <v>2</v>
      </c>
      <c r="C3221" t="s">
        <v>4776</v>
      </c>
      <c r="D3221">
        <v>81</v>
      </c>
      <c r="E3221" t="s">
        <v>5006</v>
      </c>
      <c r="F3221" t="s">
        <v>5008</v>
      </c>
      <c r="G3221">
        <v>35.415675932730899</v>
      </c>
    </row>
    <row r="3222" spans="1:7" hidden="1" x14ac:dyDescent="0.2">
      <c r="A3222">
        <v>1977</v>
      </c>
      <c r="B3222">
        <v>3</v>
      </c>
      <c r="C3222" t="s">
        <v>3961</v>
      </c>
      <c r="D3222">
        <v>1</v>
      </c>
      <c r="E3222" t="s">
        <v>4909</v>
      </c>
      <c r="F3222" t="s">
        <v>5009</v>
      </c>
      <c r="G3222">
        <v>35.401731481170202</v>
      </c>
    </row>
    <row r="3223" spans="1:7" hidden="1" x14ac:dyDescent="0.2">
      <c r="A3223">
        <v>1977</v>
      </c>
      <c r="B3223">
        <v>3</v>
      </c>
      <c r="C3223" t="s">
        <v>3961</v>
      </c>
      <c r="D3223">
        <v>1</v>
      </c>
      <c r="E3223" t="s">
        <v>4909</v>
      </c>
      <c r="F3223" t="s">
        <v>5010</v>
      </c>
      <c r="G3223">
        <v>36.077157201436599</v>
      </c>
    </row>
    <row r="3224" spans="1:7" hidden="1" x14ac:dyDescent="0.2">
      <c r="A3224">
        <v>1977</v>
      </c>
      <c r="B3224">
        <v>4</v>
      </c>
      <c r="C3224" t="s">
        <v>3977</v>
      </c>
      <c r="D3224">
        <v>31</v>
      </c>
      <c r="E3224" t="s">
        <v>4892</v>
      </c>
      <c r="F3224" t="s">
        <v>5011</v>
      </c>
      <c r="G3224">
        <v>35.380241137304303</v>
      </c>
    </row>
    <row r="3225" spans="1:7" hidden="1" x14ac:dyDescent="0.2">
      <c r="A3225">
        <v>1977</v>
      </c>
      <c r="B3225">
        <v>5</v>
      </c>
      <c r="C3225" t="s">
        <v>5012</v>
      </c>
      <c r="D3225">
        <v>88</v>
      </c>
      <c r="E3225" t="s">
        <v>5006</v>
      </c>
      <c r="F3225" t="s">
        <v>4793</v>
      </c>
      <c r="G3225">
        <v>35.356572530175903</v>
      </c>
    </row>
    <row r="3226" spans="1:7" hidden="1" x14ac:dyDescent="0.2">
      <c r="A3226">
        <v>1977</v>
      </c>
      <c r="B3226">
        <v>6</v>
      </c>
      <c r="C3226" t="s">
        <v>3937</v>
      </c>
      <c r="D3226">
        <v>71</v>
      </c>
      <c r="E3226" t="s">
        <v>5013</v>
      </c>
      <c r="F3226" t="s">
        <v>5014</v>
      </c>
      <c r="G3226">
        <v>35.355385692500903</v>
      </c>
    </row>
    <row r="3227" spans="1:7" hidden="1" x14ac:dyDescent="0.2">
      <c r="A3227">
        <v>1977</v>
      </c>
      <c r="B3227">
        <v>7</v>
      </c>
      <c r="C3227" t="s">
        <v>5015</v>
      </c>
      <c r="D3227">
        <v>27</v>
      </c>
      <c r="E3227" t="s">
        <v>4887</v>
      </c>
      <c r="F3227" t="s">
        <v>5016</v>
      </c>
      <c r="G3227">
        <v>35.329633995572202</v>
      </c>
    </row>
    <row r="3228" spans="1:7" hidden="1" x14ac:dyDescent="0.2">
      <c r="A3228">
        <v>1977</v>
      </c>
      <c r="B3228">
        <v>8</v>
      </c>
      <c r="C3228" t="s">
        <v>4074</v>
      </c>
      <c r="D3228">
        <v>11</v>
      </c>
      <c r="E3228" t="s">
        <v>5017</v>
      </c>
      <c r="F3228" t="s">
        <v>5018</v>
      </c>
      <c r="G3228">
        <v>35.321171240226803</v>
      </c>
    </row>
    <row r="3229" spans="1:7" hidden="1" x14ac:dyDescent="0.2">
      <c r="A3229">
        <v>1977</v>
      </c>
      <c r="B3229">
        <v>9</v>
      </c>
      <c r="C3229" t="s">
        <v>3735</v>
      </c>
      <c r="D3229">
        <v>13</v>
      </c>
      <c r="E3229" t="s">
        <v>5017</v>
      </c>
      <c r="F3229" t="s">
        <v>5019</v>
      </c>
      <c r="G3229">
        <v>35.3101757175492</v>
      </c>
    </row>
    <row r="3230" spans="1:7" hidden="1" x14ac:dyDescent="0.2">
      <c r="A3230">
        <v>1977</v>
      </c>
      <c r="B3230">
        <v>10</v>
      </c>
      <c r="C3230" t="s">
        <v>4916</v>
      </c>
      <c r="D3230">
        <v>51</v>
      </c>
      <c r="E3230" t="s">
        <v>4880</v>
      </c>
      <c r="F3230" t="s">
        <v>5020</v>
      </c>
      <c r="G3230">
        <v>35.279846684260001</v>
      </c>
    </row>
    <row r="3231" spans="1:7" hidden="1" x14ac:dyDescent="0.2">
      <c r="A3231">
        <v>1977</v>
      </c>
      <c r="B3231">
        <v>11</v>
      </c>
      <c r="C3231" t="s">
        <v>4527</v>
      </c>
      <c r="D3231">
        <v>16</v>
      </c>
      <c r="E3231" t="s">
        <v>5017</v>
      </c>
      <c r="F3231" t="s">
        <v>5021</v>
      </c>
      <c r="G3231">
        <v>35.274445308294901</v>
      </c>
    </row>
    <row r="3232" spans="1:7" hidden="1" x14ac:dyDescent="0.2">
      <c r="A3232">
        <v>1977</v>
      </c>
      <c r="B3232">
        <v>12</v>
      </c>
      <c r="C3232" t="s">
        <v>4919</v>
      </c>
      <c r="D3232">
        <v>87</v>
      </c>
      <c r="E3232" t="s">
        <v>5006</v>
      </c>
      <c r="F3232" t="s">
        <v>5022</v>
      </c>
      <c r="G3232">
        <v>35.266768073931601</v>
      </c>
    </row>
    <row r="3233" spans="1:7" hidden="1" x14ac:dyDescent="0.2">
      <c r="A3233">
        <v>1977</v>
      </c>
      <c r="B3233">
        <v>13</v>
      </c>
      <c r="C3233" t="s">
        <v>3953</v>
      </c>
      <c r="D3233">
        <v>63</v>
      </c>
      <c r="E3233" t="s">
        <v>5023</v>
      </c>
      <c r="F3233" t="s">
        <v>5024</v>
      </c>
      <c r="G3233">
        <v>35.251002263909101</v>
      </c>
    </row>
    <row r="3234" spans="1:7" hidden="1" x14ac:dyDescent="0.2">
      <c r="A3234">
        <v>1977</v>
      </c>
      <c r="B3234">
        <v>14</v>
      </c>
      <c r="C3234" t="s">
        <v>4616</v>
      </c>
      <c r="D3234">
        <v>62</v>
      </c>
      <c r="E3234" t="s">
        <v>5023</v>
      </c>
      <c r="F3234" t="s">
        <v>5025</v>
      </c>
      <c r="G3234">
        <v>35.236008325348102</v>
      </c>
    </row>
    <row r="3235" spans="1:7" hidden="1" x14ac:dyDescent="0.2">
      <c r="A3235">
        <v>1977</v>
      </c>
      <c r="B3235">
        <v>15</v>
      </c>
      <c r="C3235" t="s">
        <v>5026</v>
      </c>
      <c r="D3235">
        <v>60</v>
      </c>
      <c r="E3235" t="s">
        <v>4880</v>
      </c>
      <c r="F3235" t="s">
        <v>3229</v>
      </c>
      <c r="G3235">
        <v>35.233398325495997</v>
      </c>
    </row>
    <row r="3236" spans="1:7" hidden="1" x14ac:dyDescent="0.2">
      <c r="A3236">
        <v>1977</v>
      </c>
      <c r="B3236">
        <v>16</v>
      </c>
      <c r="C3236" t="s">
        <v>4522</v>
      </c>
      <c r="D3236">
        <v>36</v>
      </c>
      <c r="E3236" t="s">
        <v>4892</v>
      </c>
      <c r="F3236" t="s">
        <v>5027</v>
      </c>
      <c r="G3236">
        <v>35.222373239251503</v>
      </c>
    </row>
    <row r="3237" spans="1:7" hidden="1" x14ac:dyDescent="0.2">
      <c r="A3237">
        <v>1977</v>
      </c>
      <c r="B3237">
        <v>17</v>
      </c>
      <c r="C3237" t="s">
        <v>3461</v>
      </c>
      <c r="D3237">
        <v>78</v>
      </c>
      <c r="E3237" t="s">
        <v>5013</v>
      </c>
      <c r="F3237" t="s">
        <v>5028</v>
      </c>
      <c r="G3237">
        <v>35.184217496188197</v>
      </c>
    </row>
    <row r="3238" spans="1:7" hidden="1" x14ac:dyDescent="0.2">
      <c r="A3238">
        <v>1977</v>
      </c>
      <c r="B3238">
        <v>18</v>
      </c>
      <c r="C3238" t="s">
        <v>4915</v>
      </c>
      <c r="D3238">
        <v>35</v>
      </c>
      <c r="E3238" t="s">
        <v>4892</v>
      </c>
      <c r="F3238" t="s">
        <v>5029</v>
      </c>
      <c r="G3238">
        <v>35.178929287145699</v>
      </c>
    </row>
    <row r="3239" spans="1:7" hidden="1" x14ac:dyDescent="0.2">
      <c r="A3239">
        <v>1977</v>
      </c>
      <c r="B3239">
        <v>19</v>
      </c>
      <c r="C3239" t="s">
        <v>4496</v>
      </c>
      <c r="D3239">
        <v>61</v>
      </c>
      <c r="E3239" t="s">
        <v>5023</v>
      </c>
      <c r="F3239" t="s">
        <v>5030</v>
      </c>
      <c r="G3239">
        <v>35.178341806487602</v>
      </c>
    </row>
    <row r="3240" spans="1:7" hidden="1" x14ac:dyDescent="0.2">
      <c r="A3240">
        <v>1977</v>
      </c>
      <c r="B3240">
        <v>20</v>
      </c>
      <c r="C3240" t="s">
        <v>5031</v>
      </c>
      <c r="D3240">
        <v>20</v>
      </c>
      <c r="E3240" t="s">
        <v>5017</v>
      </c>
      <c r="F3240" t="s">
        <v>5032</v>
      </c>
      <c r="G3240">
        <v>35.172971464419298</v>
      </c>
    </row>
    <row r="3241" spans="1:7" hidden="1" x14ac:dyDescent="0.2">
      <c r="A3241">
        <v>1977</v>
      </c>
      <c r="B3241">
        <v>21</v>
      </c>
      <c r="C3241" t="s">
        <v>4539</v>
      </c>
      <c r="D3241">
        <v>6</v>
      </c>
      <c r="E3241" t="s">
        <v>4909</v>
      </c>
      <c r="F3241" t="s">
        <v>5033</v>
      </c>
      <c r="G3241">
        <v>35.163661164395599</v>
      </c>
    </row>
    <row r="3242" spans="1:7" hidden="1" x14ac:dyDescent="0.2">
      <c r="A3242">
        <v>1977</v>
      </c>
      <c r="B3242">
        <v>22</v>
      </c>
      <c r="C3242" t="s">
        <v>4924</v>
      </c>
      <c r="D3242">
        <v>19</v>
      </c>
      <c r="E3242" t="s">
        <v>5017</v>
      </c>
      <c r="F3242" t="s">
        <v>5034</v>
      </c>
      <c r="G3242">
        <v>35.158043818802099</v>
      </c>
    </row>
    <row r="3243" spans="1:7" hidden="1" x14ac:dyDescent="0.2">
      <c r="A3243">
        <v>1977</v>
      </c>
      <c r="B3243">
        <v>23</v>
      </c>
      <c r="C3243" t="s">
        <v>3876</v>
      </c>
      <c r="D3243">
        <v>34</v>
      </c>
      <c r="E3243" t="s">
        <v>4892</v>
      </c>
      <c r="F3243" t="s">
        <v>5035</v>
      </c>
      <c r="G3243">
        <v>35.150752331368999</v>
      </c>
    </row>
    <row r="3244" spans="1:7" hidden="1" x14ac:dyDescent="0.2">
      <c r="A3244">
        <v>1977</v>
      </c>
      <c r="B3244">
        <v>24</v>
      </c>
      <c r="C3244" t="s">
        <v>4492</v>
      </c>
      <c r="D3244">
        <v>28</v>
      </c>
      <c r="E3244" t="s">
        <v>4887</v>
      </c>
      <c r="F3244" t="s">
        <v>5036</v>
      </c>
      <c r="G3244">
        <v>35.142458799556699</v>
      </c>
    </row>
    <row r="3245" spans="1:7" hidden="1" x14ac:dyDescent="0.2">
      <c r="A3245">
        <v>1977</v>
      </c>
      <c r="B3245">
        <v>25</v>
      </c>
      <c r="C3245" t="s">
        <v>4112</v>
      </c>
      <c r="D3245">
        <v>41</v>
      </c>
      <c r="E3245" t="s">
        <v>5037</v>
      </c>
      <c r="F3245" t="s">
        <v>5038</v>
      </c>
      <c r="G3245">
        <v>35.1054788030578</v>
      </c>
    </row>
    <row r="3246" spans="1:7" hidden="1" x14ac:dyDescent="0.2">
      <c r="A3246">
        <v>1977</v>
      </c>
      <c r="B3246">
        <v>26</v>
      </c>
      <c r="C3246" t="s">
        <v>5039</v>
      </c>
      <c r="D3246">
        <v>85</v>
      </c>
      <c r="E3246" t="s">
        <v>5006</v>
      </c>
      <c r="F3246" t="s">
        <v>5040</v>
      </c>
      <c r="G3246">
        <v>35.104977347557202</v>
      </c>
    </row>
    <row r="3247" spans="1:7" hidden="1" x14ac:dyDescent="0.2">
      <c r="A3247">
        <v>1977</v>
      </c>
      <c r="B3247">
        <v>27</v>
      </c>
      <c r="C3247" t="s">
        <v>4579</v>
      </c>
      <c r="D3247">
        <v>26</v>
      </c>
      <c r="E3247" t="s">
        <v>4887</v>
      </c>
      <c r="F3247" t="s">
        <v>5041</v>
      </c>
      <c r="G3247">
        <v>35.1015511183477</v>
      </c>
    </row>
    <row r="3248" spans="1:7" hidden="1" x14ac:dyDescent="0.2">
      <c r="A3248">
        <v>1977</v>
      </c>
      <c r="B3248">
        <v>28</v>
      </c>
      <c r="C3248" t="s">
        <v>4504</v>
      </c>
      <c r="D3248">
        <v>69</v>
      </c>
      <c r="E3248" t="s">
        <v>5023</v>
      </c>
      <c r="F3248" t="s">
        <v>5042</v>
      </c>
      <c r="G3248">
        <v>35.100130682859501</v>
      </c>
    </row>
    <row r="3249" spans="1:7" hidden="1" x14ac:dyDescent="0.2">
      <c r="A3249">
        <v>1977</v>
      </c>
      <c r="B3249">
        <v>29</v>
      </c>
      <c r="C3249" t="s">
        <v>4151</v>
      </c>
      <c r="D3249">
        <v>76</v>
      </c>
      <c r="E3249" t="s">
        <v>5013</v>
      </c>
      <c r="F3249" t="s">
        <v>5043</v>
      </c>
      <c r="G3249">
        <v>35.075249941127304</v>
      </c>
    </row>
    <row r="3250" spans="1:7" hidden="1" x14ac:dyDescent="0.2">
      <c r="A3250">
        <v>1977</v>
      </c>
      <c r="B3250">
        <v>30</v>
      </c>
      <c r="C3250" t="s">
        <v>4979</v>
      </c>
      <c r="D3250">
        <v>49</v>
      </c>
      <c r="E3250" t="s">
        <v>5037</v>
      </c>
      <c r="F3250" t="s">
        <v>5044</v>
      </c>
      <c r="G3250">
        <v>35.074999643198602</v>
      </c>
    </row>
    <row r="3251" spans="1:7" hidden="1" x14ac:dyDescent="0.2">
      <c r="A3251">
        <v>1977</v>
      </c>
      <c r="B3251">
        <v>31</v>
      </c>
      <c r="C3251" t="s">
        <v>4663</v>
      </c>
      <c r="D3251">
        <v>84</v>
      </c>
      <c r="E3251" t="s">
        <v>5006</v>
      </c>
      <c r="F3251" t="s">
        <v>5045</v>
      </c>
      <c r="G3251">
        <v>35.057404312277498</v>
      </c>
    </row>
    <row r="3252" spans="1:7" hidden="1" x14ac:dyDescent="0.2">
      <c r="A3252">
        <v>1977</v>
      </c>
      <c r="B3252">
        <v>32</v>
      </c>
      <c r="C3252" t="s">
        <v>4021</v>
      </c>
      <c r="D3252">
        <v>53</v>
      </c>
      <c r="E3252" t="s">
        <v>4880</v>
      </c>
      <c r="F3252" t="s">
        <v>5046</v>
      </c>
      <c r="G3252">
        <v>35.037578620461801</v>
      </c>
    </row>
    <row r="3253" spans="1:7" hidden="1" x14ac:dyDescent="0.2">
      <c r="A3253">
        <v>1977</v>
      </c>
      <c r="B3253">
        <v>33</v>
      </c>
      <c r="C3253" t="s">
        <v>5047</v>
      </c>
      <c r="D3253">
        <v>33</v>
      </c>
      <c r="E3253" t="s">
        <v>4892</v>
      </c>
      <c r="F3253" t="s">
        <v>4640</v>
      </c>
      <c r="G3253">
        <v>35.0334996436208</v>
      </c>
    </row>
    <row r="3254" spans="1:7" hidden="1" x14ac:dyDescent="0.2">
      <c r="A3254">
        <v>1977</v>
      </c>
      <c r="B3254">
        <v>34</v>
      </c>
      <c r="C3254" t="s">
        <v>4679</v>
      </c>
      <c r="D3254">
        <v>23</v>
      </c>
      <c r="E3254" t="s">
        <v>4887</v>
      </c>
      <c r="F3254" t="s">
        <v>5048</v>
      </c>
      <c r="G3254">
        <v>35.000486592593802</v>
      </c>
    </row>
    <row r="3255" spans="1:7" hidden="1" x14ac:dyDescent="0.2">
      <c r="A3255">
        <v>1977</v>
      </c>
      <c r="B3255">
        <v>35</v>
      </c>
      <c r="C3255" t="s">
        <v>4164</v>
      </c>
      <c r="D3255">
        <v>24</v>
      </c>
      <c r="E3255" t="s">
        <v>4887</v>
      </c>
      <c r="F3255" t="s">
        <v>5049</v>
      </c>
      <c r="G3255">
        <v>34.988859544842903</v>
      </c>
    </row>
    <row r="3256" spans="1:7" hidden="1" x14ac:dyDescent="0.2">
      <c r="A3256">
        <v>1977</v>
      </c>
      <c r="B3256">
        <v>36</v>
      </c>
      <c r="C3256" t="s">
        <v>5050</v>
      </c>
      <c r="D3256">
        <v>9</v>
      </c>
      <c r="E3256" t="s">
        <v>4909</v>
      </c>
      <c r="F3256" t="s">
        <v>5051</v>
      </c>
      <c r="G3256">
        <v>34.986950125753303</v>
      </c>
    </row>
    <row r="3257" spans="1:7" hidden="1" x14ac:dyDescent="0.2">
      <c r="A3257">
        <v>1977</v>
      </c>
      <c r="B3257">
        <v>37</v>
      </c>
      <c r="C3257" t="s">
        <v>4860</v>
      </c>
      <c r="D3257">
        <v>8</v>
      </c>
      <c r="E3257" t="s">
        <v>4909</v>
      </c>
      <c r="F3257" t="s">
        <v>5052</v>
      </c>
      <c r="G3257">
        <v>34.951290620777897</v>
      </c>
    </row>
    <row r="3258" spans="1:7" hidden="1" x14ac:dyDescent="0.2">
      <c r="A3258">
        <v>1977</v>
      </c>
      <c r="B3258">
        <v>38</v>
      </c>
      <c r="C3258" t="s">
        <v>4828</v>
      </c>
      <c r="D3258">
        <v>93</v>
      </c>
      <c r="E3258" t="s">
        <v>5053</v>
      </c>
      <c r="F3258" t="s">
        <v>5054</v>
      </c>
      <c r="G3258">
        <v>34.9507107184929</v>
      </c>
    </row>
    <row r="3259" spans="1:7" hidden="1" x14ac:dyDescent="0.2">
      <c r="A3259">
        <v>1977</v>
      </c>
      <c r="B3259">
        <v>39</v>
      </c>
      <c r="C3259" t="s">
        <v>4049</v>
      </c>
      <c r="D3259">
        <v>97</v>
      </c>
      <c r="E3259" t="s">
        <v>5053</v>
      </c>
      <c r="F3259" t="s">
        <v>5055</v>
      </c>
      <c r="G3259">
        <v>34.943919010187699</v>
      </c>
    </row>
    <row r="3260" spans="1:7" hidden="1" x14ac:dyDescent="0.2">
      <c r="A3260">
        <v>1977</v>
      </c>
      <c r="B3260">
        <v>40</v>
      </c>
      <c r="C3260" t="s">
        <v>4704</v>
      </c>
      <c r="D3260">
        <v>29</v>
      </c>
      <c r="E3260" t="s">
        <v>4887</v>
      </c>
      <c r="F3260" t="s">
        <v>5056</v>
      </c>
      <c r="G3260">
        <v>34.932826044210898</v>
      </c>
    </row>
    <row r="3261" spans="1:7" hidden="1" x14ac:dyDescent="0.2">
      <c r="A3261">
        <v>1977</v>
      </c>
      <c r="B3261">
        <v>41</v>
      </c>
      <c r="C3261" t="s">
        <v>3524</v>
      </c>
      <c r="D3261">
        <v>14</v>
      </c>
      <c r="E3261" t="s">
        <v>5017</v>
      </c>
      <c r="F3261" t="s">
        <v>5057</v>
      </c>
      <c r="G3261">
        <v>34.918845700266601</v>
      </c>
    </row>
    <row r="3262" spans="1:7" hidden="1" x14ac:dyDescent="0.2">
      <c r="A3262">
        <v>1977</v>
      </c>
      <c r="B3262">
        <v>42</v>
      </c>
      <c r="C3262" t="s">
        <v>4973</v>
      </c>
      <c r="D3262">
        <v>54</v>
      </c>
      <c r="E3262" t="s">
        <v>4880</v>
      </c>
      <c r="F3262" t="s">
        <v>5058</v>
      </c>
      <c r="G3262">
        <v>34.8962031068071</v>
      </c>
    </row>
    <row r="3263" spans="1:7" hidden="1" x14ac:dyDescent="0.2">
      <c r="A3263">
        <v>1977</v>
      </c>
      <c r="B3263">
        <v>43</v>
      </c>
      <c r="C3263" t="s">
        <v>4948</v>
      </c>
      <c r="D3263">
        <v>7</v>
      </c>
      <c r="E3263" t="s">
        <v>4909</v>
      </c>
      <c r="F3263" t="s">
        <v>5059</v>
      </c>
      <c r="G3263">
        <v>34.892900074775902</v>
      </c>
    </row>
    <row r="3264" spans="1:7" hidden="1" x14ac:dyDescent="0.2">
      <c r="A3264">
        <v>1977</v>
      </c>
      <c r="B3264">
        <v>44</v>
      </c>
      <c r="C3264" t="s">
        <v>3854</v>
      </c>
      <c r="D3264">
        <v>67</v>
      </c>
      <c r="E3264" t="s">
        <v>5023</v>
      </c>
      <c r="F3264" t="s">
        <v>5060</v>
      </c>
      <c r="G3264">
        <v>34.869219145721097</v>
      </c>
    </row>
    <row r="3265" spans="1:7" hidden="1" x14ac:dyDescent="0.2">
      <c r="A3265">
        <v>1977</v>
      </c>
      <c r="B3265">
        <v>45</v>
      </c>
      <c r="C3265" t="s">
        <v>4535</v>
      </c>
      <c r="D3265">
        <v>37</v>
      </c>
      <c r="E3265" t="s">
        <v>4892</v>
      </c>
      <c r="F3265" t="s">
        <v>5061</v>
      </c>
      <c r="G3265">
        <v>34.862953619617898</v>
      </c>
    </row>
    <row r="3266" spans="1:7" hidden="1" x14ac:dyDescent="0.2">
      <c r="A3266">
        <v>1977</v>
      </c>
      <c r="B3266">
        <v>46</v>
      </c>
      <c r="C3266" t="s">
        <v>4853</v>
      </c>
      <c r="D3266">
        <v>82</v>
      </c>
      <c r="E3266" t="s">
        <v>5006</v>
      </c>
      <c r="F3266" t="s">
        <v>5062</v>
      </c>
      <c r="G3266">
        <v>34.8368440450202</v>
      </c>
    </row>
    <row r="3267" spans="1:7" hidden="1" x14ac:dyDescent="0.2">
      <c r="A3267">
        <v>1977</v>
      </c>
      <c r="B3267">
        <v>47</v>
      </c>
      <c r="C3267" t="s">
        <v>3704</v>
      </c>
      <c r="D3267">
        <v>77</v>
      </c>
      <c r="E3267" t="s">
        <v>5013</v>
      </c>
      <c r="F3267" t="s">
        <v>5063</v>
      </c>
      <c r="G3267">
        <v>34.779163069781902</v>
      </c>
    </row>
    <row r="3268" spans="1:7" hidden="1" x14ac:dyDescent="0.2">
      <c r="A3268">
        <v>1977</v>
      </c>
      <c r="B3268">
        <v>48</v>
      </c>
      <c r="C3268" t="s">
        <v>5064</v>
      </c>
      <c r="D3268">
        <v>99</v>
      </c>
      <c r="E3268" t="s">
        <v>5053</v>
      </c>
      <c r="F3268" t="s">
        <v>5065</v>
      </c>
      <c r="G3268">
        <v>34.776702326371201</v>
      </c>
    </row>
    <row r="3269" spans="1:7" hidden="1" x14ac:dyDescent="0.2">
      <c r="A3269">
        <v>1977</v>
      </c>
      <c r="B3269">
        <v>49</v>
      </c>
      <c r="C3269" t="s">
        <v>4025</v>
      </c>
      <c r="D3269">
        <v>73</v>
      </c>
      <c r="E3269" t="s">
        <v>5013</v>
      </c>
      <c r="F3269" t="s">
        <v>5066</v>
      </c>
      <c r="G3269">
        <v>34.758093980930298</v>
      </c>
    </row>
    <row r="3270" spans="1:7" hidden="1" x14ac:dyDescent="0.2">
      <c r="A3270">
        <v>1977</v>
      </c>
      <c r="B3270">
        <v>50</v>
      </c>
      <c r="C3270" t="s">
        <v>4277</v>
      </c>
      <c r="D3270">
        <v>65</v>
      </c>
      <c r="E3270" t="s">
        <v>5023</v>
      </c>
      <c r="F3270" t="s">
        <v>5067</v>
      </c>
      <c r="G3270">
        <v>34.753506437798499</v>
      </c>
    </row>
    <row r="3271" spans="1:7" hidden="1" x14ac:dyDescent="0.2">
      <c r="A3271">
        <v>1977</v>
      </c>
      <c r="B3271">
        <v>51</v>
      </c>
      <c r="C3271" t="s">
        <v>5068</v>
      </c>
      <c r="D3271">
        <v>72</v>
      </c>
      <c r="E3271" t="s">
        <v>5013</v>
      </c>
      <c r="F3271" t="s">
        <v>5069</v>
      </c>
      <c r="G3271">
        <v>34.713580473610897</v>
      </c>
    </row>
    <row r="3272" spans="1:7" hidden="1" x14ac:dyDescent="0.2">
      <c r="A3272">
        <v>1977</v>
      </c>
      <c r="B3272">
        <v>52</v>
      </c>
      <c r="C3272" t="s">
        <v>4994</v>
      </c>
      <c r="D3272">
        <v>43</v>
      </c>
      <c r="E3272" t="s">
        <v>5037</v>
      </c>
      <c r="F3272" t="s">
        <v>5070</v>
      </c>
      <c r="G3272">
        <v>34.708759574237703</v>
      </c>
    </row>
    <row r="3273" spans="1:7" hidden="1" x14ac:dyDescent="0.2">
      <c r="A3273">
        <v>1977</v>
      </c>
      <c r="B3273">
        <v>53</v>
      </c>
      <c r="C3273" t="s">
        <v>3630</v>
      </c>
      <c r="D3273">
        <v>83</v>
      </c>
      <c r="E3273" t="s">
        <v>5006</v>
      </c>
      <c r="F3273" t="s">
        <v>5071</v>
      </c>
      <c r="G3273">
        <v>34.700673276273797</v>
      </c>
    </row>
    <row r="3274" spans="1:7" hidden="1" x14ac:dyDescent="0.2">
      <c r="A3274">
        <v>1978</v>
      </c>
      <c r="B3274">
        <v>1</v>
      </c>
      <c r="C3274" t="s">
        <v>5072</v>
      </c>
      <c r="D3274">
        <v>51</v>
      </c>
      <c r="E3274" t="s">
        <v>5073</v>
      </c>
      <c r="F3274" t="s">
        <v>5074</v>
      </c>
      <c r="G3274">
        <v>36.084949215143098</v>
      </c>
    </row>
    <row r="3275" spans="1:7" hidden="1" x14ac:dyDescent="0.2">
      <c r="A3275">
        <v>1978</v>
      </c>
      <c r="B3275">
        <v>2</v>
      </c>
      <c r="C3275" t="s">
        <v>4074</v>
      </c>
      <c r="D3275">
        <v>41</v>
      </c>
      <c r="E3275" t="s">
        <v>5017</v>
      </c>
      <c r="F3275" t="s">
        <v>5075</v>
      </c>
      <c r="G3275">
        <v>36.063119687477503</v>
      </c>
    </row>
    <row r="3276" spans="1:7" hidden="1" x14ac:dyDescent="0.2">
      <c r="A3276">
        <v>1978</v>
      </c>
      <c r="B3276">
        <v>3</v>
      </c>
      <c r="C3276" t="s">
        <v>3953</v>
      </c>
      <c r="D3276">
        <v>93</v>
      </c>
      <c r="E3276" t="s">
        <v>5076</v>
      </c>
      <c r="F3276" t="s">
        <v>5077</v>
      </c>
      <c r="G3276">
        <v>36.046672508416698</v>
      </c>
    </row>
    <row r="3277" spans="1:7" hidden="1" x14ac:dyDescent="0.2">
      <c r="A3277">
        <v>1978</v>
      </c>
      <c r="B3277">
        <v>4</v>
      </c>
      <c r="C3277" t="s">
        <v>4103</v>
      </c>
      <c r="D3277">
        <v>22</v>
      </c>
      <c r="E3277" t="s">
        <v>5078</v>
      </c>
      <c r="F3277" t="s">
        <v>5079</v>
      </c>
      <c r="G3277">
        <v>36.034669999795</v>
      </c>
    </row>
    <row r="3278" spans="1:7" hidden="1" x14ac:dyDescent="0.2">
      <c r="A3278">
        <v>1978</v>
      </c>
      <c r="B3278">
        <v>5</v>
      </c>
      <c r="C3278" t="s">
        <v>4924</v>
      </c>
      <c r="D3278">
        <v>49</v>
      </c>
      <c r="E3278" t="s">
        <v>5017</v>
      </c>
      <c r="F3278" t="s">
        <v>5080</v>
      </c>
      <c r="G3278">
        <v>36.013823115320598</v>
      </c>
    </row>
    <row r="3279" spans="1:7" hidden="1" x14ac:dyDescent="0.2">
      <c r="A3279">
        <v>1978</v>
      </c>
      <c r="B3279">
        <v>6</v>
      </c>
      <c r="C3279" t="s">
        <v>4979</v>
      </c>
      <c r="D3279">
        <v>19</v>
      </c>
      <c r="E3279" t="s">
        <v>5081</v>
      </c>
      <c r="F3279" t="s">
        <v>5082</v>
      </c>
      <c r="G3279">
        <v>36.003869402545803</v>
      </c>
    </row>
    <row r="3280" spans="1:7" hidden="1" x14ac:dyDescent="0.2">
      <c r="A3280">
        <v>1978</v>
      </c>
      <c r="B3280">
        <v>7</v>
      </c>
      <c r="C3280" t="s">
        <v>3977</v>
      </c>
      <c r="D3280">
        <v>31</v>
      </c>
      <c r="E3280" t="s">
        <v>4892</v>
      </c>
      <c r="F3280" t="s">
        <v>5083</v>
      </c>
      <c r="G3280">
        <v>35.9900539257318</v>
      </c>
    </row>
    <row r="3281" spans="1:7" hidden="1" x14ac:dyDescent="0.2">
      <c r="A3281">
        <v>1978</v>
      </c>
      <c r="B3281">
        <v>8</v>
      </c>
      <c r="C3281" t="s">
        <v>5039</v>
      </c>
      <c r="D3281">
        <v>15</v>
      </c>
      <c r="E3281" t="s">
        <v>5081</v>
      </c>
      <c r="F3281" t="s">
        <v>5084</v>
      </c>
      <c r="G3281">
        <v>35.988396780976402</v>
      </c>
    </row>
    <row r="3282" spans="1:7" hidden="1" x14ac:dyDescent="0.2">
      <c r="A3282">
        <v>1978</v>
      </c>
      <c r="B3282">
        <v>9</v>
      </c>
      <c r="C3282" t="s">
        <v>3961</v>
      </c>
      <c r="D3282">
        <v>21</v>
      </c>
      <c r="E3282" t="s">
        <v>5078</v>
      </c>
      <c r="F3282" t="s">
        <v>5085</v>
      </c>
      <c r="G3282">
        <v>35.968614898463699</v>
      </c>
    </row>
    <row r="3283" spans="1:7" hidden="1" x14ac:dyDescent="0.2">
      <c r="A3283">
        <v>1978</v>
      </c>
      <c r="B3283">
        <v>10</v>
      </c>
      <c r="C3283" t="s">
        <v>4259</v>
      </c>
      <c r="D3283">
        <v>101</v>
      </c>
      <c r="E3283" t="s">
        <v>5086</v>
      </c>
      <c r="F3283" t="s">
        <v>5087</v>
      </c>
      <c r="G3283">
        <v>35.957859008633598</v>
      </c>
    </row>
    <row r="3284" spans="1:7" hidden="1" x14ac:dyDescent="0.2">
      <c r="A3284">
        <v>1978</v>
      </c>
      <c r="B3284">
        <v>11</v>
      </c>
      <c r="C3284" t="s">
        <v>5088</v>
      </c>
      <c r="D3284">
        <v>47</v>
      </c>
      <c r="E3284" t="s">
        <v>5017</v>
      </c>
      <c r="F3284" t="s">
        <v>5089</v>
      </c>
      <c r="G3284">
        <v>35.957675203189602</v>
      </c>
    </row>
    <row r="3285" spans="1:7" hidden="1" x14ac:dyDescent="0.2">
      <c r="A3285">
        <v>1978</v>
      </c>
      <c r="B3285">
        <v>12</v>
      </c>
      <c r="C3285" t="s">
        <v>4527</v>
      </c>
      <c r="D3285">
        <v>44</v>
      </c>
      <c r="E3285" t="s">
        <v>5017</v>
      </c>
      <c r="F3285" t="s">
        <v>5090</v>
      </c>
      <c r="G3285">
        <v>35.9028015250422</v>
      </c>
    </row>
    <row r="3286" spans="1:7" hidden="1" x14ac:dyDescent="0.2">
      <c r="A3286">
        <v>1978</v>
      </c>
      <c r="B3286">
        <v>13</v>
      </c>
      <c r="C3286" t="s">
        <v>4896</v>
      </c>
      <c r="D3286">
        <v>91</v>
      </c>
      <c r="E3286" t="s">
        <v>5076</v>
      </c>
      <c r="F3286" t="s">
        <v>5091</v>
      </c>
      <c r="G3286">
        <v>35.894740602021699</v>
      </c>
    </row>
    <row r="3287" spans="1:7" hidden="1" x14ac:dyDescent="0.2">
      <c r="A3287">
        <v>1978</v>
      </c>
      <c r="B3287">
        <v>14</v>
      </c>
      <c r="C3287" t="s">
        <v>5015</v>
      </c>
      <c r="D3287">
        <v>7</v>
      </c>
      <c r="E3287" t="s">
        <v>4887</v>
      </c>
      <c r="F3287" t="s">
        <v>5092</v>
      </c>
      <c r="G3287">
        <v>35.864178647904502</v>
      </c>
    </row>
    <row r="3288" spans="1:7" hidden="1" x14ac:dyDescent="0.2">
      <c r="A3288">
        <v>1978</v>
      </c>
      <c r="B3288">
        <v>15</v>
      </c>
      <c r="C3288" t="s">
        <v>4632</v>
      </c>
      <c r="D3288">
        <v>110</v>
      </c>
      <c r="E3288" t="s">
        <v>5086</v>
      </c>
      <c r="F3288" t="s">
        <v>5093</v>
      </c>
      <c r="G3288">
        <v>35.811777403310103</v>
      </c>
    </row>
    <row r="3289" spans="1:7" hidden="1" x14ac:dyDescent="0.2">
      <c r="A3289">
        <v>1978</v>
      </c>
      <c r="B3289">
        <v>16</v>
      </c>
      <c r="C3289" t="s">
        <v>3461</v>
      </c>
      <c r="D3289">
        <v>25</v>
      </c>
      <c r="E3289" t="s">
        <v>5078</v>
      </c>
      <c r="F3289" t="s">
        <v>5094</v>
      </c>
      <c r="G3289">
        <v>35.802208372883598</v>
      </c>
    </row>
    <row r="3290" spans="1:7" hidden="1" x14ac:dyDescent="0.2">
      <c r="A3290">
        <v>1978</v>
      </c>
      <c r="B3290">
        <v>17</v>
      </c>
      <c r="C3290" t="s">
        <v>4367</v>
      </c>
      <c r="D3290">
        <v>6</v>
      </c>
      <c r="E3290" t="s">
        <v>4887</v>
      </c>
      <c r="F3290" t="s">
        <v>5095</v>
      </c>
      <c r="G3290">
        <v>35.791187544520199</v>
      </c>
    </row>
    <row r="3291" spans="1:7" hidden="1" x14ac:dyDescent="0.2">
      <c r="A3291">
        <v>1978</v>
      </c>
      <c r="B3291">
        <v>18</v>
      </c>
      <c r="C3291" t="s">
        <v>4535</v>
      </c>
      <c r="D3291">
        <v>68</v>
      </c>
      <c r="E3291" t="s">
        <v>5023</v>
      </c>
      <c r="F3291" t="s">
        <v>5096</v>
      </c>
      <c r="G3291">
        <v>35.790459133832599</v>
      </c>
    </row>
    <row r="3292" spans="1:7" hidden="1" x14ac:dyDescent="0.2">
      <c r="A3292">
        <v>1978</v>
      </c>
      <c r="B3292">
        <v>19</v>
      </c>
      <c r="C3292" t="s">
        <v>5097</v>
      </c>
      <c r="D3292">
        <v>95</v>
      </c>
      <c r="E3292" t="s">
        <v>5076</v>
      </c>
      <c r="F3292" t="s">
        <v>5098</v>
      </c>
      <c r="G3292">
        <v>35.788729277270498</v>
      </c>
    </row>
    <row r="3293" spans="1:7" hidden="1" x14ac:dyDescent="0.2">
      <c r="A3293">
        <v>1978</v>
      </c>
      <c r="B3293">
        <v>20</v>
      </c>
      <c r="C3293" t="s">
        <v>4151</v>
      </c>
      <c r="D3293">
        <v>23</v>
      </c>
      <c r="E3293" t="s">
        <v>5078</v>
      </c>
      <c r="F3293" t="s">
        <v>5099</v>
      </c>
      <c r="G3293">
        <v>35.786271347682899</v>
      </c>
    </row>
    <row r="3294" spans="1:7" hidden="1" x14ac:dyDescent="0.2">
      <c r="A3294">
        <v>1978</v>
      </c>
      <c r="B3294">
        <v>21</v>
      </c>
      <c r="C3294" t="s">
        <v>5100</v>
      </c>
      <c r="D3294">
        <v>72</v>
      </c>
      <c r="E3294" t="s">
        <v>4909</v>
      </c>
      <c r="F3294" t="s">
        <v>5101</v>
      </c>
      <c r="G3294">
        <v>35.7788995841969</v>
      </c>
    </row>
    <row r="3295" spans="1:7" hidden="1" x14ac:dyDescent="0.2">
      <c r="A3295">
        <v>1978</v>
      </c>
      <c r="B3295">
        <v>22</v>
      </c>
      <c r="C3295" t="s">
        <v>4522</v>
      </c>
      <c r="D3295">
        <v>67</v>
      </c>
      <c r="E3295" t="s">
        <v>5023</v>
      </c>
      <c r="F3295" t="s">
        <v>5102</v>
      </c>
      <c r="G3295">
        <v>35.770530399916602</v>
      </c>
    </row>
    <row r="3296" spans="1:7" hidden="1" x14ac:dyDescent="0.2">
      <c r="A3296">
        <v>1978</v>
      </c>
      <c r="B3296">
        <v>23</v>
      </c>
      <c r="C3296" t="s">
        <v>5103</v>
      </c>
      <c r="D3296">
        <v>86</v>
      </c>
      <c r="E3296" t="s">
        <v>5104</v>
      </c>
      <c r="F3296" t="s">
        <v>5105</v>
      </c>
      <c r="G3296">
        <v>35.767529363908999</v>
      </c>
    </row>
    <row r="3297" spans="1:7" hidden="1" x14ac:dyDescent="0.2">
      <c r="A3297">
        <v>1978</v>
      </c>
      <c r="B3297">
        <v>24</v>
      </c>
      <c r="C3297" t="s">
        <v>4996</v>
      </c>
      <c r="D3297">
        <v>16</v>
      </c>
      <c r="E3297" t="s">
        <v>5081</v>
      </c>
      <c r="F3297" t="s">
        <v>5106</v>
      </c>
      <c r="G3297">
        <v>35.761801511427201</v>
      </c>
    </row>
    <row r="3298" spans="1:7" hidden="1" x14ac:dyDescent="0.2">
      <c r="A3298">
        <v>1978</v>
      </c>
      <c r="B3298">
        <v>25</v>
      </c>
      <c r="C3298" t="s">
        <v>4649</v>
      </c>
      <c r="D3298">
        <v>73</v>
      </c>
      <c r="E3298" t="s">
        <v>4909</v>
      </c>
      <c r="F3298" t="s">
        <v>5107</v>
      </c>
      <c r="G3298">
        <v>35.745173862891399</v>
      </c>
    </row>
    <row r="3299" spans="1:7" hidden="1" x14ac:dyDescent="0.2">
      <c r="A3299">
        <v>1978</v>
      </c>
      <c r="B3299">
        <v>26</v>
      </c>
      <c r="C3299" t="s">
        <v>5108</v>
      </c>
      <c r="D3299">
        <v>29</v>
      </c>
      <c r="E3299" t="s">
        <v>5078</v>
      </c>
      <c r="F3299" t="s">
        <v>5109</v>
      </c>
      <c r="G3299">
        <v>35.7412690630009</v>
      </c>
    </row>
    <row r="3300" spans="1:7" hidden="1" x14ac:dyDescent="0.2">
      <c r="A3300">
        <v>1978</v>
      </c>
      <c r="B3300">
        <v>27</v>
      </c>
      <c r="C3300" t="s">
        <v>4861</v>
      </c>
      <c r="D3300">
        <v>43</v>
      </c>
      <c r="E3300" t="s">
        <v>5017</v>
      </c>
      <c r="F3300" t="s">
        <v>5110</v>
      </c>
      <c r="G3300">
        <v>35.7402702977339</v>
      </c>
    </row>
    <row r="3301" spans="1:7" hidden="1" x14ac:dyDescent="0.2">
      <c r="A3301">
        <v>1978</v>
      </c>
      <c r="B3301">
        <v>28</v>
      </c>
      <c r="C3301" t="s">
        <v>4679</v>
      </c>
      <c r="D3301">
        <v>2</v>
      </c>
      <c r="E3301" t="s">
        <v>4887</v>
      </c>
      <c r="F3301" t="s">
        <v>5111</v>
      </c>
      <c r="G3301">
        <v>35.719037052458397</v>
      </c>
    </row>
    <row r="3302" spans="1:7" hidden="1" x14ac:dyDescent="0.2">
      <c r="A3302">
        <v>1978</v>
      </c>
      <c r="B3302">
        <v>29</v>
      </c>
      <c r="C3302" t="s">
        <v>5112</v>
      </c>
      <c r="D3302">
        <v>48</v>
      </c>
      <c r="E3302" t="s">
        <v>5017</v>
      </c>
      <c r="F3302" t="s">
        <v>5111</v>
      </c>
      <c r="G3302">
        <v>35.719037052458397</v>
      </c>
    </row>
    <row r="3303" spans="1:7" hidden="1" x14ac:dyDescent="0.2">
      <c r="A3303">
        <v>1978</v>
      </c>
      <c r="B3303">
        <v>30</v>
      </c>
      <c r="C3303" t="s">
        <v>4539</v>
      </c>
      <c r="D3303">
        <v>107</v>
      </c>
      <c r="E3303" t="s">
        <v>5086</v>
      </c>
      <c r="F3303" t="s">
        <v>5113</v>
      </c>
      <c r="G3303">
        <v>35.7180395293042</v>
      </c>
    </row>
    <row r="3304" spans="1:7" hidden="1" x14ac:dyDescent="0.2">
      <c r="A3304">
        <v>1978</v>
      </c>
      <c r="B3304">
        <v>31</v>
      </c>
      <c r="C3304" t="s">
        <v>5026</v>
      </c>
      <c r="D3304">
        <v>60</v>
      </c>
      <c r="E3304" t="s">
        <v>5073</v>
      </c>
      <c r="F3304" t="s">
        <v>5114</v>
      </c>
      <c r="G3304">
        <v>35.712146211448101</v>
      </c>
    </row>
    <row r="3305" spans="1:7" hidden="1" x14ac:dyDescent="0.2">
      <c r="A3305">
        <v>1978</v>
      </c>
      <c r="B3305">
        <v>32</v>
      </c>
      <c r="C3305" t="s">
        <v>5115</v>
      </c>
      <c r="D3305">
        <v>38</v>
      </c>
      <c r="E3305" t="s">
        <v>4892</v>
      </c>
      <c r="F3305" t="s">
        <v>5116</v>
      </c>
      <c r="G3305">
        <v>35.709426874460597</v>
      </c>
    </row>
    <row r="3306" spans="1:7" hidden="1" x14ac:dyDescent="0.2">
      <c r="A3306">
        <v>1978</v>
      </c>
      <c r="B3306">
        <v>33</v>
      </c>
      <c r="C3306" t="s">
        <v>4529</v>
      </c>
      <c r="D3306">
        <v>50</v>
      </c>
      <c r="E3306" t="s">
        <v>5017</v>
      </c>
      <c r="F3306" t="s">
        <v>5117</v>
      </c>
      <c r="G3306">
        <v>35.704080052989603</v>
      </c>
    </row>
    <row r="3307" spans="1:7" hidden="1" x14ac:dyDescent="0.2">
      <c r="A3307">
        <v>1978</v>
      </c>
      <c r="B3307">
        <v>34</v>
      </c>
      <c r="C3307" t="s">
        <v>5118</v>
      </c>
      <c r="D3307">
        <v>97</v>
      </c>
      <c r="E3307" t="s">
        <v>5076</v>
      </c>
      <c r="F3307" t="s">
        <v>5119</v>
      </c>
      <c r="G3307">
        <v>35.6987348324528</v>
      </c>
    </row>
    <row r="3308" spans="1:7" hidden="1" x14ac:dyDescent="0.2">
      <c r="A3308">
        <v>1978</v>
      </c>
      <c r="B3308">
        <v>35</v>
      </c>
      <c r="C3308" t="s">
        <v>5120</v>
      </c>
      <c r="D3308">
        <v>17</v>
      </c>
      <c r="E3308" t="s">
        <v>5081</v>
      </c>
      <c r="F3308" t="s">
        <v>5121</v>
      </c>
      <c r="G3308">
        <v>35.6983725025501</v>
      </c>
    </row>
    <row r="3309" spans="1:7" hidden="1" x14ac:dyDescent="0.2">
      <c r="A3309">
        <v>1978</v>
      </c>
      <c r="B3309">
        <v>36</v>
      </c>
      <c r="C3309" t="s">
        <v>4581</v>
      </c>
      <c r="D3309">
        <v>46</v>
      </c>
      <c r="E3309" t="s">
        <v>5017</v>
      </c>
      <c r="F3309" t="s">
        <v>5122</v>
      </c>
      <c r="G3309">
        <v>35.680627342771203</v>
      </c>
    </row>
    <row r="3310" spans="1:7" hidden="1" x14ac:dyDescent="0.2">
      <c r="A3310">
        <v>1978</v>
      </c>
      <c r="B3310">
        <v>37</v>
      </c>
      <c r="C3310" t="s">
        <v>5123</v>
      </c>
      <c r="D3310">
        <v>56</v>
      </c>
      <c r="E3310" t="s">
        <v>5073</v>
      </c>
      <c r="F3310" t="s">
        <v>5124</v>
      </c>
      <c r="G3310">
        <v>35.668686458940698</v>
      </c>
    </row>
    <row r="3311" spans="1:7" hidden="1" x14ac:dyDescent="0.2">
      <c r="A3311">
        <v>1978</v>
      </c>
      <c r="B3311">
        <v>38</v>
      </c>
      <c r="C3311" t="s">
        <v>4321</v>
      </c>
      <c r="D3311">
        <v>59</v>
      </c>
      <c r="E3311" t="s">
        <v>5073</v>
      </c>
      <c r="F3311" t="s">
        <v>5125</v>
      </c>
      <c r="G3311">
        <v>35.665069587040797</v>
      </c>
    </row>
    <row r="3312" spans="1:7" hidden="1" x14ac:dyDescent="0.2">
      <c r="A3312">
        <v>1978</v>
      </c>
      <c r="B3312">
        <v>39</v>
      </c>
      <c r="C3312" t="s">
        <v>4638</v>
      </c>
      <c r="D3312">
        <v>69</v>
      </c>
      <c r="E3312" t="s">
        <v>5023</v>
      </c>
      <c r="F3312" t="s">
        <v>5126</v>
      </c>
      <c r="G3312">
        <v>35.6455511469877</v>
      </c>
    </row>
    <row r="3313" spans="1:7" hidden="1" x14ac:dyDescent="0.2">
      <c r="A3313">
        <v>1978</v>
      </c>
      <c r="B3313">
        <v>40</v>
      </c>
      <c r="C3313" t="s">
        <v>5127</v>
      </c>
      <c r="D3313">
        <v>70</v>
      </c>
      <c r="E3313" t="s">
        <v>5023</v>
      </c>
      <c r="F3313" t="s">
        <v>5128</v>
      </c>
      <c r="G3313">
        <v>35.638237238674897</v>
      </c>
    </row>
    <row r="3314" spans="1:7" hidden="1" x14ac:dyDescent="0.2">
      <c r="A3314">
        <v>1978</v>
      </c>
      <c r="B3314">
        <v>41</v>
      </c>
      <c r="C3314" t="s">
        <v>4635</v>
      </c>
      <c r="D3314">
        <v>65</v>
      </c>
      <c r="E3314" t="s">
        <v>5023</v>
      </c>
      <c r="F3314" t="s">
        <v>5129</v>
      </c>
      <c r="G3314">
        <v>35.637334495170599</v>
      </c>
    </row>
    <row r="3315" spans="1:7" hidden="1" x14ac:dyDescent="0.2">
      <c r="A3315">
        <v>1978</v>
      </c>
      <c r="B3315">
        <v>42</v>
      </c>
      <c r="C3315" t="s">
        <v>4860</v>
      </c>
      <c r="D3315">
        <v>71</v>
      </c>
      <c r="E3315" t="s">
        <v>4909</v>
      </c>
      <c r="F3315" t="s">
        <v>5130</v>
      </c>
      <c r="G3315">
        <v>35.5956775520634</v>
      </c>
    </row>
    <row r="3316" spans="1:7" hidden="1" x14ac:dyDescent="0.2">
      <c r="A3316">
        <v>1978</v>
      </c>
      <c r="B3316">
        <v>43</v>
      </c>
      <c r="C3316" t="s">
        <v>4663</v>
      </c>
      <c r="D3316">
        <v>14</v>
      </c>
      <c r="E3316" t="s">
        <v>5081</v>
      </c>
      <c r="F3316" t="s">
        <v>5131</v>
      </c>
      <c r="G3316">
        <v>35.5910850261833</v>
      </c>
    </row>
    <row r="3317" spans="1:7" hidden="1" x14ac:dyDescent="0.2">
      <c r="A3317">
        <v>1978</v>
      </c>
      <c r="B3317">
        <v>44</v>
      </c>
      <c r="C3317" t="s">
        <v>2019</v>
      </c>
      <c r="D3317">
        <v>94</v>
      </c>
      <c r="E3317" t="s">
        <v>5076</v>
      </c>
      <c r="F3317" t="s">
        <v>5132</v>
      </c>
      <c r="G3317">
        <v>35.581363588080798</v>
      </c>
    </row>
    <row r="3318" spans="1:7" hidden="1" x14ac:dyDescent="0.2">
      <c r="A3318">
        <v>1978</v>
      </c>
      <c r="B3318">
        <v>45</v>
      </c>
      <c r="C3318" t="s">
        <v>4818</v>
      </c>
      <c r="D3318">
        <v>45</v>
      </c>
      <c r="E3318" t="s">
        <v>5017</v>
      </c>
      <c r="F3318" t="s">
        <v>5133</v>
      </c>
      <c r="G3318">
        <v>35.566791384366397</v>
      </c>
    </row>
    <row r="3319" spans="1:7" hidden="1" x14ac:dyDescent="0.2">
      <c r="A3319">
        <v>1978</v>
      </c>
      <c r="B3319">
        <v>46</v>
      </c>
      <c r="C3319" t="s">
        <v>5134</v>
      </c>
      <c r="D3319">
        <v>62</v>
      </c>
      <c r="E3319" t="s">
        <v>5023</v>
      </c>
      <c r="F3319" t="s">
        <v>5135</v>
      </c>
      <c r="G3319">
        <v>35.560408562524103</v>
      </c>
    </row>
    <row r="3320" spans="1:7" hidden="1" x14ac:dyDescent="0.2">
      <c r="A3320">
        <v>1978</v>
      </c>
      <c r="B3320">
        <v>47</v>
      </c>
      <c r="C3320" t="s">
        <v>4707</v>
      </c>
      <c r="D3320">
        <v>20</v>
      </c>
      <c r="E3320" t="s">
        <v>5081</v>
      </c>
      <c r="F3320" t="s">
        <v>5136</v>
      </c>
      <c r="G3320">
        <v>35.558161635360001</v>
      </c>
    </row>
    <row r="3321" spans="1:7" hidden="1" x14ac:dyDescent="0.2">
      <c r="A3321">
        <v>1978</v>
      </c>
      <c r="B3321">
        <v>48</v>
      </c>
      <c r="C3321" t="s">
        <v>5137</v>
      </c>
      <c r="D3321">
        <v>84</v>
      </c>
      <c r="E3321" t="s">
        <v>5104</v>
      </c>
      <c r="F3321" t="s">
        <v>5138</v>
      </c>
      <c r="G3321">
        <v>35.539119100306102</v>
      </c>
    </row>
    <row r="3322" spans="1:7" hidden="1" x14ac:dyDescent="0.2">
      <c r="A3322">
        <v>1978</v>
      </c>
      <c r="B3322">
        <v>49</v>
      </c>
      <c r="C3322" t="s">
        <v>4587</v>
      </c>
      <c r="D3322">
        <v>96</v>
      </c>
      <c r="E3322" t="s">
        <v>5076</v>
      </c>
      <c r="F3322" t="s">
        <v>5139</v>
      </c>
      <c r="G3322">
        <v>35.533553911044798</v>
      </c>
    </row>
    <row r="3323" spans="1:7" hidden="1" x14ac:dyDescent="0.2">
      <c r="A3323">
        <v>1978</v>
      </c>
      <c r="B3323">
        <v>50</v>
      </c>
      <c r="C3323" t="s">
        <v>5140</v>
      </c>
      <c r="D3323">
        <v>87</v>
      </c>
      <c r="E3323" t="s">
        <v>5104</v>
      </c>
      <c r="F3323" t="s">
        <v>5141</v>
      </c>
      <c r="G3323">
        <v>35.5303233105872</v>
      </c>
    </row>
    <row r="3324" spans="1:7" hidden="1" x14ac:dyDescent="0.2">
      <c r="A3324">
        <v>1978</v>
      </c>
      <c r="B3324">
        <v>51</v>
      </c>
      <c r="C3324" t="s">
        <v>4858</v>
      </c>
      <c r="D3324">
        <v>24</v>
      </c>
      <c r="E3324" t="s">
        <v>5078</v>
      </c>
      <c r="F3324" t="s">
        <v>5142</v>
      </c>
      <c r="G3324">
        <v>35.529874662538397</v>
      </c>
    </row>
    <row r="3325" spans="1:7" hidden="1" x14ac:dyDescent="0.2">
      <c r="A3325">
        <v>1978</v>
      </c>
      <c r="B3325">
        <v>52</v>
      </c>
      <c r="C3325" t="s">
        <v>5143</v>
      </c>
      <c r="D3325">
        <v>57</v>
      </c>
      <c r="E3325" t="s">
        <v>5073</v>
      </c>
      <c r="F3325" t="s">
        <v>5144</v>
      </c>
      <c r="G3325">
        <v>35.512565503175402</v>
      </c>
    </row>
    <row r="3326" spans="1:7" hidden="1" x14ac:dyDescent="0.2">
      <c r="A3326">
        <v>1978</v>
      </c>
      <c r="B3326">
        <v>53</v>
      </c>
      <c r="C3326" t="s">
        <v>5145</v>
      </c>
      <c r="D3326">
        <v>98</v>
      </c>
      <c r="E3326" t="s">
        <v>5076</v>
      </c>
      <c r="F3326" t="s">
        <v>4411</v>
      </c>
      <c r="G3326">
        <v>35.494109039533697</v>
      </c>
    </row>
    <row r="3327" spans="1:7" hidden="1" x14ac:dyDescent="0.2">
      <c r="A3327">
        <v>1978</v>
      </c>
      <c r="B3327">
        <v>54</v>
      </c>
      <c r="C3327" t="s">
        <v>5146</v>
      </c>
      <c r="D3327">
        <v>108</v>
      </c>
      <c r="E3327" t="s">
        <v>5086</v>
      </c>
      <c r="F3327" t="s">
        <v>5147</v>
      </c>
      <c r="G3327">
        <v>35.483635024603501</v>
      </c>
    </row>
    <row r="3328" spans="1:7" hidden="1" x14ac:dyDescent="0.2">
      <c r="A3328">
        <v>1978</v>
      </c>
      <c r="B3328">
        <v>55</v>
      </c>
      <c r="C3328" t="s">
        <v>4853</v>
      </c>
      <c r="D3328">
        <v>12</v>
      </c>
      <c r="E3328" t="s">
        <v>5081</v>
      </c>
      <c r="F3328" t="s">
        <v>5148</v>
      </c>
      <c r="G3328">
        <v>35.483187554856002</v>
      </c>
    </row>
    <row r="3329" spans="1:7" hidden="1" x14ac:dyDescent="0.2">
      <c r="A3329">
        <v>1978</v>
      </c>
      <c r="B3329">
        <v>56</v>
      </c>
      <c r="C3329" t="s">
        <v>4555</v>
      </c>
      <c r="D3329">
        <v>100</v>
      </c>
      <c r="E3329" t="s">
        <v>5076</v>
      </c>
      <c r="F3329" t="s">
        <v>5149</v>
      </c>
      <c r="G3329">
        <v>35.473256631946803</v>
      </c>
    </row>
    <row r="3330" spans="1:7" hidden="1" x14ac:dyDescent="0.2">
      <c r="A3330">
        <v>1978</v>
      </c>
      <c r="B3330">
        <v>57</v>
      </c>
      <c r="C3330" t="s">
        <v>5002</v>
      </c>
      <c r="D3330">
        <v>18</v>
      </c>
      <c r="E3330" t="s">
        <v>5081</v>
      </c>
      <c r="F3330" t="s">
        <v>5150</v>
      </c>
      <c r="G3330">
        <v>35.466996745430102</v>
      </c>
    </row>
    <row r="3331" spans="1:7" hidden="1" x14ac:dyDescent="0.2">
      <c r="A3331">
        <v>1978</v>
      </c>
      <c r="B3331">
        <v>58</v>
      </c>
      <c r="C3331" t="s">
        <v>5151</v>
      </c>
      <c r="D3331">
        <v>58</v>
      </c>
      <c r="E3331" t="s">
        <v>5073</v>
      </c>
      <c r="F3331" t="s">
        <v>5152</v>
      </c>
      <c r="G3331">
        <v>35.464046422287502</v>
      </c>
    </row>
    <row r="3332" spans="1:7" hidden="1" x14ac:dyDescent="0.2">
      <c r="A3332">
        <v>1978</v>
      </c>
      <c r="B3332">
        <v>59</v>
      </c>
      <c r="C3332" t="s">
        <v>5153</v>
      </c>
      <c r="D3332">
        <v>99</v>
      </c>
      <c r="E3332" t="s">
        <v>5076</v>
      </c>
      <c r="F3332" t="s">
        <v>5152</v>
      </c>
      <c r="G3332">
        <v>35.464046422287502</v>
      </c>
    </row>
    <row r="3333" spans="1:7" hidden="1" x14ac:dyDescent="0.2">
      <c r="A3333">
        <v>1978</v>
      </c>
      <c r="B3333">
        <v>60</v>
      </c>
      <c r="C3333" t="s">
        <v>5154</v>
      </c>
      <c r="D3333">
        <v>26</v>
      </c>
      <c r="E3333" t="s">
        <v>5078</v>
      </c>
      <c r="F3333" t="s">
        <v>5155</v>
      </c>
      <c r="G3333">
        <v>35.463420659267499</v>
      </c>
    </row>
    <row r="3334" spans="1:7" hidden="1" x14ac:dyDescent="0.2">
      <c r="A3334">
        <v>1978</v>
      </c>
      <c r="B3334">
        <v>61</v>
      </c>
      <c r="C3334" t="s">
        <v>4579</v>
      </c>
      <c r="D3334">
        <v>5</v>
      </c>
      <c r="E3334" t="s">
        <v>4887</v>
      </c>
      <c r="F3334" t="s">
        <v>5156</v>
      </c>
      <c r="G3334">
        <v>35.428413140101398</v>
      </c>
    </row>
    <row r="3335" spans="1:7" hidden="1" x14ac:dyDescent="0.2">
      <c r="A3335">
        <v>1978</v>
      </c>
      <c r="B3335">
        <v>62</v>
      </c>
      <c r="C3335" t="s">
        <v>5157</v>
      </c>
      <c r="D3335">
        <v>54</v>
      </c>
      <c r="E3335" t="s">
        <v>5073</v>
      </c>
      <c r="F3335" t="s">
        <v>5158</v>
      </c>
      <c r="G3335">
        <v>35.416729601546599</v>
      </c>
    </row>
    <row r="3336" spans="1:7" hidden="1" x14ac:dyDescent="0.2">
      <c r="A3336">
        <v>1978</v>
      </c>
      <c r="B3336">
        <v>63</v>
      </c>
      <c r="C3336" t="s">
        <v>4973</v>
      </c>
      <c r="D3336">
        <v>55</v>
      </c>
      <c r="E3336" t="s">
        <v>5073</v>
      </c>
      <c r="F3336" t="s">
        <v>5159</v>
      </c>
      <c r="G3336">
        <v>35.412539675747503</v>
      </c>
    </row>
    <row r="3337" spans="1:7" hidden="1" x14ac:dyDescent="0.2">
      <c r="A3337">
        <v>1978</v>
      </c>
      <c r="B3337">
        <v>64</v>
      </c>
      <c r="C3337" t="s">
        <v>5160</v>
      </c>
      <c r="D3337">
        <v>10</v>
      </c>
      <c r="E3337" t="s">
        <v>4887</v>
      </c>
      <c r="F3337" t="s">
        <v>5161</v>
      </c>
      <c r="G3337">
        <v>35.408618090388998</v>
      </c>
    </row>
    <row r="3338" spans="1:7" hidden="1" x14ac:dyDescent="0.2">
      <c r="A3338">
        <v>1978</v>
      </c>
      <c r="B3338">
        <v>65</v>
      </c>
      <c r="C3338" t="s">
        <v>3524</v>
      </c>
      <c r="D3338">
        <v>42</v>
      </c>
      <c r="E3338" t="s">
        <v>5017</v>
      </c>
      <c r="F3338" t="s">
        <v>5162</v>
      </c>
      <c r="G3338">
        <v>35.395611777403701</v>
      </c>
    </row>
    <row r="3339" spans="1:7" hidden="1" x14ac:dyDescent="0.2">
      <c r="A3339">
        <v>1978</v>
      </c>
      <c r="B3339">
        <v>66</v>
      </c>
      <c r="C3339" t="s">
        <v>5050</v>
      </c>
      <c r="D3339">
        <v>80</v>
      </c>
      <c r="E3339" t="s">
        <v>4909</v>
      </c>
      <c r="F3339" t="s">
        <v>5163</v>
      </c>
      <c r="G3339">
        <v>35.375764402961003</v>
      </c>
    </row>
    <row r="3340" spans="1:7" hidden="1" x14ac:dyDescent="0.2">
      <c r="A3340">
        <v>1978</v>
      </c>
      <c r="B3340">
        <v>67</v>
      </c>
      <c r="C3340" t="s">
        <v>5164</v>
      </c>
      <c r="D3340">
        <v>82</v>
      </c>
      <c r="E3340" t="s">
        <v>5104</v>
      </c>
      <c r="F3340" t="s">
        <v>5165</v>
      </c>
      <c r="G3340">
        <v>35.341639871382597</v>
      </c>
    </row>
    <row r="3341" spans="1:7" hidden="1" x14ac:dyDescent="0.2">
      <c r="A3341">
        <v>1978</v>
      </c>
      <c r="B3341">
        <v>68</v>
      </c>
      <c r="C3341" t="s">
        <v>5166</v>
      </c>
      <c r="D3341">
        <v>105</v>
      </c>
      <c r="E3341" t="s">
        <v>5086</v>
      </c>
      <c r="F3341" t="s">
        <v>5167</v>
      </c>
      <c r="G3341">
        <v>35.338710366152299</v>
      </c>
    </row>
    <row r="3342" spans="1:7" hidden="1" x14ac:dyDescent="0.2">
      <c r="A3342">
        <v>1978</v>
      </c>
      <c r="B3342">
        <v>69</v>
      </c>
      <c r="C3342" t="s">
        <v>5168</v>
      </c>
      <c r="D3342">
        <v>76</v>
      </c>
      <c r="E3342" t="s">
        <v>4909</v>
      </c>
      <c r="F3342" t="s">
        <v>5169</v>
      </c>
      <c r="G3342">
        <v>35.338444071577101</v>
      </c>
    </row>
    <row r="3343" spans="1:7" hidden="1" x14ac:dyDescent="0.2">
      <c r="A3343">
        <v>1978</v>
      </c>
      <c r="B3343">
        <v>70</v>
      </c>
      <c r="C3343" t="s">
        <v>5170</v>
      </c>
      <c r="D3343">
        <v>90</v>
      </c>
      <c r="E3343" t="s">
        <v>5104</v>
      </c>
      <c r="F3343" t="s">
        <v>5171</v>
      </c>
      <c r="G3343">
        <v>35.3297473217918</v>
      </c>
    </row>
    <row r="3344" spans="1:7" hidden="1" x14ac:dyDescent="0.2">
      <c r="A3344">
        <v>1978</v>
      </c>
      <c r="B3344">
        <v>71</v>
      </c>
      <c r="C3344" t="s">
        <v>5172</v>
      </c>
      <c r="D3344">
        <v>83</v>
      </c>
      <c r="E3344" t="s">
        <v>5104</v>
      </c>
      <c r="F3344" t="s">
        <v>5173</v>
      </c>
      <c r="G3344">
        <v>35.322739792062599</v>
      </c>
    </row>
    <row r="3345" spans="1:7" hidden="1" x14ac:dyDescent="0.2">
      <c r="A3345">
        <v>1978</v>
      </c>
      <c r="B3345">
        <v>72</v>
      </c>
      <c r="C3345" t="s">
        <v>5174</v>
      </c>
      <c r="D3345">
        <v>102</v>
      </c>
      <c r="E3345" t="s">
        <v>5086</v>
      </c>
      <c r="F3345" t="s">
        <v>5175</v>
      </c>
      <c r="G3345">
        <v>35.292878107518199</v>
      </c>
    </row>
    <row r="3346" spans="1:7" hidden="1" x14ac:dyDescent="0.2">
      <c r="A3346">
        <v>1978</v>
      </c>
      <c r="B3346">
        <v>73</v>
      </c>
      <c r="C3346" t="s">
        <v>5176</v>
      </c>
      <c r="D3346">
        <v>81</v>
      </c>
      <c r="E3346" t="s">
        <v>5104</v>
      </c>
      <c r="F3346" t="s">
        <v>5177</v>
      </c>
      <c r="G3346">
        <v>35.2865047077767</v>
      </c>
    </row>
    <row r="3347" spans="1:7" hidden="1" x14ac:dyDescent="0.2">
      <c r="A3347">
        <v>1978</v>
      </c>
      <c r="B3347">
        <v>74</v>
      </c>
      <c r="C3347" t="s">
        <v>5178</v>
      </c>
      <c r="D3347">
        <v>53</v>
      </c>
      <c r="E3347" t="s">
        <v>5073</v>
      </c>
      <c r="F3347" t="s">
        <v>5179</v>
      </c>
      <c r="G3347">
        <v>35.2362180073183</v>
      </c>
    </row>
    <row r="3348" spans="1:7" hidden="1" x14ac:dyDescent="0.2">
      <c r="A3348">
        <v>1978</v>
      </c>
      <c r="B3348">
        <v>75</v>
      </c>
      <c r="C3348" t="s">
        <v>5180</v>
      </c>
      <c r="D3348">
        <v>77</v>
      </c>
      <c r="E3348" t="s">
        <v>4909</v>
      </c>
      <c r="F3348" t="s">
        <v>5181</v>
      </c>
      <c r="G3348">
        <v>35.168834804867501</v>
      </c>
    </row>
    <row r="3349" spans="1:7" hidden="1" x14ac:dyDescent="0.2">
      <c r="A3349">
        <v>1978</v>
      </c>
      <c r="B3349">
        <v>76</v>
      </c>
      <c r="C3349" t="s">
        <v>4459</v>
      </c>
      <c r="D3349">
        <v>4</v>
      </c>
      <c r="E3349" t="s">
        <v>4887</v>
      </c>
      <c r="F3349" t="s">
        <v>5182</v>
      </c>
      <c r="G3349">
        <v>35.098206021838998</v>
      </c>
    </row>
    <row r="3350" spans="1:7" hidden="1" x14ac:dyDescent="0.2">
      <c r="A3350">
        <v>1978</v>
      </c>
      <c r="B3350">
        <v>77</v>
      </c>
      <c r="C3350" t="s">
        <v>5183</v>
      </c>
      <c r="D3350">
        <v>104</v>
      </c>
      <c r="E3350" t="s">
        <v>5086</v>
      </c>
      <c r="F3350" t="s">
        <v>5184</v>
      </c>
      <c r="G3350">
        <v>34.985005147486604</v>
      </c>
    </row>
    <row r="3351" spans="1:7" hidden="1" x14ac:dyDescent="0.2">
      <c r="A3351">
        <v>1978</v>
      </c>
      <c r="B3351">
        <v>78</v>
      </c>
      <c r="C3351" t="s">
        <v>5185</v>
      </c>
      <c r="D3351">
        <v>88</v>
      </c>
      <c r="E3351" t="s">
        <v>5104</v>
      </c>
      <c r="F3351" t="s">
        <v>5186</v>
      </c>
      <c r="G3351">
        <v>34.838767191810298</v>
      </c>
    </row>
    <row r="3352" spans="1:7" hidden="1" x14ac:dyDescent="0.2">
      <c r="A3352">
        <v>1979</v>
      </c>
      <c r="B3352">
        <v>1</v>
      </c>
      <c r="C3352" t="s">
        <v>5072</v>
      </c>
      <c r="D3352">
        <v>1</v>
      </c>
      <c r="E3352" t="s">
        <v>5073</v>
      </c>
      <c r="F3352" t="s">
        <v>5187</v>
      </c>
      <c r="G3352">
        <v>36.513024972387598</v>
      </c>
    </row>
    <row r="3353" spans="1:7" hidden="1" x14ac:dyDescent="0.2">
      <c r="A3353">
        <v>1979</v>
      </c>
      <c r="B3353">
        <v>2</v>
      </c>
      <c r="C3353" t="s">
        <v>4074</v>
      </c>
      <c r="D3353">
        <v>11</v>
      </c>
      <c r="E3353" t="s">
        <v>5017</v>
      </c>
      <c r="F3353" t="s">
        <v>5188</v>
      </c>
      <c r="G3353">
        <v>36.435777707884696</v>
      </c>
    </row>
    <row r="3354" spans="1:7" hidden="1" x14ac:dyDescent="0.2">
      <c r="A3354">
        <v>1979</v>
      </c>
      <c r="B3354">
        <v>3</v>
      </c>
      <c r="C3354" t="s">
        <v>3953</v>
      </c>
      <c r="D3354">
        <v>21</v>
      </c>
      <c r="E3354" t="s">
        <v>5189</v>
      </c>
      <c r="F3354" t="s">
        <v>5190</v>
      </c>
      <c r="G3354">
        <v>36.355053202189701</v>
      </c>
    </row>
    <row r="3355" spans="1:7" hidden="1" x14ac:dyDescent="0.2">
      <c r="A3355">
        <v>1979</v>
      </c>
      <c r="B3355">
        <v>4</v>
      </c>
      <c r="C3355" t="s">
        <v>4776</v>
      </c>
      <c r="D3355">
        <v>61</v>
      </c>
      <c r="E3355" t="s">
        <v>5191</v>
      </c>
      <c r="F3355" t="s">
        <v>5192</v>
      </c>
      <c r="G3355">
        <v>36.348326056874299</v>
      </c>
    </row>
    <row r="3356" spans="1:7" hidden="1" x14ac:dyDescent="0.2">
      <c r="A3356">
        <v>1979</v>
      </c>
      <c r="B3356">
        <v>5</v>
      </c>
      <c r="C3356" t="s">
        <v>5193</v>
      </c>
      <c r="D3356">
        <v>4</v>
      </c>
      <c r="E3356" t="s">
        <v>5073</v>
      </c>
      <c r="F3356" t="s">
        <v>5194</v>
      </c>
      <c r="G3356">
        <v>36.3209556961516</v>
      </c>
    </row>
    <row r="3357" spans="1:7" hidden="1" x14ac:dyDescent="0.2">
      <c r="A3357">
        <v>1979</v>
      </c>
      <c r="B3357">
        <v>6</v>
      </c>
      <c r="C3357" t="s">
        <v>5195</v>
      </c>
      <c r="D3357">
        <v>131</v>
      </c>
      <c r="E3357" t="s">
        <v>5196</v>
      </c>
      <c r="F3357" t="s">
        <v>5197</v>
      </c>
      <c r="G3357">
        <v>36.288962308099997</v>
      </c>
    </row>
    <row r="3358" spans="1:7" hidden="1" x14ac:dyDescent="0.2">
      <c r="A3358">
        <v>1979</v>
      </c>
      <c r="B3358">
        <v>7</v>
      </c>
      <c r="C3358" t="s">
        <v>5198</v>
      </c>
      <c r="D3358">
        <v>124</v>
      </c>
      <c r="E3358" t="s">
        <v>5199</v>
      </c>
      <c r="F3358" t="s">
        <v>5200</v>
      </c>
      <c r="G3358">
        <v>36.286436358184602</v>
      </c>
    </row>
    <row r="3359" spans="1:7" hidden="1" x14ac:dyDescent="0.2">
      <c r="A3359">
        <v>1979</v>
      </c>
      <c r="B3359">
        <v>8</v>
      </c>
      <c r="C3359" t="s">
        <v>4979</v>
      </c>
      <c r="D3359">
        <v>39</v>
      </c>
      <c r="E3359" t="s">
        <v>5201</v>
      </c>
      <c r="F3359" t="s">
        <v>5202</v>
      </c>
      <c r="G3359">
        <v>36.283716497660301</v>
      </c>
    </row>
    <row r="3360" spans="1:7" hidden="1" x14ac:dyDescent="0.2">
      <c r="A3360">
        <v>1979</v>
      </c>
      <c r="B3360">
        <v>9</v>
      </c>
      <c r="C3360" t="s">
        <v>5203</v>
      </c>
      <c r="D3360">
        <v>44</v>
      </c>
      <c r="E3360" t="s">
        <v>3336</v>
      </c>
      <c r="F3360" t="s">
        <v>5204</v>
      </c>
      <c r="G3360">
        <v>36.274782683166997</v>
      </c>
    </row>
    <row r="3361" spans="1:7" hidden="1" x14ac:dyDescent="0.2">
      <c r="A3361">
        <v>1979</v>
      </c>
      <c r="B3361">
        <v>10</v>
      </c>
      <c r="C3361" t="s">
        <v>5012</v>
      </c>
      <c r="D3361">
        <v>91</v>
      </c>
      <c r="E3361" t="s">
        <v>5205</v>
      </c>
      <c r="F3361" t="s">
        <v>5206</v>
      </c>
      <c r="G3361">
        <v>36.251788651590701</v>
      </c>
    </row>
    <row r="3362" spans="1:7" hidden="1" x14ac:dyDescent="0.2">
      <c r="A3362">
        <v>1979</v>
      </c>
      <c r="B3362">
        <v>11</v>
      </c>
      <c r="C3362" t="s">
        <v>3961</v>
      </c>
      <c r="D3362">
        <v>41</v>
      </c>
      <c r="E3362" t="s">
        <v>3336</v>
      </c>
      <c r="F3362" t="s">
        <v>5207</v>
      </c>
      <c r="G3362">
        <v>36.235216117372801</v>
      </c>
    </row>
    <row r="3363" spans="1:7" hidden="1" x14ac:dyDescent="0.2">
      <c r="A3363">
        <v>1979</v>
      </c>
      <c r="B3363">
        <v>12</v>
      </c>
      <c r="C3363" t="s">
        <v>5088</v>
      </c>
      <c r="D3363">
        <v>19</v>
      </c>
      <c r="E3363" t="s">
        <v>5017</v>
      </c>
      <c r="F3363" t="s">
        <v>5208</v>
      </c>
      <c r="G3363">
        <v>36.230373209732001</v>
      </c>
    </row>
    <row r="3364" spans="1:7" hidden="1" x14ac:dyDescent="0.2">
      <c r="A3364">
        <v>1979</v>
      </c>
      <c r="B3364">
        <v>13</v>
      </c>
      <c r="C3364" t="s">
        <v>5026</v>
      </c>
      <c r="D3364">
        <v>10</v>
      </c>
      <c r="E3364" t="s">
        <v>5073</v>
      </c>
      <c r="F3364" t="s">
        <v>5209</v>
      </c>
      <c r="G3364">
        <v>36.1672434818109</v>
      </c>
    </row>
    <row r="3365" spans="1:7" hidden="1" x14ac:dyDescent="0.2">
      <c r="A3365">
        <v>1979</v>
      </c>
      <c r="B3365">
        <v>14</v>
      </c>
      <c r="C3365" t="s">
        <v>5210</v>
      </c>
      <c r="D3365">
        <v>37</v>
      </c>
      <c r="E3365" t="s">
        <v>5201</v>
      </c>
      <c r="F3365" t="s">
        <v>5211</v>
      </c>
      <c r="G3365">
        <v>36.166857453910801</v>
      </c>
    </row>
    <row r="3366" spans="1:7" hidden="1" x14ac:dyDescent="0.2">
      <c r="A3366">
        <v>1979</v>
      </c>
      <c r="B3366">
        <v>15</v>
      </c>
      <c r="C3366" t="s">
        <v>5212</v>
      </c>
      <c r="D3366">
        <v>121</v>
      </c>
      <c r="E3366" t="s">
        <v>5199</v>
      </c>
      <c r="F3366" t="s">
        <v>5213</v>
      </c>
      <c r="G3366">
        <v>36.1631905998116</v>
      </c>
    </row>
    <row r="3367" spans="1:7" hidden="1" x14ac:dyDescent="0.2">
      <c r="A3367">
        <v>1979</v>
      </c>
      <c r="B3367">
        <v>16</v>
      </c>
      <c r="C3367" t="s">
        <v>4259</v>
      </c>
      <c r="D3367">
        <v>51</v>
      </c>
      <c r="E3367" t="s">
        <v>5214</v>
      </c>
      <c r="F3367" t="s">
        <v>5215</v>
      </c>
      <c r="G3367">
        <v>36.153062367633403</v>
      </c>
    </row>
    <row r="3368" spans="1:7" hidden="1" x14ac:dyDescent="0.2">
      <c r="A3368">
        <v>1979</v>
      </c>
      <c r="B3368">
        <v>17</v>
      </c>
      <c r="C3368" t="s">
        <v>4367</v>
      </c>
      <c r="D3368">
        <v>67</v>
      </c>
      <c r="E3368" t="s">
        <v>5191</v>
      </c>
      <c r="F3368" t="s">
        <v>5216</v>
      </c>
      <c r="G3368">
        <v>36.144481926425598</v>
      </c>
    </row>
    <row r="3369" spans="1:7" hidden="1" x14ac:dyDescent="0.2">
      <c r="A3369">
        <v>1979</v>
      </c>
      <c r="B3369">
        <v>18</v>
      </c>
      <c r="C3369" t="s">
        <v>5039</v>
      </c>
      <c r="D3369">
        <v>32</v>
      </c>
      <c r="E3369" t="s">
        <v>5201</v>
      </c>
      <c r="F3369" t="s">
        <v>5217</v>
      </c>
      <c r="G3369">
        <v>36.144096384256997</v>
      </c>
    </row>
    <row r="3370" spans="1:7" hidden="1" x14ac:dyDescent="0.2">
      <c r="A3370">
        <v>1979</v>
      </c>
      <c r="B3370">
        <v>19</v>
      </c>
      <c r="C3370" t="s">
        <v>5218</v>
      </c>
      <c r="D3370">
        <v>81</v>
      </c>
      <c r="E3370" t="s">
        <v>5104</v>
      </c>
      <c r="F3370" t="s">
        <v>5219</v>
      </c>
      <c r="G3370">
        <v>36.122904223933197</v>
      </c>
    </row>
    <row r="3371" spans="1:7" hidden="1" x14ac:dyDescent="0.2">
      <c r="A3371">
        <v>1979</v>
      </c>
      <c r="B3371">
        <v>20</v>
      </c>
      <c r="C3371" t="s">
        <v>5031</v>
      </c>
      <c r="D3371">
        <v>60</v>
      </c>
      <c r="E3371" t="s">
        <v>5214</v>
      </c>
      <c r="F3371" t="s">
        <v>5220</v>
      </c>
      <c r="G3371">
        <v>36.113664521801603</v>
      </c>
    </row>
    <row r="3372" spans="1:7" hidden="1" x14ac:dyDescent="0.2">
      <c r="A3372">
        <v>1979</v>
      </c>
      <c r="B3372">
        <v>21</v>
      </c>
      <c r="C3372" t="s">
        <v>4151</v>
      </c>
      <c r="D3372">
        <v>26</v>
      </c>
      <c r="E3372" t="s">
        <v>5189</v>
      </c>
      <c r="F3372" t="s">
        <v>5221</v>
      </c>
      <c r="G3372">
        <v>36.107218779802899</v>
      </c>
    </row>
    <row r="3373" spans="1:7" hidden="1" x14ac:dyDescent="0.2">
      <c r="A3373">
        <v>1979</v>
      </c>
      <c r="B3373">
        <v>22</v>
      </c>
      <c r="C3373" t="s">
        <v>4924</v>
      </c>
      <c r="D3373">
        <v>20</v>
      </c>
      <c r="E3373" t="s">
        <v>5017</v>
      </c>
      <c r="F3373" t="s">
        <v>5222</v>
      </c>
      <c r="G3373">
        <v>36.1052951236274</v>
      </c>
    </row>
    <row r="3374" spans="1:7" hidden="1" x14ac:dyDescent="0.2">
      <c r="A3374">
        <v>1979</v>
      </c>
      <c r="B3374">
        <v>23</v>
      </c>
      <c r="C3374" t="s">
        <v>5223</v>
      </c>
      <c r="D3374">
        <v>98</v>
      </c>
      <c r="E3374" t="s">
        <v>5205</v>
      </c>
      <c r="F3374" t="s">
        <v>5224</v>
      </c>
      <c r="G3374">
        <v>36.0964489445903</v>
      </c>
    </row>
    <row r="3375" spans="1:7" hidden="1" x14ac:dyDescent="0.2">
      <c r="A3375">
        <v>1979</v>
      </c>
      <c r="B3375">
        <v>24</v>
      </c>
      <c r="C3375" t="s">
        <v>4527</v>
      </c>
      <c r="D3375">
        <v>16</v>
      </c>
      <c r="E3375" t="s">
        <v>5017</v>
      </c>
      <c r="F3375" t="s">
        <v>5225</v>
      </c>
      <c r="G3375">
        <v>36.078577512776803</v>
      </c>
    </row>
    <row r="3376" spans="1:7" hidden="1" x14ac:dyDescent="0.2">
      <c r="A3376">
        <v>1979</v>
      </c>
      <c r="B3376">
        <v>25</v>
      </c>
      <c r="C3376" t="s">
        <v>5108</v>
      </c>
      <c r="D3376">
        <v>27</v>
      </c>
      <c r="E3376" t="s">
        <v>5189</v>
      </c>
      <c r="F3376" t="s">
        <v>5226</v>
      </c>
      <c r="G3376">
        <v>36.077041011881903</v>
      </c>
    </row>
    <row r="3377" spans="1:7" hidden="1" x14ac:dyDescent="0.2">
      <c r="A3377">
        <v>1979</v>
      </c>
      <c r="B3377">
        <v>26</v>
      </c>
      <c r="C3377" t="s">
        <v>5097</v>
      </c>
      <c r="D3377">
        <v>22</v>
      </c>
      <c r="E3377" t="s">
        <v>5189</v>
      </c>
      <c r="F3377" t="s">
        <v>5227</v>
      </c>
      <c r="G3377">
        <v>36.047201248912899</v>
      </c>
    </row>
    <row r="3378" spans="1:7" hidden="1" x14ac:dyDescent="0.2">
      <c r="A3378">
        <v>1979</v>
      </c>
      <c r="B3378">
        <v>27</v>
      </c>
      <c r="C3378" t="s">
        <v>4971</v>
      </c>
      <c r="D3378">
        <v>114</v>
      </c>
      <c r="E3378" t="s">
        <v>5228</v>
      </c>
      <c r="F3378" t="s">
        <v>5229</v>
      </c>
      <c r="G3378">
        <v>36.020282336933398</v>
      </c>
    </row>
    <row r="3379" spans="1:7" hidden="1" x14ac:dyDescent="0.2">
      <c r="A3379">
        <v>1979</v>
      </c>
      <c r="B3379">
        <v>28</v>
      </c>
      <c r="C3379" t="s">
        <v>3977</v>
      </c>
      <c r="D3379">
        <v>46</v>
      </c>
      <c r="E3379" t="s">
        <v>3336</v>
      </c>
      <c r="F3379" t="s">
        <v>5230</v>
      </c>
      <c r="G3379">
        <v>36.007746686538098</v>
      </c>
    </row>
    <row r="3380" spans="1:7" hidden="1" x14ac:dyDescent="0.2">
      <c r="A3380">
        <v>1979</v>
      </c>
      <c r="B3380">
        <v>29</v>
      </c>
      <c r="C3380" t="s">
        <v>5143</v>
      </c>
      <c r="D3380">
        <v>8</v>
      </c>
      <c r="E3380" t="s">
        <v>5073</v>
      </c>
      <c r="F3380" t="s">
        <v>5231</v>
      </c>
      <c r="G3380">
        <v>36.004016384297799</v>
      </c>
    </row>
    <row r="3381" spans="1:7" hidden="1" x14ac:dyDescent="0.2">
      <c r="A3381">
        <v>1979</v>
      </c>
      <c r="B3381">
        <v>30</v>
      </c>
      <c r="C3381" t="s">
        <v>4663</v>
      </c>
      <c r="D3381">
        <v>31</v>
      </c>
      <c r="E3381" t="s">
        <v>5201</v>
      </c>
      <c r="F3381" t="s">
        <v>5232</v>
      </c>
      <c r="G3381">
        <v>35.936717016250199</v>
      </c>
    </row>
    <row r="3382" spans="1:7" hidden="1" x14ac:dyDescent="0.2">
      <c r="A3382">
        <v>1979</v>
      </c>
      <c r="B3382">
        <v>31</v>
      </c>
      <c r="C3382" t="s">
        <v>5233</v>
      </c>
      <c r="D3382">
        <v>25</v>
      </c>
      <c r="E3382" t="s">
        <v>5189</v>
      </c>
      <c r="F3382" t="s">
        <v>5234</v>
      </c>
      <c r="G3382">
        <v>35.932239336178696</v>
      </c>
    </row>
    <row r="3383" spans="1:7" hidden="1" x14ac:dyDescent="0.2">
      <c r="A3383">
        <v>1979</v>
      </c>
      <c r="B3383">
        <v>32</v>
      </c>
      <c r="C3383" t="s">
        <v>5235</v>
      </c>
      <c r="D3383">
        <v>117</v>
      </c>
      <c r="E3383" t="s">
        <v>5228</v>
      </c>
      <c r="F3383" t="s">
        <v>5236</v>
      </c>
      <c r="G3383">
        <v>35.917385244033603</v>
      </c>
    </row>
    <row r="3384" spans="1:7" hidden="1" x14ac:dyDescent="0.2">
      <c r="A3384">
        <v>1979</v>
      </c>
      <c r="B3384">
        <v>33</v>
      </c>
      <c r="C3384" t="s">
        <v>5100</v>
      </c>
      <c r="D3384">
        <v>52</v>
      </c>
      <c r="E3384" t="s">
        <v>5214</v>
      </c>
      <c r="F3384" t="s">
        <v>5237</v>
      </c>
      <c r="G3384">
        <v>35.914434931915103</v>
      </c>
    </row>
    <row r="3385" spans="1:7" hidden="1" x14ac:dyDescent="0.2">
      <c r="A3385">
        <v>1979</v>
      </c>
      <c r="B3385">
        <v>34</v>
      </c>
      <c r="C3385" t="s">
        <v>4916</v>
      </c>
      <c r="D3385">
        <v>88</v>
      </c>
      <c r="E3385" t="s">
        <v>5104</v>
      </c>
      <c r="F3385" t="s">
        <v>5238</v>
      </c>
      <c r="G3385">
        <v>35.899975897168297</v>
      </c>
    </row>
    <row r="3386" spans="1:7" hidden="1" x14ac:dyDescent="0.2">
      <c r="A3386">
        <v>1979</v>
      </c>
      <c r="B3386">
        <v>35</v>
      </c>
      <c r="C3386" t="s">
        <v>5239</v>
      </c>
      <c r="D3386">
        <v>6</v>
      </c>
      <c r="E3386" t="s">
        <v>5073</v>
      </c>
      <c r="F3386" t="s">
        <v>5240</v>
      </c>
      <c r="G3386">
        <v>35.8936062031269</v>
      </c>
    </row>
    <row r="3387" spans="1:7" hidden="1" x14ac:dyDescent="0.2">
      <c r="A3387">
        <v>1979</v>
      </c>
      <c r="B3387">
        <v>36</v>
      </c>
      <c r="C3387" t="s">
        <v>5241</v>
      </c>
      <c r="D3387">
        <v>97</v>
      </c>
      <c r="E3387" t="s">
        <v>5205</v>
      </c>
      <c r="F3387" t="s">
        <v>5242</v>
      </c>
      <c r="G3387">
        <v>35.860937665361398</v>
      </c>
    </row>
    <row r="3388" spans="1:7" hidden="1" x14ac:dyDescent="0.2">
      <c r="A3388">
        <v>1979</v>
      </c>
      <c r="B3388">
        <v>37</v>
      </c>
      <c r="C3388" t="s">
        <v>5015</v>
      </c>
      <c r="D3388">
        <v>68</v>
      </c>
      <c r="E3388" t="s">
        <v>5191</v>
      </c>
      <c r="F3388" t="s">
        <v>5243</v>
      </c>
      <c r="G3388">
        <v>35.855720011110598</v>
      </c>
    </row>
    <row r="3389" spans="1:7" hidden="1" x14ac:dyDescent="0.2">
      <c r="A3389">
        <v>1979</v>
      </c>
      <c r="B3389">
        <v>38</v>
      </c>
      <c r="C3389" t="s">
        <v>5118</v>
      </c>
      <c r="D3389">
        <v>106</v>
      </c>
      <c r="E3389" t="s">
        <v>5244</v>
      </c>
      <c r="F3389" t="s">
        <v>5245</v>
      </c>
      <c r="G3389">
        <v>35.848986738466898</v>
      </c>
    </row>
    <row r="3390" spans="1:7" hidden="1" x14ac:dyDescent="0.2">
      <c r="A3390">
        <v>1979</v>
      </c>
      <c r="B3390">
        <v>39</v>
      </c>
      <c r="C3390" t="s">
        <v>4688</v>
      </c>
      <c r="D3390">
        <v>93</v>
      </c>
      <c r="E3390" t="s">
        <v>5205</v>
      </c>
      <c r="F3390" t="s">
        <v>5246</v>
      </c>
      <c r="G3390">
        <v>35.841213428952202</v>
      </c>
    </row>
    <row r="3391" spans="1:7" hidden="1" x14ac:dyDescent="0.2">
      <c r="A3391">
        <v>1979</v>
      </c>
      <c r="B3391">
        <v>40</v>
      </c>
      <c r="C3391" t="s">
        <v>5247</v>
      </c>
      <c r="D3391">
        <v>28</v>
      </c>
      <c r="E3391" t="s">
        <v>5189</v>
      </c>
      <c r="F3391" t="s">
        <v>5248</v>
      </c>
      <c r="G3391">
        <v>35.834106645727701</v>
      </c>
    </row>
    <row r="3392" spans="1:7" hidden="1" x14ac:dyDescent="0.2">
      <c r="A3392">
        <v>1979</v>
      </c>
      <c r="B3392">
        <v>41</v>
      </c>
      <c r="C3392" t="s">
        <v>5249</v>
      </c>
      <c r="D3392">
        <v>59</v>
      </c>
      <c r="E3392" t="s">
        <v>5214</v>
      </c>
      <c r="F3392" t="s">
        <v>5250</v>
      </c>
      <c r="G3392">
        <v>35.821889568995502</v>
      </c>
    </row>
    <row r="3393" spans="1:7" hidden="1" x14ac:dyDescent="0.2">
      <c r="A3393">
        <v>1979</v>
      </c>
      <c r="B3393">
        <v>42</v>
      </c>
      <c r="C3393" t="s">
        <v>5251</v>
      </c>
      <c r="D3393">
        <v>3</v>
      </c>
      <c r="E3393" t="s">
        <v>5073</v>
      </c>
      <c r="F3393" t="s">
        <v>5252</v>
      </c>
      <c r="G3393">
        <v>35.821510878068302</v>
      </c>
    </row>
    <row r="3394" spans="1:7" hidden="1" x14ac:dyDescent="0.2">
      <c r="A3394">
        <v>1979</v>
      </c>
      <c r="B3394">
        <v>43</v>
      </c>
      <c r="C3394" t="s">
        <v>5253</v>
      </c>
      <c r="D3394">
        <v>43</v>
      </c>
      <c r="E3394" t="s">
        <v>3336</v>
      </c>
      <c r="F3394" t="s">
        <v>5254</v>
      </c>
      <c r="G3394">
        <v>35.817629757648298</v>
      </c>
    </row>
    <row r="3395" spans="1:7" hidden="1" x14ac:dyDescent="0.2">
      <c r="A3395">
        <v>1979</v>
      </c>
      <c r="B3395">
        <v>44</v>
      </c>
      <c r="C3395" t="s">
        <v>4919</v>
      </c>
      <c r="D3395">
        <v>34</v>
      </c>
      <c r="E3395" t="s">
        <v>5201</v>
      </c>
      <c r="F3395" t="s">
        <v>5255</v>
      </c>
      <c r="G3395">
        <v>35.8120462063644</v>
      </c>
    </row>
    <row r="3396" spans="1:7" hidden="1" x14ac:dyDescent="0.2">
      <c r="A3396">
        <v>1979</v>
      </c>
      <c r="B3396">
        <v>45</v>
      </c>
      <c r="C3396" t="s">
        <v>5256</v>
      </c>
      <c r="D3396">
        <v>96</v>
      </c>
      <c r="E3396" t="s">
        <v>5205</v>
      </c>
      <c r="F3396" t="s">
        <v>5257</v>
      </c>
      <c r="G3396">
        <v>35.799655051279998</v>
      </c>
    </row>
    <row r="3397" spans="1:7" hidden="1" x14ac:dyDescent="0.2">
      <c r="A3397">
        <v>1979</v>
      </c>
      <c r="B3397">
        <v>46</v>
      </c>
      <c r="C3397" t="s">
        <v>5258</v>
      </c>
      <c r="D3397">
        <v>65</v>
      </c>
      <c r="E3397" t="s">
        <v>5191</v>
      </c>
      <c r="F3397" t="s">
        <v>5259</v>
      </c>
      <c r="G3397">
        <v>35.760928929309202</v>
      </c>
    </row>
    <row r="3398" spans="1:7" hidden="1" x14ac:dyDescent="0.2">
      <c r="A3398">
        <v>1979</v>
      </c>
      <c r="B3398">
        <v>47</v>
      </c>
      <c r="C3398" t="s">
        <v>4861</v>
      </c>
      <c r="D3398">
        <v>9</v>
      </c>
      <c r="E3398" t="s">
        <v>5073</v>
      </c>
      <c r="F3398" t="s">
        <v>5260</v>
      </c>
      <c r="G3398">
        <v>35.756966593590903</v>
      </c>
    </row>
    <row r="3399" spans="1:7" hidden="1" x14ac:dyDescent="0.2">
      <c r="A3399">
        <v>1979</v>
      </c>
      <c r="B3399">
        <v>48</v>
      </c>
      <c r="C3399" t="s">
        <v>4649</v>
      </c>
      <c r="D3399">
        <v>94</v>
      </c>
      <c r="E3399" t="s">
        <v>5205</v>
      </c>
      <c r="F3399" t="s">
        <v>5261</v>
      </c>
      <c r="G3399">
        <v>35.7531937567759</v>
      </c>
    </row>
    <row r="3400" spans="1:7" hidden="1" x14ac:dyDescent="0.2">
      <c r="A3400">
        <v>1979</v>
      </c>
      <c r="B3400">
        <v>49</v>
      </c>
      <c r="C3400" t="s">
        <v>4818</v>
      </c>
      <c r="D3400">
        <v>17</v>
      </c>
      <c r="E3400" t="s">
        <v>5017</v>
      </c>
      <c r="F3400" t="s">
        <v>5262</v>
      </c>
      <c r="G3400">
        <v>35.741031780353701</v>
      </c>
    </row>
    <row r="3401" spans="1:7" hidden="1" x14ac:dyDescent="0.2">
      <c r="A3401">
        <v>1979</v>
      </c>
      <c r="B3401">
        <v>50</v>
      </c>
      <c r="C3401" t="s">
        <v>5168</v>
      </c>
      <c r="D3401">
        <v>14</v>
      </c>
      <c r="E3401" t="s">
        <v>5017</v>
      </c>
      <c r="F3401" t="s">
        <v>5263</v>
      </c>
      <c r="G3401">
        <v>35.731138603812397</v>
      </c>
    </row>
    <row r="3402" spans="1:7" hidden="1" x14ac:dyDescent="0.2">
      <c r="A3402">
        <v>1979</v>
      </c>
      <c r="B3402">
        <v>51</v>
      </c>
      <c r="C3402" t="s">
        <v>5264</v>
      </c>
      <c r="D3402">
        <v>15</v>
      </c>
      <c r="E3402" t="s">
        <v>5017</v>
      </c>
      <c r="F3402" t="s">
        <v>5265</v>
      </c>
      <c r="G3402">
        <v>35.730479253440102</v>
      </c>
    </row>
    <row r="3403" spans="1:7" hidden="1" x14ac:dyDescent="0.2">
      <c r="A3403">
        <v>1979</v>
      </c>
      <c r="B3403">
        <v>52</v>
      </c>
      <c r="C3403" t="s">
        <v>4539</v>
      </c>
      <c r="D3403">
        <v>86</v>
      </c>
      <c r="E3403" t="s">
        <v>5104</v>
      </c>
      <c r="F3403" t="s">
        <v>5266</v>
      </c>
      <c r="G3403">
        <v>35.727182866556802</v>
      </c>
    </row>
    <row r="3404" spans="1:7" hidden="1" x14ac:dyDescent="0.2">
      <c r="A3404">
        <v>1979</v>
      </c>
      <c r="B3404">
        <v>53</v>
      </c>
      <c r="C3404" t="s">
        <v>5267</v>
      </c>
      <c r="D3404">
        <v>12</v>
      </c>
      <c r="E3404" t="s">
        <v>5017</v>
      </c>
      <c r="F3404" t="s">
        <v>5268</v>
      </c>
      <c r="G3404">
        <v>35.724169559338598</v>
      </c>
    </row>
    <row r="3405" spans="1:7" hidden="1" x14ac:dyDescent="0.2">
      <c r="A3405">
        <v>1979</v>
      </c>
      <c r="B3405">
        <v>54</v>
      </c>
      <c r="C3405" t="s">
        <v>5269</v>
      </c>
      <c r="D3405">
        <v>118</v>
      </c>
      <c r="E3405" t="s">
        <v>5228</v>
      </c>
      <c r="F3405" t="s">
        <v>5270</v>
      </c>
      <c r="G3405">
        <v>35.720027091772003</v>
      </c>
    </row>
    <row r="3406" spans="1:7" hidden="1" x14ac:dyDescent="0.2">
      <c r="A3406">
        <v>1979</v>
      </c>
      <c r="B3406">
        <v>55</v>
      </c>
      <c r="C3406" t="s">
        <v>5137</v>
      </c>
      <c r="D3406">
        <v>85</v>
      </c>
      <c r="E3406" t="s">
        <v>5104</v>
      </c>
      <c r="F3406" t="s">
        <v>5271</v>
      </c>
      <c r="G3406">
        <v>35.690774748395</v>
      </c>
    </row>
    <row r="3407" spans="1:7" hidden="1" x14ac:dyDescent="0.2">
      <c r="A3407">
        <v>1979</v>
      </c>
      <c r="B3407">
        <v>56</v>
      </c>
      <c r="C3407" t="s">
        <v>4321</v>
      </c>
      <c r="D3407">
        <v>48</v>
      </c>
      <c r="E3407" t="s">
        <v>3336</v>
      </c>
      <c r="F3407" t="s">
        <v>5272</v>
      </c>
      <c r="G3407">
        <v>35.686264184723903</v>
      </c>
    </row>
    <row r="3408" spans="1:7" hidden="1" x14ac:dyDescent="0.2">
      <c r="A3408">
        <v>1979</v>
      </c>
      <c r="B3408">
        <v>57</v>
      </c>
      <c r="C3408" t="s">
        <v>4587</v>
      </c>
      <c r="D3408">
        <v>24</v>
      </c>
      <c r="E3408" t="s">
        <v>5189</v>
      </c>
      <c r="F3408" t="s">
        <v>5273</v>
      </c>
      <c r="G3408">
        <v>35.683539604937799</v>
      </c>
    </row>
    <row r="3409" spans="1:7" hidden="1" x14ac:dyDescent="0.2">
      <c r="A3409">
        <v>1979</v>
      </c>
      <c r="B3409">
        <v>58</v>
      </c>
      <c r="C3409" t="s">
        <v>5274</v>
      </c>
      <c r="D3409">
        <v>129</v>
      </c>
      <c r="E3409" t="s">
        <v>5199</v>
      </c>
      <c r="F3409" t="s">
        <v>5275</v>
      </c>
      <c r="G3409">
        <v>35.679782246452099</v>
      </c>
    </row>
    <row r="3410" spans="1:7" hidden="1" x14ac:dyDescent="0.2">
      <c r="A3410">
        <v>1979</v>
      </c>
      <c r="B3410">
        <v>59</v>
      </c>
      <c r="C3410" t="s">
        <v>4973</v>
      </c>
      <c r="D3410">
        <v>5</v>
      </c>
      <c r="E3410" t="s">
        <v>5073</v>
      </c>
      <c r="F3410" t="s">
        <v>5276</v>
      </c>
      <c r="G3410">
        <v>35.662696251391203</v>
      </c>
    </row>
    <row r="3411" spans="1:7" hidden="1" x14ac:dyDescent="0.2">
      <c r="A3411">
        <v>1979</v>
      </c>
      <c r="B3411">
        <v>60</v>
      </c>
      <c r="C3411" t="s">
        <v>5157</v>
      </c>
      <c r="D3411">
        <v>62</v>
      </c>
      <c r="E3411" t="s">
        <v>5191</v>
      </c>
      <c r="F3411" t="s">
        <v>5277</v>
      </c>
      <c r="G3411">
        <v>35.654534549701701</v>
      </c>
    </row>
    <row r="3412" spans="1:7" hidden="1" x14ac:dyDescent="0.2">
      <c r="A3412">
        <v>1979</v>
      </c>
      <c r="B3412">
        <v>61</v>
      </c>
      <c r="C3412" t="s">
        <v>4858</v>
      </c>
      <c r="D3412">
        <v>45</v>
      </c>
      <c r="E3412" t="s">
        <v>3336</v>
      </c>
      <c r="F3412" t="s">
        <v>5278</v>
      </c>
      <c r="G3412">
        <v>35.650126908559997</v>
      </c>
    </row>
    <row r="3413" spans="1:7" hidden="1" x14ac:dyDescent="0.2">
      <c r="A3413">
        <v>1979</v>
      </c>
      <c r="B3413">
        <v>62</v>
      </c>
      <c r="C3413" t="s">
        <v>5279</v>
      </c>
      <c r="D3413">
        <v>23</v>
      </c>
      <c r="E3413" t="s">
        <v>5189</v>
      </c>
      <c r="F3413" t="s">
        <v>5280</v>
      </c>
      <c r="G3413">
        <v>35.645439124774803</v>
      </c>
    </row>
    <row r="3414" spans="1:7" hidden="1" x14ac:dyDescent="0.2">
      <c r="A3414">
        <v>1979</v>
      </c>
      <c r="B3414">
        <v>63</v>
      </c>
      <c r="C3414" t="s">
        <v>4860</v>
      </c>
      <c r="D3414">
        <v>69</v>
      </c>
      <c r="E3414" t="s">
        <v>5191</v>
      </c>
      <c r="F3414" t="s">
        <v>5281</v>
      </c>
      <c r="G3414">
        <v>35.636910521223299</v>
      </c>
    </row>
    <row r="3415" spans="1:7" hidden="1" x14ac:dyDescent="0.2">
      <c r="A3415">
        <v>1979</v>
      </c>
      <c r="B3415">
        <v>64</v>
      </c>
      <c r="C3415" t="s">
        <v>5282</v>
      </c>
      <c r="D3415">
        <v>140</v>
      </c>
      <c r="E3415" t="s">
        <v>5196</v>
      </c>
      <c r="F3415" t="s">
        <v>5283</v>
      </c>
      <c r="G3415">
        <v>35.627168541688498</v>
      </c>
    </row>
    <row r="3416" spans="1:7" hidden="1" x14ac:dyDescent="0.2">
      <c r="A3416">
        <v>1979</v>
      </c>
      <c r="B3416">
        <v>65</v>
      </c>
      <c r="C3416" t="s">
        <v>5284</v>
      </c>
      <c r="D3416">
        <v>82</v>
      </c>
      <c r="E3416" t="s">
        <v>5104</v>
      </c>
      <c r="F3416" t="s">
        <v>5285</v>
      </c>
      <c r="G3416">
        <v>35.6240784497191</v>
      </c>
    </row>
    <row r="3417" spans="1:7" hidden="1" x14ac:dyDescent="0.2">
      <c r="A3417">
        <v>1979</v>
      </c>
      <c r="B3417">
        <v>66</v>
      </c>
      <c r="C3417" t="s">
        <v>4866</v>
      </c>
      <c r="D3417">
        <v>116</v>
      </c>
      <c r="E3417" t="s">
        <v>5228</v>
      </c>
      <c r="F3417" t="s">
        <v>5286</v>
      </c>
      <c r="G3417">
        <v>35.605175018060002</v>
      </c>
    </row>
    <row r="3418" spans="1:7" hidden="1" x14ac:dyDescent="0.2">
      <c r="A3418">
        <v>1979</v>
      </c>
      <c r="B3418">
        <v>67</v>
      </c>
      <c r="C3418" t="s">
        <v>5287</v>
      </c>
      <c r="D3418">
        <v>13</v>
      </c>
      <c r="E3418" t="s">
        <v>5017</v>
      </c>
      <c r="F3418" t="s">
        <v>5288</v>
      </c>
      <c r="G3418">
        <v>35.580779973538803</v>
      </c>
    </row>
    <row r="3419" spans="1:7" hidden="1" x14ac:dyDescent="0.2">
      <c r="A3419">
        <v>1979</v>
      </c>
      <c r="B3419">
        <v>68</v>
      </c>
      <c r="C3419" t="s">
        <v>5289</v>
      </c>
      <c r="D3419">
        <v>53</v>
      </c>
      <c r="E3419" t="s">
        <v>5214</v>
      </c>
      <c r="F3419" t="s">
        <v>5290</v>
      </c>
      <c r="G3419">
        <v>35.5728424417551</v>
      </c>
    </row>
    <row r="3420" spans="1:7" hidden="1" x14ac:dyDescent="0.2">
      <c r="A3420">
        <v>1979</v>
      </c>
      <c r="B3420">
        <v>69</v>
      </c>
      <c r="C3420" t="s">
        <v>5291</v>
      </c>
      <c r="D3420">
        <v>29</v>
      </c>
      <c r="E3420" t="s">
        <v>5189</v>
      </c>
      <c r="F3420" t="s">
        <v>5292</v>
      </c>
      <c r="G3420">
        <v>35.572095562279998</v>
      </c>
    </row>
    <row r="3421" spans="1:7" hidden="1" x14ac:dyDescent="0.2">
      <c r="A3421">
        <v>1979</v>
      </c>
      <c r="B3421">
        <v>70</v>
      </c>
      <c r="C3421" t="s">
        <v>4581</v>
      </c>
      <c r="D3421">
        <v>18</v>
      </c>
      <c r="E3421" t="s">
        <v>5017</v>
      </c>
      <c r="F3421" t="s">
        <v>5293</v>
      </c>
      <c r="G3421">
        <v>35.555951962476499</v>
      </c>
    </row>
    <row r="3422" spans="1:7" hidden="1" x14ac:dyDescent="0.2">
      <c r="A3422">
        <v>1979</v>
      </c>
      <c r="B3422">
        <v>71</v>
      </c>
      <c r="C3422" t="s">
        <v>5294</v>
      </c>
      <c r="D3422">
        <v>30</v>
      </c>
      <c r="E3422" t="s">
        <v>5189</v>
      </c>
      <c r="F3422" t="s">
        <v>5295</v>
      </c>
      <c r="G3422">
        <v>35.553993331986703</v>
      </c>
    </row>
    <row r="3423" spans="1:7" hidden="1" x14ac:dyDescent="0.2">
      <c r="A3423">
        <v>1979</v>
      </c>
      <c r="B3423">
        <v>72</v>
      </c>
      <c r="C3423" t="s">
        <v>5296</v>
      </c>
      <c r="D3423">
        <v>55</v>
      </c>
      <c r="E3423" t="s">
        <v>5214</v>
      </c>
      <c r="F3423" t="s">
        <v>5297</v>
      </c>
      <c r="G3423">
        <v>35.547559350838696</v>
      </c>
    </row>
    <row r="3424" spans="1:7" hidden="1" x14ac:dyDescent="0.2">
      <c r="A3424">
        <v>1979</v>
      </c>
      <c r="B3424">
        <v>73</v>
      </c>
      <c r="C3424" t="s">
        <v>5298</v>
      </c>
      <c r="D3424">
        <v>57</v>
      </c>
      <c r="E3424" t="s">
        <v>5214</v>
      </c>
      <c r="F3424" t="s">
        <v>5299</v>
      </c>
      <c r="G3424">
        <v>35.546627082994497</v>
      </c>
    </row>
    <row r="3425" spans="1:7" hidden="1" x14ac:dyDescent="0.2">
      <c r="A3425">
        <v>1979</v>
      </c>
      <c r="B3425">
        <v>74</v>
      </c>
      <c r="C3425" t="s">
        <v>4958</v>
      </c>
      <c r="D3425">
        <v>2</v>
      </c>
      <c r="E3425" t="s">
        <v>5073</v>
      </c>
      <c r="F3425" t="s">
        <v>5300</v>
      </c>
      <c r="G3425">
        <v>35.5381456922387</v>
      </c>
    </row>
    <row r="3426" spans="1:7" hidden="1" x14ac:dyDescent="0.2">
      <c r="A3426">
        <v>1979</v>
      </c>
      <c r="B3426">
        <v>75</v>
      </c>
      <c r="C3426" t="s">
        <v>5301</v>
      </c>
      <c r="D3426">
        <v>33</v>
      </c>
      <c r="E3426" t="s">
        <v>5201</v>
      </c>
      <c r="F3426" t="s">
        <v>5302</v>
      </c>
      <c r="G3426">
        <v>35.522684565165498</v>
      </c>
    </row>
    <row r="3427" spans="1:7" hidden="1" x14ac:dyDescent="0.2">
      <c r="A3427">
        <v>1979</v>
      </c>
      <c r="B3427">
        <v>76</v>
      </c>
      <c r="C3427" t="s">
        <v>5303</v>
      </c>
      <c r="D3427">
        <v>109</v>
      </c>
      <c r="E3427" t="s">
        <v>5244</v>
      </c>
      <c r="F3427" t="s">
        <v>5304</v>
      </c>
      <c r="G3427">
        <v>35.508632207696898</v>
      </c>
    </row>
    <row r="3428" spans="1:7" hidden="1" x14ac:dyDescent="0.2">
      <c r="A3428">
        <v>1979</v>
      </c>
      <c r="B3428">
        <v>77</v>
      </c>
      <c r="C3428" t="s">
        <v>5305</v>
      </c>
      <c r="D3428">
        <v>135</v>
      </c>
      <c r="E3428" t="s">
        <v>5196</v>
      </c>
      <c r="F3428" t="s">
        <v>5306</v>
      </c>
      <c r="G3428">
        <v>35.497565664210903</v>
      </c>
    </row>
    <row r="3429" spans="1:7" hidden="1" x14ac:dyDescent="0.2">
      <c r="A3429">
        <v>1979</v>
      </c>
      <c r="B3429">
        <v>78</v>
      </c>
      <c r="C3429" t="s">
        <v>5134</v>
      </c>
      <c r="D3429">
        <v>42</v>
      </c>
      <c r="E3429" t="s">
        <v>3336</v>
      </c>
      <c r="F3429" t="s">
        <v>5307</v>
      </c>
      <c r="G3429">
        <v>35.479632063074902</v>
      </c>
    </row>
    <row r="3430" spans="1:7" hidden="1" x14ac:dyDescent="0.2">
      <c r="A3430">
        <v>1979</v>
      </c>
      <c r="B3430">
        <v>79</v>
      </c>
      <c r="C3430" t="s">
        <v>4679</v>
      </c>
      <c r="D3430">
        <v>63</v>
      </c>
      <c r="E3430" t="s">
        <v>5191</v>
      </c>
      <c r="F3430" t="s">
        <v>5308</v>
      </c>
      <c r="G3430">
        <v>35.469233305594301</v>
      </c>
    </row>
    <row r="3431" spans="1:7" hidden="1" x14ac:dyDescent="0.2">
      <c r="A3431">
        <v>1979</v>
      </c>
      <c r="B3431">
        <v>80</v>
      </c>
      <c r="C3431" t="s">
        <v>5103</v>
      </c>
      <c r="D3431">
        <v>87</v>
      </c>
      <c r="E3431" t="s">
        <v>5104</v>
      </c>
      <c r="F3431" t="s">
        <v>5309</v>
      </c>
      <c r="G3431">
        <v>35.467562645230103</v>
      </c>
    </row>
    <row r="3432" spans="1:7" hidden="1" x14ac:dyDescent="0.2">
      <c r="A3432">
        <v>1979</v>
      </c>
      <c r="B3432">
        <v>81</v>
      </c>
      <c r="C3432" t="s">
        <v>5170</v>
      </c>
      <c r="D3432">
        <v>90</v>
      </c>
      <c r="E3432" t="s">
        <v>5104</v>
      </c>
      <c r="F3432" t="s">
        <v>5310</v>
      </c>
      <c r="G3432">
        <v>35.459768310677099</v>
      </c>
    </row>
    <row r="3433" spans="1:7" hidden="1" x14ac:dyDescent="0.2">
      <c r="A3433">
        <v>1979</v>
      </c>
      <c r="B3433">
        <v>82</v>
      </c>
      <c r="C3433" t="s">
        <v>5311</v>
      </c>
      <c r="D3433">
        <v>122</v>
      </c>
      <c r="E3433" t="s">
        <v>5199</v>
      </c>
      <c r="F3433" t="s">
        <v>5312</v>
      </c>
      <c r="G3433">
        <v>35.4283473828661</v>
      </c>
    </row>
    <row r="3434" spans="1:7" hidden="1" x14ac:dyDescent="0.2">
      <c r="A3434">
        <v>1979</v>
      </c>
      <c r="B3434">
        <v>83</v>
      </c>
      <c r="C3434" t="s">
        <v>4638</v>
      </c>
      <c r="D3434">
        <v>77</v>
      </c>
      <c r="E3434" t="s">
        <v>5023</v>
      </c>
      <c r="F3434" t="s">
        <v>5313</v>
      </c>
      <c r="G3434">
        <v>35.418256315915997</v>
      </c>
    </row>
    <row r="3435" spans="1:7" hidden="1" x14ac:dyDescent="0.2">
      <c r="A3435">
        <v>1979</v>
      </c>
      <c r="B3435">
        <v>84</v>
      </c>
      <c r="C3435" t="s">
        <v>5140</v>
      </c>
      <c r="D3435">
        <v>79</v>
      </c>
      <c r="E3435" t="s">
        <v>5023</v>
      </c>
      <c r="F3435" t="s">
        <v>5314</v>
      </c>
      <c r="G3435">
        <v>35.403084252758198</v>
      </c>
    </row>
    <row r="3436" spans="1:7" hidden="1" x14ac:dyDescent="0.2">
      <c r="A3436">
        <v>1979</v>
      </c>
      <c r="B3436">
        <v>85</v>
      </c>
      <c r="C3436" t="s">
        <v>4853</v>
      </c>
      <c r="D3436">
        <v>64</v>
      </c>
      <c r="E3436" t="s">
        <v>5191</v>
      </c>
      <c r="F3436" t="s">
        <v>5315</v>
      </c>
      <c r="G3436">
        <v>35.367056502747602</v>
      </c>
    </row>
    <row r="3437" spans="1:7" hidden="1" x14ac:dyDescent="0.2">
      <c r="A3437">
        <v>1979</v>
      </c>
      <c r="B3437">
        <v>86</v>
      </c>
      <c r="C3437" t="s">
        <v>5316</v>
      </c>
      <c r="D3437">
        <v>73</v>
      </c>
      <c r="E3437" t="s">
        <v>5023</v>
      </c>
      <c r="F3437" t="s">
        <v>5317</v>
      </c>
      <c r="G3437">
        <v>35.329628509764198</v>
      </c>
    </row>
    <row r="3438" spans="1:7" hidden="1" x14ac:dyDescent="0.2">
      <c r="A3438">
        <v>1979</v>
      </c>
      <c r="B3438">
        <v>87</v>
      </c>
      <c r="C3438" t="s">
        <v>5164</v>
      </c>
      <c r="D3438">
        <v>83</v>
      </c>
      <c r="E3438" t="s">
        <v>5104</v>
      </c>
      <c r="F3438" t="s">
        <v>5318</v>
      </c>
      <c r="G3438">
        <v>35.265283183814397</v>
      </c>
    </row>
    <row r="3439" spans="1:7" hidden="1" x14ac:dyDescent="0.2">
      <c r="A3439">
        <v>1979</v>
      </c>
      <c r="B3439">
        <v>88</v>
      </c>
      <c r="C3439" t="s">
        <v>5319</v>
      </c>
      <c r="D3439">
        <v>119</v>
      </c>
      <c r="E3439" t="s">
        <v>5228</v>
      </c>
      <c r="F3439" t="s">
        <v>5320</v>
      </c>
      <c r="G3439">
        <v>35.204554722381602</v>
      </c>
    </row>
    <row r="3440" spans="1:7" hidden="1" x14ac:dyDescent="0.2">
      <c r="A3440">
        <v>1979</v>
      </c>
      <c r="B3440">
        <v>89</v>
      </c>
      <c r="C3440" t="s">
        <v>5321</v>
      </c>
      <c r="D3440">
        <v>127</v>
      </c>
      <c r="E3440" t="s">
        <v>5199</v>
      </c>
      <c r="F3440" t="s">
        <v>5322</v>
      </c>
      <c r="G3440">
        <v>35.0439924399709</v>
      </c>
    </row>
    <row r="3441" spans="1:7" hidden="1" x14ac:dyDescent="0.2">
      <c r="A3441">
        <v>1980</v>
      </c>
      <c r="B3441">
        <v>1</v>
      </c>
      <c r="C3441" t="s">
        <v>4074</v>
      </c>
      <c r="D3441">
        <v>11</v>
      </c>
      <c r="E3441" t="s">
        <v>5323</v>
      </c>
      <c r="F3441" t="s">
        <v>5324</v>
      </c>
      <c r="G3441">
        <v>35.144351219908799</v>
      </c>
    </row>
    <row r="3442" spans="1:7" hidden="1" x14ac:dyDescent="0.2">
      <c r="A3442">
        <v>1980</v>
      </c>
      <c r="B3442">
        <v>2</v>
      </c>
      <c r="C3442" t="s">
        <v>4776</v>
      </c>
      <c r="D3442">
        <v>31</v>
      </c>
      <c r="E3442" t="s">
        <v>4887</v>
      </c>
      <c r="F3442" t="s">
        <v>5325</v>
      </c>
      <c r="G3442">
        <v>35.1073307798329</v>
      </c>
    </row>
    <row r="3443" spans="1:7" hidden="1" x14ac:dyDescent="0.2">
      <c r="A3443">
        <v>1980</v>
      </c>
      <c r="B3443">
        <v>3</v>
      </c>
      <c r="C3443" t="s">
        <v>4527</v>
      </c>
      <c r="D3443">
        <v>78</v>
      </c>
      <c r="E3443" t="s">
        <v>5326</v>
      </c>
      <c r="F3443" t="s">
        <v>5327</v>
      </c>
      <c r="G3443">
        <v>35.1018957947364</v>
      </c>
    </row>
    <row r="3444" spans="1:7" hidden="1" x14ac:dyDescent="0.2">
      <c r="A3444">
        <v>1980</v>
      </c>
      <c r="B3444">
        <v>4</v>
      </c>
      <c r="C3444" t="s">
        <v>5328</v>
      </c>
      <c r="D3444">
        <v>55</v>
      </c>
      <c r="E3444" t="s">
        <v>5329</v>
      </c>
      <c r="F3444" t="s">
        <v>5122</v>
      </c>
      <c r="G3444">
        <v>35.0780374234715</v>
      </c>
    </row>
    <row r="3445" spans="1:7" hidden="1" x14ac:dyDescent="0.2">
      <c r="A3445">
        <v>1980</v>
      </c>
      <c r="B3445">
        <v>5</v>
      </c>
      <c r="C3445" t="s">
        <v>3953</v>
      </c>
      <c r="D3445">
        <v>21</v>
      </c>
      <c r="E3445" t="s">
        <v>5330</v>
      </c>
      <c r="F3445" t="s">
        <v>5331</v>
      </c>
      <c r="G3445">
        <v>35.060875913518899</v>
      </c>
    </row>
    <row r="3446" spans="1:7" hidden="1" x14ac:dyDescent="0.2">
      <c r="A3446">
        <v>1980</v>
      </c>
      <c r="B3446">
        <v>6</v>
      </c>
      <c r="C3446" t="s">
        <v>4924</v>
      </c>
      <c r="D3446">
        <v>80</v>
      </c>
      <c r="E3446" t="s">
        <v>5326</v>
      </c>
      <c r="F3446" t="s">
        <v>5332</v>
      </c>
      <c r="G3446">
        <v>35.057410082883401</v>
      </c>
    </row>
    <row r="3447" spans="1:7" hidden="1" x14ac:dyDescent="0.2">
      <c r="A3447">
        <v>1980</v>
      </c>
      <c r="B3447">
        <v>7</v>
      </c>
      <c r="C3447" t="s">
        <v>5088</v>
      </c>
      <c r="D3447">
        <v>71</v>
      </c>
      <c r="E3447" t="s">
        <v>5326</v>
      </c>
      <c r="F3447" t="s">
        <v>5333</v>
      </c>
      <c r="G3447">
        <v>35.055899550623799</v>
      </c>
    </row>
    <row r="3448" spans="1:7" hidden="1" x14ac:dyDescent="0.2">
      <c r="A3448">
        <v>1980</v>
      </c>
      <c r="B3448">
        <v>8</v>
      </c>
      <c r="C3448" t="s">
        <v>5241</v>
      </c>
      <c r="D3448">
        <v>96</v>
      </c>
      <c r="E3448" t="s">
        <v>5334</v>
      </c>
      <c r="F3448" t="s">
        <v>5335</v>
      </c>
      <c r="G3448">
        <v>35.033523387850501</v>
      </c>
    </row>
    <row r="3449" spans="1:7" hidden="1" x14ac:dyDescent="0.2">
      <c r="A3449">
        <v>1980</v>
      </c>
      <c r="B3449">
        <v>9</v>
      </c>
      <c r="C3449" t="s">
        <v>5100</v>
      </c>
      <c r="D3449">
        <v>83</v>
      </c>
      <c r="E3449" t="s">
        <v>5214</v>
      </c>
      <c r="F3449" t="s">
        <v>5336</v>
      </c>
      <c r="G3449">
        <v>35.031926183522998</v>
      </c>
    </row>
    <row r="3450" spans="1:7" hidden="1" x14ac:dyDescent="0.2">
      <c r="A3450">
        <v>1980</v>
      </c>
      <c r="B3450">
        <v>10</v>
      </c>
      <c r="C3450" t="s">
        <v>5039</v>
      </c>
      <c r="D3450">
        <v>13</v>
      </c>
      <c r="E3450" t="s">
        <v>5323</v>
      </c>
      <c r="F3450" t="s">
        <v>5337</v>
      </c>
      <c r="G3450">
        <v>35.0313050878366</v>
      </c>
    </row>
    <row r="3451" spans="1:7" hidden="1" x14ac:dyDescent="0.2">
      <c r="A3451">
        <v>1980</v>
      </c>
      <c r="B3451">
        <v>11</v>
      </c>
      <c r="C3451" t="s">
        <v>5218</v>
      </c>
      <c r="D3451">
        <v>82</v>
      </c>
      <c r="E3451" t="s">
        <v>5214</v>
      </c>
      <c r="F3451" t="s">
        <v>5338</v>
      </c>
      <c r="G3451">
        <v>35.023232847574697</v>
      </c>
    </row>
    <row r="3452" spans="1:7" hidden="1" x14ac:dyDescent="0.2">
      <c r="A3452">
        <v>1980</v>
      </c>
      <c r="B3452">
        <v>12</v>
      </c>
      <c r="C3452" t="s">
        <v>5210</v>
      </c>
      <c r="D3452">
        <v>18</v>
      </c>
      <c r="E3452" t="s">
        <v>5323</v>
      </c>
      <c r="F3452" t="s">
        <v>5339</v>
      </c>
      <c r="G3452">
        <v>35.008428630005902</v>
      </c>
    </row>
    <row r="3453" spans="1:7" hidden="1" x14ac:dyDescent="0.2">
      <c r="A3453">
        <v>1980</v>
      </c>
      <c r="B3453">
        <v>13</v>
      </c>
      <c r="C3453" t="s">
        <v>5203</v>
      </c>
      <c r="D3453">
        <v>54</v>
      </c>
      <c r="E3453" t="s">
        <v>5329</v>
      </c>
      <c r="F3453" t="s">
        <v>5340</v>
      </c>
      <c r="G3453">
        <v>34.996470293534898</v>
      </c>
    </row>
    <row r="3454" spans="1:7" hidden="1" x14ac:dyDescent="0.2">
      <c r="A3454">
        <v>1980</v>
      </c>
      <c r="B3454">
        <v>14</v>
      </c>
      <c r="C3454" t="s">
        <v>5341</v>
      </c>
      <c r="D3454">
        <v>30</v>
      </c>
      <c r="E3454" t="s">
        <v>5330</v>
      </c>
      <c r="F3454" t="s">
        <v>5342</v>
      </c>
      <c r="G3454">
        <v>34.994610842074898</v>
      </c>
    </row>
    <row r="3455" spans="1:7" hidden="1" x14ac:dyDescent="0.2">
      <c r="A3455">
        <v>1980</v>
      </c>
      <c r="B3455">
        <v>15</v>
      </c>
      <c r="C3455" t="s">
        <v>4492</v>
      </c>
      <c r="D3455">
        <v>27</v>
      </c>
      <c r="E3455" t="s">
        <v>5330</v>
      </c>
      <c r="F3455" t="s">
        <v>5343</v>
      </c>
      <c r="G3455">
        <v>34.985405041710699</v>
      </c>
    </row>
    <row r="3456" spans="1:7" hidden="1" x14ac:dyDescent="0.2">
      <c r="A3456">
        <v>1980</v>
      </c>
      <c r="B3456">
        <v>16</v>
      </c>
      <c r="C3456" t="s">
        <v>3961</v>
      </c>
      <c r="D3456">
        <v>61</v>
      </c>
      <c r="E3456" t="s">
        <v>5344</v>
      </c>
      <c r="F3456" t="s">
        <v>5345</v>
      </c>
      <c r="G3456">
        <v>34.968864482755997</v>
      </c>
    </row>
    <row r="3457" spans="1:7" hidden="1" x14ac:dyDescent="0.2">
      <c r="A3457">
        <v>1980</v>
      </c>
      <c r="B3457">
        <v>17</v>
      </c>
      <c r="C3457" t="s">
        <v>4117</v>
      </c>
      <c r="D3457">
        <v>111</v>
      </c>
      <c r="E3457" t="s">
        <v>5023</v>
      </c>
      <c r="F3457" t="s">
        <v>5346</v>
      </c>
      <c r="G3457">
        <v>34.9685108448599</v>
      </c>
    </row>
    <row r="3458" spans="1:7" hidden="1" x14ac:dyDescent="0.2">
      <c r="A3458">
        <v>1980</v>
      </c>
      <c r="B3458">
        <v>18</v>
      </c>
      <c r="C3458" t="s">
        <v>5347</v>
      </c>
      <c r="D3458">
        <v>67</v>
      </c>
      <c r="E3458" t="s">
        <v>5344</v>
      </c>
      <c r="F3458" t="s">
        <v>5348</v>
      </c>
      <c r="G3458">
        <v>34.949336702463597</v>
      </c>
    </row>
    <row r="3459" spans="1:7" hidden="1" x14ac:dyDescent="0.2">
      <c r="A3459">
        <v>1980</v>
      </c>
      <c r="B3459">
        <v>19</v>
      </c>
      <c r="C3459" t="s">
        <v>5198</v>
      </c>
      <c r="D3459">
        <v>41</v>
      </c>
      <c r="E3459" t="s">
        <v>5349</v>
      </c>
      <c r="F3459" t="s">
        <v>5350</v>
      </c>
      <c r="G3459">
        <v>34.948630223520396</v>
      </c>
    </row>
    <row r="3460" spans="1:7" hidden="1" x14ac:dyDescent="0.2">
      <c r="A3460">
        <v>1980</v>
      </c>
      <c r="B3460">
        <v>20</v>
      </c>
      <c r="C3460" t="s">
        <v>5351</v>
      </c>
      <c r="D3460">
        <v>123</v>
      </c>
      <c r="E3460" t="s">
        <v>5352</v>
      </c>
      <c r="F3460" t="s">
        <v>5353</v>
      </c>
      <c r="G3460">
        <v>34.917044502115502</v>
      </c>
    </row>
    <row r="3461" spans="1:7" hidden="1" x14ac:dyDescent="0.2">
      <c r="A3461">
        <v>1980</v>
      </c>
      <c r="B3461">
        <v>21</v>
      </c>
      <c r="C3461" t="s">
        <v>5354</v>
      </c>
      <c r="D3461">
        <v>22</v>
      </c>
      <c r="E3461" t="s">
        <v>5330</v>
      </c>
      <c r="F3461" t="s">
        <v>5355</v>
      </c>
      <c r="G3461">
        <v>34.901801463073603</v>
      </c>
    </row>
    <row r="3462" spans="1:7" hidden="1" x14ac:dyDescent="0.2">
      <c r="A3462">
        <v>1980</v>
      </c>
      <c r="B3462">
        <v>22</v>
      </c>
      <c r="C3462" t="s">
        <v>5356</v>
      </c>
      <c r="D3462">
        <v>91</v>
      </c>
      <c r="E3462" t="s">
        <v>5334</v>
      </c>
      <c r="F3462" t="s">
        <v>5357</v>
      </c>
      <c r="G3462">
        <v>34.866432563380499</v>
      </c>
    </row>
    <row r="3463" spans="1:7" hidden="1" x14ac:dyDescent="0.2">
      <c r="A3463">
        <v>1980</v>
      </c>
      <c r="B3463">
        <v>23</v>
      </c>
      <c r="C3463" t="s">
        <v>4539</v>
      </c>
      <c r="D3463">
        <v>105</v>
      </c>
      <c r="E3463" t="s">
        <v>5358</v>
      </c>
      <c r="F3463" t="s">
        <v>5359</v>
      </c>
      <c r="G3463">
        <v>34.864674788447999</v>
      </c>
    </row>
    <row r="3464" spans="1:7" hidden="1" x14ac:dyDescent="0.2">
      <c r="A3464">
        <v>1980</v>
      </c>
      <c r="B3464">
        <v>24</v>
      </c>
      <c r="C3464" t="s">
        <v>5360</v>
      </c>
      <c r="D3464">
        <v>116</v>
      </c>
      <c r="E3464" t="s">
        <v>5023</v>
      </c>
      <c r="F3464" t="s">
        <v>5361</v>
      </c>
      <c r="G3464">
        <v>34.856942683827299</v>
      </c>
    </row>
    <row r="3465" spans="1:7" hidden="1" x14ac:dyDescent="0.2">
      <c r="A3465">
        <v>1980</v>
      </c>
      <c r="B3465">
        <v>25</v>
      </c>
      <c r="C3465" t="s">
        <v>5362</v>
      </c>
      <c r="D3465">
        <v>115</v>
      </c>
      <c r="E3465" t="s">
        <v>5023</v>
      </c>
      <c r="F3465" t="s">
        <v>5363</v>
      </c>
      <c r="G3465">
        <v>34.850618966868304</v>
      </c>
    </row>
    <row r="3466" spans="1:7" hidden="1" x14ac:dyDescent="0.2">
      <c r="A3466">
        <v>1980</v>
      </c>
      <c r="B3466">
        <v>26</v>
      </c>
      <c r="C3466" t="s">
        <v>5212</v>
      </c>
      <c r="D3466">
        <v>48</v>
      </c>
      <c r="E3466" t="s">
        <v>5349</v>
      </c>
      <c r="F3466" t="s">
        <v>5364</v>
      </c>
      <c r="G3466">
        <v>34.849301814626799</v>
      </c>
    </row>
    <row r="3467" spans="1:7" hidden="1" x14ac:dyDescent="0.2">
      <c r="A3467">
        <v>1980</v>
      </c>
      <c r="B3467">
        <v>27</v>
      </c>
      <c r="C3467" t="s">
        <v>5365</v>
      </c>
      <c r="D3467">
        <v>59</v>
      </c>
      <c r="E3467" t="s">
        <v>5329</v>
      </c>
      <c r="F3467" t="s">
        <v>5366</v>
      </c>
      <c r="G3467">
        <v>34.832275611967297</v>
      </c>
    </row>
    <row r="3468" spans="1:7" hidden="1" x14ac:dyDescent="0.2">
      <c r="A3468">
        <v>1980</v>
      </c>
      <c r="B3468">
        <v>28</v>
      </c>
      <c r="C3468" t="s">
        <v>5367</v>
      </c>
      <c r="D3468">
        <v>40</v>
      </c>
      <c r="E3468" t="s">
        <v>4887</v>
      </c>
      <c r="F3468" t="s">
        <v>5368</v>
      </c>
      <c r="G3468">
        <v>34.8318370122266</v>
      </c>
    </row>
    <row r="3469" spans="1:7" hidden="1" x14ac:dyDescent="0.2">
      <c r="A3469">
        <v>1980</v>
      </c>
      <c r="B3469">
        <v>29</v>
      </c>
      <c r="C3469" t="s">
        <v>5118</v>
      </c>
      <c r="D3469">
        <v>57</v>
      </c>
      <c r="E3469" t="s">
        <v>5329</v>
      </c>
      <c r="F3469" t="s">
        <v>5369</v>
      </c>
      <c r="G3469">
        <v>34.8315738576839</v>
      </c>
    </row>
    <row r="3470" spans="1:7" hidden="1" x14ac:dyDescent="0.2">
      <c r="A3470">
        <v>1980</v>
      </c>
      <c r="B3470">
        <v>30</v>
      </c>
      <c r="C3470" t="s">
        <v>5108</v>
      </c>
      <c r="D3470">
        <v>45</v>
      </c>
      <c r="E3470" t="s">
        <v>5349</v>
      </c>
      <c r="F3470" t="s">
        <v>5370</v>
      </c>
      <c r="G3470">
        <v>34.830521279274699</v>
      </c>
    </row>
    <row r="3471" spans="1:7" hidden="1" x14ac:dyDescent="0.2">
      <c r="A3471">
        <v>1980</v>
      </c>
      <c r="B3471">
        <v>31</v>
      </c>
      <c r="C3471" t="s">
        <v>5031</v>
      </c>
      <c r="D3471">
        <v>87</v>
      </c>
      <c r="E3471" t="s">
        <v>5214</v>
      </c>
      <c r="F3471" t="s">
        <v>5156</v>
      </c>
      <c r="G3471">
        <v>34.830082723712799</v>
      </c>
    </row>
    <row r="3472" spans="1:7" hidden="1" x14ac:dyDescent="0.2">
      <c r="A3472">
        <v>1980</v>
      </c>
      <c r="B3472">
        <v>33</v>
      </c>
      <c r="C3472" t="s">
        <v>5160</v>
      </c>
      <c r="D3472">
        <v>89</v>
      </c>
      <c r="E3472" t="s">
        <v>5214</v>
      </c>
      <c r="F3472" t="s">
        <v>5371</v>
      </c>
      <c r="G3472">
        <v>34.817895298607397</v>
      </c>
    </row>
    <row r="3473" spans="1:7" hidden="1" x14ac:dyDescent="0.2">
      <c r="A3473">
        <v>1980</v>
      </c>
      <c r="B3473">
        <v>34</v>
      </c>
      <c r="C3473" t="s">
        <v>5279</v>
      </c>
      <c r="D3473">
        <v>6</v>
      </c>
      <c r="E3473" t="s">
        <v>5073</v>
      </c>
      <c r="F3473" t="s">
        <v>5372</v>
      </c>
      <c r="G3473">
        <v>34.817194123629299</v>
      </c>
    </row>
    <row r="3474" spans="1:7" hidden="1" x14ac:dyDescent="0.2">
      <c r="A3474">
        <v>1980</v>
      </c>
      <c r="B3474">
        <v>35</v>
      </c>
      <c r="C3474" t="s">
        <v>4496</v>
      </c>
      <c r="D3474">
        <v>121</v>
      </c>
      <c r="E3474" t="s">
        <v>5352</v>
      </c>
      <c r="F3474" t="s">
        <v>5373</v>
      </c>
      <c r="G3474">
        <v>34.8130752909018</v>
      </c>
    </row>
    <row r="3475" spans="1:7" hidden="1" x14ac:dyDescent="0.2">
      <c r="A3475">
        <v>1980</v>
      </c>
      <c r="B3475">
        <v>36</v>
      </c>
      <c r="C3475" t="s">
        <v>5374</v>
      </c>
      <c r="D3475">
        <v>14</v>
      </c>
      <c r="E3475" t="s">
        <v>5323</v>
      </c>
      <c r="F3475" t="s">
        <v>5375</v>
      </c>
      <c r="G3475">
        <v>34.810096317194898</v>
      </c>
    </row>
    <row r="3476" spans="1:7" hidden="1" x14ac:dyDescent="0.2">
      <c r="A3476">
        <v>1980</v>
      </c>
      <c r="B3476">
        <v>37</v>
      </c>
      <c r="C3476" t="s">
        <v>5120</v>
      </c>
      <c r="D3476">
        <v>120</v>
      </c>
      <c r="E3476" t="s">
        <v>5023</v>
      </c>
      <c r="F3476" t="s">
        <v>5376</v>
      </c>
      <c r="G3476">
        <v>34.7992361437841</v>
      </c>
    </row>
    <row r="3477" spans="1:7" hidden="1" x14ac:dyDescent="0.2">
      <c r="A3477">
        <v>1980</v>
      </c>
      <c r="B3477">
        <v>38</v>
      </c>
      <c r="C3477" t="s">
        <v>4663</v>
      </c>
      <c r="D3477">
        <v>12</v>
      </c>
      <c r="E3477" t="s">
        <v>5323</v>
      </c>
      <c r="F3477" t="s">
        <v>5377</v>
      </c>
      <c r="G3477">
        <v>34.792233175779799</v>
      </c>
    </row>
    <row r="3478" spans="1:7" hidden="1" x14ac:dyDescent="0.2">
      <c r="A3478">
        <v>1980</v>
      </c>
      <c r="B3478">
        <v>39</v>
      </c>
      <c r="C3478" t="s">
        <v>5274</v>
      </c>
      <c r="D3478">
        <v>60</v>
      </c>
      <c r="E3478" t="s">
        <v>5329</v>
      </c>
      <c r="F3478" t="s">
        <v>5378</v>
      </c>
      <c r="G3478">
        <v>34.790220344098998</v>
      </c>
    </row>
    <row r="3479" spans="1:7" hidden="1" x14ac:dyDescent="0.2">
      <c r="A3479">
        <v>1980</v>
      </c>
      <c r="B3479">
        <v>40</v>
      </c>
      <c r="C3479" t="s">
        <v>4679</v>
      </c>
      <c r="D3479">
        <v>34</v>
      </c>
      <c r="E3479" t="s">
        <v>4887</v>
      </c>
      <c r="F3479" t="s">
        <v>5379</v>
      </c>
      <c r="G3479">
        <v>34.788032747714297</v>
      </c>
    </row>
    <row r="3480" spans="1:7" hidden="1" x14ac:dyDescent="0.2">
      <c r="A3480">
        <v>1980</v>
      </c>
      <c r="B3480">
        <v>41</v>
      </c>
      <c r="C3480" t="s">
        <v>5380</v>
      </c>
      <c r="D3480">
        <v>23</v>
      </c>
      <c r="E3480" t="s">
        <v>5330</v>
      </c>
      <c r="F3480" t="s">
        <v>5381</v>
      </c>
      <c r="G3480">
        <v>34.786020402003899</v>
      </c>
    </row>
    <row r="3481" spans="1:7" hidden="1" x14ac:dyDescent="0.2">
      <c r="A3481">
        <v>1980</v>
      </c>
      <c r="B3481">
        <v>42</v>
      </c>
      <c r="C3481" t="s">
        <v>5223</v>
      </c>
      <c r="D3481">
        <v>97</v>
      </c>
      <c r="E3481" t="s">
        <v>5334</v>
      </c>
      <c r="F3481" t="s">
        <v>5382</v>
      </c>
      <c r="G3481">
        <v>34.783570904042797</v>
      </c>
    </row>
    <row r="3482" spans="1:7" hidden="1" x14ac:dyDescent="0.2">
      <c r="A3482">
        <v>1980</v>
      </c>
      <c r="B3482">
        <v>43</v>
      </c>
      <c r="C3482" t="s">
        <v>5267</v>
      </c>
      <c r="D3482">
        <v>73</v>
      </c>
      <c r="E3482" t="s">
        <v>5326</v>
      </c>
      <c r="F3482" t="s">
        <v>5383</v>
      </c>
      <c r="G3482">
        <v>34.7755249818971</v>
      </c>
    </row>
    <row r="3483" spans="1:7" hidden="1" x14ac:dyDescent="0.2">
      <c r="A3483">
        <v>1980</v>
      </c>
      <c r="B3483">
        <v>44</v>
      </c>
      <c r="C3483" t="s">
        <v>5264</v>
      </c>
      <c r="D3483">
        <v>77</v>
      </c>
      <c r="E3483" t="s">
        <v>5326</v>
      </c>
      <c r="F3483" t="s">
        <v>5384</v>
      </c>
      <c r="G3483">
        <v>34.766434072673803</v>
      </c>
    </row>
    <row r="3484" spans="1:7" hidden="1" x14ac:dyDescent="0.2">
      <c r="A3484">
        <v>1980</v>
      </c>
      <c r="B3484">
        <v>45</v>
      </c>
      <c r="C3484" t="s">
        <v>5249</v>
      </c>
      <c r="D3484">
        <v>88</v>
      </c>
      <c r="E3484" t="s">
        <v>5214</v>
      </c>
      <c r="F3484" t="s">
        <v>5385</v>
      </c>
      <c r="G3484">
        <v>34.7652106594008</v>
      </c>
    </row>
    <row r="3485" spans="1:7" hidden="1" x14ac:dyDescent="0.2">
      <c r="A3485">
        <v>1980</v>
      </c>
      <c r="B3485">
        <v>46</v>
      </c>
      <c r="C3485" t="s">
        <v>5386</v>
      </c>
      <c r="D3485">
        <v>38</v>
      </c>
      <c r="E3485" t="s">
        <v>4887</v>
      </c>
      <c r="F3485" t="s">
        <v>5387</v>
      </c>
      <c r="G3485">
        <v>34.763463075507801</v>
      </c>
    </row>
    <row r="3486" spans="1:7" hidden="1" x14ac:dyDescent="0.2">
      <c r="A3486">
        <v>1980</v>
      </c>
      <c r="B3486">
        <v>47</v>
      </c>
      <c r="C3486" t="s">
        <v>4688</v>
      </c>
      <c r="D3486">
        <v>93</v>
      </c>
      <c r="E3486" t="s">
        <v>5334</v>
      </c>
      <c r="F3486" t="s">
        <v>5388</v>
      </c>
      <c r="G3486">
        <v>34.740585942209499</v>
      </c>
    </row>
    <row r="3487" spans="1:7" hidden="1" x14ac:dyDescent="0.2">
      <c r="A3487">
        <v>1980</v>
      </c>
      <c r="B3487">
        <v>48</v>
      </c>
      <c r="C3487" t="s">
        <v>5389</v>
      </c>
      <c r="D3487">
        <v>29</v>
      </c>
      <c r="E3487" t="s">
        <v>5330</v>
      </c>
      <c r="F3487" t="s">
        <v>5390</v>
      </c>
      <c r="G3487">
        <v>34.724363190849402</v>
      </c>
    </row>
    <row r="3488" spans="1:7" hidden="1" x14ac:dyDescent="0.2">
      <c r="A3488">
        <v>1980</v>
      </c>
      <c r="B3488">
        <v>49</v>
      </c>
      <c r="C3488" t="s">
        <v>5391</v>
      </c>
      <c r="D3488">
        <v>36</v>
      </c>
      <c r="E3488" t="s">
        <v>4887</v>
      </c>
      <c r="F3488" t="s">
        <v>5392</v>
      </c>
      <c r="G3488">
        <v>34.718000336356297</v>
      </c>
    </row>
    <row r="3489" spans="1:7" hidden="1" x14ac:dyDescent="0.2">
      <c r="A3489">
        <v>1980</v>
      </c>
      <c r="B3489">
        <v>50</v>
      </c>
      <c r="C3489" t="s">
        <v>5168</v>
      </c>
      <c r="D3489">
        <v>75</v>
      </c>
      <c r="E3489" t="s">
        <v>5326</v>
      </c>
      <c r="F3489" t="s">
        <v>5393</v>
      </c>
      <c r="G3489">
        <v>34.715821812595998</v>
      </c>
    </row>
    <row r="3490" spans="1:7" hidden="1" x14ac:dyDescent="0.2">
      <c r="A3490">
        <v>1980</v>
      </c>
      <c r="B3490">
        <v>51</v>
      </c>
      <c r="C3490" t="s">
        <v>5394</v>
      </c>
      <c r="D3490">
        <v>19</v>
      </c>
      <c r="E3490" t="s">
        <v>5323</v>
      </c>
      <c r="F3490" t="s">
        <v>5395</v>
      </c>
      <c r="G3490">
        <v>34.712336743196097</v>
      </c>
    </row>
    <row r="3491" spans="1:7" hidden="1" x14ac:dyDescent="0.2">
      <c r="A3491">
        <v>1980</v>
      </c>
      <c r="B3491">
        <v>52</v>
      </c>
      <c r="C3491" t="s">
        <v>5253</v>
      </c>
      <c r="D3491">
        <v>53</v>
      </c>
      <c r="E3491" t="s">
        <v>5329</v>
      </c>
      <c r="F3491" t="s">
        <v>5396</v>
      </c>
      <c r="G3491">
        <v>34.710246037402499</v>
      </c>
    </row>
    <row r="3492" spans="1:7" hidden="1" x14ac:dyDescent="0.2">
      <c r="A3492">
        <v>1980</v>
      </c>
      <c r="B3492">
        <v>53</v>
      </c>
      <c r="C3492" t="s">
        <v>5397</v>
      </c>
      <c r="D3492">
        <v>90</v>
      </c>
      <c r="E3492" t="s">
        <v>5214</v>
      </c>
      <c r="F3492" t="s">
        <v>5398</v>
      </c>
      <c r="G3492">
        <v>34.708242680659097</v>
      </c>
    </row>
    <row r="3493" spans="1:7" hidden="1" x14ac:dyDescent="0.2">
      <c r="A3493">
        <v>1980</v>
      </c>
      <c r="B3493">
        <v>54</v>
      </c>
      <c r="C3493" t="s">
        <v>5399</v>
      </c>
      <c r="D3493">
        <v>118</v>
      </c>
      <c r="E3493" t="s">
        <v>5023</v>
      </c>
      <c r="F3493" t="s">
        <v>5400</v>
      </c>
      <c r="G3493">
        <v>34.706849177571698</v>
      </c>
    </row>
    <row r="3494" spans="1:7" hidden="1" x14ac:dyDescent="0.2">
      <c r="A3494">
        <v>1980</v>
      </c>
      <c r="B3494">
        <v>55</v>
      </c>
      <c r="C3494" t="s">
        <v>5291</v>
      </c>
      <c r="D3494">
        <v>108</v>
      </c>
      <c r="E3494" t="s">
        <v>5358</v>
      </c>
      <c r="F3494" t="s">
        <v>5401</v>
      </c>
      <c r="G3494">
        <v>34.701102159912203</v>
      </c>
    </row>
    <row r="3495" spans="1:7" hidden="1" x14ac:dyDescent="0.2">
      <c r="A3495">
        <v>1980</v>
      </c>
      <c r="B3495">
        <v>56</v>
      </c>
      <c r="C3495" t="s">
        <v>4979</v>
      </c>
      <c r="D3495">
        <v>20</v>
      </c>
      <c r="E3495" t="s">
        <v>5323</v>
      </c>
      <c r="F3495" t="s">
        <v>5402</v>
      </c>
      <c r="G3495">
        <v>34.7005797981369</v>
      </c>
    </row>
    <row r="3496" spans="1:7" hidden="1" x14ac:dyDescent="0.2">
      <c r="A3496">
        <v>1980</v>
      </c>
      <c r="B3496">
        <v>57</v>
      </c>
      <c r="C3496" t="s">
        <v>5134</v>
      </c>
      <c r="D3496">
        <v>112</v>
      </c>
      <c r="E3496" t="s">
        <v>5023</v>
      </c>
      <c r="F3496" t="s">
        <v>5403</v>
      </c>
      <c r="G3496">
        <v>34.6938775510204</v>
      </c>
    </row>
    <row r="3497" spans="1:7" hidden="1" x14ac:dyDescent="0.2">
      <c r="A3497">
        <v>1980</v>
      </c>
      <c r="B3497">
        <v>58</v>
      </c>
      <c r="C3497" t="s">
        <v>5404</v>
      </c>
      <c r="D3497">
        <v>110</v>
      </c>
      <c r="E3497" t="s">
        <v>5358</v>
      </c>
      <c r="F3497" t="s">
        <v>5405</v>
      </c>
      <c r="G3497">
        <v>34.692746258249102</v>
      </c>
    </row>
    <row r="3498" spans="1:7" hidden="1" x14ac:dyDescent="0.2">
      <c r="A3498">
        <v>1980</v>
      </c>
      <c r="B3498">
        <v>59</v>
      </c>
      <c r="C3498" t="s">
        <v>5157</v>
      </c>
      <c r="D3498">
        <v>32</v>
      </c>
      <c r="E3498" t="s">
        <v>4887</v>
      </c>
      <c r="F3498" t="s">
        <v>5406</v>
      </c>
      <c r="G3498">
        <v>34.692137131161502</v>
      </c>
    </row>
    <row r="3499" spans="1:7" hidden="1" x14ac:dyDescent="0.2">
      <c r="A3499">
        <v>1980</v>
      </c>
      <c r="B3499">
        <v>60</v>
      </c>
      <c r="C3499" t="s">
        <v>5256</v>
      </c>
      <c r="D3499">
        <v>95</v>
      </c>
      <c r="E3499" t="s">
        <v>5334</v>
      </c>
      <c r="F3499" t="s">
        <v>5407</v>
      </c>
      <c r="G3499">
        <v>34.690918941153399</v>
      </c>
    </row>
    <row r="3500" spans="1:7" hidden="1" x14ac:dyDescent="0.2">
      <c r="A3500">
        <v>1980</v>
      </c>
      <c r="B3500">
        <v>61</v>
      </c>
      <c r="C3500" t="s">
        <v>5408</v>
      </c>
      <c r="D3500">
        <v>76</v>
      </c>
      <c r="E3500" t="s">
        <v>5326</v>
      </c>
      <c r="F3500" t="s">
        <v>5409</v>
      </c>
      <c r="G3500">
        <v>34.685699095692101</v>
      </c>
    </row>
    <row r="3501" spans="1:7" hidden="1" x14ac:dyDescent="0.2">
      <c r="A3501">
        <v>1980</v>
      </c>
      <c r="B3501">
        <v>62</v>
      </c>
      <c r="C3501" t="s">
        <v>5410</v>
      </c>
      <c r="D3501">
        <v>25</v>
      </c>
      <c r="E3501" t="s">
        <v>5330</v>
      </c>
      <c r="F3501" t="s">
        <v>5411</v>
      </c>
      <c r="G3501">
        <v>34.6791764974312</v>
      </c>
    </row>
    <row r="3502" spans="1:7" hidden="1" x14ac:dyDescent="0.2">
      <c r="A3502">
        <v>1980</v>
      </c>
      <c r="B3502">
        <v>63</v>
      </c>
      <c r="C3502" t="s">
        <v>5233</v>
      </c>
      <c r="D3502">
        <v>42</v>
      </c>
      <c r="E3502" t="s">
        <v>5349</v>
      </c>
      <c r="F3502" t="s">
        <v>5412</v>
      </c>
      <c r="G3502">
        <v>34.674829461270598</v>
      </c>
    </row>
    <row r="3503" spans="1:7" hidden="1" x14ac:dyDescent="0.2">
      <c r="A3503">
        <v>1980</v>
      </c>
      <c r="B3503">
        <v>64</v>
      </c>
      <c r="C3503" t="s">
        <v>5154</v>
      </c>
      <c r="D3503">
        <v>66</v>
      </c>
      <c r="E3503" t="s">
        <v>5344</v>
      </c>
      <c r="F3503" t="s">
        <v>5413</v>
      </c>
      <c r="G3503">
        <v>34.670744240844201</v>
      </c>
    </row>
    <row r="3504" spans="1:7" hidden="1" x14ac:dyDescent="0.2">
      <c r="A3504">
        <v>1980</v>
      </c>
      <c r="B3504">
        <v>65</v>
      </c>
      <c r="C3504" t="s">
        <v>5294</v>
      </c>
      <c r="D3504">
        <v>98</v>
      </c>
      <c r="E3504" t="s">
        <v>5334</v>
      </c>
      <c r="F3504" t="s">
        <v>5414</v>
      </c>
      <c r="G3504">
        <v>34.668224053098101</v>
      </c>
    </row>
    <row r="3505" spans="1:7" hidden="1" x14ac:dyDescent="0.2">
      <c r="A3505">
        <v>1980</v>
      </c>
      <c r="B3505">
        <v>66</v>
      </c>
      <c r="C3505" t="s">
        <v>4151</v>
      </c>
      <c r="D3505">
        <v>62</v>
      </c>
      <c r="E3505" t="s">
        <v>5344</v>
      </c>
      <c r="F3505" t="s">
        <v>5415</v>
      </c>
      <c r="G3505">
        <v>34.663184776588402</v>
      </c>
    </row>
    <row r="3506" spans="1:7" hidden="1" x14ac:dyDescent="0.2">
      <c r="A3506">
        <v>1980</v>
      </c>
      <c r="B3506">
        <v>67</v>
      </c>
      <c r="C3506" t="s">
        <v>5416</v>
      </c>
      <c r="D3506">
        <v>99</v>
      </c>
      <c r="E3506" t="s">
        <v>5334</v>
      </c>
      <c r="F3506" t="s">
        <v>5417</v>
      </c>
      <c r="G3506">
        <v>34.662837294277701</v>
      </c>
    </row>
    <row r="3507" spans="1:7" hidden="1" x14ac:dyDescent="0.2">
      <c r="A3507">
        <v>1980</v>
      </c>
      <c r="B3507">
        <v>68</v>
      </c>
      <c r="C3507" t="s">
        <v>5418</v>
      </c>
      <c r="D3507">
        <v>100</v>
      </c>
      <c r="E3507" t="s">
        <v>5334</v>
      </c>
      <c r="F3507" t="s">
        <v>5419</v>
      </c>
      <c r="G3507">
        <v>34.662663555734802</v>
      </c>
    </row>
    <row r="3508" spans="1:7" hidden="1" x14ac:dyDescent="0.2">
      <c r="A3508">
        <v>1980</v>
      </c>
      <c r="B3508">
        <v>69</v>
      </c>
      <c r="C3508" t="s">
        <v>5420</v>
      </c>
      <c r="D3508">
        <v>104</v>
      </c>
      <c r="E3508" t="s">
        <v>5358</v>
      </c>
      <c r="F3508" t="s">
        <v>5421</v>
      </c>
      <c r="G3508">
        <v>34.655107614442102</v>
      </c>
    </row>
    <row r="3509" spans="1:7" hidden="1" x14ac:dyDescent="0.2">
      <c r="A3509">
        <v>1980</v>
      </c>
      <c r="B3509">
        <v>70</v>
      </c>
      <c r="C3509" t="s">
        <v>5026</v>
      </c>
      <c r="D3509">
        <v>10</v>
      </c>
      <c r="E3509" t="s">
        <v>5073</v>
      </c>
      <c r="F3509" t="s">
        <v>5422</v>
      </c>
      <c r="G3509">
        <v>34.653110617262897</v>
      </c>
    </row>
    <row r="3510" spans="1:7" hidden="1" x14ac:dyDescent="0.2">
      <c r="A3510">
        <v>1980</v>
      </c>
      <c r="B3510">
        <v>71</v>
      </c>
      <c r="C3510" t="s">
        <v>5112</v>
      </c>
      <c r="D3510">
        <v>39</v>
      </c>
      <c r="E3510" t="s">
        <v>4887</v>
      </c>
      <c r="F3510" t="s">
        <v>5423</v>
      </c>
      <c r="G3510">
        <v>34.626043635544299</v>
      </c>
    </row>
    <row r="3511" spans="1:7" hidden="1" x14ac:dyDescent="0.2">
      <c r="A3511">
        <v>1980</v>
      </c>
      <c r="B3511">
        <v>72</v>
      </c>
      <c r="C3511" t="s">
        <v>5247</v>
      </c>
      <c r="D3511">
        <v>26</v>
      </c>
      <c r="E3511" t="s">
        <v>5330</v>
      </c>
      <c r="F3511" t="s">
        <v>5424</v>
      </c>
      <c r="G3511">
        <v>34.608282246966098</v>
      </c>
    </row>
    <row r="3512" spans="1:7" hidden="1" x14ac:dyDescent="0.2">
      <c r="A3512">
        <v>1980</v>
      </c>
      <c r="B3512">
        <v>73</v>
      </c>
      <c r="C3512" t="s">
        <v>5425</v>
      </c>
      <c r="D3512">
        <v>94</v>
      </c>
      <c r="E3512" t="s">
        <v>5334</v>
      </c>
      <c r="F3512" t="s">
        <v>5426</v>
      </c>
      <c r="G3512">
        <v>34.608109054877701</v>
      </c>
    </row>
    <row r="3513" spans="1:7" hidden="1" x14ac:dyDescent="0.2">
      <c r="A3513">
        <v>1980</v>
      </c>
      <c r="B3513">
        <v>74</v>
      </c>
      <c r="C3513" t="s">
        <v>5239</v>
      </c>
      <c r="D3513">
        <v>7</v>
      </c>
      <c r="E3513" t="s">
        <v>5073</v>
      </c>
      <c r="F3513" t="s">
        <v>5427</v>
      </c>
      <c r="G3513">
        <v>34.592874936222501</v>
      </c>
    </row>
    <row r="3514" spans="1:7" hidden="1" x14ac:dyDescent="0.2">
      <c r="A3514">
        <v>1980</v>
      </c>
      <c r="B3514">
        <v>75</v>
      </c>
      <c r="C3514" t="s">
        <v>5428</v>
      </c>
      <c r="D3514">
        <v>33</v>
      </c>
      <c r="E3514" t="s">
        <v>4887</v>
      </c>
      <c r="F3514" t="s">
        <v>5429</v>
      </c>
      <c r="G3514">
        <v>34.591404169115499</v>
      </c>
    </row>
    <row r="3515" spans="1:7" hidden="1" x14ac:dyDescent="0.2">
      <c r="A3515">
        <v>1980</v>
      </c>
      <c r="B3515">
        <v>76</v>
      </c>
      <c r="C3515" t="s">
        <v>5251</v>
      </c>
      <c r="D3515">
        <v>3</v>
      </c>
      <c r="E3515" t="s">
        <v>5073</v>
      </c>
      <c r="F3515" t="s">
        <v>5430</v>
      </c>
      <c r="G3515">
        <v>34.589847022605198</v>
      </c>
    </row>
    <row r="3516" spans="1:7" hidden="1" x14ac:dyDescent="0.2">
      <c r="A3516">
        <v>1980</v>
      </c>
      <c r="B3516">
        <v>77</v>
      </c>
      <c r="C3516" t="s">
        <v>5287</v>
      </c>
      <c r="D3516">
        <v>74</v>
      </c>
      <c r="E3516" t="s">
        <v>5326</v>
      </c>
      <c r="F3516" t="s">
        <v>5431</v>
      </c>
      <c r="G3516">
        <v>34.584398113650998</v>
      </c>
    </row>
    <row r="3517" spans="1:7" hidden="1" x14ac:dyDescent="0.2">
      <c r="A3517">
        <v>1980</v>
      </c>
      <c r="B3517">
        <v>78</v>
      </c>
      <c r="C3517" t="s">
        <v>2019</v>
      </c>
      <c r="D3517">
        <v>52</v>
      </c>
      <c r="E3517" t="s">
        <v>5329</v>
      </c>
      <c r="F3517" t="s">
        <v>5432</v>
      </c>
      <c r="G3517">
        <v>34.573419021979497</v>
      </c>
    </row>
    <row r="3518" spans="1:7" hidden="1" x14ac:dyDescent="0.2">
      <c r="A3518">
        <v>1980</v>
      </c>
      <c r="B3518">
        <v>79</v>
      </c>
      <c r="C3518" t="s">
        <v>5433</v>
      </c>
      <c r="D3518">
        <v>47</v>
      </c>
      <c r="E3518" t="s">
        <v>5349</v>
      </c>
      <c r="F3518" t="s">
        <v>5434</v>
      </c>
      <c r="G3518">
        <v>34.5652108719773</v>
      </c>
    </row>
    <row r="3519" spans="1:7" hidden="1" x14ac:dyDescent="0.2">
      <c r="A3519">
        <v>1980</v>
      </c>
      <c r="B3519">
        <v>80</v>
      </c>
      <c r="C3519" t="s">
        <v>5435</v>
      </c>
      <c r="D3519">
        <v>125</v>
      </c>
      <c r="E3519" t="s">
        <v>5352</v>
      </c>
      <c r="F3519" t="s">
        <v>5436</v>
      </c>
      <c r="G3519">
        <v>34.5524312009113</v>
      </c>
    </row>
    <row r="3520" spans="1:7" hidden="1" x14ac:dyDescent="0.2">
      <c r="A3520">
        <v>1980</v>
      </c>
      <c r="B3520">
        <v>81</v>
      </c>
      <c r="C3520" t="s">
        <v>4861</v>
      </c>
      <c r="D3520">
        <v>8</v>
      </c>
      <c r="E3520" t="s">
        <v>5073</v>
      </c>
      <c r="F3520" t="s">
        <v>5437</v>
      </c>
      <c r="G3520">
        <v>34.548374768635803</v>
      </c>
    </row>
    <row r="3521" spans="1:7" hidden="1" x14ac:dyDescent="0.2">
      <c r="A3521">
        <v>1980</v>
      </c>
      <c r="B3521">
        <v>82</v>
      </c>
      <c r="C3521" t="s">
        <v>5438</v>
      </c>
      <c r="D3521">
        <v>50</v>
      </c>
      <c r="E3521" t="s">
        <v>5349</v>
      </c>
      <c r="F3521" t="s">
        <v>5439</v>
      </c>
      <c r="G3521">
        <v>34.527762106135498</v>
      </c>
    </row>
    <row r="3522" spans="1:7" hidden="1" x14ac:dyDescent="0.2">
      <c r="A3522">
        <v>1980</v>
      </c>
      <c r="B3522">
        <v>83</v>
      </c>
      <c r="C3522" t="s">
        <v>5440</v>
      </c>
      <c r="D3522">
        <v>69</v>
      </c>
      <c r="E3522" t="s">
        <v>5344</v>
      </c>
      <c r="F3522" t="s">
        <v>5441</v>
      </c>
      <c r="G3522">
        <v>34.515613029449199</v>
      </c>
    </row>
    <row r="3523" spans="1:7" hidden="1" x14ac:dyDescent="0.2">
      <c r="A3523">
        <v>1980</v>
      </c>
      <c r="B3523">
        <v>84</v>
      </c>
      <c r="C3523" t="s">
        <v>4860</v>
      </c>
      <c r="D3523">
        <v>37</v>
      </c>
      <c r="E3523" t="s">
        <v>4887</v>
      </c>
      <c r="F3523" t="s">
        <v>5442</v>
      </c>
      <c r="G3523">
        <v>34.514665588644803</v>
      </c>
    </row>
    <row r="3524" spans="1:7" hidden="1" x14ac:dyDescent="0.2">
      <c r="A3524">
        <v>1980</v>
      </c>
      <c r="B3524">
        <v>85</v>
      </c>
      <c r="C3524" t="s">
        <v>5321</v>
      </c>
      <c r="D3524">
        <v>70</v>
      </c>
      <c r="E3524" t="s">
        <v>5344</v>
      </c>
      <c r="F3524" t="s">
        <v>5443</v>
      </c>
      <c r="G3524">
        <v>34.456884052555203</v>
      </c>
    </row>
    <row r="3525" spans="1:7" hidden="1" x14ac:dyDescent="0.2">
      <c r="A3525">
        <v>1981</v>
      </c>
      <c r="B3525">
        <v>1</v>
      </c>
      <c r="C3525" t="s">
        <v>5072</v>
      </c>
      <c r="D3525">
        <v>131</v>
      </c>
      <c r="E3525" t="s">
        <v>5073</v>
      </c>
      <c r="F3525" t="s">
        <v>5444</v>
      </c>
      <c r="G3525">
        <v>40.984790113270201</v>
      </c>
    </row>
    <row r="3526" spans="1:7" hidden="1" x14ac:dyDescent="0.2">
      <c r="A3526">
        <v>1981</v>
      </c>
      <c r="B3526">
        <v>2</v>
      </c>
      <c r="C3526" t="s">
        <v>3961</v>
      </c>
      <c r="D3526">
        <v>81</v>
      </c>
      <c r="E3526" t="s">
        <v>5445</v>
      </c>
      <c r="F3526" t="s">
        <v>5446</v>
      </c>
      <c r="G3526">
        <v>40.876415916352002</v>
      </c>
    </row>
    <row r="3527" spans="1:7" hidden="1" x14ac:dyDescent="0.2">
      <c r="A3527">
        <v>1981</v>
      </c>
      <c r="B3527">
        <v>3</v>
      </c>
      <c r="C3527" t="s">
        <v>5218</v>
      </c>
      <c r="D3527">
        <v>51</v>
      </c>
      <c r="E3527" t="s">
        <v>5214</v>
      </c>
      <c r="F3527" t="s">
        <v>5447</v>
      </c>
      <c r="G3527">
        <v>40.857873822873003</v>
      </c>
    </row>
    <row r="3528" spans="1:7" hidden="1" x14ac:dyDescent="0.2">
      <c r="A3528">
        <v>1981</v>
      </c>
      <c r="B3528">
        <v>4</v>
      </c>
      <c r="C3528" t="s">
        <v>4074</v>
      </c>
      <c r="D3528">
        <v>1</v>
      </c>
      <c r="E3528" t="s">
        <v>5323</v>
      </c>
      <c r="F3528" t="s">
        <v>5448</v>
      </c>
      <c r="G3528">
        <v>40.848362080694102</v>
      </c>
    </row>
    <row r="3529" spans="1:7" hidden="1" x14ac:dyDescent="0.2">
      <c r="A3529">
        <v>1981</v>
      </c>
      <c r="B3529">
        <v>5</v>
      </c>
      <c r="C3529" t="s">
        <v>5449</v>
      </c>
      <c r="D3529">
        <v>70</v>
      </c>
      <c r="E3529" t="s">
        <v>5450</v>
      </c>
      <c r="F3529" t="s">
        <v>5451</v>
      </c>
      <c r="G3529">
        <v>40.832930367504801</v>
      </c>
    </row>
    <row r="3530" spans="1:7" hidden="1" x14ac:dyDescent="0.2">
      <c r="A3530">
        <v>1981</v>
      </c>
      <c r="B3530">
        <v>6</v>
      </c>
      <c r="C3530" t="s">
        <v>5193</v>
      </c>
      <c r="D3530">
        <v>11</v>
      </c>
      <c r="E3530" t="s">
        <v>4887</v>
      </c>
      <c r="F3530" t="s">
        <v>5452</v>
      </c>
      <c r="G3530">
        <v>40.813687937263602</v>
      </c>
    </row>
    <row r="3531" spans="1:7" hidden="1" x14ac:dyDescent="0.2">
      <c r="A3531">
        <v>1981</v>
      </c>
      <c r="B3531">
        <v>7</v>
      </c>
      <c r="C3531" t="s">
        <v>5328</v>
      </c>
      <c r="D3531">
        <v>31</v>
      </c>
      <c r="E3531" t="s">
        <v>5453</v>
      </c>
      <c r="F3531" t="s">
        <v>5454</v>
      </c>
      <c r="G3531">
        <v>40.803457367290903</v>
      </c>
    </row>
    <row r="3532" spans="1:7" hidden="1" x14ac:dyDescent="0.2">
      <c r="A3532">
        <v>1981</v>
      </c>
      <c r="B3532">
        <v>8</v>
      </c>
      <c r="C3532" t="s">
        <v>5088</v>
      </c>
      <c r="D3532">
        <v>36</v>
      </c>
      <c r="E3532" t="s">
        <v>5453</v>
      </c>
      <c r="F3532" t="s">
        <v>5455</v>
      </c>
      <c r="G3532">
        <v>40.801978673093103</v>
      </c>
    </row>
    <row r="3533" spans="1:7" hidden="1" x14ac:dyDescent="0.2">
      <c r="A3533">
        <v>1981</v>
      </c>
      <c r="B3533">
        <v>9</v>
      </c>
      <c r="C3533" t="s">
        <v>5203</v>
      </c>
      <c r="D3533">
        <v>34</v>
      </c>
      <c r="E3533" t="s">
        <v>5453</v>
      </c>
      <c r="F3533" t="s">
        <v>5456</v>
      </c>
      <c r="G3533">
        <v>40.789537242778401</v>
      </c>
    </row>
    <row r="3534" spans="1:7" hidden="1" x14ac:dyDescent="0.2">
      <c r="A3534">
        <v>1981</v>
      </c>
      <c r="B3534">
        <v>10</v>
      </c>
      <c r="C3534" t="s">
        <v>5457</v>
      </c>
      <c r="D3534">
        <v>12</v>
      </c>
      <c r="E3534" t="s">
        <v>4887</v>
      </c>
      <c r="F3534" t="s">
        <v>5458</v>
      </c>
      <c r="G3534">
        <v>40.784365811986397</v>
      </c>
    </row>
    <row r="3535" spans="1:7" hidden="1" x14ac:dyDescent="0.2">
      <c r="A3535">
        <v>1981</v>
      </c>
      <c r="B3535">
        <v>11</v>
      </c>
      <c r="C3535" t="s">
        <v>5459</v>
      </c>
      <c r="D3535">
        <v>141</v>
      </c>
      <c r="E3535" t="s">
        <v>5460</v>
      </c>
      <c r="F3535" t="s">
        <v>5461</v>
      </c>
      <c r="G3535">
        <v>40.770458708398301</v>
      </c>
    </row>
    <row r="3536" spans="1:7" hidden="1" x14ac:dyDescent="0.2">
      <c r="A3536">
        <v>1981</v>
      </c>
      <c r="B3536">
        <v>12</v>
      </c>
      <c r="C3536" t="s">
        <v>5210</v>
      </c>
      <c r="D3536">
        <v>9</v>
      </c>
      <c r="E3536" t="s">
        <v>5323</v>
      </c>
      <c r="F3536" t="s">
        <v>5462</v>
      </c>
      <c r="G3536">
        <v>40.763939174511201</v>
      </c>
    </row>
    <row r="3537" spans="1:7" hidden="1" x14ac:dyDescent="0.2">
      <c r="A3537">
        <v>1981</v>
      </c>
      <c r="B3537">
        <v>13</v>
      </c>
      <c r="C3537" t="s">
        <v>5153</v>
      </c>
      <c r="D3537">
        <v>50</v>
      </c>
      <c r="E3537" t="s">
        <v>5463</v>
      </c>
      <c r="F3537" t="s">
        <v>5464</v>
      </c>
      <c r="G3537">
        <v>40.761848444896302</v>
      </c>
    </row>
    <row r="3538" spans="1:7" hidden="1" x14ac:dyDescent="0.2">
      <c r="A3538">
        <v>1981</v>
      </c>
      <c r="B3538">
        <v>14</v>
      </c>
      <c r="C3538" t="s">
        <v>4979</v>
      </c>
      <c r="D3538">
        <v>128</v>
      </c>
      <c r="E3538" t="s">
        <v>5465</v>
      </c>
      <c r="F3538" t="s">
        <v>5466</v>
      </c>
      <c r="G3538">
        <v>40.746359131801</v>
      </c>
    </row>
    <row r="3539" spans="1:7" hidden="1" x14ac:dyDescent="0.2">
      <c r="A3539">
        <v>1981</v>
      </c>
      <c r="B3539">
        <v>15</v>
      </c>
      <c r="C3539" t="s">
        <v>4259</v>
      </c>
      <c r="D3539">
        <v>54</v>
      </c>
      <c r="E3539" t="s">
        <v>5214</v>
      </c>
      <c r="F3539" t="s">
        <v>5467</v>
      </c>
      <c r="G3539">
        <v>40.745498959558397</v>
      </c>
    </row>
    <row r="3540" spans="1:7" hidden="1" x14ac:dyDescent="0.2">
      <c r="A3540">
        <v>1981</v>
      </c>
      <c r="B3540">
        <v>16</v>
      </c>
      <c r="C3540" t="s">
        <v>5212</v>
      </c>
      <c r="D3540">
        <v>108</v>
      </c>
      <c r="E3540" t="s">
        <v>5468</v>
      </c>
      <c r="F3540" t="s">
        <v>5469</v>
      </c>
      <c r="G3540">
        <v>40.736776407235098</v>
      </c>
    </row>
    <row r="3541" spans="1:7" hidden="1" x14ac:dyDescent="0.2">
      <c r="A3541">
        <v>1981</v>
      </c>
      <c r="B3541">
        <v>17</v>
      </c>
      <c r="C3541" t="s">
        <v>4527</v>
      </c>
      <c r="D3541">
        <v>21</v>
      </c>
      <c r="E3541" t="s">
        <v>5326</v>
      </c>
      <c r="F3541" t="s">
        <v>5470</v>
      </c>
      <c r="G3541">
        <v>40.735056908117798</v>
      </c>
    </row>
    <row r="3542" spans="1:7" hidden="1" x14ac:dyDescent="0.2">
      <c r="A3542">
        <v>1981</v>
      </c>
      <c r="B3542">
        <v>18</v>
      </c>
      <c r="C3542" t="s">
        <v>5015</v>
      </c>
      <c r="D3542">
        <v>17</v>
      </c>
      <c r="E3542" t="s">
        <v>4887</v>
      </c>
      <c r="F3542" t="s">
        <v>5471</v>
      </c>
      <c r="G3542">
        <v>40.727689270049801</v>
      </c>
    </row>
    <row r="3543" spans="1:7" hidden="1" x14ac:dyDescent="0.2">
      <c r="A3543">
        <v>1981</v>
      </c>
      <c r="B3543">
        <v>19</v>
      </c>
      <c r="C3543" t="s">
        <v>5472</v>
      </c>
      <c r="D3543">
        <v>139</v>
      </c>
      <c r="E3543" t="s">
        <v>5073</v>
      </c>
      <c r="F3543" t="s">
        <v>5473</v>
      </c>
      <c r="G3543">
        <v>40.699348728484203</v>
      </c>
    </row>
    <row r="3544" spans="1:7" hidden="1" x14ac:dyDescent="0.2">
      <c r="A3544">
        <v>1981</v>
      </c>
      <c r="B3544">
        <v>20</v>
      </c>
      <c r="C3544" t="s">
        <v>5391</v>
      </c>
      <c r="D3544">
        <v>16</v>
      </c>
      <c r="E3544" t="s">
        <v>4887</v>
      </c>
      <c r="F3544" t="s">
        <v>5474</v>
      </c>
      <c r="G3544">
        <v>40.680476936047199</v>
      </c>
    </row>
    <row r="3545" spans="1:7" hidden="1" x14ac:dyDescent="0.2">
      <c r="A3545">
        <v>1981</v>
      </c>
      <c r="B3545">
        <v>21</v>
      </c>
      <c r="C3545" t="s">
        <v>5362</v>
      </c>
      <c r="D3545">
        <v>95</v>
      </c>
      <c r="E3545" t="s">
        <v>5023</v>
      </c>
      <c r="F3545" t="s">
        <v>5475</v>
      </c>
      <c r="G3545">
        <v>40.6705578851358</v>
      </c>
    </row>
    <row r="3546" spans="1:7" hidden="1" x14ac:dyDescent="0.2">
      <c r="A3546">
        <v>1981</v>
      </c>
      <c r="B3546">
        <v>22</v>
      </c>
      <c r="C3546" t="s">
        <v>5143</v>
      </c>
      <c r="D3546">
        <v>137</v>
      </c>
      <c r="E3546" t="s">
        <v>5073</v>
      </c>
      <c r="F3546" t="s">
        <v>5476</v>
      </c>
      <c r="G3546">
        <v>40.619325356262401</v>
      </c>
    </row>
    <row r="3547" spans="1:7" hidden="1" x14ac:dyDescent="0.2">
      <c r="A3547">
        <v>1981</v>
      </c>
      <c r="B3547">
        <v>23</v>
      </c>
      <c r="C3547" t="s">
        <v>5247</v>
      </c>
      <c r="D3547">
        <v>47</v>
      </c>
      <c r="E3547" t="s">
        <v>5463</v>
      </c>
      <c r="F3547" t="s">
        <v>5477</v>
      </c>
      <c r="G3547">
        <v>40.612365748158098</v>
      </c>
    </row>
    <row r="3548" spans="1:7" hidden="1" x14ac:dyDescent="0.2">
      <c r="A3548">
        <v>1981</v>
      </c>
      <c r="B3548">
        <v>24</v>
      </c>
      <c r="C3548" t="s">
        <v>5478</v>
      </c>
      <c r="D3548">
        <v>72</v>
      </c>
      <c r="E3548" t="s">
        <v>5479</v>
      </c>
      <c r="F3548" t="s">
        <v>5480</v>
      </c>
      <c r="G3548">
        <v>40.598697673300499</v>
      </c>
    </row>
    <row r="3549" spans="1:7" hidden="1" x14ac:dyDescent="0.2">
      <c r="A3549">
        <v>1981</v>
      </c>
      <c r="B3549">
        <v>25</v>
      </c>
      <c r="C3549" t="s">
        <v>5356</v>
      </c>
      <c r="D3549">
        <v>121</v>
      </c>
      <c r="E3549" t="s">
        <v>5465</v>
      </c>
      <c r="F3549" t="s">
        <v>5481</v>
      </c>
      <c r="G3549">
        <v>40.594672227196497</v>
      </c>
    </row>
    <row r="3550" spans="1:7" hidden="1" x14ac:dyDescent="0.2">
      <c r="A3550">
        <v>1981</v>
      </c>
      <c r="B3550">
        <v>26</v>
      </c>
      <c r="C3550" t="s">
        <v>5249</v>
      </c>
      <c r="D3550">
        <v>60</v>
      </c>
      <c r="E3550" t="s">
        <v>5214</v>
      </c>
      <c r="F3550" t="s">
        <v>5482</v>
      </c>
      <c r="G3550">
        <v>40.591623178216999</v>
      </c>
    </row>
    <row r="3551" spans="1:7" hidden="1" x14ac:dyDescent="0.2">
      <c r="A3551">
        <v>1981</v>
      </c>
      <c r="B3551">
        <v>27</v>
      </c>
      <c r="C3551" t="s">
        <v>5483</v>
      </c>
      <c r="D3551">
        <v>134</v>
      </c>
      <c r="E3551" t="s">
        <v>5073</v>
      </c>
      <c r="F3551" t="s">
        <v>5484</v>
      </c>
      <c r="G3551">
        <v>40.570536304125802</v>
      </c>
    </row>
    <row r="3552" spans="1:7" hidden="1" x14ac:dyDescent="0.2">
      <c r="A3552">
        <v>1981</v>
      </c>
      <c r="B3552">
        <v>28</v>
      </c>
      <c r="C3552" t="s">
        <v>5258</v>
      </c>
      <c r="D3552">
        <v>15</v>
      </c>
      <c r="E3552" t="s">
        <v>4887</v>
      </c>
      <c r="F3552" t="s">
        <v>5485</v>
      </c>
      <c r="G3552">
        <v>40.566760045758699</v>
      </c>
    </row>
    <row r="3553" spans="1:7" hidden="1" x14ac:dyDescent="0.2">
      <c r="A3553">
        <v>1981</v>
      </c>
      <c r="B3553">
        <v>29</v>
      </c>
      <c r="C3553" t="s">
        <v>4492</v>
      </c>
      <c r="D3553">
        <v>77</v>
      </c>
      <c r="E3553" t="s">
        <v>5479</v>
      </c>
      <c r="F3553" t="s">
        <v>5486</v>
      </c>
      <c r="G3553">
        <v>40.566029238238499</v>
      </c>
    </row>
    <row r="3554" spans="1:7" hidden="1" x14ac:dyDescent="0.2">
      <c r="A3554">
        <v>1981</v>
      </c>
      <c r="B3554">
        <v>30</v>
      </c>
      <c r="C3554" t="s">
        <v>4776</v>
      </c>
      <c r="D3554">
        <v>101</v>
      </c>
      <c r="E3554" t="s">
        <v>5468</v>
      </c>
      <c r="F3554" t="s">
        <v>5487</v>
      </c>
      <c r="G3554">
        <v>40.561401402002403</v>
      </c>
    </row>
    <row r="3555" spans="1:7" hidden="1" x14ac:dyDescent="0.2">
      <c r="A3555">
        <v>1981</v>
      </c>
      <c r="B3555">
        <v>31</v>
      </c>
      <c r="C3555" t="s">
        <v>5100</v>
      </c>
      <c r="D3555">
        <v>52</v>
      </c>
      <c r="E3555" t="s">
        <v>5214</v>
      </c>
      <c r="F3555" t="s">
        <v>5488</v>
      </c>
      <c r="G3555">
        <v>40.556652878421197</v>
      </c>
    </row>
    <row r="3556" spans="1:7" hidden="1" x14ac:dyDescent="0.2">
      <c r="A3556">
        <v>1981</v>
      </c>
      <c r="B3556">
        <v>32</v>
      </c>
      <c r="C3556" t="s">
        <v>5489</v>
      </c>
      <c r="D3556">
        <v>136</v>
      </c>
      <c r="E3556" t="s">
        <v>5073</v>
      </c>
      <c r="F3556" t="s">
        <v>5490</v>
      </c>
      <c r="G3556">
        <v>40.546794111909698</v>
      </c>
    </row>
    <row r="3557" spans="1:7" hidden="1" x14ac:dyDescent="0.2">
      <c r="A3557">
        <v>1981</v>
      </c>
      <c r="B3557">
        <v>33</v>
      </c>
      <c r="C3557" t="s">
        <v>5164</v>
      </c>
      <c r="D3557">
        <v>42</v>
      </c>
      <c r="E3557" t="s">
        <v>5463</v>
      </c>
      <c r="F3557" t="s">
        <v>5491</v>
      </c>
      <c r="G3557">
        <v>40.529887146996799</v>
      </c>
    </row>
    <row r="3558" spans="1:7" hidden="1" x14ac:dyDescent="0.2">
      <c r="A3558">
        <v>1981</v>
      </c>
      <c r="B3558">
        <v>34</v>
      </c>
      <c r="C3558" t="s">
        <v>5341</v>
      </c>
      <c r="D3558">
        <v>69</v>
      </c>
      <c r="E3558" t="s">
        <v>5450</v>
      </c>
      <c r="F3558" t="s">
        <v>5492</v>
      </c>
      <c r="G3558">
        <v>40.521864315278002</v>
      </c>
    </row>
    <row r="3559" spans="1:7" hidden="1" x14ac:dyDescent="0.2">
      <c r="A3559">
        <v>1981</v>
      </c>
      <c r="B3559">
        <v>35</v>
      </c>
      <c r="C3559" t="s">
        <v>5493</v>
      </c>
      <c r="D3559">
        <v>91</v>
      </c>
      <c r="E3559" t="s">
        <v>5023</v>
      </c>
      <c r="F3559" t="s">
        <v>5494</v>
      </c>
      <c r="G3559">
        <v>40.464702552629397</v>
      </c>
    </row>
    <row r="3560" spans="1:7" hidden="1" x14ac:dyDescent="0.2">
      <c r="A3560">
        <v>1981</v>
      </c>
      <c r="B3560">
        <v>36</v>
      </c>
      <c r="C3560" t="s">
        <v>4924</v>
      </c>
      <c r="D3560">
        <v>30</v>
      </c>
      <c r="E3560" t="s">
        <v>5326</v>
      </c>
      <c r="F3560" t="s">
        <v>5495</v>
      </c>
      <c r="G3560">
        <v>40.449438202247102</v>
      </c>
    </row>
    <row r="3561" spans="1:7" hidden="1" x14ac:dyDescent="0.2">
      <c r="A3561">
        <v>1981</v>
      </c>
      <c r="B3561">
        <v>37</v>
      </c>
      <c r="C3561" t="s">
        <v>4117</v>
      </c>
      <c r="D3561">
        <v>71</v>
      </c>
      <c r="E3561" t="s">
        <v>5479</v>
      </c>
      <c r="F3561" t="s">
        <v>5496</v>
      </c>
      <c r="G3561">
        <v>40.448832711617797</v>
      </c>
    </row>
    <row r="3562" spans="1:7" hidden="1" x14ac:dyDescent="0.2">
      <c r="A3562">
        <v>1981</v>
      </c>
      <c r="B3562">
        <v>38</v>
      </c>
      <c r="C3562" t="s">
        <v>5351</v>
      </c>
      <c r="D3562">
        <v>113</v>
      </c>
      <c r="E3562" t="s">
        <v>5352</v>
      </c>
      <c r="F3562" t="s">
        <v>5497</v>
      </c>
      <c r="G3562">
        <v>40.437331832860899</v>
      </c>
    </row>
    <row r="3563" spans="1:7" hidden="1" x14ac:dyDescent="0.2">
      <c r="A3563">
        <v>1981</v>
      </c>
      <c r="B3563">
        <v>39</v>
      </c>
      <c r="C3563" t="s">
        <v>5498</v>
      </c>
      <c r="D3563">
        <v>64</v>
      </c>
      <c r="E3563" t="s">
        <v>5450</v>
      </c>
      <c r="F3563" t="s">
        <v>5499</v>
      </c>
      <c r="G3563">
        <v>40.425353663499003</v>
      </c>
    </row>
    <row r="3564" spans="1:7" hidden="1" x14ac:dyDescent="0.2">
      <c r="A3564">
        <v>1981</v>
      </c>
      <c r="B3564">
        <v>40</v>
      </c>
      <c r="C3564" t="s">
        <v>5500</v>
      </c>
      <c r="D3564">
        <v>62</v>
      </c>
      <c r="E3564" t="s">
        <v>5450</v>
      </c>
      <c r="F3564" t="s">
        <v>5501</v>
      </c>
      <c r="G3564">
        <v>40.417372158835903</v>
      </c>
    </row>
    <row r="3565" spans="1:7" hidden="1" x14ac:dyDescent="0.2">
      <c r="A3565">
        <v>1981</v>
      </c>
      <c r="B3565">
        <v>41</v>
      </c>
      <c r="C3565" t="s">
        <v>4916</v>
      </c>
      <c r="D3565">
        <v>86</v>
      </c>
      <c r="E3565" t="s">
        <v>5445</v>
      </c>
      <c r="F3565" t="s">
        <v>5502</v>
      </c>
      <c r="G3565">
        <v>40.406493366669402</v>
      </c>
    </row>
    <row r="3566" spans="1:7" hidden="1" x14ac:dyDescent="0.2">
      <c r="A3566">
        <v>1981</v>
      </c>
      <c r="B3566">
        <v>42</v>
      </c>
      <c r="C3566" t="s">
        <v>5435</v>
      </c>
      <c r="D3566">
        <v>114</v>
      </c>
      <c r="E3566" t="s">
        <v>5352</v>
      </c>
      <c r="F3566" t="s">
        <v>5503</v>
      </c>
      <c r="G3566">
        <v>40.371479283575603</v>
      </c>
    </row>
    <row r="3567" spans="1:7" hidden="1" x14ac:dyDescent="0.2">
      <c r="A3567">
        <v>1981</v>
      </c>
      <c r="B3567">
        <v>43</v>
      </c>
      <c r="C3567" t="s">
        <v>5404</v>
      </c>
      <c r="D3567">
        <v>140</v>
      </c>
      <c r="E3567" t="s">
        <v>5073</v>
      </c>
      <c r="F3567" t="s">
        <v>5504</v>
      </c>
      <c r="G3567">
        <v>40.361348604613603</v>
      </c>
    </row>
    <row r="3568" spans="1:7" hidden="1" x14ac:dyDescent="0.2">
      <c r="A3568">
        <v>1981</v>
      </c>
      <c r="B3568">
        <v>44</v>
      </c>
      <c r="C3568" t="s">
        <v>5112</v>
      </c>
      <c r="D3568">
        <v>20</v>
      </c>
      <c r="E3568" t="s">
        <v>4887</v>
      </c>
      <c r="F3568" t="s">
        <v>5505</v>
      </c>
      <c r="G3568">
        <v>40.353753931345899</v>
      </c>
    </row>
    <row r="3569" spans="1:7" hidden="1" x14ac:dyDescent="0.2">
      <c r="A3569">
        <v>1981</v>
      </c>
      <c r="B3569">
        <v>45</v>
      </c>
      <c r="C3569" t="s">
        <v>5031</v>
      </c>
      <c r="D3569">
        <v>57</v>
      </c>
      <c r="E3569" t="s">
        <v>5214</v>
      </c>
      <c r="F3569" t="s">
        <v>5506</v>
      </c>
      <c r="G3569">
        <v>40.351946097053897</v>
      </c>
    </row>
    <row r="3570" spans="1:7" hidden="1" x14ac:dyDescent="0.2">
      <c r="A3570">
        <v>1981</v>
      </c>
      <c r="B3570">
        <v>46</v>
      </c>
      <c r="C3570" t="s">
        <v>5386</v>
      </c>
      <c r="D3570">
        <v>19</v>
      </c>
      <c r="E3570" t="s">
        <v>4887</v>
      </c>
      <c r="F3570" t="s">
        <v>5507</v>
      </c>
      <c r="G3570">
        <v>40.3517050647201</v>
      </c>
    </row>
    <row r="3571" spans="1:7" hidden="1" x14ac:dyDescent="0.2">
      <c r="A3571">
        <v>1981</v>
      </c>
      <c r="B3571">
        <v>47</v>
      </c>
      <c r="C3571" t="s">
        <v>5267</v>
      </c>
      <c r="D3571">
        <v>24</v>
      </c>
      <c r="E3571" t="s">
        <v>5326</v>
      </c>
      <c r="F3571" t="s">
        <v>5508</v>
      </c>
      <c r="G3571">
        <v>40.343511678322002</v>
      </c>
    </row>
    <row r="3572" spans="1:7" hidden="1" x14ac:dyDescent="0.2">
      <c r="A3572">
        <v>1981</v>
      </c>
      <c r="B3572">
        <v>48</v>
      </c>
      <c r="C3572" t="s">
        <v>5118</v>
      </c>
      <c r="D3572">
        <v>35</v>
      </c>
      <c r="E3572" t="s">
        <v>5453</v>
      </c>
      <c r="F3572" t="s">
        <v>5509</v>
      </c>
      <c r="G3572">
        <v>40.335803294741403</v>
      </c>
    </row>
    <row r="3573" spans="1:7" hidden="1" x14ac:dyDescent="0.2">
      <c r="A3573">
        <v>1981</v>
      </c>
      <c r="B3573">
        <v>49</v>
      </c>
      <c r="C3573" t="s">
        <v>5120</v>
      </c>
      <c r="D3573">
        <v>79</v>
      </c>
      <c r="E3573" t="s">
        <v>5479</v>
      </c>
      <c r="F3573" t="s">
        <v>5510</v>
      </c>
      <c r="G3573">
        <v>40.332552203829998</v>
      </c>
    </row>
    <row r="3574" spans="1:7" hidden="1" x14ac:dyDescent="0.2">
      <c r="A3574">
        <v>1981</v>
      </c>
      <c r="B3574">
        <v>50</v>
      </c>
      <c r="C3574" t="s">
        <v>5511</v>
      </c>
      <c r="D3574">
        <v>111</v>
      </c>
      <c r="E3574" t="s">
        <v>5352</v>
      </c>
      <c r="F3574" t="s">
        <v>5512</v>
      </c>
      <c r="G3574">
        <v>40.3187108325872</v>
      </c>
    </row>
    <row r="3575" spans="1:7" hidden="1" x14ac:dyDescent="0.2">
      <c r="A3575">
        <v>1981</v>
      </c>
      <c r="B3575">
        <v>51</v>
      </c>
      <c r="C3575" t="s">
        <v>5513</v>
      </c>
      <c r="D3575">
        <v>23</v>
      </c>
      <c r="E3575" t="s">
        <v>5326</v>
      </c>
      <c r="F3575" t="s">
        <v>5514</v>
      </c>
      <c r="G3575">
        <v>40.316906136699302</v>
      </c>
    </row>
    <row r="3576" spans="1:7" hidden="1" x14ac:dyDescent="0.2">
      <c r="A3576">
        <v>1981</v>
      </c>
      <c r="B3576">
        <v>52</v>
      </c>
      <c r="C3576" t="s">
        <v>5515</v>
      </c>
      <c r="D3576">
        <v>107</v>
      </c>
      <c r="E3576" t="s">
        <v>5468</v>
      </c>
      <c r="F3576" t="s">
        <v>5516</v>
      </c>
      <c r="G3576">
        <v>40.297906482180103</v>
      </c>
    </row>
    <row r="3577" spans="1:7" hidden="1" x14ac:dyDescent="0.2">
      <c r="A3577">
        <v>1981</v>
      </c>
      <c r="B3577">
        <v>53</v>
      </c>
      <c r="C3577" t="s">
        <v>5137</v>
      </c>
      <c r="D3577">
        <v>74</v>
      </c>
      <c r="E3577" t="s">
        <v>5479</v>
      </c>
      <c r="F3577" t="s">
        <v>5517</v>
      </c>
      <c r="G3577">
        <v>40.285169912248499</v>
      </c>
    </row>
    <row r="3578" spans="1:7" hidden="1" x14ac:dyDescent="0.2">
      <c r="A3578">
        <v>1981</v>
      </c>
      <c r="B3578">
        <v>54</v>
      </c>
      <c r="C3578" t="s">
        <v>5039</v>
      </c>
      <c r="D3578">
        <v>5</v>
      </c>
      <c r="E3578" t="s">
        <v>5323</v>
      </c>
      <c r="F3578" t="s">
        <v>5518</v>
      </c>
      <c r="G3578">
        <v>40.268600398787498</v>
      </c>
    </row>
    <row r="3579" spans="1:7" hidden="1" x14ac:dyDescent="0.2">
      <c r="A3579">
        <v>1981</v>
      </c>
      <c r="B3579">
        <v>55</v>
      </c>
      <c r="C3579" t="s">
        <v>4663</v>
      </c>
      <c r="D3579">
        <v>4</v>
      </c>
      <c r="E3579" t="s">
        <v>5323</v>
      </c>
      <c r="F3579" t="s">
        <v>5519</v>
      </c>
      <c r="G3579">
        <v>40.2528839736867</v>
      </c>
    </row>
    <row r="3580" spans="1:7" hidden="1" x14ac:dyDescent="0.2">
      <c r="A3580">
        <v>1981</v>
      </c>
      <c r="B3580">
        <v>56</v>
      </c>
      <c r="C3580" t="s">
        <v>4861</v>
      </c>
      <c r="D3580">
        <v>138</v>
      </c>
      <c r="E3580" t="s">
        <v>5073</v>
      </c>
      <c r="F3580" t="s">
        <v>5520</v>
      </c>
      <c r="G3580">
        <v>40.241973675980397</v>
      </c>
    </row>
    <row r="3581" spans="1:7" hidden="1" x14ac:dyDescent="0.2">
      <c r="A3581">
        <v>1981</v>
      </c>
      <c r="B3581">
        <v>57</v>
      </c>
      <c r="C3581" t="s">
        <v>5233</v>
      </c>
      <c r="D3581">
        <v>104</v>
      </c>
      <c r="E3581" t="s">
        <v>5468</v>
      </c>
      <c r="F3581" t="s">
        <v>5521</v>
      </c>
      <c r="G3581">
        <v>40.237179811721397</v>
      </c>
    </row>
    <row r="3582" spans="1:7" hidden="1" x14ac:dyDescent="0.2">
      <c r="A3582">
        <v>1981</v>
      </c>
      <c r="B3582">
        <v>58</v>
      </c>
      <c r="C3582" t="s">
        <v>5168</v>
      </c>
      <c r="D3582">
        <v>26</v>
      </c>
      <c r="E3582" t="s">
        <v>5326</v>
      </c>
      <c r="F3582" t="s">
        <v>5522</v>
      </c>
      <c r="G3582">
        <v>40.236341002900602</v>
      </c>
    </row>
    <row r="3583" spans="1:7" hidden="1" x14ac:dyDescent="0.2">
      <c r="A3583">
        <v>1981</v>
      </c>
      <c r="B3583">
        <v>59</v>
      </c>
      <c r="C3583" t="s">
        <v>5241</v>
      </c>
      <c r="D3583">
        <v>6</v>
      </c>
      <c r="E3583" t="s">
        <v>5323</v>
      </c>
      <c r="F3583" t="s">
        <v>5523</v>
      </c>
      <c r="G3583">
        <v>40.2299911564767</v>
      </c>
    </row>
    <row r="3584" spans="1:7" hidden="1" x14ac:dyDescent="0.2">
      <c r="A3584">
        <v>1981</v>
      </c>
      <c r="B3584">
        <v>60</v>
      </c>
      <c r="C3584" t="s">
        <v>4958</v>
      </c>
      <c r="D3584">
        <v>132</v>
      </c>
      <c r="E3584" t="s">
        <v>5073</v>
      </c>
      <c r="F3584" t="s">
        <v>5524</v>
      </c>
      <c r="G3584">
        <v>40.225200146481299</v>
      </c>
    </row>
    <row r="3585" spans="1:7" hidden="1" x14ac:dyDescent="0.2">
      <c r="A3585">
        <v>1981</v>
      </c>
      <c r="B3585">
        <v>61</v>
      </c>
      <c r="C3585" t="s">
        <v>4860</v>
      </c>
      <c r="D3585">
        <v>18</v>
      </c>
      <c r="E3585" t="s">
        <v>4887</v>
      </c>
      <c r="F3585" t="s">
        <v>5525</v>
      </c>
      <c r="G3585">
        <v>40.223882818779899</v>
      </c>
    </row>
    <row r="3586" spans="1:7" hidden="1" x14ac:dyDescent="0.2">
      <c r="A3586">
        <v>1981</v>
      </c>
      <c r="B3586">
        <v>62</v>
      </c>
      <c r="C3586" t="s">
        <v>4130</v>
      </c>
      <c r="D3586">
        <v>123</v>
      </c>
      <c r="E3586" t="s">
        <v>5465</v>
      </c>
      <c r="F3586" t="s">
        <v>5526</v>
      </c>
      <c r="G3586">
        <v>40.222565577357599</v>
      </c>
    </row>
    <row r="3587" spans="1:7" hidden="1" x14ac:dyDescent="0.2">
      <c r="A3587">
        <v>1981</v>
      </c>
      <c r="B3587">
        <v>63</v>
      </c>
      <c r="C3587" t="s">
        <v>5157</v>
      </c>
      <c r="D3587">
        <v>13</v>
      </c>
      <c r="E3587" t="s">
        <v>4887</v>
      </c>
      <c r="F3587" t="s">
        <v>5527</v>
      </c>
      <c r="G3587">
        <v>40.218734092810102</v>
      </c>
    </row>
    <row r="3588" spans="1:7" hidden="1" x14ac:dyDescent="0.2">
      <c r="A3588">
        <v>1981</v>
      </c>
      <c r="B3588">
        <v>64</v>
      </c>
      <c r="C3588" t="s">
        <v>5360</v>
      </c>
      <c r="D3588">
        <v>97</v>
      </c>
      <c r="E3588" t="s">
        <v>5023</v>
      </c>
      <c r="F3588" t="s">
        <v>5528</v>
      </c>
      <c r="G3588">
        <v>40.217536903581802</v>
      </c>
    </row>
    <row r="3589" spans="1:7" hidden="1" x14ac:dyDescent="0.2">
      <c r="A3589">
        <v>1981</v>
      </c>
      <c r="B3589">
        <v>65</v>
      </c>
      <c r="C3589" t="s">
        <v>5529</v>
      </c>
      <c r="D3589">
        <v>33</v>
      </c>
      <c r="E3589" t="s">
        <v>5453</v>
      </c>
      <c r="F3589" t="s">
        <v>5530</v>
      </c>
      <c r="G3589">
        <v>40.202697676356202</v>
      </c>
    </row>
    <row r="3590" spans="1:7" hidden="1" x14ac:dyDescent="0.2">
      <c r="A3590">
        <v>1981</v>
      </c>
      <c r="B3590">
        <v>66</v>
      </c>
      <c r="C3590" t="s">
        <v>4896</v>
      </c>
      <c r="D3590">
        <v>124</v>
      </c>
      <c r="E3590" t="s">
        <v>5465</v>
      </c>
      <c r="F3590" t="s">
        <v>5531</v>
      </c>
      <c r="G3590">
        <v>40.197793566353603</v>
      </c>
    </row>
    <row r="3591" spans="1:7" hidden="1" x14ac:dyDescent="0.2">
      <c r="A3591">
        <v>1981</v>
      </c>
      <c r="B3591">
        <v>67</v>
      </c>
      <c r="C3591" t="s">
        <v>4151</v>
      </c>
      <c r="D3591">
        <v>145</v>
      </c>
      <c r="E3591" t="s">
        <v>5460</v>
      </c>
      <c r="F3591" t="s">
        <v>5532</v>
      </c>
      <c r="G3591">
        <v>40.195401751713597</v>
      </c>
    </row>
    <row r="3592" spans="1:7" hidden="1" x14ac:dyDescent="0.2">
      <c r="A3592">
        <v>1981</v>
      </c>
      <c r="B3592">
        <v>68</v>
      </c>
      <c r="C3592" t="s">
        <v>5251</v>
      </c>
      <c r="D3592">
        <v>133</v>
      </c>
      <c r="E3592" t="s">
        <v>5073</v>
      </c>
      <c r="F3592" t="s">
        <v>5533</v>
      </c>
      <c r="G3592">
        <v>40.194086374981701</v>
      </c>
    </row>
    <row r="3593" spans="1:7" hidden="1" x14ac:dyDescent="0.2">
      <c r="A3593">
        <v>1981</v>
      </c>
      <c r="B3593">
        <v>69</v>
      </c>
      <c r="C3593" t="s">
        <v>5134</v>
      </c>
      <c r="D3593">
        <v>92</v>
      </c>
      <c r="E3593" t="s">
        <v>5023</v>
      </c>
      <c r="F3593" t="s">
        <v>5534</v>
      </c>
      <c r="G3593">
        <v>40.1861959221308</v>
      </c>
    </row>
    <row r="3594" spans="1:7" hidden="1" x14ac:dyDescent="0.2">
      <c r="A3594">
        <v>1981</v>
      </c>
      <c r="B3594">
        <v>70</v>
      </c>
      <c r="C3594" t="s">
        <v>5239</v>
      </c>
      <c r="D3594">
        <v>73</v>
      </c>
      <c r="E3594" t="s">
        <v>5479</v>
      </c>
      <c r="F3594" t="s">
        <v>5535</v>
      </c>
      <c r="G3594">
        <v>40.176277476448703</v>
      </c>
    </row>
    <row r="3595" spans="1:7" hidden="1" x14ac:dyDescent="0.2">
      <c r="A3595">
        <v>1981</v>
      </c>
      <c r="B3595">
        <v>71</v>
      </c>
      <c r="C3595" t="s">
        <v>4367</v>
      </c>
      <c r="D3595">
        <v>75</v>
      </c>
      <c r="E3595" t="s">
        <v>5479</v>
      </c>
      <c r="F3595" t="s">
        <v>5536</v>
      </c>
      <c r="G3595">
        <v>40.164214644355198</v>
      </c>
    </row>
    <row r="3596" spans="1:7" hidden="1" x14ac:dyDescent="0.2">
      <c r="A3596">
        <v>1981</v>
      </c>
      <c r="B3596">
        <v>72</v>
      </c>
      <c r="C3596" t="s">
        <v>4679</v>
      </c>
      <c r="D3596">
        <v>14</v>
      </c>
      <c r="E3596" t="s">
        <v>4887</v>
      </c>
      <c r="F3596" t="s">
        <v>5537</v>
      </c>
      <c r="G3596">
        <v>40.133552752743199</v>
      </c>
    </row>
    <row r="3597" spans="1:7" hidden="1" x14ac:dyDescent="0.2">
      <c r="A3597">
        <v>1981</v>
      </c>
      <c r="B3597">
        <v>73</v>
      </c>
      <c r="C3597" t="s">
        <v>4818</v>
      </c>
      <c r="D3597">
        <v>29</v>
      </c>
      <c r="E3597" t="s">
        <v>5326</v>
      </c>
      <c r="F3597" t="s">
        <v>5538</v>
      </c>
      <c r="G3597">
        <v>40.1196093395058</v>
      </c>
    </row>
    <row r="3598" spans="1:7" hidden="1" x14ac:dyDescent="0.2">
      <c r="A3598">
        <v>1981</v>
      </c>
      <c r="B3598">
        <v>74</v>
      </c>
      <c r="C3598" t="s">
        <v>4688</v>
      </c>
      <c r="D3598">
        <v>63</v>
      </c>
      <c r="E3598" t="s">
        <v>5450</v>
      </c>
      <c r="F3598" t="s">
        <v>5539</v>
      </c>
      <c r="G3598">
        <v>40.108890228081599</v>
      </c>
    </row>
    <row r="3599" spans="1:7" hidden="1" x14ac:dyDescent="0.2">
      <c r="A3599">
        <v>1981</v>
      </c>
      <c r="B3599">
        <v>75</v>
      </c>
      <c r="C3599" t="s">
        <v>5223</v>
      </c>
      <c r="D3599">
        <v>66</v>
      </c>
      <c r="E3599" t="s">
        <v>5450</v>
      </c>
      <c r="F3599" t="s">
        <v>5540</v>
      </c>
      <c r="G3599">
        <v>40.104723231459701</v>
      </c>
    </row>
    <row r="3600" spans="1:7" hidden="1" x14ac:dyDescent="0.2">
      <c r="A3600">
        <v>1981</v>
      </c>
      <c r="B3600">
        <v>76</v>
      </c>
      <c r="C3600" t="s">
        <v>5541</v>
      </c>
      <c r="D3600">
        <v>147</v>
      </c>
      <c r="E3600" t="s">
        <v>5460</v>
      </c>
      <c r="F3600" t="s">
        <v>5542</v>
      </c>
      <c r="G3600">
        <v>40.094369018473103</v>
      </c>
    </row>
    <row r="3601" spans="1:7" hidden="1" x14ac:dyDescent="0.2">
      <c r="A3601">
        <v>1981</v>
      </c>
      <c r="B3601">
        <v>77</v>
      </c>
      <c r="C3601" t="s">
        <v>5264</v>
      </c>
      <c r="D3601">
        <v>28</v>
      </c>
      <c r="E3601" t="s">
        <v>5326</v>
      </c>
      <c r="F3601" t="s">
        <v>5543</v>
      </c>
      <c r="G3601">
        <v>40.090205038426099</v>
      </c>
    </row>
    <row r="3602" spans="1:7" hidden="1" x14ac:dyDescent="0.2">
      <c r="A3602">
        <v>1981</v>
      </c>
      <c r="B3602">
        <v>78</v>
      </c>
      <c r="C3602" t="s">
        <v>5544</v>
      </c>
      <c r="D3602">
        <v>48</v>
      </c>
      <c r="E3602" t="s">
        <v>5463</v>
      </c>
      <c r="F3602" t="s">
        <v>5545</v>
      </c>
      <c r="G3602">
        <v>40.084971547585802</v>
      </c>
    </row>
    <row r="3603" spans="1:7" hidden="1" x14ac:dyDescent="0.2">
      <c r="A3603">
        <v>1981</v>
      </c>
      <c r="B3603">
        <v>79</v>
      </c>
      <c r="C3603" t="s">
        <v>2019</v>
      </c>
      <c r="D3603">
        <v>142</v>
      </c>
      <c r="E3603" t="s">
        <v>5460</v>
      </c>
      <c r="F3603" t="s">
        <v>5546</v>
      </c>
      <c r="G3603">
        <v>40.084376919174296</v>
      </c>
    </row>
    <row r="3604" spans="1:7" hidden="1" x14ac:dyDescent="0.2">
      <c r="A3604">
        <v>1981</v>
      </c>
      <c r="B3604">
        <v>80</v>
      </c>
      <c r="C3604" t="s">
        <v>5547</v>
      </c>
      <c r="D3604">
        <v>109</v>
      </c>
      <c r="E3604" t="s">
        <v>5468</v>
      </c>
      <c r="F3604" t="s">
        <v>5548</v>
      </c>
      <c r="G3604">
        <v>40.0693981048979</v>
      </c>
    </row>
    <row r="3605" spans="1:7" hidden="1" x14ac:dyDescent="0.2">
      <c r="A3605">
        <v>1981</v>
      </c>
      <c r="B3605">
        <v>81</v>
      </c>
      <c r="C3605" t="s">
        <v>5549</v>
      </c>
      <c r="D3605">
        <v>149</v>
      </c>
      <c r="E3605" t="s">
        <v>5460</v>
      </c>
      <c r="F3605" t="s">
        <v>5550</v>
      </c>
      <c r="G3605">
        <v>40.063576033258798</v>
      </c>
    </row>
    <row r="3606" spans="1:7" hidden="1" x14ac:dyDescent="0.2">
      <c r="A3606">
        <v>1981</v>
      </c>
      <c r="B3606">
        <v>82</v>
      </c>
      <c r="C3606" t="s">
        <v>5160</v>
      </c>
      <c r="D3606">
        <v>58</v>
      </c>
      <c r="E3606" t="s">
        <v>5214</v>
      </c>
      <c r="F3606" t="s">
        <v>5551</v>
      </c>
      <c r="G3606">
        <v>40.057161832024804</v>
      </c>
    </row>
    <row r="3607" spans="1:7" hidden="1" x14ac:dyDescent="0.2">
      <c r="A3607">
        <v>1981</v>
      </c>
      <c r="B3607">
        <v>83</v>
      </c>
      <c r="C3607" t="s">
        <v>5108</v>
      </c>
      <c r="D3607">
        <v>106</v>
      </c>
      <c r="E3607" t="s">
        <v>5468</v>
      </c>
      <c r="F3607" t="s">
        <v>5552</v>
      </c>
      <c r="G3607">
        <v>40.053955501534098</v>
      </c>
    </row>
    <row r="3608" spans="1:7" hidden="1" x14ac:dyDescent="0.2">
      <c r="A3608">
        <v>1981</v>
      </c>
      <c r="B3608">
        <v>84</v>
      </c>
      <c r="C3608" t="s">
        <v>5256</v>
      </c>
      <c r="D3608">
        <v>65</v>
      </c>
      <c r="E3608" t="s">
        <v>5450</v>
      </c>
      <c r="F3608" t="s">
        <v>5553</v>
      </c>
      <c r="G3608">
        <v>40.049206325680601</v>
      </c>
    </row>
    <row r="3609" spans="1:7" hidden="1" x14ac:dyDescent="0.2">
      <c r="A3609">
        <v>1981</v>
      </c>
      <c r="B3609">
        <v>85</v>
      </c>
      <c r="C3609" t="s">
        <v>5178</v>
      </c>
      <c r="D3609">
        <v>135</v>
      </c>
      <c r="E3609" t="s">
        <v>5073</v>
      </c>
      <c r="F3609" t="s">
        <v>5554</v>
      </c>
      <c r="G3609">
        <v>40.036507814213103</v>
      </c>
    </row>
    <row r="3610" spans="1:7" hidden="1" x14ac:dyDescent="0.2">
      <c r="A3610">
        <v>1981</v>
      </c>
      <c r="B3610">
        <v>86</v>
      </c>
      <c r="C3610" t="s">
        <v>5287</v>
      </c>
      <c r="D3610">
        <v>25</v>
      </c>
      <c r="E3610" t="s">
        <v>5326</v>
      </c>
      <c r="F3610" t="s">
        <v>5555</v>
      </c>
      <c r="G3610">
        <v>40.034846922447798</v>
      </c>
    </row>
    <row r="3611" spans="1:7" hidden="1" x14ac:dyDescent="0.2">
      <c r="A3611">
        <v>1981</v>
      </c>
      <c r="B3611">
        <v>87</v>
      </c>
      <c r="C3611" t="s">
        <v>5556</v>
      </c>
      <c r="D3611">
        <v>82</v>
      </c>
      <c r="E3611" t="s">
        <v>5445</v>
      </c>
      <c r="F3611" t="s">
        <v>5557</v>
      </c>
      <c r="G3611">
        <v>40.031881387018103</v>
      </c>
    </row>
    <row r="3612" spans="1:7" hidden="1" x14ac:dyDescent="0.2">
      <c r="A3612">
        <v>1981</v>
      </c>
      <c r="B3612">
        <v>88</v>
      </c>
      <c r="C3612" t="s">
        <v>5298</v>
      </c>
      <c r="D3612">
        <v>55</v>
      </c>
      <c r="E3612" t="s">
        <v>5214</v>
      </c>
      <c r="F3612" t="s">
        <v>5558</v>
      </c>
      <c r="G3612">
        <v>40.022750297708903</v>
      </c>
    </row>
    <row r="3613" spans="1:7" hidden="1" x14ac:dyDescent="0.2">
      <c r="A3613">
        <v>1981</v>
      </c>
      <c r="B3613">
        <v>89</v>
      </c>
      <c r="C3613" t="s">
        <v>5559</v>
      </c>
      <c r="D3613">
        <v>144</v>
      </c>
      <c r="E3613" t="s">
        <v>5460</v>
      </c>
      <c r="F3613" t="s">
        <v>5560</v>
      </c>
      <c r="G3613">
        <v>40.0182455807781</v>
      </c>
    </row>
    <row r="3614" spans="1:7" hidden="1" x14ac:dyDescent="0.2">
      <c r="A3614">
        <v>1981</v>
      </c>
      <c r="B3614">
        <v>90</v>
      </c>
      <c r="C3614" t="s">
        <v>5561</v>
      </c>
      <c r="D3614">
        <v>45</v>
      </c>
      <c r="E3614" t="s">
        <v>5463</v>
      </c>
      <c r="F3614" t="s">
        <v>5562</v>
      </c>
      <c r="G3614">
        <v>40.017415875103197</v>
      </c>
    </row>
    <row r="3615" spans="1:7" hidden="1" x14ac:dyDescent="0.2">
      <c r="A3615">
        <v>1981</v>
      </c>
      <c r="B3615">
        <v>91</v>
      </c>
      <c r="C3615" t="s">
        <v>5563</v>
      </c>
      <c r="D3615">
        <v>98</v>
      </c>
      <c r="E3615" t="s">
        <v>5023</v>
      </c>
      <c r="F3615" t="s">
        <v>5564</v>
      </c>
      <c r="G3615">
        <v>40.014689941536403</v>
      </c>
    </row>
    <row r="3616" spans="1:7" hidden="1" x14ac:dyDescent="0.2">
      <c r="A3616">
        <v>1981</v>
      </c>
      <c r="B3616">
        <v>92</v>
      </c>
      <c r="C3616" t="s">
        <v>5565</v>
      </c>
      <c r="D3616">
        <v>53</v>
      </c>
      <c r="E3616" t="s">
        <v>5214</v>
      </c>
      <c r="F3616" t="s">
        <v>5566</v>
      </c>
      <c r="G3616">
        <v>40.0100685550142</v>
      </c>
    </row>
    <row r="3617" spans="1:7" hidden="1" x14ac:dyDescent="0.2">
      <c r="A3617">
        <v>1981</v>
      </c>
      <c r="B3617">
        <v>93</v>
      </c>
      <c r="C3617" t="s">
        <v>5438</v>
      </c>
      <c r="D3617">
        <v>110</v>
      </c>
      <c r="E3617" t="s">
        <v>5468</v>
      </c>
      <c r="F3617" t="s">
        <v>5567</v>
      </c>
      <c r="G3617">
        <v>39.9533953939508</v>
      </c>
    </row>
    <row r="3618" spans="1:7" hidden="1" x14ac:dyDescent="0.2">
      <c r="A3618">
        <v>1981</v>
      </c>
      <c r="B3618">
        <v>94</v>
      </c>
      <c r="C3618" t="s">
        <v>5568</v>
      </c>
      <c r="D3618">
        <v>125</v>
      </c>
      <c r="E3618" t="s">
        <v>5465</v>
      </c>
      <c r="F3618" t="s">
        <v>5569</v>
      </c>
      <c r="G3618">
        <v>39.9404033416697</v>
      </c>
    </row>
    <row r="3619" spans="1:7" hidden="1" x14ac:dyDescent="0.2">
      <c r="A3619">
        <v>1981</v>
      </c>
      <c r="B3619">
        <v>95</v>
      </c>
      <c r="C3619" t="s">
        <v>5570</v>
      </c>
      <c r="D3619">
        <v>3</v>
      </c>
      <c r="E3619" t="s">
        <v>5323</v>
      </c>
      <c r="F3619" t="s">
        <v>5571</v>
      </c>
      <c r="G3619">
        <v>39.938514292470899</v>
      </c>
    </row>
    <row r="3620" spans="1:7" hidden="1" x14ac:dyDescent="0.2">
      <c r="A3620">
        <v>1981</v>
      </c>
      <c r="B3620">
        <v>96</v>
      </c>
      <c r="C3620" t="s">
        <v>5572</v>
      </c>
      <c r="D3620">
        <v>39</v>
      </c>
      <c r="E3620" t="s">
        <v>5453</v>
      </c>
      <c r="F3620" t="s">
        <v>5573</v>
      </c>
      <c r="G3620">
        <v>39.9308418672695</v>
      </c>
    </row>
    <row r="3621" spans="1:7" hidden="1" x14ac:dyDescent="0.2">
      <c r="A3621">
        <v>1981</v>
      </c>
      <c r="B3621">
        <v>97</v>
      </c>
      <c r="C3621" t="s">
        <v>5574</v>
      </c>
      <c r="D3621">
        <v>115</v>
      </c>
      <c r="E3621" t="s">
        <v>5352</v>
      </c>
      <c r="F3621" t="s">
        <v>5575</v>
      </c>
      <c r="G3621">
        <v>39.926475803210401</v>
      </c>
    </row>
    <row r="3622" spans="1:7" hidden="1" x14ac:dyDescent="0.2">
      <c r="A3622">
        <v>1981</v>
      </c>
      <c r="B3622">
        <v>98</v>
      </c>
      <c r="C3622" t="s">
        <v>5576</v>
      </c>
      <c r="D3622">
        <v>44</v>
      </c>
      <c r="E3622" t="s">
        <v>5463</v>
      </c>
      <c r="F3622" t="s">
        <v>5577</v>
      </c>
      <c r="G3622">
        <v>39.908667436632797</v>
      </c>
    </row>
    <row r="3623" spans="1:7" hidden="1" x14ac:dyDescent="0.2">
      <c r="A3623">
        <v>1981</v>
      </c>
      <c r="B3623">
        <v>99</v>
      </c>
      <c r="C3623" t="s">
        <v>5397</v>
      </c>
      <c r="D3623">
        <v>59</v>
      </c>
      <c r="E3623" t="s">
        <v>5214</v>
      </c>
      <c r="F3623" t="s">
        <v>5578</v>
      </c>
      <c r="G3623">
        <v>39.908431670826602</v>
      </c>
    </row>
    <row r="3624" spans="1:7" hidden="1" x14ac:dyDescent="0.2">
      <c r="A3624">
        <v>1981</v>
      </c>
      <c r="B3624">
        <v>100</v>
      </c>
      <c r="C3624" t="s">
        <v>5579</v>
      </c>
      <c r="D3624">
        <v>120</v>
      </c>
      <c r="E3624" t="s">
        <v>5352</v>
      </c>
      <c r="F3624" t="s">
        <v>5580</v>
      </c>
      <c r="G3624">
        <v>39.897825091913099</v>
      </c>
    </row>
    <row r="3625" spans="1:7" hidden="1" x14ac:dyDescent="0.2">
      <c r="A3625">
        <v>1981</v>
      </c>
      <c r="B3625">
        <v>101</v>
      </c>
      <c r="C3625" t="s">
        <v>5316</v>
      </c>
      <c r="D3625">
        <v>96</v>
      </c>
      <c r="E3625" t="s">
        <v>5023</v>
      </c>
      <c r="F3625" t="s">
        <v>5581</v>
      </c>
      <c r="G3625">
        <v>39.890521616666199</v>
      </c>
    </row>
    <row r="3626" spans="1:7" hidden="1" x14ac:dyDescent="0.2">
      <c r="A3626">
        <v>1981</v>
      </c>
      <c r="B3626">
        <v>102</v>
      </c>
      <c r="C3626" t="s">
        <v>5582</v>
      </c>
      <c r="D3626">
        <v>129</v>
      </c>
      <c r="E3626" t="s">
        <v>5465</v>
      </c>
      <c r="F3626" t="s">
        <v>5583</v>
      </c>
      <c r="G3626">
        <v>39.890168290522503</v>
      </c>
    </row>
    <row r="3627" spans="1:7" hidden="1" x14ac:dyDescent="0.2">
      <c r="A3627">
        <v>1981</v>
      </c>
      <c r="B3627">
        <v>103</v>
      </c>
      <c r="C3627" t="s">
        <v>5584</v>
      </c>
      <c r="D3627">
        <v>112</v>
      </c>
      <c r="E3627" t="s">
        <v>5352</v>
      </c>
      <c r="F3627" t="s">
        <v>5585</v>
      </c>
      <c r="G3627">
        <v>39.868038998134999</v>
      </c>
    </row>
    <row r="3628" spans="1:7" hidden="1" x14ac:dyDescent="0.2">
      <c r="A3628">
        <v>1981</v>
      </c>
      <c r="B3628">
        <v>104</v>
      </c>
      <c r="C3628" t="s">
        <v>5586</v>
      </c>
      <c r="D3628">
        <v>117</v>
      </c>
      <c r="E3628" t="s">
        <v>5352</v>
      </c>
      <c r="F3628" t="s">
        <v>5587</v>
      </c>
      <c r="G3628">
        <v>39.854984822963999</v>
      </c>
    </row>
    <row r="3629" spans="1:7" hidden="1" x14ac:dyDescent="0.2">
      <c r="A3629">
        <v>1981</v>
      </c>
      <c r="B3629">
        <v>105</v>
      </c>
      <c r="C3629" t="s">
        <v>5588</v>
      </c>
      <c r="D3629">
        <v>119</v>
      </c>
      <c r="E3629" t="s">
        <v>5352</v>
      </c>
      <c r="F3629" t="s">
        <v>5589</v>
      </c>
      <c r="G3629">
        <v>39.840764331210103</v>
      </c>
    </row>
    <row r="3630" spans="1:7" hidden="1" x14ac:dyDescent="0.2">
      <c r="A3630">
        <v>1981</v>
      </c>
      <c r="B3630">
        <v>106</v>
      </c>
      <c r="C3630" t="s">
        <v>5590</v>
      </c>
      <c r="D3630">
        <v>103</v>
      </c>
      <c r="E3630" t="s">
        <v>5468</v>
      </c>
      <c r="F3630" t="s">
        <v>5591</v>
      </c>
      <c r="G3630">
        <v>39.837944943740702</v>
      </c>
    </row>
    <row r="3631" spans="1:7" hidden="1" x14ac:dyDescent="0.2">
      <c r="A3631">
        <v>1981</v>
      </c>
      <c r="B3631">
        <v>107</v>
      </c>
      <c r="C3631" t="s">
        <v>5416</v>
      </c>
      <c r="D3631">
        <v>68</v>
      </c>
      <c r="E3631" t="s">
        <v>5450</v>
      </c>
      <c r="F3631" t="s">
        <v>5592</v>
      </c>
      <c r="G3631">
        <v>39.821858577403297</v>
      </c>
    </row>
    <row r="3632" spans="1:7" hidden="1" x14ac:dyDescent="0.2">
      <c r="A3632">
        <v>1981</v>
      </c>
      <c r="B3632">
        <v>108</v>
      </c>
      <c r="C3632" t="s">
        <v>4446</v>
      </c>
      <c r="D3632">
        <v>150</v>
      </c>
      <c r="E3632" t="s">
        <v>5460</v>
      </c>
      <c r="F3632" t="s">
        <v>5593</v>
      </c>
      <c r="G3632">
        <v>39.794295408758302</v>
      </c>
    </row>
    <row r="3633" spans="1:7" hidden="1" x14ac:dyDescent="0.2">
      <c r="A3633">
        <v>1981</v>
      </c>
      <c r="B3633">
        <v>109</v>
      </c>
      <c r="C3633" t="s">
        <v>5594</v>
      </c>
      <c r="D3633">
        <v>49</v>
      </c>
      <c r="E3633" t="s">
        <v>5463</v>
      </c>
      <c r="F3633" t="s">
        <v>5595</v>
      </c>
      <c r="G3633">
        <v>39.794060992347902</v>
      </c>
    </row>
    <row r="3634" spans="1:7" hidden="1" x14ac:dyDescent="0.2">
      <c r="A3634">
        <v>1981</v>
      </c>
      <c r="B3634">
        <v>110</v>
      </c>
      <c r="C3634" t="s">
        <v>5154</v>
      </c>
      <c r="D3634">
        <v>105</v>
      </c>
      <c r="E3634" t="s">
        <v>5468</v>
      </c>
      <c r="F3634" t="s">
        <v>5596</v>
      </c>
      <c r="G3634">
        <v>39.7873812854303</v>
      </c>
    </row>
    <row r="3635" spans="1:7" hidden="1" x14ac:dyDescent="0.2">
      <c r="A3635">
        <v>1981</v>
      </c>
      <c r="B3635">
        <v>111</v>
      </c>
      <c r="C3635" t="s">
        <v>4321</v>
      </c>
      <c r="D3635">
        <v>89</v>
      </c>
      <c r="E3635" t="s">
        <v>5445</v>
      </c>
      <c r="F3635" t="s">
        <v>5597</v>
      </c>
      <c r="G3635">
        <v>39.777658703754902</v>
      </c>
    </row>
    <row r="3636" spans="1:7" hidden="1" x14ac:dyDescent="0.2">
      <c r="A3636">
        <v>1981</v>
      </c>
      <c r="B3636">
        <v>112</v>
      </c>
      <c r="C3636" t="s">
        <v>5321</v>
      </c>
      <c r="D3636">
        <v>78</v>
      </c>
      <c r="E3636" t="s">
        <v>5479</v>
      </c>
      <c r="F3636" t="s">
        <v>5598</v>
      </c>
      <c r="G3636">
        <v>39.744193161226498</v>
      </c>
    </row>
    <row r="3637" spans="1:7" hidden="1" x14ac:dyDescent="0.2">
      <c r="A3637">
        <v>1981</v>
      </c>
      <c r="B3637">
        <v>113</v>
      </c>
      <c r="C3637" t="s">
        <v>5599</v>
      </c>
      <c r="D3637">
        <v>32</v>
      </c>
      <c r="E3637" t="s">
        <v>5453</v>
      </c>
      <c r="F3637" t="s">
        <v>5600</v>
      </c>
      <c r="G3637">
        <v>39.670906592438598</v>
      </c>
    </row>
    <row r="3638" spans="1:7" hidden="1" x14ac:dyDescent="0.2">
      <c r="A3638">
        <v>1981</v>
      </c>
      <c r="B3638">
        <v>114</v>
      </c>
      <c r="C3638" t="s">
        <v>5601</v>
      </c>
      <c r="D3638">
        <v>83</v>
      </c>
      <c r="E3638" t="s">
        <v>5445</v>
      </c>
      <c r="F3638" t="s">
        <v>5602</v>
      </c>
      <c r="G3638">
        <v>39.6437845688883</v>
      </c>
    </row>
    <row r="3639" spans="1:7" hidden="1" x14ac:dyDescent="0.2">
      <c r="A3639">
        <v>1981</v>
      </c>
      <c r="B3639">
        <v>115</v>
      </c>
      <c r="C3639" t="s">
        <v>5002</v>
      </c>
      <c r="D3639">
        <v>8</v>
      </c>
      <c r="E3639" t="s">
        <v>5323</v>
      </c>
      <c r="F3639" t="s">
        <v>5603</v>
      </c>
      <c r="G3639">
        <v>39.604506028263799</v>
      </c>
    </row>
    <row r="3640" spans="1:7" hidden="1" x14ac:dyDescent="0.2">
      <c r="A3640">
        <v>1981</v>
      </c>
      <c r="B3640">
        <v>116</v>
      </c>
      <c r="C3640" t="s">
        <v>5420</v>
      </c>
      <c r="D3640">
        <v>85</v>
      </c>
      <c r="E3640" t="s">
        <v>5445</v>
      </c>
      <c r="F3640" t="s">
        <v>5604</v>
      </c>
      <c r="G3640">
        <v>39.5775906261442</v>
      </c>
    </row>
    <row r="3641" spans="1:7" hidden="1" x14ac:dyDescent="0.2">
      <c r="A3641">
        <v>1981</v>
      </c>
      <c r="B3641">
        <v>117</v>
      </c>
      <c r="C3641" t="s">
        <v>5605</v>
      </c>
      <c r="D3641">
        <v>130</v>
      </c>
      <c r="E3641" t="s">
        <v>5465</v>
      </c>
      <c r="F3641" t="s">
        <v>5606</v>
      </c>
      <c r="G3641">
        <v>39.5728378283384</v>
      </c>
    </row>
    <row r="3642" spans="1:7" hidden="1" x14ac:dyDescent="0.2">
      <c r="A3642">
        <v>1981</v>
      </c>
      <c r="B3642">
        <v>118</v>
      </c>
      <c r="C3642" t="s">
        <v>5607</v>
      </c>
      <c r="D3642">
        <v>100</v>
      </c>
      <c r="E3642" t="s">
        <v>5023</v>
      </c>
      <c r="F3642" t="s">
        <v>5608</v>
      </c>
      <c r="G3642">
        <v>39.571562881670097</v>
      </c>
    </row>
    <row r="3643" spans="1:7" hidden="1" x14ac:dyDescent="0.2">
      <c r="A3643">
        <v>1981</v>
      </c>
      <c r="B3643">
        <v>119</v>
      </c>
      <c r="C3643" t="s">
        <v>5609</v>
      </c>
      <c r="D3643">
        <v>122</v>
      </c>
      <c r="E3643" t="s">
        <v>5465</v>
      </c>
      <c r="F3643" t="s">
        <v>5610</v>
      </c>
      <c r="G3643">
        <v>39.551406465437701</v>
      </c>
    </row>
    <row r="3644" spans="1:7" hidden="1" x14ac:dyDescent="0.2">
      <c r="A3644">
        <v>1981</v>
      </c>
      <c r="B3644">
        <v>120</v>
      </c>
      <c r="C3644" t="s">
        <v>5185</v>
      </c>
      <c r="D3644">
        <v>88</v>
      </c>
      <c r="E3644" t="s">
        <v>5445</v>
      </c>
      <c r="F3644" t="s">
        <v>5611</v>
      </c>
      <c r="G3644">
        <v>39.167074934846198</v>
      </c>
    </row>
    <row r="3645" spans="1:7" hidden="1" x14ac:dyDescent="0.2">
      <c r="A3645">
        <v>1981</v>
      </c>
      <c r="B3645">
        <v>121</v>
      </c>
      <c r="C3645" t="s">
        <v>5612</v>
      </c>
      <c r="D3645">
        <v>93</v>
      </c>
      <c r="E3645" t="s">
        <v>5023</v>
      </c>
      <c r="F3645" t="s">
        <v>5613</v>
      </c>
      <c r="G3645">
        <v>39.065716731049399</v>
      </c>
    </row>
    <row r="3646" spans="1:7" hidden="1" x14ac:dyDescent="0.2">
      <c r="A3646">
        <v>1982</v>
      </c>
      <c r="B3646">
        <v>1</v>
      </c>
      <c r="C3646" t="s">
        <v>5072</v>
      </c>
      <c r="D3646">
        <v>1</v>
      </c>
      <c r="E3646" t="s">
        <v>5073</v>
      </c>
      <c r="F3646" t="s">
        <v>5614</v>
      </c>
      <c r="G3646">
        <v>38.059121081856702</v>
      </c>
    </row>
    <row r="3647" spans="1:7" hidden="1" x14ac:dyDescent="0.2">
      <c r="A3647">
        <v>1982</v>
      </c>
      <c r="B3647">
        <v>2</v>
      </c>
      <c r="C3647" t="s">
        <v>4074</v>
      </c>
      <c r="D3647">
        <v>101</v>
      </c>
      <c r="E3647" t="s">
        <v>5615</v>
      </c>
      <c r="F3647" t="s">
        <v>5616</v>
      </c>
      <c r="G3647">
        <v>38.015458873194397</v>
      </c>
    </row>
    <row r="3648" spans="1:7" hidden="1" x14ac:dyDescent="0.2">
      <c r="A3648">
        <v>1982</v>
      </c>
      <c r="B3648">
        <v>3</v>
      </c>
      <c r="C3648" t="s">
        <v>5210</v>
      </c>
      <c r="D3648">
        <v>21</v>
      </c>
      <c r="E3648" t="s">
        <v>4920</v>
      </c>
      <c r="F3648" t="s">
        <v>5617</v>
      </c>
      <c r="G3648">
        <v>37.9973816080538</v>
      </c>
    </row>
    <row r="3649" spans="1:7" hidden="1" x14ac:dyDescent="0.2">
      <c r="A3649">
        <v>1982</v>
      </c>
      <c r="B3649">
        <v>4</v>
      </c>
      <c r="C3649" t="s">
        <v>5449</v>
      </c>
      <c r="D3649">
        <v>31</v>
      </c>
      <c r="E3649" t="s">
        <v>5618</v>
      </c>
      <c r="F3649" t="s">
        <v>5619</v>
      </c>
      <c r="G3649">
        <v>37.994522856540897</v>
      </c>
    </row>
    <row r="3650" spans="1:7" hidden="1" x14ac:dyDescent="0.2">
      <c r="A3650">
        <v>1982</v>
      </c>
      <c r="B3650">
        <v>5</v>
      </c>
      <c r="C3650" t="s">
        <v>5457</v>
      </c>
      <c r="D3650">
        <v>42</v>
      </c>
      <c r="E3650" t="s">
        <v>5620</v>
      </c>
      <c r="F3650" t="s">
        <v>5621</v>
      </c>
      <c r="G3650">
        <v>37.974866300509497</v>
      </c>
    </row>
    <row r="3651" spans="1:7" hidden="1" x14ac:dyDescent="0.2">
      <c r="A3651">
        <v>1982</v>
      </c>
      <c r="B3651">
        <v>6</v>
      </c>
      <c r="C3651" t="s">
        <v>5622</v>
      </c>
      <c r="D3651">
        <v>151</v>
      </c>
      <c r="E3651" t="s">
        <v>5623</v>
      </c>
      <c r="F3651" t="s">
        <v>5624</v>
      </c>
      <c r="G3651">
        <v>37.967443245210099</v>
      </c>
    </row>
    <row r="3652" spans="1:7" hidden="1" x14ac:dyDescent="0.2">
      <c r="A3652">
        <v>1982</v>
      </c>
      <c r="B3652">
        <v>7</v>
      </c>
      <c r="C3652" t="s">
        <v>5625</v>
      </c>
      <c r="D3652">
        <v>81</v>
      </c>
      <c r="E3652" t="s">
        <v>5626</v>
      </c>
      <c r="F3652" t="s">
        <v>5627</v>
      </c>
      <c r="G3652">
        <v>37.9523776600061</v>
      </c>
    </row>
    <row r="3653" spans="1:7" hidden="1" x14ac:dyDescent="0.2">
      <c r="A3653">
        <v>1982</v>
      </c>
      <c r="B3653">
        <v>8</v>
      </c>
      <c r="C3653" t="s">
        <v>4527</v>
      </c>
      <c r="D3653">
        <v>108</v>
      </c>
      <c r="E3653" t="s">
        <v>5615</v>
      </c>
      <c r="F3653" t="s">
        <v>5628</v>
      </c>
      <c r="G3653">
        <v>37.952149485512201</v>
      </c>
    </row>
    <row r="3654" spans="1:7" hidden="1" x14ac:dyDescent="0.2">
      <c r="A3654">
        <v>1982</v>
      </c>
      <c r="B3654">
        <v>9</v>
      </c>
      <c r="C3654" t="s">
        <v>4776</v>
      </c>
      <c r="D3654">
        <v>91</v>
      </c>
      <c r="E3654" t="s">
        <v>5629</v>
      </c>
      <c r="F3654" t="s">
        <v>5630</v>
      </c>
      <c r="G3654">
        <v>37.942340577075001</v>
      </c>
    </row>
    <row r="3655" spans="1:7" hidden="1" x14ac:dyDescent="0.2">
      <c r="A3655">
        <v>1982</v>
      </c>
      <c r="B3655">
        <v>10</v>
      </c>
      <c r="C3655" t="s">
        <v>5362</v>
      </c>
      <c r="D3655">
        <v>116</v>
      </c>
      <c r="E3655" t="s">
        <v>5023</v>
      </c>
      <c r="F3655" t="s">
        <v>5631</v>
      </c>
      <c r="G3655">
        <v>37.9402881913662</v>
      </c>
    </row>
    <row r="3656" spans="1:7" hidden="1" x14ac:dyDescent="0.2">
      <c r="A3656">
        <v>1982</v>
      </c>
      <c r="B3656">
        <v>11</v>
      </c>
      <c r="C3656" t="s">
        <v>5218</v>
      </c>
      <c r="D3656">
        <v>11</v>
      </c>
      <c r="E3656" t="s">
        <v>5214</v>
      </c>
      <c r="F3656" t="s">
        <v>5632</v>
      </c>
      <c r="G3656">
        <v>37.940060162215602</v>
      </c>
    </row>
    <row r="3657" spans="1:7" hidden="1" x14ac:dyDescent="0.2">
      <c r="A3657">
        <v>1982</v>
      </c>
      <c r="B3657">
        <v>12</v>
      </c>
      <c r="C3657" t="s">
        <v>5031</v>
      </c>
      <c r="D3657">
        <v>18</v>
      </c>
      <c r="E3657" t="s">
        <v>5214</v>
      </c>
      <c r="F3657" t="s">
        <v>5633</v>
      </c>
      <c r="G3657">
        <v>37.922851873434297</v>
      </c>
    </row>
    <row r="3658" spans="1:7" hidden="1" x14ac:dyDescent="0.2">
      <c r="A3658">
        <v>1982</v>
      </c>
      <c r="B3658">
        <v>13</v>
      </c>
      <c r="C3658" t="s">
        <v>5193</v>
      </c>
      <c r="D3658">
        <v>41</v>
      </c>
      <c r="E3658" t="s">
        <v>5620</v>
      </c>
      <c r="F3658" t="s">
        <v>5634</v>
      </c>
      <c r="G3658">
        <v>37.921712802768099</v>
      </c>
    </row>
    <row r="3659" spans="1:7" hidden="1" x14ac:dyDescent="0.2">
      <c r="A3659">
        <v>1982</v>
      </c>
      <c r="B3659">
        <v>14</v>
      </c>
      <c r="C3659" t="s">
        <v>5088</v>
      </c>
      <c r="D3659">
        <v>121</v>
      </c>
      <c r="E3659" t="s">
        <v>5635</v>
      </c>
      <c r="F3659" t="s">
        <v>5636</v>
      </c>
      <c r="G3659">
        <v>37.8865492127224</v>
      </c>
    </row>
    <row r="3660" spans="1:7" hidden="1" x14ac:dyDescent="0.2">
      <c r="A3660">
        <v>1982</v>
      </c>
      <c r="B3660">
        <v>15</v>
      </c>
      <c r="C3660" t="s">
        <v>5118</v>
      </c>
      <c r="D3660">
        <v>71</v>
      </c>
      <c r="E3660" t="s">
        <v>5637</v>
      </c>
      <c r="F3660" t="s">
        <v>5638</v>
      </c>
      <c r="G3660">
        <v>37.872229371585902</v>
      </c>
    </row>
    <row r="3661" spans="1:7" hidden="1" x14ac:dyDescent="0.2">
      <c r="A3661">
        <v>1982</v>
      </c>
      <c r="B3661">
        <v>16</v>
      </c>
      <c r="C3661" t="s">
        <v>5483</v>
      </c>
      <c r="D3661">
        <v>3</v>
      </c>
      <c r="E3661" t="s">
        <v>5073</v>
      </c>
      <c r="F3661" t="s">
        <v>5639</v>
      </c>
      <c r="G3661">
        <v>37.842941541449697</v>
      </c>
    </row>
    <row r="3662" spans="1:7" hidden="1" x14ac:dyDescent="0.2">
      <c r="A3662">
        <v>1982</v>
      </c>
      <c r="B3662">
        <v>17</v>
      </c>
      <c r="C3662" t="s">
        <v>5640</v>
      </c>
      <c r="D3662">
        <v>102</v>
      </c>
      <c r="E3662" t="s">
        <v>5615</v>
      </c>
      <c r="F3662" t="s">
        <v>5641</v>
      </c>
      <c r="G3662">
        <v>37.840446225456503</v>
      </c>
    </row>
    <row r="3663" spans="1:7" hidden="1" x14ac:dyDescent="0.2">
      <c r="A3663">
        <v>1982</v>
      </c>
      <c r="B3663">
        <v>18</v>
      </c>
      <c r="C3663" t="s">
        <v>5247</v>
      </c>
      <c r="D3663">
        <v>110</v>
      </c>
      <c r="E3663" t="s">
        <v>5615</v>
      </c>
      <c r="F3663" t="s">
        <v>5642</v>
      </c>
      <c r="G3663">
        <v>37.8377244378377</v>
      </c>
    </row>
    <row r="3664" spans="1:7" hidden="1" x14ac:dyDescent="0.2">
      <c r="A3664">
        <v>1982</v>
      </c>
      <c r="B3664">
        <v>19</v>
      </c>
      <c r="C3664" t="s">
        <v>5498</v>
      </c>
      <c r="D3664">
        <v>34</v>
      </c>
      <c r="E3664" t="s">
        <v>5618</v>
      </c>
      <c r="F3664" t="s">
        <v>5643</v>
      </c>
      <c r="G3664">
        <v>37.835910130273298</v>
      </c>
    </row>
    <row r="3665" spans="1:7" hidden="1" x14ac:dyDescent="0.2">
      <c r="A3665">
        <v>1982</v>
      </c>
      <c r="B3665">
        <v>20</v>
      </c>
      <c r="C3665" t="s">
        <v>5367</v>
      </c>
      <c r="D3665">
        <v>50</v>
      </c>
      <c r="E3665" t="s">
        <v>5620</v>
      </c>
      <c r="F3665" t="s">
        <v>5644</v>
      </c>
      <c r="G3665">
        <v>37.824008053015604</v>
      </c>
    </row>
    <row r="3666" spans="1:7" hidden="1" x14ac:dyDescent="0.2">
      <c r="A3666">
        <v>1982</v>
      </c>
      <c r="B3666">
        <v>21</v>
      </c>
      <c r="C3666" t="s">
        <v>5301</v>
      </c>
      <c r="D3666">
        <v>131</v>
      </c>
      <c r="E3666" t="s">
        <v>5645</v>
      </c>
      <c r="F3666" t="s">
        <v>5646</v>
      </c>
      <c r="G3666">
        <v>37.819475897767703</v>
      </c>
    </row>
    <row r="3667" spans="1:7" hidden="1" x14ac:dyDescent="0.2">
      <c r="A3667">
        <v>1982</v>
      </c>
      <c r="B3667">
        <v>22</v>
      </c>
      <c r="C3667" t="s">
        <v>5515</v>
      </c>
      <c r="D3667">
        <v>96</v>
      </c>
      <c r="E3667" t="s">
        <v>5629</v>
      </c>
      <c r="F3667" t="s">
        <v>5647</v>
      </c>
      <c r="G3667">
        <v>37.814265261745398</v>
      </c>
    </row>
    <row r="3668" spans="1:7" hidden="1" x14ac:dyDescent="0.2">
      <c r="A3668">
        <v>1982</v>
      </c>
      <c r="B3668">
        <v>23</v>
      </c>
      <c r="C3668" t="s">
        <v>5489</v>
      </c>
      <c r="D3668">
        <v>73</v>
      </c>
      <c r="E3668" t="s">
        <v>5637</v>
      </c>
      <c r="F3668" t="s">
        <v>5648</v>
      </c>
      <c r="G3668">
        <v>37.757607476635499</v>
      </c>
    </row>
    <row r="3669" spans="1:7" hidden="1" x14ac:dyDescent="0.2">
      <c r="A3669">
        <v>1982</v>
      </c>
      <c r="B3669">
        <v>24</v>
      </c>
      <c r="C3669" t="s">
        <v>5108</v>
      </c>
      <c r="D3669">
        <v>95</v>
      </c>
      <c r="E3669" t="s">
        <v>5629</v>
      </c>
      <c r="F3669" t="s">
        <v>5649</v>
      </c>
      <c r="G3669">
        <v>37.755462119535601</v>
      </c>
    </row>
    <row r="3670" spans="1:7" hidden="1" x14ac:dyDescent="0.2">
      <c r="A3670">
        <v>1982</v>
      </c>
      <c r="B3670">
        <v>25</v>
      </c>
      <c r="C3670" t="s">
        <v>5143</v>
      </c>
      <c r="D3670">
        <v>5</v>
      </c>
      <c r="E3670" t="s">
        <v>5073</v>
      </c>
      <c r="F3670" t="s">
        <v>5650</v>
      </c>
      <c r="G3670">
        <v>37.754445982840998</v>
      </c>
    </row>
    <row r="3671" spans="1:7" hidden="1" x14ac:dyDescent="0.2">
      <c r="A3671">
        <v>1982</v>
      </c>
      <c r="B3671">
        <v>26</v>
      </c>
      <c r="C3671" t="s">
        <v>5472</v>
      </c>
      <c r="D3671">
        <v>9</v>
      </c>
      <c r="E3671" t="s">
        <v>5073</v>
      </c>
      <c r="F3671" t="s">
        <v>5651</v>
      </c>
      <c r="G3671">
        <v>37.748350311101198</v>
      </c>
    </row>
    <row r="3672" spans="1:7" hidden="1" x14ac:dyDescent="0.2">
      <c r="A3672">
        <v>1982</v>
      </c>
      <c r="B3672">
        <v>27</v>
      </c>
      <c r="C3672" t="s">
        <v>4861</v>
      </c>
      <c r="D3672">
        <v>6</v>
      </c>
      <c r="E3672" t="s">
        <v>5073</v>
      </c>
      <c r="F3672" t="s">
        <v>5652</v>
      </c>
      <c r="G3672">
        <v>37.738533645798398</v>
      </c>
    </row>
    <row r="3673" spans="1:7" hidden="1" x14ac:dyDescent="0.2">
      <c r="A3673">
        <v>1982</v>
      </c>
      <c r="B3673">
        <v>28</v>
      </c>
      <c r="C3673" t="s">
        <v>5328</v>
      </c>
      <c r="D3673">
        <v>13</v>
      </c>
      <c r="E3673" t="s">
        <v>5214</v>
      </c>
      <c r="F3673" t="s">
        <v>5653</v>
      </c>
      <c r="G3673">
        <v>37.725790884398002</v>
      </c>
    </row>
    <row r="3674" spans="1:7" hidden="1" x14ac:dyDescent="0.2">
      <c r="A3674">
        <v>1982</v>
      </c>
      <c r="B3674">
        <v>29</v>
      </c>
      <c r="C3674" t="s">
        <v>4924</v>
      </c>
      <c r="D3674">
        <v>128</v>
      </c>
      <c r="E3674" t="s">
        <v>5635</v>
      </c>
      <c r="F3674" t="s">
        <v>5654</v>
      </c>
      <c r="G3674">
        <v>37.721620345748597</v>
      </c>
    </row>
    <row r="3675" spans="1:7" hidden="1" x14ac:dyDescent="0.2">
      <c r="A3675">
        <v>1982</v>
      </c>
      <c r="B3675">
        <v>30</v>
      </c>
      <c r="C3675" t="s">
        <v>5655</v>
      </c>
      <c r="D3675">
        <v>7</v>
      </c>
      <c r="E3675" t="s">
        <v>5073</v>
      </c>
      <c r="F3675" t="s">
        <v>5654</v>
      </c>
      <c r="G3675">
        <v>37.721620345748597</v>
      </c>
    </row>
    <row r="3676" spans="1:7" hidden="1" x14ac:dyDescent="0.2">
      <c r="A3676">
        <v>1982</v>
      </c>
      <c r="B3676">
        <v>31</v>
      </c>
      <c r="C3676" t="s">
        <v>5459</v>
      </c>
      <c r="D3676">
        <v>61</v>
      </c>
      <c r="E3676" t="s">
        <v>5460</v>
      </c>
      <c r="F3676" t="s">
        <v>5656</v>
      </c>
      <c r="G3676">
        <v>37.715647937098701</v>
      </c>
    </row>
    <row r="3677" spans="1:7" hidden="1" x14ac:dyDescent="0.2">
      <c r="A3677">
        <v>1982</v>
      </c>
      <c r="B3677">
        <v>32</v>
      </c>
      <c r="C3677" t="s">
        <v>5657</v>
      </c>
      <c r="D3677">
        <v>29</v>
      </c>
      <c r="E3677" t="s">
        <v>4920</v>
      </c>
      <c r="F3677" t="s">
        <v>5658</v>
      </c>
      <c r="G3677">
        <v>37.707875370352603</v>
      </c>
    </row>
    <row r="3678" spans="1:7" hidden="1" x14ac:dyDescent="0.2">
      <c r="A3678">
        <v>1982</v>
      </c>
      <c r="B3678">
        <v>33</v>
      </c>
      <c r="C3678" t="s">
        <v>5659</v>
      </c>
      <c r="D3678">
        <v>161</v>
      </c>
      <c r="E3678" t="s">
        <v>5660</v>
      </c>
      <c r="F3678" t="s">
        <v>5661</v>
      </c>
      <c r="G3678">
        <v>37.700556317020002</v>
      </c>
    </row>
    <row r="3679" spans="1:7" hidden="1" x14ac:dyDescent="0.2">
      <c r="A3679">
        <v>1982</v>
      </c>
      <c r="B3679">
        <v>34</v>
      </c>
      <c r="C3679" t="s">
        <v>5241</v>
      </c>
      <c r="D3679">
        <v>26</v>
      </c>
      <c r="E3679" t="s">
        <v>4920</v>
      </c>
      <c r="F3679" t="s">
        <v>5662</v>
      </c>
      <c r="G3679">
        <v>37.697854615487898</v>
      </c>
    </row>
    <row r="3680" spans="1:7" hidden="1" x14ac:dyDescent="0.2">
      <c r="A3680">
        <v>1982</v>
      </c>
      <c r="B3680">
        <v>35</v>
      </c>
      <c r="C3680" t="s">
        <v>5404</v>
      </c>
      <c r="D3680">
        <v>10</v>
      </c>
      <c r="E3680" t="s">
        <v>5073</v>
      </c>
      <c r="F3680" t="s">
        <v>5663</v>
      </c>
      <c r="G3680">
        <v>37.692339843680003</v>
      </c>
    </row>
    <row r="3681" spans="1:7" hidden="1" x14ac:dyDescent="0.2">
      <c r="A3681">
        <v>1982</v>
      </c>
      <c r="B3681">
        <v>36</v>
      </c>
      <c r="C3681" t="s">
        <v>5478</v>
      </c>
      <c r="D3681">
        <v>122</v>
      </c>
      <c r="E3681" t="s">
        <v>5635</v>
      </c>
      <c r="F3681" t="s">
        <v>5664</v>
      </c>
      <c r="G3681">
        <v>37.689639319597099</v>
      </c>
    </row>
    <row r="3682" spans="1:7" hidden="1" x14ac:dyDescent="0.2">
      <c r="A3682">
        <v>1982</v>
      </c>
      <c r="B3682">
        <v>37</v>
      </c>
      <c r="C3682" t="s">
        <v>5493</v>
      </c>
      <c r="D3682">
        <v>111</v>
      </c>
      <c r="E3682" t="s">
        <v>5023</v>
      </c>
      <c r="F3682" t="s">
        <v>5665</v>
      </c>
      <c r="G3682">
        <v>37.6877266824877</v>
      </c>
    </row>
    <row r="3683" spans="1:7" hidden="1" x14ac:dyDescent="0.2">
      <c r="A3683">
        <v>1982</v>
      </c>
      <c r="B3683">
        <v>38</v>
      </c>
      <c r="C3683" t="s">
        <v>5112</v>
      </c>
      <c r="D3683">
        <v>49</v>
      </c>
      <c r="E3683" t="s">
        <v>5620</v>
      </c>
      <c r="F3683" t="s">
        <v>5666</v>
      </c>
      <c r="G3683">
        <v>37.683677032871501</v>
      </c>
    </row>
    <row r="3684" spans="1:7" hidden="1" x14ac:dyDescent="0.2">
      <c r="A3684">
        <v>1982</v>
      </c>
      <c r="B3684">
        <v>39</v>
      </c>
      <c r="C3684" t="s">
        <v>5100</v>
      </c>
      <c r="D3684">
        <v>12</v>
      </c>
      <c r="E3684" t="s">
        <v>5214</v>
      </c>
      <c r="F3684" t="s">
        <v>5667</v>
      </c>
      <c r="G3684">
        <v>37.680865288190603</v>
      </c>
    </row>
    <row r="3685" spans="1:7" hidden="1" x14ac:dyDescent="0.2">
      <c r="A3685">
        <v>1982</v>
      </c>
      <c r="B3685">
        <v>40</v>
      </c>
      <c r="C3685" t="s">
        <v>5549</v>
      </c>
      <c r="D3685">
        <v>68</v>
      </c>
      <c r="E3685" t="s">
        <v>5460</v>
      </c>
      <c r="F3685" t="s">
        <v>5668</v>
      </c>
      <c r="G3685">
        <v>37.6726573946152</v>
      </c>
    </row>
    <row r="3686" spans="1:7" hidden="1" x14ac:dyDescent="0.2">
      <c r="A3686">
        <v>1982</v>
      </c>
      <c r="B3686">
        <v>41</v>
      </c>
      <c r="C3686" t="s">
        <v>5279</v>
      </c>
      <c r="D3686">
        <v>4</v>
      </c>
      <c r="E3686" t="s">
        <v>5073</v>
      </c>
      <c r="F3686" t="s">
        <v>5669</v>
      </c>
      <c r="G3686">
        <v>37.668948150446603</v>
      </c>
    </row>
    <row r="3687" spans="1:7" hidden="1" x14ac:dyDescent="0.2">
      <c r="A3687">
        <v>1982</v>
      </c>
      <c r="B3687">
        <v>42</v>
      </c>
      <c r="C3687" t="s">
        <v>5249</v>
      </c>
      <c r="D3687">
        <v>20</v>
      </c>
      <c r="E3687" t="s">
        <v>5214</v>
      </c>
      <c r="F3687" t="s">
        <v>5670</v>
      </c>
      <c r="G3687">
        <v>37.650525160589901</v>
      </c>
    </row>
    <row r="3688" spans="1:7" hidden="1" x14ac:dyDescent="0.2">
      <c r="A3688">
        <v>1982</v>
      </c>
      <c r="B3688">
        <v>43</v>
      </c>
      <c r="C3688" t="s">
        <v>5153</v>
      </c>
      <c r="D3688">
        <v>80</v>
      </c>
      <c r="E3688" t="s">
        <v>5637</v>
      </c>
      <c r="F3688" t="s">
        <v>5671</v>
      </c>
      <c r="G3688">
        <v>37.646820273199701</v>
      </c>
    </row>
    <row r="3689" spans="1:7" hidden="1" x14ac:dyDescent="0.2">
      <c r="A3689">
        <v>1982</v>
      </c>
      <c r="B3689">
        <v>44</v>
      </c>
      <c r="C3689" t="s">
        <v>5097</v>
      </c>
      <c r="D3689">
        <v>72</v>
      </c>
      <c r="E3689" t="s">
        <v>5637</v>
      </c>
      <c r="F3689" t="s">
        <v>5517</v>
      </c>
      <c r="G3689">
        <v>37.6445752417414</v>
      </c>
    </row>
    <row r="3690" spans="1:7" hidden="1" x14ac:dyDescent="0.2">
      <c r="A3690">
        <v>1982</v>
      </c>
      <c r="B3690">
        <v>45</v>
      </c>
      <c r="C3690" t="s">
        <v>5513</v>
      </c>
      <c r="D3690">
        <v>104</v>
      </c>
      <c r="E3690" t="s">
        <v>5615</v>
      </c>
      <c r="F3690" t="s">
        <v>5672</v>
      </c>
      <c r="G3690">
        <v>37.6443507533223</v>
      </c>
    </row>
    <row r="3691" spans="1:7" hidden="1" x14ac:dyDescent="0.2">
      <c r="A3691">
        <v>1982</v>
      </c>
      <c r="B3691">
        <v>46</v>
      </c>
      <c r="C3691" t="s">
        <v>5039</v>
      </c>
      <c r="D3691">
        <v>25</v>
      </c>
      <c r="E3691" t="s">
        <v>4920</v>
      </c>
      <c r="F3691" t="s">
        <v>5673</v>
      </c>
      <c r="G3691">
        <v>37.633802816901401</v>
      </c>
    </row>
    <row r="3692" spans="1:7" hidden="1" x14ac:dyDescent="0.2">
      <c r="A3692">
        <v>1982</v>
      </c>
      <c r="B3692">
        <v>47</v>
      </c>
      <c r="C3692" t="s">
        <v>4663</v>
      </c>
      <c r="D3692">
        <v>24</v>
      </c>
      <c r="E3692" t="s">
        <v>4920</v>
      </c>
      <c r="F3692" t="s">
        <v>5674</v>
      </c>
      <c r="G3692">
        <v>37.625727543384301</v>
      </c>
    </row>
    <row r="3693" spans="1:7" hidden="1" x14ac:dyDescent="0.2">
      <c r="A3693">
        <v>1982</v>
      </c>
      <c r="B3693">
        <v>48</v>
      </c>
      <c r="C3693" t="s">
        <v>5015</v>
      </c>
      <c r="D3693">
        <v>47</v>
      </c>
      <c r="E3693" t="s">
        <v>5620</v>
      </c>
      <c r="F3693" t="s">
        <v>5675</v>
      </c>
      <c r="G3693">
        <v>37.617095320954398</v>
      </c>
    </row>
    <row r="3694" spans="1:7" hidden="1" x14ac:dyDescent="0.2">
      <c r="A3694">
        <v>1982</v>
      </c>
      <c r="B3694">
        <v>49</v>
      </c>
      <c r="C3694" t="s">
        <v>5676</v>
      </c>
      <c r="D3694">
        <v>75</v>
      </c>
      <c r="E3694" t="s">
        <v>5637</v>
      </c>
      <c r="F3694" t="s">
        <v>5677</v>
      </c>
      <c r="G3694">
        <v>37.610483700395903</v>
      </c>
    </row>
    <row r="3695" spans="1:7" hidden="1" x14ac:dyDescent="0.2">
      <c r="A3695">
        <v>1982</v>
      </c>
      <c r="B3695">
        <v>50</v>
      </c>
      <c r="C3695" t="s">
        <v>5678</v>
      </c>
      <c r="D3695">
        <v>8</v>
      </c>
      <c r="E3695" t="s">
        <v>5073</v>
      </c>
      <c r="F3695" t="s">
        <v>5679</v>
      </c>
      <c r="G3695">
        <v>37.594020784325402</v>
      </c>
    </row>
    <row r="3696" spans="1:7" hidden="1" x14ac:dyDescent="0.2">
      <c r="A3696">
        <v>1982</v>
      </c>
      <c r="B3696">
        <v>51</v>
      </c>
      <c r="C3696" t="s">
        <v>5680</v>
      </c>
      <c r="D3696">
        <v>109</v>
      </c>
      <c r="E3696" t="s">
        <v>5615</v>
      </c>
      <c r="F3696" t="s">
        <v>5681</v>
      </c>
      <c r="G3696">
        <v>37.578019662294203</v>
      </c>
    </row>
    <row r="3697" spans="1:7" hidden="1" x14ac:dyDescent="0.2">
      <c r="A3697">
        <v>1982</v>
      </c>
      <c r="B3697">
        <v>52</v>
      </c>
      <c r="C3697" t="s">
        <v>5394</v>
      </c>
      <c r="D3697">
        <v>28</v>
      </c>
      <c r="E3697" t="s">
        <v>4920</v>
      </c>
      <c r="F3697" t="s">
        <v>5682</v>
      </c>
      <c r="G3697">
        <v>37.567844220148501</v>
      </c>
    </row>
    <row r="3698" spans="1:7" hidden="1" x14ac:dyDescent="0.2">
      <c r="A3698">
        <v>1982</v>
      </c>
      <c r="B3698">
        <v>53</v>
      </c>
      <c r="C3698" t="s">
        <v>5683</v>
      </c>
      <c r="D3698">
        <v>30</v>
      </c>
      <c r="E3698" t="s">
        <v>4920</v>
      </c>
      <c r="F3698" t="s">
        <v>5532</v>
      </c>
      <c r="G3698">
        <v>37.560691165270299</v>
      </c>
    </row>
    <row r="3699" spans="1:7" hidden="1" x14ac:dyDescent="0.2">
      <c r="A3699">
        <v>1982</v>
      </c>
      <c r="B3699">
        <v>54</v>
      </c>
      <c r="C3699" t="s">
        <v>5684</v>
      </c>
      <c r="D3699">
        <v>59</v>
      </c>
      <c r="E3699" t="s">
        <v>5685</v>
      </c>
      <c r="F3699" t="s">
        <v>5686</v>
      </c>
      <c r="G3699">
        <v>37.550190053000598</v>
      </c>
    </row>
    <row r="3700" spans="1:7" hidden="1" x14ac:dyDescent="0.2">
      <c r="A3700">
        <v>1982</v>
      </c>
      <c r="B3700">
        <v>55</v>
      </c>
      <c r="C3700" t="s">
        <v>5026</v>
      </c>
      <c r="D3700">
        <v>129</v>
      </c>
      <c r="E3700" t="s">
        <v>5635</v>
      </c>
      <c r="F3700" t="s">
        <v>5687</v>
      </c>
      <c r="G3700">
        <v>37.543490284939402</v>
      </c>
    </row>
    <row r="3701" spans="1:7" hidden="1" x14ac:dyDescent="0.2">
      <c r="A3701">
        <v>1982</v>
      </c>
      <c r="B3701">
        <v>56</v>
      </c>
      <c r="C3701" t="s">
        <v>5386</v>
      </c>
      <c r="D3701">
        <v>48</v>
      </c>
      <c r="E3701" t="s">
        <v>5620</v>
      </c>
      <c r="F3701" t="s">
        <v>5688</v>
      </c>
      <c r="G3701">
        <v>37.5359001040582</v>
      </c>
    </row>
    <row r="3702" spans="1:7" hidden="1" x14ac:dyDescent="0.2">
      <c r="A3702">
        <v>1982</v>
      </c>
      <c r="B3702">
        <v>57</v>
      </c>
      <c r="C3702" t="s">
        <v>5360</v>
      </c>
      <c r="D3702">
        <v>117</v>
      </c>
      <c r="E3702" t="s">
        <v>5023</v>
      </c>
      <c r="F3702" t="s">
        <v>5689</v>
      </c>
      <c r="G3702">
        <v>37.513928218049699</v>
      </c>
    </row>
    <row r="3703" spans="1:7" hidden="1" x14ac:dyDescent="0.2">
      <c r="A3703">
        <v>1982</v>
      </c>
      <c r="B3703">
        <v>58</v>
      </c>
      <c r="C3703" t="s">
        <v>5690</v>
      </c>
      <c r="D3703">
        <v>147</v>
      </c>
      <c r="E3703" t="s">
        <v>5691</v>
      </c>
      <c r="F3703" t="s">
        <v>5692</v>
      </c>
      <c r="G3703">
        <v>37.4974383343976</v>
      </c>
    </row>
    <row r="3704" spans="1:7" hidden="1" x14ac:dyDescent="0.2">
      <c r="A3704">
        <v>1982</v>
      </c>
      <c r="B3704">
        <v>59</v>
      </c>
      <c r="C3704" t="s">
        <v>5693</v>
      </c>
      <c r="D3704">
        <v>106</v>
      </c>
      <c r="E3704" t="s">
        <v>5615</v>
      </c>
      <c r="F3704" t="s">
        <v>5694</v>
      </c>
      <c r="G3704">
        <v>37.496213313692003</v>
      </c>
    </row>
    <row r="3705" spans="1:7" hidden="1" x14ac:dyDescent="0.2">
      <c r="A3705">
        <v>1982</v>
      </c>
      <c r="B3705">
        <v>60</v>
      </c>
      <c r="C3705" t="s">
        <v>5258</v>
      </c>
      <c r="D3705">
        <v>46</v>
      </c>
      <c r="E3705" t="s">
        <v>5620</v>
      </c>
      <c r="F3705" t="s">
        <v>5695</v>
      </c>
      <c r="G3705">
        <v>37.495767871462</v>
      </c>
    </row>
    <row r="3706" spans="1:7" hidden="1" x14ac:dyDescent="0.2">
      <c r="A3706">
        <v>1982</v>
      </c>
      <c r="B3706">
        <v>61</v>
      </c>
      <c r="C3706" t="s">
        <v>5696</v>
      </c>
      <c r="D3706">
        <v>23</v>
      </c>
      <c r="E3706" t="s">
        <v>4920</v>
      </c>
      <c r="F3706" t="s">
        <v>5697</v>
      </c>
      <c r="G3706">
        <v>37.4834110699748</v>
      </c>
    </row>
    <row r="3707" spans="1:7" hidden="1" x14ac:dyDescent="0.2">
      <c r="A3707">
        <v>1982</v>
      </c>
      <c r="B3707">
        <v>62</v>
      </c>
      <c r="C3707" t="s">
        <v>5565</v>
      </c>
      <c r="D3707">
        <v>124</v>
      </c>
      <c r="E3707" t="s">
        <v>5635</v>
      </c>
      <c r="F3707" t="s">
        <v>5698</v>
      </c>
      <c r="G3707">
        <v>37.466947998183798</v>
      </c>
    </row>
    <row r="3708" spans="1:7" hidden="1" x14ac:dyDescent="0.2">
      <c r="A3708">
        <v>1982</v>
      </c>
      <c r="B3708">
        <v>63</v>
      </c>
      <c r="C3708" t="s">
        <v>4130</v>
      </c>
      <c r="D3708">
        <v>35</v>
      </c>
      <c r="E3708" t="s">
        <v>5618</v>
      </c>
      <c r="F3708" t="s">
        <v>5699</v>
      </c>
      <c r="G3708">
        <v>37.463279149678598</v>
      </c>
    </row>
    <row r="3709" spans="1:7" hidden="1" x14ac:dyDescent="0.2">
      <c r="A3709">
        <v>1982</v>
      </c>
      <c r="B3709">
        <v>64</v>
      </c>
      <c r="C3709" t="s">
        <v>5700</v>
      </c>
      <c r="D3709">
        <v>78</v>
      </c>
      <c r="E3709" t="s">
        <v>5637</v>
      </c>
      <c r="F3709" t="s">
        <v>5701</v>
      </c>
      <c r="G3709">
        <v>37.454610181559197</v>
      </c>
    </row>
    <row r="3710" spans="1:7" hidden="1" x14ac:dyDescent="0.2">
      <c r="A3710">
        <v>1982</v>
      </c>
      <c r="B3710">
        <v>65</v>
      </c>
      <c r="C3710" t="s">
        <v>5702</v>
      </c>
      <c r="D3710">
        <v>154</v>
      </c>
      <c r="E3710" t="s">
        <v>5623</v>
      </c>
      <c r="F3710" t="s">
        <v>5703</v>
      </c>
      <c r="G3710">
        <v>37.448722017720002</v>
      </c>
    </row>
    <row r="3711" spans="1:7" hidden="1" x14ac:dyDescent="0.2">
      <c r="A3711">
        <v>1982</v>
      </c>
      <c r="B3711">
        <v>66</v>
      </c>
      <c r="C3711" t="s">
        <v>5428</v>
      </c>
      <c r="D3711">
        <v>44</v>
      </c>
      <c r="E3711" t="s">
        <v>5620</v>
      </c>
      <c r="F3711" t="s">
        <v>5704</v>
      </c>
      <c r="G3711">
        <v>37.443279890385597</v>
      </c>
    </row>
    <row r="3712" spans="1:7" hidden="1" x14ac:dyDescent="0.2">
      <c r="A3712">
        <v>1982</v>
      </c>
      <c r="B3712">
        <v>67</v>
      </c>
      <c r="C3712" t="s">
        <v>5134</v>
      </c>
      <c r="D3712">
        <v>112</v>
      </c>
      <c r="E3712" t="s">
        <v>5023</v>
      </c>
      <c r="F3712" t="s">
        <v>5705</v>
      </c>
      <c r="G3712">
        <v>37.442835704922501</v>
      </c>
    </row>
    <row r="3713" spans="1:7" hidden="1" x14ac:dyDescent="0.2">
      <c r="A3713">
        <v>1982</v>
      </c>
      <c r="B3713">
        <v>68</v>
      </c>
      <c r="C3713" t="s">
        <v>5425</v>
      </c>
      <c r="D3713">
        <v>38</v>
      </c>
      <c r="E3713" t="s">
        <v>5618</v>
      </c>
      <c r="F3713" t="s">
        <v>5706</v>
      </c>
      <c r="G3713">
        <v>37.440503904130097</v>
      </c>
    </row>
    <row r="3714" spans="1:7" hidden="1" x14ac:dyDescent="0.2">
      <c r="A3714">
        <v>1982</v>
      </c>
      <c r="B3714">
        <v>69</v>
      </c>
      <c r="C3714" t="s">
        <v>5707</v>
      </c>
      <c r="D3714">
        <v>140</v>
      </c>
      <c r="E3714" t="s">
        <v>5645</v>
      </c>
      <c r="F3714" t="s">
        <v>5706</v>
      </c>
      <c r="G3714">
        <v>37.440503904130097</v>
      </c>
    </row>
    <row r="3715" spans="1:7" hidden="1" x14ac:dyDescent="0.2">
      <c r="A3715">
        <v>1982</v>
      </c>
      <c r="B3715">
        <v>70</v>
      </c>
      <c r="C3715" t="s">
        <v>5708</v>
      </c>
      <c r="D3715">
        <v>115</v>
      </c>
      <c r="E3715" t="s">
        <v>5023</v>
      </c>
      <c r="F3715" t="s">
        <v>5709</v>
      </c>
      <c r="G3715">
        <v>37.4359521776259</v>
      </c>
    </row>
    <row r="3716" spans="1:7" hidden="1" x14ac:dyDescent="0.2">
      <c r="A3716">
        <v>1982</v>
      </c>
      <c r="B3716">
        <v>71</v>
      </c>
      <c r="C3716" t="s">
        <v>5710</v>
      </c>
      <c r="D3716">
        <v>125</v>
      </c>
      <c r="E3716" t="s">
        <v>5635</v>
      </c>
      <c r="F3716" t="s">
        <v>5711</v>
      </c>
      <c r="G3716">
        <v>37.429515039756097</v>
      </c>
    </row>
    <row r="3717" spans="1:7" hidden="1" x14ac:dyDescent="0.2">
      <c r="A3717">
        <v>1982</v>
      </c>
      <c r="B3717">
        <v>72</v>
      </c>
      <c r="C3717" t="s">
        <v>5712</v>
      </c>
      <c r="D3717">
        <v>153</v>
      </c>
      <c r="E3717" t="s">
        <v>5623</v>
      </c>
      <c r="F3717" t="s">
        <v>5713</v>
      </c>
      <c r="G3717">
        <v>37.423301972361998</v>
      </c>
    </row>
    <row r="3718" spans="1:7" hidden="1" x14ac:dyDescent="0.2">
      <c r="A3718">
        <v>1982</v>
      </c>
      <c r="B3718">
        <v>73</v>
      </c>
      <c r="C3718" t="s">
        <v>5223</v>
      </c>
      <c r="D3718">
        <v>37</v>
      </c>
      <c r="E3718" t="s">
        <v>5618</v>
      </c>
      <c r="F3718" t="s">
        <v>5714</v>
      </c>
      <c r="G3718">
        <v>37.413653618768997</v>
      </c>
    </row>
    <row r="3719" spans="1:7" hidden="1" x14ac:dyDescent="0.2">
      <c r="A3719">
        <v>1982</v>
      </c>
      <c r="B3719">
        <v>74</v>
      </c>
      <c r="C3719" t="s">
        <v>5715</v>
      </c>
      <c r="D3719">
        <v>127</v>
      </c>
      <c r="E3719" t="s">
        <v>5635</v>
      </c>
      <c r="F3719" t="s">
        <v>5716</v>
      </c>
      <c r="G3719">
        <v>37.370242214532801</v>
      </c>
    </row>
    <row r="3720" spans="1:7" hidden="1" x14ac:dyDescent="0.2">
      <c r="A3720">
        <v>1982</v>
      </c>
      <c r="B3720">
        <v>75</v>
      </c>
      <c r="C3720" t="s">
        <v>5418</v>
      </c>
      <c r="D3720">
        <v>90</v>
      </c>
      <c r="E3720" t="s">
        <v>5626</v>
      </c>
      <c r="F3720" t="s">
        <v>5717</v>
      </c>
      <c r="G3720">
        <v>37.367587645953201</v>
      </c>
    </row>
    <row r="3721" spans="1:7" hidden="1" x14ac:dyDescent="0.2">
      <c r="A3721">
        <v>1982</v>
      </c>
      <c r="B3721">
        <v>76</v>
      </c>
      <c r="C3721" t="s">
        <v>5305</v>
      </c>
      <c r="D3721">
        <v>146</v>
      </c>
      <c r="E3721" t="s">
        <v>5691</v>
      </c>
      <c r="F3721" t="s">
        <v>5718</v>
      </c>
      <c r="G3721">
        <v>37.364159386319997</v>
      </c>
    </row>
    <row r="3722" spans="1:7" hidden="1" x14ac:dyDescent="0.2">
      <c r="A3722">
        <v>1982</v>
      </c>
      <c r="B3722">
        <v>77</v>
      </c>
      <c r="C3722" t="s">
        <v>5719</v>
      </c>
      <c r="D3722">
        <v>76</v>
      </c>
      <c r="E3722" t="s">
        <v>5637</v>
      </c>
      <c r="F3722" t="s">
        <v>5720</v>
      </c>
      <c r="G3722">
        <v>37.362500776831702</v>
      </c>
    </row>
    <row r="3723" spans="1:7" hidden="1" x14ac:dyDescent="0.2">
      <c r="A3723">
        <v>1982</v>
      </c>
      <c r="B3723">
        <v>78</v>
      </c>
      <c r="C3723" t="s">
        <v>5721</v>
      </c>
      <c r="D3723">
        <v>137</v>
      </c>
      <c r="E3723" t="s">
        <v>5645</v>
      </c>
      <c r="F3723" t="s">
        <v>5722</v>
      </c>
      <c r="G3723">
        <v>37.357525831765003</v>
      </c>
    </row>
    <row r="3724" spans="1:7" hidden="1" x14ac:dyDescent="0.2">
      <c r="A3724">
        <v>1982</v>
      </c>
      <c r="B3724">
        <v>79</v>
      </c>
      <c r="C3724" t="s">
        <v>5723</v>
      </c>
      <c r="D3724">
        <v>133</v>
      </c>
      <c r="E3724" t="s">
        <v>5645</v>
      </c>
      <c r="F3724" t="s">
        <v>5724</v>
      </c>
      <c r="G3724">
        <v>37.356641535784803</v>
      </c>
    </row>
    <row r="3725" spans="1:7" hidden="1" x14ac:dyDescent="0.2">
      <c r="A3725">
        <v>1982</v>
      </c>
      <c r="B3725">
        <v>80</v>
      </c>
      <c r="C3725" t="s">
        <v>5239</v>
      </c>
      <c r="D3725">
        <v>123</v>
      </c>
      <c r="E3725" t="s">
        <v>5635</v>
      </c>
      <c r="F3725" t="s">
        <v>5725</v>
      </c>
      <c r="G3725">
        <v>37.354099418024902</v>
      </c>
    </row>
    <row r="3726" spans="1:7" hidden="1" x14ac:dyDescent="0.2">
      <c r="A3726">
        <v>1982</v>
      </c>
      <c r="B3726">
        <v>81</v>
      </c>
      <c r="C3726" t="s">
        <v>5294</v>
      </c>
      <c r="D3726">
        <v>70</v>
      </c>
      <c r="E3726" t="s">
        <v>5460</v>
      </c>
      <c r="F3726" t="s">
        <v>5726</v>
      </c>
      <c r="G3726">
        <v>37.337749715350299</v>
      </c>
    </row>
    <row r="3727" spans="1:7" hidden="1" x14ac:dyDescent="0.2">
      <c r="A3727">
        <v>1982</v>
      </c>
      <c r="B3727">
        <v>82</v>
      </c>
      <c r="C3727" t="s">
        <v>5727</v>
      </c>
      <c r="D3727">
        <v>158</v>
      </c>
      <c r="E3727" t="s">
        <v>5623</v>
      </c>
      <c r="F3727" t="s">
        <v>5728</v>
      </c>
      <c r="G3727">
        <v>37.335651803616102</v>
      </c>
    </row>
    <row r="3728" spans="1:7" hidden="1" x14ac:dyDescent="0.2">
      <c r="A3728">
        <v>1982</v>
      </c>
      <c r="B3728">
        <v>83</v>
      </c>
      <c r="C3728" t="s">
        <v>5544</v>
      </c>
      <c r="D3728">
        <v>157</v>
      </c>
      <c r="E3728" t="s">
        <v>5623</v>
      </c>
      <c r="F3728" t="s">
        <v>5729</v>
      </c>
      <c r="G3728">
        <v>37.329138738014201</v>
      </c>
    </row>
    <row r="3729" spans="1:7" hidden="1" x14ac:dyDescent="0.2">
      <c r="A3729">
        <v>1982</v>
      </c>
      <c r="B3729">
        <v>84</v>
      </c>
      <c r="C3729" t="s">
        <v>5730</v>
      </c>
      <c r="D3729">
        <v>67</v>
      </c>
      <c r="E3729" t="s">
        <v>5460</v>
      </c>
      <c r="F3729" t="s">
        <v>5731</v>
      </c>
      <c r="G3729">
        <v>37.323620969482299</v>
      </c>
    </row>
    <row r="3730" spans="1:7" hidden="1" x14ac:dyDescent="0.2">
      <c r="A3730">
        <v>1982</v>
      </c>
      <c r="B3730">
        <v>85</v>
      </c>
      <c r="C3730" t="s">
        <v>5590</v>
      </c>
      <c r="D3730">
        <v>93</v>
      </c>
      <c r="E3730" t="s">
        <v>5629</v>
      </c>
      <c r="F3730" t="s">
        <v>5732</v>
      </c>
      <c r="G3730">
        <v>37.308179892022203</v>
      </c>
    </row>
    <row r="3731" spans="1:7" hidden="1" x14ac:dyDescent="0.2">
      <c r="A3731">
        <v>1982</v>
      </c>
      <c r="B3731">
        <v>86</v>
      </c>
      <c r="C3731" t="s">
        <v>4958</v>
      </c>
      <c r="D3731">
        <v>2</v>
      </c>
      <c r="E3731" t="s">
        <v>5073</v>
      </c>
      <c r="F3731" t="s">
        <v>5733</v>
      </c>
      <c r="G3731">
        <v>37.302778532849501</v>
      </c>
    </row>
    <row r="3732" spans="1:7" hidden="1" x14ac:dyDescent="0.2">
      <c r="A3732">
        <v>1982</v>
      </c>
      <c r="B3732">
        <v>86</v>
      </c>
      <c r="C3732" t="s">
        <v>5734</v>
      </c>
      <c r="D3732">
        <v>36</v>
      </c>
      <c r="E3732" t="s">
        <v>5618</v>
      </c>
      <c r="F3732" t="s">
        <v>5735</v>
      </c>
      <c r="G3732">
        <v>37.286804076822797</v>
      </c>
    </row>
    <row r="3733" spans="1:7" hidden="1" x14ac:dyDescent="0.2">
      <c r="A3733">
        <v>1982</v>
      </c>
      <c r="B3733">
        <v>88</v>
      </c>
      <c r="C3733" t="s">
        <v>5233</v>
      </c>
      <c r="D3733">
        <v>92</v>
      </c>
      <c r="E3733" t="s">
        <v>5629</v>
      </c>
      <c r="F3733" t="s">
        <v>5736</v>
      </c>
      <c r="G3733">
        <v>37.285923125765997</v>
      </c>
    </row>
    <row r="3734" spans="1:7" hidden="1" x14ac:dyDescent="0.2">
      <c r="A3734">
        <v>1982</v>
      </c>
      <c r="B3734">
        <v>89</v>
      </c>
      <c r="C3734" t="s">
        <v>5737</v>
      </c>
      <c r="D3734">
        <v>130</v>
      </c>
      <c r="E3734" t="s">
        <v>5635</v>
      </c>
      <c r="F3734" t="s">
        <v>5738</v>
      </c>
      <c r="G3734">
        <v>37.273374094751098</v>
      </c>
    </row>
    <row r="3735" spans="1:7" hidden="1" x14ac:dyDescent="0.2">
      <c r="A3735">
        <v>1982</v>
      </c>
      <c r="B3735">
        <v>90</v>
      </c>
      <c r="C3735" t="s">
        <v>5120</v>
      </c>
      <c r="D3735">
        <v>139</v>
      </c>
      <c r="E3735" t="s">
        <v>5645</v>
      </c>
      <c r="F3735" t="s">
        <v>5739</v>
      </c>
      <c r="G3735">
        <v>37.272383741527101</v>
      </c>
    </row>
    <row r="3736" spans="1:7" hidden="1" x14ac:dyDescent="0.2">
      <c r="A3736">
        <v>1982</v>
      </c>
      <c r="B3736">
        <v>91</v>
      </c>
      <c r="C3736" t="s">
        <v>4688</v>
      </c>
      <c r="D3736">
        <v>33</v>
      </c>
      <c r="E3736" t="s">
        <v>5618</v>
      </c>
      <c r="F3736" t="s">
        <v>5740</v>
      </c>
      <c r="G3736">
        <v>37.259843821013902</v>
      </c>
    </row>
    <row r="3737" spans="1:7" hidden="1" x14ac:dyDescent="0.2">
      <c r="A3737">
        <v>1982</v>
      </c>
      <c r="B3737">
        <v>92</v>
      </c>
      <c r="C3737" t="s">
        <v>5541</v>
      </c>
      <c r="D3737">
        <v>66</v>
      </c>
      <c r="E3737" t="s">
        <v>5460</v>
      </c>
      <c r="F3737" t="s">
        <v>5741</v>
      </c>
      <c r="G3737">
        <v>37.254236587949499</v>
      </c>
    </row>
    <row r="3738" spans="1:7" hidden="1" x14ac:dyDescent="0.2">
      <c r="A3738">
        <v>1982</v>
      </c>
      <c r="B3738">
        <v>93</v>
      </c>
      <c r="C3738" t="s">
        <v>5556</v>
      </c>
      <c r="D3738">
        <v>62</v>
      </c>
      <c r="E3738" t="s">
        <v>5460</v>
      </c>
      <c r="F3738" t="s">
        <v>5742</v>
      </c>
      <c r="G3738">
        <v>37.250829094428198</v>
      </c>
    </row>
    <row r="3739" spans="1:7" hidden="1" x14ac:dyDescent="0.2">
      <c r="A3739">
        <v>1982</v>
      </c>
      <c r="B3739">
        <v>94</v>
      </c>
      <c r="C3739" t="s">
        <v>5743</v>
      </c>
      <c r="D3739">
        <v>88</v>
      </c>
      <c r="E3739" t="s">
        <v>5626</v>
      </c>
      <c r="F3739" t="s">
        <v>5744</v>
      </c>
      <c r="G3739">
        <v>37.214045905930199</v>
      </c>
    </row>
    <row r="3740" spans="1:7" hidden="1" x14ac:dyDescent="0.2">
      <c r="A3740">
        <v>1982</v>
      </c>
      <c r="B3740">
        <v>95</v>
      </c>
      <c r="C3740" t="s">
        <v>5745</v>
      </c>
      <c r="D3740">
        <v>136</v>
      </c>
      <c r="E3740" t="s">
        <v>5645</v>
      </c>
      <c r="F3740" t="s">
        <v>5746</v>
      </c>
      <c r="G3740">
        <v>37.198914545502703</v>
      </c>
    </row>
    <row r="3741" spans="1:7" hidden="1" x14ac:dyDescent="0.2">
      <c r="A3741">
        <v>1982</v>
      </c>
      <c r="B3741">
        <v>96</v>
      </c>
      <c r="C3741" t="s">
        <v>5747</v>
      </c>
      <c r="D3741">
        <v>15</v>
      </c>
      <c r="E3741" t="s">
        <v>5214</v>
      </c>
      <c r="F3741" t="s">
        <v>5748</v>
      </c>
      <c r="G3741">
        <v>37.191353478698801</v>
      </c>
    </row>
    <row r="3742" spans="1:7" hidden="1" x14ac:dyDescent="0.2">
      <c r="A3742">
        <v>1982</v>
      </c>
      <c r="B3742">
        <v>97</v>
      </c>
      <c r="C3742" t="s">
        <v>5572</v>
      </c>
      <c r="D3742">
        <v>57</v>
      </c>
      <c r="E3742" t="s">
        <v>5685</v>
      </c>
      <c r="F3742" t="s">
        <v>5749</v>
      </c>
      <c r="G3742">
        <v>37.189710175237998</v>
      </c>
    </row>
    <row r="3743" spans="1:7" hidden="1" x14ac:dyDescent="0.2">
      <c r="A3743">
        <v>1982</v>
      </c>
      <c r="B3743">
        <v>98</v>
      </c>
      <c r="C3743" t="s">
        <v>5750</v>
      </c>
      <c r="D3743">
        <v>160</v>
      </c>
      <c r="E3743" t="s">
        <v>5623</v>
      </c>
      <c r="F3743" t="s">
        <v>5751</v>
      </c>
      <c r="G3743">
        <v>37.179743912925602</v>
      </c>
    </row>
    <row r="3744" spans="1:7" hidden="1" x14ac:dyDescent="0.2">
      <c r="A3744">
        <v>1982</v>
      </c>
      <c r="B3744">
        <v>99</v>
      </c>
      <c r="C3744" t="s">
        <v>5752</v>
      </c>
      <c r="D3744">
        <v>69</v>
      </c>
      <c r="E3744" t="s">
        <v>5460</v>
      </c>
      <c r="F3744" t="s">
        <v>5753</v>
      </c>
      <c r="G3744">
        <v>37.176131093476201</v>
      </c>
    </row>
    <row r="3745" spans="1:7" hidden="1" x14ac:dyDescent="0.2">
      <c r="A3745">
        <v>1982</v>
      </c>
      <c r="B3745">
        <v>100</v>
      </c>
      <c r="C3745" t="s">
        <v>5154</v>
      </c>
      <c r="D3745">
        <v>94</v>
      </c>
      <c r="E3745" t="s">
        <v>5629</v>
      </c>
      <c r="F3745" t="s">
        <v>5754</v>
      </c>
      <c r="G3745">
        <v>37.172628423875999</v>
      </c>
    </row>
    <row r="3746" spans="1:7" hidden="1" x14ac:dyDescent="0.2">
      <c r="A3746">
        <v>1982</v>
      </c>
      <c r="B3746">
        <v>101</v>
      </c>
      <c r="C3746" t="s">
        <v>5755</v>
      </c>
      <c r="D3746">
        <v>85</v>
      </c>
      <c r="E3746" t="s">
        <v>5626</v>
      </c>
      <c r="F3746" t="s">
        <v>5756</v>
      </c>
      <c r="G3746">
        <v>37.163655844977697</v>
      </c>
    </row>
    <row r="3747" spans="1:7" hidden="1" x14ac:dyDescent="0.2">
      <c r="A3747">
        <v>1982</v>
      </c>
      <c r="B3747">
        <v>102</v>
      </c>
      <c r="C3747" t="s">
        <v>5757</v>
      </c>
      <c r="D3747">
        <v>99</v>
      </c>
      <c r="E3747" t="s">
        <v>5629</v>
      </c>
      <c r="F3747" t="s">
        <v>5758</v>
      </c>
      <c r="G3747">
        <v>37.153922214897797</v>
      </c>
    </row>
    <row r="3748" spans="1:7" hidden="1" x14ac:dyDescent="0.2">
      <c r="A3748">
        <v>1982</v>
      </c>
      <c r="B3748">
        <v>103</v>
      </c>
      <c r="C3748" t="s">
        <v>5759</v>
      </c>
      <c r="D3748">
        <v>134</v>
      </c>
      <c r="E3748" t="s">
        <v>5645</v>
      </c>
      <c r="F3748" t="s">
        <v>5760</v>
      </c>
      <c r="G3748">
        <v>37.151954235402798</v>
      </c>
    </row>
    <row r="3749" spans="1:7" hidden="1" x14ac:dyDescent="0.2">
      <c r="A3749">
        <v>1982</v>
      </c>
      <c r="B3749">
        <v>104</v>
      </c>
      <c r="C3749" t="s">
        <v>5168</v>
      </c>
      <c r="D3749">
        <v>105</v>
      </c>
      <c r="E3749" t="s">
        <v>5615</v>
      </c>
      <c r="F3749" t="s">
        <v>5761</v>
      </c>
      <c r="G3749">
        <v>37.148346814414197</v>
      </c>
    </row>
    <row r="3750" spans="1:7" hidden="1" x14ac:dyDescent="0.2">
      <c r="A3750">
        <v>1982</v>
      </c>
      <c r="B3750">
        <v>105</v>
      </c>
      <c r="C3750" t="s">
        <v>5762</v>
      </c>
      <c r="D3750">
        <v>155</v>
      </c>
      <c r="E3750" t="s">
        <v>5623</v>
      </c>
      <c r="F3750" t="s">
        <v>5763</v>
      </c>
      <c r="G3750">
        <v>37.148128205354503</v>
      </c>
    </row>
    <row r="3751" spans="1:7" hidden="1" x14ac:dyDescent="0.2">
      <c r="A3751">
        <v>1982</v>
      </c>
      <c r="B3751">
        <v>106</v>
      </c>
      <c r="C3751" t="s">
        <v>1853</v>
      </c>
      <c r="D3751">
        <v>163</v>
      </c>
      <c r="E3751" t="s">
        <v>5660</v>
      </c>
      <c r="F3751" t="s">
        <v>5764</v>
      </c>
      <c r="G3751">
        <v>37.145614386084603</v>
      </c>
    </row>
    <row r="3752" spans="1:7" hidden="1" x14ac:dyDescent="0.2">
      <c r="A3752">
        <v>1982</v>
      </c>
      <c r="B3752">
        <v>107</v>
      </c>
      <c r="C3752" t="s">
        <v>5765</v>
      </c>
      <c r="D3752">
        <v>79</v>
      </c>
      <c r="E3752" t="s">
        <v>5637</v>
      </c>
      <c r="F3752" t="s">
        <v>5766</v>
      </c>
      <c r="G3752">
        <v>37.138730449158203</v>
      </c>
    </row>
    <row r="3753" spans="1:7" hidden="1" x14ac:dyDescent="0.2">
      <c r="A3753">
        <v>1982</v>
      </c>
      <c r="B3753">
        <v>108</v>
      </c>
      <c r="C3753" t="s">
        <v>5767</v>
      </c>
      <c r="D3753">
        <v>86</v>
      </c>
      <c r="E3753" t="s">
        <v>5626</v>
      </c>
      <c r="F3753" t="s">
        <v>5768</v>
      </c>
      <c r="G3753">
        <v>37.131521441827203</v>
      </c>
    </row>
    <row r="3754" spans="1:7" hidden="1" x14ac:dyDescent="0.2">
      <c r="A3754">
        <v>1982</v>
      </c>
      <c r="B3754">
        <v>109</v>
      </c>
      <c r="C3754" t="s">
        <v>5769</v>
      </c>
      <c r="D3754">
        <v>144</v>
      </c>
      <c r="E3754" t="s">
        <v>5691</v>
      </c>
      <c r="F3754" t="s">
        <v>5770</v>
      </c>
      <c r="G3754">
        <v>37.122896157510297</v>
      </c>
    </row>
    <row r="3755" spans="1:7" hidden="1" x14ac:dyDescent="0.2">
      <c r="A3755">
        <v>1982</v>
      </c>
      <c r="B3755">
        <v>110</v>
      </c>
      <c r="C3755" t="s">
        <v>5771</v>
      </c>
      <c r="D3755">
        <v>120</v>
      </c>
      <c r="E3755" t="s">
        <v>5023</v>
      </c>
      <c r="F3755" t="s">
        <v>5772</v>
      </c>
      <c r="G3755">
        <v>37.104676143760997</v>
      </c>
    </row>
    <row r="3756" spans="1:7" hidden="1" x14ac:dyDescent="0.2">
      <c r="A3756">
        <v>1982</v>
      </c>
      <c r="B3756">
        <v>111</v>
      </c>
      <c r="C3756" t="s">
        <v>5170</v>
      </c>
      <c r="D3756">
        <v>17</v>
      </c>
      <c r="E3756" t="s">
        <v>5214</v>
      </c>
      <c r="F3756" t="s">
        <v>5773</v>
      </c>
      <c r="G3756">
        <v>37.100205700852101</v>
      </c>
    </row>
    <row r="3757" spans="1:7" hidden="1" x14ac:dyDescent="0.2">
      <c r="A3757">
        <v>1982</v>
      </c>
      <c r="B3757">
        <v>112</v>
      </c>
      <c r="C3757" t="s">
        <v>5774</v>
      </c>
      <c r="D3757">
        <v>152</v>
      </c>
      <c r="E3757" t="s">
        <v>5623</v>
      </c>
      <c r="F3757" t="s">
        <v>5775</v>
      </c>
      <c r="G3757">
        <v>37.075474191473802</v>
      </c>
    </row>
    <row r="3758" spans="1:7" hidden="1" x14ac:dyDescent="0.2">
      <c r="A3758">
        <v>1982</v>
      </c>
      <c r="B3758">
        <v>113</v>
      </c>
      <c r="C3758" t="s">
        <v>5776</v>
      </c>
      <c r="D3758">
        <v>162</v>
      </c>
      <c r="E3758" t="s">
        <v>5660</v>
      </c>
      <c r="F3758" t="s">
        <v>5777</v>
      </c>
      <c r="G3758">
        <v>37.069704621527897</v>
      </c>
    </row>
    <row r="3759" spans="1:7" hidden="1" x14ac:dyDescent="0.2">
      <c r="A3759">
        <v>1982</v>
      </c>
      <c r="B3759">
        <v>114</v>
      </c>
      <c r="C3759" t="s">
        <v>5778</v>
      </c>
      <c r="D3759">
        <v>74</v>
      </c>
      <c r="E3759" t="s">
        <v>5637</v>
      </c>
      <c r="F3759" t="s">
        <v>5779</v>
      </c>
      <c r="G3759">
        <v>37.064807339449501</v>
      </c>
    </row>
    <row r="3760" spans="1:7" hidden="1" x14ac:dyDescent="0.2">
      <c r="A3760">
        <v>1982</v>
      </c>
      <c r="B3760">
        <v>115</v>
      </c>
      <c r="C3760" t="s">
        <v>4973</v>
      </c>
      <c r="D3760">
        <v>45</v>
      </c>
      <c r="E3760" t="s">
        <v>5620</v>
      </c>
      <c r="F3760" t="s">
        <v>5780</v>
      </c>
      <c r="G3760">
        <v>37.028933436963797</v>
      </c>
    </row>
    <row r="3761" spans="1:7" hidden="1" x14ac:dyDescent="0.2">
      <c r="A3761">
        <v>1982</v>
      </c>
      <c r="B3761">
        <v>116</v>
      </c>
      <c r="C3761" t="s">
        <v>5781</v>
      </c>
      <c r="D3761">
        <v>150</v>
      </c>
      <c r="E3761" t="s">
        <v>5691</v>
      </c>
      <c r="F3761" t="s">
        <v>5782</v>
      </c>
      <c r="G3761">
        <v>37.024155496057098</v>
      </c>
    </row>
    <row r="3762" spans="1:7" hidden="1" x14ac:dyDescent="0.2">
      <c r="A3762">
        <v>1982</v>
      </c>
      <c r="B3762">
        <v>117</v>
      </c>
      <c r="C3762" t="s">
        <v>5416</v>
      </c>
      <c r="D3762">
        <v>39</v>
      </c>
      <c r="E3762" t="s">
        <v>5618</v>
      </c>
      <c r="F3762" t="s">
        <v>5783</v>
      </c>
      <c r="G3762">
        <v>36.9993083803204</v>
      </c>
    </row>
    <row r="3763" spans="1:7" hidden="1" x14ac:dyDescent="0.2">
      <c r="A3763">
        <v>1982</v>
      </c>
      <c r="B3763">
        <v>118</v>
      </c>
      <c r="C3763" t="s">
        <v>5784</v>
      </c>
      <c r="D3763">
        <v>58</v>
      </c>
      <c r="E3763" t="s">
        <v>5685</v>
      </c>
      <c r="F3763" t="s">
        <v>5785</v>
      </c>
      <c r="G3763">
        <v>36.995513724019297</v>
      </c>
    </row>
    <row r="3764" spans="1:7" hidden="1" x14ac:dyDescent="0.2">
      <c r="A3764">
        <v>1982</v>
      </c>
      <c r="B3764">
        <v>119</v>
      </c>
      <c r="C3764" t="s">
        <v>5786</v>
      </c>
      <c r="D3764">
        <v>159</v>
      </c>
      <c r="E3764" t="s">
        <v>5623</v>
      </c>
      <c r="F3764" t="s">
        <v>5787</v>
      </c>
      <c r="G3764">
        <v>36.991719845999597</v>
      </c>
    </row>
    <row r="3765" spans="1:7" hidden="1" x14ac:dyDescent="0.2">
      <c r="A3765">
        <v>1982</v>
      </c>
      <c r="B3765">
        <v>120</v>
      </c>
      <c r="C3765" t="s">
        <v>5788</v>
      </c>
      <c r="D3765">
        <v>142</v>
      </c>
      <c r="E3765" t="s">
        <v>5691</v>
      </c>
      <c r="F3765" t="s">
        <v>5789</v>
      </c>
      <c r="G3765">
        <v>36.955121825568703</v>
      </c>
    </row>
    <row r="3766" spans="1:7" hidden="1" x14ac:dyDescent="0.2">
      <c r="A3766">
        <v>1982</v>
      </c>
      <c r="B3766">
        <v>121</v>
      </c>
      <c r="C3766" t="s">
        <v>5790</v>
      </c>
      <c r="D3766">
        <v>168</v>
      </c>
      <c r="E3766" t="s">
        <v>5660</v>
      </c>
      <c r="F3766" t="s">
        <v>5791</v>
      </c>
      <c r="G3766">
        <v>36.947767658558199</v>
      </c>
    </row>
    <row r="3767" spans="1:7" hidden="1" x14ac:dyDescent="0.2">
      <c r="A3767">
        <v>1982</v>
      </c>
      <c r="B3767">
        <v>122</v>
      </c>
      <c r="C3767" t="s">
        <v>5792</v>
      </c>
      <c r="D3767">
        <v>114</v>
      </c>
      <c r="E3767" t="s">
        <v>5023</v>
      </c>
      <c r="F3767" t="s">
        <v>5793</v>
      </c>
      <c r="G3767">
        <v>36.914925966643999</v>
      </c>
    </row>
    <row r="3768" spans="1:7" hidden="1" x14ac:dyDescent="0.2">
      <c r="A3768">
        <v>1982</v>
      </c>
      <c r="B3768">
        <v>123</v>
      </c>
      <c r="C3768" t="s">
        <v>5609</v>
      </c>
      <c r="D3768">
        <v>82</v>
      </c>
      <c r="E3768" t="s">
        <v>5626</v>
      </c>
      <c r="F3768" t="s">
        <v>5794</v>
      </c>
      <c r="G3768">
        <v>36.913199073749198</v>
      </c>
    </row>
    <row r="3769" spans="1:7" hidden="1" x14ac:dyDescent="0.2">
      <c r="A3769">
        <v>1982</v>
      </c>
      <c r="B3769">
        <v>124</v>
      </c>
      <c r="C3769" t="s">
        <v>5178</v>
      </c>
      <c r="D3769">
        <v>103</v>
      </c>
      <c r="E3769" t="s">
        <v>5615</v>
      </c>
      <c r="F3769" t="s">
        <v>5795</v>
      </c>
      <c r="G3769">
        <v>36.888392831055199</v>
      </c>
    </row>
    <row r="3770" spans="1:7" hidden="1" x14ac:dyDescent="0.2">
      <c r="A3770">
        <v>1982</v>
      </c>
      <c r="B3770">
        <v>125</v>
      </c>
      <c r="C3770" t="s">
        <v>5796</v>
      </c>
      <c r="D3770">
        <v>83</v>
      </c>
      <c r="E3770" t="s">
        <v>5626</v>
      </c>
      <c r="F3770" t="s">
        <v>5797</v>
      </c>
      <c r="G3770">
        <v>36.828563927540003</v>
      </c>
    </row>
    <row r="3771" spans="1:7" hidden="1" x14ac:dyDescent="0.2">
      <c r="A3771">
        <v>1983</v>
      </c>
      <c r="B3771">
        <v>1</v>
      </c>
      <c r="C3771" t="s">
        <v>5798</v>
      </c>
      <c r="D3771">
        <v>15</v>
      </c>
      <c r="E3771" t="s">
        <v>5799</v>
      </c>
      <c r="F3771" t="s">
        <v>5800</v>
      </c>
      <c r="G3771">
        <v>36.230949713585098</v>
      </c>
    </row>
    <row r="3772" spans="1:7" hidden="1" x14ac:dyDescent="0.2">
      <c r="A3772">
        <v>1983</v>
      </c>
      <c r="B3772">
        <v>2</v>
      </c>
      <c r="C3772" t="s">
        <v>5801</v>
      </c>
      <c r="D3772">
        <v>131</v>
      </c>
      <c r="E3772" t="s">
        <v>5802</v>
      </c>
      <c r="F3772" t="s">
        <v>5803</v>
      </c>
      <c r="G3772">
        <v>36.207606755457903</v>
      </c>
    </row>
    <row r="3773" spans="1:7" hidden="1" x14ac:dyDescent="0.2">
      <c r="A3773">
        <v>1983</v>
      </c>
      <c r="B3773">
        <v>3</v>
      </c>
      <c r="C3773" t="s">
        <v>5449</v>
      </c>
      <c r="D3773">
        <v>30</v>
      </c>
      <c r="E3773" t="s">
        <v>4920</v>
      </c>
      <c r="F3773" t="s">
        <v>5804</v>
      </c>
      <c r="G3773">
        <v>36.207128730648598</v>
      </c>
    </row>
    <row r="3774" spans="1:7" hidden="1" x14ac:dyDescent="0.2">
      <c r="A3774">
        <v>1983</v>
      </c>
      <c r="B3774">
        <v>4</v>
      </c>
      <c r="C3774" t="s">
        <v>3961</v>
      </c>
      <c r="D3774">
        <v>111</v>
      </c>
      <c r="E3774" t="s">
        <v>5805</v>
      </c>
      <c r="F3774" t="s">
        <v>5806</v>
      </c>
      <c r="G3774">
        <v>36.2064595171204</v>
      </c>
    </row>
    <row r="3775" spans="1:7" hidden="1" x14ac:dyDescent="0.2">
      <c r="A3775">
        <v>1983</v>
      </c>
      <c r="B3775">
        <v>5</v>
      </c>
      <c r="C3775" t="s">
        <v>5218</v>
      </c>
      <c r="D3775">
        <v>71</v>
      </c>
      <c r="E3775" t="s">
        <v>5214</v>
      </c>
      <c r="F3775" t="s">
        <v>5807</v>
      </c>
      <c r="G3775">
        <v>36.185726160788498</v>
      </c>
    </row>
    <row r="3776" spans="1:7" hidden="1" x14ac:dyDescent="0.2">
      <c r="A3776">
        <v>1983</v>
      </c>
      <c r="B3776">
        <v>6</v>
      </c>
      <c r="C3776" t="s">
        <v>5193</v>
      </c>
      <c r="D3776">
        <v>81</v>
      </c>
      <c r="E3776" t="s">
        <v>5808</v>
      </c>
      <c r="F3776" t="s">
        <v>5809</v>
      </c>
      <c r="G3776">
        <v>36.179424871573602</v>
      </c>
    </row>
    <row r="3777" spans="1:7" hidden="1" x14ac:dyDescent="0.2">
      <c r="A3777">
        <v>1983</v>
      </c>
      <c r="B3777">
        <v>7</v>
      </c>
      <c r="C3777" t="s">
        <v>5118</v>
      </c>
      <c r="D3777">
        <v>99</v>
      </c>
      <c r="E3777" t="s">
        <v>5810</v>
      </c>
      <c r="F3777" t="s">
        <v>5811</v>
      </c>
      <c r="G3777">
        <v>36.161297042992999</v>
      </c>
    </row>
    <row r="3778" spans="1:7" hidden="1" x14ac:dyDescent="0.2">
      <c r="A3778">
        <v>1983</v>
      </c>
      <c r="B3778">
        <v>8</v>
      </c>
      <c r="C3778" t="s">
        <v>5655</v>
      </c>
      <c r="D3778">
        <v>18</v>
      </c>
      <c r="E3778" t="s">
        <v>5799</v>
      </c>
      <c r="F3778" t="s">
        <v>5812</v>
      </c>
      <c r="G3778">
        <v>36.145473907851702</v>
      </c>
    </row>
    <row r="3779" spans="1:7" hidden="1" x14ac:dyDescent="0.2">
      <c r="A3779">
        <v>1983</v>
      </c>
      <c r="B3779">
        <v>9</v>
      </c>
      <c r="C3779" t="s">
        <v>5457</v>
      </c>
      <c r="D3779">
        <v>31</v>
      </c>
      <c r="E3779" t="s">
        <v>5620</v>
      </c>
      <c r="F3779" t="s">
        <v>5813</v>
      </c>
      <c r="G3779">
        <v>36.133948899569901</v>
      </c>
    </row>
    <row r="3780" spans="1:7" hidden="1" x14ac:dyDescent="0.2">
      <c r="A3780">
        <v>1983</v>
      </c>
      <c r="B3780">
        <v>10</v>
      </c>
      <c r="C3780" t="s">
        <v>5039</v>
      </c>
      <c r="D3780">
        <v>25</v>
      </c>
      <c r="E3780" t="s">
        <v>4920</v>
      </c>
      <c r="F3780" t="s">
        <v>5814</v>
      </c>
      <c r="G3780">
        <v>36.122621553343301</v>
      </c>
    </row>
    <row r="3781" spans="1:7" hidden="1" x14ac:dyDescent="0.2">
      <c r="A3781">
        <v>1983</v>
      </c>
      <c r="B3781">
        <v>11</v>
      </c>
      <c r="C3781" t="s">
        <v>3953</v>
      </c>
      <c r="D3781">
        <v>91</v>
      </c>
      <c r="E3781" t="s">
        <v>5810</v>
      </c>
      <c r="F3781" t="s">
        <v>5815</v>
      </c>
      <c r="G3781">
        <v>36.122145769891297</v>
      </c>
    </row>
    <row r="3782" spans="1:7" hidden="1" x14ac:dyDescent="0.2">
      <c r="A3782">
        <v>1983</v>
      </c>
      <c r="B3782">
        <v>12</v>
      </c>
      <c r="C3782" t="s">
        <v>5489</v>
      </c>
      <c r="D3782">
        <v>93</v>
      </c>
      <c r="E3782" t="s">
        <v>5810</v>
      </c>
      <c r="F3782" t="s">
        <v>5816</v>
      </c>
      <c r="G3782">
        <v>36.116722724267703</v>
      </c>
    </row>
    <row r="3783" spans="1:7" hidden="1" x14ac:dyDescent="0.2">
      <c r="A3783">
        <v>1983</v>
      </c>
      <c r="B3783">
        <v>13</v>
      </c>
      <c r="C3783" t="s">
        <v>5817</v>
      </c>
      <c r="D3783">
        <v>39</v>
      </c>
      <c r="E3783" t="s">
        <v>5620</v>
      </c>
      <c r="F3783" t="s">
        <v>5271</v>
      </c>
      <c r="G3783">
        <v>36.107878092068098</v>
      </c>
    </row>
    <row r="3784" spans="1:7" hidden="1" x14ac:dyDescent="0.2">
      <c r="A3784">
        <v>1983</v>
      </c>
      <c r="B3784">
        <v>14</v>
      </c>
      <c r="C3784" t="s">
        <v>5818</v>
      </c>
      <c r="D3784">
        <v>38</v>
      </c>
      <c r="E3784" t="s">
        <v>5620</v>
      </c>
      <c r="F3784" t="s">
        <v>5819</v>
      </c>
      <c r="G3784">
        <v>36.096567082849603</v>
      </c>
    </row>
    <row r="3785" spans="1:7" hidden="1" x14ac:dyDescent="0.2">
      <c r="A3785">
        <v>1983</v>
      </c>
      <c r="B3785">
        <v>15</v>
      </c>
      <c r="C3785" t="s">
        <v>5820</v>
      </c>
      <c r="D3785">
        <v>133</v>
      </c>
      <c r="E3785" t="s">
        <v>5802</v>
      </c>
      <c r="F3785" t="s">
        <v>5821</v>
      </c>
      <c r="G3785">
        <v>36.083743842364498</v>
      </c>
    </row>
    <row r="3786" spans="1:7" hidden="1" x14ac:dyDescent="0.2">
      <c r="A3786">
        <v>1983</v>
      </c>
      <c r="B3786">
        <v>16</v>
      </c>
      <c r="C3786" t="s">
        <v>5822</v>
      </c>
      <c r="D3786">
        <v>124</v>
      </c>
      <c r="E3786" t="s">
        <v>5823</v>
      </c>
      <c r="F3786" t="s">
        <v>5824</v>
      </c>
      <c r="G3786">
        <v>36.081465108935902</v>
      </c>
    </row>
    <row r="3787" spans="1:7" hidden="1" x14ac:dyDescent="0.2">
      <c r="A3787">
        <v>1983</v>
      </c>
      <c r="B3787">
        <v>17</v>
      </c>
      <c r="C3787" t="s">
        <v>5825</v>
      </c>
      <c r="D3787">
        <v>125</v>
      </c>
      <c r="E3787" t="s">
        <v>5823</v>
      </c>
      <c r="F3787" t="s">
        <v>5826</v>
      </c>
      <c r="G3787">
        <v>36.070360403727904</v>
      </c>
    </row>
    <row r="3788" spans="1:7" hidden="1" x14ac:dyDescent="0.2">
      <c r="A3788">
        <v>1983</v>
      </c>
      <c r="B3788">
        <v>18</v>
      </c>
      <c r="C3788" t="s">
        <v>5203</v>
      </c>
      <c r="D3788">
        <v>101</v>
      </c>
      <c r="E3788" t="s">
        <v>5827</v>
      </c>
      <c r="F3788" t="s">
        <v>5828</v>
      </c>
      <c r="G3788">
        <v>36.039644555181397</v>
      </c>
    </row>
    <row r="3789" spans="1:7" hidden="1" x14ac:dyDescent="0.2">
      <c r="A3789">
        <v>1983</v>
      </c>
      <c r="B3789">
        <v>19</v>
      </c>
      <c r="C3789" t="s">
        <v>5247</v>
      </c>
      <c r="D3789">
        <v>9</v>
      </c>
      <c r="E3789" t="s">
        <v>5615</v>
      </c>
      <c r="F3789" t="s">
        <v>5829</v>
      </c>
      <c r="G3789">
        <v>36.027808284682799</v>
      </c>
    </row>
    <row r="3790" spans="1:7" hidden="1" x14ac:dyDescent="0.2">
      <c r="A3790">
        <v>1983</v>
      </c>
      <c r="B3790">
        <v>20</v>
      </c>
      <c r="C3790" t="s">
        <v>4924</v>
      </c>
      <c r="D3790">
        <v>89</v>
      </c>
      <c r="E3790" t="s">
        <v>5808</v>
      </c>
      <c r="F3790" t="s">
        <v>5830</v>
      </c>
      <c r="G3790">
        <v>36.003686384271397</v>
      </c>
    </row>
    <row r="3791" spans="1:7" hidden="1" x14ac:dyDescent="0.2">
      <c r="A3791">
        <v>1983</v>
      </c>
      <c r="B3791">
        <v>21</v>
      </c>
      <c r="C3791" t="s">
        <v>5100</v>
      </c>
      <c r="D3791">
        <v>3</v>
      </c>
      <c r="E3791" t="s">
        <v>5615</v>
      </c>
      <c r="F3791" t="s">
        <v>5831</v>
      </c>
      <c r="G3791">
        <v>35.999432930959301</v>
      </c>
    </row>
    <row r="3792" spans="1:7" hidden="1" x14ac:dyDescent="0.2">
      <c r="A3792">
        <v>1983</v>
      </c>
      <c r="B3792">
        <v>22</v>
      </c>
      <c r="C3792" t="s">
        <v>5622</v>
      </c>
      <c r="D3792">
        <v>41</v>
      </c>
      <c r="E3792" t="s">
        <v>5623</v>
      </c>
      <c r="F3792" t="s">
        <v>5832</v>
      </c>
      <c r="G3792">
        <v>35.980635257999701</v>
      </c>
    </row>
    <row r="3793" spans="1:7" hidden="1" x14ac:dyDescent="0.2">
      <c r="A3793">
        <v>1983</v>
      </c>
      <c r="B3793">
        <v>23</v>
      </c>
      <c r="C3793" t="s">
        <v>4074</v>
      </c>
      <c r="D3793">
        <v>1</v>
      </c>
      <c r="E3793" t="s">
        <v>5615</v>
      </c>
      <c r="F3793" t="s">
        <v>5833</v>
      </c>
      <c r="G3793">
        <v>35.959216640617598</v>
      </c>
    </row>
    <row r="3794" spans="1:7" hidden="1" x14ac:dyDescent="0.2">
      <c r="A3794">
        <v>1983</v>
      </c>
      <c r="B3794">
        <v>24</v>
      </c>
      <c r="C3794" t="s">
        <v>5834</v>
      </c>
      <c r="D3794">
        <v>94</v>
      </c>
      <c r="E3794" t="s">
        <v>5810</v>
      </c>
      <c r="F3794" t="s">
        <v>5835</v>
      </c>
      <c r="G3794">
        <v>35.9294428373789</v>
      </c>
    </row>
    <row r="3795" spans="1:7" hidden="1" x14ac:dyDescent="0.2">
      <c r="A3795">
        <v>1983</v>
      </c>
      <c r="B3795">
        <v>25</v>
      </c>
      <c r="C3795" t="s">
        <v>5160</v>
      </c>
      <c r="D3795">
        <v>79</v>
      </c>
      <c r="E3795" t="s">
        <v>5214</v>
      </c>
      <c r="F3795" t="s">
        <v>5836</v>
      </c>
      <c r="G3795">
        <v>35.922665828355797</v>
      </c>
    </row>
    <row r="3796" spans="1:7" hidden="1" x14ac:dyDescent="0.2">
      <c r="A3796">
        <v>1983</v>
      </c>
      <c r="B3796">
        <v>26</v>
      </c>
      <c r="C3796" t="s">
        <v>5478</v>
      </c>
      <c r="D3796">
        <v>82</v>
      </c>
      <c r="E3796" t="s">
        <v>5808</v>
      </c>
      <c r="F3796" t="s">
        <v>5837</v>
      </c>
      <c r="G3796">
        <v>35.904324260633899</v>
      </c>
    </row>
    <row r="3797" spans="1:7" hidden="1" x14ac:dyDescent="0.2">
      <c r="A3797">
        <v>1983</v>
      </c>
      <c r="B3797">
        <v>27</v>
      </c>
      <c r="C3797" t="s">
        <v>5657</v>
      </c>
      <c r="D3797">
        <v>29</v>
      </c>
      <c r="E3797" t="s">
        <v>4920</v>
      </c>
      <c r="F3797" t="s">
        <v>5838</v>
      </c>
      <c r="G3797">
        <v>35.889570552147198</v>
      </c>
    </row>
    <row r="3798" spans="1:7" hidden="1" x14ac:dyDescent="0.2">
      <c r="A3798">
        <v>1983</v>
      </c>
      <c r="B3798">
        <v>28</v>
      </c>
      <c r="C3798" t="s">
        <v>5640</v>
      </c>
      <c r="D3798">
        <v>2</v>
      </c>
      <c r="E3798" t="s">
        <v>5615</v>
      </c>
      <c r="F3798" t="s">
        <v>5839</v>
      </c>
      <c r="G3798">
        <v>35.872858077174598</v>
      </c>
    </row>
    <row r="3799" spans="1:7" hidden="1" x14ac:dyDescent="0.2">
      <c r="A3799">
        <v>1983</v>
      </c>
      <c r="B3799">
        <v>29</v>
      </c>
      <c r="C3799" t="s">
        <v>5498</v>
      </c>
      <c r="D3799">
        <v>23</v>
      </c>
      <c r="E3799" t="s">
        <v>4920</v>
      </c>
      <c r="F3799" t="s">
        <v>5840</v>
      </c>
      <c r="G3799">
        <v>35.857567603611798</v>
      </c>
    </row>
    <row r="3800" spans="1:7" hidden="1" x14ac:dyDescent="0.2">
      <c r="A3800">
        <v>1983</v>
      </c>
      <c r="B3800">
        <v>30</v>
      </c>
      <c r="C3800" t="s">
        <v>5565</v>
      </c>
      <c r="D3800">
        <v>84</v>
      </c>
      <c r="E3800" t="s">
        <v>5808</v>
      </c>
      <c r="F3800" t="s">
        <v>5841</v>
      </c>
      <c r="G3800">
        <v>35.836295212209897</v>
      </c>
    </row>
    <row r="3801" spans="1:7" hidden="1" x14ac:dyDescent="0.2">
      <c r="A3801">
        <v>1983</v>
      </c>
      <c r="B3801">
        <v>31</v>
      </c>
      <c r="C3801" t="s">
        <v>5702</v>
      </c>
      <c r="D3801">
        <v>44</v>
      </c>
      <c r="E3801" t="s">
        <v>5623</v>
      </c>
      <c r="F3801" t="s">
        <v>5842</v>
      </c>
      <c r="G3801">
        <v>35.824592112653903</v>
      </c>
    </row>
    <row r="3802" spans="1:7" hidden="1" x14ac:dyDescent="0.2">
      <c r="A3802">
        <v>1983</v>
      </c>
      <c r="B3802">
        <v>32</v>
      </c>
      <c r="C3802" t="s">
        <v>5693</v>
      </c>
      <c r="D3802">
        <v>7</v>
      </c>
      <c r="E3802" t="s">
        <v>5615</v>
      </c>
      <c r="F3802" t="s">
        <v>5843</v>
      </c>
      <c r="G3802">
        <v>35.808781669948303</v>
      </c>
    </row>
    <row r="3803" spans="1:7" hidden="1" x14ac:dyDescent="0.2">
      <c r="A3803">
        <v>1983</v>
      </c>
      <c r="B3803">
        <v>33</v>
      </c>
      <c r="C3803" t="s">
        <v>5404</v>
      </c>
      <c r="D3803">
        <v>20</v>
      </c>
      <c r="E3803" t="s">
        <v>5799</v>
      </c>
      <c r="F3803" t="s">
        <v>5844</v>
      </c>
      <c r="G3803">
        <v>35.787193506713798</v>
      </c>
    </row>
    <row r="3804" spans="1:7" hidden="1" x14ac:dyDescent="0.2">
      <c r="A3804">
        <v>1983</v>
      </c>
      <c r="B3804">
        <v>34</v>
      </c>
      <c r="C3804" t="s">
        <v>5845</v>
      </c>
      <c r="D3804">
        <v>45</v>
      </c>
      <c r="E3804" t="s">
        <v>5623</v>
      </c>
      <c r="F3804" t="s">
        <v>5846</v>
      </c>
      <c r="G3804">
        <v>35.771042787305198</v>
      </c>
    </row>
    <row r="3805" spans="1:7" hidden="1" x14ac:dyDescent="0.2">
      <c r="A3805">
        <v>1983</v>
      </c>
      <c r="B3805">
        <v>35</v>
      </c>
      <c r="C3805" t="s">
        <v>5249</v>
      </c>
      <c r="D3805">
        <v>80</v>
      </c>
      <c r="E3805" t="s">
        <v>5214</v>
      </c>
      <c r="F3805" t="s">
        <v>5847</v>
      </c>
      <c r="G3805">
        <v>35.753042126972701</v>
      </c>
    </row>
    <row r="3806" spans="1:7" hidden="1" x14ac:dyDescent="0.2">
      <c r="A3806">
        <v>1983</v>
      </c>
      <c r="B3806">
        <v>36</v>
      </c>
      <c r="C3806" t="s">
        <v>5719</v>
      </c>
      <c r="D3806">
        <v>96</v>
      </c>
      <c r="E3806" t="s">
        <v>5810</v>
      </c>
      <c r="F3806" t="s">
        <v>5848</v>
      </c>
      <c r="G3806">
        <v>35.745492841725401</v>
      </c>
    </row>
    <row r="3807" spans="1:7" hidden="1" x14ac:dyDescent="0.2">
      <c r="A3807">
        <v>1983</v>
      </c>
      <c r="B3807">
        <v>37</v>
      </c>
      <c r="C3807" t="s">
        <v>5757</v>
      </c>
      <c r="D3807">
        <v>70</v>
      </c>
      <c r="E3807" t="s">
        <v>5849</v>
      </c>
      <c r="F3807" t="s">
        <v>5850</v>
      </c>
      <c r="G3807">
        <v>35.721933492243302</v>
      </c>
    </row>
    <row r="3808" spans="1:7" hidden="1" x14ac:dyDescent="0.2">
      <c r="A3808">
        <v>1983</v>
      </c>
      <c r="B3808">
        <v>38</v>
      </c>
      <c r="C3808" t="s">
        <v>5279</v>
      </c>
      <c r="D3808">
        <v>83</v>
      </c>
      <c r="E3808" t="s">
        <v>5808</v>
      </c>
      <c r="F3808" t="s">
        <v>5851</v>
      </c>
      <c r="G3808">
        <v>35.7107699519512</v>
      </c>
    </row>
    <row r="3809" spans="1:7" hidden="1" x14ac:dyDescent="0.2">
      <c r="A3809">
        <v>1983</v>
      </c>
      <c r="B3809">
        <v>39</v>
      </c>
      <c r="C3809" t="s">
        <v>5852</v>
      </c>
      <c r="D3809">
        <v>120</v>
      </c>
      <c r="E3809" t="s">
        <v>5805</v>
      </c>
      <c r="F3809" t="s">
        <v>5853</v>
      </c>
      <c r="G3809">
        <v>35.7046329784325</v>
      </c>
    </row>
    <row r="3810" spans="1:7" hidden="1" x14ac:dyDescent="0.2">
      <c r="A3810">
        <v>1983</v>
      </c>
      <c r="B3810">
        <v>40</v>
      </c>
      <c r="C3810" t="s">
        <v>5700</v>
      </c>
      <c r="D3810">
        <v>36</v>
      </c>
      <c r="E3810" t="s">
        <v>5620</v>
      </c>
      <c r="F3810" t="s">
        <v>5854</v>
      </c>
      <c r="G3810">
        <v>35.699892216130003</v>
      </c>
    </row>
    <row r="3811" spans="1:7" hidden="1" x14ac:dyDescent="0.2">
      <c r="A3811">
        <v>1983</v>
      </c>
      <c r="B3811">
        <v>41</v>
      </c>
      <c r="C3811" t="s">
        <v>5855</v>
      </c>
      <c r="D3811">
        <v>87</v>
      </c>
      <c r="E3811" t="s">
        <v>5808</v>
      </c>
      <c r="F3811" t="s">
        <v>5856</v>
      </c>
      <c r="G3811">
        <v>35.698219306466697</v>
      </c>
    </row>
    <row r="3812" spans="1:7" hidden="1" x14ac:dyDescent="0.2">
      <c r="A3812">
        <v>1983</v>
      </c>
      <c r="B3812">
        <v>42</v>
      </c>
      <c r="C3812" t="s">
        <v>5568</v>
      </c>
      <c r="D3812">
        <v>118</v>
      </c>
      <c r="E3812" t="s">
        <v>5805</v>
      </c>
      <c r="F3812" t="s">
        <v>5857</v>
      </c>
      <c r="G3812">
        <v>35.669061529417199</v>
      </c>
    </row>
    <row r="3813" spans="1:7" hidden="1" x14ac:dyDescent="0.2">
      <c r="A3813">
        <v>1983</v>
      </c>
      <c r="B3813">
        <v>43</v>
      </c>
      <c r="C3813" t="s">
        <v>4527</v>
      </c>
      <c r="D3813">
        <v>8</v>
      </c>
      <c r="E3813" t="s">
        <v>5615</v>
      </c>
      <c r="F3813" t="s">
        <v>5858</v>
      </c>
      <c r="G3813">
        <v>35.663217138235098</v>
      </c>
    </row>
    <row r="3814" spans="1:7" hidden="1" x14ac:dyDescent="0.2">
      <c r="A3814">
        <v>1983</v>
      </c>
      <c r="B3814">
        <v>44</v>
      </c>
      <c r="C3814" t="s">
        <v>5859</v>
      </c>
      <c r="D3814">
        <v>128</v>
      </c>
      <c r="E3814" t="s">
        <v>5823</v>
      </c>
      <c r="F3814" t="s">
        <v>5860</v>
      </c>
      <c r="G3814">
        <v>35.660063818001603</v>
      </c>
    </row>
    <row r="3815" spans="1:7" hidden="1" x14ac:dyDescent="0.2">
      <c r="A3815">
        <v>1983</v>
      </c>
      <c r="B3815">
        <v>45</v>
      </c>
      <c r="C3815" t="s">
        <v>5289</v>
      </c>
      <c r="D3815">
        <v>77</v>
      </c>
      <c r="E3815" t="s">
        <v>5214</v>
      </c>
      <c r="F3815" t="s">
        <v>5861</v>
      </c>
      <c r="G3815">
        <v>35.650236456711099</v>
      </c>
    </row>
    <row r="3816" spans="1:7" hidden="1" x14ac:dyDescent="0.2">
      <c r="A3816">
        <v>1983</v>
      </c>
      <c r="B3816">
        <v>46</v>
      </c>
      <c r="C3816" t="s">
        <v>5862</v>
      </c>
      <c r="D3816">
        <v>139</v>
      </c>
      <c r="E3816" t="s">
        <v>5802</v>
      </c>
      <c r="F3816" t="s">
        <v>5863</v>
      </c>
      <c r="G3816">
        <v>35.631431244153397</v>
      </c>
    </row>
    <row r="3817" spans="1:7" hidden="1" x14ac:dyDescent="0.2">
      <c r="A3817">
        <v>1983</v>
      </c>
      <c r="B3817">
        <v>47</v>
      </c>
      <c r="C3817" t="s">
        <v>5864</v>
      </c>
      <c r="D3817">
        <v>13</v>
      </c>
      <c r="E3817" t="s">
        <v>5799</v>
      </c>
      <c r="F3817" t="s">
        <v>5865</v>
      </c>
      <c r="G3817">
        <v>35.609039113747201</v>
      </c>
    </row>
    <row r="3818" spans="1:7" hidden="1" x14ac:dyDescent="0.2">
      <c r="A3818">
        <v>1983</v>
      </c>
      <c r="B3818">
        <v>48</v>
      </c>
      <c r="C3818" t="s">
        <v>5418</v>
      </c>
      <c r="D3818">
        <v>60</v>
      </c>
      <c r="E3818" t="s">
        <v>5866</v>
      </c>
      <c r="F3818" t="s">
        <v>5867</v>
      </c>
      <c r="G3818">
        <v>35.608854172076697</v>
      </c>
    </row>
    <row r="3819" spans="1:7" hidden="1" x14ac:dyDescent="0.2">
      <c r="A3819">
        <v>1983</v>
      </c>
      <c r="B3819">
        <v>49</v>
      </c>
      <c r="C3819" t="s">
        <v>5868</v>
      </c>
      <c r="D3819">
        <v>105</v>
      </c>
      <c r="E3819" t="s">
        <v>5827</v>
      </c>
      <c r="F3819" t="s">
        <v>5869</v>
      </c>
      <c r="G3819">
        <v>35.602844613383297</v>
      </c>
    </row>
    <row r="3820" spans="1:7" hidden="1" x14ac:dyDescent="0.2">
      <c r="A3820">
        <v>1983</v>
      </c>
      <c r="B3820">
        <v>50</v>
      </c>
      <c r="C3820" t="s">
        <v>5386</v>
      </c>
      <c r="D3820">
        <v>37</v>
      </c>
      <c r="E3820" t="s">
        <v>5620</v>
      </c>
      <c r="F3820" t="s">
        <v>5870</v>
      </c>
      <c r="G3820">
        <v>35.591940135023201</v>
      </c>
    </row>
    <row r="3821" spans="1:7" hidden="1" x14ac:dyDescent="0.2">
      <c r="A3821">
        <v>1983</v>
      </c>
      <c r="B3821">
        <v>51</v>
      </c>
      <c r="C3821" t="s">
        <v>5871</v>
      </c>
      <c r="D3821">
        <v>135</v>
      </c>
      <c r="E3821" t="s">
        <v>5802</v>
      </c>
      <c r="F3821" t="s">
        <v>5872</v>
      </c>
      <c r="G3821">
        <v>35.590369701311197</v>
      </c>
    </row>
    <row r="3822" spans="1:7" hidden="1" x14ac:dyDescent="0.2">
      <c r="A3822">
        <v>1983</v>
      </c>
      <c r="B3822">
        <v>52</v>
      </c>
      <c r="C3822" t="s">
        <v>5143</v>
      </c>
      <c r="D3822">
        <v>14</v>
      </c>
      <c r="E3822" t="s">
        <v>5799</v>
      </c>
      <c r="F3822" t="s">
        <v>5873</v>
      </c>
      <c r="G3822">
        <v>35.5836276491668</v>
      </c>
    </row>
    <row r="3823" spans="1:7" hidden="1" x14ac:dyDescent="0.2">
      <c r="A3823">
        <v>1983</v>
      </c>
      <c r="B3823">
        <v>53</v>
      </c>
      <c r="C3823" t="s">
        <v>4679</v>
      </c>
      <c r="D3823">
        <v>33</v>
      </c>
      <c r="E3823" t="s">
        <v>5620</v>
      </c>
      <c r="F3823" t="s">
        <v>5874</v>
      </c>
      <c r="G3823">
        <v>35.5835353100234</v>
      </c>
    </row>
    <row r="3824" spans="1:7" hidden="1" x14ac:dyDescent="0.2">
      <c r="A3824">
        <v>1983</v>
      </c>
      <c r="B3824">
        <v>54</v>
      </c>
      <c r="C3824" t="s">
        <v>5875</v>
      </c>
      <c r="D3824">
        <v>137</v>
      </c>
      <c r="E3824" t="s">
        <v>5802</v>
      </c>
      <c r="F3824" t="s">
        <v>5876</v>
      </c>
      <c r="G3824">
        <v>35.562033346213902</v>
      </c>
    </row>
    <row r="3825" spans="1:7" hidden="1" x14ac:dyDescent="0.2">
      <c r="A3825">
        <v>1983</v>
      </c>
      <c r="B3825">
        <v>55</v>
      </c>
      <c r="C3825" t="s">
        <v>5877</v>
      </c>
      <c r="D3825">
        <v>136</v>
      </c>
      <c r="E3825" t="s">
        <v>5802</v>
      </c>
      <c r="F3825" t="s">
        <v>5878</v>
      </c>
      <c r="G3825">
        <v>35.561387766533997</v>
      </c>
    </row>
    <row r="3826" spans="1:7" hidden="1" x14ac:dyDescent="0.2">
      <c r="A3826">
        <v>1983</v>
      </c>
      <c r="B3826">
        <v>56</v>
      </c>
      <c r="C3826" t="s">
        <v>5483</v>
      </c>
      <c r="D3826">
        <v>12</v>
      </c>
      <c r="E3826" t="s">
        <v>5799</v>
      </c>
      <c r="F3826" t="s">
        <v>5879</v>
      </c>
      <c r="G3826">
        <v>35.559635596978303</v>
      </c>
    </row>
    <row r="3827" spans="1:7" hidden="1" x14ac:dyDescent="0.2">
      <c r="A3827">
        <v>1983</v>
      </c>
      <c r="B3827">
        <v>57</v>
      </c>
      <c r="C3827" t="s">
        <v>5880</v>
      </c>
      <c r="D3827">
        <v>122</v>
      </c>
      <c r="E3827" t="s">
        <v>5823</v>
      </c>
      <c r="F3827" t="s">
        <v>5881</v>
      </c>
      <c r="G3827">
        <v>35.5335579165586</v>
      </c>
    </row>
    <row r="3828" spans="1:7" hidden="1" x14ac:dyDescent="0.2">
      <c r="A3828">
        <v>1983</v>
      </c>
      <c r="B3828">
        <v>58</v>
      </c>
      <c r="C3828" t="s">
        <v>5031</v>
      </c>
      <c r="D3828">
        <v>78</v>
      </c>
      <c r="E3828" t="s">
        <v>5214</v>
      </c>
      <c r="F3828" t="s">
        <v>5882</v>
      </c>
      <c r="G3828">
        <v>35.532268847463399</v>
      </c>
    </row>
    <row r="3829" spans="1:7" hidden="1" x14ac:dyDescent="0.2">
      <c r="A3829">
        <v>1983</v>
      </c>
      <c r="B3829">
        <v>59</v>
      </c>
      <c r="C3829" t="s">
        <v>5258</v>
      </c>
      <c r="D3829">
        <v>35</v>
      </c>
      <c r="E3829" t="s">
        <v>5620</v>
      </c>
      <c r="F3829" t="s">
        <v>5883</v>
      </c>
      <c r="G3829">
        <v>35.525272675457899</v>
      </c>
    </row>
    <row r="3830" spans="1:7" hidden="1" x14ac:dyDescent="0.2">
      <c r="A3830">
        <v>1983</v>
      </c>
      <c r="B3830">
        <v>60</v>
      </c>
      <c r="C3830" t="s">
        <v>5884</v>
      </c>
      <c r="D3830">
        <v>10</v>
      </c>
      <c r="E3830" t="s">
        <v>5615</v>
      </c>
      <c r="F3830" t="s">
        <v>5885</v>
      </c>
      <c r="G3830">
        <v>35.520487408105801</v>
      </c>
    </row>
    <row r="3831" spans="1:7" hidden="1" x14ac:dyDescent="0.2">
      <c r="A3831">
        <v>1983</v>
      </c>
      <c r="B3831">
        <v>61</v>
      </c>
      <c r="C3831" t="s">
        <v>5886</v>
      </c>
      <c r="D3831">
        <v>17</v>
      </c>
      <c r="E3831" t="s">
        <v>5799</v>
      </c>
      <c r="F3831" t="s">
        <v>5887</v>
      </c>
      <c r="G3831">
        <v>35.518739266592497</v>
      </c>
    </row>
    <row r="3832" spans="1:7" hidden="1" x14ac:dyDescent="0.2">
      <c r="A3832">
        <v>1983</v>
      </c>
      <c r="B3832">
        <v>62</v>
      </c>
      <c r="C3832" t="s">
        <v>5157</v>
      </c>
      <c r="D3832">
        <v>32</v>
      </c>
      <c r="E3832" t="s">
        <v>5620</v>
      </c>
      <c r="F3832" t="s">
        <v>5888</v>
      </c>
      <c r="G3832">
        <v>35.516807310364101</v>
      </c>
    </row>
    <row r="3833" spans="1:7" hidden="1" x14ac:dyDescent="0.2">
      <c r="A3833">
        <v>1983</v>
      </c>
      <c r="B3833">
        <v>63</v>
      </c>
      <c r="C3833" t="s">
        <v>5233</v>
      </c>
      <c r="D3833">
        <v>103</v>
      </c>
      <c r="E3833" t="s">
        <v>5827</v>
      </c>
      <c r="F3833" t="s">
        <v>5889</v>
      </c>
      <c r="G3833">
        <v>35.511656454428199</v>
      </c>
    </row>
    <row r="3834" spans="1:7" hidden="1" x14ac:dyDescent="0.2">
      <c r="A3834">
        <v>1983</v>
      </c>
      <c r="B3834">
        <v>64</v>
      </c>
      <c r="C3834" t="s">
        <v>5890</v>
      </c>
      <c r="D3834">
        <v>126</v>
      </c>
      <c r="E3834" t="s">
        <v>5823</v>
      </c>
      <c r="F3834" t="s">
        <v>5891</v>
      </c>
      <c r="G3834">
        <v>35.500991575491703</v>
      </c>
    </row>
    <row r="3835" spans="1:7" hidden="1" x14ac:dyDescent="0.2">
      <c r="A3835">
        <v>1983</v>
      </c>
      <c r="B3835">
        <v>65</v>
      </c>
      <c r="C3835" t="s">
        <v>5892</v>
      </c>
      <c r="D3835">
        <v>16</v>
      </c>
      <c r="E3835" t="s">
        <v>5799</v>
      </c>
      <c r="F3835" t="s">
        <v>5893</v>
      </c>
      <c r="G3835">
        <v>35.499521060398102</v>
      </c>
    </row>
    <row r="3836" spans="1:7" hidden="1" x14ac:dyDescent="0.2">
      <c r="A3836">
        <v>1983</v>
      </c>
      <c r="B3836">
        <v>66</v>
      </c>
      <c r="C3836" t="s">
        <v>5472</v>
      </c>
      <c r="D3836">
        <v>88</v>
      </c>
      <c r="E3836" t="s">
        <v>5808</v>
      </c>
      <c r="F3836" t="s">
        <v>5894</v>
      </c>
      <c r="G3836">
        <v>35.496672284047897</v>
      </c>
    </row>
    <row r="3837" spans="1:7" hidden="1" x14ac:dyDescent="0.2">
      <c r="A3837">
        <v>1983</v>
      </c>
      <c r="B3837">
        <v>67</v>
      </c>
      <c r="C3837" t="s">
        <v>5895</v>
      </c>
      <c r="D3837">
        <v>68</v>
      </c>
      <c r="E3837" t="s">
        <v>5849</v>
      </c>
      <c r="F3837" t="s">
        <v>5896</v>
      </c>
      <c r="G3837">
        <v>35.4958453055836</v>
      </c>
    </row>
    <row r="3838" spans="1:7" hidden="1" x14ac:dyDescent="0.2">
      <c r="A3838">
        <v>1983</v>
      </c>
      <c r="B3838">
        <v>68</v>
      </c>
      <c r="C3838" t="s">
        <v>5897</v>
      </c>
      <c r="D3838">
        <v>59</v>
      </c>
      <c r="E3838" t="s">
        <v>5866</v>
      </c>
      <c r="F3838" t="s">
        <v>5898</v>
      </c>
      <c r="G3838">
        <v>35.494467093768201</v>
      </c>
    </row>
    <row r="3839" spans="1:7" hidden="1" x14ac:dyDescent="0.2">
      <c r="A3839">
        <v>1983</v>
      </c>
      <c r="B3839">
        <v>69</v>
      </c>
      <c r="C3839" t="s">
        <v>5391</v>
      </c>
      <c r="D3839">
        <v>86</v>
      </c>
      <c r="E3839" t="s">
        <v>5808</v>
      </c>
      <c r="F3839" t="s">
        <v>5899</v>
      </c>
      <c r="G3839">
        <v>35.4715126430834</v>
      </c>
    </row>
    <row r="3840" spans="1:7" hidden="1" x14ac:dyDescent="0.2">
      <c r="A3840">
        <v>1983</v>
      </c>
      <c r="B3840">
        <v>70</v>
      </c>
      <c r="C3840" t="s">
        <v>5572</v>
      </c>
      <c r="D3840">
        <v>56</v>
      </c>
      <c r="E3840" t="s">
        <v>5866</v>
      </c>
      <c r="F3840" t="s">
        <v>5900</v>
      </c>
      <c r="G3840">
        <v>35.4623391737247</v>
      </c>
    </row>
    <row r="3841" spans="1:7" hidden="1" x14ac:dyDescent="0.2">
      <c r="A3841">
        <v>1983</v>
      </c>
      <c r="B3841">
        <v>71</v>
      </c>
      <c r="C3841" t="s">
        <v>5712</v>
      </c>
      <c r="D3841">
        <v>43</v>
      </c>
      <c r="E3841" t="s">
        <v>5623</v>
      </c>
      <c r="F3841" t="s">
        <v>5901</v>
      </c>
      <c r="G3841">
        <v>35.446755160335499</v>
      </c>
    </row>
    <row r="3842" spans="1:7" hidden="1" x14ac:dyDescent="0.2">
      <c r="A3842">
        <v>1983</v>
      </c>
      <c r="B3842">
        <v>72</v>
      </c>
      <c r="C3842" t="s">
        <v>5902</v>
      </c>
      <c r="D3842">
        <v>24</v>
      </c>
      <c r="E3842" t="s">
        <v>4920</v>
      </c>
      <c r="F3842" t="s">
        <v>5903</v>
      </c>
      <c r="G3842">
        <v>35.437411325065099</v>
      </c>
    </row>
    <row r="3843" spans="1:7" hidden="1" x14ac:dyDescent="0.2">
      <c r="A3843">
        <v>1983</v>
      </c>
      <c r="B3843">
        <v>73</v>
      </c>
      <c r="C3843" t="s">
        <v>5696</v>
      </c>
      <c r="D3843">
        <v>22</v>
      </c>
      <c r="E3843" t="s">
        <v>4920</v>
      </c>
      <c r="F3843" t="s">
        <v>5904</v>
      </c>
      <c r="G3843">
        <v>35.429903185549399</v>
      </c>
    </row>
    <row r="3844" spans="1:7" hidden="1" x14ac:dyDescent="0.2">
      <c r="A3844">
        <v>1983</v>
      </c>
      <c r="B3844">
        <v>74</v>
      </c>
      <c r="C3844" t="s">
        <v>5905</v>
      </c>
      <c r="D3844">
        <v>97</v>
      </c>
      <c r="E3844" t="s">
        <v>5810</v>
      </c>
      <c r="F3844" t="s">
        <v>5906</v>
      </c>
      <c r="G3844">
        <v>35.411878334615899</v>
      </c>
    </row>
    <row r="3845" spans="1:7" hidden="1" x14ac:dyDescent="0.2">
      <c r="A3845">
        <v>1983</v>
      </c>
      <c r="B3845">
        <v>75</v>
      </c>
      <c r="C3845" t="s">
        <v>4616</v>
      </c>
      <c r="D3845">
        <v>132</v>
      </c>
      <c r="E3845" t="s">
        <v>5802</v>
      </c>
      <c r="F3845" t="s">
        <v>5907</v>
      </c>
      <c r="G3845">
        <v>35.390400582252099</v>
      </c>
    </row>
    <row r="3846" spans="1:7" hidden="1" x14ac:dyDescent="0.2">
      <c r="A3846">
        <v>1983</v>
      </c>
      <c r="B3846">
        <v>76</v>
      </c>
      <c r="C3846" t="s">
        <v>5168</v>
      </c>
      <c r="D3846">
        <v>5</v>
      </c>
      <c r="E3846" t="s">
        <v>5615</v>
      </c>
      <c r="F3846" t="s">
        <v>5908</v>
      </c>
      <c r="G3846">
        <v>35.377070073553803</v>
      </c>
    </row>
    <row r="3847" spans="1:7" hidden="1" x14ac:dyDescent="0.2">
      <c r="A3847">
        <v>1983</v>
      </c>
      <c r="B3847">
        <v>77</v>
      </c>
      <c r="C3847" t="s">
        <v>5755</v>
      </c>
      <c r="D3847">
        <v>53</v>
      </c>
      <c r="E3847" t="s">
        <v>5866</v>
      </c>
      <c r="F3847" t="s">
        <v>5909</v>
      </c>
      <c r="G3847">
        <v>35.360284276839799</v>
      </c>
    </row>
    <row r="3848" spans="1:7" hidden="1" x14ac:dyDescent="0.2">
      <c r="A3848">
        <v>1983</v>
      </c>
      <c r="B3848">
        <v>78</v>
      </c>
      <c r="C3848" t="s">
        <v>5428</v>
      </c>
      <c r="D3848">
        <v>34</v>
      </c>
      <c r="E3848" t="s">
        <v>5620</v>
      </c>
      <c r="F3848" t="s">
        <v>5910</v>
      </c>
      <c r="G3848">
        <v>35.312841220461898</v>
      </c>
    </row>
    <row r="3849" spans="1:7" hidden="1" x14ac:dyDescent="0.2">
      <c r="A3849">
        <v>1983</v>
      </c>
      <c r="B3849">
        <v>79</v>
      </c>
      <c r="C3849" t="s">
        <v>5911</v>
      </c>
      <c r="D3849">
        <v>72</v>
      </c>
      <c r="E3849" t="s">
        <v>5214</v>
      </c>
      <c r="F3849" t="s">
        <v>5912</v>
      </c>
      <c r="G3849">
        <v>35.312477466805298</v>
      </c>
    </row>
    <row r="3850" spans="1:7" hidden="1" x14ac:dyDescent="0.2">
      <c r="A3850">
        <v>1983</v>
      </c>
      <c r="B3850">
        <v>80</v>
      </c>
      <c r="C3850" t="s">
        <v>5752</v>
      </c>
      <c r="D3850">
        <v>57</v>
      </c>
      <c r="E3850" t="s">
        <v>5866</v>
      </c>
      <c r="F3850" t="s">
        <v>5913</v>
      </c>
      <c r="G3850">
        <v>35.3031133904366</v>
      </c>
    </row>
    <row r="3851" spans="1:7" hidden="1" x14ac:dyDescent="0.2">
      <c r="A3851">
        <v>1983</v>
      </c>
      <c r="B3851">
        <v>81</v>
      </c>
      <c r="C3851" t="s">
        <v>5914</v>
      </c>
      <c r="D3851">
        <v>66</v>
      </c>
      <c r="E3851" t="s">
        <v>5849</v>
      </c>
      <c r="F3851" t="s">
        <v>5915</v>
      </c>
      <c r="G3851">
        <v>35.243318820390698</v>
      </c>
    </row>
    <row r="3852" spans="1:7" hidden="1" x14ac:dyDescent="0.2">
      <c r="A3852">
        <v>1983</v>
      </c>
      <c r="B3852">
        <v>82</v>
      </c>
      <c r="C3852" t="s">
        <v>5590</v>
      </c>
      <c r="D3852">
        <v>62</v>
      </c>
      <c r="E3852" t="s">
        <v>5849</v>
      </c>
      <c r="F3852" t="s">
        <v>5916</v>
      </c>
      <c r="G3852">
        <v>35.240601581051997</v>
      </c>
    </row>
    <row r="3853" spans="1:7" hidden="1" x14ac:dyDescent="0.2">
      <c r="A3853">
        <v>1983</v>
      </c>
      <c r="B3853">
        <v>83</v>
      </c>
      <c r="C3853" t="s">
        <v>5750</v>
      </c>
      <c r="D3853">
        <v>50</v>
      </c>
      <c r="E3853" t="s">
        <v>5623</v>
      </c>
      <c r="F3853" t="s">
        <v>5917</v>
      </c>
      <c r="G3853">
        <v>35.219602404068397</v>
      </c>
    </row>
    <row r="3854" spans="1:7" hidden="1" x14ac:dyDescent="0.2">
      <c r="A3854">
        <v>1983</v>
      </c>
      <c r="B3854">
        <v>84</v>
      </c>
      <c r="C3854" t="s">
        <v>5918</v>
      </c>
      <c r="D3854">
        <v>47</v>
      </c>
      <c r="E3854" t="s">
        <v>5623</v>
      </c>
      <c r="F3854" t="s">
        <v>5919</v>
      </c>
      <c r="G3854">
        <v>35.136305517048697</v>
      </c>
    </row>
    <row r="3855" spans="1:7" hidden="1" x14ac:dyDescent="0.2">
      <c r="A3855">
        <v>1983</v>
      </c>
      <c r="B3855">
        <v>85</v>
      </c>
      <c r="C3855" t="s">
        <v>5762</v>
      </c>
      <c r="D3855">
        <v>46</v>
      </c>
      <c r="E3855" t="s">
        <v>5623</v>
      </c>
      <c r="F3855" t="s">
        <v>5920</v>
      </c>
      <c r="G3855">
        <v>35.042472936919197</v>
      </c>
    </row>
    <row r="3856" spans="1:7" hidden="1" x14ac:dyDescent="0.2">
      <c r="A3856">
        <v>1983</v>
      </c>
      <c r="B3856">
        <v>86</v>
      </c>
      <c r="C3856" t="s">
        <v>5921</v>
      </c>
      <c r="D3856">
        <v>75</v>
      </c>
      <c r="E3856" t="s">
        <v>5214</v>
      </c>
      <c r="F3856" t="s">
        <v>5922</v>
      </c>
      <c r="G3856">
        <v>35.037011107164801</v>
      </c>
    </row>
    <row r="3857" spans="1:7" hidden="1" x14ac:dyDescent="0.2">
      <c r="A3857">
        <v>1983</v>
      </c>
      <c r="B3857">
        <v>87</v>
      </c>
      <c r="C3857" t="s">
        <v>5786</v>
      </c>
      <c r="D3857">
        <v>48</v>
      </c>
      <c r="E3857" t="s">
        <v>5623</v>
      </c>
      <c r="F3857" t="s">
        <v>5923</v>
      </c>
      <c r="G3857">
        <v>34.998557934042701</v>
      </c>
    </row>
    <row r="3858" spans="1:7" hidden="1" x14ac:dyDescent="0.2">
      <c r="A3858">
        <v>1983</v>
      </c>
      <c r="B3858">
        <v>88</v>
      </c>
      <c r="C3858" t="s">
        <v>5154</v>
      </c>
      <c r="D3858">
        <v>64</v>
      </c>
      <c r="E3858" t="s">
        <v>5849</v>
      </c>
      <c r="F3858" t="s">
        <v>5924</v>
      </c>
      <c r="G3858">
        <v>34.888229636829003</v>
      </c>
    </row>
    <row r="3859" spans="1:7" hidden="1" x14ac:dyDescent="0.2">
      <c r="A3859">
        <v>1984</v>
      </c>
      <c r="B3859">
        <v>1</v>
      </c>
      <c r="C3859" t="s">
        <v>5798</v>
      </c>
      <c r="D3859">
        <v>1</v>
      </c>
      <c r="E3859" t="s">
        <v>5925</v>
      </c>
      <c r="F3859" t="s">
        <v>5926</v>
      </c>
      <c r="G3859">
        <v>35.882207129046598</v>
      </c>
    </row>
    <row r="3860" spans="1:7" hidden="1" x14ac:dyDescent="0.2">
      <c r="A3860">
        <v>1984</v>
      </c>
      <c r="B3860">
        <v>2</v>
      </c>
      <c r="C3860" t="s">
        <v>5072</v>
      </c>
      <c r="D3860">
        <v>131</v>
      </c>
      <c r="E3860" t="s">
        <v>5927</v>
      </c>
      <c r="F3860" t="s">
        <v>5928</v>
      </c>
      <c r="G3860">
        <v>35.826081791452502</v>
      </c>
    </row>
    <row r="3861" spans="1:7" hidden="1" x14ac:dyDescent="0.2">
      <c r="A3861">
        <v>1984</v>
      </c>
      <c r="B3861">
        <v>3</v>
      </c>
      <c r="C3861" t="s">
        <v>5929</v>
      </c>
      <c r="D3861">
        <v>10</v>
      </c>
      <c r="E3861" t="s">
        <v>5925</v>
      </c>
      <c r="F3861" t="s">
        <v>5930</v>
      </c>
      <c r="G3861">
        <v>35.819521634341697</v>
      </c>
    </row>
    <row r="3862" spans="1:7" hidden="1" x14ac:dyDescent="0.2">
      <c r="A3862">
        <v>1984</v>
      </c>
      <c r="B3862">
        <v>4</v>
      </c>
      <c r="C3862" t="s">
        <v>5818</v>
      </c>
      <c r="D3862">
        <v>68</v>
      </c>
      <c r="E3862" t="s">
        <v>5620</v>
      </c>
      <c r="F3862" t="s">
        <v>5931</v>
      </c>
      <c r="G3862">
        <v>35.803928746333099</v>
      </c>
    </row>
    <row r="3863" spans="1:7" hidden="1" x14ac:dyDescent="0.2">
      <c r="A3863">
        <v>1984</v>
      </c>
      <c r="B3863">
        <v>5</v>
      </c>
      <c r="C3863" t="s">
        <v>5118</v>
      </c>
      <c r="D3863">
        <v>51</v>
      </c>
      <c r="E3863" t="s">
        <v>5932</v>
      </c>
      <c r="F3863" t="s">
        <v>5933</v>
      </c>
      <c r="G3863">
        <v>35.793924557694403</v>
      </c>
    </row>
    <row r="3864" spans="1:7" hidden="1" x14ac:dyDescent="0.2">
      <c r="A3864">
        <v>1984</v>
      </c>
      <c r="B3864">
        <v>6</v>
      </c>
      <c r="C3864" t="s">
        <v>5801</v>
      </c>
      <c r="D3864">
        <v>11</v>
      </c>
      <c r="E3864" t="s">
        <v>5934</v>
      </c>
      <c r="F3864" t="s">
        <v>5935</v>
      </c>
      <c r="G3864">
        <v>35.779149838598798</v>
      </c>
    </row>
    <row r="3865" spans="1:7" hidden="1" x14ac:dyDescent="0.2">
      <c r="A3865">
        <v>1984</v>
      </c>
      <c r="B3865">
        <v>7</v>
      </c>
      <c r="C3865" t="s">
        <v>5367</v>
      </c>
      <c r="D3865">
        <v>61</v>
      </c>
      <c r="E3865" t="s">
        <v>5620</v>
      </c>
      <c r="F3865" t="s">
        <v>5936</v>
      </c>
      <c r="G3865">
        <v>35.768982720405603</v>
      </c>
    </row>
    <row r="3866" spans="1:7" hidden="1" x14ac:dyDescent="0.2">
      <c r="A3866">
        <v>1984</v>
      </c>
      <c r="B3866">
        <v>8</v>
      </c>
      <c r="C3866" t="s">
        <v>5937</v>
      </c>
      <c r="D3866">
        <v>81</v>
      </c>
      <c r="E3866" t="s">
        <v>5023</v>
      </c>
      <c r="F3866" t="s">
        <v>5938</v>
      </c>
      <c r="G3866">
        <v>35.742486981384999</v>
      </c>
    </row>
    <row r="3867" spans="1:7" hidden="1" x14ac:dyDescent="0.2">
      <c r="A3867">
        <v>1984</v>
      </c>
      <c r="B3867">
        <v>9</v>
      </c>
      <c r="C3867" t="s">
        <v>5203</v>
      </c>
      <c r="D3867">
        <v>91</v>
      </c>
      <c r="E3867" t="s">
        <v>5939</v>
      </c>
      <c r="F3867" t="s">
        <v>5940</v>
      </c>
      <c r="G3867">
        <v>35.727049253156601</v>
      </c>
    </row>
    <row r="3868" spans="1:7" hidden="1" x14ac:dyDescent="0.2">
      <c r="A3868">
        <v>1984</v>
      </c>
      <c r="B3868">
        <v>10</v>
      </c>
      <c r="C3868" t="s">
        <v>5457</v>
      </c>
      <c r="D3868">
        <v>21</v>
      </c>
      <c r="E3868" t="s">
        <v>5941</v>
      </c>
      <c r="F3868" t="s">
        <v>5942</v>
      </c>
      <c r="G3868">
        <v>35.726696546685801</v>
      </c>
    </row>
    <row r="3869" spans="1:7" hidden="1" x14ac:dyDescent="0.2">
      <c r="A3869">
        <v>1984</v>
      </c>
      <c r="B3869">
        <v>11</v>
      </c>
      <c r="C3869" t="s">
        <v>5943</v>
      </c>
      <c r="D3869">
        <v>138</v>
      </c>
      <c r="E3869" t="s">
        <v>5927</v>
      </c>
      <c r="F3869" t="s">
        <v>5944</v>
      </c>
      <c r="G3869">
        <v>35.717704884054797</v>
      </c>
    </row>
    <row r="3870" spans="1:7" hidden="1" x14ac:dyDescent="0.2">
      <c r="A3870">
        <v>1984</v>
      </c>
      <c r="B3870">
        <v>12</v>
      </c>
      <c r="C3870" t="s">
        <v>5945</v>
      </c>
      <c r="D3870">
        <v>142</v>
      </c>
      <c r="E3870" t="s">
        <v>5823</v>
      </c>
      <c r="F3870" t="s">
        <v>5946</v>
      </c>
      <c r="G3870">
        <v>35.7041378085597</v>
      </c>
    </row>
    <row r="3871" spans="1:7" hidden="1" x14ac:dyDescent="0.2">
      <c r="A3871">
        <v>1984</v>
      </c>
      <c r="B3871">
        <v>13</v>
      </c>
      <c r="C3871" t="s">
        <v>5947</v>
      </c>
      <c r="D3871">
        <v>57</v>
      </c>
      <c r="E3871" t="s">
        <v>5932</v>
      </c>
      <c r="F3871" t="s">
        <v>5948</v>
      </c>
      <c r="G3871">
        <v>35.703345246287299</v>
      </c>
    </row>
    <row r="3872" spans="1:7" hidden="1" x14ac:dyDescent="0.2">
      <c r="A3872">
        <v>1984</v>
      </c>
      <c r="B3872">
        <v>14</v>
      </c>
      <c r="C3872" t="s">
        <v>5834</v>
      </c>
      <c r="D3872">
        <v>54</v>
      </c>
      <c r="E3872" t="s">
        <v>5932</v>
      </c>
      <c r="F3872" t="s">
        <v>5949</v>
      </c>
      <c r="G3872">
        <v>35.6886451943748</v>
      </c>
    </row>
    <row r="3873" spans="1:7" hidden="1" x14ac:dyDescent="0.2">
      <c r="A3873">
        <v>1984</v>
      </c>
      <c r="B3873">
        <v>15</v>
      </c>
      <c r="C3873" t="s">
        <v>5825</v>
      </c>
      <c r="D3873">
        <v>88</v>
      </c>
      <c r="E3873" t="s">
        <v>5023</v>
      </c>
      <c r="F3873" t="s">
        <v>5950</v>
      </c>
      <c r="G3873">
        <v>35.681519587664397</v>
      </c>
    </row>
    <row r="3874" spans="1:7" hidden="1" x14ac:dyDescent="0.2">
      <c r="A3874">
        <v>1984</v>
      </c>
      <c r="B3874">
        <v>16</v>
      </c>
      <c r="C3874" t="s">
        <v>5657</v>
      </c>
      <c r="D3874">
        <v>28</v>
      </c>
      <c r="E3874" t="s">
        <v>5941</v>
      </c>
      <c r="F3874" t="s">
        <v>5951</v>
      </c>
      <c r="G3874">
        <v>35.659984135351998</v>
      </c>
    </row>
    <row r="3875" spans="1:7" hidden="1" x14ac:dyDescent="0.2">
      <c r="A3875">
        <v>1984</v>
      </c>
      <c r="B3875">
        <v>17</v>
      </c>
      <c r="C3875" t="s">
        <v>5015</v>
      </c>
      <c r="D3875">
        <v>108</v>
      </c>
      <c r="E3875" t="s">
        <v>5952</v>
      </c>
      <c r="F3875" t="s">
        <v>5953</v>
      </c>
      <c r="G3875">
        <v>35.646021970336797</v>
      </c>
    </row>
    <row r="3876" spans="1:7" hidden="1" x14ac:dyDescent="0.2">
      <c r="A3876">
        <v>1984</v>
      </c>
      <c r="B3876">
        <v>18</v>
      </c>
      <c r="C3876" t="s">
        <v>5954</v>
      </c>
      <c r="D3876">
        <v>146</v>
      </c>
      <c r="E3876" t="s">
        <v>5823</v>
      </c>
      <c r="F3876" t="s">
        <v>5955</v>
      </c>
      <c r="G3876">
        <v>35.640756069756897</v>
      </c>
    </row>
    <row r="3877" spans="1:7" hidden="1" x14ac:dyDescent="0.2">
      <c r="A3877">
        <v>1984</v>
      </c>
      <c r="B3877">
        <v>19</v>
      </c>
      <c r="C3877" t="s">
        <v>5956</v>
      </c>
      <c r="D3877">
        <v>143</v>
      </c>
      <c r="E3877" t="s">
        <v>5823</v>
      </c>
      <c r="F3877" t="s">
        <v>5957</v>
      </c>
      <c r="G3877">
        <v>35.620409217859901</v>
      </c>
    </row>
    <row r="3878" spans="1:7" hidden="1" x14ac:dyDescent="0.2">
      <c r="A3878">
        <v>1984</v>
      </c>
      <c r="B3878">
        <v>20</v>
      </c>
      <c r="C3878" t="s">
        <v>5845</v>
      </c>
      <c r="D3878">
        <v>115</v>
      </c>
      <c r="E3878" t="s">
        <v>5623</v>
      </c>
      <c r="F3878" t="s">
        <v>5958</v>
      </c>
      <c r="G3878">
        <v>35.6119090144213</v>
      </c>
    </row>
    <row r="3879" spans="1:7" hidden="1" x14ac:dyDescent="0.2">
      <c r="A3879">
        <v>1984</v>
      </c>
      <c r="B3879">
        <v>21</v>
      </c>
      <c r="C3879" t="s">
        <v>5886</v>
      </c>
      <c r="D3879">
        <v>5</v>
      </c>
      <c r="E3879" t="s">
        <v>5925</v>
      </c>
      <c r="F3879" t="s">
        <v>5959</v>
      </c>
      <c r="G3879">
        <v>35.6074414623167</v>
      </c>
    </row>
    <row r="3880" spans="1:7" hidden="1" x14ac:dyDescent="0.2">
      <c r="A3880">
        <v>1984</v>
      </c>
      <c r="B3880">
        <v>22</v>
      </c>
      <c r="C3880" t="s">
        <v>5690</v>
      </c>
      <c r="D3880">
        <v>166</v>
      </c>
      <c r="E3880" t="s">
        <v>5960</v>
      </c>
      <c r="F3880" t="s">
        <v>5961</v>
      </c>
      <c r="G3880">
        <v>35.603588004240201</v>
      </c>
    </row>
    <row r="3881" spans="1:7" hidden="1" x14ac:dyDescent="0.2">
      <c r="A3881">
        <v>1984</v>
      </c>
      <c r="B3881">
        <v>23</v>
      </c>
      <c r="C3881" t="s">
        <v>5962</v>
      </c>
      <c r="D3881">
        <v>60</v>
      </c>
      <c r="E3881" t="s">
        <v>5932</v>
      </c>
      <c r="F3881" t="s">
        <v>5963</v>
      </c>
      <c r="G3881">
        <v>35.599998032551397</v>
      </c>
    </row>
    <row r="3882" spans="1:7" hidden="1" x14ac:dyDescent="0.2">
      <c r="A3882">
        <v>1984</v>
      </c>
      <c r="B3882">
        <v>24</v>
      </c>
      <c r="C3882" t="s">
        <v>5515</v>
      </c>
      <c r="D3882">
        <v>25</v>
      </c>
      <c r="E3882" t="s">
        <v>5941</v>
      </c>
      <c r="F3882" t="s">
        <v>5964</v>
      </c>
      <c r="G3882">
        <v>35.599385182908001</v>
      </c>
    </row>
    <row r="3883" spans="1:7" hidden="1" x14ac:dyDescent="0.2">
      <c r="A3883">
        <v>1984</v>
      </c>
      <c r="B3883">
        <v>25</v>
      </c>
      <c r="C3883" t="s">
        <v>5817</v>
      </c>
      <c r="D3883">
        <v>31</v>
      </c>
      <c r="E3883" t="s">
        <v>5965</v>
      </c>
      <c r="F3883" t="s">
        <v>5966</v>
      </c>
      <c r="G3883">
        <v>35.582671281365499</v>
      </c>
    </row>
    <row r="3884" spans="1:7" hidden="1" x14ac:dyDescent="0.2">
      <c r="A3884">
        <v>1984</v>
      </c>
      <c r="B3884">
        <v>26</v>
      </c>
      <c r="C3884" t="s">
        <v>5449</v>
      </c>
      <c r="D3884">
        <v>30</v>
      </c>
      <c r="E3884" t="s">
        <v>5941</v>
      </c>
      <c r="F3884" t="s">
        <v>5967</v>
      </c>
      <c r="G3884">
        <v>35.574101652929102</v>
      </c>
    </row>
    <row r="3885" spans="1:7" hidden="1" x14ac:dyDescent="0.2">
      <c r="A3885">
        <v>1984</v>
      </c>
      <c r="B3885">
        <v>27</v>
      </c>
      <c r="C3885" t="s">
        <v>5968</v>
      </c>
      <c r="D3885">
        <v>141</v>
      </c>
      <c r="E3885" t="s">
        <v>5823</v>
      </c>
      <c r="F3885" t="s">
        <v>5969</v>
      </c>
      <c r="G3885">
        <v>35.572702921878403</v>
      </c>
    </row>
    <row r="3886" spans="1:7" hidden="1" x14ac:dyDescent="0.2">
      <c r="A3886">
        <v>1984</v>
      </c>
      <c r="B3886">
        <v>28</v>
      </c>
      <c r="C3886" t="s">
        <v>5970</v>
      </c>
      <c r="D3886">
        <v>2</v>
      </c>
      <c r="E3886" t="s">
        <v>5925</v>
      </c>
      <c r="F3886" t="s">
        <v>5971</v>
      </c>
      <c r="G3886">
        <v>35.564662352403502</v>
      </c>
    </row>
    <row r="3887" spans="1:7" hidden="1" x14ac:dyDescent="0.2">
      <c r="A3887">
        <v>1984</v>
      </c>
      <c r="B3887">
        <v>29</v>
      </c>
      <c r="C3887" t="s">
        <v>5972</v>
      </c>
      <c r="D3887">
        <v>58</v>
      </c>
      <c r="E3887" t="s">
        <v>5932</v>
      </c>
      <c r="F3887" t="s">
        <v>5973</v>
      </c>
      <c r="G3887">
        <v>35.535327647916503</v>
      </c>
    </row>
    <row r="3888" spans="1:7" hidden="1" x14ac:dyDescent="0.2">
      <c r="A3888">
        <v>1984</v>
      </c>
      <c r="B3888">
        <v>30</v>
      </c>
      <c r="C3888" t="s">
        <v>4074</v>
      </c>
      <c r="D3888">
        <v>121</v>
      </c>
      <c r="E3888" t="s">
        <v>5974</v>
      </c>
      <c r="F3888" t="s">
        <v>5975</v>
      </c>
      <c r="G3888">
        <v>35.533234163512297</v>
      </c>
    </row>
    <row r="3889" spans="1:7" hidden="1" x14ac:dyDescent="0.2">
      <c r="A3889">
        <v>1984</v>
      </c>
      <c r="B3889">
        <v>31</v>
      </c>
      <c r="C3889" t="s">
        <v>5489</v>
      </c>
      <c r="D3889">
        <v>53</v>
      </c>
      <c r="E3889" t="s">
        <v>5932</v>
      </c>
      <c r="F3889" t="s">
        <v>5976</v>
      </c>
      <c r="G3889">
        <v>35.527914334029497</v>
      </c>
    </row>
    <row r="3890" spans="1:7" hidden="1" x14ac:dyDescent="0.2">
      <c r="A3890">
        <v>1984</v>
      </c>
      <c r="B3890">
        <v>32</v>
      </c>
      <c r="C3890" t="s">
        <v>5880</v>
      </c>
      <c r="D3890">
        <v>144</v>
      </c>
      <c r="E3890" t="s">
        <v>5823</v>
      </c>
      <c r="F3890" t="s">
        <v>5977</v>
      </c>
      <c r="G3890">
        <v>35.526693614295397</v>
      </c>
    </row>
    <row r="3891" spans="1:7" hidden="1" x14ac:dyDescent="0.2">
      <c r="A3891">
        <v>1984</v>
      </c>
      <c r="B3891">
        <v>33</v>
      </c>
      <c r="C3891" t="s">
        <v>5700</v>
      </c>
      <c r="D3891">
        <v>66</v>
      </c>
      <c r="E3891" t="s">
        <v>5620</v>
      </c>
      <c r="F3891" t="s">
        <v>5978</v>
      </c>
      <c r="G3891">
        <v>35.5126613643165</v>
      </c>
    </row>
    <row r="3892" spans="1:7" hidden="1" x14ac:dyDescent="0.2">
      <c r="A3892">
        <v>1984</v>
      </c>
      <c r="B3892">
        <v>34</v>
      </c>
      <c r="C3892" t="s">
        <v>5862</v>
      </c>
      <c r="D3892">
        <v>19</v>
      </c>
      <c r="E3892" t="s">
        <v>5934</v>
      </c>
      <c r="F3892" t="s">
        <v>5979</v>
      </c>
      <c r="G3892">
        <v>35.510483437713802</v>
      </c>
    </row>
    <row r="3893" spans="1:7" hidden="1" x14ac:dyDescent="0.2">
      <c r="A3893">
        <v>1984</v>
      </c>
      <c r="B3893">
        <v>35</v>
      </c>
      <c r="C3893" t="s">
        <v>5655</v>
      </c>
      <c r="D3893">
        <v>6</v>
      </c>
      <c r="E3893" t="s">
        <v>5925</v>
      </c>
      <c r="F3893" t="s">
        <v>5980</v>
      </c>
      <c r="G3893">
        <v>35.4965510307673</v>
      </c>
    </row>
    <row r="3894" spans="1:7" hidden="1" x14ac:dyDescent="0.2">
      <c r="A3894">
        <v>1984</v>
      </c>
      <c r="B3894">
        <v>36</v>
      </c>
      <c r="C3894" t="s">
        <v>5981</v>
      </c>
      <c r="D3894">
        <v>37</v>
      </c>
      <c r="E3894" t="s">
        <v>5965</v>
      </c>
      <c r="F3894" t="s">
        <v>5982</v>
      </c>
      <c r="G3894">
        <v>35.478281329271297</v>
      </c>
    </row>
    <row r="3895" spans="1:7" hidden="1" x14ac:dyDescent="0.2">
      <c r="A3895">
        <v>1984</v>
      </c>
      <c r="B3895">
        <v>37</v>
      </c>
      <c r="C3895" t="s">
        <v>5565</v>
      </c>
      <c r="D3895">
        <v>44</v>
      </c>
      <c r="E3895" t="s">
        <v>5983</v>
      </c>
      <c r="F3895" t="s">
        <v>5984</v>
      </c>
      <c r="G3895">
        <v>35.474021104636002</v>
      </c>
    </row>
    <row r="3896" spans="1:7" hidden="1" x14ac:dyDescent="0.2">
      <c r="A3896">
        <v>1984</v>
      </c>
      <c r="B3896">
        <v>38</v>
      </c>
      <c r="C3896" t="s">
        <v>5218</v>
      </c>
      <c r="D3896">
        <v>32</v>
      </c>
      <c r="E3896" t="s">
        <v>5965</v>
      </c>
      <c r="F3896" t="s">
        <v>5985</v>
      </c>
      <c r="G3896">
        <v>35.470457213007499</v>
      </c>
    </row>
    <row r="3897" spans="1:7" hidden="1" x14ac:dyDescent="0.2">
      <c r="A3897">
        <v>1984</v>
      </c>
      <c r="B3897">
        <v>39</v>
      </c>
      <c r="C3897" t="s">
        <v>5986</v>
      </c>
      <c r="D3897">
        <v>87</v>
      </c>
      <c r="E3897" t="s">
        <v>5023</v>
      </c>
      <c r="F3897" t="s">
        <v>5987</v>
      </c>
      <c r="G3897">
        <v>35.4447488852813</v>
      </c>
    </row>
    <row r="3898" spans="1:7" hidden="1" x14ac:dyDescent="0.2">
      <c r="A3898">
        <v>1984</v>
      </c>
      <c r="B3898">
        <v>40</v>
      </c>
      <c r="C3898" t="s">
        <v>5039</v>
      </c>
      <c r="D3898">
        <v>24</v>
      </c>
      <c r="E3898" t="s">
        <v>5941</v>
      </c>
      <c r="F3898" t="s">
        <v>5988</v>
      </c>
      <c r="G3898">
        <v>35.440149638145897</v>
      </c>
    </row>
    <row r="3899" spans="1:7" hidden="1" x14ac:dyDescent="0.2">
      <c r="A3899">
        <v>1984</v>
      </c>
      <c r="B3899">
        <v>41</v>
      </c>
      <c r="C3899" t="s">
        <v>5989</v>
      </c>
      <c r="D3899">
        <v>18</v>
      </c>
      <c r="E3899" t="s">
        <v>5934</v>
      </c>
      <c r="F3899" t="s">
        <v>5990</v>
      </c>
      <c r="G3899">
        <v>35.439281989511798</v>
      </c>
    </row>
    <row r="3900" spans="1:7" hidden="1" x14ac:dyDescent="0.2">
      <c r="A3900">
        <v>1984</v>
      </c>
      <c r="B3900">
        <v>42</v>
      </c>
      <c r="C3900" t="s">
        <v>5684</v>
      </c>
      <c r="D3900">
        <v>97</v>
      </c>
      <c r="E3900" t="s">
        <v>5939</v>
      </c>
      <c r="F3900" t="s">
        <v>5991</v>
      </c>
      <c r="G3900">
        <v>35.438327625081698</v>
      </c>
    </row>
    <row r="3901" spans="1:7" hidden="1" x14ac:dyDescent="0.2">
      <c r="A3901">
        <v>1984</v>
      </c>
      <c r="B3901">
        <v>43</v>
      </c>
      <c r="C3901" t="s">
        <v>5622</v>
      </c>
      <c r="D3901">
        <v>111</v>
      </c>
      <c r="E3901" t="s">
        <v>5623</v>
      </c>
      <c r="F3901" t="s">
        <v>5992</v>
      </c>
      <c r="G3901">
        <v>35.432429058527703</v>
      </c>
    </row>
    <row r="3902" spans="1:7" hidden="1" x14ac:dyDescent="0.2">
      <c r="A3902">
        <v>1984</v>
      </c>
      <c r="B3902">
        <v>44</v>
      </c>
      <c r="C3902" t="s">
        <v>5693</v>
      </c>
      <c r="D3902">
        <v>109</v>
      </c>
      <c r="E3902" t="s">
        <v>5952</v>
      </c>
      <c r="F3902" t="s">
        <v>5993</v>
      </c>
      <c r="G3902">
        <v>35.424625150808403</v>
      </c>
    </row>
    <row r="3903" spans="1:7" hidden="1" x14ac:dyDescent="0.2">
      <c r="A3903">
        <v>1984</v>
      </c>
      <c r="B3903">
        <v>45</v>
      </c>
      <c r="C3903" t="s">
        <v>5994</v>
      </c>
      <c r="D3903">
        <v>95</v>
      </c>
      <c r="E3903" t="s">
        <v>5939</v>
      </c>
      <c r="F3903" t="s">
        <v>5995</v>
      </c>
      <c r="G3903">
        <v>35.415611582076401</v>
      </c>
    </row>
    <row r="3904" spans="1:7" hidden="1" x14ac:dyDescent="0.2">
      <c r="A3904">
        <v>1984</v>
      </c>
      <c r="B3904">
        <v>46</v>
      </c>
      <c r="C3904" t="s">
        <v>5996</v>
      </c>
      <c r="D3904">
        <v>7</v>
      </c>
      <c r="E3904" t="s">
        <v>5925</v>
      </c>
      <c r="F3904" t="s">
        <v>5997</v>
      </c>
      <c r="G3904">
        <v>35.410067050066097</v>
      </c>
    </row>
    <row r="3905" spans="1:7" hidden="1" x14ac:dyDescent="0.2">
      <c r="A3905">
        <v>1984</v>
      </c>
      <c r="B3905">
        <v>47</v>
      </c>
      <c r="C3905" t="s">
        <v>5404</v>
      </c>
      <c r="D3905">
        <v>140</v>
      </c>
      <c r="E3905" t="s">
        <v>5927</v>
      </c>
      <c r="F3905" t="s">
        <v>5998</v>
      </c>
      <c r="G3905">
        <v>35.409200873757598</v>
      </c>
    </row>
    <row r="3906" spans="1:7" hidden="1" x14ac:dyDescent="0.2">
      <c r="A3906">
        <v>1984</v>
      </c>
      <c r="B3906">
        <v>48</v>
      </c>
      <c r="C3906" t="s">
        <v>5999</v>
      </c>
      <c r="D3906">
        <v>158</v>
      </c>
      <c r="E3906" t="s">
        <v>6000</v>
      </c>
      <c r="F3906" t="s">
        <v>6001</v>
      </c>
      <c r="G3906">
        <v>35.401926665411203</v>
      </c>
    </row>
    <row r="3907" spans="1:7" hidden="1" x14ac:dyDescent="0.2">
      <c r="A3907">
        <v>1984</v>
      </c>
      <c r="B3907">
        <v>49</v>
      </c>
      <c r="C3907" t="s">
        <v>5289</v>
      </c>
      <c r="D3907">
        <v>134</v>
      </c>
      <c r="E3907" t="s">
        <v>5927</v>
      </c>
      <c r="F3907" t="s">
        <v>6002</v>
      </c>
      <c r="G3907">
        <v>35.391367064777498</v>
      </c>
    </row>
    <row r="3908" spans="1:7" hidden="1" x14ac:dyDescent="0.2">
      <c r="A3908">
        <v>1984</v>
      </c>
      <c r="B3908">
        <v>50</v>
      </c>
      <c r="C3908" t="s">
        <v>5640</v>
      </c>
      <c r="D3908">
        <v>101</v>
      </c>
      <c r="E3908" t="s">
        <v>5952</v>
      </c>
      <c r="F3908" t="s">
        <v>6003</v>
      </c>
      <c r="G3908">
        <v>35.390674852025398</v>
      </c>
    </row>
    <row r="3909" spans="1:7" hidden="1" x14ac:dyDescent="0.2">
      <c r="A3909">
        <v>1984</v>
      </c>
      <c r="B3909">
        <v>51</v>
      </c>
      <c r="C3909" t="s">
        <v>4616</v>
      </c>
      <c r="D3909">
        <v>12</v>
      </c>
      <c r="E3909" t="s">
        <v>5934</v>
      </c>
      <c r="F3909" t="s">
        <v>6004</v>
      </c>
      <c r="G3909">
        <v>35.388079295348</v>
      </c>
    </row>
    <row r="3910" spans="1:7" hidden="1" x14ac:dyDescent="0.2">
      <c r="A3910">
        <v>1984</v>
      </c>
      <c r="B3910">
        <v>52</v>
      </c>
      <c r="C3910" t="s">
        <v>6005</v>
      </c>
      <c r="D3910">
        <v>14</v>
      </c>
      <c r="E3910" t="s">
        <v>5934</v>
      </c>
      <c r="F3910" t="s">
        <v>6006</v>
      </c>
      <c r="G3910">
        <v>35.369921053210199</v>
      </c>
    </row>
    <row r="3911" spans="1:7" hidden="1" x14ac:dyDescent="0.2">
      <c r="A3911">
        <v>1984</v>
      </c>
      <c r="B3911">
        <v>53</v>
      </c>
      <c r="C3911" t="s">
        <v>5877</v>
      </c>
      <c r="D3911">
        <v>16</v>
      </c>
      <c r="E3911" t="s">
        <v>5934</v>
      </c>
      <c r="F3911" t="s">
        <v>6007</v>
      </c>
      <c r="G3911">
        <v>35.3693160993964</v>
      </c>
    </row>
    <row r="3912" spans="1:7" hidden="1" x14ac:dyDescent="0.2">
      <c r="A3912">
        <v>1984</v>
      </c>
      <c r="B3912">
        <v>54</v>
      </c>
      <c r="C3912" t="s">
        <v>5478</v>
      </c>
      <c r="D3912">
        <v>132</v>
      </c>
      <c r="E3912" t="s">
        <v>5927</v>
      </c>
      <c r="F3912" t="s">
        <v>6008</v>
      </c>
      <c r="G3912">
        <v>35.36758777395</v>
      </c>
    </row>
    <row r="3913" spans="1:7" hidden="1" x14ac:dyDescent="0.2">
      <c r="A3913">
        <v>1984</v>
      </c>
      <c r="B3913">
        <v>55</v>
      </c>
      <c r="C3913" t="s">
        <v>5680</v>
      </c>
      <c r="D3913">
        <v>8</v>
      </c>
      <c r="E3913" t="s">
        <v>5925</v>
      </c>
      <c r="F3913" t="s">
        <v>6009</v>
      </c>
      <c r="G3913">
        <v>35.362317424410797</v>
      </c>
    </row>
    <row r="3914" spans="1:7" hidden="1" x14ac:dyDescent="0.2">
      <c r="A3914">
        <v>1984</v>
      </c>
      <c r="B3914">
        <v>56</v>
      </c>
      <c r="C3914" t="s">
        <v>4776</v>
      </c>
      <c r="D3914">
        <v>123</v>
      </c>
      <c r="E3914" t="s">
        <v>5974</v>
      </c>
      <c r="F3914" t="s">
        <v>6010</v>
      </c>
      <c r="G3914">
        <v>35.358948679743001</v>
      </c>
    </row>
    <row r="3915" spans="1:7" hidden="1" x14ac:dyDescent="0.2">
      <c r="A3915">
        <v>1984</v>
      </c>
      <c r="B3915">
        <v>58</v>
      </c>
      <c r="C3915" t="s">
        <v>6011</v>
      </c>
      <c r="D3915">
        <v>120</v>
      </c>
      <c r="E3915" t="s">
        <v>5623</v>
      </c>
      <c r="F3915" t="s">
        <v>6012</v>
      </c>
      <c r="G3915">
        <v>35.352990165071397</v>
      </c>
    </row>
    <row r="3916" spans="1:7" hidden="1" x14ac:dyDescent="0.2">
      <c r="A3916">
        <v>1984</v>
      </c>
      <c r="B3916">
        <v>59</v>
      </c>
      <c r="C3916" t="s">
        <v>5498</v>
      </c>
      <c r="D3916">
        <v>23</v>
      </c>
      <c r="E3916" t="s">
        <v>5941</v>
      </c>
      <c r="F3916" t="s">
        <v>6013</v>
      </c>
      <c r="G3916">
        <v>35.344271901552801</v>
      </c>
    </row>
    <row r="3917" spans="1:7" hidden="1" x14ac:dyDescent="0.2">
      <c r="A3917">
        <v>1984</v>
      </c>
      <c r="B3917">
        <v>60</v>
      </c>
      <c r="C3917" t="s">
        <v>6014</v>
      </c>
      <c r="D3917">
        <v>148</v>
      </c>
      <c r="E3917" t="s">
        <v>5823</v>
      </c>
      <c r="F3917" t="s">
        <v>6015</v>
      </c>
      <c r="G3917">
        <v>35.336075478146199</v>
      </c>
    </row>
    <row r="3918" spans="1:7" hidden="1" x14ac:dyDescent="0.2">
      <c r="A3918">
        <v>1984</v>
      </c>
      <c r="B3918">
        <v>61</v>
      </c>
      <c r="C3918" t="s">
        <v>5702</v>
      </c>
      <c r="D3918">
        <v>114</v>
      </c>
      <c r="E3918" t="s">
        <v>5623</v>
      </c>
      <c r="F3918" t="s">
        <v>6016</v>
      </c>
      <c r="G3918">
        <v>35.318056721253797</v>
      </c>
    </row>
    <row r="3919" spans="1:7" hidden="1" x14ac:dyDescent="0.2">
      <c r="A3919">
        <v>1984</v>
      </c>
      <c r="B3919">
        <v>62</v>
      </c>
      <c r="C3919" t="s">
        <v>4861</v>
      </c>
      <c r="D3919">
        <v>135</v>
      </c>
      <c r="E3919" t="s">
        <v>5927</v>
      </c>
      <c r="F3919" t="s">
        <v>6017</v>
      </c>
      <c r="G3919">
        <v>35.3116812786323</v>
      </c>
    </row>
    <row r="3920" spans="1:7" hidden="1" x14ac:dyDescent="0.2">
      <c r="A3920">
        <v>1984</v>
      </c>
      <c r="B3920">
        <v>63</v>
      </c>
      <c r="C3920" t="s">
        <v>5921</v>
      </c>
      <c r="D3920">
        <v>56</v>
      </c>
      <c r="E3920" t="s">
        <v>5932</v>
      </c>
      <c r="F3920" t="s">
        <v>6018</v>
      </c>
      <c r="G3920">
        <v>35.309183422080302</v>
      </c>
    </row>
    <row r="3921" spans="1:7" hidden="1" x14ac:dyDescent="0.2">
      <c r="A3921">
        <v>1984</v>
      </c>
      <c r="B3921">
        <v>64</v>
      </c>
      <c r="C3921" t="s">
        <v>6019</v>
      </c>
      <c r="D3921">
        <v>86</v>
      </c>
      <c r="E3921" t="s">
        <v>5023</v>
      </c>
      <c r="F3921" t="s">
        <v>6020</v>
      </c>
      <c r="G3921">
        <v>35.307116497679203</v>
      </c>
    </row>
    <row r="3922" spans="1:7" hidden="1" x14ac:dyDescent="0.2">
      <c r="A3922">
        <v>1984</v>
      </c>
      <c r="B3922">
        <v>65</v>
      </c>
      <c r="C3922" t="s">
        <v>5890</v>
      </c>
      <c r="D3922">
        <v>149</v>
      </c>
      <c r="E3922" t="s">
        <v>5823</v>
      </c>
      <c r="F3922" t="s">
        <v>6021</v>
      </c>
      <c r="G3922">
        <v>35.304705391701297</v>
      </c>
    </row>
    <row r="3923" spans="1:7" hidden="1" x14ac:dyDescent="0.2">
      <c r="A3923">
        <v>1984</v>
      </c>
      <c r="B3923">
        <v>66</v>
      </c>
      <c r="C3923" t="s">
        <v>5708</v>
      </c>
      <c r="D3923">
        <v>83</v>
      </c>
      <c r="E3923" t="s">
        <v>5023</v>
      </c>
      <c r="F3923" t="s">
        <v>6022</v>
      </c>
      <c r="G3923">
        <v>35.293945541078202</v>
      </c>
    </row>
    <row r="3924" spans="1:7" hidden="1" x14ac:dyDescent="0.2">
      <c r="A3924">
        <v>1984</v>
      </c>
      <c r="B3924">
        <v>67</v>
      </c>
      <c r="C3924" t="s">
        <v>5778</v>
      </c>
      <c r="D3924">
        <v>43</v>
      </c>
      <c r="E3924" t="s">
        <v>5983</v>
      </c>
      <c r="F3924" t="s">
        <v>6022</v>
      </c>
      <c r="G3924">
        <v>35.293945541078202</v>
      </c>
    </row>
    <row r="3925" spans="1:7" hidden="1" x14ac:dyDescent="0.2">
      <c r="A3925">
        <v>1984</v>
      </c>
      <c r="B3925">
        <v>68</v>
      </c>
      <c r="C3925" t="s">
        <v>5108</v>
      </c>
      <c r="D3925">
        <v>89</v>
      </c>
      <c r="E3925" t="s">
        <v>5023</v>
      </c>
      <c r="F3925" t="s">
        <v>6023</v>
      </c>
      <c r="G3925">
        <v>35.292138529616103</v>
      </c>
    </row>
    <row r="3926" spans="1:7" hidden="1" x14ac:dyDescent="0.2">
      <c r="A3926">
        <v>1984</v>
      </c>
      <c r="B3926">
        <v>69</v>
      </c>
      <c r="C3926" t="s">
        <v>6024</v>
      </c>
      <c r="D3926">
        <v>45</v>
      </c>
      <c r="E3926" t="s">
        <v>5983</v>
      </c>
      <c r="F3926" t="s">
        <v>6025</v>
      </c>
      <c r="G3926">
        <v>35.284138273964103</v>
      </c>
    </row>
    <row r="3927" spans="1:7" hidden="1" x14ac:dyDescent="0.2">
      <c r="A3927">
        <v>1984</v>
      </c>
      <c r="B3927">
        <v>70</v>
      </c>
      <c r="C3927" t="s">
        <v>5269</v>
      </c>
      <c r="D3927">
        <v>169</v>
      </c>
      <c r="E3927" t="s">
        <v>5960</v>
      </c>
      <c r="F3927" t="s">
        <v>6026</v>
      </c>
      <c r="G3927">
        <v>35.281558320009303</v>
      </c>
    </row>
    <row r="3928" spans="1:7" hidden="1" x14ac:dyDescent="0.2">
      <c r="A3928">
        <v>1984</v>
      </c>
      <c r="B3928">
        <v>71</v>
      </c>
      <c r="C3928" t="s">
        <v>5875</v>
      </c>
      <c r="D3928">
        <v>17</v>
      </c>
      <c r="E3928" t="s">
        <v>5934</v>
      </c>
      <c r="F3928" t="s">
        <v>6027</v>
      </c>
      <c r="G3928">
        <v>35.277345206500897</v>
      </c>
    </row>
    <row r="3929" spans="1:7" hidden="1" x14ac:dyDescent="0.2">
      <c r="A3929">
        <v>1984</v>
      </c>
      <c r="B3929">
        <v>72</v>
      </c>
      <c r="C3929" t="s">
        <v>5143</v>
      </c>
      <c r="D3929">
        <v>3</v>
      </c>
      <c r="E3929" t="s">
        <v>5925</v>
      </c>
      <c r="F3929" t="s">
        <v>6028</v>
      </c>
      <c r="G3929">
        <v>35.2702969404437</v>
      </c>
    </row>
    <row r="3930" spans="1:7" hidden="1" x14ac:dyDescent="0.2">
      <c r="A3930">
        <v>1984</v>
      </c>
      <c r="B3930">
        <v>73</v>
      </c>
      <c r="C3930" t="s">
        <v>5031</v>
      </c>
      <c r="D3930">
        <v>139</v>
      </c>
      <c r="E3930" t="s">
        <v>5927</v>
      </c>
      <c r="F3930" t="s">
        <v>6029</v>
      </c>
      <c r="G3930">
        <v>35.2613617263831</v>
      </c>
    </row>
    <row r="3931" spans="1:7" hidden="1" x14ac:dyDescent="0.2">
      <c r="A3931">
        <v>1984</v>
      </c>
      <c r="B3931">
        <v>74</v>
      </c>
      <c r="C3931" t="s">
        <v>5459</v>
      </c>
      <c r="D3931">
        <v>151</v>
      </c>
      <c r="E3931" t="s">
        <v>6000</v>
      </c>
      <c r="F3931" t="s">
        <v>6030</v>
      </c>
      <c r="G3931">
        <v>35.260073367142603</v>
      </c>
    </row>
    <row r="3932" spans="1:7" hidden="1" x14ac:dyDescent="0.2">
      <c r="A3932">
        <v>1984</v>
      </c>
      <c r="B3932">
        <v>75</v>
      </c>
      <c r="C3932" t="s">
        <v>5394</v>
      </c>
      <c r="D3932">
        <v>129</v>
      </c>
      <c r="E3932" t="s">
        <v>5974</v>
      </c>
      <c r="F3932" t="s">
        <v>6031</v>
      </c>
      <c r="G3932">
        <v>35.258870983456397</v>
      </c>
    </row>
    <row r="3933" spans="1:7" hidden="1" x14ac:dyDescent="0.2">
      <c r="A3933">
        <v>1984</v>
      </c>
      <c r="B3933">
        <v>76</v>
      </c>
      <c r="C3933" t="s">
        <v>5305</v>
      </c>
      <c r="D3933">
        <v>165</v>
      </c>
      <c r="E3933" t="s">
        <v>5960</v>
      </c>
      <c r="F3933" t="s">
        <v>6032</v>
      </c>
      <c r="G3933">
        <v>35.234154415344101</v>
      </c>
    </row>
    <row r="3934" spans="1:7" hidden="1" x14ac:dyDescent="0.2">
      <c r="A3934">
        <v>1984</v>
      </c>
      <c r="B3934">
        <v>77</v>
      </c>
      <c r="C3934" t="s">
        <v>5380</v>
      </c>
      <c r="D3934">
        <v>71</v>
      </c>
      <c r="E3934" t="s">
        <v>6033</v>
      </c>
      <c r="F3934" t="s">
        <v>6034</v>
      </c>
      <c r="G3934">
        <v>35.210757139764397</v>
      </c>
    </row>
    <row r="3935" spans="1:7" hidden="1" x14ac:dyDescent="0.2">
      <c r="A3935">
        <v>1984</v>
      </c>
      <c r="B3935">
        <v>79</v>
      </c>
      <c r="C3935" t="s">
        <v>5719</v>
      </c>
      <c r="D3935">
        <v>55</v>
      </c>
      <c r="E3935" t="s">
        <v>5932</v>
      </c>
      <c r="F3935" t="s">
        <v>6035</v>
      </c>
      <c r="G3935">
        <v>35.193978249928797</v>
      </c>
    </row>
    <row r="3936" spans="1:7" hidden="1" x14ac:dyDescent="0.2">
      <c r="A3936">
        <v>1984</v>
      </c>
      <c r="B3936">
        <v>80</v>
      </c>
      <c r="C3936" t="s">
        <v>5678</v>
      </c>
      <c r="D3936">
        <v>9</v>
      </c>
      <c r="E3936" t="s">
        <v>5925</v>
      </c>
      <c r="F3936" t="s">
        <v>6036</v>
      </c>
      <c r="G3936">
        <v>35.193293736947403</v>
      </c>
    </row>
    <row r="3937" spans="1:7" hidden="1" x14ac:dyDescent="0.2">
      <c r="A3937">
        <v>1984</v>
      </c>
      <c r="B3937">
        <v>81</v>
      </c>
      <c r="C3937" t="s">
        <v>6037</v>
      </c>
      <c r="D3937">
        <v>168</v>
      </c>
      <c r="E3937" t="s">
        <v>5960</v>
      </c>
      <c r="F3937" t="s">
        <v>6038</v>
      </c>
      <c r="G3937">
        <v>35.190641500627201</v>
      </c>
    </row>
    <row r="3938" spans="1:7" hidden="1" x14ac:dyDescent="0.2">
      <c r="A3938">
        <v>1984</v>
      </c>
      <c r="B3938">
        <v>82</v>
      </c>
      <c r="C3938" t="s">
        <v>5715</v>
      </c>
      <c r="D3938">
        <v>137</v>
      </c>
      <c r="E3938" t="s">
        <v>5927</v>
      </c>
      <c r="F3938" t="s">
        <v>6039</v>
      </c>
      <c r="G3938">
        <v>35.189871571408702</v>
      </c>
    </row>
    <row r="3939" spans="1:7" hidden="1" x14ac:dyDescent="0.2">
      <c r="A3939">
        <v>1984</v>
      </c>
      <c r="B3939">
        <v>83</v>
      </c>
      <c r="C3939" t="s">
        <v>6040</v>
      </c>
      <c r="D3939">
        <v>74</v>
      </c>
      <c r="E3939" t="s">
        <v>6033</v>
      </c>
      <c r="F3939" t="s">
        <v>6041</v>
      </c>
      <c r="G3939">
        <v>35.186022430615303</v>
      </c>
    </row>
    <row r="3940" spans="1:7" hidden="1" x14ac:dyDescent="0.2">
      <c r="A3940">
        <v>1984</v>
      </c>
      <c r="B3940">
        <v>84</v>
      </c>
      <c r="C3940" t="s">
        <v>5918</v>
      </c>
      <c r="D3940">
        <v>117</v>
      </c>
      <c r="E3940" t="s">
        <v>5623</v>
      </c>
      <c r="F3940" t="s">
        <v>6042</v>
      </c>
      <c r="G3940">
        <v>35.1739672403612</v>
      </c>
    </row>
    <row r="3941" spans="1:7" hidden="1" x14ac:dyDescent="0.2">
      <c r="A3941">
        <v>1984</v>
      </c>
      <c r="B3941">
        <v>85</v>
      </c>
      <c r="C3941" t="s">
        <v>5279</v>
      </c>
      <c r="D3941">
        <v>42</v>
      </c>
      <c r="E3941" t="s">
        <v>5983</v>
      </c>
      <c r="F3941" t="s">
        <v>6043</v>
      </c>
      <c r="G3941">
        <v>35.164141107424101</v>
      </c>
    </row>
    <row r="3942" spans="1:7" hidden="1" x14ac:dyDescent="0.2">
      <c r="A3942">
        <v>1984</v>
      </c>
      <c r="B3942">
        <v>86</v>
      </c>
      <c r="C3942" t="s">
        <v>4679</v>
      </c>
      <c r="D3942">
        <v>63</v>
      </c>
      <c r="E3942" t="s">
        <v>5620</v>
      </c>
      <c r="F3942" t="s">
        <v>6044</v>
      </c>
      <c r="G3942">
        <v>35.147833307838503</v>
      </c>
    </row>
    <row r="3943" spans="1:7" hidden="1" x14ac:dyDescent="0.2">
      <c r="A3943">
        <v>1984</v>
      </c>
      <c r="B3943">
        <v>87</v>
      </c>
      <c r="C3943" t="s">
        <v>5871</v>
      </c>
      <c r="D3943">
        <v>15</v>
      </c>
      <c r="E3943" t="s">
        <v>5934</v>
      </c>
      <c r="F3943" t="s">
        <v>6045</v>
      </c>
      <c r="G3943">
        <v>35.145955893957002</v>
      </c>
    </row>
    <row r="3944" spans="1:7" hidden="1" x14ac:dyDescent="0.2">
      <c r="A3944">
        <v>1984</v>
      </c>
      <c r="B3944">
        <v>88</v>
      </c>
      <c r="C3944" t="s">
        <v>5233</v>
      </c>
      <c r="D3944">
        <v>92</v>
      </c>
      <c r="E3944" t="s">
        <v>5939</v>
      </c>
      <c r="F3944" t="s">
        <v>6046</v>
      </c>
      <c r="G3944">
        <v>35.130261736903996</v>
      </c>
    </row>
    <row r="3945" spans="1:7" hidden="1" x14ac:dyDescent="0.2">
      <c r="A3945">
        <v>1984</v>
      </c>
      <c r="B3945">
        <v>89</v>
      </c>
      <c r="C3945" t="s">
        <v>5428</v>
      </c>
      <c r="D3945">
        <v>64</v>
      </c>
      <c r="E3945" t="s">
        <v>5620</v>
      </c>
      <c r="F3945" t="s">
        <v>6047</v>
      </c>
      <c r="G3945">
        <v>35.124039133473097</v>
      </c>
    </row>
    <row r="3946" spans="1:7" hidden="1" x14ac:dyDescent="0.2">
      <c r="A3946">
        <v>1984</v>
      </c>
      <c r="B3946">
        <v>90</v>
      </c>
      <c r="C3946" t="s">
        <v>6048</v>
      </c>
      <c r="D3946">
        <v>29</v>
      </c>
      <c r="E3946" t="s">
        <v>5941</v>
      </c>
      <c r="F3946" t="s">
        <v>6049</v>
      </c>
      <c r="G3946">
        <v>35.118415115212699</v>
      </c>
    </row>
    <row r="3947" spans="1:7" hidden="1" x14ac:dyDescent="0.2">
      <c r="A3947">
        <v>1984</v>
      </c>
      <c r="B3947">
        <v>91</v>
      </c>
      <c r="C3947" t="s">
        <v>6050</v>
      </c>
      <c r="D3947">
        <v>70</v>
      </c>
      <c r="E3947" t="s">
        <v>5620</v>
      </c>
      <c r="F3947" t="s">
        <v>6051</v>
      </c>
      <c r="G3947">
        <v>35.116114899532</v>
      </c>
    </row>
    <row r="3948" spans="1:7" hidden="1" x14ac:dyDescent="0.2">
      <c r="A3948">
        <v>1984</v>
      </c>
      <c r="B3948">
        <v>92</v>
      </c>
      <c r="C3948" t="s">
        <v>5696</v>
      </c>
      <c r="D3948">
        <v>22</v>
      </c>
      <c r="E3948" t="s">
        <v>5941</v>
      </c>
      <c r="F3948" t="s">
        <v>6052</v>
      </c>
      <c r="G3948">
        <v>35.105214272376003</v>
      </c>
    </row>
    <row r="3949" spans="1:7" hidden="1" x14ac:dyDescent="0.2">
      <c r="A3949">
        <v>1984</v>
      </c>
      <c r="B3949">
        <v>93</v>
      </c>
      <c r="C3949" t="s">
        <v>6053</v>
      </c>
      <c r="D3949">
        <v>164</v>
      </c>
      <c r="E3949" t="s">
        <v>5960</v>
      </c>
      <c r="F3949" t="s">
        <v>6054</v>
      </c>
      <c r="G3949">
        <v>35.1024901729226</v>
      </c>
    </row>
    <row r="3950" spans="1:7" hidden="1" x14ac:dyDescent="0.2">
      <c r="A3950">
        <v>1984</v>
      </c>
      <c r="B3950">
        <v>94</v>
      </c>
      <c r="C3950" t="s">
        <v>6055</v>
      </c>
      <c r="D3950">
        <v>80</v>
      </c>
      <c r="E3950" t="s">
        <v>6033</v>
      </c>
      <c r="F3950" t="s">
        <v>6056</v>
      </c>
      <c r="G3950">
        <v>35.102064570572203</v>
      </c>
    </row>
    <row r="3951" spans="1:7" hidden="1" x14ac:dyDescent="0.2">
      <c r="A3951">
        <v>1984</v>
      </c>
      <c r="B3951">
        <v>95</v>
      </c>
      <c r="C3951" t="s">
        <v>6057</v>
      </c>
      <c r="D3951">
        <v>69</v>
      </c>
      <c r="E3951" t="s">
        <v>5620</v>
      </c>
      <c r="F3951" t="s">
        <v>6058</v>
      </c>
      <c r="G3951">
        <v>35.091683070388903</v>
      </c>
    </row>
    <row r="3952" spans="1:7" hidden="1" x14ac:dyDescent="0.2">
      <c r="A3952">
        <v>1984</v>
      </c>
      <c r="B3952">
        <v>96</v>
      </c>
      <c r="C3952" t="s">
        <v>5544</v>
      </c>
      <c r="D3952">
        <v>59</v>
      </c>
      <c r="E3952" t="s">
        <v>5932</v>
      </c>
      <c r="F3952" t="s">
        <v>6059</v>
      </c>
      <c r="G3952">
        <v>35.091257730059397</v>
      </c>
    </row>
    <row r="3953" spans="1:7" hidden="1" x14ac:dyDescent="0.2">
      <c r="A3953">
        <v>1984</v>
      </c>
      <c r="B3953">
        <v>97</v>
      </c>
      <c r="C3953" t="s">
        <v>5168</v>
      </c>
      <c r="D3953">
        <v>107</v>
      </c>
      <c r="E3953" t="s">
        <v>5952</v>
      </c>
      <c r="F3953" t="s">
        <v>6060</v>
      </c>
      <c r="G3953">
        <v>35.0779072866939</v>
      </c>
    </row>
    <row r="3954" spans="1:7" hidden="1" x14ac:dyDescent="0.2">
      <c r="A3954">
        <v>1984</v>
      </c>
      <c r="B3954">
        <v>98</v>
      </c>
      <c r="C3954" t="s">
        <v>5134</v>
      </c>
      <c r="D3954">
        <v>82</v>
      </c>
      <c r="E3954" t="s">
        <v>5023</v>
      </c>
      <c r="F3954" t="s">
        <v>6061</v>
      </c>
      <c r="G3954">
        <v>35.071533271147999</v>
      </c>
    </row>
    <row r="3955" spans="1:7" hidden="1" x14ac:dyDescent="0.2">
      <c r="A3955">
        <v>1984</v>
      </c>
      <c r="B3955">
        <v>99</v>
      </c>
      <c r="C3955" t="s">
        <v>6062</v>
      </c>
      <c r="D3955">
        <v>33</v>
      </c>
      <c r="E3955" t="s">
        <v>5965</v>
      </c>
      <c r="F3955" t="s">
        <v>6063</v>
      </c>
      <c r="G3955">
        <v>35.064736873977999</v>
      </c>
    </row>
    <row r="3956" spans="1:7" hidden="1" x14ac:dyDescent="0.2">
      <c r="A3956">
        <v>1984</v>
      </c>
      <c r="B3956">
        <v>100</v>
      </c>
      <c r="C3956" t="s">
        <v>5570</v>
      </c>
      <c r="D3956">
        <v>155</v>
      </c>
      <c r="E3956" t="s">
        <v>6000</v>
      </c>
      <c r="F3956" t="s">
        <v>6064</v>
      </c>
      <c r="G3956">
        <v>35.057688395477903</v>
      </c>
    </row>
    <row r="3957" spans="1:7" hidden="1" x14ac:dyDescent="0.2">
      <c r="A3957">
        <v>1984</v>
      </c>
      <c r="B3957">
        <v>101</v>
      </c>
      <c r="C3957" t="s">
        <v>6065</v>
      </c>
      <c r="D3957">
        <v>122</v>
      </c>
      <c r="E3957" t="s">
        <v>5974</v>
      </c>
      <c r="F3957" t="s">
        <v>6066</v>
      </c>
      <c r="G3957">
        <v>35.027488481938903</v>
      </c>
    </row>
    <row r="3958" spans="1:7" hidden="1" x14ac:dyDescent="0.2">
      <c r="A3958">
        <v>1984</v>
      </c>
      <c r="B3958">
        <v>102</v>
      </c>
      <c r="C3958" t="s">
        <v>5157</v>
      </c>
      <c r="D3958">
        <v>62</v>
      </c>
      <c r="E3958" t="s">
        <v>5620</v>
      </c>
      <c r="F3958" t="s">
        <v>6067</v>
      </c>
      <c r="G3958">
        <v>35.025623902092001</v>
      </c>
    </row>
    <row r="3959" spans="1:7" hidden="1" x14ac:dyDescent="0.2">
      <c r="A3959">
        <v>1984</v>
      </c>
      <c r="B3959">
        <v>103</v>
      </c>
      <c r="C3959" t="s">
        <v>4663</v>
      </c>
      <c r="D3959">
        <v>156</v>
      </c>
      <c r="E3959" t="s">
        <v>6000</v>
      </c>
      <c r="F3959" t="s">
        <v>6068</v>
      </c>
      <c r="G3959">
        <v>35.007666300683397</v>
      </c>
    </row>
    <row r="3960" spans="1:7" hidden="1" x14ac:dyDescent="0.2">
      <c r="A3960">
        <v>1984</v>
      </c>
      <c r="B3960">
        <v>104</v>
      </c>
      <c r="C3960" t="s">
        <v>5590</v>
      </c>
      <c r="D3960">
        <v>152</v>
      </c>
      <c r="E3960" t="s">
        <v>6000</v>
      </c>
      <c r="F3960" t="s">
        <v>6069</v>
      </c>
      <c r="G3960">
        <v>35.000725373567299</v>
      </c>
    </row>
    <row r="3961" spans="1:7" hidden="1" x14ac:dyDescent="0.2">
      <c r="A3961">
        <v>1984</v>
      </c>
      <c r="B3961">
        <v>105</v>
      </c>
      <c r="C3961" t="s">
        <v>6070</v>
      </c>
      <c r="D3961">
        <v>65</v>
      </c>
      <c r="E3961" t="s">
        <v>5620</v>
      </c>
      <c r="F3961" t="s">
        <v>6071</v>
      </c>
      <c r="G3961">
        <v>34.987274586152097</v>
      </c>
    </row>
    <row r="3962" spans="1:7" hidden="1" x14ac:dyDescent="0.2">
      <c r="A3962">
        <v>1984</v>
      </c>
      <c r="B3962">
        <v>106</v>
      </c>
      <c r="C3962" t="s">
        <v>5397</v>
      </c>
      <c r="D3962">
        <v>40</v>
      </c>
      <c r="E3962" t="s">
        <v>5965</v>
      </c>
      <c r="F3962" t="s">
        <v>6072</v>
      </c>
      <c r="G3962">
        <v>34.983131458621301</v>
      </c>
    </row>
    <row r="3963" spans="1:7" hidden="1" x14ac:dyDescent="0.2">
      <c r="A3963">
        <v>1984</v>
      </c>
      <c r="B3963">
        <v>107</v>
      </c>
      <c r="C3963" t="s">
        <v>5914</v>
      </c>
      <c r="D3963">
        <v>124</v>
      </c>
      <c r="E3963" t="s">
        <v>5974</v>
      </c>
      <c r="F3963" t="s">
        <v>6073</v>
      </c>
      <c r="G3963">
        <v>34.951625092657203</v>
      </c>
    </row>
    <row r="3964" spans="1:7" hidden="1" x14ac:dyDescent="0.2">
      <c r="A3964">
        <v>1984</v>
      </c>
      <c r="B3964">
        <v>108</v>
      </c>
      <c r="C3964" t="s">
        <v>5683</v>
      </c>
      <c r="D3964">
        <v>130</v>
      </c>
      <c r="E3964" t="s">
        <v>5974</v>
      </c>
      <c r="F3964" t="s">
        <v>6074</v>
      </c>
      <c r="G3964">
        <v>34.941248032750401</v>
      </c>
    </row>
    <row r="3965" spans="1:7" hidden="1" x14ac:dyDescent="0.2">
      <c r="A3965">
        <v>1984</v>
      </c>
      <c r="B3965">
        <v>109</v>
      </c>
      <c r="C3965" t="s">
        <v>911</v>
      </c>
      <c r="D3965">
        <v>153</v>
      </c>
      <c r="E3965" t="s">
        <v>6000</v>
      </c>
      <c r="F3965" t="s">
        <v>6075</v>
      </c>
      <c r="G3965">
        <v>34.938296336880498</v>
      </c>
    </row>
    <row r="3966" spans="1:7" hidden="1" x14ac:dyDescent="0.2">
      <c r="A3966">
        <v>1984</v>
      </c>
      <c r="B3966">
        <v>110</v>
      </c>
      <c r="C3966" t="s">
        <v>5264</v>
      </c>
      <c r="D3966">
        <v>35</v>
      </c>
      <c r="E3966" t="s">
        <v>5965</v>
      </c>
      <c r="F3966" t="s">
        <v>6076</v>
      </c>
      <c r="G3966">
        <v>34.931130008397602</v>
      </c>
    </row>
    <row r="3967" spans="1:7" hidden="1" x14ac:dyDescent="0.2">
      <c r="A3967">
        <v>1984</v>
      </c>
      <c r="B3967">
        <v>111</v>
      </c>
      <c r="C3967" t="s">
        <v>6077</v>
      </c>
      <c r="D3967">
        <v>38</v>
      </c>
      <c r="E3967" t="s">
        <v>5965</v>
      </c>
      <c r="F3967" t="s">
        <v>6078</v>
      </c>
      <c r="G3967">
        <v>34.924303653931901</v>
      </c>
    </row>
    <row r="3968" spans="1:7" hidden="1" x14ac:dyDescent="0.2">
      <c r="A3968">
        <v>1984</v>
      </c>
      <c r="B3968">
        <v>112</v>
      </c>
      <c r="C3968" t="s">
        <v>5386</v>
      </c>
      <c r="D3968">
        <v>67</v>
      </c>
      <c r="E3968" t="s">
        <v>5620</v>
      </c>
      <c r="F3968" t="s">
        <v>6079</v>
      </c>
      <c r="G3968">
        <v>34.9142796499792</v>
      </c>
    </row>
    <row r="3969" spans="1:7" hidden="1" x14ac:dyDescent="0.2">
      <c r="A3969">
        <v>1984</v>
      </c>
      <c r="B3969">
        <v>113</v>
      </c>
      <c r="C3969" t="s">
        <v>4701</v>
      </c>
      <c r="D3969">
        <v>167</v>
      </c>
      <c r="E3969" t="s">
        <v>5960</v>
      </c>
      <c r="F3969" t="s">
        <v>6080</v>
      </c>
      <c r="G3969">
        <v>34.912090297373503</v>
      </c>
    </row>
    <row r="3970" spans="1:7" hidden="1" x14ac:dyDescent="0.2">
      <c r="A3970">
        <v>1984</v>
      </c>
      <c r="B3970">
        <v>114</v>
      </c>
      <c r="C3970" t="s">
        <v>5884</v>
      </c>
      <c r="D3970">
        <v>110</v>
      </c>
      <c r="E3970" t="s">
        <v>5952</v>
      </c>
      <c r="F3970" t="s">
        <v>6081</v>
      </c>
      <c r="G3970">
        <v>34.908385864558603</v>
      </c>
    </row>
    <row r="3971" spans="1:7" hidden="1" x14ac:dyDescent="0.2">
      <c r="A3971">
        <v>1984</v>
      </c>
      <c r="B3971">
        <v>115</v>
      </c>
      <c r="C3971" t="s">
        <v>5291</v>
      </c>
      <c r="D3971">
        <v>78</v>
      </c>
      <c r="E3971" t="s">
        <v>6033</v>
      </c>
      <c r="F3971" t="s">
        <v>6082</v>
      </c>
      <c r="G3971">
        <v>34.8998013385538</v>
      </c>
    </row>
    <row r="3972" spans="1:7" hidden="1" x14ac:dyDescent="0.2">
      <c r="A3972">
        <v>1984</v>
      </c>
      <c r="B3972">
        <v>116</v>
      </c>
      <c r="C3972" t="s">
        <v>5170</v>
      </c>
      <c r="D3972">
        <v>36</v>
      </c>
      <c r="E3972" t="s">
        <v>5965</v>
      </c>
      <c r="F3972" t="s">
        <v>6083</v>
      </c>
      <c r="G3972">
        <v>34.821557439356397</v>
      </c>
    </row>
    <row r="3973" spans="1:7" hidden="1" x14ac:dyDescent="0.2">
      <c r="A3973">
        <v>1984</v>
      </c>
      <c r="B3973">
        <v>117</v>
      </c>
      <c r="C3973" t="s">
        <v>6084</v>
      </c>
      <c r="D3973">
        <v>72</v>
      </c>
      <c r="E3973" t="s">
        <v>6033</v>
      </c>
      <c r="F3973" t="s">
        <v>6085</v>
      </c>
      <c r="G3973">
        <v>34.819044686797902</v>
      </c>
    </row>
    <row r="3974" spans="1:7" hidden="1" x14ac:dyDescent="0.2">
      <c r="A3974">
        <v>1984</v>
      </c>
      <c r="B3974">
        <v>118</v>
      </c>
      <c r="C3974" t="s">
        <v>6086</v>
      </c>
      <c r="D3974">
        <v>73</v>
      </c>
      <c r="E3974" t="s">
        <v>6033</v>
      </c>
      <c r="F3974" t="s">
        <v>6087</v>
      </c>
      <c r="G3974">
        <v>34.8174534644034</v>
      </c>
    </row>
    <row r="3975" spans="1:7" hidden="1" x14ac:dyDescent="0.2">
      <c r="A3975">
        <v>1984</v>
      </c>
      <c r="B3975">
        <v>119</v>
      </c>
      <c r="C3975" t="s">
        <v>6088</v>
      </c>
      <c r="D3975">
        <v>79</v>
      </c>
      <c r="E3975" t="s">
        <v>6033</v>
      </c>
      <c r="F3975" t="s">
        <v>6089</v>
      </c>
      <c r="G3975">
        <v>34.808327682474598</v>
      </c>
    </row>
    <row r="3976" spans="1:7" hidden="1" x14ac:dyDescent="0.2">
      <c r="A3976">
        <v>1984</v>
      </c>
      <c r="B3976">
        <v>120</v>
      </c>
      <c r="C3976" t="s">
        <v>6090</v>
      </c>
      <c r="D3976">
        <v>90</v>
      </c>
      <c r="E3976" t="s">
        <v>5023</v>
      </c>
      <c r="F3976" t="s">
        <v>6091</v>
      </c>
      <c r="G3976">
        <v>34.794522523561902</v>
      </c>
    </row>
    <row r="3977" spans="1:7" hidden="1" x14ac:dyDescent="0.2">
      <c r="A3977">
        <v>1984</v>
      </c>
      <c r="B3977">
        <v>121</v>
      </c>
      <c r="C3977" t="s">
        <v>5892</v>
      </c>
      <c r="D3977">
        <v>4</v>
      </c>
      <c r="E3977" t="s">
        <v>5925</v>
      </c>
      <c r="F3977" t="s">
        <v>6092</v>
      </c>
      <c r="G3977">
        <v>34.767112035526999</v>
      </c>
    </row>
    <row r="3978" spans="1:7" hidden="1" x14ac:dyDescent="0.2">
      <c r="A3978">
        <v>1984</v>
      </c>
      <c r="B3978">
        <v>122</v>
      </c>
      <c r="C3978" t="s">
        <v>6093</v>
      </c>
      <c r="D3978">
        <v>77</v>
      </c>
      <c r="E3978" t="s">
        <v>6033</v>
      </c>
      <c r="F3978" t="s">
        <v>6094</v>
      </c>
      <c r="G3978">
        <v>34.744914491449101</v>
      </c>
    </row>
    <row r="3979" spans="1:7" hidden="1" x14ac:dyDescent="0.2">
      <c r="A3979">
        <v>1984</v>
      </c>
      <c r="B3979">
        <v>123</v>
      </c>
      <c r="C3979" t="s">
        <v>5786</v>
      </c>
      <c r="D3979">
        <v>118</v>
      </c>
      <c r="E3979" t="s">
        <v>5623</v>
      </c>
      <c r="F3979" t="s">
        <v>6095</v>
      </c>
      <c r="G3979">
        <v>34.643053727414099</v>
      </c>
    </row>
    <row r="3980" spans="1:7" hidden="1" x14ac:dyDescent="0.2">
      <c r="A3980">
        <v>1984</v>
      </c>
      <c r="B3980">
        <v>124</v>
      </c>
      <c r="C3980" t="s">
        <v>5762</v>
      </c>
      <c r="D3980">
        <v>116</v>
      </c>
      <c r="E3980" t="s">
        <v>5623</v>
      </c>
      <c r="F3980" t="s">
        <v>6096</v>
      </c>
      <c r="G3980">
        <v>34.639157495746502</v>
      </c>
    </row>
    <row r="3981" spans="1:7" hidden="1" x14ac:dyDescent="0.2">
      <c r="A3981">
        <v>1985</v>
      </c>
      <c r="B3981">
        <v>1</v>
      </c>
      <c r="C3981" t="s">
        <v>5072</v>
      </c>
      <c r="D3981">
        <v>11</v>
      </c>
      <c r="E3981" t="s">
        <v>6097</v>
      </c>
      <c r="F3981" t="s">
        <v>6098</v>
      </c>
      <c r="G3981">
        <v>36.232526582129601</v>
      </c>
    </row>
    <row r="3982" spans="1:7" hidden="1" x14ac:dyDescent="0.2">
      <c r="A3982">
        <v>1985</v>
      </c>
      <c r="B3982">
        <v>2</v>
      </c>
      <c r="C3982" t="s">
        <v>5929</v>
      </c>
      <c r="D3982">
        <v>17</v>
      </c>
      <c r="E3982" t="s">
        <v>6097</v>
      </c>
      <c r="F3982" t="s">
        <v>6099</v>
      </c>
      <c r="G3982">
        <v>36.223476546716697</v>
      </c>
    </row>
    <row r="3983" spans="1:7" hidden="1" x14ac:dyDescent="0.2">
      <c r="A3983">
        <v>1985</v>
      </c>
      <c r="B3983">
        <v>3</v>
      </c>
      <c r="C3983" t="s">
        <v>5817</v>
      </c>
      <c r="D3983">
        <v>101</v>
      </c>
      <c r="E3983" t="s">
        <v>5965</v>
      </c>
      <c r="F3983" t="s">
        <v>6100</v>
      </c>
      <c r="G3983">
        <v>36.208669088345502</v>
      </c>
    </row>
    <row r="3984" spans="1:7" hidden="1" x14ac:dyDescent="0.2">
      <c r="A3984">
        <v>1985</v>
      </c>
      <c r="B3984">
        <v>4</v>
      </c>
      <c r="C3984" t="s">
        <v>5118</v>
      </c>
      <c r="D3984">
        <v>31</v>
      </c>
      <c r="E3984" t="s">
        <v>6101</v>
      </c>
      <c r="F3984" t="s">
        <v>6102</v>
      </c>
      <c r="G3984">
        <v>36.198302210454401</v>
      </c>
    </row>
    <row r="3985" spans="1:7" hidden="1" x14ac:dyDescent="0.2">
      <c r="A3985">
        <v>1985</v>
      </c>
      <c r="B3985">
        <v>5</v>
      </c>
      <c r="C3985" t="s">
        <v>5457</v>
      </c>
      <c r="D3985">
        <v>71</v>
      </c>
      <c r="E3985" t="s">
        <v>5941</v>
      </c>
      <c r="F3985" t="s">
        <v>6103</v>
      </c>
      <c r="G3985">
        <v>36.191394255823496</v>
      </c>
    </row>
    <row r="3986" spans="1:7" hidden="1" x14ac:dyDescent="0.2">
      <c r="A3986">
        <v>1985</v>
      </c>
      <c r="B3986">
        <v>6</v>
      </c>
      <c r="C3986" t="s">
        <v>5820</v>
      </c>
      <c r="D3986">
        <v>151</v>
      </c>
      <c r="E3986" t="s">
        <v>6104</v>
      </c>
      <c r="F3986" t="s">
        <v>6105</v>
      </c>
      <c r="G3986">
        <v>36.169359571221698</v>
      </c>
    </row>
    <row r="3987" spans="1:7" hidden="1" x14ac:dyDescent="0.2">
      <c r="A3987">
        <v>1985</v>
      </c>
      <c r="B3987">
        <v>7</v>
      </c>
      <c r="C3987" t="s">
        <v>5968</v>
      </c>
      <c r="D3987">
        <v>81</v>
      </c>
      <c r="E3987" t="s">
        <v>6106</v>
      </c>
      <c r="F3987" t="s">
        <v>6107</v>
      </c>
      <c r="G3987">
        <v>36.164054019695001</v>
      </c>
    </row>
    <row r="3988" spans="1:7" hidden="1" x14ac:dyDescent="0.2">
      <c r="A3988">
        <v>1985</v>
      </c>
      <c r="B3988">
        <v>8</v>
      </c>
      <c r="C3988" t="s">
        <v>6108</v>
      </c>
      <c r="D3988">
        <v>89</v>
      </c>
      <c r="E3988" t="s">
        <v>6106</v>
      </c>
      <c r="F3988" t="s">
        <v>6109</v>
      </c>
      <c r="G3988">
        <v>36.160341059651202</v>
      </c>
    </row>
    <row r="3989" spans="1:7" hidden="1" x14ac:dyDescent="0.2">
      <c r="A3989">
        <v>1985</v>
      </c>
      <c r="B3989">
        <v>9</v>
      </c>
      <c r="C3989" t="s">
        <v>6110</v>
      </c>
      <c r="D3989">
        <v>42</v>
      </c>
      <c r="E3989" t="s">
        <v>6111</v>
      </c>
      <c r="F3989" t="s">
        <v>6112</v>
      </c>
      <c r="G3989">
        <v>36.158484865521501</v>
      </c>
    </row>
    <row r="3990" spans="1:7" hidden="1" x14ac:dyDescent="0.2">
      <c r="A3990">
        <v>1985</v>
      </c>
      <c r="B3990">
        <v>10</v>
      </c>
      <c r="C3990" t="s">
        <v>5640</v>
      </c>
      <c r="D3990">
        <v>12</v>
      </c>
      <c r="E3990" t="s">
        <v>6097</v>
      </c>
      <c r="F3990" t="s">
        <v>6113</v>
      </c>
      <c r="G3990">
        <v>36.153094144100102</v>
      </c>
    </row>
    <row r="3991" spans="1:7" hidden="1" x14ac:dyDescent="0.2">
      <c r="A3991">
        <v>1985</v>
      </c>
      <c r="B3991">
        <v>11</v>
      </c>
      <c r="C3991" t="s">
        <v>5818</v>
      </c>
      <c r="D3991">
        <v>21</v>
      </c>
      <c r="E3991" t="s">
        <v>5620</v>
      </c>
      <c r="F3991" t="s">
        <v>6114</v>
      </c>
      <c r="G3991">
        <v>36.151945509600999</v>
      </c>
    </row>
    <row r="3992" spans="1:7" hidden="1" x14ac:dyDescent="0.2">
      <c r="A3992">
        <v>1985</v>
      </c>
      <c r="B3992">
        <v>12</v>
      </c>
      <c r="C3992" t="s">
        <v>4074</v>
      </c>
      <c r="D3992">
        <v>111</v>
      </c>
      <c r="E3992" t="s">
        <v>5974</v>
      </c>
      <c r="F3992" t="s">
        <v>6115</v>
      </c>
      <c r="G3992">
        <v>36.150708600224299</v>
      </c>
    </row>
    <row r="3993" spans="1:7" hidden="1" x14ac:dyDescent="0.2">
      <c r="A3993">
        <v>1985</v>
      </c>
      <c r="B3993">
        <v>13</v>
      </c>
      <c r="C3993" t="s">
        <v>5943</v>
      </c>
      <c r="D3993">
        <v>18</v>
      </c>
      <c r="E3993" t="s">
        <v>6097</v>
      </c>
      <c r="F3993" t="s">
        <v>6116</v>
      </c>
      <c r="G3993">
        <v>36.147351701386697</v>
      </c>
    </row>
    <row r="3994" spans="1:7" hidden="1" x14ac:dyDescent="0.2">
      <c r="A3994">
        <v>1985</v>
      </c>
      <c r="B3994">
        <v>14</v>
      </c>
      <c r="C3994" t="s">
        <v>5212</v>
      </c>
      <c r="D3994">
        <v>138</v>
      </c>
      <c r="E3994" t="s">
        <v>6117</v>
      </c>
      <c r="F3994" t="s">
        <v>6118</v>
      </c>
      <c r="G3994">
        <v>36.146380083863498</v>
      </c>
    </row>
    <row r="3995" spans="1:7" hidden="1" x14ac:dyDescent="0.2">
      <c r="A3995">
        <v>1985</v>
      </c>
      <c r="B3995">
        <v>15</v>
      </c>
      <c r="C3995" t="s">
        <v>5449</v>
      </c>
      <c r="D3995">
        <v>80</v>
      </c>
      <c r="E3995" t="s">
        <v>5941</v>
      </c>
      <c r="F3995" t="s">
        <v>6119</v>
      </c>
      <c r="G3995">
        <v>36.139138762526898</v>
      </c>
    </row>
    <row r="3996" spans="1:7" hidden="1" x14ac:dyDescent="0.2">
      <c r="A3996">
        <v>1985</v>
      </c>
      <c r="B3996">
        <v>16</v>
      </c>
      <c r="C3996" t="s">
        <v>6120</v>
      </c>
      <c r="D3996">
        <v>25</v>
      </c>
      <c r="E3996" t="s">
        <v>5620</v>
      </c>
      <c r="F3996" t="s">
        <v>6121</v>
      </c>
      <c r="G3996">
        <v>36.138255873040599</v>
      </c>
    </row>
    <row r="3997" spans="1:7" hidden="1" x14ac:dyDescent="0.2">
      <c r="A3997">
        <v>1985</v>
      </c>
      <c r="B3997">
        <v>17</v>
      </c>
      <c r="C3997" t="s">
        <v>5862</v>
      </c>
      <c r="D3997">
        <v>50</v>
      </c>
      <c r="E3997" t="s">
        <v>6111</v>
      </c>
      <c r="F3997" t="s">
        <v>6122</v>
      </c>
      <c r="G3997">
        <v>36.127399859812201</v>
      </c>
    </row>
    <row r="3998" spans="1:7" hidden="1" x14ac:dyDescent="0.2">
      <c r="A3998">
        <v>1985</v>
      </c>
      <c r="B3998">
        <v>18</v>
      </c>
      <c r="C3998" t="s">
        <v>5203</v>
      </c>
      <c r="D3998">
        <v>61</v>
      </c>
      <c r="E3998" t="s">
        <v>6123</v>
      </c>
      <c r="F3998" t="s">
        <v>6124</v>
      </c>
      <c r="G3998">
        <v>36.119989744466203</v>
      </c>
    </row>
    <row r="3999" spans="1:7" hidden="1" x14ac:dyDescent="0.2">
      <c r="A3999">
        <v>1985</v>
      </c>
      <c r="B3999">
        <v>19</v>
      </c>
      <c r="C3999" t="s">
        <v>6125</v>
      </c>
      <c r="D3999">
        <v>127</v>
      </c>
      <c r="E3999" t="s">
        <v>6126</v>
      </c>
      <c r="F3999" t="s">
        <v>6127</v>
      </c>
      <c r="G3999">
        <v>36.117961314392502</v>
      </c>
    </row>
    <row r="4000" spans="1:7" hidden="1" x14ac:dyDescent="0.2">
      <c r="A4000">
        <v>1985</v>
      </c>
      <c r="B4000">
        <v>20</v>
      </c>
      <c r="C4000" t="s">
        <v>5367</v>
      </c>
      <c r="D4000">
        <v>29</v>
      </c>
      <c r="E4000" t="s">
        <v>5620</v>
      </c>
      <c r="F4000" t="s">
        <v>6128</v>
      </c>
      <c r="G4000">
        <v>36.1078225804483</v>
      </c>
    </row>
    <row r="4001" spans="1:7" hidden="1" x14ac:dyDescent="0.2">
      <c r="A4001">
        <v>1985</v>
      </c>
      <c r="B4001">
        <v>21</v>
      </c>
      <c r="C4001" t="s">
        <v>5100</v>
      </c>
      <c r="D4001">
        <v>53</v>
      </c>
      <c r="E4001" t="s">
        <v>3959</v>
      </c>
      <c r="F4001" t="s">
        <v>6129</v>
      </c>
      <c r="G4001">
        <v>36.107293759260301</v>
      </c>
    </row>
    <row r="4002" spans="1:7" hidden="1" x14ac:dyDescent="0.2">
      <c r="A4002">
        <v>1985</v>
      </c>
      <c r="B4002">
        <v>22</v>
      </c>
      <c r="C4002" t="s">
        <v>5478</v>
      </c>
      <c r="D4002">
        <v>13</v>
      </c>
      <c r="E4002" t="s">
        <v>6097</v>
      </c>
      <c r="F4002" t="s">
        <v>6130</v>
      </c>
      <c r="G4002">
        <v>36.092140802389103</v>
      </c>
    </row>
    <row r="4003" spans="1:7" hidden="1" x14ac:dyDescent="0.2">
      <c r="A4003">
        <v>1985</v>
      </c>
      <c r="B4003">
        <v>23</v>
      </c>
      <c r="C4003" t="s">
        <v>5622</v>
      </c>
      <c r="D4003">
        <v>93</v>
      </c>
      <c r="E4003" t="s">
        <v>6131</v>
      </c>
      <c r="F4003" t="s">
        <v>6132</v>
      </c>
      <c r="G4003">
        <v>36.0750649318977</v>
      </c>
    </row>
    <row r="4004" spans="1:7" hidden="1" x14ac:dyDescent="0.2">
      <c r="A4004">
        <v>1985</v>
      </c>
      <c r="B4004">
        <v>24</v>
      </c>
      <c r="C4004" t="s">
        <v>5981</v>
      </c>
      <c r="D4004">
        <v>107</v>
      </c>
      <c r="E4004" t="s">
        <v>5965</v>
      </c>
      <c r="F4004" t="s">
        <v>6133</v>
      </c>
      <c r="G4004">
        <v>36.0583567954952</v>
      </c>
    </row>
    <row r="4005" spans="1:7" hidden="1" x14ac:dyDescent="0.2">
      <c r="A4005">
        <v>1985</v>
      </c>
      <c r="B4005">
        <v>25</v>
      </c>
      <c r="C4005" t="s">
        <v>6134</v>
      </c>
      <c r="D4005">
        <v>77</v>
      </c>
      <c r="E4005" t="s">
        <v>5941</v>
      </c>
      <c r="F4005" t="s">
        <v>6135</v>
      </c>
      <c r="G4005">
        <v>36.055807967552497</v>
      </c>
    </row>
    <row r="4006" spans="1:7" hidden="1" x14ac:dyDescent="0.2">
      <c r="A4006">
        <v>1985</v>
      </c>
      <c r="B4006">
        <v>26</v>
      </c>
      <c r="C4006" t="s">
        <v>5996</v>
      </c>
      <c r="D4006">
        <v>6</v>
      </c>
      <c r="E4006" t="s">
        <v>5925</v>
      </c>
      <c r="F4006" t="s">
        <v>6136</v>
      </c>
      <c r="G4006">
        <v>36.052556537761298</v>
      </c>
    </row>
    <row r="4007" spans="1:7" hidden="1" x14ac:dyDescent="0.2">
      <c r="A4007">
        <v>1985</v>
      </c>
      <c r="B4007">
        <v>27</v>
      </c>
      <c r="C4007" t="s">
        <v>3961</v>
      </c>
      <c r="D4007">
        <v>161</v>
      </c>
      <c r="E4007" t="s">
        <v>6137</v>
      </c>
      <c r="F4007" t="s">
        <v>6138</v>
      </c>
      <c r="G4007">
        <v>36.0509749731306</v>
      </c>
    </row>
    <row r="4008" spans="1:7" hidden="1" x14ac:dyDescent="0.2">
      <c r="A4008">
        <v>1985</v>
      </c>
      <c r="B4008">
        <v>28</v>
      </c>
      <c r="C4008" t="s">
        <v>5657</v>
      </c>
      <c r="D4008">
        <v>79</v>
      </c>
      <c r="E4008" t="s">
        <v>5941</v>
      </c>
      <c r="F4008" t="s">
        <v>6139</v>
      </c>
      <c r="G4008">
        <v>36.043244876427501</v>
      </c>
    </row>
    <row r="4009" spans="1:7" hidden="1" x14ac:dyDescent="0.2">
      <c r="A4009">
        <v>1985</v>
      </c>
      <c r="B4009">
        <v>29</v>
      </c>
      <c r="C4009" t="s">
        <v>6140</v>
      </c>
      <c r="D4009">
        <v>103</v>
      </c>
      <c r="E4009" t="s">
        <v>5965</v>
      </c>
      <c r="F4009" t="s">
        <v>6141</v>
      </c>
      <c r="G4009">
        <v>36.024635976416</v>
      </c>
    </row>
    <row r="4010" spans="1:7" hidden="1" x14ac:dyDescent="0.2">
      <c r="A4010">
        <v>1985</v>
      </c>
      <c r="B4010">
        <v>30</v>
      </c>
      <c r="C4010" t="s">
        <v>6142</v>
      </c>
      <c r="D4010">
        <v>129</v>
      </c>
      <c r="E4010" t="s">
        <v>6126</v>
      </c>
      <c r="F4010" t="s">
        <v>6143</v>
      </c>
      <c r="G4010">
        <v>36.022705964577298</v>
      </c>
    </row>
    <row r="4011" spans="1:7" hidden="1" x14ac:dyDescent="0.2">
      <c r="A4011">
        <v>1985</v>
      </c>
      <c r="B4011">
        <v>31</v>
      </c>
      <c r="C4011" t="s">
        <v>5962</v>
      </c>
      <c r="D4011">
        <v>40</v>
      </c>
      <c r="E4011" t="s">
        <v>6101</v>
      </c>
      <c r="F4011" t="s">
        <v>6144</v>
      </c>
      <c r="G4011">
        <v>36.020600732957497</v>
      </c>
    </row>
    <row r="4012" spans="1:7" hidden="1" x14ac:dyDescent="0.2">
      <c r="A4012">
        <v>1985</v>
      </c>
      <c r="B4012">
        <v>32</v>
      </c>
      <c r="C4012" t="s">
        <v>4979</v>
      </c>
      <c r="D4012">
        <v>171</v>
      </c>
      <c r="E4012" t="s">
        <v>6145</v>
      </c>
      <c r="F4012" t="s">
        <v>6146</v>
      </c>
      <c r="G4012">
        <v>36.019021970716999</v>
      </c>
    </row>
    <row r="4013" spans="1:7" hidden="1" x14ac:dyDescent="0.2">
      <c r="A4013">
        <v>1985</v>
      </c>
      <c r="B4013">
        <v>33</v>
      </c>
      <c r="C4013" t="s">
        <v>5868</v>
      </c>
      <c r="D4013">
        <v>135</v>
      </c>
      <c r="E4013" t="s">
        <v>6117</v>
      </c>
      <c r="F4013" t="s">
        <v>6147</v>
      </c>
      <c r="G4013">
        <v>36.017531044557998</v>
      </c>
    </row>
    <row r="4014" spans="1:7" hidden="1" x14ac:dyDescent="0.2">
      <c r="A4014">
        <v>1985</v>
      </c>
      <c r="B4014">
        <v>34</v>
      </c>
      <c r="C4014" t="s">
        <v>5834</v>
      </c>
      <c r="D4014">
        <v>33</v>
      </c>
      <c r="E4014" t="s">
        <v>6101</v>
      </c>
      <c r="F4014" t="s">
        <v>6148</v>
      </c>
      <c r="G4014">
        <v>36.0108672366447</v>
      </c>
    </row>
    <row r="4015" spans="1:7" hidden="1" x14ac:dyDescent="0.2">
      <c r="A4015">
        <v>1985</v>
      </c>
      <c r="B4015">
        <v>35</v>
      </c>
      <c r="C4015" t="s">
        <v>5700</v>
      </c>
      <c r="D4015">
        <v>35</v>
      </c>
      <c r="E4015" t="s">
        <v>6101</v>
      </c>
      <c r="F4015" t="s">
        <v>6149</v>
      </c>
      <c r="G4015">
        <v>36.007974508834998</v>
      </c>
    </row>
    <row r="4016" spans="1:7" hidden="1" x14ac:dyDescent="0.2">
      <c r="A4016">
        <v>1985</v>
      </c>
      <c r="B4016">
        <v>36</v>
      </c>
      <c r="C4016" t="s">
        <v>6150</v>
      </c>
      <c r="D4016">
        <v>8</v>
      </c>
      <c r="E4016" t="s">
        <v>5925</v>
      </c>
      <c r="F4016" t="s">
        <v>6032</v>
      </c>
      <c r="G4016">
        <v>36.005257521176098</v>
      </c>
    </row>
    <row r="4017" spans="1:7" hidden="1" x14ac:dyDescent="0.2">
      <c r="A4017">
        <v>1985</v>
      </c>
      <c r="B4017">
        <v>37</v>
      </c>
      <c r="C4017" t="s">
        <v>5972</v>
      </c>
      <c r="D4017">
        <v>36</v>
      </c>
      <c r="E4017" t="s">
        <v>6101</v>
      </c>
      <c r="F4017" t="s">
        <v>6151</v>
      </c>
      <c r="G4017">
        <v>35.993605419334102</v>
      </c>
    </row>
    <row r="4018" spans="1:7" hidden="1" x14ac:dyDescent="0.2">
      <c r="A4018">
        <v>1985</v>
      </c>
      <c r="B4018">
        <v>38</v>
      </c>
      <c r="C4018" t="s">
        <v>6152</v>
      </c>
      <c r="D4018">
        <v>43</v>
      </c>
      <c r="E4018" t="s">
        <v>6111</v>
      </c>
      <c r="F4018" t="s">
        <v>6153</v>
      </c>
      <c r="G4018">
        <v>35.989839811588801</v>
      </c>
    </row>
    <row r="4019" spans="1:7" hidden="1" x14ac:dyDescent="0.2">
      <c r="A4019">
        <v>1985</v>
      </c>
      <c r="B4019">
        <v>39</v>
      </c>
      <c r="C4019" t="s">
        <v>6154</v>
      </c>
      <c r="D4019">
        <v>130</v>
      </c>
      <c r="E4019" t="s">
        <v>6126</v>
      </c>
      <c r="F4019" t="s">
        <v>6155</v>
      </c>
      <c r="G4019">
        <v>35.988176189375601</v>
      </c>
    </row>
    <row r="4020" spans="1:7" hidden="1" x14ac:dyDescent="0.2">
      <c r="A4020">
        <v>1985</v>
      </c>
      <c r="B4020">
        <v>40</v>
      </c>
      <c r="C4020" t="s">
        <v>5684</v>
      </c>
      <c r="D4020">
        <v>69</v>
      </c>
      <c r="E4020" t="s">
        <v>6123</v>
      </c>
      <c r="F4020" t="s">
        <v>6156</v>
      </c>
      <c r="G4020">
        <v>35.975572682456999</v>
      </c>
    </row>
    <row r="4021" spans="1:7" hidden="1" x14ac:dyDescent="0.2">
      <c r="A4021">
        <v>1985</v>
      </c>
      <c r="B4021">
        <v>41</v>
      </c>
      <c r="C4021" t="s">
        <v>6157</v>
      </c>
      <c r="D4021">
        <v>87</v>
      </c>
      <c r="E4021" t="s">
        <v>6106</v>
      </c>
      <c r="F4021" t="s">
        <v>6158</v>
      </c>
      <c r="G4021">
        <v>35.974697766720404</v>
      </c>
    </row>
    <row r="4022" spans="1:7" hidden="1" x14ac:dyDescent="0.2">
      <c r="A4022">
        <v>1985</v>
      </c>
      <c r="B4022">
        <v>42</v>
      </c>
      <c r="C4022" t="s">
        <v>5678</v>
      </c>
      <c r="D4022">
        <v>9</v>
      </c>
      <c r="E4022" t="s">
        <v>5925</v>
      </c>
      <c r="F4022" t="s">
        <v>6159</v>
      </c>
      <c r="G4022">
        <v>35.9489068833782</v>
      </c>
    </row>
    <row r="4023" spans="1:7" hidden="1" x14ac:dyDescent="0.2">
      <c r="A4023">
        <v>1985</v>
      </c>
      <c r="B4023">
        <v>43</v>
      </c>
      <c r="C4023" t="s">
        <v>5945</v>
      </c>
      <c r="D4023">
        <v>82</v>
      </c>
      <c r="E4023" t="s">
        <v>6106</v>
      </c>
      <c r="F4023" t="s">
        <v>6160</v>
      </c>
      <c r="G4023">
        <v>35.946198801987698</v>
      </c>
    </row>
    <row r="4024" spans="1:7" hidden="1" x14ac:dyDescent="0.2">
      <c r="A4024">
        <v>1985</v>
      </c>
      <c r="B4024">
        <v>44</v>
      </c>
      <c r="C4024" t="s">
        <v>5404</v>
      </c>
      <c r="D4024">
        <v>20</v>
      </c>
      <c r="E4024" t="s">
        <v>6097</v>
      </c>
      <c r="F4024" t="s">
        <v>6161</v>
      </c>
      <c r="G4024">
        <v>35.938077005305999</v>
      </c>
    </row>
    <row r="4025" spans="1:7" hidden="1" x14ac:dyDescent="0.2">
      <c r="A4025">
        <v>1985</v>
      </c>
      <c r="B4025">
        <v>45</v>
      </c>
      <c r="C4025" t="s">
        <v>6162</v>
      </c>
      <c r="D4025">
        <v>155</v>
      </c>
      <c r="E4025" t="s">
        <v>6104</v>
      </c>
      <c r="F4025" t="s">
        <v>6163</v>
      </c>
      <c r="G4025">
        <v>35.937291219750399</v>
      </c>
    </row>
    <row r="4026" spans="1:7" hidden="1" x14ac:dyDescent="0.2">
      <c r="A4026">
        <v>1985</v>
      </c>
      <c r="B4026">
        <v>46</v>
      </c>
      <c r="C4026" t="s">
        <v>5031</v>
      </c>
      <c r="D4026">
        <v>19</v>
      </c>
      <c r="E4026" t="s">
        <v>6097</v>
      </c>
      <c r="F4026" t="s">
        <v>6164</v>
      </c>
      <c r="G4026">
        <v>35.916698433664401</v>
      </c>
    </row>
    <row r="4027" spans="1:7" hidden="1" x14ac:dyDescent="0.2">
      <c r="A4027">
        <v>1985</v>
      </c>
      <c r="B4027">
        <v>48</v>
      </c>
      <c r="C4027" t="s">
        <v>5241</v>
      </c>
      <c r="D4027">
        <v>115</v>
      </c>
      <c r="E4027" t="s">
        <v>5974</v>
      </c>
      <c r="F4027" t="s">
        <v>6165</v>
      </c>
      <c r="G4027">
        <v>35.905800795188</v>
      </c>
    </row>
    <row r="4028" spans="1:7" hidden="1" x14ac:dyDescent="0.2">
      <c r="A4028">
        <v>1985</v>
      </c>
      <c r="B4028">
        <v>49</v>
      </c>
      <c r="C4028" t="s">
        <v>6166</v>
      </c>
      <c r="D4028">
        <v>91</v>
      </c>
      <c r="E4028" t="s">
        <v>6131</v>
      </c>
      <c r="F4028" t="s">
        <v>6167</v>
      </c>
      <c r="G4028">
        <v>35.8994396324726</v>
      </c>
    </row>
    <row r="4029" spans="1:7" hidden="1" x14ac:dyDescent="0.2">
      <c r="A4029">
        <v>1985</v>
      </c>
      <c r="B4029">
        <v>50</v>
      </c>
      <c r="C4029" t="s">
        <v>6168</v>
      </c>
      <c r="D4029">
        <v>98</v>
      </c>
      <c r="E4029" t="s">
        <v>6131</v>
      </c>
      <c r="F4029" t="s">
        <v>6169</v>
      </c>
      <c r="G4029">
        <v>35.886027583362598</v>
      </c>
    </row>
    <row r="4030" spans="1:7" hidden="1" x14ac:dyDescent="0.2">
      <c r="A4030">
        <v>1985</v>
      </c>
      <c r="B4030">
        <v>51</v>
      </c>
      <c r="C4030" t="s">
        <v>5757</v>
      </c>
      <c r="D4030">
        <v>118</v>
      </c>
      <c r="E4030" t="s">
        <v>5974</v>
      </c>
      <c r="F4030" t="s">
        <v>6170</v>
      </c>
      <c r="G4030">
        <v>35.876714720890902</v>
      </c>
    </row>
    <row r="4031" spans="1:7" hidden="1" x14ac:dyDescent="0.2">
      <c r="A4031">
        <v>1985</v>
      </c>
      <c r="B4031">
        <v>52</v>
      </c>
      <c r="C4031" t="s">
        <v>5897</v>
      </c>
      <c r="D4031">
        <v>178</v>
      </c>
      <c r="E4031" t="s">
        <v>6145</v>
      </c>
      <c r="F4031" t="s">
        <v>6171</v>
      </c>
      <c r="G4031">
        <v>35.873756505458999</v>
      </c>
    </row>
    <row r="4032" spans="1:7" hidden="1" x14ac:dyDescent="0.2">
      <c r="A4032">
        <v>1985</v>
      </c>
      <c r="B4032">
        <v>53</v>
      </c>
      <c r="C4032" t="s">
        <v>5911</v>
      </c>
      <c r="D4032">
        <v>62</v>
      </c>
      <c r="E4032" t="s">
        <v>6123</v>
      </c>
      <c r="F4032" t="s">
        <v>6172</v>
      </c>
      <c r="G4032">
        <v>35.870798777826202</v>
      </c>
    </row>
    <row r="4033" spans="1:7" hidden="1" x14ac:dyDescent="0.2">
      <c r="A4033">
        <v>1985</v>
      </c>
      <c r="B4033">
        <v>54</v>
      </c>
      <c r="C4033" t="s">
        <v>6173</v>
      </c>
      <c r="D4033">
        <v>158</v>
      </c>
      <c r="E4033" t="s">
        <v>6104</v>
      </c>
      <c r="F4033" t="s">
        <v>6174</v>
      </c>
      <c r="G4033">
        <v>35.852628160227198</v>
      </c>
    </row>
    <row r="4034" spans="1:7" hidden="1" x14ac:dyDescent="0.2">
      <c r="A4034">
        <v>1985</v>
      </c>
      <c r="B4034">
        <v>55</v>
      </c>
      <c r="C4034" t="s">
        <v>6175</v>
      </c>
      <c r="D4034">
        <v>39</v>
      </c>
      <c r="E4034" t="s">
        <v>6101</v>
      </c>
      <c r="F4034" t="s">
        <v>6176</v>
      </c>
      <c r="G4034">
        <v>35.849587033231202</v>
      </c>
    </row>
    <row r="4035" spans="1:7" hidden="1" x14ac:dyDescent="0.2">
      <c r="A4035">
        <v>1985</v>
      </c>
      <c r="B4035">
        <v>56</v>
      </c>
      <c r="C4035" t="s">
        <v>6177</v>
      </c>
      <c r="D4035">
        <v>10</v>
      </c>
      <c r="E4035" t="s">
        <v>5925</v>
      </c>
      <c r="F4035" t="s">
        <v>6178</v>
      </c>
      <c r="G4035">
        <v>35.840466746945303</v>
      </c>
    </row>
    <row r="4036" spans="1:7" hidden="1" x14ac:dyDescent="0.2">
      <c r="A4036">
        <v>1985</v>
      </c>
      <c r="B4036">
        <v>57</v>
      </c>
      <c r="C4036" t="s">
        <v>5864</v>
      </c>
      <c r="D4036">
        <v>1</v>
      </c>
      <c r="E4036" t="s">
        <v>5925</v>
      </c>
      <c r="F4036" t="s">
        <v>6179</v>
      </c>
      <c r="G4036">
        <v>35.835864935971003</v>
      </c>
    </row>
    <row r="4037" spans="1:7" hidden="1" x14ac:dyDescent="0.2">
      <c r="A4037">
        <v>1985</v>
      </c>
      <c r="B4037">
        <v>58</v>
      </c>
      <c r="C4037" t="s">
        <v>5233</v>
      </c>
      <c r="D4037">
        <v>63</v>
      </c>
      <c r="E4037" t="s">
        <v>6123</v>
      </c>
      <c r="F4037" t="s">
        <v>6180</v>
      </c>
      <c r="G4037">
        <v>35.829528526964602</v>
      </c>
    </row>
    <row r="4038" spans="1:7" hidden="1" x14ac:dyDescent="0.2">
      <c r="A4038">
        <v>1985</v>
      </c>
      <c r="B4038">
        <v>59</v>
      </c>
      <c r="C4038" t="s">
        <v>5999</v>
      </c>
      <c r="D4038">
        <v>139</v>
      </c>
      <c r="E4038" t="s">
        <v>6117</v>
      </c>
      <c r="F4038" t="s">
        <v>3041</v>
      </c>
      <c r="G4038">
        <v>35.815821778006899</v>
      </c>
    </row>
    <row r="4039" spans="1:7" hidden="1" x14ac:dyDescent="0.2">
      <c r="A4039">
        <v>1985</v>
      </c>
      <c r="B4039">
        <v>60</v>
      </c>
      <c r="C4039" t="s">
        <v>6181</v>
      </c>
      <c r="D4039">
        <v>57</v>
      </c>
      <c r="E4039" t="s">
        <v>3959</v>
      </c>
      <c r="F4039" t="s">
        <v>6182</v>
      </c>
      <c r="G4039">
        <v>35.808365549178198</v>
      </c>
    </row>
    <row r="4040" spans="1:7" hidden="1" x14ac:dyDescent="0.2">
      <c r="A4040">
        <v>1985</v>
      </c>
      <c r="B4040">
        <v>61</v>
      </c>
      <c r="C4040" t="s">
        <v>5258</v>
      </c>
      <c r="D4040">
        <v>24</v>
      </c>
      <c r="E4040" t="s">
        <v>5620</v>
      </c>
      <c r="F4040" t="s">
        <v>6183</v>
      </c>
      <c r="G4040">
        <v>35.806631987393402</v>
      </c>
    </row>
    <row r="4041" spans="1:7" hidden="1" x14ac:dyDescent="0.2">
      <c r="A4041">
        <v>1985</v>
      </c>
      <c r="B4041">
        <v>62</v>
      </c>
      <c r="C4041" t="s">
        <v>4616</v>
      </c>
      <c r="D4041">
        <v>41</v>
      </c>
      <c r="E4041" t="s">
        <v>6111</v>
      </c>
      <c r="F4041" t="s">
        <v>6184</v>
      </c>
      <c r="G4041">
        <v>35.788699476926197</v>
      </c>
    </row>
    <row r="4042" spans="1:7" hidden="1" x14ac:dyDescent="0.2">
      <c r="A4042">
        <v>1985</v>
      </c>
      <c r="B4042">
        <v>63</v>
      </c>
      <c r="C4042" t="s">
        <v>5418</v>
      </c>
      <c r="D4042">
        <v>179</v>
      </c>
      <c r="E4042" t="s">
        <v>6145</v>
      </c>
      <c r="F4042" t="s">
        <v>6185</v>
      </c>
      <c r="G4042">
        <v>35.787573880035502</v>
      </c>
    </row>
    <row r="4043" spans="1:7" hidden="1" x14ac:dyDescent="0.2">
      <c r="A4043">
        <v>1985</v>
      </c>
      <c r="B4043">
        <v>64</v>
      </c>
      <c r="C4043" t="s">
        <v>5565</v>
      </c>
      <c r="D4043">
        <v>122</v>
      </c>
      <c r="E4043" t="s">
        <v>6126</v>
      </c>
      <c r="F4043" t="s">
        <v>6186</v>
      </c>
      <c r="G4043">
        <v>35.7848900500762</v>
      </c>
    </row>
    <row r="4044" spans="1:7" hidden="1" x14ac:dyDescent="0.2">
      <c r="A4044">
        <v>1985</v>
      </c>
      <c r="B4044">
        <v>65</v>
      </c>
      <c r="C4044" t="s">
        <v>6187</v>
      </c>
      <c r="D4044">
        <v>52</v>
      </c>
      <c r="E4044" t="s">
        <v>3959</v>
      </c>
      <c r="F4044" t="s">
        <v>6188</v>
      </c>
      <c r="G4044">
        <v>35.782293178519502</v>
      </c>
    </row>
    <row r="4045" spans="1:7" hidden="1" x14ac:dyDescent="0.2">
      <c r="A4045">
        <v>1985</v>
      </c>
      <c r="B4045">
        <v>66</v>
      </c>
      <c r="C4045" t="s">
        <v>6014</v>
      </c>
      <c r="D4045">
        <v>86</v>
      </c>
      <c r="E4045" t="s">
        <v>6106</v>
      </c>
      <c r="F4045" t="s">
        <v>3181</v>
      </c>
      <c r="G4045">
        <v>35.7766679162686</v>
      </c>
    </row>
    <row r="4046" spans="1:7" hidden="1" x14ac:dyDescent="0.2">
      <c r="A4046">
        <v>1985</v>
      </c>
      <c r="B4046">
        <v>67</v>
      </c>
      <c r="C4046" t="s">
        <v>6189</v>
      </c>
      <c r="D4046">
        <v>7</v>
      </c>
      <c r="E4046" t="s">
        <v>5925</v>
      </c>
      <c r="F4046" t="s">
        <v>6190</v>
      </c>
      <c r="G4046">
        <v>35.770784919220397</v>
      </c>
    </row>
    <row r="4047" spans="1:7" hidden="1" x14ac:dyDescent="0.2">
      <c r="A4047">
        <v>1985</v>
      </c>
      <c r="B4047">
        <v>68</v>
      </c>
      <c r="C4047" t="s">
        <v>6024</v>
      </c>
      <c r="D4047">
        <v>26</v>
      </c>
      <c r="E4047" t="s">
        <v>5620</v>
      </c>
      <c r="F4047" t="s">
        <v>6191</v>
      </c>
      <c r="G4047">
        <v>35.7551351900104</v>
      </c>
    </row>
    <row r="4048" spans="1:7" hidden="1" x14ac:dyDescent="0.2">
      <c r="A4048">
        <v>1985</v>
      </c>
      <c r="B4048">
        <v>69</v>
      </c>
      <c r="C4048" t="s">
        <v>5168</v>
      </c>
      <c r="D4048">
        <v>104</v>
      </c>
      <c r="E4048" t="s">
        <v>5965</v>
      </c>
      <c r="F4048" t="s">
        <v>6192</v>
      </c>
      <c r="G4048">
        <v>35.753666029376497</v>
      </c>
    </row>
    <row r="4049" spans="1:7" hidden="1" x14ac:dyDescent="0.2">
      <c r="A4049">
        <v>1985</v>
      </c>
      <c r="B4049">
        <v>70</v>
      </c>
      <c r="C4049" t="s">
        <v>5895</v>
      </c>
      <c r="D4049">
        <v>66</v>
      </c>
      <c r="E4049" t="s">
        <v>6123</v>
      </c>
      <c r="F4049" t="s">
        <v>6193</v>
      </c>
      <c r="G4049">
        <v>35.740708077925703</v>
      </c>
    </row>
    <row r="4050" spans="1:7" hidden="1" x14ac:dyDescent="0.2">
      <c r="A4050">
        <v>1985</v>
      </c>
      <c r="B4050">
        <v>71</v>
      </c>
      <c r="C4050" t="s">
        <v>5289</v>
      </c>
      <c r="D4050">
        <v>16</v>
      </c>
      <c r="E4050" t="s">
        <v>6097</v>
      </c>
      <c r="F4050" t="s">
        <v>6194</v>
      </c>
      <c r="G4050">
        <v>35.736131847106002</v>
      </c>
    </row>
    <row r="4051" spans="1:7" hidden="1" x14ac:dyDescent="0.2">
      <c r="A4051">
        <v>1985</v>
      </c>
      <c r="B4051">
        <v>73</v>
      </c>
      <c r="C4051" t="s">
        <v>6195</v>
      </c>
      <c r="D4051">
        <v>85</v>
      </c>
      <c r="E4051" t="s">
        <v>6106</v>
      </c>
      <c r="F4051" t="s">
        <v>6196</v>
      </c>
      <c r="G4051">
        <v>35.713613153224898</v>
      </c>
    </row>
    <row r="4052" spans="1:7" hidden="1" x14ac:dyDescent="0.2">
      <c r="A4052">
        <v>1985</v>
      </c>
      <c r="B4052">
        <v>75</v>
      </c>
      <c r="C4052" t="s">
        <v>5902</v>
      </c>
      <c r="D4052">
        <v>74</v>
      </c>
      <c r="E4052" t="s">
        <v>5941</v>
      </c>
      <c r="F4052" t="s">
        <v>6197</v>
      </c>
      <c r="G4052">
        <v>35.706716553014303</v>
      </c>
    </row>
    <row r="4053" spans="1:7" hidden="1" x14ac:dyDescent="0.2">
      <c r="A4053">
        <v>1985</v>
      </c>
      <c r="B4053">
        <v>76</v>
      </c>
      <c r="C4053" t="s">
        <v>5877</v>
      </c>
      <c r="D4053">
        <v>45</v>
      </c>
      <c r="E4053" t="s">
        <v>6111</v>
      </c>
      <c r="F4053" t="s">
        <v>6198</v>
      </c>
      <c r="G4053">
        <v>35.705423736995797</v>
      </c>
    </row>
    <row r="4054" spans="1:7" hidden="1" x14ac:dyDescent="0.2">
      <c r="A4054">
        <v>1985</v>
      </c>
      <c r="B4054">
        <v>77</v>
      </c>
      <c r="C4054" t="s">
        <v>5097</v>
      </c>
      <c r="D4054">
        <v>32</v>
      </c>
      <c r="E4054" t="s">
        <v>6101</v>
      </c>
      <c r="F4054" t="s">
        <v>6199</v>
      </c>
      <c r="G4054">
        <v>35.704992819126403</v>
      </c>
    </row>
    <row r="4055" spans="1:7" hidden="1" x14ac:dyDescent="0.2">
      <c r="A4055">
        <v>1985</v>
      </c>
      <c r="B4055">
        <v>78</v>
      </c>
      <c r="C4055" t="s">
        <v>6200</v>
      </c>
      <c r="D4055">
        <v>37</v>
      </c>
      <c r="E4055" t="s">
        <v>6101</v>
      </c>
      <c r="F4055" t="s">
        <v>6201</v>
      </c>
      <c r="G4055">
        <v>35.689400592555401</v>
      </c>
    </row>
    <row r="4056" spans="1:7" hidden="1" x14ac:dyDescent="0.2">
      <c r="A4056">
        <v>1985</v>
      </c>
      <c r="B4056">
        <v>79</v>
      </c>
      <c r="C4056" t="s">
        <v>5394</v>
      </c>
      <c r="D4056">
        <v>119</v>
      </c>
      <c r="E4056" t="s">
        <v>5974</v>
      </c>
      <c r="F4056" t="s">
        <v>6202</v>
      </c>
      <c r="G4056">
        <v>35.686214907614399</v>
      </c>
    </row>
    <row r="4057" spans="1:7" hidden="1" x14ac:dyDescent="0.2">
      <c r="A4057">
        <v>1985</v>
      </c>
      <c r="B4057">
        <v>80</v>
      </c>
      <c r="C4057" t="s">
        <v>5498</v>
      </c>
      <c r="D4057">
        <v>73</v>
      </c>
      <c r="E4057" t="s">
        <v>5941</v>
      </c>
      <c r="F4057" t="s">
        <v>6203</v>
      </c>
      <c r="G4057">
        <v>35.664532928284601</v>
      </c>
    </row>
    <row r="4058" spans="1:7" hidden="1" x14ac:dyDescent="0.2">
      <c r="A4058">
        <v>1985</v>
      </c>
      <c r="B4058">
        <v>81</v>
      </c>
      <c r="C4058" t="s">
        <v>6204</v>
      </c>
      <c r="D4058">
        <v>60</v>
      </c>
      <c r="E4058" t="s">
        <v>3959</v>
      </c>
      <c r="F4058" t="s">
        <v>6205</v>
      </c>
      <c r="G4058">
        <v>35.652670624218104</v>
      </c>
    </row>
    <row r="4059" spans="1:7" hidden="1" x14ac:dyDescent="0.2">
      <c r="A4059">
        <v>1985</v>
      </c>
      <c r="B4059">
        <v>82</v>
      </c>
      <c r="C4059" t="s">
        <v>5039</v>
      </c>
      <c r="D4059">
        <v>75</v>
      </c>
      <c r="E4059" t="s">
        <v>5941</v>
      </c>
      <c r="F4059" t="s">
        <v>6206</v>
      </c>
      <c r="G4059">
        <v>35.646828332582203</v>
      </c>
    </row>
    <row r="4060" spans="1:7" hidden="1" x14ac:dyDescent="0.2">
      <c r="A4060">
        <v>1985</v>
      </c>
      <c r="B4060">
        <v>83</v>
      </c>
      <c r="C4060" t="s">
        <v>5871</v>
      </c>
      <c r="D4060">
        <v>153</v>
      </c>
      <c r="E4060" t="s">
        <v>6104</v>
      </c>
      <c r="F4060" t="s">
        <v>6207</v>
      </c>
      <c r="G4060">
        <v>35.6383260654829</v>
      </c>
    </row>
    <row r="4061" spans="1:7" hidden="1" x14ac:dyDescent="0.2">
      <c r="A4061">
        <v>1985</v>
      </c>
      <c r="B4061">
        <v>84</v>
      </c>
      <c r="C4061" t="s">
        <v>6208</v>
      </c>
      <c r="D4061">
        <v>112</v>
      </c>
      <c r="E4061" t="s">
        <v>5974</v>
      </c>
      <c r="F4061" t="s">
        <v>6209</v>
      </c>
      <c r="G4061">
        <v>35.635750421585101</v>
      </c>
    </row>
    <row r="4062" spans="1:7" hidden="1" x14ac:dyDescent="0.2">
      <c r="A4062">
        <v>1985</v>
      </c>
      <c r="B4062">
        <v>85</v>
      </c>
      <c r="C4062" t="s">
        <v>5875</v>
      </c>
      <c r="D4062">
        <v>46</v>
      </c>
      <c r="E4062" t="s">
        <v>6111</v>
      </c>
      <c r="F4062" t="s">
        <v>6210</v>
      </c>
      <c r="G4062">
        <v>35.6343768970601</v>
      </c>
    </row>
    <row r="4063" spans="1:7" hidden="1" x14ac:dyDescent="0.2">
      <c r="A4063">
        <v>1985</v>
      </c>
      <c r="B4063">
        <v>86</v>
      </c>
      <c r="C4063" t="s">
        <v>6057</v>
      </c>
      <c r="D4063">
        <v>28</v>
      </c>
      <c r="E4063" t="s">
        <v>5620</v>
      </c>
      <c r="F4063" t="s">
        <v>6211</v>
      </c>
      <c r="G4063">
        <v>35.620561697372999</v>
      </c>
    </row>
    <row r="4064" spans="1:7" hidden="1" x14ac:dyDescent="0.2">
      <c r="A4064">
        <v>1985</v>
      </c>
      <c r="B4064">
        <v>87</v>
      </c>
      <c r="C4064" t="s">
        <v>6048</v>
      </c>
      <c r="D4064">
        <v>78</v>
      </c>
      <c r="E4064" t="s">
        <v>5941</v>
      </c>
      <c r="F4064" t="s">
        <v>6212</v>
      </c>
      <c r="G4064">
        <v>35.611814752310501</v>
      </c>
    </row>
    <row r="4065" spans="1:7" hidden="1" x14ac:dyDescent="0.2">
      <c r="A4065">
        <v>1985</v>
      </c>
      <c r="B4065">
        <v>88</v>
      </c>
      <c r="C4065" t="s">
        <v>5549</v>
      </c>
      <c r="D4065">
        <v>147</v>
      </c>
      <c r="E4065" t="s">
        <v>6213</v>
      </c>
      <c r="F4065" t="s">
        <v>6214</v>
      </c>
      <c r="G4065">
        <v>35.607014334372401</v>
      </c>
    </row>
    <row r="4066" spans="1:7" hidden="1" x14ac:dyDescent="0.2">
      <c r="A4066">
        <v>1985</v>
      </c>
      <c r="B4066">
        <v>89</v>
      </c>
      <c r="C4066" t="s">
        <v>6053</v>
      </c>
      <c r="D4066">
        <v>94</v>
      </c>
      <c r="E4066" t="s">
        <v>6131</v>
      </c>
      <c r="F4066" t="s">
        <v>6215</v>
      </c>
      <c r="G4066">
        <v>35.600415872465703</v>
      </c>
    </row>
    <row r="4067" spans="1:7" hidden="1" x14ac:dyDescent="0.2">
      <c r="A4067">
        <v>1985</v>
      </c>
      <c r="B4067">
        <v>90</v>
      </c>
      <c r="C4067" t="s">
        <v>6216</v>
      </c>
      <c r="D4067">
        <v>38</v>
      </c>
      <c r="E4067" t="s">
        <v>6101</v>
      </c>
      <c r="F4067" t="s">
        <v>6217</v>
      </c>
      <c r="G4067">
        <v>35.600330194241799</v>
      </c>
    </row>
    <row r="4068" spans="1:7" hidden="1" x14ac:dyDescent="0.2">
      <c r="A4068">
        <v>1985</v>
      </c>
      <c r="B4068">
        <v>91</v>
      </c>
      <c r="C4068" t="s">
        <v>5914</v>
      </c>
      <c r="D4068">
        <v>113</v>
      </c>
      <c r="E4068" t="s">
        <v>5974</v>
      </c>
      <c r="F4068" t="s">
        <v>6218</v>
      </c>
      <c r="G4068">
        <v>35.595961151591503</v>
      </c>
    </row>
    <row r="4069" spans="1:7" hidden="1" x14ac:dyDescent="0.2">
      <c r="A4069">
        <v>1985</v>
      </c>
      <c r="B4069">
        <v>92</v>
      </c>
      <c r="C4069" t="s">
        <v>5693</v>
      </c>
      <c r="D4069">
        <v>105</v>
      </c>
      <c r="E4069" t="s">
        <v>5965</v>
      </c>
      <c r="F4069" t="s">
        <v>6219</v>
      </c>
      <c r="G4069">
        <v>35.594933297399201</v>
      </c>
    </row>
    <row r="4070" spans="1:7" hidden="1" x14ac:dyDescent="0.2">
      <c r="A4070">
        <v>1985</v>
      </c>
      <c r="B4070">
        <v>93</v>
      </c>
      <c r="C4070" t="s">
        <v>6220</v>
      </c>
      <c r="D4070">
        <v>140</v>
      </c>
      <c r="E4070" t="s">
        <v>6117</v>
      </c>
      <c r="F4070" t="s">
        <v>6221</v>
      </c>
      <c r="G4070">
        <v>35.594761994138203</v>
      </c>
    </row>
    <row r="4071" spans="1:7" hidden="1" x14ac:dyDescent="0.2">
      <c r="A4071">
        <v>1985</v>
      </c>
      <c r="B4071">
        <v>94</v>
      </c>
      <c r="C4071" t="s">
        <v>5586</v>
      </c>
      <c r="D4071">
        <v>156</v>
      </c>
      <c r="E4071" t="s">
        <v>6104</v>
      </c>
      <c r="F4071" t="s">
        <v>3405</v>
      </c>
      <c r="G4071">
        <v>35.593220338983002</v>
      </c>
    </row>
    <row r="4072" spans="1:7" hidden="1" x14ac:dyDescent="0.2">
      <c r="A4072">
        <v>1985</v>
      </c>
      <c r="B4072">
        <v>95</v>
      </c>
      <c r="C4072" t="s">
        <v>6222</v>
      </c>
      <c r="D4072">
        <v>167</v>
      </c>
      <c r="E4072" t="s">
        <v>6137</v>
      </c>
      <c r="F4072" t="s">
        <v>6223</v>
      </c>
      <c r="G4072">
        <v>35.592535201778603</v>
      </c>
    </row>
    <row r="4073" spans="1:7" hidden="1" x14ac:dyDescent="0.2">
      <c r="A4073">
        <v>1985</v>
      </c>
      <c r="B4073">
        <v>96</v>
      </c>
      <c r="C4073" t="s">
        <v>6224</v>
      </c>
      <c r="D4073">
        <v>133</v>
      </c>
      <c r="E4073" t="s">
        <v>6117</v>
      </c>
      <c r="F4073" t="s">
        <v>6225</v>
      </c>
      <c r="G4073">
        <v>35.574303118920099</v>
      </c>
    </row>
    <row r="4074" spans="1:7" hidden="1" x14ac:dyDescent="0.2">
      <c r="A4074">
        <v>1985</v>
      </c>
      <c r="B4074">
        <v>97</v>
      </c>
      <c r="C4074" t="s">
        <v>6226</v>
      </c>
      <c r="D4074">
        <v>166</v>
      </c>
      <c r="E4074" t="s">
        <v>6137</v>
      </c>
      <c r="F4074" t="s">
        <v>6227</v>
      </c>
      <c r="G4074">
        <v>35.574217566339101</v>
      </c>
    </row>
    <row r="4075" spans="1:7" hidden="1" x14ac:dyDescent="0.2">
      <c r="A4075">
        <v>1985</v>
      </c>
      <c r="B4075">
        <v>98</v>
      </c>
      <c r="C4075" t="s">
        <v>5386</v>
      </c>
      <c r="D4075">
        <v>27</v>
      </c>
      <c r="E4075" t="s">
        <v>5620</v>
      </c>
      <c r="F4075" t="s">
        <v>6228</v>
      </c>
      <c r="G4075">
        <v>35.568914109839298</v>
      </c>
    </row>
    <row r="4076" spans="1:7" hidden="1" x14ac:dyDescent="0.2">
      <c r="A4076">
        <v>1985</v>
      </c>
      <c r="B4076">
        <v>99</v>
      </c>
      <c r="C4076" t="s">
        <v>5710</v>
      </c>
      <c r="D4076">
        <v>15</v>
      </c>
      <c r="E4076" t="s">
        <v>6097</v>
      </c>
      <c r="F4076" t="s">
        <v>6229</v>
      </c>
      <c r="G4076">
        <v>35.568144384679499</v>
      </c>
    </row>
    <row r="4077" spans="1:7" hidden="1" x14ac:dyDescent="0.2">
      <c r="A4077">
        <v>1985</v>
      </c>
      <c r="B4077">
        <v>100</v>
      </c>
      <c r="C4077" t="s">
        <v>6077</v>
      </c>
      <c r="D4077">
        <v>108</v>
      </c>
      <c r="E4077" t="s">
        <v>5965</v>
      </c>
      <c r="F4077" t="s">
        <v>6230</v>
      </c>
      <c r="G4077">
        <v>35.558140988351099</v>
      </c>
    </row>
    <row r="4078" spans="1:7" hidden="1" x14ac:dyDescent="0.2">
      <c r="A4078">
        <v>1985</v>
      </c>
      <c r="B4078">
        <v>101</v>
      </c>
      <c r="C4078" t="s">
        <v>6231</v>
      </c>
      <c r="D4078">
        <v>64</v>
      </c>
      <c r="E4078" t="s">
        <v>6123</v>
      </c>
      <c r="F4078" t="s">
        <v>6232</v>
      </c>
      <c r="G4078">
        <v>35.556431569180702</v>
      </c>
    </row>
    <row r="4079" spans="1:7" hidden="1" x14ac:dyDescent="0.2">
      <c r="A4079">
        <v>1985</v>
      </c>
      <c r="B4079">
        <v>102</v>
      </c>
      <c r="C4079" t="s">
        <v>5921</v>
      </c>
      <c r="D4079">
        <v>34</v>
      </c>
      <c r="E4079" t="s">
        <v>6101</v>
      </c>
      <c r="F4079" t="s">
        <v>6232</v>
      </c>
      <c r="G4079">
        <v>35.556431569180702</v>
      </c>
    </row>
    <row r="4080" spans="1:7" hidden="1" x14ac:dyDescent="0.2">
      <c r="A4080">
        <v>1985</v>
      </c>
      <c r="B4080">
        <v>103</v>
      </c>
      <c r="C4080" t="s">
        <v>6233</v>
      </c>
      <c r="D4080">
        <v>180</v>
      </c>
      <c r="E4080" t="s">
        <v>6145</v>
      </c>
      <c r="F4080" t="s">
        <v>6234</v>
      </c>
      <c r="G4080">
        <v>35.555320534853699</v>
      </c>
    </row>
    <row r="4081" spans="1:7" hidden="1" x14ac:dyDescent="0.2">
      <c r="A4081">
        <v>1985</v>
      </c>
      <c r="B4081">
        <v>104</v>
      </c>
      <c r="C4081" t="s">
        <v>5752</v>
      </c>
      <c r="D4081">
        <v>148</v>
      </c>
      <c r="E4081" t="s">
        <v>6213</v>
      </c>
      <c r="F4081" t="s">
        <v>6235</v>
      </c>
      <c r="G4081">
        <v>35.550706212313102</v>
      </c>
    </row>
    <row r="4082" spans="1:7" hidden="1" x14ac:dyDescent="0.2">
      <c r="A4082">
        <v>1985</v>
      </c>
      <c r="B4082">
        <v>105</v>
      </c>
      <c r="C4082" t="s">
        <v>6037</v>
      </c>
      <c r="D4082">
        <v>99</v>
      </c>
      <c r="E4082" t="s">
        <v>6131</v>
      </c>
      <c r="F4082" t="s">
        <v>6236</v>
      </c>
      <c r="G4082">
        <v>35.549851839568497</v>
      </c>
    </row>
    <row r="4083" spans="1:7" hidden="1" x14ac:dyDescent="0.2">
      <c r="A4083">
        <v>1985</v>
      </c>
      <c r="B4083">
        <v>106</v>
      </c>
      <c r="C4083" t="s">
        <v>5683</v>
      </c>
      <c r="D4083">
        <v>120</v>
      </c>
      <c r="E4083" t="s">
        <v>5974</v>
      </c>
      <c r="F4083" t="s">
        <v>6237</v>
      </c>
      <c r="G4083">
        <v>35.547459814337302</v>
      </c>
    </row>
    <row r="4084" spans="1:7" hidden="1" x14ac:dyDescent="0.2">
      <c r="A4084">
        <v>1985</v>
      </c>
      <c r="B4084">
        <v>107</v>
      </c>
      <c r="C4084" t="s">
        <v>6238</v>
      </c>
      <c r="D4084">
        <v>157</v>
      </c>
      <c r="E4084" t="s">
        <v>6104</v>
      </c>
      <c r="F4084" t="s">
        <v>6239</v>
      </c>
      <c r="G4084">
        <v>35.543018335684003</v>
      </c>
    </row>
    <row r="4085" spans="1:7" hidden="1" x14ac:dyDescent="0.2">
      <c r="A4085">
        <v>1985</v>
      </c>
      <c r="B4085">
        <v>108</v>
      </c>
      <c r="C4085" t="s">
        <v>6240</v>
      </c>
      <c r="D4085">
        <v>68</v>
      </c>
      <c r="E4085" t="s">
        <v>6123</v>
      </c>
      <c r="F4085" t="s">
        <v>6241</v>
      </c>
      <c r="G4085">
        <v>35.541224976213499</v>
      </c>
    </row>
    <row r="4086" spans="1:7" hidden="1" x14ac:dyDescent="0.2">
      <c r="A4086">
        <v>1985</v>
      </c>
      <c r="B4086">
        <v>109</v>
      </c>
      <c r="C4086" t="s">
        <v>6242</v>
      </c>
      <c r="D4086">
        <v>124</v>
      </c>
      <c r="E4086" t="s">
        <v>6126</v>
      </c>
      <c r="F4086" t="s">
        <v>6243</v>
      </c>
      <c r="G4086">
        <v>35.5411395826575</v>
      </c>
    </row>
    <row r="4087" spans="1:7" hidden="1" x14ac:dyDescent="0.2">
      <c r="A4087">
        <v>1985</v>
      </c>
      <c r="B4087">
        <v>110</v>
      </c>
      <c r="C4087" t="s">
        <v>6244</v>
      </c>
      <c r="D4087">
        <v>117</v>
      </c>
      <c r="E4087" t="s">
        <v>5974</v>
      </c>
      <c r="F4087" t="s">
        <v>6245</v>
      </c>
      <c r="G4087">
        <v>35.540285669665899</v>
      </c>
    </row>
    <row r="4088" spans="1:7" hidden="1" x14ac:dyDescent="0.2">
      <c r="A4088">
        <v>1985</v>
      </c>
      <c r="B4088">
        <v>111</v>
      </c>
      <c r="C4088" t="s">
        <v>6246</v>
      </c>
      <c r="D4088">
        <v>174</v>
      </c>
      <c r="E4088" t="s">
        <v>6145</v>
      </c>
      <c r="F4088" t="s">
        <v>6247</v>
      </c>
      <c r="G4088">
        <v>35.5186100285975</v>
      </c>
    </row>
    <row r="4089" spans="1:7" hidden="1" x14ac:dyDescent="0.2">
      <c r="A4089">
        <v>1985</v>
      </c>
      <c r="B4089">
        <v>112</v>
      </c>
      <c r="C4089" t="s">
        <v>6248</v>
      </c>
      <c r="D4089">
        <v>92</v>
      </c>
      <c r="E4089" t="s">
        <v>6131</v>
      </c>
      <c r="F4089" t="s">
        <v>6249</v>
      </c>
      <c r="G4089">
        <v>35.516136932230097</v>
      </c>
    </row>
    <row r="4090" spans="1:7" hidden="1" x14ac:dyDescent="0.2">
      <c r="A4090">
        <v>1985</v>
      </c>
      <c r="B4090">
        <v>113</v>
      </c>
      <c r="C4090" t="s">
        <v>5515</v>
      </c>
      <c r="D4090">
        <v>76</v>
      </c>
      <c r="E4090" t="s">
        <v>5941</v>
      </c>
      <c r="F4090" t="s">
        <v>6250</v>
      </c>
      <c r="G4090">
        <v>35.5037766145117</v>
      </c>
    </row>
    <row r="4091" spans="1:7" hidden="1" x14ac:dyDescent="0.2">
      <c r="A4091">
        <v>1985</v>
      </c>
      <c r="B4091">
        <v>114</v>
      </c>
      <c r="C4091" t="s">
        <v>5918</v>
      </c>
      <c r="D4091">
        <v>96</v>
      </c>
      <c r="E4091" t="s">
        <v>6131</v>
      </c>
      <c r="F4091" t="s">
        <v>6251</v>
      </c>
      <c r="G4091">
        <v>35.500794378392897</v>
      </c>
    </row>
    <row r="4092" spans="1:7" hidden="1" x14ac:dyDescent="0.2">
      <c r="A4092">
        <v>1985</v>
      </c>
      <c r="B4092">
        <v>115</v>
      </c>
      <c r="C4092" t="s">
        <v>6252</v>
      </c>
      <c r="D4092">
        <v>114</v>
      </c>
      <c r="E4092" t="s">
        <v>5974</v>
      </c>
      <c r="F4092" t="s">
        <v>6253</v>
      </c>
      <c r="G4092">
        <v>35.493639055384101</v>
      </c>
    </row>
    <row r="4093" spans="1:7" hidden="1" x14ac:dyDescent="0.2">
      <c r="A4093">
        <v>1985</v>
      </c>
      <c r="B4093">
        <v>116</v>
      </c>
      <c r="C4093" t="s">
        <v>5892</v>
      </c>
      <c r="D4093">
        <v>2</v>
      </c>
      <c r="E4093" t="s">
        <v>5925</v>
      </c>
      <c r="F4093" t="s">
        <v>6254</v>
      </c>
      <c r="G4093">
        <v>35.484784079296404</v>
      </c>
    </row>
    <row r="4094" spans="1:7" hidden="1" x14ac:dyDescent="0.2">
      <c r="A4094">
        <v>1985</v>
      </c>
      <c r="B4094">
        <v>117</v>
      </c>
      <c r="C4094" t="s">
        <v>6255</v>
      </c>
      <c r="D4094">
        <v>70</v>
      </c>
      <c r="E4094" t="s">
        <v>6123</v>
      </c>
      <c r="F4094" t="s">
        <v>6256</v>
      </c>
      <c r="G4094">
        <v>35.476614175872101</v>
      </c>
    </row>
    <row r="4095" spans="1:7" hidden="1" x14ac:dyDescent="0.2">
      <c r="A4095">
        <v>1985</v>
      </c>
      <c r="B4095">
        <v>118</v>
      </c>
      <c r="C4095" t="s">
        <v>6257</v>
      </c>
      <c r="D4095">
        <v>88</v>
      </c>
      <c r="E4095" t="s">
        <v>6106</v>
      </c>
      <c r="F4095" t="s">
        <v>6258</v>
      </c>
      <c r="G4095">
        <v>35.459435617646697</v>
      </c>
    </row>
    <row r="4096" spans="1:7" hidden="1" x14ac:dyDescent="0.2">
      <c r="A4096">
        <v>1985</v>
      </c>
      <c r="B4096">
        <v>119</v>
      </c>
      <c r="C4096" t="s">
        <v>5397</v>
      </c>
      <c r="D4096">
        <v>110</v>
      </c>
      <c r="E4096" t="s">
        <v>5965</v>
      </c>
      <c r="F4096" t="s">
        <v>6259</v>
      </c>
      <c r="G4096">
        <v>35.456630800317299</v>
      </c>
    </row>
    <row r="4097" spans="1:7" hidden="1" x14ac:dyDescent="0.2">
      <c r="A4097">
        <v>1985</v>
      </c>
      <c r="B4097">
        <v>120</v>
      </c>
      <c r="C4097" t="s">
        <v>6260</v>
      </c>
      <c r="D4097">
        <v>175</v>
      </c>
      <c r="E4097" t="s">
        <v>6145</v>
      </c>
      <c r="F4097" t="s">
        <v>6261</v>
      </c>
      <c r="G4097">
        <v>35.418342719227603</v>
      </c>
    </row>
    <row r="4098" spans="1:7" hidden="1" x14ac:dyDescent="0.2">
      <c r="A4098">
        <v>1985</v>
      </c>
      <c r="B4098">
        <v>121</v>
      </c>
      <c r="C4098" t="s">
        <v>6062</v>
      </c>
      <c r="D4098">
        <v>102</v>
      </c>
      <c r="E4098" t="s">
        <v>5965</v>
      </c>
      <c r="F4098" t="s">
        <v>6262</v>
      </c>
      <c r="G4098">
        <v>35.414866084574797</v>
      </c>
    </row>
    <row r="4099" spans="1:7" hidden="1" x14ac:dyDescent="0.2">
      <c r="A4099">
        <v>1985</v>
      </c>
      <c r="B4099">
        <v>122</v>
      </c>
      <c r="C4099" t="s">
        <v>6050</v>
      </c>
      <c r="D4099">
        <v>30</v>
      </c>
      <c r="E4099" t="s">
        <v>5620</v>
      </c>
      <c r="F4099" t="s">
        <v>6263</v>
      </c>
      <c r="G4099">
        <v>35.4123226379456</v>
      </c>
    </row>
    <row r="4100" spans="1:7" hidden="1" x14ac:dyDescent="0.2">
      <c r="A4100">
        <v>1985</v>
      </c>
      <c r="B4100">
        <v>123</v>
      </c>
      <c r="C4100" t="s">
        <v>6264</v>
      </c>
      <c r="D4100">
        <v>172</v>
      </c>
      <c r="E4100" t="s">
        <v>6145</v>
      </c>
      <c r="F4100" t="s">
        <v>6265</v>
      </c>
      <c r="G4100">
        <v>35.409949084014897</v>
      </c>
    </row>
    <row r="4101" spans="1:7" hidden="1" x14ac:dyDescent="0.2">
      <c r="A4101">
        <v>1985</v>
      </c>
      <c r="B4101">
        <v>124</v>
      </c>
      <c r="C4101" t="s">
        <v>5256</v>
      </c>
      <c r="D4101">
        <v>145</v>
      </c>
      <c r="E4101" t="s">
        <v>6213</v>
      </c>
      <c r="F4101" t="s">
        <v>6266</v>
      </c>
      <c r="G4101">
        <v>35.405711386151602</v>
      </c>
    </row>
    <row r="4102" spans="1:7" hidden="1" x14ac:dyDescent="0.2">
      <c r="A4102">
        <v>1985</v>
      </c>
      <c r="B4102">
        <v>125</v>
      </c>
      <c r="C4102" t="s">
        <v>6267</v>
      </c>
      <c r="D4102">
        <v>152</v>
      </c>
      <c r="E4102" t="s">
        <v>6104</v>
      </c>
      <c r="F4102" t="s">
        <v>6268</v>
      </c>
      <c r="G4102">
        <v>35.4018135998449</v>
      </c>
    </row>
    <row r="4103" spans="1:7" hidden="1" x14ac:dyDescent="0.2">
      <c r="A4103">
        <v>1985</v>
      </c>
      <c r="B4103">
        <v>126</v>
      </c>
      <c r="C4103" t="s">
        <v>5696</v>
      </c>
      <c r="D4103">
        <v>72</v>
      </c>
      <c r="E4103" t="s">
        <v>5941</v>
      </c>
      <c r="F4103" t="s">
        <v>6269</v>
      </c>
      <c r="G4103">
        <v>35.400796927163697</v>
      </c>
    </row>
    <row r="4104" spans="1:7" hidden="1" x14ac:dyDescent="0.2">
      <c r="A4104">
        <v>1985</v>
      </c>
      <c r="B4104">
        <v>127</v>
      </c>
      <c r="C4104" t="s">
        <v>5734</v>
      </c>
      <c r="D4104">
        <v>136</v>
      </c>
      <c r="E4104" t="s">
        <v>6117</v>
      </c>
      <c r="F4104" t="s">
        <v>6270</v>
      </c>
      <c r="G4104">
        <v>35.396646119682899</v>
      </c>
    </row>
    <row r="4105" spans="1:7" hidden="1" x14ac:dyDescent="0.2">
      <c r="A4105">
        <v>1985</v>
      </c>
      <c r="B4105">
        <v>128</v>
      </c>
      <c r="C4105" t="s">
        <v>6271</v>
      </c>
      <c r="D4105">
        <v>159</v>
      </c>
      <c r="E4105" t="s">
        <v>6104</v>
      </c>
      <c r="F4105" t="s">
        <v>5020</v>
      </c>
      <c r="G4105">
        <v>35.391818853912199</v>
      </c>
    </row>
    <row r="4106" spans="1:7" hidden="1" x14ac:dyDescent="0.2">
      <c r="A4106">
        <v>1985</v>
      </c>
      <c r="B4106">
        <v>129</v>
      </c>
      <c r="C4106" t="s">
        <v>5784</v>
      </c>
      <c r="D4106">
        <v>176</v>
      </c>
      <c r="E4106" t="s">
        <v>6145</v>
      </c>
      <c r="F4106" t="s">
        <v>6272</v>
      </c>
      <c r="G4106">
        <v>35.358233857127097</v>
      </c>
    </row>
    <row r="4107" spans="1:7" hidden="1" x14ac:dyDescent="0.2">
      <c r="A4107">
        <v>1985</v>
      </c>
      <c r="B4107">
        <v>130</v>
      </c>
      <c r="C4107" t="s">
        <v>6273</v>
      </c>
      <c r="D4107">
        <v>131</v>
      </c>
      <c r="E4107" t="s">
        <v>6117</v>
      </c>
      <c r="F4107" t="s">
        <v>6272</v>
      </c>
      <c r="G4107">
        <v>35.358233857127097</v>
      </c>
    </row>
    <row r="4108" spans="1:7" hidden="1" x14ac:dyDescent="0.2">
      <c r="A4108">
        <v>1985</v>
      </c>
      <c r="B4108">
        <v>131</v>
      </c>
      <c r="C4108" t="s">
        <v>6274</v>
      </c>
      <c r="D4108">
        <v>143</v>
      </c>
      <c r="E4108" t="s">
        <v>6213</v>
      </c>
      <c r="F4108" t="s">
        <v>6275</v>
      </c>
      <c r="G4108">
        <v>35.342774065145299</v>
      </c>
    </row>
    <row r="4109" spans="1:7" hidden="1" x14ac:dyDescent="0.2">
      <c r="A4109">
        <v>1985</v>
      </c>
      <c r="B4109">
        <v>132</v>
      </c>
      <c r="C4109" t="s">
        <v>6070</v>
      </c>
      <c r="D4109">
        <v>23</v>
      </c>
      <c r="E4109" t="s">
        <v>5620</v>
      </c>
      <c r="F4109" t="s">
        <v>6276</v>
      </c>
      <c r="G4109">
        <v>35.313243779407998</v>
      </c>
    </row>
    <row r="4110" spans="1:7" hidden="1" x14ac:dyDescent="0.2">
      <c r="A4110">
        <v>1985</v>
      </c>
      <c r="B4110">
        <v>133</v>
      </c>
      <c r="C4110" t="s">
        <v>6277</v>
      </c>
      <c r="D4110">
        <v>55</v>
      </c>
      <c r="E4110" t="s">
        <v>3959</v>
      </c>
      <c r="F4110" t="s">
        <v>6278</v>
      </c>
      <c r="G4110">
        <v>35.296307254731602</v>
      </c>
    </row>
    <row r="4111" spans="1:7" hidden="1" x14ac:dyDescent="0.2">
      <c r="A4111">
        <v>1985</v>
      </c>
      <c r="B4111">
        <v>135</v>
      </c>
      <c r="C4111" t="s">
        <v>6279</v>
      </c>
      <c r="D4111">
        <v>65</v>
      </c>
      <c r="E4111" t="s">
        <v>6123</v>
      </c>
      <c r="F4111" t="s">
        <v>6280</v>
      </c>
      <c r="G4111">
        <v>35.282500429331897</v>
      </c>
    </row>
    <row r="4112" spans="1:7" hidden="1" x14ac:dyDescent="0.2">
      <c r="A4112">
        <v>1985</v>
      </c>
      <c r="B4112">
        <v>136</v>
      </c>
      <c r="C4112" t="s">
        <v>6281</v>
      </c>
      <c r="D4112">
        <v>132</v>
      </c>
      <c r="E4112" t="s">
        <v>6117</v>
      </c>
      <c r="F4112" t="s">
        <v>6282</v>
      </c>
      <c r="G4112">
        <v>35.250298470828497</v>
      </c>
    </row>
    <row r="4113" spans="1:7" hidden="1" x14ac:dyDescent="0.2">
      <c r="A4113">
        <v>1985</v>
      </c>
      <c r="B4113">
        <v>137</v>
      </c>
      <c r="C4113" t="s">
        <v>6283</v>
      </c>
      <c r="D4113">
        <v>142</v>
      </c>
      <c r="E4113" t="s">
        <v>6213</v>
      </c>
      <c r="F4113" t="s">
        <v>6284</v>
      </c>
      <c r="G4113">
        <v>35.240305128192901</v>
      </c>
    </row>
    <row r="4114" spans="1:7" hidden="1" x14ac:dyDescent="0.2">
      <c r="A4114">
        <v>1985</v>
      </c>
      <c r="B4114">
        <v>138</v>
      </c>
      <c r="C4114" t="s">
        <v>6285</v>
      </c>
      <c r="D4114">
        <v>59</v>
      </c>
      <c r="E4114" t="s">
        <v>3959</v>
      </c>
      <c r="F4114" t="s">
        <v>6286</v>
      </c>
      <c r="G4114">
        <v>35.223102987644097</v>
      </c>
    </row>
    <row r="4115" spans="1:7" hidden="1" x14ac:dyDescent="0.2">
      <c r="A4115">
        <v>1985</v>
      </c>
      <c r="B4115">
        <v>139</v>
      </c>
      <c r="C4115" t="s">
        <v>6287</v>
      </c>
      <c r="D4115">
        <v>169</v>
      </c>
      <c r="E4115" t="s">
        <v>6137</v>
      </c>
      <c r="F4115" t="s">
        <v>6288</v>
      </c>
      <c r="G4115">
        <v>35.214717792331101</v>
      </c>
    </row>
    <row r="4116" spans="1:7" hidden="1" x14ac:dyDescent="0.2">
      <c r="A4116">
        <v>1985</v>
      </c>
      <c r="B4116">
        <v>140</v>
      </c>
      <c r="C4116" t="s">
        <v>6289</v>
      </c>
      <c r="D4116">
        <v>126</v>
      </c>
      <c r="E4116" t="s">
        <v>6126</v>
      </c>
      <c r="F4116" t="s">
        <v>6290</v>
      </c>
      <c r="G4116">
        <v>35.169172172598103</v>
      </c>
    </row>
    <row r="4117" spans="1:7" hidden="1" x14ac:dyDescent="0.2">
      <c r="A4117">
        <v>1985</v>
      </c>
      <c r="B4117">
        <v>141</v>
      </c>
      <c r="C4117" t="s">
        <v>5170</v>
      </c>
      <c r="D4117">
        <v>106</v>
      </c>
      <c r="E4117" t="s">
        <v>5965</v>
      </c>
      <c r="F4117" t="s">
        <v>6291</v>
      </c>
      <c r="G4117">
        <v>35.156717907766001</v>
      </c>
    </row>
    <row r="4118" spans="1:7" hidden="1" x14ac:dyDescent="0.2">
      <c r="A4118">
        <v>1985</v>
      </c>
      <c r="B4118">
        <v>142</v>
      </c>
      <c r="C4118" t="s">
        <v>6292</v>
      </c>
      <c r="D4118">
        <v>137</v>
      </c>
      <c r="E4118" t="s">
        <v>6117</v>
      </c>
      <c r="F4118" t="s">
        <v>6293</v>
      </c>
      <c r="G4118">
        <v>35.1507028999971</v>
      </c>
    </row>
    <row r="4119" spans="1:7" hidden="1" x14ac:dyDescent="0.2">
      <c r="A4119">
        <v>1985</v>
      </c>
      <c r="B4119">
        <v>143</v>
      </c>
      <c r="C4119" t="s">
        <v>6294</v>
      </c>
      <c r="D4119">
        <v>162</v>
      </c>
      <c r="E4119" t="s">
        <v>6137</v>
      </c>
      <c r="F4119" t="s">
        <v>6295</v>
      </c>
      <c r="G4119">
        <v>35.071114767546298</v>
      </c>
    </row>
    <row r="4120" spans="1:7" hidden="1" x14ac:dyDescent="0.2">
      <c r="A4120">
        <v>1985</v>
      </c>
      <c r="B4120">
        <v>144</v>
      </c>
      <c r="C4120" t="s">
        <v>6296</v>
      </c>
      <c r="D4120">
        <v>170</v>
      </c>
      <c r="E4120" t="s">
        <v>6137</v>
      </c>
      <c r="F4120" t="s">
        <v>6297</v>
      </c>
      <c r="G4120">
        <v>34.9296679268272</v>
      </c>
    </row>
    <row r="4121" spans="1:7" hidden="1" x14ac:dyDescent="0.2">
      <c r="A4121">
        <v>1986</v>
      </c>
      <c r="B4121">
        <v>1</v>
      </c>
      <c r="C4121" t="s">
        <v>5929</v>
      </c>
      <c r="D4121">
        <v>7</v>
      </c>
      <c r="E4121" t="s">
        <v>6097</v>
      </c>
      <c r="F4121" t="s">
        <v>6298</v>
      </c>
      <c r="G4121">
        <v>37.020086958924303</v>
      </c>
    </row>
    <row r="4122" spans="1:7" hidden="1" x14ac:dyDescent="0.2">
      <c r="A4122">
        <v>1986</v>
      </c>
      <c r="B4122">
        <v>2</v>
      </c>
      <c r="C4122" t="s">
        <v>5072</v>
      </c>
      <c r="D4122">
        <v>1</v>
      </c>
      <c r="E4122" t="s">
        <v>6097</v>
      </c>
      <c r="F4122" t="s">
        <v>6299</v>
      </c>
      <c r="G4122">
        <v>37.002427763369603</v>
      </c>
    </row>
    <row r="4123" spans="1:7" hidden="1" x14ac:dyDescent="0.2">
      <c r="A4123">
        <v>1986</v>
      </c>
      <c r="B4123">
        <v>3</v>
      </c>
      <c r="C4123" t="s">
        <v>6011</v>
      </c>
      <c r="D4123">
        <v>20</v>
      </c>
      <c r="E4123" t="s">
        <v>6300</v>
      </c>
      <c r="F4123" t="s">
        <v>6301</v>
      </c>
      <c r="G4123">
        <v>36.959372876297998</v>
      </c>
    </row>
    <row r="4124" spans="1:7" hidden="1" x14ac:dyDescent="0.2">
      <c r="A4124">
        <v>1986</v>
      </c>
      <c r="B4124">
        <v>4</v>
      </c>
      <c r="C4124" t="s">
        <v>6302</v>
      </c>
      <c r="D4124">
        <v>5</v>
      </c>
      <c r="E4124" t="s">
        <v>6097</v>
      </c>
      <c r="F4124" t="s">
        <v>6303</v>
      </c>
      <c r="G4124">
        <v>36.915863271240802</v>
      </c>
    </row>
    <row r="4125" spans="1:7" hidden="1" x14ac:dyDescent="0.2">
      <c r="A4125">
        <v>1986</v>
      </c>
      <c r="B4125">
        <v>5</v>
      </c>
      <c r="C4125" t="s">
        <v>5834</v>
      </c>
      <c r="D4125">
        <v>131</v>
      </c>
      <c r="E4125" t="s">
        <v>3959</v>
      </c>
      <c r="F4125" t="s">
        <v>6304</v>
      </c>
      <c r="G4125">
        <v>36.883344386190998</v>
      </c>
    </row>
    <row r="4126" spans="1:7" hidden="1" x14ac:dyDescent="0.2">
      <c r="A4126">
        <v>1986</v>
      </c>
      <c r="B4126">
        <v>6</v>
      </c>
      <c r="C4126" t="s">
        <v>6305</v>
      </c>
      <c r="D4126">
        <v>89</v>
      </c>
      <c r="E4126" t="s">
        <v>6306</v>
      </c>
      <c r="F4126" t="s">
        <v>6307</v>
      </c>
      <c r="G4126">
        <v>36.8756849263657</v>
      </c>
    </row>
    <row r="4127" spans="1:7" hidden="1" x14ac:dyDescent="0.2">
      <c r="A4127">
        <v>1986</v>
      </c>
      <c r="B4127">
        <v>7</v>
      </c>
      <c r="C4127" t="s">
        <v>5943</v>
      </c>
      <c r="D4127">
        <v>8</v>
      </c>
      <c r="E4127" t="s">
        <v>6097</v>
      </c>
      <c r="F4127" t="s">
        <v>6308</v>
      </c>
      <c r="G4127">
        <v>36.848671528685799</v>
      </c>
    </row>
    <row r="4128" spans="1:7" hidden="1" x14ac:dyDescent="0.2">
      <c r="A4128">
        <v>1986</v>
      </c>
      <c r="B4128">
        <v>8</v>
      </c>
      <c r="C4128" t="s">
        <v>6125</v>
      </c>
      <c r="D4128">
        <v>121</v>
      </c>
      <c r="E4128" t="s">
        <v>6309</v>
      </c>
      <c r="F4128" t="s">
        <v>6310</v>
      </c>
      <c r="G4128">
        <v>36.836882871489301</v>
      </c>
    </row>
    <row r="4129" spans="1:7" hidden="1" x14ac:dyDescent="0.2">
      <c r="A4129">
        <v>1986</v>
      </c>
      <c r="B4129">
        <v>9</v>
      </c>
      <c r="C4129" t="s">
        <v>6134</v>
      </c>
      <c r="D4129">
        <v>55</v>
      </c>
      <c r="E4129" t="s">
        <v>6311</v>
      </c>
      <c r="F4129" t="s">
        <v>6312</v>
      </c>
      <c r="G4129">
        <v>36.834857455619598</v>
      </c>
    </row>
    <row r="4130" spans="1:7" hidden="1" x14ac:dyDescent="0.2">
      <c r="A4130">
        <v>1986</v>
      </c>
      <c r="B4130">
        <v>10</v>
      </c>
      <c r="C4130" t="s">
        <v>5996</v>
      </c>
      <c r="D4130">
        <v>48</v>
      </c>
      <c r="E4130" t="s">
        <v>5983</v>
      </c>
      <c r="F4130" t="s">
        <v>6313</v>
      </c>
      <c r="G4130">
        <v>36.834397164892998</v>
      </c>
    </row>
    <row r="4131" spans="1:7" hidden="1" x14ac:dyDescent="0.2">
      <c r="A4131">
        <v>1986</v>
      </c>
      <c r="B4131">
        <v>11</v>
      </c>
      <c r="C4131" t="s">
        <v>5880</v>
      </c>
      <c r="D4131">
        <v>73</v>
      </c>
      <c r="E4131" t="s">
        <v>6111</v>
      </c>
      <c r="F4131" t="s">
        <v>6314</v>
      </c>
      <c r="G4131">
        <v>36.823261635939801</v>
      </c>
    </row>
    <row r="4132" spans="1:7" hidden="1" x14ac:dyDescent="0.2">
      <c r="A4132">
        <v>1986</v>
      </c>
      <c r="B4132">
        <v>12</v>
      </c>
      <c r="C4132" t="s">
        <v>6315</v>
      </c>
      <c r="D4132">
        <v>4</v>
      </c>
      <c r="E4132" t="s">
        <v>6097</v>
      </c>
      <c r="F4132" t="s">
        <v>6316</v>
      </c>
      <c r="G4132">
        <v>36.821697679531503</v>
      </c>
    </row>
    <row r="4133" spans="1:7" hidden="1" x14ac:dyDescent="0.2">
      <c r="A4133">
        <v>1986</v>
      </c>
      <c r="B4133">
        <v>13</v>
      </c>
      <c r="C4133" t="s">
        <v>5367</v>
      </c>
      <c r="D4133">
        <v>81</v>
      </c>
      <c r="E4133" t="s">
        <v>6306</v>
      </c>
      <c r="F4133" t="s">
        <v>6317</v>
      </c>
      <c r="G4133">
        <v>36.810753703328999</v>
      </c>
    </row>
    <row r="4134" spans="1:7" hidden="1" x14ac:dyDescent="0.2">
      <c r="A4134">
        <v>1986</v>
      </c>
      <c r="B4134">
        <v>14</v>
      </c>
      <c r="C4134" t="s">
        <v>6110</v>
      </c>
      <c r="D4134">
        <v>187</v>
      </c>
      <c r="E4134" t="s">
        <v>5023</v>
      </c>
      <c r="F4134" t="s">
        <v>6318</v>
      </c>
      <c r="G4134">
        <v>36.804870557152299</v>
      </c>
    </row>
    <row r="4135" spans="1:7" hidden="1" x14ac:dyDescent="0.2">
      <c r="A4135">
        <v>1986</v>
      </c>
      <c r="B4135">
        <v>15</v>
      </c>
      <c r="C4135" t="s">
        <v>6157</v>
      </c>
      <c r="D4135">
        <v>158</v>
      </c>
      <c r="E4135" t="s">
        <v>6319</v>
      </c>
      <c r="F4135" t="s">
        <v>6320</v>
      </c>
      <c r="G4135">
        <v>36.7674096618478</v>
      </c>
    </row>
    <row r="4136" spans="1:7" hidden="1" x14ac:dyDescent="0.2">
      <c r="A4136">
        <v>1986</v>
      </c>
      <c r="B4136">
        <v>16</v>
      </c>
      <c r="C4136" t="s">
        <v>6150</v>
      </c>
      <c r="D4136">
        <v>50</v>
      </c>
      <c r="E4136" t="s">
        <v>5983</v>
      </c>
      <c r="F4136" t="s">
        <v>6321</v>
      </c>
      <c r="G4136">
        <v>36.765391878306801</v>
      </c>
    </row>
    <row r="4137" spans="1:7" hidden="1" x14ac:dyDescent="0.2">
      <c r="A4137">
        <v>1986</v>
      </c>
      <c r="B4137">
        <v>17</v>
      </c>
      <c r="C4137" t="s">
        <v>6140</v>
      </c>
      <c r="D4137">
        <v>141</v>
      </c>
      <c r="E4137" t="s">
        <v>6322</v>
      </c>
      <c r="F4137" t="s">
        <v>6323</v>
      </c>
      <c r="G4137">
        <v>36.765208454421398</v>
      </c>
    </row>
    <row r="4138" spans="1:7" hidden="1" x14ac:dyDescent="0.2">
      <c r="A4138">
        <v>1986</v>
      </c>
      <c r="B4138">
        <v>18</v>
      </c>
      <c r="C4138" t="s">
        <v>5493</v>
      </c>
      <c r="D4138">
        <v>161</v>
      </c>
      <c r="E4138" t="s">
        <v>6104</v>
      </c>
      <c r="F4138" t="s">
        <v>6324</v>
      </c>
      <c r="G4138">
        <v>36.747883151984198</v>
      </c>
    </row>
    <row r="4139" spans="1:7" hidden="1" x14ac:dyDescent="0.2">
      <c r="A4139">
        <v>1986</v>
      </c>
      <c r="B4139">
        <v>19</v>
      </c>
      <c r="C4139" t="s">
        <v>6187</v>
      </c>
      <c r="D4139">
        <v>132</v>
      </c>
      <c r="E4139" t="s">
        <v>3959</v>
      </c>
      <c r="F4139" t="s">
        <v>6325</v>
      </c>
      <c r="G4139">
        <v>36.734236086706197</v>
      </c>
    </row>
    <row r="4140" spans="1:7" hidden="1" x14ac:dyDescent="0.2">
      <c r="A4140">
        <v>1986</v>
      </c>
      <c r="B4140">
        <v>21</v>
      </c>
      <c r="C4140" t="s">
        <v>5825</v>
      </c>
      <c r="D4140">
        <v>65</v>
      </c>
      <c r="E4140" t="s">
        <v>6326</v>
      </c>
      <c r="F4140" t="s">
        <v>6327</v>
      </c>
      <c r="G4140">
        <v>36.711909749639403</v>
      </c>
    </row>
    <row r="4141" spans="1:7" hidden="1" x14ac:dyDescent="0.2">
      <c r="A4141">
        <v>1986</v>
      </c>
      <c r="B4141">
        <v>22</v>
      </c>
      <c r="C4141" t="s">
        <v>5968</v>
      </c>
      <c r="D4141">
        <v>61</v>
      </c>
      <c r="E4141" t="s">
        <v>6326</v>
      </c>
      <c r="F4141" t="s">
        <v>6328</v>
      </c>
      <c r="G4141">
        <v>36.710263799600902</v>
      </c>
    </row>
    <row r="4142" spans="1:7" hidden="1" x14ac:dyDescent="0.2">
      <c r="A4142">
        <v>1986</v>
      </c>
      <c r="B4142">
        <v>23</v>
      </c>
      <c r="C4142" t="s">
        <v>6329</v>
      </c>
      <c r="D4142">
        <v>2</v>
      </c>
      <c r="E4142" t="s">
        <v>6097</v>
      </c>
      <c r="F4142" t="s">
        <v>6330</v>
      </c>
      <c r="G4142">
        <v>36.710080925373802</v>
      </c>
    </row>
    <row r="4143" spans="1:7" hidden="1" x14ac:dyDescent="0.2">
      <c r="A4143">
        <v>1986</v>
      </c>
      <c r="B4143">
        <v>24</v>
      </c>
      <c r="C4143" t="s">
        <v>4074</v>
      </c>
      <c r="D4143">
        <v>91</v>
      </c>
      <c r="E4143" t="s">
        <v>5974</v>
      </c>
      <c r="F4143" t="s">
        <v>6331</v>
      </c>
      <c r="G4143">
        <v>36.704412727902103</v>
      </c>
    </row>
    <row r="4144" spans="1:7" hidden="1" x14ac:dyDescent="0.2">
      <c r="A4144">
        <v>1986</v>
      </c>
      <c r="B4144">
        <v>25</v>
      </c>
      <c r="C4144" t="s">
        <v>6332</v>
      </c>
      <c r="D4144">
        <v>185</v>
      </c>
      <c r="E4144" t="s">
        <v>5023</v>
      </c>
      <c r="F4144" t="s">
        <v>6333</v>
      </c>
      <c r="G4144">
        <v>36.670440267220599</v>
      </c>
    </row>
    <row r="4145" spans="1:7" hidden="1" x14ac:dyDescent="0.2">
      <c r="A4145">
        <v>1986</v>
      </c>
      <c r="B4145">
        <v>26</v>
      </c>
      <c r="C4145" t="s">
        <v>5193</v>
      </c>
      <c r="D4145">
        <v>133</v>
      </c>
      <c r="E4145" t="s">
        <v>3959</v>
      </c>
      <c r="F4145" t="s">
        <v>6334</v>
      </c>
      <c r="G4145">
        <v>36.666791058700497</v>
      </c>
    </row>
    <row r="4146" spans="1:7" hidden="1" x14ac:dyDescent="0.2">
      <c r="A4146">
        <v>1986</v>
      </c>
      <c r="B4146">
        <v>27</v>
      </c>
      <c r="C4146" t="s">
        <v>6335</v>
      </c>
      <c r="D4146">
        <v>64</v>
      </c>
      <c r="E4146" t="s">
        <v>6326</v>
      </c>
      <c r="F4146" t="s">
        <v>6336</v>
      </c>
      <c r="G4146">
        <v>36.6560301238829</v>
      </c>
    </row>
    <row r="4147" spans="1:7" hidden="1" x14ac:dyDescent="0.2">
      <c r="A4147">
        <v>1986</v>
      </c>
      <c r="B4147">
        <v>28</v>
      </c>
      <c r="C4147" t="s">
        <v>5845</v>
      </c>
      <c r="D4147">
        <v>46</v>
      </c>
      <c r="E4147" t="s">
        <v>5983</v>
      </c>
      <c r="F4147" t="s">
        <v>6337</v>
      </c>
      <c r="G4147">
        <v>36.642997792231</v>
      </c>
    </row>
    <row r="4148" spans="1:7" hidden="1" x14ac:dyDescent="0.2">
      <c r="A4148">
        <v>1986</v>
      </c>
      <c r="B4148">
        <v>29</v>
      </c>
      <c r="C4148" t="s">
        <v>6338</v>
      </c>
      <c r="D4148">
        <v>57</v>
      </c>
      <c r="E4148" t="s">
        <v>6311</v>
      </c>
      <c r="F4148" t="s">
        <v>6339</v>
      </c>
      <c r="G4148">
        <v>36.629974724064802</v>
      </c>
    </row>
    <row r="4149" spans="1:7" hidden="1" x14ac:dyDescent="0.2">
      <c r="A4149">
        <v>1986</v>
      </c>
      <c r="B4149">
        <v>30</v>
      </c>
      <c r="C4149" t="s">
        <v>6162</v>
      </c>
      <c r="D4149">
        <v>165</v>
      </c>
      <c r="E4149" t="s">
        <v>6104</v>
      </c>
      <c r="F4149" t="s">
        <v>6340</v>
      </c>
      <c r="G4149">
        <v>36.628063025001197</v>
      </c>
    </row>
    <row r="4150" spans="1:7" hidden="1" x14ac:dyDescent="0.2">
      <c r="A4150">
        <v>1986</v>
      </c>
      <c r="B4150">
        <v>31</v>
      </c>
      <c r="C4150" t="s">
        <v>6242</v>
      </c>
      <c r="D4150">
        <v>126</v>
      </c>
      <c r="E4150" t="s">
        <v>6309</v>
      </c>
      <c r="F4150" t="s">
        <v>6341</v>
      </c>
      <c r="G4150">
        <v>36.621510142824398</v>
      </c>
    </row>
    <row r="4151" spans="1:7" hidden="1" x14ac:dyDescent="0.2">
      <c r="A4151">
        <v>1986</v>
      </c>
      <c r="B4151">
        <v>32</v>
      </c>
      <c r="C4151" t="s">
        <v>6342</v>
      </c>
      <c r="D4151">
        <v>194</v>
      </c>
      <c r="E4151" t="s">
        <v>6343</v>
      </c>
      <c r="F4151" t="s">
        <v>6344</v>
      </c>
      <c r="G4151">
        <v>36.608138619320897</v>
      </c>
    </row>
    <row r="4152" spans="1:7" hidden="1" x14ac:dyDescent="0.2">
      <c r="A4152">
        <v>1986</v>
      </c>
      <c r="B4152">
        <v>33</v>
      </c>
      <c r="C4152" t="s">
        <v>5956</v>
      </c>
      <c r="D4152">
        <v>182</v>
      </c>
      <c r="E4152" t="s">
        <v>5023</v>
      </c>
      <c r="F4152" t="s">
        <v>6345</v>
      </c>
      <c r="G4152">
        <v>36.605138190705098</v>
      </c>
    </row>
    <row r="4153" spans="1:7" hidden="1" x14ac:dyDescent="0.2">
      <c r="A4153">
        <v>1986</v>
      </c>
      <c r="B4153">
        <v>34</v>
      </c>
      <c r="C4153" t="s">
        <v>6346</v>
      </c>
      <c r="D4153">
        <v>87</v>
      </c>
      <c r="E4153" t="s">
        <v>6306</v>
      </c>
      <c r="F4153" t="s">
        <v>6347</v>
      </c>
      <c r="G4153">
        <v>36.602047354382997</v>
      </c>
    </row>
    <row r="4154" spans="1:7" hidden="1" x14ac:dyDescent="0.2">
      <c r="A4154">
        <v>1986</v>
      </c>
      <c r="B4154">
        <v>35</v>
      </c>
      <c r="C4154" t="s">
        <v>6120</v>
      </c>
      <c r="D4154">
        <v>85</v>
      </c>
      <c r="E4154" t="s">
        <v>6306</v>
      </c>
      <c r="F4154" t="s">
        <v>6348</v>
      </c>
      <c r="G4154">
        <v>36.599138808734999</v>
      </c>
    </row>
    <row r="4155" spans="1:7" hidden="1" x14ac:dyDescent="0.2">
      <c r="A4155">
        <v>1986</v>
      </c>
      <c r="B4155">
        <v>36</v>
      </c>
      <c r="C4155" t="s">
        <v>6173</v>
      </c>
      <c r="D4155">
        <v>168</v>
      </c>
      <c r="E4155" t="s">
        <v>6104</v>
      </c>
      <c r="F4155" t="s">
        <v>6349</v>
      </c>
      <c r="G4155">
        <v>36.598866156279698</v>
      </c>
    </row>
    <row r="4156" spans="1:7" hidden="1" x14ac:dyDescent="0.2">
      <c r="A4156">
        <v>1986</v>
      </c>
      <c r="B4156">
        <v>37</v>
      </c>
      <c r="C4156" t="s">
        <v>5212</v>
      </c>
      <c r="D4156">
        <v>19</v>
      </c>
      <c r="E4156" t="s">
        <v>6300</v>
      </c>
      <c r="F4156" t="s">
        <v>6350</v>
      </c>
      <c r="G4156">
        <v>36.588145047775797</v>
      </c>
    </row>
    <row r="4157" spans="1:7" hidden="1" x14ac:dyDescent="0.2">
      <c r="A4157">
        <v>1986</v>
      </c>
      <c r="B4157">
        <v>38</v>
      </c>
      <c r="C4157" t="s">
        <v>5986</v>
      </c>
      <c r="D4157">
        <v>188</v>
      </c>
      <c r="E4157" t="s">
        <v>5023</v>
      </c>
      <c r="F4157" t="s">
        <v>6351</v>
      </c>
      <c r="G4157">
        <v>36.585147895505003</v>
      </c>
    </row>
    <row r="4158" spans="1:7" hidden="1" x14ac:dyDescent="0.2">
      <c r="A4158">
        <v>1986</v>
      </c>
      <c r="B4158">
        <v>39</v>
      </c>
      <c r="C4158" t="s">
        <v>5457</v>
      </c>
      <c r="D4158">
        <v>32</v>
      </c>
      <c r="E4158" t="s">
        <v>6352</v>
      </c>
      <c r="F4158" t="s">
        <v>6353</v>
      </c>
      <c r="G4158">
        <v>36.5807892777364</v>
      </c>
    </row>
    <row r="4159" spans="1:7" hidden="1" x14ac:dyDescent="0.2">
      <c r="A4159">
        <v>1986</v>
      </c>
      <c r="B4159">
        <v>40</v>
      </c>
      <c r="C4159" t="s">
        <v>6142</v>
      </c>
      <c r="D4159">
        <v>128</v>
      </c>
      <c r="E4159" t="s">
        <v>6309</v>
      </c>
      <c r="F4159" t="s">
        <v>6354</v>
      </c>
      <c r="G4159">
        <v>36.5782472302743</v>
      </c>
    </row>
    <row r="4160" spans="1:7" hidden="1" x14ac:dyDescent="0.2">
      <c r="A4160">
        <v>1986</v>
      </c>
      <c r="B4160">
        <v>41</v>
      </c>
      <c r="C4160" t="s">
        <v>6355</v>
      </c>
      <c r="D4160">
        <v>171</v>
      </c>
      <c r="E4160" t="s">
        <v>6356</v>
      </c>
      <c r="F4160" t="s">
        <v>6357</v>
      </c>
      <c r="G4160">
        <v>36.566540216396099</v>
      </c>
    </row>
    <row r="4161" spans="1:7" hidden="1" x14ac:dyDescent="0.2">
      <c r="A4161">
        <v>1986</v>
      </c>
      <c r="B4161">
        <v>42</v>
      </c>
      <c r="C4161" t="s">
        <v>6358</v>
      </c>
      <c r="D4161">
        <v>139</v>
      </c>
      <c r="E4161" t="s">
        <v>3959</v>
      </c>
      <c r="F4161" t="s">
        <v>6359</v>
      </c>
      <c r="G4161">
        <v>36.565814446801298</v>
      </c>
    </row>
    <row r="4162" spans="1:7" hidden="1" x14ac:dyDescent="0.2">
      <c r="A4162">
        <v>1986</v>
      </c>
      <c r="B4162">
        <v>43</v>
      </c>
      <c r="C4162" t="s">
        <v>5233</v>
      </c>
      <c r="D4162">
        <v>113</v>
      </c>
      <c r="E4162" t="s">
        <v>6360</v>
      </c>
      <c r="F4162" t="s">
        <v>6361</v>
      </c>
      <c r="G4162">
        <v>36.553390112152201</v>
      </c>
    </row>
    <row r="4163" spans="1:7" hidden="1" x14ac:dyDescent="0.2">
      <c r="A4163">
        <v>1986</v>
      </c>
      <c r="B4163">
        <v>44</v>
      </c>
      <c r="C4163" t="s">
        <v>5483</v>
      </c>
      <c r="D4163">
        <v>3</v>
      </c>
      <c r="E4163" t="s">
        <v>6097</v>
      </c>
      <c r="F4163" t="s">
        <v>6362</v>
      </c>
      <c r="G4163">
        <v>36.5299248254478</v>
      </c>
    </row>
    <row r="4164" spans="1:7" hidden="1" x14ac:dyDescent="0.2">
      <c r="A4164">
        <v>1986</v>
      </c>
      <c r="B4164">
        <v>45</v>
      </c>
      <c r="C4164" t="s">
        <v>5700</v>
      </c>
      <c r="D4164">
        <v>23</v>
      </c>
      <c r="E4164" t="s">
        <v>6363</v>
      </c>
      <c r="F4164" t="s">
        <v>6364</v>
      </c>
      <c r="G4164">
        <v>36.529109971001503</v>
      </c>
    </row>
    <row r="4165" spans="1:7" hidden="1" x14ac:dyDescent="0.2">
      <c r="A4165">
        <v>1986</v>
      </c>
      <c r="B4165">
        <v>46</v>
      </c>
      <c r="C4165" t="s">
        <v>6181</v>
      </c>
      <c r="D4165">
        <v>135</v>
      </c>
      <c r="E4165" t="s">
        <v>3959</v>
      </c>
      <c r="F4165" t="s">
        <v>6365</v>
      </c>
      <c r="G4165">
        <v>36.521958919486799</v>
      </c>
    </row>
    <row r="4166" spans="1:7" hidden="1" x14ac:dyDescent="0.2">
      <c r="A4166">
        <v>1986</v>
      </c>
      <c r="B4166">
        <v>47</v>
      </c>
      <c r="C4166" t="s">
        <v>5972</v>
      </c>
      <c r="D4166">
        <v>148</v>
      </c>
      <c r="E4166" t="s">
        <v>6322</v>
      </c>
      <c r="F4166" t="s">
        <v>6366</v>
      </c>
      <c r="G4166">
        <v>36.514177412761498</v>
      </c>
    </row>
    <row r="4167" spans="1:7" hidden="1" x14ac:dyDescent="0.2">
      <c r="A4167">
        <v>1986</v>
      </c>
      <c r="B4167">
        <v>48</v>
      </c>
      <c r="C4167" t="s">
        <v>5817</v>
      </c>
      <c r="D4167">
        <v>11</v>
      </c>
      <c r="E4167" t="s">
        <v>6300</v>
      </c>
      <c r="F4167" t="s">
        <v>6367</v>
      </c>
      <c r="G4167">
        <v>36.511101917660199</v>
      </c>
    </row>
    <row r="4168" spans="1:7" hidden="1" x14ac:dyDescent="0.2">
      <c r="A4168">
        <v>1986</v>
      </c>
      <c r="B4168">
        <v>49</v>
      </c>
      <c r="C4168" t="s">
        <v>5918</v>
      </c>
      <c r="D4168">
        <v>16</v>
      </c>
      <c r="E4168" t="s">
        <v>6300</v>
      </c>
      <c r="F4168" t="s">
        <v>6368</v>
      </c>
      <c r="G4168">
        <v>36.509745246281703</v>
      </c>
    </row>
    <row r="4169" spans="1:7" hidden="1" x14ac:dyDescent="0.2">
      <c r="A4169">
        <v>1986</v>
      </c>
      <c r="B4169">
        <v>50</v>
      </c>
      <c r="C4169" t="s">
        <v>6369</v>
      </c>
      <c r="D4169">
        <v>160</v>
      </c>
      <c r="E4169" t="s">
        <v>6319</v>
      </c>
      <c r="F4169" t="s">
        <v>6370</v>
      </c>
      <c r="G4169">
        <v>36.488955569749997</v>
      </c>
    </row>
    <row r="4170" spans="1:7" hidden="1" x14ac:dyDescent="0.2">
      <c r="A4170">
        <v>1986</v>
      </c>
      <c r="B4170">
        <v>51</v>
      </c>
      <c r="C4170" t="s">
        <v>6371</v>
      </c>
      <c r="D4170">
        <v>108</v>
      </c>
      <c r="E4170" t="s">
        <v>6372</v>
      </c>
      <c r="F4170" t="s">
        <v>6373</v>
      </c>
      <c r="G4170">
        <v>36.485342390470201</v>
      </c>
    </row>
    <row r="4171" spans="1:7" hidden="1" x14ac:dyDescent="0.2">
      <c r="A4171">
        <v>1986</v>
      </c>
      <c r="B4171">
        <v>52</v>
      </c>
      <c r="C4171" t="s">
        <v>5210</v>
      </c>
      <c r="D4171">
        <v>38</v>
      </c>
      <c r="E4171" t="s">
        <v>6352</v>
      </c>
      <c r="F4171" t="s">
        <v>6374</v>
      </c>
      <c r="G4171">
        <v>36.481729926682</v>
      </c>
    </row>
    <row r="4172" spans="1:7" hidden="1" x14ac:dyDescent="0.2">
      <c r="A4172">
        <v>1986</v>
      </c>
      <c r="B4172">
        <v>53</v>
      </c>
      <c r="C4172" t="s">
        <v>5877</v>
      </c>
      <c r="D4172">
        <v>77</v>
      </c>
      <c r="E4172" t="s">
        <v>6111</v>
      </c>
      <c r="F4172" t="s">
        <v>6375</v>
      </c>
      <c r="G4172">
        <v>36.480104551349903</v>
      </c>
    </row>
    <row r="4173" spans="1:7" hidden="1" x14ac:dyDescent="0.2">
      <c r="A4173">
        <v>1986</v>
      </c>
      <c r="B4173">
        <v>54</v>
      </c>
      <c r="C4173" t="s">
        <v>5515</v>
      </c>
      <c r="D4173">
        <v>35</v>
      </c>
      <c r="E4173" t="s">
        <v>6352</v>
      </c>
      <c r="F4173" t="s">
        <v>6376</v>
      </c>
      <c r="G4173">
        <v>36.475139023973703</v>
      </c>
    </row>
    <row r="4174" spans="1:7" hidden="1" x14ac:dyDescent="0.2">
      <c r="A4174">
        <v>1986</v>
      </c>
      <c r="B4174">
        <v>55</v>
      </c>
      <c r="C4174" t="s">
        <v>6195</v>
      </c>
      <c r="D4174">
        <v>154</v>
      </c>
      <c r="E4174" t="s">
        <v>6319</v>
      </c>
      <c r="F4174" t="s">
        <v>6377</v>
      </c>
      <c r="G4174">
        <v>36.471528580301701</v>
      </c>
    </row>
    <row r="4175" spans="1:7" hidden="1" x14ac:dyDescent="0.2">
      <c r="A4175">
        <v>1986</v>
      </c>
      <c r="B4175">
        <v>56</v>
      </c>
      <c r="C4175" t="s">
        <v>6378</v>
      </c>
      <c r="D4175">
        <v>27</v>
      </c>
      <c r="E4175" t="s">
        <v>6363</v>
      </c>
      <c r="F4175" t="s">
        <v>6379</v>
      </c>
      <c r="G4175">
        <v>36.466565387146701</v>
      </c>
    </row>
    <row r="4176" spans="1:7" hidden="1" x14ac:dyDescent="0.2">
      <c r="A4176">
        <v>1986</v>
      </c>
      <c r="B4176">
        <v>57</v>
      </c>
      <c r="C4176" t="s">
        <v>6380</v>
      </c>
      <c r="D4176">
        <v>24</v>
      </c>
      <c r="E4176" t="s">
        <v>6363</v>
      </c>
      <c r="F4176" t="s">
        <v>6381</v>
      </c>
      <c r="G4176">
        <v>36.465302244566701</v>
      </c>
    </row>
    <row r="4177" spans="1:7" hidden="1" x14ac:dyDescent="0.2">
      <c r="A4177">
        <v>1986</v>
      </c>
      <c r="B4177">
        <v>58</v>
      </c>
      <c r="C4177" t="s">
        <v>5684</v>
      </c>
      <c r="D4177">
        <v>119</v>
      </c>
      <c r="E4177" t="s">
        <v>6360</v>
      </c>
      <c r="F4177" t="s">
        <v>6382</v>
      </c>
      <c r="G4177">
        <v>36.462956640491598</v>
      </c>
    </row>
    <row r="4178" spans="1:7" hidden="1" x14ac:dyDescent="0.2">
      <c r="A4178">
        <v>1986</v>
      </c>
      <c r="B4178">
        <v>59</v>
      </c>
      <c r="C4178" t="s">
        <v>6383</v>
      </c>
      <c r="D4178">
        <v>129</v>
      </c>
      <c r="E4178" t="s">
        <v>6309</v>
      </c>
      <c r="F4178" t="s">
        <v>6384</v>
      </c>
      <c r="G4178">
        <v>36.4604309427801</v>
      </c>
    </row>
    <row r="4179" spans="1:7" hidden="1" x14ac:dyDescent="0.2">
      <c r="A4179">
        <v>1986</v>
      </c>
      <c r="B4179">
        <v>60</v>
      </c>
      <c r="C4179" t="s">
        <v>6385</v>
      </c>
      <c r="D4179">
        <v>183</v>
      </c>
      <c r="E4179" t="s">
        <v>5023</v>
      </c>
      <c r="F4179" t="s">
        <v>6386</v>
      </c>
      <c r="G4179">
        <v>36.456733230926702</v>
      </c>
    </row>
    <row r="4180" spans="1:7" hidden="1" x14ac:dyDescent="0.2">
      <c r="A4180">
        <v>1986</v>
      </c>
      <c r="B4180">
        <v>61</v>
      </c>
      <c r="C4180" t="s">
        <v>5657</v>
      </c>
      <c r="D4180">
        <v>60</v>
      </c>
      <c r="E4180" t="s">
        <v>6311</v>
      </c>
      <c r="F4180" t="s">
        <v>6387</v>
      </c>
      <c r="G4180">
        <v>36.454478896649903</v>
      </c>
    </row>
    <row r="4181" spans="1:7" hidden="1" x14ac:dyDescent="0.2">
      <c r="A4181">
        <v>1986</v>
      </c>
      <c r="B4181">
        <v>62</v>
      </c>
      <c r="C4181" t="s">
        <v>5031</v>
      </c>
      <c r="D4181">
        <v>150</v>
      </c>
      <c r="E4181" t="s">
        <v>6322</v>
      </c>
      <c r="F4181" t="s">
        <v>6388</v>
      </c>
      <c r="G4181">
        <v>36.453126429901701</v>
      </c>
    </row>
    <row r="4182" spans="1:7" hidden="1" x14ac:dyDescent="0.2">
      <c r="A4182">
        <v>1986</v>
      </c>
      <c r="B4182">
        <v>63</v>
      </c>
      <c r="C4182" t="s">
        <v>6389</v>
      </c>
      <c r="D4182">
        <v>208</v>
      </c>
      <c r="E4182" t="s">
        <v>6390</v>
      </c>
      <c r="F4182" t="s">
        <v>6391</v>
      </c>
      <c r="G4182">
        <v>36.451864218141303</v>
      </c>
    </row>
    <row r="4183" spans="1:7" hidden="1" x14ac:dyDescent="0.2">
      <c r="A4183">
        <v>1986</v>
      </c>
      <c r="B4183">
        <v>64</v>
      </c>
      <c r="C4183" t="s">
        <v>6392</v>
      </c>
      <c r="D4183">
        <v>114</v>
      </c>
      <c r="E4183" t="s">
        <v>6360</v>
      </c>
      <c r="F4183" t="s">
        <v>6393</v>
      </c>
      <c r="G4183">
        <v>36.447266900112702</v>
      </c>
    </row>
    <row r="4184" spans="1:7" hidden="1" x14ac:dyDescent="0.2">
      <c r="A4184">
        <v>1986</v>
      </c>
      <c r="B4184">
        <v>65</v>
      </c>
      <c r="C4184" t="s">
        <v>6394</v>
      </c>
      <c r="D4184">
        <v>96</v>
      </c>
      <c r="E4184" t="s">
        <v>5974</v>
      </c>
      <c r="F4184" t="s">
        <v>6393</v>
      </c>
      <c r="G4184">
        <v>36.447266900112702</v>
      </c>
    </row>
    <row r="4185" spans="1:7" hidden="1" x14ac:dyDescent="0.2">
      <c r="A4185">
        <v>1986</v>
      </c>
      <c r="B4185">
        <v>66</v>
      </c>
      <c r="C4185" t="s">
        <v>6395</v>
      </c>
      <c r="D4185">
        <v>180</v>
      </c>
      <c r="E4185" t="s">
        <v>6356</v>
      </c>
      <c r="F4185" t="s">
        <v>6396</v>
      </c>
      <c r="G4185">
        <v>36.441589460956997</v>
      </c>
    </row>
    <row r="4186" spans="1:7" hidden="1" x14ac:dyDescent="0.2">
      <c r="A4186">
        <v>1986</v>
      </c>
      <c r="B4186">
        <v>67</v>
      </c>
      <c r="C4186" t="s">
        <v>5868</v>
      </c>
      <c r="D4186">
        <v>104</v>
      </c>
      <c r="E4186" t="s">
        <v>6372</v>
      </c>
      <c r="F4186" t="s">
        <v>6397</v>
      </c>
      <c r="G4186">
        <v>36.427268548040203</v>
      </c>
    </row>
    <row r="4187" spans="1:7" hidden="1" x14ac:dyDescent="0.2">
      <c r="A4187">
        <v>1986</v>
      </c>
      <c r="B4187">
        <v>68</v>
      </c>
      <c r="C4187" t="s">
        <v>6204</v>
      </c>
      <c r="D4187">
        <v>137</v>
      </c>
      <c r="E4187" t="s">
        <v>3959</v>
      </c>
      <c r="F4187" t="s">
        <v>6398</v>
      </c>
      <c r="G4187">
        <v>36.421327323409002</v>
      </c>
    </row>
    <row r="4188" spans="1:7" hidden="1" x14ac:dyDescent="0.2">
      <c r="A4188">
        <v>1986</v>
      </c>
      <c r="B4188">
        <v>69</v>
      </c>
      <c r="C4188" t="s">
        <v>5241</v>
      </c>
      <c r="D4188">
        <v>95</v>
      </c>
      <c r="E4188" t="s">
        <v>5974</v>
      </c>
      <c r="F4188" t="s">
        <v>6399</v>
      </c>
      <c r="G4188">
        <v>36.420787308176997</v>
      </c>
    </row>
    <row r="4189" spans="1:7" hidden="1" x14ac:dyDescent="0.2">
      <c r="A4189">
        <v>1986</v>
      </c>
      <c r="B4189">
        <v>70</v>
      </c>
      <c r="C4189" t="s">
        <v>6400</v>
      </c>
      <c r="D4189">
        <v>93</v>
      </c>
      <c r="E4189" t="s">
        <v>5974</v>
      </c>
      <c r="F4189" t="s">
        <v>6401</v>
      </c>
      <c r="G4189">
        <v>36.420067312777</v>
      </c>
    </row>
    <row r="4190" spans="1:7" hidden="1" x14ac:dyDescent="0.2">
      <c r="A4190">
        <v>1986</v>
      </c>
      <c r="B4190">
        <v>71</v>
      </c>
      <c r="C4190" t="s">
        <v>6402</v>
      </c>
      <c r="D4190">
        <v>186</v>
      </c>
      <c r="E4190" t="s">
        <v>5023</v>
      </c>
      <c r="F4190" t="s">
        <v>6403</v>
      </c>
      <c r="G4190">
        <v>36.415388036468698</v>
      </c>
    </row>
    <row r="4191" spans="1:7" hidden="1" x14ac:dyDescent="0.2">
      <c r="A4191">
        <v>1986</v>
      </c>
      <c r="B4191">
        <v>72</v>
      </c>
      <c r="C4191" t="s">
        <v>5274</v>
      </c>
      <c r="D4191">
        <v>130</v>
      </c>
      <c r="E4191" t="s">
        <v>6309</v>
      </c>
      <c r="F4191" t="s">
        <v>6404</v>
      </c>
      <c r="G4191">
        <v>36.412599039927201</v>
      </c>
    </row>
    <row r="4192" spans="1:7" hidden="1" x14ac:dyDescent="0.2">
      <c r="A4192">
        <v>1986</v>
      </c>
      <c r="B4192">
        <v>73</v>
      </c>
      <c r="C4192" t="s">
        <v>5305</v>
      </c>
      <c r="D4192">
        <v>15</v>
      </c>
      <c r="E4192" t="s">
        <v>6300</v>
      </c>
      <c r="F4192" t="s">
        <v>6405</v>
      </c>
      <c r="G4192">
        <v>36.406572667898402</v>
      </c>
    </row>
    <row r="4193" spans="1:7" hidden="1" x14ac:dyDescent="0.2">
      <c r="A4193">
        <v>1986</v>
      </c>
      <c r="B4193">
        <v>74</v>
      </c>
      <c r="C4193" t="s">
        <v>5622</v>
      </c>
      <c r="D4193">
        <v>13</v>
      </c>
      <c r="E4193" t="s">
        <v>6300</v>
      </c>
      <c r="F4193" t="s">
        <v>6406</v>
      </c>
      <c r="G4193">
        <v>36.406123018627397</v>
      </c>
    </row>
    <row r="4194" spans="1:7" hidden="1" x14ac:dyDescent="0.2">
      <c r="A4194">
        <v>1986</v>
      </c>
      <c r="B4194">
        <v>75</v>
      </c>
      <c r="C4194" t="s">
        <v>6152</v>
      </c>
      <c r="D4194">
        <v>25</v>
      </c>
      <c r="E4194" t="s">
        <v>6363</v>
      </c>
      <c r="F4194" t="s">
        <v>6407</v>
      </c>
      <c r="G4194">
        <v>36.402436313519701</v>
      </c>
    </row>
    <row r="4195" spans="1:7" hidden="1" x14ac:dyDescent="0.2">
      <c r="A4195">
        <v>1986</v>
      </c>
      <c r="B4195">
        <v>76</v>
      </c>
      <c r="C4195" t="s">
        <v>5478</v>
      </c>
      <c r="D4195">
        <v>72</v>
      </c>
      <c r="E4195" t="s">
        <v>6111</v>
      </c>
      <c r="F4195" t="s">
        <v>6408</v>
      </c>
      <c r="G4195">
        <v>36.395334767244499</v>
      </c>
    </row>
    <row r="4196" spans="1:7" hidden="1" x14ac:dyDescent="0.2">
      <c r="A4196">
        <v>1986</v>
      </c>
      <c r="B4196">
        <v>77</v>
      </c>
      <c r="C4196" t="s">
        <v>6168</v>
      </c>
      <c r="D4196">
        <v>17</v>
      </c>
      <c r="E4196" t="s">
        <v>6300</v>
      </c>
      <c r="F4196" t="s">
        <v>6409</v>
      </c>
      <c r="G4196">
        <v>36.3919198204404</v>
      </c>
    </row>
    <row r="4197" spans="1:7" hidden="1" x14ac:dyDescent="0.2">
      <c r="A4197">
        <v>1986</v>
      </c>
      <c r="B4197">
        <v>78</v>
      </c>
      <c r="C4197" t="s">
        <v>6410</v>
      </c>
      <c r="D4197">
        <v>116</v>
      </c>
      <c r="E4197" t="s">
        <v>6360</v>
      </c>
      <c r="F4197" t="s">
        <v>5938</v>
      </c>
      <c r="G4197">
        <v>36.391380676893903</v>
      </c>
    </row>
    <row r="4198" spans="1:7" hidden="1" x14ac:dyDescent="0.2">
      <c r="A4198">
        <v>1986</v>
      </c>
      <c r="B4198">
        <v>79</v>
      </c>
      <c r="C4198" t="s">
        <v>6005</v>
      </c>
      <c r="D4198">
        <v>75</v>
      </c>
      <c r="E4198" t="s">
        <v>6111</v>
      </c>
      <c r="F4198" t="s">
        <v>6411</v>
      </c>
      <c r="G4198">
        <v>36.383025994223502</v>
      </c>
    </row>
    <row r="4199" spans="1:7" hidden="1" x14ac:dyDescent="0.2">
      <c r="A4199">
        <v>1986</v>
      </c>
      <c r="B4199">
        <v>80</v>
      </c>
      <c r="C4199" t="s">
        <v>6412</v>
      </c>
      <c r="D4199">
        <v>207</v>
      </c>
      <c r="E4199" t="s">
        <v>6390</v>
      </c>
      <c r="F4199" t="s">
        <v>6413</v>
      </c>
      <c r="G4199">
        <v>36.378894988349501</v>
      </c>
    </row>
    <row r="4200" spans="1:7" hidden="1" x14ac:dyDescent="0.2">
      <c r="A4200">
        <v>1986</v>
      </c>
      <c r="B4200">
        <v>81</v>
      </c>
      <c r="C4200" t="s">
        <v>6208</v>
      </c>
      <c r="D4200">
        <v>92</v>
      </c>
      <c r="E4200" t="s">
        <v>5974</v>
      </c>
      <c r="F4200" t="s">
        <v>6414</v>
      </c>
      <c r="G4200">
        <v>36.373059296497203</v>
      </c>
    </row>
    <row r="4201" spans="1:7" hidden="1" x14ac:dyDescent="0.2">
      <c r="A4201">
        <v>1986</v>
      </c>
      <c r="B4201">
        <v>82</v>
      </c>
      <c r="C4201" t="s">
        <v>6415</v>
      </c>
      <c r="D4201">
        <v>195</v>
      </c>
      <c r="E4201" t="s">
        <v>6343</v>
      </c>
      <c r="F4201" t="s">
        <v>6416</v>
      </c>
      <c r="G4201">
        <v>36.372790002073003</v>
      </c>
    </row>
    <row r="4202" spans="1:7" hidden="1" x14ac:dyDescent="0.2">
      <c r="A4202">
        <v>1986</v>
      </c>
      <c r="B4202">
        <v>83</v>
      </c>
      <c r="C4202" t="s">
        <v>6257</v>
      </c>
      <c r="D4202">
        <v>159</v>
      </c>
      <c r="E4202" t="s">
        <v>6319</v>
      </c>
      <c r="F4202" t="s">
        <v>6417</v>
      </c>
      <c r="G4202">
        <v>36.370905052748398</v>
      </c>
    </row>
    <row r="4203" spans="1:7" hidden="1" x14ac:dyDescent="0.2">
      <c r="A4203">
        <v>1986</v>
      </c>
      <c r="B4203">
        <v>84</v>
      </c>
      <c r="C4203" t="s">
        <v>4663</v>
      </c>
      <c r="D4203">
        <v>54</v>
      </c>
      <c r="E4203" t="s">
        <v>6311</v>
      </c>
      <c r="F4203" t="s">
        <v>6418</v>
      </c>
      <c r="G4203">
        <v>36.3707255439543</v>
      </c>
    </row>
    <row r="4204" spans="1:7" hidden="1" x14ac:dyDescent="0.2">
      <c r="A4204">
        <v>1986</v>
      </c>
      <c r="B4204">
        <v>85</v>
      </c>
      <c r="C4204" t="s">
        <v>5892</v>
      </c>
      <c r="D4204">
        <v>45</v>
      </c>
      <c r="E4204" t="s">
        <v>5983</v>
      </c>
      <c r="F4204" t="s">
        <v>6419</v>
      </c>
      <c r="G4204">
        <v>36.3654308315609</v>
      </c>
    </row>
    <row r="4205" spans="1:7" hidden="1" x14ac:dyDescent="0.2">
      <c r="A4205">
        <v>1986</v>
      </c>
      <c r="B4205">
        <v>86</v>
      </c>
      <c r="C4205" t="s">
        <v>6420</v>
      </c>
      <c r="D4205">
        <v>66</v>
      </c>
      <c r="E4205" t="s">
        <v>6326</v>
      </c>
      <c r="F4205" t="s">
        <v>6421</v>
      </c>
      <c r="G4205">
        <v>36.358074638353202</v>
      </c>
    </row>
    <row r="4206" spans="1:7" hidden="1" x14ac:dyDescent="0.2">
      <c r="A4206">
        <v>1986</v>
      </c>
      <c r="B4206">
        <v>87</v>
      </c>
      <c r="C4206" t="s">
        <v>6422</v>
      </c>
      <c r="D4206">
        <v>167</v>
      </c>
      <c r="E4206" t="s">
        <v>6104</v>
      </c>
      <c r="F4206" t="s">
        <v>6423</v>
      </c>
      <c r="G4206">
        <v>36.357177745215502</v>
      </c>
    </row>
    <row r="4207" spans="1:7" hidden="1" x14ac:dyDescent="0.2">
      <c r="A4207">
        <v>1986</v>
      </c>
      <c r="B4207">
        <v>88</v>
      </c>
      <c r="C4207" t="s">
        <v>6424</v>
      </c>
      <c r="D4207">
        <v>47</v>
      </c>
      <c r="E4207" t="s">
        <v>5983</v>
      </c>
      <c r="F4207" t="s">
        <v>6425</v>
      </c>
      <c r="G4207">
        <v>36.357088058335499</v>
      </c>
    </row>
    <row r="4208" spans="1:7" hidden="1" x14ac:dyDescent="0.2">
      <c r="A4208">
        <v>1986</v>
      </c>
      <c r="B4208">
        <v>89</v>
      </c>
      <c r="C4208" t="s">
        <v>6426</v>
      </c>
      <c r="D4208">
        <v>39</v>
      </c>
      <c r="E4208" t="s">
        <v>6352</v>
      </c>
      <c r="F4208" t="s">
        <v>5946</v>
      </c>
      <c r="G4208">
        <v>36.352335286805101</v>
      </c>
    </row>
    <row r="4209" spans="1:7" hidden="1" x14ac:dyDescent="0.2">
      <c r="A4209">
        <v>1986</v>
      </c>
      <c r="B4209">
        <v>90</v>
      </c>
      <c r="C4209" t="s">
        <v>6427</v>
      </c>
      <c r="D4209">
        <v>59</v>
      </c>
      <c r="E4209" t="s">
        <v>6311</v>
      </c>
      <c r="F4209" t="s">
        <v>6428</v>
      </c>
      <c r="G4209">
        <v>36.348569821986104</v>
      </c>
    </row>
    <row r="4210" spans="1:7" hidden="1" x14ac:dyDescent="0.2">
      <c r="A4210">
        <v>1986</v>
      </c>
      <c r="B4210">
        <v>91</v>
      </c>
      <c r="C4210" t="s">
        <v>5235</v>
      </c>
      <c r="D4210">
        <v>177</v>
      </c>
      <c r="E4210" t="s">
        <v>6356</v>
      </c>
      <c r="F4210" t="s">
        <v>6429</v>
      </c>
      <c r="G4210">
        <v>36.342833470599501</v>
      </c>
    </row>
    <row r="4211" spans="1:7" hidden="1" x14ac:dyDescent="0.2">
      <c r="A4211">
        <v>1986</v>
      </c>
      <c r="B4211">
        <v>92</v>
      </c>
      <c r="C4211" t="s">
        <v>6248</v>
      </c>
      <c r="D4211">
        <v>12</v>
      </c>
      <c r="E4211" t="s">
        <v>6300</v>
      </c>
      <c r="F4211" t="s">
        <v>6429</v>
      </c>
      <c r="G4211">
        <v>36.342833470599501</v>
      </c>
    </row>
    <row r="4212" spans="1:7" hidden="1" x14ac:dyDescent="0.2">
      <c r="A4212">
        <v>1986</v>
      </c>
      <c r="B4212">
        <v>93</v>
      </c>
      <c r="C4212" t="s">
        <v>6077</v>
      </c>
      <c r="D4212">
        <v>149</v>
      </c>
      <c r="E4212" t="s">
        <v>6322</v>
      </c>
      <c r="F4212" t="s">
        <v>6430</v>
      </c>
      <c r="G4212">
        <v>36.335038520801199</v>
      </c>
    </row>
    <row r="4213" spans="1:7" hidden="1" x14ac:dyDescent="0.2">
      <c r="A4213">
        <v>1986</v>
      </c>
      <c r="B4213">
        <v>94</v>
      </c>
      <c r="C4213" t="s">
        <v>6431</v>
      </c>
      <c r="D4213">
        <v>122</v>
      </c>
      <c r="E4213" t="s">
        <v>6309</v>
      </c>
      <c r="F4213" t="s">
        <v>6432</v>
      </c>
      <c r="G4213">
        <v>36.334859365870599</v>
      </c>
    </row>
    <row r="4214" spans="1:7" hidden="1" x14ac:dyDescent="0.2">
      <c r="A4214">
        <v>1986</v>
      </c>
      <c r="B4214">
        <v>95</v>
      </c>
      <c r="C4214" t="s">
        <v>5404</v>
      </c>
      <c r="D4214">
        <v>9</v>
      </c>
      <c r="E4214" t="s">
        <v>6097</v>
      </c>
      <c r="F4214" t="s">
        <v>6432</v>
      </c>
      <c r="G4214">
        <v>36.334859365870599</v>
      </c>
    </row>
    <row r="4215" spans="1:7" hidden="1" x14ac:dyDescent="0.2">
      <c r="A4215">
        <v>1986</v>
      </c>
      <c r="B4215">
        <v>96</v>
      </c>
      <c r="C4215" t="s">
        <v>6433</v>
      </c>
      <c r="D4215">
        <v>205</v>
      </c>
      <c r="E4215" t="s">
        <v>6390</v>
      </c>
      <c r="F4215" t="s">
        <v>6434</v>
      </c>
      <c r="G4215">
        <v>36.326799222117799</v>
      </c>
    </row>
    <row r="4216" spans="1:7" hidden="1" x14ac:dyDescent="0.2">
      <c r="A4216">
        <v>1986</v>
      </c>
      <c r="B4216">
        <v>97</v>
      </c>
      <c r="C4216" t="s">
        <v>5855</v>
      </c>
      <c r="D4216">
        <v>6</v>
      </c>
      <c r="E4216" t="s">
        <v>6097</v>
      </c>
      <c r="F4216" t="s">
        <v>6435</v>
      </c>
      <c r="G4216">
        <v>36.324560927880199</v>
      </c>
    </row>
    <row r="4217" spans="1:7" hidden="1" x14ac:dyDescent="0.2">
      <c r="A4217">
        <v>1986</v>
      </c>
      <c r="B4217">
        <v>98</v>
      </c>
      <c r="C4217" t="s">
        <v>6436</v>
      </c>
      <c r="D4217">
        <v>44</v>
      </c>
      <c r="E4217" t="s">
        <v>5983</v>
      </c>
      <c r="F4217" t="s">
        <v>6437</v>
      </c>
      <c r="G4217">
        <v>36.322412424895099</v>
      </c>
    </row>
    <row r="4218" spans="1:7" hidden="1" x14ac:dyDescent="0.2">
      <c r="A4218">
        <v>1986</v>
      </c>
      <c r="B4218">
        <v>99</v>
      </c>
      <c r="C4218" t="s">
        <v>6438</v>
      </c>
      <c r="D4218">
        <v>21</v>
      </c>
      <c r="E4218" t="s">
        <v>6363</v>
      </c>
      <c r="F4218" t="s">
        <v>6439</v>
      </c>
      <c r="G4218">
        <v>36.320711706938397</v>
      </c>
    </row>
    <row r="4219" spans="1:7" hidden="1" x14ac:dyDescent="0.2">
      <c r="A4219">
        <v>1986</v>
      </c>
      <c r="B4219">
        <v>100</v>
      </c>
      <c r="C4219" t="s">
        <v>5962</v>
      </c>
      <c r="D4219">
        <v>30</v>
      </c>
      <c r="E4219" t="s">
        <v>6363</v>
      </c>
      <c r="F4219" t="s">
        <v>6440</v>
      </c>
      <c r="G4219">
        <v>36.318116181304703</v>
      </c>
    </row>
    <row r="4220" spans="1:7" hidden="1" x14ac:dyDescent="0.2">
      <c r="A4220">
        <v>1986</v>
      </c>
      <c r="B4220">
        <v>101</v>
      </c>
      <c r="C4220" t="s">
        <v>6244</v>
      </c>
      <c r="D4220">
        <v>99</v>
      </c>
      <c r="E4220" t="s">
        <v>5974</v>
      </c>
      <c r="F4220" t="s">
        <v>6441</v>
      </c>
      <c r="G4220">
        <v>36.314089375866899</v>
      </c>
    </row>
    <row r="4221" spans="1:7" hidden="1" x14ac:dyDescent="0.2">
      <c r="A4221">
        <v>1986</v>
      </c>
      <c r="B4221">
        <v>102</v>
      </c>
      <c r="C4221" t="s">
        <v>6220</v>
      </c>
      <c r="D4221">
        <v>109</v>
      </c>
      <c r="E4221" t="s">
        <v>6372</v>
      </c>
      <c r="F4221" t="s">
        <v>6442</v>
      </c>
      <c r="G4221">
        <v>36.304607540058797</v>
      </c>
    </row>
    <row r="4222" spans="1:7" hidden="1" x14ac:dyDescent="0.2">
      <c r="A4222">
        <v>1986</v>
      </c>
      <c r="B4222">
        <v>103</v>
      </c>
      <c r="C4222" t="s">
        <v>6443</v>
      </c>
      <c r="D4222">
        <v>98</v>
      </c>
      <c r="E4222" t="s">
        <v>5974</v>
      </c>
      <c r="F4222" t="s">
        <v>6444</v>
      </c>
      <c r="G4222">
        <v>36.304428685090102</v>
      </c>
    </row>
    <row r="4223" spans="1:7" hidden="1" x14ac:dyDescent="0.2">
      <c r="A4223">
        <v>1986</v>
      </c>
      <c r="B4223">
        <v>104</v>
      </c>
      <c r="C4223" t="s">
        <v>5895</v>
      </c>
      <c r="D4223">
        <v>118</v>
      </c>
      <c r="E4223" t="s">
        <v>6360</v>
      </c>
      <c r="F4223" t="s">
        <v>6445</v>
      </c>
      <c r="G4223">
        <v>36.302550814309697</v>
      </c>
    </row>
    <row r="4224" spans="1:7" hidden="1" x14ac:dyDescent="0.2">
      <c r="A4224">
        <v>1986</v>
      </c>
      <c r="B4224">
        <v>105</v>
      </c>
      <c r="C4224" t="s">
        <v>5897</v>
      </c>
      <c r="D4224">
        <v>120</v>
      </c>
      <c r="E4224" t="s">
        <v>6360</v>
      </c>
      <c r="F4224" t="s">
        <v>6446</v>
      </c>
      <c r="G4224">
        <v>36.302103730852501</v>
      </c>
    </row>
    <row r="4225" spans="1:7" hidden="1" x14ac:dyDescent="0.2">
      <c r="A4225">
        <v>1986</v>
      </c>
      <c r="B4225">
        <v>106</v>
      </c>
      <c r="C4225" t="s">
        <v>5954</v>
      </c>
      <c r="D4225">
        <v>153</v>
      </c>
      <c r="E4225" t="s">
        <v>6319</v>
      </c>
      <c r="F4225" t="s">
        <v>6447</v>
      </c>
      <c r="G4225">
        <v>36.297633501870401</v>
      </c>
    </row>
    <row r="4226" spans="1:7" hidden="1" x14ac:dyDescent="0.2">
      <c r="A4226">
        <v>1986</v>
      </c>
      <c r="B4226">
        <v>107</v>
      </c>
      <c r="C4226" t="s">
        <v>5428</v>
      </c>
      <c r="D4226">
        <v>82</v>
      </c>
      <c r="E4226" t="s">
        <v>6306</v>
      </c>
      <c r="F4226" t="s">
        <v>6448</v>
      </c>
      <c r="G4226">
        <v>36.291645120779997</v>
      </c>
    </row>
    <row r="4227" spans="1:7" hidden="1" x14ac:dyDescent="0.2">
      <c r="A4227">
        <v>1986</v>
      </c>
      <c r="B4227">
        <v>108</v>
      </c>
      <c r="C4227" t="s">
        <v>6189</v>
      </c>
      <c r="D4227">
        <v>49</v>
      </c>
      <c r="E4227" t="s">
        <v>5983</v>
      </c>
      <c r="F4227" t="s">
        <v>6449</v>
      </c>
      <c r="G4227">
        <v>36.290483424972201</v>
      </c>
    </row>
    <row r="4228" spans="1:7" hidden="1" x14ac:dyDescent="0.2">
      <c r="A4228">
        <v>1986</v>
      </c>
      <c r="B4228">
        <v>109</v>
      </c>
      <c r="C4228" t="s">
        <v>6450</v>
      </c>
      <c r="D4228">
        <v>18</v>
      </c>
      <c r="E4228" t="s">
        <v>6300</v>
      </c>
      <c r="F4228" t="s">
        <v>6451</v>
      </c>
      <c r="G4228">
        <v>36.2876241828858</v>
      </c>
    </row>
    <row r="4229" spans="1:7" hidden="1" x14ac:dyDescent="0.2">
      <c r="A4229">
        <v>1986</v>
      </c>
      <c r="B4229">
        <v>110</v>
      </c>
      <c r="C4229" t="s">
        <v>5757</v>
      </c>
      <c r="D4229">
        <v>100</v>
      </c>
      <c r="E4229" t="s">
        <v>5974</v>
      </c>
      <c r="F4229" t="s">
        <v>6452</v>
      </c>
      <c r="G4229">
        <v>36.2854800469743</v>
      </c>
    </row>
    <row r="4230" spans="1:7" hidden="1" x14ac:dyDescent="0.2">
      <c r="A4230">
        <v>1986</v>
      </c>
      <c r="B4230">
        <v>111</v>
      </c>
      <c r="C4230" t="s">
        <v>6453</v>
      </c>
      <c r="D4230">
        <v>88</v>
      </c>
      <c r="E4230" t="s">
        <v>6306</v>
      </c>
      <c r="F4230" t="s">
        <v>6454</v>
      </c>
      <c r="G4230">
        <v>36.283604135893597</v>
      </c>
    </row>
    <row r="4231" spans="1:7" hidden="1" x14ac:dyDescent="0.2">
      <c r="A4231">
        <v>1986</v>
      </c>
      <c r="B4231">
        <v>112</v>
      </c>
      <c r="C4231" t="s">
        <v>6050</v>
      </c>
      <c r="D4231">
        <v>90</v>
      </c>
      <c r="E4231" t="s">
        <v>6306</v>
      </c>
      <c r="F4231" t="s">
        <v>6455</v>
      </c>
      <c r="G4231">
        <v>36.280120815578996</v>
      </c>
    </row>
    <row r="4232" spans="1:7" hidden="1" x14ac:dyDescent="0.2">
      <c r="A4232">
        <v>1986</v>
      </c>
      <c r="B4232">
        <v>113</v>
      </c>
      <c r="C4232" t="s">
        <v>6224</v>
      </c>
      <c r="D4232">
        <v>103</v>
      </c>
      <c r="E4232" t="s">
        <v>6372</v>
      </c>
      <c r="F4232" t="s">
        <v>6456</v>
      </c>
      <c r="G4232">
        <v>36.279317067407099</v>
      </c>
    </row>
    <row r="4233" spans="1:7" hidden="1" x14ac:dyDescent="0.2">
      <c r="A4233">
        <v>1986</v>
      </c>
      <c r="B4233">
        <v>114</v>
      </c>
      <c r="C4233" t="s">
        <v>6457</v>
      </c>
      <c r="D4233">
        <v>202</v>
      </c>
      <c r="E4233" t="s">
        <v>6390</v>
      </c>
      <c r="F4233" t="s">
        <v>6458</v>
      </c>
      <c r="G4233">
        <v>36.277173913043399</v>
      </c>
    </row>
    <row r="4234" spans="1:7" hidden="1" x14ac:dyDescent="0.2">
      <c r="A4234">
        <v>1986</v>
      </c>
      <c r="B4234">
        <v>115</v>
      </c>
      <c r="C4234" t="s">
        <v>5579</v>
      </c>
      <c r="D4234">
        <v>170</v>
      </c>
      <c r="E4234" t="s">
        <v>6104</v>
      </c>
      <c r="F4234" t="s">
        <v>6459</v>
      </c>
      <c r="G4234">
        <v>36.272888363851102</v>
      </c>
    </row>
    <row r="4235" spans="1:7" hidden="1" x14ac:dyDescent="0.2">
      <c r="A4235">
        <v>1986</v>
      </c>
      <c r="B4235">
        <v>116</v>
      </c>
      <c r="C4235" t="s">
        <v>5570</v>
      </c>
      <c r="D4235">
        <v>136</v>
      </c>
      <c r="E4235" t="s">
        <v>3959</v>
      </c>
      <c r="F4235" t="s">
        <v>6460</v>
      </c>
      <c r="G4235">
        <v>36.270656707969799</v>
      </c>
    </row>
    <row r="4236" spans="1:7" hidden="1" x14ac:dyDescent="0.2">
      <c r="A4236">
        <v>1986</v>
      </c>
      <c r="B4236">
        <v>117</v>
      </c>
      <c r="C4236" t="s">
        <v>5875</v>
      </c>
      <c r="D4236">
        <v>78</v>
      </c>
      <c r="E4236" t="s">
        <v>6111</v>
      </c>
      <c r="F4236" t="s">
        <v>6461</v>
      </c>
      <c r="G4236">
        <v>36.268871580967797</v>
      </c>
    </row>
    <row r="4237" spans="1:7" hidden="1" x14ac:dyDescent="0.2">
      <c r="A4237">
        <v>1986</v>
      </c>
      <c r="B4237">
        <v>118</v>
      </c>
      <c r="C4237" t="s">
        <v>5778</v>
      </c>
      <c r="D4237">
        <v>144</v>
      </c>
      <c r="E4237" t="s">
        <v>6322</v>
      </c>
      <c r="F4237" t="s">
        <v>6462</v>
      </c>
      <c r="G4237">
        <v>36.267979083358902</v>
      </c>
    </row>
    <row r="4238" spans="1:7" hidden="1" x14ac:dyDescent="0.2">
      <c r="A4238">
        <v>1986</v>
      </c>
      <c r="B4238">
        <v>119</v>
      </c>
      <c r="C4238" t="s">
        <v>5160</v>
      </c>
      <c r="D4238">
        <v>29</v>
      </c>
      <c r="E4238" t="s">
        <v>6363</v>
      </c>
      <c r="F4238" t="s">
        <v>6463</v>
      </c>
      <c r="G4238">
        <v>36.266015743226397</v>
      </c>
    </row>
    <row r="4239" spans="1:7" hidden="1" x14ac:dyDescent="0.2">
      <c r="A4239">
        <v>1986</v>
      </c>
      <c r="B4239">
        <v>120</v>
      </c>
      <c r="C4239" t="s">
        <v>6464</v>
      </c>
      <c r="D4239">
        <v>210</v>
      </c>
      <c r="E4239" t="s">
        <v>6390</v>
      </c>
      <c r="F4239" t="s">
        <v>6465</v>
      </c>
      <c r="G4239">
        <v>36.256291420052797</v>
      </c>
    </row>
    <row r="4240" spans="1:7" hidden="1" x14ac:dyDescent="0.2">
      <c r="A4240">
        <v>1986</v>
      </c>
      <c r="B4240">
        <v>121</v>
      </c>
      <c r="C4240" t="s">
        <v>5989</v>
      </c>
      <c r="D4240">
        <v>71</v>
      </c>
      <c r="E4240" t="s">
        <v>6111</v>
      </c>
      <c r="F4240" t="s">
        <v>6466</v>
      </c>
      <c r="G4240">
        <v>36.256202230219898</v>
      </c>
    </row>
    <row r="4241" spans="1:7" hidden="1" x14ac:dyDescent="0.2">
      <c r="A4241">
        <v>1986</v>
      </c>
      <c r="B4241">
        <v>122</v>
      </c>
      <c r="C4241" t="s">
        <v>6231</v>
      </c>
      <c r="D4241">
        <v>115</v>
      </c>
      <c r="E4241" t="s">
        <v>6360</v>
      </c>
      <c r="F4241" t="s">
        <v>6467</v>
      </c>
      <c r="G4241">
        <v>36.255310356024403</v>
      </c>
    </row>
    <row r="4242" spans="1:7" hidden="1" x14ac:dyDescent="0.2">
      <c r="A4242">
        <v>1986</v>
      </c>
      <c r="B4242">
        <v>123</v>
      </c>
      <c r="C4242" t="s">
        <v>5710</v>
      </c>
      <c r="D4242">
        <v>74</v>
      </c>
      <c r="E4242" t="s">
        <v>6111</v>
      </c>
      <c r="F4242" t="s">
        <v>6468</v>
      </c>
      <c r="G4242">
        <v>36.248622697937897</v>
      </c>
    </row>
    <row r="4243" spans="1:7" hidden="1" x14ac:dyDescent="0.2">
      <c r="A4243">
        <v>1986</v>
      </c>
      <c r="B4243">
        <v>124</v>
      </c>
      <c r="C4243" t="s">
        <v>6062</v>
      </c>
      <c r="D4243">
        <v>43</v>
      </c>
      <c r="E4243" t="s">
        <v>5983</v>
      </c>
      <c r="F4243" t="s">
        <v>6469</v>
      </c>
      <c r="G4243">
        <v>36.244165629718502</v>
      </c>
    </row>
    <row r="4244" spans="1:7" hidden="1" x14ac:dyDescent="0.2">
      <c r="A4244">
        <v>1986</v>
      </c>
      <c r="B4244">
        <v>125</v>
      </c>
      <c r="C4244" t="s">
        <v>6048</v>
      </c>
      <c r="D4244">
        <v>37</v>
      </c>
      <c r="E4244" t="s">
        <v>6352</v>
      </c>
      <c r="F4244" t="s">
        <v>6470</v>
      </c>
      <c r="G4244">
        <v>36.241759268594301</v>
      </c>
    </row>
    <row r="4245" spans="1:7" hidden="1" x14ac:dyDescent="0.2">
      <c r="A4245">
        <v>1986</v>
      </c>
      <c r="B4245">
        <v>126</v>
      </c>
      <c r="C4245" t="s">
        <v>6471</v>
      </c>
      <c r="D4245">
        <v>162</v>
      </c>
      <c r="E4245" t="s">
        <v>6104</v>
      </c>
      <c r="F4245" t="s">
        <v>6472</v>
      </c>
      <c r="G4245">
        <v>36.240422539367103</v>
      </c>
    </row>
    <row r="4246" spans="1:7" hidden="1" x14ac:dyDescent="0.2">
      <c r="A4246">
        <v>1986</v>
      </c>
      <c r="B4246">
        <v>127</v>
      </c>
      <c r="C4246" t="s">
        <v>6473</v>
      </c>
      <c r="D4246">
        <v>10</v>
      </c>
      <c r="E4246" t="s">
        <v>6097</v>
      </c>
      <c r="F4246" t="s">
        <v>6474</v>
      </c>
      <c r="G4246">
        <v>36.215399358667199</v>
      </c>
    </row>
    <row r="4247" spans="1:7" hidden="1" x14ac:dyDescent="0.2">
      <c r="A4247">
        <v>1986</v>
      </c>
      <c r="B4247">
        <v>129</v>
      </c>
      <c r="C4247" t="s">
        <v>6273</v>
      </c>
      <c r="D4247">
        <v>105</v>
      </c>
      <c r="E4247" t="s">
        <v>6372</v>
      </c>
      <c r="F4247" t="s">
        <v>6475</v>
      </c>
      <c r="G4247">
        <v>36.205168517244701</v>
      </c>
    </row>
    <row r="4248" spans="1:7" hidden="1" x14ac:dyDescent="0.2">
      <c r="A4248">
        <v>1986</v>
      </c>
      <c r="B4248">
        <v>130</v>
      </c>
      <c r="C4248" t="s">
        <v>6070</v>
      </c>
      <c r="D4248">
        <v>143</v>
      </c>
      <c r="E4248" t="s">
        <v>6322</v>
      </c>
      <c r="F4248" t="s">
        <v>6476</v>
      </c>
      <c r="G4248">
        <v>36.1381441023943</v>
      </c>
    </row>
    <row r="4249" spans="1:7" hidden="1" x14ac:dyDescent="0.2">
      <c r="A4249">
        <v>1986</v>
      </c>
      <c r="B4249">
        <v>131</v>
      </c>
      <c r="C4249" t="s">
        <v>6477</v>
      </c>
      <c r="D4249">
        <v>147</v>
      </c>
      <c r="E4249" t="s">
        <v>6322</v>
      </c>
      <c r="F4249" t="s">
        <v>6478</v>
      </c>
      <c r="G4249">
        <v>36.1266285097986</v>
      </c>
    </row>
    <row r="4250" spans="1:7" hidden="1" x14ac:dyDescent="0.2">
      <c r="A4250">
        <v>1986</v>
      </c>
      <c r="B4250">
        <v>132</v>
      </c>
      <c r="C4250" t="s">
        <v>6479</v>
      </c>
      <c r="D4250">
        <v>178</v>
      </c>
      <c r="E4250" t="s">
        <v>6356</v>
      </c>
      <c r="F4250" t="s">
        <v>6480</v>
      </c>
      <c r="G4250">
        <v>36.064306163897498</v>
      </c>
    </row>
    <row r="4251" spans="1:7" hidden="1" x14ac:dyDescent="0.2">
      <c r="A4251">
        <v>1987</v>
      </c>
      <c r="B4251">
        <v>1</v>
      </c>
      <c r="C4251" t="s">
        <v>5817</v>
      </c>
      <c r="D4251">
        <v>11</v>
      </c>
      <c r="E4251" t="s">
        <v>6300</v>
      </c>
      <c r="F4251" t="s">
        <v>6481</v>
      </c>
      <c r="G4251">
        <v>36.644196486568397</v>
      </c>
    </row>
    <row r="4252" spans="1:7" hidden="1" x14ac:dyDescent="0.2">
      <c r="A4252">
        <v>1987</v>
      </c>
      <c r="B4252">
        <v>2</v>
      </c>
      <c r="C4252" t="s">
        <v>5820</v>
      </c>
      <c r="D4252">
        <v>51</v>
      </c>
      <c r="E4252" t="s">
        <v>6311</v>
      </c>
      <c r="F4252" t="s">
        <v>6482</v>
      </c>
      <c r="G4252">
        <v>36.640670480295903</v>
      </c>
    </row>
    <row r="4253" spans="1:7" hidden="1" x14ac:dyDescent="0.2">
      <c r="A4253">
        <v>1987</v>
      </c>
      <c r="B4253">
        <v>3</v>
      </c>
      <c r="C4253" t="s">
        <v>6315</v>
      </c>
      <c r="D4253">
        <v>1</v>
      </c>
      <c r="E4253" t="s">
        <v>6483</v>
      </c>
      <c r="F4253" t="s">
        <v>6484</v>
      </c>
      <c r="G4253">
        <v>36.6324751379886</v>
      </c>
    </row>
    <row r="4254" spans="1:7" hidden="1" x14ac:dyDescent="0.2">
      <c r="A4254">
        <v>1987</v>
      </c>
      <c r="B4254">
        <v>4</v>
      </c>
      <c r="C4254" t="s">
        <v>6150</v>
      </c>
      <c r="D4254">
        <v>68</v>
      </c>
      <c r="E4254" t="s">
        <v>5983</v>
      </c>
      <c r="F4254" t="s">
        <v>6485</v>
      </c>
      <c r="G4254">
        <v>36.608966932812898</v>
      </c>
    </row>
    <row r="4255" spans="1:7" hidden="1" x14ac:dyDescent="0.2">
      <c r="A4255">
        <v>1987</v>
      </c>
      <c r="B4255">
        <v>5</v>
      </c>
      <c r="C4255" t="s">
        <v>5968</v>
      </c>
      <c r="D4255">
        <v>131</v>
      </c>
      <c r="E4255" t="s">
        <v>6486</v>
      </c>
      <c r="F4255" t="s">
        <v>6487</v>
      </c>
      <c r="G4255">
        <v>36.593839042461603</v>
      </c>
    </row>
    <row r="4256" spans="1:7" hidden="1" x14ac:dyDescent="0.2">
      <c r="A4256">
        <v>1987</v>
      </c>
      <c r="B4256">
        <v>6</v>
      </c>
      <c r="C4256" t="s">
        <v>6108</v>
      </c>
      <c r="D4256">
        <v>137</v>
      </c>
      <c r="E4256" t="s">
        <v>6486</v>
      </c>
      <c r="F4256" t="s">
        <v>6488</v>
      </c>
      <c r="G4256">
        <v>36.555108897822002</v>
      </c>
    </row>
    <row r="4257" spans="1:7" hidden="1" x14ac:dyDescent="0.2">
      <c r="A4257">
        <v>1987</v>
      </c>
      <c r="B4257">
        <v>7</v>
      </c>
      <c r="C4257" t="s">
        <v>5798</v>
      </c>
      <c r="D4257">
        <v>61</v>
      </c>
      <c r="E4257" t="s">
        <v>5983</v>
      </c>
      <c r="F4257" t="s">
        <v>6489</v>
      </c>
      <c r="G4257">
        <v>36.547127164883797</v>
      </c>
    </row>
    <row r="4258" spans="1:7" hidden="1" x14ac:dyDescent="0.2">
      <c r="A4258">
        <v>1987</v>
      </c>
      <c r="B4258">
        <v>8</v>
      </c>
      <c r="C4258" t="s">
        <v>6242</v>
      </c>
      <c r="D4258">
        <v>41</v>
      </c>
      <c r="E4258" t="s">
        <v>6490</v>
      </c>
      <c r="F4258" t="s">
        <v>5011</v>
      </c>
      <c r="G4258">
        <v>36.546337952132397</v>
      </c>
    </row>
    <row r="4259" spans="1:7" hidden="1" x14ac:dyDescent="0.2">
      <c r="A4259">
        <v>1987</v>
      </c>
      <c r="B4259">
        <v>9</v>
      </c>
      <c r="C4259" t="s">
        <v>6457</v>
      </c>
      <c r="D4259">
        <v>192</v>
      </c>
      <c r="E4259" t="s">
        <v>6390</v>
      </c>
      <c r="F4259" t="s">
        <v>6491</v>
      </c>
      <c r="G4259">
        <v>36.529159102191699</v>
      </c>
    </row>
    <row r="4260" spans="1:7" hidden="1" x14ac:dyDescent="0.2">
      <c r="A4260">
        <v>1987</v>
      </c>
      <c r="B4260">
        <v>10</v>
      </c>
      <c r="C4260" t="s">
        <v>5493</v>
      </c>
      <c r="D4260">
        <v>111</v>
      </c>
      <c r="E4260" t="s">
        <v>6492</v>
      </c>
      <c r="F4260" t="s">
        <v>6493</v>
      </c>
      <c r="G4260">
        <v>36.506045753592097</v>
      </c>
    </row>
    <row r="4261" spans="1:7" hidden="1" x14ac:dyDescent="0.2">
      <c r="A4261">
        <v>1987</v>
      </c>
      <c r="B4261">
        <v>11</v>
      </c>
      <c r="C4261" t="s">
        <v>5203</v>
      </c>
      <c r="D4261">
        <v>21</v>
      </c>
      <c r="E4261" t="s">
        <v>6494</v>
      </c>
      <c r="F4261" t="s">
        <v>6495</v>
      </c>
      <c r="G4261">
        <v>36.483398563811697</v>
      </c>
    </row>
    <row r="4262" spans="1:7" hidden="1" x14ac:dyDescent="0.2">
      <c r="A4262">
        <v>1987</v>
      </c>
      <c r="B4262">
        <v>12</v>
      </c>
      <c r="C4262" t="s">
        <v>5986</v>
      </c>
      <c r="D4262">
        <v>46</v>
      </c>
      <c r="E4262" t="s">
        <v>6490</v>
      </c>
      <c r="F4262" t="s">
        <v>6496</v>
      </c>
      <c r="G4262">
        <v>36.480427659941299</v>
      </c>
    </row>
    <row r="4263" spans="1:7" hidden="1" x14ac:dyDescent="0.2">
      <c r="A4263">
        <v>1987</v>
      </c>
      <c r="B4263">
        <v>13</v>
      </c>
      <c r="C4263" t="s">
        <v>6358</v>
      </c>
      <c r="D4263">
        <v>139</v>
      </c>
      <c r="E4263" t="s">
        <v>6486</v>
      </c>
      <c r="F4263" t="s">
        <v>6497</v>
      </c>
      <c r="G4263">
        <v>36.449960155739603</v>
      </c>
    </row>
    <row r="4264" spans="1:7" hidden="1" x14ac:dyDescent="0.2">
      <c r="A4264">
        <v>1987</v>
      </c>
      <c r="B4264">
        <v>14</v>
      </c>
      <c r="C4264" t="s">
        <v>6498</v>
      </c>
      <c r="D4264">
        <v>219</v>
      </c>
      <c r="E4264" t="s">
        <v>6499</v>
      </c>
      <c r="F4264" t="s">
        <v>6500</v>
      </c>
      <c r="G4264">
        <v>36.430780416984497</v>
      </c>
    </row>
    <row r="4265" spans="1:7" hidden="1" x14ac:dyDescent="0.2">
      <c r="A4265">
        <v>1987</v>
      </c>
      <c r="B4265">
        <v>15</v>
      </c>
      <c r="C4265" t="s">
        <v>5690</v>
      </c>
      <c r="D4265">
        <v>164</v>
      </c>
      <c r="E4265" t="s">
        <v>6501</v>
      </c>
      <c r="F4265" t="s">
        <v>6502</v>
      </c>
      <c r="G4265">
        <v>36.413622954190103</v>
      </c>
    </row>
    <row r="4266" spans="1:7" hidden="1" x14ac:dyDescent="0.2">
      <c r="A4266">
        <v>1987</v>
      </c>
      <c r="B4266">
        <v>16</v>
      </c>
      <c r="C4266" t="s">
        <v>6302</v>
      </c>
      <c r="D4266">
        <v>191</v>
      </c>
      <c r="E4266" t="s">
        <v>6390</v>
      </c>
      <c r="F4266" t="s">
        <v>6503</v>
      </c>
      <c r="G4266">
        <v>36.412317210483103</v>
      </c>
    </row>
    <row r="4267" spans="1:7" hidden="1" x14ac:dyDescent="0.2">
      <c r="A4267">
        <v>1987</v>
      </c>
      <c r="B4267">
        <v>17</v>
      </c>
      <c r="C4267" t="s">
        <v>5193</v>
      </c>
      <c r="D4267">
        <v>123</v>
      </c>
      <c r="E4267" t="s">
        <v>3959</v>
      </c>
      <c r="F4267" t="s">
        <v>6504</v>
      </c>
      <c r="G4267">
        <v>36.395872859607401</v>
      </c>
    </row>
    <row r="4268" spans="1:7" hidden="1" x14ac:dyDescent="0.2">
      <c r="A4268">
        <v>1987</v>
      </c>
      <c r="B4268">
        <v>18</v>
      </c>
      <c r="C4268" t="s">
        <v>5945</v>
      </c>
      <c r="D4268">
        <v>132</v>
      </c>
      <c r="E4268" t="s">
        <v>6486</v>
      </c>
      <c r="F4268" t="s">
        <v>6505</v>
      </c>
      <c r="G4268">
        <v>36.378748253501897</v>
      </c>
    </row>
    <row r="4269" spans="1:7" hidden="1" x14ac:dyDescent="0.2">
      <c r="A4269">
        <v>1987</v>
      </c>
      <c r="B4269">
        <v>19</v>
      </c>
      <c r="C4269" t="s">
        <v>5818</v>
      </c>
      <c r="D4269">
        <v>155</v>
      </c>
      <c r="E4269" t="s">
        <v>6506</v>
      </c>
      <c r="F4269" t="s">
        <v>6507</v>
      </c>
      <c r="G4269">
        <v>36.377531889689401</v>
      </c>
    </row>
    <row r="4270" spans="1:7" hidden="1" x14ac:dyDescent="0.2">
      <c r="A4270">
        <v>1987</v>
      </c>
      <c r="B4270">
        <v>20</v>
      </c>
      <c r="C4270" t="s">
        <v>6177</v>
      </c>
      <c r="D4270">
        <v>37</v>
      </c>
      <c r="E4270" t="s">
        <v>6508</v>
      </c>
      <c r="F4270" t="s">
        <v>6509</v>
      </c>
      <c r="G4270">
        <v>36.370061724710098</v>
      </c>
    </row>
    <row r="4271" spans="1:7" hidden="1" x14ac:dyDescent="0.2">
      <c r="A4271">
        <v>1987</v>
      </c>
      <c r="B4271">
        <v>21</v>
      </c>
      <c r="C4271" t="s">
        <v>6510</v>
      </c>
      <c r="D4271">
        <v>152</v>
      </c>
      <c r="E4271" t="s">
        <v>6506</v>
      </c>
      <c r="F4271" t="s">
        <v>6511</v>
      </c>
      <c r="G4271">
        <v>36.362941865989299</v>
      </c>
    </row>
    <row r="4272" spans="1:7" hidden="1" x14ac:dyDescent="0.2">
      <c r="A4272">
        <v>1987</v>
      </c>
      <c r="B4272">
        <v>22</v>
      </c>
      <c r="C4272" t="s">
        <v>5937</v>
      </c>
      <c r="D4272">
        <v>121</v>
      </c>
      <c r="E4272" t="s">
        <v>3959</v>
      </c>
      <c r="F4272" t="s">
        <v>6512</v>
      </c>
      <c r="G4272">
        <v>36.332410210171503</v>
      </c>
    </row>
    <row r="4273" spans="1:7" hidden="1" x14ac:dyDescent="0.2">
      <c r="A4273">
        <v>1987</v>
      </c>
      <c r="B4273">
        <v>23</v>
      </c>
      <c r="C4273" t="s">
        <v>5834</v>
      </c>
      <c r="D4273">
        <v>124</v>
      </c>
      <c r="E4273" t="s">
        <v>3959</v>
      </c>
      <c r="F4273" t="s">
        <v>5036</v>
      </c>
      <c r="G4273">
        <v>36.300718550030297</v>
      </c>
    </row>
    <row r="4274" spans="1:7" hidden="1" x14ac:dyDescent="0.2">
      <c r="A4274">
        <v>1987</v>
      </c>
      <c r="B4274">
        <v>24</v>
      </c>
      <c r="C4274" t="s">
        <v>6513</v>
      </c>
      <c r="D4274">
        <v>94</v>
      </c>
      <c r="E4274" t="s">
        <v>6514</v>
      </c>
      <c r="F4274" t="s">
        <v>6515</v>
      </c>
      <c r="G4274">
        <v>36.256046006779101</v>
      </c>
    </row>
    <row r="4275" spans="1:7" hidden="1" x14ac:dyDescent="0.2">
      <c r="A4275">
        <v>1987</v>
      </c>
      <c r="B4275">
        <v>25</v>
      </c>
      <c r="C4275" t="s">
        <v>6110</v>
      </c>
      <c r="D4275">
        <v>84</v>
      </c>
      <c r="E4275" t="s">
        <v>5023</v>
      </c>
      <c r="F4275" t="s">
        <v>6516</v>
      </c>
      <c r="G4275">
        <v>36.251817755574599</v>
      </c>
    </row>
    <row r="4276" spans="1:7" hidden="1" x14ac:dyDescent="0.2">
      <c r="A4276">
        <v>1987</v>
      </c>
      <c r="B4276">
        <v>26</v>
      </c>
      <c r="C4276" t="s">
        <v>6517</v>
      </c>
      <c r="D4276">
        <v>182</v>
      </c>
      <c r="E4276" t="s">
        <v>6372</v>
      </c>
      <c r="F4276" t="s">
        <v>6518</v>
      </c>
      <c r="G4276">
        <v>36.2256935195403</v>
      </c>
    </row>
    <row r="4277" spans="1:7" hidden="1" x14ac:dyDescent="0.2">
      <c r="A4277">
        <v>1987</v>
      </c>
      <c r="B4277">
        <v>27</v>
      </c>
      <c r="C4277" t="s">
        <v>5457</v>
      </c>
      <c r="D4277">
        <v>151</v>
      </c>
      <c r="E4277" t="s">
        <v>6506</v>
      </c>
      <c r="F4277" t="s">
        <v>6519</v>
      </c>
      <c r="G4277">
        <v>36.222161448734198</v>
      </c>
    </row>
    <row r="4278" spans="1:7" hidden="1" x14ac:dyDescent="0.2">
      <c r="A4278">
        <v>1987</v>
      </c>
      <c r="B4278">
        <v>28</v>
      </c>
      <c r="C4278" t="s">
        <v>6520</v>
      </c>
      <c r="D4278">
        <v>179</v>
      </c>
      <c r="E4278" t="s">
        <v>6521</v>
      </c>
      <c r="F4278" t="s">
        <v>6522</v>
      </c>
      <c r="G4278">
        <v>36.220955533519202</v>
      </c>
    </row>
    <row r="4279" spans="1:7" hidden="1" x14ac:dyDescent="0.2">
      <c r="A4279">
        <v>1987</v>
      </c>
      <c r="B4279">
        <v>29</v>
      </c>
      <c r="C4279" t="s">
        <v>6523</v>
      </c>
      <c r="D4279">
        <v>206</v>
      </c>
      <c r="E4279" t="s">
        <v>6524</v>
      </c>
      <c r="F4279" t="s">
        <v>4634</v>
      </c>
      <c r="G4279">
        <v>36.219577443018999</v>
      </c>
    </row>
    <row r="4280" spans="1:7" hidden="1" x14ac:dyDescent="0.2">
      <c r="A4280">
        <v>1987</v>
      </c>
      <c r="B4280">
        <v>30</v>
      </c>
      <c r="C4280" t="s">
        <v>5212</v>
      </c>
      <c r="D4280">
        <v>18</v>
      </c>
      <c r="E4280" t="s">
        <v>6300</v>
      </c>
      <c r="F4280" t="s">
        <v>6525</v>
      </c>
      <c r="G4280">
        <v>36.2144105374528</v>
      </c>
    </row>
    <row r="4281" spans="1:7" hidden="1" x14ac:dyDescent="0.2">
      <c r="A4281">
        <v>1987</v>
      </c>
      <c r="B4281">
        <v>31</v>
      </c>
      <c r="C4281" t="s">
        <v>5274</v>
      </c>
      <c r="D4281">
        <v>49</v>
      </c>
      <c r="E4281" t="s">
        <v>6490</v>
      </c>
      <c r="F4281" t="s">
        <v>6526</v>
      </c>
      <c r="G4281">
        <v>36.190833727359298</v>
      </c>
    </row>
    <row r="4282" spans="1:7" hidden="1" x14ac:dyDescent="0.2">
      <c r="A4282">
        <v>1987</v>
      </c>
      <c r="B4282">
        <v>32</v>
      </c>
      <c r="C4282" t="s">
        <v>5972</v>
      </c>
      <c r="D4282">
        <v>106</v>
      </c>
      <c r="E4282" t="s">
        <v>6322</v>
      </c>
      <c r="F4282" t="s">
        <v>6527</v>
      </c>
      <c r="G4282">
        <v>36.190747736830801</v>
      </c>
    </row>
    <row r="4283" spans="1:7" hidden="1" x14ac:dyDescent="0.2">
      <c r="A4283">
        <v>1987</v>
      </c>
      <c r="B4283">
        <v>33</v>
      </c>
      <c r="C4283" t="s">
        <v>6187</v>
      </c>
      <c r="D4283">
        <v>122</v>
      </c>
      <c r="E4283" t="s">
        <v>3959</v>
      </c>
      <c r="F4283" t="s">
        <v>6528</v>
      </c>
      <c r="G4283">
        <v>36.188340167926597</v>
      </c>
    </row>
    <row r="4284" spans="1:7" hidden="1" x14ac:dyDescent="0.2">
      <c r="A4284">
        <v>1987</v>
      </c>
      <c r="B4284">
        <v>34</v>
      </c>
      <c r="C4284" t="s">
        <v>6529</v>
      </c>
      <c r="D4284">
        <v>63</v>
      </c>
      <c r="E4284" t="s">
        <v>5983</v>
      </c>
      <c r="F4284" t="s">
        <v>6530</v>
      </c>
      <c r="G4284">
        <v>36.177939712934503</v>
      </c>
    </row>
    <row r="4285" spans="1:7" hidden="1" x14ac:dyDescent="0.2">
      <c r="A4285">
        <v>1987</v>
      </c>
      <c r="B4285">
        <v>35</v>
      </c>
      <c r="C4285" t="s">
        <v>6271</v>
      </c>
      <c r="D4285">
        <v>119</v>
      </c>
      <c r="E4285" t="s">
        <v>6492</v>
      </c>
      <c r="F4285" t="s">
        <v>6531</v>
      </c>
      <c r="G4285">
        <v>36.173729658867401</v>
      </c>
    </row>
    <row r="4286" spans="1:7" hidden="1" x14ac:dyDescent="0.2">
      <c r="A4286">
        <v>1987</v>
      </c>
      <c r="B4286">
        <v>36</v>
      </c>
      <c r="C4286" t="s">
        <v>6532</v>
      </c>
      <c r="D4286">
        <v>135</v>
      </c>
      <c r="E4286" t="s">
        <v>6486</v>
      </c>
      <c r="F4286" t="s">
        <v>6533</v>
      </c>
      <c r="G4286">
        <v>36.158701746972604</v>
      </c>
    </row>
    <row r="4287" spans="1:7" hidden="1" x14ac:dyDescent="0.2">
      <c r="A4287">
        <v>1987</v>
      </c>
      <c r="B4287">
        <v>37</v>
      </c>
      <c r="C4287" t="s">
        <v>6534</v>
      </c>
      <c r="D4287">
        <v>33</v>
      </c>
      <c r="E4287" t="s">
        <v>6508</v>
      </c>
      <c r="F4287" t="s">
        <v>6535</v>
      </c>
      <c r="G4287">
        <v>36.1556118391849</v>
      </c>
    </row>
    <row r="4288" spans="1:7" hidden="1" x14ac:dyDescent="0.2">
      <c r="A4288">
        <v>1987</v>
      </c>
      <c r="B4288">
        <v>38</v>
      </c>
      <c r="C4288" t="s">
        <v>6120</v>
      </c>
      <c r="D4288">
        <v>126</v>
      </c>
      <c r="E4288" t="s">
        <v>3959</v>
      </c>
      <c r="F4288" t="s">
        <v>6536</v>
      </c>
      <c r="G4288">
        <v>36.6442846454201</v>
      </c>
    </row>
    <row r="4289" spans="1:7" hidden="1" x14ac:dyDescent="0.2">
      <c r="A4289">
        <v>1987</v>
      </c>
      <c r="B4289">
        <v>39</v>
      </c>
      <c r="C4289" t="s">
        <v>6346</v>
      </c>
      <c r="D4289">
        <v>196</v>
      </c>
      <c r="E4289" t="s">
        <v>6390</v>
      </c>
      <c r="F4289" t="s">
        <v>6537</v>
      </c>
      <c r="G4289">
        <v>36.144029386778797</v>
      </c>
    </row>
    <row r="4290" spans="1:7" hidden="1" x14ac:dyDescent="0.2">
      <c r="A4290">
        <v>1987</v>
      </c>
      <c r="B4290">
        <v>40</v>
      </c>
      <c r="C4290" t="s">
        <v>6424</v>
      </c>
      <c r="D4290">
        <v>64</v>
      </c>
      <c r="E4290" t="s">
        <v>5983</v>
      </c>
      <c r="F4290" t="s">
        <v>6538</v>
      </c>
      <c r="G4290">
        <v>36.1423140990048</v>
      </c>
    </row>
    <row r="4291" spans="1:7" hidden="1" x14ac:dyDescent="0.2">
      <c r="A4291">
        <v>1987</v>
      </c>
      <c r="B4291">
        <v>41</v>
      </c>
      <c r="C4291" t="s">
        <v>6162</v>
      </c>
      <c r="D4291">
        <v>116</v>
      </c>
      <c r="E4291" t="s">
        <v>6492</v>
      </c>
      <c r="F4291" t="s">
        <v>5049</v>
      </c>
      <c r="G4291">
        <v>36.142056819880501</v>
      </c>
    </row>
    <row r="4292" spans="1:7" hidden="1" x14ac:dyDescent="0.2">
      <c r="A4292">
        <v>1987</v>
      </c>
      <c r="B4292">
        <v>42</v>
      </c>
      <c r="C4292" t="s">
        <v>5981</v>
      </c>
      <c r="D4292">
        <v>38</v>
      </c>
      <c r="E4292" t="s">
        <v>6508</v>
      </c>
      <c r="F4292" t="s">
        <v>6539</v>
      </c>
      <c r="G4292">
        <v>36.141199249253098</v>
      </c>
    </row>
    <row r="4293" spans="1:7" hidden="1" x14ac:dyDescent="0.2">
      <c r="A4293">
        <v>1987</v>
      </c>
      <c r="B4293">
        <v>43</v>
      </c>
      <c r="C4293" t="s">
        <v>5989</v>
      </c>
      <c r="D4293">
        <v>53</v>
      </c>
      <c r="E4293" t="s">
        <v>6311</v>
      </c>
      <c r="F4293" t="s">
        <v>6540</v>
      </c>
      <c r="G4293">
        <v>36.130740163531897</v>
      </c>
    </row>
    <row r="4294" spans="1:7" hidden="1" x14ac:dyDescent="0.2">
      <c r="A4294">
        <v>1987</v>
      </c>
      <c r="B4294">
        <v>44</v>
      </c>
      <c r="C4294" t="s">
        <v>6420</v>
      </c>
      <c r="D4294">
        <v>136</v>
      </c>
      <c r="E4294" t="s">
        <v>6486</v>
      </c>
      <c r="F4294" t="s">
        <v>6541</v>
      </c>
      <c r="G4294">
        <v>36.124484752467701</v>
      </c>
    </row>
    <row r="4295" spans="1:7" hidden="1" x14ac:dyDescent="0.2">
      <c r="A4295">
        <v>1987</v>
      </c>
      <c r="B4295">
        <v>45</v>
      </c>
      <c r="C4295" t="s">
        <v>6338</v>
      </c>
      <c r="D4295">
        <v>57</v>
      </c>
      <c r="E4295" t="s">
        <v>6311</v>
      </c>
      <c r="F4295" t="s">
        <v>6542</v>
      </c>
      <c r="G4295">
        <v>36.113350340942397</v>
      </c>
    </row>
    <row r="4296" spans="1:7" hidden="1" x14ac:dyDescent="0.2">
      <c r="A4296">
        <v>1987</v>
      </c>
      <c r="B4296">
        <v>46</v>
      </c>
      <c r="C4296" t="s">
        <v>6543</v>
      </c>
      <c r="D4296">
        <v>134</v>
      </c>
      <c r="E4296" t="s">
        <v>6486</v>
      </c>
      <c r="F4296" t="s">
        <v>6544</v>
      </c>
      <c r="G4296">
        <v>36.101281543825301</v>
      </c>
    </row>
    <row r="4297" spans="1:7" hidden="1" x14ac:dyDescent="0.2">
      <c r="A4297">
        <v>1987</v>
      </c>
      <c r="B4297">
        <v>47</v>
      </c>
      <c r="C4297" t="s">
        <v>5655</v>
      </c>
      <c r="D4297">
        <v>65</v>
      </c>
      <c r="E4297" t="s">
        <v>5983</v>
      </c>
      <c r="F4297" t="s">
        <v>6545</v>
      </c>
      <c r="G4297">
        <v>36.088023730773202</v>
      </c>
    </row>
    <row r="4298" spans="1:7" hidden="1" x14ac:dyDescent="0.2">
      <c r="A4298">
        <v>1987</v>
      </c>
      <c r="B4298">
        <v>48</v>
      </c>
      <c r="C4298" t="s">
        <v>6546</v>
      </c>
      <c r="D4298">
        <v>58</v>
      </c>
      <c r="E4298" t="s">
        <v>6311</v>
      </c>
      <c r="F4298" t="s">
        <v>6547</v>
      </c>
      <c r="G4298">
        <v>36.055647217283997</v>
      </c>
    </row>
    <row r="4299" spans="1:7" hidden="1" x14ac:dyDescent="0.2">
      <c r="A4299">
        <v>1987</v>
      </c>
      <c r="B4299">
        <v>49</v>
      </c>
      <c r="C4299" t="s">
        <v>6548</v>
      </c>
      <c r="D4299">
        <v>142</v>
      </c>
      <c r="E4299" t="s">
        <v>6549</v>
      </c>
      <c r="F4299" t="s">
        <v>6550</v>
      </c>
      <c r="G4299">
        <v>36.048905866147798</v>
      </c>
    </row>
    <row r="4300" spans="1:7" hidden="1" x14ac:dyDescent="0.2">
      <c r="A4300">
        <v>1987</v>
      </c>
      <c r="B4300">
        <v>50</v>
      </c>
      <c r="C4300" t="s">
        <v>6378</v>
      </c>
      <c r="D4300">
        <v>7</v>
      </c>
      <c r="E4300" t="s">
        <v>6483</v>
      </c>
      <c r="F4300" t="s">
        <v>6551</v>
      </c>
      <c r="G4300">
        <v>36.047540836177198</v>
      </c>
    </row>
    <row r="4301" spans="1:7" hidden="1" x14ac:dyDescent="0.2">
      <c r="A4301">
        <v>1987</v>
      </c>
      <c r="B4301">
        <v>51</v>
      </c>
      <c r="C4301" t="s">
        <v>6552</v>
      </c>
      <c r="D4301">
        <v>24</v>
      </c>
      <c r="E4301" t="s">
        <v>6494</v>
      </c>
      <c r="F4301" t="s">
        <v>6553</v>
      </c>
      <c r="G4301">
        <v>36.044896384766602</v>
      </c>
    </row>
    <row r="4302" spans="1:7" hidden="1" x14ac:dyDescent="0.2">
      <c r="A4302">
        <v>1987</v>
      </c>
      <c r="B4302">
        <v>52</v>
      </c>
      <c r="C4302" t="s">
        <v>6554</v>
      </c>
      <c r="D4302">
        <v>112</v>
      </c>
      <c r="E4302" t="s">
        <v>6492</v>
      </c>
      <c r="F4302" t="s">
        <v>6555</v>
      </c>
      <c r="G4302">
        <v>36.0427640452628</v>
      </c>
    </row>
    <row r="4303" spans="1:7" hidden="1" x14ac:dyDescent="0.2">
      <c r="A4303">
        <v>1987</v>
      </c>
      <c r="B4303">
        <v>53</v>
      </c>
      <c r="C4303" t="s">
        <v>5367</v>
      </c>
      <c r="D4303">
        <v>31</v>
      </c>
      <c r="E4303" t="s">
        <v>6508</v>
      </c>
      <c r="F4303" t="s">
        <v>6556</v>
      </c>
      <c r="G4303">
        <v>36.0288673742374</v>
      </c>
    </row>
    <row r="4304" spans="1:7" hidden="1" x14ac:dyDescent="0.2">
      <c r="A4304">
        <v>1987</v>
      </c>
      <c r="B4304">
        <v>54</v>
      </c>
      <c r="C4304" t="s">
        <v>5700</v>
      </c>
      <c r="D4304">
        <v>5</v>
      </c>
      <c r="E4304" t="s">
        <v>6483</v>
      </c>
      <c r="F4304" t="s">
        <v>6557</v>
      </c>
      <c r="G4304">
        <v>36.025032757340199</v>
      </c>
    </row>
    <row r="4305" spans="1:7" hidden="1" x14ac:dyDescent="0.2">
      <c r="A4305">
        <v>1987</v>
      </c>
      <c r="B4305">
        <v>55</v>
      </c>
      <c r="C4305" t="s">
        <v>6355</v>
      </c>
      <c r="D4305">
        <v>162</v>
      </c>
      <c r="E4305" t="s">
        <v>6501</v>
      </c>
      <c r="F4305" t="s">
        <v>6558</v>
      </c>
      <c r="G4305">
        <v>36.024095530690502</v>
      </c>
    </row>
    <row r="4306" spans="1:7" hidden="1" x14ac:dyDescent="0.2">
      <c r="A4306">
        <v>1987</v>
      </c>
      <c r="B4306">
        <v>56</v>
      </c>
      <c r="C4306" t="s">
        <v>6426</v>
      </c>
      <c r="D4306">
        <v>158</v>
      </c>
      <c r="E4306" t="s">
        <v>6506</v>
      </c>
      <c r="F4306" t="s">
        <v>6559</v>
      </c>
      <c r="G4306">
        <v>36.021454517935503</v>
      </c>
    </row>
    <row r="4307" spans="1:7" hidden="1" x14ac:dyDescent="0.2">
      <c r="A4307">
        <v>1987</v>
      </c>
      <c r="B4307">
        <v>57</v>
      </c>
      <c r="C4307" t="s">
        <v>5845</v>
      </c>
      <c r="D4307">
        <v>62</v>
      </c>
      <c r="E4307" t="s">
        <v>5983</v>
      </c>
      <c r="F4307" t="s">
        <v>6560</v>
      </c>
      <c r="G4307">
        <v>36.018728717366599</v>
      </c>
    </row>
    <row r="4308" spans="1:7" hidden="1" x14ac:dyDescent="0.2">
      <c r="A4308">
        <v>1987</v>
      </c>
      <c r="B4308">
        <v>58</v>
      </c>
      <c r="C4308" t="s">
        <v>6385</v>
      </c>
      <c r="D4308">
        <v>82</v>
      </c>
      <c r="E4308" t="s">
        <v>5023</v>
      </c>
      <c r="F4308" t="s">
        <v>6561</v>
      </c>
      <c r="G4308">
        <v>36.016173653968899</v>
      </c>
    </row>
    <row r="4309" spans="1:7" hidden="1" x14ac:dyDescent="0.2">
      <c r="A4309">
        <v>1987</v>
      </c>
      <c r="B4309">
        <v>59</v>
      </c>
      <c r="C4309" t="s">
        <v>5483</v>
      </c>
      <c r="D4309">
        <v>4</v>
      </c>
      <c r="E4309" t="s">
        <v>6483</v>
      </c>
      <c r="F4309" t="s">
        <v>3587</v>
      </c>
      <c r="G4309">
        <v>36.012512028523197</v>
      </c>
    </row>
    <row r="4310" spans="1:7" hidden="1" x14ac:dyDescent="0.2">
      <c r="A4310">
        <v>1987</v>
      </c>
      <c r="B4310">
        <v>60</v>
      </c>
      <c r="C4310" t="s">
        <v>5031</v>
      </c>
      <c r="D4310">
        <v>108</v>
      </c>
      <c r="E4310" t="s">
        <v>6322</v>
      </c>
      <c r="F4310" t="s">
        <v>6562</v>
      </c>
      <c r="G4310">
        <v>35.996511801030799</v>
      </c>
    </row>
    <row r="4311" spans="1:7" hidden="1" x14ac:dyDescent="0.2">
      <c r="A4311">
        <v>1987</v>
      </c>
      <c r="B4311">
        <v>61</v>
      </c>
      <c r="C4311" t="s">
        <v>5515</v>
      </c>
      <c r="D4311">
        <v>156</v>
      </c>
      <c r="E4311" t="s">
        <v>6506</v>
      </c>
      <c r="F4311" t="s">
        <v>6563</v>
      </c>
      <c r="G4311">
        <v>35.990813028109102</v>
      </c>
    </row>
    <row r="4312" spans="1:7" hidden="1" x14ac:dyDescent="0.2">
      <c r="A4312">
        <v>1987</v>
      </c>
      <c r="B4312">
        <v>62</v>
      </c>
      <c r="C4312" t="s">
        <v>5640</v>
      </c>
      <c r="D4312">
        <v>2</v>
      </c>
      <c r="E4312" t="s">
        <v>6483</v>
      </c>
      <c r="F4312" t="s">
        <v>6564</v>
      </c>
      <c r="G4312">
        <v>35.990642943219598</v>
      </c>
    </row>
    <row r="4313" spans="1:7" hidden="1" x14ac:dyDescent="0.2">
      <c r="A4313">
        <v>1987</v>
      </c>
      <c r="B4313">
        <v>63</v>
      </c>
      <c r="C4313" t="s">
        <v>6257</v>
      </c>
      <c r="D4313">
        <v>97</v>
      </c>
      <c r="E4313" t="s">
        <v>6514</v>
      </c>
      <c r="F4313" t="s">
        <v>6565</v>
      </c>
      <c r="G4313">
        <v>35.989027216944002</v>
      </c>
    </row>
    <row r="4314" spans="1:7" hidden="1" x14ac:dyDescent="0.2">
      <c r="A4314">
        <v>1987</v>
      </c>
      <c r="B4314">
        <v>64</v>
      </c>
      <c r="C4314" t="s">
        <v>6415</v>
      </c>
      <c r="D4314">
        <v>173</v>
      </c>
      <c r="E4314" t="s">
        <v>6521</v>
      </c>
      <c r="F4314" t="s">
        <v>6566</v>
      </c>
      <c r="G4314">
        <v>35.951650935045897</v>
      </c>
    </row>
    <row r="4315" spans="1:7" hidden="1" x14ac:dyDescent="0.2">
      <c r="A4315">
        <v>1987</v>
      </c>
      <c r="B4315">
        <v>65</v>
      </c>
      <c r="C4315" t="s">
        <v>6181</v>
      </c>
      <c r="D4315">
        <v>125</v>
      </c>
      <c r="E4315" t="s">
        <v>3959</v>
      </c>
      <c r="F4315" t="s">
        <v>6567</v>
      </c>
      <c r="G4315">
        <v>35.946984357742302</v>
      </c>
    </row>
    <row r="4316" spans="1:7" hidden="1" x14ac:dyDescent="0.2">
      <c r="A4316">
        <v>1987</v>
      </c>
      <c r="B4316">
        <v>66</v>
      </c>
      <c r="C4316" t="s">
        <v>6568</v>
      </c>
      <c r="D4316">
        <v>43</v>
      </c>
      <c r="E4316" t="s">
        <v>6490</v>
      </c>
      <c r="F4316" t="s">
        <v>6569</v>
      </c>
      <c r="G4316">
        <v>35.939520353364202</v>
      </c>
    </row>
    <row r="4317" spans="1:7" hidden="1" x14ac:dyDescent="0.2">
      <c r="A4317">
        <v>1987</v>
      </c>
      <c r="B4317">
        <v>67</v>
      </c>
      <c r="C4317" t="s">
        <v>5678</v>
      </c>
      <c r="D4317">
        <v>69</v>
      </c>
      <c r="E4317" t="s">
        <v>5983</v>
      </c>
      <c r="F4317" t="s">
        <v>6570</v>
      </c>
      <c r="G4317">
        <v>35.938248389083199</v>
      </c>
    </row>
    <row r="4318" spans="1:7" hidden="1" x14ac:dyDescent="0.2">
      <c r="A4318">
        <v>1987</v>
      </c>
      <c r="B4318">
        <v>68</v>
      </c>
      <c r="C4318" t="s">
        <v>6168</v>
      </c>
      <c r="D4318">
        <v>16</v>
      </c>
      <c r="E4318" t="s">
        <v>6300</v>
      </c>
      <c r="F4318" t="s">
        <v>6571</v>
      </c>
      <c r="G4318">
        <v>35.934856924459702</v>
      </c>
    </row>
    <row r="4319" spans="1:7" hidden="1" x14ac:dyDescent="0.2">
      <c r="A4319">
        <v>1987</v>
      </c>
      <c r="B4319">
        <v>69</v>
      </c>
      <c r="C4319" t="s">
        <v>6572</v>
      </c>
      <c r="D4319">
        <v>133</v>
      </c>
      <c r="E4319" t="s">
        <v>6486</v>
      </c>
      <c r="F4319" t="s">
        <v>6573</v>
      </c>
      <c r="G4319">
        <v>35.923839083767099</v>
      </c>
    </row>
    <row r="4320" spans="1:7" hidden="1" x14ac:dyDescent="0.2">
      <c r="A4320">
        <v>1987</v>
      </c>
      <c r="B4320">
        <v>70</v>
      </c>
      <c r="C4320" t="s">
        <v>6574</v>
      </c>
      <c r="D4320">
        <v>228</v>
      </c>
      <c r="E4320" t="s">
        <v>6575</v>
      </c>
      <c r="F4320" t="s">
        <v>6576</v>
      </c>
      <c r="G4320">
        <v>35.921636326331303</v>
      </c>
    </row>
    <row r="4321" spans="1:7" hidden="1" x14ac:dyDescent="0.2">
      <c r="A4321">
        <v>1987</v>
      </c>
      <c r="B4321">
        <v>71</v>
      </c>
      <c r="C4321" t="s">
        <v>6410</v>
      </c>
      <c r="D4321">
        <v>25</v>
      </c>
      <c r="E4321" t="s">
        <v>6494</v>
      </c>
      <c r="F4321" t="s">
        <v>6577</v>
      </c>
      <c r="G4321">
        <v>35.914182843642301</v>
      </c>
    </row>
    <row r="4322" spans="1:7" hidden="1" x14ac:dyDescent="0.2">
      <c r="A4322">
        <v>1987</v>
      </c>
      <c r="B4322">
        <v>72</v>
      </c>
      <c r="C4322" t="s">
        <v>5513</v>
      </c>
      <c r="D4322">
        <v>85</v>
      </c>
      <c r="E4322" t="s">
        <v>5023</v>
      </c>
      <c r="F4322" t="s">
        <v>6578</v>
      </c>
      <c r="G4322">
        <v>35.911473253124498</v>
      </c>
    </row>
    <row r="4323" spans="1:7" hidden="1" x14ac:dyDescent="0.2">
      <c r="A4323">
        <v>1987</v>
      </c>
      <c r="B4323">
        <v>73</v>
      </c>
      <c r="C4323" t="s">
        <v>5996</v>
      </c>
      <c r="D4323">
        <v>66</v>
      </c>
      <c r="E4323" t="s">
        <v>5983</v>
      </c>
      <c r="F4323" t="s">
        <v>6579</v>
      </c>
      <c r="G4323">
        <v>35.908425452462197</v>
      </c>
    </row>
    <row r="4324" spans="1:7" hidden="1" x14ac:dyDescent="0.2">
      <c r="A4324">
        <v>1987</v>
      </c>
      <c r="B4324">
        <v>74</v>
      </c>
      <c r="C4324" t="s">
        <v>6329</v>
      </c>
      <c r="D4324">
        <v>3</v>
      </c>
      <c r="E4324" t="s">
        <v>6483</v>
      </c>
      <c r="F4324" t="s">
        <v>6580</v>
      </c>
      <c r="G4324">
        <v>35.8945475711865</v>
      </c>
    </row>
    <row r="4325" spans="1:7" hidden="1" x14ac:dyDescent="0.2">
      <c r="A4325">
        <v>1987</v>
      </c>
      <c r="B4325">
        <v>75</v>
      </c>
      <c r="C4325" t="s">
        <v>6204</v>
      </c>
      <c r="D4325">
        <v>128</v>
      </c>
      <c r="E4325" t="s">
        <v>3959</v>
      </c>
      <c r="F4325" t="s">
        <v>6581</v>
      </c>
      <c r="G4325">
        <v>35.883047217883501</v>
      </c>
    </row>
    <row r="4326" spans="1:7" hidden="1" x14ac:dyDescent="0.2">
      <c r="A4326">
        <v>1987</v>
      </c>
      <c r="B4326">
        <v>76</v>
      </c>
      <c r="C4326" t="s">
        <v>5684</v>
      </c>
      <c r="D4326">
        <v>28</v>
      </c>
      <c r="E4326" t="s">
        <v>6494</v>
      </c>
      <c r="F4326" t="s">
        <v>6582</v>
      </c>
      <c r="G4326">
        <v>35.872821479039096</v>
      </c>
    </row>
    <row r="4327" spans="1:7" hidden="1" x14ac:dyDescent="0.2">
      <c r="A4327">
        <v>1987</v>
      </c>
      <c r="B4327">
        <v>77</v>
      </c>
      <c r="C4327" t="s">
        <v>5715</v>
      </c>
      <c r="D4327">
        <v>107</v>
      </c>
      <c r="E4327" t="s">
        <v>6322</v>
      </c>
      <c r="F4327" t="s">
        <v>6583</v>
      </c>
      <c r="G4327">
        <v>35.8670773404165</v>
      </c>
    </row>
    <row r="4328" spans="1:7" hidden="1" x14ac:dyDescent="0.2">
      <c r="A4328">
        <v>1987</v>
      </c>
      <c r="B4328">
        <v>78</v>
      </c>
      <c r="C4328" t="s">
        <v>6142</v>
      </c>
      <c r="D4328">
        <v>89</v>
      </c>
      <c r="E4328" t="s">
        <v>5023</v>
      </c>
      <c r="F4328" t="s">
        <v>6584</v>
      </c>
      <c r="G4328">
        <v>35.866908423010798</v>
      </c>
    </row>
    <row r="4329" spans="1:7" hidden="1" x14ac:dyDescent="0.2">
      <c r="A4329">
        <v>1987</v>
      </c>
      <c r="B4329">
        <v>79</v>
      </c>
      <c r="C4329" t="s">
        <v>5710</v>
      </c>
      <c r="D4329">
        <v>74</v>
      </c>
      <c r="E4329" t="s">
        <v>6585</v>
      </c>
      <c r="F4329" t="s">
        <v>6586</v>
      </c>
      <c r="G4329">
        <v>35.862517128851302</v>
      </c>
    </row>
    <row r="4330" spans="1:7" hidden="1" x14ac:dyDescent="0.2">
      <c r="A4330">
        <v>1987</v>
      </c>
      <c r="B4330">
        <v>80</v>
      </c>
      <c r="C4330" t="s">
        <v>5258</v>
      </c>
      <c r="D4330">
        <v>34</v>
      </c>
      <c r="E4330" t="s">
        <v>6508</v>
      </c>
      <c r="F4330" t="s">
        <v>6587</v>
      </c>
      <c r="G4330">
        <v>35.8607440263877</v>
      </c>
    </row>
    <row r="4331" spans="1:7" hidden="1" x14ac:dyDescent="0.2">
      <c r="A4331">
        <v>1987</v>
      </c>
      <c r="B4331">
        <v>81</v>
      </c>
      <c r="C4331" t="s">
        <v>5235</v>
      </c>
      <c r="D4331">
        <v>167</v>
      </c>
      <c r="E4331" t="s">
        <v>6501</v>
      </c>
      <c r="F4331" t="s">
        <v>6588</v>
      </c>
      <c r="G4331">
        <v>35.8584645808319</v>
      </c>
    </row>
    <row r="4332" spans="1:7" hidden="1" x14ac:dyDescent="0.2">
      <c r="A4332">
        <v>1987</v>
      </c>
      <c r="B4332">
        <v>82</v>
      </c>
      <c r="C4332" t="s">
        <v>6433</v>
      </c>
      <c r="D4332">
        <v>195</v>
      </c>
      <c r="E4332" t="s">
        <v>6390</v>
      </c>
      <c r="F4332" t="s">
        <v>6589</v>
      </c>
      <c r="G4332">
        <v>35.849518447735299</v>
      </c>
    </row>
    <row r="4333" spans="1:7" hidden="1" x14ac:dyDescent="0.2">
      <c r="A4333">
        <v>1987</v>
      </c>
      <c r="B4333">
        <v>83</v>
      </c>
      <c r="C4333" t="s">
        <v>6005</v>
      </c>
      <c r="D4333">
        <v>75</v>
      </c>
      <c r="E4333" t="s">
        <v>6585</v>
      </c>
      <c r="F4333" t="s">
        <v>6590</v>
      </c>
      <c r="G4333">
        <v>35.836276242079997</v>
      </c>
    </row>
    <row r="4334" spans="1:7" hidden="1" x14ac:dyDescent="0.2">
      <c r="A4334">
        <v>1987</v>
      </c>
      <c r="B4334">
        <v>84</v>
      </c>
      <c r="C4334" t="s">
        <v>6591</v>
      </c>
      <c r="D4334">
        <v>159</v>
      </c>
      <c r="E4334" t="s">
        <v>6506</v>
      </c>
      <c r="F4334" t="s">
        <v>6592</v>
      </c>
      <c r="G4334">
        <v>35.819168649879103</v>
      </c>
    </row>
    <row r="4335" spans="1:7" hidden="1" x14ac:dyDescent="0.2">
      <c r="A4335">
        <v>1987</v>
      </c>
      <c r="B4335">
        <v>85</v>
      </c>
      <c r="C4335" t="s">
        <v>5918</v>
      </c>
      <c r="D4335">
        <v>15</v>
      </c>
      <c r="E4335" t="s">
        <v>6300</v>
      </c>
      <c r="F4335" t="s">
        <v>6593</v>
      </c>
      <c r="G4335">
        <v>35.816894486470702</v>
      </c>
    </row>
    <row r="4336" spans="1:7" hidden="1" x14ac:dyDescent="0.2">
      <c r="A4336">
        <v>1987</v>
      </c>
      <c r="B4336">
        <v>86</v>
      </c>
      <c r="C4336" t="s">
        <v>6594</v>
      </c>
      <c r="D4336">
        <v>172</v>
      </c>
      <c r="E4336" t="s">
        <v>6521</v>
      </c>
      <c r="F4336" t="s">
        <v>6595</v>
      </c>
      <c r="G4336">
        <v>35.808895095425498</v>
      </c>
    </row>
    <row r="4337" spans="1:7" hidden="1" x14ac:dyDescent="0.2">
      <c r="A4337">
        <v>1987</v>
      </c>
      <c r="B4337">
        <v>87</v>
      </c>
      <c r="C4337" t="s">
        <v>6189</v>
      </c>
      <c r="D4337">
        <v>67</v>
      </c>
      <c r="E4337" t="s">
        <v>5983</v>
      </c>
      <c r="F4337" t="s">
        <v>6596</v>
      </c>
      <c r="G4337">
        <v>35.806790586365601</v>
      </c>
    </row>
    <row r="4338" spans="1:7" hidden="1" x14ac:dyDescent="0.2">
      <c r="A4338">
        <v>1987</v>
      </c>
      <c r="B4338">
        <v>88</v>
      </c>
      <c r="C4338" t="s">
        <v>6412</v>
      </c>
      <c r="D4338">
        <v>198</v>
      </c>
      <c r="E4338" t="s">
        <v>6390</v>
      </c>
      <c r="F4338" t="s">
        <v>6597</v>
      </c>
      <c r="G4338">
        <v>35.805022989910697</v>
      </c>
    </row>
    <row r="4339" spans="1:7" hidden="1" x14ac:dyDescent="0.2">
      <c r="A4339">
        <v>1987</v>
      </c>
      <c r="B4339">
        <v>89</v>
      </c>
      <c r="C4339" t="s">
        <v>4663</v>
      </c>
      <c r="D4339">
        <v>52</v>
      </c>
      <c r="E4339" t="s">
        <v>6311</v>
      </c>
      <c r="F4339" t="s">
        <v>6598</v>
      </c>
      <c r="G4339">
        <v>35.8012358708094</v>
      </c>
    </row>
    <row r="4340" spans="1:7" hidden="1" x14ac:dyDescent="0.2">
      <c r="A4340">
        <v>1987</v>
      </c>
      <c r="B4340">
        <v>90</v>
      </c>
      <c r="C4340" t="s">
        <v>6019</v>
      </c>
      <c r="D4340">
        <v>81</v>
      </c>
      <c r="E4340" t="s">
        <v>5023</v>
      </c>
      <c r="F4340" t="s">
        <v>6599</v>
      </c>
      <c r="G4340">
        <v>35.8002261076808</v>
      </c>
    </row>
    <row r="4341" spans="1:7" hidden="1" x14ac:dyDescent="0.2">
      <c r="A4341">
        <v>1987</v>
      </c>
      <c r="B4341">
        <v>91</v>
      </c>
      <c r="C4341" t="s">
        <v>5498</v>
      </c>
      <c r="D4341">
        <v>153</v>
      </c>
      <c r="E4341" t="s">
        <v>6506</v>
      </c>
      <c r="F4341" t="s">
        <v>6600</v>
      </c>
      <c r="G4341">
        <v>35.798206752294398</v>
      </c>
    </row>
    <row r="4342" spans="1:7" hidden="1" x14ac:dyDescent="0.2">
      <c r="A4342">
        <v>1987</v>
      </c>
      <c r="B4342">
        <v>92</v>
      </c>
      <c r="C4342" t="s">
        <v>5428</v>
      </c>
      <c r="D4342">
        <v>32</v>
      </c>
      <c r="E4342" t="s">
        <v>6508</v>
      </c>
      <c r="F4342" t="s">
        <v>6601</v>
      </c>
      <c r="G4342">
        <v>35.794084608985401</v>
      </c>
    </row>
    <row r="4343" spans="1:7" hidden="1" x14ac:dyDescent="0.2">
      <c r="A4343">
        <v>1987</v>
      </c>
      <c r="B4343">
        <v>93</v>
      </c>
      <c r="C4343" t="s">
        <v>6602</v>
      </c>
      <c r="D4343">
        <v>27</v>
      </c>
      <c r="E4343" t="s">
        <v>6494</v>
      </c>
      <c r="F4343" t="s">
        <v>3302</v>
      </c>
      <c r="G4343">
        <v>35.777017266528397</v>
      </c>
    </row>
    <row r="4344" spans="1:7" hidden="1" x14ac:dyDescent="0.2">
      <c r="A4344">
        <v>1987</v>
      </c>
      <c r="B4344">
        <v>94</v>
      </c>
      <c r="C4344" t="s">
        <v>6603</v>
      </c>
      <c r="D4344">
        <v>79</v>
      </c>
      <c r="E4344" t="s">
        <v>6585</v>
      </c>
      <c r="F4344" t="s">
        <v>6604</v>
      </c>
      <c r="G4344">
        <v>35.773320087087001</v>
      </c>
    </row>
    <row r="4345" spans="1:7" hidden="1" x14ac:dyDescent="0.2">
      <c r="A4345">
        <v>1987</v>
      </c>
      <c r="B4345">
        <v>95</v>
      </c>
      <c r="C4345" t="s">
        <v>5039</v>
      </c>
      <c r="D4345">
        <v>154</v>
      </c>
      <c r="E4345" t="s">
        <v>6506</v>
      </c>
      <c r="F4345" t="s">
        <v>6605</v>
      </c>
      <c r="G4345">
        <v>35.760805766205699</v>
      </c>
    </row>
    <row r="4346" spans="1:7" hidden="1" x14ac:dyDescent="0.2">
      <c r="A4346">
        <v>1987</v>
      </c>
      <c r="B4346">
        <v>97</v>
      </c>
      <c r="C4346" t="s">
        <v>6606</v>
      </c>
      <c r="D4346">
        <v>78</v>
      </c>
      <c r="E4346" t="s">
        <v>6585</v>
      </c>
      <c r="F4346" t="s">
        <v>6607</v>
      </c>
      <c r="G4346">
        <v>35.750481747576003</v>
      </c>
    </row>
    <row r="4347" spans="1:7" hidden="1" x14ac:dyDescent="0.2">
      <c r="A4347">
        <v>1987</v>
      </c>
      <c r="B4347">
        <v>98</v>
      </c>
      <c r="C4347" t="s">
        <v>5489</v>
      </c>
      <c r="D4347">
        <v>193</v>
      </c>
      <c r="E4347" t="s">
        <v>6390</v>
      </c>
      <c r="F4347" t="s">
        <v>6608</v>
      </c>
      <c r="G4347">
        <v>35.747461211155397</v>
      </c>
    </row>
    <row r="4348" spans="1:7" hidden="1" x14ac:dyDescent="0.2">
      <c r="A4348">
        <v>1987</v>
      </c>
      <c r="B4348">
        <v>99</v>
      </c>
      <c r="C4348" t="s">
        <v>6438</v>
      </c>
      <c r="D4348">
        <v>54</v>
      </c>
      <c r="E4348" t="s">
        <v>6311</v>
      </c>
      <c r="F4348" t="s">
        <v>6609</v>
      </c>
      <c r="G4348">
        <v>35.746035024148902</v>
      </c>
    </row>
    <row r="4349" spans="1:7" hidden="1" x14ac:dyDescent="0.2">
      <c r="A4349">
        <v>1987</v>
      </c>
      <c r="B4349">
        <v>100</v>
      </c>
      <c r="C4349" t="s">
        <v>5862</v>
      </c>
      <c r="D4349">
        <v>178</v>
      </c>
      <c r="E4349" t="s">
        <v>6521</v>
      </c>
      <c r="F4349" t="s">
        <v>6610</v>
      </c>
      <c r="G4349">
        <v>35.741170065983901</v>
      </c>
    </row>
    <row r="4350" spans="1:7" hidden="1" x14ac:dyDescent="0.2">
      <c r="A4350">
        <v>1987</v>
      </c>
      <c r="B4350">
        <v>101</v>
      </c>
      <c r="C4350" t="s">
        <v>6611</v>
      </c>
      <c r="D4350">
        <v>138</v>
      </c>
      <c r="E4350" t="s">
        <v>6486</v>
      </c>
      <c r="F4350" t="s">
        <v>6612</v>
      </c>
      <c r="G4350">
        <v>35.724572077248901</v>
      </c>
    </row>
    <row r="4351" spans="1:7" hidden="1" x14ac:dyDescent="0.2">
      <c r="A4351">
        <v>1987</v>
      </c>
      <c r="B4351">
        <v>102</v>
      </c>
      <c r="C4351" t="s">
        <v>6037</v>
      </c>
      <c r="D4351">
        <v>17</v>
      </c>
      <c r="E4351" t="s">
        <v>6300</v>
      </c>
      <c r="F4351" t="s">
        <v>6613</v>
      </c>
      <c r="G4351">
        <v>35.723063933580299</v>
      </c>
    </row>
    <row r="4352" spans="1:7" hidden="1" x14ac:dyDescent="0.2">
      <c r="A4352">
        <v>1987</v>
      </c>
      <c r="B4352">
        <v>103</v>
      </c>
      <c r="C4352" t="s">
        <v>6614</v>
      </c>
      <c r="D4352">
        <v>225</v>
      </c>
      <c r="E4352" t="s">
        <v>6575</v>
      </c>
      <c r="F4352" t="s">
        <v>6615</v>
      </c>
      <c r="G4352">
        <v>35.7208857286248</v>
      </c>
    </row>
    <row r="4353" spans="1:7" hidden="1" x14ac:dyDescent="0.2">
      <c r="A4353">
        <v>1987</v>
      </c>
      <c r="B4353">
        <v>104</v>
      </c>
      <c r="C4353" t="s">
        <v>6443</v>
      </c>
      <c r="D4353">
        <v>146</v>
      </c>
      <c r="E4353" t="s">
        <v>6549</v>
      </c>
      <c r="F4353" t="s">
        <v>6616</v>
      </c>
      <c r="G4353">
        <v>35.718707789284103</v>
      </c>
    </row>
    <row r="4354" spans="1:7" hidden="1" x14ac:dyDescent="0.2">
      <c r="A4354">
        <v>1987</v>
      </c>
      <c r="B4354">
        <v>105</v>
      </c>
      <c r="C4354" t="s">
        <v>5757</v>
      </c>
      <c r="D4354">
        <v>59</v>
      </c>
      <c r="E4354" t="s">
        <v>6311</v>
      </c>
      <c r="F4354" t="s">
        <v>6617</v>
      </c>
      <c r="G4354">
        <v>35.717535162716899</v>
      </c>
    </row>
    <row r="4355" spans="1:7" hidden="1" x14ac:dyDescent="0.2">
      <c r="A4355">
        <v>1987</v>
      </c>
      <c r="B4355">
        <v>106</v>
      </c>
      <c r="C4355" t="s">
        <v>6618</v>
      </c>
      <c r="D4355">
        <v>88</v>
      </c>
      <c r="E4355" t="s">
        <v>5023</v>
      </c>
      <c r="F4355" t="s">
        <v>6619</v>
      </c>
      <c r="G4355">
        <v>35.708994063974004</v>
      </c>
    </row>
    <row r="4356" spans="1:7" hidden="1" x14ac:dyDescent="0.2">
      <c r="A4356">
        <v>1987</v>
      </c>
      <c r="B4356">
        <v>107</v>
      </c>
      <c r="C4356" t="s">
        <v>6620</v>
      </c>
      <c r="D4356">
        <v>115</v>
      </c>
      <c r="E4356" t="s">
        <v>6492</v>
      </c>
      <c r="F4356" t="s">
        <v>6621</v>
      </c>
      <c r="G4356">
        <v>35.700791757100703</v>
      </c>
    </row>
    <row r="4357" spans="1:7" hidden="1" x14ac:dyDescent="0.2">
      <c r="A4357">
        <v>1987</v>
      </c>
      <c r="B4357">
        <v>108</v>
      </c>
      <c r="C4357" t="s">
        <v>5875</v>
      </c>
      <c r="D4357">
        <v>77</v>
      </c>
      <c r="E4357" t="s">
        <v>6585</v>
      </c>
      <c r="F4357" t="s">
        <v>6622</v>
      </c>
      <c r="G4357">
        <v>35.695353529672303</v>
      </c>
    </row>
    <row r="4358" spans="1:7" hidden="1" x14ac:dyDescent="0.2">
      <c r="A4358">
        <v>1987</v>
      </c>
      <c r="B4358">
        <v>109</v>
      </c>
      <c r="C4358" t="s">
        <v>6623</v>
      </c>
      <c r="D4358">
        <v>14</v>
      </c>
      <c r="E4358" t="s">
        <v>6300</v>
      </c>
      <c r="F4358" t="s">
        <v>6624</v>
      </c>
      <c r="G4358">
        <v>35.691338671240601</v>
      </c>
    </row>
    <row r="4359" spans="1:7" hidden="1" x14ac:dyDescent="0.2">
      <c r="A4359">
        <v>1987</v>
      </c>
      <c r="B4359">
        <v>110</v>
      </c>
      <c r="C4359" t="s">
        <v>6625</v>
      </c>
      <c r="D4359">
        <v>207</v>
      </c>
      <c r="E4359" t="s">
        <v>6524</v>
      </c>
      <c r="F4359" t="s">
        <v>6626</v>
      </c>
      <c r="G4359">
        <v>35.674954034968501</v>
      </c>
    </row>
    <row r="4360" spans="1:7" hidden="1" x14ac:dyDescent="0.2">
      <c r="A4360">
        <v>1987</v>
      </c>
      <c r="B4360">
        <v>111</v>
      </c>
      <c r="C4360" t="s">
        <v>6627</v>
      </c>
      <c r="D4360">
        <v>13</v>
      </c>
      <c r="E4360" t="s">
        <v>6300</v>
      </c>
      <c r="F4360" t="s">
        <v>6628</v>
      </c>
      <c r="G4360">
        <v>35.663259930460399</v>
      </c>
    </row>
    <row r="4361" spans="1:7" hidden="1" x14ac:dyDescent="0.2">
      <c r="A4361">
        <v>1987</v>
      </c>
      <c r="B4361">
        <v>112</v>
      </c>
      <c r="C4361" t="s">
        <v>6473</v>
      </c>
      <c r="D4361">
        <v>9</v>
      </c>
      <c r="E4361" t="s">
        <v>6483</v>
      </c>
      <c r="F4361" t="s">
        <v>6629</v>
      </c>
      <c r="G4361">
        <v>35.653826707364999</v>
      </c>
    </row>
    <row r="4362" spans="1:7" hidden="1" x14ac:dyDescent="0.2">
      <c r="A4362">
        <v>1987</v>
      </c>
      <c r="B4362">
        <v>113</v>
      </c>
      <c r="C4362" t="s">
        <v>6630</v>
      </c>
      <c r="D4362">
        <v>47</v>
      </c>
      <c r="E4362" t="s">
        <v>6490</v>
      </c>
      <c r="F4362" t="s">
        <v>6631</v>
      </c>
      <c r="G4362">
        <v>35.652825242263901</v>
      </c>
    </row>
    <row r="4363" spans="1:7" hidden="1" x14ac:dyDescent="0.2">
      <c r="A4363">
        <v>1987</v>
      </c>
      <c r="B4363">
        <v>114</v>
      </c>
      <c r="C4363" t="s">
        <v>5886</v>
      </c>
      <c r="D4363">
        <v>114</v>
      </c>
      <c r="E4363" t="s">
        <v>6492</v>
      </c>
      <c r="F4363" t="s">
        <v>6632</v>
      </c>
      <c r="G4363">
        <v>35.652074180357602</v>
      </c>
    </row>
    <row r="4364" spans="1:7" hidden="1" x14ac:dyDescent="0.2">
      <c r="A4364">
        <v>1987</v>
      </c>
      <c r="B4364">
        <v>115</v>
      </c>
      <c r="C4364" t="s">
        <v>6224</v>
      </c>
      <c r="D4364">
        <v>183</v>
      </c>
      <c r="E4364" t="s">
        <v>6372</v>
      </c>
      <c r="F4364" t="s">
        <v>6633</v>
      </c>
      <c r="G4364">
        <v>35.651573489999599</v>
      </c>
    </row>
    <row r="4365" spans="1:7" hidden="1" x14ac:dyDescent="0.2">
      <c r="A4365">
        <v>1987</v>
      </c>
      <c r="B4365">
        <v>116</v>
      </c>
      <c r="C4365" t="s">
        <v>6246</v>
      </c>
      <c r="D4365">
        <v>205</v>
      </c>
      <c r="E4365" t="s">
        <v>6524</v>
      </c>
      <c r="F4365" t="s">
        <v>6634</v>
      </c>
      <c r="G4365">
        <v>35.6422298506834</v>
      </c>
    </row>
    <row r="4366" spans="1:7" hidden="1" x14ac:dyDescent="0.2">
      <c r="A4366">
        <v>1987</v>
      </c>
      <c r="B4366">
        <v>117</v>
      </c>
      <c r="C4366" t="s">
        <v>6431</v>
      </c>
      <c r="D4366">
        <v>42</v>
      </c>
      <c r="E4366" t="s">
        <v>6490</v>
      </c>
      <c r="F4366" t="s">
        <v>6635</v>
      </c>
      <c r="G4366">
        <v>35.634891854901902</v>
      </c>
    </row>
    <row r="4367" spans="1:7" hidden="1" x14ac:dyDescent="0.2">
      <c r="A4367">
        <v>1987</v>
      </c>
      <c r="B4367">
        <v>118</v>
      </c>
      <c r="C4367" t="s">
        <v>6636</v>
      </c>
      <c r="D4367">
        <v>45</v>
      </c>
      <c r="E4367" t="s">
        <v>6490</v>
      </c>
      <c r="F4367" t="s">
        <v>6637</v>
      </c>
      <c r="G4367">
        <v>35.632807748093299</v>
      </c>
    </row>
    <row r="4368" spans="1:7" hidden="1" x14ac:dyDescent="0.2">
      <c r="A4368">
        <v>1987</v>
      </c>
      <c r="B4368">
        <v>119</v>
      </c>
      <c r="C4368" t="s">
        <v>6248</v>
      </c>
      <c r="D4368">
        <v>12</v>
      </c>
      <c r="E4368" t="s">
        <v>6300</v>
      </c>
      <c r="F4368" t="s">
        <v>6638</v>
      </c>
      <c r="G4368">
        <v>35.632557671658098</v>
      </c>
    </row>
    <row r="4369" spans="1:7" hidden="1" x14ac:dyDescent="0.2">
      <c r="A4369">
        <v>1987</v>
      </c>
      <c r="B4369">
        <v>120</v>
      </c>
      <c r="C4369" t="s">
        <v>6639</v>
      </c>
      <c r="D4369">
        <v>166</v>
      </c>
      <c r="E4369" t="s">
        <v>6501</v>
      </c>
      <c r="F4369" t="s">
        <v>6640</v>
      </c>
      <c r="G4369">
        <v>35.621224558523203</v>
      </c>
    </row>
    <row r="4370" spans="1:7" hidden="1" x14ac:dyDescent="0.2">
      <c r="A4370">
        <v>1987</v>
      </c>
      <c r="B4370">
        <v>121</v>
      </c>
      <c r="C4370" t="s">
        <v>5897</v>
      </c>
      <c r="D4370">
        <v>29</v>
      </c>
      <c r="E4370" t="s">
        <v>6494</v>
      </c>
      <c r="F4370" t="s">
        <v>6641</v>
      </c>
      <c r="G4370">
        <v>35.619391938188201</v>
      </c>
    </row>
    <row r="4371" spans="1:7" hidden="1" x14ac:dyDescent="0.2">
      <c r="A4371">
        <v>1987</v>
      </c>
      <c r="B4371">
        <v>122</v>
      </c>
      <c r="C4371" t="s">
        <v>6642</v>
      </c>
      <c r="D4371">
        <v>204</v>
      </c>
      <c r="E4371" t="s">
        <v>6524</v>
      </c>
      <c r="F4371" t="s">
        <v>6643</v>
      </c>
      <c r="G4371">
        <v>35.6178926618011</v>
      </c>
    </row>
    <row r="4372" spans="1:7" hidden="1" x14ac:dyDescent="0.2">
      <c r="A4372">
        <v>1987</v>
      </c>
      <c r="B4372">
        <v>123</v>
      </c>
      <c r="C4372" t="s">
        <v>5778</v>
      </c>
      <c r="D4372">
        <v>102</v>
      </c>
      <c r="E4372" t="s">
        <v>6322</v>
      </c>
      <c r="F4372" t="s">
        <v>6644</v>
      </c>
      <c r="G4372">
        <v>35.609482395847898</v>
      </c>
    </row>
    <row r="4373" spans="1:7" hidden="1" x14ac:dyDescent="0.2">
      <c r="A4373">
        <v>1987</v>
      </c>
      <c r="B4373">
        <v>124</v>
      </c>
      <c r="C4373" t="s">
        <v>6252</v>
      </c>
      <c r="D4373">
        <v>144</v>
      </c>
      <c r="E4373" t="s">
        <v>6549</v>
      </c>
      <c r="F4373" t="s">
        <v>6644</v>
      </c>
      <c r="G4373">
        <v>35.609482395847898</v>
      </c>
    </row>
    <row r="4374" spans="1:7" hidden="1" x14ac:dyDescent="0.2">
      <c r="A4374">
        <v>1987</v>
      </c>
      <c r="B4374">
        <v>125</v>
      </c>
      <c r="C4374" t="s">
        <v>6645</v>
      </c>
      <c r="D4374">
        <v>209</v>
      </c>
      <c r="E4374" t="s">
        <v>6524</v>
      </c>
      <c r="F4374" t="s">
        <v>6646</v>
      </c>
      <c r="G4374">
        <v>35.600576841721399</v>
      </c>
    </row>
    <row r="4375" spans="1:7" hidden="1" x14ac:dyDescent="0.2">
      <c r="A4375">
        <v>1987</v>
      </c>
      <c r="B4375">
        <v>126</v>
      </c>
      <c r="C4375" t="s">
        <v>6220</v>
      </c>
      <c r="D4375">
        <v>189</v>
      </c>
      <c r="E4375" t="s">
        <v>6372</v>
      </c>
      <c r="F4375" t="s">
        <v>6647</v>
      </c>
      <c r="G4375">
        <v>35.597664776737503</v>
      </c>
    </row>
    <row r="4376" spans="1:7" hidden="1" x14ac:dyDescent="0.2">
      <c r="A4376">
        <v>1987</v>
      </c>
      <c r="B4376">
        <v>127</v>
      </c>
      <c r="C4376" t="s">
        <v>6244</v>
      </c>
      <c r="D4376">
        <v>147</v>
      </c>
      <c r="E4376" t="s">
        <v>6549</v>
      </c>
      <c r="F4376" t="s">
        <v>6648</v>
      </c>
      <c r="G4376">
        <v>35.594254106462998</v>
      </c>
    </row>
    <row r="4377" spans="1:7" hidden="1" x14ac:dyDescent="0.2">
      <c r="A4377">
        <v>1987</v>
      </c>
      <c r="B4377">
        <v>128</v>
      </c>
      <c r="C4377" t="s">
        <v>5877</v>
      </c>
      <c r="D4377">
        <v>87</v>
      </c>
      <c r="E4377" t="s">
        <v>5023</v>
      </c>
      <c r="F4377" t="s">
        <v>6649</v>
      </c>
      <c r="G4377">
        <v>35.592590602019399</v>
      </c>
    </row>
    <row r="4378" spans="1:7" hidden="1" x14ac:dyDescent="0.2">
      <c r="A4378">
        <v>1987</v>
      </c>
      <c r="B4378">
        <v>129</v>
      </c>
      <c r="C4378" t="s">
        <v>6650</v>
      </c>
      <c r="D4378">
        <v>212</v>
      </c>
      <c r="E4378" t="s">
        <v>6499</v>
      </c>
      <c r="F4378" t="s">
        <v>6651</v>
      </c>
      <c r="G4378">
        <v>35.551468357148501</v>
      </c>
    </row>
    <row r="4379" spans="1:7" hidden="1" x14ac:dyDescent="0.2">
      <c r="A4379">
        <v>1987</v>
      </c>
      <c r="B4379">
        <v>130</v>
      </c>
      <c r="C4379" t="s">
        <v>3906</v>
      </c>
      <c r="D4379">
        <v>148</v>
      </c>
      <c r="E4379" t="s">
        <v>6549</v>
      </c>
      <c r="F4379" t="s">
        <v>6652</v>
      </c>
      <c r="G4379">
        <v>35.535792192278997</v>
      </c>
    </row>
    <row r="4380" spans="1:7" hidden="1" x14ac:dyDescent="0.2">
      <c r="A4380">
        <v>1987</v>
      </c>
      <c r="B4380">
        <v>131</v>
      </c>
      <c r="C4380" t="s">
        <v>6653</v>
      </c>
      <c r="D4380">
        <v>184</v>
      </c>
      <c r="E4380" t="s">
        <v>6372</v>
      </c>
      <c r="F4380" t="s">
        <v>6654</v>
      </c>
      <c r="G4380">
        <v>35.533719660703703</v>
      </c>
    </row>
    <row r="4381" spans="1:7" hidden="1" x14ac:dyDescent="0.2">
      <c r="A4381">
        <v>1987</v>
      </c>
      <c r="B4381">
        <v>132</v>
      </c>
      <c r="C4381" t="s">
        <v>6273</v>
      </c>
      <c r="D4381">
        <v>185</v>
      </c>
      <c r="E4381" t="s">
        <v>6372</v>
      </c>
      <c r="F4381" t="s">
        <v>6655</v>
      </c>
      <c r="G4381">
        <v>35.467691232972399</v>
      </c>
    </row>
    <row r="4382" spans="1:7" hidden="1" x14ac:dyDescent="0.2">
      <c r="A4382">
        <v>1987</v>
      </c>
      <c r="B4382">
        <v>133</v>
      </c>
      <c r="C4382" t="s">
        <v>5921</v>
      </c>
      <c r="D4382">
        <v>223</v>
      </c>
      <c r="E4382" t="s">
        <v>6575</v>
      </c>
      <c r="F4382" t="s">
        <v>4062</v>
      </c>
      <c r="G4382">
        <v>35.4013317683699</v>
      </c>
    </row>
    <row r="4383" spans="1:7" hidden="1" x14ac:dyDescent="0.2">
      <c r="A4383">
        <v>1987</v>
      </c>
      <c r="B4383">
        <v>134</v>
      </c>
      <c r="C4383" t="s">
        <v>5168</v>
      </c>
      <c r="D4383">
        <v>35</v>
      </c>
      <c r="E4383" t="s">
        <v>6508</v>
      </c>
      <c r="F4383" t="s">
        <v>6656</v>
      </c>
      <c r="G4383">
        <v>35.391049769970699</v>
      </c>
    </row>
    <row r="4384" spans="1:7" hidden="1" x14ac:dyDescent="0.2">
      <c r="A4384">
        <v>1987</v>
      </c>
      <c r="B4384">
        <v>135</v>
      </c>
      <c r="C4384" t="s">
        <v>6657</v>
      </c>
      <c r="D4384">
        <v>113</v>
      </c>
      <c r="E4384" t="s">
        <v>6492</v>
      </c>
      <c r="F4384" t="s">
        <v>6658</v>
      </c>
      <c r="G4384">
        <v>35.301479586160802</v>
      </c>
    </row>
    <row r="4385" spans="1:7" hidden="1" x14ac:dyDescent="0.2">
      <c r="A4385">
        <v>1988</v>
      </c>
      <c r="B4385">
        <v>1</v>
      </c>
      <c r="C4385" t="s">
        <v>5820</v>
      </c>
      <c r="D4385">
        <v>171</v>
      </c>
      <c r="E4385" t="s">
        <v>5802</v>
      </c>
      <c r="F4385" t="s">
        <v>6659</v>
      </c>
      <c r="G4385">
        <v>38.903815860007299</v>
      </c>
    </row>
    <row r="4386" spans="1:7" hidden="1" x14ac:dyDescent="0.2">
      <c r="A4386">
        <v>1988</v>
      </c>
      <c r="B4386">
        <v>2</v>
      </c>
      <c r="C4386" t="s">
        <v>6134</v>
      </c>
      <c r="D4386">
        <v>11</v>
      </c>
      <c r="E4386" t="s">
        <v>6660</v>
      </c>
      <c r="F4386" t="s">
        <v>6661</v>
      </c>
      <c r="G4386">
        <v>38.848495596145803</v>
      </c>
    </row>
    <row r="4387" spans="1:7" hidden="1" x14ac:dyDescent="0.2">
      <c r="A4387">
        <v>1988</v>
      </c>
      <c r="B4387">
        <v>3</v>
      </c>
      <c r="C4387" t="s">
        <v>6108</v>
      </c>
      <c r="D4387">
        <v>181</v>
      </c>
      <c r="E4387" t="s">
        <v>5352</v>
      </c>
      <c r="F4387" t="s">
        <v>6662</v>
      </c>
      <c r="G4387">
        <v>38.8274565022598</v>
      </c>
    </row>
    <row r="4388" spans="1:7" hidden="1" x14ac:dyDescent="0.2">
      <c r="A4388">
        <v>1988</v>
      </c>
      <c r="B4388">
        <v>4</v>
      </c>
      <c r="C4388" t="s">
        <v>6329</v>
      </c>
      <c r="D4388">
        <v>192</v>
      </c>
      <c r="E4388" t="s">
        <v>6663</v>
      </c>
      <c r="F4388" t="s">
        <v>6664</v>
      </c>
      <c r="G4388">
        <v>38.810004986745703</v>
      </c>
    </row>
    <row r="4389" spans="1:7" hidden="1" x14ac:dyDescent="0.2">
      <c r="A4389">
        <v>1988</v>
      </c>
      <c r="B4389">
        <v>5</v>
      </c>
      <c r="C4389" t="s">
        <v>6436</v>
      </c>
      <c r="D4389">
        <v>32</v>
      </c>
      <c r="E4389" t="s">
        <v>5983</v>
      </c>
      <c r="F4389" t="s">
        <v>6665</v>
      </c>
      <c r="G4389">
        <v>38.796131406251497</v>
      </c>
    </row>
    <row r="4390" spans="1:7" hidden="1" x14ac:dyDescent="0.2">
      <c r="A4390">
        <v>1988</v>
      </c>
      <c r="B4390">
        <v>6</v>
      </c>
      <c r="C4390" t="s">
        <v>5968</v>
      </c>
      <c r="D4390">
        <v>41</v>
      </c>
      <c r="E4390" t="s">
        <v>6486</v>
      </c>
      <c r="F4390" t="s">
        <v>6666</v>
      </c>
      <c r="G4390">
        <v>38.7920603117242</v>
      </c>
    </row>
    <row r="4391" spans="1:7" hidden="1" x14ac:dyDescent="0.2">
      <c r="A4391">
        <v>1988</v>
      </c>
      <c r="B4391">
        <v>7</v>
      </c>
      <c r="C4391" t="s">
        <v>6305</v>
      </c>
      <c r="D4391">
        <v>121</v>
      </c>
      <c r="E4391" t="s">
        <v>6508</v>
      </c>
      <c r="F4391" t="s">
        <v>6667</v>
      </c>
      <c r="G4391">
        <v>38.774767687693497</v>
      </c>
    </row>
    <row r="4392" spans="1:7" hidden="1" x14ac:dyDescent="0.2">
      <c r="A4392">
        <v>1988</v>
      </c>
      <c r="B4392">
        <v>8</v>
      </c>
      <c r="C4392" t="s">
        <v>6125</v>
      </c>
      <c r="D4392">
        <v>59</v>
      </c>
      <c r="E4392" t="s">
        <v>6490</v>
      </c>
      <c r="F4392" t="s">
        <v>6668</v>
      </c>
      <c r="G4392">
        <v>38.761554315522503</v>
      </c>
    </row>
    <row r="4393" spans="1:7" hidden="1" x14ac:dyDescent="0.2">
      <c r="A4393">
        <v>1988</v>
      </c>
      <c r="B4393">
        <v>9</v>
      </c>
      <c r="C4393" t="s">
        <v>5449</v>
      </c>
      <c r="D4393">
        <v>119</v>
      </c>
      <c r="E4393" t="s">
        <v>6506</v>
      </c>
      <c r="F4393" t="s">
        <v>6669</v>
      </c>
      <c r="G4393">
        <v>38.756982553853703</v>
      </c>
    </row>
    <row r="4394" spans="1:7" hidden="1" x14ac:dyDescent="0.2">
      <c r="A4394">
        <v>1988</v>
      </c>
      <c r="B4394">
        <v>10</v>
      </c>
      <c r="C4394" t="s">
        <v>6177</v>
      </c>
      <c r="D4394">
        <v>128</v>
      </c>
      <c r="E4394" t="s">
        <v>6508</v>
      </c>
      <c r="F4394" t="s">
        <v>6670</v>
      </c>
      <c r="G4394">
        <v>38.749873067763701</v>
      </c>
    </row>
    <row r="4395" spans="1:7" hidden="1" x14ac:dyDescent="0.2">
      <c r="A4395">
        <v>1988</v>
      </c>
      <c r="B4395">
        <v>11</v>
      </c>
      <c r="C4395" t="s">
        <v>6546</v>
      </c>
      <c r="D4395">
        <v>17</v>
      </c>
      <c r="E4395" t="s">
        <v>6660</v>
      </c>
      <c r="F4395" t="s">
        <v>6671</v>
      </c>
      <c r="G4395">
        <v>38.729828214471603</v>
      </c>
    </row>
    <row r="4396" spans="1:7" hidden="1" x14ac:dyDescent="0.2">
      <c r="A4396">
        <v>1988</v>
      </c>
      <c r="B4396">
        <v>12</v>
      </c>
      <c r="C4396" t="s">
        <v>6510</v>
      </c>
      <c r="D4396">
        <v>111</v>
      </c>
      <c r="E4396" t="s">
        <v>6506</v>
      </c>
      <c r="F4396" t="s">
        <v>6672</v>
      </c>
      <c r="G4396">
        <v>38.727292369843397</v>
      </c>
    </row>
    <row r="4397" spans="1:7" hidden="1" x14ac:dyDescent="0.2">
      <c r="A4397">
        <v>1988</v>
      </c>
      <c r="B4397">
        <v>13</v>
      </c>
      <c r="C4397" t="s">
        <v>6673</v>
      </c>
      <c r="D4397">
        <v>54</v>
      </c>
      <c r="E4397" t="s">
        <v>6490</v>
      </c>
      <c r="F4397" t="s">
        <v>6674</v>
      </c>
      <c r="G4397">
        <v>38.722221676666699</v>
      </c>
    </row>
    <row r="4398" spans="1:7" hidden="1" x14ac:dyDescent="0.2">
      <c r="A4398">
        <v>1988</v>
      </c>
      <c r="B4398">
        <v>14</v>
      </c>
      <c r="C4398" t="s">
        <v>5203</v>
      </c>
      <c r="D4398">
        <v>81</v>
      </c>
      <c r="E4398" t="s">
        <v>6675</v>
      </c>
      <c r="F4398" t="s">
        <v>6676</v>
      </c>
      <c r="G4398">
        <v>38.716392020815199</v>
      </c>
    </row>
    <row r="4399" spans="1:7" hidden="1" x14ac:dyDescent="0.2">
      <c r="A4399">
        <v>1988</v>
      </c>
      <c r="B4399">
        <v>15</v>
      </c>
      <c r="C4399" t="s">
        <v>6302</v>
      </c>
      <c r="D4399">
        <v>61</v>
      </c>
      <c r="E4399" t="s">
        <v>6390</v>
      </c>
      <c r="F4399" t="s">
        <v>6677</v>
      </c>
      <c r="G4399">
        <v>38.7052445252966</v>
      </c>
    </row>
    <row r="4400" spans="1:7" hidden="1" x14ac:dyDescent="0.2">
      <c r="A4400">
        <v>1988</v>
      </c>
      <c r="B4400">
        <v>16</v>
      </c>
      <c r="C4400" t="s">
        <v>5493</v>
      </c>
      <c r="D4400">
        <v>71</v>
      </c>
      <c r="E4400" t="s">
        <v>6492</v>
      </c>
      <c r="F4400" t="s">
        <v>6678</v>
      </c>
      <c r="G4400">
        <v>38.700686036202498</v>
      </c>
    </row>
    <row r="4401" spans="1:7" hidden="1" x14ac:dyDescent="0.2">
      <c r="A4401">
        <v>1988</v>
      </c>
      <c r="B4401">
        <v>17</v>
      </c>
      <c r="C4401" t="s">
        <v>5367</v>
      </c>
      <c r="D4401">
        <v>39</v>
      </c>
      <c r="E4401" t="s">
        <v>5983</v>
      </c>
      <c r="F4401" t="s">
        <v>6679</v>
      </c>
      <c r="G4401">
        <v>38.685119296776797</v>
      </c>
    </row>
    <row r="4402" spans="1:7" hidden="1" x14ac:dyDescent="0.2">
      <c r="A4402">
        <v>1988</v>
      </c>
      <c r="B4402">
        <v>18</v>
      </c>
      <c r="C4402" t="s">
        <v>5834</v>
      </c>
      <c r="D4402">
        <v>143</v>
      </c>
      <c r="E4402" t="s">
        <v>6680</v>
      </c>
      <c r="F4402" t="s">
        <v>6681</v>
      </c>
      <c r="G4402">
        <v>38.681956856551402</v>
      </c>
    </row>
    <row r="4403" spans="1:7" hidden="1" x14ac:dyDescent="0.2">
      <c r="A4403">
        <v>1988</v>
      </c>
      <c r="B4403">
        <v>19</v>
      </c>
      <c r="C4403" t="s">
        <v>5981</v>
      </c>
      <c r="D4403">
        <v>129</v>
      </c>
      <c r="E4403" t="s">
        <v>6508</v>
      </c>
      <c r="F4403" t="s">
        <v>6682</v>
      </c>
      <c r="G4403">
        <v>38.677530308776703</v>
      </c>
    </row>
    <row r="4404" spans="1:7" hidden="1" x14ac:dyDescent="0.2">
      <c r="A4404">
        <v>1988</v>
      </c>
      <c r="B4404">
        <v>20</v>
      </c>
      <c r="C4404" t="s">
        <v>6457</v>
      </c>
      <c r="D4404">
        <v>62</v>
      </c>
      <c r="E4404" t="s">
        <v>6390</v>
      </c>
      <c r="F4404" t="s">
        <v>6683</v>
      </c>
      <c r="G4404">
        <v>38.665520498648398</v>
      </c>
    </row>
    <row r="4405" spans="1:7" hidden="1" x14ac:dyDescent="0.2">
      <c r="A4405">
        <v>1988</v>
      </c>
      <c r="B4405">
        <v>21</v>
      </c>
      <c r="C4405" t="s">
        <v>6498</v>
      </c>
      <c r="D4405">
        <v>199</v>
      </c>
      <c r="E4405" t="s">
        <v>6663</v>
      </c>
      <c r="F4405" t="s">
        <v>6684</v>
      </c>
      <c r="G4405">
        <v>38.658570859013899</v>
      </c>
    </row>
    <row r="4406" spans="1:7" hidden="1" x14ac:dyDescent="0.2">
      <c r="A4406">
        <v>1988</v>
      </c>
      <c r="B4406">
        <v>22</v>
      </c>
      <c r="C4406" t="s">
        <v>6166</v>
      </c>
      <c r="D4406">
        <v>9</v>
      </c>
      <c r="E4406" t="s">
        <v>6685</v>
      </c>
      <c r="F4406" t="s">
        <v>6686</v>
      </c>
      <c r="G4406">
        <v>38.649224375645197</v>
      </c>
    </row>
    <row r="4407" spans="1:7" hidden="1" x14ac:dyDescent="0.2">
      <c r="A4407">
        <v>1988</v>
      </c>
      <c r="B4407">
        <v>23</v>
      </c>
      <c r="C4407" t="s">
        <v>6140</v>
      </c>
      <c r="D4407">
        <v>154</v>
      </c>
      <c r="E4407" t="s">
        <v>6687</v>
      </c>
      <c r="F4407" t="s">
        <v>6688</v>
      </c>
      <c r="G4407">
        <v>38.615664845173001</v>
      </c>
    </row>
    <row r="4408" spans="1:7" hidden="1" x14ac:dyDescent="0.2">
      <c r="A4408">
        <v>1988</v>
      </c>
      <c r="B4408">
        <v>24</v>
      </c>
      <c r="C4408" t="s">
        <v>6689</v>
      </c>
      <c r="D4408">
        <v>204</v>
      </c>
      <c r="E4408" t="s">
        <v>6690</v>
      </c>
      <c r="F4408" t="s">
        <v>6691</v>
      </c>
      <c r="G4408">
        <v>38.607599067903301</v>
      </c>
    </row>
    <row r="4409" spans="1:7" hidden="1" x14ac:dyDescent="0.2">
      <c r="A4409">
        <v>1988</v>
      </c>
      <c r="B4409">
        <v>25</v>
      </c>
      <c r="C4409" t="s">
        <v>5986</v>
      </c>
      <c r="D4409">
        <v>56</v>
      </c>
      <c r="E4409" t="s">
        <v>6490</v>
      </c>
      <c r="F4409" t="s">
        <v>6692</v>
      </c>
      <c r="G4409">
        <v>38.604575270045302</v>
      </c>
    </row>
    <row r="4410" spans="1:7" hidden="1" x14ac:dyDescent="0.2">
      <c r="A4410">
        <v>1988</v>
      </c>
      <c r="B4410">
        <v>26</v>
      </c>
      <c r="C4410" t="s">
        <v>6168</v>
      </c>
      <c r="D4410">
        <v>58</v>
      </c>
      <c r="E4410" t="s">
        <v>6490</v>
      </c>
      <c r="F4410" t="s">
        <v>6693</v>
      </c>
      <c r="G4410">
        <v>38.603693418222903</v>
      </c>
    </row>
    <row r="4411" spans="1:7" hidden="1" x14ac:dyDescent="0.2">
      <c r="A4411">
        <v>1988</v>
      </c>
      <c r="B4411">
        <v>27</v>
      </c>
      <c r="C4411" t="s">
        <v>6438</v>
      </c>
      <c r="D4411">
        <v>15</v>
      </c>
      <c r="E4411" t="s">
        <v>6660</v>
      </c>
      <c r="F4411" t="s">
        <v>6694</v>
      </c>
      <c r="G4411">
        <v>38.592484813686198</v>
      </c>
    </row>
    <row r="4412" spans="1:7" hidden="1" x14ac:dyDescent="0.2">
      <c r="A4412">
        <v>1988</v>
      </c>
      <c r="B4412">
        <v>28</v>
      </c>
      <c r="C4412" t="s">
        <v>5962</v>
      </c>
      <c r="D4412">
        <v>196</v>
      </c>
      <c r="E4412" t="s">
        <v>6663</v>
      </c>
      <c r="F4412" t="s">
        <v>6695</v>
      </c>
      <c r="G4412">
        <v>38.584051168813303</v>
      </c>
    </row>
    <row r="4413" spans="1:7" hidden="1" x14ac:dyDescent="0.2">
      <c r="A4413">
        <v>1988</v>
      </c>
      <c r="B4413">
        <v>29</v>
      </c>
      <c r="C4413" t="s">
        <v>6338</v>
      </c>
      <c r="D4413">
        <v>16</v>
      </c>
      <c r="E4413" t="s">
        <v>6660</v>
      </c>
      <c r="F4413" t="s">
        <v>6696</v>
      </c>
      <c r="G4413">
        <v>38.5580182529335</v>
      </c>
    </row>
    <row r="4414" spans="1:7" hidden="1" x14ac:dyDescent="0.2">
      <c r="A4414">
        <v>1988</v>
      </c>
      <c r="B4414">
        <v>30</v>
      </c>
      <c r="C4414" t="s">
        <v>6110</v>
      </c>
      <c r="D4414">
        <v>183</v>
      </c>
      <c r="E4414" t="s">
        <v>5352</v>
      </c>
      <c r="F4414" t="s">
        <v>6697</v>
      </c>
      <c r="G4414">
        <v>38.555756181188798</v>
      </c>
    </row>
    <row r="4415" spans="1:7" hidden="1" x14ac:dyDescent="0.2">
      <c r="A4415">
        <v>1988</v>
      </c>
      <c r="B4415">
        <v>31</v>
      </c>
      <c r="C4415" t="s">
        <v>5880</v>
      </c>
      <c r="D4415">
        <v>42</v>
      </c>
      <c r="E4415" t="s">
        <v>6486</v>
      </c>
      <c r="F4415" t="s">
        <v>6698</v>
      </c>
      <c r="G4415">
        <v>38.5531174329208</v>
      </c>
    </row>
    <row r="4416" spans="1:7" hidden="1" x14ac:dyDescent="0.2">
      <c r="A4416">
        <v>1988</v>
      </c>
      <c r="B4416">
        <v>32</v>
      </c>
      <c r="C4416" t="s">
        <v>6568</v>
      </c>
      <c r="D4416">
        <v>53</v>
      </c>
      <c r="E4416" t="s">
        <v>6490</v>
      </c>
      <c r="F4416" t="s">
        <v>6699</v>
      </c>
      <c r="G4416">
        <v>38.537041440936598</v>
      </c>
    </row>
    <row r="4417" spans="1:7" hidden="1" x14ac:dyDescent="0.2">
      <c r="A4417">
        <v>1988</v>
      </c>
      <c r="B4417">
        <v>33</v>
      </c>
      <c r="C4417" t="s">
        <v>5999</v>
      </c>
      <c r="D4417">
        <v>86</v>
      </c>
      <c r="E4417" t="s">
        <v>6675</v>
      </c>
      <c r="F4417" t="s">
        <v>6700</v>
      </c>
      <c r="G4417">
        <v>38.528255552262401</v>
      </c>
    </row>
    <row r="4418" spans="1:7" hidden="1" x14ac:dyDescent="0.2">
      <c r="A4418">
        <v>1988</v>
      </c>
      <c r="B4418">
        <v>34</v>
      </c>
      <c r="C4418" t="s">
        <v>6346</v>
      </c>
      <c r="D4418">
        <v>65</v>
      </c>
      <c r="E4418" t="s">
        <v>6390</v>
      </c>
      <c r="F4418" t="s">
        <v>6701</v>
      </c>
      <c r="G4418">
        <v>38.5227350438483</v>
      </c>
    </row>
    <row r="4419" spans="1:7" hidden="1" x14ac:dyDescent="0.2">
      <c r="A4419">
        <v>1988</v>
      </c>
      <c r="B4419">
        <v>35</v>
      </c>
      <c r="C4419" t="s">
        <v>6332</v>
      </c>
      <c r="D4419">
        <v>133</v>
      </c>
      <c r="E4419" t="s">
        <v>5023</v>
      </c>
      <c r="F4419" t="s">
        <v>6702</v>
      </c>
      <c r="G4419">
        <v>38.4826334332028</v>
      </c>
    </row>
    <row r="4420" spans="1:7" hidden="1" x14ac:dyDescent="0.2">
      <c r="A4420">
        <v>1988</v>
      </c>
      <c r="B4420">
        <v>36</v>
      </c>
      <c r="C4420" t="s">
        <v>5258</v>
      </c>
      <c r="D4420">
        <v>126</v>
      </c>
      <c r="E4420" t="s">
        <v>6508</v>
      </c>
      <c r="F4420" t="s">
        <v>6703</v>
      </c>
      <c r="G4420">
        <v>38.468492491398699</v>
      </c>
    </row>
    <row r="4421" spans="1:7" hidden="1" x14ac:dyDescent="0.2">
      <c r="A4421">
        <v>1988</v>
      </c>
      <c r="B4421">
        <v>37</v>
      </c>
      <c r="C4421" t="s">
        <v>5684</v>
      </c>
      <c r="D4421">
        <v>87</v>
      </c>
      <c r="E4421" t="s">
        <v>6675</v>
      </c>
      <c r="F4421" t="s">
        <v>6704</v>
      </c>
      <c r="G4421">
        <v>38.463989595187698</v>
      </c>
    </row>
    <row r="4422" spans="1:7" hidden="1" x14ac:dyDescent="0.2">
      <c r="A4422">
        <v>1988</v>
      </c>
      <c r="B4422">
        <v>38</v>
      </c>
      <c r="C4422" t="s">
        <v>5515</v>
      </c>
      <c r="D4422">
        <v>114</v>
      </c>
      <c r="E4422" t="s">
        <v>6506</v>
      </c>
      <c r="F4422" t="s">
        <v>6705</v>
      </c>
      <c r="G4422">
        <v>38.454486941935897</v>
      </c>
    </row>
    <row r="4423" spans="1:7" hidden="1" x14ac:dyDescent="0.2">
      <c r="A4423">
        <v>1988</v>
      </c>
      <c r="B4423">
        <v>39</v>
      </c>
      <c r="C4423" t="s">
        <v>6187</v>
      </c>
      <c r="D4423">
        <v>102</v>
      </c>
      <c r="E4423" t="s">
        <v>3959</v>
      </c>
      <c r="F4423" t="s">
        <v>6706</v>
      </c>
      <c r="G4423">
        <v>38.450237274913803</v>
      </c>
    </row>
    <row r="4424" spans="1:7" hidden="1" x14ac:dyDescent="0.2">
      <c r="A4424">
        <v>1988</v>
      </c>
      <c r="B4424">
        <v>40</v>
      </c>
      <c r="C4424" t="s">
        <v>5483</v>
      </c>
      <c r="D4424">
        <v>103</v>
      </c>
      <c r="E4424" t="s">
        <v>3959</v>
      </c>
      <c r="F4424" t="s">
        <v>6707</v>
      </c>
      <c r="G4424">
        <v>38.447612949775902</v>
      </c>
    </row>
    <row r="4425" spans="1:7" hidden="1" x14ac:dyDescent="0.2">
      <c r="A4425">
        <v>1988</v>
      </c>
      <c r="B4425">
        <v>41</v>
      </c>
      <c r="C4425" t="s">
        <v>5822</v>
      </c>
      <c r="D4425">
        <v>45</v>
      </c>
      <c r="E4425" t="s">
        <v>6486</v>
      </c>
      <c r="F4425" t="s">
        <v>6708</v>
      </c>
      <c r="G4425">
        <v>38.438617982602899</v>
      </c>
    </row>
    <row r="4426" spans="1:7" hidden="1" x14ac:dyDescent="0.2">
      <c r="A4426">
        <v>1988</v>
      </c>
      <c r="B4426">
        <v>42</v>
      </c>
      <c r="C4426" t="s">
        <v>6543</v>
      </c>
      <c r="D4426">
        <v>43</v>
      </c>
      <c r="E4426" t="s">
        <v>6486</v>
      </c>
      <c r="F4426" t="s">
        <v>6709</v>
      </c>
      <c r="G4426">
        <v>38.437618801602497</v>
      </c>
    </row>
    <row r="4427" spans="1:7" hidden="1" x14ac:dyDescent="0.2">
      <c r="A4427">
        <v>1988</v>
      </c>
      <c r="B4427">
        <v>43</v>
      </c>
      <c r="C4427" t="s">
        <v>5943</v>
      </c>
      <c r="D4427">
        <v>191</v>
      </c>
      <c r="E4427" t="s">
        <v>6663</v>
      </c>
      <c r="F4427" t="s">
        <v>6710</v>
      </c>
      <c r="G4427">
        <v>38.4357454772301</v>
      </c>
    </row>
    <row r="4428" spans="1:7" hidden="1" x14ac:dyDescent="0.2">
      <c r="A4428">
        <v>1988</v>
      </c>
      <c r="B4428">
        <v>44</v>
      </c>
      <c r="C4428" t="s">
        <v>6711</v>
      </c>
      <c r="D4428">
        <v>122</v>
      </c>
      <c r="E4428" t="s">
        <v>6508</v>
      </c>
      <c r="F4428" t="s">
        <v>6712</v>
      </c>
      <c r="G4428">
        <v>38.433747465821</v>
      </c>
    </row>
    <row r="4429" spans="1:7" hidden="1" x14ac:dyDescent="0.2">
      <c r="A4429">
        <v>1988</v>
      </c>
      <c r="B4429">
        <v>45</v>
      </c>
      <c r="C4429" t="s">
        <v>5657</v>
      </c>
      <c r="D4429">
        <v>195</v>
      </c>
      <c r="E4429" t="s">
        <v>6663</v>
      </c>
      <c r="F4429" t="s">
        <v>6713</v>
      </c>
      <c r="G4429">
        <v>38.429627223259899</v>
      </c>
    </row>
    <row r="4430" spans="1:7" hidden="1" x14ac:dyDescent="0.2">
      <c r="A4430">
        <v>1988</v>
      </c>
      <c r="B4430">
        <v>46</v>
      </c>
      <c r="C4430" t="s">
        <v>5118</v>
      </c>
      <c r="D4430">
        <v>141</v>
      </c>
      <c r="E4430" t="s">
        <v>6680</v>
      </c>
      <c r="F4430" t="s">
        <v>6714</v>
      </c>
      <c r="G4430">
        <v>38.426880885634702</v>
      </c>
    </row>
    <row r="4431" spans="1:7" hidden="1" x14ac:dyDescent="0.2">
      <c r="A4431">
        <v>1988</v>
      </c>
      <c r="B4431">
        <v>47</v>
      </c>
      <c r="C4431" t="s">
        <v>6606</v>
      </c>
      <c r="D4431">
        <v>177</v>
      </c>
      <c r="E4431" t="s">
        <v>5802</v>
      </c>
      <c r="F4431" t="s">
        <v>6715</v>
      </c>
      <c r="G4431">
        <v>38.424259747683998</v>
      </c>
    </row>
    <row r="4432" spans="1:7" hidden="1" x14ac:dyDescent="0.2">
      <c r="A4432">
        <v>1988</v>
      </c>
      <c r="B4432">
        <v>48</v>
      </c>
      <c r="C4432" t="s">
        <v>5478</v>
      </c>
      <c r="D4432">
        <v>172</v>
      </c>
      <c r="E4432" t="s">
        <v>5802</v>
      </c>
      <c r="F4432" t="s">
        <v>6716</v>
      </c>
      <c r="G4432">
        <v>38.3923355532188</v>
      </c>
    </row>
    <row r="4433" spans="1:7" hidden="1" x14ac:dyDescent="0.2">
      <c r="A4433">
        <v>1988</v>
      </c>
      <c r="B4433">
        <v>49</v>
      </c>
      <c r="C4433" t="s">
        <v>5954</v>
      </c>
      <c r="D4433">
        <v>46</v>
      </c>
      <c r="E4433" t="s">
        <v>6486</v>
      </c>
      <c r="F4433" t="s">
        <v>6717</v>
      </c>
      <c r="G4433">
        <v>38.389968293941401</v>
      </c>
    </row>
    <row r="4434" spans="1:7" hidden="1" x14ac:dyDescent="0.2">
      <c r="A4434">
        <v>1988</v>
      </c>
      <c r="B4434">
        <v>50</v>
      </c>
      <c r="C4434" t="s">
        <v>6718</v>
      </c>
      <c r="D4434">
        <v>197</v>
      </c>
      <c r="E4434" t="s">
        <v>6663</v>
      </c>
      <c r="F4434" t="s">
        <v>6719</v>
      </c>
      <c r="G4434">
        <v>38.377389340911698</v>
      </c>
    </row>
    <row r="4435" spans="1:7" hidden="1" x14ac:dyDescent="0.2">
      <c r="A4435">
        <v>1988</v>
      </c>
      <c r="B4435">
        <v>51</v>
      </c>
      <c r="C4435" t="s">
        <v>5825</v>
      </c>
      <c r="D4435">
        <v>47</v>
      </c>
      <c r="E4435" t="s">
        <v>6486</v>
      </c>
      <c r="F4435" t="s">
        <v>6720</v>
      </c>
      <c r="G4435">
        <v>38.374401494803202</v>
      </c>
    </row>
    <row r="4436" spans="1:7" hidden="1" x14ac:dyDescent="0.2">
      <c r="A4436">
        <v>1988</v>
      </c>
      <c r="B4436">
        <v>52</v>
      </c>
      <c r="C4436" t="s">
        <v>6142</v>
      </c>
      <c r="D4436">
        <v>179</v>
      </c>
      <c r="E4436" t="s">
        <v>5802</v>
      </c>
      <c r="F4436" t="s">
        <v>6721</v>
      </c>
      <c r="G4436">
        <v>38.364196529917301</v>
      </c>
    </row>
    <row r="4437" spans="1:7" hidden="1" x14ac:dyDescent="0.2">
      <c r="A4437">
        <v>1988</v>
      </c>
      <c r="B4437">
        <v>53</v>
      </c>
      <c r="C4437" t="s">
        <v>6722</v>
      </c>
      <c r="D4437">
        <v>148</v>
      </c>
      <c r="E4437" t="s">
        <v>6680</v>
      </c>
      <c r="F4437" t="s">
        <v>6723</v>
      </c>
      <c r="G4437">
        <v>38.356732920463003</v>
      </c>
    </row>
    <row r="4438" spans="1:7" hidden="1" x14ac:dyDescent="0.2">
      <c r="A4438">
        <v>1988</v>
      </c>
      <c r="B4438">
        <v>54</v>
      </c>
      <c r="C4438" t="s">
        <v>6724</v>
      </c>
      <c r="D4438">
        <v>108</v>
      </c>
      <c r="E4438" t="s">
        <v>3959</v>
      </c>
      <c r="F4438" t="s">
        <v>6725</v>
      </c>
      <c r="G4438">
        <v>38.352753516058101</v>
      </c>
    </row>
    <row r="4439" spans="1:7" hidden="1" x14ac:dyDescent="0.2">
      <c r="A4439">
        <v>1988</v>
      </c>
      <c r="B4439">
        <v>55</v>
      </c>
      <c r="C4439" t="s">
        <v>6726</v>
      </c>
      <c r="D4439">
        <v>155</v>
      </c>
      <c r="E4439" t="s">
        <v>6687</v>
      </c>
      <c r="F4439" t="s">
        <v>6727</v>
      </c>
      <c r="G4439">
        <v>38.336471434636202</v>
      </c>
    </row>
    <row r="4440" spans="1:7" hidden="1" x14ac:dyDescent="0.2">
      <c r="A4440">
        <v>1988</v>
      </c>
      <c r="B4440">
        <v>56</v>
      </c>
      <c r="C4440" t="s">
        <v>6410</v>
      </c>
      <c r="D4440">
        <v>84</v>
      </c>
      <c r="E4440" t="s">
        <v>6675</v>
      </c>
      <c r="F4440" t="s">
        <v>6728</v>
      </c>
      <c r="G4440">
        <v>38.334483730787497</v>
      </c>
    </row>
    <row r="4441" spans="1:7" hidden="1" x14ac:dyDescent="0.2">
      <c r="A4441">
        <v>1988</v>
      </c>
      <c r="B4441">
        <v>57</v>
      </c>
      <c r="C4441" t="s">
        <v>6729</v>
      </c>
      <c r="D4441">
        <v>139</v>
      </c>
      <c r="E4441" t="s">
        <v>5023</v>
      </c>
      <c r="F4441" t="s">
        <v>6730</v>
      </c>
      <c r="G4441">
        <v>38.328273484556298</v>
      </c>
    </row>
    <row r="4442" spans="1:7" hidden="1" x14ac:dyDescent="0.2">
      <c r="A4442">
        <v>1988</v>
      </c>
      <c r="B4442">
        <v>58</v>
      </c>
      <c r="C4442" t="s">
        <v>6378</v>
      </c>
      <c r="D4442">
        <v>193</v>
      </c>
      <c r="E4442" t="s">
        <v>6663</v>
      </c>
      <c r="F4442" t="s">
        <v>6731</v>
      </c>
      <c r="G4442">
        <v>38.318961887054002</v>
      </c>
    </row>
    <row r="4443" spans="1:7" hidden="1" x14ac:dyDescent="0.2">
      <c r="A4443">
        <v>1988</v>
      </c>
      <c r="B4443">
        <v>59</v>
      </c>
      <c r="C4443" t="s">
        <v>6050</v>
      </c>
      <c r="D4443">
        <v>109</v>
      </c>
      <c r="E4443" t="s">
        <v>3959</v>
      </c>
      <c r="F4443" t="s">
        <v>6732</v>
      </c>
      <c r="G4443">
        <v>38.318465395603702</v>
      </c>
    </row>
    <row r="4444" spans="1:7" hidden="1" x14ac:dyDescent="0.2">
      <c r="A4444">
        <v>1988</v>
      </c>
      <c r="B4444">
        <v>60</v>
      </c>
      <c r="C4444" t="s">
        <v>6005</v>
      </c>
      <c r="D4444">
        <v>175</v>
      </c>
      <c r="E4444" t="s">
        <v>5802</v>
      </c>
      <c r="F4444" t="s">
        <v>6733</v>
      </c>
      <c r="G4444">
        <v>38.3174724512998</v>
      </c>
    </row>
    <row r="4445" spans="1:7" hidden="1" x14ac:dyDescent="0.2">
      <c r="A4445">
        <v>1988</v>
      </c>
      <c r="B4445">
        <v>61</v>
      </c>
      <c r="C4445" t="s">
        <v>6371</v>
      </c>
      <c r="D4445">
        <v>216</v>
      </c>
      <c r="E4445" t="s">
        <v>6734</v>
      </c>
      <c r="F4445" t="s">
        <v>6735</v>
      </c>
      <c r="G4445">
        <v>38.312756668523498</v>
      </c>
    </row>
    <row r="4446" spans="1:7" hidden="1" x14ac:dyDescent="0.2">
      <c r="A4446">
        <v>1988</v>
      </c>
      <c r="B4446">
        <v>62</v>
      </c>
      <c r="C4446" t="s">
        <v>6736</v>
      </c>
      <c r="D4446">
        <v>91</v>
      </c>
      <c r="E4446" t="s">
        <v>6737</v>
      </c>
      <c r="F4446" t="s">
        <v>6738</v>
      </c>
      <c r="G4446">
        <v>38.305561132302699</v>
      </c>
    </row>
    <row r="4447" spans="1:7" hidden="1" x14ac:dyDescent="0.2">
      <c r="A4447">
        <v>1988</v>
      </c>
      <c r="B4447">
        <v>63</v>
      </c>
      <c r="C4447" t="s">
        <v>6162</v>
      </c>
      <c r="D4447">
        <v>76</v>
      </c>
      <c r="E4447" t="s">
        <v>6492</v>
      </c>
      <c r="F4447" t="s">
        <v>6739</v>
      </c>
      <c r="G4447">
        <v>38.304816920745502</v>
      </c>
    </row>
    <row r="4448" spans="1:7" hidden="1" x14ac:dyDescent="0.2">
      <c r="A4448">
        <v>1988</v>
      </c>
      <c r="B4448">
        <v>64</v>
      </c>
      <c r="C4448" t="s">
        <v>6385</v>
      </c>
      <c r="D4448">
        <v>132</v>
      </c>
      <c r="E4448" t="s">
        <v>5023</v>
      </c>
      <c r="F4448" t="s">
        <v>6740</v>
      </c>
      <c r="G4448">
        <v>38.300228255062798</v>
      </c>
    </row>
    <row r="4449" spans="1:7" hidden="1" x14ac:dyDescent="0.2">
      <c r="A4449">
        <v>1988</v>
      </c>
      <c r="B4449">
        <v>65</v>
      </c>
      <c r="C4449" t="s">
        <v>5855</v>
      </c>
      <c r="D4449">
        <v>27</v>
      </c>
      <c r="E4449" t="s">
        <v>6741</v>
      </c>
      <c r="F4449" t="s">
        <v>6742</v>
      </c>
      <c r="G4449">
        <v>38.285477565181303</v>
      </c>
    </row>
    <row r="4450" spans="1:7" hidden="1" x14ac:dyDescent="0.2">
      <c r="A4450">
        <v>1988</v>
      </c>
      <c r="B4450">
        <v>66</v>
      </c>
      <c r="C4450" t="s">
        <v>5655</v>
      </c>
      <c r="D4450">
        <v>28</v>
      </c>
      <c r="E4450" t="s">
        <v>6741</v>
      </c>
      <c r="F4450" t="s">
        <v>6743</v>
      </c>
      <c r="G4450">
        <v>38.280150278131003</v>
      </c>
    </row>
    <row r="4451" spans="1:7" hidden="1" x14ac:dyDescent="0.2">
      <c r="A4451">
        <v>1988</v>
      </c>
      <c r="B4451">
        <v>67</v>
      </c>
      <c r="C4451" t="s">
        <v>6424</v>
      </c>
      <c r="D4451">
        <v>35</v>
      </c>
      <c r="E4451" t="s">
        <v>5983</v>
      </c>
      <c r="F4451" t="s">
        <v>6743</v>
      </c>
      <c r="G4451">
        <v>38.280150278131003</v>
      </c>
    </row>
    <row r="4452" spans="1:7" hidden="1" x14ac:dyDescent="0.2">
      <c r="A4452">
        <v>1988</v>
      </c>
      <c r="B4452">
        <v>68</v>
      </c>
      <c r="C4452" t="s">
        <v>6744</v>
      </c>
      <c r="D4452">
        <v>96</v>
      </c>
      <c r="E4452" t="s">
        <v>6737</v>
      </c>
      <c r="F4452" t="s">
        <v>6745</v>
      </c>
      <c r="G4452">
        <v>38.271852575591801</v>
      </c>
    </row>
    <row r="4453" spans="1:7" hidden="1" x14ac:dyDescent="0.2">
      <c r="A4453">
        <v>1988</v>
      </c>
      <c r="B4453">
        <v>69</v>
      </c>
      <c r="C4453" t="s">
        <v>6433</v>
      </c>
      <c r="D4453">
        <v>63</v>
      </c>
      <c r="E4453" t="s">
        <v>6390</v>
      </c>
      <c r="F4453" t="s">
        <v>6746</v>
      </c>
      <c r="G4453">
        <v>38.269747760513198</v>
      </c>
    </row>
    <row r="4454" spans="1:7" hidden="1" x14ac:dyDescent="0.2">
      <c r="A4454">
        <v>1988</v>
      </c>
      <c r="B4454">
        <v>70</v>
      </c>
      <c r="C4454" t="s">
        <v>6620</v>
      </c>
      <c r="D4454">
        <v>75</v>
      </c>
      <c r="E4454" t="s">
        <v>6492</v>
      </c>
      <c r="F4454" t="s">
        <v>6747</v>
      </c>
      <c r="G4454">
        <v>38.259969597981801</v>
      </c>
    </row>
    <row r="4455" spans="1:7" hidden="1" x14ac:dyDescent="0.2">
      <c r="A4455">
        <v>1988</v>
      </c>
      <c r="B4455">
        <v>71</v>
      </c>
      <c r="C4455" t="s">
        <v>6529</v>
      </c>
      <c r="D4455">
        <v>23</v>
      </c>
      <c r="E4455" t="s">
        <v>6741</v>
      </c>
      <c r="F4455" t="s">
        <v>6748</v>
      </c>
      <c r="G4455">
        <v>38.258361012021197</v>
      </c>
    </row>
    <row r="4456" spans="1:7" hidden="1" x14ac:dyDescent="0.2">
      <c r="A4456">
        <v>1988</v>
      </c>
      <c r="B4456">
        <v>72</v>
      </c>
      <c r="C4456" t="s">
        <v>6749</v>
      </c>
      <c r="D4456">
        <v>33</v>
      </c>
      <c r="E4456" t="s">
        <v>5983</v>
      </c>
      <c r="F4456" t="s">
        <v>6750</v>
      </c>
      <c r="G4456">
        <v>38.249207021537302</v>
      </c>
    </row>
    <row r="4457" spans="1:7" hidden="1" x14ac:dyDescent="0.2">
      <c r="A4457">
        <v>1988</v>
      </c>
      <c r="B4457">
        <v>73</v>
      </c>
      <c r="C4457" t="s">
        <v>6420</v>
      </c>
      <c r="D4457">
        <v>48</v>
      </c>
      <c r="E4457" t="s">
        <v>6486</v>
      </c>
      <c r="F4457" t="s">
        <v>6751</v>
      </c>
      <c r="G4457">
        <v>38.247475678244697</v>
      </c>
    </row>
    <row r="4458" spans="1:7" hidden="1" x14ac:dyDescent="0.2">
      <c r="A4458">
        <v>1988</v>
      </c>
      <c r="B4458">
        <v>74</v>
      </c>
      <c r="C4458" t="s">
        <v>6426</v>
      </c>
      <c r="D4458">
        <v>117</v>
      </c>
      <c r="E4458" t="s">
        <v>6506</v>
      </c>
      <c r="F4458" t="s">
        <v>6752</v>
      </c>
      <c r="G4458">
        <v>38.235237079414297</v>
      </c>
    </row>
    <row r="4459" spans="1:7" hidden="1" x14ac:dyDescent="0.2">
      <c r="A4459">
        <v>1988</v>
      </c>
      <c r="B4459">
        <v>75</v>
      </c>
      <c r="C4459" t="s">
        <v>5351</v>
      </c>
      <c r="D4459">
        <v>182</v>
      </c>
      <c r="E4459" t="s">
        <v>5352</v>
      </c>
      <c r="F4459" t="s">
        <v>6753</v>
      </c>
      <c r="G4459">
        <v>38.228811861350401</v>
      </c>
    </row>
    <row r="4460" spans="1:7" hidden="1" x14ac:dyDescent="0.2">
      <c r="A4460">
        <v>1988</v>
      </c>
      <c r="B4460">
        <v>76</v>
      </c>
      <c r="C4460" t="s">
        <v>6754</v>
      </c>
      <c r="D4460">
        <v>19</v>
      </c>
      <c r="E4460" t="s">
        <v>6660</v>
      </c>
      <c r="F4460" t="s">
        <v>6755</v>
      </c>
      <c r="G4460">
        <v>38.220536397972197</v>
      </c>
    </row>
    <row r="4461" spans="1:7" hidden="1" x14ac:dyDescent="0.2">
      <c r="A4461">
        <v>1988</v>
      </c>
      <c r="B4461">
        <v>77</v>
      </c>
      <c r="C4461" t="s">
        <v>6623</v>
      </c>
      <c r="D4461">
        <v>4</v>
      </c>
      <c r="E4461" t="s">
        <v>6685</v>
      </c>
      <c r="F4461" t="s">
        <v>6756</v>
      </c>
      <c r="G4461">
        <v>38.218807649189202</v>
      </c>
    </row>
    <row r="4462" spans="1:7" hidden="1" x14ac:dyDescent="0.2">
      <c r="A4462">
        <v>1988</v>
      </c>
      <c r="B4462">
        <v>78</v>
      </c>
      <c r="C4462" t="s">
        <v>6757</v>
      </c>
      <c r="D4462">
        <v>151</v>
      </c>
      <c r="E4462" t="s">
        <v>6687</v>
      </c>
      <c r="F4462" t="s">
        <v>6758</v>
      </c>
      <c r="G4462">
        <v>38.217696393264603</v>
      </c>
    </row>
    <row r="4463" spans="1:7" hidden="1" x14ac:dyDescent="0.2">
      <c r="A4463">
        <v>1988</v>
      </c>
      <c r="B4463">
        <v>79</v>
      </c>
      <c r="C4463" t="s">
        <v>5235</v>
      </c>
      <c r="D4463">
        <v>95</v>
      </c>
      <c r="E4463" t="s">
        <v>6737</v>
      </c>
      <c r="F4463" t="s">
        <v>6759</v>
      </c>
      <c r="G4463">
        <v>38.2078214022712</v>
      </c>
    </row>
    <row r="4464" spans="1:7" hidden="1" x14ac:dyDescent="0.2">
      <c r="A4464">
        <v>1988</v>
      </c>
      <c r="B4464">
        <v>80</v>
      </c>
      <c r="C4464" t="s">
        <v>6392</v>
      </c>
      <c r="D4464">
        <v>83</v>
      </c>
      <c r="E4464" t="s">
        <v>6675</v>
      </c>
      <c r="F4464" t="s">
        <v>6760</v>
      </c>
      <c r="G4464">
        <v>38.199678375603</v>
      </c>
    </row>
    <row r="4465" spans="1:7" hidden="1" x14ac:dyDescent="0.2">
      <c r="A4465">
        <v>1988</v>
      </c>
      <c r="B4465">
        <v>81</v>
      </c>
      <c r="C4465" t="s">
        <v>5428</v>
      </c>
      <c r="D4465">
        <v>123</v>
      </c>
      <c r="E4465" t="s">
        <v>6508</v>
      </c>
      <c r="F4465" t="s">
        <v>6761</v>
      </c>
      <c r="G4465">
        <v>38.1988149248429</v>
      </c>
    </row>
    <row r="4466" spans="1:7" hidden="1" x14ac:dyDescent="0.2">
      <c r="A4466">
        <v>1988</v>
      </c>
      <c r="B4466">
        <v>82</v>
      </c>
      <c r="C4466" t="s">
        <v>6762</v>
      </c>
      <c r="D4466">
        <v>178</v>
      </c>
      <c r="E4466" t="s">
        <v>5802</v>
      </c>
      <c r="F4466" t="s">
        <v>6763</v>
      </c>
      <c r="G4466">
        <v>38.195361512109599</v>
      </c>
    </row>
    <row r="4467" spans="1:7" hidden="1" x14ac:dyDescent="0.2">
      <c r="A4467">
        <v>1988</v>
      </c>
      <c r="B4467">
        <v>83</v>
      </c>
      <c r="C4467" t="s">
        <v>6019</v>
      </c>
      <c r="D4467">
        <v>131</v>
      </c>
      <c r="E4467" t="s">
        <v>5023</v>
      </c>
      <c r="F4467" t="s">
        <v>6764</v>
      </c>
      <c r="G4467">
        <v>38.192278635491903</v>
      </c>
    </row>
    <row r="4468" spans="1:7" hidden="1" x14ac:dyDescent="0.2">
      <c r="A4468">
        <v>1988</v>
      </c>
      <c r="B4468">
        <v>84</v>
      </c>
      <c r="C4468" t="s">
        <v>5757</v>
      </c>
      <c r="D4468">
        <v>18</v>
      </c>
      <c r="E4468" t="s">
        <v>6660</v>
      </c>
      <c r="F4468" t="s">
        <v>6765</v>
      </c>
      <c r="G4468">
        <v>38.1900592724596</v>
      </c>
    </row>
    <row r="4469" spans="1:7" hidden="1" x14ac:dyDescent="0.2">
      <c r="A4469">
        <v>1988</v>
      </c>
      <c r="B4469">
        <v>86</v>
      </c>
      <c r="C4469" t="s">
        <v>6395</v>
      </c>
      <c r="D4469">
        <v>98</v>
      </c>
      <c r="E4469" t="s">
        <v>6737</v>
      </c>
      <c r="F4469" t="s">
        <v>6766</v>
      </c>
      <c r="G4469">
        <v>38.180198556655697</v>
      </c>
    </row>
    <row r="4470" spans="1:7" hidden="1" x14ac:dyDescent="0.2">
      <c r="A4470">
        <v>1988</v>
      </c>
      <c r="B4470">
        <v>87</v>
      </c>
      <c r="C4470" t="s">
        <v>6231</v>
      </c>
      <c r="D4470">
        <v>13</v>
      </c>
      <c r="E4470" t="s">
        <v>6660</v>
      </c>
      <c r="F4470" t="s">
        <v>6767</v>
      </c>
      <c r="G4470">
        <v>38.178596671281802</v>
      </c>
    </row>
    <row r="4471" spans="1:7" hidden="1" x14ac:dyDescent="0.2">
      <c r="A4471">
        <v>1988</v>
      </c>
      <c r="B4471">
        <v>88</v>
      </c>
      <c r="C4471" t="s">
        <v>6277</v>
      </c>
      <c r="D4471">
        <v>152</v>
      </c>
      <c r="E4471" t="s">
        <v>6687</v>
      </c>
      <c r="F4471" t="s">
        <v>6768</v>
      </c>
      <c r="G4471">
        <v>38.164062626021398</v>
      </c>
    </row>
    <row r="4472" spans="1:7" hidden="1" x14ac:dyDescent="0.2">
      <c r="A4472">
        <v>1988</v>
      </c>
      <c r="B4472">
        <v>89</v>
      </c>
      <c r="C4472" t="s">
        <v>5241</v>
      </c>
      <c r="D4472">
        <v>165</v>
      </c>
      <c r="E4472" t="s">
        <v>6769</v>
      </c>
      <c r="F4472" t="s">
        <v>6770</v>
      </c>
      <c r="G4472">
        <v>38.1304796286745</v>
      </c>
    </row>
    <row r="4473" spans="1:7" hidden="1" x14ac:dyDescent="0.2">
      <c r="A4473">
        <v>1988</v>
      </c>
      <c r="B4473">
        <v>90</v>
      </c>
      <c r="C4473" t="s">
        <v>6771</v>
      </c>
      <c r="D4473">
        <v>104</v>
      </c>
      <c r="E4473" t="s">
        <v>3959</v>
      </c>
      <c r="F4473" t="s">
        <v>6772</v>
      </c>
      <c r="G4473">
        <v>38.118192949668099</v>
      </c>
    </row>
    <row r="4474" spans="1:7" hidden="1" x14ac:dyDescent="0.2">
      <c r="A4474">
        <v>1988</v>
      </c>
      <c r="B4474">
        <v>91</v>
      </c>
      <c r="C4474" t="s">
        <v>6548</v>
      </c>
      <c r="D4474">
        <v>161</v>
      </c>
      <c r="E4474" t="s">
        <v>6769</v>
      </c>
      <c r="F4474" t="s">
        <v>6773</v>
      </c>
      <c r="G4474">
        <v>38.115736563990197</v>
      </c>
    </row>
    <row r="4475" spans="1:7" hidden="1" x14ac:dyDescent="0.2">
      <c r="A4475">
        <v>1988</v>
      </c>
      <c r="B4475">
        <v>92</v>
      </c>
      <c r="C4475" t="s">
        <v>6415</v>
      </c>
      <c r="D4475">
        <v>144</v>
      </c>
      <c r="E4475" t="s">
        <v>6680</v>
      </c>
      <c r="F4475" t="s">
        <v>6774</v>
      </c>
      <c r="G4475">
        <v>38.110947522382403</v>
      </c>
    </row>
    <row r="4476" spans="1:7" hidden="1" x14ac:dyDescent="0.2">
      <c r="A4476">
        <v>1988</v>
      </c>
      <c r="B4476">
        <v>93</v>
      </c>
      <c r="C4476" t="s">
        <v>5700</v>
      </c>
      <c r="D4476">
        <v>34</v>
      </c>
      <c r="E4476" t="s">
        <v>5983</v>
      </c>
      <c r="F4476" t="s">
        <v>6775</v>
      </c>
      <c r="G4476">
        <v>38.101373048567197</v>
      </c>
    </row>
    <row r="4477" spans="1:7" hidden="1" x14ac:dyDescent="0.2">
      <c r="A4477">
        <v>1988</v>
      </c>
      <c r="B4477">
        <v>94</v>
      </c>
      <c r="C4477" t="s">
        <v>5513</v>
      </c>
      <c r="D4477">
        <v>135</v>
      </c>
      <c r="E4477" t="s">
        <v>5023</v>
      </c>
      <c r="F4477" t="s">
        <v>6776</v>
      </c>
      <c r="G4477">
        <v>38.097814534984799</v>
      </c>
    </row>
    <row r="4478" spans="1:7" hidden="1" x14ac:dyDescent="0.2">
      <c r="A4478">
        <v>1988</v>
      </c>
      <c r="B4478">
        <v>95</v>
      </c>
      <c r="C4478" t="s">
        <v>4776</v>
      </c>
      <c r="D4478">
        <v>211</v>
      </c>
      <c r="E4478" t="s">
        <v>6734</v>
      </c>
      <c r="F4478" t="s">
        <v>6777</v>
      </c>
      <c r="G4478">
        <v>38.080154514727099</v>
      </c>
    </row>
    <row r="4479" spans="1:7" hidden="1" x14ac:dyDescent="0.2">
      <c r="A4479">
        <v>1988</v>
      </c>
      <c r="B4479">
        <v>96</v>
      </c>
      <c r="C4479" t="s">
        <v>6778</v>
      </c>
      <c r="D4479">
        <v>218</v>
      </c>
      <c r="E4479" t="s">
        <v>6734</v>
      </c>
      <c r="F4479" t="s">
        <v>6779</v>
      </c>
      <c r="G4479">
        <v>38.077825595730502</v>
      </c>
    </row>
    <row r="4480" spans="1:7" hidden="1" x14ac:dyDescent="0.2">
      <c r="A4480">
        <v>1988</v>
      </c>
      <c r="B4480">
        <v>97</v>
      </c>
      <c r="C4480" t="s">
        <v>6780</v>
      </c>
      <c r="D4480">
        <v>136</v>
      </c>
      <c r="E4480" t="s">
        <v>5023</v>
      </c>
      <c r="F4480" t="s">
        <v>6781</v>
      </c>
      <c r="G4480">
        <v>38.075742067553698</v>
      </c>
    </row>
    <row r="4481" spans="1:7" hidden="1" x14ac:dyDescent="0.2">
      <c r="A4481">
        <v>1988</v>
      </c>
      <c r="B4481">
        <v>98</v>
      </c>
      <c r="C4481" t="s">
        <v>6189</v>
      </c>
      <c r="D4481">
        <v>36</v>
      </c>
      <c r="E4481" t="s">
        <v>5983</v>
      </c>
      <c r="F4481" t="s">
        <v>6782</v>
      </c>
      <c r="G4481">
        <v>38.068635275339098</v>
      </c>
    </row>
    <row r="4482" spans="1:7" hidden="1" x14ac:dyDescent="0.2">
      <c r="A4482">
        <v>1988</v>
      </c>
      <c r="B4482">
        <v>99</v>
      </c>
      <c r="C4482" t="s">
        <v>6783</v>
      </c>
      <c r="D4482">
        <v>215</v>
      </c>
      <c r="E4482" t="s">
        <v>6734</v>
      </c>
      <c r="F4482" t="s">
        <v>6784</v>
      </c>
      <c r="G4482">
        <v>38.062878268675703</v>
      </c>
    </row>
    <row r="4483" spans="1:7" hidden="1" x14ac:dyDescent="0.2">
      <c r="A4483">
        <v>1988</v>
      </c>
      <c r="B4483">
        <v>100</v>
      </c>
      <c r="C4483" t="s">
        <v>6785</v>
      </c>
      <c r="D4483">
        <v>157</v>
      </c>
      <c r="E4483" t="s">
        <v>6687</v>
      </c>
      <c r="F4483" t="s">
        <v>6786</v>
      </c>
      <c r="G4483">
        <v>38.054919319556298</v>
      </c>
    </row>
    <row r="4484" spans="1:7" hidden="1" x14ac:dyDescent="0.2">
      <c r="A4484">
        <v>1988</v>
      </c>
      <c r="B4484">
        <v>101</v>
      </c>
      <c r="C4484" t="s">
        <v>6602</v>
      </c>
      <c r="D4484">
        <v>85</v>
      </c>
      <c r="E4484" t="s">
        <v>6675</v>
      </c>
      <c r="F4484" t="s">
        <v>6787</v>
      </c>
      <c r="G4484">
        <v>38.041090912599003</v>
      </c>
    </row>
    <row r="4485" spans="1:7" hidden="1" x14ac:dyDescent="0.2">
      <c r="A4485">
        <v>1988</v>
      </c>
      <c r="B4485">
        <v>102</v>
      </c>
      <c r="C4485" t="s">
        <v>6788</v>
      </c>
      <c r="D4485">
        <v>202</v>
      </c>
      <c r="E4485" t="s">
        <v>6690</v>
      </c>
      <c r="F4485" t="s">
        <v>6789</v>
      </c>
      <c r="G4485">
        <v>38.033752479672302</v>
      </c>
    </row>
    <row r="4486" spans="1:7" hidden="1" x14ac:dyDescent="0.2">
      <c r="A4486">
        <v>1988</v>
      </c>
      <c r="B4486">
        <v>103</v>
      </c>
      <c r="C4486" t="s">
        <v>6790</v>
      </c>
      <c r="D4486">
        <v>212</v>
      </c>
      <c r="E4486" t="s">
        <v>6734</v>
      </c>
      <c r="F4486" t="s">
        <v>6791</v>
      </c>
      <c r="G4486">
        <v>38.0238500851788</v>
      </c>
    </row>
    <row r="4487" spans="1:7" hidden="1" x14ac:dyDescent="0.2">
      <c r="A4487">
        <v>1988</v>
      </c>
      <c r="B4487">
        <v>104</v>
      </c>
      <c r="C4487" t="s">
        <v>6554</v>
      </c>
      <c r="D4487">
        <v>73</v>
      </c>
      <c r="E4487" t="s">
        <v>6492</v>
      </c>
      <c r="F4487" t="s">
        <v>6792</v>
      </c>
      <c r="G4487">
        <v>38.019572867955397</v>
      </c>
    </row>
    <row r="4488" spans="1:7" hidden="1" x14ac:dyDescent="0.2">
      <c r="A4488">
        <v>1988</v>
      </c>
      <c r="B4488">
        <v>105</v>
      </c>
      <c r="C4488" t="s">
        <v>6793</v>
      </c>
      <c r="D4488">
        <v>66</v>
      </c>
      <c r="E4488" t="s">
        <v>6390</v>
      </c>
      <c r="F4488" t="s">
        <v>6794</v>
      </c>
      <c r="G4488">
        <v>38.017617889131301</v>
      </c>
    </row>
    <row r="4489" spans="1:7" hidden="1" x14ac:dyDescent="0.2">
      <c r="A4489">
        <v>1988</v>
      </c>
      <c r="B4489">
        <v>106</v>
      </c>
      <c r="C4489" t="s">
        <v>6248</v>
      </c>
      <c r="D4489">
        <v>3</v>
      </c>
      <c r="E4489" t="s">
        <v>6685</v>
      </c>
      <c r="F4489" t="s">
        <v>6795</v>
      </c>
      <c r="G4489">
        <v>38.010410641989502</v>
      </c>
    </row>
    <row r="4490" spans="1:7" hidden="1" x14ac:dyDescent="0.2">
      <c r="A4490">
        <v>1988</v>
      </c>
      <c r="B4490">
        <v>107</v>
      </c>
      <c r="C4490" t="s">
        <v>6422</v>
      </c>
      <c r="D4490">
        <v>78</v>
      </c>
      <c r="E4490" t="s">
        <v>6492</v>
      </c>
      <c r="F4490" t="s">
        <v>6796</v>
      </c>
      <c r="G4490">
        <v>37.9928315412186</v>
      </c>
    </row>
    <row r="4491" spans="1:7" hidden="1" x14ac:dyDescent="0.2">
      <c r="A4491">
        <v>1988</v>
      </c>
      <c r="B4491">
        <v>108</v>
      </c>
      <c r="C4491" t="s">
        <v>6797</v>
      </c>
      <c r="D4491">
        <v>22</v>
      </c>
      <c r="E4491" t="s">
        <v>6741</v>
      </c>
      <c r="F4491" t="s">
        <v>6798</v>
      </c>
      <c r="G4491">
        <v>37.982950440687702</v>
      </c>
    </row>
    <row r="4492" spans="1:7" hidden="1" x14ac:dyDescent="0.2">
      <c r="A4492">
        <v>1988</v>
      </c>
      <c r="B4492">
        <v>109</v>
      </c>
      <c r="C4492" t="s">
        <v>6799</v>
      </c>
      <c r="D4492">
        <v>2</v>
      </c>
      <c r="E4492" t="s">
        <v>6685</v>
      </c>
      <c r="F4492" t="s">
        <v>6800</v>
      </c>
      <c r="G4492">
        <v>37.962107208872403</v>
      </c>
    </row>
    <row r="4493" spans="1:7" hidden="1" x14ac:dyDescent="0.2">
      <c r="A4493">
        <v>1988</v>
      </c>
      <c r="B4493">
        <v>110</v>
      </c>
      <c r="C4493" t="s">
        <v>6801</v>
      </c>
      <c r="D4493">
        <v>25</v>
      </c>
      <c r="E4493" t="s">
        <v>6741</v>
      </c>
      <c r="F4493" t="s">
        <v>6802</v>
      </c>
      <c r="G4493">
        <v>37.959792706210699</v>
      </c>
    </row>
    <row r="4494" spans="1:7" hidden="1" x14ac:dyDescent="0.2">
      <c r="A4494">
        <v>1988</v>
      </c>
      <c r="B4494">
        <v>111</v>
      </c>
      <c r="C4494" t="s">
        <v>6271</v>
      </c>
      <c r="D4494">
        <v>79</v>
      </c>
      <c r="E4494" t="s">
        <v>6492</v>
      </c>
      <c r="F4494" t="s">
        <v>6803</v>
      </c>
      <c r="G4494">
        <v>37.9527291276993</v>
      </c>
    </row>
    <row r="4495" spans="1:7" hidden="1" x14ac:dyDescent="0.2">
      <c r="A4495">
        <v>1988</v>
      </c>
      <c r="B4495">
        <v>112</v>
      </c>
      <c r="C4495" t="s">
        <v>6152</v>
      </c>
      <c r="D4495">
        <v>185</v>
      </c>
      <c r="E4495" t="s">
        <v>5352</v>
      </c>
      <c r="F4495" t="s">
        <v>6804</v>
      </c>
      <c r="G4495">
        <v>37.946763669957797</v>
      </c>
    </row>
    <row r="4496" spans="1:7" hidden="1" x14ac:dyDescent="0.2">
      <c r="A4496">
        <v>1988</v>
      </c>
      <c r="B4496">
        <v>113</v>
      </c>
      <c r="C4496" t="s">
        <v>6805</v>
      </c>
      <c r="D4496">
        <v>69</v>
      </c>
      <c r="E4496" t="s">
        <v>6390</v>
      </c>
      <c r="F4496" t="s">
        <v>6806</v>
      </c>
      <c r="G4496">
        <v>37.934838378655698</v>
      </c>
    </row>
    <row r="4497" spans="1:7" hidden="1" x14ac:dyDescent="0.2">
      <c r="A4497">
        <v>1988</v>
      </c>
      <c r="B4497">
        <v>114</v>
      </c>
      <c r="C4497" t="s">
        <v>6807</v>
      </c>
      <c r="D4497">
        <v>57</v>
      </c>
      <c r="E4497" t="s">
        <v>6490</v>
      </c>
      <c r="F4497" t="s">
        <v>6808</v>
      </c>
      <c r="G4497">
        <v>37.934230146386803</v>
      </c>
    </row>
    <row r="4498" spans="1:7" hidden="1" x14ac:dyDescent="0.2">
      <c r="A4498">
        <v>1988</v>
      </c>
      <c r="B4498">
        <v>115</v>
      </c>
      <c r="C4498" t="s">
        <v>6809</v>
      </c>
      <c r="D4498">
        <v>208</v>
      </c>
      <c r="E4498" t="s">
        <v>6690</v>
      </c>
      <c r="F4498" t="s">
        <v>6810</v>
      </c>
      <c r="G4498">
        <v>37.933986858940401</v>
      </c>
    </row>
    <row r="4499" spans="1:7" hidden="1" x14ac:dyDescent="0.2">
      <c r="A4499">
        <v>1988</v>
      </c>
      <c r="B4499">
        <v>116</v>
      </c>
      <c r="C4499" t="s">
        <v>6811</v>
      </c>
      <c r="D4499">
        <v>134</v>
      </c>
      <c r="E4499" t="s">
        <v>5023</v>
      </c>
      <c r="F4499" t="s">
        <v>6812</v>
      </c>
      <c r="G4499">
        <v>37.9272976768343</v>
      </c>
    </row>
    <row r="4500" spans="1:7" hidden="1" x14ac:dyDescent="0.2">
      <c r="A4500">
        <v>1988</v>
      </c>
      <c r="B4500">
        <v>117</v>
      </c>
      <c r="C4500" t="s">
        <v>5862</v>
      </c>
      <c r="D4500">
        <v>146</v>
      </c>
      <c r="E4500" t="s">
        <v>6680</v>
      </c>
      <c r="F4500" t="s">
        <v>6813</v>
      </c>
      <c r="G4500">
        <v>37.921583335737502</v>
      </c>
    </row>
    <row r="4501" spans="1:7" hidden="1" x14ac:dyDescent="0.2">
      <c r="A4501">
        <v>1988</v>
      </c>
      <c r="B4501">
        <v>118</v>
      </c>
      <c r="C4501" t="s">
        <v>6814</v>
      </c>
      <c r="D4501">
        <v>174</v>
      </c>
      <c r="E4501" t="s">
        <v>5802</v>
      </c>
      <c r="F4501" t="s">
        <v>6815</v>
      </c>
      <c r="G4501">
        <v>37.918422950556902</v>
      </c>
    </row>
    <row r="4502" spans="1:7" hidden="1" x14ac:dyDescent="0.2">
      <c r="A4502">
        <v>1988</v>
      </c>
      <c r="B4502">
        <v>119</v>
      </c>
      <c r="C4502" t="s">
        <v>6065</v>
      </c>
      <c r="D4502">
        <v>24</v>
      </c>
      <c r="E4502" t="s">
        <v>6741</v>
      </c>
      <c r="F4502" t="s">
        <v>6816</v>
      </c>
      <c r="G4502">
        <v>37.914898526941897</v>
      </c>
    </row>
    <row r="4503" spans="1:7" hidden="1" x14ac:dyDescent="0.2">
      <c r="A4503">
        <v>1988</v>
      </c>
      <c r="B4503">
        <v>120</v>
      </c>
      <c r="C4503" t="s">
        <v>6200</v>
      </c>
      <c r="D4503">
        <v>38</v>
      </c>
      <c r="E4503" t="s">
        <v>5983</v>
      </c>
      <c r="F4503" t="s">
        <v>6817</v>
      </c>
      <c r="G4503">
        <v>37.905543753064102</v>
      </c>
    </row>
    <row r="4504" spans="1:7" hidden="1" x14ac:dyDescent="0.2">
      <c r="A4504">
        <v>1988</v>
      </c>
      <c r="B4504">
        <v>122</v>
      </c>
      <c r="C4504" t="s">
        <v>6252</v>
      </c>
      <c r="D4504">
        <v>164</v>
      </c>
      <c r="E4504" t="s">
        <v>6769</v>
      </c>
      <c r="F4504" t="s">
        <v>6818</v>
      </c>
      <c r="G4504">
        <v>37.887212073073798</v>
      </c>
    </row>
    <row r="4505" spans="1:7" hidden="1" x14ac:dyDescent="0.2">
      <c r="A4505">
        <v>1988</v>
      </c>
      <c r="B4505">
        <v>123</v>
      </c>
      <c r="C4505" t="s">
        <v>6077</v>
      </c>
      <c r="D4505">
        <v>158</v>
      </c>
      <c r="E4505" t="s">
        <v>6687</v>
      </c>
      <c r="F4505" t="s">
        <v>6819</v>
      </c>
      <c r="G4505">
        <v>37.870352881669497</v>
      </c>
    </row>
    <row r="4506" spans="1:7" hidden="1" x14ac:dyDescent="0.2">
      <c r="A4506">
        <v>1988</v>
      </c>
      <c r="B4506">
        <v>124</v>
      </c>
      <c r="C4506" t="s">
        <v>5570</v>
      </c>
      <c r="D4506">
        <v>203</v>
      </c>
      <c r="E4506" t="s">
        <v>6690</v>
      </c>
      <c r="F4506" t="s">
        <v>6820</v>
      </c>
      <c r="G4506">
        <v>37.866473753453</v>
      </c>
    </row>
    <row r="4507" spans="1:7" hidden="1" x14ac:dyDescent="0.2">
      <c r="A4507">
        <v>1988</v>
      </c>
      <c r="B4507">
        <v>125</v>
      </c>
      <c r="C4507" t="s">
        <v>6594</v>
      </c>
      <c r="D4507">
        <v>142</v>
      </c>
      <c r="E4507" t="s">
        <v>6680</v>
      </c>
      <c r="F4507" t="s">
        <v>6821</v>
      </c>
      <c r="G4507">
        <v>37.862110684005501</v>
      </c>
    </row>
    <row r="4508" spans="1:7" hidden="1" x14ac:dyDescent="0.2">
      <c r="A4508">
        <v>1988</v>
      </c>
      <c r="B4508">
        <v>126</v>
      </c>
      <c r="C4508" t="s">
        <v>6822</v>
      </c>
      <c r="D4508">
        <v>163</v>
      </c>
      <c r="E4508" t="s">
        <v>6769</v>
      </c>
      <c r="F4508" t="s">
        <v>6823</v>
      </c>
      <c r="G4508">
        <v>37.860050695137801</v>
      </c>
    </row>
    <row r="4509" spans="1:7" hidden="1" x14ac:dyDescent="0.2">
      <c r="A4509">
        <v>1988</v>
      </c>
      <c r="B4509">
        <v>127</v>
      </c>
      <c r="C4509" t="s">
        <v>6394</v>
      </c>
      <c r="D4509">
        <v>166</v>
      </c>
      <c r="E4509" t="s">
        <v>6769</v>
      </c>
      <c r="F4509" t="s">
        <v>6824</v>
      </c>
      <c r="G4509">
        <v>37.857748619889499</v>
      </c>
    </row>
    <row r="4510" spans="1:7" hidden="1" x14ac:dyDescent="0.2">
      <c r="A4510">
        <v>1988</v>
      </c>
      <c r="B4510">
        <v>128</v>
      </c>
      <c r="C4510" t="s">
        <v>6636</v>
      </c>
      <c r="D4510">
        <v>55</v>
      </c>
      <c r="E4510" t="s">
        <v>6490</v>
      </c>
      <c r="F4510" t="s">
        <v>6825</v>
      </c>
      <c r="G4510">
        <v>37.850844073566797</v>
      </c>
    </row>
    <row r="4511" spans="1:7" hidden="1" x14ac:dyDescent="0.2">
      <c r="A4511">
        <v>1988</v>
      </c>
      <c r="B4511">
        <v>129</v>
      </c>
      <c r="C4511" t="s">
        <v>6826</v>
      </c>
      <c r="D4511">
        <v>124</v>
      </c>
      <c r="E4511" t="s">
        <v>6508</v>
      </c>
      <c r="F4511" t="s">
        <v>6827</v>
      </c>
      <c r="G4511">
        <v>37.846968940760902</v>
      </c>
    </row>
    <row r="4512" spans="1:7" hidden="1" x14ac:dyDescent="0.2">
      <c r="A4512">
        <v>1988</v>
      </c>
      <c r="B4512">
        <v>130</v>
      </c>
      <c r="C4512" t="s">
        <v>5902</v>
      </c>
      <c r="D4512">
        <v>26</v>
      </c>
      <c r="E4512" t="s">
        <v>6741</v>
      </c>
      <c r="F4512" t="s">
        <v>6828</v>
      </c>
      <c r="G4512">
        <v>37.834138228803504</v>
      </c>
    </row>
    <row r="4513" spans="1:7" hidden="1" x14ac:dyDescent="0.2">
      <c r="A4513">
        <v>1988</v>
      </c>
      <c r="B4513">
        <v>131</v>
      </c>
      <c r="C4513" t="s">
        <v>5108</v>
      </c>
      <c r="D4513">
        <v>205</v>
      </c>
      <c r="E4513" t="s">
        <v>6690</v>
      </c>
      <c r="F4513" t="s">
        <v>6829</v>
      </c>
      <c r="G4513">
        <v>37.822646395856303</v>
      </c>
    </row>
    <row r="4514" spans="1:7" hidden="1" x14ac:dyDescent="0.2">
      <c r="A4514">
        <v>1988</v>
      </c>
      <c r="B4514">
        <v>132</v>
      </c>
      <c r="C4514" t="s">
        <v>6244</v>
      </c>
      <c r="D4514">
        <v>167</v>
      </c>
      <c r="E4514" t="s">
        <v>6769</v>
      </c>
      <c r="F4514" t="s">
        <v>6830</v>
      </c>
      <c r="G4514">
        <v>37.807657028530798</v>
      </c>
    </row>
    <row r="4515" spans="1:7" hidden="1" x14ac:dyDescent="0.2">
      <c r="A4515">
        <v>1988</v>
      </c>
      <c r="B4515">
        <v>133</v>
      </c>
      <c r="C4515" t="s">
        <v>6831</v>
      </c>
      <c r="D4515">
        <v>159</v>
      </c>
      <c r="E4515" t="s">
        <v>6687</v>
      </c>
      <c r="F4515" t="s">
        <v>6832</v>
      </c>
      <c r="G4515">
        <v>37.807173698356898</v>
      </c>
    </row>
    <row r="4516" spans="1:7" hidden="1" x14ac:dyDescent="0.2">
      <c r="A4516">
        <v>1988</v>
      </c>
      <c r="B4516">
        <v>134</v>
      </c>
      <c r="C4516" t="s">
        <v>6833</v>
      </c>
      <c r="D4516">
        <v>187</v>
      </c>
      <c r="E4516" t="s">
        <v>5352</v>
      </c>
      <c r="F4516" t="s">
        <v>6834</v>
      </c>
      <c r="G4516">
        <v>37.801857881937899</v>
      </c>
    </row>
    <row r="4517" spans="1:7" hidden="1" x14ac:dyDescent="0.2">
      <c r="A4517">
        <v>1988</v>
      </c>
      <c r="B4517">
        <v>135</v>
      </c>
      <c r="C4517" t="s">
        <v>6835</v>
      </c>
      <c r="D4517">
        <v>12</v>
      </c>
      <c r="E4517" t="s">
        <v>6660</v>
      </c>
      <c r="F4517" t="s">
        <v>6836</v>
      </c>
      <c r="G4517">
        <v>37.792679537271603</v>
      </c>
    </row>
    <row r="4518" spans="1:7" hidden="1" x14ac:dyDescent="0.2">
      <c r="A4518">
        <v>1988</v>
      </c>
      <c r="B4518">
        <v>136</v>
      </c>
      <c r="C4518" t="s">
        <v>5918</v>
      </c>
      <c r="D4518">
        <v>6</v>
      </c>
      <c r="E4518" t="s">
        <v>6685</v>
      </c>
      <c r="F4518" t="s">
        <v>6837</v>
      </c>
      <c r="G4518">
        <v>37.788212745567797</v>
      </c>
    </row>
    <row r="4519" spans="1:7" hidden="1" x14ac:dyDescent="0.2">
      <c r="A4519">
        <v>1988</v>
      </c>
      <c r="B4519">
        <v>137</v>
      </c>
      <c r="C4519" t="s">
        <v>6838</v>
      </c>
      <c r="D4519">
        <v>217</v>
      </c>
      <c r="E4519" t="s">
        <v>6734</v>
      </c>
      <c r="F4519" t="s">
        <v>6839</v>
      </c>
      <c r="G4519">
        <v>37.7633628725387</v>
      </c>
    </row>
    <row r="4520" spans="1:7" hidden="1" x14ac:dyDescent="0.2">
      <c r="A4520">
        <v>1988</v>
      </c>
      <c r="B4520">
        <v>138</v>
      </c>
      <c r="C4520" t="s">
        <v>3906</v>
      </c>
      <c r="D4520">
        <v>168</v>
      </c>
      <c r="E4520" t="s">
        <v>6769</v>
      </c>
      <c r="F4520" t="s">
        <v>6840</v>
      </c>
      <c r="G4520">
        <v>37.748179538071703</v>
      </c>
    </row>
    <row r="4521" spans="1:7" hidden="1" x14ac:dyDescent="0.2">
      <c r="A4521">
        <v>1988</v>
      </c>
      <c r="B4521">
        <v>139</v>
      </c>
      <c r="C4521" t="s">
        <v>6841</v>
      </c>
      <c r="D4521">
        <v>94</v>
      </c>
      <c r="E4521" t="s">
        <v>6737</v>
      </c>
      <c r="F4521" t="s">
        <v>6842</v>
      </c>
      <c r="G4521">
        <v>37.7438436847915</v>
      </c>
    </row>
    <row r="4522" spans="1:7" hidden="1" x14ac:dyDescent="0.2">
      <c r="A4522">
        <v>1988</v>
      </c>
      <c r="B4522">
        <v>140</v>
      </c>
      <c r="C4522" t="s">
        <v>6843</v>
      </c>
      <c r="D4522">
        <v>153</v>
      </c>
      <c r="E4522" t="s">
        <v>6687</v>
      </c>
      <c r="F4522" t="s">
        <v>6844</v>
      </c>
      <c r="G4522">
        <v>37.738906842681097</v>
      </c>
    </row>
    <row r="4523" spans="1:7" hidden="1" x14ac:dyDescent="0.2">
      <c r="A4523">
        <v>1988</v>
      </c>
      <c r="B4523">
        <v>141</v>
      </c>
      <c r="C4523" t="s">
        <v>6845</v>
      </c>
      <c r="D4523">
        <v>7</v>
      </c>
      <c r="E4523" t="s">
        <v>6685</v>
      </c>
      <c r="F4523" t="s">
        <v>6846</v>
      </c>
      <c r="G4523">
        <v>37.728555709706697</v>
      </c>
    </row>
    <row r="4524" spans="1:7" hidden="1" x14ac:dyDescent="0.2">
      <c r="A4524">
        <v>1988</v>
      </c>
      <c r="B4524">
        <v>142</v>
      </c>
      <c r="C4524" t="s">
        <v>6847</v>
      </c>
      <c r="D4524">
        <v>99</v>
      </c>
      <c r="E4524" t="s">
        <v>6737</v>
      </c>
      <c r="F4524" t="s">
        <v>6848</v>
      </c>
      <c r="G4524">
        <v>37.7248258795316</v>
      </c>
    </row>
    <row r="4525" spans="1:7" hidden="1" x14ac:dyDescent="0.2">
      <c r="A4525">
        <v>1988</v>
      </c>
      <c r="B4525">
        <v>143</v>
      </c>
      <c r="C4525" t="s">
        <v>6849</v>
      </c>
      <c r="D4525">
        <v>169</v>
      </c>
      <c r="E4525" t="s">
        <v>6769</v>
      </c>
      <c r="F4525" t="s">
        <v>6850</v>
      </c>
      <c r="G4525">
        <v>37.696335078533998</v>
      </c>
    </row>
    <row r="4526" spans="1:7" hidden="1" x14ac:dyDescent="0.2">
      <c r="A4526">
        <v>1988</v>
      </c>
      <c r="B4526">
        <v>144</v>
      </c>
      <c r="C4526" t="s">
        <v>6389</v>
      </c>
      <c r="D4526">
        <v>68</v>
      </c>
      <c r="E4526" t="s">
        <v>6390</v>
      </c>
      <c r="F4526" t="s">
        <v>6851</v>
      </c>
      <c r="G4526">
        <v>37.693212124688102</v>
      </c>
    </row>
    <row r="4527" spans="1:7" hidden="1" x14ac:dyDescent="0.2">
      <c r="A4527">
        <v>1988</v>
      </c>
      <c r="B4527">
        <v>145</v>
      </c>
      <c r="C4527" t="s">
        <v>6852</v>
      </c>
      <c r="D4527">
        <v>162</v>
      </c>
      <c r="E4527" t="s">
        <v>6769</v>
      </c>
      <c r="F4527" t="s">
        <v>6853</v>
      </c>
      <c r="G4527">
        <v>37.673765370173903</v>
      </c>
    </row>
    <row r="4528" spans="1:7" hidden="1" x14ac:dyDescent="0.2">
      <c r="A4528">
        <v>1988</v>
      </c>
      <c r="B4528">
        <v>146</v>
      </c>
      <c r="C4528" t="s">
        <v>6854</v>
      </c>
      <c r="D4528">
        <v>8</v>
      </c>
      <c r="E4528" t="s">
        <v>6685</v>
      </c>
      <c r="F4528" t="s">
        <v>6855</v>
      </c>
      <c r="G4528">
        <v>37.668007221802903</v>
      </c>
    </row>
    <row r="4529" spans="1:7" hidden="1" x14ac:dyDescent="0.2">
      <c r="A4529">
        <v>1988</v>
      </c>
      <c r="B4529">
        <v>147</v>
      </c>
      <c r="C4529" t="s">
        <v>6657</v>
      </c>
      <c r="D4529">
        <v>74</v>
      </c>
      <c r="E4529" t="s">
        <v>6492</v>
      </c>
      <c r="F4529" t="s">
        <v>6856</v>
      </c>
      <c r="G4529">
        <v>37.6491855661572</v>
      </c>
    </row>
    <row r="4530" spans="1:7" hidden="1" x14ac:dyDescent="0.2">
      <c r="A4530">
        <v>1988</v>
      </c>
      <c r="B4530">
        <v>148</v>
      </c>
      <c r="C4530" t="s">
        <v>6857</v>
      </c>
      <c r="D4530">
        <v>213</v>
      </c>
      <c r="E4530" t="s">
        <v>6734</v>
      </c>
      <c r="F4530" t="s">
        <v>6858</v>
      </c>
      <c r="G4530">
        <v>37.611598626478397</v>
      </c>
    </row>
    <row r="4531" spans="1:7" hidden="1" x14ac:dyDescent="0.2">
      <c r="A4531">
        <v>1988</v>
      </c>
      <c r="B4531">
        <v>149</v>
      </c>
      <c r="C4531" t="s">
        <v>6859</v>
      </c>
      <c r="D4531">
        <v>201</v>
      </c>
      <c r="E4531" t="s">
        <v>6690</v>
      </c>
      <c r="F4531" t="s">
        <v>6860</v>
      </c>
      <c r="G4531">
        <v>37.603110069900197</v>
      </c>
    </row>
    <row r="4532" spans="1:7" hidden="1" x14ac:dyDescent="0.2">
      <c r="A4532">
        <v>1988</v>
      </c>
      <c r="B4532">
        <v>150</v>
      </c>
      <c r="C4532" t="s">
        <v>6861</v>
      </c>
      <c r="D4532">
        <v>115</v>
      </c>
      <c r="E4532" t="s">
        <v>6506</v>
      </c>
      <c r="F4532" t="s">
        <v>6862</v>
      </c>
      <c r="G4532">
        <v>37.533433806615299</v>
      </c>
    </row>
    <row r="4533" spans="1:7" hidden="1" x14ac:dyDescent="0.2">
      <c r="A4533">
        <v>1988</v>
      </c>
      <c r="B4533">
        <v>151</v>
      </c>
      <c r="C4533" t="s">
        <v>5416</v>
      </c>
      <c r="D4533">
        <v>209</v>
      </c>
      <c r="E4533" t="s">
        <v>6690</v>
      </c>
      <c r="F4533" t="s">
        <v>6863</v>
      </c>
      <c r="G4533">
        <v>37.365205910408903</v>
      </c>
    </row>
    <row r="4534" spans="1:7" hidden="1" x14ac:dyDescent="0.2">
      <c r="A4534">
        <v>1989</v>
      </c>
      <c r="B4534">
        <v>1</v>
      </c>
      <c r="C4534" t="s">
        <v>5929</v>
      </c>
      <c r="D4534">
        <v>141</v>
      </c>
      <c r="E4534" t="s">
        <v>6864</v>
      </c>
      <c r="F4534" t="s">
        <v>6865</v>
      </c>
      <c r="G4534">
        <v>37.481577737983898</v>
      </c>
    </row>
    <row r="4535" spans="1:7" hidden="1" x14ac:dyDescent="0.2">
      <c r="A4535">
        <v>1989</v>
      </c>
      <c r="B4535">
        <v>2</v>
      </c>
      <c r="C4535" t="s">
        <v>5798</v>
      </c>
      <c r="D4535">
        <v>41</v>
      </c>
      <c r="E4535" t="s">
        <v>6866</v>
      </c>
      <c r="F4535" t="s">
        <v>6867</v>
      </c>
      <c r="G4535">
        <v>37.480627402756603</v>
      </c>
    </row>
    <row r="4536" spans="1:7" hidden="1" x14ac:dyDescent="0.2">
      <c r="A4536">
        <v>1989</v>
      </c>
      <c r="B4536">
        <v>3</v>
      </c>
      <c r="C4536" t="s">
        <v>5820</v>
      </c>
      <c r="D4536">
        <v>1</v>
      </c>
      <c r="E4536" t="s">
        <v>6868</v>
      </c>
      <c r="F4536" t="s">
        <v>6869</v>
      </c>
      <c r="G4536">
        <v>37.456172857102104</v>
      </c>
    </row>
    <row r="4537" spans="1:7" hidden="1" x14ac:dyDescent="0.2">
      <c r="A4537">
        <v>1989</v>
      </c>
      <c r="B4537">
        <v>4</v>
      </c>
      <c r="C4537" t="s">
        <v>6546</v>
      </c>
      <c r="D4537">
        <v>18</v>
      </c>
      <c r="E4537" t="s">
        <v>6311</v>
      </c>
      <c r="F4537" t="s">
        <v>6870</v>
      </c>
      <c r="G4537">
        <v>37.428196160967197</v>
      </c>
    </row>
    <row r="4538" spans="1:7" hidden="1" x14ac:dyDescent="0.2">
      <c r="A4538">
        <v>1989</v>
      </c>
      <c r="B4538">
        <v>5</v>
      </c>
      <c r="C4538" t="s">
        <v>5493</v>
      </c>
      <c r="D4538">
        <v>111</v>
      </c>
      <c r="E4538" t="s">
        <v>6871</v>
      </c>
      <c r="F4538" t="s">
        <v>6872</v>
      </c>
      <c r="G4538">
        <v>37.412921472726403</v>
      </c>
    </row>
    <row r="4539" spans="1:7" hidden="1" x14ac:dyDescent="0.2">
      <c r="A4539">
        <v>1989</v>
      </c>
      <c r="B4539">
        <v>6</v>
      </c>
      <c r="C4539" t="s">
        <v>6150</v>
      </c>
      <c r="D4539">
        <v>131</v>
      </c>
      <c r="E4539" t="s">
        <v>6873</v>
      </c>
      <c r="F4539" t="s">
        <v>6874</v>
      </c>
      <c r="G4539">
        <v>37.409726022630501</v>
      </c>
    </row>
    <row r="4540" spans="1:7" hidden="1" x14ac:dyDescent="0.2">
      <c r="A4540">
        <v>1989</v>
      </c>
      <c r="B4540">
        <v>7</v>
      </c>
      <c r="C4540" t="s">
        <v>6134</v>
      </c>
      <c r="D4540">
        <v>11</v>
      </c>
      <c r="E4540" t="s">
        <v>6311</v>
      </c>
      <c r="F4540" t="s">
        <v>6875</v>
      </c>
      <c r="G4540">
        <v>37.402153802362498</v>
      </c>
    </row>
    <row r="4541" spans="1:7" hidden="1" x14ac:dyDescent="0.2">
      <c r="A4541">
        <v>1989</v>
      </c>
      <c r="B4541">
        <v>8</v>
      </c>
      <c r="C4541" t="s">
        <v>6835</v>
      </c>
      <c r="D4541">
        <v>12</v>
      </c>
      <c r="E4541" t="s">
        <v>6311</v>
      </c>
      <c r="F4541" t="s">
        <v>6876</v>
      </c>
      <c r="G4541">
        <v>37.379573671833498</v>
      </c>
    </row>
    <row r="4542" spans="1:7" hidden="1" x14ac:dyDescent="0.2">
      <c r="A4542">
        <v>1989</v>
      </c>
      <c r="B4542">
        <v>9</v>
      </c>
      <c r="C4542" t="s">
        <v>5118</v>
      </c>
      <c r="D4542">
        <v>16</v>
      </c>
      <c r="E4542" t="s">
        <v>6311</v>
      </c>
      <c r="F4542" t="s">
        <v>6877</v>
      </c>
      <c r="G4542">
        <v>37.350767481523498</v>
      </c>
    </row>
    <row r="4543" spans="1:7" hidden="1" x14ac:dyDescent="0.2">
      <c r="A4543">
        <v>1989</v>
      </c>
      <c r="B4543">
        <v>10</v>
      </c>
      <c r="C4543" t="s">
        <v>5818</v>
      </c>
      <c r="D4543">
        <v>67</v>
      </c>
      <c r="E4543" t="s">
        <v>6508</v>
      </c>
      <c r="F4543" t="s">
        <v>6878</v>
      </c>
      <c r="G4543">
        <v>37.348290335111301</v>
      </c>
    </row>
    <row r="4544" spans="1:7" hidden="1" x14ac:dyDescent="0.2">
      <c r="A4544">
        <v>1989</v>
      </c>
      <c r="B4544">
        <v>11</v>
      </c>
      <c r="C4544" t="s">
        <v>6736</v>
      </c>
      <c r="D4544">
        <v>171</v>
      </c>
      <c r="E4544" t="s">
        <v>6737</v>
      </c>
      <c r="F4544" t="s">
        <v>6879</v>
      </c>
      <c r="G4544">
        <v>37.309877684427697</v>
      </c>
    </row>
    <row r="4545" spans="1:7" hidden="1" x14ac:dyDescent="0.2">
      <c r="A4545">
        <v>1989</v>
      </c>
      <c r="B4545">
        <v>12</v>
      </c>
      <c r="C4545" t="s">
        <v>5834</v>
      </c>
      <c r="D4545">
        <v>132</v>
      </c>
      <c r="E4545" t="s">
        <v>6873</v>
      </c>
      <c r="F4545" t="s">
        <v>6880</v>
      </c>
      <c r="G4545">
        <v>37.281413831259499</v>
      </c>
    </row>
    <row r="4546" spans="1:7" hidden="1" x14ac:dyDescent="0.2">
      <c r="A4546">
        <v>1989</v>
      </c>
      <c r="B4546">
        <v>13</v>
      </c>
      <c r="C4546" t="s">
        <v>5367</v>
      </c>
      <c r="D4546">
        <v>49</v>
      </c>
      <c r="E4546" t="s">
        <v>6866</v>
      </c>
      <c r="F4546" t="s">
        <v>6881</v>
      </c>
      <c r="G4546">
        <v>37.279768490935297</v>
      </c>
    </row>
    <row r="4547" spans="1:7" hidden="1" x14ac:dyDescent="0.2">
      <c r="A4547">
        <v>1989</v>
      </c>
      <c r="B4547">
        <v>14</v>
      </c>
      <c r="C4547" t="s">
        <v>6534</v>
      </c>
      <c r="D4547">
        <v>63</v>
      </c>
      <c r="E4547" t="s">
        <v>6508</v>
      </c>
      <c r="F4547" t="s">
        <v>6882</v>
      </c>
      <c r="G4547">
        <v>37.279415936903</v>
      </c>
    </row>
    <row r="4548" spans="1:7" hidden="1" x14ac:dyDescent="0.2">
      <c r="A4548">
        <v>1989</v>
      </c>
      <c r="B4548">
        <v>15</v>
      </c>
      <c r="C4548" t="s">
        <v>6329</v>
      </c>
      <c r="D4548">
        <v>31</v>
      </c>
      <c r="E4548" t="s">
        <v>6883</v>
      </c>
      <c r="F4548" t="s">
        <v>6884</v>
      </c>
      <c r="G4548">
        <v>37.260035728801299</v>
      </c>
    </row>
    <row r="4549" spans="1:7" hidden="1" x14ac:dyDescent="0.2">
      <c r="A4549">
        <v>1989</v>
      </c>
      <c r="B4549">
        <v>16</v>
      </c>
      <c r="C4549" t="s">
        <v>6125</v>
      </c>
      <c r="D4549">
        <v>71</v>
      </c>
      <c r="E4549" t="s">
        <v>6490</v>
      </c>
      <c r="F4549" t="s">
        <v>6885</v>
      </c>
      <c r="G4549">
        <v>37.2599183344255</v>
      </c>
    </row>
    <row r="4550" spans="1:7" hidden="1" x14ac:dyDescent="0.2">
      <c r="A4550">
        <v>1989</v>
      </c>
      <c r="B4550">
        <v>17</v>
      </c>
      <c r="C4550" t="s">
        <v>6606</v>
      </c>
      <c r="D4550">
        <v>4</v>
      </c>
      <c r="E4550" t="s">
        <v>6868</v>
      </c>
      <c r="F4550" t="s">
        <v>6886</v>
      </c>
      <c r="G4550">
        <v>37.2594487643196</v>
      </c>
    </row>
    <row r="4551" spans="1:7" hidden="1" x14ac:dyDescent="0.2">
      <c r="A4551">
        <v>1989</v>
      </c>
      <c r="B4551">
        <v>18</v>
      </c>
      <c r="C4551" t="s">
        <v>5981</v>
      </c>
      <c r="D4551">
        <v>69</v>
      </c>
      <c r="E4551" t="s">
        <v>6508</v>
      </c>
      <c r="F4551" t="s">
        <v>6887</v>
      </c>
      <c r="G4551">
        <v>37.239620235227399</v>
      </c>
    </row>
    <row r="4552" spans="1:7" hidden="1" x14ac:dyDescent="0.2">
      <c r="A4552">
        <v>1989</v>
      </c>
      <c r="B4552">
        <v>19</v>
      </c>
      <c r="C4552" t="s">
        <v>5968</v>
      </c>
      <c r="D4552">
        <v>51</v>
      </c>
      <c r="E4552" t="s">
        <v>6486</v>
      </c>
      <c r="F4552" t="s">
        <v>6888</v>
      </c>
      <c r="G4552">
        <v>37.224967735843101</v>
      </c>
    </row>
    <row r="4553" spans="1:7" hidden="1" x14ac:dyDescent="0.2">
      <c r="A4553">
        <v>1989</v>
      </c>
      <c r="B4553">
        <v>20</v>
      </c>
      <c r="C4553" t="s">
        <v>6889</v>
      </c>
      <c r="D4553">
        <v>54</v>
      </c>
      <c r="E4553" t="s">
        <v>6486</v>
      </c>
      <c r="F4553" t="s">
        <v>6890</v>
      </c>
      <c r="G4553">
        <v>37.218172891725501</v>
      </c>
    </row>
    <row r="4554" spans="1:7" hidden="1" x14ac:dyDescent="0.2">
      <c r="A4554">
        <v>1989</v>
      </c>
      <c r="B4554">
        <v>21</v>
      </c>
      <c r="C4554" t="s">
        <v>5622</v>
      </c>
      <c r="D4554">
        <v>194</v>
      </c>
      <c r="E4554" t="s">
        <v>6891</v>
      </c>
      <c r="F4554" t="s">
        <v>6892</v>
      </c>
      <c r="G4554">
        <v>37.208570619513502</v>
      </c>
    </row>
    <row r="4555" spans="1:7" hidden="1" x14ac:dyDescent="0.2">
      <c r="A4555">
        <v>1989</v>
      </c>
      <c r="B4555">
        <v>22</v>
      </c>
      <c r="C4555" t="s">
        <v>6302</v>
      </c>
      <c r="D4555">
        <v>101</v>
      </c>
      <c r="E4555" t="s">
        <v>6893</v>
      </c>
      <c r="F4555" t="s">
        <v>6894</v>
      </c>
      <c r="G4555">
        <v>37.1868082109076</v>
      </c>
    </row>
    <row r="4556" spans="1:7" hidden="1" x14ac:dyDescent="0.2">
      <c r="A4556">
        <v>1989</v>
      </c>
      <c r="B4556">
        <v>23</v>
      </c>
      <c r="C4556" t="s">
        <v>584</v>
      </c>
      <c r="D4556">
        <v>35</v>
      </c>
      <c r="E4556" t="s">
        <v>6883</v>
      </c>
      <c r="F4556" t="s">
        <v>6895</v>
      </c>
      <c r="G4556">
        <v>37.1837681815609</v>
      </c>
    </row>
    <row r="4557" spans="1:7" hidden="1" x14ac:dyDescent="0.2">
      <c r="A4557">
        <v>1989</v>
      </c>
      <c r="B4557">
        <v>24</v>
      </c>
      <c r="C4557" t="s">
        <v>6896</v>
      </c>
      <c r="D4557">
        <v>187</v>
      </c>
      <c r="E4557" t="s">
        <v>6741</v>
      </c>
      <c r="F4557" t="s">
        <v>6897</v>
      </c>
      <c r="G4557">
        <v>37.165538438330799</v>
      </c>
    </row>
    <row r="4558" spans="1:7" hidden="1" x14ac:dyDescent="0.2">
      <c r="A4558">
        <v>1989</v>
      </c>
      <c r="B4558">
        <v>25</v>
      </c>
      <c r="C4558" t="s">
        <v>6898</v>
      </c>
      <c r="D4558">
        <v>7</v>
      </c>
      <c r="E4558" t="s">
        <v>6868</v>
      </c>
      <c r="F4558" t="s">
        <v>6899</v>
      </c>
      <c r="G4558">
        <v>37.158648513622602</v>
      </c>
    </row>
    <row r="4559" spans="1:7" hidden="1" x14ac:dyDescent="0.2">
      <c r="A4559">
        <v>1989</v>
      </c>
      <c r="B4559">
        <v>26</v>
      </c>
      <c r="C4559" t="s">
        <v>6242</v>
      </c>
      <c r="D4559">
        <v>76</v>
      </c>
      <c r="E4559" t="s">
        <v>6490</v>
      </c>
      <c r="F4559" t="s">
        <v>6900</v>
      </c>
      <c r="G4559">
        <v>37.137994058423402</v>
      </c>
    </row>
    <row r="4560" spans="1:7" hidden="1" x14ac:dyDescent="0.2">
      <c r="A4560">
        <v>1989</v>
      </c>
      <c r="B4560">
        <v>27</v>
      </c>
      <c r="C4560" t="s">
        <v>6443</v>
      </c>
      <c r="D4560">
        <v>161</v>
      </c>
      <c r="E4560" t="s">
        <v>6901</v>
      </c>
      <c r="F4560" t="s">
        <v>6902</v>
      </c>
      <c r="G4560">
        <v>37.118294554665198</v>
      </c>
    </row>
    <row r="4561" spans="1:7" hidden="1" x14ac:dyDescent="0.2">
      <c r="A4561">
        <v>1989</v>
      </c>
      <c r="B4561">
        <v>28</v>
      </c>
      <c r="C4561" t="s">
        <v>6903</v>
      </c>
      <c r="D4561">
        <v>9</v>
      </c>
      <c r="E4561" t="s">
        <v>6868</v>
      </c>
      <c r="F4561" t="s">
        <v>6904</v>
      </c>
      <c r="G4561">
        <v>37.105600040161598</v>
      </c>
    </row>
    <row r="4562" spans="1:7" hidden="1" x14ac:dyDescent="0.2">
      <c r="A4562">
        <v>1989</v>
      </c>
      <c r="B4562">
        <v>29</v>
      </c>
      <c r="C4562" t="s">
        <v>6438</v>
      </c>
      <c r="D4562">
        <v>17</v>
      </c>
      <c r="E4562" t="s">
        <v>6311</v>
      </c>
      <c r="F4562" t="s">
        <v>6905</v>
      </c>
      <c r="G4562">
        <v>37.093612282985397</v>
      </c>
    </row>
    <row r="4563" spans="1:7" hidden="1" x14ac:dyDescent="0.2">
      <c r="A4563">
        <v>1989</v>
      </c>
      <c r="B4563">
        <v>30</v>
      </c>
      <c r="C4563" t="s">
        <v>5478</v>
      </c>
      <c r="D4563">
        <v>2</v>
      </c>
      <c r="E4563" t="s">
        <v>6868</v>
      </c>
      <c r="F4563" t="s">
        <v>6906</v>
      </c>
      <c r="G4563">
        <v>37.090936463031298</v>
      </c>
    </row>
    <row r="4564" spans="1:7" hidden="1" x14ac:dyDescent="0.2">
      <c r="A4564">
        <v>1989</v>
      </c>
      <c r="B4564">
        <v>31</v>
      </c>
      <c r="C4564" t="s">
        <v>6907</v>
      </c>
      <c r="D4564">
        <v>153</v>
      </c>
      <c r="E4564" t="s">
        <v>3959</v>
      </c>
      <c r="F4564" t="s">
        <v>6908</v>
      </c>
      <c r="G4564">
        <v>37.053979871912098</v>
      </c>
    </row>
    <row r="4565" spans="1:7" hidden="1" x14ac:dyDescent="0.2">
      <c r="A4565">
        <v>1989</v>
      </c>
      <c r="B4565">
        <v>32</v>
      </c>
      <c r="C4565" t="s">
        <v>6529</v>
      </c>
      <c r="D4565">
        <v>182</v>
      </c>
      <c r="E4565" t="s">
        <v>6741</v>
      </c>
      <c r="F4565" t="s">
        <v>6909</v>
      </c>
      <c r="G4565">
        <v>37.040981244596999</v>
      </c>
    </row>
    <row r="4566" spans="1:7" hidden="1" x14ac:dyDescent="0.2">
      <c r="A4566">
        <v>1989</v>
      </c>
      <c r="B4566">
        <v>33</v>
      </c>
      <c r="C4566" t="s">
        <v>6142</v>
      </c>
      <c r="D4566">
        <v>8</v>
      </c>
      <c r="E4566" t="s">
        <v>6868</v>
      </c>
      <c r="F4566" t="s">
        <v>6910</v>
      </c>
      <c r="G4566">
        <v>37.040053120184403</v>
      </c>
    </row>
    <row r="4567" spans="1:7" hidden="1" x14ac:dyDescent="0.2">
      <c r="A4567">
        <v>1989</v>
      </c>
      <c r="B4567">
        <v>34</v>
      </c>
      <c r="C4567" t="s">
        <v>5655</v>
      </c>
      <c r="D4567">
        <v>185</v>
      </c>
      <c r="E4567" t="s">
        <v>6741</v>
      </c>
      <c r="F4567" t="s">
        <v>6911</v>
      </c>
      <c r="G4567">
        <v>37.039473066045197</v>
      </c>
    </row>
    <row r="4568" spans="1:7" hidden="1" x14ac:dyDescent="0.2">
      <c r="A4568">
        <v>1989</v>
      </c>
      <c r="B4568">
        <v>35</v>
      </c>
      <c r="C4568" t="s">
        <v>6912</v>
      </c>
      <c r="D4568">
        <v>48</v>
      </c>
      <c r="E4568" t="s">
        <v>6866</v>
      </c>
      <c r="F4568" t="s">
        <v>6913</v>
      </c>
      <c r="G4568">
        <v>37.034021445034497</v>
      </c>
    </row>
    <row r="4569" spans="1:7" hidden="1" x14ac:dyDescent="0.2">
      <c r="A4569">
        <v>1989</v>
      </c>
      <c r="B4569">
        <v>36</v>
      </c>
      <c r="C4569" t="s">
        <v>5203</v>
      </c>
      <c r="D4569">
        <v>91</v>
      </c>
      <c r="E4569" t="s">
        <v>6914</v>
      </c>
      <c r="F4569" t="s">
        <v>6915</v>
      </c>
      <c r="G4569">
        <v>37.030078719446898</v>
      </c>
    </row>
    <row r="4570" spans="1:7" hidden="1" x14ac:dyDescent="0.2">
      <c r="A4570">
        <v>1989</v>
      </c>
      <c r="B4570">
        <v>37</v>
      </c>
      <c r="C4570" t="s">
        <v>5962</v>
      </c>
      <c r="D4570">
        <v>38</v>
      </c>
      <c r="E4570" t="s">
        <v>6883</v>
      </c>
      <c r="F4570" t="s">
        <v>6916</v>
      </c>
      <c r="G4570">
        <v>36.993243243243199</v>
      </c>
    </row>
    <row r="4571" spans="1:7" hidden="1" x14ac:dyDescent="0.2">
      <c r="A4571">
        <v>1989</v>
      </c>
      <c r="B4571">
        <v>38</v>
      </c>
      <c r="C4571" t="s">
        <v>5457</v>
      </c>
      <c r="D4571">
        <v>211</v>
      </c>
      <c r="E4571" t="s">
        <v>6917</v>
      </c>
      <c r="F4571" t="s">
        <v>6918</v>
      </c>
      <c r="G4571">
        <v>36.977858936315897</v>
      </c>
    </row>
    <row r="4572" spans="1:7" hidden="1" x14ac:dyDescent="0.2">
      <c r="A4572">
        <v>1989</v>
      </c>
      <c r="B4572">
        <v>39</v>
      </c>
      <c r="C4572" t="s">
        <v>6208</v>
      </c>
      <c r="D4572">
        <v>196</v>
      </c>
      <c r="E4572" t="s">
        <v>6891</v>
      </c>
      <c r="F4572" t="s">
        <v>6919</v>
      </c>
      <c r="G4572">
        <v>36.956019024881002</v>
      </c>
    </row>
    <row r="4573" spans="1:7" hidden="1" x14ac:dyDescent="0.2">
      <c r="A4573">
        <v>1989</v>
      </c>
      <c r="B4573">
        <v>40</v>
      </c>
      <c r="C4573" t="s">
        <v>6342</v>
      </c>
      <c r="D4573">
        <v>123</v>
      </c>
      <c r="E4573" t="s">
        <v>6685</v>
      </c>
      <c r="F4573" t="s">
        <v>6920</v>
      </c>
      <c r="G4573">
        <v>36.943435245899003</v>
      </c>
    </row>
    <row r="4574" spans="1:7" hidden="1" x14ac:dyDescent="0.2">
      <c r="A4574">
        <v>1989</v>
      </c>
      <c r="B4574">
        <v>41</v>
      </c>
      <c r="C4574" t="s">
        <v>6523</v>
      </c>
      <c r="D4574">
        <v>218</v>
      </c>
      <c r="E4574" t="s">
        <v>6917</v>
      </c>
      <c r="F4574" t="s">
        <v>6921</v>
      </c>
      <c r="G4574">
        <v>36.933743500054597</v>
      </c>
    </row>
    <row r="4575" spans="1:7" hidden="1" x14ac:dyDescent="0.2">
      <c r="A4575">
        <v>1989</v>
      </c>
      <c r="B4575">
        <v>42</v>
      </c>
      <c r="C4575" t="s">
        <v>6922</v>
      </c>
      <c r="D4575">
        <v>119</v>
      </c>
      <c r="E4575" t="s">
        <v>6871</v>
      </c>
      <c r="F4575" t="s">
        <v>6923</v>
      </c>
      <c r="G4575">
        <v>36.911725231439497</v>
      </c>
    </row>
    <row r="4576" spans="1:7" hidden="1" x14ac:dyDescent="0.2">
      <c r="A4576">
        <v>1989</v>
      </c>
      <c r="B4576">
        <v>43</v>
      </c>
      <c r="C4576" t="s">
        <v>6924</v>
      </c>
      <c r="D4576">
        <v>181</v>
      </c>
      <c r="E4576" t="s">
        <v>6741</v>
      </c>
      <c r="F4576" t="s">
        <v>6925</v>
      </c>
      <c r="G4576">
        <v>36.9050442511016</v>
      </c>
    </row>
    <row r="4577" spans="1:7" hidden="1" x14ac:dyDescent="0.2">
      <c r="A4577">
        <v>1989</v>
      </c>
      <c r="B4577">
        <v>44</v>
      </c>
      <c r="C4577" t="s">
        <v>6181</v>
      </c>
      <c r="D4577">
        <v>15</v>
      </c>
      <c r="E4577" t="s">
        <v>6311</v>
      </c>
      <c r="F4577" t="s">
        <v>6926</v>
      </c>
      <c r="G4577">
        <v>36.873285108505797</v>
      </c>
    </row>
    <row r="4578" spans="1:7" hidden="1" x14ac:dyDescent="0.2">
      <c r="A4578">
        <v>1989</v>
      </c>
      <c r="B4578">
        <v>45</v>
      </c>
      <c r="C4578" t="s">
        <v>6050</v>
      </c>
      <c r="D4578">
        <v>108</v>
      </c>
      <c r="E4578" t="s">
        <v>6893</v>
      </c>
      <c r="F4578" t="s">
        <v>6927</v>
      </c>
      <c r="G4578">
        <v>36.871100801586302</v>
      </c>
    </row>
    <row r="4579" spans="1:7" hidden="1" x14ac:dyDescent="0.2">
      <c r="A4579">
        <v>1989</v>
      </c>
      <c r="B4579">
        <v>46</v>
      </c>
      <c r="C4579" t="s">
        <v>6928</v>
      </c>
      <c r="D4579">
        <v>64</v>
      </c>
      <c r="E4579" t="s">
        <v>6508</v>
      </c>
      <c r="F4579" t="s">
        <v>6929</v>
      </c>
      <c r="G4579">
        <v>36.870640980473397</v>
      </c>
    </row>
    <row r="4580" spans="1:7" hidden="1" x14ac:dyDescent="0.2">
      <c r="A4580">
        <v>1989</v>
      </c>
      <c r="B4580">
        <v>47</v>
      </c>
      <c r="C4580" t="s">
        <v>5996</v>
      </c>
      <c r="D4580">
        <v>186</v>
      </c>
      <c r="E4580" t="s">
        <v>6741</v>
      </c>
      <c r="F4580" t="s">
        <v>6930</v>
      </c>
      <c r="G4580">
        <v>36.868112169345103</v>
      </c>
    </row>
    <row r="4581" spans="1:7" hidden="1" x14ac:dyDescent="0.2">
      <c r="A4581">
        <v>1989</v>
      </c>
      <c r="B4581">
        <v>48</v>
      </c>
      <c r="C4581" t="s">
        <v>6807</v>
      </c>
      <c r="D4581">
        <v>78</v>
      </c>
      <c r="E4581" t="s">
        <v>6490</v>
      </c>
      <c r="F4581" t="s">
        <v>6931</v>
      </c>
      <c r="G4581">
        <v>36.8673076203658</v>
      </c>
    </row>
    <row r="4582" spans="1:7" hidden="1" x14ac:dyDescent="0.2">
      <c r="A4582">
        <v>1989</v>
      </c>
      <c r="B4582">
        <v>49</v>
      </c>
      <c r="C4582" t="s">
        <v>5880</v>
      </c>
      <c r="D4582">
        <v>52</v>
      </c>
      <c r="E4582" t="s">
        <v>6486</v>
      </c>
      <c r="F4582" t="s">
        <v>6932</v>
      </c>
      <c r="G4582">
        <v>36.865009102471298</v>
      </c>
    </row>
    <row r="4583" spans="1:7" hidden="1" x14ac:dyDescent="0.2">
      <c r="A4583">
        <v>1989</v>
      </c>
      <c r="B4583">
        <v>50</v>
      </c>
      <c r="C4583" t="s">
        <v>6338</v>
      </c>
      <c r="D4583">
        <v>37</v>
      </c>
      <c r="E4583" t="s">
        <v>6883</v>
      </c>
      <c r="F4583" t="s">
        <v>6933</v>
      </c>
      <c r="G4583">
        <v>36.862595967121003</v>
      </c>
    </row>
    <row r="4584" spans="1:7" hidden="1" x14ac:dyDescent="0.2">
      <c r="A4584">
        <v>1989</v>
      </c>
      <c r="B4584">
        <v>51</v>
      </c>
      <c r="C4584" t="s">
        <v>6934</v>
      </c>
      <c r="D4584">
        <v>198</v>
      </c>
      <c r="E4584" t="s">
        <v>6891</v>
      </c>
      <c r="F4584" t="s">
        <v>6935</v>
      </c>
      <c r="G4584">
        <v>36.859264061438303</v>
      </c>
    </row>
    <row r="4585" spans="1:7" hidden="1" x14ac:dyDescent="0.2">
      <c r="A4585">
        <v>1989</v>
      </c>
      <c r="B4585">
        <v>52</v>
      </c>
      <c r="C4585" t="s">
        <v>5700</v>
      </c>
      <c r="D4585">
        <v>43</v>
      </c>
      <c r="E4585" t="s">
        <v>6866</v>
      </c>
      <c r="F4585" t="s">
        <v>6936</v>
      </c>
      <c r="G4585">
        <v>36.858574776841301</v>
      </c>
    </row>
    <row r="4586" spans="1:7" hidden="1" x14ac:dyDescent="0.2">
      <c r="A4586">
        <v>1989</v>
      </c>
      <c r="B4586">
        <v>54</v>
      </c>
      <c r="C4586" t="s">
        <v>6520</v>
      </c>
      <c r="D4586">
        <v>138</v>
      </c>
      <c r="E4586" t="s">
        <v>6873</v>
      </c>
      <c r="F4586" t="s">
        <v>6937</v>
      </c>
      <c r="G4586">
        <v>36.840432889104797</v>
      </c>
    </row>
    <row r="4587" spans="1:7" hidden="1" x14ac:dyDescent="0.2">
      <c r="A4587">
        <v>1989</v>
      </c>
      <c r="B4587">
        <v>55</v>
      </c>
      <c r="C4587" t="s">
        <v>5515</v>
      </c>
      <c r="D4587">
        <v>84</v>
      </c>
      <c r="E4587" t="s">
        <v>6506</v>
      </c>
      <c r="F4587" t="s">
        <v>6938</v>
      </c>
      <c r="G4587">
        <v>36.826895529452798</v>
      </c>
    </row>
    <row r="4588" spans="1:7" hidden="1" x14ac:dyDescent="0.2">
      <c r="A4588">
        <v>1989</v>
      </c>
      <c r="B4588">
        <v>57</v>
      </c>
      <c r="C4588" t="s">
        <v>6939</v>
      </c>
      <c r="D4588">
        <v>137</v>
      </c>
      <c r="E4588" t="s">
        <v>6873</v>
      </c>
      <c r="F4588" t="s">
        <v>6940</v>
      </c>
      <c r="G4588">
        <v>36.8234554139135</v>
      </c>
    </row>
    <row r="4589" spans="1:7" hidden="1" x14ac:dyDescent="0.2">
      <c r="A4589">
        <v>1989</v>
      </c>
      <c r="B4589">
        <v>58</v>
      </c>
      <c r="C4589" t="s">
        <v>6305</v>
      </c>
      <c r="D4589">
        <v>68</v>
      </c>
      <c r="E4589" t="s">
        <v>6508</v>
      </c>
      <c r="F4589" t="s">
        <v>6941</v>
      </c>
      <c r="G4589">
        <v>36.816233262872103</v>
      </c>
    </row>
    <row r="4590" spans="1:7" hidden="1" x14ac:dyDescent="0.2">
      <c r="A4590">
        <v>1989</v>
      </c>
      <c r="B4590">
        <v>59</v>
      </c>
      <c r="C4590" t="s">
        <v>6942</v>
      </c>
      <c r="D4590">
        <v>66</v>
      </c>
      <c r="E4590" t="s">
        <v>6508</v>
      </c>
      <c r="F4590" t="s">
        <v>6943</v>
      </c>
      <c r="G4590">
        <v>36.807410035668198</v>
      </c>
    </row>
    <row r="4591" spans="1:7" hidden="1" x14ac:dyDescent="0.2">
      <c r="A4591">
        <v>1989</v>
      </c>
      <c r="B4591">
        <v>60</v>
      </c>
      <c r="C4591" t="s">
        <v>6498</v>
      </c>
      <c r="D4591">
        <v>109</v>
      </c>
      <c r="E4591" t="s">
        <v>6893</v>
      </c>
      <c r="F4591" t="s">
        <v>6944</v>
      </c>
      <c r="G4591">
        <v>36.799965148011999</v>
      </c>
    </row>
    <row r="4592" spans="1:7" hidden="1" x14ac:dyDescent="0.2">
      <c r="A4592">
        <v>1989</v>
      </c>
      <c r="B4592">
        <v>61</v>
      </c>
      <c r="C4592" t="s">
        <v>5999</v>
      </c>
      <c r="D4592">
        <v>98</v>
      </c>
      <c r="E4592" t="s">
        <v>6914</v>
      </c>
      <c r="F4592" t="s">
        <v>6945</v>
      </c>
      <c r="G4592">
        <v>36.791149715651002</v>
      </c>
    </row>
    <row r="4593" spans="1:7" hidden="1" x14ac:dyDescent="0.2">
      <c r="A4593">
        <v>1989</v>
      </c>
      <c r="B4593">
        <v>62</v>
      </c>
      <c r="C4593" t="s">
        <v>6005</v>
      </c>
      <c r="D4593">
        <v>3</v>
      </c>
      <c r="E4593" t="s">
        <v>6868</v>
      </c>
      <c r="F4593" t="s">
        <v>6946</v>
      </c>
      <c r="G4593">
        <v>36.785427670256198</v>
      </c>
    </row>
    <row r="4594" spans="1:7" hidden="1" x14ac:dyDescent="0.2">
      <c r="A4594">
        <v>1989</v>
      </c>
      <c r="B4594">
        <v>63</v>
      </c>
      <c r="C4594" t="s">
        <v>5241</v>
      </c>
      <c r="D4594">
        <v>118</v>
      </c>
      <c r="E4594" t="s">
        <v>6871</v>
      </c>
      <c r="F4594" t="s">
        <v>6947</v>
      </c>
      <c r="G4594">
        <v>36.782338505752399</v>
      </c>
    </row>
    <row r="4595" spans="1:7" hidden="1" x14ac:dyDescent="0.2">
      <c r="A4595">
        <v>1989</v>
      </c>
      <c r="B4595">
        <v>64</v>
      </c>
      <c r="C4595" t="s">
        <v>6424</v>
      </c>
      <c r="D4595">
        <v>45</v>
      </c>
      <c r="E4595" t="s">
        <v>6866</v>
      </c>
      <c r="F4595" t="s">
        <v>6948</v>
      </c>
      <c r="G4595">
        <v>36.780393742419001</v>
      </c>
    </row>
    <row r="4596" spans="1:7" hidden="1" x14ac:dyDescent="0.2">
      <c r="A4596">
        <v>1989</v>
      </c>
      <c r="B4596">
        <v>65</v>
      </c>
      <c r="C4596" t="s">
        <v>6949</v>
      </c>
      <c r="D4596">
        <v>157</v>
      </c>
      <c r="E4596" t="s">
        <v>3959</v>
      </c>
      <c r="F4596" t="s">
        <v>6950</v>
      </c>
      <c r="G4596">
        <v>36.769987034428702</v>
      </c>
    </row>
    <row r="4597" spans="1:7" hidden="1" x14ac:dyDescent="0.2">
      <c r="A4597">
        <v>1989</v>
      </c>
      <c r="B4597">
        <v>66</v>
      </c>
      <c r="C4597" t="s">
        <v>6392</v>
      </c>
      <c r="D4597">
        <v>93</v>
      </c>
      <c r="E4597" t="s">
        <v>6914</v>
      </c>
      <c r="F4597" t="s">
        <v>6951</v>
      </c>
      <c r="G4597">
        <v>36.769529731830502</v>
      </c>
    </row>
    <row r="4598" spans="1:7" hidden="1" x14ac:dyDescent="0.2">
      <c r="A4598">
        <v>1989</v>
      </c>
      <c r="B4598">
        <v>67</v>
      </c>
      <c r="C4598" t="s">
        <v>6726</v>
      </c>
      <c r="D4598">
        <v>134</v>
      </c>
      <c r="E4598" t="s">
        <v>6873</v>
      </c>
      <c r="F4598" t="s">
        <v>6952</v>
      </c>
      <c r="G4598">
        <v>36.765185924399098</v>
      </c>
    </row>
    <row r="4599" spans="1:7" hidden="1" x14ac:dyDescent="0.2">
      <c r="A4599">
        <v>1989</v>
      </c>
      <c r="B4599">
        <v>68</v>
      </c>
      <c r="C4599" t="s">
        <v>6378</v>
      </c>
      <c r="D4599">
        <v>33</v>
      </c>
      <c r="E4599" t="s">
        <v>6883</v>
      </c>
      <c r="F4599" t="s">
        <v>6953</v>
      </c>
      <c r="G4599">
        <v>36.758557880896802</v>
      </c>
    </row>
    <row r="4600" spans="1:7" hidden="1" x14ac:dyDescent="0.2">
      <c r="A4600">
        <v>1989</v>
      </c>
      <c r="B4600">
        <v>69</v>
      </c>
      <c r="C4600" t="s">
        <v>6718</v>
      </c>
      <c r="D4600">
        <v>39</v>
      </c>
      <c r="E4600" t="s">
        <v>6883</v>
      </c>
      <c r="F4600" t="s">
        <v>6954</v>
      </c>
      <c r="G4600">
        <v>36.7541024365987</v>
      </c>
    </row>
    <row r="4601" spans="1:7" hidden="1" x14ac:dyDescent="0.2">
      <c r="A4601">
        <v>1989</v>
      </c>
      <c r="B4601">
        <v>71</v>
      </c>
      <c r="C4601" t="s">
        <v>5678</v>
      </c>
      <c r="D4601">
        <v>188</v>
      </c>
      <c r="E4601" t="s">
        <v>6741</v>
      </c>
      <c r="F4601" t="s">
        <v>6955</v>
      </c>
      <c r="G4601">
        <v>36.728190889694297</v>
      </c>
    </row>
    <row r="4602" spans="1:7" hidden="1" x14ac:dyDescent="0.2">
      <c r="A4602">
        <v>1989</v>
      </c>
      <c r="B4602">
        <v>72</v>
      </c>
      <c r="C4602" t="s">
        <v>6189</v>
      </c>
      <c r="D4602">
        <v>46</v>
      </c>
      <c r="E4602" t="s">
        <v>6866</v>
      </c>
      <c r="F4602" t="s">
        <v>6956</v>
      </c>
      <c r="G4602">
        <v>36.724769189204203</v>
      </c>
    </row>
    <row r="4603" spans="1:7" hidden="1" x14ac:dyDescent="0.2">
      <c r="A4603">
        <v>1989</v>
      </c>
      <c r="B4603">
        <v>73</v>
      </c>
      <c r="C4603" t="s">
        <v>6433</v>
      </c>
      <c r="D4603">
        <v>103</v>
      </c>
      <c r="E4603" t="s">
        <v>6893</v>
      </c>
      <c r="F4603" t="s">
        <v>6957</v>
      </c>
      <c r="G4603">
        <v>36.722944542950501</v>
      </c>
    </row>
    <row r="4604" spans="1:7" hidden="1" x14ac:dyDescent="0.2">
      <c r="A4604">
        <v>1989</v>
      </c>
      <c r="B4604">
        <v>74</v>
      </c>
      <c r="C4604" t="s">
        <v>6958</v>
      </c>
      <c r="D4604">
        <v>128</v>
      </c>
      <c r="E4604" t="s">
        <v>6685</v>
      </c>
      <c r="F4604" t="s">
        <v>6959</v>
      </c>
      <c r="G4604">
        <v>36.7195238198737</v>
      </c>
    </row>
    <row r="4605" spans="1:7" hidden="1" x14ac:dyDescent="0.2">
      <c r="A4605">
        <v>1989</v>
      </c>
      <c r="B4605">
        <v>75</v>
      </c>
      <c r="C4605" t="s">
        <v>6120</v>
      </c>
      <c r="D4605">
        <v>155</v>
      </c>
      <c r="E4605" t="s">
        <v>3959</v>
      </c>
      <c r="F4605" t="s">
        <v>6960</v>
      </c>
      <c r="G4605">
        <v>36.715989742124897</v>
      </c>
    </row>
    <row r="4606" spans="1:7" hidden="1" x14ac:dyDescent="0.2">
      <c r="A4606">
        <v>1989</v>
      </c>
      <c r="B4606">
        <v>76</v>
      </c>
      <c r="C4606" t="s">
        <v>6543</v>
      </c>
      <c r="D4606">
        <v>53</v>
      </c>
      <c r="E4606" t="s">
        <v>6486</v>
      </c>
      <c r="F4606" t="s">
        <v>6961</v>
      </c>
      <c r="G4606">
        <v>36.713938009139603</v>
      </c>
    </row>
    <row r="4607" spans="1:7" hidden="1" x14ac:dyDescent="0.2">
      <c r="A4607">
        <v>1989</v>
      </c>
      <c r="B4607">
        <v>77</v>
      </c>
      <c r="C4607" t="s">
        <v>5684</v>
      </c>
      <c r="D4607">
        <v>219</v>
      </c>
      <c r="E4607" t="s">
        <v>6917</v>
      </c>
      <c r="F4607" t="s">
        <v>6962</v>
      </c>
      <c r="G4607">
        <v>36.710860839575403</v>
      </c>
    </row>
    <row r="4608" spans="1:7" hidden="1" x14ac:dyDescent="0.2">
      <c r="A4608">
        <v>1989</v>
      </c>
      <c r="B4608">
        <v>78</v>
      </c>
      <c r="C4608" t="s">
        <v>6162</v>
      </c>
      <c r="D4608">
        <v>116</v>
      </c>
      <c r="E4608" t="s">
        <v>6871</v>
      </c>
      <c r="F4608" t="s">
        <v>6963</v>
      </c>
      <c r="G4608">
        <v>36.707214491682898</v>
      </c>
    </row>
    <row r="4609" spans="1:7" hidden="1" x14ac:dyDescent="0.2">
      <c r="A4609">
        <v>1989</v>
      </c>
      <c r="B4609">
        <v>79</v>
      </c>
      <c r="C4609" t="s">
        <v>6964</v>
      </c>
      <c r="D4609">
        <v>154</v>
      </c>
      <c r="E4609" t="s">
        <v>3959</v>
      </c>
      <c r="F4609" t="s">
        <v>6965</v>
      </c>
      <c r="G4609">
        <v>36.697874030652898</v>
      </c>
    </row>
    <row r="4610" spans="1:7" hidden="1" x14ac:dyDescent="0.2">
      <c r="A4610">
        <v>1989</v>
      </c>
      <c r="B4610">
        <v>80</v>
      </c>
      <c r="C4610" t="s">
        <v>6594</v>
      </c>
      <c r="D4610">
        <v>192</v>
      </c>
      <c r="E4610" t="s">
        <v>6891</v>
      </c>
      <c r="F4610" t="s">
        <v>6966</v>
      </c>
      <c r="G4610">
        <v>36.692864035346197</v>
      </c>
    </row>
    <row r="4611" spans="1:7" hidden="1" x14ac:dyDescent="0.2">
      <c r="A4611">
        <v>1989</v>
      </c>
      <c r="B4611">
        <v>81</v>
      </c>
      <c r="C4611" t="s">
        <v>6967</v>
      </c>
      <c r="D4611">
        <v>124</v>
      </c>
      <c r="E4611" t="s">
        <v>6685</v>
      </c>
      <c r="F4611" t="s">
        <v>6968</v>
      </c>
      <c r="G4611">
        <v>36.6926363407891</v>
      </c>
    </row>
    <row r="4612" spans="1:7" hidden="1" x14ac:dyDescent="0.2">
      <c r="A4612">
        <v>1989</v>
      </c>
      <c r="B4612">
        <v>82</v>
      </c>
      <c r="C4612" t="s">
        <v>6969</v>
      </c>
      <c r="D4612">
        <v>57</v>
      </c>
      <c r="E4612" t="s">
        <v>6486</v>
      </c>
      <c r="F4612" t="s">
        <v>6970</v>
      </c>
      <c r="G4612">
        <v>36.691497910390297</v>
      </c>
    </row>
    <row r="4613" spans="1:7" hidden="1" x14ac:dyDescent="0.2">
      <c r="A4613">
        <v>1989</v>
      </c>
      <c r="B4613">
        <v>83</v>
      </c>
      <c r="C4613" t="s">
        <v>6971</v>
      </c>
      <c r="D4613">
        <v>114</v>
      </c>
      <c r="E4613" t="s">
        <v>6871</v>
      </c>
      <c r="F4613" t="s">
        <v>6972</v>
      </c>
      <c r="G4613">
        <v>36.689107436478103</v>
      </c>
    </row>
    <row r="4614" spans="1:7" hidden="1" x14ac:dyDescent="0.2">
      <c r="A4614">
        <v>1989</v>
      </c>
      <c r="B4614">
        <v>84</v>
      </c>
      <c r="C4614" t="s">
        <v>6415</v>
      </c>
      <c r="D4614">
        <v>125</v>
      </c>
      <c r="E4614" t="s">
        <v>6685</v>
      </c>
      <c r="F4614" t="s">
        <v>6973</v>
      </c>
      <c r="G4614">
        <v>36.6844412183478</v>
      </c>
    </row>
    <row r="4615" spans="1:7" hidden="1" x14ac:dyDescent="0.2">
      <c r="A4615">
        <v>1989</v>
      </c>
      <c r="B4615">
        <v>85</v>
      </c>
      <c r="C4615" t="s">
        <v>6974</v>
      </c>
      <c r="D4615">
        <v>136</v>
      </c>
      <c r="E4615" t="s">
        <v>6873</v>
      </c>
      <c r="F4615" t="s">
        <v>6975</v>
      </c>
      <c r="G4615">
        <v>36.681482768139901</v>
      </c>
    </row>
    <row r="4616" spans="1:7" hidden="1" x14ac:dyDescent="0.2">
      <c r="A4616">
        <v>1989</v>
      </c>
      <c r="B4616">
        <v>86</v>
      </c>
      <c r="C4616" t="s">
        <v>6412</v>
      </c>
      <c r="D4616">
        <v>106</v>
      </c>
      <c r="E4616" t="s">
        <v>6893</v>
      </c>
      <c r="F4616" t="s">
        <v>6976</v>
      </c>
      <c r="G4616">
        <v>36.6796624205599</v>
      </c>
    </row>
    <row r="4617" spans="1:7" hidden="1" x14ac:dyDescent="0.2">
      <c r="A4617">
        <v>1989</v>
      </c>
      <c r="B4617">
        <v>87</v>
      </c>
      <c r="C4617" t="s">
        <v>6754</v>
      </c>
      <c r="D4617">
        <v>19</v>
      </c>
      <c r="E4617" t="s">
        <v>6311</v>
      </c>
      <c r="F4617" t="s">
        <v>6977</v>
      </c>
      <c r="G4617">
        <v>36.673974998681999</v>
      </c>
    </row>
    <row r="4618" spans="1:7" hidden="1" x14ac:dyDescent="0.2">
      <c r="A4618">
        <v>1989</v>
      </c>
      <c r="B4618">
        <v>88</v>
      </c>
      <c r="C4618" t="s">
        <v>6978</v>
      </c>
      <c r="D4618">
        <v>59</v>
      </c>
      <c r="E4618" t="s">
        <v>6486</v>
      </c>
      <c r="F4618" t="s">
        <v>6979</v>
      </c>
      <c r="G4618">
        <v>36.663173754797498</v>
      </c>
    </row>
    <row r="4619" spans="1:7" hidden="1" x14ac:dyDescent="0.2">
      <c r="A4619">
        <v>1989</v>
      </c>
      <c r="B4619">
        <v>89</v>
      </c>
      <c r="C4619" t="s">
        <v>6204</v>
      </c>
      <c r="D4619">
        <v>65</v>
      </c>
      <c r="E4619" t="s">
        <v>6508</v>
      </c>
      <c r="F4619" t="s">
        <v>6980</v>
      </c>
      <c r="G4619">
        <v>36.65328766911</v>
      </c>
    </row>
    <row r="4620" spans="1:7" hidden="1" x14ac:dyDescent="0.2">
      <c r="A4620">
        <v>1989</v>
      </c>
      <c r="B4620">
        <v>90</v>
      </c>
      <c r="C4620" t="s">
        <v>5855</v>
      </c>
      <c r="D4620">
        <v>184</v>
      </c>
      <c r="E4620" t="s">
        <v>6741</v>
      </c>
      <c r="F4620" t="s">
        <v>6981</v>
      </c>
      <c r="G4620">
        <v>36.6401145119763</v>
      </c>
    </row>
    <row r="4621" spans="1:7" hidden="1" x14ac:dyDescent="0.2">
      <c r="A4621">
        <v>1989</v>
      </c>
      <c r="B4621">
        <v>91</v>
      </c>
      <c r="C4621" t="s">
        <v>5108</v>
      </c>
      <c r="D4621">
        <v>145</v>
      </c>
      <c r="E4621" t="s">
        <v>6864</v>
      </c>
      <c r="F4621" t="s">
        <v>6982</v>
      </c>
      <c r="G4621">
        <v>36.636255208413999</v>
      </c>
    </row>
    <row r="4622" spans="1:7" hidden="1" x14ac:dyDescent="0.2">
      <c r="A4622">
        <v>1989</v>
      </c>
      <c r="B4622">
        <v>92</v>
      </c>
      <c r="C4622" t="s">
        <v>6983</v>
      </c>
      <c r="D4622">
        <v>6</v>
      </c>
      <c r="E4622" t="s">
        <v>6868</v>
      </c>
      <c r="F4622" t="s">
        <v>6984</v>
      </c>
      <c r="G4622">
        <v>36.636028215875598</v>
      </c>
    </row>
    <row r="4623" spans="1:7" hidden="1" x14ac:dyDescent="0.2">
      <c r="A4623">
        <v>1989</v>
      </c>
      <c r="B4623">
        <v>93</v>
      </c>
      <c r="C4623" t="s">
        <v>6826</v>
      </c>
      <c r="D4623">
        <v>62</v>
      </c>
      <c r="E4623" t="s">
        <v>6508</v>
      </c>
      <c r="F4623" t="s">
        <v>6985</v>
      </c>
      <c r="G4623">
        <v>36.633644964035398</v>
      </c>
    </row>
    <row r="4624" spans="1:7" hidden="1" x14ac:dyDescent="0.2">
      <c r="A4624">
        <v>1989</v>
      </c>
      <c r="B4624">
        <v>94</v>
      </c>
      <c r="C4624" t="s">
        <v>6986</v>
      </c>
      <c r="D4624">
        <v>174</v>
      </c>
      <c r="E4624" t="s">
        <v>6737</v>
      </c>
      <c r="F4624" t="s">
        <v>6987</v>
      </c>
      <c r="G4624">
        <v>36.623774794444103</v>
      </c>
    </row>
    <row r="4625" spans="1:7" hidden="1" x14ac:dyDescent="0.2">
      <c r="A4625">
        <v>1989</v>
      </c>
      <c r="B4625">
        <v>95</v>
      </c>
      <c r="C4625" t="s">
        <v>6988</v>
      </c>
      <c r="D4625">
        <v>47</v>
      </c>
      <c r="E4625" t="s">
        <v>6866</v>
      </c>
      <c r="F4625" t="s">
        <v>6989</v>
      </c>
      <c r="G4625">
        <v>36.620712719705601</v>
      </c>
    </row>
    <row r="4626" spans="1:7" hidden="1" x14ac:dyDescent="0.2">
      <c r="A4626">
        <v>1989</v>
      </c>
      <c r="B4626">
        <v>96</v>
      </c>
      <c r="C4626" t="s">
        <v>6801</v>
      </c>
      <c r="D4626">
        <v>183</v>
      </c>
      <c r="E4626" t="s">
        <v>6741</v>
      </c>
      <c r="F4626" t="s">
        <v>6990</v>
      </c>
      <c r="G4626">
        <v>36.618558233292298</v>
      </c>
    </row>
    <row r="4627" spans="1:7" hidden="1" x14ac:dyDescent="0.2">
      <c r="A4627">
        <v>1989</v>
      </c>
      <c r="B4627">
        <v>97</v>
      </c>
      <c r="C4627" t="s">
        <v>5970</v>
      </c>
      <c r="D4627">
        <v>42</v>
      </c>
      <c r="E4627" t="s">
        <v>6866</v>
      </c>
      <c r="F4627" t="s">
        <v>6991</v>
      </c>
      <c r="G4627">
        <v>36.595668305725098</v>
      </c>
    </row>
    <row r="4628" spans="1:7" hidden="1" x14ac:dyDescent="0.2">
      <c r="A4628">
        <v>1989</v>
      </c>
      <c r="B4628">
        <v>98</v>
      </c>
      <c r="C4628" t="s">
        <v>6838</v>
      </c>
      <c r="D4628">
        <v>169</v>
      </c>
      <c r="E4628" t="s">
        <v>6901</v>
      </c>
      <c r="F4628" t="s">
        <v>6992</v>
      </c>
      <c r="G4628">
        <v>36.594422646086798</v>
      </c>
    </row>
    <row r="4629" spans="1:7" hidden="1" x14ac:dyDescent="0.2">
      <c r="A4629">
        <v>1989</v>
      </c>
      <c r="B4629">
        <v>99</v>
      </c>
      <c r="C4629" t="s">
        <v>6993</v>
      </c>
      <c r="D4629">
        <v>208</v>
      </c>
      <c r="E4629" t="s">
        <v>6769</v>
      </c>
      <c r="F4629" t="s">
        <v>6994</v>
      </c>
      <c r="G4629">
        <v>36.590233322297799</v>
      </c>
    </row>
    <row r="4630" spans="1:7" hidden="1" x14ac:dyDescent="0.2">
      <c r="A4630">
        <v>1989</v>
      </c>
      <c r="B4630">
        <v>100</v>
      </c>
      <c r="C4630" t="s">
        <v>6995</v>
      </c>
      <c r="D4630">
        <v>199</v>
      </c>
      <c r="E4630" t="s">
        <v>6891</v>
      </c>
      <c r="F4630" t="s">
        <v>6996</v>
      </c>
      <c r="G4630">
        <v>36.577557970140298</v>
      </c>
    </row>
    <row r="4631" spans="1:7" hidden="1" x14ac:dyDescent="0.2">
      <c r="A4631">
        <v>1989</v>
      </c>
      <c r="B4631">
        <v>101</v>
      </c>
      <c r="C4631" t="s">
        <v>6790</v>
      </c>
      <c r="D4631">
        <v>162</v>
      </c>
      <c r="E4631" t="s">
        <v>6901</v>
      </c>
      <c r="F4631" t="s">
        <v>6997</v>
      </c>
      <c r="G4631">
        <v>36.574051165322302</v>
      </c>
    </row>
    <row r="4632" spans="1:7" hidden="1" x14ac:dyDescent="0.2">
      <c r="A4632">
        <v>1989</v>
      </c>
      <c r="B4632">
        <v>102</v>
      </c>
      <c r="C4632" t="s">
        <v>6037</v>
      </c>
      <c r="D4632">
        <v>129</v>
      </c>
      <c r="E4632" t="s">
        <v>6685</v>
      </c>
      <c r="F4632" t="s">
        <v>6998</v>
      </c>
      <c r="G4632">
        <v>36.562743473367803</v>
      </c>
    </row>
    <row r="4633" spans="1:7" hidden="1" x14ac:dyDescent="0.2">
      <c r="A4633">
        <v>1989</v>
      </c>
      <c r="B4633">
        <v>103</v>
      </c>
      <c r="C4633" t="s">
        <v>6822</v>
      </c>
      <c r="D4633">
        <v>203</v>
      </c>
      <c r="E4633" t="s">
        <v>6769</v>
      </c>
      <c r="F4633" t="s">
        <v>6999</v>
      </c>
      <c r="G4633">
        <v>36.560708831330999</v>
      </c>
    </row>
    <row r="4634" spans="1:7" hidden="1" x14ac:dyDescent="0.2">
      <c r="A4634">
        <v>1989</v>
      </c>
      <c r="B4634">
        <v>104</v>
      </c>
      <c r="C4634" t="s">
        <v>5914</v>
      </c>
      <c r="D4634">
        <v>34</v>
      </c>
      <c r="E4634" t="s">
        <v>6883</v>
      </c>
      <c r="F4634" t="s">
        <v>7000</v>
      </c>
      <c r="G4634">
        <v>36.553024449046397</v>
      </c>
    </row>
    <row r="4635" spans="1:7" hidden="1" x14ac:dyDescent="0.2">
      <c r="A4635">
        <v>1989</v>
      </c>
      <c r="B4635">
        <v>105</v>
      </c>
      <c r="C4635" t="s">
        <v>7001</v>
      </c>
      <c r="D4635">
        <v>167</v>
      </c>
      <c r="E4635" t="s">
        <v>6901</v>
      </c>
      <c r="F4635" t="s">
        <v>7002</v>
      </c>
      <c r="G4635">
        <v>36.552685506578896</v>
      </c>
    </row>
    <row r="4636" spans="1:7" hidden="1" x14ac:dyDescent="0.2">
      <c r="A4636">
        <v>1989</v>
      </c>
      <c r="B4636">
        <v>106</v>
      </c>
      <c r="C4636" t="s">
        <v>7003</v>
      </c>
      <c r="D4636">
        <v>146</v>
      </c>
      <c r="E4636" t="s">
        <v>6864</v>
      </c>
      <c r="F4636" t="s">
        <v>7004</v>
      </c>
      <c r="G4636">
        <v>36.551216828518903</v>
      </c>
    </row>
    <row r="4637" spans="1:7" hidden="1" x14ac:dyDescent="0.2">
      <c r="A4637">
        <v>1989</v>
      </c>
      <c r="B4637">
        <v>107</v>
      </c>
      <c r="C4637" t="s">
        <v>6244</v>
      </c>
      <c r="D4637">
        <v>207</v>
      </c>
      <c r="E4637" t="s">
        <v>6769</v>
      </c>
      <c r="F4637" t="s">
        <v>7005</v>
      </c>
      <c r="G4637">
        <v>36.530329193064603</v>
      </c>
    </row>
    <row r="4638" spans="1:7" hidden="1" x14ac:dyDescent="0.2">
      <c r="A4638">
        <v>1989</v>
      </c>
      <c r="B4638">
        <v>108</v>
      </c>
      <c r="C4638" t="s">
        <v>6224</v>
      </c>
      <c r="D4638">
        <v>195</v>
      </c>
      <c r="E4638" t="s">
        <v>6891</v>
      </c>
      <c r="F4638" t="s">
        <v>7006</v>
      </c>
      <c r="G4638">
        <v>36.5258160860608</v>
      </c>
    </row>
    <row r="4639" spans="1:7" hidden="1" x14ac:dyDescent="0.2">
      <c r="A4639">
        <v>1989</v>
      </c>
      <c r="B4639">
        <v>109</v>
      </c>
      <c r="C4639" t="s">
        <v>6625</v>
      </c>
      <c r="D4639">
        <v>168</v>
      </c>
      <c r="E4639" t="s">
        <v>6901</v>
      </c>
      <c r="F4639" t="s">
        <v>7007</v>
      </c>
      <c r="G4639">
        <v>36.516680458975003</v>
      </c>
    </row>
    <row r="4640" spans="1:7" hidden="1" x14ac:dyDescent="0.2">
      <c r="A4640">
        <v>1989</v>
      </c>
      <c r="B4640">
        <v>110</v>
      </c>
      <c r="C4640" t="s">
        <v>7008</v>
      </c>
      <c r="D4640">
        <v>209</v>
      </c>
      <c r="E4640" t="s">
        <v>6769</v>
      </c>
      <c r="F4640" t="s">
        <v>7009</v>
      </c>
      <c r="G4640">
        <v>36.515778422775199</v>
      </c>
    </row>
    <row r="4641" spans="1:7" hidden="1" x14ac:dyDescent="0.2">
      <c r="A4641">
        <v>1989</v>
      </c>
      <c r="B4641">
        <v>111</v>
      </c>
      <c r="C4641" t="s">
        <v>6431</v>
      </c>
      <c r="D4641">
        <v>72</v>
      </c>
      <c r="E4641" t="s">
        <v>6490</v>
      </c>
      <c r="F4641" t="s">
        <v>7010</v>
      </c>
      <c r="G4641">
        <v>36.506309732546299</v>
      </c>
    </row>
    <row r="4642" spans="1:7" hidden="1" x14ac:dyDescent="0.2">
      <c r="A4642">
        <v>1989</v>
      </c>
      <c r="B4642">
        <v>112</v>
      </c>
      <c r="C4642" t="s">
        <v>6653</v>
      </c>
      <c r="D4642">
        <v>197</v>
      </c>
      <c r="E4642" t="s">
        <v>6891</v>
      </c>
      <c r="F4642" t="s">
        <v>7011</v>
      </c>
      <c r="G4642">
        <v>36.491327678298603</v>
      </c>
    </row>
    <row r="4643" spans="1:7" hidden="1" x14ac:dyDescent="0.2">
      <c r="A4643">
        <v>1989</v>
      </c>
      <c r="B4643">
        <v>113</v>
      </c>
      <c r="C4643" t="s">
        <v>5233</v>
      </c>
      <c r="D4643">
        <v>92</v>
      </c>
      <c r="E4643" t="s">
        <v>6914</v>
      </c>
      <c r="F4643" t="s">
        <v>7012</v>
      </c>
      <c r="G4643">
        <v>36.490652086039603</v>
      </c>
    </row>
    <row r="4644" spans="1:7" hidden="1" x14ac:dyDescent="0.2">
      <c r="A4644">
        <v>1989</v>
      </c>
      <c r="B4644">
        <v>114</v>
      </c>
      <c r="C4644" t="s">
        <v>6394</v>
      </c>
      <c r="D4644">
        <v>205</v>
      </c>
      <c r="E4644" t="s">
        <v>6769</v>
      </c>
      <c r="F4644" t="s">
        <v>7013</v>
      </c>
      <c r="G4644">
        <v>36.484235207009299</v>
      </c>
    </row>
    <row r="4645" spans="1:7" hidden="1" x14ac:dyDescent="0.2">
      <c r="A4645">
        <v>1989</v>
      </c>
      <c r="B4645">
        <v>115</v>
      </c>
      <c r="C4645" t="s">
        <v>7014</v>
      </c>
      <c r="D4645">
        <v>32</v>
      </c>
      <c r="E4645" t="s">
        <v>6883</v>
      </c>
      <c r="F4645" t="s">
        <v>7015</v>
      </c>
      <c r="G4645">
        <v>36.476245408083003</v>
      </c>
    </row>
    <row r="4646" spans="1:7" hidden="1" x14ac:dyDescent="0.2">
      <c r="A4646">
        <v>1989</v>
      </c>
      <c r="B4646">
        <v>116</v>
      </c>
      <c r="C4646" t="s">
        <v>6620</v>
      </c>
      <c r="D4646">
        <v>115</v>
      </c>
      <c r="E4646" t="s">
        <v>6871</v>
      </c>
      <c r="F4646" t="s">
        <v>7016</v>
      </c>
      <c r="G4646">
        <v>36.474107886376899</v>
      </c>
    </row>
    <row r="4647" spans="1:7" hidden="1" x14ac:dyDescent="0.2">
      <c r="A4647">
        <v>1989</v>
      </c>
      <c r="B4647">
        <v>117</v>
      </c>
      <c r="C4647" t="s">
        <v>5918</v>
      </c>
      <c r="D4647">
        <v>126</v>
      </c>
      <c r="E4647" t="s">
        <v>6685</v>
      </c>
      <c r="F4647" t="s">
        <v>7017</v>
      </c>
      <c r="G4647">
        <v>36.462637050923099</v>
      </c>
    </row>
    <row r="4648" spans="1:7" hidden="1" x14ac:dyDescent="0.2">
      <c r="A4648">
        <v>1989</v>
      </c>
      <c r="B4648">
        <v>118</v>
      </c>
      <c r="C4648" t="s">
        <v>5289</v>
      </c>
      <c r="D4648">
        <v>135</v>
      </c>
      <c r="E4648" t="s">
        <v>6873</v>
      </c>
      <c r="F4648" t="s">
        <v>7018</v>
      </c>
      <c r="G4648">
        <v>36.460613534761798</v>
      </c>
    </row>
    <row r="4649" spans="1:7" hidden="1" x14ac:dyDescent="0.2">
      <c r="A4649">
        <v>1989</v>
      </c>
      <c r="B4649">
        <v>119</v>
      </c>
      <c r="C4649" t="s">
        <v>5039</v>
      </c>
      <c r="D4649">
        <v>83</v>
      </c>
      <c r="E4649" t="s">
        <v>6506</v>
      </c>
      <c r="F4649" t="s">
        <v>7019</v>
      </c>
      <c r="G4649">
        <v>36.459264648756601</v>
      </c>
    </row>
    <row r="4650" spans="1:7" hidden="1" x14ac:dyDescent="0.2">
      <c r="A4650">
        <v>1989</v>
      </c>
      <c r="B4650">
        <v>120</v>
      </c>
      <c r="C4650" t="s">
        <v>7020</v>
      </c>
      <c r="D4650">
        <v>217</v>
      </c>
      <c r="E4650" t="s">
        <v>6917</v>
      </c>
      <c r="F4650" t="s">
        <v>7021</v>
      </c>
      <c r="G4650">
        <v>36.455555726814502</v>
      </c>
    </row>
    <row r="4651" spans="1:7" hidden="1" x14ac:dyDescent="0.2">
      <c r="A4651">
        <v>1989</v>
      </c>
      <c r="B4651">
        <v>121</v>
      </c>
      <c r="C4651" t="s">
        <v>6252</v>
      </c>
      <c r="D4651">
        <v>204</v>
      </c>
      <c r="E4651" t="s">
        <v>6769</v>
      </c>
      <c r="F4651" t="s">
        <v>7022</v>
      </c>
      <c r="G4651">
        <v>36.4522969940571</v>
      </c>
    </row>
    <row r="4652" spans="1:7" hidden="1" x14ac:dyDescent="0.2">
      <c r="A4652">
        <v>1989</v>
      </c>
      <c r="B4652">
        <v>122</v>
      </c>
      <c r="C4652" t="s">
        <v>7023</v>
      </c>
      <c r="D4652">
        <v>175</v>
      </c>
      <c r="E4652" t="s">
        <v>6737</v>
      </c>
      <c r="F4652" t="s">
        <v>7024</v>
      </c>
      <c r="G4652">
        <v>36.4343282478495</v>
      </c>
    </row>
    <row r="4653" spans="1:7" hidden="1" x14ac:dyDescent="0.2">
      <c r="A4653">
        <v>1989</v>
      </c>
      <c r="B4653">
        <v>123</v>
      </c>
      <c r="C4653" t="s">
        <v>7025</v>
      </c>
      <c r="D4653">
        <v>144</v>
      </c>
      <c r="E4653" t="s">
        <v>6864</v>
      </c>
      <c r="F4653" t="s">
        <v>7026</v>
      </c>
      <c r="G4653">
        <v>36.433879256164701</v>
      </c>
    </row>
    <row r="4654" spans="1:7" hidden="1" x14ac:dyDescent="0.2">
      <c r="A4654">
        <v>1989</v>
      </c>
      <c r="B4654">
        <v>124</v>
      </c>
      <c r="C4654" t="s">
        <v>6591</v>
      </c>
      <c r="D4654">
        <v>87</v>
      </c>
      <c r="E4654" t="s">
        <v>6506</v>
      </c>
      <c r="F4654" t="s">
        <v>7027</v>
      </c>
      <c r="G4654">
        <v>36.4328690653333</v>
      </c>
    </row>
    <row r="4655" spans="1:7" hidden="1" x14ac:dyDescent="0.2">
      <c r="A4655">
        <v>1989</v>
      </c>
      <c r="B4655">
        <v>125</v>
      </c>
      <c r="C4655" t="s">
        <v>5498</v>
      </c>
      <c r="D4655">
        <v>82</v>
      </c>
      <c r="E4655" t="s">
        <v>6506</v>
      </c>
      <c r="F4655" t="s">
        <v>7028</v>
      </c>
      <c r="G4655">
        <v>36.425013937357299</v>
      </c>
    </row>
    <row r="4656" spans="1:7" hidden="1" x14ac:dyDescent="0.2">
      <c r="A4656">
        <v>1989</v>
      </c>
      <c r="B4656">
        <v>126</v>
      </c>
      <c r="C4656" t="s">
        <v>6395</v>
      </c>
      <c r="D4656">
        <v>176</v>
      </c>
      <c r="E4656" t="s">
        <v>6737</v>
      </c>
      <c r="F4656" t="s">
        <v>7029</v>
      </c>
      <c r="G4656">
        <v>36.4199660006405</v>
      </c>
    </row>
    <row r="4657" spans="1:7" hidden="1" x14ac:dyDescent="0.2">
      <c r="A4657">
        <v>1989</v>
      </c>
      <c r="B4657">
        <v>127</v>
      </c>
      <c r="C4657" t="s">
        <v>7030</v>
      </c>
      <c r="D4657">
        <v>173</v>
      </c>
      <c r="E4657" t="s">
        <v>6737</v>
      </c>
      <c r="F4657" t="s">
        <v>7031</v>
      </c>
      <c r="G4657">
        <v>36.4177229222866</v>
      </c>
    </row>
    <row r="4658" spans="1:7" hidden="1" x14ac:dyDescent="0.2">
      <c r="A4658">
        <v>1989</v>
      </c>
      <c r="B4658">
        <v>128</v>
      </c>
      <c r="C4658" t="s">
        <v>6200</v>
      </c>
      <c r="D4658">
        <v>79</v>
      </c>
      <c r="E4658" t="s">
        <v>6490</v>
      </c>
      <c r="F4658" t="s">
        <v>7032</v>
      </c>
      <c r="G4658">
        <v>36.416489346960503</v>
      </c>
    </row>
    <row r="4659" spans="1:7" hidden="1" x14ac:dyDescent="0.2">
      <c r="A4659">
        <v>1989</v>
      </c>
      <c r="B4659">
        <v>129</v>
      </c>
      <c r="C4659" t="s">
        <v>6065</v>
      </c>
      <c r="D4659">
        <v>213</v>
      </c>
      <c r="E4659" t="s">
        <v>6917</v>
      </c>
      <c r="F4659" t="s">
        <v>7033</v>
      </c>
      <c r="G4659">
        <v>36.410322723661999</v>
      </c>
    </row>
    <row r="4660" spans="1:7" hidden="1" x14ac:dyDescent="0.2">
      <c r="A4660">
        <v>1989</v>
      </c>
      <c r="B4660">
        <v>130</v>
      </c>
      <c r="C4660" t="s">
        <v>7034</v>
      </c>
      <c r="D4660">
        <v>14</v>
      </c>
      <c r="E4660" t="s">
        <v>6311</v>
      </c>
      <c r="F4660" t="s">
        <v>7035</v>
      </c>
      <c r="G4660">
        <v>36.408192920936997</v>
      </c>
    </row>
    <row r="4661" spans="1:7" hidden="1" x14ac:dyDescent="0.2">
      <c r="A4661">
        <v>1989</v>
      </c>
      <c r="B4661">
        <v>131</v>
      </c>
      <c r="C4661" t="s">
        <v>7036</v>
      </c>
      <c r="D4661">
        <v>77</v>
      </c>
      <c r="E4661" t="s">
        <v>6490</v>
      </c>
      <c r="F4661" t="s">
        <v>7037</v>
      </c>
      <c r="G4661">
        <v>36.402925531914804</v>
      </c>
    </row>
    <row r="4662" spans="1:7" hidden="1" x14ac:dyDescent="0.2">
      <c r="A4662">
        <v>1989</v>
      </c>
      <c r="B4662">
        <v>132</v>
      </c>
      <c r="C4662" t="s">
        <v>6289</v>
      </c>
      <c r="D4662">
        <v>215</v>
      </c>
      <c r="E4662" t="s">
        <v>6917</v>
      </c>
      <c r="F4662" t="s">
        <v>7038</v>
      </c>
      <c r="G4662">
        <v>36.398331820070403</v>
      </c>
    </row>
    <row r="4663" spans="1:7" hidden="1" x14ac:dyDescent="0.2">
      <c r="A4663">
        <v>1989</v>
      </c>
      <c r="B4663">
        <v>133</v>
      </c>
      <c r="C4663" t="s">
        <v>6255</v>
      </c>
      <c r="D4663">
        <v>89</v>
      </c>
      <c r="E4663" t="s">
        <v>6506</v>
      </c>
      <c r="F4663" t="s">
        <v>7039</v>
      </c>
      <c r="G4663">
        <v>36.381647357054497</v>
      </c>
    </row>
    <row r="4664" spans="1:7" hidden="1" x14ac:dyDescent="0.2">
      <c r="A4664">
        <v>1989</v>
      </c>
      <c r="B4664">
        <v>134</v>
      </c>
      <c r="C4664" t="s">
        <v>6845</v>
      </c>
      <c r="D4664">
        <v>127</v>
      </c>
      <c r="E4664" t="s">
        <v>6685</v>
      </c>
      <c r="F4664" t="s">
        <v>7040</v>
      </c>
      <c r="G4664">
        <v>36.373031178201998</v>
      </c>
    </row>
    <row r="4665" spans="1:7" hidden="1" x14ac:dyDescent="0.2">
      <c r="A4665">
        <v>1989</v>
      </c>
      <c r="B4665">
        <v>135</v>
      </c>
      <c r="C4665" t="s">
        <v>7041</v>
      </c>
      <c r="D4665">
        <v>112</v>
      </c>
      <c r="E4665" t="s">
        <v>6871</v>
      </c>
      <c r="F4665" t="s">
        <v>7042</v>
      </c>
      <c r="G4665">
        <v>36.369339779311296</v>
      </c>
    </row>
    <row r="4666" spans="1:7" hidden="1" x14ac:dyDescent="0.2">
      <c r="A4666">
        <v>1989</v>
      </c>
      <c r="B4666">
        <v>136</v>
      </c>
      <c r="C4666" t="s">
        <v>6852</v>
      </c>
      <c r="D4666">
        <v>202</v>
      </c>
      <c r="E4666" t="s">
        <v>6769</v>
      </c>
      <c r="F4666" t="s">
        <v>7043</v>
      </c>
      <c r="G4666">
        <v>36.2793009194069</v>
      </c>
    </row>
    <row r="4667" spans="1:7" hidden="1" x14ac:dyDescent="0.2">
      <c r="A4667">
        <v>1989</v>
      </c>
      <c r="B4667">
        <v>137</v>
      </c>
      <c r="C4667" t="s">
        <v>7044</v>
      </c>
      <c r="D4667">
        <v>193</v>
      </c>
      <c r="E4667" t="s">
        <v>6891</v>
      </c>
      <c r="F4667" t="s">
        <v>7045</v>
      </c>
      <c r="G4667">
        <v>36.234281932495001</v>
      </c>
    </row>
    <row r="4668" spans="1:7" hidden="1" x14ac:dyDescent="0.2">
      <c r="A4668">
        <v>1989</v>
      </c>
      <c r="B4668">
        <v>138</v>
      </c>
      <c r="C4668" t="s">
        <v>6657</v>
      </c>
      <c r="D4668">
        <v>113</v>
      </c>
      <c r="E4668" t="s">
        <v>6871</v>
      </c>
      <c r="F4668" t="s">
        <v>7046</v>
      </c>
      <c r="G4668">
        <v>36.214309337449002</v>
      </c>
    </row>
    <row r="4669" spans="1:7" hidden="1" x14ac:dyDescent="0.2">
      <c r="A4669">
        <v>1990</v>
      </c>
      <c r="B4669">
        <v>1</v>
      </c>
      <c r="C4669" t="s">
        <v>5929</v>
      </c>
      <c r="D4669">
        <v>1</v>
      </c>
      <c r="E4669" t="s">
        <v>6508</v>
      </c>
      <c r="F4669" t="s">
        <v>7047</v>
      </c>
      <c r="G4669">
        <v>38.623392529087504</v>
      </c>
    </row>
    <row r="4670" spans="1:7" hidden="1" x14ac:dyDescent="0.2">
      <c r="A4670">
        <v>1990</v>
      </c>
      <c r="B4670">
        <v>2</v>
      </c>
      <c r="C4670" t="s">
        <v>6967</v>
      </c>
      <c r="D4670">
        <v>171</v>
      </c>
      <c r="E4670" t="s">
        <v>6685</v>
      </c>
      <c r="F4670" t="s">
        <v>7048</v>
      </c>
      <c r="G4670">
        <v>38.607315998237098</v>
      </c>
    </row>
    <row r="4671" spans="1:7" hidden="1" x14ac:dyDescent="0.2">
      <c r="A4671">
        <v>1990</v>
      </c>
      <c r="B4671">
        <v>3</v>
      </c>
      <c r="C4671" t="s">
        <v>6510</v>
      </c>
      <c r="D4671">
        <v>31</v>
      </c>
      <c r="E4671" t="s">
        <v>6311</v>
      </c>
      <c r="F4671" t="s">
        <v>7049</v>
      </c>
      <c r="G4671">
        <v>38.605779971782603</v>
      </c>
    </row>
    <row r="4672" spans="1:7" hidden="1" x14ac:dyDescent="0.2">
      <c r="A4672">
        <v>1990</v>
      </c>
      <c r="B4672">
        <v>4</v>
      </c>
      <c r="C4672" t="s">
        <v>5820</v>
      </c>
      <c r="D4672">
        <v>21</v>
      </c>
      <c r="E4672" t="s">
        <v>7050</v>
      </c>
      <c r="F4672" t="s">
        <v>7051</v>
      </c>
      <c r="G4672">
        <v>38.587829342828499</v>
      </c>
    </row>
    <row r="4673" spans="1:7" hidden="1" x14ac:dyDescent="0.2">
      <c r="A4673">
        <v>1990</v>
      </c>
      <c r="B4673">
        <v>5</v>
      </c>
      <c r="C4673" t="s">
        <v>5493</v>
      </c>
      <c r="D4673">
        <v>41</v>
      </c>
      <c r="E4673" t="s">
        <v>7052</v>
      </c>
      <c r="F4673" t="s">
        <v>7053</v>
      </c>
      <c r="G4673">
        <v>38.587357183279501</v>
      </c>
    </row>
    <row r="4674" spans="1:7" hidden="1" x14ac:dyDescent="0.2">
      <c r="A4674">
        <v>1990</v>
      </c>
      <c r="B4674">
        <v>6</v>
      </c>
      <c r="C4674" t="s">
        <v>6110</v>
      </c>
      <c r="D4674">
        <v>42</v>
      </c>
      <c r="E4674" t="s">
        <v>7052</v>
      </c>
      <c r="F4674" t="s">
        <v>7054</v>
      </c>
      <c r="G4674">
        <v>38.557987981195403</v>
      </c>
    </row>
    <row r="4675" spans="1:7" hidden="1" x14ac:dyDescent="0.2">
      <c r="A4675">
        <v>1990</v>
      </c>
      <c r="B4675">
        <v>7</v>
      </c>
      <c r="C4675" t="s">
        <v>6736</v>
      </c>
      <c r="D4675">
        <v>71</v>
      </c>
      <c r="E4675" t="s">
        <v>6737</v>
      </c>
      <c r="F4675" t="s">
        <v>7055</v>
      </c>
      <c r="G4675">
        <v>38.555041735563698</v>
      </c>
    </row>
    <row r="4676" spans="1:7" hidden="1" x14ac:dyDescent="0.2">
      <c r="A4676">
        <v>1990</v>
      </c>
      <c r="B4676">
        <v>8</v>
      </c>
      <c r="C4676" t="s">
        <v>6457</v>
      </c>
      <c r="D4676">
        <v>32</v>
      </c>
      <c r="E4676" t="s">
        <v>6311</v>
      </c>
      <c r="F4676" t="s">
        <v>7056</v>
      </c>
      <c r="G4676">
        <v>38.543850107249497</v>
      </c>
    </row>
    <row r="4677" spans="1:7" hidden="1" x14ac:dyDescent="0.2">
      <c r="A4677">
        <v>1990</v>
      </c>
      <c r="B4677">
        <v>9</v>
      </c>
      <c r="C4677" t="s">
        <v>5203</v>
      </c>
      <c r="D4677">
        <v>151</v>
      </c>
      <c r="E4677" t="s">
        <v>7057</v>
      </c>
      <c r="F4677" t="s">
        <v>7058</v>
      </c>
      <c r="G4677">
        <v>38.537962385892797</v>
      </c>
    </row>
    <row r="4678" spans="1:7" hidden="1" x14ac:dyDescent="0.2">
      <c r="A4678">
        <v>1990</v>
      </c>
      <c r="B4678">
        <v>10</v>
      </c>
      <c r="C4678" t="s">
        <v>6606</v>
      </c>
      <c r="D4678">
        <v>25</v>
      </c>
      <c r="E4678" t="s">
        <v>7050</v>
      </c>
      <c r="F4678" t="s">
        <v>7059</v>
      </c>
      <c r="G4678">
        <v>38.532900383972702</v>
      </c>
    </row>
    <row r="4679" spans="1:7" hidden="1" x14ac:dyDescent="0.2">
      <c r="A4679">
        <v>1990</v>
      </c>
      <c r="B4679">
        <v>11</v>
      </c>
      <c r="C4679" t="s">
        <v>6302</v>
      </c>
      <c r="D4679">
        <v>81</v>
      </c>
      <c r="E4679" t="s">
        <v>6390</v>
      </c>
      <c r="F4679" t="s">
        <v>7060</v>
      </c>
      <c r="G4679">
        <v>38.532076463005602</v>
      </c>
    </row>
    <row r="4680" spans="1:7" hidden="1" x14ac:dyDescent="0.2">
      <c r="A4680">
        <v>1990</v>
      </c>
      <c r="B4680">
        <v>12</v>
      </c>
      <c r="C4680" t="s">
        <v>6173</v>
      </c>
      <c r="D4680">
        <v>48</v>
      </c>
      <c r="E4680" t="s">
        <v>7052</v>
      </c>
      <c r="F4680" t="s">
        <v>7061</v>
      </c>
      <c r="G4680">
        <v>38.526780669417398</v>
      </c>
    </row>
    <row r="4681" spans="1:7" hidden="1" x14ac:dyDescent="0.2">
      <c r="A4681">
        <v>1990</v>
      </c>
      <c r="B4681">
        <v>13</v>
      </c>
      <c r="C4681" t="s">
        <v>6108</v>
      </c>
      <c r="D4681">
        <v>201</v>
      </c>
      <c r="E4681" t="s">
        <v>5352</v>
      </c>
      <c r="F4681" t="s">
        <v>7062</v>
      </c>
      <c r="G4681">
        <v>38.520192381097701</v>
      </c>
    </row>
    <row r="4682" spans="1:7" hidden="1" x14ac:dyDescent="0.2">
      <c r="A4682">
        <v>1990</v>
      </c>
      <c r="B4682">
        <v>14</v>
      </c>
      <c r="C4682" t="s">
        <v>6896</v>
      </c>
      <c r="D4682">
        <v>16</v>
      </c>
      <c r="E4682" t="s">
        <v>7063</v>
      </c>
      <c r="F4682" t="s">
        <v>7064</v>
      </c>
      <c r="G4682">
        <v>38.511489883956202</v>
      </c>
    </row>
    <row r="4683" spans="1:7" hidden="1" x14ac:dyDescent="0.2">
      <c r="A4683">
        <v>1990</v>
      </c>
      <c r="B4683">
        <v>15</v>
      </c>
      <c r="C4683" t="s">
        <v>7065</v>
      </c>
      <c r="D4683">
        <v>112</v>
      </c>
      <c r="E4683" t="s">
        <v>6883</v>
      </c>
      <c r="F4683" t="s">
        <v>7066</v>
      </c>
      <c r="G4683">
        <v>38.503496460806304</v>
      </c>
    </row>
    <row r="4684" spans="1:7" hidden="1" x14ac:dyDescent="0.2">
      <c r="A4684">
        <v>1990</v>
      </c>
      <c r="B4684">
        <v>16</v>
      </c>
      <c r="C4684" t="s">
        <v>6898</v>
      </c>
      <c r="D4684">
        <v>137</v>
      </c>
      <c r="E4684" t="s">
        <v>7067</v>
      </c>
      <c r="F4684" t="s">
        <v>7068</v>
      </c>
      <c r="G4684">
        <v>38.483997034623499</v>
      </c>
    </row>
    <row r="4685" spans="1:7" hidden="1" x14ac:dyDescent="0.2">
      <c r="A4685">
        <v>1990</v>
      </c>
      <c r="B4685">
        <v>17</v>
      </c>
      <c r="C4685" t="s">
        <v>7069</v>
      </c>
      <c r="D4685">
        <v>152</v>
      </c>
      <c r="E4685" t="s">
        <v>7057</v>
      </c>
      <c r="F4685" t="s">
        <v>7070</v>
      </c>
      <c r="G4685">
        <v>38.4791839523646</v>
      </c>
    </row>
    <row r="4686" spans="1:7" hidden="1" x14ac:dyDescent="0.2">
      <c r="A4686">
        <v>1990</v>
      </c>
      <c r="B4686">
        <v>18</v>
      </c>
      <c r="C4686" t="s">
        <v>7071</v>
      </c>
      <c r="D4686">
        <v>195</v>
      </c>
      <c r="E4686" t="s">
        <v>7072</v>
      </c>
      <c r="F4686" t="s">
        <v>7073</v>
      </c>
      <c r="G4686">
        <v>38.476953907815599</v>
      </c>
    </row>
    <row r="4687" spans="1:7" hidden="1" x14ac:dyDescent="0.2">
      <c r="A4687">
        <v>1990</v>
      </c>
      <c r="B4687">
        <v>19</v>
      </c>
      <c r="C4687" t="s">
        <v>6436</v>
      </c>
      <c r="D4687">
        <v>2</v>
      </c>
      <c r="E4687" t="s">
        <v>6508</v>
      </c>
      <c r="F4687" t="s">
        <v>7074</v>
      </c>
      <c r="G4687">
        <v>38.466863253935998</v>
      </c>
    </row>
    <row r="4688" spans="1:7" hidden="1" x14ac:dyDescent="0.2">
      <c r="A4688">
        <v>1990</v>
      </c>
      <c r="B4688">
        <v>20</v>
      </c>
      <c r="C4688" t="s">
        <v>6305</v>
      </c>
      <c r="D4688">
        <v>8</v>
      </c>
      <c r="E4688" t="s">
        <v>6508</v>
      </c>
      <c r="F4688" t="s">
        <v>7075</v>
      </c>
      <c r="G4688">
        <v>38.4615853695719</v>
      </c>
    </row>
    <row r="4689" spans="1:7" hidden="1" x14ac:dyDescent="0.2">
      <c r="A4689">
        <v>1990</v>
      </c>
      <c r="B4689">
        <v>21</v>
      </c>
      <c r="C4689" t="s">
        <v>6140</v>
      </c>
      <c r="D4689">
        <v>55</v>
      </c>
      <c r="E4689" t="s">
        <v>6873</v>
      </c>
      <c r="F4689" t="s">
        <v>7076</v>
      </c>
      <c r="G4689">
        <v>38.457012374509503</v>
      </c>
    </row>
    <row r="4690" spans="1:7" hidden="1" x14ac:dyDescent="0.2">
      <c r="A4690">
        <v>1990</v>
      </c>
      <c r="B4690">
        <v>22</v>
      </c>
      <c r="C4690" t="s">
        <v>5981</v>
      </c>
      <c r="D4690">
        <v>9</v>
      </c>
      <c r="E4690" t="s">
        <v>6508</v>
      </c>
      <c r="F4690" t="s">
        <v>7077</v>
      </c>
      <c r="G4690">
        <v>38.430065530719602</v>
      </c>
    </row>
    <row r="4691" spans="1:7" hidden="1" x14ac:dyDescent="0.2">
      <c r="A4691">
        <v>1990</v>
      </c>
      <c r="B4691">
        <v>23</v>
      </c>
      <c r="C4691" t="s">
        <v>7078</v>
      </c>
      <c r="D4691">
        <v>58</v>
      </c>
      <c r="E4691" t="s">
        <v>6873</v>
      </c>
      <c r="F4691" t="s">
        <v>7079</v>
      </c>
      <c r="G4691">
        <v>38.4072488567096</v>
      </c>
    </row>
    <row r="4692" spans="1:7" hidden="1" x14ac:dyDescent="0.2">
      <c r="A4692">
        <v>1990</v>
      </c>
      <c r="B4692">
        <v>24</v>
      </c>
      <c r="C4692" t="s">
        <v>6242</v>
      </c>
      <c r="D4692">
        <v>44</v>
      </c>
      <c r="E4692" t="s">
        <v>7052</v>
      </c>
      <c r="F4692" t="s">
        <v>7080</v>
      </c>
      <c r="G4692">
        <v>38.402571861737997</v>
      </c>
    </row>
    <row r="4693" spans="1:7" hidden="1" x14ac:dyDescent="0.2">
      <c r="A4693">
        <v>1990</v>
      </c>
      <c r="B4693">
        <v>25</v>
      </c>
      <c r="C4693" t="s">
        <v>7081</v>
      </c>
      <c r="D4693">
        <v>211</v>
      </c>
      <c r="E4693" t="s">
        <v>7082</v>
      </c>
      <c r="F4693" t="s">
        <v>7083</v>
      </c>
      <c r="G4693">
        <v>38.4022211330335</v>
      </c>
    </row>
    <row r="4694" spans="1:7" hidden="1" x14ac:dyDescent="0.2">
      <c r="A4694">
        <v>1990</v>
      </c>
      <c r="B4694">
        <v>26</v>
      </c>
      <c r="C4694" t="s">
        <v>6928</v>
      </c>
      <c r="D4694">
        <v>5</v>
      </c>
      <c r="E4694" t="s">
        <v>6508</v>
      </c>
      <c r="F4694" t="s">
        <v>7084</v>
      </c>
      <c r="G4694">
        <v>38.3973116037537</v>
      </c>
    </row>
    <row r="4695" spans="1:7" hidden="1" x14ac:dyDescent="0.2">
      <c r="A4695">
        <v>1990</v>
      </c>
      <c r="B4695">
        <v>27</v>
      </c>
      <c r="C4695" t="s">
        <v>6329</v>
      </c>
      <c r="D4695">
        <v>83</v>
      </c>
      <c r="E4695" t="s">
        <v>6390</v>
      </c>
      <c r="F4695" t="s">
        <v>7085</v>
      </c>
      <c r="G4695">
        <v>38.383057706643903</v>
      </c>
    </row>
    <row r="4696" spans="1:7" hidden="1" x14ac:dyDescent="0.2">
      <c r="A4696">
        <v>1990</v>
      </c>
      <c r="B4696">
        <v>28</v>
      </c>
      <c r="C4696" t="s">
        <v>6903</v>
      </c>
      <c r="D4696">
        <v>29</v>
      </c>
      <c r="E4696" t="s">
        <v>7050</v>
      </c>
      <c r="F4696" t="s">
        <v>7086</v>
      </c>
      <c r="G4696">
        <v>38.372315863440903</v>
      </c>
    </row>
    <row r="4697" spans="1:7" hidden="1" x14ac:dyDescent="0.2">
      <c r="A4697">
        <v>1990</v>
      </c>
      <c r="B4697">
        <v>29</v>
      </c>
      <c r="C4697" t="s">
        <v>7087</v>
      </c>
      <c r="D4697">
        <v>46</v>
      </c>
      <c r="E4697" t="s">
        <v>7052</v>
      </c>
      <c r="F4697" t="s">
        <v>7088</v>
      </c>
      <c r="G4697">
        <v>38.351083397432099</v>
      </c>
    </row>
    <row r="4698" spans="1:7" hidden="1" x14ac:dyDescent="0.2">
      <c r="A4698">
        <v>1990</v>
      </c>
      <c r="B4698">
        <v>30</v>
      </c>
      <c r="C4698" t="s">
        <v>5118</v>
      </c>
      <c r="D4698">
        <v>37</v>
      </c>
      <c r="E4698" t="s">
        <v>6311</v>
      </c>
      <c r="F4698" t="s">
        <v>7089</v>
      </c>
      <c r="G4698">
        <v>38.350733608575801</v>
      </c>
    </row>
    <row r="4699" spans="1:7" hidden="1" x14ac:dyDescent="0.2">
      <c r="A4699">
        <v>1990</v>
      </c>
      <c r="B4699">
        <v>31</v>
      </c>
      <c r="C4699" t="s">
        <v>6438</v>
      </c>
      <c r="D4699">
        <v>165</v>
      </c>
      <c r="E4699" t="s">
        <v>6917</v>
      </c>
      <c r="F4699" t="s">
        <v>7090</v>
      </c>
      <c r="G4699">
        <v>38.342806772242298</v>
      </c>
    </row>
    <row r="4700" spans="1:7" hidden="1" x14ac:dyDescent="0.2">
      <c r="A4700">
        <v>1990</v>
      </c>
      <c r="B4700">
        <v>32</v>
      </c>
      <c r="C4700" t="s">
        <v>7091</v>
      </c>
      <c r="D4700">
        <v>207</v>
      </c>
      <c r="E4700" t="s">
        <v>5352</v>
      </c>
      <c r="F4700" t="s">
        <v>7092</v>
      </c>
      <c r="G4700">
        <v>38.3421075028267</v>
      </c>
    </row>
    <row r="4701" spans="1:7" hidden="1" x14ac:dyDescent="0.2">
      <c r="A4701">
        <v>1990</v>
      </c>
      <c r="B4701">
        <v>33</v>
      </c>
      <c r="C4701" t="s">
        <v>6134</v>
      </c>
      <c r="D4701">
        <v>61</v>
      </c>
      <c r="E4701" t="s">
        <v>7093</v>
      </c>
      <c r="F4701" t="s">
        <v>7094</v>
      </c>
      <c r="G4701">
        <v>38.326613577047297</v>
      </c>
    </row>
    <row r="4702" spans="1:7" hidden="1" x14ac:dyDescent="0.2">
      <c r="A4702">
        <v>1990</v>
      </c>
      <c r="B4702">
        <v>34</v>
      </c>
      <c r="C4702" t="s">
        <v>6971</v>
      </c>
      <c r="D4702">
        <v>45</v>
      </c>
      <c r="E4702" t="s">
        <v>7052</v>
      </c>
      <c r="F4702" t="s">
        <v>7095</v>
      </c>
      <c r="G4702">
        <v>38.311132168303601</v>
      </c>
    </row>
    <row r="4703" spans="1:7" hidden="1" x14ac:dyDescent="0.2">
      <c r="A4703">
        <v>1990</v>
      </c>
      <c r="B4703">
        <v>35</v>
      </c>
      <c r="C4703" t="s">
        <v>5367</v>
      </c>
      <c r="D4703">
        <v>19</v>
      </c>
      <c r="E4703" t="s">
        <v>7063</v>
      </c>
      <c r="F4703" t="s">
        <v>7096</v>
      </c>
      <c r="G4703">
        <v>38.301244583979802</v>
      </c>
    </row>
    <row r="4704" spans="1:7" hidden="1" x14ac:dyDescent="0.2">
      <c r="A4704">
        <v>1990</v>
      </c>
      <c r="B4704">
        <v>36</v>
      </c>
      <c r="C4704" t="s">
        <v>6934</v>
      </c>
      <c r="D4704">
        <v>107</v>
      </c>
      <c r="E4704" t="s">
        <v>7097</v>
      </c>
      <c r="F4704" t="s">
        <v>7098</v>
      </c>
      <c r="G4704">
        <v>38.292873210106201</v>
      </c>
    </row>
    <row r="4705" spans="1:7" hidden="1" x14ac:dyDescent="0.2">
      <c r="A4705">
        <v>1990</v>
      </c>
      <c r="B4705">
        <v>37</v>
      </c>
      <c r="C4705" t="s">
        <v>6157</v>
      </c>
      <c r="D4705">
        <v>136</v>
      </c>
      <c r="E4705" t="s">
        <v>7067</v>
      </c>
      <c r="F4705" t="s">
        <v>7099</v>
      </c>
      <c r="G4705">
        <v>38.269986893840098</v>
      </c>
    </row>
    <row r="4706" spans="1:7" hidden="1" x14ac:dyDescent="0.2">
      <c r="A4706">
        <v>1990</v>
      </c>
      <c r="B4706">
        <v>38</v>
      </c>
      <c r="C4706" t="s">
        <v>7100</v>
      </c>
      <c r="D4706">
        <v>139</v>
      </c>
      <c r="E4706" t="s">
        <v>7067</v>
      </c>
      <c r="F4706" t="s">
        <v>7101</v>
      </c>
      <c r="G4706">
        <v>38.256639503110101</v>
      </c>
    </row>
    <row r="4707" spans="1:7" hidden="1" x14ac:dyDescent="0.2">
      <c r="A4707">
        <v>1990</v>
      </c>
      <c r="B4707">
        <v>39</v>
      </c>
      <c r="C4707" t="s">
        <v>6534</v>
      </c>
      <c r="D4707">
        <v>3</v>
      </c>
      <c r="E4707" t="s">
        <v>6508</v>
      </c>
      <c r="F4707" t="s">
        <v>7102</v>
      </c>
      <c r="G4707">
        <v>38.250955182242699</v>
      </c>
    </row>
    <row r="4708" spans="1:7" hidden="1" x14ac:dyDescent="0.2">
      <c r="A4708">
        <v>1990</v>
      </c>
      <c r="B4708">
        <v>40</v>
      </c>
      <c r="C4708" t="s">
        <v>7103</v>
      </c>
      <c r="D4708">
        <v>135</v>
      </c>
      <c r="E4708" t="s">
        <v>7067</v>
      </c>
      <c r="F4708" t="s">
        <v>7104</v>
      </c>
      <c r="G4708">
        <v>38.2467800228005</v>
      </c>
    </row>
    <row r="4709" spans="1:7" hidden="1" x14ac:dyDescent="0.2">
      <c r="A4709">
        <v>1990</v>
      </c>
      <c r="B4709">
        <v>41</v>
      </c>
      <c r="C4709" t="s">
        <v>6142</v>
      </c>
      <c r="D4709">
        <v>28</v>
      </c>
      <c r="E4709" t="s">
        <v>7050</v>
      </c>
      <c r="F4709" t="s">
        <v>7105</v>
      </c>
      <c r="G4709">
        <v>38.245852333365598</v>
      </c>
    </row>
    <row r="4710" spans="1:7" hidden="1" x14ac:dyDescent="0.2">
      <c r="A4710">
        <v>1990</v>
      </c>
      <c r="B4710">
        <v>42</v>
      </c>
      <c r="C4710" t="s">
        <v>5622</v>
      </c>
      <c r="D4710">
        <v>104</v>
      </c>
      <c r="E4710" t="s">
        <v>7097</v>
      </c>
      <c r="F4710" t="s">
        <v>7106</v>
      </c>
      <c r="G4710">
        <v>38.207740047796001</v>
      </c>
    </row>
    <row r="4711" spans="1:7" hidden="1" x14ac:dyDescent="0.2">
      <c r="A4711">
        <v>1990</v>
      </c>
      <c r="B4711">
        <v>43</v>
      </c>
      <c r="C4711" t="s">
        <v>6231</v>
      </c>
      <c r="D4711">
        <v>34</v>
      </c>
      <c r="E4711" t="s">
        <v>6311</v>
      </c>
      <c r="F4711" t="s">
        <v>7107</v>
      </c>
      <c r="G4711">
        <v>38.2033429136469</v>
      </c>
    </row>
    <row r="4712" spans="1:7" hidden="1" x14ac:dyDescent="0.2">
      <c r="A4712">
        <v>1990</v>
      </c>
      <c r="B4712">
        <v>44</v>
      </c>
      <c r="C4712" t="s">
        <v>5817</v>
      </c>
      <c r="D4712">
        <v>141</v>
      </c>
      <c r="E4712" t="s">
        <v>7108</v>
      </c>
      <c r="F4712" t="s">
        <v>7109</v>
      </c>
      <c r="G4712">
        <v>38.201491791512503</v>
      </c>
    </row>
    <row r="4713" spans="1:7" hidden="1" x14ac:dyDescent="0.2">
      <c r="A4713">
        <v>1990</v>
      </c>
      <c r="B4713">
        <v>45</v>
      </c>
      <c r="C4713" t="s">
        <v>7110</v>
      </c>
      <c r="D4713">
        <v>218</v>
      </c>
      <c r="E4713" t="s">
        <v>7082</v>
      </c>
      <c r="F4713" t="s">
        <v>7111</v>
      </c>
      <c r="G4713">
        <v>38.190504447445001</v>
      </c>
    </row>
    <row r="4714" spans="1:7" hidden="1" x14ac:dyDescent="0.2">
      <c r="A4714">
        <v>1990</v>
      </c>
      <c r="B4714">
        <v>46</v>
      </c>
      <c r="C4714" t="s">
        <v>6513</v>
      </c>
      <c r="D4714">
        <v>133</v>
      </c>
      <c r="E4714" t="s">
        <v>7067</v>
      </c>
      <c r="F4714" t="s">
        <v>7112</v>
      </c>
      <c r="G4714">
        <v>38.183106009698299</v>
      </c>
    </row>
    <row r="4715" spans="1:7" hidden="1" x14ac:dyDescent="0.2">
      <c r="A4715">
        <v>1990</v>
      </c>
      <c r="B4715">
        <v>47</v>
      </c>
      <c r="C4715" t="s">
        <v>6942</v>
      </c>
      <c r="D4715">
        <v>127</v>
      </c>
      <c r="E4715" t="s">
        <v>6741</v>
      </c>
      <c r="F4715" t="s">
        <v>7113</v>
      </c>
      <c r="G4715">
        <v>38.179407865664999</v>
      </c>
    </row>
    <row r="4716" spans="1:7" hidden="1" x14ac:dyDescent="0.2">
      <c r="A4716">
        <v>1990</v>
      </c>
      <c r="B4716">
        <v>48</v>
      </c>
      <c r="C4716" t="s">
        <v>7114</v>
      </c>
      <c r="D4716">
        <v>131</v>
      </c>
      <c r="E4716" t="s">
        <v>7067</v>
      </c>
      <c r="F4716" t="s">
        <v>7115</v>
      </c>
      <c r="G4716">
        <v>38.167162878512798</v>
      </c>
    </row>
    <row r="4717" spans="1:7" hidden="1" x14ac:dyDescent="0.2">
      <c r="A4717">
        <v>1990</v>
      </c>
      <c r="B4717">
        <v>49</v>
      </c>
      <c r="C4717" t="s">
        <v>6150</v>
      </c>
      <c r="D4717">
        <v>51</v>
      </c>
      <c r="E4717" t="s">
        <v>6873</v>
      </c>
      <c r="F4717" t="s">
        <v>7116</v>
      </c>
      <c r="G4717">
        <v>38.154117906822698</v>
      </c>
    </row>
    <row r="4718" spans="1:7" hidden="1" x14ac:dyDescent="0.2">
      <c r="A4718">
        <v>1990</v>
      </c>
      <c r="B4718">
        <v>50</v>
      </c>
      <c r="C4718" t="s">
        <v>6726</v>
      </c>
      <c r="D4718">
        <v>56</v>
      </c>
      <c r="E4718" t="s">
        <v>6873</v>
      </c>
      <c r="F4718" t="s">
        <v>7117</v>
      </c>
      <c r="G4718">
        <v>38.143273129711403</v>
      </c>
    </row>
    <row r="4719" spans="1:7" hidden="1" x14ac:dyDescent="0.2">
      <c r="A4719">
        <v>1990</v>
      </c>
      <c r="B4719">
        <v>51</v>
      </c>
      <c r="C4719" t="s">
        <v>7118</v>
      </c>
      <c r="D4719">
        <v>125</v>
      </c>
      <c r="E4719" t="s">
        <v>6741</v>
      </c>
      <c r="F4719" t="s">
        <v>7119</v>
      </c>
      <c r="G4719">
        <v>38.135662394906497</v>
      </c>
    </row>
    <row r="4720" spans="1:7" hidden="1" x14ac:dyDescent="0.2">
      <c r="A4720">
        <v>1990</v>
      </c>
      <c r="B4720">
        <v>52</v>
      </c>
      <c r="C4720" t="s">
        <v>6187</v>
      </c>
      <c r="D4720">
        <v>52</v>
      </c>
      <c r="E4720" t="s">
        <v>6873</v>
      </c>
      <c r="F4720" t="s">
        <v>7120</v>
      </c>
      <c r="G4720">
        <v>38.130590258780401</v>
      </c>
    </row>
    <row r="4721" spans="1:7" hidden="1" x14ac:dyDescent="0.2">
      <c r="A4721">
        <v>1990</v>
      </c>
      <c r="B4721">
        <v>53</v>
      </c>
      <c r="C4721" t="s">
        <v>6195</v>
      </c>
      <c r="D4721">
        <v>134</v>
      </c>
      <c r="E4721" t="s">
        <v>7067</v>
      </c>
      <c r="F4721" t="s">
        <v>7121</v>
      </c>
      <c r="G4721">
        <v>38.127593721569099</v>
      </c>
    </row>
    <row r="4722" spans="1:7" hidden="1" x14ac:dyDescent="0.2">
      <c r="A4722">
        <v>1990</v>
      </c>
      <c r="B4722">
        <v>54</v>
      </c>
      <c r="C4722" t="s">
        <v>5515</v>
      </c>
      <c r="D4722">
        <v>64</v>
      </c>
      <c r="E4722" t="s">
        <v>7093</v>
      </c>
      <c r="F4722" t="s">
        <v>7122</v>
      </c>
      <c r="G4722">
        <v>38.126902279864403</v>
      </c>
    </row>
    <row r="4723" spans="1:7" hidden="1" x14ac:dyDescent="0.2">
      <c r="A4723">
        <v>1990</v>
      </c>
      <c r="B4723">
        <v>55</v>
      </c>
      <c r="C4723" t="s">
        <v>7123</v>
      </c>
      <c r="D4723">
        <v>62</v>
      </c>
      <c r="E4723" t="s">
        <v>7093</v>
      </c>
      <c r="F4723" t="s">
        <v>7124</v>
      </c>
      <c r="G4723">
        <v>38.101681809394897</v>
      </c>
    </row>
    <row r="4724" spans="1:7" hidden="1" x14ac:dyDescent="0.2">
      <c r="A4724">
        <v>1990</v>
      </c>
      <c r="B4724">
        <v>56</v>
      </c>
      <c r="C4724" t="s">
        <v>6346</v>
      </c>
      <c r="D4724">
        <v>86</v>
      </c>
      <c r="E4724" t="s">
        <v>6390</v>
      </c>
      <c r="F4724" t="s">
        <v>7125</v>
      </c>
      <c r="G4724">
        <v>38.095583238958099</v>
      </c>
    </row>
    <row r="4725" spans="1:7" hidden="1" x14ac:dyDescent="0.2">
      <c r="A4725">
        <v>1990</v>
      </c>
      <c r="B4725">
        <v>57</v>
      </c>
      <c r="C4725" t="s">
        <v>6744</v>
      </c>
      <c r="D4725">
        <v>76</v>
      </c>
      <c r="E4725" t="s">
        <v>6737</v>
      </c>
      <c r="F4725" t="s">
        <v>7126</v>
      </c>
      <c r="G4725">
        <v>38.092592201140803</v>
      </c>
    </row>
    <row r="4726" spans="1:7" hidden="1" x14ac:dyDescent="0.2">
      <c r="A4726">
        <v>1990</v>
      </c>
      <c r="B4726">
        <v>58</v>
      </c>
      <c r="C4726" t="s">
        <v>6224</v>
      </c>
      <c r="D4726">
        <v>105</v>
      </c>
      <c r="E4726" t="s">
        <v>7097</v>
      </c>
      <c r="F4726" t="s">
        <v>7127</v>
      </c>
      <c r="G4726">
        <v>38.0795981452859</v>
      </c>
    </row>
    <row r="4727" spans="1:7" hidden="1" x14ac:dyDescent="0.2">
      <c r="A4727">
        <v>1990</v>
      </c>
      <c r="B4727">
        <v>59</v>
      </c>
      <c r="C4727" t="s">
        <v>5478</v>
      </c>
      <c r="D4727">
        <v>23</v>
      </c>
      <c r="E4727" t="s">
        <v>7050</v>
      </c>
      <c r="F4727" t="s">
        <v>7128</v>
      </c>
      <c r="G4727">
        <v>38.074540910572601</v>
      </c>
    </row>
    <row r="4728" spans="1:7" hidden="1" x14ac:dyDescent="0.2">
      <c r="A4728">
        <v>1990</v>
      </c>
      <c r="B4728">
        <v>60</v>
      </c>
      <c r="C4728" t="s">
        <v>7129</v>
      </c>
      <c r="D4728">
        <v>145</v>
      </c>
      <c r="E4728" t="s">
        <v>7108</v>
      </c>
      <c r="F4728" t="s">
        <v>7130</v>
      </c>
      <c r="G4728">
        <v>38.057769705600101</v>
      </c>
    </row>
    <row r="4729" spans="1:7" hidden="1" x14ac:dyDescent="0.2">
      <c r="A4729">
        <v>1990</v>
      </c>
      <c r="B4729">
        <v>61</v>
      </c>
      <c r="C4729" t="s">
        <v>7014</v>
      </c>
      <c r="D4729">
        <v>113</v>
      </c>
      <c r="E4729" t="s">
        <v>6883</v>
      </c>
      <c r="F4729" t="s">
        <v>7131</v>
      </c>
      <c r="G4729">
        <v>38.056391907465603</v>
      </c>
    </row>
    <row r="4730" spans="1:7" hidden="1" x14ac:dyDescent="0.2">
      <c r="A4730">
        <v>1990</v>
      </c>
      <c r="B4730">
        <v>62</v>
      </c>
      <c r="C4730" t="s">
        <v>5999</v>
      </c>
      <c r="D4730">
        <v>67</v>
      </c>
      <c r="E4730" t="s">
        <v>7093</v>
      </c>
      <c r="F4730" t="s">
        <v>7132</v>
      </c>
      <c r="G4730">
        <v>38.054095798917601</v>
      </c>
    </row>
    <row r="4731" spans="1:7" hidden="1" x14ac:dyDescent="0.2">
      <c r="A4731">
        <v>1990</v>
      </c>
      <c r="B4731">
        <v>63</v>
      </c>
      <c r="C4731" t="s">
        <v>6422</v>
      </c>
      <c r="D4731">
        <v>97</v>
      </c>
      <c r="E4731" t="s">
        <v>7133</v>
      </c>
      <c r="F4731" t="s">
        <v>7134</v>
      </c>
      <c r="G4731">
        <v>38.0527182667768</v>
      </c>
    </row>
    <row r="4732" spans="1:7" hidden="1" x14ac:dyDescent="0.2">
      <c r="A4732">
        <v>1990</v>
      </c>
      <c r="B4732">
        <v>64</v>
      </c>
      <c r="C4732" t="s">
        <v>6822</v>
      </c>
      <c r="D4732">
        <v>183</v>
      </c>
      <c r="E4732" t="s">
        <v>7135</v>
      </c>
      <c r="F4732" t="s">
        <v>7136</v>
      </c>
      <c r="G4732">
        <v>38.048586268678299</v>
      </c>
    </row>
    <row r="4733" spans="1:7" hidden="1" x14ac:dyDescent="0.2">
      <c r="A4733">
        <v>1990</v>
      </c>
      <c r="B4733">
        <v>65</v>
      </c>
      <c r="C4733" t="s">
        <v>5258</v>
      </c>
      <c r="D4733">
        <v>4</v>
      </c>
      <c r="E4733" t="s">
        <v>6508</v>
      </c>
      <c r="F4733" t="s">
        <v>7137</v>
      </c>
      <c r="G4733">
        <v>38.0462911019019</v>
      </c>
    </row>
    <row r="4734" spans="1:7" hidden="1" x14ac:dyDescent="0.2">
      <c r="A4734">
        <v>1990</v>
      </c>
      <c r="B4734">
        <v>66</v>
      </c>
      <c r="C4734" t="s">
        <v>6208</v>
      </c>
      <c r="D4734">
        <v>163</v>
      </c>
      <c r="E4734" t="s">
        <v>6917</v>
      </c>
      <c r="F4734" t="s">
        <v>7138</v>
      </c>
      <c r="G4734">
        <v>38.038948428613601</v>
      </c>
    </row>
    <row r="4735" spans="1:7" hidden="1" x14ac:dyDescent="0.2">
      <c r="A4735">
        <v>1990</v>
      </c>
      <c r="B4735">
        <v>67</v>
      </c>
      <c r="C4735" t="s">
        <v>7139</v>
      </c>
      <c r="D4735">
        <v>182</v>
      </c>
      <c r="E4735" t="s">
        <v>7135</v>
      </c>
      <c r="F4735" t="s">
        <v>7140</v>
      </c>
      <c r="G4735">
        <v>38.037113203109399</v>
      </c>
    </row>
    <row r="4736" spans="1:7" hidden="1" x14ac:dyDescent="0.2">
      <c r="A4736">
        <v>1990</v>
      </c>
      <c r="B4736">
        <v>68</v>
      </c>
      <c r="C4736" t="s">
        <v>6410</v>
      </c>
      <c r="D4736">
        <v>154</v>
      </c>
      <c r="E4736" t="s">
        <v>7057</v>
      </c>
      <c r="F4736" t="s">
        <v>7141</v>
      </c>
      <c r="G4736">
        <v>38.029086173214601</v>
      </c>
    </row>
    <row r="4737" spans="1:7" hidden="1" x14ac:dyDescent="0.2">
      <c r="A4737">
        <v>1990</v>
      </c>
      <c r="B4737">
        <v>69</v>
      </c>
      <c r="C4737" t="s">
        <v>7142</v>
      </c>
      <c r="D4737">
        <v>175</v>
      </c>
      <c r="E4737" t="s">
        <v>6685</v>
      </c>
      <c r="F4737" t="s">
        <v>7143</v>
      </c>
      <c r="G4737">
        <v>38.028169014084497</v>
      </c>
    </row>
    <row r="4738" spans="1:7" hidden="1" x14ac:dyDescent="0.2">
      <c r="A4738">
        <v>1990</v>
      </c>
      <c r="B4738">
        <v>70</v>
      </c>
      <c r="C4738" t="s">
        <v>7144</v>
      </c>
      <c r="D4738">
        <v>138</v>
      </c>
      <c r="E4738" t="s">
        <v>7067</v>
      </c>
      <c r="F4738" t="s">
        <v>7145</v>
      </c>
      <c r="G4738">
        <v>37.997927561028497</v>
      </c>
    </row>
    <row r="4739" spans="1:7" hidden="1" x14ac:dyDescent="0.2">
      <c r="A4739">
        <v>1990</v>
      </c>
      <c r="B4739">
        <v>71</v>
      </c>
      <c r="C4739" t="s">
        <v>5457</v>
      </c>
      <c r="D4739">
        <v>161</v>
      </c>
      <c r="E4739" t="s">
        <v>6917</v>
      </c>
      <c r="F4739" t="s">
        <v>7146</v>
      </c>
      <c r="G4739">
        <v>37.995066279920799</v>
      </c>
    </row>
    <row r="4740" spans="1:7" hidden="1" x14ac:dyDescent="0.2">
      <c r="A4740">
        <v>1990</v>
      </c>
      <c r="B4740">
        <v>72</v>
      </c>
      <c r="C4740" t="s">
        <v>7147</v>
      </c>
      <c r="D4740">
        <v>196</v>
      </c>
      <c r="E4740" t="s">
        <v>7072</v>
      </c>
      <c r="F4740" t="s">
        <v>7148</v>
      </c>
      <c r="G4740">
        <v>37.990603541741898</v>
      </c>
    </row>
    <row r="4741" spans="1:7" hidden="1" x14ac:dyDescent="0.2">
      <c r="A4741">
        <v>1990</v>
      </c>
      <c r="B4741">
        <v>73</v>
      </c>
      <c r="C4741" t="s">
        <v>7149</v>
      </c>
      <c r="D4741">
        <v>14</v>
      </c>
      <c r="E4741" t="s">
        <v>7063</v>
      </c>
      <c r="F4741" t="s">
        <v>7150</v>
      </c>
      <c r="G4741">
        <v>37.986828197414397</v>
      </c>
    </row>
    <row r="4742" spans="1:7" hidden="1" x14ac:dyDescent="0.2">
      <c r="A4742">
        <v>1990</v>
      </c>
      <c r="B4742">
        <v>74</v>
      </c>
      <c r="C4742" t="s">
        <v>7151</v>
      </c>
      <c r="D4742">
        <v>79</v>
      </c>
      <c r="E4742" t="s">
        <v>6737</v>
      </c>
      <c r="F4742" t="s">
        <v>7152</v>
      </c>
      <c r="G4742">
        <v>37.986141851788197</v>
      </c>
    </row>
    <row r="4743" spans="1:7" hidden="1" x14ac:dyDescent="0.2">
      <c r="A4743">
        <v>1990</v>
      </c>
      <c r="B4743">
        <v>75</v>
      </c>
      <c r="C4743" t="s">
        <v>7153</v>
      </c>
      <c r="D4743">
        <v>199</v>
      </c>
      <c r="E4743" t="s">
        <v>7072</v>
      </c>
      <c r="F4743" t="s">
        <v>7154</v>
      </c>
      <c r="G4743">
        <v>37.973220306328798</v>
      </c>
    </row>
    <row r="4744" spans="1:7" hidden="1" x14ac:dyDescent="0.2">
      <c r="A4744">
        <v>1990</v>
      </c>
      <c r="B4744">
        <v>76</v>
      </c>
      <c r="C4744" t="s">
        <v>7155</v>
      </c>
      <c r="D4744">
        <v>74</v>
      </c>
      <c r="E4744" t="s">
        <v>6737</v>
      </c>
      <c r="F4744" t="s">
        <v>7156</v>
      </c>
      <c r="G4744">
        <v>37.972763067586598</v>
      </c>
    </row>
    <row r="4745" spans="1:7" hidden="1" x14ac:dyDescent="0.2">
      <c r="A4745">
        <v>1990</v>
      </c>
      <c r="B4745">
        <v>77</v>
      </c>
      <c r="C4745" t="s">
        <v>6177</v>
      </c>
      <c r="D4745">
        <v>129</v>
      </c>
      <c r="E4745" t="s">
        <v>6741</v>
      </c>
      <c r="F4745" t="s">
        <v>7157</v>
      </c>
      <c r="G4745">
        <v>37.971162818699</v>
      </c>
    </row>
    <row r="4746" spans="1:7" hidden="1" x14ac:dyDescent="0.2">
      <c r="A4746">
        <v>1990</v>
      </c>
      <c r="B4746">
        <v>78</v>
      </c>
      <c r="C4746" t="s">
        <v>6983</v>
      </c>
      <c r="D4746">
        <v>47</v>
      </c>
      <c r="E4746" t="s">
        <v>7052</v>
      </c>
      <c r="F4746" t="s">
        <v>7158</v>
      </c>
      <c r="G4746">
        <v>37.970019866353603</v>
      </c>
    </row>
    <row r="4747" spans="1:7" hidden="1" x14ac:dyDescent="0.2">
      <c r="A4747">
        <v>1990</v>
      </c>
      <c r="B4747">
        <v>79</v>
      </c>
      <c r="C4747" t="s">
        <v>6532</v>
      </c>
      <c r="D4747">
        <v>132</v>
      </c>
      <c r="E4747" t="s">
        <v>7067</v>
      </c>
      <c r="F4747" t="s">
        <v>7159</v>
      </c>
      <c r="G4747">
        <v>37.965563009579803</v>
      </c>
    </row>
    <row r="4748" spans="1:7" hidden="1" x14ac:dyDescent="0.2">
      <c r="A4748">
        <v>1990</v>
      </c>
      <c r="B4748">
        <v>80</v>
      </c>
      <c r="C4748" t="s">
        <v>6627</v>
      </c>
      <c r="D4748">
        <v>193</v>
      </c>
      <c r="E4748" t="s">
        <v>7072</v>
      </c>
      <c r="F4748" t="s">
        <v>7160</v>
      </c>
      <c r="G4748">
        <v>37.965334481025401</v>
      </c>
    </row>
    <row r="4749" spans="1:7" hidden="1" x14ac:dyDescent="0.2">
      <c r="A4749">
        <v>1990</v>
      </c>
      <c r="B4749">
        <v>81</v>
      </c>
      <c r="C4749" t="s">
        <v>7003</v>
      </c>
      <c r="D4749">
        <v>155</v>
      </c>
      <c r="E4749" t="s">
        <v>7057</v>
      </c>
      <c r="F4749" t="s">
        <v>7161</v>
      </c>
      <c r="G4749">
        <v>37.959736390719499</v>
      </c>
    </row>
    <row r="4750" spans="1:7" hidden="1" x14ac:dyDescent="0.2">
      <c r="A4750">
        <v>1990</v>
      </c>
      <c r="B4750">
        <v>82</v>
      </c>
      <c r="C4750" t="s">
        <v>5911</v>
      </c>
      <c r="D4750">
        <v>142</v>
      </c>
      <c r="E4750" t="s">
        <v>7108</v>
      </c>
      <c r="F4750" t="s">
        <v>7162</v>
      </c>
      <c r="G4750">
        <v>37.955281947591203</v>
      </c>
    </row>
    <row r="4751" spans="1:7" hidden="1" x14ac:dyDescent="0.2">
      <c r="A4751">
        <v>1990</v>
      </c>
      <c r="B4751">
        <v>83</v>
      </c>
      <c r="C4751" t="s">
        <v>6433</v>
      </c>
      <c r="D4751">
        <v>85</v>
      </c>
      <c r="E4751" t="s">
        <v>6390</v>
      </c>
      <c r="F4751" t="s">
        <v>7163</v>
      </c>
      <c r="G4751">
        <v>37.932226936620197</v>
      </c>
    </row>
    <row r="4752" spans="1:7" hidden="1" x14ac:dyDescent="0.2">
      <c r="A4752">
        <v>1990</v>
      </c>
      <c r="B4752">
        <v>84</v>
      </c>
      <c r="C4752" t="s">
        <v>6620</v>
      </c>
      <c r="D4752">
        <v>126</v>
      </c>
      <c r="E4752" t="s">
        <v>6741</v>
      </c>
      <c r="F4752" t="s">
        <v>7164</v>
      </c>
      <c r="G4752">
        <v>37.930287941112702</v>
      </c>
    </row>
    <row r="4753" spans="1:7" hidden="1" x14ac:dyDescent="0.2">
      <c r="A4753">
        <v>1990</v>
      </c>
      <c r="B4753">
        <v>85</v>
      </c>
      <c r="C4753" t="s">
        <v>6783</v>
      </c>
      <c r="D4753">
        <v>146</v>
      </c>
      <c r="E4753" t="s">
        <v>7108</v>
      </c>
      <c r="F4753" t="s">
        <v>7165</v>
      </c>
      <c r="G4753">
        <v>37.9253843077949</v>
      </c>
    </row>
    <row r="4754" spans="1:7" hidden="1" x14ac:dyDescent="0.2">
      <c r="A4754">
        <v>1990</v>
      </c>
      <c r="B4754">
        <v>86</v>
      </c>
      <c r="C4754" t="s">
        <v>6257</v>
      </c>
      <c r="D4754">
        <v>206</v>
      </c>
      <c r="E4754" t="s">
        <v>5352</v>
      </c>
      <c r="F4754" t="s">
        <v>7166</v>
      </c>
      <c r="G4754">
        <v>37.920937922741601</v>
      </c>
    </row>
    <row r="4755" spans="1:7" hidden="1" x14ac:dyDescent="0.2">
      <c r="A4755">
        <v>1990</v>
      </c>
      <c r="B4755">
        <v>87</v>
      </c>
      <c r="C4755" t="s">
        <v>7167</v>
      </c>
      <c r="D4755">
        <v>38</v>
      </c>
      <c r="E4755" t="s">
        <v>6311</v>
      </c>
      <c r="F4755" t="s">
        <v>7168</v>
      </c>
      <c r="G4755">
        <v>37.919228052244698</v>
      </c>
    </row>
    <row r="4756" spans="1:7" hidden="1" x14ac:dyDescent="0.2">
      <c r="A4756">
        <v>1990</v>
      </c>
      <c r="B4756">
        <v>88</v>
      </c>
      <c r="C4756" t="s">
        <v>7169</v>
      </c>
      <c r="D4756">
        <v>75</v>
      </c>
      <c r="E4756" t="s">
        <v>6737</v>
      </c>
      <c r="F4756" t="s">
        <v>7170</v>
      </c>
      <c r="G4756">
        <v>37.908630295890703</v>
      </c>
    </row>
    <row r="4757" spans="1:7" hidden="1" x14ac:dyDescent="0.2">
      <c r="A4757">
        <v>1990</v>
      </c>
      <c r="B4757">
        <v>89</v>
      </c>
      <c r="C4757" t="s">
        <v>7171</v>
      </c>
      <c r="D4757">
        <v>99</v>
      </c>
      <c r="E4757" t="s">
        <v>7133</v>
      </c>
      <c r="F4757" t="s">
        <v>7172</v>
      </c>
      <c r="G4757">
        <v>37.906921535100501</v>
      </c>
    </row>
    <row r="4758" spans="1:7" hidden="1" x14ac:dyDescent="0.2">
      <c r="A4758">
        <v>1990</v>
      </c>
      <c r="B4758">
        <v>90</v>
      </c>
      <c r="C4758" t="s">
        <v>6814</v>
      </c>
      <c r="D4758">
        <v>43</v>
      </c>
      <c r="E4758" t="s">
        <v>7052</v>
      </c>
      <c r="F4758" t="s">
        <v>7173</v>
      </c>
      <c r="G4758">
        <v>37.904073942751999</v>
      </c>
    </row>
    <row r="4759" spans="1:7" hidden="1" x14ac:dyDescent="0.2">
      <c r="A4759">
        <v>1990</v>
      </c>
      <c r="B4759">
        <v>91</v>
      </c>
      <c r="C4759" t="s">
        <v>5428</v>
      </c>
      <c r="D4759">
        <v>53</v>
      </c>
      <c r="E4759" t="s">
        <v>6873</v>
      </c>
      <c r="F4759" t="s">
        <v>7174</v>
      </c>
      <c r="G4759">
        <v>37.900201903663103</v>
      </c>
    </row>
    <row r="4760" spans="1:7" hidden="1" x14ac:dyDescent="0.2">
      <c r="A4760">
        <v>1990</v>
      </c>
      <c r="B4760">
        <v>92</v>
      </c>
      <c r="C4760" t="s">
        <v>7175</v>
      </c>
      <c r="D4760">
        <v>98</v>
      </c>
      <c r="E4760" t="s">
        <v>7133</v>
      </c>
      <c r="F4760" t="s">
        <v>7176</v>
      </c>
      <c r="G4760">
        <v>37.897469175859797</v>
      </c>
    </row>
    <row r="4761" spans="1:7" hidden="1" x14ac:dyDescent="0.2">
      <c r="A4761">
        <v>1990</v>
      </c>
      <c r="B4761">
        <v>93</v>
      </c>
      <c r="C4761" t="s">
        <v>7177</v>
      </c>
      <c r="D4761">
        <v>157</v>
      </c>
      <c r="E4761" t="s">
        <v>7057</v>
      </c>
      <c r="F4761" t="s">
        <v>7178</v>
      </c>
      <c r="G4761">
        <v>37.8899562059581</v>
      </c>
    </row>
    <row r="4762" spans="1:7" hidden="1" x14ac:dyDescent="0.2">
      <c r="A4762">
        <v>1990</v>
      </c>
      <c r="B4762">
        <v>94</v>
      </c>
      <c r="C4762" t="s">
        <v>7179</v>
      </c>
      <c r="D4762">
        <v>108</v>
      </c>
      <c r="E4762" t="s">
        <v>7097</v>
      </c>
      <c r="F4762" t="s">
        <v>7180</v>
      </c>
      <c r="G4762">
        <v>37.887452544572</v>
      </c>
    </row>
    <row r="4763" spans="1:7" hidden="1" x14ac:dyDescent="0.2">
      <c r="A4763">
        <v>1990</v>
      </c>
      <c r="B4763">
        <v>95</v>
      </c>
      <c r="C4763" t="s">
        <v>6623</v>
      </c>
      <c r="D4763">
        <v>174</v>
      </c>
      <c r="E4763" t="s">
        <v>6685</v>
      </c>
      <c r="F4763" t="s">
        <v>7181</v>
      </c>
      <c r="G4763">
        <v>37.879147310797897</v>
      </c>
    </row>
    <row r="4764" spans="1:7" hidden="1" x14ac:dyDescent="0.2">
      <c r="A4764">
        <v>1990</v>
      </c>
      <c r="B4764">
        <v>96</v>
      </c>
      <c r="C4764" t="s">
        <v>7182</v>
      </c>
      <c r="D4764">
        <v>22</v>
      </c>
      <c r="E4764" t="s">
        <v>7050</v>
      </c>
      <c r="F4764" t="s">
        <v>7183</v>
      </c>
      <c r="G4764">
        <v>37.876645077603499</v>
      </c>
    </row>
    <row r="4765" spans="1:7" hidden="1" x14ac:dyDescent="0.2">
      <c r="A4765">
        <v>1990</v>
      </c>
      <c r="B4765">
        <v>97</v>
      </c>
      <c r="C4765" t="s">
        <v>6220</v>
      </c>
      <c r="D4765">
        <v>158</v>
      </c>
      <c r="E4765" t="s">
        <v>7057</v>
      </c>
      <c r="F4765" t="s">
        <v>7184</v>
      </c>
      <c r="G4765">
        <v>37.8733471843587</v>
      </c>
    </row>
    <row r="4766" spans="1:7" hidden="1" x14ac:dyDescent="0.2">
      <c r="A4766">
        <v>1990</v>
      </c>
      <c r="B4766">
        <v>98</v>
      </c>
      <c r="C4766" t="s">
        <v>6833</v>
      </c>
      <c r="D4766">
        <v>27</v>
      </c>
      <c r="E4766" t="s">
        <v>7050</v>
      </c>
      <c r="F4766" t="s">
        <v>7185</v>
      </c>
      <c r="G4766">
        <v>37.868117221131499</v>
      </c>
    </row>
    <row r="4767" spans="1:7" hidden="1" x14ac:dyDescent="0.2">
      <c r="A4767">
        <v>1990</v>
      </c>
      <c r="B4767">
        <v>99</v>
      </c>
      <c r="C4767" t="s">
        <v>6037</v>
      </c>
      <c r="D4767">
        <v>178</v>
      </c>
      <c r="E4767" t="s">
        <v>6685</v>
      </c>
      <c r="F4767" t="s">
        <v>7186</v>
      </c>
      <c r="G4767">
        <v>37.863229648484001</v>
      </c>
    </row>
    <row r="4768" spans="1:7" hidden="1" x14ac:dyDescent="0.2">
      <c r="A4768">
        <v>1990</v>
      </c>
      <c r="B4768">
        <v>100</v>
      </c>
      <c r="C4768" t="s">
        <v>6426</v>
      </c>
      <c r="D4768">
        <v>68</v>
      </c>
      <c r="E4768" t="s">
        <v>7093</v>
      </c>
      <c r="F4768" t="s">
        <v>7187</v>
      </c>
      <c r="G4768">
        <v>37.857093553334003</v>
      </c>
    </row>
    <row r="4769" spans="1:7" hidden="1" x14ac:dyDescent="0.2">
      <c r="A4769">
        <v>1990</v>
      </c>
      <c r="B4769">
        <v>101</v>
      </c>
      <c r="C4769" t="s">
        <v>7008</v>
      </c>
      <c r="D4769">
        <v>181</v>
      </c>
      <c r="E4769" t="s">
        <v>7135</v>
      </c>
      <c r="F4769" t="s">
        <v>7188</v>
      </c>
      <c r="G4769">
        <v>37.837335213041897</v>
      </c>
    </row>
    <row r="4770" spans="1:7" hidden="1" x14ac:dyDescent="0.2">
      <c r="A4770">
        <v>1990</v>
      </c>
      <c r="B4770">
        <v>102</v>
      </c>
      <c r="C4770" t="s">
        <v>7189</v>
      </c>
      <c r="D4770">
        <v>194</v>
      </c>
      <c r="E4770" t="s">
        <v>7072</v>
      </c>
      <c r="F4770" t="s">
        <v>7190</v>
      </c>
      <c r="G4770">
        <v>37.832682514261002</v>
      </c>
    </row>
    <row r="4771" spans="1:7" hidden="1" x14ac:dyDescent="0.2">
      <c r="A4771">
        <v>1990</v>
      </c>
      <c r="B4771">
        <v>103</v>
      </c>
      <c r="C4771" t="s">
        <v>7191</v>
      </c>
      <c r="D4771">
        <v>149</v>
      </c>
      <c r="E4771" t="s">
        <v>7108</v>
      </c>
      <c r="F4771" t="s">
        <v>7192</v>
      </c>
      <c r="G4771">
        <v>37.831320965216896</v>
      </c>
    </row>
    <row r="4772" spans="1:7" hidden="1" x14ac:dyDescent="0.2">
      <c r="A4772">
        <v>1990</v>
      </c>
      <c r="B4772">
        <v>104</v>
      </c>
      <c r="C4772" t="s">
        <v>6204</v>
      </c>
      <c r="D4772">
        <v>6</v>
      </c>
      <c r="E4772" t="s">
        <v>6508</v>
      </c>
      <c r="F4772" t="s">
        <v>7193</v>
      </c>
      <c r="G4772">
        <v>37.829732615188902</v>
      </c>
    </row>
    <row r="4773" spans="1:7" hidden="1" x14ac:dyDescent="0.2">
      <c r="A4773">
        <v>1990</v>
      </c>
      <c r="B4773">
        <v>105</v>
      </c>
      <c r="C4773" t="s">
        <v>7194</v>
      </c>
      <c r="D4773">
        <v>78</v>
      </c>
      <c r="E4773" t="s">
        <v>6737</v>
      </c>
      <c r="F4773" t="s">
        <v>7195</v>
      </c>
      <c r="G4773">
        <v>37.829619166719098</v>
      </c>
    </row>
    <row r="4774" spans="1:7" hidden="1" x14ac:dyDescent="0.2">
      <c r="A4774">
        <v>1990</v>
      </c>
      <c r="B4774">
        <v>106</v>
      </c>
      <c r="C4774" t="s">
        <v>5868</v>
      </c>
      <c r="D4774">
        <v>144</v>
      </c>
      <c r="E4774" t="s">
        <v>7108</v>
      </c>
      <c r="F4774" t="s">
        <v>7196</v>
      </c>
      <c r="G4774">
        <v>37.827804083737902</v>
      </c>
    </row>
    <row r="4775" spans="1:7" hidden="1" x14ac:dyDescent="0.2">
      <c r="A4775">
        <v>1990</v>
      </c>
      <c r="B4775">
        <v>107</v>
      </c>
      <c r="C4775" t="s">
        <v>7197</v>
      </c>
      <c r="D4775">
        <v>57</v>
      </c>
      <c r="E4775" t="s">
        <v>6873</v>
      </c>
      <c r="F4775" t="s">
        <v>7198</v>
      </c>
      <c r="G4775">
        <v>37.819411590109802</v>
      </c>
    </row>
    <row r="4776" spans="1:7" hidden="1" x14ac:dyDescent="0.2">
      <c r="A4776">
        <v>1990</v>
      </c>
      <c r="B4776">
        <v>108</v>
      </c>
      <c r="C4776" t="s">
        <v>6415</v>
      </c>
      <c r="D4776">
        <v>173</v>
      </c>
      <c r="E4776" t="s">
        <v>6685</v>
      </c>
      <c r="F4776" t="s">
        <v>7199</v>
      </c>
      <c r="G4776">
        <v>37.814649939295798</v>
      </c>
    </row>
    <row r="4777" spans="1:7" hidden="1" x14ac:dyDescent="0.2">
      <c r="A4777">
        <v>1990</v>
      </c>
      <c r="B4777">
        <v>109</v>
      </c>
      <c r="C4777" t="s">
        <v>7200</v>
      </c>
      <c r="D4777">
        <v>198</v>
      </c>
      <c r="E4777" t="s">
        <v>7072</v>
      </c>
      <c r="F4777" t="s">
        <v>7201</v>
      </c>
      <c r="G4777">
        <v>37.807169767211803</v>
      </c>
    </row>
    <row r="4778" spans="1:7" hidden="1" x14ac:dyDescent="0.2">
      <c r="A4778">
        <v>1990</v>
      </c>
      <c r="B4778">
        <v>110</v>
      </c>
      <c r="C4778" t="s">
        <v>7044</v>
      </c>
      <c r="D4778">
        <v>103</v>
      </c>
      <c r="E4778" t="s">
        <v>7097</v>
      </c>
      <c r="F4778" t="s">
        <v>7202</v>
      </c>
      <c r="G4778">
        <v>37.8011651044039</v>
      </c>
    </row>
    <row r="4779" spans="1:7" hidden="1" x14ac:dyDescent="0.2">
      <c r="A4779">
        <v>1990</v>
      </c>
      <c r="B4779">
        <v>111</v>
      </c>
      <c r="C4779" t="s">
        <v>5757</v>
      </c>
      <c r="D4779">
        <v>101</v>
      </c>
      <c r="E4779" t="s">
        <v>7097</v>
      </c>
      <c r="F4779" t="s">
        <v>7203</v>
      </c>
      <c r="G4779">
        <v>37.800372178321901</v>
      </c>
    </row>
    <row r="4780" spans="1:7" hidden="1" x14ac:dyDescent="0.2">
      <c r="A4780">
        <v>1990</v>
      </c>
      <c r="B4780">
        <v>112</v>
      </c>
      <c r="C4780" t="s">
        <v>6995</v>
      </c>
      <c r="D4780">
        <v>109</v>
      </c>
      <c r="E4780" t="s">
        <v>7097</v>
      </c>
      <c r="F4780" t="s">
        <v>7204</v>
      </c>
      <c r="G4780">
        <v>37.796747796957497</v>
      </c>
    </row>
    <row r="4781" spans="1:7" hidden="1" x14ac:dyDescent="0.2">
      <c r="A4781">
        <v>1990</v>
      </c>
      <c r="B4781">
        <v>113</v>
      </c>
      <c r="C4781" t="s">
        <v>5914</v>
      </c>
      <c r="D4781">
        <v>117</v>
      </c>
      <c r="E4781" t="s">
        <v>6883</v>
      </c>
      <c r="F4781" t="s">
        <v>7205</v>
      </c>
      <c r="G4781">
        <v>37.795388833126097</v>
      </c>
    </row>
    <row r="4782" spans="1:7" hidden="1" x14ac:dyDescent="0.2">
      <c r="A4782">
        <v>1990</v>
      </c>
      <c r="B4782">
        <v>114</v>
      </c>
      <c r="C4782" t="s">
        <v>6653</v>
      </c>
      <c r="D4782">
        <v>106</v>
      </c>
      <c r="E4782" t="s">
        <v>7097</v>
      </c>
      <c r="F4782" t="s">
        <v>7206</v>
      </c>
      <c r="G4782">
        <v>37.781351926895603</v>
      </c>
    </row>
    <row r="4783" spans="1:7" hidden="1" x14ac:dyDescent="0.2">
      <c r="A4783">
        <v>1990</v>
      </c>
      <c r="B4783">
        <v>115</v>
      </c>
      <c r="C4783" t="s">
        <v>6394</v>
      </c>
      <c r="D4783">
        <v>185</v>
      </c>
      <c r="E4783" t="s">
        <v>7135</v>
      </c>
      <c r="F4783" t="s">
        <v>7207</v>
      </c>
      <c r="G4783">
        <v>37.773545581946799</v>
      </c>
    </row>
    <row r="4784" spans="1:7" hidden="1" x14ac:dyDescent="0.2">
      <c r="A4784">
        <v>1990</v>
      </c>
      <c r="B4784">
        <v>116</v>
      </c>
      <c r="C4784" t="s">
        <v>6835</v>
      </c>
      <c r="D4784">
        <v>84</v>
      </c>
      <c r="E4784" t="s">
        <v>6390</v>
      </c>
      <c r="F4784" t="s">
        <v>7208</v>
      </c>
      <c r="G4784">
        <v>37.768795472918299</v>
      </c>
    </row>
    <row r="4785" spans="1:7" hidden="1" x14ac:dyDescent="0.2">
      <c r="A4785">
        <v>1990</v>
      </c>
      <c r="B4785">
        <v>117</v>
      </c>
      <c r="C4785" t="s">
        <v>6244</v>
      </c>
      <c r="D4785">
        <v>186</v>
      </c>
      <c r="E4785" t="s">
        <v>7135</v>
      </c>
      <c r="F4785" t="s">
        <v>7209</v>
      </c>
      <c r="G4785">
        <v>37.7574904965727</v>
      </c>
    </row>
    <row r="4786" spans="1:7" hidden="1" x14ac:dyDescent="0.2">
      <c r="A4786">
        <v>1990</v>
      </c>
      <c r="B4786">
        <v>118</v>
      </c>
      <c r="C4786" t="s">
        <v>7210</v>
      </c>
      <c r="D4786">
        <v>72</v>
      </c>
      <c r="E4786" t="s">
        <v>6737</v>
      </c>
      <c r="F4786" t="s">
        <v>7211</v>
      </c>
      <c r="G4786">
        <v>37.757377480985703</v>
      </c>
    </row>
    <row r="4787" spans="1:7" hidden="1" x14ac:dyDescent="0.2">
      <c r="A4787">
        <v>1990</v>
      </c>
      <c r="B4787">
        <v>119</v>
      </c>
      <c r="C4787" t="s">
        <v>6050</v>
      </c>
      <c r="D4787">
        <v>89</v>
      </c>
      <c r="E4787" t="s">
        <v>6390</v>
      </c>
      <c r="F4787" t="s">
        <v>7212</v>
      </c>
      <c r="G4787">
        <v>37.750371835656097</v>
      </c>
    </row>
    <row r="4788" spans="1:7" hidden="1" x14ac:dyDescent="0.2">
      <c r="A4788">
        <v>1990</v>
      </c>
      <c r="B4788">
        <v>120</v>
      </c>
      <c r="C4788" t="s">
        <v>7001</v>
      </c>
      <c r="D4788">
        <v>148</v>
      </c>
      <c r="E4788" t="s">
        <v>7108</v>
      </c>
      <c r="F4788" t="s">
        <v>7213</v>
      </c>
      <c r="G4788">
        <v>37.751501602607199</v>
      </c>
    </row>
    <row r="4789" spans="1:7" hidden="1" x14ac:dyDescent="0.2">
      <c r="A4789">
        <v>1990</v>
      </c>
      <c r="B4789">
        <v>121</v>
      </c>
      <c r="C4789" t="s">
        <v>6189</v>
      </c>
      <c r="D4789">
        <v>15</v>
      </c>
      <c r="E4789" t="s">
        <v>7063</v>
      </c>
      <c r="F4789" t="s">
        <v>7214</v>
      </c>
      <c r="G4789">
        <v>37.743029998384202</v>
      </c>
    </row>
    <row r="4790" spans="1:7" hidden="1" x14ac:dyDescent="0.2">
      <c r="A4790">
        <v>1990</v>
      </c>
      <c r="B4790">
        <v>122</v>
      </c>
      <c r="C4790" t="s">
        <v>6248</v>
      </c>
      <c r="D4790">
        <v>172</v>
      </c>
      <c r="E4790" t="s">
        <v>6685</v>
      </c>
      <c r="F4790" t="s">
        <v>7215</v>
      </c>
      <c r="G4790">
        <v>37.735465246720601</v>
      </c>
    </row>
    <row r="4791" spans="1:7" hidden="1" x14ac:dyDescent="0.2">
      <c r="A4791">
        <v>1990</v>
      </c>
      <c r="B4791">
        <v>123</v>
      </c>
      <c r="C4791" t="s">
        <v>6993</v>
      </c>
      <c r="D4791">
        <v>187</v>
      </c>
      <c r="E4791" t="s">
        <v>7135</v>
      </c>
      <c r="F4791" t="s">
        <v>7216</v>
      </c>
      <c r="G4791">
        <v>37.734900834604602</v>
      </c>
    </row>
    <row r="4792" spans="1:7" hidden="1" x14ac:dyDescent="0.2">
      <c r="A4792">
        <v>1990</v>
      </c>
      <c r="B4792">
        <v>124</v>
      </c>
      <c r="C4792" t="s">
        <v>7217</v>
      </c>
      <c r="D4792">
        <v>95</v>
      </c>
      <c r="E4792" t="s">
        <v>7133</v>
      </c>
      <c r="F4792" t="s">
        <v>7218</v>
      </c>
      <c r="G4792">
        <v>37.729483337221602</v>
      </c>
    </row>
    <row r="4793" spans="1:7" hidden="1" x14ac:dyDescent="0.2">
      <c r="A4793">
        <v>1990</v>
      </c>
      <c r="B4793">
        <v>125</v>
      </c>
      <c r="C4793" t="s">
        <v>7219</v>
      </c>
      <c r="D4793">
        <v>39</v>
      </c>
      <c r="E4793" t="s">
        <v>6311</v>
      </c>
      <c r="F4793" t="s">
        <v>7220</v>
      </c>
      <c r="G4793">
        <v>37.7257597100227</v>
      </c>
    </row>
    <row r="4794" spans="1:7" hidden="1" x14ac:dyDescent="0.2">
      <c r="A4794">
        <v>1990</v>
      </c>
      <c r="B4794">
        <v>126</v>
      </c>
      <c r="C4794" t="s">
        <v>7221</v>
      </c>
      <c r="D4794">
        <v>217</v>
      </c>
      <c r="E4794" t="s">
        <v>7082</v>
      </c>
      <c r="F4794" t="s">
        <v>7222</v>
      </c>
      <c r="G4794">
        <v>37.715608097805102</v>
      </c>
    </row>
    <row r="4795" spans="1:7" hidden="1" x14ac:dyDescent="0.2">
      <c r="A4795">
        <v>1990</v>
      </c>
      <c r="B4795">
        <v>127</v>
      </c>
      <c r="C4795" t="s">
        <v>6252</v>
      </c>
      <c r="D4795">
        <v>184</v>
      </c>
      <c r="E4795" t="s">
        <v>7135</v>
      </c>
      <c r="F4795" t="s">
        <v>7223</v>
      </c>
      <c r="G4795">
        <v>37.714367719868903</v>
      </c>
    </row>
    <row r="4796" spans="1:7" hidden="1" x14ac:dyDescent="0.2">
      <c r="A4796">
        <v>1990</v>
      </c>
      <c r="B4796">
        <v>128</v>
      </c>
      <c r="C4796" t="s">
        <v>7224</v>
      </c>
      <c r="D4796">
        <v>166</v>
      </c>
      <c r="E4796" t="s">
        <v>6917</v>
      </c>
      <c r="F4796" t="s">
        <v>7225</v>
      </c>
      <c r="G4796">
        <v>37.7053492431669</v>
      </c>
    </row>
    <row r="4797" spans="1:7" hidden="1" x14ac:dyDescent="0.2">
      <c r="A4797">
        <v>1990</v>
      </c>
      <c r="B4797">
        <v>129</v>
      </c>
      <c r="C4797" t="s">
        <v>6645</v>
      </c>
      <c r="D4797">
        <v>159</v>
      </c>
      <c r="E4797" t="s">
        <v>7057</v>
      </c>
      <c r="F4797" t="s">
        <v>7226</v>
      </c>
      <c r="G4797">
        <v>37.701517696496502</v>
      </c>
    </row>
    <row r="4798" spans="1:7" hidden="1" x14ac:dyDescent="0.2">
      <c r="A4798">
        <v>1990</v>
      </c>
      <c r="B4798">
        <v>130</v>
      </c>
      <c r="C4798" t="s">
        <v>5918</v>
      </c>
      <c r="D4798">
        <v>177</v>
      </c>
      <c r="E4798" t="s">
        <v>6685</v>
      </c>
      <c r="F4798" t="s">
        <v>7227</v>
      </c>
      <c r="G4798">
        <v>37.695659189930602</v>
      </c>
    </row>
    <row r="4799" spans="1:7" hidden="1" x14ac:dyDescent="0.2">
      <c r="A4799">
        <v>1990</v>
      </c>
      <c r="B4799">
        <v>131</v>
      </c>
      <c r="C4799" t="s">
        <v>7228</v>
      </c>
      <c r="D4799">
        <v>77</v>
      </c>
      <c r="E4799" t="s">
        <v>6737</v>
      </c>
      <c r="F4799" t="s">
        <v>7229</v>
      </c>
      <c r="G4799">
        <v>37.690365567623203</v>
      </c>
    </row>
    <row r="4800" spans="1:7" hidden="1" x14ac:dyDescent="0.2">
      <c r="A4800">
        <v>1990</v>
      </c>
      <c r="B4800">
        <v>132</v>
      </c>
      <c r="C4800" t="s">
        <v>6389</v>
      </c>
      <c r="D4800">
        <v>88</v>
      </c>
      <c r="E4800" t="s">
        <v>6390</v>
      </c>
      <c r="F4800" t="s">
        <v>7230</v>
      </c>
      <c r="G4800">
        <v>37.689802503809403</v>
      </c>
    </row>
    <row r="4801" spans="1:7" hidden="1" x14ac:dyDescent="0.2">
      <c r="A4801">
        <v>1990</v>
      </c>
      <c r="B4801">
        <v>133</v>
      </c>
      <c r="C4801" t="s">
        <v>5970</v>
      </c>
      <c r="D4801">
        <v>12</v>
      </c>
      <c r="E4801" t="s">
        <v>7063</v>
      </c>
      <c r="F4801" t="s">
        <v>7231</v>
      </c>
      <c r="G4801">
        <v>37.6705558425734</v>
      </c>
    </row>
    <row r="4802" spans="1:7" hidden="1" x14ac:dyDescent="0.2">
      <c r="A4802">
        <v>1990</v>
      </c>
      <c r="B4802">
        <v>134</v>
      </c>
      <c r="C4802" t="s">
        <v>7232</v>
      </c>
      <c r="D4802">
        <v>192</v>
      </c>
      <c r="E4802" t="s">
        <v>7072</v>
      </c>
      <c r="F4802" t="s">
        <v>7233</v>
      </c>
      <c r="G4802">
        <v>37.6640321988301</v>
      </c>
    </row>
    <row r="4803" spans="1:7" hidden="1" x14ac:dyDescent="0.2">
      <c r="A4803">
        <v>1990</v>
      </c>
      <c r="B4803">
        <v>135</v>
      </c>
      <c r="C4803" t="s">
        <v>7234</v>
      </c>
      <c r="D4803">
        <v>209</v>
      </c>
      <c r="E4803" t="s">
        <v>5352</v>
      </c>
      <c r="F4803" t="s">
        <v>7235</v>
      </c>
      <c r="G4803">
        <v>37.652452674749703</v>
      </c>
    </row>
    <row r="4804" spans="1:7" hidden="1" x14ac:dyDescent="0.2">
      <c r="A4804">
        <v>1990</v>
      </c>
      <c r="B4804">
        <v>136</v>
      </c>
      <c r="C4804" t="s">
        <v>6801</v>
      </c>
      <c r="D4804">
        <v>124</v>
      </c>
      <c r="E4804" t="s">
        <v>6741</v>
      </c>
      <c r="F4804" t="s">
        <v>7236</v>
      </c>
      <c r="G4804">
        <v>37.648744236020903</v>
      </c>
    </row>
    <row r="4805" spans="1:7" hidden="1" x14ac:dyDescent="0.2">
      <c r="A4805">
        <v>1990</v>
      </c>
      <c r="B4805">
        <v>137</v>
      </c>
      <c r="C4805" t="s">
        <v>7237</v>
      </c>
      <c r="D4805">
        <v>153</v>
      </c>
      <c r="E4805" t="s">
        <v>7057</v>
      </c>
      <c r="F4805" t="s">
        <v>7238</v>
      </c>
      <c r="G4805">
        <v>37.645261216523501</v>
      </c>
    </row>
    <row r="4806" spans="1:7" hidden="1" x14ac:dyDescent="0.2">
      <c r="A4806">
        <v>1990</v>
      </c>
      <c r="B4806">
        <v>138</v>
      </c>
      <c r="C4806" t="s">
        <v>7239</v>
      </c>
      <c r="D4806">
        <v>202</v>
      </c>
      <c r="E4806" t="s">
        <v>5352</v>
      </c>
      <c r="F4806" t="s">
        <v>7240</v>
      </c>
      <c r="G4806">
        <v>37.637286406072299</v>
      </c>
    </row>
    <row r="4807" spans="1:7" hidden="1" x14ac:dyDescent="0.2">
      <c r="A4807">
        <v>1990</v>
      </c>
      <c r="B4807">
        <v>139</v>
      </c>
      <c r="C4807" t="s">
        <v>6378</v>
      </c>
      <c r="D4807">
        <v>115</v>
      </c>
      <c r="E4807" t="s">
        <v>6883</v>
      </c>
      <c r="F4807" t="s">
        <v>7241</v>
      </c>
      <c r="G4807">
        <v>37.630662020905902</v>
      </c>
    </row>
    <row r="4808" spans="1:7" hidden="1" x14ac:dyDescent="0.2">
      <c r="A4808">
        <v>1990</v>
      </c>
      <c r="B4808">
        <v>140</v>
      </c>
      <c r="C4808" t="s">
        <v>6852</v>
      </c>
      <c r="D4808">
        <v>36</v>
      </c>
      <c r="E4808" t="s">
        <v>6311</v>
      </c>
      <c r="F4808" t="s">
        <v>7242</v>
      </c>
      <c r="G4808">
        <v>37.627519060743801</v>
      </c>
    </row>
    <row r="4809" spans="1:7" hidden="1" x14ac:dyDescent="0.2">
      <c r="A4809">
        <v>1990</v>
      </c>
      <c r="B4809">
        <v>141</v>
      </c>
      <c r="C4809" t="s">
        <v>7243</v>
      </c>
      <c r="D4809">
        <v>63</v>
      </c>
      <c r="E4809" t="s">
        <v>7093</v>
      </c>
      <c r="F4809" t="s">
        <v>7244</v>
      </c>
      <c r="G4809">
        <v>37.610802849194798</v>
      </c>
    </row>
    <row r="4810" spans="1:7" hidden="1" x14ac:dyDescent="0.2">
      <c r="A4810">
        <v>1990</v>
      </c>
      <c r="B4810">
        <v>142</v>
      </c>
      <c r="C4810" t="s">
        <v>7245</v>
      </c>
      <c r="D4810">
        <v>82</v>
      </c>
      <c r="E4810" t="s">
        <v>6390</v>
      </c>
      <c r="F4810" t="s">
        <v>7246</v>
      </c>
      <c r="G4810">
        <v>37.6099057546041</v>
      </c>
    </row>
    <row r="4811" spans="1:7" hidden="1" x14ac:dyDescent="0.2">
      <c r="A4811">
        <v>1990</v>
      </c>
      <c r="B4811">
        <v>143</v>
      </c>
      <c r="C4811" t="s">
        <v>7020</v>
      </c>
      <c r="D4811">
        <v>168</v>
      </c>
      <c r="E4811" t="s">
        <v>6917</v>
      </c>
      <c r="F4811" t="s">
        <v>7247</v>
      </c>
      <c r="G4811">
        <v>37.604411983902203</v>
      </c>
    </row>
    <row r="4812" spans="1:7" hidden="1" x14ac:dyDescent="0.2">
      <c r="A4812">
        <v>1990</v>
      </c>
      <c r="B4812">
        <v>144</v>
      </c>
      <c r="C4812" t="s">
        <v>6831</v>
      </c>
      <c r="D4812">
        <v>59</v>
      </c>
      <c r="E4812" t="s">
        <v>6873</v>
      </c>
      <c r="F4812" t="s">
        <v>7248</v>
      </c>
      <c r="G4812">
        <v>37.5728259445033</v>
      </c>
    </row>
    <row r="4813" spans="1:7" hidden="1" x14ac:dyDescent="0.2">
      <c r="A4813">
        <v>1990</v>
      </c>
      <c r="B4813">
        <v>145</v>
      </c>
      <c r="C4813" t="s">
        <v>7249</v>
      </c>
      <c r="D4813">
        <v>212</v>
      </c>
      <c r="E4813" t="s">
        <v>7082</v>
      </c>
      <c r="F4813" t="s">
        <v>7250</v>
      </c>
      <c r="G4813">
        <v>37.5687975030378</v>
      </c>
    </row>
    <row r="4814" spans="1:7" hidden="1" x14ac:dyDescent="0.2">
      <c r="A4814">
        <v>1990</v>
      </c>
      <c r="B4814">
        <v>146</v>
      </c>
      <c r="C4814" t="s">
        <v>3906</v>
      </c>
      <c r="D4814">
        <v>69</v>
      </c>
      <c r="E4814" t="s">
        <v>7093</v>
      </c>
      <c r="F4814" t="s">
        <v>7251</v>
      </c>
      <c r="G4814">
        <v>37.554592953155002</v>
      </c>
    </row>
    <row r="4815" spans="1:7" hidden="1" x14ac:dyDescent="0.2">
      <c r="A4815">
        <v>1990</v>
      </c>
      <c r="B4815">
        <v>147</v>
      </c>
      <c r="C4815" t="s">
        <v>7030</v>
      </c>
      <c r="D4815">
        <v>73</v>
      </c>
      <c r="E4815" t="s">
        <v>6737</v>
      </c>
      <c r="F4815" t="s">
        <v>7252</v>
      </c>
      <c r="G4815">
        <v>37.552804165388999</v>
      </c>
    </row>
    <row r="4816" spans="1:7" hidden="1" x14ac:dyDescent="0.2">
      <c r="A4816">
        <v>1990</v>
      </c>
      <c r="B4816">
        <v>148</v>
      </c>
      <c r="C4816" t="s">
        <v>7253</v>
      </c>
      <c r="D4816">
        <v>215</v>
      </c>
      <c r="E4816" t="s">
        <v>7082</v>
      </c>
      <c r="F4816" t="s">
        <v>7254</v>
      </c>
      <c r="G4816">
        <v>37.501226317213302</v>
      </c>
    </row>
    <row r="4817" spans="1:7" hidden="1" x14ac:dyDescent="0.2">
      <c r="A4817">
        <v>1990</v>
      </c>
      <c r="B4817">
        <v>149</v>
      </c>
      <c r="C4817" t="s">
        <v>6964</v>
      </c>
      <c r="D4817">
        <v>123</v>
      </c>
      <c r="E4817" t="s">
        <v>6741</v>
      </c>
      <c r="F4817" t="s">
        <v>7255</v>
      </c>
      <c r="G4817">
        <v>37.495987158908498</v>
      </c>
    </row>
    <row r="4818" spans="1:7" hidden="1" x14ac:dyDescent="0.2">
      <c r="A4818">
        <v>1990</v>
      </c>
      <c r="B4818">
        <v>150</v>
      </c>
      <c r="C4818" t="s">
        <v>7256</v>
      </c>
      <c r="D4818">
        <v>156</v>
      </c>
      <c r="E4818" t="s">
        <v>7057</v>
      </c>
      <c r="F4818" t="s">
        <v>7257</v>
      </c>
      <c r="G4818">
        <v>37.467810011494798</v>
      </c>
    </row>
    <row r="4819" spans="1:7" hidden="1" x14ac:dyDescent="0.2">
      <c r="A4819">
        <v>1990</v>
      </c>
      <c r="B4819">
        <v>151</v>
      </c>
      <c r="C4819" t="s">
        <v>7258</v>
      </c>
      <c r="D4819">
        <v>213</v>
      </c>
      <c r="E4819" t="s">
        <v>7082</v>
      </c>
      <c r="F4819" t="s">
        <v>7259</v>
      </c>
      <c r="G4819">
        <v>37.459465238100798</v>
      </c>
    </row>
    <row r="4820" spans="1:7" hidden="1" x14ac:dyDescent="0.2">
      <c r="A4820">
        <v>1990</v>
      </c>
      <c r="B4820">
        <v>152</v>
      </c>
      <c r="C4820" t="s">
        <v>7260</v>
      </c>
      <c r="D4820">
        <v>208</v>
      </c>
      <c r="E4820" t="s">
        <v>5352</v>
      </c>
      <c r="F4820" t="s">
        <v>7261</v>
      </c>
      <c r="G4820">
        <v>37.412470230239201</v>
      </c>
    </row>
    <row r="4821" spans="1:7" hidden="1" x14ac:dyDescent="0.2">
      <c r="A4821">
        <v>1990</v>
      </c>
      <c r="B4821">
        <v>153</v>
      </c>
      <c r="C4821" t="s">
        <v>6793</v>
      </c>
      <c r="D4821">
        <v>87</v>
      </c>
      <c r="E4821" t="s">
        <v>6390</v>
      </c>
      <c r="F4821" t="s">
        <v>7262</v>
      </c>
      <c r="G4821">
        <v>37.390513058401901</v>
      </c>
    </row>
    <row r="4822" spans="1:7" hidden="1" x14ac:dyDescent="0.2">
      <c r="A4822">
        <v>1990</v>
      </c>
      <c r="B4822">
        <v>154</v>
      </c>
      <c r="C4822" t="s">
        <v>7263</v>
      </c>
      <c r="D4822">
        <v>179</v>
      </c>
      <c r="E4822" t="s">
        <v>6685</v>
      </c>
      <c r="F4822" t="s">
        <v>7264</v>
      </c>
      <c r="G4822">
        <v>37.385858789428902</v>
      </c>
    </row>
    <row r="4823" spans="1:7" hidden="1" x14ac:dyDescent="0.2">
      <c r="A4823">
        <v>1990</v>
      </c>
      <c r="B4823">
        <v>155</v>
      </c>
      <c r="C4823" t="s">
        <v>7265</v>
      </c>
      <c r="D4823">
        <v>203</v>
      </c>
      <c r="E4823" t="s">
        <v>5352</v>
      </c>
      <c r="F4823" t="s">
        <v>7266</v>
      </c>
      <c r="G4823">
        <v>37.297867873816898</v>
      </c>
    </row>
    <row r="4824" spans="1:7" hidden="1" x14ac:dyDescent="0.2">
      <c r="A4824">
        <v>1990</v>
      </c>
      <c r="B4824">
        <v>156</v>
      </c>
      <c r="C4824" t="s">
        <v>7267</v>
      </c>
      <c r="D4824">
        <v>197</v>
      </c>
      <c r="E4824" t="s">
        <v>7072</v>
      </c>
      <c r="F4824" t="s">
        <v>7268</v>
      </c>
      <c r="G4824">
        <v>37.278137984431901</v>
      </c>
    </row>
    <row r="4825" spans="1:7" hidden="1" x14ac:dyDescent="0.2">
      <c r="A4825">
        <v>1991</v>
      </c>
      <c r="B4825">
        <v>1</v>
      </c>
      <c r="C4825" t="s">
        <v>6606</v>
      </c>
      <c r="D4825">
        <v>35</v>
      </c>
      <c r="E4825" t="s">
        <v>7050</v>
      </c>
      <c r="F4825" t="s">
        <v>7269</v>
      </c>
      <c r="G4825">
        <v>38.743950725912804</v>
      </c>
    </row>
    <row r="4826" spans="1:7" hidden="1" x14ac:dyDescent="0.2">
      <c r="A4826">
        <v>1991</v>
      </c>
      <c r="B4826">
        <v>2</v>
      </c>
      <c r="C4826" t="s">
        <v>6736</v>
      </c>
      <c r="D4826">
        <v>51</v>
      </c>
      <c r="E4826" t="s">
        <v>7270</v>
      </c>
      <c r="F4826" t="s">
        <v>7271</v>
      </c>
      <c r="G4826">
        <v>38.720953239387001</v>
      </c>
    </row>
    <row r="4827" spans="1:7" hidden="1" x14ac:dyDescent="0.2">
      <c r="A4827">
        <v>1991</v>
      </c>
      <c r="B4827">
        <v>3</v>
      </c>
      <c r="C4827" t="s">
        <v>6967</v>
      </c>
      <c r="D4827">
        <v>11</v>
      </c>
      <c r="E4827" t="s">
        <v>6300</v>
      </c>
      <c r="F4827" t="s">
        <v>7272</v>
      </c>
      <c r="G4827">
        <v>38.706062037820402</v>
      </c>
    </row>
    <row r="4828" spans="1:7" hidden="1" x14ac:dyDescent="0.2">
      <c r="A4828">
        <v>1991</v>
      </c>
      <c r="B4828">
        <v>4</v>
      </c>
      <c r="C4828" t="s">
        <v>6150</v>
      </c>
      <c r="D4828">
        <v>131</v>
      </c>
      <c r="E4828" t="s">
        <v>7273</v>
      </c>
      <c r="F4828" t="s">
        <v>7274</v>
      </c>
      <c r="G4828">
        <v>38.695326209640797</v>
      </c>
    </row>
    <row r="4829" spans="1:7" hidden="1" x14ac:dyDescent="0.2">
      <c r="A4829">
        <v>1991</v>
      </c>
      <c r="B4829">
        <v>5</v>
      </c>
      <c r="C4829" t="s">
        <v>7149</v>
      </c>
      <c r="D4829">
        <v>95</v>
      </c>
      <c r="E4829" t="s">
        <v>7275</v>
      </c>
      <c r="F4829" t="s">
        <v>7276</v>
      </c>
      <c r="G4829">
        <v>38.679074363830999</v>
      </c>
    </row>
    <row r="4830" spans="1:7" hidden="1" x14ac:dyDescent="0.2">
      <c r="A4830">
        <v>1991</v>
      </c>
      <c r="B4830">
        <v>6</v>
      </c>
      <c r="C4830" t="s">
        <v>5798</v>
      </c>
      <c r="D4830">
        <v>91</v>
      </c>
      <c r="E4830" t="s">
        <v>7275</v>
      </c>
      <c r="F4830" t="s">
        <v>7277</v>
      </c>
      <c r="G4830">
        <v>38.670900493184</v>
      </c>
    </row>
    <row r="4831" spans="1:7" hidden="1" x14ac:dyDescent="0.2">
      <c r="A4831">
        <v>1991</v>
      </c>
      <c r="B4831">
        <v>7</v>
      </c>
      <c r="C4831" t="s">
        <v>5929</v>
      </c>
      <c r="D4831">
        <v>1</v>
      </c>
      <c r="E4831" t="s">
        <v>7278</v>
      </c>
      <c r="F4831" t="s">
        <v>7279</v>
      </c>
      <c r="G4831">
        <v>38.6596538015161</v>
      </c>
    </row>
    <row r="4832" spans="1:7" hidden="1" x14ac:dyDescent="0.2">
      <c r="A4832">
        <v>1991</v>
      </c>
      <c r="B4832">
        <v>8</v>
      </c>
      <c r="C4832" t="s">
        <v>6302</v>
      </c>
      <c r="D4832">
        <v>71</v>
      </c>
      <c r="E4832" t="s">
        <v>7280</v>
      </c>
      <c r="F4832" t="s">
        <v>7281</v>
      </c>
      <c r="G4832">
        <v>38.656790123456702</v>
      </c>
    </row>
    <row r="4833" spans="1:7" hidden="1" x14ac:dyDescent="0.2">
      <c r="A4833">
        <v>1991</v>
      </c>
      <c r="B4833">
        <v>9</v>
      </c>
      <c r="C4833" t="s">
        <v>5820</v>
      </c>
      <c r="D4833">
        <v>31</v>
      </c>
      <c r="E4833" t="s">
        <v>7050</v>
      </c>
      <c r="F4833" t="s">
        <v>7282</v>
      </c>
      <c r="G4833">
        <v>38.615473156293604</v>
      </c>
    </row>
    <row r="4834" spans="1:7" hidden="1" x14ac:dyDescent="0.2">
      <c r="A4834">
        <v>1991</v>
      </c>
      <c r="B4834">
        <v>10</v>
      </c>
      <c r="C4834" t="s">
        <v>6912</v>
      </c>
      <c r="D4834">
        <v>107</v>
      </c>
      <c r="E4834" t="s">
        <v>7283</v>
      </c>
      <c r="F4834" t="s">
        <v>7284</v>
      </c>
      <c r="G4834">
        <v>38.615155675773401</v>
      </c>
    </row>
    <row r="4835" spans="1:7" hidden="1" x14ac:dyDescent="0.2">
      <c r="A4835">
        <v>1991</v>
      </c>
      <c r="B4835">
        <v>11</v>
      </c>
      <c r="C4835" t="s">
        <v>6110</v>
      </c>
      <c r="D4835">
        <v>42</v>
      </c>
      <c r="E4835" t="s">
        <v>7052</v>
      </c>
      <c r="F4835" t="s">
        <v>7285</v>
      </c>
      <c r="G4835">
        <v>38.610182495752703</v>
      </c>
    </row>
    <row r="4836" spans="1:7" hidden="1" x14ac:dyDescent="0.2">
      <c r="A4836">
        <v>1991</v>
      </c>
      <c r="B4836">
        <v>12</v>
      </c>
      <c r="C4836" t="s">
        <v>6903</v>
      </c>
      <c r="D4836">
        <v>39</v>
      </c>
      <c r="E4836" t="s">
        <v>7050</v>
      </c>
      <c r="F4836" t="s">
        <v>7286</v>
      </c>
      <c r="G4836">
        <v>38.5735052164462</v>
      </c>
    </row>
    <row r="4837" spans="1:7" hidden="1" x14ac:dyDescent="0.2">
      <c r="A4837">
        <v>1991</v>
      </c>
      <c r="B4837">
        <v>13</v>
      </c>
      <c r="C4837" t="s">
        <v>6546</v>
      </c>
      <c r="D4837">
        <v>141</v>
      </c>
      <c r="E4837" t="s">
        <v>6917</v>
      </c>
      <c r="F4837" t="s">
        <v>7287</v>
      </c>
      <c r="G4837">
        <v>38.571076619857102</v>
      </c>
    </row>
    <row r="4838" spans="1:7" hidden="1" x14ac:dyDescent="0.2">
      <c r="A4838">
        <v>1991</v>
      </c>
      <c r="B4838">
        <v>14</v>
      </c>
      <c r="C4838" t="s">
        <v>6315</v>
      </c>
      <c r="D4838">
        <v>34</v>
      </c>
      <c r="E4838" t="s">
        <v>7050</v>
      </c>
      <c r="F4838" t="s">
        <v>7288</v>
      </c>
      <c r="G4838">
        <v>38.559782385603199</v>
      </c>
    </row>
    <row r="4839" spans="1:7" hidden="1" x14ac:dyDescent="0.2">
      <c r="A4839">
        <v>1991</v>
      </c>
      <c r="B4839">
        <v>15</v>
      </c>
      <c r="C4839" t="s">
        <v>7289</v>
      </c>
      <c r="D4839">
        <v>153</v>
      </c>
      <c r="E4839" t="s">
        <v>7093</v>
      </c>
      <c r="F4839" t="s">
        <v>7290</v>
      </c>
      <c r="G4839">
        <v>38.552186249107301</v>
      </c>
    </row>
    <row r="4840" spans="1:7" hidden="1" x14ac:dyDescent="0.2">
      <c r="A4840">
        <v>1991</v>
      </c>
      <c r="B4840">
        <v>16</v>
      </c>
      <c r="C4840" t="s">
        <v>6177</v>
      </c>
      <c r="D4840">
        <v>189</v>
      </c>
      <c r="E4840" t="s">
        <v>6741</v>
      </c>
      <c r="F4840" t="s">
        <v>7291</v>
      </c>
      <c r="G4840">
        <v>38.548916611950098</v>
      </c>
    </row>
    <row r="4841" spans="1:7" hidden="1" x14ac:dyDescent="0.2">
      <c r="A4841">
        <v>1991</v>
      </c>
      <c r="B4841">
        <v>17</v>
      </c>
      <c r="C4841" t="s">
        <v>5834</v>
      </c>
      <c r="D4841">
        <v>132</v>
      </c>
      <c r="E4841" t="s">
        <v>7273</v>
      </c>
      <c r="F4841" t="s">
        <v>7292</v>
      </c>
      <c r="G4841">
        <v>38.536370573160902</v>
      </c>
    </row>
    <row r="4842" spans="1:7" hidden="1" x14ac:dyDescent="0.2">
      <c r="A4842">
        <v>1991</v>
      </c>
      <c r="B4842">
        <v>18</v>
      </c>
      <c r="C4842" t="s">
        <v>6889</v>
      </c>
      <c r="D4842">
        <v>112</v>
      </c>
      <c r="E4842" t="s">
        <v>7067</v>
      </c>
      <c r="F4842" t="s">
        <v>7293</v>
      </c>
      <c r="G4842">
        <v>38.534789719242703</v>
      </c>
    </row>
    <row r="4843" spans="1:7" hidden="1" x14ac:dyDescent="0.2">
      <c r="A4843">
        <v>1991</v>
      </c>
      <c r="B4843">
        <v>19</v>
      </c>
      <c r="C4843" t="s">
        <v>7114</v>
      </c>
      <c r="D4843">
        <v>116</v>
      </c>
      <c r="E4843" t="s">
        <v>7067</v>
      </c>
      <c r="F4843" t="s">
        <v>7294</v>
      </c>
      <c r="G4843">
        <v>38.528678304239399</v>
      </c>
    </row>
    <row r="4844" spans="1:7" hidden="1" x14ac:dyDescent="0.2">
      <c r="A4844">
        <v>1991</v>
      </c>
      <c r="B4844">
        <v>20</v>
      </c>
      <c r="C4844" t="s">
        <v>5962</v>
      </c>
      <c r="D4844">
        <v>99</v>
      </c>
      <c r="E4844" t="s">
        <v>7275</v>
      </c>
      <c r="F4844" t="s">
        <v>7295</v>
      </c>
      <c r="G4844">
        <v>38.510671444150098</v>
      </c>
    </row>
    <row r="4845" spans="1:7" hidden="1" x14ac:dyDescent="0.2">
      <c r="A4845">
        <v>1991</v>
      </c>
      <c r="B4845">
        <v>21</v>
      </c>
      <c r="C4845" t="s">
        <v>7065</v>
      </c>
      <c r="D4845">
        <v>101</v>
      </c>
      <c r="E4845" t="s">
        <v>7283</v>
      </c>
      <c r="F4845" t="s">
        <v>7296</v>
      </c>
      <c r="G4845">
        <v>38.498045097991003</v>
      </c>
    </row>
    <row r="4846" spans="1:7" hidden="1" x14ac:dyDescent="0.2">
      <c r="A4846">
        <v>1991</v>
      </c>
      <c r="B4846">
        <v>22</v>
      </c>
      <c r="C4846" t="s">
        <v>6807</v>
      </c>
      <c r="D4846">
        <v>86</v>
      </c>
      <c r="E4846" t="s">
        <v>7297</v>
      </c>
      <c r="F4846" t="s">
        <v>7298</v>
      </c>
      <c r="G4846">
        <v>38.495100141791198</v>
      </c>
    </row>
    <row r="4847" spans="1:7" hidden="1" x14ac:dyDescent="0.2">
      <c r="A4847">
        <v>1991</v>
      </c>
      <c r="B4847">
        <v>23</v>
      </c>
      <c r="C4847" t="s">
        <v>5981</v>
      </c>
      <c r="D4847">
        <v>9</v>
      </c>
      <c r="E4847" t="s">
        <v>7278</v>
      </c>
      <c r="F4847" t="s">
        <v>7299</v>
      </c>
      <c r="G4847">
        <v>38.4947846374926</v>
      </c>
    </row>
    <row r="4848" spans="1:7" hidden="1" x14ac:dyDescent="0.2">
      <c r="A4848">
        <v>1991</v>
      </c>
      <c r="B4848">
        <v>24</v>
      </c>
      <c r="C4848" t="s">
        <v>6896</v>
      </c>
      <c r="D4848">
        <v>37</v>
      </c>
      <c r="E4848" t="s">
        <v>7050</v>
      </c>
      <c r="F4848" t="s">
        <v>7300</v>
      </c>
      <c r="G4848">
        <v>38.477755081977897</v>
      </c>
    </row>
    <row r="4849" spans="1:7" hidden="1" x14ac:dyDescent="0.2">
      <c r="A4849">
        <v>1991</v>
      </c>
      <c r="B4849">
        <v>25</v>
      </c>
      <c r="C4849" t="s">
        <v>7301</v>
      </c>
      <c r="D4849">
        <v>183</v>
      </c>
      <c r="E4849" t="s">
        <v>6741</v>
      </c>
      <c r="F4849" t="s">
        <v>7302</v>
      </c>
      <c r="G4849">
        <v>38.473972782280001</v>
      </c>
    </row>
    <row r="4850" spans="1:7" hidden="1" x14ac:dyDescent="0.2">
      <c r="A4850">
        <v>1991</v>
      </c>
      <c r="B4850">
        <v>26</v>
      </c>
      <c r="C4850" t="s">
        <v>6134</v>
      </c>
      <c r="D4850">
        <v>191</v>
      </c>
      <c r="E4850" t="s">
        <v>7135</v>
      </c>
      <c r="F4850" t="s">
        <v>7303</v>
      </c>
      <c r="G4850">
        <v>38.459585827403501</v>
      </c>
    </row>
    <row r="4851" spans="1:7" hidden="1" x14ac:dyDescent="0.2">
      <c r="A4851">
        <v>1991</v>
      </c>
      <c r="B4851">
        <v>27</v>
      </c>
      <c r="C4851" t="s">
        <v>6140</v>
      </c>
      <c r="D4851">
        <v>133</v>
      </c>
      <c r="E4851" t="s">
        <v>7273</v>
      </c>
      <c r="F4851" t="s">
        <v>7303</v>
      </c>
      <c r="G4851">
        <v>38.459585827403501</v>
      </c>
    </row>
    <row r="4852" spans="1:7" hidden="1" x14ac:dyDescent="0.2">
      <c r="A4852">
        <v>1991</v>
      </c>
      <c r="B4852">
        <v>28</v>
      </c>
      <c r="C4852" t="s">
        <v>6757</v>
      </c>
      <c r="D4852">
        <v>82</v>
      </c>
      <c r="E4852" t="s">
        <v>7297</v>
      </c>
      <c r="F4852" t="s">
        <v>7304</v>
      </c>
      <c r="G4852">
        <v>38.4506650220764</v>
      </c>
    </row>
    <row r="4853" spans="1:7" hidden="1" x14ac:dyDescent="0.2">
      <c r="A4853">
        <v>1991</v>
      </c>
      <c r="B4853">
        <v>29</v>
      </c>
      <c r="C4853" t="s">
        <v>7071</v>
      </c>
      <c r="D4853">
        <v>124</v>
      </c>
      <c r="E4853" t="s">
        <v>7305</v>
      </c>
      <c r="F4853" t="s">
        <v>7306</v>
      </c>
      <c r="G4853">
        <v>38.447832220497098</v>
      </c>
    </row>
    <row r="4854" spans="1:7" hidden="1" x14ac:dyDescent="0.2">
      <c r="A4854">
        <v>1991</v>
      </c>
      <c r="B4854">
        <v>30</v>
      </c>
      <c r="C4854" t="s">
        <v>7307</v>
      </c>
      <c r="D4854">
        <v>53</v>
      </c>
      <c r="E4854" t="s">
        <v>7270</v>
      </c>
      <c r="F4854" t="s">
        <v>7308</v>
      </c>
      <c r="G4854">
        <v>38.445209628218898</v>
      </c>
    </row>
    <row r="4855" spans="1:7" hidden="1" x14ac:dyDescent="0.2">
      <c r="A4855">
        <v>1991</v>
      </c>
      <c r="B4855">
        <v>31</v>
      </c>
      <c r="C4855" t="s">
        <v>5968</v>
      </c>
      <c r="D4855">
        <v>111</v>
      </c>
      <c r="E4855" t="s">
        <v>7067</v>
      </c>
      <c r="F4855" t="s">
        <v>7309</v>
      </c>
      <c r="G4855">
        <v>38.439755782168099</v>
      </c>
    </row>
    <row r="4856" spans="1:7" hidden="1" x14ac:dyDescent="0.2">
      <c r="A4856">
        <v>1991</v>
      </c>
      <c r="B4856">
        <v>32</v>
      </c>
      <c r="C4856" t="s">
        <v>7310</v>
      </c>
      <c r="D4856">
        <v>171</v>
      </c>
      <c r="E4856" t="s">
        <v>7108</v>
      </c>
      <c r="F4856" t="s">
        <v>7311</v>
      </c>
      <c r="G4856">
        <v>38.432102031743</v>
      </c>
    </row>
    <row r="4857" spans="1:7" hidden="1" x14ac:dyDescent="0.2">
      <c r="A4857">
        <v>1991</v>
      </c>
      <c r="B4857">
        <v>33</v>
      </c>
      <c r="C4857" t="s">
        <v>6173</v>
      </c>
      <c r="D4857">
        <v>211</v>
      </c>
      <c r="E4857" t="s">
        <v>7312</v>
      </c>
      <c r="F4857" t="s">
        <v>7313</v>
      </c>
      <c r="G4857">
        <v>38.405913634121099</v>
      </c>
    </row>
    <row r="4858" spans="1:7" hidden="1" x14ac:dyDescent="0.2">
      <c r="A4858">
        <v>1991</v>
      </c>
      <c r="B4858">
        <v>34</v>
      </c>
      <c r="C4858" t="s">
        <v>7139</v>
      </c>
      <c r="D4858">
        <v>192</v>
      </c>
      <c r="E4858" t="s">
        <v>7135</v>
      </c>
      <c r="F4858" t="s">
        <v>7314</v>
      </c>
      <c r="G4858">
        <v>38.3969130739276</v>
      </c>
    </row>
    <row r="4859" spans="1:7" hidden="1" x14ac:dyDescent="0.2">
      <c r="A4859">
        <v>1991</v>
      </c>
      <c r="B4859">
        <v>35</v>
      </c>
      <c r="C4859" t="s">
        <v>7069</v>
      </c>
      <c r="D4859">
        <v>61</v>
      </c>
      <c r="E4859" t="s">
        <v>7315</v>
      </c>
      <c r="F4859" t="s">
        <v>7316</v>
      </c>
      <c r="G4859">
        <v>38.3800745244165</v>
      </c>
    </row>
    <row r="4860" spans="1:7" hidden="1" x14ac:dyDescent="0.2">
      <c r="A4860">
        <v>1991</v>
      </c>
      <c r="B4860">
        <v>36</v>
      </c>
      <c r="C4860" t="s">
        <v>6187</v>
      </c>
      <c r="D4860">
        <v>93</v>
      </c>
      <c r="E4860" t="s">
        <v>7275</v>
      </c>
      <c r="F4860" t="s">
        <v>7317</v>
      </c>
      <c r="G4860">
        <v>38.372549019607803</v>
      </c>
    </row>
    <row r="4861" spans="1:7" hidden="1" x14ac:dyDescent="0.2">
      <c r="A4861">
        <v>1991</v>
      </c>
      <c r="B4861">
        <v>37</v>
      </c>
      <c r="C4861" t="s">
        <v>6242</v>
      </c>
      <c r="D4861">
        <v>44</v>
      </c>
      <c r="E4861" t="s">
        <v>7052</v>
      </c>
      <c r="F4861" t="s">
        <v>7318</v>
      </c>
      <c r="G4861">
        <v>38.368369458664603</v>
      </c>
    </row>
    <row r="4862" spans="1:7" hidden="1" x14ac:dyDescent="0.2">
      <c r="A4862">
        <v>1991</v>
      </c>
      <c r="B4862">
        <v>38</v>
      </c>
      <c r="C4862" t="s">
        <v>6436</v>
      </c>
      <c r="D4862">
        <v>2</v>
      </c>
      <c r="E4862" t="s">
        <v>7278</v>
      </c>
      <c r="F4862" t="s">
        <v>7319</v>
      </c>
      <c r="G4862">
        <v>38.365130925120603</v>
      </c>
    </row>
    <row r="4863" spans="1:7" hidden="1" x14ac:dyDescent="0.2">
      <c r="A4863">
        <v>1991</v>
      </c>
      <c r="B4863">
        <v>39</v>
      </c>
      <c r="C4863" t="s">
        <v>7320</v>
      </c>
      <c r="D4863">
        <v>217</v>
      </c>
      <c r="E4863" t="s">
        <v>7312</v>
      </c>
      <c r="F4863" t="s">
        <v>7321</v>
      </c>
      <c r="G4863">
        <v>38.344458988377198</v>
      </c>
    </row>
    <row r="4864" spans="1:7" hidden="1" x14ac:dyDescent="0.2">
      <c r="A4864">
        <v>1991</v>
      </c>
      <c r="B4864">
        <v>40</v>
      </c>
      <c r="C4864" t="s">
        <v>7142</v>
      </c>
      <c r="D4864">
        <v>14</v>
      </c>
      <c r="E4864" t="s">
        <v>6300</v>
      </c>
      <c r="F4864" t="s">
        <v>7322</v>
      </c>
      <c r="G4864">
        <v>38.3399725723241</v>
      </c>
    </row>
    <row r="4865" spans="1:7" hidden="1" x14ac:dyDescent="0.2">
      <c r="A4865">
        <v>1991</v>
      </c>
      <c r="B4865">
        <v>41</v>
      </c>
      <c r="C4865" t="s">
        <v>6305</v>
      </c>
      <c r="D4865">
        <v>88</v>
      </c>
      <c r="E4865" t="s">
        <v>7297</v>
      </c>
      <c r="F4865" t="s">
        <v>7323</v>
      </c>
      <c r="G4865">
        <v>38.326206874041098</v>
      </c>
    </row>
    <row r="4866" spans="1:7" hidden="1" x14ac:dyDescent="0.2">
      <c r="A4866">
        <v>1991</v>
      </c>
      <c r="B4866">
        <v>42</v>
      </c>
      <c r="C4866" t="s">
        <v>7123</v>
      </c>
      <c r="D4866">
        <v>152</v>
      </c>
      <c r="E4866" t="s">
        <v>7093</v>
      </c>
      <c r="F4866" t="s">
        <v>7324</v>
      </c>
      <c r="G4866">
        <v>38.3248516960101</v>
      </c>
    </row>
    <row r="4867" spans="1:7" hidden="1" x14ac:dyDescent="0.2">
      <c r="A4867">
        <v>1991</v>
      </c>
      <c r="B4867">
        <v>43</v>
      </c>
      <c r="C4867" t="s">
        <v>7325</v>
      </c>
      <c r="D4867">
        <v>113</v>
      </c>
      <c r="E4867" t="s">
        <v>7067</v>
      </c>
      <c r="F4867" t="s">
        <v>7326</v>
      </c>
      <c r="G4867">
        <v>38.317973039488898</v>
      </c>
    </row>
    <row r="4868" spans="1:7" hidden="1" x14ac:dyDescent="0.2">
      <c r="A4868">
        <v>1991</v>
      </c>
      <c r="B4868">
        <v>44</v>
      </c>
      <c r="C4868" t="s">
        <v>6942</v>
      </c>
      <c r="D4868">
        <v>187</v>
      </c>
      <c r="E4868" t="s">
        <v>6741</v>
      </c>
      <c r="F4868" t="s">
        <v>7327</v>
      </c>
      <c r="G4868">
        <v>38.317139430725099</v>
      </c>
    </row>
    <row r="4869" spans="1:7" hidden="1" x14ac:dyDescent="0.2">
      <c r="A4869">
        <v>1991</v>
      </c>
      <c r="B4869">
        <v>45</v>
      </c>
      <c r="C4869" t="s">
        <v>5457</v>
      </c>
      <c r="D4869">
        <v>72</v>
      </c>
      <c r="E4869" t="s">
        <v>7280</v>
      </c>
      <c r="F4869" t="s">
        <v>7328</v>
      </c>
      <c r="G4869">
        <v>38.312763579708097</v>
      </c>
    </row>
    <row r="4870" spans="1:7" hidden="1" x14ac:dyDescent="0.2">
      <c r="A4870">
        <v>1991</v>
      </c>
      <c r="B4870">
        <v>46</v>
      </c>
      <c r="C4870" t="s">
        <v>7103</v>
      </c>
      <c r="D4870">
        <v>117</v>
      </c>
      <c r="E4870" t="s">
        <v>7067</v>
      </c>
      <c r="F4870" t="s">
        <v>7329</v>
      </c>
      <c r="G4870">
        <v>38.3094302687565</v>
      </c>
    </row>
    <row r="4871" spans="1:7" hidden="1" x14ac:dyDescent="0.2">
      <c r="A4871">
        <v>1991</v>
      </c>
      <c r="B4871">
        <v>47</v>
      </c>
      <c r="C4871" t="s">
        <v>7330</v>
      </c>
      <c r="D4871">
        <v>138</v>
      </c>
      <c r="E4871" t="s">
        <v>7273</v>
      </c>
      <c r="F4871" t="s">
        <v>7331</v>
      </c>
      <c r="G4871">
        <v>38.303181873785199</v>
      </c>
    </row>
    <row r="4872" spans="1:7" hidden="1" x14ac:dyDescent="0.2">
      <c r="A4872">
        <v>1991</v>
      </c>
      <c r="B4872">
        <v>48</v>
      </c>
      <c r="C4872" t="s">
        <v>7100</v>
      </c>
      <c r="D4872">
        <v>119</v>
      </c>
      <c r="E4872" t="s">
        <v>7067</v>
      </c>
      <c r="F4872" t="s">
        <v>7332</v>
      </c>
      <c r="G4872">
        <v>38.294957928380398</v>
      </c>
    </row>
    <row r="4873" spans="1:7" hidden="1" x14ac:dyDescent="0.2">
      <c r="A4873">
        <v>1991</v>
      </c>
      <c r="B4873">
        <v>49</v>
      </c>
      <c r="C4873" t="s">
        <v>584</v>
      </c>
      <c r="D4873">
        <v>106</v>
      </c>
      <c r="E4873" t="s">
        <v>7283</v>
      </c>
      <c r="F4873" t="s">
        <v>7333</v>
      </c>
      <c r="G4873">
        <v>38.2937090304275</v>
      </c>
    </row>
    <row r="4874" spans="1:7" hidden="1" x14ac:dyDescent="0.2">
      <c r="A4874">
        <v>1991</v>
      </c>
      <c r="B4874">
        <v>50</v>
      </c>
      <c r="C4874" t="s">
        <v>7334</v>
      </c>
      <c r="D4874">
        <v>179</v>
      </c>
      <c r="E4874" t="s">
        <v>7108</v>
      </c>
      <c r="F4874" t="s">
        <v>7335</v>
      </c>
      <c r="G4874">
        <v>38.288610209100398</v>
      </c>
    </row>
    <row r="4875" spans="1:7" hidden="1" x14ac:dyDescent="0.2">
      <c r="A4875">
        <v>1991</v>
      </c>
      <c r="B4875">
        <v>51</v>
      </c>
      <c r="C4875" t="s">
        <v>7191</v>
      </c>
      <c r="D4875">
        <v>208</v>
      </c>
      <c r="E4875" t="s">
        <v>7336</v>
      </c>
      <c r="F4875" t="s">
        <v>7337</v>
      </c>
      <c r="G4875">
        <v>38.286321384028803</v>
      </c>
    </row>
    <row r="4876" spans="1:7" hidden="1" x14ac:dyDescent="0.2">
      <c r="A4876">
        <v>1991</v>
      </c>
      <c r="B4876">
        <v>52</v>
      </c>
      <c r="C4876" t="s">
        <v>7081</v>
      </c>
      <c r="D4876">
        <v>145</v>
      </c>
      <c r="E4876" t="s">
        <v>6917</v>
      </c>
      <c r="F4876" t="s">
        <v>7338</v>
      </c>
      <c r="G4876">
        <v>38.258357408171598</v>
      </c>
    </row>
    <row r="4877" spans="1:7" hidden="1" x14ac:dyDescent="0.2">
      <c r="A4877">
        <v>1991</v>
      </c>
      <c r="B4877">
        <v>53</v>
      </c>
      <c r="C4877" t="s">
        <v>5493</v>
      </c>
      <c r="D4877">
        <v>41</v>
      </c>
      <c r="E4877" t="s">
        <v>7052</v>
      </c>
      <c r="F4877" t="s">
        <v>7339</v>
      </c>
      <c r="G4877">
        <v>38.2508795552273</v>
      </c>
    </row>
    <row r="4878" spans="1:7" hidden="1" x14ac:dyDescent="0.2">
      <c r="A4878">
        <v>1991</v>
      </c>
      <c r="B4878">
        <v>54</v>
      </c>
      <c r="C4878" t="s">
        <v>6534</v>
      </c>
      <c r="D4878">
        <v>4</v>
      </c>
      <c r="E4878" t="s">
        <v>7278</v>
      </c>
      <c r="F4878" t="s">
        <v>7340</v>
      </c>
      <c r="G4878">
        <v>38.245584511113698</v>
      </c>
    </row>
    <row r="4879" spans="1:7" hidden="1" x14ac:dyDescent="0.2">
      <c r="A4879">
        <v>1991</v>
      </c>
      <c r="B4879">
        <v>55</v>
      </c>
      <c r="C4879" t="s">
        <v>7341</v>
      </c>
      <c r="D4879">
        <v>218</v>
      </c>
      <c r="E4879" t="s">
        <v>7312</v>
      </c>
      <c r="F4879" t="s">
        <v>7342</v>
      </c>
      <c r="G4879">
        <v>38.2363476505259</v>
      </c>
    </row>
    <row r="4880" spans="1:7" hidden="1" x14ac:dyDescent="0.2">
      <c r="A4880">
        <v>1991</v>
      </c>
      <c r="B4880">
        <v>56</v>
      </c>
      <c r="C4880" t="s">
        <v>7189</v>
      </c>
      <c r="D4880">
        <v>123</v>
      </c>
      <c r="E4880" t="s">
        <v>7305</v>
      </c>
      <c r="F4880" t="s">
        <v>7343</v>
      </c>
      <c r="G4880">
        <v>38.234895067322903</v>
      </c>
    </row>
    <row r="4881" spans="1:7" hidden="1" x14ac:dyDescent="0.2">
      <c r="A4881">
        <v>1991</v>
      </c>
      <c r="B4881">
        <v>57</v>
      </c>
      <c r="C4881" t="s">
        <v>5367</v>
      </c>
      <c r="D4881">
        <v>98</v>
      </c>
      <c r="E4881" t="s">
        <v>7275</v>
      </c>
      <c r="F4881" t="s">
        <v>7344</v>
      </c>
      <c r="G4881">
        <v>38.225041167390501</v>
      </c>
    </row>
    <row r="4882" spans="1:7" hidden="1" x14ac:dyDescent="0.2">
      <c r="A4882">
        <v>1991</v>
      </c>
      <c r="B4882">
        <v>58</v>
      </c>
      <c r="C4882" t="s">
        <v>6157</v>
      </c>
      <c r="D4882">
        <v>118</v>
      </c>
      <c r="E4882" t="s">
        <v>7067</v>
      </c>
      <c r="F4882" t="s">
        <v>7345</v>
      </c>
      <c r="G4882">
        <v>38.219027598833598</v>
      </c>
    </row>
    <row r="4883" spans="1:7" hidden="1" x14ac:dyDescent="0.2">
      <c r="A4883">
        <v>1991</v>
      </c>
      <c r="B4883">
        <v>59</v>
      </c>
      <c r="C4883" t="s">
        <v>7346</v>
      </c>
      <c r="D4883">
        <v>121</v>
      </c>
      <c r="E4883" t="s">
        <v>7305</v>
      </c>
      <c r="F4883" t="s">
        <v>7347</v>
      </c>
      <c r="G4883">
        <v>38.218405613524901</v>
      </c>
    </row>
    <row r="4884" spans="1:7" hidden="1" x14ac:dyDescent="0.2">
      <c r="A4884">
        <v>1991</v>
      </c>
      <c r="B4884">
        <v>60</v>
      </c>
      <c r="C4884" t="s">
        <v>7348</v>
      </c>
      <c r="D4884">
        <v>219</v>
      </c>
      <c r="E4884" t="s">
        <v>7312</v>
      </c>
      <c r="F4884" t="s">
        <v>7349</v>
      </c>
      <c r="G4884">
        <v>38.196027617464999</v>
      </c>
    </row>
    <row r="4885" spans="1:7" hidden="1" x14ac:dyDescent="0.2">
      <c r="A4885">
        <v>1991</v>
      </c>
      <c r="B4885">
        <v>61</v>
      </c>
      <c r="C4885" t="s">
        <v>6152</v>
      </c>
      <c r="D4885">
        <v>216</v>
      </c>
      <c r="E4885" t="s">
        <v>7312</v>
      </c>
      <c r="F4885" t="s">
        <v>7350</v>
      </c>
      <c r="G4885">
        <v>38.1850554060536</v>
      </c>
    </row>
    <row r="4886" spans="1:7" hidden="1" x14ac:dyDescent="0.2">
      <c r="A4886">
        <v>1991</v>
      </c>
      <c r="B4886">
        <v>62</v>
      </c>
      <c r="C4886" t="s">
        <v>5515</v>
      </c>
      <c r="D4886">
        <v>155</v>
      </c>
      <c r="E4886" t="s">
        <v>7093</v>
      </c>
      <c r="F4886" t="s">
        <v>7351</v>
      </c>
      <c r="G4886">
        <v>38.182261604747502</v>
      </c>
    </row>
    <row r="4887" spans="1:7" hidden="1" x14ac:dyDescent="0.2">
      <c r="A4887">
        <v>1991</v>
      </c>
      <c r="B4887">
        <v>63</v>
      </c>
      <c r="C4887" t="s">
        <v>7352</v>
      </c>
      <c r="D4887">
        <v>104</v>
      </c>
      <c r="E4887" t="s">
        <v>7283</v>
      </c>
      <c r="F4887" t="s">
        <v>7353</v>
      </c>
      <c r="G4887">
        <v>38.181123506602198</v>
      </c>
    </row>
    <row r="4888" spans="1:7" hidden="1" x14ac:dyDescent="0.2">
      <c r="A4888">
        <v>1991</v>
      </c>
      <c r="B4888">
        <v>64</v>
      </c>
      <c r="C4888" t="s">
        <v>6983</v>
      </c>
      <c r="D4888">
        <v>47</v>
      </c>
      <c r="E4888" t="s">
        <v>7052</v>
      </c>
      <c r="F4888" t="s">
        <v>7354</v>
      </c>
      <c r="G4888">
        <v>38.1807096695524</v>
      </c>
    </row>
    <row r="4889" spans="1:7" hidden="1" x14ac:dyDescent="0.2">
      <c r="A4889">
        <v>1991</v>
      </c>
      <c r="B4889">
        <v>65</v>
      </c>
      <c r="C4889" t="s">
        <v>6801</v>
      </c>
      <c r="D4889">
        <v>174</v>
      </c>
      <c r="E4889" t="s">
        <v>7108</v>
      </c>
      <c r="F4889" t="s">
        <v>7355</v>
      </c>
      <c r="G4889">
        <v>38.179364761094398</v>
      </c>
    </row>
    <row r="4890" spans="1:7" hidden="1" x14ac:dyDescent="0.2">
      <c r="A4890">
        <v>1991</v>
      </c>
      <c r="B4890">
        <v>66</v>
      </c>
      <c r="C4890" t="s">
        <v>7356</v>
      </c>
      <c r="D4890">
        <v>215</v>
      </c>
      <c r="E4890" t="s">
        <v>7312</v>
      </c>
      <c r="F4890" t="s">
        <v>7357</v>
      </c>
      <c r="G4890">
        <v>38.171400707058297</v>
      </c>
    </row>
    <row r="4891" spans="1:7" hidden="1" x14ac:dyDescent="0.2">
      <c r="A4891">
        <v>1991</v>
      </c>
      <c r="B4891">
        <v>67</v>
      </c>
      <c r="C4891" t="s">
        <v>6971</v>
      </c>
      <c r="D4891">
        <v>45</v>
      </c>
      <c r="E4891" t="s">
        <v>7052</v>
      </c>
      <c r="F4891" t="s">
        <v>7358</v>
      </c>
      <c r="G4891">
        <v>38.159305839914197</v>
      </c>
    </row>
    <row r="4892" spans="1:7" hidden="1" x14ac:dyDescent="0.2">
      <c r="A4892">
        <v>1991</v>
      </c>
      <c r="B4892">
        <v>68</v>
      </c>
      <c r="C4892" t="s">
        <v>7359</v>
      </c>
      <c r="D4892">
        <v>92</v>
      </c>
      <c r="E4892" t="s">
        <v>7275</v>
      </c>
      <c r="F4892" t="s">
        <v>7360</v>
      </c>
      <c r="G4892">
        <v>38.1564124783362</v>
      </c>
    </row>
    <row r="4893" spans="1:7" hidden="1" x14ac:dyDescent="0.2">
      <c r="A4893">
        <v>1991</v>
      </c>
      <c r="B4893">
        <v>69</v>
      </c>
      <c r="C4893" t="s">
        <v>6473</v>
      </c>
      <c r="D4893">
        <v>109</v>
      </c>
      <c r="E4893" t="s">
        <v>7283</v>
      </c>
      <c r="F4893" t="s">
        <v>7361</v>
      </c>
      <c r="G4893">
        <v>38.148664563901903</v>
      </c>
    </row>
    <row r="4894" spans="1:7" hidden="1" x14ac:dyDescent="0.2">
      <c r="A4894">
        <v>1991</v>
      </c>
      <c r="B4894">
        <v>70</v>
      </c>
      <c r="C4894" t="s">
        <v>7078</v>
      </c>
      <c r="D4894">
        <v>135</v>
      </c>
      <c r="E4894" t="s">
        <v>7273</v>
      </c>
      <c r="F4894" t="s">
        <v>7362</v>
      </c>
      <c r="G4894">
        <v>38.148354712771798</v>
      </c>
    </row>
    <row r="4895" spans="1:7" hidden="1" x14ac:dyDescent="0.2">
      <c r="A4895">
        <v>1991</v>
      </c>
      <c r="B4895">
        <v>71</v>
      </c>
      <c r="C4895" t="s">
        <v>7363</v>
      </c>
      <c r="D4895">
        <v>181</v>
      </c>
      <c r="E4895" t="s">
        <v>6741</v>
      </c>
      <c r="F4895" t="s">
        <v>7364</v>
      </c>
      <c r="G4895">
        <v>38.139371218990597</v>
      </c>
    </row>
    <row r="4896" spans="1:7" hidden="1" x14ac:dyDescent="0.2">
      <c r="A4896">
        <v>1991</v>
      </c>
      <c r="B4896">
        <v>72</v>
      </c>
      <c r="C4896" t="s">
        <v>5818</v>
      </c>
      <c r="D4896">
        <v>8</v>
      </c>
      <c r="E4896" t="s">
        <v>7278</v>
      </c>
      <c r="F4896" t="s">
        <v>7365</v>
      </c>
      <c r="G4896">
        <v>38.139267985037002</v>
      </c>
    </row>
    <row r="4897" spans="1:7" hidden="1" x14ac:dyDescent="0.2">
      <c r="A4897">
        <v>1991</v>
      </c>
      <c r="B4897">
        <v>73</v>
      </c>
      <c r="C4897" t="s">
        <v>7366</v>
      </c>
      <c r="D4897">
        <v>188</v>
      </c>
      <c r="E4897" t="s">
        <v>6741</v>
      </c>
      <c r="F4897" t="s">
        <v>7367</v>
      </c>
      <c r="G4897">
        <v>38.118116818296102</v>
      </c>
    </row>
    <row r="4898" spans="1:7" hidden="1" x14ac:dyDescent="0.2">
      <c r="A4898">
        <v>1991</v>
      </c>
      <c r="B4898">
        <v>74</v>
      </c>
      <c r="C4898" t="s">
        <v>7368</v>
      </c>
      <c r="D4898">
        <v>85</v>
      </c>
      <c r="E4898" t="s">
        <v>7297</v>
      </c>
      <c r="F4898" t="s">
        <v>7369</v>
      </c>
      <c r="G4898">
        <v>38.106777080330197</v>
      </c>
    </row>
    <row r="4899" spans="1:7" hidden="1" x14ac:dyDescent="0.2">
      <c r="A4899">
        <v>1991</v>
      </c>
      <c r="B4899">
        <v>75</v>
      </c>
      <c r="C4899" t="s">
        <v>6814</v>
      </c>
      <c r="D4899">
        <v>43</v>
      </c>
      <c r="E4899" t="s">
        <v>7052</v>
      </c>
      <c r="F4899" t="s">
        <v>7370</v>
      </c>
      <c r="G4899">
        <v>38.101418825190002</v>
      </c>
    </row>
    <row r="4900" spans="1:7" hidden="1" x14ac:dyDescent="0.2">
      <c r="A4900">
        <v>1991</v>
      </c>
      <c r="B4900">
        <v>76</v>
      </c>
      <c r="C4900" t="s">
        <v>7087</v>
      </c>
      <c r="D4900">
        <v>46</v>
      </c>
      <c r="E4900" t="s">
        <v>7052</v>
      </c>
      <c r="F4900" t="s">
        <v>7371</v>
      </c>
      <c r="G4900">
        <v>38.101315796589603</v>
      </c>
    </row>
    <row r="4901" spans="1:7" hidden="1" x14ac:dyDescent="0.2">
      <c r="A4901">
        <v>1991</v>
      </c>
      <c r="B4901">
        <v>77</v>
      </c>
      <c r="C4901" t="s">
        <v>5478</v>
      </c>
      <c r="D4901">
        <v>33</v>
      </c>
      <c r="E4901" t="s">
        <v>7050</v>
      </c>
      <c r="F4901" t="s">
        <v>7372</v>
      </c>
      <c r="G4901">
        <v>38.099461377057601</v>
      </c>
    </row>
    <row r="4902" spans="1:7" hidden="1" x14ac:dyDescent="0.2">
      <c r="A4902">
        <v>1991</v>
      </c>
      <c r="B4902">
        <v>78</v>
      </c>
      <c r="C4902" t="s">
        <v>6754</v>
      </c>
      <c r="D4902">
        <v>158</v>
      </c>
      <c r="E4902" t="s">
        <v>7093</v>
      </c>
      <c r="F4902" t="s">
        <v>7373</v>
      </c>
      <c r="G4902">
        <v>38.091942525783601</v>
      </c>
    </row>
    <row r="4903" spans="1:7" hidden="1" x14ac:dyDescent="0.2">
      <c r="A4903">
        <v>1991</v>
      </c>
      <c r="B4903">
        <v>79</v>
      </c>
      <c r="C4903" t="s">
        <v>6548</v>
      </c>
      <c r="D4903">
        <v>126</v>
      </c>
      <c r="E4903" t="s">
        <v>7305</v>
      </c>
      <c r="F4903" t="s">
        <v>7374</v>
      </c>
      <c r="G4903">
        <v>38.091736571624701</v>
      </c>
    </row>
    <row r="4904" spans="1:7" hidden="1" x14ac:dyDescent="0.2">
      <c r="A4904">
        <v>1991</v>
      </c>
      <c r="B4904">
        <v>80</v>
      </c>
      <c r="C4904" t="s">
        <v>6726</v>
      </c>
      <c r="D4904">
        <v>203</v>
      </c>
      <c r="E4904" t="s">
        <v>7336</v>
      </c>
      <c r="F4904" t="s">
        <v>7375</v>
      </c>
      <c r="G4904">
        <v>38.084838394049299</v>
      </c>
    </row>
    <row r="4905" spans="1:7" hidden="1" x14ac:dyDescent="0.2">
      <c r="A4905">
        <v>1991</v>
      </c>
      <c r="B4905">
        <v>81</v>
      </c>
      <c r="C4905" t="s">
        <v>5999</v>
      </c>
      <c r="D4905">
        <v>156</v>
      </c>
      <c r="E4905" t="s">
        <v>7093</v>
      </c>
      <c r="F4905" t="s">
        <v>7376</v>
      </c>
      <c r="G4905">
        <v>38.084323704858903</v>
      </c>
    </row>
    <row r="4906" spans="1:7" hidden="1" x14ac:dyDescent="0.2">
      <c r="A4906">
        <v>1991</v>
      </c>
      <c r="B4906">
        <v>82</v>
      </c>
      <c r="C4906" t="s">
        <v>7377</v>
      </c>
      <c r="D4906">
        <v>205</v>
      </c>
      <c r="E4906" t="s">
        <v>7336</v>
      </c>
      <c r="F4906" t="s">
        <v>7378</v>
      </c>
      <c r="G4906">
        <v>38.078560136203301</v>
      </c>
    </row>
    <row r="4907" spans="1:7" hidden="1" x14ac:dyDescent="0.2">
      <c r="A4907">
        <v>1991</v>
      </c>
      <c r="B4907">
        <v>83</v>
      </c>
      <c r="C4907" t="s">
        <v>7379</v>
      </c>
      <c r="D4907">
        <v>166</v>
      </c>
      <c r="E4907" t="s">
        <v>7380</v>
      </c>
      <c r="F4907" t="s">
        <v>7381</v>
      </c>
      <c r="G4907">
        <v>38.073415566694102</v>
      </c>
    </row>
    <row r="4908" spans="1:7" hidden="1" x14ac:dyDescent="0.2">
      <c r="A4908">
        <v>1991</v>
      </c>
      <c r="B4908">
        <v>85</v>
      </c>
      <c r="C4908" t="s">
        <v>7249</v>
      </c>
      <c r="D4908">
        <v>12</v>
      </c>
      <c r="E4908" t="s">
        <v>6300</v>
      </c>
      <c r="F4908" t="s">
        <v>7382</v>
      </c>
      <c r="G4908">
        <v>38.059018164629599</v>
      </c>
    </row>
    <row r="4909" spans="1:7" hidden="1" x14ac:dyDescent="0.2">
      <c r="A4909">
        <v>1991</v>
      </c>
      <c r="B4909">
        <v>86</v>
      </c>
      <c r="C4909" t="s">
        <v>7383</v>
      </c>
      <c r="D4909">
        <v>159</v>
      </c>
      <c r="E4909" t="s">
        <v>7093</v>
      </c>
      <c r="F4909" t="s">
        <v>7384</v>
      </c>
      <c r="G4909">
        <v>38.056242775190903</v>
      </c>
    </row>
    <row r="4910" spans="1:7" hidden="1" x14ac:dyDescent="0.2">
      <c r="A4910">
        <v>1991</v>
      </c>
      <c r="B4910">
        <v>87</v>
      </c>
      <c r="C4910" t="s">
        <v>6826</v>
      </c>
      <c r="D4910">
        <v>3</v>
      </c>
      <c r="E4910" t="s">
        <v>7278</v>
      </c>
      <c r="F4910" t="s">
        <v>7384</v>
      </c>
      <c r="G4910">
        <v>38.056242775190903</v>
      </c>
    </row>
    <row r="4911" spans="1:7" hidden="1" x14ac:dyDescent="0.2">
      <c r="A4911">
        <v>1991</v>
      </c>
      <c r="B4911">
        <v>88</v>
      </c>
      <c r="C4911" t="s">
        <v>7385</v>
      </c>
      <c r="D4911">
        <v>18</v>
      </c>
      <c r="E4911" t="s">
        <v>6300</v>
      </c>
      <c r="F4911" t="s">
        <v>7386</v>
      </c>
      <c r="G4911">
        <v>38.0482272567709</v>
      </c>
    </row>
    <row r="4912" spans="1:7" hidden="1" x14ac:dyDescent="0.2">
      <c r="A4912">
        <v>1991</v>
      </c>
      <c r="B4912">
        <v>89</v>
      </c>
      <c r="C4912" t="s">
        <v>7023</v>
      </c>
      <c r="D4912">
        <v>58</v>
      </c>
      <c r="E4912" t="s">
        <v>7270</v>
      </c>
      <c r="F4912" t="s">
        <v>7387</v>
      </c>
      <c r="G4912">
        <v>38.034772891073501</v>
      </c>
    </row>
    <row r="4913" spans="1:7" hidden="1" x14ac:dyDescent="0.2">
      <c r="A4913">
        <v>1991</v>
      </c>
      <c r="B4913">
        <v>90</v>
      </c>
      <c r="C4913" t="s">
        <v>7388</v>
      </c>
      <c r="D4913">
        <v>67</v>
      </c>
      <c r="E4913" t="s">
        <v>7315</v>
      </c>
      <c r="F4913" t="s">
        <v>7389</v>
      </c>
      <c r="G4913">
        <v>38.0321036905478</v>
      </c>
    </row>
    <row r="4914" spans="1:7" hidden="1" x14ac:dyDescent="0.2">
      <c r="A4914">
        <v>1991</v>
      </c>
      <c r="B4914">
        <v>91</v>
      </c>
      <c r="C4914" t="s">
        <v>7147</v>
      </c>
      <c r="D4914">
        <v>125</v>
      </c>
      <c r="E4914" t="s">
        <v>7305</v>
      </c>
      <c r="F4914" t="s">
        <v>7390</v>
      </c>
      <c r="G4914">
        <v>38.018968471324598</v>
      </c>
    </row>
    <row r="4915" spans="1:7" hidden="1" x14ac:dyDescent="0.2">
      <c r="A4915">
        <v>1991</v>
      </c>
      <c r="B4915">
        <v>92</v>
      </c>
      <c r="C4915" t="s">
        <v>6424</v>
      </c>
      <c r="D4915">
        <v>94</v>
      </c>
      <c r="E4915" t="s">
        <v>7275</v>
      </c>
      <c r="F4915" t="s">
        <v>7391</v>
      </c>
      <c r="G4915">
        <v>38.014763014762998</v>
      </c>
    </row>
    <row r="4916" spans="1:7" hidden="1" x14ac:dyDescent="0.2">
      <c r="A4916">
        <v>1991</v>
      </c>
      <c r="B4916">
        <v>93</v>
      </c>
      <c r="C4916" t="s">
        <v>7392</v>
      </c>
      <c r="D4916">
        <v>19</v>
      </c>
      <c r="E4916" t="s">
        <v>6300</v>
      </c>
      <c r="F4916" t="s">
        <v>7393</v>
      </c>
      <c r="G4916">
        <v>38.006354892133999</v>
      </c>
    </row>
    <row r="4917" spans="1:7" hidden="1" x14ac:dyDescent="0.2">
      <c r="A4917">
        <v>1991</v>
      </c>
      <c r="B4917">
        <v>94</v>
      </c>
      <c r="C4917" t="s">
        <v>6338</v>
      </c>
      <c r="D4917">
        <v>108</v>
      </c>
      <c r="E4917" t="s">
        <v>7283</v>
      </c>
      <c r="F4917" t="s">
        <v>7394</v>
      </c>
      <c r="G4917">
        <v>38.00379217991</v>
      </c>
    </row>
    <row r="4918" spans="1:7" hidden="1" x14ac:dyDescent="0.2">
      <c r="A4918">
        <v>1991</v>
      </c>
      <c r="B4918">
        <v>95</v>
      </c>
      <c r="C4918" t="s">
        <v>7001</v>
      </c>
      <c r="D4918">
        <v>176</v>
      </c>
      <c r="E4918" t="s">
        <v>7108</v>
      </c>
      <c r="F4918" t="s">
        <v>7395</v>
      </c>
      <c r="G4918">
        <v>37.998770266334397</v>
      </c>
    </row>
    <row r="4919" spans="1:7" hidden="1" x14ac:dyDescent="0.2">
      <c r="A4919">
        <v>1991</v>
      </c>
      <c r="B4919">
        <v>96</v>
      </c>
      <c r="C4919" t="s">
        <v>6248</v>
      </c>
      <c r="D4919">
        <v>13</v>
      </c>
      <c r="E4919" t="s">
        <v>6300</v>
      </c>
      <c r="F4919" t="s">
        <v>7396</v>
      </c>
      <c r="G4919">
        <v>37.9888328404002</v>
      </c>
    </row>
    <row r="4920" spans="1:7" hidden="1" x14ac:dyDescent="0.2">
      <c r="A4920">
        <v>1991</v>
      </c>
      <c r="B4920">
        <v>97</v>
      </c>
      <c r="C4920" t="s">
        <v>6329</v>
      </c>
      <c r="D4920">
        <v>73</v>
      </c>
      <c r="E4920" t="s">
        <v>7280</v>
      </c>
      <c r="F4920" t="s">
        <v>7397</v>
      </c>
      <c r="G4920">
        <v>37.985965271730699</v>
      </c>
    </row>
    <row r="4921" spans="1:7" hidden="1" x14ac:dyDescent="0.2">
      <c r="A4921">
        <v>1991</v>
      </c>
      <c r="B4921">
        <v>98</v>
      </c>
      <c r="C4921" t="s">
        <v>7014</v>
      </c>
      <c r="D4921">
        <v>103</v>
      </c>
      <c r="E4921" t="s">
        <v>7283</v>
      </c>
      <c r="F4921" t="s">
        <v>7398</v>
      </c>
      <c r="G4921">
        <v>37.979207715301399</v>
      </c>
    </row>
    <row r="4922" spans="1:7" hidden="1" x14ac:dyDescent="0.2">
      <c r="A4922">
        <v>1991</v>
      </c>
      <c r="B4922">
        <v>99</v>
      </c>
      <c r="C4922" t="s">
        <v>7118</v>
      </c>
      <c r="D4922">
        <v>186</v>
      </c>
      <c r="E4922" t="s">
        <v>6741</v>
      </c>
      <c r="F4922" t="s">
        <v>7399</v>
      </c>
      <c r="G4922">
        <v>37.969792101752901</v>
      </c>
    </row>
    <row r="4923" spans="1:7" hidden="1" x14ac:dyDescent="0.2">
      <c r="A4923">
        <v>1991</v>
      </c>
      <c r="B4923">
        <v>100</v>
      </c>
      <c r="C4923" t="s">
        <v>6142</v>
      </c>
      <c r="D4923">
        <v>38</v>
      </c>
      <c r="E4923" t="s">
        <v>7050</v>
      </c>
      <c r="F4923" t="s">
        <v>7400</v>
      </c>
      <c r="G4923">
        <v>37.965086045465199</v>
      </c>
    </row>
    <row r="4924" spans="1:7" hidden="1" x14ac:dyDescent="0.2">
      <c r="A4924">
        <v>1991</v>
      </c>
      <c r="B4924">
        <v>101</v>
      </c>
      <c r="C4924" t="s">
        <v>6204</v>
      </c>
      <c r="D4924">
        <v>7</v>
      </c>
      <c r="E4924" t="s">
        <v>7278</v>
      </c>
      <c r="F4924" t="s">
        <v>7401</v>
      </c>
      <c r="G4924">
        <v>37.964165431766098</v>
      </c>
    </row>
    <row r="4925" spans="1:7" hidden="1" x14ac:dyDescent="0.2">
      <c r="A4925">
        <v>1991</v>
      </c>
      <c r="B4925">
        <v>102</v>
      </c>
      <c r="C4925" t="s">
        <v>7197</v>
      </c>
      <c r="D4925">
        <v>134</v>
      </c>
      <c r="E4925" t="s">
        <v>7273</v>
      </c>
      <c r="F4925" t="s">
        <v>7402</v>
      </c>
      <c r="G4925">
        <v>37.954246094917899</v>
      </c>
    </row>
    <row r="4926" spans="1:7" hidden="1" x14ac:dyDescent="0.2">
      <c r="A4926">
        <v>1991</v>
      </c>
      <c r="B4926">
        <v>103</v>
      </c>
      <c r="C4926" t="s">
        <v>7008</v>
      </c>
      <c r="D4926">
        <v>197</v>
      </c>
      <c r="E4926" t="s">
        <v>7135</v>
      </c>
      <c r="F4926" t="s">
        <v>7403</v>
      </c>
      <c r="G4926">
        <v>37.950566010293997</v>
      </c>
    </row>
    <row r="4927" spans="1:7" hidden="1" x14ac:dyDescent="0.2">
      <c r="A4927">
        <v>1991</v>
      </c>
      <c r="B4927">
        <v>104</v>
      </c>
      <c r="C4927" t="s">
        <v>7404</v>
      </c>
      <c r="D4927">
        <v>114</v>
      </c>
      <c r="E4927" t="s">
        <v>7067</v>
      </c>
      <c r="F4927" t="s">
        <v>7405</v>
      </c>
      <c r="G4927">
        <v>37.950054943871002</v>
      </c>
    </row>
    <row r="4928" spans="1:7" hidden="1" x14ac:dyDescent="0.2">
      <c r="A4928">
        <v>1991</v>
      </c>
      <c r="B4928">
        <v>105</v>
      </c>
      <c r="C4928" t="s">
        <v>6224</v>
      </c>
      <c r="D4928">
        <v>164</v>
      </c>
      <c r="E4928" t="s">
        <v>7380</v>
      </c>
      <c r="F4928" t="s">
        <v>7406</v>
      </c>
      <c r="G4928">
        <v>37.948521827186902</v>
      </c>
    </row>
    <row r="4929" spans="1:7" hidden="1" x14ac:dyDescent="0.2">
      <c r="A4929">
        <v>1991</v>
      </c>
      <c r="B4929">
        <v>106</v>
      </c>
      <c r="C4929" t="s">
        <v>6620</v>
      </c>
      <c r="D4929">
        <v>84</v>
      </c>
      <c r="E4929" t="s">
        <v>7297</v>
      </c>
      <c r="F4929" t="s">
        <v>7407</v>
      </c>
      <c r="G4929">
        <v>37.946171288840503</v>
      </c>
    </row>
    <row r="4930" spans="1:7" hidden="1" x14ac:dyDescent="0.2">
      <c r="A4930">
        <v>1991</v>
      </c>
      <c r="B4930">
        <v>107</v>
      </c>
      <c r="C4930" t="s">
        <v>6988</v>
      </c>
      <c r="D4930">
        <v>97</v>
      </c>
      <c r="E4930" t="s">
        <v>7275</v>
      </c>
      <c r="F4930" t="s">
        <v>7408</v>
      </c>
      <c r="G4930">
        <v>37.942594941310396</v>
      </c>
    </row>
    <row r="4931" spans="1:7" hidden="1" x14ac:dyDescent="0.2">
      <c r="A4931">
        <v>1991</v>
      </c>
      <c r="B4931">
        <v>108</v>
      </c>
      <c r="C4931" t="s">
        <v>6711</v>
      </c>
      <c r="D4931">
        <v>182</v>
      </c>
      <c r="E4931" t="s">
        <v>6741</v>
      </c>
      <c r="F4931" t="s">
        <v>7409</v>
      </c>
      <c r="G4931">
        <v>37.942390598955697</v>
      </c>
    </row>
    <row r="4932" spans="1:7" hidden="1" x14ac:dyDescent="0.2">
      <c r="A4932">
        <v>1991</v>
      </c>
      <c r="B4932">
        <v>109</v>
      </c>
      <c r="C4932" t="s">
        <v>7410</v>
      </c>
      <c r="D4932">
        <v>168</v>
      </c>
      <c r="E4932" t="s">
        <v>7380</v>
      </c>
      <c r="F4932" t="s">
        <v>7411</v>
      </c>
      <c r="G4932">
        <v>37.931053048127097</v>
      </c>
    </row>
    <row r="4933" spans="1:7" hidden="1" x14ac:dyDescent="0.2">
      <c r="A4933">
        <v>1991</v>
      </c>
      <c r="B4933">
        <v>110</v>
      </c>
      <c r="C4933" t="s">
        <v>6964</v>
      </c>
      <c r="D4933">
        <v>184</v>
      </c>
      <c r="E4933" t="s">
        <v>6741</v>
      </c>
      <c r="F4933" t="s">
        <v>7412</v>
      </c>
      <c r="G4933">
        <v>37.922069533482897</v>
      </c>
    </row>
    <row r="4934" spans="1:7" hidden="1" x14ac:dyDescent="0.2">
      <c r="A4934">
        <v>1991</v>
      </c>
      <c r="B4934">
        <v>111</v>
      </c>
      <c r="C4934" t="s">
        <v>6189</v>
      </c>
      <c r="D4934">
        <v>96</v>
      </c>
      <c r="E4934" t="s">
        <v>7275</v>
      </c>
      <c r="F4934" t="s">
        <v>7413</v>
      </c>
      <c r="G4934">
        <v>37.975727488094101</v>
      </c>
    </row>
    <row r="4935" spans="1:7" hidden="1" x14ac:dyDescent="0.2">
      <c r="A4935">
        <v>1991</v>
      </c>
      <c r="B4935">
        <v>112</v>
      </c>
      <c r="C4935" t="s">
        <v>6627</v>
      </c>
      <c r="D4935">
        <v>122</v>
      </c>
      <c r="E4935" t="s">
        <v>7305</v>
      </c>
      <c r="F4935" t="s">
        <v>7414</v>
      </c>
      <c r="G4935">
        <v>37.914314467304202</v>
      </c>
    </row>
    <row r="4936" spans="1:7" hidden="1" x14ac:dyDescent="0.2">
      <c r="A4936">
        <v>1991</v>
      </c>
      <c r="B4936">
        <v>113</v>
      </c>
      <c r="C4936" t="s">
        <v>7415</v>
      </c>
      <c r="D4936">
        <v>167</v>
      </c>
      <c r="E4936" t="s">
        <v>7380</v>
      </c>
      <c r="F4936" t="s">
        <v>7416</v>
      </c>
      <c r="G4936">
        <v>37.913294299982702</v>
      </c>
    </row>
    <row r="4937" spans="1:7" hidden="1" x14ac:dyDescent="0.2">
      <c r="A4937">
        <v>1991</v>
      </c>
      <c r="B4937">
        <v>114</v>
      </c>
      <c r="C4937" t="s">
        <v>7243</v>
      </c>
      <c r="D4937">
        <v>154</v>
      </c>
      <c r="E4937" t="s">
        <v>7093</v>
      </c>
      <c r="F4937" t="s">
        <v>7417</v>
      </c>
      <c r="G4937">
        <v>37.912682225941303</v>
      </c>
    </row>
    <row r="4938" spans="1:7" hidden="1" x14ac:dyDescent="0.2">
      <c r="A4938">
        <v>1991</v>
      </c>
      <c r="B4938">
        <v>115</v>
      </c>
      <c r="C4938" t="s">
        <v>5655</v>
      </c>
      <c r="D4938">
        <v>136</v>
      </c>
      <c r="E4938" t="s">
        <v>7273</v>
      </c>
      <c r="F4938" t="s">
        <v>7418</v>
      </c>
      <c r="G4938">
        <v>37.9098261417017</v>
      </c>
    </row>
    <row r="4939" spans="1:7" hidden="1" x14ac:dyDescent="0.2">
      <c r="A4939">
        <v>1991</v>
      </c>
      <c r="B4939">
        <v>116</v>
      </c>
      <c r="C4939" t="s">
        <v>6011</v>
      </c>
      <c r="D4939">
        <v>79</v>
      </c>
      <c r="E4939" t="s">
        <v>7280</v>
      </c>
      <c r="F4939" t="s">
        <v>7419</v>
      </c>
      <c r="G4939">
        <v>37.906154665633601</v>
      </c>
    </row>
    <row r="4940" spans="1:7" hidden="1" x14ac:dyDescent="0.2">
      <c r="A4940">
        <v>1991</v>
      </c>
      <c r="B4940">
        <v>117</v>
      </c>
      <c r="C4940" t="s">
        <v>3526</v>
      </c>
      <c r="D4940">
        <v>194</v>
      </c>
      <c r="E4940" t="s">
        <v>7135</v>
      </c>
      <c r="F4940" t="s">
        <v>7420</v>
      </c>
      <c r="G4940">
        <v>37.899323533762797</v>
      </c>
    </row>
    <row r="4941" spans="1:7" hidden="1" x14ac:dyDescent="0.2">
      <c r="A4941">
        <v>1991</v>
      </c>
      <c r="B4941">
        <v>118</v>
      </c>
      <c r="C4941" t="s">
        <v>6831</v>
      </c>
      <c r="D4941">
        <v>139</v>
      </c>
      <c r="E4941" t="s">
        <v>7273</v>
      </c>
      <c r="F4941" t="s">
        <v>7421</v>
      </c>
      <c r="G4941">
        <v>37.896571385538898</v>
      </c>
    </row>
    <row r="4942" spans="1:7" hidden="1" x14ac:dyDescent="0.2">
      <c r="A4942">
        <v>1991</v>
      </c>
      <c r="B4942">
        <v>119</v>
      </c>
      <c r="C4942" t="s">
        <v>7422</v>
      </c>
      <c r="D4942">
        <v>36</v>
      </c>
      <c r="E4942" t="s">
        <v>7050</v>
      </c>
      <c r="F4942" t="s">
        <v>7423</v>
      </c>
      <c r="G4942">
        <v>37.891373973748401</v>
      </c>
    </row>
    <row r="4943" spans="1:7" hidden="1" x14ac:dyDescent="0.2">
      <c r="A4943">
        <v>1991</v>
      </c>
      <c r="B4943">
        <v>120</v>
      </c>
      <c r="C4943" t="s">
        <v>6037</v>
      </c>
      <c r="D4943">
        <v>17</v>
      </c>
      <c r="E4943" t="s">
        <v>6300</v>
      </c>
      <c r="F4943" t="s">
        <v>7424</v>
      </c>
      <c r="G4943">
        <v>37.888928626168699</v>
      </c>
    </row>
    <row r="4944" spans="1:7" hidden="1" x14ac:dyDescent="0.2">
      <c r="A4944">
        <v>1991</v>
      </c>
      <c r="B4944">
        <v>121</v>
      </c>
      <c r="C4944" t="s">
        <v>7253</v>
      </c>
      <c r="D4944">
        <v>144</v>
      </c>
      <c r="E4944" t="s">
        <v>6917</v>
      </c>
      <c r="F4944" t="s">
        <v>7425</v>
      </c>
      <c r="G4944">
        <v>37.888419218482703</v>
      </c>
    </row>
    <row r="4945" spans="1:7" hidden="1" x14ac:dyDescent="0.2">
      <c r="A4945">
        <v>1991</v>
      </c>
      <c r="B4945">
        <v>122</v>
      </c>
      <c r="C4945" t="s">
        <v>7426</v>
      </c>
      <c r="D4945">
        <v>213</v>
      </c>
      <c r="E4945" t="s">
        <v>7312</v>
      </c>
      <c r="F4945" t="s">
        <v>7427</v>
      </c>
      <c r="G4945">
        <v>37.887196695921503</v>
      </c>
    </row>
    <row r="4946" spans="1:7" hidden="1" x14ac:dyDescent="0.2">
      <c r="A4946">
        <v>1991</v>
      </c>
      <c r="B4946">
        <v>123</v>
      </c>
      <c r="C4946" t="s">
        <v>7182</v>
      </c>
      <c r="D4946">
        <v>32</v>
      </c>
      <c r="E4946" t="s">
        <v>7050</v>
      </c>
      <c r="F4946" t="s">
        <v>7428</v>
      </c>
      <c r="G4946">
        <v>37.870903930506501</v>
      </c>
    </row>
    <row r="4947" spans="1:7" hidden="1" x14ac:dyDescent="0.2">
      <c r="A4947">
        <v>1991</v>
      </c>
      <c r="B4947">
        <v>124</v>
      </c>
      <c r="C4947" t="s">
        <v>7129</v>
      </c>
      <c r="D4947">
        <v>173</v>
      </c>
      <c r="E4947" t="s">
        <v>7108</v>
      </c>
      <c r="F4947" t="s">
        <v>7429</v>
      </c>
      <c r="G4947">
        <v>37.867647058823501</v>
      </c>
    </row>
    <row r="4948" spans="1:7" hidden="1" x14ac:dyDescent="0.2">
      <c r="A4948">
        <v>1991</v>
      </c>
      <c r="B4948">
        <v>125</v>
      </c>
      <c r="C4948" t="s">
        <v>6790</v>
      </c>
      <c r="D4948">
        <v>172</v>
      </c>
      <c r="E4948" t="s">
        <v>7108</v>
      </c>
      <c r="F4948" t="s">
        <v>7430</v>
      </c>
      <c r="G4948">
        <v>37.867138223224302</v>
      </c>
    </row>
    <row r="4949" spans="1:7" hidden="1" x14ac:dyDescent="0.2">
      <c r="A4949">
        <v>1991</v>
      </c>
      <c r="B4949">
        <v>126</v>
      </c>
      <c r="C4949" t="s">
        <v>6835</v>
      </c>
      <c r="D4949">
        <v>74</v>
      </c>
      <c r="E4949" t="s">
        <v>7280</v>
      </c>
      <c r="F4949" t="s">
        <v>7431</v>
      </c>
      <c r="G4949">
        <v>37.866222353605103</v>
      </c>
    </row>
    <row r="4950" spans="1:7" hidden="1" x14ac:dyDescent="0.2">
      <c r="A4950">
        <v>1991</v>
      </c>
      <c r="B4950">
        <v>127</v>
      </c>
      <c r="C4950" t="s">
        <v>6048</v>
      </c>
      <c r="D4950">
        <v>198</v>
      </c>
      <c r="E4950" t="s">
        <v>7135</v>
      </c>
      <c r="F4950" t="s">
        <v>7432</v>
      </c>
      <c r="G4950">
        <v>37.8648995090333</v>
      </c>
    </row>
    <row r="4951" spans="1:7" hidden="1" x14ac:dyDescent="0.2">
      <c r="A4951">
        <v>1991</v>
      </c>
      <c r="B4951">
        <v>128</v>
      </c>
      <c r="C4951" t="s">
        <v>5918</v>
      </c>
      <c r="D4951">
        <v>15</v>
      </c>
      <c r="E4951" t="s">
        <v>6300</v>
      </c>
      <c r="F4951" t="s">
        <v>7433</v>
      </c>
      <c r="G4951">
        <v>37.862661059533202</v>
      </c>
    </row>
    <row r="4952" spans="1:7" hidden="1" x14ac:dyDescent="0.2">
      <c r="A4952">
        <v>1991</v>
      </c>
      <c r="B4952">
        <v>129</v>
      </c>
      <c r="C4952" t="s">
        <v>6822</v>
      </c>
      <c r="D4952">
        <v>193</v>
      </c>
      <c r="E4952" t="s">
        <v>7135</v>
      </c>
      <c r="F4952" t="s">
        <v>7434</v>
      </c>
      <c r="G4952">
        <v>37.860015960405299</v>
      </c>
    </row>
    <row r="4953" spans="1:7" hidden="1" x14ac:dyDescent="0.2">
      <c r="A4953">
        <v>1991</v>
      </c>
      <c r="B4953">
        <v>130</v>
      </c>
      <c r="C4953" t="s">
        <v>6645</v>
      </c>
      <c r="D4953">
        <v>69</v>
      </c>
      <c r="E4953" t="s">
        <v>7315</v>
      </c>
      <c r="F4953" t="s">
        <v>7435</v>
      </c>
      <c r="G4953">
        <v>37.845982772374498</v>
      </c>
    </row>
    <row r="4954" spans="1:7" hidden="1" x14ac:dyDescent="0.2">
      <c r="A4954">
        <v>1991</v>
      </c>
      <c r="B4954">
        <v>131</v>
      </c>
      <c r="C4954" t="s">
        <v>7155</v>
      </c>
      <c r="D4954">
        <v>54</v>
      </c>
      <c r="E4954" t="s">
        <v>7270</v>
      </c>
      <c r="F4954" t="s">
        <v>7436</v>
      </c>
      <c r="G4954">
        <v>37.835718697134801</v>
      </c>
    </row>
    <row r="4955" spans="1:7" hidden="1" x14ac:dyDescent="0.2">
      <c r="A4955">
        <v>1991</v>
      </c>
      <c r="B4955">
        <v>132</v>
      </c>
      <c r="C4955" t="s">
        <v>7437</v>
      </c>
      <c r="D4955">
        <v>206</v>
      </c>
      <c r="E4955" t="s">
        <v>7336</v>
      </c>
      <c r="F4955" t="s">
        <v>7438</v>
      </c>
      <c r="G4955">
        <v>37.832061560602</v>
      </c>
    </row>
    <row r="4956" spans="1:7" hidden="1" x14ac:dyDescent="0.2">
      <c r="A4956">
        <v>1991</v>
      </c>
      <c r="B4956">
        <v>133</v>
      </c>
      <c r="C4956" t="s">
        <v>6244</v>
      </c>
      <c r="D4956">
        <v>196</v>
      </c>
      <c r="E4956" t="s">
        <v>7135</v>
      </c>
      <c r="F4956" t="s">
        <v>7439</v>
      </c>
      <c r="G4956">
        <v>37.827897349437698</v>
      </c>
    </row>
    <row r="4957" spans="1:7" hidden="1" x14ac:dyDescent="0.2">
      <c r="A4957">
        <v>1991</v>
      </c>
      <c r="B4957">
        <v>134</v>
      </c>
      <c r="C4957" t="s">
        <v>6958</v>
      </c>
      <c r="D4957">
        <v>16</v>
      </c>
      <c r="E4957" t="s">
        <v>6300</v>
      </c>
      <c r="F4957" t="s">
        <v>7440</v>
      </c>
      <c r="G4957">
        <v>37.826983377002698</v>
      </c>
    </row>
    <row r="4958" spans="1:7" hidden="1" x14ac:dyDescent="0.2">
      <c r="A4958">
        <v>1991</v>
      </c>
      <c r="B4958">
        <v>135</v>
      </c>
      <c r="C4958" t="s">
        <v>6974</v>
      </c>
      <c r="D4958">
        <v>87</v>
      </c>
      <c r="E4958" t="s">
        <v>7297</v>
      </c>
      <c r="F4958" t="s">
        <v>7441</v>
      </c>
      <c r="G4958">
        <v>37.8193686572492</v>
      </c>
    </row>
    <row r="4959" spans="1:7" hidden="1" x14ac:dyDescent="0.2">
      <c r="A4959">
        <v>1991</v>
      </c>
      <c r="B4959">
        <v>136</v>
      </c>
      <c r="C4959" t="s">
        <v>7442</v>
      </c>
      <c r="D4959">
        <v>149</v>
      </c>
      <c r="E4959" t="s">
        <v>6917</v>
      </c>
      <c r="F4959" t="s">
        <v>7443</v>
      </c>
      <c r="G4959">
        <v>37.8122643509436</v>
      </c>
    </row>
    <row r="4960" spans="1:7" hidden="1" x14ac:dyDescent="0.2">
      <c r="A4960">
        <v>1991</v>
      </c>
      <c r="B4960">
        <v>137</v>
      </c>
      <c r="C4960" t="s">
        <v>7237</v>
      </c>
      <c r="D4960">
        <v>62</v>
      </c>
      <c r="E4960" t="s">
        <v>7315</v>
      </c>
      <c r="F4960" t="s">
        <v>7444</v>
      </c>
      <c r="G4960">
        <v>37.811757002624397</v>
      </c>
    </row>
    <row r="4961" spans="1:7" hidden="1" x14ac:dyDescent="0.2">
      <c r="A4961">
        <v>1991</v>
      </c>
      <c r="B4961">
        <v>138</v>
      </c>
      <c r="C4961" t="s">
        <v>6433</v>
      </c>
      <c r="D4961">
        <v>76</v>
      </c>
      <c r="E4961" t="s">
        <v>7280</v>
      </c>
      <c r="F4961" t="s">
        <v>7445</v>
      </c>
      <c r="G4961">
        <v>37.799787533130797</v>
      </c>
    </row>
    <row r="4962" spans="1:7" hidden="1" x14ac:dyDescent="0.2">
      <c r="A4962">
        <v>1991</v>
      </c>
      <c r="B4962">
        <v>139</v>
      </c>
      <c r="C4962" t="s">
        <v>7194</v>
      </c>
      <c r="D4962">
        <v>57</v>
      </c>
      <c r="E4962" t="s">
        <v>7270</v>
      </c>
      <c r="F4962" t="s">
        <v>7446</v>
      </c>
      <c r="G4962">
        <v>37.797658167576401</v>
      </c>
    </row>
    <row r="4963" spans="1:7" hidden="1" x14ac:dyDescent="0.2">
      <c r="A4963">
        <v>1991</v>
      </c>
      <c r="B4963">
        <v>140</v>
      </c>
      <c r="C4963" t="s">
        <v>7256</v>
      </c>
      <c r="D4963">
        <v>66</v>
      </c>
      <c r="E4963" t="s">
        <v>7315</v>
      </c>
      <c r="F4963" t="s">
        <v>7447</v>
      </c>
      <c r="G4963">
        <v>37.795022142586902</v>
      </c>
    </row>
    <row r="4964" spans="1:7" hidden="1" x14ac:dyDescent="0.2">
      <c r="A4964">
        <v>1991</v>
      </c>
      <c r="B4964">
        <v>141</v>
      </c>
      <c r="C4964" t="s">
        <v>6847</v>
      </c>
      <c r="D4964">
        <v>59</v>
      </c>
      <c r="E4964" t="s">
        <v>7270</v>
      </c>
      <c r="F4964" t="s">
        <v>7448</v>
      </c>
      <c r="G4964">
        <v>37.793400156104497</v>
      </c>
    </row>
    <row r="4965" spans="1:7" hidden="1" x14ac:dyDescent="0.2">
      <c r="A4965">
        <v>1991</v>
      </c>
      <c r="B4965">
        <v>142</v>
      </c>
      <c r="C4965" t="s">
        <v>6838</v>
      </c>
      <c r="D4965">
        <v>68</v>
      </c>
      <c r="E4965" t="s">
        <v>7315</v>
      </c>
      <c r="F4965" t="s">
        <v>7449</v>
      </c>
      <c r="G4965">
        <v>37.757144579765999</v>
      </c>
    </row>
    <row r="4966" spans="1:7" hidden="1" x14ac:dyDescent="0.2">
      <c r="A4966">
        <v>1991</v>
      </c>
      <c r="B4966">
        <v>143</v>
      </c>
      <c r="C4966" t="s">
        <v>7450</v>
      </c>
      <c r="D4966">
        <v>83</v>
      </c>
      <c r="E4966" t="s">
        <v>7297</v>
      </c>
      <c r="F4966" t="s">
        <v>7451</v>
      </c>
      <c r="G4966">
        <v>37.7487488881982</v>
      </c>
    </row>
    <row r="4967" spans="1:7" hidden="1" x14ac:dyDescent="0.2">
      <c r="A4967">
        <v>1991</v>
      </c>
      <c r="B4967">
        <v>144</v>
      </c>
      <c r="C4967" t="s">
        <v>5914</v>
      </c>
      <c r="D4967">
        <v>105</v>
      </c>
      <c r="E4967" t="s">
        <v>7283</v>
      </c>
      <c r="F4967" t="s">
        <v>7452</v>
      </c>
      <c r="G4967">
        <v>37.7259072434898</v>
      </c>
    </row>
    <row r="4968" spans="1:7" hidden="1" x14ac:dyDescent="0.2">
      <c r="A4968">
        <v>1991</v>
      </c>
      <c r="B4968">
        <v>145</v>
      </c>
      <c r="C4968" t="s">
        <v>6594</v>
      </c>
      <c r="D4968">
        <v>162</v>
      </c>
      <c r="E4968" t="s">
        <v>7380</v>
      </c>
      <c r="F4968" t="s">
        <v>7453</v>
      </c>
      <c r="G4968">
        <v>37.719443834692299</v>
      </c>
    </row>
    <row r="4969" spans="1:7" hidden="1" x14ac:dyDescent="0.2">
      <c r="A4969">
        <v>1991</v>
      </c>
      <c r="B4969">
        <v>146</v>
      </c>
      <c r="C4969" t="s">
        <v>7020</v>
      </c>
      <c r="D4969">
        <v>147</v>
      </c>
      <c r="E4969" t="s">
        <v>6917</v>
      </c>
      <c r="F4969" t="s">
        <v>7454</v>
      </c>
      <c r="G4969">
        <v>37.717424473603899</v>
      </c>
    </row>
    <row r="4970" spans="1:7" hidden="1" x14ac:dyDescent="0.2">
      <c r="A4970">
        <v>1991</v>
      </c>
      <c r="B4970">
        <v>147</v>
      </c>
      <c r="C4970" t="s">
        <v>7228</v>
      </c>
      <c r="D4970">
        <v>56</v>
      </c>
      <c r="E4970" t="s">
        <v>7270</v>
      </c>
      <c r="F4970" t="s">
        <v>7455</v>
      </c>
      <c r="G4970">
        <v>37.716818707439202</v>
      </c>
    </row>
    <row r="4971" spans="1:7" hidden="1" x14ac:dyDescent="0.2">
      <c r="A4971">
        <v>1991</v>
      </c>
      <c r="B4971">
        <v>149</v>
      </c>
      <c r="C4971" t="s">
        <v>7210</v>
      </c>
      <c r="D4971">
        <v>52</v>
      </c>
      <c r="E4971" t="s">
        <v>7270</v>
      </c>
      <c r="F4971" t="s">
        <v>7456</v>
      </c>
      <c r="G4971">
        <v>37.697948744016998</v>
      </c>
    </row>
    <row r="4972" spans="1:7" hidden="1" x14ac:dyDescent="0.2">
      <c r="A4972">
        <v>1991</v>
      </c>
      <c r="B4972">
        <v>150</v>
      </c>
      <c r="C4972" t="s">
        <v>7457</v>
      </c>
      <c r="D4972">
        <v>169</v>
      </c>
      <c r="E4972" t="s">
        <v>7380</v>
      </c>
      <c r="F4972" t="s">
        <v>7458</v>
      </c>
      <c r="G4972">
        <v>37.637631220450302</v>
      </c>
    </row>
    <row r="4973" spans="1:7" hidden="1" x14ac:dyDescent="0.2">
      <c r="A4973">
        <v>1991</v>
      </c>
      <c r="B4973">
        <v>151</v>
      </c>
      <c r="C4973" t="s">
        <v>6195</v>
      </c>
      <c r="D4973">
        <v>115</v>
      </c>
      <c r="E4973" t="s">
        <v>7067</v>
      </c>
      <c r="F4973" t="s">
        <v>7459</v>
      </c>
      <c r="G4973">
        <v>37.633911759128402</v>
      </c>
    </row>
    <row r="4974" spans="1:7" hidden="1" x14ac:dyDescent="0.2">
      <c r="A4974">
        <v>1991</v>
      </c>
      <c r="B4974">
        <v>152</v>
      </c>
      <c r="C4974" t="s">
        <v>7460</v>
      </c>
      <c r="D4974">
        <v>146</v>
      </c>
      <c r="E4974" t="s">
        <v>6917</v>
      </c>
      <c r="F4974" t="s">
        <v>7461</v>
      </c>
      <c r="G4974">
        <v>37.6331076479307</v>
      </c>
    </row>
    <row r="4975" spans="1:7" hidden="1" x14ac:dyDescent="0.2">
      <c r="A4975">
        <v>1991</v>
      </c>
      <c r="B4975">
        <v>153</v>
      </c>
      <c r="C4975" t="s">
        <v>7462</v>
      </c>
      <c r="D4975">
        <v>209</v>
      </c>
      <c r="E4975" t="s">
        <v>7336</v>
      </c>
      <c r="F4975" t="s">
        <v>7463</v>
      </c>
      <c r="G4975">
        <v>37.630092536954599</v>
      </c>
    </row>
    <row r="4976" spans="1:7" hidden="1" x14ac:dyDescent="0.2">
      <c r="A4976">
        <v>1991</v>
      </c>
      <c r="B4976">
        <v>154</v>
      </c>
      <c r="C4976" t="s">
        <v>6394</v>
      </c>
      <c r="D4976">
        <v>195</v>
      </c>
      <c r="E4976" t="s">
        <v>7135</v>
      </c>
      <c r="F4976" t="s">
        <v>7464</v>
      </c>
      <c r="G4976">
        <v>37.625068425479597</v>
      </c>
    </row>
    <row r="4977" spans="1:7" hidden="1" x14ac:dyDescent="0.2">
      <c r="A4977">
        <v>1991</v>
      </c>
      <c r="B4977">
        <v>155</v>
      </c>
      <c r="C4977" t="s">
        <v>6995</v>
      </c>
      <c r="D4977">
        <v>161</v>
      </c>
      <c r="E4977" t="s">
        <v>7380</v>
      </c>
      <c r="F4977" t="s">
        <v>7465</v>
      </c>
      <c r="G4977">
        <v>37.6239633009885</v>
      </c>
    </row>
    <row r="4978" spans="1:7" hidden="1" x14ac:dyDescent="0.2">
      <c r="A4978">
        <v>1991</v>
      </c>
      <c r="B4978">
        <v>156</v>
      </c>
      <c r="C4978" t="s">
        <v>7466</v>
      </c>
      <c r="D4978">
        <v>142</v>
      </c>
      <c r="E4978" t="s">
        <v>6917</v>
      </c>
      <c r="F4978" t="s">
        <v>7467</v>
      </c>
      <c r="G4978">
        <v>37.593146449029199</v>
      </c>
    </row>
    <row r="4979" spans="1:7" hidden="1" x14ac:dyDescent="0.2">
      <c r="A4979">
        <v>1991</v>
      </c>
      <c r="B4979">
        <v>157</v>
      </c>
      <c r="C4979" t="s">
        <v>7468</v>
      </c>
      <c r="D4979">
        <v>199</v>
      </c>
      <c r="E4979" t="s">
        <v>7135</v>
      </c>
      <c r="F4979" t="s">
        <v>7469</v>
      </c>
      <c r="G4979">
        <v>37.482642491181501</v>
      </c>
    </row>
    <row r="4980" spans="1:7" hidden="1" x14ac:dyDescent="0.2">
      <c r="A4980">
        <v>1991</v>
      </c>
      <c r="B4980">
        <v>158</v>
      </c>
      <c r="C4980" t="s">
        <v>7470</v>
      </c>
      <c r="D4980">
        <v>143</v>
      </c>
      <c r="E4980" t="s">
        <v>6917</v>
      </c>
      <c r="F4980" t="s">
        <v>7471</v>
      </c>
      <c r="G4980">
        <v>37.471378689522901</v>
      </c>
    </row>
    <row r="4981" spans="1:7" hidden="1" x14ac:dyDescent="0.2">
      <c r="A4981">
        <v>1992</v>
      </c>
      <c r="B4981">
        <v>1</v>
      </c>
      <c r="C4981" t="s">
        <v>6606</v>
      </c>
      <c r="D4981">
        <v>1</v>
      </c>
      <c r="E4981" t="s">
        <v>7050</v>
      </c>
      <c r="F4981" t="s">
        <v>7472</v>
      </c>
      <c r="G4981">
        <v>39.504091247210503</v>
      </c>
    </row>
    <row r="4982" spans="1:7" hidden="1" x14ac:dyDescent="0.2">
      <c r="A4982">
        <v>1992</v>
      </c>
      <c r="B4982">
        <v>2</v>
      </c>
      <c r="C4982" t="s">
        <v>6967</v>
      </c>
      <c r="D4982">
        <v>21</v>
      </c>
      <c r="E4982" t="s">
        <v>7473</v>
      </c>
      <c r="F4982" t="s">
        <v>7474</v>
      </c>
      <c r="G4982">
        <v>39.474184090627503</v>
      </c>
    </row>
    <row r="4983" spans="1:7" hidden="1" x14ac:dyDescent="0.2">
      <c r="A4983">
        <v>1992</v>
      </c>
      <c r="B4983">
        <v>3</v>
      </c>
      <c r="C4983" t="s">
        <v>6736</v>
      </c>
      <c r="D4983">
        <v>11</v>
      </c>
      <c r="E4983" t="s">
        <v>7270</v>
      </c>
      <c r="F4983" t="s">
        <v>7475</v>
      </c>
      <c r="G4983">
        <v>39.433582953585997</v>
      </c>
    </row>
    <row r="4984" spans="1:7" hidden="1" x14ac:dyDescent="0.2">
      <c r="A4984">
        <v>1992</v>
      </c>
      <c r="B4984">
        <v>4</v>
      </c>
      <c r="C4984" t="s">
        <v>6302</v>
      </c>
      <c r="D4984">
        <v>61</v>
      </c>
      <c r="E4984" t="s">
        <v>7280</v>
      </c>
      <c r="F4984" t="s">
        <v>7476</v>
      </c>
      <c r="G4984">
        <v>39.415047142582203</v>
      </c>
    </row>
    <row r="4985" spans="1:7" hidden="1" x14ac:dyDescent="0.2">
      <c r="A4985">
        <v>1992</v>
      </c>
      <c r="B4985">
        <v>5</v>
      </c>
      <c r="C4985" t="s">
        <v>7078</v>
      </c>
      <c r="D4985">
        <v>34</v>
      </c>
      <c r="E4985" t="s">
        <v>7273</v>
      </c>
      <c r="F4985" t="s">
        <v>7477</v>
      </c>
      <c r="G4985">
        <v>39.408872410656102</v>
      </c>
    </row>
    <row r="4986" spans="1:7" hidden="1" x14ac:dyDescent="0.2">
      <c r="A4986">
        <v>1992</v>
      </c>
      <c r="B4986">
        <v>6</v>
      </c>
      <c r="C4986" t="s">
        <v>5820</v>
      </c>
      <c r="D4986">
        <v>5</v>
      </c>
      <c r="E4986" t="s">
        <v>7050</v>
      </c>
      <c r="F4986" t="s">
        <v>7478</v>
      </c>
      <c r="G4986">
        <v>39.404648708661497</v>
      </c>
    </row>
    <row r="4987" spans="1:7" hidden="1" x14ac:dyDescent="0.2">
      <c r="A4987">
        <v>1992</v>
      </c>
      <c r="B4987">
        <v>7</v>
      </c>
      <c r="C4987" t="s">
        <v>6510</v>
      </c>
      <c r="D4987">
        <v>211</v>
      </c>
      <c r="E4987" t="s">
        <v>7479</v>
      </c>
      <c r="F4987" t="s">
        <v>7480</v>
      </c>
      <c r="G4987">
        <v>39.381380441141303</v>
      </c>
    </row>
    <row r="4988" spans="1:7" hidden="1" x14ac:dyDescent="0.2">
      <c r="A4988">
        <v>1992</v>
      </c>
      <c r="B4988">
        <v>8</v>
      </c>
      <c r="C4988" t="s">
        <v>6037</v>
      </c>
      <c r="D4988">
        <v>27</v>
      </c>
      <c r="E4988" t="s">
        <v>7473</v>
      </c>
      <c r="F4988" t="s">
        <v>7481</v>
      </c>
      <c r="G4988">
        <v>39.378676611941998</v>
      </c>
    </row>
    <row r="4989" spans="1:7" hidden="1" x14ac:dyDescent="0.2">
      <c r="A4989">
        <v>1992</v>
      </c>
      <c r="B4989">
        <v>9</v>
      </c>
      <c r="C4989" t="s">
        <v>5817</v>
      </c>
      <c r="D4989">
        <v>28</v>
      </c>
      <c r="E4989" t="s">
        <v>7473</v>
      </c>
      <c r="F4989" t="s">
        <v>7482</v>
      </c>
      <c r="G4989">
        <v>39.371432180190098</v>
      </c>
    </row>
    <row r="4990" spans="1:7" hidden="1" x14ac:dyDescent="0.2">
      <c r="A4990">
        <v>1992</v>
      </c>
      <c r="B4990">
        <v>10</v>
      </c>
      <c r="C4990" t="s">
        <v>7483</v>
      </c>
      <c r="D4990">
        <v>155</v>
      </c>
      <c r="E4990" t="s">
        <v>7484</v>
      </c>
      <c r="F4990" t="s">
        <v>7281</v>
      </c>
      <c r="G4990">
        <v>39.3382716049382</v>
      </c>
    </row>
    <row r="4991" spans="1:7" hidden="1" x14ac:dyDescent="0.2">
      <c r="A4991">
        <v>1992</v>
      </c>
      <c r="B4991">
        <v>11</v>
      </c>
      <c r="C4991" t="s">
        <v>7485</v>
      </c>
      <c r="D4991">
        <v>199</v>
      </c>
      <c r="E4991" t="s">
        <v>7486</v>
      </c>
      <c r="F4991" t="s">
        <v>7487</v>
      </c>
      <c r="G4991">
        <v>39.336868643916603</v>
      </c>
    </row>
    <row r="4992" spans="1:7" hidden="1" x14ac:dyDescent="0.2">
      <c r="A4992">
        <v>1992</v>
      </c>
      <c r="B4992">
        <v>12</v>
      </c>
      <c r="C4992" t="s">
        <v>6436</v>
      </c>
      <c r="D4992">
        <v>52</v>
      </c>
      <c r="E4992" t="s">
        <v>7278</v>
      </c>
      <c r="F4992" t="s">
        <v>7488</v>
      </c>
      <c r="G4992">
        <v>39.333307730711603</v>
      </c>
    </row>
    <row r="4993" spans="1:7" hidden="1" x14ac:dyDescent="0.2">
      <c r="A4993">
        <v>1992</v>
      </c>
      <c r="B4993">
        <v>13</v>
      </c>
      <c r="C4993" t="s">
        <v>6546</v>
      </c>
      <c r="D4993">
        <v>91</v>
      </c>
      <c r="E4993" t="s">
        <v>6917</v>
      </c>
      <c r="F4993" t="s">
        <v>7489</v>
      </c>
      <c r="G4993">
        <v>39.327805769109403</v>
      </c>
    </row>
    <row r="4994" spans="1:7" hidden="1" x14ac:dyDescent="0.2">
      <c r="A4994">
        <v>1992</v>
      </c>
      <c r="B4994">
        <v>14</v>
      </c>
      <c r="C4994" t="s">
        <v>7490</v>
      </c>
      <c r="D4994">
        <v>102</v>
      </c>
      <c r="E4994" t="s">
        <v>7093</v>
      </c>
      <c r="F4994" t="s">
        <v>7491</v>
      </c>
      <c r="G4994">
        <v>39.3183158067921</v>
      </c>
    </row>
    <row r="4995" spans="1:7" hidden="1" x14ac:dyDescent="0.2">
      <c r="A4995">
        <v>1992</v>
      </c>
      <c r="B4995">
        <v>15</v>
      </c>
      <c r="C4995" t="s">
        <v>6912</v>
      </c>
      <c r="D4995">
        <v>49</v>
      </c>
      <c r="E4995" t="s">
        <v>7275</v>
      </c>
      <c r="F4995" t="s">
        <v>7492</v>
      </c>
      <c r="G4995">
        <v>39.316914268792203</v>
      </c>
    </row>
    <row r="4996" spans="1:7" hidden="1" x14ac:dyDescent="0.2">
      <c r="A4996">
        <v>1992</v>
      </c>
      <c r="B4996">
        <v>16</v>
      </c>
      <c r="C4996" t="s">
        <v>7493</v>
      </c>
      <c r="D4996">
        <v>191</v>
      </c>
      <c r="E4996" t="s">
        <v>7486</v>
      </c>
      <c r="F4996" t="s">
        <v>7494</v>
      </c>
      <c r="G4996">
        <v>39.305813306432803</v>
      </c>
    </row>
    <row r="4997" spans="1:7" hidden="1" x14ac:dyDescent="0.2">
      <c r="A4997">
        <v>1992</v>
      </c>
      <c r="B4997">
        <v>17</v>
      </c>
      <c r="C4997" t="s">
        <v>6134</v>
      </c>
      <c r="D4997">
        <v>131</v>
      </c>
      <c r="E4997" t="s">
        <v>7135</v>
      </c>
      <c r="F4997" t="s">
        <v>7495</v>
      </c>
      <c r="G4997">
        <v>39.3017193885522</v>
      </c>
    </row>
    <row r="4998" spans="1:7" hidden="1" x14ac:dyDescent="0.2">
      <c r="A4998">
        <v>1992</v>
      </c>
      <c r="B4998">
        <v>18</v>
      </c>
      <c r="C4998" t="s">
        <v>5818</v>
      </c>
      <c r="D4998">
        <v>96</v>
      </c>
      <c r="E4998" t="s">
        <v>6917</v>
      </c>
      <c r="F4998" t="s">
        <v>7496</v>
      </c>
      <c r="G4998">
        <v>39.300642183478601</v>
      </c>
    </row>
    <row r="4999" spans="1:7" hidden="1" x14ac:dyDescent="0.2">
      <c r="A4999">
        <v>1992</v>
      </c>
      <c r="B4999">
        <v>19</v>
      </c>
      <c r="C4999" t="s">
        <v>7341</v>
      </c>
      <c r="D4999">
        <v>167</v>
      </c>
      <c r="E4999" t="s">
        <v>7312</v>
      </c>
      <c r="F4999" t="s">
        <v>7497</v>
      </c>
      <c r="G4999">
        <v>39.299780461934397</v>
      </c>
    </row>
    <row r="5000" spans="1:7" hidden="1" x14ac:dyDescent="0.2">
      <c r="A5000">
        <v>1992</v>
      </c>
      <c r="B5000">
        <v>20</v>
      </c>
      <c r="C5000" t="s">
        <v>6780</v>
      </c>
      <c r="D5000">
        <v>165</v>
      </c>
      <c r="E5000" t="s">
        <v>7312</v>
      </c>
      <c r="F5000" t="s">
        <v>7498</v>
      </c>
      <c r="G5000">
        <v>39.297195524020097</v>
      </c>
    </row>
    <row r="5001" spans="1:7" hidden="1" x14ac:dyDescent="0.2">
      <c r="A5001">
        <v>1992</v>
      </c>
      <c r="B5001">
        <v>21</v>
      </c>
      <c r="C5001" t="s">
        <v>6457</v>
      </c>
      <c r="D5001">
        <v>212</v>
      </c>
      <c r="E5001" t="s">
        <v>7479</v>
      </c>
      <c r="F5001" t="s">
        <v>7499</v>
      </c>
      <c r="G5001">
        <v>39.287612680494199</v>
      </c>
    </row>
    <row r="5002" spans="1:7" hidden="1" x14ac:dyDescent="0.2">
      <c r="A5002">
        <v>1992</v>
      </c>
      <c r="B5002">
        <v>22</v>
      </c>
      <c r="C5002" t="s">
        <v>6722</v>
      </c>
      <c r="D5002">
        <v>169</v>
      </c>
      <c r="E5002" t="s">
        <v>7312</v>
      </c>
      <c r="F5002" t="s">
        <v>7500</v>
      </c>
      <c r="G5002">
        <v>39.265772661177003</v>
      </c>
    </row>
    <row r="5003" spans="1:7" hidden="1" x14ac:dyDescent="0.2">
      <c r="A5003">
        <v>1992</v>
      </c>
      <c r="B5003">
        <v>23</v>
      </c>
      <c r="C5003" t="s">
        <v>5798</v>
      </c>
      <c r="D5003">
        <v>15</v>
      </c>
      <c r="E5003" t="s">
        <v>7270</v>
      </c>
      <c r="F5003" t="s">
        <v>7501</v>
      </c>
      <c r="G5003">
        <v>39.232682410303099</v>
      </c>
    </row>
    <row r="5004" spans="1:7" hidden="1" x14ac:dyDescent="0.2">
      <c r="A5004">
        <v>1992</v>
      </c>
      <c r="B5004">
        <v>24</v>
      </c>
      <c r="C5004" t="s">
        <v>7100</v>
      </c>
      <c r="D5004">
        <v>129</v>
      </c>
      <c r="E5004" t="s">
        <v>7297</v>
      </c>
      <c r="F5004" t="s">
        <v>7502</v>
      </c>
      <c r="G5004">
        <v>39.223238294275497</v>
      </c>
    </row>
    <row r="5005" spans="1:7" hidden="1" x14ac:dyDescent="0.2">
      <c r="A5005">
        <v>1992</v>
      </c>
      <c r="B5005">
        <v>25</v>
      </c>
      <c r="C5005" t="s">
        <v>7503</v>
      </c>
      <c r="D5005">
        <v>38</v>
      </c>
      <c r="E5005" t="s">
        <v>7273</v>
      </c>
      <c r="F5005" t="s">
        <v>7504</v>
      </c>
      <c r="G5005">
        <v>39.205864419477699</v>
      </c>
    </row>
    <row r="5006" spans="1:7" hidden="1" x14ac:dyDescent="0.2">
      <c r="A5006">
        <v>1992</v>
      </c>
      <c r="B5006">
        <v>26</v>
      </c>
      <c r="C5006" t="s">
        <v>6807</v>
      </c>
      <c r="D5006">
        <v>125</v>
      </c>
      <c r="E5006" t="s">
        <v>7297</v>
      </c>
      <c r="F5006" t="s">
        <v>7505</v>
      </c>
      <c r="G5006">
        <v>39.2027559055118</v>
      </c>
    </row>
    <row r="5007" spans="1:7" hidden="1" x14ac:dyDescent="0.2">
      <c r="A5007">
        <v>1992</v>
      </c>
      <c r="B5007">
        <v>27</v>
      </c>
      <c r="C5007" t="s">
        <v>5981</v>
      </c>
      <c r="D5007">
        <v>59</v>
      </c>
      <c r="E5007" t="s">
        <v>7278</v>
      </c>
      <c r="F5007" t="s">
        <v>7506</v>
      </c>
      <c r="G5007">
        <v>39.162283073595198</v>
      </c>
    </row>
    <row r="5008" spans="1:7" hidden="1" x14ac:dyDescent="0.2">
      <c r="A5008">
        <v>1992</v>
      </c>
      <c r="B5008">
        <v>28</v>
      </c>
      <c r="C5008" t="s">
        <v>7147</v>
      </c>
      <c r="D5008">
        <v>145</v>
      </c>
      <c r="E5008" t="s">
        <v>7072</v>
      </c>
      <c r="F5008" t="s">
        <v>7507</v>
      </c>
      <c r="G5008">
        <v>39.151483047954997</v>
      </c>
    </row>
    <row r="5009" spans="1:7" hidden="1" x14ac:dyDescent="0.2">
      <c r="A5009">
        <v>1992</v>
      </c>
      <c r="B5009">
        <v>29</v>
      </c>
      <c r="C5009" t="s">
        <v>7301</v>
      </c>
      <c r="D5009">
        <v>44</v>
      </c>
      <c r="E5009" t="s">
        <v>7275</v>
      </c>
      <c r="F5009" t="s">
        <v>7508</v>
      </c>
      <c r="G5009">
        <v>39.117197730248797</v>
      </c>
    </row>
    <row r="5010" spans="1:7" hidden="1" x14ac:dyDescent="0.2">
      <c r="A5010">
        <v>1992</v>
      </c>
      <c r="B5010">
        <v>30</v>
      </c>
      <c r="C5010" t="s">
        <v>7509</v>
      </c>
      <c r="D5010">
        <v>208</v>
      </c>
      <c r="E5010" t="s">
        <v>7510</v>
      </c>
      <c r="F5010" t="s">
        <v>7511</v>
      </c>
      <c r="G5010">
        <v>39.113036314883502</v>
      </c>
    </row>
    <row r="5011" spans="1:7" hidden="1" x14ac:dyDescent="0.2">
      <c r="A5011">
        <v>1992</v>
      </c>
      <c r="B5011">
        <v>31</v>
      </c>
      <c r="C5011" t="s">
        <v>7512</v>
      </c>
      <c r="D5011">
        <v>182</v>
      </c>
      <c r="E5011" t="s">
        <v>7513</v>
      </c>
      <c r="F5011" t="s">
        <v>7514</v>
      </c>
      <c r="G5011">
        <v>39.086914328706399</v>
      </c>
    </row>
    <row r="5012" spans="1:7" hidden="1" x14ac:dyDescent="0.2">
      <c r="A5012">
        <v>1992</v>
      </c>
      <c r="B5012">
        <v>32</v>
      </c>
      <c r="C5012" t="s">
        <v>7515</v>
      </c>
      <c r="D5012">
        <v>113</v>
      </c>
      <c r="E5012" t="s">
        <v>7067</v>
      </c>
      <c r="F5012" t="s">
        <v>7516</v>
      </c>
      <c r="G5012">
        <v>39.058592792351</v>
      </c>
    </row>
    <row r="5013" spans="1:7" hidden="1" x14ac:dyDescent="0.2">
      <c r="A5013">
        <v>1992</v>
      </c>
      <c r="B5013">
        <v>33</v>
      </c>
      <c r="C5013" t="s">
        <v>6140</v>
      </c>
      <c r="D5013">
        <v>53</v>
      </c>
      <c r="E5013" t="s">
        <v>7278</v>
      </c>
      <c r="F5013" t="s">
        <v>7517</v>
      </c>
      <c r="G5013">
        <v>39.056996935648598</v>
      </c>
    </row>
    <row r="5014" spans="1:7" hidden="1" x14ac:dyDescent="0.2">
      <c r="A5014">
        <v>1992</v>
      </c>
      <c r="B5014">
        <v>34</v>
      </c>
      <c r="C5014" t="s">
        <v>7363</v>
      </c>
      <c r="D5014">
        <v>84</v>
      </c>
      <c r="E5014" t="s">
        <v>7052</v>
      </c>
      <c r="F5014" t="s">
        <v>7518</v>
      </c>
      <c r="G5014">
        <v>39.051359286231701</v>
      </c>
    </row>
    <row r="5015" spans="1:7" hidden="1" x14ac:dyDescent="0.2">
      <c r="A5015">
        <v>1992</v>
      </c>
      <c r="B5015">
        <v>35</v>
      </c>
      <c r="C5015" t="s">
        <v>7519</v>
      </c>
      <c r="D5015">
        <v>152</v>
      </c>
      <c r="E5015" t="s">
        <v>7484</v>
      </c>
      <c r="F5015" t="s">
        <v>7520</v>
      </c>
      <c r="G5015">
        <v>39.035199956442398</v>
      </c>
    </row>
    <row r="5016" spans="1:7" hidden="1" x14ac:dyDescent="0.2">
      <c r="A5016">
        <v>1992</v>
      </c>
      <c r="B5016">
        <v>36</v>
      </c>
      <c r="C5016" t="s">
        <v>7356</v>
      </c>
      <c r="D5016">
        <v>163</v>
      </c>
      <c r="E5016" t="s">
        <v>7312</v>
      </c>
      <c r="F5016" t="s">
        <v>7521</v>
      </c>
      <c r="G5016">
        <v>39.026487975351898</v>
      </c>
    </row>
    <row r="5017" spans="1:7" hidden="1" x14ac:dyDescent="0.2">
      <c r="A5017">
        <v>1992</v>
      </c>
      <c r="B5017">
        <v>37</v>
      </c>
      <c r="C5017" t="s">
        <v>5834</v>
      </c>
      <c r="D5017">
        <v>32</v>
      </c>
      <c r="E5017" t="s">
        <v>7273</v>
      </c>
      <c r="F5017" t="s">
        <v>7522</v>
      </c>
      <c r="G5017">
        <v>39.024151276147499</v>
      </c>
    </row>
    <row r="5018" spans="1:7" hidden="1" x14ac:dyDescent="0.2">
      <c r="A5018">
        <v>1992</v>
      </c>
      <c r="B5018">
        <v>38</v>
      </c>
      <c r="C5018" t="s">
        <v>7383</v>
      </c>
      <c r="D5018">
        <v>109</v>
      </c>
      <c r="E5018" t="s">
        <v>7093</v>
      </c>
      <c r="F5018" t="s">
        <v>7523</v>
      </c>
      <c r="G5018">
        <v>39.007165514127003</v>
      </c>
    </row>
    <row r="5019" spans="1:7" hidden="1" x14ac:dyDescent="0.2">
      <c r="A5019">
        <v>1992</v>
      </c>
      <c r="B5019">
        <v>39</v>
      </c>
      <c r="C5019" t="s">
        <v>6315</v>
      </c>
      <c r="D5019">
        <v>3</v>
      </c>
      <c r="E5019" t="s">
        <v>7050</v>
      </c>
      <c r="F5019" t="s">
        <v>7524</v>
      </c>
      <c r="G5019">
        <v>39.005467751149297</v>
      </c>
    </row>
    <row r="5020" spans="1:7" hidden="1" x14ac:dyDescent="0.2">
      <c r="A5020">
        <v>1992</v>
      </c>
      <c r="B5020">
        <v>40</v>
      </c>
      <c r="C5020" t="s">
        <v>6623</v>
      </c>
      <c r="D5020">
        <v>25</v>
      </c>
      <c r="E5020" t="s">
        <v>7473</v>
      </c>
      <c r="F5020" t="s">
        <v>7525</v>
      </c>
      <c r="G5020">
        <v>39.002603111221099</v>
      </c>
    </row>
    <row r="5021" spans="1:7" hidden="1" x14ac:dyDescent="0.2">
      <c r="A5021">
        <v>1992</v>
      </c>
      <c r="B5021">
        <v>41</v>
      </c>
      <c r="C5021" t="s">
        <v>2411</v>
      </c>
      <c r="D5021">
        <v>187</v>
      </c>
      <c r="E5021" t="s">
        <v>7513</v>
      </c>
      <c r="F5021" t="s">
        <v>7526</v>
      </c>
      <c r="G5021">
        <v>39.002072668519901</v>
      </c>
    </row>
    <row r="5022" spans="1:7" hidden="1" x14ac:dyDescent="0.2">
      <c r="A5022">
        <v>1992</v>
      </c>
      <c r="B5022">
        <v>42</v>
      </c>
      <c r="C5022" t="s">
        <v>7527</v>
      </c>
      <c r="D5022">
        <v>46</v>
      </c>
      <c r="E5022" t="s">
        <v>7275</v>
      </c>
      <c r="F5022" t="s">
        <v>7528</v>
      </c>
      <c r="G5022">
        <v>38.990300554991997</v>
      </c>
    </row>
    <row r="5023" spans="1:7" hidden="1" x14ac:dyDescent="0.2">
      <c r="A5023">
        <v>1992</v>
      </c>
      <c r="B5023">
        <v>43</v>
      </c>
      <c r="C5023" t="s">
        <v>5118</v>
      </c>
      <c r="D5023">
        <v>181</v>
      </c>
      <c r="E5023" t="s">
        <v>7513</v>
      </c>
      <c r="F5023" t="s">
        <v>7529</v>
      </c>
      <c r="G5023">
        <v>38.978217671060399</v>
      </c>
    </row>
    <row r="5024" spans="1:7" hidden="1" x14ac:dyDescent="0.2">
      <c r="A5024">
        <v>1992</v>
      </c>
      <c r="B5024">
        <v>44</v>
      </c>
      <c r="C5024" t="s">
        <v>7530</v>
      </c>
      <c r="D5024">
        <v>48</v>
      </c>
      <c r="E5024" t="s">
        <v>7275</v>
      </c>
      <c r="F5024" t="s">
        <v>7531</v>
      </c>
      <c r="G5024">
        <v>38.948043199548003</v>
      </c>
    </row>
    <row r="5025" spans="1:7" hidden="1" x14ac:dyDescent="0.2">
      <c r="A5025">
        <v>1992</v>
      </c>
      <c r="B5025">
        <v>45</v>
      </c>
      <c r="C5025" t="s">
        <v>7532</v>
      </c>
      <c r="D5025">
        <v>162</v>
      </c>
      <c r="E5025" t="s">
        <v>7312</v>
      </c>
      <c r="F5025" t="s">
        <v>7533</v>
      </c>
      <c r="G5025">
        <v>38.929749541844799</v>
      </c>
    </row>
    <row r="5026" spans="1:7" hidden="1" x14ac:dyDescent="0.2">
      <c r="A5026">
        <v>1992</v>
      </c>
      <c r="B5026">
        <v>46</v>
      </c>
      <c r="C5026" t="s">
        <v>7289</v>
      </c>
      <c r="D5026">
        <v>101</v>
      </c>
      <c r="E5026" t="s">
        <v>7093</v>
      </c>
      <c r="F5026" t="s">
        <v>7534</v>
      </c>
      <c r="G5026">
        <v>38.920239403933003</v>
      </c>
    </row>
    <row r="5027" spans="1:7" hidden="1" x14ac:dyDescent="0.2">
      <c r="A5027">
        <v>1992</v>
      </c>
      <c r="B5027">
        <v>47</v>
      </c>
      <c r="C5027" t="s">
        <v>6005</v>
      </c>
      <c r="D5027">
        <v>7</v>
      </c>
      <c r="E5027" t="s">
        <v>7050</v>
      </c>
      <c r="F5027" t="s">
        <v>7535</v>
      </c>
      <c r="G5027">
        <v>38.903238409445997</v>
      </c>
    </row>
    <row r="5028" spans="1:7" hidden="1" x14ac:dyDescent="0.2">
      <c r="A5028">
        <v>1992</v>
      </c>
      <c r="B5028">
        <v>48</v>
      </c>
      <c r="C5028" t="s">
        <v>7359</v>
      </c>
      <c r="D5028">
        <v>42</v>
      </c>
      <c r="E5028" t="s">
        <v>7275</v>
      </c>
      <c r="F5028" t="s">
        <v>7536</v>
      </c>
      <c r="G5028">
        <v>38.889732685297602</v>
      </c>
    </row>
    <row r="5029" spans="1:7" hidden="1" x14ac:dyDescent="0.2">
      <c r="A5029">
        <v>1992</v>
      </c>
      <c r="B5029">
        <v>49</v>
      </c>
      <c r="C5029" t="s">
        <v>6928</v>
      </c>
      <c r="D5029">
        <v>57</v>
      </c>
      <c r="E5029" t="s">
        <v>7278</v>
      </c>
      <c r="F5029" t="s">
        <v>7537</v>
      </c>
      <c r="G5029">
        <v>38.889099834558301</v>
      </c>
    </row>
    <row r="5030" spans="1:7" hidden="1" x14ac:dyDescent="0.2">
      <c r="A5030">
        <v>1992</v>
      </c>
      <c r="B5030">
        <v>50</v>
      </c>
      <c r="C5030" t="s">
        <v>5721</v>
      </c>
      <c r="D5030">
        <v>217</v>
      </c>
      <c r="E5030" t="s">
        <v>7479</v>
      </c>
      <c r="F5030" t="s">
        <v>7538</v>
      </c>
      <c r="G5030">
        <v>38.887412333277197</v>
      </c>
    </row>
    <row r="5031" spans="1:7" hidden="1" x14ac:dyDescent="0.2">
      <c r="A5031">
        <v>1992</v>
      </c>
      <c r="B5031">
        <v>51</v>
      </c>
      <c r="C5031" t="s">
        <v>6371</v>
      </c>
      <c r="D5031">
        <v>174</v>
      </c>
      <c r="E5031" t="s">
        <v>7539</v>
      </c>
      <c r="F5031" t="s">
        <v>7540</v>
      </c>
      <c r="G5031">
        <v>38.884354110452698</v>
      </c>
    </row>
    <row r="5032" spans="1:7" hidden="1" x14ac:dyDescent="0.2">
      <c r="A5032">
        <v>1992</v>
      </c>
      <c r="B5032">
        <v>52</v>
      </c>
      <c r="C5032" t="s">
        <v>6305</v>
      </c>
      <c r="D5032">
        <v>36</v>
      </c>
      <c r="E5032" t="s">
        <v>7273</v>
      </c>
      <c r="F5032" t="s">
        <v>7541</v>
      </c>
      <c r="G5032">
        <v>38.874971532680398</v>
      </c>
    </row>
    <row r="5033" spans="1:7" hidden="1" x14ac:dyDescent="0.2">
      <c r="A5033">
        <v>1992</v>
      </c>
      <c r="B5033">
        <v>53</v>
      </c>
      <c r="C5033" t="s">
        <v>7352</v>
      </c>
      <c r="D5033">
        <v>75</v>
      </c>
      <c r="E5033" t="s">
        <v>7542</v>
      </c>
      <c r="F5033" t="s">
        <v>7543</v>
      </c>
      <c r="G5033">
        <v>38.872547557791798</v>
      </c>
    </row>
    <row r="5034" spans="1:7" hidden="1" x14ac:dyDescent="0.2">
      <c r="A5034">
        <v>1992</v>
      </c>
      <c r="B5034">
        <v>54</v>
      </c>
      <c r="C5034" t="s">
        <v>7103</v>
      </c>
      <c r="D5034">
        <v>116</v>
      </c>
      <c r="E5034" t="s">
        <v>7067</v>
      </c>
      <c r="F5034" t="s">
        <v>7544</v>
      </c>
      <c r="G5034">
        <v>38.8402216840839</v>
      </c>
    </row>
    <row r="5035" spans="1:7" hidden="1" x14ac:dyDescent="0.2">
      <c r="A5035">
        <v>1992</v>
      </c>
      <c r="B5035">
        <v>55</v>
      </c>
      <c r="C5035" t="s">
        <v>6903</v>
      </c>
      <c r="D5035">
        <v>16</v>
      </c>
      <c r="E5035" t="s">
        <v>7270</v>
      </c>
      <c r="F5035" t="s">
        <v>7545</v>
      </c>
      <c r="G5035">
        <v>38.833068827489797</v>
      </c>
    </row>
    <row r="5036" spans="1:7" hidden="1" x14ac:dyDescent="0.2">
      <c r="A5036">
        <v>1992</v>
      </c>
      <c r="B5036">
        <v>56</v>
      </c>
      <c r="C5036" t="s">
        <v>6523</v>
      </c>
      <c r="D5036">
        <v>98</v>
      </c>
      <c r="E5036" t="s">
        <v>6917</v>
      </c>
      <c r="F5036" t="s">
        <v>7546</v>
      </c>
      <c r="G5036">
        <v>38.820767870824803</v>
      </c>
    </row>
    <row r="5037" spans="1:7" hidden="1" x14ac:dyDescent="0.2">
      <c r="A5037">
        <v>1992</v>
      </c>
      <c r="B5037">
        <v>57</v>
      </c>
      <c r="C5037" t="s">
        <v>6942</v>
      </c>
      <c r="D5037">
        <v>85</v>
      </c>
      <c r="E5037" t="s">
        <v>7052</v>
      </c>
      <c r="F5037" t="s">
        <v>7547</v>
      </c>
      <c r="G5037">
        <v>38.743356471411502</v>
      </c>
    </row>
    <row r="5038" spans="1:7" hidden="1" x14ac:dyDescent="0.2">
      <c r="A5038">
        <v>1992</v>
      </c>
      <c r="B5038">
        <v>58</v>
      </c>
      <c r="C5038" t="s">
        <v>7065</v>
      </c>
      <c r="D5038">
        <v>71</v>
      </c>
      <c r="E5038" t="s">
        <v>7542</v>
      </c>
      <c r="F5038" t="s">
        <v>7548</v>
      </c>
      <c r="G5038">
        <v>38.7303799622387</v>
      </c>
    </row>
    <row r="5039" spans="1:7" hidden="1" x14ac:dyDescent="0.2">
      <c r="A5039">
        <v>1992</v>
      </c>
      <c r="B5039">
        <v>59</v>
      </c>
      <c r="C5039" t="s">
        <v>7549</v>
      </c>
      <c r="D5039">
        <v>198</v>
      </c>
      <c r="E5039" t="s">
        <v>7486</v>
      </c>
      <c r="F5039" t="s">
        <v>7550</v>
      </c>
      <c r="G5039">
        <v>38.722221772135399</v>
      </c>
    </row>
    <row r="5040" spans="1:7" hidden="1" x14ac:dyDescent="0.2">
      <c r="A5040">
        <v>1992</v>
      </c>
      <c r="B5040">
        <v>60</v>
      </c>
      <c r="C5040" t="s">
        <v>7551</v>
      </c>
      <c r="D5040">
        <v>188</v>
      </c>
      <c r="E5040" t="s">
        <v>7513</v>
      </c>
      <c r="F5040" t="s">
        <v>7552</v>
      </c>
      <c r="G5040">
        <v>38.716784887849599</v>
      </c>
    </row>
    <row r="5041" spans="1:7" hidden="1" x14ac:dyDescent="0.2">
      <c r="A5041">
        <v>1992</v>
      </c>
      <c r="B5041">
        <v>61</v>
      </c>
      <c r="C5041" t="s">
        <v>6415</v>
      </c>
      <c r="D5041">
        <v>183</v>
      </c>
      <c r="E5041" t="s">
        <v>7513</v>
      </c>
      <c r="F5041" t="s">
        <v>7553</v>
      </c>
      <c r="G5041">
        <v>38.708527927003701</v>
      </c>
    </row>
    <row r="5042" spans="1:7" hidden="1" x14ac:dyDescent="0.2">
      <c r="A5042">
        <v>1992</v>
      </c>
      <c r="B5042">
        <v>62</v>
      </c>
      <c r="C5042" t="s">
        <v>7379</v>
      </c>
      <c r="D5042">
        <v>147</v>
      </c>
      <c r="E5042" t="s">
        <v>7072</v>
      </c>
      <c r="F5042" t="s">
        <v>7554</v>
      </c>
      <c r="G5042">
        <v>38.692546608991698</v>
      </c>
    </row>
    <row r="5043" spans="1:7" hidden="1" x14ac:dyDescent="0.2">
      <c r="A5043">
        <v>1992</v>
      </c>
      <c r="B5043">
        <v>63</v>
      </c>
      <c r="C5043" t="s">
        <v>7555</v>
      </c>
      <c r="D5043">
        <v>9</v>
      </c>
      <c r="E5043" t="s">
        <v>7050</v>
      </c>
      <c r="F5043" t="s">
        <v>7556</v>
      </c>
      <c r="G5043">
        <v>38.691711347550203</v>
      </c>
    </row>
    <row r="5044" spans="1:7" hidden="1" x14ac:dyDescent="0.2">
      <c r="A5044">
        <v>1992</v>
      </c>
      <c r="B5044">
        <v>64</v>
      </c>
      <c r="C5044" t="s">
        <v>7557</v>
      </c>
      <c r="D5044">
        <v>123</v>
      </c>
      <c r="E5044" t="s">
        <v>7297</v>
      </c>
      <c r="F5044" t="s">
        <v>7558</v>
      </c>
      <c r="G5044">
        <v>38.689623351708299</v>
      </c>
    </row>
    <row r="5045" spans="1:7" hidden="1" x14ac:dyDescent="0.2">
      <c r="A5045">
        <v>1992</v>
      </c>
      <c r="B5045">
        <v>65</v>
      </c>
      <c r="C5045" t="s">
        <v>1521</v>
      </c>
      <c r="D5045">
        <v>103</v>
      </c>
      <c r="E5045" t="s">
        <v>7093</v>
      </c>
      <c r="F5045" t="s">
        <v>7559</v>
      </c>
      <c r="G5045">
        <v>38.682212786161699</v>
      </c>
    </row>
    <row r="5046" spans="1:7" hidden="1" x14ac:dyDescent="0.2">
      <c r="A5046">
        <v>1992</v>
      </c>
      <c r="B5046">
        <v>66</v>
      </c>
      <c r="C5046" t="s">
        <v>5999</v>
      </c>
      <c r="D5046">
        <v>107</v>
      </c>
      <c r="E5046" t="s">
        <v>7093</v>
      </c>
      <c r="F5046" t="s">
        <v>7560</v>
      </c>
      <c r="G5046">
        <v>38.673553328928001</v>
      </c>
    </row>
    <row r="5047" spans="1:7" hidden="1" x14ac:dyDescent="0.2">
      <c r="A5047">
        <v>1992</v>
      </c>
      <c r="B5047">
        <v>67</v>
      </c>
      <c r="C5047" t="s">
        <v>5996</v>
      </c>
      <c r="D5047">
        <v>158</v>
      </c>
      <c r="E5047" t="s">
        <v>7484</v>
      </c>
      <c r="F5047" t="s">
        <v>7561</v>
      </c>
      <c r="G5047">
        <v>38.671571588849503</v>
      </c>
    </row>
    <row r="5048" spans="1:7" hidden="1" x14ac:dyDescent="0.2">
      <c r="A5048">
        <v>1992</v>
      </c>
      <c r="B5048">
        <v>68</v>
      </c>
      <c r="C5048" t="s">
        <v>6195</v>
      </c>
      <c r="D5048">
        <v>114</v>
      </c>
      <c r="E5048" t="s">
        <v>7067</v>
      </c>
      <c r="F5048" t="s">
        <v>7562</v>
      </c>
      <c r="G5048">
        <v>38.665836117560403</v>
      </c>
    </row>
    <row r="5049" spans="1:7" hidden="1" x14ac:dyDescent="0.2">
      <c r="A5049">
        <v>1992</v>
      </c>
      <c r="B5049">
        <v>69</v>
      </c>
      <c r="C5049" t="s">
        <v>7368</v>
      </c>
      <c r="D5049">
        <v>124</v>
      </c>
      <c r="E5049" t="s">
        <v>7297</v>
      </c>
      <c r="F5049" t="s">
        <v>7563</v>
      </c>
      <c r="G5049">
        <v>38.665002008914698</v>
      </c>
    </row>
    <row r="5050" spans="1:7" hidden="1" x14ac:dyDescent="0.2">
      <c r="A5050">
        <v>1992</v>
      </c>
      <c r="B5050">
        <v>70</v>
      </c>
      <c r="C5050" t="s">
        <v>5655</v>
      </c>
      <c r="D5050">
        <v>157</v>
      </c>
      <c r="E5050" t="s">
        <v>7484</v>
      </c>
      <c r="F5050" t="s">
        <v>7564</v>
      </c>
      <c r="G5050">
        <v>38.657079771273203</v>
      </c>
    </row>
    <row r="5051" spans="1:7" hidden="1" x14ac:dyDescent="0.2">
      <c r="A5051">
        <v>1992</v>
      </c>
      <c r="B5051">
        <v>71</v>
      </c>
      <c r="C5051" t="s">
        <v>7565</v>
      </c>
      <c r="D5051">
        <v>115</v>
      </c>
      <c r="E5051" t="s">
        <v>7067</v>
      </c>
      <c r="F5051" t="s">
        <v>7564</v>
      </c>
      <c r="G5051">
        <v>38.657079771273203</v>
      </c>
    </row>
    <row r="5052" spans="1:7" hidden="1" x14ac:dyDescent="0.2">
      <c r="A5052">
        <v>1992</v>
      </c>
      <c r="B5052">
        <v>72</v>
      </c>
      <c r="C5052" t="s">
        <v>6173</v>
      </c>
      <c r="D5052">
        <v>17</v>
      </c>
      <c r="E5052" t="s">
        <v>7270</v>
      </c>
      <c r="F5052" t="s">
        <v>7566</v>
      </c>
      <c r="G5052">
        <v>38.656871335175502</v>
      </c>
    </row>
    <row r="5053" spans="1:7" hidden="1" x14ac:dyDescent="0.2">
      <c r="A5053">
        <v>1992</v>
      </c>
      <c r="B5053">
        <v>73</v>
      </c>
      <c r="C5053" t="s">
        <v>7003</v>
      </c>
      <c r="D5053">
        <v>171</v>
      </c>
      <c r="E5053" t="s">
        <v>7539</v>
      </c>
      <c r="F5053" t="s">
        <v>7567</v>
      </c>
      <c r="G5053">
        <v>38.647389869978603</v>
      </c>
    </row>
    <row r="5054" spans="1:7" hidden="1" x14ac:dyDescent="0.2">
      <c r="A5054">
        <v>1992</v>
      </c>
      <c r="B5054">
        <v>74</v>
      </c>
      <c r="C5054" t="s">
        <v>7568</v>
      </c>
      <c r="D5054">
        <v>87</v>
      </c>
      <c r="E5054" t="s">
        <v>7052</v>
      </c>
      <c r="F5054" t="s">
        <v>7569</v>
      </c>
      <c r="G5054">
        <v>38.6373924852874</v>
      </c>
    </row>
    <row r="5055" spans="1:7" hidden="1" x14ac:dyDescent="0.2">
      <c r="A5055">
        <v>1992</v>
      </c>
      <c r="B5055">
        <v>75</v>
      </c>
      <c r="C5055" t="s">
        <v>6248</v>
      </c>
      <c r="D5055">
        <v>23</v>
      </c>
      <c r="E5055" t="s">
        <v>7473</v>
      </c>
      <c r="F5055" t="s">
        <v>7570</v>
      </c>
      <c r="G5055">
        <v>38.634685750313899</v>
      </c>
    </row>
    <row r="5056" spans="1:7" hidden="1" x14ac:dyDescent="0.2">
      <c r="A5056">
        <v>1992</v>
      </c>
      <c r="B5056">
        <v>76</v>
      </c>
      <c r="C5056" t="s">
        <v>7129</v>
      </c>
      <c r="D5056">
        <v>203</v>
      </c>
      <c r="E5056" t="s">
        <v>7510</v>
      </c>
      <c r="F5056" t="s">
        <v>7571</v>
      </c>
      <c r="G5056">
        <v>38.633644799379198</v>
      </c>
    </row>
    <row r="5057" spans="1:7" hidden="1" x14ac:dyDescent="0.2">
      <c r="A5057">
        <v>1992</v>
      </c>
      <c r="B5057">
        <v>77</v>
      </c>
      <c r="C5057" t="s">
        <v>5515</v>
      </c>
      <c r="D5057">
        <v>106</v>
      </c>
      <c r="E5057" t="s">
        <v>7093</v>
      </c>
      <c r="F5057" t="s">
        <v>7572</v>
      </c>
      <c r="G5057">
        <v>38.622406102527599</v>
      </c>
    </row>
    <row r="5058" spans="1:7" hidden="1" x14ac:dyDescent="0.2">
      <c r="A5058">
        <v>1992</v>
      </c>
      <c r="B5058">
        <v>78</v>
      </c>
      <c r="C5058" t="s">
        <v>7169</v>
      </c>
      <c r="D5058">
        <v>216</v>
      </c>
      <c r="E5058" t="s">
        <v>7479</v>
      </c>
      <c r="F5058" t="s">
        <v>7573</v>
      </c>
      <c r="G5058">
        <v>38.610550125212001</v>
      </c>
    </row>
    <row r="5059" spans="1:7" hidden="1" x14ac:dyDescent="0.2">
      <c r="A5059">
        <v>1992</v>
      </c>
      <c r="B5059">
        <v>79</v>
      </c>
      <c r="C5059" t="s">
        <v>7197</v>
      </c>
      <c r="D5059">
        <v>33</v>
      </c>
      <c r="E5059" t="s">
        <v>7273</v>
      </c>
      <c r="F5059" t="s">
        <v>7574</v>
      </c>
      <c r="G5059">
        <v>38.608574836626801</v>
      </c>
    </row>
    <row r="5060" spans="1:7" hidden="1" x14ac:dyDescent="0.2">
      <c r="A5060">
        <v>1992</v>
      </c>
      <c r="B5060">
        <v>80</v>
      </c>
      <c r="C5060" t="s">
        <v>6181</v>
      </c>
      <c r="D5060">
        <v>215</v>
      </c>
      <c r="E5060" t="s">
        <v>7479</v>
      </c>
      <c r="F5060" t="s">
        <v>7575</v>
      </c>
      <c r="G5060">
        <v>38.601714877979802</v>
      </c>
    </row>
    <row r="5061" spans="1:7" hidden="1" x14ac:dyDescent="0.2">
      <c r="A5061">
        <v>1992</v>
      </c>
      <c r="B5061">
        <v>81</v>
      </c>
      <c r="C5061" t="s">
        <v>5457</v>
      </c>
      <c r="D5061">
        <v>62</v>
      </c>
      <c r="E5061" t="s">
        <v>7280</v>
      </c>
      <c r="F5061" t="s">
        <v>7576</v>
      </c>
      <c r="G5061">
        <v>38.588729210398803</v>
      </c>
    </row>
    <row r="5062" spans="1:7" hidden="1" x14ac:dyDescent="0.2">
      <c r="A5062">
        <v>1992</v>
      </c>
      <c r="B5062">
        <v>82</v>
      </c>
      <c r="C5062" t="s">
        <v>7577</v>
      </c>
      <c r="D5062">
        <v>185</v>
      </c>
      <c r="E5062" t="s">
        <v>7513</v>
      </c>
      <c r="F5062" t="s">
        <v>7578</v>
      </c>
      <c r="G5062">
        <v>38.5837450353579</v>
      </c>
    </row>
    <row r="5063" spans="1:7" hidden="1" x14ac:dyDescent="0.2">
      <c r="A5063">
        <v>1992</v>
      </c>
      <c r="B5063">
        <v>83</v>
      </c>
      <c r="C5063" t="s">
        <v>6050</v>
      </c>
      <c r="D5063">
        <v>69</v>
      </c>
      <c r="E5063" t="s">
        <v>7280</v>
      </c>
      <c r="F5063" t="s">
        <v>7417</v>
      </c>
      <c r="G5063">
        <v>38.581045811426698</v>
      </c>
    </row>
    <row r="5064" spans="1:7" hidden="1" x14ac:dyDescent="0.2">
      <c r="A5064">
        <v>1992</v>
      </c>
      <c r="B5064">
        <v>84</v>
      </c>
      <c r="C5064" t="s">
        <v>7071</v>
      </c>
      <c r="D5064">
        <v>144</v>
      </c>
      <c r="E5064" t="s">
        <v>7072</v>
      </c>
      <c r="F5064" t="s">
        <v>7579</v>
      </c>
      <c r="G5064">
        <v>38.567140413353798</v>
      </c>
    </row>
    <row r="5065" spans="1:7" hidden="1" x14ac:dyDescent="0.2">
      <c r="A5065">
        <v>1992</v>
      </c>
      <c r="B5065">
        <v>85</v>
      </c>
      <c r="C5065" t="s">
        <v>5877</v>
      </c>
      <c r="D5065">
        <v>186</v>
      </c>
      <c r="E5065" t="s">
        <v>7513</v>
      </c>
      <c r="F5065" t="s">
        <v>7580</v>
      </c>
      <c r="G5065">
        <v>38.553867002226298</v>
      </c>
    </row>
    <row r="5066" spans="1:7" hidden="1" x14ac:dyDescent="0.2">
      <c r="A5066">
        <v>1992</v>
      </c>
      <c r="B5066">
        <v>86</v>
      </c>
      <c r="C5066" t="s">
        <v>6392</v>
      </c>
      <c r="D5066">
        <v>13</v>
      </c>
      <c r="E5066" t="s">
        <v>7270</v>
      </c>
      <c r="F5066" t="s">
        <v>7581</v>
      </c>
      <c r="G5066">
        <v>38.546508345721698</v>
      </c>
    </row>
    <row r="5067" spans="1:7" hidden="1" x14ac:dyDescent="0.2">
      <c r="A5067">
        <v>1992</v>
      </c>
      <c r="B5067">
        <v>87</v>
      </c>
      <c r="C5067" t="s">
        <v>7219</v>
      </c>
      <c r="D5067">
        <v>218</v>
      </c>
      <c r="E5067" t="s">
        <v>7479</v>
      </c>
      <c r="F5067" t="s">
        <v>7582</v>
      </c>
      <c r="G5067">
        <v>38.531903001117897</v>
      </c>
    </row>
    <row r="5068" spans="1:7" hidden="1" x14ac:dyDescent="0.2">
      <c r="A5068">
        <v>1992</v>
      </c>
      <c r="B5068">
        <v>88</v>
      </c>
      <c r="C5068" t="s">
        <v>7191</v>
      </c>
      <c r="D5068">
        <v>196</v>
      </c>
      <c r="E5068" t="s">
        <v>7486</v>
      </c>
      <c r="F5068" t="s">
        <v>7583</v>
      </c>
      <c r="G5068">
        <v>38.530660504111303</v>
      </c>
    </row>
    <row r="5069" spans="1:7" hidden="1" x14ac:dyDescent="0.2">
      <c r="A5069">
        <v>1992</v>
      </c>
      <c r="B5069">
        <v>89</v>
      </c>
      <c r="C5069" t="s">
        <v>6974</v>
      </c>
      <c r="D5069">
        <v>127</v>
      </c>
      <c r="E5069" t="s">
        <v>7297</v>
      </c>
      <c r="F5069" t="s">
        <v>7584</v>
      </c>
      <c r="G5069">
        <v>38.519792072425403</v>
      </c>
    </row>
    <row r="5070" spans="1:7" hidden="1" x14ac:dyDescent="0.2">
      <c r="A5070">
        <v>1992</v>
      </c>
      <c r="B5070">
        <v>90</v>
      </c>
      <c r="C5070" t="s">
        <v>7585</v>
      </c>
      <c r="D5070">
        <v>29</v>
      </c>
      <c r="E5070" t="s">
        <v>7473</v>
      </c>
      <c r="F5070" t="s">
        <v>7586</v>
      </c>
      <c r="G5070">
        <v>38.517722590090301</v>
      </c>
    </row>
    <row r="5071" spans="1:7" hidden="1" x14ac:dyDescent="0.2">
      <c r="A5071">
        <v>1992</v>
      </c>
      <c r="B5071">
        <v>91</v>
      </c>
      <c r="C5071" t="s">
        <v>6822</v>
      </c>
      <c r="D5071">
        <v>135</v>
      </c>
      <c r="E5071" t="s">
        <v>7135</v>
      </c>
      <c r="F5071" t="s">
        <v>7587</v>
      </c>
      <c r="G5071">
        <v>38.514411880837002</v>
      </c>
    </row>
    <row r="5072" spans="1:7" hidden="1" x14ac:dyDescent="0.2">
      <c r="A5072">
        <v>1992</v>
      </c>
      <c r="B5072">
        <v>92</v>
      </c>
      <c r="C5072" t="s">
        <v>7588</v>
      </c>
      <c r="D5072">
        <v>214</v>
      </c>
      <c r="E5072" t="s">
        <v>7479</v>
      </c>
      <c r="F5072" t="s">
        <v>7589</v>
      </c>
      <c r="G5072">
        <v>38.5115154770697</v>
      </c>
    </row>
    <row r="5073" spans="1:7" hidden="1" x14ac:dyDescent="0.2">
      <c r="A5073">
        <v>1992</v>
      </c>
      <c r="B5073">
        <v>93</v>
      </c>
      <c r="C5073" t="s">
        <v>6971</v>
      </c>
      <c r="D5073">
        <v>83</v>
      </c>
      <c r="E5073" t="s">
        <v>7052</v>
      </c>
      <c r="F5073" t="s">
        <v>7590</v>
      </c>
      <c r="G5073">
        <v>38.505310364273498</v>
      </c>
    </row>
    <row r="5074" spans="1:7" hidden="1" x14ac:dyDescent="0.2">
      <c r="A5074">
        <v>1992</v>
      </c>
      <c r="B5074">
        <v>94</v>
      </c>
      <c r="C5074" t="s">
        <v>6438</v>
      </c>
      <c r="D5074">
        <v>79</v>
      </c>
      <c r="E5074" t="s">
        <v>7542</v>
      </c>
      <c r="F5074" t="s">
        <v>7591</v>
      </c>
      <c r="G5074">
        <v>38.497866867853197</v>
      </c>
    </row>
    <row r="5075" spans="1:7" hidden="1" x14ac:dyDescent="0.2">
      <c r="A5075">
        <v>1992</v>
      </c>
      <c r="B5075">
        <v>95</v>
      </c>
      <c r="C5075" t="s">
        <v>6726</v>
      </c>
      <c r="D5075">
        <v>54</v>
      </c>
      <c r="E5075" t="s">
        <v>7278</v>
      </c>
      <c r="F5075" t="s">
        <v>7592</v>
      </c>
      <c r="G5075">
        <v>38.446461369334102</v>
      </c>
    </row>
    <row r="5076" spans="1:7" hidden="1" x14ac:dyDescent="0.2">
      <c r="A5076">
        <v>1992</v>
      </c>
      <c r="B5076">
        <v>96</v>
      </c>
      <c r="C5076" t="s">
        <v>7243</v>
      </c>
      <c r="D5076">
        <v>104</v>
      </c>
      <c r="E5076" t="s">
        <v>7093</v>
      </c>
      <c r="F5076" t="s">
        <v>7593</v>
      </c>
      <c r="G5076">
        <v>38.441101641524099</v>
      </c>
    </row>
    <row r="5077" spans="1:7" hidden="1" x14ac:dyDescent="0.2">
      <c r="A5077">
        <v>1992</v>
      </c>
      <c r="B5077">
        <v>97</v>
      </c>
      <c r="C5077" t="s">
        <v>6814</v>
      </c>
      <c r="D5077">
        <v>81</v>
      </c>
      <c r="E5077" t="s">
        <v>7052</v>
      </c>
      <c r="F5077" t="s">
        <v>7594</v>
      </c>
      <c r="G5077">
        <v>38.438319295292096</v>
      </c>
    </row>
    <row r="5078" spans="1:7" hidden="1" x14ac:dyDescent="0.2">
      <c r="A5078">
        <v>1992</v>
      </c>
      <c r="B5078">
        <v>98</v>
      </c>
      <c r="C5078" t="s">
        <v>7182</v>
      </c>
      <c r="D5078">
        <v>2</v>
      </c>
      <c r="E5078" t="s">
        <v>7050</v>
      </c>
      <c r="F5078" t="s">
        <v>7595</v>
      </c>
      <c r="G5078">
        <v>38.4271939368926</v>
      </c>
    </row>
    <row r="5079" spans="1:7" hidden="1" x14ac:dyDescent="0.2">
      <c r="A5079">
        <v>1992</v>
      </c>
      <c r="B5079">
        <v>99</v>
      </c>
      <c r="C5079" t="s">
        <v>6783</v>
      </c>
      <c r="D5079">
        <v>205</v>
      </c>
      <c r="E5079" t="s">
        <v>7510</v>
      </c>
      <c r="F5079" t="s">
        <v>7596</v>
      </c>
      <c r="G5079">
        <v>38.420913015168601</v>
      </c>
    </row>
    <row r="5080" spans="1:7" hidden="1" x14ac:dyDescent="0.2">
      <c r="A5080">
        <v>1992</v>
      </c>
      <c r="B5080">
        <v>100</v>
      </c>
      <c r="C5080" t="s">
        <v>7597</v>
      </c>
      <c r="D5080">
        <v>173</v>
      </c>
      <c r="E5080" t="s">
        <v>7539</v>
      </c>
      <c r="F5080" t="s">
        <v>7598</v>
      </c>
      <c r="G5080">
        <v>38.410312183570497</v>
      </c>
    </row>
    <row r="5081" spans="1:7" hidden="1" x14ac:dyDescent="0.2">
      <c r="A5081">
        <v>1992</v>
      </c>
      <c r="B5081">
        <v>101</v>
      </c>
      <c r="C5081" t="s">
        <v>7087</v>
      </c>
      <c r="D5081">
        <v>86</v>
      </c>
      <c r="E5081" t="s">
        <v>7052</v>
      </c>
      <c r="F5081" t="s">
        <v>7599</v>
      </c>
      <c r="G5081">
        <v>38.409694839705097</v>
      </c>
    </row>
    <row r="5082" spans="1:7" hidden="1" x14ac:dyDescent="0.2">
      <c r="A5082">
        <v>1992</v>
      </c>
      <c r="B5082">
        <v>102</v>
      </c>
      <c r="C5082" t="s">
        <v>6724</v>
      </c>
      <c r="D5082">
        <v>88</v>
      </c>
      <c r="E5082" t="s">
        <v>7052</v>
      </c>
      <c r="F5082" t="s">
        <v>7600</v>
      </c>
      <c r="G5082">
        <v>38.399922872361699</v>
      </c>
    </row>
    <row r="5083" spans="1:7" hidden="1" x14ac:dyDescent="0.2">
      <c r="A5083">
        <v>1992</v>
      </c>
      <c r="B5083">
        <v>103</v>
      </c>
      <c r="C5083" t="s">
        <v>7030</v>
      </c>
      <c r="D5083">
        <v>14</v>
      </c>
      <c r="E5083" t="s">
        <v>7270</v>
      </c>
      <c r="F5083" t="s">
        <v>7601</v>
      </c>
      <c r="G5083">
        <v>38.369507336039497</v>
      </c>
    </row>
    <row r="5084" spans="1:7" hidden="1" x14ac:dyDescent="0.2">
      <c r="A5084">
        <v>1992</v>
      </c>
      <c r="B5084">
        <v>104</v>
      </c>
      <c r="C5084" t="s">
        <v>6204</v>
      </c>
      <c r="D5084">
        <v>58</v>
      </c>
      <c r="E5084" t="s">
        <v>7278</v>
      </c>
      <c r="F5084" t="s">
        <v>7602</v>
      </c>
      <c r="G5084">
        <v>38.3659140895493</v>
      </c>
    </row>
    <row r="5085" spans="1:7" hidden="1" x14ac:dyDescent="0.2">
      <c r="A5085">
        <v>1992</v>
      </c>
      <c r="B5085">
        <v>105</v>
      </c>
      <c r="C5085" t="s">
        <v>7603</v>
      </c>
      <c r="D5085">
        <v>35</v>
      </c>
      <c r="E5085" t="s">
        <v>7273</v>
      </c>
      <c r="F5085" t="s">
        <v>7604</v>
      </c>
      <c r="G5085">
        <v>38.362629424512399</v>
      </c>
    </row>
    <row r="5086" spans="1:7" hidden="1" x14ac:dyDescent="0.2">
      <c r="A5086">
        <v>1992</v>
      </c>
      <c r="B5086">
        <v>106</v>
      </c>
      <c r="C5086" t="s">
        <v>6224</v>
      </c>
      <c r="D5086">
        <v>66</v>
      </c>
      <c r="E5086" t="s">
        <v>7280</v>
      </c>
      <c r="F5086" t="s">
        <v>7605</v>
      </c>
      <c r="G5086">
        <v>38.339755022152801</v>
      </c>
    </row>
    <row r="5087" spans="1:7" hidden="1" x14ac:dyDescent="0.2">
      <c r="A5087">
        <v>1992</v>
      </c>
      <c r="B5087">
        <v>107</v>
      </c>
      <c r="C5087" t="s">
        <v>7606</v>
      </c>
      <c r="D5087">
        <v>18</v>
      </c>
      <c r="E5087" t="s">
        <v>7270</v>
      </c>
      <c r="F5087" t="s">
        <v>7607</v>
      </c>
      <c r="G5087">
        <v>38.3352449089261</v>
      </c>
    </row>
    <row r="5088" spans="1:7" hidden="1" x14ac:dyDescent="0.2">
      <c r="A5088">
        <v>1992</v>
      </c>
      <c r="B5088">
        <v>108</v>
      </c>
      <c r="C5088" t="s">
        <v>7608</v>
      </c>
      <c r="D5088">
        <v>6</v>
      </c>
      <c r="E5088" t="s">
        <v>7050</v>
      </c>
      <c r="F5088" t="s">
        <v>7609</v>
      </c>
      <c r="G5088">
        <v>38.322028190696102</v>
      </c>
    </row>
    <row r="5089" spans="1:7" hidden="1" x14ac:dyDescent="0.2">
      <c r="A5089">
        <v>1992</v>
      </c>
      <c r="B5089">
        <v>109</v>
      </c>
      <c r="C5089" t="s">
        <v>6431</v>
      </c>
      <c r="D5089">
        <v>122</v>
      </c>
      <c r="E5089" t="s">
        <v>7297</v>
      </c>
      <c r="F5089" t="s">
        <v>7610</v>
      </c>
      <c r="G5089">
        <v>38.308615885246198</v>
      </c>
    </row>
    <row r="5090" spans="1:7" hidden="1" x14ac:dyDescent="0.2">
      <c r="A5090">
        <v>1992</v>
      </c>
      <c r="B5090">
        <v>110</v>
      </c>
      <c r="C5090" t="s">
        <v>7611</v>
      </c>
      <c r="D5090">
        <v>63</v>
      </c>
      <c r="E5090" t="s">
        <v>7280</v>
      </c>
      <c r="F5090" t="s">
        <v>7464</v>
      </c>
      <c r="G5090">
        <v>38.288361660369297</v>
      </c>
    </row>
    <row r="5091" spans="1:7" hidden="1" x14ac:dyDescent="0.2">
      <c r="A5091">
        <v>1992</v>
      </c>
      <c r="B5091">
        <v>111</v>
      </c>
      <c r="C5091" t="s">
        <v>6642</v>
      </c>
      <c r="D5091">
        <v>202</v>
      </c>
      <c r="E5091" t="s">
        <v>7510</v>
      </c>
      <c r="F5091" t="s">
        <v>7612</v>
      </c>
      <c r="G5091">
        <v>38.285090260515197</v>
      </c>
    </row>
    <row r="5092" spans="1:7" hidden="1" x14ac:dyDescent="0.2">
      <c r="A5092">
        <v>1992</v>
      </c>
      <c r="B5092">
        <v>112</v>
      </c>
      <c r="C5092" t="s">
        <v>7613</v>
      </c>
      <c r="D5092">
        <v>12</v>
      </c>
      <c r="E5092" t="s">
        <v>7270</v>
      </c>
      <c r="F5092" t="s">
        <v>7614</v>
      </c>
      <c r="G5092">
        <v>38.282943708149503</v>
      </c>
    </row>
    <row r="5093" spans="1:7" hidden="1" x14ac:dyDescent="0.2">
      <c r="A5093">
        <v>1992</v>
      </c>
      <c r="B5093">
        <v>113</v>
      </c>
      <c r="C5093" t="s">
        <v>3526</v>
      </c>
      <c r="D5093">
        <v>136</v>
      </c>
      <c r="E5093" t="s">
        <v>7135</v>
      </c>
      <c r="F5093" t="s">
        <v>7615</v>
      </c>
      <c r="G5093">
        <v>38.278651325449097</v>
      </c>
    </row>
    <row r="5094" spans="1:7" hidden="1" x14ac:dyDescent="0.2">
      <c r="A5094">
        <v>1992</v>
      </c>
      <c r="B5094">
        <v>114</v>
      </c>
      <c r="C5094" t="s">
        <v>6189</v>
      </c>
      <c r="D5094">
        <v>47</v>
      </c>
      <c r="E5094" t="s">
        <v>7275</v>
      </c>
      <c r="F5094" t="s">
        <v>7616</v>
      </c>
      <c r="G5094">
        <v>38.274768570421799</v>
      </c>
    </row>
    <row r="5095" spans="1:7" hidden="1" x14ac:dyDescent="0.2">
      <c r="A5095">
        <v>1992</v>
      </c>
      <c r="B5095">
        <v>115</v>
      </c>
      <c r="C5095" t="s">
        <v>7617</v>
      </c>
      <c r="D5095">
        <v>192</v>
      </c>
      <c r="E5095" t="s">
        <v>7486</v>
      </c>
      <c r="F5095" t="s">
        <v>7618</v>
      </c>
      <c r="G5095">
        <v>38.273951248678699</v>
      </c>
    </row>
    <row r="5096" spans="1:7" hidden="1" x14ac:dyDescent="0.2">
      <c r="A5096">
        <v>1992</v>
      </c>
      <c r="B5096">
        <v>116</v>
      </c>
      <c r="C5096" t="s">
        <v>7619</v>
      </c>
      <c r="D5096">
        <v>82</v>
      </c>
      <c r="E5096" t="s">
        <v>7052</v>
      </c>
      <c r="F5096" t="s">
        <v>7620</v>
      </c>
      <c r="G5096">
        <v>38.258632926523397</v>
      </c>
    </row>
    <row r="5097" spans="1:7" hidden="1" x14ac:dyDescent="0.2">
      <c r="A5097">
        <v>1992</v>
      </c>
      <c r="B5097">
        <v>117</v>
      </c>
      <c r="C5097" t="s">
        <v>7621</v>
      </c>
      <c r="D5097">
        <v>24</v>
      </c>
      <c r="E5097" t="s">
        <v>7473</v>
      </c>
      <c r="F5097" t="s">
        <v>7622</v>
      </c>
      <c r="G5097">
        <v>38.253835708168701</v>
      </c>
    </row>
    <row r="5098" spans="1:7" hidden="1" x14ac:dyDescent="0.2">
      <c r="A5098">
        <v>1992</v>
      </c>
      <c r="B5098">
        <v>118</v>
      </c>
      <c r="C5098" t="s">
        <v>7623</v>
      </c>
      <c r="D5098">
        <v>134</v>
      </c>
      <c r="E5098" t="s">
        <v>7135</v>
      </c>
      <c r="F5098" t="s">
        <v>7624</v>
      </c>
      <c r="G5098">
        <v>38.230988889688703</v>
      </c>
    </row>
    <row r="5099" spans="1:7" hidden="1" x14ac:dyDescent="0.2">
      <c r="A5099">
        <v>1992</v>
      </c>
      <c r="B5099">
        <v>119</v>
      </c>
      <c r="C5099" t="s">
        <v>7625</v>
      </c>
      <c r="D5099">
        <v>45</v>
      </c>
      <c r="E5099" t="s">
        <v>7275</v>
      </c>
      <c r="F5099" t="s">
        <v>7626</v>
      </c>
      <c r="G5099">
        <v>38.217029056967803</v>
      </c>
    </row>
    <row r="5100" spans="1:7" hidden="1" x14ac:dyDescent="0.2">
      <c r="A5100">
        <v>1992</v>
      </c>
      <c r="B5100">
        <v>120</v>
      </c>
      <c r="C5100" t="s">
        <v>6790</v>
      </c>
      <c r="D5100">
        <v>153</v>
      </c>
      <c r="E5100" t="s">
        <v>7484</v>
      </c>
      <c r="F5100" t="s">
        <v>7627</v>
      </c>
      <c r="G5100">
        <v>38.199110211258201</v>
      </c>
    </row>
    <row r="5101" spans="1:7" hidden="1" x14ac:dyDescent="0.2">
      <c r="A5101">
        <v>1992</v>
      </c>
      <c r="B5101">
        <v>121</v>
      </c>
      <c r="C5101" t="s">
        <v>7177</v>
      </c>
      <c r="D5101">
        <v>176</v>
      </c>
      <c r="E5101" t="s">
        <v>7539</v>
      </c>
      <c r="F5101" t="s">
        <v>7628</v>
      </c>
      <c r="G5101">
        <v>38.189343375964803</v>
      </c>
    </row>
    <row r="5102" spans="1:7" hidden="1" x14ac:dyDescent="0.2">
      <c r="A5102">
        <v>1992</v>
      </c>
      <c r="B5102">
        <v>122</v>
      </c>
      <c r="C5102" t="s">
        <v>7256</v>
      </c>
      <c r="D5102">
        <v>175</v>
      </c>
      <c r="E5102" t="s">
        <v>7539</v>
      </c>
      <c r="F5102" t="s">
        <v>7629</v>
      </c>
      <c r="G5102">
        <v>38.161393087259498</v>
      </c>
    </row>
    <row r="5103" spans="1:7" hidden="1" x14ac:dyDescent="0.2">
      <c r="A5103">
        <v>1992</v>
      </c>
      <c r="B5103">
        <v>123</v>
      </c>
      <c r="C5103" t="s">
        <v>7237</v>
      </c>
      <c r="D5103">
        <v>172</v>
      </c>
      <c r="E5103" t="s">
        <v>7539</v>
      </c>
      <c r="F5103" t="s">
        <v>7630</v>
      </c>
      <c r="G5103">
        <v>38.153066736202902</v>
      </c>
    </row>
    <row r="5104" spans="1:7" hidden="1" x14ac:dyDescent="0.2">
      <c r="A5104">
        <v>1992</v>
      </c>
      <c r="B5104">
        <v>124</v>
      </c>
      <c r="C5104" t="s">
        <v>6838</v>
      </c>
      <c r="D5104">
        <v>177</v>
      </c>
      <c r="E5104" t="s">
        <v>7539</v>
      </c>
      <c r="F5104" t="s">
        <v>7631</v>
      </c>
      <c r="G5104">
        <v>38.130340090467399</v>
      </c>
    </row>
    <row r="5105" spans="1:7" hidden="1" x14ac:dyDescent="0.2">
      <c r="A5105">
        <v>1992</v>
      </c>
      <c r="B5105">
        <v>125</v>
      </c>
      <c r="C5105" t="s">
        <v>7632</v>
      </c>
      <c r="D5105">
        <v>117</v>
      </c>
      <c r="E5105" t="s">
        <v>7067</v>
      </c>
      <c r="F5105" t="s">
        <v>7633</v>
      </c>
      <c r="G5105">
        <v>38.1211151226411</v>
      </c>
    </row>
    <row r="5106" spans="1:7" hidden="1" x14ac:dyDescent="0.2">
      <c r="A5106">
        <v>1992</v>
      </c>
      <c r="B5106">
        <v>126</v>
      </c>
      <c r="C5106" t="s">
        <v>6057</v>
      </c>
      <c r="D5106">
        <v>206</v>
      </c>
      <c r="E5106" t="s">
        <v>7510</v>
      </c>
      <c r="F5106" t="s">
        <v>7634</v>
      </c>
      <c r="G5106">
        <v>38.115744395798899</v>
      </c>
    </row>
    <row r="5107" spans="1:7" hidden="1" x14ac:dyDescent="0.2">
      <c r="A5107">
        <v>1992</v>
      </c>
      <c r="B5107">
        <v>127</v>
      </c>
      <c r="C5107" t="s">
        <v>3906</v>
      </c>
      <c r="D5107">
        <v>219</v>
      </c>
      <c r="E5107" t="s">
        <v>7479</v>
      </c>
      <c r="F5107" t="s">
        <v>7635</v>
      </c>
      <c r="G5107">
        <v>38.097313037863998</v>
      </c>
    </row>
    <row r="5108" spans="1:7" hidden="1" x14ac:dyDescent="0.2">
      <c r="A5108">
        <v>1992</v>
      </c>
      <c r="B5108">
        <v>128</v>
      </c>
      <c r="C5108" t="s">
        <v>6801</v>
      </c>
      <c r="D5108">
        <v>156</v>
      </c>
      <c r="E5108" t="s">
        <v>7484</v>
      </c>
      <c r="F5108" t="s">
        <v>7636</v>
      </c>
      <c r="G5108">
        <v>38.070811262893699</v>
      </c>
    </row>
    <row r="5109" spans="1:7" hidden="1" x14ac:dyDescent="0.2">
      <c r="A5109">
        <v>1992</v>
      </c>
      <c r="B5109">
        <v>129</v>
      </c>
      <c r="C5109" t="s">
        <v>5914</v>
      </c>
      <c r="D5109">
        <v>78</v>
      </c>
      <c r="E5109" t="s">
        <v>7542</v>
      </c>
      <c r="F5109" t="s">
        <v>7637</v>
      </c>
      <c r="G5109">
        <v>38.0094527930273</v>
      </c>
    </row>
    <row r="5110" spans="1:7" hidden="1" x14ac:dyDescent="0.2">
      <c r="A5110">
        <v>1992</v>
      </c>
      <c r="B5110">
        <v>130</v>
      </c>
      <c r="C5110" t="s">
        <v>7638</v>
      </c>
      <c r="D5110">
        <v>128</v>
      </c>
      <c r="E5110" t="s">
        <v>7297</v>
      </c>
      <c r="F5110" t="s">
        <v>7639</v>
      </c>
      <c r="G5110">
        <v>37.923200414703999</v>
      </c>
    </row>
    <row r="5111" spans="1:7" hidden="1" x14ac:dyDescent="0.2">
      <c r="A5111">
        <v>1993</v>
      </c>
      <c r="B5111">
        <v>1</v>
      </c>
      <c r="C5111" t="s">
        <v>6606</v>
      </c>
      <c r="D5111">
        <v>1</v>
      </c>
      <c r="E5111" t="s">
        <v>7050</v>
      </c>
      <c r="F5111" t="s">
        <v>7640</v>
      </c>
      <c r="G5111">
        <v>38.706651728719898</v>
      </c>
    </row>
    <row r="5112" spans="1:7" hidden="1" x14ac:dyDescent="0.2">
      <c r="A5112">
        <v>1993</v>
      </c>
      <c r="B5112">
        <v>2</v>
      </c>
      <c r="C5112" t="s">
        <v>6744</v>
      </c>
      <c r="D5112">
        <v>131</v>
      </c>
      <c r="E5112" t="s">
        <v>7312</v>
      </c>
      <c r="F5112" t="s">
        <v>7641</v>
      </c>
      <c r="G5112">
        <v>38.673176601258703</v>
      </c>
    </row>
    <row r="5113" spans="1:7" hidden="1" x14ac:dyDescent="0.2">
      <c r="A5113">
        <v>1993</v>
      </c>
      <c r="B5113">
        <v>3</v>
      </c>
      <c r="C5113" t="s">
        <v>7642</v>
      </c>
      <c r="D5113">
        <v>84</v>
      </c>
      <c r="E5113" t="s">
        <v>7486</v>
      </c>
      <c r="F5113" t="s">
        <v>7643</v>
      </c>
      <c r="G5113">
        <v>38.667696231964499</v>
      </c>
    </row>
    <row r="5114" spans="1:7" hidden="1" x14ac:dyDescent="0.2">
      <c r="A5114">
        <v>1993</v>
      </c>
      <c r="B5114">
        <v>4</v>
      </c>
      <c r="C5114" t="s">
        <v>7114</v>
      </c>
      <c r="D5114">
        <v>37</v>
      </c>
      <c r="E5114" t="s">
        <v>7280</v>
      </c>
      <c r="F5114" t="s">
        <v>7644</v>
      </c>
      <c r="G5114">
        <v>38.656404859516897</v>
      </c>
    </row>
    <row r="5115" spans="1:7" hidden="1" x14ac:dyDescent="0.2">
      <c r="A5115">
        <v>1993</v>
      </c>
      <c r="B5115">
        <v>5</v>
      </c>
      <c r="C5115" t="s">
        <v>6988</v>
      </c>
      <c r="D5115">
        <v>168</v>
      </c>
      <c r="E5115" t="s">
        <v>7645</v>
      </c>
      <c r="F5115" t="s">
        <v>7646</v>
      </c>
      <c r="G5115">
        <v>38.596481099259499</v>
      </c>
    </row>
    <row r="5116" spans="1:7" hidden="1" x14ac:dyDescent="0.2">
      <c r="A5116">
        <v>1993</v>
      </c>
      <c r="B5116">
        <v>6</v>
      </c>
      <c r="C5116" t="s">
        <v>6967</v>
      </c>
      <c r="D5116">
        <v>11</v>
      </c>
      <c r="E5116" t="s">
        <v>7473</v>
      </c>
      <c r="F5116" t="s">
        <v>7647</v>
      </c>
      <c r="G5116">
        <v>38.590688290659699</v>
      </c>
    </row>
    <row r="5117" spans="1:7" hidden="1" x14ac:dyDescent="0.2">
      <c r="A5117">
        <v>1993</v>
      </c>
      <c r="B5117">
        <v>7</v>
      </c>
      <c r="C5117" t="s">
        <v>7069</v>
      </c>
      <c r="D5117">
        <v>52</v>
      </c>
      <c r="E5117" t="s">
        <v>7052</v>
      </c>
      <c r="F5117" t="s">
        <v>7648</v>
      </c>
      <c r="G5117">
        <v>38.585565332325103</v>
      </c>
    </row>
    <row r="5118" spans="1:7" hidden="1" x14ac:dyDescent="0.2">
      <c r="A5118">
        <v>1993</v>
      </c>
      <c r="B5118">
        <v>8</v>
      </c>
      <c r="C5118" t="s">
        <v>6302</v>
      </c>
      <c r="D5118">
        <v>31</v>
      </c>
      <c r="E5118" t="s">
        <v>7280</v>
      </c>
      <c r="F5118" t="s">
        <v>7649</v>
      </c>
      <c r="G5118">
        <v>38.571094757430501</v>
      </c>
    </row>
    <row r="5119" spans="1:7" hidden="1" x14ac:dyDescent="0.2">
      <c r="A5119">
        <v>1993</v>
      </c>
      <c r="B5119">
        <v>9</v>
      </c>
      <c r="C5119" t="s">
        <v>5820</v>
      </c>
      <c r="D5119">
        <v>4</v>
      </c>
      <c r="E5119" t="s">
        <v>7050</v>
      </c>
      <c r="F5119" t="s">
        <v>7650</v>
      </c>
      <c r="G5119">
        <v>38.546297417446503</v>
      </c>
    </row>
    <row r="5120" spans="1:7" hidden="1" x14ac:dyDescent="0.2">
      <c r="A5120">
        <v>1993</v>
      </c>
      <c r="B5120">
        <v>10</v>
      </c>
      <c r="C5120" t="s">
        <v>7385</v>
      </c>
      <c r="D5120">
        <v>14</v>
      </c>
      <c r="E5120" t="s">
        <v>7473</v>
      </c>
      <c r="F5120" t="s">
        <v>7651</v>
      </c>
      <c r="G5120">
        <v>38.536076412706997</v>
      </c>
    </row>
    <row r="5121" spans="1:7" hidden="1" x14ac:dyDescent="0.2">
      <c r="A5121">
        <v>1993</v>
      </c>
      <c r="B5121">
        <v>11</v>
      </c>
      <c r="C5121" t="s">
        <v>7652</v>
      </c>
      <c r="D5121">
        <v>64</v>
      </c>
      <c r="E5121" t="s">
        <v>7653</v>
      </c>
      <c r="F5121" t="s">
        <v>7654</v>
      </c>
      <c r="G5121">
        <v>38.512100560525802</v>
      </c>
    </row>
    <row r="5122" spans="1:7" hidden="1" x14ac:dyDescent="0.2">
      <c r="A5122">
        <v>1993</v>
      </c>
      <c r="B5122">
        <v>12</v>
      </c>
      <c r="C5122" t="s">
        <v>7655</v>
      </c>
      <c r="D5122">
        <v>154</v>
      </c>
      <c r="E5122" t="s">
        <v>7297</v>
      </c>
      <c r="F5122" t="s">
        <v>7656</v>
      </c>
      <c r="G5122">
        <v>38.50699844479</v>
      </c>
    </row>
    <row r="5123" spans="1:7" hidden="1" x14ac:dyDescent="0.2">
      <c r="A5123">
        <v>1993</v>
      </c>
      <c r="B5123">
        <v>13</v>
      </c>
      <c r="C5123" t="s">
        <v>5817</v>
      </c>
      <c r="D5123">
        <v>15</v>
      </c>
      <c r="E5123" t="s">
        <v>7473</v>
      </c>
      <c r="F5123" t="s">
        <v>7657</v>
      </c>
      <c r="G5123">
        <v>38.506776644337002</v>
      </c>
    </row>
    <row r="5124" spans="1:7" hidden="1" x14ac:dyDescent="0.2">
      <c r="A5124">
        <v>1993</v>
      </c>
      <c r="B5124">
        <v>14</v>
      </c>
      <c r="C5124" t="s">
        <v>7071</v>
      </c>
      <c r="D5124">
        <v>163</v>
      </c>
      <c r="E5124" t="s">
        <v>7645</v>
      </c>
      <c r="F5124" t="s">
        <v>7658</v>
      </c>
      <c r="G5124">
        <v>38.505445895275201</v>
      </c>
    </row>
    <row r="5125" spans="1:7" hidden="1" x14ac:dyDescent="0.2">
      <c r="A5125">
        <v>1993</v>
      </c>
      <c r="B5125">
        <v>15</v>
      </c>
      <c r="C5125" t="s">
        <v>7659</v>
      </c>
      <c r="D5125">
        <v>42</v>
      </c>
      <c r="E5125" t="s">
        <v>7513</v>
      </c>
      <c r="F5125" t="s">
        <v>7660</v>
      </c>
      <c r="G5125">
        <v>38.503339064025297</v>
      </c>
    </row>
    <row r="5126" spans="1:7" hidden="1" x14ac:dyDescent="0.2">
      <c r="A5126">
        <v>1993</v>
      </c>
      <c r="B5126">
        <v>16</v>
      </c>
      <c r="C5126" t="s">
        <v>7661</v>
      </c>
      <c r="D5126">
        <v>159</v>
      </c>
      <c r="E5126" t="s">
        <v>7297</v>
      </c>
      <c r="F5126" t="s">
        <v>7662</v>
      </c>
      <c r="G5126">
        <v>38.483944874909298</v>
      </c>
    </row>
    <row r="5127" spans="1:7" hidden="1" x14ac:dyDescent="0.2">
      <c r="A5127">
        <v>1993</v>
      </c>
      <c r="B5127">
        <v>17</v>
      </c>
      <c r="C5127" t="s">
        <v>7147</v>
      </c>
      <c r="D5127">
        <v>164</v>
      </c>
      <c r="E5127" t="s">
        <v>7645</v>
      </c>
      <c r="F5127" t="s">
        <v>7663</v>
      </c>
      <c r="G5127">
        <v>38.482837225634498</v>
      </c>
    </row>
    <row r="5128" spans="1:7" hidden="1" x14ac:dyDescent="0.2">
      <c r="A5128">
        <v>1993</v>
      </c>
      <c r="B5128">
        <v>18</v>
      </c>
      <c r="C5128" t="s">
        <v>6722</v>
      </c>
      <c r="D5128">
        <v>139</v>
      </c>
      <c r="E5128" t="s">
        <v>7312</v>
      </c>
      <c r="F5128" t="s">
        <v>7664</v>
      </c>
      <c r="G5128">
        <v>38.4518489120494</v>
      </c>
    </row>
    <row r="5129" spans="1:7" hidden="1" x14ac:dyDescent="0.2">
      <c r="A5129">
        <v>1993</v>
      </c>
      <c r="B5129">
        <v>19</v>
      </c>
      <c r="C5129" t="s">
        <v>7503</v>
      </c>
      <c r="D5129">
        <v>49</v>
      </c>
      <c r="E5129" t="s">
        <v>7513</v>
      </c>
      <c r="F5129" t="s">
        <v>7665</v>
      </c>
      <c r="G5129">
        <v>38.451517164623297</v>
      </c>
    </row>
    <row r="5130" spans="1:7" hidden="1" x14ac:dyDescent="0.2">
      <c r="A5130">
        <v>1993</v>
      </c>
      <c r="B5130">
        <v>20</v>
      </c>
      <c r="C5130" t="s">
        <v>6736</v>
      </c>
      <c r="D5130">
        <v>21</v>
      </c>
      <c r="E5130" t="s">
        <v>7666</v>
      </c>
      <c r="F5130" t="s">
        <v>7667</v>
      </c>
      <c r="G5130">
        <v>38.438693985976101</v>
      </c>
    </row>
    <row r="5131" spans="1:7" hidden="1" x14ac:dyDescent="0.2">
      <c r="A5131">
        <v>1993</v>
      </c>
      <c r="B5131">
        <v>21</v>
      </c>
      <c r="C5131" t="s">
        <v>7485</v>
      </c>
      <c r="D5131">
        <v>89</v>
      </c>
      <c r="E5131" t="s">
        <v>7486</v>
      </c>
      <c r="F5131" t="s">
        <v>7668</v>
      </c>
      <c r="G5131">
        <v>38.435268550139703</v>
      </c>
    </row>
    <row r="5132" spans="1:7" hidden="1" x14ac:dyDescent="0.2">
      <c r="A5132">
        <v>1993</v>
      </c>
      <c r="B5132">
        <v>22</v>
      </c>
      <c r="C5132" t="s">
        <v>7669</v>
      </c>
      <c r="D5132">
        <v>127</v>
      </c>
      <c r="E5132" t="s">
        <v>7275</v>
      </c>
      <c r="F5132" t="s">
        <v>7670</v>
      </c>
      <c r="G5132">
        <v>38.430076311742802</v>
      </c>
    </row>
    <row r="5133" spans="1:7" hidden="1" x14ac:dyDescent="0.2">
      <c r="A5133">
        <v>1993</v>
      </c>
      <c r="B5133">
        <v>23</v>
      </c>
      <c r="C5133" t="s">
        <v>5986</v>
      </c>
      <c r="D5133">
        <v>132</v>
      </c>
      <c r="E5133" t="s">
        <v>7312</v>
      </c>
      <c r="F5133" t="s">
        <v>7671</v>
      </c>
      <c r="G5133">
        <v>38.423560380947997</v>
      </c>
    </row>
    <row r="5134" spans="1:7" hidden="1" x14ac:dyDescent="0.2">
      <c r="A5134">
        <v>1993</v>
      </c>
      <c r="B5134">
        <v>24</v>
      </c>
      <c r="C5134" t="s">
        <v>5818</v>
      </c>
      <c r="D5134">
        <v>101</v>
      </c>
      <c r="E5134" t="s">
        <v>7672</v>
      </c>
      <c r="F5134" t="s">
        <v>7673</v>
      </c>
      <c r="G5134">
        <v>38.410866186521197</v>
      </c>
    </row>
    <row r="5135" spans="1:7" hidden="1" x14ac:dyDescent="0.2">
      <c r="A5135">
        <v>1993</v>
      </c>
      <c r="B5135">
        <v>25</v>
      </c>
      <c r="C5135" t="s">
        <v>7519</v>
      </c>
      <c r="D5135">
        <v>74</v>
      </c>
      <c r="E5135" t="s">
        <v>7484</v>
      </c>
      <c r="F5135" t="s">
        <v>7674</v>
      </c>
      <c r="G5135">
        <v>38.4092110403787</v>
      </c>
    </row>
    <row r="5136" spans="1:7" hidden="1" x14ac:dyDescent="0.2">
      <c r="A5136">
        <v>1993</v>
      </c>
      <c r="B5136">
        <v>26</v>
      </c>
      <c r="C5136" t="s">
        <v>7341</v>
      </c>
      <c r="D5136">
        <v>136</v>
      </c>
      <c r="E5136" t="s">
        <v>7312</v>
      </c>
      <c r="F5136" t="s">
        <v>7675</v>
      </c>
      <c r="G5136">
        <v>38.404467078561602</v>
      </c>
    </row>
    <row r="5137" spans="1:7" hidden="1" x14ac:dyDescent="0.2">
      <c r="A5137">
        <v>1993</v>
      </c>
      <c r="B5137">
        <v>27</v>
      </c>
      <c r="C5137" t="s">
        <v>6457</v>
      </c>
      <c r="D5137">
        <v>141</v>
      </c>
      <c r="E5137" t="s">
        <v>7676</v>
      </c>
      <c r="F5137" t="s">
        <v>7677</v>
      </c>
      <c r="G5137">
        <v>38.388809293431599</v>
      </c>
    </row>
    <row r="5138" spans="1:7" hidden="1" x14ac:dyDescent="0.2">
      <c r="A5138">
        <v>1993</v>
      </c>
      <c r="B5138">
        <v>28</v>
      </c>
      <c r="C5138" t="s">
        <v>6140</v>
      </c>
      <c r="D5138">
        <v>94</v>
      </c>
      <c r="E5138" t="s">
        <v>7678</v>
      </c>
      <c r="F5138" t="s">
        <v>7679</v>
      </c>
      <c r="G5138">
        <v>38.3776801859984</v>
      </c>
    </row>
    <row r="5139" spans="1:7" hidden="1" x14ac:dyDescent="0.2">
      <c r="A5139">
        <v>1993</v>
      </c>
      <c r="B5139">
        <v>29</v>
      </c>
      <c r="C5139" t="s">
        <v>6037</v>
      </c>
      <c r="D5139">
        <v>61</v>
      </c>
      <c r="E5139" t="s">
        <v>7653</v>
      </c>
      <c r="F5139" t="s">
        <v>7680</v>
      </c>
      <c r="G5139">
        <v>38.359953062822903</v>
      </c>
    </row>
    <row r="5140" spans="1:7" hidden="1" x14ac:dyDescent="0.2">
      <c r="A5140">
        <v>1993</v>
      </c>
      <c r="B5140">
        <v>30</v>
      </c>
      <c r="C5140" t="s">
        <v>7532</v>
      </c>
      <c r="D5140">
        <v>133</v>
      </c>
      <c r="E5140" t="s">
        <v>7312</v>
      </c>
      <c r="F5140" t="s">
        <v>7681</v>
      </c>
      <c r="G5140">
        <v>38.352580761750602</v>
      </c>
    </row>
    <row r="5141" spans="1:7" hidden="1" x14ac:dyDescent="0.2">
      <c r="A5141">
        <v>1993</v>
      </c>
      <c r="B5141">
        <v>31</v>
      </c>
      <c r="C5141" t="s">
        <v>7682</v>
      </c>
      <c r="D5141">
        <v>105</v>
      </c>
      <c r="E5141" t="s">
        <v>7672</v>
      </c>
      <c r="F5141" t="s">
        <v>7683</v>
      </c>
      <c r="G5141">
        <v>38.348950669867499</v>
      </c>
    </row>
    <row r="5142" spans="1:7" hidden="1" x14ac:dyDescent="0.2">
      <c r="A5142">
        <v>1993</v>
      </c>
      <c r="B5142">
        <v>32</v>
      </c>
      <c r="C5142" t="s">
        <v>7577</v>
      </c>
      <c r="D5142">
        <v>43</v>
      </c>
      <c r="E5142" t="s">
        <v>7513</v>
      </c>
      <c r="F5142" t="s">
        <v>7684</v>
      </c>
      <c r="G5142">
        <v>24.1321615958155</v>
      </c>
    </row>
    <row r="5143" spans="1:7" hidden="1" x14ac:dyDescent="0.2">
      <c r="A5143">
        <v>1993</v>
      </c>
      <c r="B5143">
        <v>33</v>
      </c>
      <c r="C5143" t="s">
        <v>6623</v>
      </c>
      <c r="D5143">
        <v>65</v>
      </c>
      <c r="E5143" t="s">
        <v>7653</v>
      </c>
      <c r="F5143" t="s">
        <v>7685</v>
      </c>
      <c r="G5143">
        <v>38.305772338157901</v>
      </c>
    </row>
    <row r="5144" spans="1:7" hidden="1" x14ac:dyDescent="0.2">
      <c r="A5144">
        <v>1993</v>
      </c>
      <c r="B5144">
        <v>34</v>
      </c>
      <c r="C5144" t="s">
        <v>7686</v>
      </c>
      <c r="D5144">
        <v>68</v>
      </c>
      <c r="E5144" t="s">
        <v>7653</v>
      </c>
      <c r="F5144" t="s">
        <v>7687</v>
      </c>
      <c r="G5144">
        <v>38.296994764037898</v>
      </c>
    </row>
    <row r="5145" spans="1:7" hidden="1" x14ac:dyDescent="0.2">
      <c r="A5145">
        <v>1993</v>
      </c>
      <c r="B5145">
        <v>35</v>
      </c>
      <c r="C5145" t="s">
        <v>1521</v>
      </c>
      <c r="D5145">
        <v>114</v>
      </c>
      <c r="E5145" t="s">
        <v>7688</v>
      </c>
      <c r="F5145" t="s">
        <v>7689</v>
      </c>
      <c r="G5145">
        <v>38.263238627257898</v>
      </c>
    </row>
    <row r="5146" spans="1:7" hidden="1" x14ac:dyDescent="0.2">
      <c r="A5146">
        <v>1993</v>
      </c>
      <c r="B5146">
        <v>36</v>
      </c>
      <c r="C5146" t="s">
        <v>7301</v>
      </c>
      <c r="D5146">
        <v>122</v>
      </c>
      <c r="E5146" t="s">
        <v>7275</v>
      </c>
      <c r="F5146" t="s">
        <v>7690</v>
      </c>
      <c r="G5146">
        <v>38.248680502910702</v>
      </c>
    </row>
    <row r="5147" spans="1:7" hidden="1" x14ac:dyDescent="0.2">
      <c r="A5147">
        <v>1993</v>
      </c>
      <c r="B5147">
        <v>37</v>
      </c>
      <c r="C5147" t="s">
        <v>5834</v>
      </c>
      <c r="D5147">
        <v>191</v>
      </c>
      <c r="E5147" t="s">
        <v>7691</v>
      </c>
      <c r="F5147" t="s">
        <v>7692</v>
      </c>
      <c r="G5147">
        <v>38.215774039203502</v>
      </c>
    </row>
    <row r="5148" spans="1:7" hidden="1" x14ac:dyDescent="0.2">
      <c r="A5148">
        <v>1993</v>
      </c>
      <c r="B5148">
        <v>38</v>
      </c>
      <c r="C5148" t="s">
        <v>7189</v>
      </c>
      <c r="D5148">
        <v>162</v>
      </c>
      <c r="E5148" t="s">
        <v>7645</v>
      </c>
      <c r="F5148" t="s">
        <v>7693</v>
      </c>
      <c r="G5148">
        <v>38.210422531186097</v>
      </c>
    </row>
    <row r="5149" spans="1:7" hidden="1" x14ac:dyDescent="0.2">
      <c r="A5149">
        <v>1993</v>
      </c>
      <c r="B5149">
        <v>39</v>
      </c>
      <c r="C5149" t="s">
        <v>7383</v>
      </c>
      <c r="D5149">
        <v>119</v>
      </c>
      <c r="E5149" t="s">
        <v>7688</v>
      </c>
      <c r="F5149" t="s">
        <v>7694</v>
      </c>
      <c r="G5149">
        <v>38.207037657238502</v>
      </c>
    </row>
    <row r="5150" spans="1:7" hidden="1" x14ac:dyDescent="0.2">
      <c r="A5150">
        <v>1993</v>
      </c>
      <c r="B5150">
        <v>40</v>
      </c>
      <c r="C5150" t="s">
        <v>6150</v>
      </c>
      <c r="D5150">
        <v>111</v>
      </c>
      <c r="E5150" t="s">
        <v>7688</v>
      </c>
      <c r="F5150" t="s">
        <v>7695</v>
      </c>
      <c r="G5150">
        <v>38.200706277642503</v>
      </c>
    </row>
    <row r="5151" spans="1:7" hidden="1" x14ac:dyDescent="0.2">
      <c r="A5151">
        <v>1993</v>
      </c>
      <c r="B5151">
        <v>41</v>
      </c>
      <c r="C5151" t="s">
        <v>7696</v>
      </c>
      <c r="D5151">
        <v>59</v>
      </c>
      <c r="E5151" t="s">
        <v>7052</v>
      </c>
      <c r="F5151" t="s">
        <v>7697</v>
      </c>
      <c r="G5151">
        <v>38.182924147620902</v>
      </c>
    </row>
    <row r="5152" spans="1:7" hidden="1" x14ac:dyDescent="0.2">
      <c r="A5152">
        <v>1993</v>
      </c>
      <c r="B5152">
        <v>42</v>
      </c>
      <c r="C5152" t="s">
        <v>6673</v>
      </c>
      <c r="D5152">
        <v>153</v>
      </c>
      <c r="E5152" t="s">
        <v>7297</v>
      </c>
      <c r="F5152" t="s">
        <v>7698</v>
      </c>
      <c r="G5152">
        <v>38.179871214609001</v>
      </c>
    </row>
    <row r="5153" spans="1:7" hidden="1" x14ac:dyDescent="0.2">
      <c r="A5153">
        <v>1993</v>
      </c>
      <c r="B5153">
        <v>43</v>
      </c>
      <c r="C5153" t="s">
        <v>7078</v>
      </c>
      <c r="D5153">
        <v>41</v>
      </c>
      <c r="E5153" t="s">
        <v>7513</v>
      </c>
      <c r="F5153" t="s">
        <v>7699</v>
      </c>
      <c r="G5153">
        <v>38.176927777238397</v>
      </c>
    </row>
    <row r="5154" spans="1:7" hidden="1" x14ac:dyDescent="0.2">
      <c r="A5154">
        <v>1993</v>
      </c>
      <c r="B5154">
        <v>44</v>
      </c>
      <c r="C5154" t="s">
        <v>7700</v>
      </c>
      <c r="D5154">
        <v>123</v>
      </c>
      <c r="E5154" t="s">
        <v>7275</v>
      </c>
      <c r="F5154" t="s">
        <v>7701</v>
      </c>
      <c r="G5154">
        <v>38.174311769441999</v>
      </c>
    </row>
    <row r="5155" spans="1:7" hidden="1" x14ac:dyDescent="0.2">
      <c r="A5155">
        <v>1993</v>
      </c>
      <c r="B5155">
        <v>45</v>
      </c>
      <c r="C5155" t="s">
        <v>7490</v>
      </c>
      <c r="D5155">
        <v>112</v>
      </c>
      <c r="E5155" t="s">
        <v>7688</v>
      </c>
      <c r="F5155" t="s">
        <v>7702</v>
      </c>
      <c r="G5155">
        <v>38.155247545095698</v>
      </c>
    </row>
    <row r="5156" spans="1:7" hidden="1" x14ac:dyDescent="0.2">
      <c r="A5156">
        <v>1993</v>
      </c>
      <c r="B5156">
        <v>46</v>
      </c>
      <c r="C5156" t="s">
        <v>6912</v>
      </c>
      <c r="D5156">
        <v>8</v>
      </c>
      <c r="E5156" t="s">
        <v>7050</v>
      </c>
      <c r="F5156" t="s">
        <v>7703</v>
      </c>
      <c r="G5156">
        <v>38.139792276994399</v>
      </c>
    </row>
    <row r="5157" spans="1:7" hidden="1" x14ac:dyDescent="0.2">
      <c r="A5157">
        <v>1993</v>
      </c>
      <c r="B5157">
        <v>47</v>
      </c>
      <c r="C5157" t="s">
        <v>6305</v>
      </c>
      <c r="D5157">
        <v>117</v>
      </c>
      <c r="E5157" t="s">
        <v>7688</v>
      </c>
      <c r="F5157" t="s">
        <v>7704</v>
      </c>
      <c r="G5157">
        <v>38.087533186723</v>
      </c>
    </row>
    <row r="5158" spans="1:7" hidden="1" x14ac:dyDescent="0.2">
      <c r="A5158">
        <v>1993</v>
      </c>
      <c r="B5158">
        <v>48</v>
      </c>
      <c r="C5158" t="s">
        <v>6534</v>
      </c>
      <c r="D5158">
        <v>113</v>
      </c>
      <c r="E5158" t="s">
        <v>7688</v>
      </c>
      <c r="F5158" t="s">
        <v>7705</v>
      </c>
      <c r="G5158">
        <v>38.084387007830202</v>
      </c>
    </row>
    <row r="5159" spans="1:7" hidden="1" x14ac:dyDescent="0.2">
      <c r="A5159">
        <v>1993</v>
      </c>
      <c r="B5159">
        <v>49</v>
      </c>
      <c r="C5159" t="s">
        <v>6315</v>
      </c>
      <c r="D5159">
        <v>3</v>
      </c>
      <c r="E5159" t="s">
        <v>7050</v>
      </c>
      <c r="F5159" t="s">
        <v>7706</v>
      </c>
      <c r="G5159">
        <v>38.079614487478501</v>
      </c>
    </row>
    <row r="5160" spans="1:7" hidden="1" x14ac:dyDescent="0.2">
      <c r="A5160">
        <v>1993</v>
      </c>
      <c r="B5160">
        <v>50</v>
      </c>
      <c r="C5160" t="s">
        <v>7003</v>
      </c>
      <c r="D5160">
        <v>85</v>
      </c>
      <c r="E5160" t="s">
        <v>7486</v>
      </c>
      <c r="F5160" t="s">
        <v>7707</v>
      </c>
      <c r="G5160">
        <v>38.073433682447998</v>
      </c>
    </row>
    <row r="5161" spans="1:7" hidden="1" x14ac:dyDescent="0.2">
      <c r="A5161">
        <v>1993</v>
      </c>
      <c r="B5161">
        <v>51</v>
      </c>
      <c r="C5161" t="s">
        <v>7549</v>
      </c>
      <c r="D5161">
        <v>88</v>
      </c>
      <c r="E5161" t="s">
        <v>7486</v>
      </c>
      <c r="F5161" t="s">
        <v>7708</v>
      </c>
      <c r="G5161">
        <v>38.072891602288202</v>
      </c>
    </row>
    <row r="5162" spans="1:7" hidden="1" x14ac:dyDescent="0.2">
      <c r="A5162">
        <v>1993</v>
      </c>
      <c r="B5162">
        <v>52</v>
      </c>
      <c r="C5162" t="s">
        <v>6438</v>
      </c>
      <c r="D5162">
        <v>137</v>
      </c>
      <c r="E5162" t="s">
        <v>7312</v>
      </c>
      <c r="F5162" t="s">
        <v>7709</v>
      </c>
      <c r="G5162">
        <v>38.067796803197901</v>
      </c>
    </row>
    <row r="5163" spans="1:7" hidden="1" x14ac:dyDescent="0.2">
      <c r="A5163">
        <v>1993</v>
      </c>
      <c r="B5163">
        <v>53</v>
      </c>
      <c r="C5163" t="s">
        <v>6523</v>
      </c>
      <c r="D5163">
        <v>108</v>
      </c>
      <c r="E5163" t="s">
        <v>7672</v>
      </c>
      <c r="F5163" t="s">
        <v>7710</v>
      </c>
      <c r="G5163">
        <v>38.0671465014577</v>
      </c>
    </row>
    <row r="5164" spans="1:7" hidden="1" x14ac:dyDescent="0.2">
      <c r="A5164">
        <v>1993</v>
      </c>
      <c r="B5164">
        <v>54</v>
      </c>
      <c r="C5164" t="s">
        <v>7379</v>
      </c>
      <c r="D5164">
        <v>166</v>
      </c>
      <c r="E5164" t="s">
        <v>7645</v>
      </c>
      <c r="F5164" t="s">
        <v>7711</v>
      </c>
      <c r="G5164">
        <v>38.062811724247801</v>
      </c>
    </row>
    <row r="5165" spans="1:7" hidden="1" x14ac:dyDescent="0.2">
      <c r="A5165">
        <v>1993</v>
      </c>
      <c r="B5165">
        <v>55</v>
      </c>
      <c r="C5165" t="s">
        <v>7139</v>
      </c>
      <c r="D5165">
        <v>103</v>
      </c>
      <c r="E5165" t="s">
        <v>7672</v>
      </c>
      <c r="F5165" t="s">
        <v>7712</v>
      </c>
      <c r="G5165">
        <v>38.062703367466298</v>
      </c>
    </row>
    <row r="5166" spans="1:7" hidden="1" x14ac:dyDescent="0.2">
      <c r="A5166">
        <v>1993</v>
      </c>
      <c r="B5166">
        <v>56</v>
      </c>
      <c r="C5166" t="s">
        <v>7713</v>
      </c>
      <c r="D5166">
        <v>72</v>
      </c>
      <c r="E5166" t="s">
        <v>7484</v>
      </c>
      <c r="F5166" t="s">
        <v>7714</v>
      </c>
      <c r="G5166">
        <v>38.061403134207197</v>
      </c>
    </row>
    <row r="5167" spans="1:7" hidden="1" x14ac:dyDescent="0.2">
      <c r="A5167">
        <v>1993</v>
      </c>
      <c r="B5167">
        <v>57</v>
      </c>
      <c r="C5167" t="s">
        <v>7715</v>
      </c>
      <c r="D5167">
        <v>129</v>
      </c>
      <c r="E5167" t="s">
        <v>7275</v>
      </c>
      <c r="F5167" t="s">
        <v>7716</v>
      </c>
      <c r="G5167">
        <v>38.036823778420001</v>
      </c>
    </row>
    <row r="5168" spans="1:7" hidden="1" x14ac:dyDescent="0.2">
      <c r="A5168">
        <v>1993</v>
      </c>
      <c r="B5168">
        <v>58</v>
      </c>
      <c r="C5168" t="s">
        <v>7087</v>
      </c>
      <c r="D5168">
        <v>57</v>
      </c>
      <c r="E5168" t="s">
        <v>7052</v>
      </c>
      <c r="F5168" t="s">
        <v>7717</v>
      </c>
      <c r="G5168">
        <v>38.026005938363802</v>
      </c>
    </row>
    <row r="5169" spans="1:7" hidden="1" x14ac:dyDescent="0.2">
      <c r="A5169">
        <v>1993</v>
      </c>
      <c r="B5169">
        <v>59</v>
      </c>
      <c r="C5169" t="s">
        <v>6204</v>
      </c>
      <c r="D5169">
        <v>98</v>
      </c>
      <c r="E5169" t="s">
        <v>7678</v>
      </c>
      <c r="F5169" t="s">
        <v>7718</v>
      </c>
      <c r="G5169">
        <v>38.024167517468598</v>
      </c>
    </row>
    <row r="5170" spans="1:7" hidden="1" x14ac:dyDescent="0.2">
      <c r="A5170">
        <v>1993</v>
      </c>
      <c r="B5170">
        <v>60</v>
      </c>
      <c r="C5170" t="s">
        <v>7719</v>
      </c>
      <c r="D5170">
        <v>63</v>
      </c>
      <c r="E5170" t="s">
        <v>7653</v>
      </c>
      <c r="F5170" t="s">
        <v>7720</v>
      </c>
      <c r="G5170">
        <v>37.999528217429202</v>
      </c>
    </row>
    <row r="5171" spans="1:7" hidden="1" x14ac:dyDescent="0.2">
      <c r="A5171">
        <v>1993</v>
      </c>
      <c r="B5171">
        <v>61</v>
      </c>
      <c r="C5171" t="s">
        <v>7617</v>
      </c>
      <c r="D5171">
        <v>81</v>
      </c>
      <c r="E5171" t="s">
        <v>7486</v>
      </c>
      <c r="F5171" t="s">
        <v>7721</v>
      </c>
      <c r="G5171">
        <v>37.984738376222303</v>
      </c>
    </row>
    <row r="5172" spans="1:7" hidden="1" x14ac:dyDescent="0.2">
      <c r="A5172">
        <v>1993</v>
      </c>
      <c r="B5172">
        <v>62</v>
      </c>
      <c r="C5172" t="s">
        <v>7483</v>
      </c>
      <c r="D5172">
        <v>76</v>
      </c>
      <c r="E5172" t="s">
        <v>7484</v>
      </c>
      <c r="F5172" t="s">
        <v>7722</v>
      </c>
      <c r="G5172">
        <v>37.971038364652998</v>
      </c>
    </row>
    <row r="5173" spans="1:7" hidden="1" x14ac:dyDescent="0.2">
      <c r="A5173">
        <v>1993</v>
      </c>
      <c r="B5173">
        <v>63</v>
      </c>
      <c r="C5173" t="s">
        <v>6436</v>
      </c>
      <c r="D5173">
        <v>91</v>
      </c>
      <c r="E5173" t="s">
        <v>7678</v>
      </c>
      <c r="F5173" t="s">
        <v>7723</v>
      </c>
      <c r="G5173">
        <v>37.966725446599703</v>
      </c>
    </row>
    <row r="5174" spans="1:7" hidden="1" x14ac:dyDescent="0.2">
      <c r="A5174">
        <v>1993</v>
      </c>
      <c r="B5174">
        <v>64</v>
      </c>
      <c r="C5174" t="s">
        <v>6942</v>
      </c>
      <c r="D5174">
        <v>56</v>
      </c>
      <c r="E5174" t="s">
        <v>7052</v>
      </c>
      <c r="F5174" t="s">
        <v>7724</v>
      </c>
      <c r="G5174">
        <v>37.965970786669999</v>
      </c>
    </row>
    <row r="5175" spans="1:7" hidden="1" x14ac:dyDescent="0.2">
      <c r="A5175">
        <v>1993</v>
      </c>
      <c r="B5175">
        <v>65</v>
      </c>
      <c r="C5175" t="s">
        <v>7228</v>
      </c>
      <c r="D5175">
        <v>169</v>
      </c>
      <c r="E5175" t="s">
        <v>7645</v>
      </c>
      <c r="F5175" t="s">
        <v>7725</v>
      </c>
      <c r="G5175">
        <v>37.965431762230402</v>
      </c>
    </row>
    <row r="5176" spans="1:7" hidden="1" x14ac:dyDescent="0.2">
      <c r="A5176">
        <v>1993</v>
      </c>
      <c r="B5176">
        <v>66</v>
      </c>
      <c r="C5176" t="s">
        <v>7191</v>
      </c>
      <c r="D5176">
        <v>87</v>
      </c>
      <c r="E5176" t="s">
        <v>7486</v>
      </c>
      <c r="F5176" t="s">
        <v>7726</v>
      </c>
      <c r="G5176">
        <v>37.9634914009727</v>
      </c>
    </row>
    <row r="5177" spans="1:7" hidden="1" x14ac:dyDescent="0.2">
      <c r="A5177">
        <v>1993</v>
      </c>
      <c r="B5177">
        <v>67</v>
      </c>
      <c r="C5177" t="s">
        <v>5515</v>
      </c>
      <c r="D5177">
        <v>116</v>
      </c>
      <c r="E5177" t="s">
        <v>7688</v>
      </c>
      <c r="F5177" t="s">
        <v>7727</v>
      </c>
      <c r="G5177">
        <v>37.957240474777699</v>
      </c>
    </row>
    <row r="5178" spans="1:7" hidden="1" x14ac:dyDescent="0.2">
      <c r="A5178">
        <v>1993</v>
      </c>
      <c r="B5178">
        <v>68</v>
      </c>
      <c r="C5178" t="s">
        <v>7118</v>
      </c>
      <c r="D5178">
        <v>97</v>
      </c>
      <c r="E5178" t="s">
        <v>7678</v>
      </c>
      <c r="F5178" t="s">
        <v>7728</v>
      </c>
      <c r="G5178">
        <v>37.9504530075614</v>
      </c>
    </row>
    <row r="5179" spans="1:7" hidden="1" x14ac:dyDescent="0.2">
      <c r="A5179">
        <v>1993</v>
      </c>
      <c r="B5179">
        <v>69</v>
      </c>
      <c r="C5179" t="s">
        <v>5999</v>
      </c>
      <c r="D5179">
        <v>118</v>
      </c>
      <c r="E5179" t="s">
        <v>7688</v>
      </c>
      <c r="F5179" t="s">
        <v>7729</v>
      </c>
      <c r="G5179">
        <v>37.946360153256698</v>
      </c>
    </row>
    <row r="5180" spans="1:7" hidden="1" x14ac:dyDescent="0.2">
      <c r="A5180">
        <v>1993</v>
      </c>
      <c r="B5180">
        <v>70</v>
      </c>
      <c r="C5180" t="s">
        <v>7730</v>
      </c>
      <c r="D5180">
        <v>18</v>
      </c>
      <c r="E5180" t="s">
        <v>7473</v>
      </c>
      <c r="F5180" t="s">
        <v>7731</v>
      </c>
      <c r="G5180">
        <v>37.9367777118877</v>
      </c>
    </row>
    <row r="5181" spans="1:7" hidden="1" x14ac:dyDescent="0.2">
      <c r="A5181">
        <v>1993</v>
      </c>
      <c r="B5181">
        <v>71</v>
      </c>
      <c r="C5181" t="s">
        <v>7263</v>
      </c>
      <c r="D5181">
        <v>38</v>
      </c>
      <c r="E5181" t="s">
        <v>7280</v>
      </c>
      <c r="F5181" t="s">
        <v>7732</v>
      </c>
      <c r="G5181">
        <v>37.9341945111969</v>
      </c>
    </row>
    <row r="5182" spans="1:7" hidden="1" x14ac:dyDescent="0.2">
      <c r="A5182">
        <v>1993</v>
      </c>
      <c r="B5182">
        <v>72</v>
      </c>
      <c r="C5182" t="s">
        <v>7182</v>
      </c>
      <c r="D5182">
        <v>2</v>
      </c>
      <c r="E5182" t="s">
        <v>7050</v>
      </c>
      <c r="F5182" t="s">
        <v>7733</v>
      </c>
      <c r="G5182">
        <v>37.928813972817998</v>
      </c>
    </row>
    <row r="5183" spans="1:7" hidden="1" x14ac:dyDescent="0.2">
      <c r="A5183">
        <v>1993</v>
      </c>
      <c r="B5183">
        <v>73</v>
      </c>
      <c r="C5183" t="s">
        <v>7734</v>
      </c>
      <c r="D5183">
        <v>182</v>
      </c>
      <c r="E5183" t="s">
        <v>7735</v>
      </c>
      <c r="F5183" t="s">
        <v>7736</v>
      </c>
      <c r="G5183">
        <v>37.921283782825597</v>
      </c>
    </row>
    <row r="5184" spans="1:7" hidden="1" x14ac:dyDescent="0.2">
      <c r="A5184">
        <v>1993</v>
      </c>
      <c r="B5184">
        <v>74</v>
      </c>
      <c r="C5184" t="s">
        <v>6005</v>
      </c>
      <c r="D5184">
        <v>6</v>
      </c>
      <c r="E5184" t="s">
        <v>7050</v>
      </c>
      <c r="F5184" t="s">
        <v>7737</v>
      </c>
      <c r="G5184">
        <v>37.913971603653401</v>
      </c>
    </row>
    <row r="5185" spans="1:7" hidden="1" x14ac:dyDescent="0.2">
      <c r="A5185">
        <v>1993</v>
      </c>
      <c r="B5185">
        <v>75</v>
      </c>
      <c r="C5185" t="s">
        <v>7738</v>
      </c>
      <c r="D5185">
        <v>194</v>
      </c>
      <c r="E5185" t="s">
        <v>7691</v>
      </c>
      <c r="F5185" t="s">
        <v>7739</v>
      </c>
      <c r="G5185">
        <v>37.9118214993577</v>
      </c>
    </row>
    <row r="5186" spans="1:7" hidden="1" x14ac:dyDescent="0.2">
      <c r="A5186">
        <v>1993</v>
      </c>
      <c r="B5186">
        <v>76</v>
      </c>
      <c r="C5186" t="s">
        <v>7249</v>
      </c>
      <c r="D5186">
        <v>181</v>
      </c>
      <c r="E5186" t="s">
        <v>7735</v>
      </c>
      <c r="F5186" t="s">
        <v>7740</v>
      </c>
      <c r="G5186">
        <v>37.893448058904497</v>
      </c>
    </row>
    <row r="5187" spans="1:7" hidden="1" x14ac:dyDescent="0.2">
      <c r="A5187">
        <v>1993</v>
      </c>
      <c r="B5187">
        <v>77</v>
      </c>
      <c r="C5187" t="s">
        <v>7129</v>
      </c>
      <c r="D5187">
        <v>77</v>
      </c>
      <c r="E5187" t="s">
        <v>7484</v>
      </c>
      <c r="F5187" t="s">
        <v>7741</v>
      </c>
      <c r="G5187">
        <v>37.884643719327599</v>
      </c>
    </row>
    <row r="5188" spans="1:7" hidden="1" x14ac:dyDescent="0.2">
      <c r="A5188">
        <v>1993</v>
      </c>
      <c r="B5188">
        <v>78</v>
      </c>
      <c r="C5188" t="s">
        <v>6152</v>
      </c>
      <c r="D5188">
        <v>134</v>
      </c>
      <c r="E5188" t="s">
        <v>7312</v>
      </c>
      <c r="F5188" t="s">
        <v>7742</v>
      </c>
      <c r="G5188">
        <v>37.880672368901898</v>
      </c>
    </row>
    <row r="5189" spans="1:7" hidden="1" x14ac:dyDescent="0.2">
      <c r="A5189">
        <v>1993</v>
      </c>
      <c r="B5189">
        <v>79</v>
      </c>
      <c r="C5189" t="s">
        <v>7743</v>
      </c>
      <c r="D5189">
        <v>126</v>
      </c>
      <c r="E5189" t="s">
        <v>7275</v>
      </c>
      <c r="F5189" t="s">
        <v>7744</v>
      </c>
      <c r="G5189">
        <v>37.869943154299101</v>
      </c>
    </row>
    <row r="5190" spans="1:7" hidden="1" x14ac:dyDescent="0.2">
      <c r="A5190">
        <v>1993</v>
      </c>
      <c r="B5190">
        <v>80</v>
      </c>
      <c r="C5190" t="s">
        <v>7745</v>
      </c>
      <c r="D5190">
        <v>69</v>
      </c>
      <c r="E5190" t="s">
        <v>7653</v>
      </c>
      <c r="F5190" t="s">
        <v>7746</v>
      </c>
      <c r="G5190">
        <v>37.869406853109602</v>
      </c>
    </row>
    <row r="5191" spans="1:7" hidden="1" x14ac:dyDescent="0.2">
      <c r="A5191">
        <v>1993</v>
      </c>
      <c r="B5191">
        <v>81</v>
      </c>
      <c r="C5191" t="s">
        <v>7359</v>
      </c>
      <c r="D5191">
        <v>121</v>
      </c>
      <c r="E5191" t="s">
        <v>7275</v>
      </c>
      <c r="F5191" t="s">
        <v>7747</v>
      </c>
      <c r="G5191">
        <v>37.8669400632701</v>
      </c>
    </row>
    <row r="5192" spans="1:7" hidden="1" x14ac:dyDescent="0.2">
      <c r="A5192">
        <v>1993</v>
      </c>
      <c r="B5192">
        <v>82</v>
      </c>
      <c r="C5192" t="s">
        <v>7557</v>
      </c>
      <c r="D5192">
        <v>155</v>
      </c>
      <c r="E5192" t="s">
        <v>7297</v>
      </c>
      <c r="F5192" t="s">
        <v>7748</v>
      </c>
      <c r="G5192">
        <v>37.859112815082</v>
      </c>
    </row>
    <row r="5193" spans="1:7" hidden="1" x14ac:dyDescent="0.2">
      <c r="A5193">
        <v>1993</v>
      </c>
      <c r="B5193">
        <v>83</v>
      </c>
      <c r="C5193" t="s">
        <v>6443</v>
      </c>
      <c r="D5193">
        <v>176</v>
      </c>
      <c r="E5193" t="s">
        <v>7539</v>
      </c>
      <c r="F5193" t="s">
        <v>7749</v>
      </c>
      <c r="G5193">
        <v>37.856647366111197</v>
      </c>
    </row>
    <row r="5194" spans="1:7" hidden="1" x14ac:dyDescent="0.2">
      <c r="A5194">
        <v>1993</v>
      </c>
      <c r="B5194">
        <v>84</v>
      </c>
      <c r="C5194" t="s">
        <v>5457</v>
      </c>
      <c r="D5194">
        <v>32</v>
      </c>
      <c r="E5194" t="s">
        <v>7280</v>
      </c>
      <c r="F5194" t="s">
        <v>7750</v>
      </c>
      <c r="G5194">
        <v>37.847110175104802</v>
      </c>
    </row>
    <row r="5195" spans="1:7" hidden="1" x14ac:dyDescent="0.2">
      <c r="A5195">
        <v>1993</v>
      </c>
      <c r="B5195">
        <v>85</v>
      </c>
      <c r="C5195" t="s">
        <v>7585</v>
      </c>
      <c r="D5195">
        <v>16</v>
      </c>
      <c r="E5195" t="s">
        <v>7473</v>
      </c>
      <c r="F5195" t="s">
        <v>7751</v>
      </c>
      <c r="G5195">
        <v>37.842182723876299</v>
      </c>
    </row>
    <row r="5196" spans="1:7" hidden="1" x14ac:dyDescent="0.2">
      <c r="A5196">
        <v>1993</v>
      </c>
      <c r="B5196">
        <v>86</v>
      </c>
      <c r="C5196" t="s">
        <v>7001</v>
      </c>
      <c r="D5196">
        <v>86</v>
      </c>
      <c r="E5196" t="s">
        <v>7486</v>
      </c>
      <c r="F5196" t="s">
        <v>7752</v>
      </c>
      <c r="G5196">
        <v>37.839612389059901</v>
      </c>
    </row>
    <row r="5197" spans="1:7" hidden="1" x14ac:dyDescent="0.2">
      <c r="A5197">
        <v>1993</v>
      </c>
      <c r="B5197">
        <v>87</v>
      </c>
      <c r="C5197" t="s">
        <v>7753</v>
      </c>
      <c r="D5197">
        <v>75</v>
      </c>
      <c r="E5197" t="s">
        <v>7484</v>
      </c>
      <c r="F5197" t="s">
        <v>7754</v>
      </c>
      <c r="G5197">
        <v>37.837684867076803</v>
      </c>
    </row>
    <row r="5198" spans="1:7" hidden="1" x14ac:dyDescent="0.2">
      <c r="A5198">
        <v>1993</v>
      </c>
      <c r="B5198">
        <v>88</v>
      </c>
      <c r="C5198" t="s">
        <v>6050</v>
      </c>
      <c r="D5198">
        <v>39</v>
      </c>
      <c r="E5198" t="s">
        <v>7280</v>
      </c>
      <c r="F5198" t="s">
        <v>7755</v>
      </c>
      <c r="G5198">
        <v>37.809330169924799</v>
      </c>
    </row>
    <row r="5199" spans="1:7" hidden="1" x14ac:dyDescent="0.2">
      <c r="A5199">
        <v>1993</v>
      </c>
      <c r="B5199">
        <v>89</v>
      </c>
      <c r="C5199" t="s">
        <v>7611</v>
      </c>
      <c r="D5199">
        <v>33</v>
      </c>
      <c r="E5199" t="s">
        <v>7280</v>
      </c>
      <c r="F5199" t="s">
        <v>7756</v>
      </c>
      <c r="G5199">
        <v>37.805909081912198</v>
      </c>
    </row>
    <row r="5200" spans="1:7" hidden="1" x14ac:dyDescent="0.2">
      <c r="A5200">
        <v>1993</v>
      </c>
      <c r="B5200">
        <v>90</v>
      </c>
      <c r="C5200" t="s">
        <v>6346</v>
      </c>
      <c r="D5200">
        <v>106</v>
      </c>
      <c r="E5200" t="s">
        <v>7672</v>
      </c>
      <c r="F5200" t="s">
        <v>7757</v>
      </c>
      <c r="G5200">
        <v>37.802702374119598</v>
      </c>
    </row>
    <row r="5201" spans="1:7" hidden="1" x14ac:dyDescent="0.2">
      <c r="A5201">
        <v>1993</v>
      </c>
      <c r="B5201">
        <v>91</v>
      </c>
      <c r="C5201" t="s">
        <v>7588</v>
      </c>
      <c r="D5201">
        <v>104</v>
      </c>
      <c r="E5201" t="s">
        <v>7672</v>
      </c>
      <c r="F5201" t="s">
        <v>7758</v>
      </c>
      <c r="G5201">
        <v>37.797145369069398</v>
      </c>
    </row>
    <row r="5202" spans="1:7" hidden="1" x14ac:dyDescent="0.2">
      <c r="A5202">
        <v>1993</v>
      </c>
      <c r="B5202">
        <v>92</v>
      </c>
      <c r="C5202" t="s">
        <v>7621</v>
      </c>
      <c r="D5202">
        <v>13</v>
      </c>
      <c r="E5202" t="s">
        <v>7473</v>
      </c>
      <c r="F5202" t="s">
        <v>7759</v>
      </c>
      <c r="G5202">
        <v>37.796076901549299</v>
      </c>
    </row>
    <row r="5203" spans="1:7" hidden="1" x14ac:dyDescent="0.2">
      <c r="A5203">
        <v>1993</v>
      </c>
      <c r="B5203">
        <v>93</v>
      </c>
      <c r="C5203" t="s">
        <v>6939</v>
      </c>
      <c r="D5203">
        <v>199</v>
      </c>
      <c r="E5203" t="s">
        <v>7691</v>
      </c>
      <c r="F5203" t="s">
        <v>7760</v>
      </c>
      <c r="G5203">
        <v>37.794687984079701</v>
      </c>
    </row>
    <row r="5204" spans="1:7" hidden="1" x14ac:dyDescent="0.2">
      <c r="A5204">
        <v>1993</v>
      </c>
      <c r="B5204">
        <v>94</v>
      </c>
      <c r="C5204" t="s">
        <v>7555</v>
      </c>
      <c r="D5204">
        <v>9</v>
      </c>
      <c r="E5204" t="s">
        <v>7050</v>
      </c>
      <c r="F5204" t="s">
        <v>7761</v>
      </c>
      <c r="G5204">
        <v>37.789453750992699</v>
      </c>
    </row>
    <row r="5205" spans="1:7" hidden="1" x14ac:dyDescent="0.2">
      <c r="A5205">
        <v>1993</v>
      </c>
      <c r="B5205">
        <v>95</v>
      </c>
      <c r="C5205" t="s">
        <v>6807</v>
      </c>
      <c r="D5205">
        <v>157</v>
      </c>
      <c r="E5205" t="s">
        <v>7297</v>
      </c>
      <c r="F5205" t="s">
        <v>7762</v>
      </c>
      <c r="G5205">
        <v>37.788492518837103</v>
      </c>
    </row>
    <row r="5206" spans="1:7" hidden="1" x14ac:dyDescent="0.2">
      <c r="A5206">
        <v>1993</v>
      </c>
      <c r="B5206">
        <v>96</v>
      </c>
      <c r="C5206" t="s">
        <v>7763</v>
      </c>
      <c r="D5206">
        <v>183</v>
      </c>
      <c r="E5206" t="s">
        <v>7735</v>
      </c>
      <c r="F5206" t="s">
        <v>7764</v>
      </c>
      <c r="G5206">
        <v>37.7730127384756</v>
      </c>
    </row>
    <row r="5207" spans="1:7" hidden="1" x14ac:dyDescent="0.2">
      <c r="A5207">
        <v>1993</v>
      </c>
      <c r="B5207">
        <v>97</v>
      </c>
      <c r="C5207" t="s">
        <v>7765</v>
      </c>
      <c r="D5207">
        <v>186</v>
      </c>
      <c r="E5207" t="s">
        <v>7735</v>
      </c>
      <c r="F5207" t="s">
        <v>7766</v>
      </c>
      <c r="G5207">
        <v>37.767677823381298</v>
      </c>
    </row>
    <row r="5208" spans="1:7" hidden="1" x14ac:dyDescent="0.2">
      <c r="A5208">
        <v>1993</v>
      </c>
      <c r="B5208">
        <v>98</v>
      </c>
      <c r="C5208" t="s">
        <v>7167</v>
      </c>
      <c r="D5208">
        <v>79</v>
      </c>
      <c r="E5208" t="s">
        <v>7484</v>
      </c>
      <c r="F5208" t="s">
        <v>7767</v>
      </c>
      <c r="G5208">
        <v>37.765970968807899</v>
      </c>
    </row>
    <row r="5209" spans="1:7" hidden="1" x14ac:dyDescent="0.2">
      <c r="A5209">
        <v>1993</v>
      </c>
      <c r="B5209">
        <v>99</v>
      </c>
      <c r="C5209" t="s">
        <v>7768</v>
      </c>
      <c r="D5209">
        <v>73</v>
      </c>
      <c r="E5209" t="s">
        <v>7484</v>
      </c>
      <c r="F5209" t="s">
        <v>7769</v>
      </c>
      <c r="G5209">
        <v>37.761171267347798</v>
      </c>
    </row>
    <row r="5210" spans="1:7" hidden="1" x14ac:dyDescent="0.2">
      <c r="A5210">
        <v>1993</v>
      </c>
      <c r="B5210">
        <v>100</v>
      </c>
      <c r="C5210" t="s">
        <v>7091</v>
      </c>
      <c r="D5210">
        <v>67</v>
      </c>
      <c r="E5210" t="s">
        <v>7653</v>
      </c>
      <c r="F5210" t="s">
        <v>7770</v>
      </c>
      <c r="G5210">
        <v>37.760744686259102</v>
      </c>
    </row>
    <row r="5211" spans="1:7" hidden="1" x14ac:dyDescent="0.2">
      <c r="A5211">
        <v>1993</v>
      </c>
      <c r="B5211">
        <v>101</v>
      </c>
      <c r="C5211" t="s">
        <v>6329</v>
      </c>
      <c r="D5211">
        <v>35</v>
      </c>
      <c r="E5211" t="s">
        <v>7280</v>
      </c>
      <c r="F5211" t="s">
        <v>7771</v>
      </c>
      <c r="G5211">
        <v>37.7508293922495</v>
      </c>
    </row>
    <row r="5212" spans="1:7" hidden="1" x14ac:dyDescent="0.2">
      <c r="A5212">
        <v>1993</v>
      </c>
      <c r="B5212">
        <v>102</v>
      </c>
      <c r="C5212" t="s">
        <v>6814</v>
      </c>
      <c r="D5212">
        <v>53</v>
      </c>
      <c r="E5212" t="s">
        <v>7052</v>
      </c>
      <c r="F5212" t="s">
        <v>7772</v>
      </c>
      <c r="G5212">
        <v>37.749656959902403</v>
      </c>
    </row>
    <row r="5213" spans="1:7" hidden="1" x14ac:dyDescent="0.2">
      <c r="A5213">
        <v>1993</v>
      </c>
      <c r="B5213">
        <v>103</v>
      </c>
      <c r="C5213" t="s">
        <v>5911</v>
      </c>
      <c r="D5213">
        <v>192</v>
      </c>
      <c r="E5213" t="s">
        <v>7691</v>
      </c>
      <c r="F5213" t="s">
        <v>7773</v>
      </c>
      <c r="G5213">
        <v>37.74305006662</v>
      </c>
    </row>
    <row r="5214" spans="1:7" hidden="1" x14ac:dyDescent="0.2">
      <c r="A5214">
        <v>1993</v>
      </c>
      <c r="B5214">
        <v>104</v>
      </c>
      <c r="C5214" t="s">
        <v>6847</v>
      </c>
      <c r="D5214">
        <v>29</v>
      </c>
      <c r="E5214" t="s">
        <v>7666</v>
      </c>
      <c r="F5214" t="s">
        <v>7774</v>
      </c>
      <c r="G5214">
        <v>37.7390018233856</v>
      </c>
    </row>
    <row r="5215" spans="1:7" hidden="1" x14ac:dyDescent="0.2">
      <c r="A5215">
        <v>1993</v>
      </c>
      <c r="B5215">
        <v>106</v>
      </c>
      <c r="C5215" t="s">
        <v>6822</v>
      </c>
      <c r="D5215">
        <v>143</v>
      </c>
      <c r="E5215" t="s">
        <v>7676</v>
      </c>
      <c r="F5215" t="s">
        <v>7775</v>
      </c>
      <c r="G5215">
        <v>37.730694991590497</v>
      </c>
    </row>
    <row r="5216" spans="1:7" hidden="1" x14ac:dyDescent="0.2">
      <c r="A5216">
        <v>1993</v>
      </c>
      <c r="B5216">
        <v>107</v>
      </c>
      <c r="C5216" t="s">
        <v>7776</v>
      </c>
      <c r="D5216">
        <v>179</v>
      </c>
      <c r="E5216" t="s">
        <v>7539</v>
      </c>
      <c r="F5216" t="s">
        <v>7777</v>
      </c>
      <c r="G5216">
        <v>37.7202633850737</v>
      </c>
    </row>
    <row r="5217" spans="1:7" hidden="1" x14ac:dyDescent="0.2">
      <c r="A5217">
        <v>1993</v>
      </c>
      <c r="B5217">
        <v>108</v>
      </c>
      <c r="C5217" t="s">
        <v>7778</v>
      </c>
      <c r="D5217">
        <v>195</v>
      </c>
      <c r="E5217" t="s">
        <v>7691</v>
      </c>
      <c r="F5217" t="s">
        <v>7779</v>
      </c>
      <c r="G5217">
        <v>37.705690089368503</v>
      </c>
    </row>
    <row r="5218" spans="1:7" hidden="1" x14ac:dyDescent="0.2">
      <c r="A5218">
        <v>1993</v>
      </c>
      <c r="B5218">
        <v>109</v>
      </c>
      <c r="C5218" t="s">
        <v>7780</v>
      </c>
      <c r="D5218">
        <v>124</v>
      </c>
      <c r="E5218" t="s">
        <v>7275</v>
      </c>
      <c r="F5218" t="s">
        <v>7781</v>
      </c>
      <c r="G5218">
        <v>37.704095156987599</v>
      </c>
    </row>
    <row r="5219" spans="1:7" hidden="1" x14ac:dyDescent="0.2">
      <c r="A5219">
        <v>1993</v>
      </c>
      <c r="B5219">
        <v>110</v>
      </c>
      <c r="C5219" t="s">
        <v>7782</v>
      </c>
      <c r="D5219">
        <v>172</v>
      </c>
      <c r="E5219" t="s">
        <v>7539</v>
      </c>
      <c r="F5219" t="s">
        <v>7783</v>
      </c>
      <c r="G5219">
        <v>37.693465721679999</v>
      </c>
    </row>
    <row r="5220" spans="1:7" hidden="1" x14ac:dyDescent="0.2">
      <c r="A5220">
        <v>1993</v>
      </c>
      <c r="B5220">
        <v>111</v>
      </c>
      <c r="C5220" t="s">
        <v>7169</v>
      </c>
      <c r="D5220">
        <v>78</v>
      </c>
      <c r="E5220" t="s">
        <v>7484</v>
      </c>
      <c r="F5220" t="s">
        <v>7784</v>
      </c>
      <c r="G5220">
        <v>37.689534349445097</v>
      </c>
    </row>
    <row r="5221" spans="1:7" hidden="1" x14ac:dyDescent="0.2">
      <c r="A5221">
        <v>1993</v>
      </c>
      <c r="B5221">
        <v>112</v>
      </c>
      <c r="C5221" t="s">
        <v>7785</v>
      </c>
      <c r="D5221">
        <v>144</v>
      </c>
      <c r="E5221" t="s">
        <v>7676</v>
      </c>
      <c r="F5221" t="s">
        <v>7786</v>
      </c>
      <c r="G5221">
        <v>37.6881532511754</v>
      </c>
    </row>
    <row r="5222" spans="1:7" hidden="1" x14ac:dyDescent="0.2">
      <c r="A5222">
        <v>1993</v>
      </c>
      <c r="B5222">
        <v>113</v>
      </c>
      <c r="C5222" t="s">
        <v>6831</v>
      </c>
      <c r="D5222">
        <v>48</v>
      </c>
      <c r="E5222" t="s">
        <v>7513</v>
      </c>
      <c r="F5222" t="s">
        <v>7787</v>
      </c>
      <c r="G5222">
        <v>37.679762599234003</v>
      </c>
    </row>
    <row r="5223" spans="1:7" hidden="1" x14ac:dyDescent="0.2">
      <c r="A5223">
        <v>1993</v>
      </c>
      <c r="B5223">
        <v>114</v>
      </c>
      <c r="C5223" t="s">
        <v>6642</v>
      </c>
      <c r="D5223">
        <v>175</v>
      </c>
      <c r="E5223" t="s">
        <v>7539</v>
      </c>
      <c r="F5223" t="s">
        <v>7788</v>
      </c>
      <c r="G5223">
        <v>37.679337855470102</v>
      </c>
    </row>
    <row r="5224" spans="1:7" hidden="1" x14ac:dyDescent="0.2">
      <c r="A5224">
        <v>1993</v>
      </c>
      <c r="B5224">
        <v>115</v>
      </c>
      <c r="C5224" t="s">
        <v>7789</v>
      </c>
      <c r="D5224">
        <v>92</v>
      </c>
      <c r="E5224" t="s">
        <v>7678</v>
      </c>
      <c r="F5224" t="s">
        <v>7790</v>
      </c>
      <c r="G5224">
        <v>37.676683423882402</v>
      </c>
    </row>
    <row r="5225" spans="1:7" hidden="1" x14ac:dyDescent="0.2">
      <c r="A5225">
        <v>1993</v>
      </c>
      <c r="B5225">
        <v>116</v>
      </c>
      <c r="C5225" t="s">
        <v>6224</v>
      </c>
      <c r="D5225">
        <v>36</v>
      </c>
      <c r="E5225" t="s">
        <v>7280</v>
      </c>
      <c r="F5225" t="s">
        <v>7791</v>
      </c>
      <c r="G5225">
        <v>37.675197105549302</v>
      </c>
    </row>
    <row r="5226" spans="1:7" hidden="1" x14ac:dyDescent="0.2">
      <c r="A5226">
        <v>1993</v>
      </c>
      <c r="B5226">
        <v>117</v>
      </c>
      <c r="C5226" t="s">
        <v>7368</v>
      </c>
      <c r="D5226">
        <v>156</v>
      </c>
      <c r="E5226" t="s">
        <v>7297</v>
      </c>
      <c r="F5226" t="s">
        <v>7792</v>
      </c>
      <c r="G5226">
        <v>37.671694104852001</v>
      </c>
    </row>
    <row r="5227" spans="1:7" hidden="1" x14ac:dyDescent="0.2">
      <c r="A5227">
        <v>1993</v>
      </c>
      <c r="B5227">
        <v>118</v>
      </c>
      <c r="C5227" t="s">
        <v>7793</v>
      </c>
      <c r="D5227">
        <v>152</v>
      </c>
      <c r="E5227" t="s">
        <v>7297</v>
      </c>
      <c r="F5227" t="s">
        <v>7794</v>
      </c>
      <c r="G5227">
        <v>37.658749271210901</v>
      </c>
    </row>
    <row r="5228" spans="1:7" hidden="1" x14ac:dyDescent="0.2">
      <c r="A5228">
        <v>1993</v>
      </c>
      <c r="B5228">
        <v>119</v>
      </c>
      <c r="C5228" t="s">
        <v>6757</v>
      </c>
      <c r="D5228">
        <v>196</v>
      </c>
      <c r="E5228" t="s">
        <v>7691</v>
      </c>
      <c r="F5228" t="s">
        <v>7795</v>
      </c>
      <c r="G5228">
        <v>37.655037231465897</v>
      </c>
    </row>
    <row r="5229" spans="1:7" hidden="1" x14ac:dyDescent="0.2">
      <c r="A5229">
        <v>1993</v>
      </c>
      <c r="B5229">
        <v>120</v>
      </c>
      <c r="C5229" t="s">
        <v>7606</v>
      </c>
      <c r="D5229">
        <v>27</v>
      </c>
      <c r="E5229" t="s">
        <v>7666</v>
      </c>
      <c r="F5229" t="s">
        <v>7796</v>
      </c>
      <c r="G5229">
        <v>37.654400955272301</v>
      </c>
    </row>
    <row r="5230" spans="1:7" hidden="1" x14ac:dyDescent="0.2">
      <c r="A5230">
        <v>1993</v>
      </c>
      <c r="B5230">
        <v>121</v>
      </c>
      <c r="C5230" t="s">
        <v>7625</v>
      </c>
      <c r="D5230">
        <v>125</v>
      </c>
      <c r="E5230" t="s">
        <v>7275</v>
      </c>
      <c r="F5230" t="s">
        <v>7797</v>
      </c>
      <c r="G5230">
        <v>37.653976783089099</v>
      </c>
    </row>
    <row r="5231" spans="1:7" hidden="1" x14ac:dyDescent="0.2">
      <c r="A5231">
        <v>1993</v>
      </c>
      <c r="B5231">
        <v>122</v>
      </c>
      <c r="C5231" t="s">
        <v>6861</v>
      </c>
      <c r="D5231">
        <v>109</v>
      </c>
      <c r="E5231" t="s">
        <v>7672</v>
      </c>
      <c r="F5231" t="s">
        <v>7798</v>
      </c>
      <c r="G5231">
        <v>37.6461313210947</v>
      </c>
    </row>
    <row r="5232" spans="1:7" hidden="1" x14ac:dyDescent="0.2">
      <c r="A5232">
        <v>1993</v>
      </c>
      <c r="B5232">
        <v>123</v>
      </c>
      <c r="C5232" t="s">
        <v>6826</v>
      </c>
      <c r="D5232">
        <v>93</v>
      </c>
      <c r="E5232" t="s">
        <v>7678</v>
      </c>
      <c r="F5232" t="s">
        <v>7799</v>
      </c>
      <c r="G5232">
        <v>37.6407262162489</v>
      </c>
    </row>
    <row r="5233" spans="1:7" hidden="1" x14ac:dyDescent="0.2">
      <c r="A5233">
        <v>1993</v>
      </c>
      <c r="B5233">
        <v>124</v>
      </c>
      <c r="C5233" t="s">
        <v>7800</v>
      </c>
      <c r="D5233">
        <v>193</v>
      </c>
      <c r="E5233" t="s">
        <v>7691</v>
      </c>
      <c r="F5233" t="s">
        <v>7801</v>
      </c>
      <c r="G5233">
        <v>37.634051464503401</v>
      </c>
    </row>
    <row r="5234" spans="1:7" hidden="1" x14ac:dyDescent="0.2">
      <c r="A5234">
        <v>1993</v>
      </c>
      <c r="B5234">
        <v>125</v>
      </c>
      <c r="C5234" t="s">
        <v>7030</v>
      </c>
      <c r="D5234">
        <v>23</v>
      </c>
      <c r="E5234" t="s">
        <v>7666</v>
      </c>
      <c r="F5234" t="s">
        <v>7802</v>
      </c>
      <c r="G5234">
        <v>37.624943719045397</v>
      </c>
    </row>
    <row r="5235" spans="1:7" hidden="1" x14ac:dyDescent="0.2">
      <c r="A5235">
        <v>1993</v>
      </c>
      <c r="B5235">
        <v>126</v>
      </c>
      <c r="C5235" t="s">
        <v>7803</v>
      </c>
      <c r="D5235">
        <v>7</v>
      </c>
      <c r="E5235" t="s">
        <v>7050</v>
      </c>
      <c r="F5235" t="s">
        <v>7804</v>
      </c>
      <c r="G5235">
        <v>37.572290070758498</v>
      </c>
    </row>
    <row r="5236" spans="1:7" hidden="1" x14ac:dyDescent="0.2">
      <c r="A5236">
        <v>1993</v>
      </c>
      <c r="B5236">
        <v>127</v>
      </c>
      <c r="C5236" t="s">
        <v>6852</v>
      </c>
      <c r="D5236">
        <v>44</v>
      </c>
      <c r="E5236" t="s">
        <v>7513</v>
      </c>
      <c r="F5236" t="s">
        <v>7805</v>
      </c>
      <c r="G5236">
        <v>37.559729982554998</v>
      </c>
    </row>
    <row r="5237" spans="1:7" hidden="1" x14ac:dyDescent="0.2">
      <c r="A5237">
        <v>1993</v>
      </c>
      <c r="B5237">
        <v>128</v>
      </c>
      <c r="C5237" t="s">
        <v>7806</v>
      </c>
      <c r="D5237">
        <v>19</v>
      </c>
      <c r="E5237" t="s">
        <v>7473</v>
      </c>
      <c r="F5237" t="s">
        <v>7807</v>
      </c>
      <c r="G5237">
        <v>37.556564899004798</v>
      </c>
    </row>
    <row r="5238" spans="1:7" hidden="1" x14ac:dyDescent="0.2">
      <c r="A5238">
        <v>1993</v>
      </c>
      <c r="B5238">
        <v>129</v>
      </c>
      <c r="C5238" t="s">
        <v>3526</v>
      </c>
      <c r="D5238">
        <v>146</v>
      </c>
      <c r="E5238" t="s">
        <v>7676</v>
      </c>
      <c r="F5238" t="s">
        <v>7808</v>
      </c>
      <c r="G5238">
        <v>37.552978449111102</v>
      </c>
    </row>
    <row r="5239" spans="1:7" hidden="1" x14ac:dyDescent="0.2">
      <c r="A5239">
        <v>1993</v>
      </c>
      <c r="B5239">
        <v>130</v>
      </c>
      <c r="C5239" t="s">
        <v>7809</v>
      </c>
      <c r="D5239">
        <v>107</v>
      </c>
      <c r="E5239" t="s">
        <v>7672</v>
      </c>
      <c r="F5239" t="s">
        <v>7810</v>
      </c>
      <c r="G5239">
        <v>37.532211611338397</v>
      </c>
    </row>
    <row r="5240" spans="1:7" hidden="1" x14ac:dyDescent="0.2">
      <c r="A5240">
        <v>1993</v>
      </c>
      <c r="B5240">
        <v>131</v>
      </c>
      <c r="C5240" t="s">
        <v>7811</v>
      </c>
      <c r="D5240">
        <v>147</v>
      </c>
      <c r="E5240" t="s">
        <v>7676</v>
      </c>
      <c r="F5240" t="s">
        <v>7812</v>
      </c>
      <c r="G5240">
        <v>37.520625905014199</v>
      </c>
    </row>
    <row r="5241" spans="1:7" hidden="1" x14ac:dyDescent="0.2">
      <c r="A5241">
        <v>1993</v>
      </c>
      <c r="B5241">
        <v>132</v>
      </c>
      <c r="C5241" t="s">
        <v>7237</v>
      </c>
      <c r="D5241">
        <v>173</v>
      </c>
      <c r="E5241" t="s">
        <v>7539</v>
      </c>
      <c r="F5241" t="s">
        <v>7813</v>
      </c>
      <c r="G5241">
        <v>37.499368952460998</v>
      </c>
    </row>
    <row r="5242" spans="1:7" hidden="1" x14ac:dyDescent="0.2">
      <c r="A5242">
        <v>1993</v>
      </c>
      <c r="B5242">
        <v>133</v>
      </c>
      <c r="C5242" t="s">
        <v>6726</v>
      </c>
      <c r="D5242">
        <v>95</v>
      </c>
      <c r="E5242" t="s">
        <v>7678</v>
      </c>
      <c r="F5242" t="s">
        <v>7814</v>
      </c>
      <c r="G5242">
        <v>37.497370775361802</v>
      </c>
    </row>
    <row r="5243" spans="1:7" hidden="1" x14ac:dyDescent="0.2">
      <c r="A5243">
        <v>1993</v>
      </c>
      <c r="B5243">
        <v>134</v>
      </c>
      <c r="C5243" t="s">
        <v>7815</v>
      </c>
      <c r="D5243">
        <v>145</v>
      </c>
      <c r="E5243" t="s">
        <v>7676</v>
      </c>
      <c r="F5243" t="s">
        <v>7816</v>
      </c>
      <c r="G5243">
        <v>37.4946367728094</v>
      </c>
    </row>
    <row r="5244" spans="1:7" hidden="1" x14ac:dyDescent="0.2">
      <c r="A5244">
        <v>1993</v>
      </c>
      <c r="B5244">
        <v>135</v>
      </c>
      <c r="C5244" t="s">
        <v>7817</v>
      </c>
      <c r="D5244">
        <v>174</v>
      </c>
      <c r="E5244" t="s">
        <v>7539</v>
      </c>
      <c r="F5244" t="s">
        <v>7818</v>
      </c>
      <c r="G5244">
        <v>37.4592359328947</v>
      </c>
    </row>
    <row r="5245" spans="1:7" hidden="1" x14ac:dyDescent="0.2">
      <c r="A5245">
        <v>1993</v>
      </c>
      <c r="B5245">
        <v>136</v>
      </c>
      <c r="C5245" t="s">
        <v>7008</v>
      </c>
      <c r="D5245">
        <v>148</v>
      </c>
      <c r="E5245" t="s">
        <v>7676</v>
      </c>
      <c r="F5245" t="s">
        <v>7819</v>
      </c>
      <c r="G5245">
        <v>37.342896403793901</v>
      </c>
    </row>
    <row r="5246" spans="1:7" hidden="1" x14ac:dyDescent="0.2">
      <c r="A5246">
        <v>1994</v>
      </c>
      <c r="B5246">
        <v>1</v>
      </c>
      <c r="C5246" t="s">
        <v>6606</v>
      </c>
      <c r="D5246">
        <v>1</v>
      </c>
      <c r="E5246" t="s">
        <v>7050</v>
      </c>
      <c r="F5246" t="s">
        <v>7820</v>
      </c>
      <c r="G5246">
        <v>38.381423571095397</v>
      </c>
    </row>
    <row r="5247" spans="1:7" hidden="1" x14ac:dyDescent="0.2">
      <c r="A5247">
        <v>1994</v>
      </c>
      <c r="B5247">
        <v>2</v>
      </c>
      <c r="C5247" t="s">
        <v>7110</v>
      </c>
      <c r="D5247">
        <v>48</v>
      </c>
      <c r="E5247" t="s">
        <v>7821</v>
      </c>
      <c r="F5247" t="s">
        <v>7822</v>
      </c>
      <c r="G5247">
        <v>38.3465834085316</v>
      </c>
    </row>
    <row r="5248" spans="1:7" hidden="1" x14ac:dyDescent="0.2">
      <c r="A5248">
        <v>1994</v>
      </c>
      <c r="B5248">
        <v>3</v>
      </c>
      <c r="C5248" t="s">
        <v>7823</v>
      </c>
      <c r="D5248">
        <v>56</v>
      </c>
      <c r="E5248" t="s">
        <v>7473</v>
      </c>
      <c r="F5248" t="s">
        <v>7824</v>
      </c>
      <c r="G5248">
        <v>38.336318152249802</v>
      </c>
    </row>
    <row r="5249" spans="1:7" hidden="1" x14ac:dyDescent="0.2">
      <c r="A5249">
        <v>1994</v>
      </c>
      <c r="B5249">
        <v>4</v>
      </c>
      <c r="C5249" t="s">
        <v>7149</v>
      </c>
      <c r="D5249">
        <v>91</v>
      </c>
      <c r="E5249" t="s">
        <v>7825</v>
      </c>
      <c r="F5249" t="s">
        <v>7826</v>
      </c>
      <c r="G5249">
        <v>38.319495024363</v>
      </c>
    </row>
    <row r="5250" spans="1:7" hidden="1" x14ac:dyDescent="0.2">
      <c r="A5250">
        <v>1994</v>
      </c>
      <c r="B5250">
        <v>5</v>
      </c>
      <c r="C5250" t="s">
        <v>7503</v>
      </c>
      <c r="D5250">
        <v>99</v>
      </c>
      <c r="E5250" t="s">
        <v>7825</v>
      </c>
      <c r="F5250" t="s">
        <v>7827</v>
      </c>
      <c r="G5250">
        <v>38.318777292576399</v>
      </c>
    </row>
    <row r="5251" spans="1:7" hidden="1" x14ac:dyDescent="0.2">
      <c r="A5251">
        <v>1994</v>
      </c>
      <c r="B5251">
        <v>6</v>
      </c>
      <c r="C5251" t="s">
        <v>7071</v>
      </c>
      <c r="D5251">
        <v>72</v>
      </c>
      <c r="E5251" t="s">
        <v>7828</v>
      </c>
      <c r="F5251" t="s">
        <v>7829</v>
      </c>
      <c r="G5251">
        <v>38.304530755589496</v>
      </c>
    </row>
    <row r="5252" spans="1:7" hidden="1" x14ac:dyDescent="0.2">
      <c r="A5252">
        <v>1994</v>
      </c>
      <c r="B5252">
        <v>7</v>
      </c>
      <c r="C5252" t="s">
        <v>7147</v>
      </c>
      <c r="D5252">
        <v>24</v>
      </c>
      <c r="E5252" t="s">
        <v>7830</v>
      </c>
      <c r="F5252" t="s">
        <v>7831</v>
      </c>
      <c r="G5252">
        <v>38.256641778086397</v>
      </c>
    </row>
    <row r="5253" spans="1:7" hidden="1" x14ac:dyDescent="0.2">
      <c r="A5253">
        <v>1994</v>
      </c>
      <c r="B5253">
        <v>8</v>
      </c>
      <c r="C5253" t="s">
        <v>7696</v>
      </c>
      <c r="D5253">
        <v>61</v>
      </c>
      <c r="E5253" t="s">
        <v>7052</v>
      </c>
      <c r="F5253" t="s">
        <v>7832</v>
      </c>
      <c r="G5253">
        <v>38.254802285543299</v>
      </c>
    </row>
    <row r="5254" spans="1:7" hidden="1" x14ac:dyDescent="0.2">
      <c r="A5254">
        <v>1994</v>
      </c>
      <c r="B5254">
        <v>9</v>
      </c>
      <c r="C5254" t="s">
        <v>7519</v>
      </c>
      <c r="D5254">
        <v>134</v>
      </c>
      <c r="E5254" t="s">
        <v>7484</v>
      </c>
      <c r="F5254" t="s">
        <v>7833</v>
      </c>
      <c r="G5254">
        <v>38.225802576894402</v>
      </c>
    </row>
    <row r="5255" spans="1:7" hidden="1" x14ac:dyDescent="0.2">
      <c r="A5255">
        <v>1994</v>
      </c>
      <c r="B5255">
        <v>10</v>
      </c>
      <c r="C5255" t="s">
        <v>7385</v>
      </c>
      <c r="D5255">
        <v>57</v>
      </c>
      <c r="E5255" t="s">
        <v>7473</v>
      </c>
      <c r="F5255" t="s">
        <v>7834</v>
      </c>
      <c r="G5255">
        <v>38.224884290770397</v>
      </c>
    </row>
    <row r="5256" spans="1:7" hidden="1" x14ac:dyDescent="0.2">
      <c r="A5256">
        <v>1994</v>
      </c>
      <c r="B5256">
        <v>11</v>
      </c>
      <c r="C5256" t="s">
        <v>7078</v>
      </c>
      <c r="D5256">
        <v>95</v>
      </c>
      <c r="E5256" t="s">
        <v>7825</v>
      </c>
      <c r="F5256" t="s">
        <v>7835</v>
      </c>
      <c r="G5256">
        <v>38.221517619081901</v>
      </c>
    </row>
    <row r="5257" spans="1:7" hidden="1" x14ac:dyDescent="0.2">
      <c r="A5257">
        <v>1994</v>
      </c>
      <c r="B5257">
        <v>12</v>
      </c>
      <c r="C5257" t="s">
        <v>7532</v>
      </c>
      <c r="D5257">
        <v>15</v>
      </c>
      <c r="E5257" t="s">
        <v>7836</v>
      </c>
      <c r="F5257" t="s">
        <v>7837</v>
      </c>
      <c r="G5257">
        <v>38.193281345011101</v>
      </c>
    </row>
    <row r="5258" spans="1:7" hidden="1" x14ac:dyDescent="0.2">
      <c r="A5258">
        <v>1994</v>
      </c>
      <c r="B5258">
        <v>13</v>
      </c>
      <c r="C5258" t="s">
        <v>7734</v>
      </c>
      <c r="D5258">
        <v>12</v>
      </c>
      <c r="E5258" t="s">
        <v>7836</v>
      </c>
      <c r="F5258" t="s">
        <v>7838</v>
      </c>
      <c r="G5258">
        <v>38.181367360487101</v>
      </c>
    </row>
    <row r="5259" spans="1:7" hidden="1" x14ac:dyDescent="0.2">
      <c r="A5259">
        <v>1994</v>
      </c>
      <c r="B5259">
        <v>14</v>
      </c>
      <c r="C5259" t="s">
        <v>6988</v>
      </c>
      <c r="D5259">
        <v>41</v>
      </c>
      <c r="E5259" t="s">
        <v>7821</v>
      </c>
      <c r="F5259" t="s">
        <v>7839</v>
      </c>
      <c r="G5259">
        <v>38.175565803854603</v>
      </c>
    </row>
    <row r="5260" spans="1:7" hidden="1" x14ac:dyDescent="0.2">
      <c r="A5260">
        <v>1994</v>
      </c>
      <c r="B5260">
        <v>15</v>
      </c>
      <c r="C5260" t="s">
        <v>7840</v>
      </c>
      <c r="D5260">
        <v>106</v>
      </c>
      <c r="E5260" t="s">
        <v>7841</v>
      </c>
      <c r="F5260" t="s">
        <v>7842</v>
      </c>
      <c r="G5260">
        <v>38.167121075229197</v>
      </c>
    </row>
    <row r="5261" spans="1:7" hidden="1" x14ac:dyDescent="0.2">
      <c r="A5261">
        <v>1994</v>
      </c>
      <c r="B5261">
        <v>16</v>
      </c>
      <c r="C5261" t="s">
        <v>7091</v>
      </c>
      <c r="D5261">
        <v>148</v>
      </c>
      <c r="E5261" t="s">
        <v>7843</v>
      </c>
      <c r="F5261" t="s">
        <v>7844</v>
      </c>
      <c r="G5261">
        <v>38.164781630760302</v>
      </c>
    </row>
    <row r="5262" spans="1:7" hidden="1" x14ac:dyDescent="0.2">
      <c r="A5262">
        <v>1994</v>
      </c>
      <c r="B5262">
        <v>17</v>
      </c>
      <c r="C5262" t="s">
        <v>6315</v>
      </c>
      <c r="D5262">
        <v>4</v>
      </c>
      <c r="E5262" t="s">
        <v>7050</v>
      </c>
      <c r="F5262" t="s">
        <v>7845</v>
      </c>
      <c r="G5262">
        <v>38.156036683167997</v>
      </c>
    </row>
    <row r="5263" spans="1:7" hidden="1" x14ac:dyDescent="0.2">
      <c r="A5263">
        <v>1994</v>
      </c>
      <c r="B5263">
        <v>18</v>
      </c>
      <c r="C5263" t="s">
        <v>7846</v>
      </c>
      <c r="D5263">
        <v>172</v>
      </c>
      <c r="E5263" t="s">
        <v>7847</v>
      </c>
      <c r="F5263" t="s">
        <v>7848</v>
      </c>
      <c r="G5263">
        <v>38.148311924943599</v>
      </c>
    </row>
    <row r="5264" spans="1:7" hidden="1" x14ac:dyDescent="0.2">
      <c r="A5264">
        <v>1994</v>
      </c>
      <c r="B5264">
        <v>19</v>
      </c>
      <c r="C5264" t="s">
        <v>7730</v>
      </c>
      <c r="D5264">
        <v>27</v>
      </c>
      <c r="E5264" t="s">
        <v>7830</v>
      </c>
      <c r="F5264" t="s">
        <v>7849</v>
      </c>
      <c r="G5264">
        <v>38.119980728125398</v>
      </c>
    </row>
    <row r="5265" spans="1:7" hidden="1" x14ac:dyDescent="0.2">
      <c r="A5265">
        <v>1994</v>
      </c>
      <c r="B5265">
        <v>20</v>
      </c>
      <c r="C5265" t="s">
        <v>7682</v>
      </c>
      <c r="D5265">
        <v>124</v>
      </c>
      <c r="E5265" t="s">
        <v>7672</v>
      </c>
      <c r="F5265" t="s">
        <v>7850</v>
      </c>
      <c r="G5265">
        <v>38.113386312948698</v>
      </c>
    </row>
    <row r="5266" spans="1:7" hidden="1" x14ac:dyDescent="0.2">
      <c r="A5266">
        <v>1994</v>
      </c>
      <c r="B5266">
        <v>21</v>
      </c>
      <c r="C5266" t="s">
        <v>7851</v>
      </c>
      <c r="D5266">
        <v>112</v>
      </c>
      <c r="E5266" t="s">
        <v>7275</v>
      </c>
      <c r="F5266" t="s">
        <v>7852</v>
      </c>
      <c r="G5266">
        <v>38.095440773145199</v>
      </c>
    </row>
    <row r="5267" spans="1:7" hidden="1" x14ac:dyDescent="0.2">
      <c r="A5267">
        <v>1994</v>
      </c>
      <c r="B5267">
        <v>22</v>
      </c>
      <c r="C5267" t="s">
        <v>5834</v>
      </c>
      <c r="D5267">
        <v>181</v>
      </c>
      <c r="E5267" t="s">
        <v>7853</v>
      </c>
      <c r="F5267" t="s">
        <v>7854</v>
      </c>
      <c r="G5267">
        <v>38.0915902616522</v>
      </c>
    </row>
    <row r="5268" spans="1:7" hidden="1" x14ac:dyDescent="0.2">
      <c r="A5268">
        <v>1994</v>
      </c>
      <c r="B5268">
        <v>23</v>
      </c>
      <c r="C5268" t="s">
        <v>7855</v>
      </c>
      <c r="D5268">
        <v>178</v>
      </c>
      <c r="E5268" t="s">
        <v>7847</v>
      </c>
      <c r="F5268" t="s">
        <v>7471</v>
      </c>
      <c r="G5268">
        <v>38.084094130537103</v>
      </c>
    </row>
    <row r="5269" spans="1:7" hidden="1" x14ac:dyDescent="0.2">
      <c r="A5269">
        <v>1994</v>
      </c>
      <c r="B5269">
        <v>24</v>
      </c>
      <c r="C5269" t="s">
        <v>7509</v>
      </c>
      <c r="D5269">
        <v>198</v>
      </c>
      <c r="E5269" t="s">
        <v>7856</v>
      </c>
      <c r="F5269" t="s">
        <v>7857</v>
      </c>
      <c r="G5269">
        <v>38.083891573345902</v>
      </c>
    </row>
    <row r="5270" spans="1:7" hidden="1" x14ac:dyDescent="0.2">
      <c r="A5270">
        <v>1994</v>
      </c>
      <c r="B5270">
        <v>25</v>
      </c>
      <c r="C5270" t="s">
        <v>7189</v>
      </c>
      <c r="D5270">
        <v>45</v>
      </c>
      <c r="E5270" t="s">
        <v>7821</v>
      </c>
      <c r="F5270" t="s">
        <v>7858</v>
      </c>
      <c r="G5270">
        <v>38.066176157870103</v>
      </c>
    </row>
    <row r="5271" spans="1:7" hidden="1" x14ac:dyDescent="0.2">
      <c r="A5271">
        <v>1994</v>
      </c>
      <c r="B5271">
        <v>26</v>
      </c>
      <c r="C5271" t="s">
        <v>6150</v>
      </c>
      <c r="D5271">
        <v>161</v>
      </c>
      <c r="E5271" t="s">
        <v>7843</v>
      </c>
      <c r="F5271" t="s">
        <v>7859</v>
      </c>
      <c r="G5271">
        <v>38.064759636597501</v>
      </c>
    </row>
    <row r="5272" spans="1:7" hidden="1" x14ac:dyDescent="0.2">
      <c r="A5272">
        <v>1994</v>
      </c>
      <c r="B5272">
        <v>27</v>
      </c>
      <c r="C5272" t="s">
        <v>7860</v>
      </c>
      <c r="D5272">
        <v>59</v>
      </c>
      <c r="E5272" t="s">
        <v>7473</v>
      </c>
      <c r="F5272" t="s">
        <v>7861</v>
      </c>
      <c r="G5272">
        <v>38.032208719299703</v>
      </c>
    </row>
    <row r="5273" spans="1:7" hidden="1" x14ac:dyDescent="0.2">
      <c r="A5273">
        <v>1994</v>
      </c>
      <c r="B5273">
        <v>28</v>
      </c>
      <c r="C5273" t="s">
        <v>7768</v>
      </c>
      <c r="D5273">
        <v>133</v>
      </c>
      <c r="E5273" t="s">
        <v>7484</v>
      </c>
      <c r="F5273" t="s">
        <v>7862</v>
      </c>
      <c r="G5273">
        <v>38.028370978963402</v>
      </c>
    </row>
    <row r="5274" spans="1:7" hidden="1" x14ac:dyDescent="0.2">
      <c r="A5274">
        <v>1994</v>
      </c>
      <c r="B5274">
        <v>29</v>
      </c>
      <c r="C5274" t="s">
        <v>6510</v>
      </c>
      <c r="D5274">
        <v>62</v>
      </c>
      <c r="E5274" t="s">
        <v>7052</v>
      </c>
      <c r="F5274" t="s">
        <v>7863</v>
      </c>
      <c r="G5274">
        <v>38.015146809374698</v>
      </c>
    </row>
    <row r="5275" spans="1:7" hidden="1" x14ac:dyDescent="0.2">
      <c r="A5275">
        <v>1994</v>
      </c>
      <c r="B5275">
        <v>30</v>
      </c>
      <c r="C5275" t="s">
        <v>7864</v>
      </c>
      <c r="D5275">
        <v>18</v>
      </c>
      <c r="E5275" t="s">
        <v>7836</v>
      </c>
      <c r="F5275" t="s">
        <v>7865</v>
      </c>
      <c r="G5275">
        <v>38.0056633767419</v>
      </c>
    </row>
    <row r="5276" spans="1:7" hidden="1" x14ac:dyDescent="0.2">
      <c r="A5276">
        <v>1994</v>
      </c>
      <c r="B5276">
        <v>31</v>
      </c>
      <c r="C5276" t="s">
        <v>7114</v>
      </c>
      <c r="D5276">
        <v>37</v>
      </c>
      <c r="E5276" t="s">
        <v>7280</v>
      </c>
      <c r="F5276" t="s">
        <v>7866</v>
      </c>
      <c r="G5276">
        <v>38.004251355417999</v>
      </c>
    </row>
    <row r="5277" spans="1:7" hidden="1" x14ac:dyDescent="0.2">
      <c r="A5277">
        <v>1994</v>
      </c>
      <c r="B5277">
        <v>32</v>
      </c>
      <c r="C5277" t="s">
        <v>7577</v>
      </c>
      <c r="D5277">
        <v>5</v>
      </c>
      <c r="E5277" t="s">
        <v>7050</v>
      </c>
      <c r="F5277" t="s">
        <v>7867</v>
      </c>
      <c r="G5277">
        <v>37.998503494499502</v>
      </c>
    </row>
    <row r="5278" spans="1:7" hidden="1" x14ac:dyDescent="0.2">
      <c r="A5278">
        <v>1994</v>
      </c>
      <c r="B5278">
        <v>33</v>
      </c>
      <c r="C5278" t="s">
        <v>7868</v>
      </c>
      <c r="D5278">
        <v>93</v>
      </c>
      <c r="E5278" t="s">
        <v>7825</v>
      </c>
      <c r="F5278" t="s">
        <v>7869</v>
      </c>
      <c r="G5278">
        <v>37.970696320335897</v>
      </c>
    </row>
    <row r="5279" spans="1:7" hidden="1" x14ac:dyDescent="0.2">
      <c r="A5279">
        <v>1994</v>
      </c>
      <c r="B5279">
        <v>34</v>
      </c>
      <c r="C5279" t="s">
        <v>5986</v>
      </c>
      <c r="D5279">
        <v>13</v>
      </c>
      <c r="E5279" t="s">
        <v>7836</v>
      </c>
      <c r="F5279" t="s">
        <v>7870</v>
      </c>
      <c r="G5279">
        <v>37.967776914654102</v>
      </c>
    </row>
    <row r="5280" spans="1:7" hidden="1" x14ac:dyDescent="0.2">
      <c r="A5280">
        <v>1994</v>
      </c>
      <c r="B5280">
        <v>35</v>
      </c>
      <c r="C5280" t="s">
        <v>7871</v>
      </c>
      <c r="D5280">
        <v>64</v>
      </c>
      <c r="E5280" t="s">
        <v>7052</v>
      </c>
      <c r="F5280" t="s">
        <v>7872</v>
      </c>
      <c r="G5280">
        <v>37.957210406903997</v>
      </c>
    </row>
    <row r="5281" spans="1:7" hidden="1" x14ac:dyDescent="0.2">
      <c r="A5281">
        <v>1994</v>
      </c>
      <c r="B5281">
        <v>36</v>
      </c>
      <c r="C5281" t="s">
        <v>7123</v>
      </c>
      <c r="D5281">
        <v>151</v>
      </c>
      <c r="E5281" t="s">
        <v>7843</v>
      </c>
      <c r="F5281" t="s">
        <v>7873</v>
      </c>
      <c r="G5281">
        <v>37.955198405546597</v>
      </c>
    </row>
    <row r="5282" spans="1:7" hidden="1" x14ac:dyDescent="0.2">
      <c r="A5282">
        <v>1994</v>
      </c>
      <c r="B5282">
        <v>37</v>
      </c>
      <c r="C5282" t="s">
        <v>7485</v>
      </c>
      <c r="D5282">
        <v>29</v>
      </c>
      <c r="E5282" t="s">
        <v>7830</v>
      </c>
      <c r="F5282" t="s">
        <v>7874</v>
      </c>
      <c r="G5282">
        <v>37.950068767407103</v>
      </c>
    </row>
    <row r="5283" spans="1:7" hidden="1" x14ac:dyDescent="0.2">
      <c r="A5283">
        <v>1994</v>
      </c>
      <c r="B5283">
        <v>38</v>
      </c>
      <c r="C5283" t="s">
        <v>7713</v>
      </c>
      <c r="D5283">
        <v>132</v>
      </c>
      <c r="E5283" t="s">
        <v>7484</v>
      </c>
      <c r="F5283" t="s">
        <v>7875</v>
      </c>
      <c r="G5283">
        <v>37.948258637913803</v>
      </c>
    </row>
    <row r="5284" spans="1:7" hidden="1" x14ac:dyDescent="0.2">
      <c r="A5284">
        <v>1994</v>
      </c>
      <c r="B5284">
        <v>39</v>
      </c>
      <c r="C5284" t="s">
        <v>7392</v>
      </c>
      <c r="D5284">
        <v>49</v>
      </c>
      <c r="E5284" t="s">
        <v>7821</v>
      </c>
      <c r="F5284" t="s">
        <v>7876</v>
      </c>
      <c r="G5284">
        <v>37.940517255082703</v>
      </c>
    </row>
    <row r="5285" spans="1:7" hidden="1" x14ac:dyDescent="0.2">
      <c r="A5285">
        <v>1994</v>
      </c>
      <c r="B5285">
        <v>40</v>
      </c>
      <c r="C5285" t="s">
        <v>6780</v>
      </c>
      <c r="D5285">
        <v>16</v>
      </c>
      <c r="E5285" t="s">
        <v>7836</v>
      </c>
      <c r="F5285" t="s">
        <v>7877</v>
      </c>
      <c r="G5285">
        <v>37.938004498263403</v>
      </c>
    </row>
    <row r="5286" spans="1:7" hidden="1" x14ac:dyDescent="0.2">
      <c r="A5286">
        <v>1994</v>
      </c>
      <c r="B5286">
        <v>41</v>
      </c>
      <c r="C5286" t="s">
        <v>7549</v>
      </c>
      <c r="D5286">
        <v>28</v>
      </c>
      <c r="E5286" t="s">
        <v>7830</v>
      </c>
      <c r="F5286" t="s">
        <v>7878</v>
      </c>
      <c r="G5286">
        <v>37.869384366000901</v>
      </c>
    </row>
    <row r="5287" spans="1:7" hidden="1" x14ac:dyDescent="0.2">
      <c r="A5287">
        <v>1994</v>
      </c>
      <c r="B5287">
        <v>42</v>
      </c>
      <c r="C5287" t="s">
        <v>7493</v>
      </c>
      <c r="D5287">
        <v>201</v>
      </c>
      <c r="E5287" t="s">
        <v>7879</v>
      </c>
      <c r="F5287" t="s">
        <v>7880</v>
      </c>
      <c r="G5287">
        <v>37.852668305447601</v>
      </c>
    </row>
    <row r="5288" spans="1:7" hidden="1" x14ac:dyDescent="0.2">
      <c r="A5288">
        <v>1994</v>
      </c>
      <c r="B5288">
        <v>43</v>
      </c>
      <c r="C5288" t="s">
        <v>7715</v>
      </c>
      <c r="D5288">
        <v>118</v>
      </c>
      <c r="E5288" t="s">
        <v>7275</v>
      </c>
      <c r="F5288" t="s">
        <v>7881</v>
      </c>
      <c r="G5288">
        <v>37.828870902981699</v>
      </c>
    </row>
    <row r="5289" spans="1:7" hidden="1" x14ac:dyDescent="0.2">
      <c r="A5289">
        <v>1994</v>
      </c>
      <c r="B5289">
        <v>44</v>
      </c>
      <c r="C5289" t="s">
        <v>7565</v>
      </c>
      <c r="D5289">
        <v>186</v>
      </c>
      <c r="E5289" t="s">
        <v>7853</v>
      </c>
      <c r="F5289" t="s">
        <v>7882</v>
      </c>
      <c r="G5289">
        <v>37.787347223101698</v>
      </c>
    </row>
    <row r="5290" spans="1:7" hidden="1" x14ac:dyDescent="0.2">
      <c r="A5290">
        <v>1994</v>
      </c>
      <c r="B5290">
        <v>45</v>
      </c>
      <c r="C5290" t="s">
        <v>6523</v>
      </c>
      <c r="D5290">
        <v>127</v>
      </c>
      <c r="E5290" t="s">
        <v>7672</v>
      </c>
      <c r="F5290" t="s">
        <v>7883</v>
      </c>
      <c r="G5290">
        <v>37.765922378487197</v>
      </c>
    </row>
    <row r="5291" spans="1:7" hidden="1" x14ac:dyDescent="0.2">
      <c r="A5291">
        <v>1994</v>
      </c>
      <c r="B5291">
        <v>46</v>
      </c>
      <c r="C5291" t="s">
        <v>7884</v>
      </c>
      <c r="D5291">
        <v>107</v>
      </c>
      <c r="E5291" t="s">
        <v>7841</v>
      </c>
      <c r="F5291" t="s">
        <v>7885</v>
      </c>
      <c r="G5291">
        <v>37.755567448715098</v>
      </c>
    </row>
    <row r="5292" spans="1:7" hidden="1" x14ac:dyDescent="0.2">
      <c r="A5292">
        <v>1994</v>
      </c>
      <c r="B5292">
        <v>47</v>
      </c>
      <c r="C5292" t="s">
        <v>6187</v>
      </c>
      <c r="D5292">
        <v>92</v>
      </c>
      <c r="E5292" t="s">
        <v>7825</v>
      </c>
      <c r="F5292" t="s">
        <v>7886</v>
      </c>
      <c r="G5292">
        <v>37.749496525764101</v>
      </c>
    </row>
    <row r="5293" spans="1:7" hidden="1" x14ac:dyDescent="0.2">
      <c r="A5293">
        <v>1994</v>
      </c>
      <c r="B5293">
        <v>48</v>
      </c>
      <c r="C5293" t="s">
        <v>7887</v>
      </c>
      <c r="D5293">
        <v>182</v>
      </c>
      <c r="E5293" t="s">
        <v>7853</v>
      </c>
      <c r="F5293" t="s">
        <v>7888</v>
      </c>
      <c r="G5293">
        <v>37.748998995700703</v>
      </c>
    </row>
    <row r="5294" spans="1:7" hidden="1" x14ac:dyDescent="0.2">
      <c r="A5294">
        <v>1994</v>
      </c>
      <c r="B5294">
        <v>49</v>
      </c>
      <c r="C5294" t="s">
        <v>7555</v>
      </c>
      <c r="D5294">
        <v>9</v>
      </c>
      <c r="E5294" t="s">
        <v>7050</v>
      </c>
      <c r="F5294" t="s">
        <v>7889</v>
      </c>
      <c r="G5294">
        <v>37.745019227271797</v>
      </c>
    </row>
    <row r="5295" spans="1:7" hidden="1" x14ac:dyDescent="0.2">
      <c r="A5295">
        <v>1994</v>
      </c>
      <c r="B5295">
        <v>50</v>
      </c>
      <c r="C5295" t="s">
        <v>6346</v>
      </c>
      <c r="D5295">
        <v>123</v>
      </c>
      <c r="E5295" t="s">
        <v>7672</v>
      </c>
      <c r="F5295" t="s">
        <v>7890</v>
      </c>
      <c r="G5295">
        <v>37.738752793354898</v>
      </c>
    </row>
    <row r="5296" spans="1:7" hidden="1" x14ac:dyDescent="0.2">
      <c r="A5296">
        <v>1994</v>
      </c>
      <c r="B5296">
        <v>51</v>
      </c>
      <c r="C5296" t="s">
        <v>7891</v>
      </c>
      <c r="D5296">
        <v>89</v>
      </c>
      <c r="E5296" t="s">
        <v>7678</v>
      </c>
      <c r="F5296" t="s">
        <v>7892</v>
      </c>
      <c r="G5296">
        <v>37.7306990064628</v>
      </c>
    </row>
    <row r="5297" spans="1:7" hidden="1" x14ac:dyDescent="0.2">
      <c r="A5297">
        <v>1994</v>
      </c>
      <c r="B5297">
        <v>52</v>
      </c>
      <c r="C5297" t="s">
        <v>7568</v>
      </c>
      <c r="D5297">
        <v>69</v>
      </c>
      <c r="E5297" t="s">
        <v>7052</v>
      </c>
      <c r="F5297" t="s">
        <v>7893</v>
      </c>
      <c r="G5297">
        <v>37.726325550517998</v>
      </c>
    </row>
    <row r="5298" spans="1:7" hidden="1" x14ac:dyDescent="0.2">
      <c r="A5298">
        <v>1994</v>
      </c>
      <c r="B5298">
        <v>53</v>
      </c>
      <c r="C5298" t="s">
        <v>6189</v>
      </c>
      <c r="D5298">
        <v>117</v>
      </c>
      <c r="E5298" t="s">
        <v>7275</v>
      </c>
      <c r="F5298" t="s">
        <v>7894</v>
      </c>
      <c r="G5298">
        <v>37.721555663843802</v>
      </c>
    </row>
    <row r="5299" spans="1:7" hidden="1" x14ac:dyDescent="0.2">
      <c r="A5299">
        <v>1994</v>
      </c>
      <c r="B5299">
        <v>54</v>
      </c>
      <c r="C5299" t="s">
        <v>6037</v>
      </c>
      <c r="D5299">
        <v>145</v>
      </c>
      <c r="E5299" t="s">
        <v>7843</v>
      </c>
      <c r="F5299" t="s">
        <v>7895</v>
      </c>
      <c r="G5299">
        <v>37.713608532490603</v>
      </c>
    </row>
    <row r="5300" spans="1:7" hidden="1" x14ac:dyDescent="0.2">
      <c r="A5300">
        <v>1994</v>
      </c>
      <c r="B5300">
        <v>55</v>
      </c>
      <c r="C5300" t="s">
        <v>7896</v>
      </c>
      <c r="D5300">
        <v>175</v>
      </c>
      <c r="E5300" t="s">
        <v>7847</v>
      </c>
      <c r="F5300" t="s">
        <v>7897</v>
      </c>
      <c r="G5300">
        <v>37.713509214538902</v>
      </c>
    </row>
    <row r="5301" spans="1:7" hidden="1" x14ac:dyDescent="0.2">
      <c r="A5301">
        <v>1994</v>
      </c>
      <c r="B5301">
        <v>56</v>
      </c>
      <c r="C5301" t="s">
        <v>6912</v>
      </c>
      <c r="D5301">
        <v>8</v>
      </c>
      <c r="E5301" t="s">
        <v>7050</v>
      </c>
      <c r="F5301" t="s">
        <v>7898</v>
      </c>
      <c r="G5301">
        <v>37.705565472899302</v>
      </c>
    </row>
    <row r="5302" spans="1:7" hidden="1" x14ac:dyDescent="0.2">
      <c r="A5302">
        <v>1994</v>
      </c>
      <c r="B5302">
        <v>57</v>
      </c>
      <c r="C5302" t="s">
        <v>7249</v>
      </c>
      <c r="D5302">
        <v>102</v>
      </c>
      <c r="E5302" t="s">
        <v>7841</v>
      </c>
      <c r="F5302" t="s">
        <v>7899</v>
      </c>
      <c r="G5302">
        <v>37.704969827177599</v>
      </c>
    </row>
    <row r="5303" spans="1:7" hidden="1" x14ac:dyDescent="0.2">
      <c r="A5303">
        <v>1994</v>
      </c>
      <c r="B5303">
        <v>58</v>
      </c>
      <c r="C5303" t="s">
        <v>7900</v>
      </c>
      <c r="D5303">
        <v>46</v>
      </c>
      <c r="E5303" t="s">
        <v>7821</v>
      </c>
      <c r="F5303" t="s">
        <v>7901</v>
      </c>
      <c r="G5303">
        <v>37.700602333515803</v>
      </c>
    </row>
    <row r="5304" spans="1:7" hidden="1" x14ac:dyDescent="0.2">
      <c r="A5304">
        <v>1994</v>
      </c>
      <c r="B5304">
        <v>59</v>
      </c>
      <c r="C5304" t="s">
        <v>6438</v>
      </c>
      <c r="D5304">
        <v>17</v>
      </c>
      <c r="E5304" t="s">
        <v>7836</v>
      </c>
      <c r="F5304" t="s">
        <v>7902</v>
      </c>
      <c r="G5304">
        <v>37.700503084055299</v>
      </c>
    </row>
    <row r="5305" spans="1:7" hidden="1" x14ac:dyDescent="0.2">
      <c r="A5305">
        <v>1994</v>
      </c>
      <c r="B5305">
        <v>60</v>
      </c>
      <c r="C5305" t="s">
        <v>7483</v>
      </c>
      <c r="D5305">
        <v>136</v>
      </c>
      <c r="E5305" t="s">
        <v>7484</v>
      </c>
      <c r="F5305" t="s">
        <v>7903</v>
      </c>
      <c r="G5305">
        <v>37.691870380898202</v>
      </c>
    </row>
    <row r="5306" spans="1:7" hidden="1" x14ac:dyDescent="0.2">
      <c r="A5306">
        <v>1994</v>
      </c>
      <c r="B5306">
        <v>62</v>
      </c>
      <c r="C5306" t="s">
        <v>7904</v>
      </c>
      <c r="D5306">
        <v>42</v>
      </c>
      <c r="E5306" t="s">
        <v>7821</v>
      </c>
      <c r="F5306" t="s">
        <v>7905</v>
      </c>
      <c r="G5306">
        <v>37.683340788884998</v>
      </c>
    </row>
    <row r="5307" spans="1:7" hidden="1" x14ac:dyDescent="0.2">
      <c r="A5307">
        <v>1994</v>
      </c>
      <c r="B5307">
        <v>63</v>
      </c>
      <c r="C5307" t="s">
        <v>7765</v>
      </c>
      <c r="D5307">
        <v>105</v>
      </c>
      <c r="E5307" t="s">
        <v>7841</v>
      </c>
      <c r="F5307" t="s">
        <v>7906</v>
      </c>
      <c r="G5307">
        <v>37.669562747093998</v>
      </c>
    </row>
    <row r="5308" spans="1:7" hidden="1" x14ac:dyDescent="0.2">
      <c r="A5308">
        <v>1994</v>
      </c>
      <c r="B5308">
        <v>64</v>
      </c>
      <c r="C5308" t="s">
        <v>7603</v>
      </c>
      <c r="D5308">
        <v>188</v>
      </c>
      <c r="E5308" t="s">
        <v>7853</v>
      </c>
      <c r="F5308" t="s">
        <v>7907</v>
      </c>
      <c r="G5308">
        <v>37.6664913203577</v>
      </c>
    </row>
    <row r="5309" spans="1:7" hidden="1" x14ac:dyDescent="0.2">
      <c r="A5309">
        <v>1994</v>
      </c>
      <c r="B5309">
        <v>65</v>
      </c>
      <c r="C5309" t="s">
        <v>7228</v>
      </c>
      <c r="D5309">
        <v>149</v>
      </c>
      <c r="E5309" t="s">
        <v>7843</v>
      </c>
      <c r="F5309" t="s">
        <v>7908</v>
      </c>
      <c r="G5309">
        <v>37.665797841702002</v>
      </c>
    </row>
    <row r="5310" spans="1:7" hidden="1" x14ac:dyDescent="0.2">
      <c r="A5310">
        <v>1994</v>
      </c>
      <c r="B5310">
        <v>66</v>
      </c>
      <c r="C5310" t="s">
        <v>6305</v>
      </c>
      <c r="D5310">
        <v>168</v>
      </c>
      <c r="E5310" t="s">
        <v>7843</v>
      </c>
      <c r="F5310" t="s">
        <v>7909</v>
      </c>
      <c r="G5310">
        <v>37.6605480460737</v>
      </c>
    </row>
    <row r="5311" spans="1:7" hidden="1" x14ac:dyDescent="0.2">
      <c r="A5311">
        <v>1994</v>
      </c>
      <c r="B5311">
        <v>67</v>
      </c>
      <c r="C5311" t="s">
        <v>7910</v>
      </c>
      <c r="D5311">
        <v>3</v>
      </c>
      <c r="E5311" t="s">
        <v>7050</v>
      </c>
      <c r="F5311" t="s">
        <v>7911</v>
      </c>
      <c r="G5311">
        <v>37.657379066611902</v>
      </c>
    </row>
    <row r="5312" spans="1:7" hidden="1" x14ac:dyDescent="0.2">
      <c r="A5312">
        <v>1994</v>
      </c>
      <c r="B5312">
        <v>68</v>
      </c>
      <c r="C5312" t="s">
        <v>6443</v>
      </c>
      <c r="D5312">
        <v>197</v>
      </c>
      <c r="E5312" t="s">
        <v>7856</v>
      </c>
      <c r="F5312" t="s">
        <v>7912</v>
      </c>
      <c r="G5312">
        <v>37.650547769093002</v>
      </c>
    </row>
    <row r="5313" spans="1:7" hidden="1" x14ac:dyDescent="0.2">
      <c r="A5313">
        <v>1994</v>
      </c>
      <c r="B5313">
        <v>69</v>
      </c>
      <c r="C5313" t="s">
        <v>5457</v>
      </c>
      <c r="D5313">
        <v>33</v>
      </c>
      <c r="E5313" t="s">
        <v>7280</v>
      </c>
      <c r="F5313" t="s">
        <v>7913</v>
      </c>
      <c r="G5313">
        <v>37.647578412738397</v>
      </c>
    </row>
    <row r="5314" spans="1:7" hidden="1" x14ac:dyDescent="0.2">
      <c r="A5314">
        <v>1994</v>
      </c>
      <c r="B5314">
        <v>70</v>
      </c>
      <c r="C5314" t="s">
        <v>6457</v>
      </c>
      <c r="D5314">
        <v>32</v>
      </c>
      <c r="E5314" t="s">
        <v>7280</v>
      </c>
      <c r="F5314" t="s">
        <v>7914</v>
      </c>
      <c r="G5314">
        <v>37.627003749352902</v>
      </c>
    </row>
    <row r="5315" spans="1:7" hidden="1" x14ac:dyDescent="0.2">
      <c r="A5315">
        <v>1994</v>
      </c>
      <c r="B5315">
        <v>71</v>
      </c>
      <c r="C5315" t="s">
        <v>6050</v>
      </c>
      <c r="D5315">
        <v>39</v>
      </c>
      <c r="E5315" t="s">
        <v>7280</v>
      </c>
      <c r="F5315" t="s">
        <v>7915</v>
      </c>
      <c r="G5315">
        <v>37.626608303140003</v>
      </c>
    </row>
    <row r="5316" spans="1:7" hidden="1" x14ac:dyDescent="0.2">
      <c r="A5316">
        <v>1994</v>
      </c>
      <c r="B5316">
        <v>72</v>
      </c>
      <c r="C5316" t="s">
        <v>7383</v>
      </c>
      <c r="D5316">
        <v>109</v>
      </c>
      <c r="E5316" t="s">
        <v>7841</v>
      </c>
      <c r="F5316" t="s">
        <v>7916</v>
      </c>
      <c r="G5316">
        <v>37.605365292606898</v>
      </c>
    </row>
    <row r="5317" spans="1:7" hidden="1" x14ac:dyDescent="0.2">
      <c r="A5317">
        <v>1994</v>
      </c>
      <c r="B5317">
        <v>73</v>
      </c>
      <c r="C5317" t="s">
        <v>7379</v>
      </c>
      <c r="D5317">
        <v>25</v>
      </c>
      <c r="E5317" t="s">
        <v>7830</v>
      </c>
      <c r="F5317" t="s">
        <v>7917</v>
      </c>
      <c r="G5317">
        <v>37.590953475918901</v>
      </c>
    </row>
    <row r="5318" spans="1:7" hidden="1" x14ac:dyDescent="0.2">
      <c r="A5318">
        <v>1994</v>
      </c>
      <c r="B5318">
        <v>74</v>
      </c>
      <c r="C5318" t="s">
        <v>6942</v>
      </c>
      <c r="D5318">
        <v>165</v>
      </c>
      <c r="E5318" t="s">
        <v>7843</v>
      </c>
      <c r="F5318" t="s">
        <v>7918</v>
      </c>
      <c r="G5318">
        <v>37.582666750645501</v>
      </c>
    </row>
    <row r="5319" spans="1:7" hidden="1" x14ac:dyDescent="0.2">
      <c r="A5319">
        <v>1994</v>
      </c>
      <c r="B5319">
        <v>75</v>
      </c>
      <c r="C5319" t="s">
        <v>6623</v>
      </c>
      <c r="D5319">
        <v>141</v>
      </c>
      <c r="E5319" t="s">
        <v>7843</v>
      </c>
      <c r="F5319" t="s">
        <v>7919</v>
      </c>
      <c r="G5319">
        <v>37.578820584276002</v>
      </c>
    </row>
    <row r="5320" spans="1:7" hidden="1" x14ac:dyDescent="0.2">
      <c r="A5320">
        <v>1994</v>
      </c>
      <c r="B5320">
        <v>76</v>
      </c>
      <c r="C5320" t="s">
        <v>7044</v>
      </c>
      <c r="D5320">
        <v>22</v>
      </c>
      <c r="E5320" t="s">
        <v>7830</v>
      </c>
      <c r="F5320" t="s">
        <v>7920</v>
      </c>
      <c r="G5320">
        <v>37.578228936243903</v>
      </c>
    </row>
    <row r="5321" spans="1:7" hidden="1" x14ac:dyDescent="0.2">
      <c r="A5321">
        <v>1994</v>
      </c>
      <c r="B5321">
        <v>77</v>
      </c>
      <c r="C5321" t="s">
        <v>7139</v>
      </c>
      <c r="D5321">
        <v>163</v>
      </c>
      <c r="E5321" t="s">
        <v>7843</v>
      </c>
      <c r="F5321" t="s">
        <v>7921</v>
      </c>
      <c r="G5321">
        <v>37.566596976477598</v>
      </c>
    </row>
    <row r="5322" spans="1:7" hidden="1" x14ac:dyDescent="0.2">
      <c r="A5322">
        <v>1994</v>
      </c>
      <c r="B5322">
        <v>78</v>
      </c>
      <c r="C5322" t="s">
        <v>7922</v>
      </c>
      <c r="D5322">
        <v>85</v>
      </c>
      <c r="E5322" t="s">
        <v>7678</v>
      </c>
      <c r="F5322" t="s">
        <v>7923</v>
      </c>
      <c r="G5322">
        <v>37.563640846603597</v>
      </c>
    </row>
    <row r="5323" spans="1:7" hidden="1" x14ac:dyDescent="0.2">
      <c r="A5323">
        <v>1994</v>
      </c>
      <c r="B5323">
        <v>79</v>
      </c>
      <c r="C5323" t="s">
        <v>6928</v>
      </c>
      <c r="D5323">
        <v>153</v>
      </c>
      <c r="E5323" t="s">
        <v>7843</v>
      </c>
      <c r="F5323" t="s">
        <v>7923</v>
      </c>
      <c r="G5323">
        <v>37.563640846603597</v>
      </c>
    </row>
    <row r="5324" spans="1:7" hidden="1" x14ac:dyDescent="0.2">
      <c r="A5324">
        <v>1994</v>
      </c>
      <c r="B5324">
        <v>80</v>
      </c>
      <c r="C5324" t="s">
        <v>7003</v>
      </c>
      <c r="D5324">
        <v>21</v>
      </c>
      <c r="E5324" t="s">
        <v>7830</v>
      </c>
      <c r="F5324" t="s">
        <v>7924</v>
      </c>
      <c r="G5324">
        <v>37.551525576614402</v>
      </c>
    </row>
    <row r="5325" spans="1:7" hidden="1" x14ac:dyDescent="0.2">
      <c r="A5325">
        <v>1994</v>
      </c>
      <c r="B5325">
        <v>81</v>
      </c>
      <c r="C5325" t="s">
        <v>7738</v>
      </c>
      <c r="D5325">
        <v>184</v>
      </c>
      <c r="E5325" t="s">
        <v>7853</v>
      </c>
      <c r="F5325" t="s">
        <v>7925</v>
      </c>
      <c r="G5325">
        <v>37.550540938815899</v>
      </c>
    </row>
    <row r="5326" spans="1:7" hidden="1" x14ac:dyDescent="0.2">
      <c r="A5326">
        <v>1994</v>
      </c>
      <c r="B5326">
        <v>82</v>
      </c>
      <c r="C5326" t="s">
        <v>7237</v>
      </c>
      <c r="D5326">
        <v>193</v>
      </c>
      <c r="E5326" t="s">
        <v>7856</v>
      </c>
      <c r="F5326" t="s">
        <v>7926</v>
      </c>
      <c r="G5326">
        <v>37.526236763700098</v>
      </c>
    </row>
    <row r="5327" spans="1:7" hidden="1" x14ac:dyDescent="0.2">
      <c r="A5327">
        <v>1994</v>
      </c>
      <c r="B5327">
        <v>83</v>
      </c>
      <c r="C5327" t="s">
        <v>6971</v>
      </c>
      <c r="D5327">
        <v>94</v>
      </c>
      <c r="E5327" t="s">
        <v>7825</v>
      </c>
      <c r="F5327" t="s">
        <v>7927</v>
      </c>
      <c r="G5327">
        <v>37.513752527845597</v>
      </c>
    </row>
    <row r="5328" spans="1:7" hidden="1" x14ac:dyDescent="0.2">
      <c r="A5328">
        <v>1994</v>
      </c>
      <c r="B5328">
        <v>84</v>
      </c>
      <c r="C5328" t="s">
        <v>7167</v>
      </c>
      <c r="D5328">
        <v>138</v>
      </c>
      <c r="E5328" t="s">
        <v>7484</v>
      </c>
      <c r="F5328" t="s">
        <v>7928</v>
      </c>
      <c r="G5328">
        <v>37.509036239248097</v>
      </c>
    </row>
    <row r="5329" spans="1:7" hidden="1" x14ac:dyDescent="0.2">
      <c r="A5329">
        <v>1994</v>
      </c>
      <c r="B5329">
        <v>85</v>
      </c>
      <c r="C5329" t="s">
        <v>6543</v>
      </c>
      <c r="D5329">
        <v>174</v>
      </c>
      <c r="E5329" t="s">
        <v>7847</v>
      </c>
      <c r="F5329" t="s">
        <v>7929</v>
      </c>
      <c r="G5329">
        <v>37.507660878447297</v>
      </c>
    </row>
    <row r="5330" spans="1:7" hidden="1" x14ac:dyDescent="0.2">
      <c r="A5330">
        <v>1994</v>
      </c>
      <c r="B5330">
        <v>86</v>
      </c>
      <c r="C5330" t="s">
        <v>7930</v>
      </c>
      <c r="D5330">
        <v>79</v>
      </c>
      <c r="E5330" t="s">
        <v>7828</v>
      </c>
      <c r="F5330" t="s">
        <v>7931</v>
      </c>
      <c r="G5330">
        <v>37.505598026351898</v>
      </c>
    </row>
    <row r="5331" spans="1:7" hidden="1" x14ac:dyDescent="0.2">
      <c r="A5331">
        <v>1994</v>
      </c>
      <c r="B5331">
        <v>87</v>
      </c>
      <c r="C5331" t="s">
        <v>7932</v>
      </c>
      <c r="D5331">
        <v>173</v>
      </c>
      <c r="E5331" t="s">
        <v>7847</v>
      </c>
      <c r="F5331" t="s">
        <v>7933</v>
      </c>
      <c r="G5331">
        <v>37.5034371865613</v>
      </c>
    </row>
    <row r="5332" spans="1:7" hidden="1" x14ac:dyDescent="0.2">
      <c r="A5332">
        <v>1994</v>
      </c>
      <c r="B5332">
        <v>88</v>
      </c>
      <c r="C5332" t="s">
        <v>5515</v>
      </c>
      <c r="D5332">
        <v>167</v>
      </c>
      <c r="E5332" t="s">
        <v>7843</v>
      </c>
      <c r="F5332" t="s">
        <v>7934</v>
      </c>
      <c r="G5332">
        <v>37.5017676172519</v>
      </c>
    </row>
    <row r="5333" spans="1:7" hidden="1" x14ac:dyDescent="0.2">
      <c r="A5333">
        <v>1994</v>
      </c>
      <c r="B5333">
        <v>89</v>
      </c>
      <c r="C5333" t="s">
        <v>7611</v>
      </c>
      <c r="D5333">
        <v>34</v>
      </c>
      <c r="E5333" t="s">
        <v>7280</v>
      </c>
      <c r="F5333" t="s">
        <v>7935</v>
      </c>
      <c r="G5333">
        <v>37.498625301778901</v>
      </c>
    </row>
    <row r="5334" spans="1:7" hidden="1" x14ac:dyDescent="0.2">
      <c r="A5334">
        <v>1994</v>
      </c>
      <c r="B5334">
        <v>90</v>
      </c>
      <c r="C5334" t="s">
        <v>6248</v>
      </c>
      <c r="D5334">
        <v>43</v>
      </c>
      <c r="E5334" t="s">
        <v>7821</v>
      </c>
      <c r="F5334" t="s">
        <v>7936</v>
      </c>
      <c r="G5334">
        <v>37.498330736701497</v>
      </c>
    </row>
    <row r="5335" spans="1:7" hidden="1" x14ac:dyDescent="0.2">
      <c r="A5335">
        <v>1994</v>
      </c>
      <c r="B5335">
        <v>91</v>
      </c>
      <c r="C5335" t="s">
        <v>7937</v>
      </c>
      <c r="D5335">
        <v>119</v>
      </c>
      <c r="E5335" t="s">
        <v>7275</v>
      </c>
      <c r="F5335" t="s">
        <v>7938</v>
      </c>
      <c r="G5335">
        <v>37.496857980728898</v>
      </c>
    </row>
    <row r="5336" spans="1:7" hidden="1" x14ac:dyDescent="0.2">
      <c r="A5336">
        <v>1994</v>
      </c>
      <c r="B5336">
        <v>92</v>
      </c>
      <c r="C5336" t="s">
        <v>7776</v>
      </c>
      <c r="D5336">
        <v>159</v>
      </c>
      <c r="E5336" t="s">
        <v>7843</v>
      </c>
      <c r="F5336" t="s">
        <v>7939</v>
      </c>
      <c r="G5336">
        <v>37.485472573265298</v>
      </c>
    </row>
    <row r="5337" spans="1:7" hidden="1" x14ac:dyDescent="0.2">
      <c r="A5337">
        <v>1994</v>
      </c>
      <c r="B5337">
        <v>93</v>
      </c>
      <c r="C5337" t="s">
        <v>7256</v>
      </c>
      <c r="D5337">
        <v>147</v>
      </c>
      <c r="E5337" t="s">
        <v>7843</v>
      </c>
      <c r="F5337" t="s">
        <v>7940</v>
      </c>
      <c r="G5337">
        <v>37.483608380992202</v>
      </c>
    </row>
    <row r="5338" spans="1:7" hidden="1" x14ac:dyDescent="0.2">
      <c r="A5338">
        <v>1994</v>
      </c>
      <c r="B5338">
        <v>94</v>
      </c>
      <c r="C5338" t="s">
        <v>7941</v>
      </c>
      <c r="D5338">
        <v>205</v>
      </c>
      <c r="E5338" t="s">
        <v>7879</v>
      </c>
      <c r="F5338" t="s">
        <v>7942</v>
      </c>
      <c r="G5338">
        <v>37.482921620051201</v>
      </c>
    </row>
    <row r="5339" spans="1:7" hidden="1" x14ac:dyDescent="0.2">
      <c r="A5339">
        <v>1994</v>
      </c>
      <c r="B5339">
        <v>95</v>
      </c>
      <c r="C5339" t="s">
        <v>6983</v>
      </c>
      <c r="D5339">
        <v>6</v>
      </c>
      <c r="E5339" t="s">
        <v>7050</v>
      </c>
      <c r="F5339" t="s">
        <v>7943</v>
      </c>
      <c r="G5339">
        <v>37.475466977898002</v>
      </c>
    </row>
    <row r="5340" spans="1:7" hidden="1" x14ac:dyDescent="0.2">
      <c r="A5340">
        <v>1994</v>
      </c>
      <c r="B5340">
        <v>96</v>
      </c>
      <c r="C5340" t="s">
        <v>7944</v>
      </c>
      <c r="D5340">
        <v>176</v>
      </c>
      <c r="E5340" t="s">
        <v>7847</v>
      </c>
      <c r="F5340" t="s">
        <v>7945</v>
      </c>
      <c r="G5340">
        <v>37.4714466257957</v>
      </c>
    </row>
    <row r="5341" spans="1:7" hidden="1" x14ac:dyDescent="0.2">
      <c r="A5341">
        <v>1994</v>
      </c>
      <c r="B5341">
        <v>97</v>
      </c>
      <c r="C5341" t="s">
        <v>7169</v>
      </c>
      <c r="D5341">
        <v>137</v>
      </c>
      <c r="E5341" t="s">
        <v>7484</v>
      </c>
      <c r="F5341" t="s">
        <v>7946</v>
      </c>
      <c r="G5341">
        <v>37.467427136204201</v>
      </c>
    </row>
    <row r="5342" spans="1:7" hidden="1" x14ac:dyDescent="0.2">
      <c r="A5342">
        <v>1994</v>
      </c>
      <c r="B5342">
        <v>98</v>
      </c>
      <c r="C5342" t="s">
        <v>7410</v>
      </c>
      <c r="D5342">
        <v>199</v>
      </c>
      <c r="E5342" t="s">
        <v>7856</v>
      </c>
      <c r="F5342" t="s">
        <v>7947</v>
      </c>
      <c r="G5342">
        <v>37.463310504313696</v>
      </c>
    </row>
    <row r="5343" spans="1:7" hidden="1" x14ac:dyDescent="0.2">
      <c r="A5343">
        <v>1994</v>
      </c>
      <c r="B5343">
        <v>99</v>
      </c>
      <c r="C5343" t="s">
        <v>7948</v>
      </c>
      <c r="D5343">
        <v>7</v>
      </c>
      <c r="E5343" t="s">
        <v>7050</v>
      </c>
      <c r="F5343" t="s">
        <v>7949</v>
      </c>
      <c r="G5343">
        <v>37.451259855904297</v>
      </c>
    </row>
    <row r="5344" spans="1:7" hidden="1" x14ac:dyDescent="0.2">
      <c r="A5344">
        <v>1994</v>
      </c>
      <c r="B5344">
        <v>100</v>
      </c>
      <c r="C5344" t="s">
        <v>7950</v>
      </c>
      <c r="D5344">
        <v>179</v>
      </c>
      <c r="E5344" t="s">
        <v>7847</v>
      </c>
      <c r="F5344" t="s">
        <v>7951</v>
      </c>
      <c r="G5344">
        <v>37.449692861681797</v>
      </c>
    </row>
    <row r="5345" spans="1:7" hidden="1" x14ac:dyDescent="0.2">
      <c r="A5345">
        <v>1994</v>
      </c>
      <c r="B5345">
        <v>101</v>
      </c>
      <c r="C5345" t="s">
        <v>7952</v>
      </c>
      <c r="D5345">
        <v>152</v>
      </c>
      <c r="E5345" t="s">
        <v>7843</v>
      </c>
      <c r="F5345" t="s">
        <v>7953</v>
      </c>
      <c r="G5345">
        <v>37.448811485055302</v>
      </c>
    </row>
    <row r="5346" spans="1:7" hidden="1" x14ac:dyDescent="0.2">
      <c r="A5346">
        <v>1994</v>
      </c>
      <c r="B5346">
        <v>102</v>
      </c>
      <c r="C5346" t="s">
        <v>7320</v>
      </c>
      <c r="D5346">
        <v>66</v>
      </c>
      <c r="E5346" t="s">
        <v>7052</v>
      </c>
      <c r="F5346" t="s">
        <v>7954</v>
      </c>
      <c r="G5346">
        <v>37.441664073958798</v>
      </c>
    </row>
    <row r="5347" spans="1:7" hidden="1" x14ac:dyDescent="0.2">
      <c r="A5347">
        <v>1994</v>
      </c>
      <c r="B5347">
        <v>103</v>
      </c>
      <c r="C5347" t="s">
        <v>7955</v>
      </c>
      <c r="D5347">
        <v>78</v>
      </c>
      <c r="E5347" t="s">
        <v>7828</v>
      </c>
      <c r="F5347" t="s">
        <v>7956</v>
      </c>
      <c r="G5347">
        <v>37.439706355244198</v>
      </c>
    </row>
    <row r="5348" spans="1:7" hidden="1" x14ac:dyDescent="0.2">
      <c r="A5348">
        <v>1994</v>
      </c>
      <c r="B5348">
        <v>104</v>
      </c>
      <c r="C5348" t="s">
        <v>6224</v>
      </c>
      <c r="D5348">
        <v>36</v>
      </c>
      <c r="E5348" t="s">
        <v>7280</v>
      </c>
      <c r="F5348" t="s">
        <v>7957</v>
      </c>
      <c r="G5348">
        <v>37.439119079550998</v>
      </c>
    </row>
    <row r="5349" spans="1:7" hidden="1" x14ac:dyDescent="0.2">
      <c r="A5349">
        <v>1994</v>
      </c>
      <c r="B5349">
        <v>105</v>
      </c>
      <c r="C5349" t="s">
        <v>7243</v>
      </c>
      <c r="D5349">
        <v>131</v>
      </c>
      <c r="E5349" t="s">
        <v>7484</v>
      </c>
      <c r="F5349" t="s">
        <v>5312</v>
      </c>
      <c r="G5349">
        <v>37.432660262693503</v>
      </c>
    </row>
    <row r="5350" spans="1:7" hidden="1" x14ac:dyDescent="0.2">
      <c r="A5350">
        <v>1994</v>
      </c>
      <c r="B5350">
        <v>106</v>
      </c>
      <c r="C5350" t="s">
        <v>7753</v>
      </c>
      <c r="D5350">
        <v>135</v>
      </c>
      <c r="E5350" t="s">
        <v>7484</v>
      </c>
      <c r="F5350" t="s">
        <v>7958</v>
      </c>
      <c r="G5350">
        <v>37.431584009869603</v>
      </c>
    </row>
    <row r="5351" spans="1:7" hidden="1" x14ac:dyDescent="0.2">
      <c r="A5351">
        <v>1994</v>
      </c>
      <c r="B5351">
        <v>107</v>
      </c>
      <c r="C5351" t="s">
        <v>7959</v>
      </c>
      <c r="D5351">
        <v>44</v>
      </c>
      <c r="E5351" t="s">
        <v>7821</v>
      </c>
      <c r="F5351" t="s">
        <v>7960</v>
      </c>
      <c r="G5351">
        <v>37.422878421637101</v>
      </c>
    </row>
    <row r="5352" spans="1:7" hidden="1" x14ac:dyDescent="0.2">
      <c r="A5352">
        <v>1994</v>
      </c>
      <c r="B5352">
        <v>108</v>
      </c>
      <c r="C5352" t="s">
        <v>6627</v>
      </c>
      <c r="D5352">
        <v>23</v>
      </c>
      <c r="E5352" t="s">
        <v>7830</v>
      </c>
      <c r="F5352" t="s">
        <v>7961</v>
      </c>
      <c r="G5352">
        <v>37.409681042814903</v>
      </c>
    </row>
    <row r="5353" spans="1:7" hidden="1" x14ac:dyDescent="0.2">
      <c r="A5353">
        <v>1994</v>
      </c>
      <c r="B5353">
        <v>109</v>
      </c>
      <c r="C5353" t="s">
        <v>6814</v>
      </c>
      <c r="D5353">
        <v>63</v>
      </c>
      <c r="E5353" t="s">
        <v>7052</v>
      </c>
      <c r="F5353" t="s">
        <v>7962</v>
      </c>
      <c r="G5353">
        <v>37.406358725747303</v>
      </c>
    </row>
    <row r="5354" spans="1:7" hidden="1" x14ac:dyDescent="0.2">
      <c r="A5354">
        <v>1994</v>
      </c>
      <c r="B5354">
        <v>110</v>
      </c>
      <c r="C5354" t="s">
        <v>7030</v>
      </c>
      <c r="D5354">
        <v>103</v>
      </c>
      <c r="E5354" t="s">
        <v>7841</v>
      </c>
      <c r="F5354" t="s">
        <v>7963</v>
      </c>
      <c r="G5354">
        <v>37.402353186988201</v>
      </c>
    </row>
    <row r="5355" spans="1:7" hidden="1" x14ac:dyDescent="0.2">
      <c r="A5355">
        <v>1994</v>
      </c>
      <c r="B5355">
        <v>111</v>
      </c>
      <c r="C5355" t="s">
        <v>7964</v>
      </c>
      <c r="D5355">
        <v>58</v>
      </c>
      <c r="E5355" t="s">
        <v>7473</v>
      </c>
      <c r="F5355" t="s">
        <v>7965</v>
      </c>
      <c r="G5355">
        <v>37.3961023530548</v>
      </c>
    </row>
    <row r="5356" spans="1:7" hidden="1" x14ac:dyDescent="0.2">
      <c r="A5356">
        <v>1994</v>
      </c>
      <c r="B5356">
        <v>112</v>
      </c>
      <c r="C5356" t="s">
        <v>7966</v>
      </c>
      <c r="D5356">
        <v>38</v>
      </c>
      <c r="E5356" t="s">
        <v>7280</v>
      </c>
      <c r="F5356" t="s">
        <v>7967</v>
      </c>
      <c r="G5356">
        <v>37.391513227292101</v>
      </c>
    </row>
    <row r="5357" spans="1:7" hidden="1" x14ac:dyDescent="0.2">
      <c r="A5357">
        <v>1994</v>
      </c>
      <c r="B5357">
        <v>113</v>
      </c>
      <c r="C5357" t="s">
        <v>7437</v>
      </c>
      <c r="D5357">
        <v>87</v>
      </c>
      <c r="E5357" t="s">
        <v>7678</v>
      </c>
      <c r="F5357" t="s">
        <v>7968</v>
      </c>
      <c r="G5357">
        <v>37.3529895067959</v>
      </c>
    </row>
    <row r="5358" spans="1:7" hidden="1" x14ac:dyDescent="0.2">
      <c r="A5358">
        <v>1994</v>
      </c>
      <c r="B5358">
        <v>114</v>
      </c>
      <c r="C5358" t="s">
        <v>7621</v>
      </c>
      <c r="D5358">
        <v>54</v>
      </c>
      <c r="E5358" t="s">
        <v>7473</v>
      </c>
      <c r="F5358" t="s">
        <v>7969</v>
      </c>
      <c r="G5358">
        <v>37.348216148549902</v>
      </c>
    </row>
    <row r="5359" spans="1:7" hidden="1" x14ac:dyDescent="0.2">
      <c r="A5359">
        <v>1994</v>
      </c>
      <c r="B5359">
        <v>115</v>
      </c>
      <c r="C5359" t="s">
        <v>7970</v>
      </c>
      <c r="D5359">
        <v>208</v>
      </c>
      <c r="E5359" t="s">
        <v>7879</v>
      </c>
      <c r="F5359" t="s">
        <v>7971</v>
      </c>
      <c r="G5359">
        <v>37.344417816881702</v>
      </c>
    </row>
    <row r="5360" spans="1:7" hidden="1" x14ac:dyDescent="0.2">
      <c r="A5360">
        <v>1994</v>
      </c>
      <c r="B5360">
        <v>116</v>
      </c>
      <c r="C5360" t="s">
        <v>7815</v>
      </c>
      <c r="D5360">
        <v>156</v>
      </c>
      <c r="E5360" t="s">
        <v>7843</v>
      </c>
      <c r="F5360" t="s">
        <v>7972</v>
      </c>
      <c r="G5360">
        <v>37.2520354811018</v>
      </c>
    </row>
    <row r="5361" spans="1:7" hidden="1" x14ac:dyDescent="0.2">
      <c r="A5361">
        <v>1994</v>
      </c>
      <c r="B5361">
        <v>117</v>
      </c>
      <c r="C5361" t="s">
        <v>6861</v>
      </c>
      <c r="D5361">
        <v>209</v>
      </c>
      <c r="E5361" t="s">
        <v>7879</v>
      </c>
      <c r="F5361" t="s">
        <v>7973</v>
      </c>
      <c r="G5361">
        <v>37.075448983977097</v>
      </c>
    </row>
    <row r="5362" spans="1:7" hidden="1" x14ac:dyDescent="0.2">
      <c r="A5362">
        <v>1995</v>
      </c>
      <c r="B5362">
        <v>1</v>
      </c>
      <c r="C5362" t="s">
        <v>6606</v>
      </c>
      <c r="D5362">
        <v>1</v>
      </c>
      <c r="E5362" t="s">
        <v>7050</v>
      </c>
      <c r="F5362" t="s">
        <v>7974</v>
      </c>
      <c r="G5362">
        <v>39.191492038011397</v>
      </c>
    </row>
    <row r="5363" spans="1:7" hidden="1" x14ac:dyDescent="0.2">
      <c r="A5363">
        <v>1995</v>
      </c>
      <c r="B5363">
        <v>2</v>
      </c>
      <c r="C5363" t="s">
        <v>7696</v>
      </c>
      <c r="D5363">
        <v>69</v>
      </c>
      <c r="E5363" t="s">
        <v>7052</v>
      </c>
      <c r="F5363" t="s">
        <v>7975</v>
      </c>
      <c r="G5363">
        <v>39.159240395721902</v>
      </c>
    </row>
    <row r="5364" spans="1:7" hidden="1" x14ac:dyDescent="0.2">
      <c r="A5364">
        <v>1995</v>
      </c>
      <c r="B5364">
        <v>3</v>
      </c>
      <c r="C5364" t="s">
        <v>6988</v>
      </c>
      <c r="D5364">
        <v>18</v>
      </c>
      <c r="E5364" t="s">
        <v>7821</v>
      </c>
      <c r="F5364" t="s">
        <v>7976</v>
      </c>
      <c r="G5364">
        <v>39.143778454469803</v>
      </c>
    </row>
    <row r="5365" spans="1:7" hidden="1" x14ac:dyDescent="0.2">
      <c r="A5365">
        <v>1995</v>
      </c>
      <c r="B5365">
        <v>4</v>
      </c>
      <c r="C5365" t="s">
        <v>7363</v>
      </c>
      <c r="D5365">
        <v>61</v>
      </c>
      <c r="E5365" t="s">
        <v>7052</v>
      </c>
      <c r="F5365" t="s">
        <v>5650</v>
      </c>
      <c r="G5365">
        <v>39.132424051219601</v>
      </c>
    </row>
    <row r="5366" spans="1:7" hidden="1" x14ac:dyDescent="0.2">
      <c r="A5366">
        <v>1995</v>
      </c>
      <c r="B5366">
        <v>5</v>
      </c>
      <c r="C5366" t="s">
        <v>7977</v>
      </c>
      <c r="D5366">
        <v>17</v>
      </c>
      <c r="E5366" t="s">
        <v>7821</v>
      </c>
      <c r="F5366" t="s">
        <v>7978</v>
      </c>
      <c r="G5366">
        <v>39.110319433817899</v>
      </c>
    </row>
    <row r="5367" spans="1:7" hidden="1" x14ac:dyDescent="0.2">
      <c r="A5367">
        <v>1995</v>
      </c>
      <c r="B5367">
        <v>6</v>
      </c>
      <c r="C5367" t="s">
        <v>6983</v>
      </c>
      <c r="D5367">
        <v>65</v>
      </c>
      <c r="E5367" t="s">
        <v>7052</v>
      </c>
      <c r="F5367" t="s">
        <v>7979</v>
      </c>
      <c r="G5367">
        <v>39.083803487854603</v>
      </c>
    </row>
    <row r="5368" spans="1:7" hidden="1" x14ac:dyDescent="0.2">
      <c r="A5368">
        <v>1995</v>
      </c>
      <c r="B5368">
        <v>7</v>
      </c>
      <c r="C5368" t="s">
        <v>7532</v>
      </c>
      <c r="D5368">
        <v>44</v>
      </c>
      <c r="E5368" t="s">
        <v>7980</v>
      </c>
      <c r="F5368" t="s">
        <v>7981</v>
      </c>
      <c r="G5368">
        <v>39.080418577981597</v>
      </c>
    </row>
    <row r="5369" spans="1:7" hidden="1" x14ac:dyDescent="0.2">
      <c r="A5369">
        <v>1995</v>
      </c>
      <c r="B5369">
        <v>8</v>
      </c>
      <c r="C5369" t="s">
        <v>6744</v>
      </c>
      <c r="D5369">
        <v>41</v>
      </c>
      <c r="E5369" t="s">
        <v>7980</v>
      </c>
      <c r="F5369" t="s">
        <v>5662</v>
      </c>
      <c r="G5369">
        <v>39.073767187709898</v>
      </c>
    </row>
    <row r="5370" spans="1:7" hidden="1" x14ac:dyDescent="0.2">
      <c r="A5370">
        <v>1995</v>
      </c>
      <c r="B5370">
        <v>9</v>
      </c>
      <c r="C5370" t="s">
        <v>7503</v>
      </c>
      <c r="D5370">
        <v>51</v>
      </c>
      <c r="E5370" t="s">
        <v>7982</v>
      </c>
      <c r="F5370" t="s">
        <v>7983</v>
      </c>
      <c r="G5370">
        <v>39.068517689207297</v>
      </c>
    </row>
    <row r="5371" spans="1:7" hidden="1" x14ac:dyDescent="0.2">
      <c r="A5371">
        <v>1995</v>
      </c>
      <c r="B5371">
        <v>10</v>
      </c>
      <c r="C5371" t="s">
        <v>7846</v>
      </c>
      <c r="D5371">
        <v>103</v>
      </c>
      <c r="E5371" t="s">
        <v>7847</v>
      </c>
      <c r="F5371" t="s">
        <v>7984</v>
      </c>
      <c r="G5371">
        <v>39.0593053138683</v>
      </c>
    </row>
    <row r="5372" spans="1:7" hidden="1" x14ac:dyDescent="0.2">
      <c r="A5372">
        <v>1995</v>
      </c>
      <c r="B5372">
        <v>11</v>
      </c>
      <c r="C5372" t="s">
        <v>6967</v>
      </c>
      <c r="D5372">
        <v>24</v>
      </c>
      <c r="E5372" t="s">
        <v>7985</v>
      </c>
      <c r="F5372" t="s">
        <v>7986</v>
      </c>
      <c r="G5372">
        <v>39.058722398323702</v>
      </c>
    </row>
    <row r="5373" spans="1:7" hidden="1" x14ac:dyDescent="0.2">
      <c r="A5373">
        <v>1995</v>
      </c>
      <c r="B5373">
        <v>12</v>
      </c>
      <c r="C5373" t="s">
        <v>7669</v>
      </c>
      <c r="D5373">
        <v>144</v>
      </c>
      <c r="E5373" t="s">
        <v>7275</v>
      </c>
      <c r="F5373" t="s">
        <v>7987</v>
      </c>
      <c r="G5373">
        <v>39.046834717845798</v>
      </c>
    </row>
    <row r="5374" spans="1:7" hidden="1" x14ac:dyDescent="0.2">
      <c r="A5374">
        <v>1995</v>
      </c>
      <c r="B5374">
        <v>13</v>
      </c>
      <c r="C5374" t="s">
        <v>7823</v>
      </c>
      <c r="D5374">
        <v>21</v>
      </c>
      <c r="E5374" t="s">
        <v>7985</v>
      </c>
      <c r="F5374" t="s">
        <v>7988</v>
      </c>
      <c r="G5374">
        <v>39.006912504210398</v>
      </c>
    </row>
    <row r="5375" spans="1:7" hidden="1" x14ac:dyDescent="0.2">
      <c r="A5375">
        <v>1995</v>
      </c>
      <c r="B5375">
        <v>14</v>
      </c>
      <c r="C5375" t="s">
        <v>7989</v>
      </c>
      <c r="D5375">
        <v>193</v>
      </c>
      <c r="E5375" t="s">
        <v>7990</v>
      </c>
      <c r="F5375" t="s">
        <v>7991</v>
      </c>
      <c r="G5375">
        <v>38.983555767397498</v>
      </c>
    </row>
    <row r="5376" spans="1:7" hidden="1" x14ac:dyDescent="0.2">
      <c r="A5376">
        <v>1995</v>
      </c>
      <c r="B5376">
        <v>15</v>
      </c>
      <c r="C5376" t="s">
        <v>7189</v>
      </c>
      <c r="D5376">
        <v>14</v>
      </c>
      <c r="E5376" t="s">
        <v>7821</v>
      </c>
      <c r="F5376" t="s">
        <v>7992</v>
      </c>
      <c r="G5376">
        <v>38.981929971938698</v>
      </c>
    </row>
    <row r="5377" spans="1:7" hidden="1" x14ac:dyDescent="0.2">
      <c r="A5377">
        <v>1995</v>
      </c>
      <c r="B5377">
        <v>16</v>
      </c>
      <c r="C5377" t="s">
        <v>7114</v>
      </c>
      <c r="D5377">
        <v>115</v>
      </c>
      <c r="E5377" t="s">
        <v>7280</v>
      </c>
      <c r="F5377" t="s">
        <v>7993</v>
      </c>
      <c r="G5377">
        <v>38.955819706536303</v>
      </c>
    </row>
    <row r="5378" spans="1:7" hidden="1" x14ac:dyDescent="0.2">
      <c r="A5378">
        <v>1995</v>
      </c>
      <c r="B5378">
        <v>17</v>
      </c>
      <c r="C5378" t="s">
        <v>7682</v>
      </c>
      <c r="D5378">
        <v>121</v>
      </c>
      <c r="E5378" t="s">
        <v>7994</v>
      </c>
      <c r="F5378" t="s">
        <v>7995</v>
      </c>
      <c r="G5378">
        <v>38.9478195649844</v>
      </c>
    </row>
    <row r="5379" spans="1:7" hidden="1" x14ac:dyDescent="0.2">
      <c r="A5379">
        <v>1995</v>
      </c>
      <c r="B5379">
        <v>18</v>
      </c>
      <c r="C5379" t="s">
        <v>7123</v>
      </c>
      <c r="D5379">
        <v>164</v>
      </c>
      <c r="E5379" t="s">
        <v>7996</v>
      </c>
      <c r="F5379" t="s">
        <v>7997</v>
      </c>
      <c r="G5379">
        <v>38.912843081863798</v>
      </c>
    </row>
    <row r="5380" spans="1:7" hidden="1" x14ac:dyDescent="0.2">
      <c r="A5380">
        <v>1995</v>
      </c>
      <c r="B5380">
        <v>19</v>
      </c>
      <c r="C5380" t="s">
        <v>7871</v>
      </c>
      <c r="D5380">
        <v>54</v>
      </c>
      <c r="E5380" t="s">
        <v>7982</v>
      </c>
      <c r="F5380" t="s">
        <v>7998</v>
      </c>
      <c r="G5380">
        <v>38.8707693952841</v>
      </c>
    </row>
    <row r="5381" spans="1:7" hidden="1" x14ac:dyDescent="0.2">
      <c r="A5381">
        <v>1995</v>
      </c>
      <c r="B5381">
        <v>20</v>
      </c>
      <c r="C5381" t="s">
        <v>6510</v>
      </c>
      <c r="D5381">
        <v>62</v>
      </c>
      <c r="E5381" t="s">
        <v>7052</v>
      </c>
      <c r="F5381" t="s">
        <v>7999</v>
      </c>
      <c r="G5381">
        <v>38.860149786485898</v>
      </c>
    </row>
    <row r="5382" spans="1:7" hidden="1" x14ac:dyDescent="0.2">
      <c r="A5382">
        <v>1995</v>
      </c>
      <c r="B5382">
        <v>21</v>
      </c>
      <c r="C5382" t="s">
        <v>7910</v>
      </c>
      <c r="D5382">
        <v>3</v>
      </c>
      <c r="E5382" t="s">
        <v>7050</v>
      </c>
      <c r="F5382" t="s">
        <v>8000</v>
      </c>
      <c r="G5382">
        <v>38.822450923093797</v>
      </c>
    </row>
    <row r="5383" spans="1:7" hidden="1" x14ac:dyDescent="0.2">
      <c r="A5383">
        <v>1995</v>
      </c>
      <c r="B5383">
        <v>22</v>
      </c>
      <c r="C5383" t="s">
        <v>7530</v>
      </c>
      <c r="D5383">
        <v>59</v>
      </c>
      <c r="E5383" t="s">
        <v>7982</v>
      </c>
      <c r="F5383" t="s">
        <v>8001</v>
      </c>
      <c r="G5383">
        <v>38.800925102294897</v>
      </c>
    </row>
    <row r="5384" spans="1:7" hidden="1" x14ac:dyDescent="0.2">
      <c r="A5384">
        <v>1995</v>
      </c>
      <c r="B5384">
        <v>23</v>
      </c>
      <c r="C5384" t="s">
        <v>6780</v>
      </c>
      <c r="D5384">
        <v>45</v>
      </c>
      <c r="E5384" t="s">
        <v>7980</v>
      </c>
      <c r="F5384" t="s">
        <v>8002</v>
      </c>
      <c r="G5384">
        <v>38.798969393110099</v>
      </c>
    </row>
    <row r="5385" spans="1:7" hidden="1" x14ac:dyDescent="0.2">
      <c r="A5385">
        <v>1995</v>
      </c>
      <c r="B5385">
        <v>24</v>
      </c>
      <c r="C5385" t="s">
        <v>7855</v>
      </c>
      <c r="D5385">
        <v>108</v>
      </c>
      <c r="E5385" t="s">
        <v>7847</v>
      </c>
      <c r="F5385" t="s">
        <v>8003</v>
      </c>
      <c r="G5385">
        <v>38.766211836640302</v>
      </c>
    </row>
    <row r="5386" spans="1:7" hidden="1" x14ac:dyDescent="0.2">
      <c r="A5386">
        <v>1995</v>
      </c>
      <c r="B5386">
        <v>25</v>
      </c>
      <c r="C5386" t="s">
        <v>7385</v>
      </c>
      <c r="D5386">
        <v>205</v>
      </c>
      <c r="E5386" t="s">
        <v>8004</v>
      </c>
      <c r="F5386" t="s">
        <v>8005</v>
      </c>
      <c r="G5386">
        <v>38.762996534257503</v>
      </c>
    </row>
    <row r="5387" spans="1:7" hidden="1" x14ac:dyDescent="0.2">
      <c r="A5387">
        <v>1995</v>
      </c>
      <c r="B5387">
        <v>26</v>
      </c>
      <c r="C5387" t="s">
        <v>8006</v>
      </c>
      <c r="D5387">
        <v>191</v>
      </c>
      <c r="E5387" t="s">
        <v>7990</v>
      </c>
      <c r="F5387" t="s">
        <v>8007</v>
      </c>
      <c r="G5387">
        <v>38.760355791986598</v>
      </c>
    </row>
    <row r="5388" spans="1:7" hidden="1" x14ac:dyDescent="0.2">
      <c r="A5388">
        <v>1995</v>
      </c>
      <c r="B5388">
        <v>27</v>
      </c>
      <c r="C5388" t="s">
        <v>6673</v>
      </c>
      <c r="D5388">
        <v>101</v>
      </c>
      <c r="E5388" t="s">
        <v>7847</v>
      </c>
      <c r="F5388" t="s">
        <v>5564</v>
      </c>
      <c r="G5388">
        <v>38.756567529305798</v>
      </c>
    </row>
    <row r="5389" spans="1:7" hidden="1" x14ac:dyDescent="0.2">
      <c r="A5389">
        <v>1995</v>
      </c>
      <c r="B5389">
        <v>28</v>
      </c>
      <c r="C5389" t="s">
        <v>7700</v>
      </c>
      <c r="D5389">
        <v>53</v>
      </c>
      <c r="E5389" t="s">
        <v>7982</v>
      </c>
      <c r="F5389" t="s">
        <v>8008</v>
      </c>
      <c r="G5389">
        <v>38.754501516300202</v>
      </c>
    </row>
    <row r="5390" spans="1:7" hidden="1" x14ac:dyDescent="0.2">
      <c r="A5390">
        <v>1995</v>
      </c>
      <c r="B5390">
        <v>29</v>
      </c>
      <c r="C5390" t="s">
        <v>7860</v>
      </c>
      <c r="D5390">
        <v>29</v>
      </c>
      <c r="E5390" t="s">
        <v>7985</v>
      </c>
      <c r="F5390" t="s">
        <v>8009</v>
      </c>
      <c r="G5390">
        <v>38.724339872220902</v>
      </c>
    </row>
    <row r="5391" spans="1:7" hidden="1" x14ac:dyDescent="0.2">
      <c r="A5391">
        <v>1995</v>
      </c>
      <c r="B5391">
        <v>30</v>
      </c>
      <c r="C5391" t="s">
        <v>7527</v>
      </c>
      <c r="D5391">
        <v>85</v>
      </c>
      <c r="E5391" t="s">
        <v>7678</v>
      </c>
      <c r="F5391" t="s">
        <v>8010</v>
      </c>
      <c r="G5391">
        <v>38.6767274629591</v>
      </c>
    </row>
    <row r="5392" spans="1:7" hidden="1" x14ac:dyDescent="0.2">
      <c r="A5392">
        <v>1995</v>
      </c>
      <c r="B5392">
        <v>31</v>
      </c>
      <c r="C5392" t="s">
        <v>7069</v>
      </c>
      <c r="D5392">
        <v>63</v>
      </c>
      <c r="E5392" t="s">
        <v>7052</v>
      </c>
      <c r="F5392" t="s">
        <v>8011</v>
      </c>
      <c r="G5392">
        <v>38.648170517405802</v>
      </c>
    </row>
    <row r="5393" spans="1:7" hidden="1" x14ac:dyDescent="0.2">
      <c r="A5393">
        <v>1995</v>
      </c>
      <c r="B5393">
        <v>32</v>
      </c>
      <c r="C5393" t="s">
        <v>7840</v>
      </c>
      <c r="D5393">
        <v>98</v>
      </c>
      <c r="E5393" t="s">
        <v>7841</v>
      </c>
      <c r="F5393" t="s">
        <v>8012</v>
      </c>
      <c r="G5393">
        <v>38.634592219939002</v>
      </c>
    </row>
    <row r="5394" spans="1:7" hidden="1" x14ac:dyDescent="0.2">
      <c r="A5394">
        <v>1995</v>
      </c>
      <c r="B5394">
        <v>33</v>
      </c>
      <c r="C5394" t="s">
        <v>7147</v>
      </c>
      <c r="D5394">
        <v>154</v>
      </c>
      <c r="E5394" t="s">
        <v>8013</v>
      </c>
      <c r="F5394" t="s">
        <v>8014</v>
      </c>
      <c r="G5394">
        <v>38.625355305451997</v>
      </c>
    </row>
    <row r="5395" spans="1:7" hidden="1" x14ac:dyDescent="0.2">
      <c r="A5395">
        <v>1995</v>
      </c>
      <c r="B5395">
        <v>34</v>
      </c>
      <c r="C5395" t="s">
        <v>6315</v>
      </c>
      <c r="D5395">
        <v>182</v>
      </c>
      <c r="E5395" t="s">
        <v>7853</v>
      </c>
      <c r="F5395" t="s">
        <v>8015</v>
      </c>
      <c r="G5395">
        <v>38.614299625247099</v>
      </c>
    </row>
    <row r="5396" spans="1:7" hidden="1" x14ac:dyDescent="0.2">
      <c r="A5396">
        <v>1995</v>
      </c>
      <c r="B5396">
        <v>35</v>
      </c>
      <c r="C5396" t="s">
        <v>6814</v>
      </c>
      <c r="D5396">
        <v>64</v>
      </c>
      <c r="E5396" t="s">
        <v>7052</v>
      </c>
      <c r="F5396" t="s">
        <v>8016</v>
      </c>
      <c r="G5396">
        <v>38.612476615934803</v>
      </c>
    </row>
    <row r="5397" spans="1:7" hidden="1" x14ac:dyDescent="0.2">
      <c r="A5397">
        <v>1995</v>
      </c>
      <c r="B5397">
        <v>36</v>
      </c>
      <c r="C5397" t="s">
        <v>8017</v>
      </c>
      <c r="D5397">
        <v>111</v>
      </c>
      <c r="E5397" t="s">
        <v>7280</v>
      </c>
      <c r="F5397" t="s">
        <v>8018</v>
      </c>
      <c r="G5397">
        <v>38.580715538717797</v>
      </c>
    </row>
    <row r="5398" spans="1:7" hidden="1" x14ac:dyDescent="0.2">
      <c r="A5398">
        <v>1995</v>
      </c>
      <c r="B5398">
        <v>37</v>
      </c>
      <c r="C5398" t="s">
        <v>8019</v>
      </c>
      <c r="D5398">
        <v>91</v>
      </c>
      <c r="E5398" t="s">
        <v>7841</v>
      </c>
      <c r="F5398" t="s">
        <v>8020</v>
      </c>
      <c r="G5398">
        <v>38.5624112263</v>
      </c>
    </row>
    <row r="5399" spans="1:7" hidden="1" x14ac:dyDescent="0.2">
      <c r="A5399">
        <v>1995</v>
      </c>
      <c r="B5399">
        <v>38</v>
      </c>
      <c r="C5399" t="s">
        <v>7519</v>
      </c>
      <c r="D5399">
        <v>202</v>
      </c>
      <c r="E5399" t="s">
        <v>8004</v>
      </c>
      <c r="F5399" t="s">
        <v>8021</v>
      </c>
      <c r="G5399">
        <v>38.559116022099403</v>
      </c>
    </row>
    <row r="5400" spans="1:7" hidden="1" x14ac:dyDescent="0.2">
      <c r="A5400">
        <v>1995</v>
      </c>
      <c r="B5400">
        <v>39</v>
      </c>
      <c r="C5400" t="s">
        <v>7806</v>
      </c>
      <c r="D5400">
        <v>49</v>
      </c>
      <c r="E5400" t="s">
        <v>7980</v>
      </c>
      <c r="F5400" t="s">
        <v>8022</v>
      </c>
      <c r="G5400">
        <v>38.521318308665002</v>
      </c>
    </row>
    <row r="5401" spans="1:7" hidden="1" x14ac:dyDescent="0.2">
      <c r="A5401">
        <v>1995</v>
      </c>
      <c r="B5401">
        <v>40</v>
      </c>
      <c r="C5401" t="s">
        <v>7851</v>
      </c>
      <c r="D5401">
        <v>4</v>
      </c>
      <c r="E5401" t="s">
        <v>7050</v>
      </c>
      <c r="F5401" t="s">
        <v>8023</v>
      </c>
      <c r="G5401">
        <v>38.512815532266103</v>
      </c>
    </row>
    <row r="5402" spans="1:7" hidden="1" x14ac:dyDescent="0.2">
      <c r="A5402">
        <v>1995</v>
      </c>
      <c r="B5402">
        <v>41</v>
      </c>
      <c r="C5402" t="s">
        <v>6912</v>
      </c>
      <c r="D5402">
        <v>8</v>
      </c>
      <c r="E5402" t="s">
        <v>7050</v>
      </c>
      <c r="F5402" t="s">
        <v>8024</v>
      </c>
      <c r="G5402">
        <v>38.5120221313164</v>
      </c>
    </row>
    <row r="5403" spans="1:7" hidden="1" x14ac:dyDescent="0.2">
      <c r="A5403">
        <v>1995</v>
      </c>
      <c r="B5403">
        <v>42</v>
      </c>
      <c r="C5403" t="s">
        <v>7392</v>
      </c>
      <c r="D5403">
        <v>28</v>
      </c>
      <c r="E5403" t="s">
        <v>7985</v>
      </c>
      <c r="F5403" t="s">
        <v>8025</v>
      </c>
      <c r="G5403">
        <v>38.510095436527202</v>
      </c>
    </row>
    <row r="5404" spans="1:7" hidden="1" x14ac:dyDescent="0.2">
      <c r="A5404">
        <v>1995</v>
      </c>
      <c r="B5404">
        <v>43</v>
      </c>
      <c r="C5404" t="s">
        <v>8026</v>
      </c>
      <c r="D5404">
        <v>175</v>
      </c>
      <c r="E5404" t="s">
        <v>8027</v>
      </c>
      <c r="F5404" t="s">
        <v>8028</v>
      </c>
      <c r="G5404">
        <v>38.501597613289299</v>
      </c>
    </row>
    <row r="5405" spans="1:7" hidden="1" x14ac:dyDescent="0.2">
      <c r="A5405">
        <v>1995</v>
      </c>
      <c r="B5405">
        <v>44</v>
      </c>
      <c r="C5405" t="s">
        <v>7884</v>
      </c>
      <c r="D5405">
        <v>117</v>
      </c>
      <c r="E5405" t="s">
        <v>7280</v>
      </c>
      <c r="F5405" t="s">
        <v>8029</v>
      </c>
      <c r="G5405">
        <v>38.484047324261702</v>
      </c>
    </row>
    <row r="5406" spans="1:7" hidden="1" x14ac:dyDescent="0.2">
      <c r="A5406">
        <v>1995</v>
      </c>
      <c r="B5406">
        <v>45</v>
      </c>
      <c r="C5406" t="s">
        <v>7490</v>
      </c>
      <c r="D5406">
        <v>162</v>
      </c>
      <c r="E5406" t="s">
        <v>7996</v>
      </c>
      <c r="F5406" t="s">
        <v>8030</v>
      </c>
      <c r="G5406">
        <v>38.4714888813104</v>
      </c>
    </row>
    <row r="5407" spans="1:7" hidden="1" x14ac:dyDescent="0.2">
      <c r="A5407">
        <v>1995</v>
      </c>
      <c r="B5407">
        <v>46</v>
      </c>
      <c r="C5407" t="s">
        <v>7642</v>
      </c>
      <c r="D5407">
        <v>31</v>
      </c>
      <c r="E5407" t="s">
        <v>8031</v>
      </c>
      <c r="F5407" t="s">
        <v>8032</v>
      </c>
      <c r="G5407">
        <v>38.4063394232885</v>
      </c>
    </row>
    <row r="5408" spans="1:7" hidden="1" x14ac:dyDescent="0.2">
      <c r="A5408">
        <v>1995</v>
      </c>
      <c r="B5408">
        <v>47</v>
      </c>
      <c r="C5408" t="s">
        <v>7263</v>
      </c>
      <c r="D5408">
        <v>157</v>
      </c>
      <c r="E5408" t="s">
        <v>8013</v>
      </c>
      <c r="F5408" t="s">
        <v>8033</v>
      </c>
      <c r="G5408">
        <v>38.396873322007302</v>
      </c>
    </row>
    <row r="5409" spans="1:7" hidden="1" x14ac:dyDescent="0.2">
      <c r="A5409">
        <v>1995</v>
      </c>
      <c r="B5409">
        <v>48</v>
      </c>
      <c r="C5409" t="s">
        <v>7485</v>
      </c>
      <c r="D5409">
        <v>159</v>
      </c>
      <c r="E5409" t="s">
        <v>8013</v>
      </c>
      <c r="F5409" t="s">
        <v>8034</v>
      </c>
      <c r="G5409">
        <v>38.394056930939897</v>
      </c>
    </row>
    <row r="5410" spans="1:7" hidden="1" x14ac:dyDescent="0.2">
      <c r="A5410">
        <v>1995</v>
      </c>
      <c r="B5410">
        <v>49</v>
      </c>
      <c r="C5410" t="s">
        <v>6523</v>
      </c>
      <c r="D5410">
        <v>127</v>
      </c>
      <c r="E5410" t="s">
        <v>7994</v>
      </c>
      <c r="F5410" t="s">
        <v>8035</v>
      </c>
      <c r="G5410">
        <v>38.393155773056101</v>
      </c>
    </row>
    <row r="5411" spans="1:7" hidden="1" x14ac:dyDescent="0.2">
      <c r="A5411">
        <v>1995</v>
      </c>
      <c r="B5411">
        <v>50</v>
      </c>
      <c r="C5411" t="s">
        <v>8036</v>
      </c>
      <c r="D5411">
        <v>27</v>
      </c>
      <c r="E5411" t="s">
        <v>7985</v>
      </c>
      <c r="F5411" t="s">
        <v>8037</v>
      </c>
      <c r="G5411">
        <v>38.389326323941802</v>
      </c>
    </row>
    <row r="5412" spans="1:7" hidden="1" x14ac:dyDescent="0.2">
      <c r="A5412">
        <v>1995</v>
      </c>
      <c r="B5412">
        <v>51</v>
      </c>
      <c r="C5412" t="s">
        <v>8038</v>
      </c>
      <c r="D5412">
        <v>15</v>
      </c>
      <c r="E5412" t="s">
        <v>7821</v>
      </c>
      <c r="F5412" t="s">
        <v>8039</v>
      </c>
      <c r="G5412">
        <v>38.382908078713399</v>
      </c>
    </row>
    <row r="5413" spans="1:7" hidden="1" x14ac:dyDescent="0.2">
      <c r="A5413">
        <v>1995</v>
      </c>
      <c r="B5413">
        <v>52</v>
      </c>
      <c r="C5413" t="s">
        <v>7588</v>
      </c>
      <c r="D5413">
        <v>123</v>
      </c>
      <c r="E5413" t="s">
        <v>7994</v>
      </c>
      <c r="F5413" t="s">
        <v>8040</v>
      </c>
      <c r="G5413">
        <v>38.374916423267699</v>
      </c>
    </row>
    <row r="5414" spans="1:7" hidden="1" x14ac:dyDescent="0.2">
      <c r="A5414">
        <v>1995</v>
      </c>
      <c r="B5414">
        <v>53</v>
      </c>
      <c r="C5414" t="s">
        <v>6736</v>
      </c>
      <c r="D5414">
        <v>151</v>
      </c>
      <c r="E5414" t="s">
        <v>8013</v>
      </c>
      <c r="F5414" t="s">
        <v>8041</v>
      </c>
      <c r="G5414">
        <v>38.372440810964498</v>
      </c>
    </row>
    <row r="5415" spans="1:7" hidden="1" x14ac:dyDescent="0.2">
      <c r="A5415">
        <v>1995</v>
      </c>
      <c r="B5415">
        <v>54</v>
      </c>
      <c r="C5415" t="s">
        <v>8042</v>
      </c>
      <c r="D5415">
        <v>208</v>
      </c>
      <c r="E5415" t="s">
        <v>8004</v>
      </c>
      <c r="F5415" t="s">
        <v>8043</v>
      </c>
      <c r="G5415">
        <v>38.331526992589097</v>
      </c>
    </row>
    <row r="5416" spans="1:7" hidden="1" x14ac:dyDescent="0.2">
      <c r="A5416">
        <v>1995</v>
      </c>
      <c r="B5416">
        <v>55</v>
      </c>
      <c r="C5416" t="s">
        <v>8044</v>
      </c>
      <c r="D5416">
        <v>88</v>
      </c>
      <c r="E5416" t="s">
        <v>7678</v>
      </c>
      <c r="F5416" t="s">
        <v>8045</v>
      </c>
      <c r="G5416">
        <v>38.312673103835898</v>
      </c>
    </row>
    <row r="5417" spans="1:7" hidden="1" x14ac:dyDescent="0.2">
      <c r="A5417">
        <v>1995</v>
      </c>
      <c r="B5417">
        <v>56</v>
      </c>
      <c r="C5417" t="s">
        <v>7249</v>
      </c>
      <c r="D5417">
        <v>161</v>
      </c>
      <c r="E5417" t="s">
        <v>7996</v>
      </c>
      <c r="F5417" t="s">
        <v>8046</v>
      </c>
      <c r="G5417">
        <v>38.304150055322303</v>
      </c>
    </row>
    <row r="5418" spans="1:7" hidden="1" x14ac:dyDescent="0.2">
      <c r="A5418">
        <v>1995</v>
      </c>
      <c r="B5418">
        <v>57</v>
      </c>
      <c r="C5418" t="s">
        <v>8047</v>
      </c>
      <c r="D5418">
        <v>7</v>
      </c>
      <c r="E5418" t="s">
        <v>7050</v>
      </c>
      <c r="F5418" t="s">
        <v>5789</v>
      </c>
      <c r="G5418">
        <v>38.303925815780502</v>
      </c>
    </row>
    <row r="5419" spans="1:7" hidden="1" x14ac:dyDescent="0.2">
      <c r="A5419">
        <v>1995</v>
      </c>
      <c r="B5419">
        <v>58</v>
      </c>
      <c r="C5419" t="s">
        <v>7713</v>
      </c>
      <c r="D5419">
        <v>201</v>
      </c>
      <c r="E5419" t="s">
        <v>8004</v>
      </c>
      <c r="F5419" t="s">
        <v>8048</v>
      </c>
      <c r="G5419">
        <v>38.272110435189497</v>
      </c>
    </row>
    <row r="5420" spans="1:7" hidden="1" x14ac:dyDescent="0.2">
      <c r="A5420">
        <v>1995</v>
      </c>
      <c r="B5420">
        <v>59</v>
      </c>
      <c r="C5420" t="s">
        <v>7715</v>
      </c>
      <c r="D5420">
        <v>147</v>
      </c>
      <c r="E5420" t="s">
        <v>7275</v>
      </c>
      <c r="F5420" t="s">
        <v>8049</v>
      </c>
      <c r="G5420">
        <v>38.261479759659601</v>
      </c>
    </row>
    <row r="5421" spans="1:7" hidden="1" x14ac:dyDescent="0.2">
      <c r="A5421">
        <v>1995</v>
      </c>
      <c r="B5421">
        <v>60</v>
      </c>
      <c r="C5421" t="s">
        <v>7568</v>
      </c>
      <c r="D5421">
        <v>68</v>
      </c>
      <c r="E5421" t="s">
        <v>7052</v>
      </c>
      <c r="F5421" t="s">
        <v>8050</v>
      </c>
      <c r="G5421">
        <v>38.256446237502097</v>
      </c>
    </row>
    <row r="5422" spans="1:7" hidden="1" x14ac:dyDescent="0.2">
      <c r="A5422">
        <v>1995</v>
      </c>
      <c r="B5422">
        <v>61</v>
      </c>
      <c r="C5422" t="s">
        <v>7887</v>
      </c>
      <c r="D5422">
        <v>181</v>
      </c>
      <c r="E5422" t="s">
        <v>7853</v>
      </c>
      <c r="F5422" t="s">
        <v>8051</v>
      </c>
      <c r="G5422">
        <v>38.235766775263301</v>
      </c>
    </row>
    <row r="5423" spans="1:7" hidden="1" x14ac:dyDescent="0.2">
      <c r="A5423">
        <v>1995</v>
      </c>
      <c r="B5423">
        <v>62</v>
      </c>
      <c r="C5423" t="s">
        <v>8052</v>
      </c>
      <c r="D5423">
        <v>141</v>
      </c>
      <c r="E5423" t="s">
        <v>7275</v>
      </c>
      <c r="F5423" t="s">
        <v>8053</v>
      </c>
      <c r="G5423">
        <v>38.2338676218803</v>
      </c>
    </row>
    <row r="5424" spans="1:7" hidden="1" x14ac:dyDescent="0.2">
      <c r="A5424">
        <v>1995</v>
      </c>
      <c r="B5424">
        <v>63</v>
      </c>
      <c r="C5424" t="s">
        <v>8054</v>
      </c>
      <c r="D5424">
        <v>184</v>
      </c>
      <c r="E5424" t="s">
        <v>7853</v>
      </c>
      <c r="F5424" t="s">
        <v>8055</v>
      </c>
      <c r="G5424">
        <v>38.200941741082502</v>
      </c>
    </row>
    <row r="5425" spans="1:7" hidden="1" x14ac:dyDescent="0.2">
      <c r="A5425">
        <v>1995</v>
      </c>
      <c r="B5425">
        <v>64</v>
      </c>
      <c r="C5425" t="s">
        <v>6971</v>
      </c>
      <c r="D5425">
        <v>56</v>
      </c>
      <c r="E5425" t="s">
        <v>7982</v>
      </c>
      <c r="F5425" t="s">
        <v>8056</v>
      </c>
      <c r="G5425">
        <v>38.174307751549001</v>
      </c>
    </row>
    <row r="5426" spans="1:7" hidden="1" x14ac:dyDescent="0.2">
      <c r="A5426">
        <v>1995</v>
      </c>
      <c r="B5426">
        <v>65</v>
      </c>
      <c r="C5426" t="s">
        <v>7151</v>
      </c>
      <c r="D5426">
        <v>19</v>
      </c>
      <c r="E5426" t="s">
        <v>7821</v>
      </c>
      <c r="F5426" t="s">
        <v>8057</v>
      </c>
      <c r="G5426">
        <v>38.171412569788401</v>
      </c>
    </row>
    <row r="5427" spans="1:7" hidden="1" x14ac:dyDescent="0.2">
      <c r="A5427">
        <v>1995</v>
      </c>
      <c r="B5427">
        <v>66</v>
      </c>
      <c r="C5427" t="s">
        <v>7483</v>
      </c>
      <c r="D5427">
        <v>203</v>
      </c>
      <c r="E5427" t="s">
        <v>8004</v>
      </c>
      <c r="F5427" t="s">
        <v>8058</v>
      </c>
      <c r="G5427">
        <v>38.157610819196002</v>
      </c>
    </row>
    <row r="5428" spans="1:7" hidden="1" x14ac:dyDescent="0.2">
      <c r="A5428">
        <v>1995</v>
      </c>
      <c r="B5428">
        <v>67</v>
      </c>
      <c r="C5428" t="s">
        <v>7379</v>
      </c>
      <c r="D5428">
        <v>155</v>
      </c>
      <c r="E5428" t="s">
        <v>8013</v>
      </c>
      <c r="F5428" t="s">
        <v>8059</v>
      </c>
      <c r="G5428">
        <v>38.147933289217001</v>
      </c>
    </row>
    <row r="5429" spans="1:7" hidden="1" x14ac:dyDescent="0.2">
      <c r="A5429">
        <v>1995</v>
      </c>
      <c r="B5429">
        <v>68</v>
      </c>
      <c r="C5429" t="s">
        <v>7743</v>
      </c>
      <c r="D5429">
        <v>57</v>
      </c>
      <c r="E5429" t="s">
        <v>7982</v>
      </c>
      <c r="F5429" t="s">
        <v>8060</v>
      </c>
      <c r="G5429">
        <v>38.107163657542202</v>
      </c>
    </row>
    <row r="5430" spans="1:7" hidden="1" x14ac:dyDescent="0.2">
      <c r="A5430">
        <v>1995</v>
      </c>
      <c r="B5430">
        <v>69</v>
      </c>
      <c r="C5430" t="s">
        <v>7555</v>
      </c>
      <c r="D5430">
        <v>9</v>
      </c>
      <c r="E5430" t="s">
        <v>7050</v>
      </c>
      <c r="F5430" t="s">
        <v>8061</v>
      </c>
      <c r="G5430">
        <v>38.107052687674098</v>
      </c>
    </row>
    <row r="5431" spans="1:7" hidden="1" x14ac:dyDescent="0.2">
      <c r="A5431">
        <v>1995</v>
      </c>
      <c r="B5431">
        <v>70</v>
      </c>
      <c r="C5431" t="s">
        <v>7952</v>
      </c>
      <c r="D5431">
        <v>163</v>
      </c>
      <c r="E5431" t="s">
        <v>7996</v>
      </c>
      <c r="F5431" t="s">
        <v>8062</v>
      </c>
      <c r="G5431">
        <v>38.106386882037903</v>
      </c>
    </row>
    <row r="5432" spans="1:7" hidden="1" x14ac:dyDescent="0.2">
      <c r="A5432">
        <v>1995</v>
      </c>
      <c r="B5432">
        <v>71</v>
      </c>
      <c r="C5432" t="s">
        <v>8063</v>
      </c>
      <c r="D5432">
        <v>131</v>
      </c>
      <c r="E5432" t="s">
        <v>8064</v>
      </c>
      <c r="F5432" t="s">
        <v>8065</v>
      </c>
      <c r="G5432">
        <v>38.102614422855702</v>
      </c>
    </row>
    <row r="5433" spans="1:7" hidden="1" x14ac:dyDescent="0.2">
      <c r="A5433">
        <v>1995</v>
      </c>
      <c r="B5433">
        <v>72</v>
      </c>
      <c r="C5433" t="s">
        <v>8066</v>
      </c>
      <c r="D5433">
        <v>172</v>
      </c>
      <c r="E5433" t="s">
        <v>8027</v>
      </c>
      <c r="F5433" t="s">
        <v>8067</v>
      </c>
      <c r="G5433">
        <v>38.095737155134003</v>
      </c>
    </row>
    <row r="5434" spans="1:7" hidden="1" x14ac:dyDescent="0.2">
      <c r="A5434">
        <v>1995</v>
      </c>
      <c r="B5434">
        <v>73</v>
      </c>
      <c r="C5434" t="s">
        <v>7003</v>
      </c>
      <c r="D5434">
        <v>47</v>
      </c>
      <c r="E5434" t="s">
        <v>7980</v>
      </c>
      <c r="F5434" t="s">
        <v>8068</v>
      </c>
      <c r="G5434">
        <v>38.083541658784704</v>
      </c>
    </row>
    <row r="5435" spans="1:7" hidden="1" x14ac:dyDescent="0.2">
      <c r="A5435">
        <v>1995</v>
      </c>
      <c r="B5435">
        <v>74</v>
      </c>
      <c r="C5435" t="s">
        <v>7765</v>
      </c>
      <c r="D5435">
        <v>97</v>
      </c>
      <c r="E5435" t="s">
        <v>7841</v>
      </c>
      <c r="F5435" t="s">
        <v>8069</v>
      </c>
      <c r="G5435">
        <v>38.082100888756898</v>
      </c>
    </row>
    <row r="5436" spans="1:7" hidden="1" x14ac:dyDescent="0.2">
      <c r="A5436">
        <v>1995</v>
      </c>
      <c r="B5436">
        <v>75</v>
      </c>
      <c r="C5436" t="s">
        <v>7565</v>
      </c>
      <c r="D5436">
        <v>187</v>
      </c>
      <c r="E5436" t="s">
        <v>7853</v>
      </c>
      <c r="F5436" t="s">
        <v>8070</v>
      </c>
      <c r="G5436">
        <v>38.057403104269603</v>
      </c>
    </row>
    <row r="5437" spans="1:7" hidden="1" x14ac:dyDescent="0.2">
      <c r="A5437">
        <v>1995</v>
      </c>
      <c r="B5437">
        <v>76</v>
      </c>
      <c r="C5437" t="s">
        <v>7509</v>
      </c>
      <c r="D5437">
        <v>128</v>
      </c>
      <c r="E5437" t="s">
        <v>7994</v>
      </c>
      <c r="F5437" t="s">
        <v>8071</v>
      </c>
      <c r="G5437">
        <v>38.057181744418301</v>
      </c>
    </row>
    <row r="5438" spans="1:7" hidden="1" x14ac:dyDescent="0.2">
      <c r="A5438">
        <v>1995</v>
      </c>
      <c r="B5438">
        <v>77</v>
      </c>
      <c r="C5438" t="s">
        <v>8072</v>
      </c>
      <c r="D5438">
        <v>16</v>
      </c>
      <c r="E5438" t="s">
        <v>7821</v>
      </c>
      <c r="F5438" t="s">
        <v>8073</v>
      </c>
      <c r="G5438">
        <v>38.055078954255897</v>
      </c>
    </row>
    <row r="5439" spans="1:7" hidden="1" x14ac:dyDescent="0.2">
      <c r="A5439">
        <v>1995</v>
      </c>
      <c r="B5439">
        <v>78</v>
      </c>
      <c r="C5439" t="s">
        <v>7182</v>
      </c>
      <c r="D5439">
        <v>2</v>
      </c>
      <c r="E5439" t="s">
        <v>7050</v>
      </c>
      <c r="F5439" t="s">
        <v>8074</v>
      </c>
      <c r="G5439">
        <v>38.046891354406497</v>
      </c>
    </row>
    <row r="5440" spans="1:7" hidden="1" x14ac:dyDescent="0.2">
      <c r="A5440">
        <v>1995</v>
      </c>
      <c r="B5440">
        <v>79</v>
      </c>
      <c r="C5440" t="s">
        <v>7959</v>
      </c>
      <c r="D5440">
        <v>13</v>
      </c>
      <c r="E5440" t="s">
        <v>7821</v>
      </c>
      <c r="F5440" t="s">
        <v>8075</v>
      </c>
      <c r="G5440">
        <v>38.046780735291897</v>
      </c>
    </row>
    <row r="5441" spans="1:7" hidden="1" x14ac:dyDescent="0.2">
      <c r="A5441">
        <v>1995</v>
      </c>
      <c r="B5441">
        <v>81</v>
      </c>
      <c r="C5441" t="s">
        <v>8076</v>
      </c>
      <c r="D5441">
        <v>76</v>
      </c>
      <c r="E5441" t="s">
        <v>7828</v>
      </c>
      <c r="F5441" t="s">
        <v>8077</v>
      </c>
      <c r="G5441">
        <v>38.0193670411658</v>
      </c>
    </row>
    <row r="5442" spans="1:7" hidden="1" x14ac:dyDescent="0.2">
      <c r="A5442">
        <v>1995</v>
      </c>
      <c r="B5442">
        <v>82</v>
      </c>
      <c r="C5442" t="s">
        <v>7611</v>
      </c>
      <c r="D5442">
        <v>112</v>
      </c>
      <c r="E5442" t="s">
        <v>7280</v>
      </c>
      <c r="F5442" t="s">
        <v>8078</v>
      </c>
      <c r="G5442">
        <v>38.014838743412902</v>
      </c>
    </row>
    <row r="5443" spans="1:7" hidden="1" x14ac:dyDescent="0.2">
      <c r="A5443">
        <v>1995</v>
      </c>
      <c r="B5443">
        <v>83</v>
      </c>
      <c r="C5443" t="s">
        <v>8079</v>
      </c>
      <c r="D5443">
        <v>74</v>
      </c>
      <c r="E5443" t="s">
        <v>7828</v>
      </c>
      <c r="F5443" t="s">
        <v>8080</v>
      </c>
      <c r="G5443">
        <v>38.014065727208497</v>
      </c>
    </row>
    <row r="5444" spans="1:7" hidden="1" x14ac:dyDescent="0.2">
      <c r="A5444">
        <v>1995</v>
      </c>
      <c r="B5444">
        <v>84</v>
      </c>
      <c r="C5444" t="s">
        <v>7153</v>
      </c>
      <c r="D5444">
        <v>26</v>
      </c>
      <c r="E5444" t="s">
        <v>7985</v>
      </c>
      <c r="F5444" t="s">
        <v>8081</v>
      </c>
      <c r="G5444">
        <v>38.008103515880201</v>
      </c>
    </row>
    <row r="5445" spans="1:7" hidden="1" x14ac:dyDescent="0.2">
      <c r="A5445">
        <v>1995</v>
      </c>
      <c r="B5445">
        <v>85</v>
      </c>
      <c r="C5445" t="s">
        <v>8082</v>
      </c>
      <c r="D5445">
        <v>196</v>
      </c>
      <c r="E5445" t="s">
        <v>7990</v>
      </c>
      <c r="F5445" t="s">
        <v>8083</v>
      </c>
      <c r="G5445">
        <v>38.0021431745119</v>
      </c>
    </row>
    <row r="5446" spans="1:7" hidden="1" x14ac:dyDescent="0.2">
      <c r="A5446">
        <v>1995</v>
      </c>
      <c r="B5446">
        <v>86</v>
      </c>
      <c r="C5446" t="s">
        <v>7549</v>
      </c>
      <c r="D5446">
        <v>158</v>
      </c>
      <c r="E5446" t="s">
        <v>8013</v>
      </c>
      <c r="F5446" t="s">
        <v>8083</v>
      </c>
      <c r="G5446">
        <v>38.0021431745119</v>
      </c>
    </row>
    <row r="5447" spans="1:7" hidden="1" x14ac:dyDescent="0.2">
      <c r="A5447">
        <v>1995</v>
      </c>
      <c r="B5447">
        <v>87</v>
      </c>
      <c r="C5447" t="s">
        <v>6037</v>
      </c>
      <c r="D5447">
        <v>197</v>
      </c>
      <c r="E5447" t="s">
        <v>7990</v>
      </c>
      <c r="F5447" t="s">
        <v>8084</v>
      </c>
      <c r="G5447">
        <v>38.001260319958597</v>
      </c>
    </row>
    <row r="5448" spans="1:7" hidden="1" x14ac:dyDescent="0.2">
      <c r="A5448">
        <v>1995</v>
      </c>
      <c r="B5448">
        <v>88</v>
      </c>
      <c r="C5448" t="s">
        <v>7001</v>
      </c>
      <c r="D5448">
        <v>48</v>
      </c>
      <c r="E5448" t="s">
        <v>7980</v>
      </c>
      <c r="F5448" t="s">
        <v>8085</v>
      </c>
      <c r="G5448">
        <v>37.999053363029397</v>
      </c>
    </row>
    <row r="5449" spans="1:7" hidden="1" x14ac:dyDescent="0.2">
      <c r="A5449">
        <v>1995</v>
      </c>
      <c r="B5449">
        <v>89</v>
      </c>
      <c r="C5449" t="s">
        <v>6248</v>
      </c>
      <c r="D5449">
        <v>12</v>
      </c>
      <c r="E5449" t="s">
        <v>7821</v>
      </c>
      <c r="F5449" t="s">
        <v>8086</v>
      </c>
      <c r="G5449">
        <v>37.993537092039801</v>
      </c>
    </row>
    <row r="5450" spans="1:7" hidden="1" x14ac:dyDescent="0.2">
      <c r="A5450">
        <v>1995</v>
      </c>
      <c r="B5450">
        <v>90</v>
      </c>
      <c r="C5450" t="s">
        <v>8087</v>
      </c>
      <c r="D5450">
        <v>206</v>
      </c>
      <c r="E5450" t="s">
        <v>8004</v>
      </c>
      <c r="F5450" t="s">
        <v>8088</v>
      </c>
      <c r="G5450">
        <v>37.984714388967397</v>
      </c>
    </row>
    <row r="5451" spans="1:7" hidden="1" x14ac:dyDescent="0.2">
      <c r="A5451">
        <v>1995</v>
      </c>
      <c r="B5451">
        <v>91</v>
      </c>
      <c r="C5451" t="s">
        <v>8089</v>
      </c>
      <c r="D5451">
        <v>167</v>
      </c>
      <c r="E5451" t="s">
        <v>7996</v>
      </c>
      <c r="F5451" t="s">
        <v>8090</v>
      </c>
      <c r="G5451">
        <v>37.977328527399003</v>
      </c>
    </row>
    <row r="5452" spans="1:7" hidden="1" x14ac:dyDescent="0.2">
      <c r="A5452">
        <v>1995</v>
      </c>
      <c r="B5452">
        <v>92</v>
      </c>
      <c r="C5452" t="s">
        <v>6204</v>
      </c>
      <c r="D5452">
        <v>86</v>
      </c>
      <c r="E5452" t="s">
        <v>7678</v>
      </c>
      <c r="F5452" t="s">
        <v>8091</v>
      </c>
      <c r="G5452">
        <v>37.973912160299399</v>
      </c>
    </row>
    <row r="5453" spans="1:7" hidden="1" x14ac:dyDescent="0.2">
      <c r="A5453">
        <v>1995</v>
      </c>
      <c r="B5453">
        <v>93</v>
      </c>
      <c r="C5453" t="s">
        <v>8092</v>
      </c>
      <c r="D5453">
        <v>109</v>
      </c>
      <c r="E5453" t="s">
        <v>7847</v>
      </c>
      <c r="F5453" t="s">
        <v>8093</v>
      </c>
      <c r="G5453">
        <v>37.972589860627799</v>
      </c>
    </row>
    <row r="5454" spans="1:7" hidden="1" x14ac:dyDescent="0.2">
      <c r="A5454">
        <v>1995</v>
      </c>
      <c r="B5454">
        <v>94</v>
      </c>
      <c r="C5454" t="s">
        <v>6189</v>
      </c>
      <c r="D5454">
        <v>146</v>
      </c>
      <c r="E5454" t="s">
        <v>7275</v>
      </c>
      <c r="F5454" t="s">
        <v>8094</v>
      </c>
      <c r="G5454">
        <v>37.970826937640901</v>
      </c>
    </row>
    <row r="5455" spans="1:7" hidden="1" x14ac:dyDescent="0.2">
      <c r="A5455">
        <v>1995</v>
      </c>
      <c r="B5455">
        <v>95</v>
      </c>
      <c r="C5455" t="s">
        <v>7608</v>
      </c>
      <c r="D5455">
        <v>5</v>
      </c>
      <c r="E5455" t="s">
        <v>7050</v>
      </c>
      <c r="F5455" t="s">
        <v>8095</v>
      </c>
      <c r="G5455">
        <v>37.965429004125497</v>
      </c>
    </row>
    <row r="5456" spans="1:7" hidden="1" x14ac:dyDescent="0.2">
      <c r="A5456">
        <v>1995</v>
      </c>
      <c r="B5456">
        <v>96</v>
      </c>
      <c r="C5456" t="s">
        <v>8096</v>
      </c>
      <c r="D5456">
        <v>75</v>
      </c>
      <c r="E5456" t="s">
        <v>7828</v>
      </c>
      <c r="F5456" t="s">
        <v>8097</v>
      </c>
      <c r="G5456">
        <v>37.9608034253489</v>
      </c>
    </row>
    <row r="5457" spans="1:7" hidden="1" x14ac:dyDescent="0.2">
      <c r="A5457">
        <v>1995</v>
      </c>
      <c r="B5457">
        <v>97</v>
      </c>
      <c r="C5457" t="s">
        <v>6822</v>
      </c>
      <c r="D5457">
        <v>165</v>
      </c>
      <c r="E5457" t="s">
        <v>7996</v>
      </c>
      <c r="F5457" t="s">
        <v>8098</v>
      </c>
      <c r="G5457">
        <v>37.952216054431197</v>
      </c>
    </row>
    <row r="5458" spans="1:7" hidden="1" x14ac:dyDescent="0.2">
      <c r="A5458">
        <v>1995</v>
      </c>
      <c r="B5458">
        <v>98</v>
      </c>
      <c r="C5458" t="s">
        <v>7606</v>
      </c>
      <c r="D5458">
        <v>99</v>
      </c>
      <c r="E5458" t="s">
        <v>7841</v>
      </c>
      <c r="F5458" t="s">
        <v>8099</v>
      </c>
      <c r="G5458">
        <v>37.950895265273402</v>
      </c>
    </row>
    <row r="5459" spans="1:7" hidden="1" x14ac:dyDescent="0.2">
      <c r="A5459">
        <v>1995</v>
      </c>
      <c r="B5459">
        <v>99</v>
      </c>
      <c r="C5459" t="s">
        <v>8100</v>
      </c>
      <c r="D5459">
        <v>32</v>
      </c>
      <c r="E5459" t="s">
        <v>8031</v>
      </c>
      <c r="F5459" t="s">
        <v>8101</v>
      </c>
      <c r="G5459">
        <v>37.937142509255203</v>
      </c>
    </row>
    <row r="5460" spans="1:7" hidden="1" x14ac:dyDescent="0.2">
      <c r="A5460">
        <v>1995</v>
      </c>
      <c r="B5460">
        <v>100</v>
      </c>
      <c r="C5460" t="s">
        <v>8102</v>
      </c>
      <c r="D5460">
        <v>156</v>
      </c>
      <c r="E5460" t="s">
        <v>8013</v>
      </c>
      <c r="F5460" t="s">
        <v>8103</v>
      </c>
      <c r="G5460">
        <v>37.932193956821102</v>
      </c>
    </row>
    <row r="5461" spans="1:7" hidden="1" x14ac:dyDescent="0.2">
      <c r="A5461">
        <v>1995</v>
      </c>
      <c r="B5461">
        <v>101</v>
      </c>
      <c r="C5461" t="s">
        <v>6329</v>
      </c>
      <c r="D5461">
        <v>113</v>
      </c>
      <c r="E5461" t="s">
        <v>7280</v>
      </c>
      <c r="F5461" t="s">
        <v>8104</v>
      </c>
      <c r="G5461">
        <v>37.926916923647603</v>
      </c>
    </row>
    <row r="5462" spans="1:7" hidden="1" x14ac:dyDescent="0.2">
      <c r="A5462">
        <v>1995</v>
      </c>
      <c r="B5462">
        <v>102</v>
      </c>
      <c r="C5462" t="s">
        <v>8105</v>
      </c>
      <c r="D5462">
        <v>94</v>
      </c>
      <c r="E5462" t="s">
        <v>7841</v>
      </c>
      <c r="F5462" t="s">
        <v>8106</v>
      </c>
      <c r="G5462">
        <v>37.921421575161801</v>
      </c>
    </row>
    <row r="5463" spans="1:7" hidden="1" x14ac:dyDescent="0.2">
      <c r="A5463">
        <v>1995</v>
      </c>
      <c r="B5463">
        <v>103</v>
      </c>
      <c r="C5463" t="s">
        <v>8107</v>
      </c>
      <c r="D5463">
        <v>96</v>
      </c>
      <c r="E5463" t="s">
        <v>7841</v>
      </c>
      <c r="F5463" t="s">
        <v>8108</v>
      </c>
      <c r="G5463">
        <v>37.919553519424802</v>
      </c>
    </row>
    <row r="5464" spans="1:7" hidden="1" x14ac:dyDescent="0.2">
      <c r="A5464">
        <v>1995</v>
      </c>
      <c r="B5464">
        <v>104</v>
      </c>
      <c r="C5464" t="s">
        <v>8109</v>
      </c>
      <c r="D5464">
        <v>148</v>
      </c>
      <c r="E5464" t="s">
        <v>7275</v>
      </c>
      <c r="F5464" t="s">
        <v>8110</v>
      </c>
      <c r="G5464">
        <v>37.915268675138599</v>
      </c>
    </row>
    <row r="5465" spans="1:7" hidden="1" x14ac:dyDescent="0.2">
      <c r="A5465">
        <v>1995</v>
      </c>
      <c r="B5465">
        <v>105</v>
      </c>
      <c r="C5465" t="s">
        <v>7817</v>
      </c>
      <c r="D5465">
        <v>134</v>
      </c>
      <c r="E5465" t="s">
        <v>8064</v>
      </c>
      <c r="F5465" t="s">
        <v>8111</v>
      </c>
      <c r="G5465">
        <v>37.900663536758003</v>
      </c>
    </row>
    <row r="5466" spans="1:7" hidden="1" x14ac:dyDescent="0.2">
      <c r="A5466">
        <v>1995</v>
      </c>
      <c r="B5466">
        <v>106</v>
      </c>
      <c r="C5466" t="s">
        <v>7719</v>
      </c>
      <c r="D5466">
        <v>207</v>
      </c>
      <c r="E5466" t="s">
        <v>8004</v>
      </c>
      <c r="F5466" t="s">
        <v>8112</v>
      </c>
      <c r="G5466">
        <v>37.897151197643801</v>
      </c>
    </row>
    <row r="5467" spans="1:7" hidden="1" x14ac:dyDescent="0.2">
      <c r="A5467">
        <v>1995</v>
      </c>
      <c r="B5467">
        <v>107</v>
      </c>
      <c r="C5467" t="s">
        <v>8113</v>
      </c>
      <c r="D5467">
        <v>173</v>
      </c>
      <c r="E5467" t="s">
        <v>8027</v>
      </c>
      <c r="F5467" t="s">
        <v>8114</v>
      </c>
      <c r="G5467">
        <v>37.883218018122299</v>
      </c>
    </row>
    <row r="5468" spans="1:7" hidden="1" x14ac:dyDescent="0.2">
      <c r="A5468">
        <v>1995</v>
      </c>
      <c r="B5468">
        <v>108</v>
      </c>
      <c r="C5468" t="s">
        <v>7030</v>
      </c>
      <c r="D5468">
        <v>95</v>
      </c>
      <c r="E5468" t="s">
        <v>7841</v>
      </c>
      <c r="F5468" t="s">
        <v>8115</v>
      </c>
      <c r="G5468">
        <v>37.882231016185202</v>
      </c>
    </row>
    <row r="5469" spans="1:7" hidden="1" x14ac:dyDescent="0.2">
      <c r="A5469">
        <v>1995</v>
      </c>
      <c r="B5469">
        <v>109</v>
      </c>
      <c r="C5469" t="s">
        <v>7966</v>
      </c>
      <c r="D5469">
        <v>118</v>
      </c>
      <c r="E5469" t="s">
        <v>7280</v>
      </c>
      <c r="F5469" t="s">
        <v>8116</v>
      </c>
      <c r="G5469">
        <v>37.8696238503967</v>
      </c>
    </row>
    <row r="5470" spans="1:7" hidden="1" x14ac:dyDescent="0.2">
      <c r="A5470">
        <v>1995</v>
      </c>
      <c r="B5470">
        <v>110</v>
      </c>
      <c r="C5470" t="s">
        <v>8117</v>
      </c>
      <c r="D5470">
        <v>35</v>
      </c>
      <c r="E5470" t="s">
        <v>8031</v>
      </c>
      <c r="F5470" t="s">
        <v>8118</v>
      </c>
      <c r="G5470">
        <v>37.869075903101901</v>
      </c>
    </row>
    <row r="5471" spans="1:7" hidden="1" x14ac:dyDescent="0.2">
      <c r="A5471">
        <v>1995</v>
      </c>
      <c r="B5471">
        <v>111</v>
      </c>
      <c r="C5471" t="s">
        <v>8119</v>
      </c>
      <c r="D5471">
        <v>77</v>
      </c>
      <c r="E5471" t="s">
        <v>7828</v>
      </c>
      <c r="F5471" t="s">
        <v>8120</v>
      </c>
      <c r="G5471">
        <v>37.857572671727397</v>
      </c>
    </row>
    <row r="5472" spans="1:7" hidden="1" x14ac:dyDescent="0.2">
      <c r="A5472">
        <v>1995</v>
      </c>
      <c r="B5472">
        <v>112</v>
      </c>
      <c r="C5472" t="s">
        <v>6627</v>
      </c>
      <c r="D5472">
        <v>153</v>
      </c>
      <c r="E5472" t="s">
        <v>8013</v>
      </c>
      <c r="F5472" t="s">
        <v>8121</v>
      </c>
      <c r="G5472">
        <v>37.852535362008602</v>
      </c>
    </row>
    <row r="5473" spans="1:7" hidden="1" x14ac:dyDescent="0.2">
      <c r="A5473">
        <v>1995</v>
      </c>
      <c r="B5473">
        <v>113</v>
      </c>
      <c r="C5473" t="s">
        <v>8122</v>
      </c>
      <c r="D5473">
        <v>129</v>
      </c>
      <c r="E5473" t="s">
        <v>7994</v>
      </c>
      <c r="F5473" t="s">
        <v>8123</v>
      </c>
      <c r="G5473">
        <v>37.847061545580701</v>
      </c>
    </row>
    <row r="5474" spans="1:7" hidden="1" x14ac:dyDescent="0.2">
      <c r="A5474">
        <v>1995</v>
      </c>
      <c r="B5474">
        <v>114</v>
      </c>
      <c r="C5474" t="s">
        <v>7970</v>
      </c>
      <c r="D5474">
        <v>178</v>
      </c>
      <c r="E5474" t="s">
        <v>8027</v>
      </c>
      <c r="F5474" t="s">
        <v>8124</v>
      </c>
      <c r="G5474">
        <v>37.822448950098902</v>
      </c>
    </row>
    <row r="5475" spans="1:7" hidden="1" x14ac:dyDescent="0.2">
      <c r="A5475">
        <v>1995</v>
      </c>
      <c r="B5475">
        <v>115</v>
      </c>
      <c r="C5475" t="s">
        <v>6534</v>
      </c>
      <c r="D5475">
        <v>185</v>
      </c>
      <c r="E5475" t="s">
        <v>7853</v>
      </c>
      <c r="F5475" t="s">
        <v>8125</v>
      </c>
      <c r="G5475">
        <v>37.724317857503202</v>
      </c>
    </row>
    <row r="5476" spans="1:7" hidden="1" x14ac:dyDescent="0.2">
      <c r="A5476">
        <v>1996</v>
      </c>
      <c r="B5476">
        <v>1</v>
      </c>
      <c r="C5476" t="s">
        <v>6988</v>
      </c>
      <c r="D5476">
        <v>21</v>
      </c>
      <c r="E5476" t="s">
        <v>8126</v>
      </c>
      <c r="F5476" t="s">
        <v>8127</v>
      </c>
      <c r="G5476">
        <v>39.237369585103998</v>
      </c>
    </row>
    <row r="5477" spans="1:7" hidden="1" x14ac:dyDescent="0.2">
      <c r="A5477">
        <v>1996</v>
      </c>
      <c r="B5477">
        <v>2</v>
      </c>
      <c r="C5477" t="s">
        <v>8128</v>
      </c>
      <c r="D5477">
        <v>28</v>
      </c>
      <c r="E5477" t="s">
        <v>8126</v>
      </c>
      <c r="F5477" t="s">
        <v>8129</v>
      </c>
      <c r="G5477">
        <v>39.225900554788602</v>
      </c>
    </row>
    <row r="5478" spans="1:7" hidden="1" x14ac:dyDescent="0.2">
      <c r="A5478">
        <v>1996</v>
      </c>
      <c r="B5478">
        <v>3</v>
      </c>
      <c r="C5478" t="s">
        <v>7503</v>
      </c>
      <c r="D5478">
        <v>71</v>
      </c>
      <c r="E5478" t="s">
        <v>7513</v>
      </c>
      <c r="F5478" t="s">
        <v>8130</v>
      </c>
      <c r="G5478">
        <v>39.205930931148004</v>
      </c>
    </row>
    <row r="5479" spans="1:7" hidden="1" x14ac:dyDescent="0.2">
      <c r="A5479">
        <v>1996</v>
      </c>
      <c r="B5479">
        <v>4</v>
      </c>
      <c r="C5479" t="s">
        <v>7871</v>
      </c>
      <c r="D5479">
        <v>74</v>
      </c>
      <c r="E5479" t="s">
        <v>7513</v>
      </c>
      <c r="F5479" t="s">
        <v>8131</v>
      </c>
      <c r="G5479">
        <v>39.197313968923197</v>
      </c>
    </row>
    <row r="5480" spans="1:7" hidden="1" x14ac:dyDescent="0.2">
      <c r="A5480">
        <v>1996</v>
      </c>
      <c r="B5480">
        <v>5</v>
      </c>
      <c r="C5480" t="s">
        <v>8132</v>
      </c>
      <c r="D5480">
        <v>133</v>
      </c>
      <c r="E5480" t="s">
        <v>8133</v>
      </c>
      <c r="F5480" t="s">
        <v>8134</v>
      </c>
      <c r="G5480">
        <v>39.1889274076729</v>
      </c>
    </row>
    <row r="5481" spans="1:7" hidden="1" x14ac:dyDescent="0.2">
      <c r="A5481">
        <v>1996</v>
      </c>
      <c r="B5481">
        <v>6</v>
      </c>
      <c r="C5481" t="s">
        <v>7149</v>
      </c>
      <c r="D5481">
        <v>111</v>
      </c>
      <c r="E5481" t="s">
        <v>7841</v>
      </c>
      <c r="F5481" t="s">
        <v>8135</v>
      </c>
      <c r="G5481">
        <v>39.1689954022523</v>
      </c>
    </row>
    <row r="5482" spans="1:7" hidden="1" x14ac:dyDescent="0.2">
      <c r="A5482">
        <v>1996</v>
      </c>
      <c r="B5482">
        <v>7</v>
      </c>
      <c r="C5482" t="s">
        <v>7110</v>
      </c>
      <c r="D5482">
        <v>141</v>
      </c>
      <c r="E5482" t="s">
        <v>8136</v>
      </c>
      <c r="F5482" t="s">
        <v>8137</v>
      </c>
      <c r="G5482">
        <v>39.1688822101491</v>
      </c>
    </row>
    <row r="5483" spans="1:7" hidden="1" x14ac:dyDescent="0.2">
      <c r="A5483">
        <v>1996</v>
      </c>
      <c r="B5483">
        <v>8</v>
      </c>
      <c r="C5483" t="s">
        <v>7532</v>
      </c>
      <c r="D5483">
        <v>181</v>
      </c>
      <c r="E5483" t="s">
        <v>8138</v>
      </c>
      <c r="F5483" t="s">
        <v>8139</v>
      </c>
      <c r="G5483">
        <v>39.166392149383597</v>
      </c>
    </row>
    <row r="5484" spans="1:7" hidden="1" x14ac:dyDescent="0.2">
      <c r="A5484">
        <v>1996</v>
      </c>
      <c r="B5484">
        <v>9</v>
      </c>
      <c r="C5484" t="s">
        <v>7864</v>
      </c>
      <c r="D5484">
        <v>37</v>
      </c>
      <c r="E5484" t="s">
        <v>7980</v>
      </c>
      <c r="F5484" t="s">
        <v>8140</v>
      </c>
      <c r="G5484">
        <v>39.162544496324699</v>
      </c>
    </row>
    <row r="5485" spans="1:7" hidden="1" x14ac:dyDescent="0.2">
      <c r="A5485">
        <v>1996</v>
      </c>
      <c r="B5485">
        <v>10</v>
      </c>
      <c r="C5485" t="s">
        <v>6744</v>
      </c>
      <c r="D5485">
        <v>31</v>
      </c>
      <c r="E5485" t="s">
        <v>7980</v>
      </c>
      <c r="F5485" t="s">
        <v>8141</v>
      </c>
      <c r="G5485">
        <v>39.156548191674602</v>
      </c>
    </row>
    <row r="5486" spans="1:7" hidden="1" x14ac:dyDescent="0.2">
      <c r="A5486">
        <v>1996</v>
      </c>
      <c r="B5486">
        <v>11</v>
      </c>
      <c r="C5486" t="s">
        <v>6606</v>
      </c>
      <c r="D5486">
        <v>1</v>
      </c>
      <c r="E5486" t="s">
        <v>7050</v>
      </c>
      <c r="F5486" t="s">
        <v>8142</v>
      </c>
      <c r="G5486">
        <v>39.140604695486402</v>
      </c>
    </row>
    <row r="5487" spans="1:7" hidden="1" x14ac:dyDescent="0.2">
      <c r="A5487">
        <v>1996</v>
      </c>
      <c r="B5487">
        <v>12</v>
      </c>
      <c r="C5487" t="s">
        <v>8143</v>
      </c>
      <c r="D5487">
        <v>15</v>
      </c>
      <c r="E5487" t="s">
        <v>7052</v>
      </c>
      <c r="F5487" t="s">
        <v>8144</v>
      </c>
      <c r="G5487">
        <v>39.108530934230401</v>
      </c>
    </row>
    <row r="5488" spans="1:7" hidden="1" x14ac:dyDescent="0.2">
      <c r="A5488">
        <v>1996</v>
      </c>
      <c r="B5488">
        <v>13</v>
      </c>
      <c r="C5488" t="s">
        <v>7682</v>
      </c>
      <c r="D5488">
        <v>153</v>
      </c>
      <c r="E5488" t="s">
        <v>6917</v>
      </c>
      <c r="F5488" t="s">
        <v>8145</v>
      </c>
      <c r="G5488">
        <v>39.085862591017197</v>
      </c>
    </row>
    <row r="5489" spans="1:7" hidden="1" x14ac:dyDescent="0.2">
      <c r="A5489">
        <v>1996</v>
      </c>
      <c r="B5489">
        <v>14</v>
      </c>
      <c r="C5489" t="s">
        <v>7519</v>
      </c>
      <c r="D5489">
        <v>23</v>
      </c>
      <c r="E5489" t="s">
        <v>8126</v>
      </c>
      <c r="F5489" t="s">
        <v>8146</v>
      </c>
      <c r="G5489">
        <v>39.061419283441602</v>
      </c>
    </row>
    <row r="5490" spans="1:7" hidden="1" x14ac:dyDescent="0.2">
      <c r="A5490">
        <v>1996</v>
      </c>
      <c r="B5490">
        <v>15</v>
      </c>
      <c r="C5490" t="s">
        <v>7147</v>
      </c>
      <c r="D5490">
        <v>43</v>
      </c>
      <c r="E5490" t="s">
        <v>8013</v>
      </c>
      <c r="F5490" t="s">
        <v>8147</v>
      </c>
      <c r="G5490">
        <v>39.058942866858303</v>
      </c>
    </row>
    <row r="5491" spans="1:7" hidden="1" x14ac:dyDescent="0.2">
      <c r="A5491">
        <v>1996</v>
      </c>
      <c r="B5491">
        <v>16</v>
      </c>
      <c r="C5491" t="s">
        <v>8148</v>
      </c>
      <c r="D5491">
        <v>33</v>
      </c>
      <c r="E5491" t="s">
        <v>7980</v>
      </c>
      <c r="F5491" t="s">
        <v>8149</v>
      </c>
      <c r="G5491">
        <v>39.057817326755497</v>
      </c>
    </row>
    <row r="5492" spans="1:7" hidden="1" x14ac:dyDescent="0.2">
      <c r="A5492">
        <v>1996</v>
      </c>
      <c r="B5492">
        <v>17</v>
      </c>
      <c r="C5492" t="s">
        <v>8150</v>
      </c>
      <c r="D5492">
        <v>166</v>
      </c>
      <c r="E5492" t="s">
        <v>8151</v>
      </c>
      <c r="F5492" t="s">
        <v>8152</v>
      </c>
      <c r="G5492">
        <v>39.050165374021802</v>
      </c>
    </row>
    <row r="5493" spans="1:7" hidden="1" x14ac:dyDescent="0.2">
      <c r="A5493">
        <v>1996</v>
      </c>
      <c r="B5493">
        <v>18</v>
      </c>
      <c r="C5493" t="s">
        <v>7700</v>
      </c>
      <c r="D5493">
        <v>73</v>
      </c>
      <c r="E5493" t="s">
        <v>7513</v>
      </c>
      <c r="F5493" t="s">
        <v>8153</v>
      </c>
      <c r="G5493">
        <v>39.019250533297601</v>
      </c>
    </row>
    <row r="5494" spans="1:7" hidden="1" x14ac:dyDescent="0.2">
      <c r="A5494">
        <v>1996</v>
      </c>
      <c r="B5494">
        <v>19</v>
      </c>
      <c r="C5494" t="s">
        <v>8154</v>
      </c>
      <c r="D5494">
        <v>42</v>
      </c>
      <c r="E5494" t="s">
        <v>8013</v>
      </c>
      <c r="F5494" t="s">
        <v>8155</v>
      </c>
      <c r="G5494">
        <v>38.984796102095601</v>
      </c>
    </row>
    <row r="5495" spans="1:7" hidden="1" x14ac:dyDescent="0.2">
      <c r="A5495">
        <v>1996</v>
      </c>
      <c r="B5495">
        <v>20</v>
      </c>
      <c r="C5495" t="s">
        <v>8156</v>
      </c>
      <c r="D5495">
        <v>51</v>
      </c>
      <c r="E5495" t="s">
        <v>8157</v>
      </c>
      <c r="F5495" t="s">
        <v>8158</v>
      </c>
      <c r="G5495">
        <v>38.980087197598003</v>
      </c>
    </row>
    <row r="5496" spans="1:7" hidden="1" x14ac:dyDescent="0.2">
      <c r="A5496">
        <v>1996</v>
      </c>
      <c r="B5496">
        <v>21</v>
      </c>
      <c r="C5496" t="s">
        <v>7123</v>
      </c>
      <c r="D5496">
        <v>85</v>
      </c>
      <c r="E5496" t="s">
        <v>8159</v>
      </c>
      <c r="F5496" t="s">
        <v>8160</v>
      </c>
      <c r="G5496">
        <v>38.939995518194401</v>
      </c>
    </row>
    <row r="5497" spans="1:7" hidden="1" x14ac:dyDescent="0.2">
      <c r="A5497">
        <v>1996</v>
      </c>
      <c r="B5497">
        <v>22</v>
      </c>
      <c r="C5497" t="s">
        <v>8161</v>
      </c>
      <c r="D5497">
        <v>142</v>
      </c>
      <c r="E5497" t="s">
        <v>8136</v>
      </c>
      <c r="F5497" t="s">
        <v>8162</v>
      </c>
      <c r="G5497">
        <v>38.912605973260099</v>
      </c>
    </row>
    <row r="5498" spans="1:7" hidden="1" x14ac:dyDescent="0.2">
      <c r="A5498">
        <v>1996</v>
      </c>
      <c r="B5498">
        <v>23</v>
      </c>
      <c r="C5498" t="s">
        <v>7669</v>
      </c>
      <c r="D5498">
        <v>64</v>
      </c>
      <c r="E5498" t="s">
        <v>7280</v>
      </c>
      <c r="F5498" t="s">
        <v>8163</v>
      </c>
      <c r="G5498">
        <v>38.877781952838298</v>
      </c>
    </row>
    <row r="5499" spans="1:7" hidden="1" x14ac:dyDescent="0.2">
      <c r="A5499">
        <v>1996</v>
      </c>
      <c r="B5499">
        <v>24</v>
      </c>
      <c r="C5499" t="s">
        <v>6780</v>
      </c>
      <c r="D5499">
        <v>34</v>
      </c>
      <c r="E5499" t="s">
        <v>7980</v>
      </c>
      <c r="F5499" t="s">
        <v>8164</v>
      </c>
      <c r="G5499">
        <v>38.862956039040697</v>
      </c>
    </row>
    <row r="5500" spans="1:7" hidden="1" x14ac:dyDescent="0.2">
      <c r="A5500">
        <v>1996</v>
      </c>
      <c r="B5500">
        <v>25</v>
      </c>
      <c r="C5500" t="s">
        <v>8026</v>
      </c>
      <c r="D5500">
        <v>107</v>
      </c>
      <c r="E5500" t="s">
        <v>8165</v>
      </c>
      <c r="F5500" t="s">
        <v>8166</v>
      </c>
      <c r="G5500">
        <v>38.862176041012503</v>
      </c>
    </row>
    <row r="5501" spans="1:7" hidden="1" x14ac:dyDescent="0.2">
      <c r="A5501">
        <v>1996</v>
      </c>
      <c r="B5501">
        <v>26</v>
      </c>
      <c r="C5501" t="s">
        <v>7696</v>
      </c>
      <c r="D5501">
        <v>19</v>
      </c>
      <c r="E5501" t="s">
        <v>7052</v>
      </c>
      <c r="F5501" t="s">
        <v>8167</v>
      </c>
      <c r="G5501">
        <v>38.8541550210266</v>
      </c>
    </row>
    <row r="5502" spans="1:7" hidden="1" x14ac:dyDescent="0.2">
      <c r="A5502">
        <v>1996</v>
      </c>
      <c r="B5502">
        <v>27</v>
      </c>
      <c r="C5502" t="s">
        <v>8168</v>
      </c>
      <c r="D5502">
        <v>116</v>
      </c>
      <c r="E5502" t="s">
        <v>7841</v>
      </c>
      <c r="F5502" t="s">
        <v>8169</v>
      </c>
      <c r="G5502">
        <v>38.797989397391703</v>
      </c>
    </row>
    <row r="5503" spans="1:7" hidden="1" x14ac:dyDescent="0.2">
      <c r="A5503">
        <v>1996</v>
      </c>
      <c r="B5503">
        <v>28</v>
      </c>
      <c r="C5503" t="s">
        <v>7730</v>
      </c>
      <c r="D5503">
        <v>88</v>
      </c>
      <c r="E5503" t="s">
        <v>8159</v>
      </c>
      <c r="F5503" t="s">
        <v>8170</v>
      </c>
      <c r="G5503">
        <v>38.756276377943699</v>
      </c>
    </row>
    <row r="5504" spans="1:7" hidden="1" x14ac:dyDescent="0.2">
      <c r="A5504">
        <v>1996</v>
      </c>
      <c r="B5504">
        <v>29</v>
      </c>
      <c r="C5504" t="s">
        <v>6523</v>
      </c>
      <c r="D5504">
        <v>157</v>
      </c>
      <c r="E5504" t="s">
        <v>6917</v>
      </c>
      <c r="F5504" t="s">
        <v>8171</v>
      </c>
      <c r="G5504">
        <v>38.755389841364199</v>
      </c>
    </row>
    <row r="5505" spans="1:7" hidden="1" x14ac:dyDescent="0.2">
      <c r="A5505">
        <v>1996</v>
      </c>
      <c r="B5505">
        <v>30</v>
      </c>
      <c r="C5505" t="s">
        <v>8172</v>
      </c>
      <c r="D5505">
        <v>144</v>
      </c>
      <c r="E5505" t="s">
        <v>8136</v>
      </c>
      <c r="F5505" t="s">
        <v>8173</v>
      </c>
      <c r="G5505">
        <v>38.753727694590602</v>
      </c>
    </row>
    <row r="5506" spans="1:7" hidden="1" x14ac:dyDescent="0.2">
      <c r="A5506">
        <v>1996</v>
      </c>
      <c r="B5506">
        <v>31</v>
      </c>
      <c r="C5506" t="s">
        <v>8174</v>
      </c>
      <c r="D5506">
        <v>82</v>
      </c>
      <c r="E5506" t="s">
        <v>8159</v>
      </c>
      <c r="F5506" t="s">
        <v>8175</v>
      </c>
      <c r="G5506">
        <v>38.7411000368717</v>
      </c>
    </row>
    <row r="5507" spans="1:7" hidden="1" x14ac:dyDescent="0.2">
      <c r="A5507">
        <v>1996</v>
      </c>
      <c r="B5507">
        <v>32</v>
      </c>
      <c r="C5507" t="s">
        <v>8176</v>
      </c>
      <c r="D5507">
        <v>4</v>
      </c>
      <c r="E5507" t="s">
        <v>7050</v>
      </c>
      <c r="F5507" t="s">
        <v>8177</v>
      </c>
      <c r="G5507">
        <v>38.7407678412183</v>
      </c>
    </row>
    <row r="5508" spans="1:7" hidden="1" x14ac:dyDescent="0.2">
      <c r="A5508">
        <v>1996</v>
      </c>
      <c r="B5508">
        <v>33</v>
      </c>
      <c r="C5508" t="s">
        <v>8178</v>
      </c>
      <c r="D5508">
        <v>148</v>
      </c>
      <c r="E5508" t="s">
        <v>8136</v>
      </c>
      <c r="F5508" t="s">
        <v>8179</v>
      </c>
      <c r="G5508">
        <v>38.730583273325699</v>
      </c>
    </row>
    <row r="5509" spans="1:7" hidden="1" x14ac:dyDescent="0.2">
      <c r="A5509">
        <v>1996</v>
      </c>
      <c r="B5509">
        <v>34</v>
      </c>
      <c r="C5509" t="s">
        <v>6510</v>
      </c>
      <c r="D5509">
        <v>83</v>
      </c>
      <c r="E5509" t="s">
        <v>8159</v>
      </c>
      <c r="F5509" t="s">
        <v>8180</v>
      </c>
      <c r="G5509">
        <v>38.699288200343098</v>
      </c>
    </row>
    <row r="5510" spans="1:7" hidden="1" x14ac:dyDescent="0.2">
      <c r="A5510">
        <v>1996</v>
      </c>
      <c r="B5510">
        <v>35</v>
      </c>
      <c r="C5510" t="s">
        <v>7608</v>
      </c>
      <c r="D5510">
        <v>14</v>
      </c>
      <c r="E5510" t="s">
        <v>7052</v>
      </c>
      <c r="F5510" t="s">
        <v>8181</v>
      </c>
      <c r="G5510">
        <v>38.694979416349298</v>
      </c>
    </row>
    <row r="5511" spans="1:7" hidden="1" x14ac:dyDescent="0.2">
      <c r="A5511">
        <v>1996</v>
      </c>
      <c r="B5511">
        <v>36</v>
      </c>
      <c r="C5511" t="s">
        <v>8182</v>
      </c>
      <c r="D5511">
        <v>124</v>
      </c>
      <c r="E5511" t="s">
        <v>8183</v>
      </c>
      <c r="F5511" t="s">
        <v>7703</v>
      </c>
      <c r="G5511">
        <v>38.6635212501034</v>
      </c>
    </row>
    <row r="5512" spans="1:7" hidden="1" x14ac:dyDescent="0.2">
      <c r="A5512">
        <v>1996</v>
      </c>
      <c r="B5512">
        <v>37</v>
      </c>
      <c r="C5512" t="s">
        <v>6967</v>
      </c>
      <c r="D5512">
        <v>131</v>
      </c>
      <c r="E5512" t="s">
        <v>8133</v>
      </c>
      <c r="F5512" t="s">
        <v>8184</v>
      </c>
      <c r="G5512">
        <v>38.6507318658944</v>
      </c>
    </row>
    <row r="5513" spans="1:7" hidden="1" x14ac:dyDescent="0.2">
      <c r="A5513">
        <v>1996</v>
      </c>
      <c r="B5513">
        <v>38</v>
      </c>
      <c r="C5513" t="s">
        <v>6983</v>
      </c>
      <c r="D5513">
        <v>16</v>
      </c>
      <c r="E5513" t="s">
        <v>7052</v>
      </c>
      <c r="F5513" t="s">
        <v>8185</v>
      </c>
      <c r="G5513">
        <v>38.650180789542702</v>
      </c>
    </row>
    <row r="5514" spans="1:7" hidden="1" x14ac:dyDescent="0.2">
      <c r="A5514">
        <v>1996</v>
      </c>
      <c r="B5514">
        <v>39</v>
      </c>
      <c r="C5514" t="s">
        <v>8186</v>
      </c>
      <c r="D5514">
        <v>91</v>
      </c>
      <c r="E5514" t="s">
        <v>7678</v>
      </c>
      <c r="F5514" t="s">
        <v>8187</v>
      </c>
      <c r="G5514">
        <v>38.648417450812602</v>
      </c>
    </row>
    <row r="5515" spans="1:7" hidden="1" x14ac:dyDescent="0.2">
      <c r="A5515">
        <v>1996</v>
      </c>
      <c r="B5515">
        <v>40</v>
      </c>
      <c r="C5515" t="s">
        <v>5986</v>
      </c>
      <c r="D5515">
        <v>32</v>
      </c>
      <c r="E5515" t="s">
        <v>7980</v>
      </c>
      <c r="F5515" t="s">
        <v>8188</v>
      </c>
      <c r="G5515">
        <v>38.637290087542503</v>
      </c>
    </row>
    <row r="5516" spans="1:7" hidden="1" x14ac:dyDescent="0.2">
      <c r="A5516">
        <v>1996</v>
      </c>
      <c r="B5516">
        <v>41</v>
      </c>
      <c r="C5516" t="s">
        <v>7686</v>
      </c>
      <c r="D5516">
        <v>17</v>
      </c>
      <c r="E5516" t="s">
        <v>7052</v>
      </c>
      <c r="F5516" t="s">
        <v>8189</v>
      </c>
      <c r="G5516">
        <v>38.6322243029012</v>
      </c>
    </row>
    <row r="5517" spans="1:7" hidden="1" x14ac:dyDescent="0.2">
      <c r="A5517">
        <v>1996</v>
      </c>
      <c r="B5517">
        <v>42</v>
      </c>
      <c r="C5517" t="s">
        <v>7868</v>
      </c>
      <c r="D5517">
        <v>76</v>
      </c>
      <c r="E5517" t="s">
        <v>7513</v>
      </c>
      <c r="F5517" t="s">
        <v>8190</v>
      </c>
      <c r="G5517">
        <v>38.613514445169301</v>
      </c>
    </row>
    <row r="5518" spans="1:7" hidden="1" x14ac:dyDescent="0.2">
      <c r="A5518">
        <v>1996</v>
      </c>
      <c r="B5518">
        <v>43</v>
      </c>
      <c r="C5518" t="s">
        <v>8191</v>
      </c>
      <c r="D5518">
        <v>115</v>
      </c>
      <c r="E5518" t="s">
        <v>7841</v>
      </c>
      <c r="F5518" t="s">
        <v>8192</v>
      </c>
      <c r="G5518">
        <v>38.600538254517403</v>
      </c>
    </row>
    <row r="5519" spans="1:7" hidden="1" x14ac:dyDescent="0.2">
      <c r="A5519">
        <v>1996</v>
      </c>
      <c r="B5519">
        <v>44</v>
      </c>
      <c r="C5519" t="s">
        <v>8193</v>
      </c>
      <c r="D5519">
        <v>156</v>
      </c>
      <c r="E5519" t="s">
        <v>6917</v>
      </c>
      <c r="F5519" t="s">
        <v>8194</v>
      </c>
      <c r="G5519">
        <v>38.592624862260699</v>
      </c>
    </row>
    <row r="5520" spans="1:7" hidden="1" x14ac:dyDescent="0.2">
      <c r="A5520">
        <v>1996</v>
      </c>
      <c r="B5520">
        <v>45</v>
      </c>
      <c r="C5520" t="s">
        <v>7806</v>
      </c>
      <c r="D5520">
        <v>39</v>
      </c>
      <c r="E5520" t="s">
        <v>7980</v>
      </c>
      <c r="F5520" t="s">
        <v>8195</v>
      </c>
      <c r="G5520">
        <v>38.574721803227298</v>
      </c>
    </row>
    <row r="5521" spans="1:7" hidden="1" x14ac:dyDescent="0.2">
      <c r="A5521">
        <v>1996</v>
      </c>
      <c r="B5521">
        <v>46</v>
      </c>
      <c r="C5521" t="s">
        <v>8042</v>
      </c>
      <c r="D5521">
        <v>143</v>
      </c>
      <c r="E5521" t="s">
        <v>8136</v>
      </c>
      <c r="F5521" t="s">
        <v>8196</v>
      </c>
      <c r="G5521">
        <v>38.571538336762401</v>
      </c>
    </row>
    <row r="5522" spans="1:7" hidden="1" x14ac:dyDescent="0.2">
      <c r="A5522">
        <v>1996</v>
      </c>
      <c r="B5522">
        <v>47</v>
      </c>
      <c r="C5522" t="s">
        <v>584</v>
      </c>
      <c r="D5522">
        <v>48</v>
      </c>
      <c r="E5522" t="s">
        <v>8013</v>
      </c>
      <c r="F5522" t="s">
        <v>8197</v>
      </c>
      <c r="G5522">
        <v>38.561332832610702</v>
      </c>
    </row>
    <row r="5523" spans="1:7" hidden="1" x14ac:dyDescent="0.2">
      <c r="A5523">
        <v>1996</v>
      </c>
      <c r="B5523">
        <v>48</v>
      </c>
      <c r="C5523" t="s">
        <v>8198</v>
      </c>
      <c r="D5523">
        <v>75</v>
      </c>
      <c r="E5523" t="s">
        <v>7513</v>
      </c>
      <c r="F5523" t="s">
        <v>8199</v>
      </c>
      <c r="G5523">
        <v>38.552887199952202</v>
      </c>
    </row>
    <row r="5524" spans="1:7" hidden="1" x14ac:dyDescent="0.2">
      <c r="A5524">
        <v>1996</v>
      </c>
      <c r="B5524">
        <v>49</v>
      </c>
      <c r="C5524" t="s">
        <v>7568</v>
      </c>
      <c r="D5524">
        <v>18</v>
      </c>
      <c r="E5524" t="s">
        <v>7052</v>
      </c>
      <c r="F5524" t="s">
        <v>8200</v>
      </c>
      <c r="G5524">
        <v>38.5441164342853</v>
      </c>
    </row>
    <row r="5525" spans="1:7" hidden="1" x14ac:dyDescent="0.2">
      <c r="A5525">
        <v>1996</v>
      </c>
      <c r="B5525">
        <v>50</v>
      </c>
      <c r="C5525" t="s">
        <v>8076</v>
      </c>
      <c r="D5525">
        <v>58</v>
      </c>
      <c r="E5525" t="s">
        <v>8157</v>
      </c>
      <c r="F5525" t="s">
        <v>8201</v>
      </c>
      <c r="G5525">
        <v>38.543349182155197</v>
      </c>
    </row>
    <row r="5526" spans="1:7" hidden="1" x14ac:dyDescent="0.2">
      <c r="A5526">
        <v>1996</v>
      </c>
      <c r="B5526">
        <v>51</v>
      </c>
      <c r="C5526" t="s">
        <v>7289</v>
      </c>
      <c r="D5526">
        <v>145</v>
      </c>
      <c r="E5526" t="s">
        <v>8136</v>
      </c>
      <c r="F5526" t="s">
        <v>8202</v>
      </c>
      <c r="G5526">
        <v>38.529762920006803</v>
      </c>
    </row>
    <row r="5527" spans="1:7" hidden="1" x14ac:dyDescent="0.2">
      <c r="A5527">
        <v>1996</v>
      </c>
      <c r="B5527">
        <v>52</v>
      </c>
      <c r="C5527" t="s">
        <v>8203</v>
      </c>
      <c r="D5527">
        <v>126</v>
      </c>
      <c r="E5527" t="s">
        <v>8183</v>
      </c>
      <c r="F5527" t="s">
        <v>8204</v>
      </c>
      <c r="G5527">
        <v>38.528229588907102</v>
      </c>
    </row>
    <row r="5528" spans="1:7" hidden="1" x14ac:dyDescent="0.2">
      <c r="A5528">
        <v>1996</v>
      </c>
      <c r="B5528">
        <v>53</v>
      </c>
      <c r="C5528" t="s">
        <v>6814</v>
      </c>
      <c r="D5528">
        <v>13</v>
      </c>
      <c r="E5528" t="s">
        <v>7052</v>
      </c>
      <c r="F5528" t="s">
        <v>8205</v>
      </c>
      <c r="G5528">
        <v>38.520564763658598</v>
      </c>
    </row>
    <row r="5529" spans="1:7" hidden="1" x14ac:dyDescent="0.2">
      <c r="A5529">
        <v>1996</v>
      </c>
      <c r="B5529">
        <v>54</v>
      </c>
      <c r="C5529" t="s">
        <v>8206</v>
      </c>
      <c r="D5529">
        <v>8</v>
      </c>
      <c r="E5529" t="s">
        <v>7050</v>
      </c>
      <c r="F5529" t="s">
        <v>8207</v>
      </c>
      <c r="G5529">
        <v>38.519798448863298</v>
      </c>
    </row>
    <row r="5530" spans="1:7" hidden="1" x14ac:dyDescent="0.2">
      <c r="A5530">
        <v>1996</v>
      </c>
      <c r="B5530">
        <v>55</v>
      </c>
      <c r="C5530" t="s">
        <v>7937</v>
      </c>
      <c r="D5530">
        <v>68</v>
      </c>
      <c r="E5530" t="s">
        <v>7280</v>
      </c>
      <c r="F5530" t="s">
        <v>8208</v>
      </c>
      <c r="G5530">
        <v>38.5080885737176</v>
      </c>
    </row>
    <row r="5531" spans="1:7" hidden="1" x14ac:dyDescent="0.2">
      <c r="A5531">
        <v>1996</v>
      </c>
      <c r="B5531">
        <v>56</v>
      </c>
      <c r="C5531" t="s">
        <v>7189</v>
      </c>
      <c r="D5531">
        <v>53</v>
      </c>
      <c r="E5531" t="s">
        <v>8157</v>
      </c>
      <c r="F5531" t="s">
        <v>8209</v>
      </c>
      <c r="G5531">
        <v>38.506228781658798</v>
      </c>
    </row>
    <row r="5532" spans="1:7" hidden="1" x14ac:dyDescent="0.2">
      <c r="A5532">
        <v>1996</v>
      </c>
      <c r="B5532">
        <v>57</v>
      </c>
      <c r="C5532" t="s">
        <v>8210</v>
      </c>
      <c r="D5532">
        <v>6</v>
      </c>
      <c r="E5532" t="s">
        <v>7050</v>
      </c>
      <c r="F5532" t="s">
        <v>8211</v>
      </c>
      <c r="G5532">
        <v>38.491903466372797</v>
      </c>
    </row>
    <row r="5533" spans="1:7" hidden="1" x14ac:dyDescent="0.2">
      <c r="A5533">
        <v>1996</v>
      </c>
      <c r="B5533">
        <v>58</v>
      </c>
      <c r="C5533" t="s">
        <v>7803</v>
      </c>
      <c r="D5533">
        <v>5</v>
      </c>
      <c r="E5533" t="s">
        <v>7050</v>
      </c>
      <c r="F5533" t="s">
        <v>8212</v>
      </c>
      <c r="G5533">
        <v>38.485345811588097</v>
      </c>
    </row>
    <row r="5534" spans="1:7" hidden="1" x14ac:dyDescent="0.2">
      <c r="A5534">
        <v>1996</v>
      </c>
      <c r="B5534">
        <v>59</v>
      </c>
      <c r="C5534" t="s">
        <v>7989</v>
      </c>
      <c r="D5534">
        <v>35</v>
      </c>
      <c r="E5534" t="s">
        <v>7980</v>
      </c>
      <c r="F5534" t="s">
        <v>8213</v>
      </c>
      <c r="G5534">
        <v>38.470926833145001</v>
      </c>
    </row>
    <row r="5535" spans="1:7" hidden="1" x14ac:dyDescent="0.2">
      <c r="A5535">
        <v>1996</v>
      </c>
      <c r="B5535">
        <v>60</v>
      </c>
      <c r="C5535" t="s">
        <v>7549</v>
      </c>
      <c r="D5535">
        <v>69</v>
      </c>
      <c r="E5535" t="s">
        <v>7280</v>
      </c>
      <c r="F5535" t="s">
        <v>8214</v>
      </c>
      <c r="G5535">
        <v>38.469834926545701</v>
      </c>
    </row>
    <row r="5536" spans="1:7" hidden="1" x14ac:dyDescent="0.2">
      <c r="A5536">
        <v>1996</v>
      </c>
      <c r="B5536">
        <v>61</v>
      </c>
      <c r="C5536" t="s">
        <v>8006</v>
      </c>
      <c r="D5536">
        <v>135</v>
      </c>
      <c r="E5536" t="s">
        <v>8133</v>
      </c>
      <c r="F5536" t="s">
        <v>8215</v>
      </c>
      <c r="G5536">
        <v>38.466996259443597</v>
      </c>
    </row>
    <row r="5537" spans="1:7" hidden="1" x14ac:dyDescent="0.2">
      <c r="A5537">
        <v>1996</v>
      </c>
      <c r="B5537">
        <v>62</v>
      </c>
      <c r="C5537" t="s">
        <v>7301</v>
      </c>
      <c r="D5537">
        <v>212</v>
      </c>
      <c r="E5537" t="s">
        <v>8216</v>
      </c>
      <c r="F5537" t="s">
        <v>8217</v>
      </c>
      <c r="G5537">
        <v>38.458264526123997</v>
      </c>
    </row>
    <row r="5538" spans="1:7" hidden="1" x14ac:dyDescent="0.2">
      <c r="A5538">
        <v>1996</v>
      </c>
      <c r="B5538">
        <v>63</v>
      </c>
      <c r="C5538" t="s">
        <v>8218</v>
      </c>
      <c r="D5538">
        <v>41</v>
      </c>
      <c r="E5538" t="s">
        <v>8013</v>
      </c>
      <c r="F5538" t="s">
        <v>8219</v>
      </c>
      <c r="G5538">
        <v>38.4549911480321</v>
      </c>
    </row>
    <row r="5539" spans="1:7" hidden="1" x14ac:dyDescent="0.2">
      <c r="A5539">
        <v>1996</v>
      </c>
      <c r="B5539">
        <v>64</v>
      </c>
      <c r="C5539" t="s">
        <v>7588</v>
      </c>
      <c r="D5539">
        <v>151</v>
      </c>
      <c r="E5539" t="s">
        <v>6917</v>
      </c>
      <c r="F5539" t="s">
        <v>8220</v>
      </c>
      <c r="G5539">
        <v>38.446592027593901</v>
      </c>
    </row>
    <row r="5540" spans="1:7" hidden="1" x14ac:dyDescent="0.2">
      <c r="A5540">
        <v>1996</v>
      </c>
      <c r="B5540">
        <v>65</v>
      </c>
      <c r="C5540" t="s">
        <v>7153</v>
      </c>
      <c r="D5540">
        <v>136</v>
      </c>
      <c r="E5540" t="s">
        <v>8133</v>
      </c>
      <c r="F5540" t="s">
        <v>8221</v>
      </c>
      <c r="G5540">
        <v>38.430567527106099</v>
      </c>
    </row>
    <row r="5541" spans="1:7" hidden="1" x14ac:dyDescent="0.2">
      <c r="A5541">
        <v>1996</v>
      </c>
      <c r="B5541">
        <v>66</v>
      </c>
      <c r="C5541" t="s">
        <v>7182</v>
      </c>
      <c r="D5541">
        <v>2</v>
      </c>
      <c r="E5541" t="s">
        <v>7050</v>
      </c>
      <c r="F5541" t="s">
        <v>8222</v>
      </c>
      <c r="G5541">
        <v>38.430240635570499</v>
      </c>
    </row>
    <row r="5542" spans="1:7" hidden="1" x14ac:dyDescent="0.2">
      <c r="A5542">
        <v>1996</v>
      </c>
      <c r="B5542">
        <v>67</v>
      </c>
      <c r="C5542" t="s">
        <v>7800</v>
      </c>
      <c r="D5542">
        <v>203</v>
      </c>
      <c r="E5542" t="s">
        <v>8223</v>
      </c>
      <c r="F5542" t="s">
        <v>8224</v>
      </c>
      <c r="G5542">
        <v>38.427298861980297</v>
      </c>
    </row>
    <row r="5543" spans="1:7" hidden="1" x14ac:dyDescent="0.2">
      <c r="A5543">
        <v>1996</v>
      </c>
      <c r="B5543">
        <v>68</v>
      </c>
      <c r="C5543" t="s">
        <v>8225</v>
      </c>
      <c r="D5543">
        <v>121</v>
      </c>
      <c r="E5543" t="s">
        <v>8183</v>
      </c>
      <c r="F5543" t="s">
        <v>8226</v>
      </c>
      <c r="G5543">
        <v>38.425120060781602</v>
      </c>
    </row>
    <row r="5544" spans="1:7" hidden="1" x14ac:dyDescent="0.2">
      <c r="A5544">
        <v>1996</v>
      </c>
      <c r="B5544">
        <v>69</v>
      </c>
      <c r="C5544" t="s">
        <v>8227</v>
      </c>
      <c r="D5544">
        <v>99</v>
      </c>
      <c r="E5544" t="s">
        <v>7678</v>
      </c>
      <c r="F5544" t="s">
        <v>8228</v>
      </c>
      <c r="G5544">
        <v>38.4226147448272</v>
      </c>
    </row>
    <row r="5545" spans="1:7" hidden="1" x14ac:dyDescent="0.2">
      <c r="A5545">
        <v>1996</v>
      </c>
      <c r="B5545">
        <v>70</v>
      </c>
      <c r="C5545" t="s">
        <v>8066</v>
      </c>
      <c r="D5545">
        <v>104</v>
      </c>
      <c r="E5545" t="s">
        <v>8165</v>
      </c>
      <c r="F5545" t="s">
        <v>8229</v>
      </c>
      <c r="G5545">
        <v>38.417387311548097</v>
      </c>
    </row>
    <row r="5546" spans="1:7" hidden="1" x14ac:dyDescent="0.2">
      <c r="A5546">
        <v>1996</v>
      </c>
      <c r="B5546">
        <v>71</v>
      </c>
      <c r="C5546" t="s">
        <v>8230</v>
      </c>
      <c r="D5546">
        <v>185</v>
      </c>
      <c r="E5546" t="s">
        <v>8138</v>
      </c>
      <c r="F5546" t="s">
        <v>8231</v>
      </c>
      <c r="G5546">
        <v>38.416516210953503</v>
      </c>
    </row>
    <row r="5547" spans="1:7" hidden="1" x14ac:dyDescent="0.2">
      <c r="A5547">
        <v>1996</v>
      </c>
      <c r="B5547">
        <v>72</v>
      </c>
      <c r="C5547" t="s">
        <v>8232</v>
      </c>
      <c r="D5547">
        <v>49</v>
      </c>
      <c r="E5547" t="s">
        <v>8013</v>
      </c>
      <c r="F5547" t="s">
        <v>8233</v>
      </c>
      <c r="G5547">
        <v>38.415645149861803</v>
      </c>
    </row>
    <row r="5548" spans="1:7" hidden="1" x14ac:dyDescent="0.2">
      <c r="A5548">
        <v>1996</v>
      </c>
      <c r="B5548">
        <v>73</v>
      </c>
      <c r="C5548" t="s">
        <v>7930</v>
      </c>
      <c r="D5548">
        <v>149</v>
      </c>
      <c r="E5548" t="s">
        <v>8136</v>
      </c>
      <c r="F5548" t="s">
        <v>8234</v>
      </c>
      <c r="G5548">
        <v>38.4097665205353</v>
      </c>
    </row>
    <row r="5549" spans="1:7" hidden="1" x14ac:dyDescent="0.2">
      <c r="A5549">
        <v>1996</v>
      </c>
      <c r="B5549">
        <v>74</v>
      </c>
      <c r="C5549" t="s">
        <v>7952</v>
      </c>
      <c r="D5549">
        <v>84</v>
      </c>
      <c r="E5549" t="s">
        <v>8159</v>
      </c>
      <c r="F5549" t="s">
        <v>8235</v>
      </c>
      <c r="G5549">
        <v>38.403236819960298</v>
      </c>
    </row>
    <row r="5550" spans="1:7" hidden="1" x14ac:dyDescent="0.2">
      <c r="A5550">
        <v>1996</v>
      </c>
      <c r="B5550">
        <v>75</v>
      </c>
      <c r="C5550" t="s">
        <v>8236</v>
      </c>
      <c r="D5550">
        <v>78</v>
      </c>
      <c r="E5550" t="s">
        <v>7513</v>
      </c>
      <c r="F5550" t="s">
        <v>8237</v>
      </c>
      <c r="G5550">
        <v>38.3883356557794</v>
      </c>
    </row>
    <row r="5551" spans="1:7" hidden="1" x14ac:dyDescent="0.2">
      <c r="A5551">
        <v>1996</v>
      </c>
      <c r="B5551">
        <v>76</v>
      </c>
      <c r="C5551" t="s">
        <v>7753</v>
      </c>
      <c r="D5551">
        <v>24</v>
      </c>
      <c r="E5551" t="s">
        <v>8126</v>
      </c>
      <c r="F5551" t="s">
        <v>7747</v>
      </c>
      <c r="G5551">
        <v>38.386922277386098</v>
      </c>
    </row>
    <row r="5552" spans="1:7" hidden="1" x14ac:dyDescent="0.2">
      <c r="A5552">
        <v>1996</v>
      </c>
      <c r="B5552">
        <v>77</v>
      </c>
      <c r="C5552" t="s">
        <v>8063</v>
      </c>
      <c r="D5552">
        <v>171</v>
      </c>
      <c r="E5552" t="s">
        <v>8064</v>
      </c>
      <c r="F5552" t="s">
        <v>8238</v>
      </c>
      <c r="G5552">
        <v>38.373337410181897</v>
      </c>
    </row>
    <row r="5553" spans="1:7" hidden="1" x14ac:dyDescent="0.2">
      <c r="A5553">
        <v>1996</v>
      </c>
      <c r="B5553">
        <v>78</v>
      </c>
      <c r="C5553" t="s">
        <v>7249</v>
      </c>
      <c r="D5553">
        <v>161</v>
      </c>
      <c r="E5553" t="s">
        <v>8151</v>
      </c>
      <c r="F5553" t="s">
        <v>8239</v>
      </c>
      <c r="G5553">
        <v>38.3707302158884</v>
      </c>
    </row>
    <row r="5554" spans="1:7" hidden="1" x14ac:dyDescent="0.2">
      <c r="A5554">
        <v>1996</v>
      </c>
      <c r="B5554">
        <v>79</v>
      </c>
      <c r="C5554" t="s">
        <v>8240</v>
      </c>
      <c r="D5554">
        <v>106</v>
      </c>
      <c r="E5554" t="s">
        <v>8165</v>
      </c>
      <c r="F5554" t="s">
        <v>8241</v>
      </c>
      <c r="G5554">
        <v>38.370512965689002</v>
      </c>
    </row>
    <row r="5555" spans="1:7" hidden="1" x14ac:dyDescent="0.2">
      <c r="A5555">
        <v>1996</v>
      </c>
      <c r="B5555">
        <v>80</v>
      </c>
      <c r="C5555" t="s">
        <v>8242</v>
      </c>
      <c r="D5555">
        <v>72</v>
      </c>
      <c r="E5555" t="s">
        <v>7513</v>
      </c>
      <c r="F5555" t="s">
        <v>8243</v>
      </c>
      <c r="G5555">
        <v>38.369643989491799</v>
      </c>
    </row>
    <row r="5556" spans="1:7" hidden="1" x14ac:dyDescent="0.2">
      <c r="A5556">
        <v>1996</v>
      </c>
      <c r="B5556">
        <v>81</v>
      </c>
      <c r="C5556" t="s">
        <v>8244</v>
      </c>
      <c r="D5556">
        <v>182</v>
      </c>
      <c r="E5556" t="s">
        <v>8138</v>
      </c>
      <c r="F5556" t="s">
        <v>8245</v>
      </c>
      <c r="G5556">
        <v>38.368449211485</v>
      </c>
    </row>
    <row r="5557" spans="1:7" hidden="1" x14ac:dyDescent="0.2">
      <c r="A5557">
        <v>1996</v>
      </c>
      <c r="B5557">
        <v>82</v>
      </c>
      <c r="C5557" t="s">
        <v>8087</v>
      </c>
      <c r="D5557">
        <v>29</v>
      </c>
      <c r="E5557" t="s">
        <v>8126</v>
      </c>
      <c r="F5557" t="s">
        <v>8246</v>
      </c>
      <c r="G5557">
        <v>38.368123375851297</v>
      </c>
    </row>
    <row r="5558" spans="1:7" hidden="1" x14ac:dyDescent="0.2">
      <c r="A5558">
        <v>1996</v>
      </c>
      <c r="B5558">
        <v>83</v>
      </c>
      <c r="C5558" t="s">
        <v>7713</v>
      </c>
      <c r="D5558">
        <v>22</v>
      </c>
      <c r="E5558" t="s">
        <v>8126</v>
      </c>
      <c r="F5558" t="s">
        <v>8247</v>
      </c>
      <c r="G5558">
        <v>38.356179889747899</v>
      </c>
    </row>
    <row r="5559" spans="1:7" hidden="1" x14ac:dyDescent="0.2">
      <c r="A5559">
        <v>1996</v>
      </c>
      <c r="B5559">
        <v>84</v>
      </c>
      <c r="C5559" t="s">
        <v>7809</v>
      </c>
      <c r="D5559">
        <v>86</v>
      </c>
      <c r="E5559" t="s">
        <v>8159</v>
      </c>
      <c r="F5559" t="s">
        <v>8248</v>
      </c>
      <c r="G5559">
        <v>38.355203024497598</v>
      </c>
    </row>
    <row r="5560" spans="1:7" hidden="1" x14ac:dyDescent="0.2">
      <c r="A5560">
        <v>1996</v>
      </c>
      <c r="B5560">
        <v>85</v>
      </c>
      <c r="C5560" t="s">
        <v>7840</v>
      </c>
      <c r="D5560">
        <v>134</v>
      </c>
      <c r="E5560" t="s">
        <v>8133</v>
      </c>
      <c r="F5560" t="s">
        <v>8249</v>
      </c>
      <c r="G5560">
        <v>38.3498854087089</v>
      </c>
    </row>
    <row r="5561" spans="1:7" hidden="1" x14ac:dyDescent="0.2">
      <c r="A5561">
        <v>1996</v>
      </c>
      <c r="B5561">
        <v>86</v>
      </c>
      <c r="C5561" t="s">
        <v>7715</v>
      </c>
      <c r="D5561">
        <v>98</v>
      </c>
      <c r="E5561" t="s">
        <v>7678</v>
      </c>
      <c r="F5561" t="s">
        <v>8250</v>
      </c>
      <c r="G5561">
        <v>38.329821981533499</v>
      </c>
    </row>
    <row r="5562" spans="1:7" hidden="1" x14ac:dyDescent="0.2">
      <c r="A5562">
        <v>1996</v>
      </c>
      <c r="B5562">
        <v>87</v>
      </c>
      <c r="C5562" t="s">
        <v>7442</v>
      </c>
      <c r="D5562">
        <v>165</v>
      </c>
      <c r="E5562" t="s">
        <v>8151</v>
      </c>
      <c r="F5562" t="s">
        <v>8251</v>
      </c>
      <c r="G5562">
        <v>38.328629682206603</v>
      </c>
    </row>
    <row r="5563" spans="1:7" hidden="1" x14ac:dyDescent="0.2">
      <c r="A5563">
        <v>1996</v>
      </c>
      <c r="B5563">
        <v>88</v>
      </c>
      <c r="C5563" t="s">
        <v>7483</v>
      </c>
      <c r="D5563">
        <v>25</v>
      </c>
      <c r="E5563" t="s">
        <v>8126</v>
      </c>
      <c r="F5563" t="s">
        <v>8252</v>
      </c>
      <c r="G5563">
        <v>38.323536147797498</v>
      </c>
    </row>
    <row r="5564" spans="1:7" hidden="1" x14ac:dyDescent="0.2">
      <c r="A5564">
        <v>1996</v>
      </c>
      <c r="B5564">
        <v>89</v>
      </c>
      <c r="C5564" t="s">
        <v>7855</v>
      </c>
      <c r="D5564">
        <v>188</v>
      </c>
      <c r="E5564" t="s">
        <v>8138</v>
      </c>
      <c r="F5564" t="s">
        <v>8253</v>
      </c>
      <c r="G5564">
        <v>38.322669298039699</v>
      </c>
    </row>
    <row r="5565" spans="1:7" hidden="1" x14ac:dyDescent="0.2">
      <c r="A5565">
        <v>1996</v>
      </c>
      <c r="B5565">
        <v>90</v>
      </c>
      <c r="C5565" t="s">
        <v>7379</v>
      </c>
      <c r="D5565">
        <v>45</v>
      </c>
      <c r="E5565" t="s">
        <v>8013</v>
      </c>
      <c r="F5565" t="s">
        <v>8254</v>
      </c>
      <c r="G5565">
        <v>38.302850812741603</v>
      </c>
    </row>
    <row r="5566" spans="1:7" hidden="1" x14ac:dyDescent="0.2">
      <c r="A5566">
        <v>1996</v>
      </c>
      <c r="B5566">
        <v>91</v>
      </c>
      <c r="C5566" t="s">
        <v>6204</v>
      </c>
      <c r="D5566">
        <v>93</v>
      </c>
      <c r="E5566" t="s">
        <v>7678</v>
      </c>
      <c r="F5566" t="s">
        <v>8255</v>
      </c>
      <c r="G5566">
        <v>38.297764127139303</v>
      </c>
    </row>
    <row r="5567" spans="1:7" hidden="1" x14ac:dyDescent="0.2">
      <c r="A5567">
        <v>1996</v>
      </c>
      <c r="B5567">
        <v>92</v>
      </c>
      <c r="C5567" t="s">
        <v>7555</v>
      </c>
      <c r="D5567">
        <v>9</v>
      </c>
      <c r="E5567" t="s">
        <v>7050</v>
      </c>
      <c r="F5567" t="s">
        <v>8256</v>
      </c>
      <c r="G5567">
        <v>38.280025418343499</v>
      </c>
    </row>
    <row r="5568" spans="1:7" hidden="1" x14ac:dyDescent="0.2">
      <c r="A5568">
        <v>1996</v>
      </c>
      <c r="B5568">
        <v>93</v>
      </c>
      <c r="C5568" t="s">
        <v>8257</v>
      </c>
      <c r="D5568">
        <v>191</v>
      </c>
      <c r="E5568" t="s">
        <v>7990</v>
      </c>
      <c r="F5568" t="s">
        <v>8258</v>
      </c>
      <c r="G5568">
        <v>38.276782310331598</v>
      </c>
    </row>
    <row r="5569" spans="1:7" hidden="1" x14ac:dyDescent="0.2">
      <c r="A5569">
        <v>1996</v>
      </c>
      <c r="B5569">
        <v>94</v>
      </c>
      <c r="C5569" t="s">
        <v>8259</v>
      </c>
      <c r="D5569">
        <v>168</v>
      </c>
      <c r="E5569" t="s">
        <v>8151</v>
      </c>
      <c r="F5569" t="s">
        <v>8260</v>
      </c>
      <c r="G5569">
        <v>38.260575009527003</v>
      </c>
    </row>
    <row r="5570" spans="1:7" hidden="1" x14ac:dyDescent="0.2">
      <c r="A5570">
        <v>1996</v>
      </c>
      <c r="B5570">
        <v>95</v>
      </c>
      <c r="C5570" t="s">
        <v>7003</v>
      </c>
      <c r="D5570">
        <v>36</v>
      </c>
      <c r="E5570" t="s">
        <v>7980</v>
      </c>
      <c r="F5570" t="s">
        <v>4285</v>
      </c>
      <c r="G5570">
        <v>38.247295260992502</v>
      </c>
    </row>
    <row r="5571" spans="1:7" hidden="1" x14ac:dyDescent="0.2">
      <c r="A5571">
        <v>1996</v>
      </c>
      <c r="B5571">
        <v>96</v>
      </c>
      <c r="C5571" t="s">
        <v>8261</v>
      </c>
      <c r="D5571">
        <v>187</v>
      </c>
      <c r="E5571" t="s">
        <v>8138</v>
      </c>
      <c r="F5571" t="s">
        <v>8262</v>
      </c>
      <c r="G5571">
        <v>38.246108090262297</v>
      </c>
    </row>
    <row r="5572" spans="1:7" hidden="1" x14ac:dyDescent="0.2">
      <c r="A5572">
        <v>1996</v>
      </c>
      <c r="B5572">
        <v>97</v>
      </c>
      <c r="C5572" t="s">
        <v>8105</v>
      </c>
      <c r="D5572">
        <v>113</v>
      </c>
      <c r="E5572" t="s">
        <v>7841</v>
      </c>
      <c r="F5572" t="s">
        <v>8263</v>
      </c>
      <c r="G5572">
        <v>38.238878732480103</v>
      </c>
    </row>
    <row r="5573" spans="1:7" hidden="1" x14ac:dyDescent="0.2">
      <c r="A5573">
        <v>1996</v>
      </c>
      <c r="B5573">
        <v>98</v>
      </c>
      <c r="C5573" t="s">
        <v>7585</v>
      </c>
      <c r="D5573">
        <v>167</v>
      </c>
      <c r="E5573" t="s">
        <v>8151</v>
      </c>
      <c r="F5573" t="s">
        <v>8264</v>
      </c>
      <c r="G5573">
        <v>38.23391687494</v>
      </c>
    </row>
    <row r="5574" spans="1:7" hidden="1" x14ac:dyDescent="0.2">
      <c r="A5574">
        <v>1996</v>
      </c>
      <c r="B5574">
        <v>99</v>
      </c>
      <c r="C5574" t="s">
        <v>8122</v>
      </c>
      <c r="D5574">
        <v>159</v>
      </c>
      <c r="E5574" t="s">
        <v>6917</v>
      </c>
      <c r="F5574" t="s">
        <v>8265</v>
      </c>
      <c r="G5574">
        <v>38.231220753285299</v>
      </c>
    </row>
    <row r="5575" spans="1:7" hidden="1" x14ac:dyDescent="0.2">
      <c r="A5575">
        <v>1996</v>
      </c>
      <c r="B5575">
        <v>100</v>
      </c>
      <c r="C5575" t="s">
        <v>8072</v>
      </c>
      <c r="D5575">
        <v>55</v>
      </c>
      <c r="E5575" t="s">
        <v>8157</v>
      </c>
      <c r="F5575" t="s">
        <v>8266</v>
      </c>
      <c r="G5575">
        <v>38.227446821712398</v>
      </c>
    </row>
    <row r="5576" spans="1:7" hidden="1" x14ac:dyDescent="0.2">
      <c r="A5576">
        <v>1996</v>
      </c>
      <c r="B5576">
        <v>101</v>
      </c>
      <c r="C5576" t="s">
        <v>8267</v>
      </c>
      <c r="D5576">
        <v>177</v>
      </c>
      <c r="E5576" t="s">
        <v>8064</v>
      </c>
      <c r="F5576" t="s">
        <v>8268</v>
      </c>
      <c r="G5576">
        <v>38.222272355545499</v>
      </c>
    </row>
    <row r="5577" spans="1:7" hidden="1" x14ac:dyDescent="0.2">
      <c r="A5577">
        <v>1996</v>
      </c>
      <c r="B5577">
        <v>102</v>
      </c>
      <c r="C5577" t="s">
        <v>7932</v>
      </c>
      <c r="D5577">
        <v>184</v>
      </c>
      <c r="E5577" t="s">
        <v>8138</v>
      </c>
      <c r="F5577" t="s">
        <v>8269</v>
      </c>
      <c r="G5577">
        <v>38.199865846715703</v>
      </c>
    </row>
    <row r="5578" spans="1:7" hidden="1" x14ac:dyDescent="0.2">
      <c r="A5578">
        <v>1996</v>
      </c>
      <c r="B5578">
        <v>103</v>
      </c>
      <c r="C5578" t="s">
        <v>8270</v>
      </c>
      <c r="D5578">
        <v>195</v>
      </c>
      <c r="E5578" t="s">
        <v>7990</v>
      </c>
      <c r="F5578" t="s">
        <v>8271</v>
      </c>
      <c r="G5578">
        <v>38.189748444684803</v>
      </c>
    </row>
    <row r="5579" spans="1:7" hidden="1" x14ac:dyDescent="0.2">
      <c r="A5579">
        <v>1996</v>
      </c>
      <c r="B5579">
        <v>104</v>
      </c>
      <c r="C5579" t="s">
        <v>7197</v>
      </c>
      <c r="D5579">
        <v>206</v>
      </c>
      <c r="E5579" t="s">
        <v>8223</v>
      </c>
      <c r="F5579" t="s">
        <v>8272</v>
      </c>
      <c r="G5579">
        <v>38.189640841558301</v>
      </c>
    </row>
    <row r="5580" spans="1:7" hidden="1" x14ac:dyDescent="0.2">
      <c r="A5580">
        <v>1996</v>
      </c>
      <c r="B5580">
        <v>105</v>
      </c>
      <c r="C5580" t="s">
        <v>8273</v>
      </c>
      <c r="D5580">
        <v>198</v>
      </c>
      <c r="E5580" t="s">
        <v>7990</v>
      </c>
      <c r="F5580" t="s">
        <v>8274</v>
      </c>
      <c r="G5580">
        <v>38.188242056090502</v>
      </c>
    </row>
    <row r="5581" spans="1:7" hidden="1" x14ac:dyDescent="0.2">
      <c r="A5581">
        <v>1996</v>
      </c>
      <c r="B5581">
        <v>106</v>
      </c>
      <c r="C5581" t="s">
        <v>7785</v>
      </c>
      <c r="D5581">
        <v>94</v>
      </c>
      <c r="E5581" t="s">
        <v>7678</v>
      </c>
      <c r="F5581" t="s">
        <v>8275</v>
      </c>
      <c r="G5581">
        <v>38.183185763424198</v>
      </c>
    </row>
    <row r="5582" spans="1:7" hidden="1" x14ac:dyDescent="0.2">
      <c r="A5582">
        <v>1996</v>
      </c>
      <c r="B5582">
        <v>107</v>
      </c>
      <c r="C5582" t="s">
        <v>7129</v>
      </c>
      <c r="D5582">
        <v>26</v>
      </c>
      <c r="E5582" t="s">
        <v>8126</v>
      </c>
      <c r="F5582" t="s">
        <v>8276</v>
      </c>
      <c r="G5582">
        <v>38.177378058570099</v>
      </c>
    </row>
    <row r="5583" spans="1:7" hidden="1" x14ac:dyDescent="0.2">
      <c r="A5583">
        <v>1996</v>
      </c>
      <c r="B5583">
        <v>108</v>
      </c>
      <c r="C5583" t="s">
        <v>8277</v>
      </c>
      <c r="D5583">
        <v>117</v>
      </c>
      <c r="E5583" t="s">
        <v>7841</v>
      </c>
      <c r="F5583" t="s">
        <v>8278</v>
      </c>
      <c r="G5583">
        <v>38.1582466463028</v>
      </c>
    </row>
    <row r="5584" spans="1:7" hidden="1" x14ac:dyDescent="0.2">
      <c r="A5584">
        <v>1996</v>
      </c>
      <c r="B5584">
        <v>109</v>
      </c>
      <c r="C5584" t="s">
        <v>8092</v>
      </c>
      <c r="D5584">
        <v>189</v>
      </c>
      <c r="E5584" t="s">
        <v>8138</v>
      </c>
      <c r="F5584" t="s">
        <v>8279</v>
      </c>
      <c r="G5584">
        <v>38.157279836943303</v>
      </c>
    </row>
    <row r="5585" spans="1:7" hidden="1" x14ac:dyDescent="0.2">
      <c r="A5585">
        <v>1996</v>
      </c>
      <c r="B5585">
        <v>110</v>
      </c>
      <c r="C5585" t="s">
        <v>7001</v>
      </c>
      <c r="D5585">
        <v>38</v>
      </c>
      <c r="E5585" t="s">
        <v>7980</v>
      </c>
      <c r="F5585" t="s">
        <v>8280</v>
      </c>
      <c r="G5585">
        <v>38.132696381698302</v>
      </c>
    </row>
    <row r="5586" spans="1:7" hidden="1" x14ac:dyDescent="0.2">
      <c r="A5586">
        <v>1996</v>
      </c>
      <c r="B5586">
        <v>111</v>
      </c>
      <c r="C5586" t="s">
        <v>7611</v>
      </c>
      <c r="D5586">
        <v>62</v>
      </c>
      <c r="E5586" t="s">
        <v>7280</v>
      </c>
      <c r="F5586" t="s">
        <v>8281</v>
      </c>
      <c r="G5586">
        <v>38.119934076194802</v>
      </c>
    </row>
    <row r="5587" spans="1:7" hidden="1" x14ac:dyDescent="0.2">
      <c r="A5587">
        <v>1996</v>
      </c>
      <c r="B5587">
        <v>112</v>
      </c>
      <c r="C5587" t="s">
        <v>8282</v>
      </c>
      <c r="D5587">
        <v>122</v>
      </c>
      <c r="E5587" t="s">
        <v>8183</v>
      </c>
      <c r="F5587" t="s">
        <v>8283</v>
      </c>
      <c r="G5587">
        <v>38.095184559561297</v>
      </c>
    </row>
    <row r="5588" spans="1:7" hidden="1" x14ac:dyDescent="0.2">
      <c r="A5588">
        <v>1996</v>
      </c>
      <c r="B5588">
        <v>113</v>
      </c>
      <c r="C5588" t="s">
        <v>8284</v>
      </c>
      <c r="D5588">
        <v>169</v>
      </c>
      <c r="E5588" t="s">
        <v>8151</v>
      </c>
      <c r="F5588" t="s">
        <v>8285</v>
      </c>
      <c r="G5588">
        <v>38.082661346969701</v>
      </c>
    </row>
    <row r="5589" spans="1:7" hidden="1" x14ac:dyDescent="0.2">
      <c r="A5589">
        <v>1996</v>
      </c>
      <c r="B5589">
        <v>114</v>
      </c>
      <c r="C5589" t="s">
        <v>7922</v>
      </c>
      <c r="D5589">
        <v>214</v>
      </c>
      <c r="E5589" t="s">
        <v>8216</v>
      </c>
      <c r="F5589" t="s">
        <v>8286</v>
      </c>
      <c r="G5589">
        <v>38.082554346451701</v>
      </c>
    </row>
    <row r="5590" spans="1:7" hidden="1" x14ac:dyDescent="0.2">
      <c r="A5590">
        <v>1996</v>
      </c>
      <c r="B5590">
        <v>115</v>
      </c>
      <c r="C5590" t="s">
        <v>7625</v>
      </c>
      <c r="D5590">
        <v>201</v>
      </c>
      <c r="E5590" t="s">
        <v>8223</v>
      </c>
      <c r="F5590" t="s">
        <v>8287</v>
      </c>
      <c r="G5590">
        <v>38.082126350392599</v>
      </c>
    </row>
    <row r="5591" spans="1:7" hidden="1" x14ac:dyDescent="0.2">
      <c r="A5591">
        <v>1996</v>
      </c>
      <c r="B5591">
        <v>116</v>
      </c>
      <c r="C5591" t="s">
        <v>8288</v>
      </c>
      <c r="D5591">
        <v>158</v>
      </c>
      <c r="E5591" t="s">
        <v>6917</v>
      </c>
      <c r="F5591" t="s">
        <v>8289</v>
      </c>
      <c r="G5591">
        <v>38.072392038336403</v>
      </c>
    </row>
    <row r="5592" spans="1:7" hidden="1" x14ac:dyDescent="0.2">
      <c r="A5592">
        <v>1996</v>
      </c>
      <c r="B5592">
        <v>117</v>
      </c>
      <c r="C5592" t="s">
        <v>7959</v>
      </c>
      <c r="D5592">
        <v>52</v>
      </c>
      <c r="E5592" t="s">
        <v>8157</v>
      </c>
      <c r="F5592" t="s">
        <v>8290</v>
      </c>
      <c r="G5592">
        <v>38.069397866495898</v>
      </c>
    </row>
    <row r="5593" spans="1:7" hidden="1" x14ac:dyDescent="0.2">
      <c r="A5593">
        <v>1996</v>
      </c>
      <c r="B5593">
        <v>118</v>
      </c>
      <c r="C5593" t="s">
        <v>8109</v>
      </c>
      <c r="D5593">
        <v>218</v>
      </c>
      <c r="E5593" t="s">
        <v>8216</v>
      </c>
      <c r="F5593" t="s">
        <v>8291</v>
      </c>
      <c r="G5593">
        <v>38.063304043067603</v>
      </c>
    </row>
    <row r="5594" spans="1:7" hidden="1" x14ac:dyDescent="0.2">
      <c r="A5594">
        <v>1996</v>
      </c>
      <c r="B5594">
        <v>119</v>
      </c>
      <c r="C5594" t="s">
        <v>7139</v>
      </c>
      <c r="D5594">
        <v>114</v>
      </c>
      <c r="E5594" t="s">
        <v>7841</v>
      </c>
      <c r="F5594" t="s">
        <v>8292</v>
      </c>
      <c r="G5594">
        <v>38.017395889723097</v>
      </c>
    </row>
    <row r="5595" spans="1:7" hidden="1" x14ac:dyDescent="0.2">
      <c r="A5595">
        <v>1996</v>
      </c>
      <c r="B5595">
        <v>120</v>
      </c>
      <c r="C5595" t="s">
        <v>8293</v>
      </c>
      <c r="D5595">
        <v>178</v>
      </c>
      <c r="E5595" t="s">
        <v>8064</v>
      </c>
      <c r="F5595" t="s">
        <v>8294</v>
      </c>
      <c r="G5595">
        <v>38.004817196100198</v>
      </c>
    </row>
    <row r="5596" spans="1:7" hidden="1" x14ac:dyDescent="0.2">
      <c r="A5596">
        <v>1996</v>
      </c>
      <c r="B5596">
        <v>121</v>
      </c>
      <c r="C5596" t="s">
        <v>8295</v>
      </c>
      <c r="D5596">
        <v>54</v>
      </c>
      <c r="E5596" t="s">
        <v>8157</v>
      </c>
      <c r="F5596" t="s">
        <v>8296</v>
      </c>
      <c r="G5596">
        <v>37.997678760660001</v>
      </c>
    </row>
    <row r="5597" spans="1:7" hidden="1" x14ac:dyDescent="0.2">
      <c r="A5597">
        <v>1996</v>
      </c>
      <c r="B5597">
        <v>122</v>
      </c>
      <c r="C5597" t="s">
        <v>7817</v>
      </c>
      <c r="D5597">
        <v>173</v>
      </c>
      <c r="E5597" t="s">
        <v>8064</v>
      </c>
      <c r="F5597" t="s">
        <v>8297</v>
      </c>
      <c r="G5597">
        <v>37.957667986624898</v>
      </c>
    </row>
    <row r="5598" spans="1:7" hidden="1" x14ac:dyDescent="0.2">
      <c r="A5598">
        <v>1996</v>
      </c>
      <c r="B5598">
        <v>123</v>
      </c>
      <c r="C5598" t="s">
        <v>8298</v>
      </c>
      <c r="D5598">
        <v>176</v>
      </c>
      <c r="E5598" t="s">
        <v>8064</v>
      </c>
      <c r="F5598" t="s">
        <v>8299</v>
      </c>
      <c r="G5598">
        <v>37.953097654882697</v>
      </c>
    </row>
    <row r="5599" spans="1:7" hidden="1" x14ac:dyDescent="0.2">
      <c r="A5599">
        <v>1996</v>
      </c>
      <c r="B5599">
        <v>124</v>
      </c>
      <c r="C5599" t="s">
        <v>7776</v>
      </c>
      <c r="D5599">
        <v>179</v>
      </c>
      <c r="E5599" t="s">
        <v>8064</v>
      </c>
      <c r="F5599" t="s">
        <v>8300</v>
      </c>
      <c r="G5599">
        <v>37.947041004305902</v>
      </c>
    </row>
    <row r="5600" spans="1:7" hidden="1" x14ac:dyDescent="0.2">
      <c r="A5600">
        <v>1996</v>
      </c>
      <c r="B5600">
        <v>125</v>
      </c>
      <c r="C5600" t="s">
        <v>7621</v>
      </c>
      <c r="D5600">
        <v>132</v>
      </c>
      <c r="E5600" t="s">
        <v>8133</v>
      </c>
      <c r="F5600" t="s">
        <v>8301</v>
      </c>
      <c r="G5600">
        <v>37.9325978540123</v>
      </c>
    </row>
    <row r="5601" spans="1:7" hidden="1" x14ac:dyDescent="0.2">
      <c r="A5601">
        <v>1996</v>
      </c>
      <c r="B5601">
        <v>126</v>
      </c>
      <c r="C5601" t="s">
        <v>8302</v>
      </c>
      <c r="D5601">
        <v>102</v>
      </c>
      <c r="E5601" t="s">
        <v>8165</v>
      </c>
      <c r="F5601" t="s">
        <v>8303</v>
      </c>
      <c r="G5601">
        <v>37.905652567874398</v>
      </c>
    </row>
    <row r="5602" spans="1:7" hidden="1" x14ac:dyDescent="0.2">
      <c r="A5602">
        <v>1996</v>
      </c>
      <c r="B5602">
        <v>127</v>
      </c>
      <c r="C5602" t="s">
        <v>7970</v>
      </c>
      <c r="D5602">
        <v>108</v>
      </c>
      <c r="E5602" t="s">
        <v>8165</v>
      </c>
      <c r="F5602" t="s">
        <v>8304</v>
      </c>
      <c r="G5602">
        <v>37.827157186155098</v>
      </c>
    </row>
    <row r="5603" spans="1:7" hidden="1" x14ac:dyDescent="0.2">
      <c r="A5603">
        <v>1996</v>
      </c>
      <c r="B5603">
        <v>128</v>
      </c>
      <c r="C5603" t="s">
        <v>8305</v>
      </c>
      <c r="D5603">
        <v>152</v>
      </c>
      <c r="E5603" t="s">
        <v>6917</v>
      </c>
      <c r="F5603" t="s">
        <v>8306</v>
      </c>
      <c r="G5603">
        <v>37.823568151629097</v>
      </c>
    </row>
    <row r="5604" spans="1:7" hidden="1" x14ac:dyDescent="0.2">
      <c r="A5604">
        <v>1996</v>
      </c>
      <c r="B5604">
        <v>129</v>
      </c>
      <c r="C5604" t="s">
        <v>8307</v>
      </c>
      <c r="D5604">
        <v>208</v>
      </c>
      <c r="E5604" t="s">
        <v>8223</v>
      </c>
      <c r="F5604" t="s">
        <v>8308</v>
      </c>
      <c r="G5604">
        <v>37.794037275393997</v>
      </c>
    </row>
    <row r="5605" spans="1:7" hidden="1" x14ac:dyDescent="0.2">
      <c r="A5605">
        <v>1997</v>
      </c>
      <c r="B5605">
        <v>1</v>
      </c>
      <c r="C5605" t="s">
        <v>8128</v>
      </c>
      <c r="D5605">
        <v>8</v>
      </c>
      <c r="E5605" t="s">
        <v>8126</v>
      </c>
      <c r="F5605" t="s">
        <v>8309</v>
      </c>
      <c r="G5605">
        <v>39.299680793731902</v>
      </c>
    </row>
    <row r="5606" spans="1:7" hidden="1" x14ac:dyDescent="0.2">
      <c r="A5606">
        <v>1997</v>
      </c>
      <c r="B5606">
        <v>2</v>
      </c>
      <c r="C5606" t="s">
        <v>7503</v>
      </c>
      <c r="D5606">
        <v>11</v>
      </c>
      <c r="E5606" t="s">
        <v>8310</v>
      </c>
      <c r="F5606" t="s">
        <v>8311</v>
      </c>
      <c r="G5606">
        <v>39.240143052673403</v>
      </c>
    </row>
    <row r="5607" spans="1:7" hidden="1" x14ac:dyDescent="0.2">
      <c r="A5607">
        <v>1997</v>
      </c>
      <c r="B5607">
        <v>3</v>
      </c>
      <c r="C5607" t="s">
        <v>7823</v>
      </c>
      <c r="D5607">
        <v>181</v>
      </c>
      <c r="E5607" t="s">
        <v>8312</v>
      </c>
      <c r="F5607" t="s">
        <v>8313</v>
      </c>
      <c r="G5607">
        <v>39.208333563105498</v>
      </c>
    </row>
    <row r="5608" spans="1:7" hidden="1" x14ac:dyDescent="0.2">
      <c r="A5608">
        <v>1997</v>
      </c>
      <c r="B5608">
        <v>4</v>
      </c>
      <c r="C5608" t="s">
        <v>7864</v>
      </c>
      <c r="D5608">
        <v>151</v>
      </c>
      <c r="E5608" t="s">
        <v>7050</v>
      </c>
      <c r="F5608" t="s">
        <v>8314</v>
      </c>
      <c r="G5608">
        <v>39.196229223517697</v>
      </c>
    </row>
    <row r="5609" spans="1:7" hidden="1" x14ac:dyDescent="0.2">
      <c r="A5609">
        <v>1997</v>
      </c>
      <c r="B5609">
        <v>5</v>
      </c>
      <c r="C5609" t="s">
        <v>7532</v>
      </c>
      <c r="D5609">
        <v>171</v>
      </c>
      <c r="E5609" t="s">
        <v>8315</v>
      </c>
      <c r="F5609" t="s">
        <v>8316</v>
      </c>
      <c r="G5609">
        <v>39.166324672856497</v>
      </c>
    </row>
    <row r="5610" spans="1:7" hidden="1" x14ac:dyDescent="0.2">
      <c r="A5610">
        <v>1997</v>
      </c>
      <c r="B5610">
        <v>6</v>
      </c>
      <c r="C5610" t="s">
        <v>8317</v>
      </c>
      <c r="D5610">
        <v>113</v>
      </c>
      <c r="E5610" t="s">
        <v>8318</v>
      </c>
      <c r="F5610" t="s">
        <v>8319</v>
      </c>
      <c r="G5610">
        <v>39.151766785425103</v>
      </c>
    </row>
    <row r="5611" spans="1:7" hidden="1" x14ac:dyDescent="0.2">
      <c r="A5611">
        <v>1997</v>
      </c>
      <c r="B5611">
        <v>7</v>
      </c>
      <c r="C5611" t="s">
        <v>6988</v>
      </c>
      <c r="D5611">
        <v>1</v>
      </c>
      <c r="E5611" t="s">
        <v>8126</v>
      </c>
      <c r="F5611" t="s">
        <v>8320</v>
      </c>
      <c r="G5611">
        <v>39.127312349867502</v>
      </c>
    </row>
    <row r="5612" spans="1:7" hidden="1" x14ac:dyDescent="0.2">
      <c r="A5612">
        <v>1997</v>
      </c>
      <c r="B5612">
        <v>8</v>
      </c>
      <c r="C5612" t="s">
        <v>8210</v>
      </c>
      <c r="D5612">
        <v>158</v>
      </c>
      <c r="E5612" t="s">
        <v>7050</v>
      </c>
      <c r="F5612" t="s">
        <v>8321</v>
      </c>
      <c r="G5612">
        <v>39.096867851486799</v>
      </c>
    </row>
    <row r="5613" spans="1:7" hidden="1" x14ac:dyDescent="0.2">
      <c r="A5613">
        <v>1997</v>
      </c>
      <c r="B5613">
        <v>9</v>
      </c>
      <c r="C5613" t="s">
        <v>7871</v>
      </c>
      <c r="D5613">
        <v>14</v>
      </c>
      <c r="E5613" t="s">
        <v>8310</v>
      </c>
      <c r="F5613" t="s">
        <v>8322</v>
      </c>
      <c r="G5613">
        <v>39.0927835051546</v>
      </c>
    </row>
    <row r="5614" spans="1:7" hidden="1" x14ac:dyDescent="0.2">
      <c r="A5614">
        <v>1997</v>
      </c>
      <c r="B5614">
        <v>10</v>
      </c>
      <c r="C5614" t="s">
        <v>7071</v>
      </c>
      <c r="D5614">
        <v>183</v>
      </c>
      <c r="E5614" t="s">
        <v>8312</v>
      </c>
      <c r="F5614" t="s">
        <v>8323</v>
      </c>
      <c r="G5614">
        <v>39.089452170399198</v>
      </c>
    </row>
    <row r="5615" spans="1:7" hidden="1" x14ac:dyDescent="0.2">
      <c r="A5615">
        <v>1997</v>
      </c>
      <c r="B5615">
        <v>11</v>
      </c>
      <c r="C5615" t="s">
        <v>7860</v>
      </c>
      <c r="D5615">
        <v>189</v>
      </c>
      <c r="E5615" t="s">
        <v>8312</v>
      </c>
      <c r="F5615" t="s">
        <v>8324</v>
      </c>
      <c r="G5615">
        <v>39.068510011649103</v>
      </c>
    </row>
    <row r="5616" spans="1:7" hidden="1" x14ac:dyDescent="0.2">
      <c r="A5616">
        <v>1997</v>
      </c>
      <c r="B5616">
        <v>12</v>
      </c>
      <c r="C5616" t="s">
        <v>8182</v>
      </c>
      <c r="D5616">
        <v>22</v>
      </c>
      <c r="E5616" t="s">
        <v>7980</v>
      </c>
      <c r="F5616" t="s">
        <v>8325</v>
      </c>
      <c r="G5616">
        <v>39.067329327695703</v>
      </c>
    </row>
    <row r="5617" spans="1:7" hidden="1" x14ac:dyDescent="0.2">
      <c r="A5617">
        <v>1997</v>
      </c>
      <c r="B5617">
        <v>13</v>
      </c>
      <c r="C5617" t="s">
        <v>8132</v>
      </c>
      <c r="D5617">
        <v>121</v>
      </c>
      <c r="E5617" t="s">
        <v>8159</v>
      </c>
      <c r="F5617" t="s">
        <v>8326</v>
      </c>
      <c r="G5617">
        <v>39.0044270847619</v>
      </c>
    </row>
    <row r="5618" spans="1:7" hidden="1" x14ac:dyDescent="0.2">
      <c r="A5618">
        <v>1997</v>
      </c>
      <c r="B5618">
        <v>14</v>
      </c>
      <c r="C5618" t="s">
        <v>8327</v>
      </c>
      <c r="D5618">
        <v>154</v>
      </c>
      <c r="E5618" t="s">
        <v>7050</v>
      </c>
      <c r="F5618" t="s">
        <v>8328</v>
      </c>
      <c r="G5618">
        <v>38.979301497495896</v>
      </c>
    </row>
    <row r="5619" spans="1:7" hidden="1" x14ac:dyDescent="0.2">
      <c r="A5619">
        <v>1997</v>
      </c>
      <c r="B5619">
        <v>15</v>
      </c>
      <c r="C5619" t="s">
        <v>7530</v>
      </c>
      <c r="D5619">
        <v>199</v>
      </c>
      <c r="E5619" t="s">
        <v>8329</v>
      </c>
      <c r="F5619" t="s">
        <v>8330</v>
      </c>
      <c r="G5619">
        <v>38.921582044614702</v>
      </c>
    </row>
    <row r="5620" spans="1:7" hidden="1" x14ac:dyDescent="0.2">
      <c r="A5620">
        <v>1997</v>
      </c>
      <c r="B5620">
        <v>16</v>
      </c>
      <c r="C5620" t="s">
        <v>8174</v>
      </c>
      <c r="D5620">
        <v>122</v>
      </c>
      <c r="E5620" t="s">
        <v>8159</v>
      </c>
      <c r="F5620" t="s">
        <v>8331</v>
      </c>
      <c r="G5620">
        <v>38.909015289984303</v>
      </c>
    </row>
    <row r="5621" spans="1:7" hidden="1" x14ac:dyDescent="0.2">
      <c r="A5621">
        <v>1997</v>
      </c>
      <c r="B5621">
        <v>17</v>
      </c>
      <c r="C5621" t="s">
        <v>8332</v>
      </c>
      <c r="D5621">
        <v>66</v>
      </c>
      <c r="E5621" t="s">
        <v>8333</v>
      </c>
      <c r="F5621" t="s">
        <v>8334</v>
      </c>
      <c r="G5621">
        <v>38.905076537940602</v>
      </c>
    </row>
    <row r="5622" spans="1:7" hidden="1" x14ac:dyDescent="0.2">
      <c r="A5622">
        <v>1997</v>
      </c>
      <c r="B5622">
        <v>18</v>
      </c>
      <c r="C5622" t="s">
        <v>8335</v>
      </c>
      <c r="D5622">
        <v>25</v>
      </c>
      <c r="E5622" t="s">
        <v>7980</v>
      </c>
      <c r="F5622" t="s">
        <v>8336</v>
      </c>
      <c r="G5622">
        <v>38.902947814786899</v>
      </c>
    </row>
    <row r="5623" spans="1:7" hidden="1" x14ac:dyDescent="0.2">
      <c r="A5623">
        <v>1997</v>
      </c>
      <c r="B5623">
        <v>19</v>
      </c>
      <c r="C5623" t="s">
        <v>8236</v>
      </c>
      <c r="D5623">
        <v>17</v>
      </c>
      <c r="E5623" t="s">
        <v>8310</v>
      </c>
      <c r="F5623" t="s">
        <v>8337</v>
      </c>
      <c r="G5623">
        <v>38.894648019846599</v>
      </c>
    </row>
    <row r="5624" spans="1:7" hidden="1" x14ac:dyDescent="0.2">
      <c r="A5624">
        <v>1997</v>
      </c>
      <c r="B5624">
        <v>20</v>
      </c>
      <c r="C5624" t="s">
        <v>8338</v>
      </c>
      <c r="D5624">
        <v>73</v>
      </c>
      <c r="E5624" t="s">
        <v>8339</v>
      </c>
      <c r="F5624" t="s">
        <v>8340</v>
      </c>
      <c r="G5624">
        <v>38.872851331846199</v>
      </c>
    </row>
    <row r="5625" spans="1:7" hidden="1" x14ac:dyDescent="0.2">
      <c r="A5625">
        <v>1997</v>
      </c>
      <c r="B5625">
        <v>21</v>
      </c>
      <c r="C5625" t="s">
        <v>7519</v>
      </c>
      <c r="D5625">
        <v>3</v>
      </c>
      <c r="E5625" t="s">
        <v>8126</v>
      </c>
      <c r="F5625" t="s">
        <v>8341</v>
      </c>
      <c r="G5625">
        <v>38.854900717804597</v>
      </c>
    </row>
    <row r="5626" spans="1:7" hidden="1" x14ac:dyDescent="0.2">
      <c r="A5626">
        <v>1997</v>
      </c>
      <c r="B5626">
        <v>22</v>
      </c>
      <c r="C5626" t="s">
        <v>7846</v>
      </c>
      <c r="D5626">
        <v>173</v>
      </c>
      <c r="E5626" t="s">
        <v>8315</v>
      </c>
      <c r="F5626" t="s">
        <v>8342</v>
      </c>
      <c r="G5626">
        <v>38.824560493415902</v>
      </c>
    </row>
    <row r="5627" spans="1:7" hidden="1" x14ac:dyDescent="0.2">
      <c r="A5627">
        <v>1997</v>
      </c>
      <c r="B5627">
        <v>23</v>
      </c>
      <c r="C5627" t="s">
        <v>8193</v>
      </c>
      <c r="D5627">
        <v>106</v>
      </c>
      <c r="E5627" t="s">
        <v>6917</v>
      </c>
      <c r="F5627" t="s">
        <v>8343</v>
      </c>
      <c r="G5627">
        <v>38.799560162510602</v>
      </c>
    </row>
    <row r="5628" spans="1:7" hidden="1" x14ac:dyDescent="0.2">
      <c r="A5628">
        <v>1997</v>
      </c>
      <c r="B5628">
        <v>24</v>
      </c>
      <c r="C5628" t="s">
        <v>8006</v>
      </c>
      <c r="D5628">
        <v>186</v>
      </c>
      <c r="E5628" t="s">
        <v>8312</v>
      </c>
      <c r="F5628" t="s">
        <v>8344</v>
      </c>
      <c r="G5628">
        <v>38.779244650127701</v>
      </c>
    </row>
    <row r="5629" spans="1:7" hidden="1" x14ac:dyDescent="0.2">
      <c r="A5629">
        <v>1997</v>
      </c>
      <c r="B5629">
        <v>25</v>
      </c>
      <c r="C5629" t="s">
        <v>7669</v>
      </c>
      <c r="D5629">
        <v>161</v>
      </c>
      <c r="E5629" t="s">
        <v>8345</v>
      </c>
      <c r="F5629" t="s">
        <v>8346</v>
      </c>
      <c r="G5629">
        <v>38.753668925934697</v>
      </c>
    </row>
    <row r="5630" spans="1:7" hidden="1" x14ac:dyDescent="0.2">
      <c r="A5630">
        <v>1997</v>
      </c>
      <c r="B5630">
        <v>26</v>
      </c>
      <c r="C5630" t="s">
        <v>7738</v>
      </c>
      <c r="D5630">
        <v>134</v>
      </c>
      <c r="E5630" t="s">
        <v>8347</v>
      </c>
      <c r="F5630" t="s">
        <v>8348</v>
      </c>
      <c r="G5630">
        <v>38.748388889948501</v>
      </c>
    </row>
    <row r="5631" spans="1:7" hidden="1" x14ac:dyDescent="0.2">
      <c r="A5631">
        <v>1997</v>
      </c>
      <c r="B5631">
        <v>27</v>
      </c>
      <c r="C5631" t="s">
        <v>8349</v>
      </c>
      <c r="D5631">
        <v>155</v>
      </c>
      <c r="E5631" t="s">
        <v>7050</v>
      </c>
      <c r="F5631" t="s">
        <v>8350</v>
      </c>
      <c r="G5631">
        <v>38.726228441173902</v>
      </c>
    </row>
    <row r="5632" spans="1:7" hidden="1" x14ac:dyDescent="0.2">
      <c r="A5632">
        <v>1997</v>
      </c>
      <c r="B5632">
        <v>28</v>
      </c>
      <c r="C5632" t="s">
        <v>7301</v>
      </c>
      <c r="D5632">
        <v>214</v>
      </c>
      <c r="E5632" t="s">
        <v>8351</v>
      </c>
      <c r="F5632" t="s">
        <v>8352</v>
      </c>
      <c r="G5632">
        <v>38.724435609052001</v>
      </c>
    </row>
    <row r="5633" spans="1:7" hidden="1" x14ac:dyDescent="0.2">
      <c r="A5633">
        <v>1997</v>
      </c>
      <c r="B5633">
        <v>29</v>
      </c>
      <c r="C5633" t="s">
        <v>8353</v>
      </c>
      <c r="D5633">
        <v>156</v>
      </c>
      <c r="E5633" t="s">
        <v>7050</v>
      </c>
      <c r="F5633" t="s">
        <v>8354</v>
      </c>
      <c r="G5633">
        <v>38.689034841897303</v>
      </c>
    </row>
    <row r="5634" spans="1:7" hidden="1" x14ac:dyDescent="0.2">
      <c r="A5634">
        <v>1997</v>
      </c>
      <c r="B5634">
        <v>30</v>
      </c>
      <c r="C5634" t="s">
        <v>7147</v>
      </c>
      <c r="D5634">
        <v>131</v>
      </c>
      <c r="E5634" t="s">
        <v>8347</v>
      </c>
      <c r="F5634" t="s">
        <v>8355</v>
      </c>
      <c r="G5634">
        <v>38.675145099788402</v>
      </c>
    </row>
    <row r="5635" spans="1:7" hidden="1" x14ac:dyDescent="0.2">
      <c r="A5635">
        <v>1997</v>
      </c>
      <c r="B5635">
        <v>31</v>
      </c>
      <c r="C5635" t="s">
        <v>7700</v>
      </c>
      <c r="D5635">
        <v>13</v>
      </c>
      <c r="E5635" t="s">
        <v>8310</v>
      </c>
      <c r="F5635" t="s">
        <v>8356</v>
      </c>
      <c r="G5635">
        <v>38.663367682644903</v>
      </c>
    </row>
    <row r="5636" spans="1:7" hidden="1" x14ac:dyDescent="0.2">
      <c r="A5636">
        <v>1997</v>
      </c>
      <c r="B5636">
        <v>32</v>
      </c>
      <c r="C5636" t="s">
        <v>7715</v>
      </c>
      <c r="D5636">
        <v>97</v>
      </c>
      <c r="E5636" t="s">
        <v>7678</v>
      </c>
      <c r="F5636" t="s">
        <v>8357</v>
      </c>
      <c r="G5636">
        <v>38.654434250764503</v>
      </c>
    </row>
    <row r="5637" spans="1:7" hidden="1" x14ac:dyDescent="0.2">
      <c r="A5637">
        <v>1997</v>
      </c>
      <c r="B5637">
        <v>33</v>
      </c>
      <c r="C5637" t="s">
        <v>8206</v>
      </c>
      <c r="D5637">
        <v>159</v>
      </c>
      <c r="E5637" t="s">
        <v>7050</v>
      </c>
      <c r="F5637" t="s">
        <v>8358</v>
      </c>
      <c r="G5637">
        <v>38.642564431448797</v>
      </c>
    </row>
    <row r="5638" spans="1:7" hidden="1" x14ac:dyDescent="0.2">
      <c r="A5638">
        <v>1997</v>
      </c>
      <c r="B5638">
        <v>34</v>
      </c>
      <c r="C5638" t="s">
        <v>8019</v>
      </c>
      <c r="D5638">
        <v>7</v>
      </c>
      <c r="E5638" t="s">
        <v>8126</v>
      </c>
      <c r="F5638" t="s">
        <v>8359</v>
      </c>
      <c r="G5638">
        <v>38.640884338213702</v>
      </c>
    </row>
    <row r="5639" spans="1:7" hidden="1" x14ac:dyDescent="0.2">
      <c r="A5639">
        <v>1997</v>
      </c>
      <c r="B5639">
        <v>35</v>
      </c>
      <c r="C5639" t="s">
        <v>8360</v>
      </c>
      <c r="D5639">
        <v>16</v>
      </c>
      <c r="E5639" t="s">
        <v>8310</v>
      </c>
      <c r="F5639" t="s">
        <v>8361</v>
      </c>
      <c r="G5639">
        <v>38.639204391065697</v>
      </c>
    </row>
    <row r="5640" spans="1:7" hidden="1" x14ac:dyDescent="0.2">
      <c r="A5640">
        <v>1997</v>
      </c>
      <c r="B5640">
        <v>36</v>
      </c>
      <c r="C5640" t="s">
        <v>7868</v>
      </c>
      <c r="D5640">
        <v>15</v>
      </c>
      <c r="E5640" t="s">
        <v>8310</v>
      </c>
      <c r="F5640" t="s">
        <v>8362</v>
      </c>
      <c r="G5640">
        <v>38.633010848214603</v>
      </c>
    </row>
    <row r="5641" spans="1:7" hidden="1" x14ac:dyDescent="0.2">
      <c r="A5641">
        <v>1997</v>
      </c>
      <c r="B5641">
        <v>37</v>
      </c>
      <c r="C5641" t="s">
        <v>8363</v>
      </c>
      <c r="D5641">
        <v>178</v>
      </c>
      <c r="E5641" t="s">
        <v>8315</v>
      </c>
      <c r="F5641" t="s">
        <v>8364</v>
      </c>
      <c r="G5641">
        <v>38.621678657855902</v>
      </c>
    </row>
    <row r="5642" spans="1:7" hidden="1" x14ac:dyDescent="0.2">
      <c r="A5642">
        <v>1997</v>
      </c>
      <c r="B5642">
        <v>38</v>
      </c>
      <c r="C5642" t="s">
        <v>8365</v>
      </c>
      <c r="D5642">
        <v>67</v>
      </c>
      <c r="E5642" t="s">
        <v>8333</v>
      </c>
      <c r="F5642" t="s">
        <v>8366</v>
      </c>
      <c r="G5642">
        <v>38.618427127408196</v>
      </c>
    </row>
    <row r="5643" spans="1:7" hidden="1" x14ac:dyDescent="0.2">
      <c r="A5643">
        <v>1997</v>
      </c>
      <c r="B5643">
        <v>39</v>
      </c>
      <c r="C5643" t="s">
        <v>7817</v>
      </c>
      <c r="D5643">
        <v>163</v>
      </c>
      <c r="E5643" t="s">
        <v>8345</v>
      </c>
      <c r="F5643" t="s">
        <v>8367</v>
      </c>
      <c r="G5643">
        <v>38.608885473881898</v>
      </c>
    </row>
    <row r="5644" spans="1:7" hidden="1" x14ac:dyDescent="0.2">
      <c r="A5644">
        <v>1997</v>
      </c>
      <c r="B5644">
        <v>40</v>
      </c>
      <c r="C5644" t="s">
        <v>8227</v>
      </c>
      <c r="D5644">
        <v>98</v>
      </c>
      <c r="E5644" t="s">
        <v>7678</v>
      </c>
      <c r="F5644" t="s">
        <v>8368</v>
      </c>
      <c r="G5644">
        <v>38.570347485739497</v>
      </c>
    </row>
    <row r="5645" spans="1:7" hidden="1" x14ac:dyDescent="0.2">
      <c r="A5645">
        <v>1997</v>
      </c>
      <c r="B5645">
        <v>41</v>
      </c>
      <c r="C5645" t="s">
        <v>7153</v>
      </c>
      <c r="D5645">
        <v>187</v>
      </c>
      <c r="E5645" t="s">
        <v>8312</v>
      </c>
      <c r="F5645" t="s">
        <v>8369</v>
      </c>
      <c r="G5645">
        <v>38.557483731019502</v>
      </c>
    </row>
    <row r="5646" spans="1:7" hidden="1" x14ac:dyDescent="0.2">
      <c r="A5646">
        <v>1997</v>
      </c>
      <c r="B5646">
        <v>42</v>
      </c>
      <c r="C5646" t="s">
        <v>8370</v>
      </c>
      <c r="D5646">
        <v>135</v>
      </c>
      <c r="E5646" t="s">
        <v>8347</v>
      </c>
      <c r="F5646" t="s">
        <v>8371</v>
      </c>
      <c r="G5646">
        <v>38.556438274450201</v>
      </c>
    </row>
    <row r="5647" spans="1:7" hidden="1" x14ac:dyDescent="0.2">
      <c r="A5647">
        <v>1997</v>
      </c>
      <c r="B5647">
        <v>43</v>
      </c>
      <c r="C5647" t="s">
        <v>7363</v>
      </c>
      <c r="D5647">
        <v>31</v>
      </c>
      <c r="E5647" t="s">
        <v>7052</v>
      </c>
      <c r="F5647" t="s">
        <v>8372</v>
      </c>
      <c r="G5647">
        <v>38.5421212260839</v>
      </c>
    </row>
    <row r="5648" spans="1:7" hidden="1" x14ac:dyDescent="0.2">
      <c r="A5648">
        <v>1997</v>
      </c>
      <c r="B5648">
        <v>44</v>
      </c>
      <c r="C5648" t="s">
        <v>7123</v>
      </c>
      <c r="D5648">
        <v>191</v>
      </c>
      <c r="E5648" t="s">
        <v>8329</v>
      </c>
      <c r="F5648" t="s">
        <v>8373</v>
      </c>
      <c r="G5648">
        <v>38.524265952893103</v>
      </c>
    </row>
    <row r="5649" spans="1:7" hidden="1" x14ac:dyDescent="0.2">
      <c r="A5649">
        <v>1997</v>
      </c>
      <c r="B5649">
        <v>45</v>
      </c>
      <c r="C5649" t="s">
        <v>8044</v>
      </c>
      <c r="D5649">
        <v>18</v>
      </c>
      <c r="E5649" t="s">
        <v>8310</v>
      </c>
      <c r="F5649" t="s">
        <v>8374</v>
      </c>
      <c r="G5649">
        <v>38.521865628580898</v>
      </c>
    </row>
    <row r="5650" spans="1:7" hidden="1" x14ac:dyDescent="0.2">
      <c r="A5650">
        <v>1997</v>
      </c>
      <c r="B5650">
        <v>46</v>
      </c>
      <c r="C5650" t="s">
        <v>7734</v>
      </c>
      <c r="D5650">
        <v>12</v>
      </c>
      <c r="E5650" t="s">
        <v>8310</v>
      </c>
      <c r="F5650" t="s">
        <v>8375</v>
      </c>
      <c r="G5650">
        <v>38.510494245091401</v>
      </c>
    </row>
    <row r="5651" spans="1:7" hidden="1" x14ac:dyDescent="0.2">
      <c r="A5651">
        <v>1997</v>
      </c>
      <c r="B5651">
        <v>47</v>
      </c>
      <c r="C5651" t="s">
        <v>8026</v>
      </c>
      <c r="D5651">
        <v>119</v>
      </c>
      <c r="E5651" t="s">
        <v>8318</v>
      </c>
      <c r="F5651" t="s">
        <v>8376</v>
      </c>
      <c r="G5651">
        <v>38.498921109700198</v>
      </c>
    </row>
    <row r="5652" spans="1:7" hidden="1" x14ac:dyDescent="0.2">
      <c r="A5652">
        <v>1997</v>
      </c>
      <c r="B5652">
        <v>48</v>
      </c>
      <c r="C5652" t="s">
        <v>8377</v>
      </c>
      <c r="D5652">
        <v>74</v>
      </c>
      <c r="E5652" t="s">
        <v>8339</v>
      </c>
      <c r="F5652" t="s">
        <v>8378</v>
      </c>
      <c r="G5652">
        <v>38.489438411485096</v>
      </c>
    </row>
    <row r="5653" spans="1:7" hidden="1" x14ac:dyDescent="0.2">
      <c r="A5653">
        <v>1997</v>
      </c>
      <c r="B5653">
        <v>49</v>
      </c>
      <c r="C5653" t="s">
        <v>8379</v>
      </c>
      <c r="D5653">
        <v>198</v>
      </c>
      <c r="E5653" t="s">
        <v>8329</v>
      </c>
      <c r="F5653" t="s">
        <v>8380</v>
      </c>
      <c r="G5653">
        <v>38.485167513322303</v>
      </c>
    </row>
    <row r="5654" spans="1:7" hidden="1" x14ac:dyDescent="0.2">
      <c r="A5654">
        <v>1997</v>
      </c>
      <c r="B5654">
        <v>50</v>
      </c>
      <c r="C5654" t="s">
        <v>8381</v>
      </c>
      <c r="D5654">
        <v>29</v>
      </c>
      <c r="E5654" t="s">
        <v>7980</v>
      </c>
      <c r="F5654" t="s">
        <v>8382</v>
      </c>
      <c r="G5654">
        <v>38.4730891293231</v>
      </c>
    </row>
    <row r="5655" spans="1:7" hidden="1" x14ac:dyDescent="0.2">
      <c r="A5655">
        <v>1997</v>
      </c>
      <c r="B5655">
        <v>51</v>
      </c>
      <c r="C5655" t="s">
        <v>7713</v>
      </c>
      <c r="D5655">
        <v>2</v>
      </c>
      <c r="E5655" t="s">
        <v>8126</v>
      </c>
      <c r="F5655" t="s">
        <v>8383</v>
      </c>
      <c r="G5655">
        <v>38.466636549796903</v>
      </c>
    </row>
    <row r="5656" spans="1:7" hidden="1" x14ac:dyDescent="0.2">
      <c r="A5656">
        <v>1997</v>
      </c>
      <c r="B5656">
        <v>52</v>
      </c>
      <c r="C5656" t="s">
        <v>6510</v>
      </c>
      <c r="D5656">
        <v>123</v>
      </c>
      <c r="E5656" t="s">
        <v>8159</v>
      </c>
      <c r="F5656" t="s">
        <v>8384</v>
      </c>
      <c r="G5656">
        <v>38.447083888725103</v>
      </c>
    </row>
    <row r="5657" spans="1:7" hidden="1" x14ac:dyDescent="0.2">
      <c r="A5657">
        <v>1997</v>
      </c>
      <c r="B5657">
        <v>53</v>
      </c>
      <c r="C5657" t="s">
        <v>8168</v>
      </c>
      <c r="D5657">
        <v>57</v>
      </c>
      <c r="E5657" t="s">
        <v>8385</v>
      </c>
      <c r="F5657" t="s">
        <v>8386</v>
      </c>
      <c r="G5657">
        <v>38.4432380993576</v>
      </c>
    </row>
    <row r="5658" spans="1:7" hidden="1" x14ac:dyDescent="0.2">
      <c r="A5658">
        <v>1997</v>
      </c>
      <c r="B5658">
        <v>54</v>
      </c>
      <c r="C5658" t="s">
        <v>7568</v>
      </c>
      <c r="D5658">
        <v>19</v>
      </c>
      <c r="E5658" t="s">
        <v>8310</v>
      </c>
      <c r="F5658" t="s">
        <v>8387</v>
      </c>
      <c r="G5658">
        <v>38.385228975179103</v>
      </c>
    </row>
    <row r="5659" spans="1:7" hidden="1" x14ac:dyDescent="0.2">
      <c r="A5659">
        <v>1997</v>
      </c>
      <c r="B5659">
        <v>55</v>
      </c>
      <c r="C5659" t="s">
        <v>8388</v>
      </c>
      <c r="D5659">
        <v>175</v>
      </c>
      <c r="E5659" t="s">
        <v>8315</v>
      </c>
      <c r="F5659" t="s">
        <v>8389</v>
      </c>
      <c r="G5659">
        <v>38.3819135354276</v>
      </c>
    </row>
    <row r="5660" spans="1:7" hidden="1" x14ac:dyDescent="0.2">
      <c r="A5660">
        <v>1997</v>
      </c>
      <c r="B5660">
        <v>56</v>
      </c>
      <c r="C5660" t="s">
        <v>7884</v>
      </c>
      <c r="D5660">
        <v>76</v>
      </c>
      <c r="E5660" t="s">
        <v>8339</v>
      </c>
      <c r="F5660" t="s">
        <v>8390</v>
      </c>
      <c r="G5660">
        <v>38.378184350229198</v>
      </c>
    </row>
    <row r="5661" spans="1:7" hidden="1" x14ac:dyDescent="0.2">
      <c r="A5661">
        <v>1997</v>
      </c>
      <c r="B5661">
        <v>57</v>
      </c>
      <c r="C5661" t="s">
        <v>7806</v>
      </c>
      <c r="D5661">
        <v>28</v>
      </c>
      <c r="E5661" t="s">
        <v>7980</v>
      </c>
      <c r="F5661" t="s">
        <v>8391</v>
      </c>
      <c r="G5661">
        <v>38.3714529342558</v>
      </c>
    </row>
    <row r="5662" spans="1:7" hidden="1" x14ac:dyDescent="0.2">
      <c r="A5662">
        <v>1997</v>
      </c>
      <c r="B5662">
        <v>58</v>
      </c>
      <c r="C5662" t="s">
        <v>8392</v>
      </c>
      <c r="D5662">
        <v>77</v>
      </c>
      <c r="E5662" t="s">
        <v>8339</v>
      </c>
      <c r="F5662" t="s">
        <v>8393</v>
      </c>
      <c r="G5662">
        <v>38.346515509844103</v>
      </c>
    </row>
    <row r="5663" spans="1:7" hidden="1" x14ac:dyDescent="0.2">
      <c r="A5663">
        <v>1997</v>
      </c>
      <c r="B5663">
        <v>59</v>
      </c>
      <c r="C5663" t="s">
        <v>7642</v>
      </c>
      <c r="D5663">
        <v>24</v>
      </c>
      <c r="E5663" t="s">
        <v>7980</v>
      </c>
      <c r="F5663" t="s">
        <v>8394</v>
      </c>
      <c r="G5663">
        <v>38.344344074423603</v>
      </c>
    </row>
    <row r="5664" spans="1:7" hidden="1" x14ac:dyDescent="0.2">
      <c r="A5664">
        <v>1997</v>
      </c>
      <c r="B5664">
        <v>60</v>
      </c>
      <c r="C5664" t="s">
        <v>7483</v>
      </c>
      <c r="D5664">
        <v>5</v>
      </c>
      <c r="E5664" t="s">
        <v>8126</v>
      </c>
      <c r="F5664" t="s">
        <v>8395</v>
      </c>
      <c r="G5664">
        <v>38.338451417740799</v>
      </c>
    </row>
    <row r="5665" spans="1:7" hidden="1" x14ac:dyDescent="0.2">
      <c r="A5665">
        <v>1997</v>
      </c>
      <c r="B5665">
        <v>61</v>
      </c>
      <c r="C5665" t="s">
        <v>7182</v>
      </c>
      <c r="D5665">
        <v>152</v>
      </c>
      <c r="E5665" t="s">
        <v>7050</v>
      </c>
      <c r="F5665" t="s">
        <v>8396</v>
      </c>
      <c r="G5665">
        <v>38.330907326540498</v>
      </c>
    </row>
    <row r="5666" spans="1:7" hidden="1" x14ac:dyDescent="0.2">
      <c r="A5666">
        <v>1997</v>
      </c>
      <c r="B5666">
        <v>62</v>
      </c>
      <c r="C5666" t="s">
        <v>8143</v>
      </c>
      <c r="D5666">
        <v>125</v>
      </c>
      <c r="E5666" t="s">
        <v>8159</v>
      </c>
      <c r="F5666" t="s">
        <v>8397</v>
      </c>
      <c r="G5666">
        <v>38.323366203749799</v>
      </c>
    </row>
    <row r="5667" spans="1:7" hidden="1" x14ac:dyDescent="0.2">
      <c r="A5667">
        <v>1997</v>
      </c>
      <c r="B5667">
        <v>63</v>
      </c>
      <c r="C5667" t="s">
        <v>7608</v>
      </c>
      <c r="D5667">
        <v>35</v>
      </c>
      <c r="E5667" t="s">
        <v>7052</v>
      </c>
      <c r="F5667" t="s">
        <v>8398</v>
      </c>
      <c r="G5667">
        <v>38.311802028747302</v>
      </c>
    </row>
    <row r="5668" spans="1:7" hidden="1" x14ac:dyDescent="0.2">
      <c r="A5668">
        <v>1997</v>
      </c>
      <c r="B5668">
        <v>64</v>
      </c>
      <c r="C5668" t="s">
        <v>7588</v>
      </c>
      <c r="D5668">
        <v>101</v>
      </c>
      <c r="E5668" t="s">
        <v>6917</v>
      </c>
      <c r="F5668" t="s">
        <v>8399</v>
      </c>
      <c r="G5668">
        <v>38.293231361671701</v>
      </c>
    </row>
    <row r="5669" spans="1:7" hidden="1" x14ac:dyDescent="0.2">
      <c r="A5669">
        <v>1997</v>
      </c>
      <c r="B5669">
        <v>65</v>
      </c>
      <c r="C5669" t="s">
        <v>8400</v>
      </c>
      <c r="D5669">
        <v>147</v>
      </c>
      <c r="E5669" t="s">
        <v>8401</v>
      </c>
      <c r="F5669" t="s">
        <v>8402</v>
      </c>
      <c r="G5669">
        <v>38.283128232326298</v>
      </c>
    </row>
    <row r="5670" spans="1:7" hidden="1" x14ac:dyDescent="0.2">
      <c r="A5670">
        <v>1997</v>
      </c>
      <c r="B5670">
        <v>66</v>
      </c>
      <c r="C5670" t="s">
        <v>8087</v>
      </c>
      <c r="D5670">
        <v>9</v>
      </c>
      <c r="E5670" t="s">
        <v>8126</v>
      </c>
      <c r="F5670" t="s">
        <v>8403</v>
      </c>
      <c r="G5670">
        <v>38.276121030063699</v>
      </c>
    </row>
    <row r="5671" spans="1:7" hidden="1" x14ac:dyDescent="0.2">
      <c r="A5671">
        <v>1997</v>
      </c>
      <c r="B5671">
        <v>67</v>
      </c>
      <c r="C5671" t="s">
        <v>7263</v>
      </c>
      <c r="D5671">
        <v>78</v>
      </c>
      <c r="E5671" t="s">
        <v>8339</v>
      </c>
      <c r="F5671" t="s">
        <v>8404</v>
      </c>
      <c r="G5671">
        <v>38.269116392476398</v>
      </c>
    </row>
    <row r="5672" spans="1:7" hidden="1" x14ac:dyDescent="0.2">
      <c r="A5672">
        <v>1997</v>
      </c>
      <c r="B5672">
        <v>68</v>
      </c>
      <c r="C5672" t="s">
        <v>7730</v>
      </c>
      <c r="D5672">
        <v>128</v>
      </c>
      <c r="E5672" t="s">
        <v>8159</v>
      </c>
      <c r="F5672" t="s">
        <v>8405</v>
      </c>
      <c r="G5672">
        <v>38.2605700878755</v>
      </c>
    </row>
    <row r="5673" spans="1:7" hidden="1" x14ac:dyDescent="0.2">
      <c r="A5673">
        <v>1997</v>
      </c>
      <c r="B5673">
        <v>69</v>
      </c>
      <c r="C5673" t="s">
        <v>8406</v>
      </c>
      <c r="D5673">
        <v>195</v>
      </c>
      <c r="E5673" t="s">
        <v>8329</v>
      </c>
      <c r="F5673" t="s">
        <v>8407</v>
      </c>
      <c r="G5673">
        <v>38.235468102154798</v>
      </c>
    </row>
    <row r="5674" spans="1:7" hidden="1" x14ac:dyDescent="0.2">
      <c r="A5674">
        <v>1997</v>
      </c>
      <c r="B5674">
        <v>70</v>
      </c>
      <c r="C5674" t="s">
        <v>8408</v>
      </c>
      <c r="D5674">
        <v>32</v>
      </c>
      <c r="E5674" t="s">
        <v>7052</v>
      </c>
      <c r="F5674" t="s">
        <v>8409</v>
      </c>
      <c r="G5674">
        <v>38.222004800597702</v>
      </c>
    </row>
    <row r="5675" spans="1:7" hidden="1" x14ac:dyDescent="0.2">
      <c r="A5675">
        <v>1997</v>
      </c>
      <c r="B5675">
        <v>71</v>
      </c>
      <c r="C5675" t="s">
        <v>8410</v>
      </c>
      <c r="D5675">
        <v>172</v>
      </c>
      <c r="E5675" t="s">
        <v>8315</v>
      </c>
      <c r="F5675" t="s">
        <v>8411</v>
      </c>
      <c r="G5675">
        <v>38.1999290803004</v>
      </c>
    </row>
    <row r="5676" spans="1:7" hidden="1" x14ac:dyDescent="0.2">
      <c r="A5676">
        <v>1997</v>
      </c>
      <c r="B5676">
        <v>72</v>
      </c>
      <c r="C5676" t="s">
        <v>8412</v>
      </c>
      <c r="D5676">
        <v>87</v>
      </c>
      <c r="E5676" t="s">
        <v>8136</v>
      </c>
      <c r="F5676" t="s">
        <v>8413</v>
      </c>
      <c r="G5676">
        <v>38.197569001410201</v>
      </c>
    </row>
    <row r="5677" spans="1:7" hidden="1" x14ac:dyDescent="0.2">
      <c r="A5677">
        <v>1997</v>
      </c>
      <c r="B5677">
        <v>73</v>
      </c>
      <c r="C5677" t="s">
        <v>7930</v>
      </c>
      <c r="D5677">
        <v>89</v>
      </c>
      <c r="E5677" t="s">
        <v>8136</v>
      </c>
      <c r="F5677" t="s">
        <v>8414</v>
      </c>
      <c r="G5677">
        <v>38.1945936653917</v>
      </c>
    </row>
    <row r="5678" spans="1:7" hidden="1" x14ac:dyDescent="0.2">
      <c r="A5678">
        <v>1997</v>
      </c>
      <c r="B5678">
        <v>74</v>
      </c>
      <c r="C5678" t="s">
        <v>7900</v>
      </c>
      <c r="D5678">
        <v>118</v>
      </c>
      <c r="E5678" t="s">
        <v>8318</v>
      </c>
      <c r="F5678" t="s">
        <v>8415</v>
      </c>
      <c r="G5678">
        <v>38.183107063069201</v>
      </c>
    </row>
    <row r="5679" spans="1:7" hidden="1" x14ac:dyDescent="0.2">
      <c r="A5679">
        <v>1997</v>
      </c>
      <c r="B5679">
        <v>75</v>
      </c>
      <c r="C5679" t="s">
        <v>8176</v>
      </c>
      <c r="D5679">
        <v>153</v>
      </c>
      <c r="E5679" t="s">
        <v>7050</v>
      </c>
      <c r="F5679" t="s">
        <v>8416</v>
      </c>
      <c r="G5679">
        <v>38.178698863499001</v>
      </c>
    </row>
    <row r="5680" spans="1:7" hidden="1" x14ac:dyDescent="0.2">
      <c r="A5680">
        <v>1997</v>
      </c>
      <c r="B5680">
        <v>76</v>
      </c>
      <c r="C5680" t="s">
        <v>7887</v>
      </c>
      <c r="D5680">
        <v>212</v>
      </c>
      <c r="E5680" t="s">
        <v>8351</v>
      </c>
      <c r="F5680" t="s">
        <v>8417</v>
      </c>
      <c r="G5680">
        <v>38.135593220338897</v>
      </c>
    </row>
    <row r="5681" spans="1:7" hidden="1" x14ac:dyDescent="0.2">
      <c r="A5681">
        <v>1997</v>
      </c>
      <c r="B5681">
        <v>77</v>
      </c>
      <c r="C5681" t="s">
        <v>8092</v>
      </c>
      <c r="D5681">
        <v>179</v>
      </c>
      <c r="E5681" t="s">
        <v>8315</v>
      </c>
      <c r="F5681" t="s">
        <v>8418</v>
      </c>
      <c r="G5681">
        <v>38.133343344900197</v>
      </c>
    </row>
    <row r="5682" spans="1:7" hidden="1" x14ac:dyDescent="0.2">
      <c r="A5682">
        <v>1997</v>
      </c>
      <c r="B5682">
        <v>78</v>
      </c>
      <c r="C5682" t="s">
        <v>7686</v>
      </c>
      <c r="D5682">
        <v>37</v>
      </c>
      <c r="E5682" t="s">
        <v>7052</v>
      </c>
      <c r="F5682" t="s">
        <v>8419</v>
      </c>
      <c r="G5682">
        <v>38.130173516422502</v>
      </c>
    </row>
    <row r="5683" spans="1:7" hidden="1" x14ac:dyDescent="0.2">
      <c r="A5683">
        <v>1997</v>
      </c>
      <c r="B5683">
        <v>79</v>
      </c>
      <c r="C5683" t="s">
        <v>7611</v>
      </c>
      <c r="D5683">
        <v>62</v>
      </c>
      <c r="E5683" t="s">
        <v>8333</v>
      </c>
      <c r="F5683" t="s">
        <v>8420</v>
      </c>
      <c r="G5683">
        <v>38.129969029455502</v>
      </c>
    </row>
    <row r="5684" spans="1:7" hidden="1" x14ac:dyDescent="0.2">
      <c r="A5684">
        <v>1997</v>
      </c>
      <c r="B5684">
        <v>80</v>
      </c>
      <c r="C5684" t="s">
        <v>7840</v>
      </c>
      <c r="D5684">
        <v>184</v>
      </c>
      <c r="E5684" t="s">
        <v>8312</v>
      </c>
      <c r="F5684" t="s">
        <v>8421</v>
      </c>
      <c r="G5684">
        <v>38.116784251495702</v>
      </c>
    </row>
    <row r="5685" spans="1:7" hidden="1" x14ac:dyDescent="0.2">
      <c r="A5685">
        <v>1997</v>
      </c>
      <c r="B5685">
        <v>81</v>
      </c>
      <c r="C5685" t="s">
        <v>7952</v>
      </c>
      <c r="D5685">
        <v>124</v>
      </c>
      <c r="E5685" t="s">
        <v>8159</v>
      </c>
      <c r="F5685" t="s">
        <v>8422</v>
      </c>
      <c r="G5685">
        <v>38.115966891109402</v>
      </c>
    </row>
    <row r="5686" spans="1:7" hidden="1" x14ac:dyDescent="0.2">
      <c r="A5686">
        <v>1997</v>
      </c>
      <c r="B5686">
        <v>82</v>
      </c>
      <c r="C5686" t="s">
        <v>6523</v>
      </c>
      <c r="D5686">
        <v>107</v>
      </c>
      <c r="E5686" t="s">
        <v>6917</v>
      </c>
      <c r="F5686" t="s">
        <v>8423</v>
      </c>
      <c r="G5686">
        <v>38.112595650018001</v>
      </c>
    </row>
    <row r="5687" spans="1:7" hidden="1" x14ac:dyDescent="0.2">
      <c r="A5687">
        <v>1997</v>
      </c>
      <c r="B5687">
        <v>83</v>
      </c>
      <c r="C5687" t="s">
        <v>8424</v>
      </c>
      <c r="D5687">
        <v>209</v>
      </c>
      <c r="E5687" t="s">
        <v>8425</v>
      </c>
      <c r="F5687" t="s">
        <v>8426</v>
      </c>
      <c r="G5687">
        <v>38.099524961619103</v>
      </c>
    </row>
    <row r="5688" spans="1:7" hidden="1" x14ac:dyDescent="0.2">
      <c r="A5688">
        <v>1997</v>
      </c>
      <c r="B5688">
        <v>84</v>
      </c>
      <c r="C5688" t="s">
        <v>7753</v>
      </c>
      <c r="D5688">
        <v>4</v>
      </c>
      <c r="E5688" t="s">
        <v>8126</v>
      </c>
      <c r="F5688" t="s">
        <v>8427</v>
      </c>
      <c r="G5688">
        <v>38.099218724881801</v>
      </c>
    </row>
    <row r="5689" spans="1:7" hidden="1" x14ac:dyDescent="0.2">
      <c r="A5689">
        <v>1997</v>
      </c>
      <c r="B5689">
        <v>85</v>
      </c>
      <c r="C5689" t="s">
        <v>7341</v>
      </c>
      <c r="D5689">
        <v>36</v>
      </c>
      <c r="E5689" t="s">
        <v>7052</v>
      </c>
      <c r="F5689" t="s">
        <v>8428</v>
      </c>
      <c r="G5689">
        <v>38.093197069341898</v>
      </c>
    </row>
    <row r="5690" spans="1:7" hidden="1" x14ac:dyDescent="0.2">
      <c r="A5690">
        <v>1997</v>
      </c>
      <c r="B5690">
        <v>86</v>
      </c>
      <c r="C5690" t="s">
        <v>8429</v>
      </c>
      <c r="D5690">
        <v>59</v>
      </c>
      <c r="E5690" t="s">
        <v>8385</v>
      </c>
      <c r="F5690" t="s">
        <v>8430</v>
      </c>
      <c r="G5690">
        <v>38.087381345218397</v>
      </c>
    </row>
    <row r="5691" spans="1:7" hidden="1" x14ac:dyDescent="0.2">
      <c r="A5691">
        <v>1997</v>
      </c>
      <c r="B5691">
        <v>87</v>
      </c>
      <c r="C5691" t="s">
        <v>8431</v>
      </c>
      <c r="D5691">
        <v>193</v>
      </c>
      <c r="E5691" t="s">
        <v>8329</v>
      </c>
      <c r="F5691" t="s">
        <v>8432</v>
      </c>
      <c r="G5691">
        <v>38.082485270487403</v>
      </c>
    </row>
    <row r="5692" spans="1:7" hidden="1" x14ac:dyDescent="0.2">
      <c r="A5692">
        <v>1997</v>
      </c>
      <c r="B5692">
        <v>88</v>
      </c>
      <c r="C5692" t="s">
        <v>7922</v>
      </c>
      <c r="D5692">
        <v>216</v>
      </c>
      <c r="E5692" t="s">
        <v>8351</v>
      </c>
      <c r="F5692" t="s">
        <v>8433</v>
      </c>
      <c r="G5692">
        <v>38.081771364757401</v>
      </c>
    </row>
    <row r="5693" spans="1:7" hidden="1" x14ac:dyDescent="0.2">
      <c r="A5693">
        <v>1997</v>
      </c>
      <c r="B5693">
        <v>89</v>
      </c>
      <c r="C5693" t="s">
        <v>7001</v>
      </c>
      <c r="D5693">
        <v>26</v>
      </c>
      <c r="E5693" t="s">
        <v>7980</v>
      </c>
      <c r="F5693" t="s">
        <v>8434</v>
      </c>
      <c r="G5693">
        <v>38.077590454360397</v>
      </c>
    </row>
    <row r="5694" spans="1:7" hidden="1" x14ac:dyDescent="0.2">
      <c r="A5694">
        <v>1997</v>
      </c>
      <c r="B5694">
        <v>90</v>
      </c>
      <c r="C5694" t="s">
        <v>8293</v>
      </c>
      <c r="D5694">
        <v>168</v>
      </c>
      <c r="E5694" t="s">
        <v>8345</v>
      </c>
      <c r="F5694" t="s">
        <v>8435</v>
      </c>
      <c r="G5694">
        <v>38.049266039825902</v>
      </c>
    </row>
    <row r="5695" spans="1:7" hidden="1" x14ac:dyDescent="0.2">
      <c r="A5695">
        <v>1997</v>
      </c>
      <c r="B5695">
        <v>91</v>
      </c>
      <c r="C5695" t="s">
        <v>8436</v>
      </c>
      <c r="D5695">
        <v>182</v>
      </c>
      <c r="E5695" t="s">
        <v>8312</v>
      </c>
      <c r="F5695" t="s">
        <v>8437</v>
      </c>
      <c r="G5695">
        <v>38.047433537394497</v>
      </c>
    </row>
    <row r="5696" spans="1:7" hidden="1" x14ac:dyDescent="0.2">
      <c r="A5696">
        <v>1997</v>
      </c>
      <c r="B5696">
        <v>92</v>
      </c>
      <c r="C5696" t="s">
        <v>8438</v>
      </c>
      <c r="D5696">
        <v>53</v>
      </c>
      <c r="E5696" t="s">
        <v>8385</v>
      </c>
      <c r="F5696" t="s">
        <v>8439</v>
      </c>
      <c r="G5696">
        <v>38.035323099638099</v>
      </c>
    </row>
    <row r="5697" spans="1:7" hidden="1" x14ac:dyDescent="0.2">
      <c r="A5697">
        <v>1997</v>
      </c>
      <c r="B5697">
        <v>93</v>
      </c>
      <c r="C5697" t="s">
        <v>7565</v>
      </c>
      <c r="D5697">
        <v>137</v>
      </c>
      <c r="E5697" t="s">
        <v>8347</v>
      </c>
      <c r="F5697" t="s">
        <v>8440</v>
      </c>
      <c r="G5697">
        <v>38.025864005391</v>
      </c>
    </row>
    <row r="5698" spans="1:7" hidden="1" x14ac:dyDescent="0.2">
      <c r="A5698">
        <v>1997</v>
      </c>
      <c r="B5698">
        <v>94</v>
      </c>
      <c r="C5698" t="s">
        <v>8441</v>
      </c>
      <c r="D5698">
        <v>132</v>
      </c>
      <c r="E5698" t="s">
        <v>8347</v>
      </c>
      <c r="F5698" t="s">
        <v>8442</v>
      </c>
      <c r="G5698">
        <v>38.0201704758136</v>
      </c>
    </row>
    <row r="5699" spans="1:7" hidden="1" x14ac:dyDescent="0.2">
      <c r="A5699">
        <v>1997</v>
      </c>
      <c r="B5699">
        <v>95</v>
      </c>
      <c r="C5699" t="s">
        <v>8232</v>
      </c>
      <c r="D5699">
        <v>139</v>
      </c>
      <c r="E5699" t="s">
        <v>8347</v>
      </c>
      <c r="F5699" t="s">
        <v>8443</v>
      </c>
      <c r="G5699">
        <v>38.0162063461934</v>
      </c>
    </row>
    <row r="5700" spans="1:7" hidden="1" x14ac:dyDescent="0.2">
      <c r="A5700">
        <v>1997</v>
      </c>
      <c r="B5700">
        <v>96</v>
      </c>
      <c r="C5700" t="s">
        <v>8444</v>
      </c>
      <c r="D5700">
        <v>197</v>
      </c>
      <c r="E5700" t="s">
        <v>8329</v>
      </c>
      <c r="F5700" t="s">
        <v>8445</v>
      </c>
      <c r="G5700">
        <v>38.005537797068598</v>
      </c>
    </row>
    <row r="5701" spans="1:7" hidden="1" x14ac:dyDescent="0.2">
      <c r="A5701">
        <v>1997</v>
      </c>
      <c r="B5701">
        <v>97</v>
      </c>
      <c r="C5701" t="s">
        <v>8446</v>
      </c>
      <c r="D5701">
        <v>149</v>
      </c>
      <c r="E5701" t="s">
        <v>8401</v>
      </c>
      <c r="F5701" t="s">
        <v>8447</v>
      </c>
      <c r="G5701">
        <v>38.002186061054701</v>
      </c>
    </row>
    <row r="5702" spans="1:7" hidden="1" x14ac:dyDescent="0.2">
      <c r="A5702">
        <v>1997</v>
      </c>
      <c r="B5702">
        <v>98</v>
      </c>
      <c r="C5702" t="s">
        <v>8122</v>
      </c>
      <c r="D5702">
        <v>109</v>
      </c>
      <c r="E5702" t="s">
        <v>6917</v>
      </c>
      <c r="F5702" t="s">
        <v>8448</v>
      </c>
      <c r="G5702">
        <v>37.998834916172697</v>
      </c>
    </row>
    <row r="5703" spans="1:7" hidden="1" x14ac:dyDescent="0.2">
      <c r="A5703">
        <v>1997</v>
      </c>
      <c r="B5703">
        <v>99</v>
      </c>
      <c r="C5703" t="s">
        <v>8449</v>
      </c>
      <c r="D5703">
        <v>99</v>
      </c>
      <c r="E5703" t="s">
        <v>7678</v>
      </c>
      <c r="F5703" t="s">
        <v>8450</v>
      </c>
      <c r="G5703">
        <v>37.996905737212103</v>
      </c>
    </row>
    <row r="5704" spans="1:7" hidden="1" x14ac:dyDescent="0.2">
      <c r="A5704">
        <v>1997</v>
      </c>
      <c r="B5704">
        <v>100</v>
      </c>
      <c r="C5704" t="s">
        <v>8451</v>
      </c>
      <c r="D5704">
        <v>188</v>
      </c>
      <c r="E5704" t="s">
        <v>8312</v>
      </c>
      <c r="F5704" t="s">
        <v>8452</v>
      </c>
      <c r="G5704">
        <v>37.992438916868103</v>
      </c>
    </row>
    <row r="5705" spans="1:7" hidden="1" x14ac:dyDescent="0.2">
      <c r="A5705">
        <v>1997</v>
      </c>
      <c r="B5705">
        <v>101</v>
      </c>
      <c r="C5705" t="s">
        <v>8453</v>
      </c>
      <c r="D5705">
        <v>215</v>
      </c>
      <c r="E5705" t="s">
        <v>8351</v>
      </c>
      <c r="F5705" t="s">
        <v>8454</v>
      </c>
      <c r="G5705">
        <v>37.989799925730203</v>
      </c>
    </row>
    <row r="5706" spans="1:7" hidden="1" x14ac:dyDescent="0.2">
      <c r="A5706">
        <v>1997</v>
      </c>
      <c r="B5706">
        <v>102</v>
      </c>
      <c r="C5706" t="s">
        <v>8288</v>
      </c>
      <c r="D5706">
        <v>108</v>
      </c>
      <c r="E5706" t="s">
        <v>6917</v>
      </c>
      <c r="F5706" t="s">
        <v>8455</v>
      </c>
      <c r="G5706">
        <v>37.981276459354397</v>
      </c>
    </row>
    <row r="5707" spans="1:7" hidden="1" x14ac:dyDescent="0.2">
      <c r="A5707">
        <v>1997</v>
      </c>
      <c r="B5707">
        <v>103</v>
      </c>
      <c r="C5707" t="s">
        <v>8113</v>
      </c>
      <c r="D5707">
        <v>115</v>
      </c>
      <c r="E5707" t="s">
        <v>8318</v>
      </c>
      <c r="F5707" t="s">
        <v>8456</v>
      </c>
      <c r="G5707">
        <v>37.979856253455402</v>
      </c>
    </row>
    <row r="5708" spans="1:7" hidden="1" x14ac:dyDescent="0.2">
      <c r="A5708">
        <v>1997</v>
      </c>
      <c r="B5708">
        <v>104</v>
      </c>
      <c r="C5708" t="s">
        <v>8457</v>
      </c>
      <c r="D5708">
        <v>196</v>
      </c>
      <c r="E5708" t="s">
        <v>8329</v>
      </c>
      <c r="F5708" t="s">
        <v>8458</v>
      </c>
      <c r="G5708">
        <v>37.970323335193498</v>
      </c>
    </row>
    <row r="5709" spans="1:7" hidden="1" x14ac:dyDescent="0.2">
      <c r="A5709">
        <v>1997</v>
      </c>
      <c r="B5709">
        <v>105</v>
      </c>
      <c r="C5709" t="s">
        <v>8459</v>
      </c>
      <c r="D5709">
        <v>95</v>
      </c>
      <c r="E5709" t="s">
        <v>7678</v>
      </c>
      <c r="F5709" t="s">
        <v>8460</v>
      </c>
      <c r="G5709">
        <v>37.964342351866897</v>
      </c>
    </row>
    <row r="5710" spans="1:7" hidden="1" x14ac:dyDescent="0.2">
      <c r="A5710">
        <v>1997</v>
      </c>
      <c r="B5710">
        <v>106</v>
      </c>
      <c r="C5710" t="s">
        <v>7549</v>
      </c>
      <c r="D5710">
        <v>79</v>
      </c>
      <c r="E5710" t="s">
        <v>8339</v>
      </c>
      <c r="F5710" t="s">
        <v>8461</v>
      </c>
      <c r="G5710">
        <v>37.9597818513802</v>
      </c>
    </row>
    <row r="5711" spans="1:7" hidden="1" x14ac:dyDescent="0.2">
      <c r="A5711">
        <v>1997</v>
      </c>
      <c r="B5711">
        <v>107</v>
      </c>
      <c r="C5711" t="s">
        <v>8462</v>
      </c>
      <c r="D5711">
        <v>105</v>
      </c>
      <c r="E5711" t="s">
        <v>6917</v>
      </c>
      <c r="F5711" t="s">
        <v>8463</v>
      </c>
      <c r="G5711">
        <v>37.9476258716345</v>
      </c>
    </row>
    <row r="5712" spans="1:7" hidden="1" x14ac:dyDescent="0.2">
      <c r="A5712">
        <v>1997</v>
      </c>
      <c r="B5712">
        <v>108</v>
      </c>
      <c r="C5712" t="s">
        <v>7932</v>
      </c>
      <c r="D5712">
        <v>174</v>
      </c>
      <c r="E5712" t="s">
        <v>8315</v>
      </c>
      <c r="F5712" t="s">
        <v>8464</v>
      </c>
      <c r="G5712">
        <v>37.942563177569497</v>
      </c>
    </row>
    <row r="5713" spans="1:7" hidden="1" x14ac:dyDescent="0.2">
      <c r="A5713">
        <v>1997</v>
      </c>
      <c r="B5713">
        <v>109</v>
      </c>
      <c r="C5713" t="s">
        <v>8465</v>
      </c>
      <c r="D5713">
        <v>93</v>
      </c>
      <c r="E5713" t="s">
        <v>7678</v>
      </c>
      <c r="F5713" t="s">
        <v>8466</v>
      </c>
      <c r="G5713">
        <v>37.941145865295503</v>
      </c>
    </row>
    <row r="5714" spans="1:7" hidden="1" x14ac:dyDescent="0.2">
      <c r="A5714">
        <v>1997</v>
      </c>
      <c r="B5714">
        <v>110</v>
      </c>
      <c r="C5714" t="s">
        <v>8102</v>
      </c>
      <c r="D5714">
        <v>46</v>
      </c>
      <c r="E5714" t="s">
        <v>8467</v>
      </c>
      <c r="F5714" t="s">
        <v>8468</v>
      </c>
      <c r="G5714">
        <v>37.921516860674402</v>
      </c>
    </row>
    <row r="5715" spans="1:7" hidden="1" x14ac:dyDescent="0.2">
      <c r="A5715">
        <v>1997</v>
      </c>
      <c r="B5715">
        <v>111</v>
      </c>
      <c r="C5715" t="s">
        <v>8277</v>
      </c>
      <c r="D5715">
        <v>72</v>
      </c>
      <c r="E5715" t="s">
        <v>8339</v>
      </c>
      <c r="F5715" t="s">
        <v>8469</v>
      </c>
      <c r="G5715">
        <v>37.909991762174698</v>
      </c>
    </row>
    <row r="5716" spans="1:7" hidden="1" x14ac:dyDescent="0.2">
      <c r="A5716">
        <v>1997</v>
      </c>
      <c r="B5716">
        <v>112</v>
      </c>
      <c r="C5716" t="s">
        <v>7189</v>
      </c>
      <c r="D5716">
        <v>143</v>
      </c>
      <c r="E5716" t="s">
        <v>8401</v>
      </c>
      <c r="F5716" t="s">
        <v>8470</v>
      </c>
      <c r="G5716">
        <v>37.9097896299929</v>
      </c>
    </row>
    <row r="5717" spans="1:7" hidden="1" x14ac:dyDescent="0.2">
      <c r="A5717">
        <v>1997</v>
      </c>
      <c r="B5717">
        <v>113</v>
      </c>
      <c r="C5717" t="s">
        <v>7765</v>
      </c>
      <c r="D5717">
        <v>58</v>
      </c>
      <c r="E5717" t="s">
        <v>8385</v>
      </c>
      <c r="F5717" t="s">
        <v>8471</v>
      </c>
      <c r="G5717">
        <v>37.899483746132098</v>
      </c>
    </row>
    <row r="5718" spans="1:7" hidden="1" x14ac:dyDescent="0.2">
      <c r="A5718">
        <v>1997</v>
      </c>
      <c r="B5718">
        <v>114</v>
      </c>
      <c r="C5718" t="s">
        <v>7785</v>
      </c>
      <c r="D5718">
        <v>92</v>
      </c>
      <c r="E5718" t="s">
        <v>7678</v>
      </c>
      <c r="F5718" t="s">
        <v>8472</v>
      </c>
      <c r="G5718">
        <v>37.8858522185336</v>
      </c>
    </row>
    <row r="5719" spans="1:7" hidden="1" x14ac:dyDescent="0.2">
      <c r="A5719">
        <v>1997</v>
      </c>
      <c r="B5719">
        <v>115</v>
      </c>
      <c r="C5719" t="s">
        <v>8473</v>
      </c>
      <c r="D5719">
        <v>68</v>
      </c>
      <c r="E5719" t="s">
        <v>8333</v>
      </c>
      <c r="F5719" t="s">
        <v>8474</v>
      </c>
      <c r="G5719">
        <v>37.8847419335072</v>
      </c>
    </row>
    <row r="5720" spans="1:7" hidden="1" x14ac:dyDescent="0.2">
      <c r="A5720">
        <v>1997</v>
      </c>
      <c r="B5720">
        <v>116</v>
      </c>
      <c r="C5720" t="s">
        <v>8475</v>
      </c>
      <c r="D5720">
        <v>48</v>
      </c>
      <c r="E5720" t="s">
        <v>8467</v>
      </c>
      <c r="F5720" t="s">
        <v>8476</v>
      </c>
      <c r="G5720">
        <v>37.882824321732201</v>
      </c>
    </row>
    <row r="5721" spans="1:7" hidden="1" x14ac:dyDescent="0.2">
      <c r="A5721">
        <v>1997</v>
      </c>
      <c r="B5721">
        <v>117</v>
      </c>
      <c r="C5721" t="s">
        <v>8477</v>
      </c>
      <c r="D5721">
        <v>126</v>
      </c>
      <c r="E5721" t="s">
        <v>8159</v>
      </c>
      <c r="F5721" t="s">
        <v>8478</v>
      </c>
      <c r="G5721">
        <v>37.881411468850402</v>
      </c>
    </row>
    <row r="5722" spans="1:7" hidden="1" x14ac:dyDescent="0.2">
      <c r="A5722">
        <v>1997</v>
      </c>
      <c r="B5722">
        <v>118</v>
      </c>
      <c r="C5722" t="s">
        <v>8479</v>
      </c>
      <c r="D5722">
        <v>6</v>
      </c>
      <c r="E5722" t="s">
        <v>8126</v>
      </c>
      <c r="F5722" t="s">
        <v>8480</v>
      </c>
      <c r="G5722">
        <v>37.880200535970197</v>
      </c>
    </row>
    <row r="5723" spans="1:7" hidden="1" x14ac:dyDescent="0.2">
      <c r="A5723">
        <v>1997</v>
      </c>
      <c r="B5723">
        <v>119</v>
      </c>
      <c r="C5723" t="s">
        <v>7232</v>
      </c>
      <c r="D5723">
        <v>192</v>
      </c>
      <c r="E5723" t="s">
        <v>8329</v>
      </c>
      <c r="F5723" t="s">
        <v>8481</v>
      </c>
      <c r="G5723">
        <v>37.874550539352697</v>
      </c>
    </row>
    <row r="5724" spans="1:7" hidden="1" x14ac:dyDescent="0.2">
      <c r="A5724">
        <v>1997</v>
      </c>
      <c r="B5724">
        <v>120</v>
      </c>
      <c r="C5724" t="s">
        <v>8482</v>
      </c>
      <c r="D5724">
        <v>47</v>
      </c>
      <c r="E5724" t="s">
        <v>8467</v>
      </c>
      <c r="F5724" t="s">
        <v>8483</v>
      </c>
      <c r="G5724">
        <v>37.867591253704802</v>
      </c>
    </row>
    <row r="5725" spans="1:7" hidden="1" x14ac:dyDescent="0.2">
      <c r="A5725">
        <v>1997</v>
      </c>
      <c r="B5725">
        <v>121</v>
      </c>
      <c r="C5725" t="s">
        <v>8484</v>
      </c>
      <c r="D5725">
        <v>34</v>
      </c>
      <c r="E5725" t="s">
        <v>7052</v>
      </c>
      <c r="F5725" t="s">
        <v>8485</v>
      </c>
      <c r="G5725">
        <v>37.858618559775003</v>
      </c>
    </row>
    <row r="5726" spans="1:7" hidden="1" x14ac:dyDescent="0.2">
      <c r="A5726">
        <v>1997</v>
      </c>
      <c r="B5726">
        <v>122</v>
      </c>
      <c r="C5726" t="s">
        <v>8486</v>
      </c>
      <c r="D5726">
        <v>146</v>
      </c>
      <c r="E5726" t="s">
        <v>8401</v>
      </c>
      <c r="F5726" t="s">
        <v>8487</v>
      </c>
      <c r="G5726">
        <v>37.847232387862199</v>
      </c>
    </row>
    <row r="5727" spans="1:7" hidden="1" x14ac:dyDescent="0.2">
      <c r="A5727">
        <v>1997</v>
      </c>
      <c r="B5727">
        <v>123</v>
      </c>
      <c r="C5727" t="s">
        <v>8488</v>
      </c>
      <c r="D5727">
        <v>54</v>
      </c>
      <c r="E5727" t="s">
        <v>8385</v>
      </c>
      <c r="F5727" t="s">
        <v>8489</v>
      </c>
      <c r="G5727">
        <v>37.844915687276398</v>
      </c>
    </row>
    <row r="5728" spans="1:7" hidden="1" x14ac:dyDescent="0.2">
      <c r="A5728">
        <v>1997</v>
      </c>
      <c r="B5728">
        <v>124</v>
      </c>
      <c r="C5728" t="s">
        <v>8490</v>
      </c>
      <c r="D5728">
        <v>133</v>
      </c>
      <c r="E5728" t="s">
        <v>8347</v>
      </c>
      <c r="F5728" t="s">
        <v>8491</v>
      </c>
      <c r="G5728">
        <v>37.840685922306797</v>
      </c>
    </row>
    <row r="5729" spans="1:7" hidden="1" x14ac:dyDescent="0.2">
      <c r="A5729">
        <v>1997</v>
      </c>
      <c r="B5729">
        <v>125</v>
      </c>
      <c r="C5729" t="s">
        <v>7139</v>
      </c>
      <c r="D5729">
        <v>55</v>
      </c>
      <c r="E5729" t="s">
        <v>8385</v>
      </c>
      <c r="F5729" t="s">
        <v>8492</v>
      </c>
      <c r="G5729">
        <v>37.831222730658702</v>
      </c>
    </row>
    <row r="5730" spans="1:7" hidden="1" x14ac:dyDescent="0.2">
      <c r="A5730">
        <v>1997</v>
      </c>
      <c r="B5730">
        <v>126</v>
      </c>
      <c r="C5730" t="s">
        <v>8305</v>
      </c>
      <c r="D5730">
        <v>102</v>
      </c>
      <c r="E5730" t="s">
        <v>6917</v>
      </c>
      <c r="F5730" t="s">
        <v>8493</v>
      </c>
      <c r="G5730">
        <v>37.830719501975302</v>
      </c>
    </row>
    <row r="5731" spans="1:7" hidden="1" x14ac:dyDescent="0.2">
      <c r="A5731">
        <v>1997</v>
      </c>
      <c r="B5731">
        <v>127</v>
      </c>
      <c r="C5731" t="s">
        <v>7780</v>
      </c>
      <c r="D5731">
        <v>63</v>
      </c>
      <c r="E5731" t="s">
        <v>8333</v>
      </c>
      <c r="F5731" t="s">
        <v>8494</v>
      </c>
      <c r="G5731">
        <v>37.828505454806603</v>
      </c>
    </row>
    <row r="5732" spans="1:7" hidden="1" x14ac:dyDescent="0.2">
      <c r="A5732">
        <v>1997</v>
      </c>
      <c r="B5732">
        <v>128</v>
      </c>
      <c r="C5732" t="s">
        <v>8495</v>
      </c>
      <c r="D5732">
        <v>104</v>
      </c>
      <c r="E5732" t="s">
        <v>6917</v>
      </c>
      <c r="F5732" t="s">
        <v>8496</v>
      </c>
      <c r="G5732">
        <v>37.8267947776678</v>
      </c>
    </row>
    <row r="5733" spans="1:7" hidden="1" x14ac:dyDescent="0.2">
      <c r="A5733">
        <v>1997</v>
      </c>
      <c r="B5733">
        <v>129</v>
      </c>
      <c r="C5733" t="s">
        <v>8497</v>
      </c>
      <c r="D5733">
        <v>43</v>
      </c>
      <c r="E5733" t="s">
        <v>8467</v>
      </c>
      <c r="F5733" t="s">
        <v>8498</v>
      </c>
      <c r="G5733">
        <v>37.810902941379801</v>
      </c>
    </row>
    <row r="5734" spans="1:7" hidden="1" x14ac:dyDescent="0.2">
      <c r="A5734">
        <v>1997</v>
      </c>
      <c r="B5734">
        <v>130</v>
      </c>
      <c r="C5734" t="s">
        <v>8105</v>
      </c>
      <c r="D5734">
        <v>52</v>
      </c>
      <c r="E5734" t="s">
        <v>8385</v>
      </c>
      <c r="F5734" t="s">
        <v>8499</v>
      </c>
      <c r="G5734">
        <v>37.782371415058698</v>
      </c>
    </row>
    <row r="5735" spans="1:7" hidden="1" x14ac:dyDescent="0.2">
      <c r="A5735">
        <v>1997</v>
      </c>
      <c r="B5735">
        <v>131</v>
      </c>
      <c r="C5735" t="s">
        <v>8500</v>
      </c>
      <c r="D5735">
        <v>194</v>
      </c>
      <c r="E5735" t="s">
        <v>8329</v>
      </c>
      <c r="F5735" t="s">
        <v>8501</v>
      </c>
      <c r="G5735">
        <v>37.765714467827401</v>
      </c>
    </row>
    <row r="5736" spans="1:7" hidden="1" x14ac:dyDescent="0.2">
      <c r="A5736">
        <v>1997</v>
      </c>
      <c r="B5736">
        <v>132</v>
      </c>
      <c r="C5736" t="s">
        <v>8502</v>
      </c>
      <c r="D5736">
        <v>49</v>
      </c>
      <c r="E5736" t="s">
        <v>8467</v>
      </c>
      <c r="F5736" t="s">
        <v>8503</v>
      </c>
      <c r="G5736">
        <v>37.758895379713202</v>
      </c>
    </row>
    <row r="5737" spans="1:7" hidden="1" x14ac:dyDescent="0.2">
      <c r="A5737">
        <v>1997</v>
      </c>
      <c r="B5737">
        <v>133</v>
      </c>
      <c r="C5737" t="s">
        <v>8504</v>
      </c>
      <c r="D5737">
        <v>148</v>
      </c>
      <c r="E5737" t="s">
        <v>8401</v>
      </c>
      <c r="F5737" t="s">
        <v>8505</v>
      </c>
      <c r="G5737">
        <v>37.754083388203298</v>
      </c>
    </row>
    <row r="5738" spans="1:7" hidden="1" x14ac:dyDescent="0.2">
      <c r="A5738">
        <v>1997</v>
      </c>
      <c r="B5738">
        <v>134</v>
      </c>
      <c r="C5738" t="s">
        <v>7970</v>
      </c>
      <c r="D5738">
        <v>94</v>
      </c>
      <c r="E5738" t="s">
        <v>7678</v>
      </c>
      <c r="F5738" t="s">
        <v>8506</v>
      </c>
      <c r="G5738">
        <v>37.727138866116398</v>
      </c>
    </row>
    <row r="5739" spans="1:7" hidden="1" x14ac:dyDescent="0.2">
      <c r="A5739">
        <v>1997</v>
      </c>
      <c r="B5739">
        <v>135</v>
      </c>
      <c r="C5739" t="s">
        <v>8507</v>
      </c>
      <c r="D5739">
        <v>65</v>
      </c>
      <c r="E5739" t="s">
        <v>8333</v>
      </c>
      <c r="F5739" t="s">
        <v>8508</v>
      </c>
      <c r="G5739">
        <v>37.726238041419201</v>
      </c>
    </row>
    <row r="5740" spans="1:7" hidden="1" x14ac:dyDescent="0.2">
      <c r="A5740">
        <v>1997</v>
      </c>
      <c r="B5740">
        <v>136</v>
      </c>
      <c r="C5740" t="s">
        <v>8509</v>
      </c>
      <c r="D5740">
        <v>86</v>
      </c>
      <c r="E5740" t="s">
        <v>8136</v>
      </c>
      <c r="F5740" t="s">
        <v>8510</v>
      </c>
      <c r="G5740">
        <v>37.700532632700799</v>
      </c>
    </row>
    <row r="5741" spans="1:7" hidden="1" x14ac:dyDescent="0.2">
      <c r="A5741">
        <v>1997</v>
      </c>
      <c r="B5741">
        <v>137</v>
      </c>
      <c r="C5741" t="s">
        <v>8511</v>
      </c>
      <c r="D5741">
        <v>112</v>
      </c>
      <c r="E5741" t="s">
        <v>8318</v>
      </c>
      <c r="F5741" t="s">
        <v>8512</v>
      </c>
      <c r="G5741">
        <v>37.689840706088098</v>
      </c>
    </row>
    <row r="5742" spans="1:7" hidden="1" x14ac:dyDescent="0.2">
      <c r="A5742">
        <v>1997</v>
      </c>
      <c r="B5742">
        <v>138</v>
      </c>
      <c r="C5742" t="s">
        <v>8513</v>
      </c>
      <c r="D5742">
        <v>203</v>
      </c>
      <c r="E5742" t="s">
        <v>8425</v>
      </c>
      <c r="F5742" t="s">
        <v>8514</v>
      </c>
      <c r="G5742">
        <v>37.6855456586092</v>
      </c>
    </row>
    <row r="5743" spans="1:7" hidden="1" x14ac:dyDescent="0.2">
      <c r="A5743">
        <v>1997</v>
      </c>
      <c r="B5743">
        <v>139</v>
      </c>
      <c r="C5743" t="s">
        <v>8515</v>
      </c>
      <c r="D5743">
        <v>64</v>
      </c>
      <c r="E5743" t="s">
        <v>8333</v>
      </c>
      <c r="F5743" t="s">
        <v>8516</v>
      </c>
      <c r="G5743">
        <v>37.638563911446099</v>
      </c>
    </row>
    <row r="5744" spans="1:7" hidden="1" x14ac:dyDescent="0.2">
      <c r="A5744">
        <v>1998</v>
      </c>
      <c r="B5744">
        <v>1</v>
      </c>
      <c r="C5744" t="s">
        <v>7823</v>
      </c>
      <c r="D5744">
        <v>21</v>
      </c>
      <c r="E5744" t="s">
        <v>8517</v>
      </c>
      <c r="F5744" t="s">
        <v>8518</v>
      </c>
      <c r="G5744">
        <v>41.743220841088402</v>
      </c>
    </row>
    <row r="5745" spans="1:7" hidden="1" x14ac:dyDescent="0.2">
      <c r="A5745">
        <v>1998</v>
      </c>
      <c r="B5745">
        <v>2</v>
      </c>
      <c r="C5745" t="s">
        <v>8128</v>
      </c>
      <c r="D5745">
        <v>1</v>
      </c>
      <c r="E5745" t="s">
        <v>8126</v>
      </c>
      <c r="F5745" t="s">
        <v>8519</v>
      </c>
      <c r="G5745">
        <v>41.718128994249099</v>
      </c>
    </row>
    <row r="5746" spans="1:7" hidden="1" x14ac:dyDescent="0.2">
      <c r="A5746">
        <v>1998</v>
      </c>
      <c r="B5746">
        <v>3</v>
      </c>
      <c r="C5746" t="s">
        <v>8332</v>
      </c>
      <c r="D5746">
        <v>135</v>
      </c>
      <c r="E5746" t="s">
        <v>8520</v>
      </c>
      <c r="F5746" t="s">
        <v>8521</v>
      </c>
      <c r="G5746">
        <v>41.7122660973465</v>
      </c>
    </row>
    <row r="5747" spans="1:7" hidden="1" x14ac:dyDescent="0.2">
      <c r="A5747">
        <v>1998</v>
      </c>
      <c r="B5747">
        <v>4</v>
      </c>
      <c r="C5747" t="s">
        <v>8473</v>
      </c>
      <c r="D5747">
        <v>139</v>
      </c>
      <c r="E5747" t="s">
        <v>8520</v>
      </c>
      <c r="F5747" t="s">
        <v>8522</v>
      </c>
      <c r="G5747">
        <v>41.6738861571</v>
      </c>
    </row>
    <row r="5748" spans="1:7" hidden="1" x14ac:dyDescent="0.2">
      <c r="A5748">
        <v>1998</v>
      </c>
      <c r="B5748">
        <v>5</v>
      </c>
      <c r="C5748" t="s">
        <v>8174</v>
      </c>
      <c r="D5748">
        <v>51</v>
      </c>
      <c r="E5748" t="s">
        <v>8159</v>
      </c>
      <c r="F5748" t="s">
        <v>8523</v>
      </c>
      <c r="G5748">
        <v>41.6577080197806</v>
      </c>
    </row>
    <row r="5749" spans="1:7" hidden="1" x14ac:dyDescent="0.2">
      <c r="A5749">
        <v>1998</v>
      </c>
      <c r="B5749">
        <v>6</v>
      </c>
      <c r="C5749" t="s">
        <v>7530</v>
      </c>
      <c r="D5749">
        <v>181</v>
      </c>
      <c r="E5749" t="s">
        <v>8524</v>
      </c>
      <c r="F5749" t="s">
        <v>8525</v>
      </c>
      <c r="G5749">
        <v>41.631476380478802</v>
      </c>
    </row>
    <row r="5750" spans="1:7" hidden="1" x14ac:dyDescent="0.2">
      <c r="A5750">
        <v>1998</v>
      </c>
      <c r="B5750">
        <v>7</v>
      </c>
      <c r="C5750" t="s">
        <v>8526</v>
      </c>
      <c r="D5750">
        <v>138</v>
      </c>
      <c r="E5750" t="s">
        <v>8520</v>
      </c>
      <c r="F5750" t="s">
        <v>8527</v>
      </c>
      <c r="G5750">
        <v>41.629488598891598</v>
      </c>
    </row>
    <row r="5751" spans="1:7" hidden="1" x14ac:dyDescent="0.2">
      <c r="A5751">
        <v>1998</v>
      </c>
      <c r="B5751">
        <v>8</v>
      </c>
      <c r="C5751" t="s">
        <v>8335</v>
      </c>
      <c r="D5751">
        <v>34</v>
      </c>
      <c r="E5751" t="s">
        <v>8528</v>
      </c>
      <c r="F5751" t="s">
        <v>8529</v>
      </c>
      <c r="G5751">
        <v>41.622781237225901</v>
      </c>
    </row>
    <row r="5752" spans="1:7" hidden="1" x14ac:dyDescent="0.2">
      <c r="A5752">
        <v>1998</v>
      </c>
      <c r="B5752">
        <v>9</v>
      </c>
      <c r="C5752" t="s">
        <v>8530</v>
      </c>
      <c r="D5752">
        <v>32</v>
      </c>
      <c r="E5752" t="s">
        <v>8528</v>
      </c>
      <c r="F5752" t="s">
        <v>8531</v>
      </c>
      <c r="G5752">
        <v>41.611855351821497</v>
      </c>
    </row>
    <row r="5753" spans="1:7" hidden="1" x14ac:dyDescent="0.2">
      <c r="A5753">
        <v>1998</v>
      </c>
      <c r="B5753">
        <v>10</v>
      </c>
      <c r="C5753" t="s">
        <v>8532</v>
      </c>
      <c r="D5753">
        <v>148</v>
      </c>
      <c r="E5753" t="s">
        <v>7841</v>
      </c>
      <c r="F5753" t="s">
        <v>8533</v>
      </c>
      <c r="G5753">
        <v>41.611358856955299</v>
      </c>
    </row>
    <row r="5754" spans="1:7" hidden="1" x14ac:dyDescent="0.2">
      <c r="A5754">
        <v>1998</v>
      </c>
      <c r="B5754">
        <v>11</v>
      </c>
      <c r="C5754" t="s">
        <v>6988</v>
      </c>
      <c r="D5754">
        <v>7</v>
      </c>
      <c r="E5754" t="s">
        <v>8126</v>
      </c>
      <c r="F5754" t="s">
        <v>8534</v>
      </c>
      <c r="G5754">
        <v>41.600066798673502</v>
      </c>
    </row>
    <row r="5755" spans="1:7" hidden="1" x14ac:dyDescent="0.2">
      <c r="A5755">
        <v>1998</v>
      </c>
      <c r="B5755">
        <v>12</v>
      </c>
      <c r="C5755" t="s">
        <v>8431</v>
      </c>
      <c r="D5755">
        <v>183</v>
      </c>
      <c r="E5755" t="s">
        <v>8524</v>
      </c>
      <c r="F5755" t="s">
        <v>8535</v>
      </c>
      <c r="G5755">
        <v>41.594113016721103</v>
      </c>
    </row>
    <row r="5756" spans="1:7" hidden="1" x14ac:dyDescent="0.2">
      <c r="A5756">
        <v>1998</v>
      </c>
      <c r="B5756">
        <v>13</v>
      </c>
      <c r="C5756" t="s">
        <v>8338</v>
      </c>
      <c r="D5756">
        <v>124</v>
      </c>
      <c r="E5756" t="s">
        <v>8339</v>
      </c>
      <c r="F5756" t="s">
        <v>8536</v>
      </c>
      <c r="G5756">
        <v>41.5867971607694</v>
      </c>
    </row>
    <row r="5757" spans="1:7" hidden="1" x14ac:dyDescent="0.2">
      <c r="A5757">
        <v>1998</v>
      </c>
      <c r="B5757">
        <v>14</v>
      </c>
      <c r="C5757" t="s">
        <v>8150</v>
      </c>
      <c r="D5757">
        <v>118</v>
      </c>
      <c r="E5757" t="s">
        <v>8537</v>
      </c>
      <c r="F5757" t="s">
        <v>8538</v>
      </c>
      <c r="G5757">
        <v>41.573412089369398</v>
      </c>
    </row>
    <row r="5758" spans="1:7" hidden="1" x14ac:dyDescent="0.2">
      <c r="A5758">
        <v>1998</v>
      </c>
      <c r="B5758">
        <v>15</v>
      </c>
      <c r="C5758" t="s">
        <v>7682</v>
      </c>
      <c r="D5758">
        <v>61</v>
      </c>
      <c r="E5758" t="s">
        <v>8539</v>
      </c>
      <c r="F5758" t="s">
        <v>8540</v>
      </c>
      <c r="G5758">
        <v>41.544440639099399</v>
      </c>
    </row>
    <row r="5759" spans="1:7" hidden="1" x14ac:dyDescent="0.2">
      <c r="A5759">
        <v>1998</v>
      </c>
      <c r="B5759">
        <v>16</v>
      </c>
      <c r="C5759" t="s">
        <v>8541</v>
      </c>
      <c r="D5759">
        <v>96</v>
      </c>
      <c r="E5759" t="s">
        <v>8542</v>
      </c>
      <c r="F5759" t="s">
        <v>8543</v>
      </c>
      <c r="G5759">
        <v>41.539368601597197</v>
      </c>
    </row>
    <row r="5760" spans="1:7" hidden="1" x14ac:dyDescent="0.2">
      <c r="A5760">
        <v>1998</v>
      </c>
      <c r="B5760">
        <v>17</v>
      </c>
      <c r="C5760" t="s">
        <v>8365</v>
      </c>
      <c r="D5760">
        <v>137</v>
      </c>
      <c r="E5760" t="s">
        <v>8520</v>
      </c>
      <c r="F5760" t="s">
        <v>8544</v>
      </c>
      <c r="G5760">
        <v>41.489580018380302</v>
      </c>
    </row>
    <row r="5761" spans="1:7" hidden="1" x14ac:dyDescent="0.2">
      <c r="A5761">
        <v>1998</v>
      </c>
      <c r="B5761">
        <v>18</v>
      </c>
      <c r="C5761" t="s">
        <v>8545</v>
      </c>
      <c r="D5761">
        <v>146</v>
      </c>
      <c r="E5761" t="s">
        <v>7841</v>
      </c>
      <c r="F5761" t="s">
        <v>8546</v>
      </c>
      <c r="G5761">
        <v>41.477490656414702</v>
      </c>
    </row>
    <row r="5762" spans="1:7" hidden="1" x14ac:dyDescent="0.2">
      <c r="A5762">
        <v>1998</v>
      </c>
      <c r="B5762">
        <v>19</v>
      </c>
      <c r="C5762" t="s">
        <v>7817</v>
      </c>
      <c r="D5762">
        <v>92</v>
      </c>
      <c r="E5762" t="s">
        <v>8542</v>
      </c>
      <c r="F5762" t="s">
        <v>8547</v>
      </c>
      <c r="G5762">
        <v>41.473914542924703</v>
      </c>
    </row>
    <row r="5763" spans="1:7" hidden="1" x14ac:dyDescent="0.2">
      <c r="A5763">
        <v>1998</v>
      </c>
      <c r="B5763">
        <v>20</v>
      </c>
      <c r="C5763" t="s">
        <v>8548</v>
      </c>
      <c r="D5763">
        <v>95</v>
      </c>
      <c r="E5763" t="s">
        <v>8542</v>
      </c>
      <c r="F5763" t="s">
        <v>8549</v>
      </c>
      <c r="G5763">
        <v>41.467380480308201</v>
      </c>
    </row>
    <row r="5764" spans="1:7" hidden="1" x14ac:dyDescent="0.2">
      <c r="A5764">
        <v>1998</v>
      </c>
      <c r="B5764">
        <v>21</v>
      </c>
      <c r="C5764" t="s">
        <v>7519</v>
      </c>
      <c r="D5764">
        <v>3</v>
      </c>
      <c r="E5764" t="s">
        <v>8126</v>
      </c>
      <c r="F5764" t="s">
        <v>8550</v>
      </c>
      <c r="G5764">
        <v>41.464668832539203</v>
      </c>
    </row>
    <row r="5765" spans="1:7" hidden="1" x14ac:dyDescent="0.2">
      <c r="A5765">
        <v>1998</v>
      </c>
      <c r="B5765">
        <v>22</v>
      </c>
      <c r="C5765" t="s">
        <v>7669</v>
      </c>
      <c r="D5765">
        <v>91</v>
      </c>
      <c r="E5765" t="s">
        <v>8542</v>
      </c>
      <c r="F5765" t="s">
        <v>8551</v>
      </c>
      <c r="G5765">
        <v>41.446312912234802</v>
      </c>
    </row>
    <row r="5766" spans="1:7" hidden="1" x14ac:dyDescent="0.2">
      <c r="A5766">
        <v>1998</v>
      </c>
      <c r="B5766">
        <v>23</v>
      </c>
      <c r="C5766" t="s">
        <v>8552</v>
      </c>
      <c r="D5766">
        <v>99</v>
      </c>
      <c r="E5766" t="s">
        <v>8542</v>
      </c>
      <c r="F5766" t="s">
        <v>8553</v>
      </c>
      <c r="G5766">
        <v>41.435356388618999</v>
      </c>
    </row>
    <row r="5767" spans="1:7" hidden="1" x14ac:dyDescent="0.2">
      <c r="A5767">
        <v>1998</v>
      </c>
      <c r="B5767">
        <v>24</v>
      </c>
      <c r="C5767" t="s">
        <v>8227</v>
      </c>
      <c r="D5767">
        <v>88</v>
      </c>
      <c r="E5767" t="s">
        <v>7678</v>
      </c>
      <c r="F5767" t="s">
        <v>8554</v>
      </c>
      <c r="G5767">
        <v>41.429080541696301</v>
      </c>
    </row>
    <row r="5768" spans="1:7" hidden="1" x14ac:dyDescent="0.2">
      <c r="A5768">
        <v>1998</v>
      </c>
      <c r="B5768">
        <v>25</v>
      </c>
      <c r="C5768" t="s">
        <v>8156</v>
      </c>
      <c r="D5768">
        <v>121</v>
      </c>
      <c r="E5768" t="s">
        <v>8339</v>
      </c>
      <c r="F5768" t="s">
        <v>8555</v>
      </c>
      <c r="G5768">
        <v>41.4245286660707</v>
      </c>
    </row>
    <row r="5769" spans="1:7" hidden="1" x14ac:dyDescent="0.2">
      <c r="A5769">
        <v>1998</v>
      </c>
      <c r="B5769">
        <v>26</v>
      </c>
      <c r="C5769" t="s">
        <v>7301</v>
      </c>
      <c r="D5769">
        <v>204</v>
      </c>
      <c r="E5769" t="s">
        <v>8556</v>
      </c>
      <c r="F5769" t="s">
        <v>8557</v>
      </c>
      <c r="G5769">
        <v>41.416903440720297</v>
      </c>
    </row>
    <row r="5770" spans="1:7" hidden="1" x14ac:dyDescent="0.2">
      <c r="A5770">
        <v>1998</v>
      </c>
      <c r="B5770">
        <v>27</v>
      </c>
      <c r="C5770" t="s">
        <v>8019</v>
      </c>
      <c r="D5770">
        <v>8</v>
      </c>
      <c r="E5770" t="s">
        <v>8126</v>
      </c>
      <c r="F5770" t="s">
        <v>8558</v>
      </c>
      <c r="G5770">
        <v>41.370229449078998</v>
      </c>
    </row>
    <row r="5771" spans="1:7" hidden="1" x14ac:dyDescent="0.2">
      <c r="A5771">
        <v>1998</v>
      </c>
      <c r="B5771">
        <v>28</v>
      </c>
      <c r="C5771" t="s">
        <v>8559</v>
      </c>
      <c r="D5771">
        <v>69</v>
      </c>
      <c r="E5771" t="s">
        <v>8539</v>
      </c>
      <c r="F5771" t="s">
        <v>8560</v>
      </c>
      <c r="G5771">
        <v>41.362256274016701</v>
      </c>
    </row>
    <row r="5772" spans="1:7" hidden="1" x14ac:dyDescent="0.2">
      <c r="A5772">
        <v>1998</v>
      </c>
      <c r="B5772">
        <v>29</v>
      </c>
      <c r="C5772" t="s">
        <v>7147</v>
      </c>
      <c r="D5772">
        <v>66</v>
      </c>
      <c r="E5772" t="s">
        <v>8539</v>
      </c>
      <c r="F5772" t="s">
        <v>8561</v>
      </c>
      <c r="G5772">
        <v>41.296747474089599</v>
      </c>
    </row>
    <row r="5773" spans="1:7" hidden="1" x14ac:dyDescent="0.2">
      <c r="A5773">
        <v>1998</v>
      </c>
      <c r="B5773">
        <v>30</v>
      </c>
      <c r="C5773" t="s">
        <v>8562</v>
      </c>
      <c r="D5773">
        <v>203</v>
      </c>
      <c r="E5773" t="s">
        <v>8556</v>
      </c>
      <c r="F5773" t="s">
        <v>8563</v>
      </c>
      <c r="G5773">
        <v>41.254979431657198</v>
      </c>
    </row>
    <row r="5774" spans="1:7" hidden="1" x14ac:dyDescent="0.2">
      <c r="A5774">
        <v>1998</v>
      </c>
      <c r="B5774">
        <v>31</v>
      </c>
      <c r="C5774" t="s">
        <v>8441</v>
      </c>
      <c r="D5774">
        <v>62</v>
      </c>
      <c r="E5774" t="s">
        <v>8539</v>
      </c>
      <c r="F5774" t="s">
        <v>8564</v>
      </c>
      <c r="G5774">
        <v>41.217436009561197</v>
      </c>
    </row>
    <row r="5775" spans="1:7" hidden="1" x14ac:dyDescent="0.2">
      <c r="A5775">
        <v>1998</v>
      </c>
      <c r="B5775">
        <v>32</v>
      </c>
      <c r="C5775" t="s">
        <v>8565</v>
      </c>
      <c r="D5775">
        <v>154</v>
      </c>
      <c r="E5775" t="s">
        <v>8566</v>
      </c>
      <c r="F5775" t="s">
        <v>8567</v>
      </c>
      <c r="G5775">
        <v>41.189323254989901</v>
      </c>
    </row>
    <row r="5776" spans="1:7" hidden="1" x14ac:dyDescent="0.2">
      <c r="A5776">
        <v>1998</v>
      </c>
      <c r="B5776">
        <v>33</v>
      </c>
      <c r="C5776" t="s">
        <v>7588</v>
      </c>
      <c r="D5776">
        <v>53</v>
      </c>
      <c r="E5776" t="s">
        <v>8159</v>
      </c>
      <c r="F5776" t="s">
        <v>8568</v>
      </c>
      <c r="G5776">
        <v>41.178745273299903</v>
      </c>
    </row>
    <row r="5777" spans="1:7" hidden="1" x14ac:dyDescent="0.2">
      <c r="A5777">
        <v>1998</v>
      </c>
      <c r="B5777">
        <v>34</v>
      </c>
      <c r="C5777" t="s">
        <v>8143</v>
      </c>
      <c r="D5777">
        <v>54</v>
      </c>
      <c r="E5777" t="s">
        <v>8159</v>
      </c>
      <c r="F5777" t="s">
        <v>8569</v>
      </c>
      <c r="G5777">
        <v>41.175342020986101</v>
      </c>
    </row>
    <row r="5778" spans="1:7" hidden="1" x14ac:dyDescent="0.2">
      <c r="A5778">
        <v>1998</v>
      </c>
      <c r="B5778">
        <v>35</v>
      </c>
      <c r="C5778" t="s">
        <v>7738</v>
      </c>
      <c r="D5778">
        <v>64</v>
      </c>
      <c r="E5778" t="s">
        <v>8539</v>
      </c>
      <c r="F5778" t="s">
        <v>8570</v>
      </c>
      <c r="G5778">
        <v>41.155541394509001</v>
      </c>
    </row>
    <row r="5779" spans="1:7" hidden="1" x14ac:dyDescent="0.2">
      <c r="A5779">
        <v>1998</v>
      </c>
      <c r="B5779">
        <v>36</v>
      </c>
      <c r="C5779" t="s">
        <v>8026</v>
      </c>
      <c r="D5779">
        <v>136</v>
      </c>
      <c r="E5779" t="s">
        <v>8520</v>
      </c>
      <c r="F5779" t="s">
        <v>8571</v>
      </c>
      <c r="G5779">
        <v>41.150321090498203</v>
      </c>
    </row>
    <row r="5780" spans="1:7" hidden="1" x14ac:dyDescent="0.2">
      <c r="A5780">
        <v>1998</v>
      </c>
      <c r="B5780">
        <v>37</v>
      </c>
      <c r="C5780" t="s">
        <v>8006</v>
      </c>
      <c r="D5780">
        <v>28</v>
      </c>
      <c r="E5780" t="s">
        <v>8517</v>
      </c>
      <c r="F5780" t="s">
        <v>8572</v>
      </c>
      <c r="G5780">
        <v>41.146437072497299</v>
      </c>
    </row>
    <row r="5781" spans="1:7" hidden="1" x14ac:dyDescent="0.2">
      <c r="A5781">
        <v>1998</v>
      </c>
      <c r="B5781">
        <v>38</v>
      </c>
      <c r="C5781" t="s">
        <v>7123</v>
      </c>
      <c r="D5781">
        <v>185</v>
      </c>
      <c r="E5781" t="s">
        <v>8524</v>
      </c>
      <c r="F5781" t="s">
        <v>8573</v>
      </c>
      <c r="G5781">
        <v>41.1327274978917</v>
      </c>
    </row>
    <row r="5782" spans="1:7" hidden="1" x14ac:dyDescent="0.2">
      <c r="A5782">
        <v>1998</v>
      </c>
      <c r="B5782">
        <v>39</v>
      </c>
      <c r="C5782" t="s">
        <v>8574</v>
      </c>
      <c r="D5782">
        <v>208</v>
      </c>
      <c r="E5782" t="s">
        <v>8556</v>
      </c>
      <c r="F5782" t="s">
        <v>8575</v>
      </c>
      <c r="G5782">
        <v>41.115148942942703</v>
      </c>
    </row>
    <row r="5783" spans="1:7" hidden="1" x14ac:dyDescent="0.2">
      <c r="A5783">
        <v>1998</v>
      </c>
      <c r="B5783">
        <v>40</v>
      </c>
      <c r="C5783" t="s">
        <v>7860</v>
      </c>
      <c r="D5783">
        <v>59</v>
      </c>
      <c r="E5783" t="s">
        <v>8159</v>
      </c>
      <c r="F5783" t="s">
        <v>8576</v>
      </c>
      <c r="G5783">
        <v>41.107516045191701</v>
      </c>
    </row>
    <row r="5784" spans="1:7" hidden="1" x14ac:dyDescent="0.2">
      <c r="A5784">
        <v>1998</v>
      </c>
      <c r="B5784">
        <v>41</v>
      </c>
      <c r="C5784" t="s">
        <v>8577</v>
      </c>
      <c r="D5784">
        <v>207</v>
      </c>
      <c r="E5784" t="s">
        <v>8556</v>
      </c>
      <c r="F5784" t="s">
        <v>8578</v>
      </c>
      <c r="G5784">
        <v>41.091653534029398</v>
      </c>
    </row>
    <row r="5785" spans="1:7" hidden="1" x14ac:dyDescent="0.2">
      <c r="A5785">
        <v>1998</v>
      </c>
      <c r="B5785">
        <v>42</v>
      </c>
      <c r="C5785" t="s">
        <v>7806</v>
      </c>
      <c r="D5785">
        <v>38</v>
      </c>
      <c r="E5785" t="s">
        <v>8528</v>
      </c>
      <c r="F5785" t="s">
        <v>8579</v>
      </c>
      <c r="G5785">
        <v>41.084029356674101</v>
      </c>
    </row>
    <row r="5786" spans="1:7" hidden="1" x14ac:dyDescent="0.2">
      <c r="A5786">
        <v>1998</v>
      </c>
      <c r="B5786">
        <v>43</v>
      </c>
      <c r="C5786" t="s">
        <v>7713</v>
      </c>
      <c r="D5786">
        <v>2</v>
      </c>
      <c r="E5786" t="s">
        <v>8126</v>
      </c>
      <c r="F5786" t="s">
        <v>8580</v>
      </c>
      <c r="G5786">
        <v>41.083424384411202</v>
      </c>
    </row>
    <row r="5787" spans="1:7" hidden="1" x14ac:dyDescent="0.2">
      <c r="A5787">
        <v>1998</v>
      </c>
      <c r="B5787">
        <v>44</v>
      </c>
      <c r="C5787" t="s">
        <v>8581</v>
      </c>
      <c r="D5787">
        <v>56</v>
      </c>
      <c r="E5787" t="s">
        <v>8159</v>
      </c>
      <c r="F5787" t="s">
        <v>8582</v>
      </c>
      <c r="G5787">
        <v>41.082214493334</v>
      </c>
    </row>
    <row r="5788" spans="1:7" hidden="1" x14ac:dyDescent="0.2">
      <c r="A5788">
        <v>1998</v>
      </c>
      <c r="B5788">
        <v>45</v>
      </c>
      <c r="C5788" t="s">
        <v>8379</v>
      </c>
      <c r="D5788">
        <v>189</v>
      </c>
      <c r="E5788" t="s">
        <v>8524</v>
      </c>
      <c r="F5788" t="s">
        <v>8583</v>
      </c>
      <c r="G5788">
        <v>41.080399790327903</v>
      </c>
    </row>
    <row r="5789" spans="1:7" hidden="1" x14ac:dyDescent="0.2">
      <c r="A5789">
        <v>1998</v>
      </c>
      <c r="B5789">
        <v>46</v>
      </c>
      <c r="C5789" t="s">
        <v>8584</v>
      </c>
      <c r="D5789">
        <v>26</v>
      </c>
      <c r="E5789" t="s">
        <v>8517</v>
      </c>
      <c r="F5789" t="s">
        <v>8585</v>
      </c>
      <c r="G5789">
        <v>41.07544042</v>
      </c>
    </row>
    <row r="5790" spans="1:7" hidden="1" x14ac:dyDescent="0.2">
      <c r="A5790">
        <v>1998</v>
      </c>
      <c r="B5790">
        <v>47</v>
      </c>
      <c r="C5790" t="s">
        <v>8586</v>
      </c>
      <c r="D5790">
        <v>149</v>
      </c>
      <c r="E5790" t="s">
        <v>7841</v>
      </c>
      <c r="F5790" t="s">
        <v>8587</v>
      </c>
      <c r="G5790">
        <v>41.065767046708999</v>
      </c>
    </row>
    <row r="5791" spans="1:7" hidden="1" x14ac:dyDescent="0.2">
      <c r="A5791">
        <v>1998</v>
      </c>
      <c r="B5791">
        <v>48</v>
      </c>
      <c r="C5791" t="s">
        <v>8444</v>
      </c>
      <c r="D5791">
        <v>188</v>
      </c>
      <c r="E5791" t="s">
        <v>8524</v>
      </c>
      <c r="F5791" t="s">
        <v>8588</v>
      </c>
      <c r="G5791">
        <v>41.047158624464103</v>
      </c>
    </row>
    <row r="5792" spans="1:7" hidden="1" x14ac:dyDescent="0.2">
      <c r="A5792">
        <v>1998</v>
      </c>
      <c r="B5792">
        <v>49</v>
      </c>
      <c r="C5792" t="s">
        <v>8507</v>
      </c>
      <c r="D5792">
        <v>134</v>
      </c>
      <c r="E5792" t="s">
        <v>8520</v>
      </c>
      <c r="F5792" t="s">
        <v>8589</v>
      </c>
      <c r="G5792">
        <v>41.016021240124502</v>
      </c>
    </row>
    <row r="5793" spans="1:7" hidden="1" x14ac:dyDescent="0.2">
      <c r="A5793">
        <v>1998</v>
      </c>
      <c r="B5793">
        <v>50</v>
      </c>
      <c r="C5793" t="s">
        <v>8066</v>
      </c>
      <c r="D5793">
        <v>113</v>
      </c>
      <c r="E5793" t="s">
        <v>8537</v>
      </c>
      <c r="F5793" t="s">
        <v>8590</v>
      </c>
      <c r="G5793">
        <v>41.014332965821303</v>
      </c>
    </row>
    <row r="5794" spans="1:7" hidden="1" x14ac:dyDescent="0.2">
      <c r="A5794">
        <v>1998</v>
      </c>
      <c r="B5794">
        <v>51</v>
      </c>
      <c r="C5794" t="s">
        <v>8406</v>
      </c>
      <c r="D5794">
        <v>186</v>
      </c>
      <c r="E5794" t="s">
        <v>8524</v>
      </c>
      <c r="F5794" t="s">
        <v>8591</v>
      </c>
      <c r="G5794">
        <v>41.007822352349798</v>
      </c>
    </row>
    <row r="5795" spans="1:7" hidden="1" x14ac:dyDescent="0.2">
      <c r="A5795">
        <v>1998</v>
      </c>
      <c r="B5795">
        <v>52</v>
      </c>
      <c r="C5795" t="s">
        <v>8592</v>
      </c>
      <c r="D5795">
        <v>23</v>
      </c>
      <c r="E5795" t="s">
        <v>8517</v>
      </c>
      <c r="F5795" t="s">
        <v>8593</v>
      </c>
      <c r="G5795">
        <v>41.006496369675702</v>
      </c>
    </row>
    <row r="5796" spans="1:7" hidden="1" x14ac:dyDescent="0.2">
      <c r="A5796">
        <v>1998</v>
      </c>
      <c r="B5796">
        <v>53</v>
      </c>
      <c r="C5796" t="s">
        <v>8457</v>
      </c>
      <c r="D5796">
        <v>187</v>
      </c>
      <c r="E5796" t="s">
        <v>8524</v>
      </c>
      <c r="F5796" t="s">
        <v>8594</v>
      </c>
      <c r="G5796">
        <v>41.002277904327997</v>
      </c>
    </row>
    <row r="5797" spans="1:7" hidden="1" x14ac:dyDescent="0.2">
      <c r="A5797">
        <v>1998</v>
      </c>
      <c r="B5797">
        <v>54</v>
      </c>
      <c r="C5797" t="s">
        <v>8465</v>
      </c>
      <c r="D5797">
        <v>84</v>
      </c>
      <c r="E5797" t="s">
        <v>7678</v>
      </c>
      <c r="F5797" t="s">
        <v>8595</v>
      </c>
      <c r="G5797">
        <v>40.963147849067603</v>
      </c>
    </row>
    <row r="5798" spans="1:7" hidden="1" x14ac:dyDescent="0.2">
      <c r="A5798">
        <v>1998</v>
      </c>
      <c r="B5798">
        <v>55</v>
      </c>
      <c r="C5798" t="s">
        <v>8596</v>
      </c>
      <c r="D5798">
        <v>158</v>
      </c>
      <c r="E5798" t="s">
        <v>8566</v>
      </c>
      <c r="F5798" t="s">
        <v>5779</v>
      </c>
      <c r="G5798">
        <v>40.954128440366901</v>
      </c>
    </row>
    <row r="5799" spans="1:7" hidden="1" x14ac:dyDescent="0.2">
      <c r="A5799">
        <v>1998</v>
      </c>
      <c r="B5799">
        <v>56</v>
      </c>
      <c r="C5799" t="s">
        <v>7483</v>
      </c>
      <c r="D5799">
        <v>6</v>
      </c>
      <c r="E5799" t="s">
        <v>8126</v>
      </c>
      <c r="F5799" t="s">
        <v>8597</v>
      </c>
      <c r="G5799">
        <v>40.929615731055698</v>
      </c>
    </row>
    <row r="5800" spans="1:7" hidden="1" x14ac:dyDescent="0.2">
      <c r="A5800">
        <v>1998</v>
      </c>
      <c r="B5800">
        <v>57</v>
      </c>
      <c r="C5800" t="s">
        <v>7715</v>
      </c>
      <c r="D5800">
        <v>87</v>
      </c>
      <c r="E5800" t="s">
        <v>7678</v>
      </c>
      <c r="F5800" t="s">
        <v>8598</v>
      </c>
      <c r="G5800">
        <v>40.915450201937503</v>
      </c>
    </row>
    <row r="5801" spans="1:7" hidden="1" x14ac:dyDescent="0.2">
      <c r="A5801">
        <v>1998</v>
      </c>
      <c r="B5801">
        <v>58</v>
      </c>
      <c r="C5801" t="s">
        <v>7611</v>
      </c>
      <c r="D5801">
        <v>182</v>
      </c>
      <c r="E5801" t="s">
        <v>8524</v>
      </c>
      <c r="F5801" t="s">
        <v>8599</v>
      </c>
      <c r="G5801">
        <v>40.9078912641858</v>
      </c>
    </row>
    <row r="5802" spans="1:7" hidden="1" x14ac:dyDescent="0.2">
      <c r="A5802">
        <v>1998</v>
      </c>
      <c r="B5802">
        <v>59</v>
      </c>
      <c r="C5802" t="s">
        <v>7922</v>
      </c>
      <c r="D5802">
        <v>206</v>
      </c>
      <c r="E5802" t="s">
        <v>8556</v>
      </c>
      <c r="F5802" t="s">
        <v>8600</v>
      </c>
      <c r="G5802">
        <v>40.896378251921597</v>
      </c>
    </row>
    <row r="5803" spans="1:7" hidden="1" x14ac:dyDescent="0.2">
      <c r="A5803">
        <v>1998</v>
      </c>
      <c r="B5803">
        <v>60</v>
      </c>
      <c r="C5803" t="s">
        <v>7071</v>
      </c>
      <c r="D5803">
        <v>24</v>
      </c>
      <c r="E5803" t="s">
        <v>8517</v>
      </c>
      <c r="F5803" t="s">
        <v>8601</v>
      </c>
      <c r="G5803">
        <v>40.8948196963523</v>
      </c>
    </row>
    <row r="5804" spans="1:7" hidden="1" x14ac:dyDescent="0.2">
      <c r="A5804">
        <v>1998</v>
      </c>
      <c r="B5804">
        <v>61</v>
      </c>
      <c r="C5804" t="s">
        <v>7780</v>
      </c>
      <c r="D5804">
        <v>132</v>
      </c>
      <c r="E5804" t="s">
        <v>8520</v>
      </c>
      <c r="F5804" t="s">
        <v>8602</v>
      </c>
      <c r="G5804">
        <v>40.888227121644597</v>
      </c>
    </row>
    <row r="5805" spans="1:7" hidden="1" x14ac:dyDescent="0.2">
      <c r="A5805">
        <v>1998</v>
      </c>
      <c r="B5805">
        <v>62</v>
      </c>
      <c r="C5805" t="s">
        <v>8087</v>
      </c>
      <c r="D5805">
        <v>9</v>
      </c>
      <c r="E5805" t="s">
        <v>8126</v>
      </c>
      <c r="F5805" t="s">
        <v>8603</v>
      </c>
      <c r="G5805">
        <v>40.884751892568303</v>
      </c>
    </row>
    <row r="5806" spans="1:7" hidden="1" x14ac:dyDescent="0.2">
      <c r="A5806">
        <v>1998</v>
      </c>
      <c r="B5806">
        <v>63</v>
      </c>
      <c r="C5806" t="s">
        <v>8477</v>
      </c>
      <c r="D5806">
        <v>57</v>
      </c>
      <c r="E5806" t="s">
        <v>8159</v>
      </c>
      <c r="F5806" t="s">
        <v>8604</v>
      </c>
      <c r="G5806">
        <v>40.880798040066097</v>
      </c>
    </row>
    <row r="5807" spans="1:7" hidden="1" x14ac:dyDescent="0.2">
      <c r="A5807">
        <v>1998</v>
      </c>
      <c r="B5807">
        <v>64</v>
      </c>
      <c r="C5807" t="s">
        <v>8293</v>
      </c>
      <c r="D5807">
        <v>97</v>
      </c>
      <c r="E5807" t="s">
        <v>8542</v>
      </c>
      <c r="F5807" t="s">
        <v>8605</v>
      </c>
      <c r="G5807">
        <v>40.876964731530599</v>
      </c>
    </row>
    <row r="5808" spans="1:7" hidden="1" x14ac:dyDescent="0.2">
      <c r="A5808">
        <v>1998</v>
      </c>
      <c r="B5808">
        <v>65</v>
      </c>
      <c r="C5808" t="s">
        <v>7625</v>
      </c>
      <c r="D5808">
        <v>65</v>
      </c>
      <c r="E5808" t="s">
        <v>8539</v>
      </c>
      <c r="F5808" t="s">
        <v>8606</v>
      </c>
      <c r="G5808">
        <v>40.864990274425203</v>
      </c>
    </row>
    <row r="5809" spans="1:7" hidden="1" x14ac:dyDescent="0.2">
      <c r="A5809">
        <v>1998</v>
      </c>
      <c r="B5809">
        <v>66</v>
      </c>
      <c r="C5809" t="s">
        <v>8377</v>
      </c>
      <c r="D5809">
        <v>127</v>
      </c>
      <c r="E5809" t="s">
        <v>8339</v>
      </c>
      <c r="F5809" t="s">
        <v>8607</v>
      </c>
      <c r="G5809">
        <v>40.858646656181001</v>
      </c>
    </row>
    <row r="5810" spans="1:7" hidden="1" x14ac:dyDescent="0.2">
      <c r="A5810">
        <v>1998</v>
      </c>
      <c r="B5810">
        <v>67</v>
      </c>
      <c r="C5810" t="s">
        <v>8277</v>
      </c>
      <c r="D5810">
        <v>123</v>
      </c>
      <c r="E5810" t="s">
        <v>8339</v>
      </c>
      <c r="F5810" t="s">
        <v>8608</v>
      </c>
      <c r="G5810">
        <v>40.826002212505898</v>
      </c>
    </row>
    <row r="5811" spans="1:7" hidden="1" x14ac:dyDescent="0.2">
      <c r="A5811">
        <v>1998</v>
      </c>
      <c r="B5811">
        <v>68</v>
      </c>
      <c r="C5811" t="s">
        <v>7001</v>
      </c>
      <c r="D5811">
        <v>35</v>
      </c>
      <c r="E5811" t="s">
        <v>8528</v>
      </c>
      <c r="F5811" t="s">
        <v>8609</v>
      </c>
      <c r="G5811">
        <v>40.817879108853496</v>
      </c>
    </row>
    <row r="5812" spans="1:7" hidden="1" x14ac:dyDescent="0.2">
      <c r="A5812">
        <v>1998</v>
      </c>
      <c r="B5812">
        <v>69</v>
      </c>
      <c r="C5812" t="s">
        <v>8610</v>
      </c>
      <c r="D5812">
        <v>98</v>
      </c>
      <c r="E5812" t="s">
        <v>8542</v>
      </c>
      <c r="F5812" t="s">
        <v>8611</v>
      </c>
      <c r="G5812">
        <v>40.817759675564602</v>
      </c>
    </row>
    <row r="5813" spans="1:7" hidden="1" x14ac:dyDescent="0.2">
      <c r="A5813">
        <v>1998</v>
      </c>
      <c r="B5813">
        <v>70</v>
      </c>
      <c r="C5813" t="s">
        <v>8612</v>
      </c>
      <c r="D5813">
        <v>82</v>
      </c>
      <c r="E5813" t="s">
        <v>7678</v>
      </c>
      <c r="F5813" t="s">
        <v>8613</v>
      </c>
      <c r="G5813">
        <v>40.801881273837601</v>
      </c>
    </row>
    <row r="5814" spans="1:7" hidden="1" x14ac:dyDescent="0.2">
      <c r="A5814">
        <v>1998</v>
      </c>
      <c r="B5814">
        <v>71</v>
      </c>
      <c r="C5814" t="s">
        <v>8614</v>
      </c>
      <c r="D5814">
        <v>116</v>
      </c>
      <c r="E5814" t="s">
        <v>8537</v>
      </c>
      <c r="F5814" t="s">
        <v>8615</v>
      </c>
      <c r="G5814">
        <v>40.788877355594202</v>
      </c>
    </row>
    <row r="5815" spans="1:7" hidden="1" x14ac:dyDescent="0.2">
      <c r="A5815">
        <v>1998</v>
      </c>
      <c r="B5815">
        <v>72</v>
      </c>
      <c r="C5815" t="s">
        <v>8616</v>
      </c>
      <c r="D5815">
        <v>25</v>
      </c>
      <c r="E5815" t="s">
        <v>8517</v>
      </c>
      <c r="F5815" t="s">
        <v>8617</v>
      </c>
      <c r="G5815">
        <v>40.779576886311197</v>
      </c>
    </row>
    <row r="5816" spans="1:7" hidden="1" x14ac:dyDescent="0.2">
      <c r="A5816">
        <v>1998</v>
      </c>
      <c r="B5816">
        <v>73</v>
      </c>
      <c r="C5816" t="s">
        <v>8618</v>
      </c>
      <c r="D5816">
        <v>39</v>
      </c>
      <c r="E5816" t="s">
        <v>8528</v>
      </c>
      <c r="F5816" t="s">
        <v>8619</v>
      </c>
      <c r="G5816">
        <v>40.775524162786397</v>
      </c>
    </row>
    <row r="5817" spans="1:7" hidden="1" x14ac:dyDescent="0.2">
      <c r="A5817">
        <v>1998</v>
      </c>
      <c r="B5817">
        <v>74</v>
      </c>
      <c r="C5817" t="s">
        <v>8620</v>
      </c>
      <c r="D5817">
        <v>159</v>
      </c>
      <c r="E5817" t="s">
        <v>8566</v>
      </c>
      <c r="F5817" t="s">
        <v>8621</v>
      </c>
      <c r="G5817">
        <v>40.761107767109401</v>
      </c>
    </row>
    <row r="5818" spans="1:7" hidden="1" x14ac:dyDescent="0.2">
      <c r="A5818">
        <v>1998</v>
      </c>
      <c r="B5818">
        <v>75</v>
      </c>
      <c r="C5818" t="s">
        <v>8488</v>
      </c>
      <c r="D5818">
        <v>143</v>
      </c>
      <c r="E5818" t="s">
        <v>7841</v>
      </c>
      <c r="F5818" t="s">
        <v>8622</v>
      </c>
      <c r="G5818">
        <v>40.754796357485297</v>
      </c>
    </row>
    <row r="5819" spans="1:7" hidden="1" x14ac:dyDescent="0.2">
      <c r="A5819">
        <v>1998</v>
      </c>
      <c r="B5819">
        <v>76</v>
      </c>
      <c r="C5819" t="s">
        <v>8623</v>
      </c>
      <c r="D5819">
        <v>153</v>
      </c>
      <c r="E5819" t="s">
        <v>8566</v>
      </c>
      <c r="F5819" t="s">
        <v>8624</v>
      </c>
      <c r="G5819">
        <v>40.749915286914401</v>
      </c>
    </row>
    <row r="5820" spans="1:7" hidden="1" x14ac:dyDescent="0.2">
      <c r="A5820">
        <v>1998</v>
      </c>
      <c r="B5820">
        <v>77</v>
      </c>
      <c r="C5820" t="s">
        <v>8625</v>
      </c>
      <c r="D5820">
        <v>125</v>
      </c>
      <c r="E5820" t="s">
        <v>8339</v>
      </c>
      <c r="F5820" t="s">
        <v>8626</v>
      </c>
      <c r="G5820">
        <v>40.749320114390201</v>
      </c>
    </row>
    <row r="5821" spans="1:7" hidden="1" x14ac:dyDescent="0.2">
      <c r="A5821">
        <v>1998</v>
      </c>
      <c r="B5821">
        <v>78</v>
      </c>
      <c r="C5821" t="s">
        <v>7078</v>
      </c>
      <c r="D5821">
        <v>201</v>
      </c>
      <c r="E5821" t="s">
        <v>8556</v>
      </c>
      <c r="F5821" t="s">
        <v>8627</v>
      </c>
      <c r="G5821">
        <v>40.746701561810802</v>
      </c>
    </row>
    <row r="5822" spans="1:7" hidden="1" x14ac:dyDescent="0.2">
      <c r="A5822">
        <v>1998</v>
      </c>
      <c r="B5822">
        <v>79</v>
      </c>
      <c r="C5822" t="s">
        <v>7585</v>
      </c>
      <c r="D5822">
        <v>155</v>
      </c>
      <c r="E5822" t="s">
        <v>8566</v>
      </c>
      <c r="F5822" t="s">
        <v>8628</v>
      </c>
      <c r="G5822">
        <v>40.734803290320798</v>
      </c>
    </row>
    <row r="5823" spans="1:7" hidden="1" x14ac:dyDescent="0.2">
      <c r="A5823">
        <v>1998</v>
      </c>
      <c r="B5823">
        <v>80</v>
      </c>
      <c r="C5823" t="s">
        <v>7753</v>
      </c>
      <c r="D5823">
        <v>5</v>
      </c>
      <c r="E5823" t="s">
        <v>8126</v>
      </c>
      <c r="F5823" t="s">
        <v>8629</v>
      </c>
      <c r="G5823">
        <v>40.720653398642</v>
      </c>
    </row>
    <row r="5824" spans="1:7" hidden="1" x14ac:dyDescent="0.2">
      <c r="A5824">
        <v>1998</v>
      </c>
      <c r="B5824">
        <v>81</v>
      </c>
      <c r="C5824" t="s">
        <v>8630</v>
      </c>
      <c r="D5824">
        <v>205</v>
      </c>
      <c r="E5824" t="s">
        <v>8556</v>
      </c>
      <c r="F5824" t="s">
        <v>8631</v>
      </c>
      <c r="G5824">
        <v>40.708889128829703</v>
      </c>
    </row>
    <row r="5825" spans="1:7" hidden="1" x14ac:dyDescent="0.2">
      <c r="A5825">
        <v>1998</v>
      </c>
      <c r="B5825">
        <v>82</v>
      </c>
      <c r="C5825" t="s">
        <v>8105</v>
      </c>
      <c r="D5825">
        <v>142</v>
      </c>
      <c r="E5825" t="s">
        <v>7841</v>
      </c>
      <c r="F5825" t="s">
        <v>8632</v>
      </c>
      <c r="G5825">
        <v>40.704256585627697</v>
      </c>
    </row>
    <row r="5826" spans="1:7" hidden="1" x14ac:dyDescent="0.2">
      <c r="A5826">
        <v>1998</v>
      </c>
      <c r="B5826">
        <v>83</v>
      </c>
      <c r="C5826" t="s">
        <v>8633</v>
      </c>
      <c r="D5826">
        <v>89</v>
      </c>
      <c r="E5826" t="s">
        <v>7678</v>
      </c>
      <c r="F5826" t="s">
        <v>8634</v>
      </c>
      <c r="G5826">
        <v>40.682414698162702</v>
      </c>
    </row>
    <row r="5827" spans="1:7" hidden="1" x14ac:dyDescent="0.2">
      <c r="A5827">
        <v>1998</v>
      </c>
      <c r="B5827">
        <v>84</v>
      </c>
      <c r="C5827" t="s">
        <v>8500</v>
      </c>
      <c r="D5827">
        <v>184</v>
      </c>
      <c r="E5827" t="s">
        <v>8524</v>
      </c>
      <c r="F5827" t="s">
        <v>8635</v>
      </c>
      <c r="G5827">
        <v>40.673992844875997</v>
      </c>
    </row>
    <row r="5828" spans="1:7" hidden="1" x14ac:dyDescent="0.2">
      <c r="A5828">
        <v>1998</v>
      </c>
      <c r="B5828">
        <v>85</v>
      </c>
      <c r="C5828" t="s">
        <v>8636</v>
      </c>
      <c r="D5828">
        <v>36</v>
      </c>
      <c r="E5828" t="s">
        <v>8528</v>
      </c>
      <c r="F5828" t="s">
        <v>8637</v>
      </c>
      <c r="G5828">
        <v>40.673399888038801</v>
      </c>
    </row>
    <row r="5829" spans="1:7" hidden="1" x14ac:dyDescent="0.2">
      <c r="A5829">
        <v>1998</v>
      </c>
      <c r="B5829">
        <v>86</v>
      </c>
      <c r="C5829" t="s">
        <v>7970</v>
      </c>
      <c r="D5829">
        <v>85</v>
      </c>
      <c r="E5829" t="s">
        <v>7678</v>
      </c>
      <c r="F5829" t="s">
        <v>8638</v>
      </c>
      <c r="G5829">
        <v>40.634776377649999</v>
      </c>
    </row>
    <row r="5830" spans="1:7" hidden="1" x14ac:dyDescent="0.2">
      <c r="A5830">
        <v>1998</v>
      </c>
      <c r="B5830">
        <v>87</v>
      </c>
      <c r="C5830" t="s">
        <v>8639</v>
      </c>
      <c r="D5830">
        <v>209</v>
      </c>
      <c r="E5830" t="s">
        <v>8556</v>
      </c>
      <c r="F5830" t="s">
        <v>8640</v>
      </c>
      <c r="G5830">
        <v>40.624954497138702</v>
      </c>
    </row>
    <row r="5831" spans="1:7" hidden="1" x14ac:dyDescent="0.2">
      <c r="A5831">
        <v>1998</v>
      </c>
      <c r="B5831">
        <v>88</v>
      </c>
      <c r="C5831" t="s">
        <v>8641</v>
      </c>
      <c r="D5831">
        <v>58</v>
      </c>
      <c r="E5831" t="s">
        <v>8159</v>
      </c>
      <c r="F5831" t="s">
        <v>8642</v>
      </c>
      <c r="G5831">
        <v>40.612299558650498</v>
      </c>
    </row>
    <row r="5832" spans="1:7" hidden="1" x14ac:dyDescent="0.2">
      <c r="A5832">
        <v>1998</v>
      </c>
      <c r="B5832">
        <v>89</v>
      </c>
      <c r="C5832" t="s">
        <v>8643</v>
      </c>
      <c r="D5832">
        <v>55</v>
      </c>
      <c r="E5832" t="s">
        <v>8159</v>
      </c>
      <c r="F5832" t="s">
        <v>8644</v>
      </c>
      <c r="G5832">
        <v>40.602134013237098</v>
      </c>
    </row>
    <row r="5833" spans="1:7" hidden="1" x14ac:dyDescent="0.2">
      <c r="A5833">
        <v>1998</v>
      </c>
      <c r="B5833">
        <v>90</v>
      </c>
      <c r="C5833" t="s">
        <v>8240</v>
      </c>
      <c r="D5833">
        <v>115</v>
      </c>
      <c r="E5833" t="s">
        <v>8537</v>
      </c>
      <c r="F5833" t="s">
        <v>8645</v>
      </c>
      <c r="G5833">
        <v>40.592918499895198</v>
      </c>
    </row>
    <row r="5834" spans="1:7" hidden="1" x14ac:dyDescent="0.2">
      <c r="A5834">
        <v>1998</v>
      </c>
      <c r="B5834">
        <v>91</v>
      </c>
      <c r="C5834" t="s">
        <v>8646</v>
      </c>
      <c r="D5834">
        <v>117</v>
      </c>
      <c r="E5834" t="s">
        <v>8537</v>
      </c>
      <c r="F5834" t="s">
        <v>8647</v>
      </c>
      <c r="G5834">
        <v>40.590320008845403</v>
      </c>
    </row>
    <row r="5835" spans="1:7" hidden="1" x14ac:dyDescent="0.2">
      <c r="A5835">
        <v>1998</v>
      </c>
      <c r="B5835">
        <v>92</v>
      </c>
      <c r="C5835" t="s">
        <v>8648</v>
      </c>
      <c r="D5835">
        <v>33</v>
      </c>
      <c r="E5835" t="s">
        <v>8528</v>
      </c>
      <c r="F5835" t="s">
        <v>8649</v>
      </c>
      <c r="G5835">
        <v>40.579575238023203</v>
      </c>
    </row>
    <row r="5836" spans="1:7" hidden="1" x14ac:dyDescent="0.2">
      <c r="A5836">
        <v>1998</v>
      </c>
      <c r="B5836">
        <v>93</v>
      </c>
      <c r="C5836" t="s">
        <v>8072</v>
      </c>
      <c r="D5836">
        <v>4</v>
      </c>
      <c r="E5836" t="s">
        <v>8126</v>
      </c>
      <c r="F5836" t="s">
        <v>8650</v>
      </c>
      <c r="G5836">
        <v>40.554447616445003</v>
      </c>
    </row>
    <row r="5837" spans="1:7" hidden="1" x14ac:dyDescent="0.2">
      <c r="A5837">
        <v>1998</v>
      </c>
      <c r="B5837">
        <v>94</v>
      </c>
      <c r="C5837" t="s">
        <v>8651</v>
      </c>
      <c r="D5837">
        <v>122</v>
      </c>
      <c r="E5837" t="s">
        <v>8339</v>
      </c>
      <c r="F5837" t="s">
        <v>8652</v>
      </c>
      <c r="G5837">
        <v>40.551028891518001</v>
      </c>
    </row>
    <row r="5838" spans="1:7" hidden="1" x14ac:dyDescent="0.2">
      <c r="A5838">
        <v>1998</v>
      </c>
      <c r="B5838">
        <v>95</v>
      </c>
      <c r="C5838" t="s">
        <v>8451</v>
      </c>
      <c r="D5838">
        <v>29</v>
      </c>
      <c r="E5838" t="s">
        <v>8517</v>
      </c>
      <c r="F5838" t="s">
        <v>8653</v>
      </c>
      <c r="G5838">
        <v>40.544311008289</v>
      </c>
    </row>
    <row r="5839" spans="1:7" hidden="1" x14ac:dyDescent="0.2">
      <c r="A5839">
        <v>1998</v>
      </c>
      <c r="B5839">
        <v>96</v>
      </c>
      <c r="C5839" t="s">
        <v>8654</v>
      </c>
      <c r="D5839">
        <v>128</v>
      </c>
      <c r="E5839" t="s">
        <v>8339</v>
      </c>
      <c r="F5839" t="s">
        <v>8655</v>
      </c>
      <c r="G5839">
        <v>40.350456003540401</v>
      </c>
    </row>
    <row r="5840" spans="1:7" hidden="1" x14ac:dyDescent="0.2">
      <c r="A5840">
        <v>1999</v>
      </c>
      <c r="B5840">
        <v>2</v>
      </c>
      <c r="C5840" t="s">
        <v>7696</v>
      </c>
      <c r="D5840">
        <v>161</v>
      </c>
      <c r="E5840" t="s">
        <v>7050</v>
      </c>
      <c r="F5840" t="s">
        <v>8656</v>
      </c>
      <c r="G5840">
        <v>42.219077374368503</v>
      </c>
    </row>
    <row r="5841" spans="1:7" hidden="1" x14ac:dyDescent="0.2">
      <c r="A5841">
        <v>1999</v>
      </c>
      <c r="B5841">
        <v>3</v>
      </c>
      <c r="C5841" t="s">
        <v>7532</v>
      </c>
      <c r="D5841">
        <v>111</v>
      </c>
      <c r="E5841" t="s">
        <v>8657</v>
      </c>
      <c r="F5841" t="s">
        <v>8658</v>
      </c>
      <c r="G5841">
        <v>42.197466698166302</v>
      </c>
    </row>
    <row r="5842" spans="1:7" hidden="1" x14ac:dyDescent="0.2">
      <c r="A5842">
        <v>1999</v>
      </c>
      <c r="B5842">
        <v>4</v>
      </c>
      <c r="C5842" t="s">
        <v>7871</v>
      </c>
      <c r="D5842">
        <v>74</v>
      </c>
      <c r="E5842" t="s">
        <v>8659</v>
      </c>
      <c r="F5842" t="s">
        <v>8660</v>
      </c>
      <c r="G5842">
        <v>42.164645495567697</v>
      </c>
    </row>
    <row r="5843" spans="1:7" hidden="1" x14ac:dyDescent="0.2">
      <c r="A5843">
        <v>1999</v>
      </c>
      <c r="B5843">
        <v>5</v>
      </c>
      <c r="C5843" t="s">
        <v>8353</v>
      </c>
      <c r="D5843">
        <v>121</v>
      </c>
      <c r="E5843" t="s">
        <v>8661</v>
      </c>
      <c r="F5843" t="s">
        <v>8662</v>
      </c>
      <c r="G5843">
        <v>42.161072728758299</v>
      </c>
    </row>
    <row r="5844" spans="1:7" hidden="1" x14ac:dyDescent="0.2">
      <c r="A5844">
        <v>1999</v>
      </c>
      <c r="B5844">
        <v>6</v>
      </c>
      <c r="C5844" t="s">
        <v>7864</v>
      </c>
      <c r="D5844">
        <v>51</v>
      </c>
      <c r="E5844" t="s">
        <v>8663</v>
      </c>
      <c r="F5844" t="s">
        <v>8664</v>
      </c>
      <c r="G5844">
        <v>42.148827837830403</v>
      </c>
    </row>
    <row r="5845" spans="1:7" hidden="1" x14ac:dyDescent="0.2">
      <c r="A5845">
        <v>1999</v>
      </c>
      <c r="B5845">
        <v>7</v>
      </c>
      <c r="C5845" t="s">
        <v>8335</v>
      </c>
      <c r="D5845">
        <v>38</v>
      </c>
      <c r="E5845" t="s">
        <v>8665</v>
      </c>
      <c r="F5845" t="s">
        <v>8666</v>
      </c>
      <c r="G5845">
        <v>42.146915216089099</v>
      </c>
    </row>
    <row r="5846" spans="1:7" hidden="1" x14ac:dyDescent="0.2">
      <c r="A5846">
        <v>1999</v>
      </c>
      <c r="B5846">
        <v>8</v>
      </c>
      <c r="C5846" t="s">
        <v>7503</v>
      </c>
      <c r="D5846">
        <v>69</v>
      </c>
      <c r="E5846" t="s">
        <v>7841</v>
      </c>
      <c r="F5846" t="s">
        <v>8667</v>
      </c>
      <c r="G5846">
        <v>42.143600416232999</v>
      </c>
    </row>
    <row r="5847" spans="1:7" hidden="1" x14ac:dyDescent="0.2">
      <c r="A5847">
        <v>1999</v>
      </c>
      <c r="B5847">
        <v>9</v>
      </c>
      <c r="C5847" t="s">
        <v>8225</v>
      </c>
      <c r="D5847">
        <v>141</v>
      </c>
      <c r="E5847" t="s">
        <v>8310</v>
      </c>
      <c r="F5847" t="s">
        <v>8668</v>
      </c>
      <c r="G5847">
        <v>42.142453106992498</v>
      </c>
    </row>
    <row r="5848" spans="1:7" hidden="1" x14ac:dyDescent="0.2">
      <c r="A5848">
        <v>1999</v>
      </c>
      <c r="B5848">
        <v>10</v>
      </c>
      <c r="C5848" t="s">
        <v>7884</v>
      </c>
      <c r="D5848">
        <v>57</v>
      </c>
      <c r="E5848" t="s">
        <v>8663</v>
      </c>
      <c r="F5848" t="s">
        <v>8669</v>
      </c>
      <c r="G5848">
        <v>42.100046536083497</v>
      </c>
    </row>
    <row r="5849" spans="1:7" hidden="1" x14ac:dyDescent="0.2">
      <c r="A5849">
        <v>1999</v>
      </c>
      <c r="B5849">
        <v>11</v>
      </c>
      <c r="C5849" t="s">
        <v>8541</v>
      </c>
      <c r="D5849">
        <v>86</v>
      </c>
      <c r="E5849" t="s">
        <v>8542</v>
      </c>
      <c r="F5849" t="s">
        <v>8670</v>
      </c>
      <c r="G5849">
        <v>42.097247906015397</v>
      </c>
    </row>
    <row r="5850" spans="1:7" hidden="1" x14ac:dyDescent="0.2">
      <c r="A5850">
        <v>1999</v>
      </c>
      <c r="B5850">
        <v>12</v>
      </c>
      <c r="C5850" t="s">
        <v>8671</v>
      </c>
      <c r="D5850">
        <v>53</v>
      </c>
      <c r="E5850" t="s">
        <v>8663</v>
      </c>
      <c r="F5850" t="s">
        <v>8672</v>
      </c>
      <c r="G5850">
        <v>42.073220449541999</v>
      </c>
    </row>
    <row r="5851" spans="1:7" hidden="1" x14ac:dyDescent="0.2">
      <c r="A5851">
        <v>1999</v>
      </c>
      <c r="B5851">
        <v>13</v>
      </c>
      <c r="C5851" t="s">
        <v>8406</v>
      </c>
      <c r="D5851">
        <v>184</v>
      </c>
      <c r="E5851" t="s">
        <v>8524</v>
      </c>
      <c r="F5851" t="s">
        <v>8673</v>
      </c>
      <c r="G5851">
        <v>42.071695822726298</v>
      </c>
    </row>
    <row r="5852" spans="1:7" hidden="1" x14ac:dyDescent="0.2">
      <c r="A5852">
        <v>1999</v>
      </c>
      <c r="B5852">
        <v>14</v>
      </c>
      <c r="C5852" t="s">
        <v>8338</v>
      </c>
      <c r="D5852">
        <v>155</v>
      </c>
      <c r="E5852" t="s">
        <v>8674</v>
      </c>
      <c r="F5852" t="s">
        <v>8675</v>
      </c>
      <c r="G5852">
        <v>42.063439347370498</v>
      </c>
    </row>
    <row r="5853" spans="1:7" hidden="1" x14ac:dyDescent="0.2">
      <c r="A5853">
        <v>1999</v>
      </c>
      <c r="B5853">
        <v>15</v>
      </c>
      <c r="C5853" t="s">
        <v>8526</v>
      </c>
      <c r="D5853">
        <v>8</v>
      </c>
      <c r="E5853" t="s">
        <v>8676</v>
      </c>
      <c r="F5853" t="s">
        <v>8677</v>
      </c>
      <c r="G5853">
        <v>42.057598261184502</v>
      </c>
    </row>
    <row r="5854" spans="1:7" hidden="1" x14ac:dyDescent="0.2">
      <c r="A5854">
        <v>1999</v>
      </c>
      <c r="B5854">
        <v>16</v>
      </c>
      <c r="C5854" t="s">
        <v>8559</v>
      </c>
      <c r="D5854">
        <v>99</v>
      </c>
      <c r="E5854" t="s">
        <v>8539</v>
      </c>
      <c r="F5854" t="s">
        <v>8678</v>
      </c>
      <c r="G5854">
        <v>42.055693909893598</v>
      </c>
    </row>
    <row r="5855" spans="1:7" hidden="1" x14ac:dyDescent="0.2">
      <c r="A5855">
        <v>1999</v>
      </c>
      <c r="B5855">
        <v>17</v>
      </c>
      <c r="C5855" t="s">
        <v>7147</v>
      </c>
      <c r="D5855">
        <v>23</v>
      </c>
      <c r="E5855" t="s">
        <v>8126</v>
      </c>
      <c r="F5855" t="s">
        <v>8679</v>
      </c>
      <c r="G5855">
        <v>42.0201776477507</v>
      </c>
    </row>
    <row r="5856" spans="1:7" hidden="1" x14ac:dyDescent="0.2">
      <c r="A5856">
        <v>1999</v>
      </c>
      <c r="B5856">
        <v>18</v>
      </c>
      <c r="C5856" t="s">
        <v>7989</v>
      </c>
      <c r="D5856">
        <v>35</v>
      </c>
      <c r="E5856" t="s">
        <v>8665</v>
      </c>
      <c r="F5856" t="s">
        <v>5467</v>
      </c>
      <c r="G5856">
        <v>42.015742332398403</v>
      </c>
    </row>
    <row r="5857" spans="1:7" hidden="1" x14ac:dyDescent="0.2">
      <c r="A5857">
        <v>1999</v>
      </c>
      <c r="B5857">
        <v>19</v>
      </c>
      <c r="C5857" t="s">
        <v>8680</v>
      </c>
      <c r="D5857">
        <v>113</v>
      </c>
      <c r="E5857" t="s">
        <v>8657</v>
      </c>
      <c r="F5857" t="s">
        <v>8681</v>
      </c>
      <c r="G5857">
        <v>42.010801226671902</v>
      </c>
    </row>
    <row r="5858" spans="1:7" hidden="1" x14ac:dyDescent="0.2">
      <c r="A5858">
        <v>1999</v>
      </c>
      <c r="B5858">
        <v>20</v>
      </c>
      <c r="C5858" t="s">
        <v>8019</v>
      </c>
      <c r="D5858">
        <v>28</v>
      </c>
      <c r="E5858" t="s">
        <v>8126</v>
      </c>
      <c r="F5858" t="s">
        <v>8682</v>
      </c>
      <c r="G5858">
        <v>41.993453217026399</v>
      </c>
    </row>
    <row r="5859" spans="1:7" hidden="1" x14ac:dyDescent="0.2">
      <c r="A5859">
        <v>1999</v>
      </c>
      <c r="B5859">
        <v>21</v>
      </c>
      <c r="C5859" t="s">
        <v>8683</v>
      </c>
      <c r="D5859">
        <v>81</v>
      </c>
      <c r="E5859" t="s">
        <v>8542</v>
      </c>
      <c r="F5859" t="s">
        <v>8684</v>
      </c>
      <c r="G5859">
        <v>41.976878368891498</v>
      </c>
    </row>
    <row r="5860" spans="1:7" hidden="1" x14ac:dyDescent="0.2">
      <c r="A5860">
        <v>1999</v>
      </c>
      <c r="B5860">
        <v>22</v>
      </c>
      <c r="C5860" t="s">
        <v>8168</v>
      </c>
      <c r="D5860">
        <v>24</v>
      </c>
      <c r="E5860" t="s">
        <v>8126</v>
      </c>
      <c r="F5860" t="s">
        <v>8685</v>
      </c>
      <c r="G5860">
        <v>41.975866588331002</v>
      </c>
    </row>
    <row r="5861" spans="1:7" hidden="1" x14ac:dyDescent="0.2">
      <c r="A5861">
        <v>1999</v>
      </c>
      <c r="B5861">
        <v>23</v>
      </c>
      <c r="C5861" t="s">
        <v>7652</v>
      </c>
      <c r="D5861">
        <v>33</v>
      </c>
      <c r="E5861" t="s">
        <v>8665</v>
      </c>
      <c r="F5861" t="s">
        <v>8686</v>
      </c>
      <c r="G5861">
        <v>41.968406212721803</v>
      </c>
    </row>
    <row r="5862" spans="1:7" hidden="1" x14ac:dyDescent="0.2">
      <c r="A5862">
        <v>1999</v>
      </c>
      <c r="B5862">
        <v>24</v>
      </c>
      <c r="C5862" t="s">
        <v>8687</v>
      </c>
      <c r="D5862">
        <v>126</v>
      </c>
      <c r="E5862" t="s">
        <v>8661</v>
      </c>
      <c r="F5862" t="s">
        <v>8688</v>
      </c>
      <c r="G5862">
        <v>41.944273005072901</v>
      </c>
    </row>
    <row r="5863" spans="1:7" hidden="1" x14ac:dyDescent="0.2">
      <c r="A5863">
        <v>1999</v>
      </c>
      <c r="B5863">
        <v>25</v>
      </c>
      <c r="C5863" t="s">
        <v>8689</v>
      </c>
      <c r="D5863">
        <v>59</v>
      </c>
      <c r="E5863" t="s">
        <v>8663</v>
      </c>
      <c r="F5863" t="s">
        <v>8690</v>
      </c>
      <c r="G5863">
        <v>41.933668232808301</v>
      </c>
    </row>
    <row r="5864" spans="1:7" hidden="1" x14ac:dyDescent="0.2">
      <c r="A5864">
        <v>1999</v>
      </c>
      <c r="B5864">
        <v>26</v>
      </c>
      <c r="C5864" t="s">
        <v>8691</v>
      </c>
      <c r="D5864">
        <v>125</v>
      </c>
      <c r="E5864" t="s">
        <v>8661</v>
      </c>
      <c r="F5864" t="s">
        <v>8692</v>
      </c>
      <c r="G5864">
        <v>41.930134500266298</v>
      </c>
    </row>
    <row r="5865" spans="1:7" hidden="1" x14ac:dyDescent="0.2">
      <c r="A5865">
        <v>1999</v>
      </c>
      <c r="B5865">
        <v>27</v>
      </c>
      <c r="C5865" t="s">
        <v>8236</v>
      </c>
      <c r="D5865">
        <v>148</v>
      </c>
      <c r="E5865" t="s">
        <v>8310</v>
      </c>
      <c r="F5865" t="s">
        <v>8693</v>
      </c>
      <c r="G5865">
        <v>41.929755921389201</v>
      </c>
    </row>
    <row r="5866" spans="1:7" hidden="1" x14ac:dyDescent="0.2">
      <c r="A5866">
        <v>1999</v>
      </c>
      <c r="B5866">
        <v>28</v>
      </c>
      <c r="C5866" t="s">
        <v>8694</v>
      </c>
      <c r="D5866">
        <v>165</v>
      </c>
      <c r="E5866" t="s">
        <v>7050</v>
      </c>
      <c r="F5866" t="s">
        <v>8695</v>
      </c>
      <c r="G5866">
        <v>41.892310421659303</v>
      </c>
    </row>
    <row r="5867" spans="1:7" hidden="1" x14ac:dyDescent="0.2">
      <c r="A5867">
        <v>1999</v>
      </c>
      <c r="B5867">
        <v>29</v>
      </c>
      <c r="C5867" t="s">
        <v>8696</v>
      </c>
      <c r="D5867">
        <v>56</v>
      </c>
      <c r="E5867" t="s">
        <v>8663</v>
      </c>
      <c r="F5867" t="s">
        <v>8697</v>
      </c>
      <c r="G5867">
        <v>41.874430808904997</v>
      </c>
    </row>
    <row r="5868" spans="1:7" hidden="1" x14ac:dyDescent="0.2">
      <c r="A5868">
        <v>1999</v>
      </c>
      <c r="B5868">
        <v>30</v>
      </c>
      <c r="C5868" t="s">
        <v>7715</v>
      </c>
      <c r="D5868">
        <v>131</v>
      </c>
      <c r="E5868" t="s">
        <v>8698</v>
      </c>
      <c r="F5868" t="s">
        <v>8699</v>
      </c>
      <c r="G5868">
        <v>41.8709070527173</v>
      </c>
    </row>
    <row r="5869" spans="1:7" hidden="1" x14ac:dyDescent="0.2">
      <c r="A5869">
        <v>1999</v>
      </c>
      <c r="B5869">
        <v>31</v>
      </c>
      <c r="C5869" t="s">
        <v>8700</v>
      </c>
      <c r="D5869">
        <v>76</v>
      </c>
      <c r="E5869" t="s">
        <v>8659</v>
      </c>
      <c r="F5869" t="s">
        <v>8701</v>
      </c>
      <c r="G5869">
        <v>41.819502560438899</v>
      </c>
    </row>
    <row r="5870" spans="1:7" hidden="1" x14ac:dyDescent="0.2">
      <c r="A5870">
        <v>1999</v>
      </c>
      <c r="B5870">
        <v>32</v>
      </c>
      <c r="C5870" t="s">
        <v>8702</v>
      </c>
      <c r="D5870">
        <v>11</v>
      </c>
      <c r="E5870" t="s">
        <v>8517</v>
      </c>
      <c r="F5870" t="s">
        <v>8703</v>
      </c>
      <c r="G5870">
        <v>41.8151095050438</v>
      </c>
    </row>
    <row r="5871" spans="1:7" hidden="1" x14ac:dyDescent="0.2">
      <c r="A5871">
        <v>1999</v>
      </c>
      <c r="B5871">
        <v>33</v>
      </c>
      <c r="C5871" t="s">
        <v>8363</v>
      </c>
      <c r="D5871">
        <v>118</v>
      </c>
      <c r="E5871" t="s">
        <v>8657</v>
      </c>
      <c r="F5871" t="s">
        <v>8704</v>
      </c>
      <c r="G5871">
        <v>41.8107173725151</v>
      </c>
    </row>
    <row r="5872" spans="1:7" hidden="1" x14ac:dyDescent="0.2">
      <c r="A5872">
        <v>1999</v>
      </c>
      <c r="B5872">
        <v>34</v>
      </c>
      <c r="C5872" t="s">
        <v>8026</v>
      </c>
      <c r="D5872">
        <v>6</v>
      </c>
      <c r="E5872" t="s">
        <v>8676</v>
      </c>
      <c r="F5872" t="s">
        <v>8705</v>
      </c>
      <c r="G5872">
        <v>41.809839056727697</v>
      </c>
    </row>
    <row r="5873" spans="1:7" hidden="1" x14ac:dyDescent="0.2">
      <c r="A5873">
        <v>1999</v>
      </c>
      <c r="B5873">
        <v>35</v>
      </c>
      <c r="C5873" t="s">
        <v>8706</v>
      </c>
      <c r="D5873">
        <v>91</v>
      </c>
      <c r="E5873" t="s">
        <v>8539</v>
      </c>
      <c r="F5873" t="s">
        <v>8707</v>
      </c>
      <c r="G5873">
        <v>41.802813858658901</v>
      </c>
    </row>
    <row r="5874" spans="1:7" hidden="1" x14ac:dyDescent="0.2">
      <c r="A5874">
        <v>1999</v>
      </c>
      <c r="B5874">
        <v>36</v>
      </c>
      <c r="C5874" t="s">
        <v>8365</v>
      </c>
      <c r="D5874">
        <v>186</v>
      </c>
      <c r="E5874" t="s">
        <v>8524</v>
      </c>
      <c r="F5874" t="s">
        <v>8708</v>
      </c>
      <c r="G5874">
        <v>41.7743608810636</v>
      </c>
    </row>
    <row r="5875" spans="1:7" hidden="1" x14ac:dyDescent="0.2">
      <c r="A5875">
        <v>1999</v>
      </c>
      <c r="B5875">
        <v>37</v>
      </c>
      <c r="C5875" t="s">
        <v>8230</v>
      </c>
      <c r="D5875">
        <v>112</v>
      </c>
      <c r="E5875" t="s">
        <v>8657</v>
      </c>
      <c r="F5875" t="s">
        <v>5639</v>
      </c>
      <c r="G5875">
        <v>41.7599611535245</v>
      </c>
    </row>
    <row r="5876" spans="1:7" hidden="1" x14ac:dyDescent="0.2">
      <c r="A5876">
        <v>1999</v>
      </c>
      <c r="B5876">
        <v>38</v>
      </c>
      <c r="C5876" t="s">
        <v>8709</v>
      </c>
      <c r="D5876">
        <v>73</v>
      </c>
      <c r="E5876" t="s">
        <v>8659</v>
      </c>
      <c r="F5876" t="s">
        <v>8710</v>
      </c>
      <c r="G5876">
        <v>41.751200961368397</v>
      </c>
    </row>
    <row r="5877" spans="1:7" hidden="1" x14ac:dyDescent="0.2">
      <c r="A5877">
        <v>1999</v>
      </c>
      <c r="B5877">
        <v>39</v>
      </c>
      <c r="C5877" t="s">
        <v>8711</v>
      </c>
      <c r="D5877">
        <v>169</v>
      </c>
      <c r="E5877" t="s">
        <v>7050</v>
      </c>
      <c r="F5877" t="s">
        <v>8712</v>
      </c>
      <c r="G5877">
        <v>41.745446264573602</v>
      </c>
    </row>
    <row r="5878" spans="1:7" hidden="1" x14ac:dyDescent="0.2">
      <c r="A5878">
        <v>1999</v>
      </c>
      <c r="B5878">
        <v>40</v>
      </c>
      <c r="C5878" t="s">
        <v>7519</v>
      </c>
      <c r="D5878">
        <v>22</v>
      </c>
      <c r="E5878" t="s">
        <v>8126</v>
      </c>
      <c r="F5878" t="s">
        <v>8713</v>
      </c>
      <c r="G5878">
        <v>41.731691463454801</v>
      </c>
    </row>
    <row r="5879" spans="1:7" hidden="1" x14ac:dyDescent="0.2">
      <c r="A5879">
        <v>1999</v>
      </c>
      <c r="B5879">
        <v>41</v>
      </c>
      <c r="C5879" t="s">
        <v>8714</v>
      </c>
      <c r="D5879">
        <v>2</v>
      </c>
      <c r="E5879" t="s">
        <v>8676</v>
      </c>
      <c r="F5879" t="s">
        <v>8715</v>
      </c>
      <c r="G5879">
        <v>41.731316459487701</v>
      </c>
    </row>
    <row r="5880" spans="1:7" hidden="1" x14ac:dyDescent="0.2">
      <c r="A5880">
        <v>1999</v>
      </c>
      <c r="B5880">
        <v>42</v>
      </c>
      <c r="C5880" t="s">
        <v>8716</v>
      </c>
      <c r="D5880">
        <v>93</v>
      </c>
      <c r="E5880" t="s">
        <v>8539</v>
      </c>
      <c r="F5880" t="s">
        <v>8717</v>
      </c>
      <c r="G5880">
        <v>41.704833234549199</v>
      </c>
    </row>
    <row r="5881" spans="1:7" hidden="1" x14ac:dyDescent="0.2">
      <c r="A5881">
        <v>1999</v>
      </c>
      <c r="B5881">
        <v>43</v>
      </c>
      <c r="C5881" t="s">
        <v>8718</v>
      </c>
      <c r="D5881">
        <v>168</v>
      </c>
      <c r="E5881" t="s">
        <v>7050</v>
      </c>
      <c r="F5881" t="s">
        <v>8719</v>
      </c>
      <c r="G5881">
        <v>41.674892761634602</v>
      </c>
    </row>
    <row r="5882" spans="1:7" hidden="1" x14ac:dyDescent="0.2">
      <c r="A5882">
        <v>1999</v>
      </c>
      <c r="B5882">
        <v>44</v>
      </c>
      <c r="C5882" t="s">
        <v>7669</v>
      </c>
      <c r="D5882">
        <v>147</v>
      </c>
      <c r="E5882" t="s">
        <v>8310</v>
      </c>
      <c r="F5882" t="s">
        <v>8720</v>
      </c>
      <c r="G5882">
        <v>41.665420571927498</v>
      </c>
    </row>
    <row r="5883" spans="1:7" hidden="1" x14ac:dyDescent="0.2">
      <c r="A5883">
        <v>1999</v>
      </c>
      <c r="B5883">
        <v>45</v>
      </c>
      <c r="C5883" t="s">
        <v>8552</v>
      </c>
      <c r="D5883">
        <v>88</v>
      </c>
      <c r="E5883" t="s">
        <v>8542</v>
      </c>
      <c r="F5883" t="s">
        <v>8721</v>
      </c>
      <c r="G5883">
        <v>41.645244215938298</v>
      </c>
    </row>
    <row r="5884" spans="1:7" hidden="1" x14ac:dyDescent="0.2">
      <c r="A5884">
        <v>1999</v>
      </c>
      <c r="B5884">
        <v>46</v>
      </c>
      <c r="C5884" t="s">
        <v>8176</v>
      </c>
      <c r="D5884">
        <v>162</v>
      </c>
      <c r="E5884" t="s">
        <v>7050</v>
      </c>
      <c r="F5884" t="s">
        <v>8722</v>
      </c>
      <c r="G5884">
        <v>41.637154256511401</v>
      </c>
    </row>
    <row r="5885" spans="1:7" hidden="1" x14ac:dyDescent="0.2">
      <c r="A5885">
        <v>1999</v>
      </c>
      <c r="B5885">
        <v>47</v>
      </c>
      <c r="C5885" t="s">
        <v>8723</v>
      </c>
      <c r="D5885">
        <v>124</v>
      </c>
      <c r="E5885" t="s">
        <v>8661</v>
      </c>
      <c r="F5885" t="s">
        <v>5504</v>
      </c>
      <c r="G5885">
        <v>41.6196160671076</v>
      </c>
    </row>
    <row r="5886" spans="1:7" hidden="1" x14ac:dyDescent="0.2">
      <c r="A5886">
        <v>1999</v>
      </c>
      <c r="B5886">
        <v>48</v>
      </c>
      <c r="C5886" t="s">
        <v>7301</v>
      </c>
      <c r="D5886">
        <v>192</v>
      </c>
      <c r="E5886" t="s">
        <v>8556</v>
      </c>
      <c r="F5886" t="s">
        <v>8724</v>
      </c>
      <c r="G5886">
        <v>41.6130275180033</v>
      </c>
    </row>
    <row r="5887" spans="1:7" hidden="1" x14ac:dyDescent="0.2">
      <c r="A5887">
        <v>1999</v>
      </c>
      <c r="B5887">
        <v>49</v>
      </c>
      <c r="C5887" t="s">
        <v>8148</v>
      </c>
      <c r="D5887">
        <v>34</v>
      </c>
      <c r="E5887" t="s">
        <v>8665</v>
      </c>
      <c r="F5887" t="s">
        <v>8725</v>
      </c>
      <c r="G5887">
        <v>41.593522731343803</v>
      </c>
    </row>
    <row r="5888" spans="1:7" hidden="1" x14ac:dyDescent="0.2">
      <c r="A5888">
        <v>1999</v>
      </c>
      <c r="B5888">
        <v>50</v>
      </c>
      <c r="C5888" t="s">
        <v>8257</v>
      </c>
      <c r="D5888">
        <v>105</v>
      </c>
      <c r="E5888" t="s">
        <v>8726</v>
      </c>
      <c r="F5888" t="s">
        <v>8727</v>
      </c>
      <c r="G5888">
        <v>41.585949369733399</v>
      </c>
    </row>
    <row r="5889" spans="1:7" hidden="1" x14ac:dyDescent="0.2">
      <c r="A5889">
        <v>1999</v>
      </c>
      <c r="B5889">
        <v>51</v>
      </c>
      <c r="C5889" t="s">
        <v>8577</v>
      </c>
      <c r="D5889">
        <v>196</v>
      </c>
      <c r="E5889" t="s">
        <v>8556</v>
      </c>
      <c r="F5889" t="s">
        <v>8728</v>
      </c>
      <c r="G5889">
        <v>41.574780592467398</v>
      </c>
    </row>
    <row r="5890" spans="1:7" hidden="1" x14ac:dyDescent="0.2">
      <c r="A5890">
        <v>1999</v>
      </c>
      <c r="B5890">
        <v>52</v>
      </c>
      <c r="C5890" t="s">
        <v>7530</v>
      </c>
      <c r="D5890">
        <v>151</v>
      </c>
      <c r="E5890" t="s">
        <v>8674</v>
      </c>
      <c r="F5890" t="s">
        <v>8729</v>
      </c>
      <c r="G5890">
        <v>41.571927311789402</v>
      </c>
    </row>
    <row r="5891" spans="1:7" hidden="1" x14ac:dyDescent="0.2">
      <c r="A5891">
        <v>1999</v>
      </c>
      <c r="B5891">
        <v>53</v>
      </c>
      <c r="C5891" t="s">
        <v>8172</v>
      </c>
      <c r="D5891">
        <v>16</v>
      </c>
      <c r="E5891" t="s">
        <v>8517</v>
      </c>
      <c r="F5891" t="s">
        <v>8730</v>
      </c>
      <c r="G5891">
        <v>41.5442831881629</v>
      </c>
    </row>
    <row r="5892" spans="1:7" hidden="1" x14ac:dyDescent="0.2">
      <c r="A5892">
        <v>1999</v>
      </c>
      <c r="B5892">
        <v>54</v>
      </c>
      <c r="C5892" t="s">
        <v>8400</v>
      </c>
      <c r="D5892">
        <v>167</v>
      </c>
      <c r="E5892" t="s">
        <v>7050</v>
      </c>
      <c r="F5892" t="s">
        <v>8731</v>
      </c>
      <c r="G5892">
        <v>41.507399054374901</v>
      </c>
    </row>
    <row r="5893" spans="1:7" hidden="1" x14ac:dyDescent="0.2">
      <c r="A5893">
        <v>1999</v>
      </c>
      <c r="B5893">
        <v>55</v>
      </c>
      <c r="C5893" t="s">
        <v>8119</v>
      </c>
      <c r="D5893">
        <v>101</v>
      </c>
      <c r="E5893" t="s">
        <v>8726</v>
      </c>
      <c r="F5893" t="s">
        <v>8732</v>
      </c>
      <c r="G5893">
        <v>41.506286122862399</v>
      </c>
    </row>
    <row r="5894" spans="1:7" hidden="1" x14ac:dyDescent="0.2">
      <c r="A5894">
        <v>1999</v>
      </c>
      <c r="B5894">
        <v>56</v>
      </c>
      <c r="C5894" t="s">
        <v>8174</v>
      </c>
      <c r="D5894">
        <v>41</v>
      </c>
      <c r="E5894" t="s">
        <v>8159</v>
      </c>
      <c r="F5894" t="s">
        <v>8733</v>
      </c>
      <c r="G5894">
        <v>41.504060438872898</v>
      </c>
    </row>
    <row r="5895" spans="1:7" hidden="1" x14ac:dyDescent="0.2">
      <c r="A5895">
        <v>1999</v>
      </c>
      <c r="B5895">
        <v>57</v>
      </c>
      <c r="C5895" t="s">
        <v>7743</v>
      </c>
      <c r="D5895">
        <v>145</v>
      </c>
      <c r="E5895" t="s">
        <v>8310</v>
      </c>
      <c r="F5895" t="s">
        <v>8734</v>
      </c>
      <c r="G5895">
        <v>41.503689514747599</v>
      </c>
    </row>
    <row r="5896" spans="1:7" hidden="1" x14ac:dyDescent="0.2">
      <c r="A5896">
        <v>1999</v>
      </c>
      <c r="B5896">
        <v>58</v>
      </c>
      <c r="C5896" t="s">
        <v>8735</v>
      </c>
      <c r="D5896">
        <v>52</v>
      </c>
      <c r="E5896" t="s">
        <v>8663</v>
      </c>
      <c r="F5896" t="s">
        <v>8736</v>
      </c>
      <c r="G5896">
        <v>41.494912911911101</v>
      </c>
    </row>
    <row r="5897" spans="1:7" hidden="1" x14ac:dyDescent="0.2">
      <c r="A5897">
        <v>1999</v>
      </c>
      <c r="B5897">
        <v>59</v>
      </c>
      <c r="C5897" t="s">
        <v>8737</v>
      </c>
      <c r="D5897">
        <v>115</v>
      </c>
      <c r="E5897" t="s">
        <v>8657</v>
      </c>
      <c r="F5897" t="s">
        <v>8738</v>
      </c>
      <c r="G5897">
        <v>41.478358728854403</v>
      </c>
    </row>
    <row r="5898" spans="1:7" hidden="1" x14ac:dyDescent="0.2">
      <c r="A5898">
        <v>1999</v>
      </c>
      <c r="B5898">
        <v>60</v>
      </c>
      <c r="C5898" t="s">
        <v>8633</v>
      </c>
      <c r="D5898">
        <v>139</v>
      </c>
      <c r="E5898" t="s">
        <v>8698</v>
      </c>
      <c r="F5898" t="s">
        <v>8739</v>
      </c>
      <c r="G5898">
        <v>41.463915500754403</v>
      </c>
    </row>
    <row r="5899" spans="1:7" hidden="1" x14ac:dyDescent="0.2">
      <c r="A5899">
        <v>1999</v>
      </c>
      <c r="B5899">
        <v>61</v>
      </c>
      <c r="C5899" t="s">
        <v>8740</v>
      </c>
      <c r="D5899">
        <v>55</v>
      </c>
      <c r="E5899" t="s">
        <v>8663</v>
      </c>
      <c r="F5899" t="s">
        <v>8741</v>
      </c>
      <c r="G5899">
        <v>41.4597202093817</v>
      </c>
    </row>
    <row r="5900" spans="1:7" hidden="1" x14ac:dyDescent="0.2">
      <c r="A5900">
        <v>1999</v>
      </c>
      <c r="B5900">
        <v>62</v>
      </c>
      <c r="C5900" t="s">
        <v>7081</v>
      </c>
      <c r="D5900">
        <v>18</v>
      </c>
      <c r="E5900" t="s">
        <v>8517</v>
      </c>
      <c r="F5900" t="s">
        <v>8742</v>
      </c>
      <c r="G5900">
        <v>41.4536755473301</v>
      </c>
    </row>
    <row r="5901" spans="1:7" hidden="1" x14ac:dyDescent="0.2">
      <c r="A5901">
        <v>1999</v>
      </c>
      <c r="B5901">
        <v>63</v>
      </c>
      <c r="C5901" t="s">
        <v>7817</v>
      </c>
      <c r="D5901">
        <v>4</v>
      </c>
      <c r="E5901" t="s">
        <v>8676</v>
      </c>
      <c r="F5901" t="s">
        <v>8743</v>
      </c>
      <c r="G5901">
        <v>41.410427509459403</v>
      </c>
    </row>
    <row r="5902" spans="1:7" hidden="1" x14ac:dyDescent="0.2">
      <c r="A5902">
        <v>1999</v>
      </c>
      <c r="B5902">
        <v>64</v>
      </c>
      <c r="C5902" t="s">
        <v>7846</v>
      </c>
      <c r="D5902">
        <v>123</v>
      </c>
      <c r="E5902" t="s">
        <v>8661</v>
      </c>
      <c r="F5902" t="s">
        <v>8744</v>
      </c>
      <c r="G5902">
        <v>41.406489156504698</v>
      </c>
    </row>
    <row r="5903" spans="1:7" hidden="1" x14ac:dyDescent="0.2">
      <c r="A5903">
        <v>1999</v>
      </c>
      <c r="B5903">
        <v>65</v>
      </c>
      <c r="C5903" t="s">
        <v>7611</v>
      </c>
      <c r="D5903">
        <v>182</v>
      </c>
      <c r="E5903" t="s">
        <v>8524</v>
      </c>
      <c r="F5903" t="s">
        <v>8745</v>
      </c>
      <c r="G5903">
        <v>41.380908110741103</v>
      </c>
    </row>
    <row r="5904" spans="1:7" hidden="1" x14ac:dyDescent="0.2">
      <c r="A5904">
        <v>1999</v>
      </c>
      <c r="B5904">
        <v>66</v>
      </c>
      <c r="C5904" t="s">
        <v>8161</v>
      </c>
      <c r="D5904">
        <v>63</v>
      </c>
      <c r="E5904" t="s">
        <v>7841</v>
      </c>
      <c r="F5904" t="s">
        <v>8746</v>
      </c>
      <c r="G5904">
        <v>41.375009280570197</v>
      </c>
    </row>
    <row r="5905" spans="1:7" hidden="1" x14ac:dyDescent="0.2">
      <c r="A5905">
        <v>1999</v>
      </c>
      <c r="B5905">
        <v>67</v>
      </c>
      <c r="C5905" t="s">
        <v>8747</v>
      </c>
      <c r="D5905">
        <v>98</v>
      </c>
      <c r="E5905" t="s">
        <v>8539</v>
      </c>
      <c r="F5905" t="s">
        <v>8748</v>
      </c>
      <c r="G5905">
        <v>41.365550085807001</v>
      </c>
    </row>
    <row r="5906" spans="1:7" hidden="1" x14ac:dyDescent="0.2">
      <c r="A5906">
        <v>1999</v>
      </c>
      <c r="B5906">
        <v>68</v>
      </c>
      <c r="C5906" t="s">
        <v>8749</v>
      </c>
      <c r="D5906">
        <v>164</v>
      </c>
      <c r="E5906" t="s">
        <v>7050</v>
      </c>
      <c r="F5906" t="s">
        <v>8750</v>
      </c>
      <c r="G5906">
        <v>41.360637925199299</v>
      </c>
    </row>
    <row r="5907" spans="1:7" hidden="1" x14ac:dyDescent="0.2">
      <c r="A5907">
        <v>1999</v>
      </c>
      <c r="B5907">
        <v>69</v>
      </c>
      <c r="C5907" t="s">
        <v>8370</v>
      </c>
      <c r="D5907">
        <v>95</v>
      </c>
      <c r="E5907" t="s">
        <v>8539</v>
      </c>
      <c r="F5907" t="s">
        <v>8751</v>
      </c>
      <c r="G5907">
        <v>41.358305057575599</v>
      </c>
    </row>
    <row r="5908" spans="1:7" hidden="1" x14ac:dyDescent="0.2">
      <c r="A5908">
        <v>1999</v>
      </c>
      <c r="B5908">
        <v>70</v>
      </c>
      <c r="C5908" t="s">
        <v>8377</v>
      </c>
      <c r="D5908">
        <v>156</v>
      </c>
      <c r="E5908" t="s">
        <v>8674</v>
      </c>
      <c r="F5908" t="s">
        <v>8752</v>
      </c>
      <c r="G5908">
        <v>41.3438226120915</v>
      </c>
    </row>
    <row r="5909" spans="1:7" hidden="1" x14ac:dyDescent="0.2">
      <c r="A5909">
        <v>1999</v>
      </c>
      <c r="B5909">
        <v>71</v>
      </c>
      <c r="C5909" t="s">
        <v>8610</v>
      </c>
      <c r="D5909">
        <v>87</v>
      </c>
      <c r="E5909" t="s">
        <v>8542</v>
      </c>
      <c r="F5909" t="s">
        <v>8753</v>
      </c>
      <c r="G5909">
        <v>41.340387588388303</v>
      </c>
    </row>
    <row r="5910" spans="1:7" hidden="1" x14ac:dyDescent="0.2">
      <c r="A5910">
        <v>1999</v>
      </c>
      <c r="B5910">
        <v>72</v>
      </c>
      <c r="C5910" t="s">
        <v>8754</v>
      </c>
      <c r="D5910">
        <v>45</v>
      </c>
      <c r="E5910" t="s">
        <v>8159</v>
      </c>
      <c r="F5910" t="s">
        <v>8755</v>
      </c>
      <c r="G5910">
        <v>41.313785495694198</v>
      </c>
    </row>
    <row r="5911" spans="1:7" hidden="1" x14ac:dyDescent="0.2">
      <c r="A5911">
        <v>1999</v>
      </c>
      <c r="B5911">
        <v>73</v>
      </c>
      <c r="C5911" t="s">
        <v>8756</v>
      </c>
      <c r="D5911">
        <v>29</v>
      </c>
      <c r="E5911" t="s">
        <v>8126</v>
      </c>
      <c r="F5911" t="s">
        <v>8757</v>
      </c>
      <c r="G5911">
        <v>41.304721640804203</v>
      </c>
    </row>
    <row r="5912" spans="1:7" hidden="1" x14ac:dyDescent="0.2">
      <c r="A5912">
        <v>1999</v>
      </c>
      <c r="B5912">
        <v>74</v>
      </c>
      <c r="C5912" t="s">
        <v>8758</v>
      </c>
      <c r="D5912">
        <v>65</v>
      </c>
      <c r="E5912" t="s">
        <v>7841</v>
      </c>
      <c r="F5912" t="s">
        <v>8759</v>
      </c>
      <c r="G5912">
        <v>41.2929690510204</v>
      </c>
    </row>
    <row r="5913" spans="1:7" hidden="1" x14ac:dyDescent="0.2">
      <c r="A5913">
        <v>1999</v>
      </c>
      <c r="B5913">
        <v>75</v>
      </c>
      <c r="C5913" t="s">
        <v>8760</v>
      </c>
      <c r="D5913">
        <v>58</v>
      </c>
      <c r="E5913" t="s">
        <v>8663</v>
      </c>
      <c r="F5913" t="s">
        <v>8761</v>
      </c>
      <c r="G5913">
        <v>41.278410016799299</v>
      </c>
    </row>
    <row r="5914" spans="1:7" hidden="1" x14ac:dyDescent="0.2">
      <c r="A5914">
        <v>1999</v>
      </c>
      <c r="B5914">
        <v>76</v>
      </c>
      <c r="C5914" t="s">
        <v>7803</v>
      </c>
      <c r="D5914">
        <v>128</v>
      </c>
      <c r="E5914" t="s">
        <v>8661</v>
      </c>
      <c r="F5914" t="s">
        <v>8762</v>
      </c>
      <c r="G5914">
        <v>41.268872689141503</v>
      </c>
    </row>
    <row r="5915" spans="1:7" hidden="1" x14ac:dyDescent="0.2">
      <c r="A5915">
        <v>1999</v>
      </c>
      <c r="B5915">
        <v>77</v>
      </c>
      <c r="C5915" t="s">
        <v>7700</v>
      </c>
      <c r="D5915">
        <v>142</v>
      </c>
      <c r="E5915" t="s">
        <v>8310</v>
      </c>
      <c r="F5915" t="s">
        <v>8763</v>
      </c>
      <c r="G5915">
        <v>41.265572333228597</v>
      </c>
    </row>
    <row r="5916" spans="1:7" hidden="1" x14ac:dyDescent="0.2">
      <c r="A5916">
        <v>1999</v>
      </c>
      <c r="B5916">
        <v>78</v>
      </c>
      <c r="C5916" t="s">
        <v>8457</v>
      </c>
      <c r="D5916">
        <v>185</v>
      </c>
      <c r="E5916" t="s">
        <v>8524</v>
      </c>
      <c r="F5916" t="s">
        <v>8764</v>
      </c>
      <c r="G5916">
        <v>41.251765458308498</v>
      </c>
    </row>
    <row r="5917" spans="1:7" hidden="1" x14ac:dyDescent="0.2">
      <c r="A5917">
        <v>1999</v>
      </c>
      <c r="B5917">
        <v>79</v>
      </c>
      <c r="C5917" t="s">
        <v>8473</v>
      </c>
      <c r="D5917">
        <v>9</v>
      </c>
      <c r="E5917" t="s">
        <v>8676</v>
      </c>
      <c r="F5917" t="s">
        <v>8764</v>
      </c>
      <c r="G5917">
        <v>41.251765458308498</v>
      </c>
    </row>
    <row r="5918" spans="1:7" hidden="1" x14ac:dyDescent="0.2">
      <c r="A5918">
        <v>1999</v>
      </c>
      <c r="B5918">
        <v>80</v>
      </c>
      <c r="C5918" t="s">
        <v>8545</v>
      </c>
      <c r="D5918">
        <v>26</v>
      </c>
      <c r="E5918" t="s">
        <v>8126</v>
      </c>
      <c r="F5918" t="s">
        <v>8765</v>
      </c>
      <c r="G5918">
        <v>41.250666192929401</v>
      </c>
    </row>
    <row r="5919" spans="1:7" hidden="1" x14ac:dyDescent="0.2">
      <c r="A5919">
        <v>1999</v>
      </c>
      <c r="B5919">
        <v>81</v>
      </c>
      <c r="C5919" t="s">
        <v>8766</v>
      </c>
      <c r="D5919">
        <v>179</v>
      </c>
      <c r="E5919" t="s">
        <v>8767</v>
      </c>
      <c r="F5919" t="s">
        <v>8768</v>
      </c>
      <c r="G5919">
        <v>41.244560229728499</v>
      </c>
    </row>
    <row r="5920" spans="1:7" hidden="1" x14ac:dyDescent="0.2">
      <c r="A5920">
        <v>1999</v>
      </c>
      <c r="B5920">
        <v>82</v>
      </c>
      <c r="C5920" t="s">
        <v>8769</v>
      </c>
      <c r="D5920">
        <v>97</v>
      </c>
      <c r="E5920" t="s">
        <v>8539</v>
      </c>
      <c r="F5920" t="s">
        <v>8770</v>
      </c>
      <c r="G5920">
        <v>41.241141679839401</v>
      </c>
    </row>
    <row r="5921" spans="1:7" hidden="1" x14ac:dyDescent="0.2">
      <c r="A5921">
        <v>1999</v>
      </c>
      <c r="B5921">
        <v>83</v>
      </c>
      <c r="C5921" t="s">
        <v>8227</v>
      </c>
      <c r="D5921">
        <v>137</v>
      </c>
      <c r="E5921" t="s">
        <v>8698</v>
      </c>
      <c r="F5921" t="s">
        <v>8771</v>
      </c>
      <c r="G5921">
        <v>41.238578139291199</v>
      </c>
    </row>
    <row r="5922" spans="1:7" hidden="1" x14ac:dyDescent="0.2">
      <c r="A5922">
        <v>1999</v>
      </c>
      <c r="B5922">
        <v>84</v>
      </c>
      <c r="C5922" t="s">
        <v>7588</v>
      </c>
      <c r="D5922">
        <v>43</v>
      </c>
      <c r="E5922" t="s">
        <v>8159</v>
      </c>
      <c r="F5922" t="s">
        <v>8772</v>
      </c>
      <c r="G5922">
        <v>41.233696086468797</v>
      </c>
    </row>
    <row r="5923" spans="1:7" hidden="1" x14ac:dyDescent="0.2">
      <c r="A5923">
        <v>1999</v>
      </c>
      <c r="B5923">
        <v>85</v>
      </c>
      <c r="C5923" t="s">
        <v>8773</v>
      </c>
      <c r="D5923">
        <v>188</v>
      </c>
      <c r="E5923" t="s">
        <v>8524</v>
      </c>
      <c r="F5923" t="s">
        <v>8774</v>
      </c>
      <c r="G5923">
        <v>41.197726614109897</v>
      </c>
    </row>
    <row r="5924" spans="1:7" hidden="1" x14ac:dyDescent="0.2">
      <c r="A5924">
        <v>1999</v>
      </c>
      <c r="B5924">
        <v>86</v>
      </c>
      <c r="C5924" t="s">
        <v>8775</v>
      </c>
      <c r="D5924">
        <v>116</v>
      </c>
      <c r="E5924" t="s">
        <v>8657</v>
      </c>
      <c r="F5924" t="s">
        <v>8776</v>
      </c>
      <c r="G5924">
        <v>41.195777521511502</v>
      </c>
    </row>
    <row r="5925" spans="1:7" hidden="1" x14ac:dyDescent="0.2">
      <c r="A5925">
        <v>1999</v>
      </c>
      <c r="B5925">
        <v>87</v>
      </c>
      <c r="C5925" t="s">
        <v>8584</v>
      </c>
      <c r="D5925">
        <v>17</v>
      </c>
      <c r="E5925" t="s">
        <v>8517</v>
      </c>
      <c r="F5925" t="s">
        <v>8777</v>
      </c>
      <c r="G5925">
        <v>41.189931350114399</v>
      </c>
    </row>
    <row r="5926" spans="1:7" hidden="1" x14ac:dyDescent="0.2">
      <c r="A5926">
        <v>1999</v>
      </c>
      <c r="B5926">
        <v>88</v>
      </c>
      <c r="C5926" t="s">
        <v>8778</v>
      </c>
      <c r="D5926">
        <v>146</v>
      </c>
      <c r="E5926" t="s">
        <v>8310</v>
      </c>
      <c r="F5926" t="s">
        <v>8779</v>
      </c>
      <c r="G5926">
        <v>41.189200695356</v>
      </c>
    </row>
    <row r="5927" spans="1:7" hidden="1" x14ac:dyDescent="0.2">
      <c r="A5927">
        <v>1999</v>
      </c>
      <c r="B5927">
        <v>89</v>
      </c>
      <c r="C5927" t="s">
        <v>8087</v>
      </c>
      <c r="D5927">
        <v>21</v>
      </c>
      <c r="E5927" t="s">
        <v>8126</v>
      </c>
      <c r="F5927" t="s">
        <v>8780</v>
      </c>
      <c r="G5927">
        <v>41.182747703940599</v>
      </c>
    </row>
    <row r="5928" spans="1:7" hidden="1" x14ac:dyDescent="0.2">
      <c r="A5928">
        <v>1999</v>
      </c>
      <c r="B5928">
        <v>90</v>
      </c>
      <c r="C5928" t="s">
        <v>8424</v>
      </c>
      <c r="D5928">
        <v>197</v>
      </c>
      <c r="E5928" t="s">
        <v>8556</v>
      </c>
      <c r="F5928" t="s">
        <v>8781</v>
      </c>
      <c r="G5928">
        <v>41.173497885469502</v>
      </c>
    </row>
    <row r="5929" spans="1:7" hidden="1" x14ac:dyDescent="0.2">
      <c r="A5929">
        <v>1999</v>
      </c>
      <c r="B5929">
        <v>91</v>
      </c>
      <c r="C5929" t="s">
        <v>7738</v>
      </c>
      <c r="D5929">
        <v>94</v>
      </c>
      <c r="E5929" t="s">
        <v>8539</v>
      </c>
      <c r="F5929" t="s">
        <v>8782</v>
      </c>
      <c r="G5929">
        <v>41.168266275826198</v>
      </c>
    </row>
    <row r="5930" spans="1:7" hidden="1" x14ac:dyDescent="0.2">
      <c r="A5930">
        <v>1999</v>
      </c>
      <c r="B5930">
        <v>92</v>
      </c>
      <c r="C5930" t="s">
        <v>8783</v>
      </c>
      <c r="D5930">
        <v>122</v>
      </c>
      <c r="E5930" t="s">
        <v>8661</v>
      </c>
      <c r="F5930" t="s">
        <v>8564</v>
      </c>
      <c r="G5930">
        <v>41.164252221161803</v>
      </c>
    </row>
    <row r="5931" spans="1:7" hidden="1" x14ac:dyDescent="0.2">
      <c r="A5931">
        <v>1999</v>
      </c>
      <c r="B5931">
        <v>93</v>
      </c>
      <c r="C5931" t="s">
        <v>8639</v>
      </c>
      <c r="D5931">
        <v>198</v>
      </c>
      <c r="E5931" t="s">
        <v>8556</v>
      </c>
      <c r="F5931" t="s">
        <v>8784</v>
      </c>
      <c r="G5931">
        <v>41.156104881305403</v>
      </c>
    </row>
    <row r="5932" spans="1:7" hidden="1" x14ac:dyDescent="0.2">
      <c r="A5932">
        <v>1999</v>
      </c>
      <c r="B5932">
        <v>94</v>
      </c>
      <c r="C5932" t="s">
        <v>8465</v>
      </c>
      <c r="D5932">
        <v>136</v>
      </c>
      <c r="E5932" t="s">
        <v>8698</v>
      </c>
      <c r="F5932" t="s">
        <v>5577</v>
      </c>
      <c r="G5932">
        <v>41.152822536575798</v>
      </c>
    </row>
    <row r="5933" spans="1:7" hidden="1" x14ac:dyDescent="0.2">
      <c r="A5933">
        <v>1999</v>
      </c>
      <c r="B5933">
        <v>95</v>
      </c>
      <c r="C5933" t="s">
        <v>8785</v>
      </c>
      <c r="D5933">
        <v>175</v>
      </c>
      <c r="E5933" t="s">
        <v>8767</v>
      </c>
      <c r="F5933" t="s">
        <v>8786</v>
      </c>
      <c r="G5933">
        <v>41.150634597605702</v>
      </c>
    </row>
    <row r="5934" spans="1:7" hidden="1" x14ac:dyDescent="0.2">
      <c r="A5934">
        <v>1999</v>
      </c>
      <c r="B5934">
        <v>96</v>
      </c>
      <c r="C5934" t="s">
        <v>7922</v>
      </c>
      <c r="D5934">
        <v>195</v>
      </c>
      <c r="E5934" t="s">
        <v>8556</v>
      </c>
      <c r="F5934" t="s">
        <v>8787</v>
      </c>
      <c r="G5934">
        <v>41.137754785674403</v>
      </c>
    </row>
    <row r="5935" spans="1:7" hidden="1" x14ac:dyDescent="0.2">
      <c r="A5935">
        <v>1999</v>
      </c>
      <c r="B5935">
        <v>97</v>
      </c>
      <c r="C5935" t="s">
        <v>8143</v>
      </c>
      <c r="D5935">
        <v>44</v>
      </c>
      <c r="E5935" t="s">
        <v>8159</v>
      </c>
      <c r="F5935" t="s">
        <v>8788</v>
      </c>
      <c r="G5935">
        <v>41.136661588066403</v>
      </c>
    </row>
    <row r="5936" spans="1:7" hidden="1" x14ac:dyDescent="0.2">
      <c r="A5936">
        <v>1999</v>
      </c>
      <c r="B5936">
        <v>98</v>
      </c>
      <c r="C5936" t="s">
        <v>8789</v>
      </c>
      <c r="D5936">
        <v>166</v>
      </c>
      <c r="E5936" t="s">
        <v>7050</v>
      </c>
      <c r="F5936" t="s">
        <v>8790</v>
      </c>
      <c r="G5936">
        <v>41.128039510313002</v>
      </c>
    </row>
    <row r="5937" spans="1:7" hidden="1" x14ac:dyDescent="0.2">
      <c r="A5937">
        <v>1999</v>
      </c>
      <c r="B5937">
        <v>99</v>
      </c>
      <c r="C5937" t="s">
        <v>8586</v>
      </c>
      <c r="D5937">
        <v>68</v>
      </c>
      <c r="E5937" t="s">
        <v>7841</v>
      </c>
      <c r="F5937" t="s">
        <v>8791</v>
      </c>
      <c r="G5937">
        <v>41.1270682351552</v>
      </c>
    </row>
    <row r="5938" spans="1:7" hidden="1" x14ac:dyDescent="0.2">
      <c r="A5938">
        <v>1999</v>
      </c>
      <c r="B5938">
        <v>100</v>
      </c>
      <c r="C5938" t="s">
        <v>7780</v>
      </c>
      <c r="D5938">
        <v>3</v>
      </c>
      <c r="E5938" t="s">
        <v>8676</v>
      </c>
      <c r="F5938" t="s">
        <v>8792</v>
      </c>
      <c r="G5938">
        <v>41.124397464999099</v>
      </c>
    </row>
    <row r="5939" spans="1:7" hidden="1" x14ac:dyDescent="0.2">
      <c r="A5939">
        <v>1999</v>
      </c>
      <c r="B5939">
        <v>101</v>
      </c>
      <c r="C5939" t="s">
        <v>8092</v>
      </c>
      <c r="D5939">
        <v>119</v>
      </c>
      <c r="E5939" t="s">
        <v>8657</v>
      </c>
      <c r="F5939" t="s">
        <v>8793</v>
      </c>
      <c r="G5939">
        <v>41.121848417050799</v>
      </c>
    </row>
    <row r="5940" spans="1:7" hidden="1" x14ac:dyDescent="0.2">
      <c r="A5940">
        <v>1999</v>
      </c>
      <c r="B5940">
        <v>102</v>
      </c>
      <c r="C5940" t="s">
        <v>8794</v>
      </c>
      <c r="D5940">
        <v>143</v>
      </c>
      <c r="E5940" t="s">
        <v>8310</v>
      </c>
      <c r="F5940" t="s">
        <v>8795</v>
      </c>
      <c r="G5940">
        <v>41.109471820595999</v>
      </c>
    </row>
    <row r="5941" spans="1:7" hidden="1" x14ac:dyDescent="0.2">
      <c r="A5941">
        <v>1999</v>
      </c>
      <c r="B5941">
        <v>103</v>
      </c>
      <c r="C5941" t="s">
        <v>7763</v>
      </c>
      <c r="D5941">
        <v>32</v>
      </c>
      <c r="E5941" t="s">
        <v>8665</v>
      </c>
      <c r="F5941" t="s">
        <v>8796</v>
      </c>
      <c r="G5941">
        <v>41.108137534632903</v>
      </c>
    </row>
    <row r="5942" spans="1:7" hidden="1" x14ac:dyDescent="0.2">
      <c r="A5942">
        <v>1999</v>
      </c>
      <c r="B5942">
        <v>104</v>
      </c>
      <c r="C5942" t="s">
        <v>8636</v>
      </c>
      <c r="D5942">
        <v>39</v>
      </c>
      <c r="E5942" t="s">
        <v>8665</v>
      </c>
      <c r="F5942" t="s">
        <v>5742</v>
      </c>
      <c r="G5942">
        <v>41.106560762884797</v>
      </c>
    </row>
    <row r="5943" spans="1:7" hidden="1" x14ac:dyDescent="0.2">
      <c r="A5943">
        <v>1999</v>
      </c>
      <c r="B5943">
        <v>105</v>
      </c>
      <c r="C5943" t="s">
        <v>8797</v>
      </c>
      <c r="D5943">
        <v>158</v>
      </c>
      <c r="E5943" t="s">
        <v>8674</v>
      </c>
      <c r="F5943" t="s">
        <v>8798</v>
      </c>
      <c r="G5943">
        <v>41.105469222530701</v>
      </c>
    </row>
    <row r="5944" spans="1:7" hidden="1" x14ac:dyDescent="0.2">
      <c r="A5944">
        <v>1999</v>
      </c>
      <c r="B5944">
        <v>106</v>
      </c>
      <c r="C5944" t="s">
        <v>8277</v>
      </c>
      <c r="D5944">
        <v>154</v>
      </c>
      <c r="E5944" t="s">
        <v>8674</v>
      </c>
      <c r="F5944" t="s">
        <v>8799</v>
      </c>
      <c r="G5944">
        <v>41.099406164910903</v>
      </c>
    </row>
    <row r="5945" spans="1:7" hidden="1" x14ac:dyDescent="0.2">
      <c r="A5945">
        <v>1999</v>
      </c>
      <c r="B5945">
        <v>107</v>
      </c>
      <c r="C5945" t="s">
        <v>7952</v>
      </c>
      <c r="D5945">
        <v>42</v>
      </c>
      <c r="E5945" t="s">
        <v>8159</v>
      </c>
      <c r="F5945" t="s">
        <v>8800</v>
      </c>
      <c r="G5945">
        <v>41.094799437203001</v>
      </c>
    </row>
    <row r="5946" spans="1:7" hidden="1" x14ac:dyDescent="0.2">
      <c r="A5946">
        <v>1999</v>
      </c>
      <c r="B5946">
        <v>108</v>
      </c>
      <c r="C5946" t="s">
        <v>8801</v>
      </c>
      <c r="D5946">
        <v>82</v>
      </c>
      <c r="E5946" t="s">
        <v>8542</v>
      </c>
      <c r="F5946" t="s">
        <v>8802</v>
      </c>
      <c r="G5946">
        <v>41.085589079230999</v>
      </c>
    </row>
    <row r="5947" spans="1:7" hidden="1" x14ac:dyDescent="0.2">
      <c r="A5947">
        <v>1999</v>
      </c>
      <c r="B5947">
        <v>109</v>
      </c>
      <c r="C5947" t="s">
        <v>7860</v>
      </c>
      <c r="D5947">
        <v>49</v>
      </c>
      <c r="E5947" t="s">
        <v>8159</v>
      </c>
      <c r="F5947" t="s">
        <v>8803</v>
      </c>
      <c r="G5947">
        <v>41.084619808024001</v>
      </c>
    </row>
    <row r="5948" spans="1:7" hidden="1" x14ac:dyDescent="0.2">
      <c r="A5948">
        <v>1999</v>
      </c>
      <c r="B5948">
        <v>110</v>
      </c>
      <c r="C5948" t="s">
        <v>8804</v>
      </c>
      <c r="D5948">
        <v>25</v>
      </c>
      <c r="E5948" t="s">
        <v>8126</v>
      </c>
      <c r="F5948" t="s">
        <v>8805</v>
      </c>
      <c r="G5948">
        <v>41.084256343111903</v>
      </c>
    </row>
    <row r="5949" spans="1:7" hidden="1" x14ac:dyDescent="0.2">
      <c r="A5949">
        <v>1999</v>
      </c>
      <c r="B5949">
        <v>111</v>
      </c>
      <c r="C5949" t="s">
        <v>8806</v>
      </c>
      <c r="D5949">
        <v>191</v>
      </c>
      <c r="E5949" t="s">
        <v>8556</v>
      </c>
      <c r="F5949" t="s">
        <v>8807</v>
      </c>
      <c r="G5949">
        <v>41.0835294325802</v>
      </c>
    </row>
    <row r="5950" spans="1:7" hidden="1" x14ac:dyDescent="0.2">
      <c r="A5950">
        <v>1999</v>
      </c>
      <c r="B5950">
        <v>112</v>
      </c>
      <c r="C5950" t="s">
        <v>8808</v>
      </c>
      <c r="D5950">
        <v>89</v>
      </c>
      <c r="E5950" t="s">
        <v>8542</v>
      </c>
      <c r="F5950" t="s">
        <v>8809</v>
      </c>
      <c r="G5950">
        <v>41.082075688682004</v>
      </c>
    </row>
    <row r="5951" spans="1:7" hidden="1" x14ac:dyDescent="0.2">
      <c r="A5951">
        <v>1999</v>
      </c>
      <c r="B5951">
        <v>113</v>
      </c>
      <c r="C5951" t="s">
        <v>8810</v>
      </c>
      <c r="D5951">
        <v>106</v>
      </c>
      <c r="E5951" t="s">
        <v>8726</v>
      </c>
      <c r="F5951" t="s">
        <v>8811</v>
      </c>
      <c r="G5951">
        <v>41.080864314021497</v>
      </c>
    </row>
    <row r="5952" spans="1:7" hidden="1" x14ac:dyDescent="0.2">
      <c r="A5952">
        <v>1999</v>
      </c>
      <c r="B5952">
        <v>114</v>
      </c>
      <c r="C5952" t="s">
        <v>7941</v>
      </c>
      <c r="D5952">
        <v>66</v>
      </c>
      <c r="E5952" t="s">
        <v>7841</v>
      </c>
      <c r="F5952" t="s">
        <v>8812</v>
      </c>
      <c r="G5952">
        <v>41.057377773848401</v>
      </c>
    </row>
    <row r="5953" spans="1:7" hidden="1" x14ac:dyDescent="0.2">
      <c r="A5953">
        <v>1999</v>
      </c>
      <c r="B5953">
        <v>115</v>
      </c>
      <c r="C5953" t="s">
        <v>7789</v>
      </c>
      <c r="D5953">
        <v>193</v>
      </c>
      <c r="E5953" t="s">
        <v>8556</v>
      </c>
      <c r="F5953" t="s">
        <v>8813</v>
      </c>
      <c r="G5953">
        <v>41.042500729114103</v>
      </c>
    </row>
    <row r="5954" spans="1:7" hidden="1" x14ac:dyDescent="0.2">
      <c r="A5954">
        <v>1999</v>
      </c>
      <c r="B5954">
        <v>116</v>
      </c>
      <c r="C5954" t="s">
        <v>8814</v>
      </c>
      <c r="D5954">
        <v>157</v>
      </c>
      <c r="E5954" t="s">
        <v>8674</v>
      </c>
      <c r="F5954" t="s">
        <v>5593</v>
      </c>
      <c r="G5954">
        <v>41.034884953875498</v>
      </c>
    </row>
    <row r="5955" spans="1:7" hidden="1" x14ac:dyDescent="0.2">
      <c r="A5955">
        <v>1999</v>
      </c>
      <c r="B5955">
        <v>117</v>
      </c>
      <c r="C5955" t="s">
        <v>8815</v>
      </c>
      <c r="D5955">
        <v>5</v>
      </c>
      <c r="E5955" t="s">
        <v>8676</v>
      </c>
      <c r="F5955" t="s">
        <v>8816</v>
      </c>
      <c r="G5955">
        <v>41.034159789350902</v>
      </c>
    </row>
    <row r="5956" spans="1:7" hidden="1" x14ac:dyDescent="0.2">
      <c r="A5956">
        <v>1999</v>
      </c>
      <c r="B5956">
        <v>118</v>
      </c>
      <c r="C5956" t="s">
        <v>8817</v>
      </c>
      <c r="D5956">
        <v>144</v>
      </c>
      <c r="E5956" t="s">
        <v>8310</v>
      </c>
      <c r="F5956" t="s">
        <v>8818</v>
      </c>
      <c r="G5956">
        <v>41.026788737952103</v>
      </c>
    </row>
    <row r="5957" spans="1:7" hidden="1" x14ac:dyDescent="0.2">
      <c r="A5957">
        <v>1999</v>
      </c>
      <c r="B5957">
        <v>119</v>
      </c>
      <c r="C5957" t="s">
        <v>8186</v>
      </c>
      <c r="D5957">
        <v>133</v>
      </c>
      <c r="E5957" t="s">
        <v>8698</v>
      </c>
      <c r="F5957" t="s">
        <v>8819</v>
      </c>
      <c r="G5957">
        <v>41.024251775597399</v>
      </c>
    </row>
    <row r="5958" spans="1:7" hidden="1" x14ac:dyDescent="0.2">
      <c r="A5958">
        <v>1999</v>
      </c>
      <c r="B5958">
        <v>120</v>
      </c>
      <c r="C5958" t="s">
        <v>8488</v>
      </c>
      <c r="D5958">
        <v>64</v>
      </c>
      <c r="E5958" t="s">
        <v>7841</v>
      </c>
      <c r="F5958" t="s">
        <v>8820</v>
      </c>
      <c r="G5958">
        <v>41.013865583325902</v>
      </c>
    </row>
    <row r="5959" spans="1:7" hidden="1" x14ac:dyDescent="0.2">
      <c r="A5959">
        <v>1999</v>
      </c>
      <c r="B5959">
        <v>121</v>
      </c>
      <c r="C5959" t="s">
        <v>8449</v>
      </c>
      <c r="D5959">
        <v>138</v>
      </c>
      <c r="E5959" t="s">
        <v>8698</v>
      </c>
      <c r="F5959" t="s">
        <v>8821</v>
      </c>
      <c r="G5959">
        <v>41.013503369218597</v>
      </c>
    </row>
    <row r="5960" spans="1:7" hidden="1" x14ac:dyDescent="0.2">
      <c r="A5960">
        <v>1999</v>
      </c>
      <c r="B5960">
        <v>122</v>
      </c>
      <c r="C5960" t="s">
        <v>8477</v>
      </c>
      <c r="D5960">
        <v>46</v>
      </c>
      <c r="E5960" t="s">
        <v>8159</v>
      </c>
      <c r="F5960" t="s">
        <v>8587</v>
      </c>
      <c r="G5960">
        <v>41.012778960197103</v>
      </c>
    </row>
    <row r="5961" spans="1:7" hidden="1" x14ac:dyDescent="0.2">
      <c r="A5961">
        <v>1999</v>
      </c>
      <c r="B5961">
        <v>123</v>
      </c>
      <c r="C5961" t="s">
        <v>8822</v>
      </c>
      <c r="D5961">
        <v>134</v>
      </c>
      <c r="E5961" t="s">
        <v>8698</v>
      </c>
      <c r="F5961" t="s">
        <v>8823</v>
      </c>
      <c r="G5961">
        <v>41.000709242817003</v>
      </c>
    </row>
    <row r="5962" spans="1:7" hidden="1" x14ac:dyDescent="0.2">
      <c r="A5962">
        <v>1999</v>
      </c>
      <c r="B5962">
        <v>124</v>
      </c>
      <c r="C5962" t="s">
        <v>8824</v>
      </c>
      <c r="D5962">
        <v>13</v>
      </c>
      <c r="E5962" t="s">
        <v>8517</v>
      </c>
      <c r="F5962" t="s">
        <v>8825</v>
      </c>
      <c r="G5962">
        <v>40.999985285678498</v>
      </c>
    </row>
    <row r="5963" spans="1:7" hidden="1" x14ac:dyDescent="0.2">
      <c r="A5963">
        <v>1999</v>
      </c>
      <c r="B5963">
        <v>125</v>
      </c>
      <c r="C5963" t="s">
        <v>8038</v>
      </c>
      <c r="D5963">
        <v>173</v>
      </c>
      <c r="E5963" t="s">
        <v>8767</v>
      </c>
      <c r="F5963" t="s">
        <v>8826</v>
      </c>
      <c r="G5963">
        <v>40.995883344760301</v>
      </c>
    </row>
    <row r="5964" spans="1:7" hidden="1" x14ac:dyDescent="0.2">
      <c r="A5964">
        <v>1999</v>
      </c>
      <c r="B5964">
        <v>126</v>
      </c>
      <c r="C5964" t="s">
        <v>8827</v>
      </c>
      <c r="D5964">
        <v>194</v>
      </c>
      <c r="E5964" t="s">
        <v>8556</v>
      </c>
      <c r="F5964" t="s">
        <v>8828</v>
      </c>
      <c r="G5964">
        <v>40.995280187379997</v>
      </c>
    </row>
    <row r="5965" spans="1:7" hidden="1" x14ac:dyDescent="0.2">
      <c r="A5965">
        <v>1999</v>
      </c>
      <c r="B5965">
        <v>127</v>
      </c>
      <c r="C5965" t="s">
        <v>8105</v>
      </c>
      <c r="D5965">
        <v>62</v>
      </c>
      <c r="E5965" t="s">
        <v>7841</v>
      </c>
      <c r="F5965" t="s">
        <v>8829</v>
      </c>
      <c r="G5965">
        <v>40.993712061249198</v>
      </c>
    </row>
    <row r="5966" spans="1:7" hidden="1" x14ac:dyDescent="0.2">
      <c r="A5966">
        <v>1999</v>
      </c>
      <c r="B5966">
        <v>128</v>
      </c>
      <c r="C5966" t="s">
        <v>8830</v>
      </c>
      <c r="D5966">
        <v>85</v>
      </c>
      <c r="E5966" t="s">
        <v>8542</v>
      </c>
      <c r="F5966" t="s">
        <v>8831</v>
      </c>
      <c r="G5966">
        <v>40.978640045649399</v>
      </c>
    </row>
    <row r="5967" spans="1:7" hidden="1" x14ac:dyDescent="0.2">
      <c r="A5967">
        <v>1999</v>
      </c>
      <c r="B5967">
        <v>129</v>
      </c>
      <c r="C5967" t="s">
        <v>8388</v>
      </c>
      <c r="D5967">
        <v>114</v>
      </c>
      <c r="E5967" t="s">
        <v>8657</v>
      </c>
      <c r="F5967" t="s">
        <v>8832</v>
      </c>
      <c r="G5967">
        <v>40.9745423744764</v>
      </c>
    </row>
    <row r="5968" spans="1:7" hidden="1" x14ac:dyDescent="0.2">
      <c r="A5968">
        <v>1999</v>
      </c>
      <c r="B5968">
        <v>130</v>
      </c>
      <c r="C5968" t="s">
        <v>8833</v>
      </c>
      <c r="D5968">
        <v>83</v>
      </c>
      <c r="E5968" t="s">
        <v>8542</v>
      </c>
      <c r="F5968" t="s">
        <v>8834</v>
      </c>
      <c r="G5968">
        <v>40.946603653805397</v>
      </c>
    </row>
    <row r="5969" spans="1:7" hidden="1" x14ac:dyDescent="0.2">
      <c r="A5969">
        <v>1999</v>
      </c>
      <c r="B5969">
        <v>131</v>
      </c>
      <c r="C5969" t="s">
        <v>8835</v>
      </c>
      <c r="D5969">
        <v>176</v>
      </c>
      <c r="E5969" t="s">
        <v>8767</v>
      </c>
      <c r="F5969" t="s">
        <v>8836</v>
      </c>
      <c r="G5969">
        <v>40.934933670246302</v>
      </c>
    </row>
    <row r="5970" spans="1:7" hidden="1" x14ac:dyDescent="0.2">
      <c r="A5970">
        <v>1999</v>
      </c>
      <c r="B5970">
        <v>132</v>
      </c>
      <c r="C5970" t="s">
        <v>8837</v>
      </c>
      <c r="D5970">
        <v>135</v>
      </c>
      <c r="E5970" t="s">
        <v>8698</v>
      </c>
      <c r="F5970" t="s">
        <v>8838</v>
      </c>
      <c r="G5970">
        <v>40.919183731011799</v>
      </c>
    </row>
    <row r="5971" spans="1:7" hidden="1" x14ac:dyDescent="0.2">
      <c r="A5971">
        <v>1999</v>
      </c>
      <c r="B5971">
        <v>133</v>
      </c>
      <c r="C5971" t="s">
        <v>8648</v>
      </c>
      <c r="D5971">
        <v>36</v>
      </c>
      <c r="E5971" t="s">
        <v>8665</v>
      </c>
      <c r="F5971" t="s">
        <v>5775</v>
      </c>
      <c r="G5971">
        <v>40.913055352439002</v>
      </c>
    </row>
    <row r="5972" spans="1:7" hidden="1" x14ac:dyDescent="0.2">
      <c r="A5972">
        <v>1999</v>
      </c>
      <c r="B5972">
        <v>134</v>
      </c>
      <c r="C5972" t="s">
        <v>8839</v>
      </c>
      <c r="D5972">
        <v>19</v>
      </c>
      <c r="E5972" t="s">
        <v>8517</v>
      </c>
      <c r="F5972" t="s">
        <v>8840</v>
      </c>
      <c r="G5972">
        <v>40.898883001365</v>
      </c>
    </row>
    <row r="5973" spans="1:7" hidden="1" x14ac:dyDescent="0.2">
      <c r="A5973">
        <v>1999</v>
      </c>
      <c r="B5973">
        <v>135</v>
      </c>
      <c r="C5973" t="s">
        <v>8841</v>
      </c>
      <c r="D5973">
        <v>127</v>
      </c>
      <c r="E5973" t="s">
        <v>8661</v>
      </c>
      <c r="F5973" t="s">
        <v>8842</v>
      </c>
      <c r="G5973">
        <v>40.896241784499203</v>
      </c>
    </row>
    <row r="5974" spans="1:7" hidden="1" x14ac:dyDescent="0.2">
      <c r="A5974">
        <v>1999</v>
      </c>
      <c r="B5974">
        <v>136</v>
      </c>
      <c r="C5974" t="s">
        <v>8843</v>
      </c>
      <c r="D5974">
        <v>27</v>
      </c>
      <c r="E5974" t="s">
        <v>8126</v>
      </c>
      <c r="F5974" t="s">
        <v>8844</v>
      </c>
      <c r="G5974">
        <v>40.895041344147003</v>
      </c>
    </row>
    <row r="5975" spans="1:7" hidden="1" x14ac:dyDescent="0.2">
      <c r="A5975">
        <v>1999</v>
      </c>
      <c r="B5975">
        <v>137</v>
      </c>
      <c r="C5975" t="s">
        <v>8845</v>
      </c>
      <c r="D5975">
        <v>177</v>
      </c>
      <c r="E5975" t="s">
        <v>8767</v>
      </c>
      <c r="F5975" t="s">
        <v>8846</v>
      </c>
      <c r="G5975">
        <v>40.889400218358503</v>
      </c>
    </row>
    <row r="5976" spans="1:7" hidden="1" x14ac:dyDescent="0.2">
      <c r="A5976">
        <v>1999</v>
      </c>
      <c r="B5976">
        <v>138</v>
      </c>
      <c r="C5976" t="s">
        <v>8282</v>
      </c>
      <c r="D5976">
        <v>172</v>
      </c>
      <c r="E5976" t="s">
        <v>8767</v>
      </c>
      <c r="F5976" t="s">
        <v>8847</v>
      </c>
      <c r="G5976">
        <v>40.884720465543502</v>
      </c>
    </row>
    <row r="5977" spans="1:7" hidden="1" x14ac:dyDescent="0.2">
      <c r="A5977">
        <v>1999</v>
      </c>
      <c r="B5977">
        <v>139</v>
      </c>
      <c r="C5977" t="s">
        <v>8848</v>
      </c>
      <c r="D5977">
        <v>7</v>
      </c>
      <c r="E5977" t="s">
        <v>8676</v>
      </c>
      <c r="F5977" t="s">
        <v>8849</v>
      </c>
      <c r="G5977">
        <v>40.850195425317601</v>
      </c>
    </row>
    <row r="5978" spans="1:7" hidden="1" x14ac:dyDescent="0.2">
      <c r="A5978">
        <v>1999</v>
      </c>
      <c r="B5978">
        <v>140</v>
      </c>
      <c r="C5978" t="s">
        <v>8500</v>
      </c>
      <c r="D5978">
        <v>183</v>
      </c>
      <c r="E5978" t="s">
        <v>8524</v>
      </c>
      <c r="F5978" t="s">
        <v>8850</v>
      </c>
      <c r="G5978">
        <v>40.832954761939597</v>
      </c>
    </row>
    <row r="5979" spans="1:7" hidden="1" x14ac:dyDescent="0.2">
      <c r="A5979">
        <v>1999</v>
      </c>
      <c r="B5979">
        <v>141</v>
      </c>
      <c r="C5979" t="s">
        <v>7625</v>
      </c>
      <c r="D5979">
        <v>84</v>
      </c>
      <c r="E5979" t="s">
        <v>8542</v>
      </c>
      <c r="F5979" t="s">
        <v>8851</v>
      </c>
      <c r="G5979">
        <v>40.798278108848102</v>
      </c>
    </row>
    <row r="5980" spans="1:7" hidden="1" x14ac:dyDescent="0.2">
      <c r="A5980">
        <v>2000</v>
      </c>
      <c r="B5980">
        <v>2</v>
      </c>
      <c r="C5980" t="s">
        <v>8128</v>
      </c>
      <c r="D5980">
        <v>61</v>
      </c>
      <c r="E5980" t="s">
        <v>8126</v>
      </c>
      <c r="F5980" t="s">
        <v>8852</v>
      </c>
      <c r="G5980">
        <v>39.523909458851698</v>
      </c>
    </row>
    <row r="5981" spans="1:7" hidden="1" x14ac:dyDescent="0.2">
      <c r="A5981">
        <v>2000</v>
      </c>
      <c r="B5981">
        <v>3</v>
      </c>
      <c r="C5981" t="s">
        <v>8853</v>
      </c>
      <c r="D5981">
        <v>102</v>
      </c>
      <c r="E5981" t="s">
        <v>8310</v>
      </c>
      <c r="F5981" t="s">
        <v>8854</v>
      </c>
      <c r="G5981">
        <v>39.495254529767003</v>
      </c>
    </row>
    <row r="5982" spans="1:7" hidden="1" x14ac:dyDescent="0.2">
      <c r="A5982">
        <v>2000</v>
      </c>
      <c r="B5982">
        <v>4</v>
      </c>
      <c r="C5982" t="s">
        <v>8236</v>
      </c>
      <c r="D5982">
        <v>101</v>
      </c>
      <c r="E5982" t="s">
        <v>8310</v>
      </c>
      <c r="F5982" t="s">
        <v>8855</v>
      </c>
      <c r="G5982">
        <v>39.491705160235</v>
      </c>
    </row>
    <row r="5983" spans="1:7" hidden="1" x14ac:dyDescent="0.2">
      <c r="A5983">
        <v>2000</v>
      </c>
      <c r="B5983">
        <v>5</v>
      </c>
      <c r="C5983" t="s">
        <v>8856</v>
      </c>
      <c r="D5983">
        <v>24</v>
      </c>
      <c r="E5983" t="s">
        <v>8657</v>
      </c>
      <c r="F5983" t="s">
        <v>8857</v>
      </c>
      <c r="G5983">
        <v>39.482716278623997</v>
      </c>
    </row>
    <row r="5984" spans="1:7" hidden="1" x14ac:dyDescent="0.2">
      <c r="A5984">
        <v>2000</v>
      </c>
      <c r="B5984">
        <v>6</v>
      </c>
      <c r="C5984" t="s">
        <v>7503</v>
      </c>
      <c r="D5984">
        <v>151</v>
      </c>
      <c r="E5984" t="s">
        <v>7841</v>
      </c>
      <c r="F5984" t="s">
        <v>8858</v>
      </c>
      <c r="G5984">
        <v>39.4713677491212</v>
      </c>
    </row>
    <row r="5985" spans="1:7" hidden="1" x14ac:dyDescent="0.2">
      <c r="A5985">
        <v>2000</v>
      </c>
      <c r="B5985">
        <v>7</v>
      </c>
      <c r="C5985" t="s">
        <v>8859</v>
      </c>
      <c r="D5985">
        <v>22</v>
      </c>
      <c r="E5985" t="s">
        <v>8657</v>
      </c>
      <c r="F5985" t="s">
        <v>8860</v>
      </c>
      <c r="G5985">
        <v>39.4652233524724</v>
      </c>
    </row>
    <row r="5986" spans="1:7" hidden="1" x14ac:dyDescent="0.2">
      <c r="A5986">
        <v>2000</v>
      </c>
      <c r="B5986">
        <v>8</v>
      </c>
      <c r="C5986" t="s">
        <v>7532</v>
      </c>
      <c r="D5986">
        <v>21</v>
      </c>
      <c r="E5986" t="s">
        <v>8657</v>
      </c>
      <c r="F5986" t="s">
        <v>8861</v>
      </c>
      <c r="G5986">
        <v>39.443615006477501</v>
      </c>
    </row>
    <row r="5987" spans="1:7" hidden="1" x14ac:dyDescent="0.2">
      <c r="A5987">
        <v>2000</v>
      </c>
      <c r="B5987">
        <v>9</v>
      </c>
      <c r="C5987" t="s">
        <v>8694</v>
      </c>
      <c r="D5987">
        <v>16</v>
      </c>
      <c r="E5987" t="s">
        <v>7050</v>
      </c>
      <c r="F5987" t="s">
        <v>8862</v>
      </c>
      <c r="G5987">
        <v>39.4379511602652</v>
      </c>
    </row>
    <row r="5988" spans="1:7" hidden="1" x14ac:dyDescent="0.2">
      <c r="A5988">
        <v>2000</v>
      </c>
      <c r="B5988">
        <v>10</v>
      </c>
      <c r="C5988" t="s">
        <v>8335</v>
      </c>
      <c r="D5988">
        <v>35</v>
      </c>
      <c r="E5988" t="s">
        <v>8665</v>
      </c>
      <c r="F5988" t="s">
        <v>8863</v>
      </c>
      <c r="G5988">
        <v>39.436063572973403</v>
      </c>
    </row>
    <row r="5989" spans="1:7" hidden="1" x14ac:dyDescent="0.2">
      <c r="A5989">
        <v>2000</v>
      </c>
      <c r="B5989">
        <v>11</v>
      </c>
      <c r="C5989" t="s">
        <v>8327</v>
      </c>
      <c r="D5989">
        <v>32</v>
      </c>
      <c r="E5989" t="s">
        <v>8665</v>
      </c>
      <c r="F5989" t="s">
        <v>8864</v>
      </c>
      <c r="G5989">
        <v>39.416490511542499</v>
      </c>
    </row>
    <row r="5990" spans="1:7" hidden="1" x14ac:dyDescent="0.2">
      <c r="A5990">
        <v>2000</v>
      </c>
      <c r="B5990">
        <v>12</v>
      </c>
      <c r="C5990" t="s">
        <v>7868</v>
      </c>
      <c r="D5990">
        <v>156</v>
      </c>
      <c r="E5990" t="s">
        <v>7841</v>
      </c>
      <c r="F5990" t="s">
        <v>8865</v>
      </c>
      <c r="G5990">
        <v>39.402117872802101</v>
      </c>
    </row>
    <row r="5991" spans="1:7" hidden="1" x14ac:dyDescent="0.2">
      <c r="A5991">
        <v>2000</v>
      </c>
      <c r="B5991">
        <v>13</v>
      </c>
      <c r="C5991" t="s">
        <v>8775</v>
      </c>
      <c r="D5991">
        <v>26</v>
      </c>
      <c r="E5991" t="s">
        <v>8657</v>
      </c>
      <c r="F5991" t="s">
        <v>8866</v>
      </c>
      <c r="G5991">
        <v>39.389520986709996</v>
      </c>
    </row>
    <row r="5992" spans="1:7" hidden="1" x14ac:dyDescent="0.2">
      <c r="A5992">
        <v>2000</v>
      </c>
      <c r="B5992">
        <v>14</v>
      </c>
      <c r="C5992" t="s">
        <v>8198</v>
      </c>
      <c r="D5992">
        <v>104</v>
      </c>
      <c r="E5992" t="s">
        <v>8310</v>
      </c>
      <c r="F5992" t="s">
        <v>8867</v>
      </c>
      <c r="G5992">
        <v>39.339683449115498</v>
      </c>
    </row>
    <row r="5993" spans="1:7" hidden="1" x14ac:dyDescent="0.2">
      <c r="A5993">
        <v>2000</v>
      </c>
      <c r="B5993">
        <v>15</v>
      </c>
      <c r="C5993" t="s">
        <v>8706</v>
      </c>
      <c r="D5993">
        <v>67</v>
      </c>
      <c r="E5993" t="s">
        <v>8126</v>
      </c>
      <c r="F5993" t="s">
        <v>8868</v>
      </c>
      <c r="G5993">
        <v>39.337100980503301</v>
      </c>
    </row>
    <row r="5994" spans="1:7" hidden="1" x14ac:dyDescent="0.2">
      <c r="A5994">
        <v>2000</v>
      </c>
      <c r="B5994">
        <v>16</v>
      </c>
      <c r="C5994" t="s">
        <v>7071</v>
      </c>
      <c r="D5994">
        <v>185</v>
      </c>
      <c r="E5994" t="s">
        <v>8869</v>
      </c>
      <c r="F5994" t="s">
        <v>8870</v>
      </c>
      <c r="G5994">
        <v>39.323959122554697</v>
      </c>
    </row>
    <row r="5995" spans="1:7" hidden="1" x14ac:dyDescent="0.2">
      <c r="A5995">
        <v>2000</v>
      </c>
      <c r="B5995">
        <v>17</v>
      </c>
      <c r="C5995" t="s">
        <v>8541</v>
      </c>
      <c r="D5995">
        <v>137</v>
      </c>
      <c r="E5995" t="s">
        <v>8871</v>
      </c>
      <c r="F5995" t="s">
        <v>8872</v>
      </c>
      <c r="G5995">
        <v>39.322668877905599</v>
      </c>
    </row>
    <row r="5996" spans="1:7" hidden="1" x14ac:dyDescent="0.2">
      <c r="A5996">
        <v>2000</v>
      </c>
      <c r="B5996">
        <v>18</v>
      </c>
      <c r="C5996" t="s">
        <v>8873</v>
      </c>
      <c r="D5996">
        <v>189</v>
      </c>
      <c r="E5996" t="s">
        <v>8869</v>
      </c>
      <c r="F5996" t="s">
        <v>8874</v>
      </c>
      <c r="G5996">
        <v>39.312349967943398</v>
      </c>
    </row>
    <row r="5997" spans="1:7" hidden="1" x14ac:dyDescent="0.2">
      <c r="A5997">
        <v>2000</v>
      </c>
      <c r="B5997">
        <v>19</v>
      </c>
      <c r="C5997" t="s">
        <v>7530</v>
      </c>
      <c r="D5997">
        <v>191</v>
      </c>
      <c r="E5997" t="s">
        <v>8875</v>
      </c>
      <c r="F5997" t="s">
        <v>8876</v>
      </c>
      <c r="G5997">
        <v>39.261421168622299</v>
      </c>
    </row>
    <row r="5998" spans="1:7" hidden="1" x14ac:dyDescent="0.2">
      <c r="A5998">
        <v>2000</v>
      </c>
      <c r="B5998">
        <v>20</v>
      </c>
      <c r="C5998" t="s">
        <v>8552</v>
      </c>
      <c r="D5998">
        <v>139</v>
      </c>
      <c r="E5998" t="s">
        <v>8871</v>
      </c>
      <c r="F5998" t="s">
        <v>8877</v>
      </c>
      <c r="G5998">
        <v>39.238984201064298</v>
      </c>
    </row>
    <row r="5999" spans="1:7" hidden="1" x14ac:dyDescent="0.2">
      <c r="A5999">
        <v>2000</v>
      </c>
      <c r="B5999">
        <v>21</v>
      </c>
      <c r="C5999" t="s">
        <v>8132</v>
      </c>
      <c r="D5999">
        <v>56</v>
      </c>
      <c r="E5999" t="s">
        <v>8663</v>
      </c>
      <c r="F5999" t="s">
        <v>8878</v>
      </c>
      <c r="G5999">
        <v>39.224623990240801</v>
      </c>
    </row>
    <row r="6000" spans="1:7" hidden="1" x14ac:dyDescent="0.2">
      <c r="A6000">
        <v>2000</v>
      </c>
      <c r="B6000">
        <v>22</v>
      </c>
      <c r="C6000" t="s">
        <v>8298</v>
      </c>
      <c r="D6000">
        <v>125</v>
      </c>
      <c r="E6000" t="s">
        <v>8879</v>
      </c>
      <c r="F6000" t="s">
        <v>8880</v>
      </c>
      <c r="G6000">
        <v>39.212723492476101</v>
      </c>
    </row>
    <row r="6001" spans="1:7" hidden="1" x14ac:dyDescent="0.2">
      <c r="A6001">
        <v>2000</v>
      </c>
      <c r="B6001">
        <v>23</v>
      </c>
      <c r="C6001" t="s">
        <v>8210</v>
      </c>
      <c r="D6001">
        <v>15</v>
      </c>
      <c r="E6001" t="s">
        <v>7050</v>
      </c>
      <c r="F6001" t="s">
        <v>8881</v>
      </c>
      <c r="G6001">
        <v>39.2015296185171</v>
      </c>
    </row>
    <row r="6002" spans="1:7" hidden="1" x14ac:dyDescent="0.2">
      <c r="A6002">
        <v>2000</v>
      </c>
      <c r="B6002">
        <v>24</v>
      </c>
      <c r="C6002" t="s">
        <v>8882</v>
      </c>
      <c r="D6002">
        <v>46</v>
      </c>
      <c r="E6002" t="s">
        <v>8159</v>
      </c>
      <c r="F6002" t="s">
        <v>8883</v>
      </c>
      <c r="G6002">
        <v>39.199081810450899</v>
      </c>
    </row>
    <row r="6003" spans="1:7" hidden="1" x14ac:dyDescent="0.2">
      <c r="A6003">
        <v>2000</v>
      </c>
      <c r="B6003">
        <v>25</v>
      </c>
      <c r="C6003" t="s">
        <v>8406</v>
      </c>
      <c r="D6003">
        <v>4</v>
      </c>
      <c r="E6003" t="s">
        <v>8524</v>
      </c>
      <c r="F6003" t="s">
        <v>8884</v>
      </c>
      <c r="G6003">
        <v>39.168335422992499</v>
      </c>
    </row>
    <row r="6004" spans="1:7" hidden="1" x14ac:dyDescent="0.2">
      <c r="A6004">
        <v>2000</v>
      </c>
      <c r="B6004">
        <v>26</v>
      </c>
      <c r="C6004" t="s">
        <v>8168</v>
      </c>
      <c r="D6004">
        <v>65</v>
      </c>
      <c r="E6004" t="s">
        <v>8126</v>
      </c>
      <c r="F6004" t="s">
        <v>8885</v>
      </c>
      <c r="G6004">
        <v>39.147050875843597</v>
      </c>
    </row>
    <row r="6005" spans="1:7" hidden="1" x14ac:dyDescent="0.2">
      <c r="A6005">
        <v>2000</v>
      </c>
      <c r="B6005">
        <v>27</v>
      </c>
      <c r="C6005" t="s">
        <v>8026</v>
      </c>
      <c r="D6005">
        <v>124</v>
      </c>
      <c r="E6005" t="s">
        <v>8879</v>
      </c>
      <c r="F6005" t="s">
        <v>8886</v>
      </c>
      <c r="G6005">
        <v>39.101535504652098</v>
      </c>
    </row>
    <row r="6006" spans="1:7" hidden="1" x14ac:dyDescent="0.2">
      <c r="A6006">
        <v>2000</v>
      </c>
      <c r="B6006">
        <v>28</v>
      </c>
      <c r="C6006" t="s">
        <v>8683</v>
      </c>
      <c r="D6006">
        <v>132</v>
      </c>
      <c r="E6006" t="s">
        <v>8871</v>
      </c>
      <c r="F6006" t="s">
        <v>8887</v>
      </c>
      <c r="G6006">
        <v>39.097012977769303</v>
      </c>
    </row>
    <row r="6007" spans="1:7" hidden="1" x14ac:dyDescent="0.2">
      <c r="A6007">
        <v>2000</v>
      </c>
      <c r="B6007">
        <v>29</v>
      </c>
      <c r="C6007" t="s">
        <v>8888</v>
      </c>
      <c r="D6007">
        <v>92</v>
      </c>
      <c r="E6007" t="s">
        <v>8889</v>
      </c>
      <c r="F6007" t="s">
        <v>8890</v>
      </c>
      <c r="G6007">
        <v>39.079049168956502</v>
      </c>
    </row>
    <row r="6008" spans="1:7" hidden="1" x14ac:dyDescent="0.2">
      <c r="A6008">
        <v>2000</v>
      </c>
      <c r="B6008">
        <v>30</v>
      </c>
      <c r="C6008" t="s">
        <v>8431</v>
      </c>
      <c r="D6008">
        <v>13</v>
      </c>
      <c r="E6008" t="s">
        <v>7050</v>
      </c>
      <c r="F6008" t="s">
        <v>5553</v>
      </c>
      <c r="G6008">
        <v>39.0781224526092</v>
      </c>
    </row>
    <row r="6009" spans="1:7" hidden="1" x14ac:dyDescent="0.2">
      <c r="A6009">
        <v>2000</v>
      </c>
      <c r="B6009">
        <v>31</v>
      </c>
      <c r="C6009" t="s">
        <v>8891</v>
      </c>
      <c r="D6009">
        <v>27</v>
      </c>
      <c r="E6009" t="s">
        <v>8657</v>
      </c>
      <c r="F6009" t="s">
        <v>8892</v>
      </c>
      <c r="G6009">
        <v>39.028838211740698</v>
      </c>
    </row>
    <row r="6010" spans="1:7" hidden="1" x14ac:dyDescent="0.2">
      <c r="A6010">
        <v>2000</v>
      </c>
      <c r="B6010">
        <v>32</v>
      </c>
      <c r="C6010" t="s">
        <v>8893</v>
      </c>
      <c r="D6010">
        <v>87</v>
      </c>
      <c r="E6010" t="s">
        <v>8894</v>
      </c>
      <c r="F6010" t="s">
        <v>8895</v>
      </c>
      <c r="G6010">
        <v>39.022484282314402</v>
      </c>
    </row>
    <row r="6011" spans="1:7" hidden="1" x14ac:dyDescent="0.2">
      <c r="A6011">
        <v>2000</v>
      </c>
      <c r="B6011">
        <v>33</v>
      </c>
      <c r="C6011" t="s">
        <v>8896</v>
      </c>
      <c r="D6011">
        <v>52</v>
      </c>
      <c r="E6011" t="s">
        <v>8663</v>
      </c>
      <c r="F6011" t="s">
        <v>8897</v>
      </c>
      <c r="G6011">
        <v>39.0206362549281</v>
      </c>
    </row>
    <row r="6012" spans="1:7" hidden="1" x14ac:dyDescent="0.2">
      <c r="A6012">
        <v>2000</v>
      </c>
      <c r="B6012">
        <v>34</v>
      </c>
      <c r="C6012" t="s">
        <v>7864</v>
      </c>
      <c r="D6012">
        <v>57</v>
      </c>
      <c r="E6012" t="s">
        <v>8663</v>
      </c>
      <c r="F6012" t="s">
        <v>8898</v>
      </c>
      <c r="G6012">
        <v>39.006781626880297</v>
      </c>
    </row>
    <row r="6013" spans="1:7" hidden="1" x14ac:dyDescent="0.2">
      <c r="A6013">
        <v>2000</v>
      </c>
      <c r="B6013">
        <v>35</v>
      </c>
      <c r="C6013" t="s">
        <v>7669</v>
      </c>
      <c r="D6013">
        <v>107</v>
      </c>
      <c r="E6013" t="s">
        <v>8310</v>
      </c>
      <c r="F6013" t="s">
        <v>8899</v>
      </c>
      <c r="G6013">
        <v>39.000319500159698</v>
      </c>
    </row>
    <row r="6014" spans="1:7" hidden="1" x14ac:dyDescent="0.2">
      <c r="A6014">
        <v>2000</v>
      </c>
      <c r="B6014">
        <v>36</v>
      </c>
      <c r="C6014" t="s">
        <v>7682</v>
      </c>
      <c r="D6014">
        <v>161</v>
      </c>
      <c r="E6014" t="s">
        <v>8900</v>
      </c>
      <c r="F6014" t="s">
        <v>8901</v>
      </c>
      <c r="G6014">
        <v>38.994205530627198</v>
      </c>
    </row>
    <row r="6015" spans="1:7" hidden="1" x14ac:dyDescent="0.2">
      <c r="A6015">
        <v>2000</v>
      </c>
      <c r="B6015">
        <v>37</v>
      </c>
      <c r="C6015" t="s">
        <v>8365</v>
      </c>
      <c r="D6015">
        <v>8</v>
      </c>
      <c r="E6015" t="s">
        <v>8524</v>
      </c>
      <c r="F6015" t="s">
        <v>8902</v>
      </c>
      <c r="G6015">
        <v>38.982674958084502</v>
      </c>
    </row>
    <row r="6016" spans="1:7" hidden="1" x14ac:dyDescent="0.2">
      <c r="A6016">
        <v>2000</v>
      </c>
      <c r="B6016">
        <v>38</v>
      </c>
      <c r="C6016" t="s">
        <v>7392</v>
      </c>
      <c r="D6016">
        <v>79</v>
      </c>
      <c r="E6016" t="s">
        <v>8903</v>
      </c>
      <c r="F6016" t="s">
        <v>8904</v>
      </c>
      <c r="G6016">
        <v>38.980369661828298</v>
      </c>
    </row>
    <row r="6017" spans="1:7" hidden="1" x14ac:dyDescent="0.2">
      <c r="A6017">
        <v>2000</v>
      </c>
      <c r="B6017">
        <v>39</v>
      </c>
      <c r="C6017" t="s">
        <v>8905</v>
      </c>
      <c r="D6017">
        <v>78</v>
      </c>
      <c r="E6017" t="s">
        <v>8903</v>
      </c>
      <c r="F6017" t="s">
        <v>8906</v>
      </c>
      <c r="G6017">
        <v>38.974838063083702</v>
      </c>
    </row>
    <row r="6018" spans="1:7" hidden="1" x14ac:dyDescent="0.2">
      <c r="A6018">
        <v>2000</v>
      </c>
      <c r="B6018">
        <v>40</v>
      </c>
      <c r="C6018" t="s">
        <v>7483</v>
      </c>
      <c r="D6018">
        <v>66</v>
      </c>
      <c r="E6018" t="s">
        <v>8126</v>
      </c>
      <c r="F6018" t="s">
        <v>8907</v>
      </c>
      <c r="G6018">
        <v>38.936850779286303</v>
      </c>
    </row>
    <row r="6019" spans="1:7" hidden="1" x14ac:dyDescent="0.2">
      <c r="A6019">
        <v>2000</v>
      </c>
      <c r="B6019">
        <v>41</v>
      </c>
      <c r="C6019" t="s">
        <v>8178</v>
      </c>
      <c r="D6019">
        <v>98</v>
      </c>
      <c r="E6019" t="s">
        <v>8889</v>
      </c>
      <c r="F6019" t="s">
        <v>8908</v>
      </c>
      <c r="G6019">
        <v>38.9220213281056</v>
      </c>
    </row>
    <row r="6020" spans="1:7" hidden="1" x14ac:dyDescent="0.2">
      <c r="A6020">
        <v>2000</v>
      </c>
      <c r="B6020">
        <v>42</v>
      </c>
      <c r="C6020" t="s">
        <v>7519</v>
      </c>
      <c r="D6020">
        <v>62</v>
      </c>
      <c r="E6020" t="s">
        <v>8126</v>
      </c>
      <c r="F6020" t="s">
        <v>8909</v>
      </c>
      <c r="G6020">
        <v>38.918229561818599</v>
      </c>
    </row>
    <row r="6021" spans="1:7" hidden="1" x14ac:dyDescent="0.2">
      <c r="A6021">
        <v>2000</v>
      </c>
      <c r="B6021">
        <v>43</v>
      </c>
      <c r="C6021" t="s">
        <v>7776</v>
      </c>
      <c r="D6021">
        <v>48</v>
      </c>
      <c r="E6021" t="s">
        <v>8159</v>
      </c>
      <c r="F6021" t="s">
        <v>8910</v>
      </c>
      <c r="G6021">
        <v>38.911222483928597</v>
      </c>
    </row>
    <row r="6022" spans="1:7" hidden="1" x14ac:dyDescent="0.2">
      <c r="A6022">
        <v>2000</v>
      </c>
      <c r="B6022">
        <v>44</v>
      </c>
      <c r="C6022" t="s">
        <v>8526</v>
      </c>
      <c r="D6022">
        <v>126</v>
      </c>
      <c r="E6022" t="s">
        <v>8879</v>
      </c>
      <c r="F6022" t="s">
        <v>8911</v>
      </c>
      <c r="G6022">
        <v>38.894805941966901</v>
      </c>
    </row>
    <row r="6023" spans="1:7" hidden="1" x14ac:dyDescent="0.2">
      <c r="A6023">
        <v>2000</v>
      </c>
      <c r="B6023">
        <v>45</v>
      </c>
      <c r="C6023" t="s">
        <v>8044</v>
      </c>
      <c r="D6023">
        <v>198</v>
      </c>
      <c r="E6023" t="s">
        <v>8875</v>
      </c>
      <c r="F6023" t="s">
        <v>8912</v>
      </c>
      <c r="G6023">
        <v>38.867513996868901</v>
      </c>
    </row>
    <row r="6024" spans="1:7" hidden="1" x14ac:dyDescent="0.2">
      <c r="A6024">
        <v>2000</v>
      </c>
      <c r="B6024">
        <v>46</v>
      </c>
      <c r="C6024" t="s">
        <v>7153</v>
      </c>
      <c r="D6024">
        <v>77</v>
      </c>
      <c r="E6024" t="s">
        <v>8903</v>
      </c>
      <c r="F6024" t="s">
        <v>8913</v>
      </c>
      <c r="G6024">
        <v>38.853195326959501</v>
      </c>
    </row>
    <row r="6025" spans="1:7" hidden="1" x14ac:dyDescent="0.2">
      <c r="A6025">
        <v>2000</v>
      </c>
      <c r="B6025">
        <v>47</v>
      </c>
      <c r="C6025" t="s">
        <v>8400</v>
      </c>
      <c r="D6025">
        <v>17</v>
      </c>
      <c r="E6025" t="s">
        <v>7050</v>
      </c>
      <c r="F6025" t="s">
        <v>8914</v>
      </c>
      <c r="G6025">
        <v>38.843808008485802</v>
      </c>
    </row>
    <row r="6026" spans="1:7" hidden="1" x14ac:dyDescent="0.2">
      <c r="A6026">
        <v>2000</v>
      </c>
      <c r="B6026">
        <v>48</v>
      </c>
      <c r="C6026" t="s">
        <v>8332</v>
      </c>
      <c r="D6026">
        <v>171</v>
      </c>
      <c r="E6026" t="s">
        <v>8698</v>
      </c>
      <c r="F6026" t="s">
        <v>8915</v>
      </c>
      <c r="G6026">
        <v>38.837743008399002</v>
      </c>
    </row>
    <row r="6027" spans="1:7" hidden="1" x14ac:dyDescent="0.2">
      <c r="A6027">
        <v>2000</v>
      </c>
      <c r="B6027">
        <v>49</v>
      </c>
      <c r="C6027" t="s">
        <v>7588</v>
      </c>
      <c r="D6027">
        <v>44</v>
      </c>
      <c r="E6027" t="s">
        <v>8159</v>
      </c>
      <c r="F6027" t="s">
        <v>8916</v>
      </c>
      <c r="G6027">
        <v>38.8237892597882</v>
      </c>
    </row>
    <row r="6028" spans="1:7" hidden="1" x14ac:dyDescent="0.2">
      <c r="A6028">
        <v>2000</v>
      </c>
      <c r="B6028">
        <v>50</v>
      </c>
      <c r="C6028" t="s">
        <v>8092</v>
      </c>
      <c r="D6028">
        <v>29</v>
      </c>
      <c r="E6028" t="s">
        <v>8657</v>
      </c>
      <c r="F6028" t="s">
        <v>8917</v>
      </c>
      <c r="G6028">
        <v>38.791573855293699</v>
      </c>
    </row>
    <row r="6029" spans="1:7" hidden="1" x14ac:dyDescent="0.2">
      <c r="A6029">
        <v>2000</v>
      </c>
      <c r="B6029">
        <v>51</v>
      </c>
      <c r="C6029" t="s">
        <v>7952</v>
      </c>
      <c r="D6029">
        <v>43</v>
      </c>
      <c r="E6029" t="s">
        <v>8159</v>
      </c>
      <c r="F6029" t="s">
        <v>8918</v>
      </c>
      <c r="G6029">
        <v>38.7883780801765</v>
      </c>
    </row>
    <row r="6030" spans="1:7" hidden="1" x14ac:dyDescent="0.2">
      <c r="A6030">
        <v>2000</v>
      </c>
      <c r="B6030">
        <v>52</v>
      </c>
      <c r="C6030" t="s">
        <v>8227</v>
      </c>
      <c r="D6030">
        <v>9</v>
      </c>
      <c r="E6030" t="s">
        <v>8524</v>
      </c>
      <c r="F6030" t="s">
        <v>8919</v>
      </c>
      <c r="G6030">
        <v>38.7612352365243</v>
      </c>
    </row>
    <row r="6031" spans="1:7" hidden="1" x14ac:dyDescent="0.2">
      <c r="A6031">
        <v>2000</v>
      </c>
      <c r="B6031">
        <v>53</v>
      </c>
      <c r="C6031" t="s">
        <v>8749</v>
      </c>
      <c r="D6031">
        <v>14</v>
      </c>
      <c r="E6031" t="s">
        <v>7050</v>
      </c>
      <c r="F6031" t="s">
        <v>8591</v>
      </c>
      <c r="G6031">
        <v>38.753714955949597</v>
      </c>
    </row>
    <row r="6032" spans="1:7" hidden="1" x14ac:dyDescent="0.2">
      <c r="A6032">
        <v>2000</v>
      </c>
      <c r="B6032">
        <v>54</v>
      </c>
      <c r="C6032" t="s">
        <v>7363</v>
      </c>
      <c r="D6032">
        <v>51</v>
      </c>
      <c r="E6032" t="s">
        <v>8663</v>
      </c>
      <c r="F6032" t="s">
        <v>8920</v>
      </c>
      <c r="G6032">
        <v>38.738227818344697</v>
      </c>
    </row>
    <row r="6033" spans="1:7" hidden="1" x14ac:dyDescent="0.2">
      <c r="A6033">
        <v>2000</v>
      </c>
      <c r="B6033">
        <v>55</v>
      </c>
      <c r="C6033" t="s">
        <v>7123</v>
      </c>
      <c r="D6033">
        <v>3</v>
      </c>
      <c r="E6033" t="s">
        <v>8524</v>
      </c>
      <c r="F6033" t="s">
        <v>8921</v>
      </c>
      <c r="G6033">
        <v>38.730261321738602</v>
      </c>
    </row>
    <row r="6034" spans="1:7" hidden="1" x14ac:dyDescent="0.2">
      <c r="A6034">
        <v>2000</v>
      </c>
      <c r="B6034">
        <v>56</v>
      </c>
      <c r="C6034" t="s">
        <v>8754</v>
      </c>
      <c r="D6034">
        <v>45</v>
      </c>
      <c r="E6034" t="s">
        <v>8159</v>
      </c>
      <c r="F6034" t="s">
        <v>8922</v>
      </c>
      <c r="G6034">
        <v>38.715816182689601</v>
      </c>
    </row>
    <row r="6035" spans="1:7" hidden="1" x14ac:dyDescent="0.2">
      <c r="A6035">
        <v>2000</v>
      </c>
      <c r="B6035">
        <v>57</v>
      </c>
      <c r="C6035" t="s">
        <v>8176</v>
      </c>
      <c r="D6035">
        <v>12</v>
      </c>
      <c r="E6035" t="s">
        <v>7050</v>
      </c>
      <c r="F6035" t="s">
        <v>8923</v>
      </c>
      <c r="G6035">
        <v>38.7002457074584</v>
      </c>
    </row>
    <row r="6036" spans="1:7" hidden="1" x14ac:dyDescent="0.2">
      <c r="A6036">
        <v>2000</v>
      </c>
      <c r="B6036">
        <v>58</v>
      </c>
      <c r="C6036" t="s">
        <v>7715</v>
      </c>
      <c r="D6036">
        <v>199</v>
      </c>
      <c r="E6036" t="s">
        <v>8875</v>
      </c>
      <c r="F6036" t="s">
        <v>8924</v>
      </c>
      <c r="G6036">
        <v>38.660864057056301</v>
      </c>
    </row>
    <row r="6037" spans="1:7" hidden="1" x14ac:dyDescent="0.2">
      <c r="A6037">
        <v>2000</v>
      </c>
      <c r="B6037">
        <v>59</v>
      </c>
      <c r="C6037" t="s">
        <v>8925</v>
      </c>
      <c r="D6037">
        <v>73</v>
      </c>
      <c r="E6037" t="s">
        <v>8903</v>
      </c>
      <c r="F6037" t="s">
        <v>8926</v>
      </c>
      <c r="G6037">
        <v>38.658596664086097</v>
      </c>
    </row>
    <row r="6038" spans="1:7" hidden="1" x14ac:dyDescent="0.2">
      <c r="A6038">
        <v>2000</v>
      </c>
      <c r="B6038">
        <v>60</v>
      </c>
      <c r="C6038" t="s">
        <v>8633</v>
      </c>
      <c r="D6038">
        <v>179</v>
      </c>
      <c r="E6038" t="s">
        <v>8698</v>
      </c>
      <c r="F6038" t="s">
        <v>8927</v>
      </c>
      <c r="G6038">
        <v>38.657576424015801</v>
      </c>
    </row>
    <row r="6039" spans="1:7" hidden="1" x14ac:dyDescent="0.2">
      <c r="A6039">
        <v>2000</v>
      </c>
      <c r="B6039">
        <v>61</v>
      </c>
      <c r="C6039" t="s">
        <v>8087</v>
      </c>
      <c r="D6039">
        <v>69</v>
      </c>
      <c r="E6039" t="s">
        <v>8126</v>
      </c>
      <c r="F6039" t="s">
        <v>8928</v>
      </c>
      <c r="G6039">
        <v>38.654176012666497</v>
      </c>
    </row>
    <row r="6040" spans="1:7" hidden="1" x14ac:dyDescent="0.2">
      <c r="A6040">
        <v>2000</v>
      </c>
      <c r="B6040">
        <v>62</v>
      </c>
      <c r="C6040" t="s">
        <v>8929</v>
      </c>
      <c r="D6040">
        <v>127</v>
      </c>
      <c r="E6040" t="s">
        <v>8879</v>
      </c>
      <c r="F6040" t="s">
        <v>8930</v>
      </c>
      <c r="G6040">
        <v>38.641033382086903</v>
      </c>
    </row>
    <row r="6041" spans="1:7" hidden="1" x14ac:dyDescent="0.2">
      <c r="A6041">
        <v>2000</v>
      </c>
      <c r="B6041">
        <v>63</v>
      </c>
      <c r="C6041" t="s">
        <v>8931</v>
      </c>
      <c r="D6041">
        <v>28</v>
      </c>
      <c r="E6041" t="s">
        <v>8657</v>
      </c>
      <c r="F6041" t="s">
        <v>8932</v>
      </c>
      <c r="G6041">
        <v>38.620431049382802</v>
      </c>
    </row>
    <row r="6042" spans="1:7" hidden="1" x14ac:dyDescent="0.2">
      <c r="A6042">
        <v>2000</v>
      </c>
      <c r="B6042">
        <v>64</v>
      </c>
      <c r="C6042" t="s">
        <v>8586</v>
      </c>
      <c r="D6042">
        <v>158</v>
      </c>
      <c r="E6042" t="s">
        <v>7841</v>
      </c>
      <c r="F6042" t="s">
        <v>8933</v>
      </c>
      <c r="G6042">
        <v>38.609685808673603</v>
      </c>
    </row>
    <row r="6043" spans="1:7" hidden="1" x14ac:dyDescent="0.2">
      <c r="A6043">
        <v>2000</v>
      </c>
      <c r="B6043">
        <v>65</v>
      </c>
      <c r="C6043" t="s">
        <v>8457</v>
      </c>
      <c r="D6043">
        <v>5</v>
      </c>
      <c r="E6043" t="s">
        <v>8524</v>
      </c>
      <c r="F6043" t="s">
        <v>8934</v>
      </c>
      <c r="G6043">
        <v>38.590359435511402</v>
      </c>
    </row>
    <row r="6044" spans="1:7" hidden="1" x14ac:dyDescent="0.2">
      <c r="A6044">
        <v>2000</v>
      </c>
      <c r="B6044">
        <v>66</v>
      </c>
      <c r="C6044" t="s">
        <v>8441</v>
      </c>
      <c r="D6044">
        <v>82</v>
      </c>
      <c r="E6044" t="s">
        <v>8894</v>
      </c>
      <c r="F6044" t="s">
        <v>8935</v>
      </c>
      <c r="G6044">
        <v>38.5727452271231</v>
      </c>
    </row>
    <row r="6045" spans="1:7" hidden="1" x14ac:dyDescent="0.2">
      <c r="A6045">
        <v>2000</v>
      </c>
      <c r="B6045">
        <v>67</v>
      </c>
      <c r="C6045" t="s">
        <v>8646</v>
      </c>
      <c r="D6045">
        <v>95</v>
      </c>
      <c r="E6045" t="s">
        <v>8889</v>
      </c>
      <c r="F6045" t="s">
        <v>8936</v>
      </c>
      <c r="G6045">
        <v>38.566200454607902</v>
      </c>
    </row>
    <row r="6046" spans="1:7" hidden="1" x14ac:dyDescent="0.2">
      <c r="A6046">
        <v>2000</v>
      </c>
      <c r="B6046">
        <v>68</v>
      </c>
      <c r="C6046" t="s">
        <v>8937</v>
      </c>
      <c r="D6046">
        <v>49</v>
      </c>
      <c r="E6046" t="s">
        <v>8159</v>
      </c>
      <c r="F6046" t="s">
        <v>8938</v>
      </c>
      <c r="G6046">
        <v>38.548721007754601</v>
      </c>
    </row>
    <row r="6047" spans="1:7" hidden="1" x14ac:dyDescent="0.2">
      <c r="A6047">
        <v>2000</v>
      </c>
      <c r="B6047">
        <v>69</v>
      </c>
      <c r="C6047" t="s">
        <v>7738</v>
      </c>
      <c r="D6047">
        <v>84</v>
      </c>
      <c r="E6047" t="s">
        <v>8894</v>
      </c>
      <c r="F6047" t="s">
        <v>8939</v>
      </c>
      <c r="G6047">
        <v>38.5443254479909</v>
      </c>
    </row>
    <row r="6048" spans="1:7" hidden="1" x14ac:dyDescent="0.2">
      <c r="A6048">
        <v>2000</v>
      </c>
      <c r="B6048">
        <v>70</v>
      </c>
      <c r="C6048" t="s">
        <v>8584</v>
      </c>
      <c r="D6048">
        <v>75</v>
      </c>
      <c r="E6048" t="s">
        <v>8903</v>
      </c>
      <c r="F6048" t="s">
        <v>8940</v>
      </c>
      <c r="G6048">
        <v>38.538128285031</v>
      </c>
    </row>
    <row r="6049" spans="1:7" hidden="1" x14ac:dyDescent="0.2">
      <c r="A6049">
        <v>2000</v>
      </c>
      <c r="B6049">
        <v>71</v>
      </c>
      <c r="C6049" t="s">
        <v>8941</v>
      </c>
      <c r="D6049">
        <v>192</v>
      </c>
      <c r="E6049" t="s">
        <v>8875</v>
      </c>
      <c r="F6049" t="s">
        <v>8942</v>
      </c>
      <c r="G6049">
        <v>38.537790315272503</v>
      </c>
    </row>
    <row r="6050" spans="1:7" hidden="1" x14ac:dyDescent="0.2">
      <c r="A6050">
        <v>2000</v>
      </c>
      <c r="B6050">
        <v>72</v>
      </c>
      <c r="C6050" t="s">
        <v>8709</v>
      </c>
      <c r="D6050">
        <v>93</v>
      </c>
      <c r="E6050" t="s">
        <v>8889</v>
      </c>
      <c r="F6050" t="s">
        <v>8943</v>
      </c>
      <c r="G6050">
        <v>38.534298308176098</v>
      </c>
    </row>
    <row r="6051" spans="1:7" hidden="1" x14ac:dyDescent="0.2">
      <c r="A6051">
        <v>2000</v>
      </c>
      <c r="B6051">
        <v>73</v>
      </c>
      <c r="C6051" t="s">
        <v>8006</v>
      </c>
      <c r="D6051">
        <v>76</v>
      </c>
      <c r="E6051" t="s">
        <v>8903</v>
      </c>
      <c r="F6051" t="s">
        <v>8944</v>
      </c>
      <c r="G6051">
        <v>38.531032164725403</v>
      </c>
    </row>
    <row r="6052" spans="1:7" hidden="1" x14ac:dyDescent="0.2">
      <c r="A6052">
        <v>2000</v>
      </c>
      <c r="B6052">
        <v>74</v>
      </c>
      <c r="C6052" t="s">
        <v>7625</v>
      </c>
      <c r="D6052">
        <v>135</v>
      </c>
      <c r="E6052" t="s">
        <v>8871</v>
      </c>
      <c r="F6052" t="s">
        <v>8945</v>
      </c>
      <c r="G6052">
        <v>38.514034636688699</v>
      </c>
    </row>
    <row r="6053" spans="1:7" hidden="1" x14ac:dyDescent="0.2">
      <c r="A6053">
        <v>2000</v>
      </c>
      <c r="B6053">
        <v>75</v>
      </c>
      <c r="C6053" t="s">
        <v>8946</v>
      </c>
      <c r="D6053">
        <v>128</v>
      </c>
      <c r="E6053" t="s">
        <v>8879</v>
      </c>
      <c r="F6053" t="s">
        <v>8947</v>
      </c>
      <c r="G6053">
        <v>38.509759474665003</v>
      </c>
    </row>
    <row r="6054" spans="1:7" hidden="1" x14ac:dyDescent="0.2">
      <c r="A6054">
        <v>2000</v>
      </c>
      <c r="B6054">
        <v>76</v>
      </c>
      <c r="C6054" t="s">
        <v>8625</v>
      </c>
      <c r="D6054">
        <v>145</v>
      </c>
      <c r="E6054" t="s">
        <v>8674</v>
      </c>
      <c r="F6054" t="s">
        <v>8948</v>
      </c>
      <c r="G6054">
        <v>38.499750308828503</v>
      </c>
    </row>
    <row r="6055" spans="1:7" hidden="1" x14ac:dyDescent="0.2">
      <c r="A6055">
        <v>2000</v>
      </c>
      <c r="B6055">
        <v>77</v>
      </c>
      <c r="C6055" t="s">
        <v>8581</v>
      </c>
      <c r="D6055">
        <v>118</v>
      </c>
      <c r="E6055" t="s">
        <v>8949</v>
      </c>
      <c r="F6055" t="s">
        <v>8628</v>
      </c>
      <c r="G6055">
        <v>38.495703135265799</v>
      </c>
    </row>
    <row r="6056" spans="1:7" hidden="1" x14ac:dyDescent="0.2">
      <c r="A6056">
        <v>2000</v>
      </c>
      <c r="B6056">
        <v>78</v>
      </c>
      <c r="C6056" t="s">
        <v>8950</v>
      </c>
      <c r="D6056">
        <v>115</v>
      </c>
      <c r="E6056" t="s">
        <v>8949</v>
      </c>
      <c r="F6056" t="s">
        <v>8951</v>
      </c>
      <c r="G6056">
        <v>38.486600105097203</v>
      </c>
    </row>
    <row r="6057" spans="1:7" hidden="1" x14ac:dyDescent="0.2">
      <c r="A6057">
        <v>2000</v>
      </c>
      <c r="B6057">
        <v>79</v>
      </c>
      <c r="C6057" t="s">
        <v>8293</v>
      </c>
      <c r="D6057">
        <v>138</v>
      </c>
      <c r="E6057" t="s">
        <v>8871</v>
      </c>
      <c r="F6057" t="s">
        <v>8952</v>
      </c>
      <c r="G6057">
        <v>38.485364223137502</v>
      </c>
    </row>
    <row r="6058" spans="1:7" hidden="1" x14ac:dyDescent="0.2">
      <c r="A6058">
        <v>2000</v>
      </c>
      <c r="B6058">
        <v>80</v>
      </c>
      <c r="C6058" t="s">
        <v>8618</v>
      </c>
      <c r="D6058">
        <v>39</v>
      </c>
      <c r="E6058" t="s">
        <v>8665</v>
      </c>
      <c r="F6058" t="s">
        <v>8953</v>
      </c>
      <c r="G6058">
        <v>38.484914831194899</v>
      </c>
    </row>
    <row r="6059" spans="1:7" hidden="1" x14ac:dyDescent="0.2">
      <c r="A6059">
        <v>2000</v>
      </c>
      <c r="B6059">
        <v>81</v>
      </c>
      <c r="C6059" t="s">
        <v>8769</v>
      </c>
      <c r="D6059">
        <v>88</v>
      </c>
      <c r="E6059" t="s">
        <v>8894</v>
      </c>
      <c r="F6059" t="s">
        <v>8954</v>
      </c>
      <c r="G6059">
        <v>38.484353106025203</v>
      </c>
    </row>
    <row r="6060" spans="1:7" hidden="1" x14ac:dyDescent="0.2">
      <c r="A6060">
        <v>2000</v>
      </c>
      <c r="B6060">
        <v>82</v>
      </c>
      <c r="C6060" t="s">
        <v>8955</v>
      </c>
      <c r="D6060">
        <v>181</v>
      </c>
      <c r="E6060" t="s">
        <v>8869</v>
      </c>
      <c r="F6060" t="s">
        <v>8956</v>
      </c>
      <c r="G6060">
        <v>38.471101150350997</v>
      </c>
    </row>
    <row r="6061" spans="1:7" hidden="1" x14ac:dyDescent="0.2">
      <c r="A6061">
        <v>2000</v>
      </c>
      <c r="B6061">
        <v>83</v>
      </c>
      <c r="C6061" t="s">
        <v>8957</v>
      </c>
      <c r="D6061">
        <v>85</v>
      </c>
      <c r="E6061" t="s">
        <v>8894</v>
      </c>
      <c r="F6061" t="s">
        <v>8956</v>
      </c>
      <c r="G6061">
        <v>38.471101150350997</v>
      </c>
    </row>
    <row r="6062" spans="1:7" hidden="1" x14ac:dyDescent="0.2">
      <c r="A6062">
        <v>2000</v>
      </c>
      <c r="B6062">
        <v>84</v>
      </c>
      <c r="C6062" t="s">
        <v>7147</v>
      </c>
      <c r="D6062">
        <v>63</v>
      </c>
      <c r="E6062" t="s">
        <v>8126</v>
      </c>
      <c r="F6062" t="s">
        <v>8958</v>
      </c>
      <c r="G6062">
        <v>38.457409568261298</v>
      </c>
    </row>
    <row r="6063" spans="1:7" hidden="1" x14ac:dyDescent="0.2">
      <c r="A6063">
        <v>2000</v>
      </c>
      <c r="B6063">
        <v>85</v>
      </c>
      <c r="C6063" t="s">
        <v>8959</v>
      </c>
      <c r="D6063">
        <v>96</v>
      </c>
      <c r="E6063" t="s">
        <v>8889</v>
      </c>
      <c r="F6063" t="s">
        <v>8960</v>
      </c>
      <c r="G6063">
        <v>38.456624281301103</v>
      </c>
    </row>
    <row r="6064" spans="1:7" hidden="1" x14ac:dyDescent="0.2">
      <c r="A6064">
        <v>2000</v>
      </c>
      <c r="B6064">
        <v>86</v>
      </c>
      <c r="C6064" t="s">
        <v>8961</v>
      </c>
      <c r="D6064">
        <v>36</v>
      </c>
      <c r="E6064" t="s">
        <v>8665</v>
      </c>
      <c r="F6064" t="s">
        <v>8960</v>
      </c>
      <c r="G6064">
        <v>38.456624281301103</v>
      </c>
    </row>
    <row r="6065" spans="1:7" hidden="1" x14ac:dyDescent="0.2">
      <c r="A6065">
        <v>2000</v>
      </c>
      <c r="B6065">
        <v>87</v>
      </c>
      <c r="C6065" t="s">
        <v>8206</v>
      </c>
      <c r="D6065">
        <v>19</v>
      </c>
      <c r="E6065" t="s">
        <v>7050</v>
      </c>
      <c r="F6065" t="s">
        <v>8962</v>
      </c>
      <c r="G6065">
        <v>38.455278149694102</v>
      </c>
    </row>
    <row r="6066" spans="1:7" hidden="1" x14ac:dyDescent="0.2">
      <c r="A6066">
        <v>2000</v>
      </c>
      <c r="B6066">
        <v>88</v>
      </c>
      <c r="C6066" t="s">
        <v>8833</v>
      </c>
      <c r="D6066">
        <v>134</v>
      </c>
      <c r="E6066" t="s">
        <v>8871</v>
      </c>
      <c r="F6066" t="s">
        <v>8963</v>
      </c>
      <c r="G6066">
        <v>38.449894565531203</v>
      </c>
    </row>
    <row r="6067" spans="1:7" hidden="1" x14ac:dyDescent="0.2">
      <c r="A6067">
        <v>2000</v>
      </c>
      <c r="B6067">
        <v>89</v>
      </c>
      <c r="C6067" t="s">
        <v>8964</v>
      </c>
      <c r="D6067">
        <v>7</v>
      </c>
      <c r="E6067" t="s">
        <v>8524</v>
      </c>
      <c r="F6067" t="s">
        <v>8965</v>
      </c>
      <c r="G6067">
        <v>38.4317360922837</v>
      </c>
    </row>
    <row r="6068" spans="1:7" hidden="1" x14ac:dyDescent="0.2">
      <c r="A6068">
        <v>2000</v>
      </c>
      <c r="B6068">
        <v>90</v>
      </c>
      <c r="C6068" t="s">
        <v>8797</v>
      </c>
      <c r="D6068">
        <v>176</v>
      </c>
      <c r="E6068" t="s">
        <v>8698</v>
      </c>
      <c r="F6068" t="s">
        <v>8966</v>
      </c>
      <c r="G6068">
        <v>38.431624056204903</v>
      </c>
    </row>
    <row r="6069" spans="1:7" hidden="1" x14ac:dyDescent="0.2">
      <c r="A6069">
        <v>2000</v>
      </c>
      <c r="B6069">
        <v>91</v>
      </c>
      <c r="C6069" t="s">
        <v>8967</v>
      </c>
      <c r="D6069">
        <v>116</v>
      </c>
      <c r="E6069" t="s">
        <v>8949</v>
      </c>
      <c r="F6069" t="s">
        <v>8968</v>
      </c>
      <c r="G6069">
        <v>38.419975869485299</v>
      </c>
    </row>
    <row r="6070" spans="1:7" hidden="1" x14ac:dyDescent="0.2">
      <c r="A6070">
        <v>2000</v>
      </c>
      <c r="B6070">
        <v>92</v>
      </c>
      <c r="C6070" t="s">
        <v>8969</v>
      </c>
      <c r="D6070">
        <v>6</v>
      </c>
      <c r="E6070" t="s">
        <v>8524</v>
      </c>
      <c r="F6070" t="s">
        <v>8970</v>
      </c>
      <c r="G6070">
        <v>38.4188562236262</v>
      </c>
    </row>
    <row r="6071" spans="1:7" hidden="1" x14ac:dyDescent="0.2">
      <c r="A6071">
        <v>2000</v>
      </c>
      <c r="B6071">
        <v>93</v>
      </c>
      <c r="C6071" t="s">
        <v>8089</v>
      </c>
      <c r="D6071">
        <v>166</v>
      </c>
      <c r="E6071" t="s">
        <v>8900</v>
      </c>
      <c r="F6071" t="s">
        <v>8971</v>
      </c>
      <c r="G6071">
        <v>38.417736643023197</v>
      </c>
    </row>
    <row r="6072" spans="1:7" hidden="1" x14ac:dyDescent="0.2">
      <c r="A6072">
        <v>2000</v>
      </c>
      <c r="B6072">
        <v>94</v>
      </c>
      <c r="C6072" t="s">
        <v>8488</v>
      </c>
      <c r="D6072">
        <v>155</v>
      </c>
      <c r="E6072" t="s">
        <v>7841</v>
      </c>
      <c r="F6072" t="s">
        <v>8972</v>
      </c>
      <c r="G6072">
        <v>38.401621914488203</v>
      </c>
    </row>
    <row r="6073" spans="1:7" hidden="1" x14ac:dyDescent="0.2">
      <c r="A6073">
        <v>2000</v>
      </c>
      <c r="B6073">
        <v>95</v>
      </c>
      <c r="C6073" t="s">
        <v>8377</v>
      </c>
      <c r="D6073">
        <v>147</v>
      </c>
      <c r="E6073" t="s">
        <v>8674</v>
      </c>
      <c r="F6073" t="s">
        <v>8973</v>
      </c>
      <c r="G6073">
        <v>38.389209368420701</v>
      </c>
    </row>
    <row r="6074" spans="1:7" hidden="1" x14ac:dyDescent="0.2">
      <c r="A6074">
        <v>2000</v>
      </c>
      <c r="B6074">
        <v>96</v>
      </c>
      <c r="C6074" t="s">
        <v>8974</v>
      </c>
      <c r="D6074">
        <v>188</v>
      </c>
      <c r="E6074" t="s">
        <v>8869</v>
      </c>
      <c r="F6074" t="s">
        <v>8975</v>
      </c>
      <c r="G6074">
        <v>38.384738345431202</v>
      </c>
    </row>
    <row r="6075" spans="1:7" hidden="1" x14ac:dyDescent="0.2">
      <c r="A6075">
        <v>2000</v>
      </c>
      <c r="B6075">
        <v>97</v>
      </c>
      <c r="C6075" t="s">
        <v>8794</v>
      </c>
      <c r="D6075">
        <v>105</v>
      </c>
      <c r="E6075" t="s">
        <v>8310</v>
      </c>
      <c r="F6075" t="s">
        <v>8976</v>
      </c>
      <c r="G6075">
        <v>38.383285487186299</v>
      </c>
    </row>
    <row r="6076" spans="1:7" hidden="1" x14ac:dyDescent="0.2">
      <c r="A6076">
        <v>2000</v>
      </c>
      <c r="B6076">
        <v>98</v>
      </c>
      <c r="C6076" t="s">
        <v>8977</v>
      </c>
      <c r="D6076">
        <v>146</v>
      </c>
      <c r="E6076" t="s">
        <v>8674</v>
      </c>
      <c r="F6076" t="s">
        <v>8978</v>
      </c>
      <c r="G6076">
        <v>38.382503224453998</v>
      </c>
    </row>
    <row r="6077" spans="1:7" hidden="1" x14ac:dyDescent="0.2">
      <c r="A6077">
        <v>2000</v>
      </c>
      <c r="B6077">
        <v>99</v>
      </c>
      <c r="C6077" t="s">
        <v>8979</v>
      </c>
      <c r="D6077">
        <v>165</v>
      </c>
      <c r="E6077" t="s">
        <v>8900</v>
      </c>
      <c r="F6077" t="s">
        <v>8980</v>
      </c>
      <c r="G6077">
        <v>38.376581412544098</v>
      </c>
    </row>
    <row r="6078" spans="1:7" hidden="1" x14ac:dyDescent="0.2">
      <c r="A6078">
        <v>2000</v>
      </c>
      <c r="B6078">
        <v>100</v>
      </c>
      <c r="C6078" t="s">
        <v>8981</v>
      </c>
      <c r="D6078">
        <v>144</v>
      </c>
      <c r="E6078" t="s">
        <v>8674</v>
      </c>
      <c r="F6078" t="s">
        <v>8982</v>
      </c>
      <c r="G6078">
        <v>38.373006863549797</v>
      </c>
    </row>
    <row r="6079" spans="1:7" hidden="1" x14ac:dyDescent="0.2">
      <c r="A6079">
        <v>2000</v>
      </c>
      <c r="B6079">
        <v>101</v>
      </c>
      <c r="C6079" t="s">
        <v>8830</v>
      </c>
      <c r="D6079">
        <v>136</v>
      </c>
      <c r="E6079" t="s">
        <v>8871</v>
      </c>
      <c r="F6079" t="s">
        <v>8983</v>
      </c>
      <c r="G6079">
        <v>38.372336709744999</v>
      </c>
    </row>
    <row r="6080" spans="1:7" hidden="1" x14ac:dyDescent="0.2">
      <c r="A6080">
        <v>2000</v>
      </c>
      <c r="B6080">
        <v>102</v>
      </c>
      <c r="C6080" t="s">
        <v>8984</v>
      </c>
      <c r="D6080">
        <v>182</v>
      </c>
      <c r="E6080" t="s">
        <v>8869</v>
      </c>
      <c r="F6080" t="s">
        <v>8985</v>
      </c>
      <c r="G6080">
        <v>38.3647432688837</v>
      </c>
    </row>
    <row r="6081" spans="1:7" hidden="1" x14ac:dyDescent="0.2">
      <c r="A6081">
        <v>2000</v>
      </c>
      <c r="B6081">
        <v>103</v>
      </c>
      <c r="C6081" t="s">
        <v>8986</v>
      </c>
      <c r="D6081">
        <v>38</v>
      </c>
      <c r="E6081" t="s">
        <v>8665</v>
      </c>
      <c r="F6081" t="s">
        <v>8647</v>
      </c>
      <c r="G6081">
        <v>38.359161773520498</v>
      </c>
    </row>
    <row r="6082" spans="1:7" hidden="1" x14ac:dyDescent="0.2">
      <c r="A6082">
        <v>2000</v>
      </c>
      <c r="B6082">
        <v>104</v>
      </c>
      <c r="C6082" t="s">
        <v>8113</v>
      </c>
      <c r="D6082">
        <v>64</v>
      </c>
      <c r="E6082" t="s">
        <v>8126</v>
      </c>
      <c r="F6082" t="s">
        <v>8987</v>
      </c>
      <c r="G6082">
        <v>38.353024004096198</v>
      </c>
    </row>
    <row r="6083" spans="1:7" hidden="1" x14ac:dyDescent="0.2">
      <c r="A6083">
        <v>2000</v>
      </c>
      <c r="B6083">
        <v>105</v>
      </c>
      <c r="C6083" t="s">
        <v>8988</v>
      </c>
      <c r="D6083">
        <v>112</v>
      </c>
      <c r="E6083" t="s">
        <v>8949</v>
      </c>
      <c r="F6083" t="s">
        <v>8989</v>
      </c>
      <c r="G6083">
        <v>38.337520938023403</v>
      </c>
    </row>
    <row r="6084" spans="1:7" hidden="1" x14ac:dyDescent="0.2">
      <c r="A6084">
        <v>2000</v>
      </c>
      <c r="B6084">
        <v>106</v>
      </c>
      <c r="C6084" t="s">
        <v>8990</v>
      </c>
      <c r="D6084">
        <v>143</v>
      </c>
      <c r="E6084" t="s">
        <v>8674</v>
      </c>
      <c r="F6084" t="s">
        <v>8991</v>
      </c>
      <c r="G6084">
        <v>38.337409450582001</v>
      </c>
    </row>
    <row r="6085" spans="1:7" hidden="1" x14ac:dyDescent="0.2">
      <c r="A6085">
        <v>2000</v>
      </c>
      <c r="B6085">
        <v>107</v>
      </c>
      <c r="C6085" t="s">
        <v>8559</v>
      </c>
      <c r="D6085">
        <v>89</v>
      </c>
      <c r="E6085" t="s">
        <v>8894</v>
      </c>
      <c r="F6085" t="s">
        <v>8992</v>
      </c>
      <c r="G6085">
        <v>38.324704131260702</v>
      </c>
    </row>
    <row r="6086" spans="1:7" hidden="1" x14ac:dyDescent="0.2">
      <c r="A6086">
        <v>2000</v>
      </c>
      <c r="B6086">
        <v>108</v>
      </c>
      <c r="C6086" t="s">
        <v>8993</v>
      </c>
      <c r="D6086">
        <v>167</v>
      </c>
      <c r="E6086" t="s">
        <v>8900</v>
      </c>
      <c r="F6086" t="s">
        <v>8994</v>
      </c>
      <c r="G6086">
        <v>38.3193570421614</v>
      </c>
    </row>
    <row r="6087" spans="1:7" hidden="1" x14ac:dyDescent="0.2">
      <c r="A6087">
        <v>2000</v>
      </c>
      <c r="B6087">
        <v>109</v>
      </c>
      <c r="C6087" t="s">
        <v>8462</v>
      </c>
      <c r="D6087">
        <v>113</v>
      </c>
      <c r="E6087" t="s">
        <v>8949</v>
      </c>
      <c r="F6087" t="s">
        <v>8995</v>
      </c>
      <c r="G6087">
        <v>38.310225882475997</v>
      </c>
    </row>
    <row r="6088" spans="1:7" hidden="1" x14ac:dyDescent="0.2">
      <c r="A6088">
        <v>2000</v>
      </c>
      <c r="B6088">
        <v>110</v>
      </c>
      <c r="C6088" t="s">
        <v>7611</v>
      </c>
      <c r="D6088">
        <v>2</v>
      </c>
      <c r="E6088" t="s">
        <v>8524</v>
      </c>
      <c r="F6088" t="s">
        <v>8996</v>
      </c>
      <c r="G6088">
        <v>38.309557919697298</v>
      </c>
    </row>
    <row r="6089" spans="1:7" hidden="1" x14ac:dyDescent="0.2">
      <c r="A6089">
        <v>2000</v>
      </c>
      <c r="B6089">
        <v>111</v>
      </c>
      <c r="C6089" t="s">
        <v>8500</v>
      </c>
      <c r="D6089">
        <v>194</v>
      </c>
      <c r="E6089" t="s">
        <v>8875</v>
      </c>
      <c r="F6089" t="s">
        <v>8997</v>
      </c>
      <c r="G6089">
        <v>38.301210349856703</v>
      </c>
    </row>
    <row r="6090" spans="1:7" hidden="1" x14ac:dyDescent="0.2">
      <c r="A6090">
        <v>2000</v>
      </c>
      <c r="B6090">
        <v>112</v>
      </c>
      <c r="C6090" t="s">
        <v>7078</v>
      </c>
      <c r="D6090">
        <v>106</v>
      </c>
      <c r="E6090" t="s">
        <v>8310</v>
      </c>
      <c r="F6090" t="s">
        <v>8998</v>
      </c>
      <c r="G6090">
        <v>38.300320157115202</v>
      </c>
    </row>
    <row r="6091" spans="1:7" hidden="1" x14ac:dyDescent="0.2">
      <c r="A6091">
        <v>2000</v>
      </c>
      <c r="B6091">
        <v>113</v>
      </c>
      <c r="C6091" t="s">
        <v>8477</v>
      </c>
      <c r="D6091">
        <v>117</v>
      </c>
      <c r="E6091" t="s">
        <v>8949</v>
      </c>
      <c r="F6091" t="s">
        <v>8999</v>
      </c>
      <c r="G6091">
        <v>38.294757389849401</v>
      </c>
    </row>
    <row r="6092" spans="1:7" hidden="1" x14ac:dyDescent="0.2">
      <c r="A6092">
        <v>2000</v>
      </c>
      <c r="B6092">
        <v>114</v>
      </c>
      <c r="C6092" t="s">
        <v>8592</v>
      </c>
      <c r="D6092">
        <v>72</v>
      </c>
      <c r="E6092" t="s">
        <v>8903</v>
      </c>
      <c r="F6092" t="s">
        <v>8999</v>
      </c>
      <c r="G6092">
        <v>38.294757389849401</v>
      </c>
    </row>
    <row r="6093" spans="1:7" hidden="1" x14ac:dyDescent="0.2">
      <c r="A6093">
        <v>2000</v>
      </c>
      <c r="B6093">
        <v>115</v>
      </c>
      <c r="C6093" t="s">
        <v>8122</v>
      </c>
      <c r="D6093">
        <v>159</v>
      </c>
      <c r="E6093" t="s">
        <v>7841</v>
      </c>
      <c r="F6093" t="s">
        <v>9000</v>
      </c>
      <c r="G6093">
        <v>38.289307445433501</v>
      </c>
    </row>
    <row r="6094" spans="1:7" hidden="1" x14ac:dyDescent="0.2">
      <c r="A6094">
        <v>2000</v>
      </c>
      <c r="B6094">
        <v>116</v>
      </c>
      <c r="C6094" t="s">
        <v>8277</v>
      </c>
      <c r="D6094">
        <v>142</v>
      </c>
      <c r="E6094" t="s">
        <v>8674</v>
      </c>
      <c r="F6094" t="s">
        <v>9001</v>
      </c>
      <c r="G6094">
        <v>38.276078322068102</v>
      </c>
    </row>
    <row r="6095" spans="1:7" hidden="1" x14ac:dyDescent="0.2">
      <c r="A6095">
        <v>2000</v>
      </c>
      <c r="B6095">
        <v>117</v>
      </c>
      <c r="C6095" t="s">
        <v>8495</v>
      </c>
      <c r="D6095">
        <v>163</v>
      </c>
      <c r="E6095" t="s">
        <v>8900</v>
      </c>
      <c r="F6095" t="s">
        <v>9002</v>
      </c>
      <c r="G6095">
        <v>38.275967191696303</v>
      </c>
    </row>
    <row r="6096" spans="1:7" hidden="1" x14ac:dyDescent="0.2">
      <c r="A6096">
        <v>2000</v>
      </c>
      <c r="B6096">
        <v>118</v>
      </c>
      <c r="C6096" t="s">
        <v>9003</v>
      </c>
      <c r="D6096">
        <v>119</v>
      </c>
      <c r="E6096" t="s">
        <v>8949</v>
      </c>
      <c r="F6096" t="s">
        <v>9004</v>
      </c>
      <c r="G6096">
        <v>38.273522486768599</v>
      </c>
    </row>
    <row r="6097" spans="1:7" hidden="1" x14ac:dyDescent="0.2">
      <c r="A6097">
        <v>2000</v>
      </c>
      <c r="B6097">
        <v>119</v>
      </c>
      <c r="C6097" t="s">
        <v>9005</v>
      </c>
      <c r="D6097">
        <v>164</v>
      </c>
      <c r="E6097" t="s">
        <v>8900</v>
      </c>
      <c r="F6097" t="s">
        <v>9006</v>
      </c>
      <c r="G6097">
        <v>38.2687451014543</v>
      </c>
    </row>
    <row r="6098" spans="1:7" hidden="1" x14ac:dyDescent="0.2">
      <c r="A6098">
        <v>2000</v>
      </c>
      <c r="B6098">
        <v>120</v>
      </c>
      <c r="C6098" t="s">
        <v>8837</v>
      </c>
      <c r="D6098">
        <v>175</v>
      </c>
      <c r="E6098" t="s">
        <v>8698</v>
      </c>
      <c r="F6098" t="s">
        <v>9007</v>
      </c>
      <c r="G6098">
        <v>38.2334516600542</v>
      </c>
    </row>
    <row r="6099" spans="1:7" hidden="1" x14ac:dyDescent="0.2">
      <c r="A6099">
        <v>2000</v>
      </c>
      <c r="B6099">
        <v>121</v>
      </c>
      <c r="C6099" t="s">
        <v>7782</v>
      </c>
      <c r="D6099">
        <v>133</v>
      </c>
      <c r="E6099" t="s">
        <v>8871</v>
      </c>
      <c r="F6099" t="s">
        <v>9008</v>
      </c>
      <c r="G6099">
        <v>38.209626604603102</v>
      </c>
    </row>
    <row r="6100" spans="1:7" hidden="1" x14ac:dyDescent="0.2">
      <c r="A6100">
        <v>2000</v>
      </c>
      <c r="B6100">
        <v>122</v>
      </c>
      <c r="C6100" t="s">
        <v>8651</v>
      </c>
      <c r="D6100">
        <v>193</v>
      </c>
      <c r="E6100" t="s">
        <v>8875</v>
      </c>
      <c r="F6100" t="s">
        <v>9009</v>
      </c>
      <c r="G6100">
        <v>38.200547659408002</v>
      </c>
    </row>
    <row r="6101" spans="1:7" hidden="1" x14ac:dyDescent="0.2">
      <c r="A6101">
        <v>2000</v>
      </c>
      <c r="B6101">
        <v>123</v>
      </c>
      <c r="C6101" t="s">
        <v>8612</v>
      </c>
      <c r="D6101">
        <v>172</v>
      </c>
      <c r="E6101" t="s">
        <v>8698</v>
      </c>
      <c r="F6101" t="s">
        <v>9010</v>
      </c>
      <c r="G6101">
        <v>38.188375360282699</v>
      </c>
    </row>
    <row r="6102" spans="1:7" hidden="1" x14ac:dyDescent="0.2">
      <c r="A6102">
        <v>2000</v>
      </c>
      <c r="B6102">
        <v>124</v>
      </c>
      <c r="C6102" t="s">
        <v>8305</v>
      </c>
      <c r="D6102">
        <v>152</v>
      </c>
      <c r="E6102" t="s">
        <v>7841</v>
      </c>
      <c r="F6102" t="s">
        <v>9011</v>
      </c>
      <c r="G6102">
        <v>38.186384268016099</v>
      </c>
    </row>
    <row r="6103" spans="1:7" hidden="1" x14ac:dyDescent="0.2">
      <c r="A6103">
        <v>2000</v>
      </c>
      <c r="B6103">
        <v>125</v>
      </c>
      <c r="C6103" t="s">
        <v>9012</v>
      </c>
      <c r="D6103">
        <v>25</v>
      </c>
      <c r="E6103" t="s">
        <v>8657</v>
      </c>
      <c r="F6103" t="s">
        <v>9013</v>
      </c>
      <c r="G6103">
        <v>38.172341904100001</v>
      </c>
    </row>
    <row r="6104" spans="1:7" hidden="1" x14ac:dyDescent="0.2">
      <c r="A6104">
        <v>2000</v>
      </c>
      <c r="B6104">
        <v>126</v>
      </c>
      <c r="C6104" t="s">
        <v>8822</v>
      </c>
      <c r="D6104">
        <v>174</v>
      </c>
      <c r="E6104" t="s">
        <v>8698</v>
      </c>
      <c r="F6104" t="s">
        <v>9014</v>
      </c>
      <c r="G6104">
        <v>38.052244191080902</v>
      </c>
    </row>
    <row r="6105" spans="1:7" hidden="1" x14ac:dyDescent="0.2">
      <c r="A6105">
        <v>2000</v>
      </c>
      <c r="B6105">
        <v>127</v>
      </c>
      <c r="C6105" t="s">
        <v>8654</v>
      </c>
      <c r="D6105">
        <v>196</v>
      </c>
      <c r="E6105" t="s">
        <v>8875</v>
      </c>
      <c r="F6105" t="s">
        <v>9015</v>
      </c>
      <c r="G6105">
        <v>38.037861279181399</v>
      </c>
    </row>
    <row r="6106" spans="1:7" hidden="1" x14ac:dyDescent="0.2">
      <c r="A6106">
        <v>2000</v>
      </c>
      <c r="B6106">
        <v>128</v>
      </c>
      <c r="C6106" t="s">
        <v>9016</v>
      </c>
      <c r="D6106">
        <v>197</v>
      </c>
      <c r="E6106" t="s">
        <v>8875</v>
      </c>
      <c r="F6106" t="s">
        <v>9017</v>
      </c>
      <c r="G6106">
        <v>38.0154850988364</v>
      </c>
    </row>
    <row r="6107" spans="1:7" hidden="1" x14ac:dyDescent="0.2">
      <c r="A6107">
        <v>2001</v>
      </c>
      <c r="B6107">
        <v>2</v>
      </c>
      <c r="C6107" t="s">
        <v>8128</v>
      </c>
      <c r="D6107">
        <v>11</v>
      </c>
      <c r="E6107" t="s">
        <v>8126</v>
      </c>
      <c r="F6107" t="s">
        <v>9018</v>
      </c>
      <c r="G6107">
        <v>40.021604104779897</v>
      </c>
    </row>
    <row r="6108" spans="1:7" hidden="1" x14ac:dyDescent="0.2">
      <c r="A6108">
        <v>2001</v>
      </c>
      <c r="B6108">
        <v>3</v>
      </c>
      <c r="C6108" t="s">
        <v>8853</v>
      </c>
      <c r="D6108">
        <v>21</v>
      </c>
      <c r="E6108" t="s">
        <v>9019</v>
      </c>
      <c r="F6108" t="s">
        <v>9020</v>
      </c>
      <c r="G6108">
        <v>40.003470515082199</v>
      </c>
    </row>
    <row r="6109" spans="1:7" hidden="1" x14ac:dyDescent="0.2">
      <c r="A6109">
        <v>2001</v>
      </c>
      <c r="B6109">
        <v>4</v>
      </c>
      <c r="C6109" t="s">
        <v>8893</v>
      </c>
      <c r="D6109">
        <v>74</v>
      </c>
      <c r="E6109" t="s">
        <v>8879</v>
      </c>
      <c r="F6109" t="s">
        <v>9021</v>
      </c>
      <c r="G6109">
        <v>39.997301126779497</v>
      </c>
    </row>
    <row r="6110" spans="1:7" hidden="1" x14ac:dyDescent="0.2">
      <c r="A6110">
        <v>2001</v>
      </c>
      <c r="B6110">
        <v>5</v>
      </c>
      <c r="C6110" t="s">
        <v>9022</v>
      </c>
      <c r="D6110">
        <v>24</v>
      </c>
      <c r="E6110" t="s">
        <v>9019</v>
      </c>
      <c r="F6110" t="s">
        <v>9023</v>
      </c>
      <c r="G6110">
        <v>39.969690742833599</v>
      </c>
    </row>
    <row r="6111" spans="1:7" hidden="1" x14ac:dyDescent="0.2">
      <c r="A6111">
        <v>2001</v>
      </c>
      <c r="B6111">
        <v>6</v>
      </c>
      <c r="C6111" t="s">
        <v>7715</v>
      </c>
      <c r="D6111">
        <v>169</v>
      </c>
      <c r="E6111" t="s">
        <v>8875</v>
      </c>
      <c r="F6111" t="s">
        <v>9024</v>
      </c>
      <c r="G6111">
        <v>39.939683660046803</v>
      </c>
    </row>
    <row r="6112" spans="1:7" hidden="1" x14ac:dyDescent="0.2">
      <c r="A6112">
        <v>2001</v>
      </c>
      <c r="B6112">
        <v>7</v>
      </c>
      <c r="C6112" t="s">
        <v>9025</v>
      </c>
      <c r="D6112">
        <v>157</v>
      </c>
      <c r="E6112" t="s">
        <v>8657</v>
      </c>
      <c r="F6112" t="s">
        <v>9026</v>
      </c>
      <c r="G6112">
        <v>39.930972100154598</v>
      </c>
    </row>
    <row r="6113" spans="1:7" hidden="1" x14ac:dyDescent="0.2">
      <c r="A6113">
        <v>2001</v>
      </c>
      <c r="B6113">
        <v>8</v>
      </c>
      <c r="C6113" t="s">
        <v>8859</v>
      </c>
      <c r="D6113">
        <v>151</v>
      </c>
      <c r="E6113" t="s">
        <v>8657</v>
      </c>
      <c r="F6113" t="s">
        <v>9027</v>
      </c>
      <c r="G6113">
        <v>39.912408665514597</v>
      </c>
    </row>
    <row r="6114" spans="1:7" hidden="1" x14ac:dyDescent="0.2">
      <c r="A6114">
        <v>2001</v>
      </c>
      <c r="B6114">
        <v>9</v>
      </c>
      <c r="C6114" t="s">
        <v>8689</v>
      </c>
      <c r="D6114">
        <v>29</v>
      </c>
      <c r="E6114" t="s">
        <v>9019</v>
      </c>
      <c r="F6114" t="s">
        <v>9028</v>
      </c>
      <c r="G6114">
        <v>39.906011482498897</v>
      </c>
    </row>
    <row r="6115" spans="1:7" hidden="1" x14ac:dyDescent="0.2">
      <c r="A6115">
        <v>2001</v>
      </c>
      <c r="B6115">
        <v>10</v>
      </c>
      <c r="C6115" t="s">
        <v>8174</v>
      </c>
      <c r="D6115">
        <v>51</v>
      </c>
      <c r="E6115" t="s">
        <v>8159</v>
      </c>
      <c r="F6115" t="s">
        <v>9029</v>
      </c>
      <c r="G6115">
        <v>39.899232707063298</v>
      </c>
    </row>
    <row r="6116" spans="1:7" hidden="1" x14ac:dyDescent="0.2">
      <c r="A6116">
        <v>2001</v>
      </c>
      <c r="B6116">
        <v>11</v>
      </c>
      <c r="C6116" t="s">
        <v>8044</v>
      </c>
      <c r="D6116">
        <v>161</v>
      </c>
      <c r="E6116" t="s">
        <v>8875</v>
      </c>
      <c r="F6116" t="s">
        <v>9030</v>
      </c>
      <c r="G6116">
        <v>39.885937650187401</v>
      </c>
    </row>
    <row r="6117" spans="1:7" hidden="1" x14ac:dyDescent="0.2">
      <c r="A6117">
        <v>2001</v>
      </c>
      <c r="B6117">
        <v>12</v>
      </c>
      <c r="C6117" t="s">
        <v>8438</v>
      </c>
      <c r="D6117">
        <v>113</v>
      </c>
      <c r="E6117" t="s">
        <v>9031</v>
      </c>
      <c r="F6117" t="s">
        <v>9032</v>
      </c>
      <c r="G6117">
        <v>39.856949384799101</v>
      </c>
    </row>
    <row r="6118" spans="1:7" hidden="1" x14ac:dyDescent="0.2">
      <c r="A6118">
        <v>2001</v>
      </c>
      <c r="B6118">
        <v>13</v>
      </c>
      <c r="C6118" t="s">
        <v>8694</v>
      </c>
      <c r="D6118">
        <v>91</v>
      </c>
      <c r="E6118" t="s">
        <v>9033</v>
      </c>
      <c r="F6118" t="s">
        <v>9034</v>
      </c>
      <c r="G6118">
        <v>39.853887008941498</v>
      </c>
    </row>
    <row r="6119" spans="1:7" hidden="1" x14ac:dyDescent="0.2">
      <c r="A6119">
        <v>2001</v>
      </c>
      <c r="B6119">
        <v>14</v>
      </c>
      <c r="C6119" t="s">
        <v>8702</v>
      </c>
      <c r="D6119">
        <v>86</v>
      </c>
      <c r="E6119" t="s">
        <v>8665</v>
      </c>
      <c r="F6119" t="s">
        <v>9035</v>
      </c>
      <c r="G6119">
        <v>39.8504423985556</v>
      </c>
    </row>
    <row r="6120" spans="1:7" hidden="1" x14ac:dyDescent="0.2">
      <c r="A6120">
        <v>2001</v>
      </c>
      <c r="B6120">
        <v>15</v>
      </c>
      <c r="C6120" t="s">
        <v>8856</v>
      </c>
      <c r="D6120">
        <v>2</v>
      </c>
      <c r="E6120" t="s">
        <v>8524</v>
      </c>
      <c r="F6120" t="s">
        <v>9036</v>
      </c>
      <c r="G6120">
        <v>39.837179831803603</v>
      </c>
    </row>
    <row r="6121" spans="1:7" hidden="1" x14ac:dyDescent="0.2">
      <c r="A6121">
        <v>2001</v>
      </c>
      <c r="B6121">
        <v>16</v>
      </c>
      <c r="C6121" t="s">
        <v>8706</v>
      </c>
      <c r="D6121">
        <v>17</v>
      </c>
      <c r="E6121" t="s">
        <v>8126</v>
      </c>
      <c r="F6121" t="s">
        <v>9037</v>
      </c>
      <c r="G6121">
        <v>39.812845597618001</v>
      </c>
    </row>
    <row r="6122" spans="1:7" hidden="1" x14ac:dyDescent="0.2">
      <c r="A6122">
        <v>2001</v>
      </c>
      <c r="B6122">
        <v>17</v>
      </c>
      <c r="C6122" t="s">
        <v>9038</v>
      </c>
      <c r="D6122">
        <v>124</v>
      </c>
      <c r="E6122" t="s">
        <v>8894</v>
      </c>
      <c r="F6122" t="s">
        <v>9039</v>
      </c>
      <c r="G6122">
        <v>39.7569006428783</v>
      </c>
    </row>
    <row r="6123" spans="1:7" hidden="1" x14ac:dyDescent="0.2">
      <c r="A6123">
        <v>2001</v>
      </c>
      <c r="B6123">
        <v>18</v>
      </c>
      <c r="C6123" t="s">
        <v>8332</v>
      </c>
      <c r="D6123">
        <v>101</v>
      </c>
      <c r="E6123" t="s">
        <v>8698</v>
      </c>
      <c r="F6123" t="s">
        <v>9040</v>
      </c>
      <c r="G6123">
        <v>39.705038082237202</v>
      </c>
    </row>
    <row r="6124" spans="1:7" hidden="1" x14ac:dyDescent="0.2">
      <c r="A6124">
        <v>2001</v>
      </c>
      <c r="B6124">
        <v>19</v>
      </c>
      <c r="C6124" t="s">
        <v>7363</v>
      </c>
      <c r="D6124">
        <v>131</v>
      </c>
      <c r="E6124" t="s">
        <v>9041</v>
      </c>
      <c r="F6124" t="s">
        <v>9042</v>
      </c>
      <c r="G6124">
        <v>39.689594266293398</v>
      </c>
    </row>
    <row r="6125" spans="1:7" hidden="1" x14ac:dyDescent="0.2">
      <c r="A6125">
        <v>2001</v>
      </c>
      <c r="B6125">
        <v>20</v>
      </c>
      <c r="C6125" t="s">
        <v>9043</v>
      </c>
      <c r="D6125">
        <v>28</v>
      </c>
      <c r="E6125" t="s">
        <v>9019</v>
      </c>
      <c r="F6125" t="s">
        <v>9044</v>
      </c>
      <c r="G6125">
        <v>39.687822793526898</v>
      </c>
    </row>
    <row r="6126" spans="1:7" hidden="1" x14ac:dyDescent="0.2">
      <c r="A6126">
        <v>2001</v>
      </c>
      <c r="B6126">
        <v>21</v>
      </c>
      <c r="C6126" t="s">
        <v>9045</v>
      </c>
      <c r="D6126">
        <v>93</v>
      </c>
      <c r="E6126" t="s">
        <v>9033</v>
      </c>
      <c r="F6126" t="s">
        <v>9046</v>
      </c>
      <c r="G6126">
        <v>39.663165138929998</v>
      </c>
    </row>
    <row r="6127" spans="1:7" hidden="1" x14ac:dyDescent="0.2">
      <c r="A6127">
        <v>2001</v>
      </c>
      <c r="B6127">
        <v>22</v>
      </c>
      <c r="C6127" t="s">
        <v>8532</v>
      </c>
      <c r="D6127">
        <v>194</v>
      </c>
      <c r="E6127" t="s">
        <v>9047</v>
      </c>
      <c r="F6127" t="s">
        <v>9048</v>
      </c>
      <c r="G6127">
        <v>39.6487640814454</v>
      </c>
    </row>
    <row r="6128" spans="1:7" hidden="1" x14ac:dyDescent="0.2">
      <c r="A6128">
        <v>2001</v>
      </c>
      <c r="B6128">
        <v>23</v>
      </c>
      <c r="C6128" t="s">
        <v>7700</v>
      </c>
      <c r="D6128">
        <v>141</v>
      </c>
      <c r="E6128" t="s">
        <v>9049</v>
      </c>
      <c r="F6128" t="s">
        <v>9050</v>
      </c>
      <c r="G6128">
        <v>39.644723558878802</v>
      </c>
    </row>
    <row r="6129" spans="1:7" hidden="1" x14ac:dyDescent="0.2">
      <c r="A6129">
        <v>2001</v>
      </c>
      <c r="B6129">
        <v>24</v>
      </c>
      <c r="C6129" t="s">
        <v>8225</v>
      </c>
      <c r="D6129">
        <v>44</v>
      </c>
      <c r="E6129" t="s">
        <v>9051</v>
      </c>
      <c r="F6129" t="s">
        <v>9052</v>
      </c>
      <c r="G6129">
        <v>39.633616366918503</v>
      </c>
    </row>
    <row r="6130" spans="1:7" hidden="1" x14ac:dyDescent="0.2">
      <c r="A6130">
        <v>2001</v>
      </c>
      <c r="B6130">
        <v>25</v>
      </c>
      <c r="C6130" t="s">
        <v>9053</v>
      </c>
      <c r="D6130">
        <v>155</v>
      </c>
      <c r="E6130" t="s">
        <v>8657</v>
      </c>
      <c r="F6130" t="s">
        <v>9054</v>
      </c>
      <c r="G6130">
        <v>39.619993316465298</v>
      </c>
    </row>
    <row r="6131" spans="1:7" hidden="1" x14ac:dyDescent="0.2">
      <c r="A6131">
        <v>2001</v>
      </c>
      <c r="B6131">
        <v>26</v>
      </c>
      <c r="C6131" t="s">
        <v>9055</v>
      </c>
      <c r="D6131">
        <v>15</v>
      </c>
      <c r="E6131" t="s">
        <v>8126</v>
      </c>
      <c r="F6131" t="s">
        <v>9056</v>
      </c>
      <c r="G6131">
        <v>39.615454380555001</v>
      </c>
    </row>
    <row r="6132" spans="1:7" hidden="1" x14ac:dyDescent="0.2">
      <c r="A6132">
        <v>2001</v>
      </c>
      <c r="B6132">
        <v>27</v>
      </c>
      <c r="C6132" t="s">
        <v>8683</v>
      </c>
      <c r="D6132">
        <v>62</v>
      </c>
      <c r="E6132" t="s">
        <v>8871</v>
      </c>
      <c r="F6132" t="s">
        <v>9057</v>
      </c>
      <c r="G6132">
        <v>39.613815575935298</v>
      </c>
    </row>
    <row r="6133" spans="1:7" hidden="1" x14ac:dyDescent="0.2">
      <c r="A6133">
        <v>2001</v>
      </c>
      <c r="B6133">
        <v>28</v>
      </c>
      <c r="C6133" t="s">
        <v>9058</v>
      </c>
      <c r="D6133">
        <v>117</v>
      </c>
      <c r="E6133" t="s">
        <v>9031</v>
      </c>
      <c r="F6133" t="s">
        <v>9059</v>
      </c>
      <c r="G6133">
        <v>39.5975609368191</v>
      </c>
    </row>
    <row r="6134" spans="1:7" hidden="1" x14ac:dyDescent="0.2">
      <c r="A6134">
        <v>2001</v>
      </c>
      <c r="B6134">
        <v>29</v>
      </c>
      <c r="C6134" t="s">
        <v>8545</v>
      </c>
      <c r="D6134">
        <v>26</v>
      </c>
      <c r="E6134" t="s">
        <v>9019</v>
      </c>
      <c r="F6134" t="s">
        <v>9060</v>
      </c>
      <c r="G6134">
        <v>39.568990178316</v>
      </c>
    </row>
    <row r="6135" spans="1:7" hidden="1" x14ac:dyDescent="0.2">
      <c r="A6135">
        <v>2001</v>
      </c>
      <c r="B6135">
        <v>30</v>
      </c>
      <c r="C6135" t="s">
        <v>8888</v>
      </c>
      <c r="D6135">
        <v>72</v>
      </c>
      <c r="E6135" t="s">
        <v>8879</v>
      </c>
      <c r="F6135" t="s">
        <v>9061</v>
      </c>
      <c r="G6135">
        <v>39.560439560439498</v>
      </c>
    </row>
    <row r="6136" spans="1:7" hidden="1" x14ac:dyDescent="0.2">
      <c r="A6136">
        <v>2001</v>
      </c>
      <c r="B6136">
        <v>31</v>
      </c>
      <c r="C6136" t="s">
        <v>8758</v>
      </c>
      <c r="D6136">
        <v>144</v>
      </c>
      <c r="E6136" t="s">
        <v>9049</v>
      </c>
      <c r="F6136" t="s">
        <v>9062</v>
      </c>
      <c r="G6136">
        <v>39.5491282468357</v>
      </c>
    </row>
    <row r="6137" spans="1:7" hidden="1" x14ac:dyDescent="0.2">
      <c r="A6137">
        <v>2001</v>
      </c>
      <c r="B6137">
        <v>32</v>
      </c>
      <c r="C6137" t="s">
        <v>2411</v>
      </c>
      <c r="D6137">
        <v>37</v>
      </c>
      <c r="E6137" t="s">
        <v>8310</v>
      </c>
      <c r="F6137" t="s">
        <v>9063</v>
      </c>
      <c r="G6137">
        <v>39.530667005382398</v>
      </c>
    </row>
    <row r="6138" spans="1:7" hidden="1" x14ac:dyDescent="0.2">
      <c r="A6138">
        <v>2001</v>
      </c>
      <c r="B6138">
        <v>33</v>
      </c>
      <c r="C6138" t="s">
        <v>8154</v>
      </c>
      <c r="D6138">
        <v>82</v>
      </c>
      <c r="E6138" t="s">
        <v>8665</v>
      </c>
      <c r="F6138" t="s">
        <v>9064</v>
      </c>
      <c r="G6138">
        <v>39.5158602432126</v>
      </c>
    </row>
    <row r="6139" spans="1:7" hidden="1" x14ac:dyDescent="0.2">
      <c r="A6139">
        <v>2001</v>
      </c>
      <c r="B6139">
        <v>34</v>
      </c>
      <c r="C6139" t="s">
        <v>8671</v>
      </c>
      <c r="D6139">
        <v>111</v>
      </c>
      <c r="E6139" t="s">
        <v>9031</v>
      </c>
      <c r="F6139" t="s">
        <v>9065</v>
      </c>
      <c r="G6139">
        <v>39.494297362034203</v>
      </c>
    </row>
    <row r="6140" spans="1:7" hidden="1" x14ac:dyDescent="0.2">
      <c r="A6140">
        <v>2001</v>
      </c>
      <c r="B6140">
        <v>35</v>
      </c>
      <c r="C6140" t="s">
        <v>8559</v>
      </c>
      <c r="D6140">
        <v>121</v>
      </c>
      <c r="E6140" t="s">
        <v>8894</v>
      </c>
      <c r="F6140" t="s">
        <v>9066</v>
      </c>
      <c r="G6140">
        <v>39.485528506858998</v>
      </c>
    </row>
    <row r="6141" spans="1:7" hidden="1" x14ac:dyDescent="0.2">
      <c r="A6141">
        <v>2001</v>
      </c>
      <c r="B6141">
        <v>36</v>
      </c>
      <c r="C6141" t="s">
        <v>9067</v>
      </c>
      <c r="D6141">
        <v>69</v>
      </c>
      <c r="E6141" t="s">
        <v>8871</v>
      </c>
      <c r="F6141" t="s">
        <v>9068</v>
      </c>
      <c r="G6141">
        <v>39.462247314248003</v>
      </c>
    </row>
    <row r="6142" spans="1:7" hidden="1" x14ac:dyDescent="0.2">
      <c r="A6142">
        <v>2001</v>
      </c>
      <c r="B6142">
        <v>37</v>
      </c>
      <c r="C6142" t="s">
        <v>8198</v>
      </c>
      <c r="D6142">
        <v>35</v>
      </c>
      <c r="E6142" t="s">
        <v>8310</v>
      </c>
      <c r="F6142" t="s">
        <v>9069</v>
      </c>
      <c r="G6142">
        <v>39.459745594821797</v>
      </c>
    </row>
    <row r="6143" spans="1:7" hidden="1" x14ac:dyDescent="0.2">
      <c r="A6143">
        <v>2001</v>
      </c>
      <c r="B6143">
        <v>38</v>
      </c>
      <c r="C6143" t="s">
        <v>9070</v>
      </c>
      <c r="D6143">
        <v>8</v>
      </c>
      <c r="E6143" t="s">
        <v>8524</v>
      </c>
      <c r="F6143" t="s">
        <v>9071</v>
      </c>
      <c r="G6143">
        <v>39.450366971314097</v>
      </c>
    </row>
    <row r="6144" spans="1:7" hidden="1" x14ac:dyDescent="0.2">
      <c r="A6144">
        <v>2001</v>
      </c>
      <c r="B6144">
        <v>39</v>
      </c>
      <c r="C6144" t="s">
        <v>8168</v>
      </c>
      <c r="D6144">
        <v>13</v>
      </c>
      <c r="E6144" t="s">
        <v>8126</v>
      </c>
      <c r="F6144" t="s">
        <v>9072</v>
      </c>
      <c r="G6144">
        <v>39.448741796564299</v>
      </c>
    </row>
    <row r="6145" spans="1:7" hidden="1" x14ac:dyDescent="0.2">
      <c r="A6145">
        <v>2001</v>
      </c>
      <c r="B6145">
        <v>40</v>
      </c>
      <c r="C6145" t="s">
        <v>8338</v>
      </c>
      <c r="D6145">
        <v>201</v>
      </c>
      <c r="E6145" t="s">
        <v>8556</v>
      </c>
      <c r="F6145" t="s">
        <v>9073</v>
      </c>
      <c r="G6145">
        <v>39.448616788668097</v>
      </c>
    </row>
    <row r="6146" spans="1:7" hidden="1" x14ac:dyDescent="0.2">
      <c r="A6146">
        <v>2001</v>
      </c>
      <c r="B6146">
        <v>41</v>
      </c>
      <c r="C6146" t="s">
        <v>8363</v>
      </c>
      <c r="D6146">
        <v>98</v>
      </c>
      <c r="E6146" t="s">
        <v>9033</v>
      </c>
      <c r="F6146" t="s">
        <v>9074</v>
      </c>
      <c r="G6146">
        <v>39.444242011374897</v>
      </c>
    </row>
    <row r="6147" spans="1:7" hidden="1" x14ac:dyDescent="0.2">
      <c r="A6147">
        <v>2001</v>
      </c>
      <c r="B6147">
        <v>42</v>
      </c>
      <c r="C6147" t="s">
        <v>8941</v>
      </c>
      <c r="D6147">
        <v>162</v>
      </c>
      <c r="E6147" t="s">
        <v>8875</v>
      </c>
      <c r="F6147" t="s">
        <v>9075</v>
      </c>
      <c r="G6147">
        <v>39.430374133715098</v>
      </c>
    </row>
    <row r="6148" spans="1:7" hidden="1" x14ac:dyDescent="0.2">
      <c r="A6148">
        <v>2001</v>
      </c>
      <c r="B6148">
        <v>43</v>
      </c>
      <c r="C6148" t="s">
        <v>8365</v>
      </c>
      <c r="D6148">
        <v>16</v>
      </c>
      <c r="E6148" t="s">
        <v>8126</v>
      </c>
      <c r="F6148" t="s">
        <v>9076</v>
      </c>
      <c r="G6148">
        <v>39.429999461546501</v>
      </c>
    </row>
    <row r="6149" spans="1:7" hidden="1" x14ac:dyDescent="0.2">
      <c r="A6149">
        <v>2001</v>
      </c>
      <c r="B6149">
        <v>44</v>
      </c>
      <c r="C6149" t="s">
        <v>8150</v>
      </c>
      <c r="D6149">
        <v>99</v>
      </c>
      <c r="E6149" t="s">
        <v>9033</v>
      </c>
      <c r="F6149" t="s">
        <v>9077</v>
      </c>
      <c r="G6149">
        <v>39.416266397322602</v>
      </c>
    </row>
    <row r="6150" spans="1:7" hidden="1" x14ac:dyDescent="0.2">
      <c r="A6150">
        <v>2001</v>
      </c>
      <c r="B6150">
        <v>45</v>
      </c>
      <c r="C6150" t="s">
        <v>8873</v>
      </c>
      <c r="D6150">
        <v>79</v>
      </c>
      <c r="E6150" t="s">
        <v>8879</v>
      </c>
      <c r="F6150" t="s">
        <v>9078</v>
      </c>
      <c r="G6150">
        <v>39.391446327540599</v>
      </c>
    </row>
    <row r="6151" spans="1:7" hidden="1" x14ac:dyDescent="0.2">
      <c r="A6151">
        <v>2001</v>
      </c>
      <c r="B6151">
        <v>46</v>
      </c>
      <c r="C6151" t="s">
        <v>8633</v>
      </c>
      <c r="D6151">
        <v>109</v>
      </c>
      <c r="E6151" t="s">
        <v>8698</v>
      </c>
      <c r="F6151" t="s">
        <v>9079</v>
      </c>
      <c r="G6151">
        <v>39.388704318936803</v>
      </c>
    </row>
    <row r="6152" spans="1:7" hidden="1" x14ac:dyDescent="0.2">
      <c r="A6152">
        <v>2001</v>
      </c>
      <c r="B6152">
        <v>47</v>
      </c>
      <c r="C6152" t="s">
        <v>9080</v>
      </c>
      <c r="D6152">
        <v>96</v>
      </c>
      <c r="E6152" t="s">
        <v>9033</v>
      </c>
      <c r="F6152" t="s">
        <v>9081</v>
      </c>
      <c r="G6152">
        <v>39.375249084318597</v>
      </c>
    </row>
    <row r="6153" spans="1:7" hidden="1" x14ac:dyDescent="0.2">
      <c r="A6153">
        <v>2001</v>
      </c>
      <c r="B6153">
        <v>48</v>
      </c>
      <c r="C6153" t="s">
        <v>8946</v>
      </c>
      <c r="D6153">
        <v>77</v>
      </c>
      <c r="E6153" t="s">
        <v>8879</v>
      </c>
      <c r="F6153" t="s">
        <v>9082</v>
      </c>
      <c r="G6153">
        <v>39.372882910521597</v>
      </c>
    </row>
    <row r="6154" spans="1:7" hidden="1" x14ac:dyDescent="0.2">
      <c r="A6154">
        <v>2001</v>
      </c>
      <c r="B6154">
        <v>49</v>
      </c>
      <c r="C6154" t="s">
        <v>9083</v>
      </c>
      <c r="D6154">
        <v>138</v>
      </c>
      <c r="E6154" t="s">
        <v>9041</v>
      </c>
      <c r="F6154" t="s">
        <v>9084</v>
      </c>
      <c r="G6154">
        <v>39.364790255563697</v>
      </c>
    </row>
    <row r="6155" spans="1:7" hidden="1" x14ac:dyDescent="0.2">
      <c r="A6155">
        <v>2001</v>
      </c>
      <c r="B6155">
        <v>50</v>
      </c>
      <c r="C6155" t="s">
        <v>8193</v>
      </c>
      <c r="D6155">
        <v>147</v>
      </c>
      <c r="E6155" t="s">
        <v>9049</v>
      </c>
      <c r="F6155" t="s">
        <v>9085</v>
      </c>
      <c r="G6155">
        <v>39.363296590715002</v>
      </c>
    </row>
    <row r="6156" spans="1:7" hidden="1" x14ac:dyDescent="0.2">
      <c r="A6156">
        <v>2001</v>
      </c>
      <c r="B6156">
        <v>51</v>
      </c>
      <c r="C6156" t="s">
        <v>7519</v>
      </c>
      <c r="D6156">
        <v>12</v>
      </c>
      <c r="E6156" t="s">
        <v>8126</v>
      </c>
      <c r="F6156" t="s">
        <v>9086</v>
      </c>
      <c r="G6156">
        <v>39.357820789255697</v>
      </c>
    </row>
    <row r="6157" spans="1:7" hidden="1" x14ac:dyDescent="0.2">
      <c r="A6157">
        <v>2001</v>
      </c>
      <c r="B6157">
        <v>52</v>
      </c>
      <c r="C6157" t="s">
        <v>8810</v>
      </c>
      <c r="D6157">
        <v>177</v>
      </c>
      <c r="E6157" t="s">
        <v>8726</v>
      </c>
      <c r="F6157" t="s">
        <v>9087</v>
      </c>
      <c r="G6157">
        <v>39.355456709566603</v>
      </c>
    </row>
    <row r="6158" spans="1:7" hidden="1" x14ac:dyDescent="0.2">
      <c r="A6158">
        <v>2001</v>
      </c>
      <c r="B6158">
        <v>53</v>
      </c>
      <c r="C6158" t="s">
        <v>8054</v>
      </c>
      <c r="D6158">
        <v>143</v>
      </c>
      <c r="E6158" t="s">
        <v>9049</v>
      </c>
      <c r="F6158" t="s">
        <v>9088</v>
      </c>
      <c r="G6158">
        <v>39.347246849546202</v>
      </c>
    </row>
    <row r="6159" spans="1:7" hidden="1" x14ac:dyDescent="0.2">
      <c r="A6159">
        <v>2001</v>
      </c>
      <c r="B6159">
        <v>54</v>
      </c>
      <c r="C6159" t="s">
        <v>8465</v>
      </c>
      <c r="D6159">
        <v>107</v>
      </c>
      <c r="E6159" t="s">
        <v>8698</v>
      </c>
      <c r="F6159" t="s">
        <v>9089</v>
      </c>
      <c r="G6159">
        <v>39.341651181311299</v>
      </c>
    </row>
    <row r="6160" spans="1:7" hidden="1" x14ac:dyDescent="0.2">
      <c r="A6160">
        <v>2001</v>
      </c>
      <c r="B6160">
        <v>55</v>
      </c>
      <c r="C6160" t="s">
        <v>9090</v>
      </c>
      <c r="D6160">
        <v>145</v>
      </c>
      <c r="E6160" t="s">
        <v>9049</v>
      </c>
      <c r="F6160" t="s">
        <v>9091</v>
      </c>
      <c r="G6160">
        <v>39.324501051913302</v>
      </c>
    </row>
    <row r="6161" spans="1:7" hidden="1" x14ac:dyDescent="0.2">
      <c r="A6161">
        <v>2001</v>
      </c>
      <c r="B6161">
        <v>56</v>
      </c>
      <c r="C6161" t="s">
        <v>7530</v>
      </c>
      <c r="D6161">
        <v>168</v>
      </c>
      <c r="E6161" t="s">
        <v>8875</v>
      </c>
      <c r="F6161" t="s">
        <v>9092</v>
      </c>
      <c r="G6161">
        <v>39.317670021887302</v>
      </c>
    </row>
    <row r="6162" spans="1:7" hidden="1" x14ac:dyDescent="0.2">
      <c r="A6162">
        <v>2001</v>
      </c>
      <c r="B6162">
        <v>57</v>
      </c>
      <c r="C6162" t="s">
        <v>8335</v>
      </c>
      <c r="D6162">
        <v>81</v>
      </c>
      <c r="E6162" t="s">
        <v>8665</v>
      </c>
      <c r="F6162" t="s">
        <v>9093</v>
      </c>
      <c r="G6162">
        <v>39.300788932841201</v>
      </c>
    </row>
    <row r="6163" spans="1:7" hidden="1" x14ac:dyDescent="0.2">
      <c r="A6163">
        <v>2001</v>
      </c>
      <c r="B6163">
        <v>58</v>
      </c>
      <c r="C6163" t="s">
        <v>8891</v>
      </c>
      <c r="D6163">
        <v>156</v>
      </c>
      <c r="E6163" t="s">
        <v>8657</v>
      </c>
      <c r="F6163" t="s">
        <v>9094</v>
      </c>
      <c r="G6163">
        <v>39.279584006462002</v>
      </c>
    </row>
    <row r="6164" spans="1:7" hidden="1" x14ac:dyDescent="0.2">
      <c r="A6164">
        <v>2001</v>
      </c>
      <c r="B6164">
        <v>59</v>
      </c>
      <c r="C6164" t="s">
        <v>9095</v>
      </c>
      <c r="D6164">
        <v>66</v>
      </c>
      <c r="E6164" t="s">
        <v>8871</v>
      </c>
      <c r="F6164" t="s">
        <v>9096</v>
      </c>
      <c r="G6164">
        <v>39.266822487390797</v>
      </c>
    </row>
    <row r="6165" spans="1:7" hidden="1" x14ac:dyDescent="0.2">
      <c r="A6165">
        <v>2001</v>
      </c>
      <c r="B6165">
        <v>60</v>
      </c>
      <c r="C6165" t="s">
        <v>8502</v>
      </c>
      <c r="D6165">
        <v>49</v>
      </c>
      <c r="E6165" t="s">
        <v>9051</v>
      </c>
      <c r="F6165" t="s">
        <v>9097</v>
      </c>
      <c r="G6165">
        <v>39.239097886558099</v>
      </c>
    </row>
    <row r="6166" spans="1:7" hidden="1" x14ac:dyDescent="0.2">
      <c r="A6166">
        <v>2001</v>
      </c>
      <c r="B6166">
        <v>61</v>
      </c>
      <c r="C6166" t="s">
        <v>9098</v>
      </c>
      <c r="D6166">
        <v>152</v>
      </c>
      <c r="E6166" t="s">
        <v>8657</v>
      </c>
      <c r="F6166" t="s">
        <v>9099</v>
      </c>
      <c r="G6166">
        <v>39.199806028849999</v>
      </c>
    </row>
    <row r="6167" spans="1:7" hidden="1" x14ac:dyDescent="0.2">
      <c r="A6167">
        <v>2001</v>
      </c>
      <c r="B6167">
        <v>62</v>
      </c>
      <c r="C6167" t="s">
        <v>9100</v>
      </c>
      <c r="D6167">
        <v>27</v>
      </c>
      <c r="E6167" t="s">
        <v>9019</v>
      </c>
      <c r="F6167" t="s">
        <v>9101</v>
      </c>
      <c r="G6167">
        <v>39.186972931625498</v>
      </c>
    </row>
    <row r="6168" spans="1:7" hidden="1" x14ac:dyDescent="0.2">
      <c r="A6168">
        <v>2001</v>
      </c>
      <c r="B6168">
        <v>63</v>
      </c>
      <c r="C6168" t="s">
        <v>8408</v>
      </c>
      <c r="D6168">
        <v>73</v>
      </c>
      <c r="E6168" t="s">
        <v>8879</v>
      </c>
      <c r="F6168" t="s">
        <v>9102</v>
      </c>
      <c r="G6168">
        <v>39.176860450844799</v>
      </c>
    </row>
    <row r="6169" spans="1:7" hidden="1" x14ac:dyDescent="0.2">
      <c r="A6169">
        <v>2001</v>
      </c>
      <c r="B6169">
        <v>64</v>
      </c>
      <c r="C6169" t="s">
        <v>9103</v>
      </c>
      <c r="D6169">
        <v>25</v>
      </c>
      <c r="E6169" t="s">
        <v>9019</v>
      </c>
      <c r="F6169" t="s">
        <v>9104</v>
      </c>
      <c r="G6169">
        <v>39.171806167400803</v>
      </c>
    </row>
    <row r="6170" spans="1:7" hidden="1" x14ac:dyDescent="0.2">
      <c r="A6170">
        <v>2001</v>
      </c>
      <c r="B6170">
        <v>65</v>
      </c>
      <c r="C6170" t="s">
        <v>9105</v>
      </c>
      <c r="D6170">
        <v>164</v>
      </c>
      <c r="E6170" t="s">
        <v>8875</v>
      </c>
      <c r="F6170" t="s">
        <v>9106</v>
      </c>
      <c r="G6170">
        <v>39.168355210994598</v>
      </c>
    </row>
    <row r="6171" spans="1:7" hidden="1" x14ac:dyDescent="0.2">
      <c r="A6171">
        <v>2001</v>
      </c>
      <c r="B6171">
        <v>66</v>
      </c>
      <c r="C6171" t="s">
        <v>9107</v>
      </c>
      <c r="D6171">
        <v>188</v>
      </c>
      <c r="E6171" t="s">
        <v>8674</v>
      </c>
      <c r="F6171" t="s">
        <v>9108</v>
      </c>
      <c r="G6171">
        <v>39.160592781802499</v>
      </c>
    </row>
    <row r="6172" spans="1:7" hidden="1" x14ac:dyDescent="0.2">
      <c r="A6172">
        <v>2001</v>
      </c>
      <c r="B6172">
        <v>67</v>
      </c>
      <c r="C6172" t="s">
        <v>8026</v>
      </c>
      <c r="D6172">
        <v>75</v>
      </c>
      <c r="E6172" t="s">
        <v>8879</v>
      </c>
      <c r="F6172" t="s">
        <v>9109</v>
      </c>
      <c r="G6172">
        <v>39.155296382267998</v>
      </c>
    </row>
    <row r="6173" spans="1:7" hidden="1" x14ac:dyDescent="0.2">
      <c r="A6173">
        <v>2001</v>
      </c>
      <c r="B6173">
        <v>68</v>
      </c>
      <c r="C6173" t="s">
        <v>9110</v>
      </c>
      <c r="D6173">
        <v>199</v>
      </c>
      <c r="E6173" t="s">
        <v>9047</v>
      </c>
      <c r="F6173" t="s">
        <v>9111</v>
      </c>
      <c r="G6173">
        <v>39.150740161838598</v>
      </c>
    </row>
    <row r="6174" spans="1:7" hidden="1" x14ac:dyDescent="0.2">
      <c r="A6174">
        <v>2001</v>
      </c>
      <c r="B6174">
        <v>69</v>
      </c>
      <c r="C6174" t="s">
        <v>8400</v>
      </c>
      <c r="D6174">
        <v>97</v>
      </c>
      <c r="E6174" t="s">
        <v>9033</v>
      </c>
      <c r="F6174" t="s">
        <v>9112</v>
      </c>
      <c r="G6174">
        <v>39.126130288429799</v>
      </c>
    </row>
    <row r="6175" spans="1:7" hidden="1" x14ac:dyDescent="0.2">
      <c r="A6175">
        <v>2001</v>
      </c>
      <c r="B6175">
        <v>70</v>
      </c>
      <c r="C6175" t="s">
        <v>9113</v>
      </c>
      <c r="D6175">
        <v>83</v>
      </c>
      <c r="E6175" t="s">
        <v>8665</v>
      </c>
      <c r="F6175" t="s">
        <v>9114</v>
      </c>
      <c r="G6175">
        <v>39.124285795100903</v>
      </c>
    </row>
    <row r="6176" spans="1:7" hidden="1" x14ac:dyDescent="0.2">
      <c r="A6176">
        <v>2001</v>
      </c>
      <c r="B6176">
        <v>71</v>
      </c>
      <c r="C6176" t="s">
        <v>8457</v>
      </c>
      <c r="D6176">
        <v>5</v>
      </c>
      <c r="E6176" t="s">
        <v>8524</v>
      </c>
      <c r="F6176" t="s">
        <v>9115</v>
      </c>
      <c r="G6176">
        <v>39.1233021364324</v>
      </c>
    </row>
    <row r="6177" spans="1:7" hidden="1" x14ac:dyDescent="0.2">
      <c r="A6177">
        <v>2001</v>
      </c>
      <c r="B6177">
        <v>72</v>
      </c>
      <c r="C6177" t="s">
        <v>8552</v>
      </c>
      <c r="D6177">
        <v>58</v>
      </c>
      <c r="E6177" t="s">
        <v>8159</v>
      </c>
      <c r="F6177" t="s">
        <v>9116</v>
      </c>
      <c r="G6177">
        <v>39.122441475671003</v>
      </c>
    </row>
    <row r="6178" spans="1:7" hidden="1" x14ac:dyDescent="0.2">
      <c r="A6178">
        <v>2001</v>
      </c>
      <c r="B6178">
        <v>73</v>
      </c>
      <c r="C6178" t="s">
        <v>9117</v>
      </c>
      <c r="D6178">
        <v>119</v>
      </c>
      <c r="E6178" t="s">
        <v>9031</v>
      </c>
      <c r="F6178" t="s">
        <v>9118</v>
      </c>
      <c r="G6178">
        <v>39.1194909262314</v>
      </c>
    </row>
    <row r="6179" spans="1:7" hidden="1" x14ac:dyDescent="0.2">
      <c r="A6179">
        <v>2001</v>
      </c>
      <c r="B6179">
        <v>74</v>
      </c>
      <c r="C6179" t="s">
        <v>8651</v>
      </c>
      <c r="D6179">
        <v>163</v>
      </c>
      <c r="E6179" t="s">
        <v>8875</v>
      </c>
      <c r="F6179" t="s">
        <v>9119</v>
      </c>
      <c r="G6179">
        <v>39.114082741328801</v>
      </c>
    </row>
    <row r="6180" spans="1:7" hidden="1" x14ac:dyDescent="0.2">
      <c r="A6180">
        <v>2001</v>
      </c>
      <c r="B6180">
        <v>75</v>
      </c>
      <c r="C6180" t="s">
        <v>7588</v>
      </c>
      <c r="D6180">
        <v>55</v>
      </c>
      <c r="E6180" t="s">
        <v>8159</v>
      </c>
      <c r="F6180" t="s">
        <v>9120</v>
      </c>
      <c r="G6180">
        <v>39.109044642015597</v>
      </c>
    </row>
    <row r="6181" spans="1:7" hidden="1" x14ac:dyDescent="0.2">
      <c r="A6181">
        <v>2001</v>
      </c>
      <c r="B6181">
        <v>76</v>
      </c>
      <c r="C6181" t="s">
        <v>8931</v>
      </c>
      <c r="D6181">
        <v>158</v>
      </c>
      <c r="E6181" t="s">
        <v>8657</v>
      </c>
      <c r="F6181" t="s">
        <v>9121</v>
      </c>
      <c r="G6181">
        <v>39.105481891945303</v>
      </c>
    </row>
    <row r="6182" spans="1:7" hidden="1" x14ac:dyDescent="0.2">
      <c r="A6182">
        <v>2001</v>
      </c>
      <c r="B6182">
        <v>77</v>
      </c>
      <c r="C6182" t="s">
        <v>9122</v>
      </c>
      <c r="D6182">
        <v>118</v>
      </c>
      <c r="E6182" t="s">
        <v>9031</v>
      </c>
      <c r="F6182" t="s">
        <v>9123</v>
      </c>
      <c r="G6182">
        <v>39.104499178569199</v>
      </c>
    </row>
    <row r="6183" spans="1:7" hidden="1" x14ac:dyDescent="0.2">
      <c r="A6183">
        <v>2001</v>
      </c>
      <c r="B6183">
        <v>78</v>
      </c>
      <c r="C6183" t="s">
        <v>9124</v>
      </c>
      <c r="D6183">
        <v>129</v>
      </c>
      <c r="E6183" t="s">
        <v>8894</v>
      </c>
      <c r="F6183" t="s">
        <v>9125</v>
      </c>
      <c r="G6183">
        <v>39.096884824235403</v>
      </c>
    </row>
    <row r="6184" spans="1:7" hidden="1" x14ac:dyDescent="0.2">
      <c r="A6184">
        <v>2001</v>
      </c>
      <c r="B6184">
        <v>79</v>
      </c>
      <c r="C6184" t="s">
        <v>9126</v>
      </c>
      <c r="D6184">
        <v>7</v>
      </c>
      <c r="E6184" t="s">
        <v>8524</v>
      </c>
      <c r="F6184" t="s">
        <v>9127</v>
      </c>
      <c r="G6184">
        <v>39.091482887584597</v>
      </c>
    </row>
    <row r="6185" spans="1:7" hidden="1" x14ac:dyDescent="0.2">
      <c r="A6185">
        <v>2001</v>
      </c>
      <c r="B6185">
        <v>80</v>
      </c>
      <c r="C6185" t="s">
        <v>9128</v>
      </c>
      <c r="D6185">
        <v>39</v>
      </c>
      <c r="E6185" t="s">
        <v>8310</v>
      </c>
      <c r="F6185" t="s">
        <v>9129</v>
      </c>
      <c r="G6185">
        <v>39.082033089504897</v>
      </c>
    </row>
    <row r="6186" spans="1:7" hidden="1" x14ac:dyDescent="0.2">
      <c r="A6186">
        <v>2001</v>
      </c>
      <c r="B6186">
        <v>81</v>
      </c>
      <c r="C6186" t="s">
        <v>8218</v>
      </c>
      <c r="D6186">
        <v>42</v>
      </c>
      <c r="E6186" t="s">
        <v>9051</v>
      </c>
      <c r="F6186" t="s">
        <v>9130</v>
      </c>
      <c r="G6186">
        <v>39.078597931930702</v>
      </c>
    </row>
    <row r="6187" spans="1:7" hidden="1" x14ac:dyDescent="0.2">
      <c r="A6187">
        <v>2001</v>
      </c>
      <c r="B6187">
        <v>82</v>
      </c>
      <c r="C6187" t="s">
        <v>7123</v>
      </c>
      <c r="D6187">
        <v>3</v>
      </c>
      <c r="E6187" t="s">
        <v>8524</v>
      </c>
      <c r="F6187" t="s">
        <v>9131</v>
      </c>
      <c r="G6187">
        <v>39.0401164103464</v>
      </c>
    </row>
    <row r="6188" spans="1:7" hidden="1" x14ac:dyDescent="0.2">
      <c r="A6188">
        <v>2001</v>
      </c>
      <c r="B6188">
        <v>83</v>
      </c>
      <c r="C6188" t="s">
        <v>9132</v>
      </c>
      <c r="D6188">
        <v>186</v>
      </c>
      <c r="E6188" t="s">
        <v>8674</v>
      </c>
      <c r="F6188" t="s">
        <v>9133</v>
      </c>
      <c r="G6188">
        <v>39.033995773261097</v>
      </c>
    </row>
    <row r="6189" spans="1:7" hidden="1" x14ac:dyDescent="0.2">
      <c r="A6189">
        <v>2001</v>
      </c>
      <c r="B6189">
        <v>84</v>
      </c>
      <c r="C6189" t="s">
        <v>9134</v>
      </c>
      <c r="D6189">
        <v>132</v>
      </c>
      <c r="E6189" t="s">
        <v>9041</v>
      </c>
      <c r="F6189" t="s">
        <v>9135</v>
      </c>
      <c r="G6189">
        <v>39.000488727928897</v>
      </c>
    </row>
    <row r="6190" spans="1:7" hidden="1" x14ac:dyDescent="0.2">
      <c r="A6190">
        <v>2001</v>
      </c>
      <c r="B6190">
        <v>85</v>
      </c>
      <c r="C6190" t="s">
        <v>7782</v>
      </c>
      <c r="D6190">
        <v>63</v>
      </c>
      <c r="E6190" t="s">
        <v>8871</v>
      </c>
      <c r="F6190" t="s">
        <v>9136</v>
      </c>
      <c r="G6190">
        <v>38.997800875890398</v>
      </c>
    </row>
    <row r="6191" spans="1:7" hidden="1" x14ac:dyDescent="0.2">
      <c r="A6191">
        <v>2001</v>
      </c>
      <c r="B6191">
        <v>86</v>
      </c>
      <c r="C6191" t="s">
        <v>8092</v>
      </c>
      <c r="D6191">
        <v>159</v>
      </c>
      <c r="E6191" t="s">
        <v>8657</v>
      </c>
      <c r="F6191" t="s">
        <v>9137</v>
      </c>
      <c r="G6191">
        <v>38.995479847260803</v>
      </c>
    </row>
    <row r="6192" spans="1:7" hidden="1" x14ac:dyDescent="0.2">
      <c r="A6192">
        <v>2001</v>
      </c>
      <c r="B6192">
        <v>87</v>
      </c>
      <c r="C6192" t="s">
        <v>7078</v>
      </c>
      <c r="D6192">
        <v>36</v>
      </c>
      <c r="E6192" t="s">
        <v>8310</v>
      </c>
      <c r="F6192" t="s">
        <v>9138</v>
      </c>
      <c r="G6192">
        <v>38.9881520966373</v>
      </c>
    </row>
    <row r="6193" spans="1:7" hidden="1" x14ac:dyDescent="0.2">
      <c r="A6193">
        <v>2001</v>
      </c>
      <c r="B6193">
        <v>88</v>
      </c>
      <c r="C6193" t="s">
        <v>9139</v>
      </c>
      <c r="D6193">
        <v>115</v>
      </c>
      <c r="E6193" t="s">
        <v>9031</v>
      </c>
      <c r="F6193" t="s">
        <v>9140</v>
      </c>
      <c r="G6193">
        <v>38.9741149361952</v>
      </c>
    </row>
    <row r="6194" spans="1:7" hidden="1" x14ac:dyDescent="0.2">
      <c r="A6194">
        <v>2001</v>
      </c>
      <c r="B6194">
        <v>89</v>
      </c>
      <c r="C6194" t="s">
        <v>9141</v>
      </c>
      <c r="D6194">
        <v>189</v>
      </c>
      <c r="E6194" t="s">
        <v>8674</v>
      </c>
      <c r="F6194" t="s">
        <v>9142</v>
      </c>
      <c r="G6194">
        <v>38.962770535672298</v>
      </c>
    </row>
    <row r="6195" spans="1:7" hidden="1" x14ac:dyDescent="0.2">
      <c r="A6195">
        <v>2001</v>
      </c>
      <c r="B6195">
        <v>90</v>
      </c>
      <c r="C6195" t="s">
        <v>8462</v>
      </c>
      <c r="D6195">
        <v>193</v>
      </c>
      <c r="E6195" t="s">
        <v>9047</v>
      </c>
      <c r="F6195" t="s">
        <v>9143</v>
      </c>
      <c r="G6195">
        <v>38.961063348345398</v>
      </c>
    </row>
    <row r="6196" spans="1:7" hidden="1" x14ac:dyDescent="0.2">
      <c r="A6196">
        <v>2001</v>
      </c>
      <c r="B6196">
        <v>91</v>
      </c>
      <c r="C6196" t="s">
        <v>7952</v>
      </c>
      <c r="D6196">
        <v>54</v>
      </c>
      <c r="E6196" t="s">
        <v>8159</v>
      </c>
      <c r="F6196" t="s">
        <v>9144</v>
      </c>
      <c r="G6196">
        <v>38.950701493097696</v>
      </c>
    </row>
    <row r="6197" spans="1:7" hidden="1" x14ac:dyDescent="0.2">
      <c r="A6197">
        <v>2001</v>
      </c>
      <c r="B6197">
        <v>92</v>
      </c>
      <c r="C6197" t="s">
        <v>8293</v>
      </c>
      <c r="D6197">
        <v>68</v>
      </c>
      <c r="E6197" t="s">
        <v>8871</v>
      </c>
      <c r="F6197" t="s">
        <v>9145</v>
      </c>
      <c r="G6197">
        <v>38.945705391919098</v>
      </c>
    </row>
    <row r="6198" spans="1:7" hidden="1" x14ac:dyDescent="0.2">
      <c r="A6198">
        <v>2001</v>
      </c>
      <c r="B6198">
        <v>93</v>
      </c>
      <c r="C6198" t="s">
        <v>8754</v>
      </c>
      <c r="D6198">
        <v>56</v>
      </c>
      <c r="E6198" t="s">
        <v>8159</v>
      </c>
      <c r="F6198" t="s">
        <v>9146</v>
      </c>
      <c r="G6198">
        <v>38.9377873698038</v>
      </c>
    </row>
    <row r="6199" spans="1:7" hidden="1" x14ac:dyDescent="0.2">
      <c r="A6199">
        <v>2001</v>
      </c>
      <c r="B6199">
        <v>94</v>
      </c>
      <c r="C6199" t="s">
        <v>8406</v>
      </c>
      <c r="D6199">
        <v>4</v>
      </c>
      <c r="E6199" t="s">
        <v>8524</v>
      </c>
      <c r="F6199" t="s">
        <v>9147</v>
      </c>
      <c r="G6199">
        <v>38.933768682973501</v>
      </c>
    </row>
    <row r="6200" spans="1:7" hidden="1" x14ac:dyDescent="0.2">
      <c r="A6200">
        <v>2001</v>
      </c>
      <c r="B6200">
        <v>95</v>
      </c>
      <c r="C6200" t="s">
        <v>7891</v>
      </c>
      <c r="D6200">
        <v>148</v>
      </c>
      <c r="E6200" t="s">
        <v>9049</v>
      </c>
      <c r="F6200" t="s">
        <v>9148</v>
      </c>
      <c r="G6200">
        <v>38.913809325835302</v>
      </c>
    </row>
    <row r="6201" spans="1:7" hidden="1" x14ac:dyDescent="0.2">
      <c r="A6201">
        <v>2001</v>
      </c>
      <c r="B6201">
        <v>96</v>
      </c>
      <c r="C6201" t="s">
        <v>8087</v>
      </c>
      <c r="D6201">
        <v>19</v>
      </c>
      <c r="E6201" t="s">
        <v>8126</v>
      </c>
      <c r="F6201" t="s">
        <v>9149</v>
      </c>
      <c r="G6201">
        <v>38.912714587579202</v>
      </c>
    </row>
    <row r="6202" spans="1:7" hidden="1" x14ac:dyDescent="0.2">
      <c r="A6202">
        <v>2001</v>
      </c>
      <c r="B6202">
        <v>97</v>
      </c>
      <c r="C6202" t="s">
        <v>9150</v>
      </c>
      <c r="D6202">
        <v>47</v>
      </c>
      <c r="E6202" t="s">
        <v>9051</v>
      </c>
      <c r="F6202" t="s">
        <v>9151</v>
      </c>
      <c r="G6202">
        <v>38.907849829351498</v>
      </c>
    </row>
    <row r="6203" spans="1:7" hidden="1" x14ac:dyDescent="0.2">
      <c r="A6203">
        <v>2001</v>
      </c>
      <c r="B6203">
        <v>98</v>
      </c>
      <c r="C6203" t="s">
        <v>8298</v>
      </c>
      <c r="D6203">
        <v>76</v>
      </c>
      <c r="E6203" t="s">
        <v>8879</v>
      </c>
      <c r="F6203" t="s">
        <v>9152</v>
      </c>
      <c r="G6203">
        <v>38.9040804782694</v>
      </c>
    </row>
    <row r="6204" spans="1:7" hidden="1" x14ac:dyDescent="0.2">
      <c r="A6204">
        <v>2001</v>
      </c>
      <c r="B6204">
        <v>99</v>
      </c>
      <c r="C6204" t="s">
        <v>8102</v>
      </c>
      <c r="D6204">
        <v>46</v>
      </c>
      <c r="E6204" t="s">
        <v>9051</v>
      </c>
      <c r="F6204" t="s">
        <v>9153</v>
      </c>
      <c r="G6204">
        <v>38.902621570692403</v>
      </c>
    </row>
    <row r="6205" spans="1:7" hidden="1" x14ac:dyDescent="0.2">
      <c r="A6205">
        <v>2001</v>
      </c>
      <c r="B6205">
        <v>100</v>
      </c>
      <c r="C6205" t="s">
        <v>9154</v>
      </c>
      <c r="D6205">
        <v>32</v>
      </c>
      <c r="E6205" t="s">
        <v>8310</v>
      </c>
      <c r="F6205" t="s">
        <v>9155</v>
      </c>
      <c r="G6205">
        <v>38.8936273912513</v>
      </c>
    </row>
    <row r="6206" spans="1:7" hidden="1" x14ac:dyDescent="0.2">
      <c r="A6206">
        <v>2001</v>
      </c>
      <c r="B6206">
        <v>101</v>
      </c>
      <c r="C6206" t="s">
        <v>8964</v>
      </c>
      <c r="D6206">
        <v>6</v>
      </c>
      <c r="E6206" t="s">
        <v>8524</v>
      </c>
      <c r="F6206" t="s">
        <v>9156</v>
      </c>
      <c r="G6206">
        <v>38.891318745860502</v>
      </c>
    </row>
    <row r="6207" spans="1:7" hidden="1" x14ac:dyDescent="0.2">
      <c r="A6207">
        <v>2001</v>
      </c>
      <c r="B6207">
        <v>102</v>
      </c>
      <c r="C6207" t="s">
        <v>8377</v>
      </c>
      <c r="D6207">
        <v>187</v>
      </c>
      <c r="E6207" t="s">
        <v>8674</v>
      </c>
      <c r="F6207" t="s">
        <v>9157</v>
      </c>
      <c r="G6207">
        <v>38.868975508623798</v>
      </c>
    </row>
    <row r="6208" spans="1:7" hidden="1" x14ac:dyDescent="0.2">
      <c r="A6208">
        <v>2001</v>
      </c>
      <c r="B6208">
        <v>103</v>
      </c>
      <c r="C6208" t="s">
        <v>9158</v>
      </c>
      <c r="D6208">
        <v>112</v>
      </c>
      <c r="E6208" t="s">
        <v>9031</v>
      </c>
      <c r="F6208" t="s">
        <v>9159</v>
      </c>
      <c r="G6208">
        <v>38.852841212325401</v>
      </c>
    </row>
    <row r="6209" spans="1:7" hidden="1" x14ac:dyDescent="0.2">
      <c r="A6209">
        <v>2001</v>
      </c>
      <c r="B6209">
        <v>104</v>
      </c>
      <c r="C6209" t="s">
        <v>8639</v>
      </c>
      <c r="D6209">
        <v>208</v>
      </c>
      <c r="E6209" t="s">
        <v>8556</v>
      </c>
      <c r="F6209" t="s">
        <v>9160</v>
      </c>
      <c r="G6209">
        <v>38.850294916206302</v>
      </c>
    </row>
    <row r="6210" spans="1:7" hidden="1" x14ac:dyDescent="0.2">
      <c r="A6210">
        <v>2001</v>
      </c>
      <c r="B6210">
        <v>105</v>
      </c>
      <c r="C6210" t="s">
        <v>9161</v>
      </c>
      <c r="D6210">
        <v>95</v>
      </c>
      <c r="E6210" t="s">
        <v>9033</v>
      </c>
      <c r="F6210" t="s">
        <v>9162</v>
      </c>
      <c r="G6210">
        <v>38.849567464329802</v>
      </c>
    </row>
    <row r="6211" spans="1:7" hidden="1" x14ac:dyDescent="0.2">
      <c r="A6211">
        <v>2001</v>
      </c>
      <c r="B6211">
        <v>106</v>
      </c>
      <c r="C6211" t="s">
        <v>9163</v>
      </c>
      <c r="D6211">
        <v>142</v>
      </c>
      <c r="E6211" t="s">
        <v>9049</v>
      </c>
      <c r="F6211" t="s">
        <v>9164</v>
      </c>
      <c r="G6211">
        <v>38.842173249671603</v>
      </c>
    </row>
    <row r="6212" spans="1:7" hidden="1" x14ac:dyDescent="0.2">
      <c r="A6212">
        <v>2001</v>
      </c>
      <c r="B6212">
        <v>107</v>
      </c>
      <c r="C6212" t="s">
        <v>8797</v>
      </c>
      <c r="D6212">
        <v>106</v>
      </c>
      <c r="E6212" t="s">
        <v>8698</v>
      </c>
      <c r="F6212" t="s">
        <v>9165</v>
      </c>
      <c r="G6212">
        <v>38.822913028292</v>
      </c>
    </row>
    <row r="6213" spans="1:7" hidden="1" x14ac:dyDescent="0.2">
      <c r="A6213">
        <v>2001</v>
      </c>
      <c r="B6213">
        <v>108</v>
      </c>
      <c r="C6213" t="s">
        <v>8833</v>
      </c>
      <c r="D6213">
        <v>126</v>
      </c>
      <c r="E6213" t="s">
        <v>8894</v>
      </c>
      <c r="F6213" t="s">
        <v>9166</v>
      </c>
      <c r="G6213">
        <v>38.819160115626701</v>
      </c>
    </row>
    <row r="6214" spans="1:7" hidden="1" x14ac:dyDescent="0.2">
      <c r="A6214">
        <v>2001</v>
      </c>
      <c r="B6214">
        <v>109</v>
      </c>
      <c r="C6214" t="s">
        <v>8654</v>
      </c>
      <c r="D6214">
        <v>165</v>
      </c>
      <c r="E6214" t="s">
        <v>8875</v>
      </c>
      <c r="F6214" t="s">
        <v>9167</v>
      </c>
      <c r="G6214">
        <v>38.812987547468602</v>
      </c>
    </row>
    <row r="6215" spans="1:7" hidden="1" x14ac:dyDescent="0.2">
      <c r="A6215">
        <v>2001</v>
      </c>
      <c r="B6215">
        <v>110</v>
      </c>
      <c r="C6215" t="s">
        <v>9168</v>
      </c>
      <c r="D6215">
        <v>172</v>
      </c>
      <c r="E6215" t="s">
        <v>8726</v>
      </c>
      <c r="F6215" t="s">
        <v>9169</v>
      </c>
      <c r="G6215">
        <v>38.812503507492004</v>
      </c>
    </row>
    <row r="6216" spans="1:7" hidden="1" x14ac:dyDescent="0.2">
      <c r="A6216">
        <v>2001</v>
      </c>
      <c r="B6216">
        <v>111</v>
      </c>
      <c r="C6216" t="s">
        <v>8747</v>
      </c>
      <c r="D6216">
        <v>146</v>
      </c>
      <c r="E6216" t="s">
        <v>9049</v>
      </c>
      <c r="F6216" t="s">
        <v>9170</v>
      </c>
      <c r="G6216">
        <v>38.806937915383301</v>
      </c>
    </row>
    <row r="6217" spans="1:7" hidden="1" x14ac:dyDescent="0.2">
      <c r="A6217">
        <v>2001</v>
      </c>
      <c r="B6217">
        <v>112</v>
      </c>
      <c r="C6217" t="s">
        <v>8610</v>
      </c>
      <c r="D6217">
        <v>61</v>
      </c>
      <c r="E6217" t="s">
        <v>8871</v>
      </c>
      <c r="F6217" t="s">
        <v>9171</v>
      </c>
      <c r="G6217">
        <v>38.804881470051903</v>
      </c>
    </row>
    <row r="6218" spans="1:7" hidden="1" x14ac:dyDescent="0.2">
      <c r="A6218">
        <v>2001</v>
      </c>
      <c r="B6218">
        <v>113</v>
      </c>
      <c r="C6218" t="s">
        <v>8977</v>
      </c>
      <c r="D6218">
        <v>185</v>
      </c>
      <c r="E6218" t="s">
        <v>8674</v>
      </c>
      <c r="F6218" t="s">
        <v>9172</v>
      </c>
      <c r="G6218">
        <v>38.798834364432501</v>
      </c>
    </row>
    <row r="6219" spans="1:7" hidden="1" x14ac:dyDescent="0.2">
      <c r="A6219">
        <v>2001</v>
      </c>
      <c r="B6219">
        <v>114</v>
      </c>
      <c r="C6219" t="s">
        <v>7738</v>
      </c>
      <c r="D6219">
        <v>34</v>
      </c>
      <c r="E6219" t="s">
        <v>8310</v>
      </c>
      <c r="F6219" t="s">
        <v>9173</v>
      </c>
      <c r="G6219">
        <v>38.796536958432199</v>
      </c>
    </row>
    <row r="6220" spans="1:7" hidden="1" x14ac:dyDescent="0.2">
      <c r="A6220">
        <v>2001</v>
      </c>
      <c r="B6220">
        <v>115</v>
      </c>
      <c r="C6220" t="s">
        <v>8507</v>
      </c>
      <c r="D6220">
        <v>135</v>
      </c>
      <c r="E6220" t="s">
        <v>9041</v>
      </c>
      <c r="F6220" t="s">
        <v>9174</v>
      </c>
      <c r="G6220">
        <v>38.795932423125201</v>
      </c>
    </row>
    <row r="6221" spans="1:7" hidden="1" x14ac:dyDescent="0.2">
      <c r="A6221">
        <v>2001</v>
      </c>
      <c r="B6221">
        <v>116</v>
      </c>
      <c r="C6221" t="s">
        <v>9175</v>
      </c>
      <c r="D6221">
        <v>167</v>
      </c>
      <c r="E6221" t="s">
        <v>8875</v>
      </c>
      <c r="F6221" t="s">
        <v>9176</v>
      </c>
      <c r="G6221">
        <v>38.756195362506503</v>
      </c>
    </row>
    <row r="6222" spans="1:7" hidden="1" x14ac:dyDescent="0.2">
      <c r="A6222">
        <v>2001</v>
      </c>
      <c r="B6222">
        <v>117</v>
      </c>
      <c r="C6222" t="s">
        <v>9177</v>
      </c>
      <c r="D6222">
        <v>137</v>
      </c>
      <c r="E6222" t="s">
        <v>9041</v>
      </c>
      <c r="F6222" t="s">
        <v>9178</v>
      </c>
      <c r="G6222">
        <v>38.740998462658702</v>
      </c>
    </row>
    <row r="6223" spans="1:7" hidden="1" x14ac:dyDescent="0.2">
      <c r="A6223">
        <v>2001</v>
      </c>
      <c r="B6223">
        <v>118</v>
      </c>
      <c r="C6223" t="s">
        <v>8723</v>
      </c>
      <c r="D6223">
        <v>133</v>
      </c>
      <c r="E6223" t="s">
        <v>9041</v>
      </c>
      <c r="F6223" t="s">
        <v>9179</v>
      </c>
      <c r="G6223">
        <v>38.727620588280999</v>
      </c>
    </row>
    <row r="6224" spans="1:7" hidden="1" x14ac:dyDescent="0.2">
      <c r="A6224">
        <v>2001</v>
      </c>
      <c r="B6224">
        <v>119</v>
      </c>
      <c r="C6224" t="s">
        <v>8716</v>
      </c>
      <c r="D6224">
        <v>102</v>
      </c>
      <c r="E6224" t="s">
        <v>8698</v>
      </c>
      <c r="F6224" t="s">
        <v>9180</v>
      </c>
      <c r="G6224">
        <v>38.7197909862834</v>
      </c>
    </row>
    <row r="6225" spans="1:7" hidden="1" x14ac:dyDescent="0.2">
      <c r="A6225">
        <v>2001</v>
      </c>
      <c r="B6225">
        <v>120</v>
      </c>
      <c r="C6225" t="s">
        <v>8441</v>
      </c>
      <c r="D6225">
        <v>122</v>
      </c>
      <c r="E6225" t="s">
        <v>8894</v>
      </c>
      <c r="F6225" t="s">
        <v>9181</v>
      </c>
      <c r="G6225">
        <v>38.717141684186899</v>
      </c>
    </row>
    <row r="6226" spans="1:7" hidden="1" x14ac:dyDescent="0.2">
      <c r="A6226">
        <v>2001</v>
      </c>
      <c r="B6226">
        <v>121</v>
      </c>
      <c r="C6226" t="s">
        <v>8769</v>
      </c>
      <c r="D6226">
        <v>128</v>
      </c>
      <c r="E6226" t="s">
        <v>8894</v>
      </c>
      <c r="F6226" t="s">
        <v>9182</v>
      </c>
      <c r="G6226">
        <v>38.716780443808602</v>
      </c>
    </row>
    <row r="6227" spans="1:7" hidden="1" x14ac:dyDescent="0.2">
      <c r="A6227">
        <v>2001</v>
      </c>
      <c r="B6227">
        <v>122</v>
      </c>
      <c r="C6227" t="s">
        <v>8484</v>
      </c>
      <c r="D6227">
        <v>134</v>
      </c>
      <c r="E6227" t="s">
        <v>9041</v>
      </c>
      <c r="F6227" t="s">
        <v>9183</v>
      </c>
      <c r="G6227">
        <v>38.690548339875598</v>
      </c>
    </row>
    <row r="6228" spans="1:7" hidden="1" x14ac:dyDescent="0.2">
      <c r="A6228">
        <v>2001</v>
      </c>
      <c r="B6228">
        <v>123</v>
      </c>
      <c r="C6228" t="s">
        <v>7789</v>
      </c>
      <c r="D6228">
        <v>204</v>
      </c>
      <c r="E6228" t="s">
        <v>8556</v>
      </c>
      <c r="F6228" t="s">
        <v>6954</v>
      </c>
      <c r="G6228">
        <v>38.689706613624999</v>
      </c>
    </row>
    <row r="6229" spans="1:7" hidden="1" x14ac:dyDescent="0.2">
      <c r="A6229">
        <v>2001</v>
      </c>
      <c r="B6229">
        <v>124</v>
      </c>
      <c r="C6229" t="s">
        <v>8277</v>
      </c>
      <c r="D6229">
        <v>184</v>
      </c>
      <c r="E6229" t="s">
        <v>8674</v>
      </c>
      <c r="F6229" t="s">
        <v>9184</v>
      </c>
      <c r="G6229">
        <v>38.675282714054902</v>
      </c>
    </row>
    <row r="6230" spans="1:7" hidden="1" x14ac:dyDescent="0.2">
      <c r="A6230">
        <v>2001</v>
      </c>
      <c r="B6230">
        <v>125</v>
      </c>
      <c r="C6230" t="s">
        <v>8119</v>
      </c>
      <c r="D6230">
        <v>171</v>
      </c>
      <c r="E6230" t="s">
        <v>8726</v>
      </c>
      <c r="F6230" t="s">
        <v>9185</v>
      </c>
      <c r="G6230">
        <v>38.671077768976197</v>
      </c>
    </row>
    <row r="6231" spans="1:7" hidden="1" x14ac:dyDescent="0.2">
      <c r="A6231">
        <v>2001</v>
      </c>
      <c r="B6231">
        <v>126</v>
      </c>
      <c r="C6231" t="s">
        <v>9186</v>
      </c>
      <c r="D6231">
        <v>209</v>
      </c>
      <c r="E6231" t="s">
        <v>8556</v>
      </c>
      <c r="F6231" t="s">
        <v>9187</v>
      </c>
      <c r="G6231">
        <v>38.662070250628901</v>
      </c>
    </row>
    <row r="6232" spans="1:7" hidden="1" x14ac:dyDescent="0.2">
      <c r="A6232">
        <v>2001</v>
      </c>
      <c r="B6232">
        <v>127</v>
      </c>
      <c r="C6232" t="s">
        <v>7625</v>
      </c>
      <c r="D6232">
        <v>183</v>
      </c>
      <c r="E6232" t="s">
        <v>8674</v>
      </c>
      <c r="F6232" t="s">
        <v>9188</v>
      </c>
      <c r="G6232">
        <v>38.655347372735498</v>
      </c>
    </row>
    <row r="6233" spans="1:7" hidden="1" x14ac:dyDescent="0.2">
      <c r="A6233">
        <v>2001</v>
      </c>
      <c r="B6233">
        <v>128</v>
      </c>
      <c r="C6233" t="s">
        <v>9189</v>
      </c>
      <c r="D6233">
        <v>175</v>
      </c>
      <c r="E6233" t="s">
        <v>8726</v>
      </c>
      <c r="F6233" t="s">
        <v>9190</v>
      </c>
      <c r="G6233">
        <v>38.633394263086103</v>
      </c>
    </row>
    <row r="6234" spans="1:7" hidden="1" x14ac:dyDescent="0.2">
      <c r="A6234">
        <v>2001</v>
      </c>
      <c r="B6234">
        <v>129</v>
      </c>
      <c r="C6234" t="s">
        <v>7955</v>
      </c>
      <c r="D6234">
        <v>178</v>
      </c>
      <c r="E6234" t="s">
        <v>8726</v>
      </c>
      <c r="F6234" t="s">
        <v>9191</v>
      </c>
      <c r="G6234">
        <v>38.600212089077402</v>
      </c>
    </row>
    <row r="6235" spans="1:7" hidden="1" x14ac:dyDescent="0.2">
      <c r="A6235">
        <v>2001</v>
      </c>
      <c r="B6235">
        <v>130</v>
      </c>
      <c r="C6235" t="s">
        <v>9192</v>
      </c>
      <c r="D6235">
        <v>179</v>
      </c>
      <c r="E6235" t="s">
        <v>8726</v>
      </c>
      <c r="F6235" t="s">
        <v>9193</v>
      </c>
      <c r="G6235">
        <v>38.572942423172002</v>
      </c>
    </row>
    <row r="6236" spans="1:7" hidden="1" x14ac:dyDescent="0.2">
      <c r="A6236">
        <v>2001</v>
      </c>
      <c r="B6236">
        <v>131</v>
      </c>
      <c r="C6236" t="s">
        <v>7922</v>
      </c>
      <c r="D6236">
        <v>205</v>
      </c>
      <c r="E6236" t="s">
        <v>8556</v>
      </c>
      <c r="F6236" t="s">
        <v>9194</v>
      </c>
      <c r="G6236">
        <v>38.551799102539</v>
      </c>
    </row>
    <row r="6237" spans="1:7" hidden="1" x14ac:dyDescent="0.2">
      <c r="A6237">
        <v>2001</v>
      </c>
      <c r="B6237">
        <v>132</v>
      </c>
      <c r="C6237" t="s">
        <v>8955</v>
      </c>
      <c r="D6237">
        <v>191</v>
      </c>
      <c r="E6237" t="s">
        <v>9047</v>
      </c>
      <c r="F6237" t="s">
        <v>9195</v>
      </c>
      <c r="G6237">
        <v>38.547859690844199</v>
      </c>
    </row>
    <row r="6238" spans="1:7" hidden="1" x14ac:dyDescent="0.2">
      <c r="A6238">
        <v>2001</v>
      </c>
      <c r="B6238">
        <v>133</v>
      </c>
      <c r="C6238" t="s">
        <v>8806</v>
      </c>
      <c r="D6238">
        <v>203</v>
      </c>
      <c r="E6238" t="s">
        <v>8556</v>
      </c>
      <c r="F6238" t="s">
        <v>9196</v>
      </c>
      <c r="G6238">
        <v>38.539983282251299</v>
      </c>
    </row>
    <row r="6239" spans="1:7" hidden="1" x14ac:dyDescent="0.2">
      <c r="A6239">
        <v>2001</v>
      </c>
      <c r="B6239">
        <v>134</v>
      </c>
      <c r="C6239" t="s">
        <v>8986</v>
      </c>
      <c r="D6239">
        <v>198</v>
      </c>
      <c r="E6239" t="s">
        <v>9047</v>
      </c>
      <c r="F6239" t="s">
        <v>9197</v>
      </c>
      <c r="G6239">
        <v>38.530440434553803</v>
      </c>
    </row>
    <row r="6240" spans="1:7" hidden="1" x14ac:dyDescent="0.2">
      <c r="A6240">
        <v>2001</v>
      </c>
      <c r="B6240">
        <v>135</v>
      </c>
      <c r="C6240" t="s">
        <v>9198</v>
      </c>
      <c r="D6240">
        <v>123</v>
      </c>
      <c r="E6240" t="s">
        <v>8894</v>
      </c>
      <c r="F6240" t="s">
        <v>9199</v>
      </c>
      <c r="G6240">
        <v>38.512441181657003</v>
      </c>
    </row>
    <row r="6241" spans="1:7" hidden="1" x14ac:dyDescent="0.2">
      <c r="A6241">
        <v>2001</v>
      </c>
      <c r="B6241">
        <v>136</v>
      </c>
      <c r="C6241" t="s">
        <v>9200</v>
      </c>
      <c r="D6241">
        <v>202</v>
      </c>
      <c r="E6241" t="s">
        <v>8556</v>
      </c>
      <c r="F6241" t="s">
        <v>9201</v>
      </c>
      <c r="G6241">
        <v>38.506365762221101</v>
      </c>
    </row>
    <row r="6242" spans="1:7" hidden="1" x14ac:dyDescent="0.2">
      <c r="A6242">
        <v>2001</v>
      </c>
      <c r="B6242">
        <v>137</v>
      </c>
      <c r="C6242" t="s">
        <v>8822</v>
      </c>
      <c r="D6242">
        <v>103</v>
      </c>
      <c r="E6242" t="s">
        <v>8698</v>
      </c>
      <c r="F6242" t="s">
        <v>9202</v>
      </c>
      <c r="G6242">
        <v>38.487675027593198</v>
      </c>
    </row>
    <row r="6243" spans="1:7" hidden="1" x14ac:dyDescent="0.2">
      <c r="A6243">
        <v>2001</v>
      </c>
      <c r="B6243">
        <v>138</v>
      </c>
      <c r="C6243" t="s">
        <v>9016</v>
      </c>
      <c r="D6243">
        <v>166</v>
      </c>
      <c r="E6243" t="s">
        <v>8875</v>
      </c>
      <c r="F6243" t="s">
        <v>9203</v>
      </c>
      <c r="G6243">
        <v>38.4545050165571</v>
      </c>
    </row>
    <row r="6244" spans="1:7" hidden="1" x14ac:dyDescent="0.2">
      <c r="A6244">
        <v>2001</v>
      </c>
      <c r="B6244">
        <v>139</v>
      </c>
      <c r="C6244" t="s">
        <v>9204</v>
      </c>
      <c r="D6244">
        <v>105</v>
      </c>
      <c r="E6244" t="s">
        <v>8698</v>
      </c>
      <c r="F6244" t="s">
        <v>9205</v>
      </c>
      <c r="G6244">
        <v>38.452010662581102</v>
      </c>
    </row>
    <row r="6245" spans="1:7" hidden="1" x14ac:dyDescent="0.2">
      <c r="A6245">
        <v>2001</v>
      </c>
      <c r="B6245">
        <v>140</v>
      </c>
      <c r="C6245" t="s">
        <v>9206</v>
      </c>
      <c r="D6245">
        <v>173</v>
      </c>
      <c r="E6245" t="s">
        <v>8726</v>
      </c>
      <c r="F6245" t="s">
        <v>9207</v>
      </c>
      <c r="G6245">
        <v>38.446785446257302</v>
      </c>
    </row>
    <row r="6246" spans="1:7" hidden="1" x14ac:dyDescent="0.2">
      <c r="A6246">
        <v>2001</v>
      </c>
      <c r="B6246">
        <v>141</v>
      </c>
      <c r="C6246" t="s">
        <v>7730</v>
      </c>
      <c r="D6246">
        <v>139</v>
      </c>
      <c r="E6246" t="s">
        <v>9041</v>
      </c>
      <c r="F6246" t="s">
        <v>9208</v>
      </c>
      <c r="G6246">
        <v>38.435983253263501</v>
      </c>
    </row>
    <row r="6247" spans="1:7" hidden="1" x14ac:dyDescent="0.2">
      <c r="A6247">
        <v>2001</v>
      </c>
      <c r="B6247">
        <v>142</v>
      </c>
      <c r="C6247" t="s">
        <v>7763</v>
      </c>
      <c r="D6247">
        <v>84</v>
      </c>
      <c r="E6247" t="s">
        <v>8665</v>
      </c>
      <c r="F6247" t="s">
        <v>9209</v>
      </c>
      <c r="G6247">
        <v>38.4314742437994</v>
      </c>
    </row>
    <row r="6248" spans="1:7" hidden="1" x14ac:dyDescent="0.2">
      <c r="A6248">
        <v>2001</v>
      </c>
      <c r="B6248">
        <v>143</v>
      </c>
      <c r="C6248" t="s">
        <v>9210</v>
      </c>
      <c r="D6248">
        <v>192</v>
      </c>
      <c r="E6248" t="s">
        <v>9047</v>
      </c>
      <c r="F6248" t="s">
        <v>9211</v>
      </c>
      <c r="G6248">
        <v>38.427678003667097</v>
      </c>
    </row>
    <row r="6249" spans="1:7" hidden="1" x14ac:dyDescent="0.2">
      <c r="A6249">
        <v>2001</v>
      </c>
      <c r="B6249">
        <v>144</v>
      </c>
      <c r="C6249" t="s">
        <v>9212</v>
      </c>
      <c r="D6249">
        <v>182</v>
      </c>
      <c r="E6249" t="s">
        <v>8674</v>
      </c>
      <c r="F6249" t="s">
        <v>9213</v>
      </c>
      <c r="G6249">
        <v>38.352973797310398</v>
      </c>
    </row>
    <row r="6250" spans="1:7" hidden="1" x14ac:dyDescent="0.2">
      <c r="A6250">
        <v>2002</v>
      </c>
      <c r="B6250">
        <v>2</v>
      </c>
      <c r="C6250" t="s">
        <v>8853</v>
      </c>
      <c r="D6250">
        <v>21</v>
      </c>
      <c r="E6250" t="s">
        <v>9214</v>
      </c>
      <c r="F6250" t="s">
        <v>9215</v>
      </c>
      <c r="G6250">
        <v>39.874437825436097</v>
      </c>
    </row>
    <row r="6251" spans="1:7" hidden="1" x14ac:dyDescent="0.2">
      <c r="A6251">
        <v>2002</v>
      </c>
      <c r="B6251">
        <v>3</v>
      </c>
      <c r="C6251" t="s">
        <v>9216</v>
      </c>
      <c r="D6251">
        <v>158</v>
      </c>
      <c r="E6251" t="s">
        <v>8726</v>
      </c>
      <c r="F6251" t="s">
        <v>9217</v>
      </c>
      <c r="G6251">
        <v>39.866355414869098</v>
      </c>
    </row>
    <row r="6252" spans="1:7" hidden="1" x14ac:dyDescent="0.2">
      <c r="A6252">
        <v>2002</v>
      </c>
      <c r="B6252">
        <v>4</v>
      </c>
      <c r="C6252" t="s">
        <v>8859</v>
      </c>
      <c r="D6252">
        <v>32</v>
      </c>
      <c r="E6252" t="s">
        <v>8657</v>
      </c>
      <c r="F6252" t="s">
        <v>9218</v>
      </c>
      <c r="G6252">
        <v>39.826933331533297</v>
      </c>
    </row>
    <row r="6253" spans="1:7" hidden="1" x14ac:dyDescent="0.2">
      <c r="A6253">
        <v>2002</v>
      </c>
      <c r="B6253">
        <v>5</v>
      </c>
      <c r="C6253" t="s">
        <v>9022</v>
      </c>
      <c r="D6253">
        <v>24</v>
      </c>
      <c r="E6253" t="s">
        <v>9214</v>
      </c>
      <c r="F6253" t="s">
        <v>9219</v>
      </c>
      <c r="G6253">
        <v>39.821020023890902</v>
      </c>
    </row>
    <row r="6254" spans="1:7" hidden="1" x14ac:dyDescent="0.2">
      <c r="A6254">
        <v>2002</v>
      </c>
      <c r="B6254">
        <v>6</v>
      </c>
      <c r="C6254" t="s">
        <v>9220</v>
      </c>
      <c r="D6254">
        <v>22</v>
      </c>
      <c r="E6254" t="s">
        <v>9214</v>
      </c>
      <c r="F6254" t="s">
        <v>9221</v>
      </c>
      <c r="G6254">
        <v>39.806244434249898</v>
      </c>
    </row>
    <row r="6255" spans="1:7" hidden="1" x14ac:dyDescent="0.2">
      <c r="A6255">
        <v>2002</v>
      </c>
      <c r="B6255">
        <v>7</v>
      </c>
      <c r="C6255" t="s">
        <v>8694</v>
      </c>
      <c r="D6255">
        <v>137</v>
      </c>
      <c r="E6255" t="s">
        <v>9033</v>
      </c>
      <c r="F6255" t="s">
        <v>9222</v>
      </c>
      <c r="G6255">
        <v>39.803424886247498</v>
      </c>
    </row>
    <row r="6256" spans="1:7" hidden="1" x14ac:dyDescent="0.2">
      <c r="A6256">
        <v>2002</v>
      </c>
      <c r="B6256">
        <v>9</v>
      </c>
      <c r="C6256" t="s">
        <v>8856</v>
      </c>
      <c r="D6256">
        <v>3</v>
      </c>
      <c r="E6256" t="s">
        <v>8524</v>
      </c>
      <c r="F6256" t="s">
        <v>9223</v>
      </c>
      <c r="G6256">
        <v>39.794431854969197</v>
      </c>
    </row>
    <row r="6257" spans="1:7" hidden="1" x14ac:dyDescent="0.2">
      <c r="A6257">
        <v>2002</v>
      </c>
      <c r="B6257">
        <v>10</v>
      </c>
      <c r="C6257" t="s">
        <v>9043</v>
      </c>
      <c r="D6257">
        <v>57</v>
      </c>
      <c r="E6257" t="s">
        <v>9224</v>
      </c>
      <c r="F6257" t="s">
        <v>9225</v>
      </c>
      <c r="G6257">
        <v>39.779273706671297</v>
      </c>
    </row>
    <row r="6258" spans="1:7" hidden="1" x14ac:dyDescent="0.2">
      <c r="A6258">
        <v>2002</v>
      </c>
      <c r="B6258">
        <v>11</v>
      </c>
      <c r="C6258" t="s">
        <v>9226</v>
      </c>
      <c r="D6258">
        <v>81</v>
      </c>
      <c r="E6258" t="s">
        <v>9051</v>
      </c>
      <c r="F6258" t="s">
        <v>9227</v>
      </c>
      <c r="G6258">
        <v>39.7775305895439</v>
      </c>
    </row>
    <row r="6259" spans="1:7" hidden="1" x14ac:dyDescent="0.2">
      <c r="A6259">
        <v>2002</v>
      </c>
      <c r="B6259">
        <v>12</v>
      </c>
      <c r="C6259" t="s">
        <v>8174</v>
      </c>
      <c r="D6259">
        <v>102</v>
      </c>
      <c r="E6259" t="s">
        <v>8159</v>
      </c>
      <c r="F6259" t="s">
        <v>9228</v>
      </c>
      <c r="G6259">
        <v>39.767477126826002</v>
      </c>
    </row>
    <row r="6260" spans="1:7" hidden="1" x14ac:dyDescent="0.2">
      <c r="A6260">
        <v>2002</v>
      </c>
      <c r="B6260">
        <v>13</v>
      </c>
      <c r="C6260" t="s">
        <v>8946</v>
      </c>
      <c r="D6260">
        <v>48</v>
      </c>
      <c r="E6260" t="s">
        <v>9229</v>
      </c>
      <c r="F6260" t="s">
        <v>9230</v>
      </c>
      <c r="G6260">
        <v>39.7627872498146</v>
      </c>
    </row>
    <row r="6261" spans="1:7" hidden="1" x14ac:dyDescent="0.2">
      <c r="A6261">
        <v>2002</v>
      </c>
      <c r="B6261">
        <v>14</v>
      </c>
      <c r="C6261" t="s">
        <v>8026</v>
      </c>
      <c r="D6261">
        <v>45</v>
      </c>
      <c r="E6261" t="s">
        <v>9229</v>
      </c>
      <c r="F6261" t="s">
        <v>9231</v>
      </c>
      <c r="G6261">
        <v>39.7088662541262</v>
      </c>
    </row>
    <row r="6262" spans="1:7" hidden="1" x14ac:dyDescent="0.2">
      <c r="A6262">
        <v>2002</v>
      </c>
      <c r="B6262">
        <v>15</v>
      </c>
      <c r="C6262" t="s">
        <v>8406</v>
      </c>
      <c r="D6262">
        <v>52</v>
      </c>
      <c r="E6262" t="s">
        <v>9224</v>
      </c>
      <c r="F6262" t="s">
        <v>9232</v>
      </c>
      <c r="G6262">
        <v>39.702854374419601</v>
      </c>
    </row>
    <row r="6263" spans="1:7" hidden="1" x14ac:dyDescent="0.2">
      <c r="A6263">
        <v>2002</v>
      </c>
      <c r="B6263">
        <v>16</v>
      </c>
      <c r="C6263" t="s">
        <v>7503</v>
      </c>
      <c r="D6263">
        <v>71</v>
      </c>
      <c r="E6263" t="s">
        <v>9047</v>
      </c>
      <c r="F6263" t="s">
        <v>9233</v>
      </c>
      <c r="G6263">
        <v>39.7020529279961</v>
      </c>
    </row>
    <row r="6264" spans="1:7" hidden="1" x14ac:dyDescent="0.2">
      <c r="A6264">
        <v>2002</v>
      </c>
      <c r="B6264">
        <v>17</v>
      </c>
      <c r="C6264" t="s">
        <v>8758</v>
      </c>
      <c r="D6264">
        <v>207</v>
      </c>
      <c r="E6264" t="s">
        <v>9049</v>
      </c>
      <c r="F6264" t="s">
        <v>9234</v>
      </c>
      <c r="G6264">
        <v>39.692838619186404</v>
      </c>
    </row>
    <row r="6265" spans="1:7" hidden="1" x14ac:dyDescent="0.2">
      <c r="A6265">
        <v>2002</v>
      </c>
      <c r="B6265">
        <v>18</v>
      </c>
      <c r="C6265" t="s">
        <v>9235</v>
      </c>
      <c r="D6265">
        <v>138</v>
      </c>
      <c r="E6265" t="s">
        <v>9033</v>
      </c>
      <c r="F6265" t="s">
        <v>9236</v>
      </c>
      <c r="G6265">
        <v>39.689367670156599</v>
      </c>
    </row>
    <row r="6266" spans="1:7" hidden="1" x14ac:dyDescent="0.2">
      <c r="A6266">
        <v>2002</v>
      </c>
      <c r="B6266">
        <v>19</v>
      </c>
      <c r="C6266" t="s">
        <v>9141</v>
      </c>
      <c r="D6266">
        <v>91</v>
      </c>
      <c r="E6266" t="s">
        <v>9237</v>
      </c>
      <c r="F6266" t="s">
        <v>9238</v>
      </c>
      <c r="G6266">
        <v>39.669754870981102</v>
      </c>
    </row>
    <row r="6267" spans="1:7" hidden="1" x14ac:dyDescent="0.2">
      <c r="A6267">
        <v>2002</v>
      </c>
      <c r="B6267">
        <v>20</v>
      </c>
      <c r="C6267" t="s">
        <v>9083</v>
      </c>
      <c r="D6267">
        <v>58</v>
      </c>
      <c r="E6267" t="s">
        <v>9224</v>
      </c>
      <c r="F6267" t="s">
        <v>9239</v>
      </c>
      <c r="G6267">
        <v>39.668154681869503</v>
      </c>
    </row>
    <row r="6268" spans="1:7" hidden="1" x14ac:dyDescent="0.2">
      <c r="A6268">
        <v>2002</v>
      </c>
      <c r="B6268">
        <v>21</v>
      </c>
      <c r="C6268" t="s">
        <v>8893</v>
      </c>
      <c r="D6268">
        <v>41</v>
      </c>
      <c r="E6268" t="s">
        <v>9229</v>
      </c>
      <c r="F6268" t="s">
        <v>9240</v>
      </c>
      <c r="G6268">
        <v>39.662155122288901</v>
      </c>
    </row>
    <row r="6269" spans="1:7" hidden="1" x14ac:dyDescent="0.2">
      <c r="A6269">
        <v>2002</v>
      </c>
      <c r="B6269">
        <v>22</v>
      </c>
      <c r="C6269" t="s">
        <v>9070</v>
      </c>
      <c r="D6269">
        <v>9</v>
      </c>
      <c r="E6269" t="s">
        <v>8524</v>
      </c>
      <c r="F6269" t="s">
        <v>9241</v>
      </c>
      <c r="G6269">
        <v>39.637908738222798</v>
      </c>
    </row>
    <row r="6270" spans="1:7" hidden="1" x14ac:dyDescent="0.2">
      <c r="A6270">
        <v>2002</v>
      </c>
      <c r="B6270">
        <v>23</v>
      </c>
      <c r="C6270" t="s">
        <v>7977</v>
      </c>
      <c r="D6270">
        <v>195</v>
      </c>
      <c r="E6270" t="s">
        <v>9242</v>
      </c>
      <c r="F6270" t="s">
        <v>9243</v>
      </c>
      <c r="G6270">
        <v>39.609570097473203</v>
      </c>
    </row>
    <row r="6271" spans="1:7" hidden="1" x14ac:dyDescent="0.2">
      <c r="A6271">
        <v>2002</v>
      </c>
      <c r="B6271">
        <v>24</v>
      </c>
      <c r="C6271" t="s">
        <v>8431</v>
      </c>
      <c r="D6271">
        <v>132</v>
      </c>
      <c r="E6271" t="s">
        <v>9033</v>
      </c>
      <c r="F6271" t="s">
        <v>9244</v>
      </c>
      <c r="G6271">
        <v>39.587247061349302</v>
      </c>
    </row>
    <row r="6272" spans="1:7" hidden="1" x14ac:dyDescent="0.2">
      <c r="A6272">
        <v>2002</v>
      </c>
      <c r="B6272">
        <v>25</v>
      </c>
      <c r="C6272" t="s">
        <v>9245</v>
      </c>
      <c r="D6272">
        <v>171</v>
      </c>
      <c r="E6272" t="s">
        <v>9246</v>
      </c>
      <c r="F6272" t="s">
        <v>9247</v>
      </c>
      <c r="G6272">
        <v>39.5857863116263</v>
      </c>
    </row>
    <row r="6273" spans="1:7" hidden="1" x14ac:dyDescent="0.2">
      <c r="A6273">
        <v>2002</v>
      </c>
      <c r="B6273">
        <v>26</v>
      </c>
      <c r="C6273" t="s">
        <v>7700</v>
      </c>
      <c r="D6273">
        <v>204</v>
      </c>
      <c r="E6273" t="s">
        <v>9049</v>
      </c>
      <c r="F6273" t="s">
        <v>9248</v>
      </c>
      <c r="G6273">
        <v>39.579546140585002</v>
      </c>
    </row>
    <row r="6274" spans="1:7" hidden="1" x14ac:dyDescent="0.2">
      <c r="A6274">
        <v>2002</v>
      </c>
      <c r="B6274">
        <v>27</v>
      </c>
      <c r="C6274" t="s">
        <v>7860</v>
      </c>
      <c r="D6274">
        <v>109</v>
      </c>
      <c r="E6274" t="s">
        <v>8159</v>
      </c>
      <c r="F6274" t="s">
        <v>9249</v>
      </c>
      <c r="G6274">
        <v>39.575962251115897</v>
      </c>
    </row>
    <row r="6275" spans="1:7" hidden="1" x14ac:dyDescent="0.2">
      <c r="A6275">
        <v>2002</v>
      </c>
      <c r="B6275">
        <v>28</v>
      </c>
      <c r="C6275" t="s">
        <v>8532</v>
      </c>
      <c r="D6275">
        <v>76</v>
      </c>
      <c r="E6275" t="s">
        <v>9047</v>
      </c>
      <c r="F6275" t="s">
        <v>9250</v>
      </c>
      <c r="G6275">
        <v>39.5666737077159</v>
      </c>
    </row>
    <row r="6276" spans="1:7" hidden="1" x14ac:dyDescent="0.2">
      <c r="A6276">
        <v>2002</v>
      </c>
      <c r="B6276">
        <v>29</v>
      </c>
      <c r="C6276" t="s">
        <v>9053</v>
      </c>
      <c r="D6276">
        <v>35</v>
      </c>
      <c r="E6276" t="s">
        <v>8657</v>
      </c>
      <c r="F6276" t="s">
        <v>9251</v>
      </c>
      <c r="G6276">
        <v>39.524267259713703</v>
      </c>
    </row>
    <row r="6277" spans="1:7" hidden="1" x14ac:dyDescent="0.2">
      <c r="A6277">
        <v>2002</v>
      </c>
      <c r="B6277">
        <v>30</v>
      </c>
      <c r="C6277" t="s">
        <v>9038</v>
      </c>
      <c r="D6277">
        <v>181</v>
      </c>
      <c r="E6277" t="s">
        <v>8894</v>
      </c>
      <c r="F6277" t="s">
        <v>9252</v>
      </c>
      <c r="G6277">
        <v>39.517252464637799</v>
      </c>
    </row>
    <row r="6278" spans="1:7" hidden="1" x14ac:dyDescent="0.2">
      <c r="A6278">
        <v>2002</v>
      </c>
      <c r="B6278">
        <v>31</v>
      </c>
      <c r="C6278" t="s">
        <v>8545</v>
      </c>
      <c r="D6278">
        <v>25</v>
      </c>
      <c r="E6278" t="s">
        <v>9214</v>
      </c>
      <c r="F6278" t="s">
        <v>9253</v>
      </c>
      <c r="G6278">
        <v>39.483801028516702</v>
      </c>
    </row>
    <row r="6279" spans="1:7" hidden="1" x14ac:dyDescent="0.2">
      <c r="A6279">
        <v>2002</v>
      </c>
      <c r="B6279">
        <v>32</v>
      </c>
      <c r="C6279" t="s">
        <v>7530</v>
      </c>
      <c r="D6279">
        <v>99</v>
      </c>
      <c r="E6279" t="s">
        <v>9237</v>
      </c>
      <c r="F6279" t="s">
        <v>9254</v>
      </c>
      <c r="G6279">
        <v>39.471914960513999</v>
      </c>
    </row>
    <row r="6280" spans="1:7" hidden="1" x14ac:dyDescent="0.2">
      <c r="A6280">
        <v>2002</v>
      </c>
      <c r="B6280">
        <v>33</v>
      </c>
      <c r="C6280" t="s">
        <v>8689</v>
      </c>
      <c r="D6280">
        <v>29</v>
      </c>
      <c r="E6280" t="s">
        <v>9214</v>
      </c>
      <c r="F6280" t="s">
        <v>9255</v>
      </c>
      <c r="G6280">
        <v>39.445922637750499</v>
      </c>
    </row>
    <row r="6281" spans="1:7" hidden="1" x14ac:dyDescent="0.2">
      <c r="A6281">
        <v>2002</v>
      </c>
      <c r="B6281">
        <v>34</v>
      </c>
      <c r="C6281" t="s">
        <v>8778</v>
      </c>
      <c r="D6281">
        <v>208</v>
      </c>
      <c r="E6281" t="s">
        <v>9049</v>
      </c>
      <c r="F6281" t="s">
        <v>9256</v>
      </c>
      <c r="G6281">
        <v>39.397460037658703</v>
      </c>
    </row>
    <row r="6282" spans="1:7" hidden="1" x14ac:dyDescent="0.2">
      <c r="A6282">
        <v>2002</v>
      </c>
      <c r="B6282">
        <v>35</v>
      </c>
      <c r="C6282" t="s">
        <v>9257</v>
      </c>
      <c r="D6282">
        <v>144</v>
      </c>
      <c r="E6282" t="s">
        <v>8871</v>
      </c>
      <c r="F6282" t="s">
        <v>9258</v>
      </c>
      <c r="G6282">
        <v>39.390884632587998</v>
      </c>
    </row>
    <row r="6283" spans="1:7" hidden="1" x14ac:dyDescent="0.2">
      <c r="A6283">
        <v>2002</v>
      </c>
      <c r="B6283">
        <v>36</v>
      </c>
      <c r="C6283" t="s">
        <v>9105</v>
      </c>
      <c r="D6283">
        <v>114</v>
      </c>
      <c r="E6283" t="s">
        <v>8875</v>
      </c>
      <c r="F6283" t="s">
        <v>9259</v>
      </c>
      <c r="G6283">
        <v>39.378266005512501</v>
      </c>
    </row>
    <row r="6284" spans="1:7" hidden="1" x14ac:dyDescent="0.2">
      <c r="A6284">
        <v>2002</v>
      </c>
      <c r="B6284">
        <v>37</v>
      </c>
      <c r="C6284" t="s">
        <v>8332</v>
      </c>
      <c r="D6284">
        <v>17</v>
      </c>
      <c r="E6284" t="s">
        <v>9260</v>
      </c>
      <c r="F6284" t="s">
        <v>9261</v>
      </c>
      <c r="G6284">
        <v>39.348722753690303</v>
      </c>
    </row>
    <row r="6285" spans="1:7" hidden="1" x14ac:dyDescent="0.2">
      <c r="A6285">
        <v>2002</v>
      </c>
      <c r="B6285">
        <v>38</v>
      </c>
      <c r="C6285" t="s">
        <v>9262</v>
      </c>
      <c r="D6285">
        <v>26</v>
      </c>
      <c r="E6285" t="s">
        <v>9214</v>
      </c>
      <c r="F6285" t="s">
        <v>9263</v>
      </c>
      <c r="G6285">
        <v>39.3466235883688</v>
      </c>
    </row>
    <row r="6286" spans="1:7" hidden="1" x14ac:dyDescent="0.2">
      <c r="A6286">
        <v>2002</v>
      </c>
      <c r="B6286">
        <v>39</v>
      </c>
      <c r="C6286" t="s">
        <v>9117</v>
      </c>
      <c r="D6286">
        <v>169</v>
      </c>
      <c r="E6286" t="s">
        <v>9031</v>
      </c>
      <c r="F6286" t="s">
        <v>9264</v>
      </c>
      <c r="G6286">
        <v>39.329314016617097</v>
      </c>
    </row>
    <row r="6287" spans="1:7" hidden="1" x14ac:dyDescent="0.2">
      <c r="A6287">
        <v>2002</v>
      </c>
      <c r="B6287">
        <v>40</v>
      </c>
      <c r="C6287" t="s">
        <v>9265</v>
      </c>
      <c r="D6287">
        <v>84</v>
      </c>
      <c r="E6287" t="s">
        <v>9051</v>
      </c>
      <c r="F6287" t="s">
        <v>9266</v>
      </c>
      <c r="G6287">
        <v>39.315293945188799</v>
      </c>
    </row>
    <row r="6288" spans="1:7" hidden="1" x14ac:dyDescent="0.2">
      <c r="A6288">
        <v>2002</v>
      </c>
      <c r="B6288">
        <v>41</v>
      </c>
      <c r="C6288" t="s">
        <v>8438</v>
      </c>
      <c r="D6288">
        <v>184</v>
      </c>
      <c r="E6288" t="s">
        <v>8894</v>
      </c>
      <c r="F6288" t="s">
        <v>9267</v>
      </c>
      <c r="G6288">
        <v>39.313853196032902</v>
      </c>
    </row>
    <row r="6289" spans="1:7" hidden="1" x14ac:dyDescent="0.2">
      <c r="A6289">
        <v>2002</v>
      </c>
      <c r="B6289">
        <v>42</v>
      </c>
      <c r="C6289" t="s">
        <v>7363</v>
      </c>
      <c r="D6289">
        <v>51</v>
      </c>
      <c r="E6289" t="s">
        <v>9224</v>
      </c>
      <c r="F6289" t="s">
        <v>9268</v>
      </c>
      <c r="G6289">
        <v>39.312412552468501</v>
      </c>
    </row>
    <row r="6290" spans="1:7" hidden="1" x14ac:dyDescent="0.2">
      <c r="A6290">
        <v>2002</v>
      </c>
      <c r="B6290">
        <v>43</v>
      </c>
      <c r="C6290" t="s">
        <v>9110</v>
      </c>
      <c r="D6290">
        <v>79</v>
      </c>
      <c r="E6290" t="s">
        <v>9047</v>
      </c>
      <c r="F6290" t="s">
        <v>9269</v>
      </c>
      <c r="G6290">
        <v>39.3092696966063</v>
      </c>
    </row>
    <row r="6291" spans="1:7" hidden="1" x14ac:dyDescent="0.2">
      <c r="A6291">
        <v>2002</v>
      </c>
      <c r="B6291">
        <v>44</v>
      </c>
      <c r="C6291" t="s">
        <v>7087</v>
      </c>
      <c r="D6291">
        <v>126</v>
      </c>
      <c r="E6291" t="s">
        <v>8665</v>
      </c>
      <c r="F6291" t="s">
        <v>9270</v>
      </c>
      <c r="G6291">
        <v>39.305341833369901</v>
      </c>
    </row>
    <row r="6292" spans="1:7" hidden="1" x14ac:dyDescent="0.2">
      <c r="A6292">
        <v>2002</v>
      </c>
      <c r="B6292">
        <v>45</v>
      </c>
      <c r="C6292" t="s">
        <v>8225</v>
      </c>
      <c r="D6292">
        <v>83</v>
      </c>
      <c r="E6292" t="s">
        <v>9051</v>
      </c>
      <c r="F6292" t="s">
        <v>9271</v>
      </c>
      <c r="G6292">
        <v>39.297619325125702</v>
      </c>
    </row>
    <row r="6293" spans="1:7" hidden="1" x14ac:dyDescent="0.2">
      <c r="A6293">
        <v>2002</v>
      </c>
      <c r="B6293">
        <v>46</v>
      </c>
      <c r="C6293" t="s">
        <v>9058</v>
      </c>
      <c r="D6293">
        <v>166</v>
      </c>
      <c r="E6293" t="s">
        <v>9031</v>
      </c>
      <c r="F6293" t="s">
        <v>9272</v>
      </c>
      <c r="G6293">
        <v>39.294086307938201</v>
      </c>
    </row>
    <row r="6294" spans="1:7" hidden="1" x14ac:dyDescent="0.2">
      <c r="A6294">
        <v>2002</v>
      </c>
      <c r="B6294">
        <v>47</v>
      </c>
      <c r="C6294" t="s">
        <v>9273</v>
      </c>
      <c r="D6294">
        <v>134</v>
      </c>
      <c r="E6294" t="s">
        <v>9033</v>
      </c>
      <c r="F6294" t="s">
        <v>9274</v>
      </c>
      <c r="G6294">
        <v>39.240645232086003</v>
      </c>
    </row>
    <row r="6295" spans="1:7" hidden="1" x14ac:dyDescent="0.2">
      <c r="A6295">
        <v>2002</v>
      </c>
      <c r="B6295">
        <v>48</v>
      </c>
      <c r="C6295" t="s">
        <v>7519</v>
      </c>
      <c r="D6295">
        <v>13</v>
      </c>
      <c r="E6295" t="s">
        <v>9260</v>
      </c>
      <c r="F6295" t="s">
        <v>9275</v>
      </c>
      <c r="G6295">
        <v>39.220430464896701</v>
      </c>
    </row>
    <row r="6296" spans="1:7" hidden="1" x14ac:dyDescent="0.2">
      <c r="A6296">
        <v>2002</v>
      </c>
      <c r="B6296">
        <v>49</v>
      </c>
      <c r="C6296" t="s">
        <v>8408</v>
      </c>
      <c r="D6296">
        <v>43</v>
      </c>
      <c r="E6296" t="s">
        <v>9229</v>
      </c>
      <c r="F6296" t="s">
        <v>9276</v>
      </c>
      <c r="G6296">
        <v>39.216911312647198</v>
      </c>
    </row>
    <row r="6297" spans="1:7" hidden="1" x14ac:dyDescent="0.2">
      <c r="A6297">
        <v>2002</v>
      </c>
      <c r="B6297">
        <v>50</v>
      </c>
      <c r="C6297" t="s">
        <v>8683</v>
      </c>
      <c r="D6297">
        <v>142</v>
      </c>
      <c r="E6297" t="s">
        <v>8871</v>
      </c>
      <c r="F6297" t="s">
        <v>9277</v>
      </c>
      <c r="G6297">
        <v>39.206748419377398</v>
      </c>
    </row>
    <row r="6298" spans="1:7" hidden="1" x14ac:dyDescent="0.2">
      <c r="A6298">
        <v>2002</v>
      </c>
      <c r="B6298">
        <v>51</v>
      </c>
      <c r="C6298" t="s">
        <v>8882</v>
      </c>
      <c r="D6298">
        <v>107</v>
      </c>
      <c r="E6298" t="s">
        <v>8159</v>
      </c>
      <c r="F6298" t="s">
        <v>9278</v>
      </c>
      <c r="G6298">
        <v>39.192945748019703</v>
      </c>
    </row>
    <row r="6299" spans="1:7" hidden="1" x14ac:dyDescent="0.2">
      <c r="A6299">
        <v>2002</v>
      </c>
      <c r="B6299">
        <v>52</v>
      </c>
      <c r="C6299" t="s">
        <v>9090</v>
      </c>
      <c r="D6299">
        <v>201</v>
      </c>
      <c r="E6299" t="s">
        <v>9049</v>
      </c>
      <c r="F6299" t="s">
        <v>9279</v>
      </c>
      <c r="G6299">
        <v>39.172780082987501</v>
      </c>
    </row>
    <row r="6300" spans="1:7" hidden="1" x14ac:dyDescent="0.2">
      <c r="A6300">
        <v>2002</v>
      </c>
      <c r="B6300">
        <v>53</v>
      </c>
      <c r="C6300" t="s">
        <v>7884</v>
      </c>
      <c r="D6300">
        <v>53</v>
      </c>
      <c r="E6300" t="s">
        <v>9224</v>
      </c>
      <c r="F6300" t="s">
        <v>9280</v>
      </c>
      <c r="G6300">
        <v>39.141077434376797</v>
      </c>
    </row>
    <row r="6301" spans="1:7" hidden="1" x14ac:dyDescent="0.2">
      <c r="A6301">
        <v>2002</v>
      </c>
      <c r="B6301">
        <v>54</v>
      </c>
      <c r="C6301" t="s">
        <v>8905</v>
      </c>
      <c r="D6301">
        <v>89</v>
      </c>
      <c r="E6301" t="s">
        <v>9051</v>
      </c>
      <c r="F6301" t="s">
        <v>9281</v>
      </c>
      <c r="G6301">
        <v>39.140558146322697</v>
      </c>
    </row>
    <row r="6302" spans="1:7" hidden="1" x14ac:dyDescent="0.2">
      <c r="A6302">
        <v>2002</v>
      </c>
      <c r="B6302">
        <v>55</v>
      </c>
      <c r="C6302" t="s">
        <v>8227</v>
      </c>
      <c r="D6302">
        <v>49</v>
      </c>
      <c r="E6302" t="s">
        <v>9229</v>
      </c>
      <c r="F6302" t="s">
        <v>9282</v>
      </c>
      <c r="G6302">
        <v>39.131991882320101</v>
      </c>
    </row>
    <row r="6303" spans="1:7" hidden="1" x14ac:dyDescent="0.2">
      <c r="A6303">
        <v>2002</v>
      </c>
      <c r="B6303">
        <v>56</v>
      </c>
      <c r="C6303" t="s">
        <v>8365</v>
      </c>
      <c r="D6303">
        <v>18</v>
      </c>
      <c r="E6303" t="s">
        <v>9260</v>
      </c>
      <c r="F6303" t="s">
        <v>9283</v>
      </c>
      <c r="G6303">
        <v>39.101002972137401</v>
      </c>
    </row>
    <row r="6304" spans="1:7" hidden="1" x14ac:dyDescent="0.2">
      <c r="A6304">
        <v>2002</v>
      </c>
      <c r="B6304">
        <v>57</v>
      </c>
      <c r="C6304" t="s">
        <v>8349</v>
      </c>
      <c r="D6304">
        <v>133</v>
      </c>
      <c r="E6304" t="s">
        <v>9033</v>
      </c>
      <c r="F6304" t="s">
        <v>9284</v>
      </c>
      <c r="G6304">
        <v>39.098671066625499</v>
      </c>
    </row>
    <row r="6305" spans="1:7" hidden="1" x14ac:dyDescent="0.2">
      <c r="A6305">
        <v>2002</v>
      </c>
      <c r="B6305">
        <v>58</v>
      </c>
      <c r="C6305" t="s">
        <v>7123</v>
      </c>
      <c r="D6305">
        <v>2</v>
      </c>
      <c r="E6305" t="s">
        <v>8524</v>
      </c>
      <c r="F6305" t="s">
        <v>9285</v>
      </c>
      <c r="G6305">
        <v>39.093231035270897</v>
      </c>
    </row>
    <row r="6306" spans="1:7" hidden="1" x14ac:dyDescent="0.2">
      <c r="A6306">
        <v>2002</v>
      </c>
      <c r="B6306">
        <v>59</v>
      </c>
      <c r="C6306" t="s">
        <v>8457</v>
      </c>
      <c r="D6306">
        <v>4</v>
      </c>
      <c r="E6306" t="s">
        <v>8524</v>
      </c>
      <c r="F6306" t="s">
        <v>9286</v>
      </c>
      <c r="G6306">
        <v>39.079766994406597</v>
      </c>
    </row>
    <row r="6307" spans="1:7" hidden="1" x14ac:dyDescent="0.2">
      <c r="A6307">
        <v>2002</v>
      </c>
      <c r="B6307">
        <v>60</v>
      </c>
      <c r="C6307" t="s">
        <v>8671</v>
      </c>
      <c r="D6307">
        <v>161</v>
      </c>
      <c r="E6307" t="s">
        <v>9031</v>
      </c>
      <c r="F6307" t="s">
        <v>9287</v>
      </c>
      <c r="G6307">
        <v>39.074073460900401</v>
      </c>
    </row>
    <row r="6308" spans="1:7" hidden="1" x14ac:dyDescent="0.2">
      <c r="A6308">
        <v>2002</v>
      </c>
      <c r="B6308">
        <v>61</v>
      </c>
      <c r="C6308" t="s">
        <v>9288</v>
      </c>
      <c r="D6308">
        <v>6</v>
      </c>
      <c r="E6308" t="s">
        <v>8524</v>
      </c>
      <c r="F6308" t="s">
        <v>9289</v>
      </c>
      <c r="G6308">
        <v>39.0725209669462</v>
      </c>
    </row>
    <row r="6309" spans="1:7" hidden="1" x14ac:dyDescent="0.2">
      <c r="A6309">
        <v>2002</v>
      </c>
      <c r="B6309">
        <v>62</v>
      </c>
      <c r="C6309" t="s">
        <v>9290</v>
      </c>
      <c r="D6309">
        <v>122</v>
      </c>
      <c r="E6309" t="s">
        <v>8665</v>
      </c>
      <c r="F6309" t="s">
        <v>9291</v>
      </c>
      <c r="G6309">
        <v>39.060364031153398</v>
      </c>
    </row>
    <row r="6310" spans="1:7" hidden="1" x14ac:dyDescent="0.2">
      <c r="A6310">
        <v>2002</v>
      </c>
      <c r="B6310">
        <v>63</v>
      </c>
      <c r="C6310" t="s">
        <v>9292</v>
      </c>
      <c r="D6310">
        <v>129</v>
      </c>
      <c r="E6310" t="s">
        <v>8665</v>
      </c>
      <c r="F6310" t="s">
        <v>9293</v>
      </c>
      <c r="G6310">
        <v>39.049377568646101</v>
      </c>
    </row>
    <row r="6311" spans="1:7" hidden="1" x14ac:dyDescent="0.2">
      <c r="A6311">
        <v>2002</v>
      </c>
      <c r="B6311">
        <v>64</v>
      </c>
      <c r="C6311" t="s">
        <v>9294</v>
      </c>
      <c r="D6311">
        <v>85</v>
      </c>
      <c r="E6311" t="s">
        <v>9051</v>
      </c>
      <c r="F6311" t="s">
        <v>9295</v>
      </c>
      <c r="G6311">
        <v>39.037880717586603</v>
      </c>
    </row>
    <row r="6312" spans="1:7" hidden="1" x14ac:dyDescent="0.2">
      <c r="A6312">
        <v>2002</v>
      </c>
      <c r="B6312">
        <v>65</v>
      </c>
      <c r="C6312" t="s">
        <v>9296</v>
      </c>
      <c r="D6312">
        <v>75</v>
      </c>
      <c r="E6312" t="s">
        <v>9047</v>
      </c>
      <c r="F6312" t="s">
        <v>9297</v>
      </c>
      <c r="G6312">
        <v>39.034394247117199</v>
      </c>
    </row>
    <row r="6313" spans="1:7" hidden="1" x14ac:dyDescent="0.2">
      <c r="A6313">
        <v>2002</v>
      </c>
      <c r="B6313">
        <v>66</v>
      </c>
      <c r="C6313" t="s">
        <v>9298</v>
      </c>
      <c r="D6313">
        <v>198</v>
      </c>
      <c r="E6313" t="s">
        <v>9242</v>
      </c>
      <c r="F6313" t="s">
        <v>9299</v>
      </c>
      <c r="G6313">
        <v>39.0278103906154</v>
      </c>
    </row>
    <row r="6314" spans="1:7" hidden="1" x14ac:dyDescent="0.2">
      <c r="A6314">
        <v>2002</v>
      </c>
      <c r="B6314">
        <v>67</v>
      </c>
      <c r="C6314" t="s">
        <v>8716</v>
      </c>
      <c r="D6314">
        <v>62</v>
      </c>
      <c r="E6314" t="s">
        <v>8698</v>
      </c>
      <c r="F6314" t="s">
        <v>9300</v>
      </c>
      <c r="G6314">
        <v>38.991574425904503</v>
      </c>
    </row>
    <row r="6315" spans="1:7" hidden="1" x14ac:dyDescent="0.2">
      <c r="A6315">
        <v>2002</v>
      </c>
      <c r="B6315">
        <v>68</v>
      </c>
      <c r="C6315" t="s">
        <v>8929</v>
      </c>
      <c r="D6315">
        <v>47</v>
      </c>
      <c r="E6315" t="s">
        <v>9229</v>
      </c>
      <c r="F6315" t="s">
        <v>9301</v>
      </c>
      <c r="G6315">
        <v>38.984747425694401</v>
      </c>
    </row>
    <row r="6316" spans="1:7" hidden="1" x14ac:dyDescent="0.2">
      <c r="A6316">
        <v>2002</v>
      </c>
      <c r="B6316">
        <v>69</v>
      </c>
      <c r="C6316" t="s">
        <v>8959</v>
      </c>
      <c r="D6316">
        <v>7</v>
      </c>
      <c r="E6316" t="s">
        <v>8524</v>
      </c>
      <c r="F6316" t="s">
        <v>9302</v>
      </c>
      <c r="G6316">
        <v>38.959135297885098</v>
      </c>
    </row>
    <row r="6317" spans="1:7" hidden="1" x14ac:dyDescent="0.2">
      <c r="A6317">
        <v>2002</v>
      </c>
      <c r="B6317">
        <v>70</v>
      </c>
      <c r="C6317" t="s">
        <v>8614</v>
      </c>
      <c r="D6317">
        <v>178</v>
      </c>
      <c r="E6317" t="s">
        <v>9246</v>
      </c>
      <c r="F6317" t="s">
        <v>9303</v>
      </c>
      <c r="G6317">
        <v>38.954505542388198</v>
      </c>
    </row>
    <row r="6318" spans="1:7" hidden="1" x14ac:dyDescent="0.2">
      <c r="A6318">
        <v>2002</v>
      </c>
      <c r="B6318">
        <v>71</v>
      </c>
      <c r="C6318" t="s">
        <v>9124</v>
      </c>
      <c r="D6318">
        <v>189</v>
      </c>
      <c r="E6318" t="s">
        <v>8894</v>
      </c>
      <c r="F6318" t="s">
        <v>9304</v>
      </c>
      <c r="G6318">
        <v>38.946277582326097</v>
      </c>
    </row>
    <row r="6319" spans="1:7" hidden="1" x14ac:dyDescent="0.2">
      <c r="A6319">
        <v>2002</v>
      </c>
      <c r="B6319">
        <v>72</v>
      </c>
      <c r="C6319" t="s">
        <v>7713</v>
      </c>
      <c r="D6319">
        <v>12</v>
      </c>
      <c r="E6319" t="s">
        <v>9260</v>
      </c>
      <c r="F6319" t="s">
        <v>9305</v>
      </c>
      <c r="G6319">
        <v>38.9455063892702</v>
      </c>
    </row>
    <row r="6320" spans="1:7" hidden="1" x14ac:dyDescent="0.2">
      <c r="A6320">
        <v>2002</v>
      </c>
      <c r="B6320">
        <v>73</v>
      </c>
      <c r="C6320" t="s">
        <v>9126</v>
      </c>
      <c r="D6320">
        <v>8</v>
      </c>
      <c r="E6320" t="s">
        <v>8524</v>
      </c>
      <c r="F6320" t="s">
        <v>9306</v>
      </c>
      <c r="G6320">
        <v>38.941907892131603</v>
      </c>
    </row>
    <row r="6321" spans="1:7" hidden="1" x14ac:dyDescent="0.2">
      <c r="A6321">
        <v>2002</v>
      </c>
      <c r="B6321">
        <v>74</v>
      </c>
      <c r="C6321" t="s">
        <v>8119</v>
      </c>
      <c r="D6321">
        <v>151</v>
      </c>
      <c r="E6321" t="s">
        <v>8726</v>
      </c>
      <c r="F6321" t="s">
        <v>9307</v>
      </c>
      <c r="G6321">
        <v>38.937924617328797</v>
      </c>
    </row>
    <row r="6322" spans="1:7" hidden="1" x14ac:dyDescent="0.2">
      <c r="A6322">
        <v>2002</v>
      </c>
      <c r="B6322">
        <v>75</v>
      </c>
      <c r="C6322" t="s">
        <v>7734</v>
      </c>
      <c r="D6322">
        <v>173</v>
      </c>
      <c r="E6322" t="s">
        <v>9246</v>
      </c>
      <c r="F6322" t="s">
        <v>9308</v>
      </c>
      <c r="G6322">
        <v>38.929960511861204</v>
      </c>
    </row>
    <row r="6323" spans="1:7" hidden="1" x14ac:dyDescent="0.2">
      <c r="A6323">
        <v>2002</v>
      </c>
      <c r="B6323">
        <v>76</v>
      </c>
      <c r="C6323" t="s">
        <v>9100</v>
      </c>
      <c r="D6323">
        <v>28</v>
      </c>
      <c r="E6323" t="s">
        <v>9214</v>
      </c>
      <c r="F6323" t="s">
        <v>9309</v>
      </c>
      <c r="G6323">
        <v>38.929575234551201</v>
      </c>
    </row>
    <row r="6324" spans="1:7" hidden="1" x14ac:dyDescent="0.2">
      <c r="A6324">
        <v>2002</v>
      </c>
      <c r="B6324">
        <v>77</v>
      </c>
      <c r="C6324" t="s">
        <v>8465</v>
      </c>
      <c r="D6324">
        <v>67</v>
      </c>
      <c r="E6324" t="s">
        <v>8698</v>
      </c>
      <c r="F6324" t="s">
        <v>9310</v>
      </c>
      <c r="G6324">
        <v>38.929318387247797</v>
      </c>
    </row>
    <row r="6325" spans="1:7" hidden="1" x14ac:dyDescent="0.2">
      <c r="A6325">
        <v>2002</v>
      </c>
      <c r="B6325">
        <v>78</v>
      </c>
      <c r="C6325" t="s">
        <v>7864</v>
      </c>
      <c r="D6325">
        <v>27</v>
      </c>
      <c r="E6325" t="s">
        <v>9214</v>
      </c>
      <c r="F6325" t="s">
        <v>9311</v>
      </c>
      <c r="G6325">
        <v>38.918662212210997</v>
      </c>
    </row>
    <row r="6326" spans="1:7" hidden="1" x14ac:dyDescent="0.2">
      <c r="A6326">
        <v>2002</v>
      </c>
      <c r="B6326">
        <v>79</v>
      </c>
      <c r="C6326" t="s">
        <v>9312</v>
      </c>
      <c r="D6326">
        <v>44</v>
      </c>
      <c r="E6326" t="s">
        <v>9229</v>
      </c>
      <c r="F6326" t="s">
        <v>9313</v>
      </c>
      <c r="G6326">
        <v>38.918148808954498</v>
      </c>
    </row>
    <row r="6327" spans="1:7" hidden="1" x14ac:dyDescent="0.2">
      <c r="A6327">
        <v>2002</v>
      </c>
      <c r="B6327">
        <v>80</v>
      </c>
      <c r="C6327" t="s">
        <v>8168</v>
      </c>
      <c r="D6327">
        <v>15</v>
      </c>
      <c r="E6327" t="s">
        <v>9260</v>
      </c>
      <c r="F6327" t="s">
        <v>9314</v>
      </c>
      <c r="G6327">
        <v>38.9108342840562</v>
      </c>
    </row>
    <row r="6328" spans="1:7" hidden="1" x14ac:dyDescent="0.2">
      <c r="A6328">
        <v>2002</v>
      </c>
      <c r="B6328">
        <v>81</v>
      </c>
      <c r="C6328" t="s">
        <v>9315</v>
      </c>
      <c r="D6328">
        <v>86</v>
      </c>
      <c r="E6328" t="s">
        <v>9051</v>
      </c>
      <c r="F6328" t="s">
        <v>9316</v>
      </c>
      <c r="G6328">
        <v>38.905574659022299</v>
      </c>
    </row>
    <row r="6329" spans="1:7" hidden="1" x14ac:dyDescent="0.2">
      <c r="A6329">
        <v>2002</v>
      </c>
      <c r="B6329">
        <v>82</v>
      </c>
      <c r="C6329" t="s">
        <v>8087</v>
      </c>
      <c r="D6329">
        <v>11</v>
      </c>
      <c r="E6329" t="s">
        <v>9260</v>
      </c>
      <c r="F6329" t="s">
        <v>9317</v>
      </c>
      <c r="G6329">
        <v>38.902240023735303</v>
      </c>
    </row>
    <row r="6330" spans="1:7" hidden="1" x14ac:dyDescent="0.2">
      <c r="A6330">
        <v>2002</v>
      </c>
      <c r="B6330">
        <v>83</v>
      </c>
      <c r="C6330" t="s">
        <v>9318</v>
      </c>
      <c r="D6330">
        <v>92</v>
      </c>
      <c r="E6330" t="s">
        <v>9237</v>
      </c>
      <c r="F6330" t="s">
        <v>9319</v>
      </c>
      <c r="G6330">
        <v>38.888266425883302</v>
      </c>
    </row>
    <row r="6331" spans="1:7" hidden="1" x14ac:dyDescent="0.2">
      <c r="A6331">
        <v>2002</v>
      </c>
      <c r="B6331">
        <v>84</v>
      </c>
      <c r="C6331" t="s">
        <v>9320</v>
      </c>
      <c r="D6331">
        <v>136</v>
      </c>
      <c r="E6331" t="s">
        <v>9033</v>
      </c>
      <c r="F6331" t="s">
        <v>9321</v>
      </c>
      <c r="G6331">
        <v>38.8832691363557</v>
      </c>
    </row>
    <row r="6332" spans="1:7" hidden="1" x14ac:dyDescent="0.2">
      <c r="A6332">
        <v>2002</v>
      </c>
      <c r="B6332">
        <v>85</v>
      </c>
      <c r="C6332" t="s">
        <v>9175</v>
      </c>
      <c r="D6332">
        <v>118</v>
      </c>
      <c r="E6332" t="s">
        <v>8875</v>
      </c>
      <c r="F6332" t="s">
        <v>9322</v>
      </c>
      <c r="G6332">
        <v>38.867004808642299</v>
      </c>
    </row>
    <row r="6333" spans="1:7" hidden="1" x14ac:dyDescent="0.2">
      <c r="A6333">
        <v>2002</v>
      </c>
      <c r="B6333">
        <v>86</v>
      </c>
      <c r="C6333" t="s">
        <v>8377</v>
      </c>
      <c r="D6333">
        <v>98</v>
      </c>
      <c r="E6333" t="s">
        <v>9237</v>
      </c>
      <c r="F6333" t="s">
        <v>9323</v>
      </c>
      <c r="G6333">
        <v>38.854335751138301</v>
      </c>
    </row>
    <row r="6334" spans="1:7" hidden="1" x14ac:dyDescent="0.2">
      <c r="A6334">
        <v>2002</v>
      </c>
      <c r="B6334">
        <v>87</v>
      </c>
      <c r="C6334" t="s">
        <v>9324</v>
      </c>
      <c r="D6334">
        <v>117</v>
      </c>
      <c r="E6334" t="s">
        <v>8875</v>
      </c>
      <c r="F6334" t="s">
        <v>9325</v>
      </c>
      <c r="G6334">
        <v>38.8419306422308</v>
      </c>
    </row>
    <row r="6335" spans="1:7" hidden="1" x14ac:dyDescent="0.2">
      <c r="A6335">
        <v>2002</v>
      </c>
      <c r="B6335">
        <v>88</v>
      </c>
      <c r="C6335" t="s">
        <v>9326</v>
      </c>
      <c r="D6335">
        <v>167</v>
      </c>
      <c r="E6335" t="s">
        <v>9031</v>
      </c>
      <c r="F6335" t="s">
        <v>9327</v>
      </c>
      <c r="G6335">
        <v>38.841547105348901</v>
      </c>
    </row>
    <row r="6336" spans="1:7" hidden="1" x14ac:dyDescent="0.2">
      <c r="A6336">
        <v>2002</v>
      </c>
      <c r="B6336">
        <v>89</v>
      </c>
      <c r="C6336" t="s">
        <v>8969</v>
      </c>
      <c r="D6336">
        <v>5</v>
      </c>
      <c r="E6336" t="s">
        <v>8524</v>
      </c>
      <c r="F6336" t="s">
        <v>9328</v>
      </c>
      <c r="G6336">
        <v>38.833877958003001</v>
      </c>
    </row>
    <row r="6337" spans="1:7" hidden="1" x14ac:dyDescent="0.2">
      <c r="A6337">
        <v>2002</v>
      </c>
      <c r="B6337">
        <v>90</v>
      </c>
      <c r="C6337" t="s">
        <v>8797</v>
      </c>
      <c r="D6337">
        <v>66</v>
      </c>
      <c r="E6337" t="s">
        <v>8698</v>
      </c>
      <c r="F6337" t="s">
        <v>9329</v>
      </c>
      <c r="G6337">
        <v>38.830300058899503</v>
      </c>
    </row>
    <row r="6338" spans="1:7" hidden="1" x14ac:dyDescent="0.2">
      <c r="A6338">
        <v>2002</v>
      </c>
      <c r="B6338">
        <v>91</v>
      </c>
      <c r="C6338" t="s">
        <v>7776</v>
      </c>
      <c r="D6338">
        <v>108</v>
      </c>
      <c r="E6338" t="s">
        <v>8159</v>
      </c>
      <c r="F6338" t="s">
        <v>9330</v>
      </c>
      <c r="G6338">
        <v>38.825828612037803</v>
      </c>
    </row>
    <row r="6339" spans="1:7" hidden="1" x14ac:dyDescent="0.2">
      <c r="A6339">
        <v>2002</v>
      </c>
      <c r="B6339">
        <v>92</v>
      </c>
      <c r="C6339" t="s">
        <v>9095</v>
      </c>
      <c r="D6339">
        <v>148</v>
      </c>
      <c r="E6339" t="s">
        <v>8871</v>
      </c>
      <c r="F6339" t="s">
        <v>9331</v>
      </c>
      <c r="G6339">
        <v>38.824678977861502</v>
      </c>
    </row>
    <row r="6340" spans="1:7" hidden="1" x14ac:dyDescent="0.2">
      <c r="A6340">
        <v>2002</v>
      </c>
      <c r="B6340">
        <v>93</v>
      </c>
      <c r="C6340" t="s">
        <v>9080</v>
      </c>
      <c r="D6340">
        <v>131</v>
      </c>
      <c r="E6340" t="s">
        <v>9033</v>
      </c>
      <c r="F6340" t="s">
        <v>9332</v>
      </c>
      <c r="G6340">
        <v>38.818037979888302</v>
      </c>
    </row>
    <row r="6341" spans="1:7" hidden="1" x14ac:dyDescent="0.2">
      <c r="A6341">
        <v>2002</v>
      </c>
      <c r="B6341">
        <v>94</v>
      </c>
      <c r="C6341" t="s">
        <v>9333</v>
      </c>
      <c r="D6341">
        <v>105</v>
      </c>
      <c r="E6341" t="s">
        <v>8159</v>
      </c>
      <c r="F6341" t="s">
        <v>9334</v>
      </c>
      <c r="G6341">
        <v>38.817271857083099</v>
      </c>
    </row>
    <row r="6342" spans="1:7" hidden="1" x14ac:dyDescent="0.2">
      <c r="A6342">
        <v>2002</v>
      </c>
      <c r="B6342">
        <v>95</v>
      </c>
      <c r="C6342" t="s">
        <v>9335</v>
      </c>
      <c r="D6342">
        <v>139</v>
      </c>
      <c r="E6342" t="s">
        <v>9033</v>
      </c>
      <c r="F6342" t="s">
        <v>9336</v>
      </c>
      <c r="G6342">
        <v>38.812931065671599</v>
      </c>
    </row>
    <row r="6343" spans="1:7" hidden="1" x14ac:dyDescent="0.2">
      <c r="A6343">
        <v>2002</v>
      </c>
      <c r="B6343">
        <v>96</v>
      </c>
      <c r="C6343" t="s">
        <v>8977</v>
      </c>
      <c r="D6343">
        <v>115</v>
      </c>
      <c r="E6343" t="s">
        <v>8875</v>
      </c>
      <c r="F6343" t="s">
        <v>9337</v>
      </c>
      <c r="G6343">
        <v>38.809357025168403</v>
      </c>
    </row>
    <row r="6344" spans="1:7" hidden="1" x14ac:dyDescent="0.2">
      <c r="A6344">
        <v>2002</v>
      </c>
      <c r="B6344">
        <v>97</v>
      </c>
      <c r="C6344" t="s">
        <v>9338</v>
      </c>
      <c r="D6344">
        <v>125</v>
      </c>
      <c r="E6344" t="s">
        <v>8665</v>
      </c>
      <c r="F6344" t="s">
        <v>9339</v>
      </c>
      <c r="G6344">
        <v>38.787289149498399</v>
      </c>
    </row>
    <row r="6345" spans="1:7" hidden="1" x14ac:dyDescent="0.2">
      <c r="A6345">
        <v>2002</v>
      </c>
      <c r="B6345">
        <v>98</v>
      </c>
      <c r="C6345" t="s">
        <v>8848</v>
      </c>
      <c r="D6345">
        <v>187</v>
      </c>
      <c r="E6345" t="s">
        <v>8894</v>
      </c>
      <c r="F6345" t="s">
        <v>9340</v>
      </c>
      <c r="G6345">
        <v>38.786906690945102</v>
      </c>
    </row>
    <row r="6346" spans="1:7" hidden="1" x14ac:dyDescent="0.2">
      <c r="A6346">
        <v>2002</v>
      </c>
      <c r="B6346">
        <v>99</v>
      </c>
      <c r="C6346" t="s">
        <v>8756</v>
      </c>
      <c r="D6346">
        <v>19</v>
      </c>
      <c r="E6346" t="s">
        <v>9260</v>
      </c>
      <c r="F6346" t="s">
        <v>9341</v>
      </c>
      <c r="G6346">
        <v>38.7504802435204</v>
      </c>
    </row>
    <row r="6347" spans="1:7" hidden="1" x14ac:dyDescent="0.2">
      <c r="A6347">
        <v>2002</v>
      </c>
      <c r="B6347">
        <v>100</v>
      </c>
      <c r="C6347" t="s">
        <v>9342</v>
      </c>
      <c r="D6347">
        <v>206</v>
      </c>
      <c r="E6347" t="s">
        <v>9049</v>
      </c>
      <c r="F6347" t="s">
        <v>9343</v>
      </c>
      <c r="G6347">
        <v>38.745136665845799</v>
      </c>
    </row>
    <row r="6348" spans="1:7" hidden="1" x14ac:dyDescent="0.2">
      <c r="A6348">
        <v>2002</v>
      </c>
      <c r="B6348">
        <v>101</v>
      </c>
      <c r="C6348" t="s">
        <v>8113</v>
      </c>
      <c r="D6348">
        <v>14</v>
      </c>
      <c r="E6348" t="s">
        <v>9260</v>
      </c>
      <c r="F6348" t="s">
        <v>9344</v>
      </c>
      <c r="G6348">
        <v>38.737887024344097</v>
      </c>
    </row>
    <row r="6349" spans="1:7" hidden="1" x14ac:dyDescent="0.2">
      <c r="A6349">
        <v>2002</v>
      </c>
      <c r="B6349">
        <v>102</v>
      </c>
      <c r="C6349" t="s">
        <v>9163</v>
      </c>
      <c r="D6349">
        <v>203</v>
      </c>
      <c r="E6349" t="s">
        <v>9049</v>
      </c>
      <c r="F6349" t="s">
        <v>9345</v>
      </c>
      <c r="G6349">
        <v>38.735471080022698</v>
      </c>
    </row>
    <row r="6350" spans="1:7" hidden="1" x14ac:dyDescent="0.2">
      <c r="A6350">
        <v>2002</v>
      </c>
      <c r="B6350">
        <v>103</v>
      </c>
      <c r="C6350" t="s">
        <v>9346</v>
      </c>
      <c r="D6350">
        <v>185</v>
      </c>
      <c r="E6350" t="s">
        <v>8894</v>
      </c>
      <c r="F6350" t="s">
        <v>9347</v>
      </c>
      <c r="G6350">
        <v>38.7286063569682</v>
      </c>
    </row>
    <row r="6351" spans="1:7" hidden="1" x14ac:dyDescent="0.2">
      <c r="A6351">
        <v>2002</v>
      </c>
      <c r="B6351">
        <v>104</v>
      </c>
      <c r="C6351" t="s">
        <v>9348</v>
      </c>
      <c r="D6351">
        <v>16</v>
      </c>
      <c r="E6351" t="s">
        <v>9260</v>
      </c>
      <c r="F6351" t="s">
        <v>9349</v>
      </c>
      <c r="G6351">
        <v>38.719965351261401</v>
      </c>
    </row>
    <row r="6352" spans="1:7" hidden="1" x14ac:dyDescent="0.2">
      <c r="A6352">
        <v>2002</v>
      </c>
      <c r="B6352">
        <v>105</v>
      </c>
      <c r="C6352" t="s">
        <v>7782</v>
      </c>
      <c r="D6352">
        <v>143</v>
      </c>
      <c r="E6352" t="s">
        <v>8871</v>
      </c>
      <c r="F6352" t="s">
        <v>9350</v>
      </c>
      <c r="G6352">
        <v>38.719584219229802</v>
      </c>
    </row>
    <row r="6353" spans="1:7" hidden="1" x14ac:dyDescent="0.2">
      <c r="A6353">
        <v>2002</v>
      </c>
      <c r="B6353">
        <v>106</v>
      </c>
      <c r="C6353" t="s">
        <v>7806</v>
      </c>
      <c r="D6353">
        <v>128</v>
      </c>
      <c r="E6353" t="s">
        <v>8665</v>
      </c>
      <c r="F6353" t="s">
        <v>9351</v>
      </c>
      <c r="G6353">
        <v>38.7183138333125</v>
      </c>
    </row>
    <row r="6354" spans="1:7" hidden="1" x14ac:dyDescent="0.2">
      <c r="A6354">
        <v>2002</v>
      </c>
      <c r="B6354">
        <v>107</v>
      </c>
      <c r="C6354" t="s">
        <v>8841</v>
      </c>
      <c r="D6354">
        <v>124</v>
      </c>
      <c r="E6354" t="s">
        <v>8665</v>
      </c>
      <c r="F6354" t="s">
        <v>9352</v>
      </c>
      <c r="G6354">
        <v>38.7109472385876</v>
      </c>
    </row>
    <row r="6355" spans="1:7" hidden="1" x14ac:dyDescent="0.2">
      <c r="A6355">
        <v>2002</v>
      </c>
      <c r="B6355">
        <v>108</v>
      </c>
      <c r="C6355" t="s">
        <v>9353</v>
      </c>
      <c r="D6355">
        <v>155</v>
      </c>
      <c r="E6355" t="s">
        <v>8726</v>
      </c>
      <c r="F6355" t="s">
        <v>9354</v>
      </c>
      <c r="G6355">
        <v>38.686581255982901</v>
      </c>
    </row>
    <row r="6356" spans="1:7" hidden="1" x14ac:dyDescent="0.2">
      <c r="A6356">
        <v>2002</v>
      </c>
      <c r="B6356">
        <v>109</v>
      </c>
      <c r="C6356" t="s">
        <v>9132</v>
      </c>
      <c r="D6356">
        <v>97</v>
      </c>
      <c r="E6356" t="s">
        <v>9237</v>
      </c>
      <c r="F6356" t="s">
        <v>9355</v>
      </c>
      <c r="G6356">
        <v>38.684298517639498</v>
      </c>
    </row>
    <row r="6357" spans="1:7" hidden="1" x14ac:dyDescent="0.2">
      <c r="A6357">
        <v>2002</v>
      </c>
      <c r="B6357">
        <v>110</v>
      </c>
      <c r="C6357" t="s">
        <v>8633</v>
      </c>
      <c r="D6357">
        <v>69</v>
      </c>
      <c r="E6357" t="s">
        <v>8698</v>
      </c>
      <c r="F6357" t="s">
        <v>9356</v>
      </c>
      <c r="G6357">
        <v>38.6801141969339</v>
      </c>
    </row>
    <row r="6358" spans="1:7" hidden="1" x14ac:dyDescent="0.2">
      <c r="A6358">
        <v>2002</v>
      </c>
      <c r="B6358">
        <v>111</v>
      </c>
      <c r="C6358" t="s">
        <v>7932</v>
      </c>
      <c r="D6358">
        <v>33</v>
      </c>
      <c r="E6358" t="s">
        <v>8657</v>
      </c>
      <c r="F6358" t="s">
        <v>9357</v>
      </c>
      <c r="G6358">
        <v>38.675297009422302</v>
      </c>
    </row>
    <row r="6359" spans="1:7" hidden="1" x14ac:dyDescent="0.2">
      <c r="A6359">
        <v>2002</v>
      </c>
      <c r="B6359">
        <v>112</v>
      </c>
      <c r="C6359" t="s">
        <v>9358</v>
      </c>
      <c r="D6359">
        <v>64</v>
      </c>
      <c r="E6359" t="s">
        <v>8698</v>
      </c>
      <c r="F6359" t="s">
        <v>9359</v>
      </c>
      <c r="G6359">
        <v>38.671494814110801</v>
      </c>
    </row>
    <row r="6360" spans="1:7" hidden="1" x14ac:dyDescent="0.2">
      <c r="A6360">
        <v>2002</v>
      </c>
      <c r="B6360">
        <v>113</v>
      </c>
      <c r="C6360" t="s">
        <v>9360</v>
      </c>
      <c r="D6360">
        <v>205</v>
      </c>
      <c r="E6360" t="s">
        <v>9049</v>
      </c>
      <c r="F6360" t="s">
        <v>9361</v>
      </c>
      <c r="G6360">
        <v>38.666299689379898</v>
      </c>
    </row>
    <row r="6361" spans="1:7" hidden="1" x14ac:dyDescent="0.2">
      <c r="A6361">
        <v>2002</v>
      </c>
      <c r="B6361">
        <v>114</v>
      </c>
      <c r="C6361" t="s">
        <v>8651</v>
      </c>
      <c r="D6361">
        <v>113</v>
      </c>
      <c r="E6361" t="s">
        <v>8875</v>
      </c>
      <c r="F6361" t="s">
        <v>9362</v>
      </c>
      <c r="G6361">
        <v>38.664019343804597</v>
      </c>
    </row>
    <row r="6362" spans="1:7" hidden="1" x14ac:dyDescent="0.2">
      <c r="A6362">
        <v>2002</v>
      </c>
      <c r="B6362">
        <v>115</v>
      </c>
      <c r="C6362" t="s">
        <v>9363</v>
      </c>
      <c r="D6362">
        <v>202</v>
      </c>
      <c r="E6362" t="s">
        <v>9049</v>
      </c>
      <c r="F6362" t="s">
        <v>9364</v>
      </c>
      <c r="G6362">
        <v>38.652368443463203</v>
      </c>
    </row>
    <row r="6363" spans="1:7" hidden="1" x14ac:dyDescent="0.2">
      <c r="A6363">
        <v>2002</v>
      </c>
      <c r="B6363">
        <v>116</v>
      </c>
      <c r="C6363" t="s">
        <v>9365</v>
      </c>
      <c r="D6363">
        <v>39</v>
      </c>
      <c r="E6363" t="s">
        <v>8657</v>
      </c>
      <c r="F6363" t="s">
        <v>9366</v>
      </c>
      <c r="G6363">
        <v>38.6427490814782</v>
      </c>
    </row>
    <row r="6364" spans="1:7" hidden="1" x14ac:dyDescent="0.2">
      <c r="A6364">
        <v>2002</v>
      </c>
      <c r="B6364">
        <v>117</v>
      </c>
      <c r="C6364" t="s">
        <v>8941</v>
      </c>
      <c r="D6364">
        <v>112</v>
      </c>
      <c r="E6364" t="s">
        <v>8875</v>
      </c>
      <c r="F6364" t="s">
        <v>9367</v>
      </c>
      <c r="G6364">
        <v>38.6370556630553</v>
      </c>
    </row>
    <row r="6365" spans="1:7" hidden="1" x14ac:dyDescent="0.2">
      <c r="A6365">
        <v>2002</v>
      </c>
      <c r="B6365">
        <v>118</v>
      </c>
      <c r="C6365" t="s">
        <v>9168</v>
      </c>
      <c r="D6365">
        <v>152</v>
      </c>
      <c r="E6365" t="s">
        <v>8726</v>
      </c>
      <c r="F6365" t="s">
        <v>9368</v>
      </c>
      <c r="G6365">
        <v>38.627570359604803</v>
      </c>
    </row>
    <row r="6366" spans="1:7" hidden="1" x14ac:dyDescent="0.2">
      <c r="A6366">
        <v>2002</v>
      </c>
      <c r="B6366">
        <v>119</v>
      </c>
      <c r="C6366" t="s">
        <v>9369</v>
      </c>
      <c r="D6366">
        <v>192</v>
      </c>
      <c r="E6366" t="s">
        <v>9242</v>
      </c>
      <c r="F6366" t="s">
        <v>9370</v>
      </c>
      <c r="G6366">
        <v>38.6225134351414</v>
      </c>
    </row>
    <row r="6367" spans="1:7" hidden="1" x14ac:dyDescent="0.2">
      <c r="A6367">
        <v>2002</v>
      </c>
      <c r="B6367">
        <v>120</v>
      </c>
      <c r="C6367" t="s">
        <v>8293</v>
      </c>
      <c r="D6367">
        <v>59</v>
      </c>
      <c r="E6367" t="s">
        <v>9224</v>
      </c>
      <c r="F6367" t="s">
        <v>9371</v>
      </c>
      <c r="G6367">
        <v>38.6060875709911</v>
      </c>
    </row>
    <row r="6368" spans="1:7" hidden="1" x14ac:dyDescent="0.2">
      <c r="A6368">
        <v>2002</v>
      </c>
      <c r="B6368">
        <v>121</v>
      </c>
      <c r="C6368" t="s">
        <v>8102</v>
      </c>
      <c r="D6368">
        <v>87</v>
      </c>
      <c r="E6368" t="s">
        <v>9051</v>
      </c>
      <c r="F6368" t="s">
        <v>9372</v>
      </c>
      <c r="G6368">
        <v>38.605834974515297</v>
      </c>
    </row>
    <row r="6369" spans="1:7" hidden="1" x14ac:dyDescent="0.2">
      <c r="A6369">
        <v>2002</v>
      </c>
      <c r="B6369">
        <v>122</v>
      </c>
      <c r="C6369" t="s">
        <v>8749</v>
      </c>
      <c r="D6369">
        <v>135</v>
      </c>
      <c r="E6369" t="s">
        <v>9033</v>
      </c>
      <c r="F6369" t="s">
        <v>9373</v>
      </c>
      <c r="G6369">
        <v>38.580339745517698</v>
      </c>
    </row>
    <row r="6370" spans="1:7" hidden="1" x14ac:dyDescent="0.2">
      <c r="A6370">
        <v>2002</v>
      </c>
      <c r="B6370">
        <v>123</v>
      </c>
      <c r="C6370" t="s">
        <v>8298</v>
      </c>
      <c r="D6370">
        <v>46</v>
      </c>
      <c r="E6370" t="s">
        <v>9229</v>
      </c>
      <c r="F6370" t="s">
        <v>9374</v>
      </c>
      <c r="G6370">
        <v>38.561933455764603</v>
      </c>
    </row>
    <row r="6371" spans="1:7" hidden="1" x14ac:dyDescent="0.2">
      <c r="A6371">
        <v>2002</v>
      </c>
      <c r="B6371">
        <v>124</v>
      </c>
      <c r="C6371" t="s">
        <v>9210</v>
      </c>
      <c r="D6371">
        <v>73</v>
      </c>
      <c r="E6371" t="s">
        <v>9047</v>
      </c>
      <c r="F6371" t="s">
        <v>9375</v>
      </c>
      <c r="G6371">
        <v>38.560169391836197</v>
      </c>
    </row>
    <row r="6372" spans="1:7" hidden="1" x14ac:dyDescent="0.2">
      <c r="A6372">
        <v>2002</v>
      </c>
      <c r="B6372">
        <v>125</v>
      </c>
      <c r="C6372" t="s">
        <v>9177</v>
      </c>
      <c r="D6372">
        <v>54</v>
      </c>
      <c r="E6372" t="s">
        <v>9224</v>
      </c>
      <c r="F6372" t="s">
        <v>9376</v>
      </c>
      <c r="G6372">
        <v>38.559161427768501</v>
      </c>
    </row>
    <row r="6373" spans="1:7" hidden="1" x14ac:dyDescent="0.2">
      <c r="A6373">
        <v>2002</v>
      </c>
      <c r="B6373">
        <v>126</v>
      </c>
      <c r="C6373" t="s">
        <v>8830</v>
      </c>
      <c r="D6373">
        <v>146</v>
      </c>
      <c r="E6373" t="s">
        <v>8871</v>
      </c>
      <c r="F6373" t="s">
        <v>9377</v>
      </c>
      <c r="G6373">
        <v>38.525299285371403</v>
      </c>
    </row>
    <row r="6374" spans="1:7" hidden="1" x14ac:dyDescent="0.2">
      <c r="A6374">
        <v>2002</v>
      </c>
      <c r="B6374">
        <v>127</v>
      </c>
      <c r="C6374" t="s">
        <v>9378</v>
      </c>
      <c r="D6374">
        <v>94</v>
      </c>
      <c r="E6374" t="s">
        <v>9237</v>
      </c>
      <c r="F6374" t="s">
        <v>9379</v>
      </c>
      <c r="G6374">
        <v>38.522658274954701</v>
      </c>
    </row>
    <row r="6375" spans="1:7" hidden="1" x14ac:dyDescent="0.2">
      <c r="A6375">
        <v>2002</v>
      </c>
      <c r="B6375">
        <v>128</v>
      </c>
      <c r="C6375" t="s">
        <v>9380</v>
      </c>
      <c r="D6375">
        <v>196</v>
      </c>
      <c r="E6375" t="s">
        <v>9242</v>
      </c>
      <c r="F6375" t="s">
        <v>9381</v>
      </c>
      <c r="G6375">
        <v>38.520646319569103</v>
      </c>
    </row>
    <row r="6376" spans="1:7" hidden="1" x14ac:dyDescent="0.2">
      <c r="A6376">
        <v>2002</v>
      </c>
      <c r="B6376">
        <v>129</v>
      </c>
      <c r="C6376" t="s">
        <v>8643</v>
      </c>
      <c r="D6376">
        <v>78</v>
      </c>
      <c r="E6376" t="s">
        <v>9047</v>
      </c>
      <c r="F6376" t="s">
        <v>9382</v>
      </c>
      <c r="G6376">
        <v>38.5045582390905</v>
      </c>
    </row>
    <row r="6377" spans="1:7" hidden="1" x14ac:dyDescent="0.2">
      <c r="A6377">
        <v>2002</v>
      </c>
      <c r="B6377">
        <v>130</v>
      </c>
      <c r="C6377" t="s">
        <v>8477</v>
      </c>
      <c r="D6377">
        <v>147</v>
      </c>
      <c r="E6377" t="s">
        <v>8871</v>
      </c>
      <c r="F6377" t="s">
        <v>9383</v>
      </c>
      <c r="G6377">
        <v>38.499031064654403</v>
      </c>
    </row>
    <row r="6378" spans="1:7" hidden="1" x14ac:dyDescent="0.2">
      <c r="A6378">
        <v>2002</v>
      </c>
      <c r="B6378">
        <v>131</v>
      </c>
      <c r="C6378" t="s">
        <v>7955</v>
      </c>
      <c r="D6378">
        <v>159</v>
      </c>
      <c r="E6378" t="s">
        <v>8726</v>
      </c>
      <c r="F6378" t="s">
        <v>9383</v>
      </c>
      <c r="G6378">
        <v>38.499031064654403</v>
      </c>
    </row>
    <row r="6379" spans="1:7" hidden="1" x14ac:dyDescent="0.2">
      <c r="A6379">
        <v>2002</v>
      </c>
      <c r="B6379">
        <v>132</v>
      </c>
      <c r="C6379" t="s">
        <v>8218</v>
      </c>
      <c r="D6379">
        <v>82</v>
      </c>
      <c r="E6379" t="s">
        <v>9051</v>
      </c>
      <c r="F6379" t="s">
        <v>9384</v>
      </c>
      <c r="G6379">
        <v>38.494384441494098</v>
      </c>
    </row>
    <row r="6380" spans="1:7" hidden="1" x14ac:dyDescent="0.2">
      <c r="A6380">
        <v>2002</v>
      </c>
      <c r="B6380">
        <v>133</v>
      </c>
      <c r="C6380" t="s">
        <v>9385</v>
      </c>
      <c r="D6380">
        <v>103</v>
      </c>
      <c r="E6380" t="s">
        <v>8159</v>
      </c>
      <c r="F6380" t="s">
        <v>9386</v>
      </c>
      <c r="G6380">
        <v>38.489738939842603</v>
      </c>
    </row>
    <row r="6381" spans="1:7" hidden="1" x14ac:dyDescent="0.2">
      <c r="A6381">
        <v>2002</v>
      </c>
      <c r="B6381">
        <v>134</v>
      </c>
      <c r="C6381" t="s">
        <v>8092</v>
      </c>
      <c r="D6381">
        <v>38</v>
      </c>
      <c r="E6381" t="s">
        <v>8657</v>
      </c>
      <c r="F6381" t="s">
        <v>9387</v>
      </c>
      <c r="G6381">
        <v>38.475558265326399</v>
      </c>
    </row>
    <row r="6382" spans="1:7" hidden="1" x14ac:dyDescent="0.2">
      <c r="A6382">
        <v>2002</v>
      </c>
      <c r="B6382">
        <v>135</v>
      </c>
      <c r="C6382" t="s">
        <v>8974</v>
      </c>
      <c r="D6382">
        <v>179</v>
      </c>
      <c r="E6382" t="s">
        <v>9246</v>
      </c>
      <c r="F6382" t="s">
        <v>9388</v>
      </c>
      <c r="G6382">
        <v>38.474805601291102</v>
      </c>
    </row>
    <row r="6383" spans="1:7" hidden="1" x14ac:dyDescent="0.2">
      <c r="A6383">
        <v>2002</v>
      </c>
      <c r="B6383">
        <v>136</v>
      </c>
      <c r="C6383" t="s">
        <v>7952</v>
      </c>
      <c r="D6383">
        <v>104</v>
      </c>
      <c r="E6383" t="s">
        <v>8159</v>
      </c>
      <c r="F6383" t="s">
        <v>9389</v>
      </c>
      <c r="G6383">
        <v>38.465650546957498</v>
      </c>
    </row>
    <row r="6384" spans="1:7" hidden="1" x14ac:dyDescent="0.2">
      <c r="A6384">
        <v>2002</v>
      </c>
      <c r="B6384">
        <v>137</v>
      </c>
      <c r="C6384" t="s">
        <v>8462</v>
      </c>
      <c r="D6384">
        <v>74</v>
      </c>
      <c r="E6384" t="s">
        <v>9047</v>
      </c>
      <c r="F6384" t="s">
        <v>9390</v>
      </c>
      <c r="G6384">
        <v>38.450485323011002</v>
      </c>
    </row>
    <row r="6385" spans="1:7" hidden="1" x14ac:dyDescent="0.2">
      <c r="A6385">
        <v>2002</v>
      </c>
      <c r="B6385">
        <v>138</v>
      </c>
      <c r="C6385" t="s">
        <v>9206</v>
      </c>
      <c r="D6385">
        <v>153</v>
      </c>
      <c r="E6385" t="s">
        <v>8726</v>
      </c>
      <c r="F6385" t="s">
        <v>9391</v>
      </c>
      <c r="G6385">
        <v>38.448856712780398</v>
      </c>
    </row>
    <row r="6386" spans="1:7" hidden="1" x14ac:dyDescent="0.2">
      <c r="A6386">
        <v>2002</v>
      </c>
      <c r="B6386">
        <v>139</v>
      </c>
      <c r="C6386" t="s">
        <v>8984</v>
      </c>
      <c r="D6386">
        <v>172</v>
      </c>
      <c r="E6386" t="s">
        <v>9246</v>
      </c>
      <c r="F6386" t="s">
        <v>9392</v>
      </c>
      <c r="G6386">
        <v>38.448731440784798</v>
      </c>
    </row>
    <row r="6387" spans="1:7" hidden="1" x14ac:dyDescent="0.2">
      <c r="A6387">
        <v>2002</v>
      </c>
      <c r="B6387">
        <v>140</v>
      </c>
      <c r="C6387" t="s">
        <v>9393</v>
      </c>
      <c r="D6387">
        <v>154</v>
      </c>
      <c r="E6387" t="s">
        <v>8726</v>
      </c>
      <c r="F6387" t="s">
        <v>9394</v>
      </c>
      <c r="G6387">
        <v>38.441341837632102</v>
      </c>
    </row>
    <row r="6388" spans="1:7" hidden="1" x14ac:dyDescent="0.2">
      <c r="A6388">
        <v>2002</v>
      </c>
      <c r="B6388">
        <v>141</v>
      </c>
      <c r="C6388" t="s">
        <v>9139</v>
      </c>
      <c r="D6388">
        <v>163</v>
      </c>
      <c r="E6388" t="s">
        <v>9031</v>
      </c>
      <c r="F6388" t="s">
        <v>9395</v>
      </c>
      <c r="G6388">
        <v>38.440340076223897</v>
      </c>
    </row>
    <row r="6389" spans="1:7" hidden="1" x14ac:dyDescent="0.2">
      <c r="A6389">
        <v>2002</v>
      </c>
      <c r="B6389">
        <v>142</v>
      </c>
      <c r="C6389" t="s">
        <v>9396</v>
      </c>
      <c r="D6389">
        <v>162</v>
      </c>
      <c r="E6389" t="s">
        <v>9031</v>
      </c>
      <c r="F6389" t="s">
        <v>9397</v>
      </c>
      <c r="G6389">
        <v>38.429449291220102</v>
      </c>
    </row>
    <row r="6390" spans="1:7" hidden="1" x14ac:dyDescent="0.2">
      <c r="A6390">
        <v>2002</v>
      </c>
      <c r="B6390">
        <v>143</v>
      </c>
      <c r="C6390" t="s">
        <v>7891</v>
      </c>
      <c r="D6390">
        <v>209</v>
      </c>
      <c r="E6390" t="s">
        <v>9049</v>
      </c>
      <c r="F6390" t="s">
        <v>6701</v>
      </c>
      <c r="G6390">
        <v>38.428948713857203</v>
      </c>
    </row>
    <row r="6391" spans="1:7" hidden="1" x14ac:dyDescent="0.2">
      <c r="A6391">
        <v>2002</v>
      </c>
      <c r="B6391">
        <v>144</v>
      </c>
      <c r="C6391" t="s">
        <v>8441</v>
      </c>
      <c r="D6391">
        <v>182</v>
      </c>
      <c r="E6391" t="s">
        <v>8894</v>
      </c>
      <c r="F6391" t="s">
        <v>9398</v>
      </c>
      <c r="G6391">
        <v>38.425695278844103</v>
      </c>
    </row>
    <row r="6392" spans="1:7" hidden="1" x14ac:dyDescent="0.2">
      <c r="A6392">
        <v>2002</v>
      </c>
      <c r="B6392">
        <v>145</v>
      </c>
      <c r="C6392" t="s">
        <v>9399</v>
      </c>
      <c r="D6392">
        <v>145</v>
      </c>
      <c r="E6392" t="s">
        <v>8871</v>
      </c>
      <c r="F6392" t="s">
        <v>9400</v>
      </c>
      <c r="G6392">
        <v>38.418314526998401</v>
      </c>
    </row>
    <row r="6393" spans="1:7" hidden="1" x14ac:dyDescent="0.2">
      <c r="A6393">
        <v>2002</v>
      </c>
      <c r="B6393">
        <v>146</v>
      </c>
      <c r="C6393" t="s">
        <v>9401</v>
      </c>
      <c r="D6393">
        <v>106</v>
      </c>
      <c r="E6393" t="s">
        <v>8159</v>
      </c>
      <c r="F6393" t="s">
        <v>9402</v>
      </c>
      <c r="G6393">
        <v>38.413687366334301</v>
      </c>
    </row>
    <row r="6394" spans="1:7" hidden="1" x14ac:dyDescent="0.2">
      <c r="A6394">
        <v>2002</v>
      </c>
      <c r="B6394">
        <v>147</v>
      </c>
      <c r="C6394" t="s">
        <v>8822</v>
      </c>
      <c r="D6394">
        <v>63</v>
      </c>
      <c r="E6394" t="s">
        <v>8698</v>
      </c>
      <c r="F6394" t="s">
        <v>9403</v>
      </c>
      <c r="G6394">
        <v>38.411311689918001</v>
      </c>
    </row>
    <row r="6395" spans="1:7" hidden="1" x14ac:dyDescent="0.2">
      <c r="A6395">
        <v>2002</v>
      </c>
      <c r="B6395">
        <v>148</v>
      </c>
      <c r="C6395" t="s">
        <v>8837</v>
      </c>
      <c r="D6395">
        <v>65</v>
      </c>
      <c r="E6395" t="s">
        <v>8698</v>
      </c>
      <c r="F6395" t="s">
        <v>9404</v>
      </c>
      <c r="G6395">
        <v>38.398313191854903</v>
      </c>
    </row>
    <row r="6396" spans="1:7" hidden="1" x14ac:dyDescent="0.2">
      <c r="A6396">
        <v>2002</v>
      </c>
      <c r="B6396">
        <v>149</v>
      </c>
      <c r="C6396" t="s">
        <v>9405</v>
      </c>
      <c r="D6396">
        <v>194</v>
      </c>
      <c r="E6396" t="s">
        <v>9242</v>
      </c>
      <c r="F6396" t="s">
        <v>9406</v>
      </c>
      <c r="G6396">
        <v>38.3980633069554</v>
      </c>
    </row>
    <row r="6397" spans="1:7" hidden="1" x14ac:dyDescent="0.2">
      <c r="A6397">
        <v>2002</v>
      </c>
      <c r="B6397">
        <v>150</v>
      </c>
      <c r="C6397" t="s">
        <v>9198</v>
      </c>
      <c r="D6397">
        <v>183</v>
      </c>
      <c r="E6397" t="s">
        <v>8894</v>
      </c>
      <c r="F6397" t="s">
        <v>9407</v>
      </c>
      <c r="G6397">
        <v>38.369597731795103</v>
      </c>
    </row>
    <row r="6398" spans="1:7" hidden="1" x14ac:dyDescent="0.2">
      <c r="A6398">
        <v>2002</v>
      </c>
      <c r="B6398">
        <v>151</v>
      </c>
      <c r="C6398" t="s">
        <v>8654</v>
      </c>
      <c r="D6398">
        <v>116</v>
      </c>
      <c r="E6398" t="s">
        <v>8875</v>
      </c>
      <c r="F6398" t="s">
        <v>9408</v>
      </c>
      <c r="G6398">
        <v>38.357001465918202</v>
      </c>
    </row>
    <row r="6399" spans="1:7" hidden="1" x14ac:dyDescent="0.2">
      <c r="A6399">
        <v>2002</v>
      </c>
      <c r="B6399">
        <v>152</v>
      </c>
      <c r="C6399" t="s">
        <v>8089</v>
      </c>
      <c r="D6399">
        <v>55</v>
      </c>
      <c r="E6399" t="s">
        <v>9224</v>
      </c>
      <c r="F6399" t="s">
        <v>9409</v>
      </c>
      <c r="G6399">
        <v>38.263474801318999</v>
      </c>
    </row>
    <row r="6400" spans="1:7" hidden="1" x14ac:dyDescent="0.2">
      <c r="A6400">
        <v>2002</v>
      </c>
      <c r="B6400">
        <v>153</v>
      </c>
      <c r="C6400" t="s">
        <v>9410</v>
      </c>
      <c r="D6400">
        <v>164</v>
      </c>
      <c r="E6400" t="s">
        <v>9031</v>
      </c>
      <c r="F6400" t="s">
        <v>9411</v>
      </c>
      <c r="G6400">
        <v>38.256652315991403</v>
      </c>
    </row>
    <row r="6401" spans="1:7" hidden="1" x14ac:dyDescent="0.2">
      <c r="A6401">
        <v>2003</v>
      </c>
      <c r="B6401">
        <v>2</v>
      </c>
      <c r="C6401" t="s">
        <v>8128</v>
      </c>
      <c r="D6401">
        <v>131</v>
      </c>
      <c r="E6401" t="s">
        <v>9412</v>
      </c>
      <c r="F6401" t="s">
        <v>9413</v>
      </c>
      <c r="G6401">
        <v>40.942080688142298</v>
      </c>
    </row>
    <row r="6402" spans="1:7" hidden="1" x14ac:dyDescent="0.2">
      <c r="A6402">
        <v>2003</v>
      </c>
      <c r="B6402">
        <v>3</v>
      </c>
      <c r="C6402" t="s">
        <v>8706</v>
      </c>
      <c r="D6402">
        <v>28</v>
      </c>
      <c r="E6402" t="s">
        <v>9260</v>
      </c>
      <c r="F6402" t="s">
        <v>9414</v>
      </c>
      <c r="G6402">
        <v>40.915874584612901</v>
      </c>
    </row>
    <row r="6403" spans="1:7" hidden="1" x14ac:dyDescent="0.2">
      <c r="A6403">
        <v>2003</v>
      </c>
      <c r="B6403">
        <v>4</v>
      </c>
      <c r="C6403" t="s">
        <v>8406</v>
      </c>
      <c r="D6403">
        <v>71</v>
      </c>
      <c r="E6403" t="s">
        <v>9415</v>
      </c>
      <c r="F6403" t="s">
        <v>9416</v>
      </c>
      <c r="G6403">
        <v>40.899190781338497</v>
      </c>
    </row>
    <row r="6404" spans="1:7" hidden="1" x14ac:dyDescent="0.2">
      <c r="A6404">
        <v>2003</v>
      </c>
      <c r="B6404">
        <v>5</v>
      </c>
      <c r="C6404" t="s">
        <v>9117</v>
      </c>
      <c r="D6404">
        <v>179</v>
      </c>
      <c r="E6404" t="s">
        <v>9031</v>
      </c>
      <c r="F6404" t="s">
        <v>9417</v>
      </c>
      <c r="G6404">
        <v>40.8945813983552</v>
      </c>
    </row>
    <row r="6405" spans="1:7" hidden="1" x14ac:dyDescent="0.2">
      <c r="A6405">
        <v>2003</v>
      </c>
      <c r="B6405">
        <v>6</v>
      </c>
      <c r="C6405" t="s">
        <v>9326</v>
      </c>
      <c r="D6405">
        <v>171</v>
      </c>
      <c r="E6405" t="s">
        <v>9031</v>
      </c>
      <c r="F6405" t="s">
        <v>9418</v>
      </c>
      <c r="G6405">
        <v>40.8925481773163</v>
      </c>
    </row>
    <row r="6406" spans="1:7" hidden="1" x14ac:dyDescent="0.2">
      <c r="A6406">
        <v>2003</v>
      </c>
      <c r="B6406">
        <v>7</v>
      </c>
      <c r="C6406" t="s">
        <v>9226</v>
      </c>
      <c r="D6406">
        <v>81</v>
      </c>
      <c r="E6406" t="s">
        <v>9051</v>
      </c>
      <c r="F6406" t="s">
        <v>9419</v>
      </c>
      <c r="G6406">
        <v>40.867353023015397</v>
      </c>
    </row>
    <row r="6407" spans="1:7" hidden="1" x14ac:dyDescent="0.2">
      <c r="A6407">
        <v>2003</v>
      </c>
      <c r="B6407">
        <v>8</v>
      </c>
      <c r="C6407" t="s">
        <v>8236</v>
      </c>
      <c r="D6407">
        <v>121</v>
      </c>
      <c r="E6407" t="s">
        <v>8698</v>
      </c>
      <c r="F6407" t="s">
        <v>9420</v>
      </c>
      <c r="G6407">
        <v>40.848950400635701</v>
      </c>
    </row>
    <row r="6408" spans="1:7" hidden="1" x14ac:dyDescent="0.2">
      <c r="A6408">
        <v>2003</v>
      </c>
      <c r="B6408">
        <v>9</v>
      </c>
      <c r="C6408" t="s">
        <v>9043</v>
      </c>
      <c r="D6408">
        <v>78</v>
      </c>
      <c r="E6408" t="s">
        <v>9415</v>
      </c>
      <c r="F6408" t="s">
        <v>9421</v>
      </c>
      <c r="G6408">
        <v>40.797484135303698</v>
      </c>
    </row>
    <row r="6409" spans="1:7" hidden="1" x14ac:dyDescent="0.2">
      <c r="A6409">
        <v>2003</v>
      </c>
      <c r="B6409">
        <v>10</v>
      </c>
      <c r="C6409" t="s">
        <v>8694</v>
      </c>
      <c r="D6409">
        <v>31</v>
      </c>
      <c r="E6409" t="s">
        <v>9033</v>
      </c>
      <c r="F6409" t="s">
        <v>9422</v>
      </c>
      <c r="G6409">
        <v>40.793976728268298</v>
      </c>
    </row>
    <row r="6410" spans="1:7" hidden="1" x14ac:dyDescent="0.2">
      <c r="A6410">
        <v>2003</v>
      </c>
      <c r="B6410">
        <v>11</v>
      </c>
      <c r="C6410" t="s">
        <v>9080</v>
      </c>
      <c r="D6410">
        <v>36</v>
      </c>
      <c r="E6410" t="s">
        <v>9033</v>
      </c>
      <c r="F6410" t="s">
        <v>9423</v>
      </c>
      <c r="G6410">
        <v>40.790065331816798</v>
      </c>
    </row>
    <row r="6411" spans="1:7" hidden="1" x14ac:dyDescent="0.2">
      <c r="A6411">
        <v>2003</v>
      </c>
      <c r="B6411">
        <v>12</v>
      </c>
      <c r="C6411" t="s">
        <v>8019</v>
      </c>
      <c r="D6411">
        <v>198</v>
      </c>
      <c r="E6411" t="s">
        <v>9424</v>
      </c>
      <c r="F6411" t="s">
        <v>9425</v>
      </c>
      <c r="G6411">
        <v>40.775505347628901</v>
      </c>
    </row>
    <row r="6412" spans="1:7" hidden="1" x14ac:dyDescent="0.2">
      <c r="A6412">
        <v>2003</v>
      </c>
      <c r="B6412">
        <v>13</v>
      </c>
      <c r="C6412" t="s">
        <v>8132</v>
      </c>
      <c r="D6412">
        <v>75</v>
      </c>
      <c r="E6412" t="s">
        <v>9415</v>
      </c>
      <c r="F6412" t="s">
        <v>9426</v>
      </c>
      <c r="G6412">
        <v>40.769576481785002</v>
      </c>
    </row>
    <row r="6413" spans="1:7" hidden="1" x14ac:dyDescent="0.2">
      <c r="A6413">
        <v>2003</v>
      </c>
      <c r="B6413">
        <v>14</v>
      </c>
      <c r="C6413" t="s">
        <v>8327</v>
      </c>
      <c r="D6413">
        <v>3</v>
      </c>
      <c r="E6413" t="s">
        <v>9427</v>
      </c>
      <c r="F6413" t="s">
        <v>9428</v>
      </c>
      <c r="G6413">
        <v>40.763245279278301</v>
      </c>
    </row>
    <row r="6414" spans="1:7" hidden="1" x14ac:dyDescent="0.2">
      <c r="A6414">
        <v>2003</v>
      </c>
      <c r="B6414">
        <v>15</v>
      </c>
      <c r="C6414" t="s">
        <v>8026</v>
      </c>
      <c r="D6414">
        <v>65</v>
      </c>
      <c r="E6414" t="s">
        <v>9229</v>
      </c>
      <c r="F6414" t="s">
        <v>9429</v>
      </c>
      <c r="G6414">
        <v>40.755569650360698</v>
      </c>
    </row>
    <row r="6415" spans="1:7" hidden="1" x14ac:dyDescent="0.2">
      <c r="A6415">
        <v>2003</v>
      </c>
      <c r="B6415">
        <v>16</v>
      </c>
      <c r="C6415" t="s">
        <v>7503</v>
      </c>
      <c r="D6415">
        <v>119</v>
      </c>
      <c r="E6415" t="s">
        <v>9430</v>
      </c>
      <c r="F6415" t="s">
        <v>9431</v>
      </c>
      <c r="G6415">
        <v>40.7433215655062</v>
      </c>
    </row>
    <row r="6416" spans="1:7" hidden="1" x14ac:dyDescent="0.2">
      <c r="A6416">
        <v>2003</v>
      </c>
      <c r="B6416">
        <v>17</v>
      </c>
      <c r="C6416" t="s">
        <v>8545</v>
      </c>
      <c r="D6416">
        <v>15</v>
      </c>
      <c r="E6416" t="s">
        <v>9214</v>
      </c>
      <c r="F6416" t="s">
        <v>9432</v>
      </c>
      <c r="G6416">
        <v>40.728391556679398</v>
      </c>
    </row>
    <row r="6417" spans="1:7" hidden="1" x14ac:dyDescent="0.2">
      <c r="A6417">
        <v>2003</v>
      </c>
      <c r="B6417">
        <v>18</v>
      </c>
      <c r="C6417" t="s">
        <v>9058</v>
      </c>
      <c r="D6417">
        <v>175</v>
      </c>
      <c r="E6417" t="s">
        <v>9031</v>
      </c>
      <c r="F6417" t="s">
        <v>9433</v>
      </c>
      <c r="G6417">
        <v>40.713203773921101</v>
      </c>
    </row>
    <row r="6418" spans="1:7" hidden="1" x14ac:dyDescent="0.2">
      <c r="A6418">
        <v>2003</v>
      </c>
      <c r="B6418">
        <v>19</v>
      </c>
      <c r="C6418" t="s">
        <v>9070</v>
      </c>
      <c r="D6418">
        <v>9</v>
      </c>
      <c r="E6418" t="s">
        <v>9427</v>
      </c>
      <c r="F6418" t="s">
        <v>9434</v>
      </c>
      <c r="G6418">
        <v>40.710248177687397</v>
      </c>
    </row>
    <row r="6419" spans="1:7" hidden="1" x14ac:dyDescent="0.2">
      <c r="A6419">
        <v>2003</v>
      </c>
      <c r="B6419">
        <v>20</v>
      </c>
      <c r="C6419" t="s">
        <v>8044</v>
      </c>
      <c r="D6419">
        <v>181</v>
      </c>
      <c r="E6419" t="s">
        <v>9435</v>
      </c>
      <c r="F6419" t="s">
        <v>9436</v>
      </c>
      <c r="G6419">
        <v>40.705278369835597</v>
      </c>
    </row>
    <row r="6420" spans="1:7" hidden="1" x14ac:dyDescent="0.2">
      <c r="A6420">
        <v>2003</v>
      </c>
      <c r="B6420">
        <v>21</v>
      </c>
      <c r="C6420" t="s">
        <v>7871</v>
      </c>
      <c r="D6420">
        <v>201</v>
      </c>
      <c r="E6420" t="s">
        <v>9242</v>
      </c>
      <c r="F6420" t="s">
        <v>9437</v>
      </c>
      <c r="G6420">
        <v>40.680715800164201</v>
      </c>
    </row>
    <row r="6421" spans="1:7" hidden="1" x14ac:dyDescent="0.2">
      <c r="A6421">
        <v>2003</v>
      </c>
      <c r="B6421">
        <v>22</v>
      </c>
      <c r="C6421" t="s">
        <v>9438</v>
      </c>
      <c r="D6421">
        <v>138</v>
      </c>
      <c r="E6421" t="s">
        <v>9412</v>
      </c>
      <c r="F6421" t="s">
        <v>9439</v>
      </c>
      <c r="G6421">
        <v>40.579290655106199</v>
      </c>
    </row>
    <row r="6422" spans="1:7" hidden="1" x14ac:dyDescent="0.2">
      <c r="A6422">
        <v>2003</v>
      </c>
      <c r="B6422">
        <v>23</v>
      </c>
      <c r="C6422" t="s">
        <v>8198</v>
      </c>
      <c r="D6422">
        <v>134</v>
      </c>
      <c r="E6422" t="s">
        <v>9412</v>
      </c>
      <c r="F6422" t="s">
        <v>9440</v>
      </c>
      <c r="G6422">
        <v>40.569682899318899</v>
      </c>
    </row>
    <row r="6423" spans="1:7" hidden="1" x14ac:dyDescent="0.2">
      <c r="A6423">
        <v>2003</v>
      </c>
      <c r="B6423">
        <v>24</v>
      </c>
      <c r="C6423" t="s">
        <v>9038</v>
      </c>
      <c r="D6423">
        <v>153</v>
      </c>
      <c r="E6423" t="s">
        <v>8894</v>
      </c>
      <c r="F6423" t="s">
        <v>9441</v>
      </c>
      <c r="G6423">
        <v>40.548348610887402</v>
      </c>
    </row>
    <row r="6424" spans="1:7" hidden="1" x14ac:dyDescent="0.2">
      <c r="A6424">
        <v>2003</v>
      </c>
      <c r="B6424">
        <v>25</v>
      </c>
      <c r="C6424" t="s">
        <v>8335</v>
      </c>
      <c r="D6424">
        <v>27</v>
      </c>
      <c r="E6424" t="s">
        <v>9260</v>
      </c>
      <c r="F6424" t="s">
        <v>9442</v>
      </c>
      <c r="G6424">
        <v>40.520780645457897</v>
      </c>
    </row>
    <row r="6425" spans="1:7" hidden="1" x14ac:dyDescent="0.2">
      <c r="A6425">
        <v>2003</v>
      </c>
      <c r="B6425">
        <v>26</v>
      </c>
      <c r="C6425" t="s">
        <v>9220</v>
      </c>
      <c r="D6425">
        <v>13</v>
      </c>
      <c r="E6425" t="s">
        <v>9214</v>
      </c>
      <c r="F6425" t="s">
        <v>9443</v>
      </c>
      <c r="G6425">
        <v>40.510535458046903</v>
      </c>
    </row>
    <row r="6426" spans="1:7" hidden="1" x14ac:dyDescent="0.2">
      <c r="A6426">
        <v>2003</v>
      </c>
      <c r="B6426">
        <v>27</v>
      </c>
      <c r="C6426" t="s">
        <v>8891</v>
      </c>
      <c r="D6426">
        <v>107</v>
      </c>
      <c r="E6426" t="s">
        <v>8657</v>
      </c>
      <c r="F6426" t="s">
        <v>9444</v>
      </c>
      <c r="G6426">
        <v>40.490725060060598</v>
      </c>
    </row>
    <row r="6427" spans="1:7" hidden="1" x14ac:dyDescent="0.2">
      <c r="A6427">
        <v>2003</v>
      </c>
      <c r="B6427">
        <v>28</v>
      </c>
      <c r="C6427" t="s">
        <v>8882</v>
      </c>
      <c r="D6427">
        <v>47</v>
      </c>
      <c r="E6427" t="s">
        <v>8159</v>
      </c>
      <c r="F6427" t="s">
        <v>9445</v>
      </c>
      <c r="G6427">
        <v>40.462571825886101</v>
      </c>
    </row>
    <row r="6428" spans="1:7" hidden="1" x14ac:dyDescent="0.2">
      <c r="A6428">
        <v>2003</v>
      </c>
      <c r="B6428">
        <v>29</v>
      </c>
      <c r="C6428" t="s">
        <v>9446</v>
      </c>
      <c r="D6428">
        <v>152</v>
      </c>
      <c r="E6428" t="s">
        <v>8894</v>
      </c>
      <c r="F6428" t="s">
        <v>9447</v>
      </c>
      <c r="G6428">
        <v>40.449172964377603</v>
      </c>
    </row>
    <row r="6429" spans="1:7" hidden="1" x14ac:dyDescent="0.2">
      <c r="A6429">
        <v>2003</v>
      </c>
      <c r="B6429">
        <v>30</v>
      </c>
      <c r="C6429" t="s">
        <v>8438</v>
      </c>
      <c r="D6429">
        <v>154</v>
      </c>
      <c r="E6429" t="s">
        <v>8894</v>
      </c>
      <c r="F6429" t="s">
        <v>9356</v>
      </c>
      <c r="G6429">
        <v>40.438301205885502</v>
      </c>
    </row>
    <row r="6430" spans="1:7" hidden="1" x14ac:dyDescent="0.2">
      <c r="A6430">
        <v>2003</v>
      </c>
      <c r="B6430">
        <v>31</v>
      </c>
      <c r="C6430" t="s">
        <v>8758</v>
      </c>
      <c r="D6430">
        <v>216</v>
      </c>
      <c r="E6430" t="s">
        <v>9049</v>
      </c>
      <c r="F6430" t="s">
        <v>9448</v>
      </c>
      <c r="G6430">
        <v>40.422004521477</v>
      </c>
    </row>
    <row r="6431" spans="1:7" hidden="1" x14ac:dyDescent="0.2">
      <c r="A6431">
        <v>2003</v>
      </c>
      <c r="B6431">
        <v>32</v>
      </c>
      <c r="C6431" t="s">
        <v>8174</v>
      </c>
      <c r="D6431">
        <v>42</v>
      </c>
      <c r="E6431" t="s">
        <v>8159</v>
      </c>
      <c r="F6431" t="s">
        <v>9449</v>
      </c>
      <c r="G6431">
        <v>40.403868385803598</v>
      </c>
    </row>
    <row r="6432" spans="1:7" hidden="1" x14ac:dyDescent="0.2">
      <c r="A6432">
        <v>2003</v>
      </c>
      <c r="B6432">
        <v>33</v>
      </c>
      <c r="C6432" t="s">
        <v>7700</v>
      </c>
      <c r="D6432">
        <v>151</v>
      </c>
      <c r="E6432" t="s">
        <v>8894</v>
      </c>
      <c r="F6432" t="s">
        <v>9450</v>
      </c>
      <c r="G6432">
        <v>40.3906406021339</v>
      </c>
    </row>
    <row r="6433" spans="1:7" hidden="1" x14ac:dyDescent="0.2">
      <c r="A6433">
        <v>2003</v>
      </c>
      <c r="B6433">
        <v>34</v>
      </c>
      <c r="C6433" t="s">
        <v>8856</v>
      </c>
      <c r="D6433">
        <v>2</v>
      </c>
      <c r="E6433" t="s">
        <v>9427</v>
      </c>
      <c r="F6433" t="s">
        <v>9451</v>
      </c>
      <c r="G6433">
        <v>40.353384860448301</v>
      </c>
    </row>
    <row r="6434" spans="1:7" hidden="1" x14ac:dyDescent="0.2">
      <c r="A6434">
        <v>2003</v>
      </c>
      <c r="B6434">
        <v>35</v>
      </c>
      <c r="C6434" t="s">
        <v>8168</v>
      </c>
      <c r="D6434">
        <v>24</v>
      </c>
      <c r="E6434" t="s">
        <v>9260</v>
      </c>
      <c r="F6434" t="s">
        <v>9452</v>
      </c>
      <c r="G6434">
        <v>40.334123416428199</v>
      </c>
    </row>
    <row r="6435" spans="1:7" hidden="1" x14ac:dyDescent="0.2">
      <c r="A6435">
        <v>2003</v>
      </c>
      <c r="B6435">
        <v>36</v>
      </c>
      <c r="C6435" t="s">
        <v>9453</v>
      </c>
      <c r="D6435">
        <v>37</v>
      </c>
      <c r="E6435" t="s">
        <v>9033</v>
      </c>
      <c r="F6435" t="s">
        <v>9454</v>
      </c>
      <c r="G6435">
        <v>40.288155076022697</v>
      </c>
    </row>
    <row r="6436" spans="1:7" hidden="1" x14ac:dyDescent="0.2">
      <c r="A6436">
        <v>2003</v>
      </c>
      <c r="B6436">
        <v>37</v>
      </c>
      <c r="C6436" t="s">
        <v>9105</v>
      </c>
      <c r="D6436">
        <v>183</v>
      </c>
      <c r="E6436" t="s">
        <v>9435</v>
      </c>
      <c r="F6436" t="s">
        <v>9455</v>
      </c>
      <c r="G6436">
        <v>40.268561524677402</v>
      </c>
    </row>
    <row r="6437" spans="1:7" hidden="1" x14ac:dyDescent="0.2">
      <c r="A6437">
        <v>2003</v>
      </c>
      <c r="B6437">
        <v>38</v>
      </c>
      <c r="C6437" t="s">
        <v>9456</v>
      </c>
      <c r="D6437">
        <v>57</v>
      </c>
      <c r="E6437" t="s">
        <v>9457</v>
      </c>
      <c r="F6437" t="s">
        <v>9458</v>
      </c>
      <c r="G6437">
        <v>40.266984349756001</v>
      </c>
    </row>
    <row r="6438" spans="1:7" hidden="1" x14ac:dyDescent="0.2">
      <c r="A6438">
        <v>2003</v>
      </c>
      <c r="B6438">
        <v>39</v>
      </c>
      <c r="C6438" t="s">
        <v>9346</v>
      </c>
      <c r="D6438">
        <v>155</v>
      </c>
      <c r="E6438" t="s">
        <v>8894</v>
      </c>
      <c r="F6438" t="s">
        <v>9459</v>
      </c>
      <c r="G6438">
        <v>40.238091355326802</v>
      </c>
    </row>
    <row r="6439" spans="1:7" hidden="1" x14ac:dyDescent="0.2">
      <c r="A6439">
        <v>2003</v>
      </c>
      <c r="B6439">
        <v>40</v>
      </c>
      <c r="C6439" t="s">
        <v>9090</v>
      </c>
      <c r="D6439">
        <v>211</v>
      </c>
      <c r="E6439" t="s">
        <v>9049</v>
      </c>
      <c r="F6439" t="s">
        <v>9460</v>
      </c>
      <c r="G6439">
        <v>40.223791545217999</v>
      </c>
    </row>
    <row r="6440" spans="1:7" hidden="1" x14ac:dyDescent="0.2">
      <c r="A6440">
        <v>2003</v>
      </c>
      <c r="B6440">
        <v>41</v>
      </c>
      <c r="C6440" t="s">
        <v>9053</v>
      </c>
      <c r="D6440">
        <v>102</v>
      </c>
      <c r="E6440" t="s">
        <v>8657</v>
      </c>
      <c r="F6440" t="s">
        <v>9461</v>
      </c>
      <c r="G6440">
        <v>40.183308742341701</v>
      </c>
    </row>
    <row r="6441" spans="1:7" hidden="1" x14ac:dyDescent="0.2">
      <c r="A6441">
        <v>2003</v>
      </c>
      <c r="B6441">
        <v>42</v>
      </c>
      <c r="C6441" t="s">
        <v>9462</v>
      </c>
      <c r="D6441">
        <v>117</v>
      </c>
      <c r="E6441" t="s">
        <v>9430</v>
      </c>
      <c r="F6441" t="s">
        <v>9463</v>
      </c>
      <c r="G6441">
        <v>40.170617348267697</v>
      </c>
    </row>
    <row r="6442" spans="1:7" hidden="1" x14ac:dyDescent="0.2">
      <c r="A6442">
        <v>2003</v>
      </c>
      <c r="B6442">
        <v>43</v>
      </c>
      <c r="C6442" t="s">
        <v>8946</v>
      </c>
      <c r="D6442">
        <v>66</v>
      </c>
      <c r="E6442" t="s">
        <v>9229</v>
      </c>
      <c r="F6442" t="s">
        <v>9464</v>
      </c>
      <c r="G6442">
        <v>40.160025520750203</v>
      </c>
    </row>
    <row r="6443" spans="1:7" hidden="1" x14ac:dyDescent="0.2">
      <c r="A6443">
        <v>2003</v>
      </c>
      <c r="B6443">
        <v>44</v>
      </c>
      <c r="C6443" t="s">
        <v>9083</v>
      </c>
      <c r="D6443">
        <v>79</v>
      </c>
      <c r="E6443" t="s">
        <v>9415</v>
      </c>
      <c r="F6443" t="s">
        <v>9465</v>
      </c>
      <c r="G6443">
        <v>40.1515299447384</v>
      </c>
    </row>
    <row r="6444" spans="1:7" hidden="1" x14ac:dyDescent="0.2">
      <c r="A6444">
        <v>2003</v>
      </c>
      <c r="B6444">
        <v>45</v>
      </c>
      <c r="C6444" t="s">
        <v>9134</v>
      </c>
      <c r="D6444">
        <v>72</v>
      </c>
      <c r="E6444" t="s">
        <v>9415</v>
      </c>
      <c r="F6444" t="s">
        <v>9466</v>
      </c>
      <c r="G6444">
        <v>40.141731822308103</v>
      </c>
    </row>
    <row r="6445" spans="1:7" hidden="1" x14ac:dyDescent="0.2">
      <c r="A6445">
        <v>2003</v>
      </c>
      <c r="B6445">
        <v>46</v>
      </c>
      <c r="C6445" t="s">
        <v>9467</v>
      </c>
      <c r="D6445">
        <v>106</v>
      </c>
      <c r="E6445" t="s">
        <v>8657</v>
      </c>
      <c r="F6445" t="s">
        <v>9468</v>
      </c>
      <c r="G6445">
        <v>40.119279510134497</v>
      </c>
    </row>
    <row r="6446" spans="1:7" hidden="1" x14ac:dyDescent="0.2">
      <c r="A6446">
        <v>2003</v>
      </c>
      <c r="B6446">
        <v>47</v>
      </c>
      <c r="C6446" t="s">
        <v>8457</v>
      </c>
      <c r="D6446">
        <v>5</v>
      </c>
      <c r="E6446" t="s">
        <v>9427</v>
      </c>
      <c r="F6446" t="s">
        <v>9469</v>
      </c>
      <c r="G6446">
        <v>40.117974915697303</v>
      </c>
    </row>
    <row r="6447" spans="1:7" hidden="1" x14ac:dyDescent="0.2">
      <c r="A6447">
        <v>2003</v>
      </c>
      <c r="B6447">
        <v>48</v>
      </c>
      <c r="C6447" t="s">
        <v>9113</v>
      </c>
      <c r="D6447">
        <v>111</v>
      </c>
      <c r="E6447" t="s">
        <v>9430</v>
      </c>
      <c r="F6447" t="s">
        <v>9470</v>
      </c>
      <c r="G6447">
        <v>40.110409940796004</v>
      </c>
    </row>
    <row r="6448" spans="1:7" hidden="1" x14ac:dyDescent="0.2">
      <c r="A6448">
        <v>2003</v>
      </c>
      <c r="B6448">
        <v>49</v>
      </c>
      <c r="C6448" t="s">
        <v>9471</v>
      </c>
      <c r="D6448">
        <v>25</v>
      </c>
      <c r="E6448" t="s">
        <v>9260</v>
      </c>
      <c r="F6448" t="s">
        <v>9472</v>
      </c>
      <c r="G6448">
        <v>40.109366719876199</v>
      </c>
    </row>
    <row r="6449" spans="1:7" hidden="1" x14ac:dyDescent="0.2">
      <c r="A6449">
        <v>2003</v>
      </c>
      <c r="B6449">
        <v>50</v>
      </c>
      <c r="C6449" t="s">
        <v>9473</v>
      </c>
      <c r="D6449">
        <v>207</v>
      </c>
      <c r="E6449" t="s">
        <v>9242</v>
      </c>
      <c r="F6449" t="s">
        <v>9474</v>
      </c>
      <c r="G6449">
        <v>40.103890700222003</v>
      </c>
    </row>
    <row r="6450" spans="1:7" hidden="1" x14ac:dyDescent="0.2">
      <c r="A6450">
        <v>2003</v>
      </c>
      <c r="B6450">
        <v>51</v>
      </c>
      <c r="C6450" t="s">
        <v>9475</v>
      </c>
      <c r="D6450">
        <v>39</v>
      </c>
      <c r="E6450" t="s">
        <v>9033</v>
      </c>
      <c r="F6450" t="s">
        <v>9476</v>
      </c>
      <c r="G6450">
        <v>40.0812202530823</v>
      </c>
    </row>
    <row r="6451" spans="1:7" hidden="1" x14ac:dyDescent="0.2">
      <c r="A6451">
        <v>2003</v>
      </c>
      <c r="B6451">
        <v>52</v>
      </c>
      <c r="C6451" t="s">
        <v>9257</v>
      </c>
      <c r="D6451">
        <v>143</v>
      </c>
      <c r="E6451" t="s">
        <v>9477</v>
      </c>
      <c r="F6451" t="s">
        <v>9478</v>
      </c>
      <c r="G6451">
        <v>40.068202854776601</v>
      </c>
    </row>
    <row r="6452" spans="1:7" hidden="1" x14ac:dyDescent="0.2">
      <c r="A6452">
        <v>2003</v>
      </c>
      <c r="B6452">
        <v>53</v>
      </c>
      <c r="C6452" t="s">
        <v>9479</v>
      </c>
      <c r="D6452">
        <v>38</v>
      </c>
      <c r="E6452" t="s">
        <v>9033</v>
      </c>
      <c r="F6452" t="s">
        <v>9480</v>
      </c>
      <c r="G6452">
        <v>40.056494423610701</v>
      </c>
    </row>
    <row r="6453" spans="1:7" hidden="1" x14ac:dyDescent="0.2">
      <c r="A6453">
        <v>2003</v>
      </c>
      <c r="B6453">
        <v>54</v>
      </c>
      <c r="C6453" t="s">
        <v>7884</v>
      </c>
      <c r="D6453">
        <v>76</v>
      </c>
      <c r="E6453" t="s">
        <v>9415</v>
      </c>
      <c r="F6453" t="s">
        <v>9481</v>
      </c>
      <c r="G6453">
        <v>40.043233137615701</v>
      </c>
    </row>
    <row r="6454" spans="1:7" hidden="1" x14ac:dyDescent="0.2">
      <c r="A6454">
        <v>2003</v>
      </c>
      <c r="B6454">
        <v>55</v>
      </c>
      <c r="C6454" t="s">
        <v>8929</v>
      </c>
      <c r="D6454">
        <v>61</v>
      </c>
      <c r="E6454" t="s">
        <v>9229</v>
      </c>
      <c r="F6454" t="s">
        <v>9482</v>
      </c>
      <c r="G6454">
        <v>40.036345935420997</v>
      </c>
    </row>
    <row r="6455" spans="1:7" hidden="1" x14ac:dyDescent="0.2">
      <c r="A6455">
        <v>2003</v>
      </c>
      <c r="B6455">
        <v>56</v>
      </c>
      <c r="C6455" t="s">
        <v>8896</v>
      </c>
      <c r="D6455">
        <v>114</v>
      </c>
      <c r="E6455" t="s">
        <v>9430</v>
      </c>
      <c r="F6455" t="s">
        <v>9483</v>
      </c>
      <c r="G6455">
        <v>40.009988552081502</v>
      </c>
    </row>
    <row r="6456" spans="1:7" hidden="1" x14ac:dyDescent="0.2">
      <c r="A6456">
        <v>2003</v>
      </c>
      <c r="B6456">
        <v>57</v>
      </c>
      <c r="C6456" t="s">
        <v>8353</v>
      </c>
      <c r="D6456">
        <v>133</v>
      </c>
      <c r="E6456" t="s">
        <v>9412</v>
      </c>
      <c r="F6456" t="s">
        <v>9484</v>
      </c>
      <c r="G6456">
        <v>40.005966587112098</v>
      </c>
    </row>
    <row r="6457" spans="1:7" hidden="1" x14ac:dyDescent="0.2">
      <c r="A6457">
        <v>2003</v>
      </c>
      <c r="B6457">
        <v>58</v>
      </c>
      <c r="C6457" t="s">
        <v>9100</v>
      </c>
      <c r="D6457">
        <v>17</v>
      </c>
      <c r="E6457" t="s">
        <v>9214</v>
      </c>
      <c r="F6457" t="s">
        <v>9485</v>
      </c>
      <c r="G6457">
        <v>39.9975360594458</v>
      </c>
    </row>
    <row r="6458" spans="1:7" hidden="1" x14ac:dyDescent="0.2">
      <c r="A6458">
        <v>2003</v>
      </c>
      <c r="B6458">
        <v>59</v>
      </c>
      <c r="C6458" t="s">
        <v>8941</v>
      </c>
      <c r="D6458">
        <v>182</v>
      </c>
      <c r="E6458" t="s">
        <v>9435</v>
      </c>
      <c r="F6458" t="s">
        <v>9486</v>
      </c>
      <c r="G6458">
        <v>39.993386950898099</v>
      </c>
    </row>
    <row r="6459" spans="1:7" hidden="1" x14ac:dyDescent="0.2">
      <c r="A6459">
        <v>2003</v>
      </c>
      <c r="B6459">
        <v>60</v>
      </c>
      <c r="C6459" t="s">
        <v>8586</v>
      </c>
      <c r="D6459">
        <v>58</v>
      </c>
      <c r="E6459" t="s">
        <v>9457</v>
      </c>
      <c r="F6459" t="s">
        <v>9487</v>
      </c>
      <c r="G6459">
        <v>39.987294508115902</v>
      </c>
    </row>
    <row r="6460" spans="1:7" hidden="1" x14ac:dyDescent="0.2">
      <c r="A6460">
        <v>2003</v>
      </c>
      <c r="B6460">
        <v>61</v>
      </c>
      <c r="C6460" t="s">
        <v>7519</v>
      </c>
      <c r="D6460">
        <v>192</v>
      </c>
      <c r="E6460" t="s">
        <v>9424</v>
      </c>
      <c r="F6460" t="s">
        <v>9488</v>
      </c>
      <c r="G6460">
        <v>39.981851767832197</v>
      </c>
    </row>
    <row r="6461" spans="1:7" hidden="1" x14ac:dyDescent="0.2">
      <c r="A6461">
        <v>2003</v>
      </c>
      <c r="B6461">
        <v>62</v>
      </c>
      <c r="C6461" t="s">
        <v>8541</v>
      </c>
      <c r="D6461">
        <v>118</v>
      </c>
      <c r="E6461" t="s">
        <v>9430</v>
      </c>
      <c r="F6461" t="s">
        <v>9489</v>
      </c>
      <c r="G6461">
        <v>39.978871847384703</v>
      </c>
    </row>
    <row r="6462" spans="1:7" hidden="1" x14ac:dyDescent="0.2">
      <c r="A6462">
        <v>2003</v>
      </c>
      <c r="B6462">
        <v>63</v>
      </c>
      <c r="C6462" t="s">
        <v>8873</v>
      </c>
      <c r="D6462">
        <v>68</v>
      </c>
      <c r="E6462" t="s">
        <v>9229</v>
      </c>
      <c r="F6462" t="s">
        <v>9490</v>
      </c>
      <c r="G6462">
        <v>39.978742295702403</v>
      </c>
    </row>
    <row r="6463" spans="1:7" hidden="1" x14ac:dyDescent="0.2">
      <c r="A6463">
        <v>2003</v>
      </c>
      <c r="B6463">
        <v>64</v>
      </c>
      <c r="C6463" t="s">
        <v>9491</v>
      </c>
      <c r="D6463">
        <v>56</v>
      </c>
      <c r="E6463" t="s">
        <v>9457</v>
      </c>
      <c r="F6463" t="s">
        <v>9492</v>
      </c>
      <c r="G6463">
        <v>39.977576368343797</v>
      </c>
    </row>
    <row r="6464" spans="1:7" hidden="1" x14ac:dyDescent="0.2">
      <c r="A6464">
        <v>2003</v>
      </c>
      <c r="B6464">
        <v>65</v>
      </c>
      <c r="C6464" t="s">
        <v>8778</v>
      </c>
      <c r="D6464">
        <v>218</v>
      </c>
      <c r="E6464" t="s">
        <v>9049</v>
      </c>
      <c r="F6464" t="s">
        <v>9493</v>
      </c>
      <c r="G6464">
        <v>39.966179772004999</v>
      </c>
    </row>
    <row r="6465" spans="1:7" hidden="1" x14ac:dyDescent="0.2">
      <c r="A6465">
        <v>2003</v>
      </c>
      <c r="B6465">
        <v>66</v>
      </c>
      <c r="C6465" t="s">
        <v>9273</v>
      </c>
      <c r="D6465">
        <v>82</v>
      </c>
      <c r="E6465" t="s">
        <v>9051</v>
      </c>
      <c r="F6465" t="s">
        <v>9494</v>
      </c>
      <c r="G6465">
        <v>39.947932856698699</v>
      </c>
    </row>
    <row r="6466" spans="1:7" hidden="1" x14ac:dyDescent="0.2">
      <c r="A6466">
        <v>2003</v>
      </c>
      <c r="B6466">
        <v>67</v>
      </c>
      <c r="C6466" t="s">
        <v>9495</v>
      </c>
      <c r="D6466">
        <v>35</v>
      </c>
      <c r="E6466" t="s">
        <v>9033</v>
      </c>
      <c r="F6466" t="s">
        <v>9496</v>
      </c>
      <c r="G6466">
        <v>39.944052683722802</v>
      </c>
    </row>
    <row r="6467" spans="1:7" hidden="1" x14ac:dyDescent="0.2">
      <c r="A6467">
        <v>2003</v>
      </c>
      <c r="B6467">
        <v>68</v>
      </c>
      <c r="C6467" t="s">
        <v>8689</v>
      </c>
      <c r="D6467">
        <v>18</v>
      </c>
      <c r="E6467" t="s">
        <v>9214</v>
      </c>
      <c r="F6467" t="s">
        <v>9497</v>
      </c>
      <c r="G6467">
        <v>39.936811710550998</v>
      </c>
    </row>
    <row r="6468" spans="1:7" hidden="1" x14ac:dyDescent="0.2">
      <c r="A6468">
        <v>2003</v>
      </c>
      <c r="B6468">
        <v>69</v>
      </c>
      <c r="C6468" t="s">
        <v>9498</v>
      </c>
      <c r="D6468">
        <v>116</v>
      </c>
      <c r="E6468" t="s">
        <v>9430</v>
      </c>
      <c r="F6468" t="s">
        <v>9499</v>
      </c>
      <c r="G6468">
        <v>39.913038414503902</v>
      </c>
    </row>
    <row r="6469" spans="1:7" hidden="1" x14ac:dyDescent="0.2">
      <c r="A6469">
        <v>2003</v>
      </c>
      <c r="B6469">
        <v>70</v>
      </c>
      <c r="C6469" t="s">
        <v>7608</v>
      </c>
      <c r="D6469">
        <v>135</v>
      </c>
      <c r="E6469" t="s">
        <v>9412</v>
      </c>
      <c r="F6469" t="s">
        <v>9500</v>
      </c>
      <c r="G6469">
        <v>39.911618081413501</v>
      </c>
    </row>
    <row r="6470" spans="1:7" hidden="1" x14ac:dyDescent="0.2">
      <c r="A6470">
        <v>2003</v>
      </c>
      <c r="B6470">
        <v>71</v>
      </c>
      <c r="C6470" t="s">
        <v>9324</v>
      </c>
      <c r="D6470">
        <v>187</v>
      </c>
      <c r="E6470" t="s">
        <v>9435</v>
      </c>
      <c r="F6470" t="s">
        <v>9501</v>
      </c>
      <c r="G6470">
        <v>39.904905147736599</v>
      </c>
    </row>
    <row r="6471" spans="1:7" hidden="1" x14ac:dyDescent="0.2">
      <c r="A6471">
        <v>2003</v>
      </c>
      <c r="B6471">
        <v>72</v>
      </c>
      <c r="C6471" t="s">
        <v>9262</v>
      </c>
      <c r="D6471">
        <v>16</v>
      </c>
      <c r="E6471" t="s">
        <v>9214</v>
      </c>
      <c r="F6471" t="s">
        <v>9502</v>
      </c>
      <c r="G6471">
        <v>39.899613849666501</v>
      </c>
    </row>
    <row r="6472" spans="1:7" hidden="1" x14ac:dyDescent="0.2">
      <c r="A6472">
        <v>2003</v>
      </c>
      <c r="B6472">
        <v>73</v>
      </c>
      <c r="C6472" t="s">
        <v>9320</v>
      </c>
      <c r="D6472">
        <v>103</v>
      </c>
      <c r="E6472" t="s">
        <v>8657</v>
      </c>
      <c r="F6472" t="s">
        <v>9503</v>
      </c>
      <c r="G6472">
        <v>39.893936944219803</v>
      </c>
    </row>
    <row r="6473" spans="1:7" hidden="1" x14ac:dyDescent="0.2">
      <c r="A6473">
        <v>2003</v>
      </c>
      <c r="B6473">
        <v>74</v>
      </c>
      <c r="C6473" t="s">
        <v>9504</v>
      </c>
      <c r="D6473">
        <v>208</v>
      </c>
      <c r="E6473" t="s">
        <v>9242</v>
      </c>
      <c r="F6473" t="s">
        <v>9505</v>
      </c>
      <c r="G6473">
        <v>39.855273784525899</v>
      </c>
    </row>
    <row r="6474" spans="1:7" hidden="1" x14ac:dyDescent="0.2">
      <c r="A6474">
        <v>2003</v>
      </c>
      <c r="B6474">
        <v>75</v>
      </c>
      <c r="C6474" t="s">
        <v>9506</v>
      </c>
      <c r="D6474">
        <v>209</v>
      </c>
      <c r="E6474" t="s">
        <v>9242</v>
      </c>
      <c r="F6474" t="s">
        <v>9507</v>
      </c>
      <c r="G6474">
        <v>39.8328834704446</v>
      </c>
    </row>
    <row r="6475" spans="1:7" hidden="1" x14ac:dyDescent="0.2">
      <c r="A6475">
        <v>2003</v>
      </c>
      <c r="B6475">
        <v>76</v>
      </c>
      <c r="C6475" t="s">
        <v>7123</v>
      </c>
      <c r="D6475">
        <v>4</v>
      </c>
      <c r="E6475" t="s">
        <v>9427</v>
      </c>
      <c r="F6475" t="s">
        <v>9508</v>
      </c>
      <c r="G6475">
        <v>39.825039947059999</v>
      </c>
    </row>
    <row r="6476" spans="1:7" hidden="1" x14ac:dyDescent="0.2">
      <c r="A6476">
        <v>2003</v>
      </c>
      <c r="B6476">
        <v>77</v>
      </c>
      <c r="C6476" t="s">
        <v>9288</v>
      </c>
      <c r="D6476">
        <v>6</v>
      </c>
      <c r="E6476" t="s">
        <v>9427</v>
      </c>
      <c r="F6476" t="s">
        <v>9509</v>
      </c>
      <c r="G6476">
        <v>39.798574797332797</v>
      </c>
    </row>
    <row r="6477" spans="1:7" hidden="1" x14ac:dyDescent="0.2">
      <c r="A6477">
        <v>2003</v>
      </c>
      <c r="B6477">
        <v>78</v>
      </c>
      <c r="C6477" t="s">
        <v>9510</v>
      </c>
      <c r="D6477">
        <v>95</v>
      </c>
      <c r="E6477" t="s">
        <v>9511</v>
      </c>
      <c r="F6477" t="s">
        <v>9512</v>
      </c>
      <c r="G6477">
        <v>39.785868618788001</v>
      </c>
    </row>
    <row r="6478" spans="1:7" hidden="1" x14ac:dyDescent="0.2">
      <c r="A6478">
        <v>2003</v>
      </c>
      <c r="B6478">
        <v>79</v>
      </c>
      <c r="C6478" t="s">
        <v>9513</v>
      </c>
      <c r="D6478">
        <v>83</v>
      </c>
      <c r="E6478" t="s">
        <v>9051</v>
      </c>
      <c r="F6478" t="s">
        <v>9514</v>
      </c>
      <c r="G6478">
        <v>39.750103908573301</v>
      </c>
    </row>
    <row r="6479" spans="1:7" hidden="1" x14ac:dyDescent="0.2">
      <c r="A6479">
        <v>2003</v>
      </c>
      <c r="B6479">
        <v>80</v>
      </c>
      <c r="C6479" t="s">
        <v>9515</v>
      </c>
      <c r="D6479">
        <v>172</v>
      </c>
      <c r="E6479" t="s">
        <v>9031</v>
      </c>
      <c r="F6479" t="s">
        <v>9516</v>
      </c>
      <c r="G6479">
        <v>39.730518288559203</v>
      </c>
    </row>
    <row r="6480" spans="1:7" hidden="1" x14ac:dyDescent="0.2">
      <c r="A6480">
        <v>2003</v>
      </c>
      <c r="B6480">
        <v>81</v>
      </c>
      <c r="C6480" t="s">
        <v>8709</v>
      </c>
      <c r="D6480">
        <v>53</v>
      </c>
      <c r="E6480" t="s">
        <v>9457</v>
      </c>
      <c r="F6480" t="s">
        <v>9517</v>
      </c>
      <c r="G6480">
        <v>39.725784794515697</v>
      </c>
    </row>
    <row r="6481" spans="1:7" hidden="1" x14ac:dyDescent="0.2">
      <c r="A6481">
        <v>2003</v>
      </c>
      <c r="B6481">
        <v>82</v>
      </c>
      <c r="C6481" t="s">
        <v>9518</v>
      </c>
      <c r="D6481">
        <v>158</v>
      </c>
      <c r="E6481" t="s">
        <v>8894</v>
      </c>
      <c r="F6481" t="s">
        <v>9519</v>
      </c>
      <c r="G6481">
        <v>39.723610324043001</v>
      </c>
    </row>
    <row r="6482" spans="1:7" hidden="1" x14ac:dyDescent="0.2">
      <c r="A6482">
        <v>2003</v>
      </c>
      <c r="B6482">
        <v>83</v>
      </c>
      <c r="C6482" t="s">
        <v>9520</v>
      </c>
      <c r="D6482">
        <v>12</v>
      </c>
      <c r="E6482" t="s">
        <v>9214</v>
      </c>
      <c r="F6482" t="s">
        <v>9521</v>
      </c>
      <c r="G6482">
        <v>39.721947654295498</v>
      </c>
    </row>
    <row r="6483" spans="1:7" hidden="1" x14ac:dyDescent="0.2">
      <c r="A6483">
        <v>2003</v>
      </c>
      <c r="B6483">
        <v>84</v>
      </c>
      <c r="C6483" t="s">
        <v>8475</v>
      </c>
      <c r="D6483">
        <v>51</v>
      </c>
      <c r="E6483" t="s">
        <v>9457</v>
      </c>
      <c r="F6483" t="s">
        <v>9522</v>
      </c>
      <c r="G6483">
        <v>39.718111255267701</v>
      </c>
    </row>
    <row r="6484" spans="1:7" hidden="1" x14ac:dyDescent="0.2">
      <c r="A6484">
        <v>2003</v>
      </c>
      <c r="B6484">
        <v>85</v>
      </c>
      <c r="C6484" t="s">
        <v>9523</v>
      </c>
      <c r="D6484">
        <v>217</v>
      </c>
      <c r="E6484" t="s">
        <v>9049</v>
      </c>
      <c r="F6484" t="s">
        <v>9524</v>
      </c>
      <c r="G6484">
        <v>39.716321189313398</v>
      </c>
    </row>
    <row r="6485" spans="1:7" hidden="1" x14ac:dyDescent="0.2">
      <c r="A6485">
        <v>2003</v>
      </c>
      <c r="B6485">
        <v>86</v>
      </c>
      <c r="C6485" t="s">
        <v>7782</v>
      </c>
      <c r="D6485">
        <v>142</v>
      </c>
      <c r="E6485" t="s">
        <v>9477</v>
      </c>
      <c r="F6485" t="s">
        <v>9525</v>
      </c>
      <c r="G6485">
        <v>39.706223126239003</v>
      </c>
    </row>
    <row r="6486" spans="1:7" hidden="1" x14ac:dyDescent="0.2">
      <c r="A6486">
        <v>2003</v>
      </c>
      <c r="B6486">
        <v>87</v>
      </c>
      <c r="C6486" t="s">
        <v>9526</v>
      </c>
      <c r="D6486">
        <v>169</v>
      </c>
      <c r="E6486" t="s">
        <v>9527</v>
      </c>
      <c r="F6486" t="s">
        <v>9528</v>
      </c>
      <c r="G6486">
        <v>39.682212930202603</v>
      </c>
    </row>
    <row r="6487" spans="1:7" hidden="1" x14ac:dyDescent="0.2">
      <c r="A6487">
        <v>2003</v>
      </c>
      <c r="B6487">
        <v>88</v>
      </c>
      <c r="C6487" t="s">
        <v>9126</v>
      </c>
      <c r="D6487">
        <v>8</v>
      </c>
      <c r="E6487" t="s">
        <v>9427</v>
      </c>
      <c r="F6487" t="s">
        <v>9529</v>
      </c>
      <c r="G6487">
        <v>39.679532743044</v>
      </c>
    </row>
    <row r="6488" spans="1:7" hidden="1" x14ac:dyDescent="0.2">
      <c r="A6488">
        <v>2003</v>
      </c>
      <c r="B6488">
        <v>89</v>
      </c>
      <c r="C6488" t="s">
        <v>8683</v>
      </c>
      <c r="D6488">
        <v>22</v>
      </c>
      <c r="E6488" t="s">
        <v>9260</v>
      </c>
      <c r="F6488" t="s">
        <v>9530</v>
      </c>
      <c r="G6488">
        <v>39.679405124114702</v>
      </c>
    </row>
    <row r="6489" spans="1:7" hidden="1" x14ac:dyDescent="0.2">
      <c r="A6489">
        <v>2003</v>
      </c>
      <c r="B6489">
        <v>90</v>
      </c>
      <c r="C6489" t="s">
        <v>8465</v>
      </c>
      <c r="D6489">
        <v>127</v>
      </c>
      <c r="E6489" t="s">
        <v>8698</v>
      </c>
      <c r="F6489" t="s">
        <v>9531</v>
      </c>
      <c r="G6489">
        <v>39.675066568903603</v>
      </c>
    </row>
    <row r="6490" spans="1:7" hidden="1" x14ac:dyDescent="0.2">
      <c r="A6490">
        <v>2003</v>
      </c>
      <c r="B6490">
        <v>91</v>
      </c>
      <c r="C6490" t="s">
        <v>9124</v>
      </c>
      <c r="D6490">
        <v>159</v>
      </c>
      <c r="E6490" t="s">
        <v>8894</v>
      </c>
      <c r="F6490" t="s">
        <v>9532</v>
      </c>
      <c r="G6490">
        <v>39.657211921721903</v>
      </c>
    </row>
    <row r="6491" spans="1:7" hidden="1" x14ac:dyDescent="0.2">
      <c r="A6491">
        <v>2003</v>
      </c>
      <c r="B6491">
        <v>92</v>
      </c>
      <c r="C6491" t="s">
        <v>8937</v>
      </c>
      <c r="D6491">
        <v>199</v>
      </c>
      <c r="E6491" t="s">
        <v>9424</v>
      </c>
      <c r="F6491" t="s">
        <v>9533</v>
      </c>
      <c r="G6491">
        <v>39.631351208966301</v>
      </c>
    </row>
    <row r="6492" spans="1:7" hidden="1" x14ac:dyDescent="0.2">
      <c r="A6492">
        <v>2003</v>
      </c>
      <c r="B6492">
        <v>93</v>
      </c>
      <c r="C6492" t="s">
        <v>8827</v>
      </c>
      <c r="D6492">
        <v>94</v>
      </c>
      <c r="E6492" t="s">
        <v>9511</v>
      </c>
      <c r="F6492" t="s">
        <v>9534</v>
      </c>
      <c r="G6492">
        <v>39.6253685610221</v>
      </c>
    </row>
    <row r="6493" spans="1:7" hidden="1" x14ac:dyDescent="0.2">
      <c r="A6493">
        <v>2003</v>
      </c>
      <c r="B6493">
        <v>94</v>
      </c>
      <c r="C6493" t="s">
        <v>7713</v>
      </c>
      <c r="D6493">
        <v>23</v>
      </c>
      <c r="E6493" t="s">
        <v>9260</v>
      </c>
      <c r="F6493" t="s">
        <v>9535</v>
      </c>
      <c r="G6493">
        <v>39.620278368327398</v>
      </c>
    </row>
    <row r="6494" spans="1:7" hidden="1" x14ac:dyDescent="0.2">
      <c r="A6494">
        <v>2003</v>
      </c>
      <c r="B6494">
        <v>95</v>
      </c>
      <c r="C6494" t="s">
        <v>9175</v>
      </c>
      <c r="D6494">
        <v>188</v>
      </c>
      <c r="E6494" t="s">
        <v>9435</v>
      </c>
      <c r="F6494" t="s">
        <v>9536</v>
      </c>
      <c r="G6494">
        <v>39.617733762355201</v>
      </c>
    </row>
    <row r="6495" spans="1:7" hidden="1" x14ac:dyDescent="0.2">
      <c r="A6495">
        <v>2003</v>
      </c>
      <c r="B6495">
        <v>96</v>
      </c>
      <c r="C6495" t="s">
        <v>9537</v>
      </c>
      <c r="D6495">
        <v>44</v>
      </c>
      <c r="E6495" t="s">
        <v>8159</v>
      </c>
      <c r="F6495" t="s">
        <v>9538</v>
      </c>
      <c r="G6495">
        <v>39.599422243620602</v>
      </c>
    </row>
    <row r="6496" spans="1:7" hidden="1" x14ac:dyDescent="0.2">
      <c r="A6496">
        <v>2003</v>
      </c>
      <c r="B6496">
        <v>97</v>
      </c>
      <c r="C6496" t="s">
        <v>8227</v>
      </c>
      <c r="D6496">
        <v>69</v>
      </c>
      <c r="E6496" t="s">
        <v>9229</v>
      </c>
      <c r="F6496" t="s">
        <v>9539</v>
      </c>
      <c r="G6496">
        <v>39.594338714336097</v>
      </c>
    </row>
    <row r="6497" spans="1:7" hidden="1" x14ac:dyDescent="0.2">
      <c r="A6497">
        <v>2003</v>
      </c>
      <c r="B6497">
        <v>98</v>
      </c>
      <c r="C6497" t="s">
        <v>9122</v>
      </c>
      <c r="D6497">
        <v>177</v>
      </c>
      <c r="E6497" t="s">
        <v>9031</v>
      </c>
      <c r="F6497" t="s">
        <v>9540</v>
      </c>
      <c r="G6497">
        <v>39.588367234956003</v>
      </c>
    </row>
    <row r="6498" spans="1:7" hidden="1" x14ac:dyDescent="0.2">
      <c r="A6498">
        <v>2003</v>
      </c>
      <c r="B6498">
        <v>99</v>
      </c>
      <c r="C6498" t="s">
        <v>9385</v>
      </c>
      <c r="D6498">
        <v>43</v>
      </c>
      <c r="E6498" t="s">
        <v>8159</v>
      </c>
      <c r="F6498" t="s">
        <v>9541</v>
      </c>
      <c r="G6498">
        <v>39.559171056892801</v>
      </c>
    </row>
    <row r="6499" spans="1:7" hidden="1" x14ac:dyDescent="0.2">
      <c r="A6499">
        <v>2003</v>
      </c>
      <c r="B6499">
        <v>100</v>
      </c>
      <c r="C6499" t="s">
        <v>9542</v>
      </c>
      <c r="D6499">
        <v>34</v>
      </c>
      <c r="E6499" t="s">
        <v>9033</v>
      </c>
      <c r="F6499" t="s">
        <v>9543</v>
      </c>
      <c r="G6499">
        <v>39.554858753258202</v>
      </c>
    </row>
    <row r="6500" spans="1:7" hidden="1" x14ac:dyDescent="0.2">
      <c r="A6500">
        <v>2003</v>
      </c>
      <c r="B6500">
        <v>101</v>
      </c>
      <c r="C6500" t="s">
        <v>9544</v>
      </c>
      <c r="D6500">
        <v>176</v>
      </c>
      <c r="E6500" t="s">
        <v>9031</v>
      </c>
      <c r="F6500" t="s">
        <v>9545</v>
      </c>
      <c r="G6500">
        <v>39.5133059389102</v>
      </c>
    </row>
    <row r="6501" spans="1:7" hidden="1" x14ac:dyDescent="0.2">
      <c r="A6501">
        <v>2003</v>
      </c>
      <c r="B6501">
        <v>102</v>
      </c>
      <c r="C6501" t="s">
        <v>8959</v>
      </c>
      <c r="D6501">
        <v>7</v>
      </c>
      <c r="E6501" t="s">
        <v>9427</v>
      </c>
      <c r="F6501" t="s">
        <v>9546</v>
      </c>
      <c r="G6501">
        <v>39.490918868395603</v>
      </c>
    </row>
    <row r="6502" spans="1:7" hidden="1" x14ac:dyDescent="0.2">
      <c r="A6502">
        <v>2003</v>
      </c>
      <c r="B6502">
        <v>103</v>
      </c>
      <c r="C6502" t="s">
        <v>9547</v>
      </c>
      <c r="D6502">
        <v>136</v>
      </c>
      <c r="E6502" t="s">
        <v>9412</v>
      </c>
      <c r="F6502" t="s">
        <v>9548</v>
      </c>
      <c r="G6502">
        <v>39.4847258005152</v>
      </c>
    </row>
    <row r="6503" spans="1:7" hidden="1" x14ac:dyDescent="0.2">
      <c r="A6503">
        <v>2003</v>
      </c>
      <c r="B6503">
        <v>104</v>
      </c>
      <c r="C6503" t="s">
        <v>9549</v>
      </c>
      <c r="D6503">
        <v>32</v>
      </c>
      <c r="E6503" t="s">
        <v>9033</v>
      </c>
      <c r="F6503" t="s">
        <v>9550</v>
      </c>
      <c r="G6503">
        <v>39.464012104190701</v>
      </c>
    </row>
    <row r="6504" spans="1:7" hidden="1" x14ac:dyDescent="0.2">
      <c r="A6504">
        <v>2003</v>
      </c>
      <c r="B6504">
        <v>105</v>
      </c>
      <c r="C6504" t="s">
        <v>9551</v>
      </c>
      <c r="D6504">
        <v>62</v>
      </c>
      <c r="E6504" t="s">
        <v>9229</v>
      </c>
      <c r="F6504" t="s">
        <v>9552</v>
      </c>
      <c r="G6504">
        <v>39.462118643525599</v>
      </c>
    </row>
    <row r="6505" spans="1:7" hidden="1" x14ac:dyDescent="0.2">
      <c r="A6505">
        <v>2003</v>
      </c>
      <c r="B6505">
        <v>106</v>
      </c>
      <c r="C6505" t="s">
        <v>8507</v>
      </c>
      <c r="D6505">
        <v>73</v>
      </c>
      <c r="E6505" t="s">
        <v>9415</v>
      </c>
      <c r="F6505" t="s">
        <v>9553</v>
      </c>
      <c r="G6505">
        <v>39.445211786371999</v>
      </c>
    </row>
    <row r="6506" spans="1:7" hidden="1" x14ac:dyDescent="0.2">
      <c r="A6506">
        <v>2003</v>
      </c>
      <c r="B6506">
        <v>107</v>
      </c>
      <c r="C6506" t="s">
        <v>8087</v>
      </c>
      <c r="D6506">
        <v>29</v>
      </c>
      <c r="E6506" t="s">
        <v>9260</v>
      </c>
      <c r="F6506" t="s">
        <v>9554</v>
      </c>
      <c r="G6506">
        <v>39.444833440440398</v>
      </c>
    </row>
    <row r="6507" spans="1:7" hidden="1" x14ac:dyDescent="0.2">
      <c r="A6507">
        <v>2003</v>
      </c>
      <c r="B6507">
        <v>108</v>
      </c>
      <c r="C6507" t="s">
        <v>9290</v>
      </c>
      <c r="D6507">
        <v>112</v>
      </c>
      <c r="E6507" t="s">
        <v>9430</v>
      </c>
      <c r="F6507" t="s">
        <v>9555</v>
      </c>
      <c r="G6507">
        <v>39.439663440021398</v>
      </c>
    </row>
    <row r="6508" spans="1:7" hidden="1" x14ac:dyDescent="0.2">
      <c r="A6508">
        <v>2003</v>
      </c>
      <c r="B6508">
        <v>109</v>
      </c>
      <c r="C6508" t="s">
        <v>9556</v>
      </c>
      <c r="D6508">
        <v>128</v>
      </c>
      <c r="E6508" t="s">
        <v>8698</v>
      </c>
      <c r="F6508" t="s">
        <v>9557</v>
      </c>
      <c r="G6508">
        <v>39.425673408474204</v>
      </c>
    </row>
    <row r="6509" spans="1:7" hidden="1" x14ac:dyDescent="0.2">
      <c r="A6509">
        <v>2003</v>
      </c>
      <c r="B6509">
        <v>110</v>
      </c>
      <c r="C6509" t="s">
        <v>8377</v>
      </c>
      <c r="D6509">
        <v>97</v>
      </c>
      <c r="E6509" t="s">
        <v>9511</v>
      </c>
      <c r="F6509" t="s">
        <v>9558</v>
      </c>
      <c r="G6509">
        <v>39.421138232164502</v>
      </c>
    </row>
    <row r="6510" spans="1:7" hidden="1" x14ac:dyDescent="0.2">
      <c r="A6510">
        <v>2003</v>
      </c>
      <c r="B6510">
        <v>111</v>
      </c>
      <c r="C6510" t="s">
        <v>9318</v>
      </c>
      <c r="D6510">
        <v>91</v>
      </c>
      <c r="E6510" t="s">
        <v>9511</v>
      </c>
      <c r="F6510" t="s">
        <v>9559</v>
      </c>
      <c r="G6510">
        <v>39.383888525322803</v>
      </c>
    </row>
    <row r="6511" spans="1:7" hidden="1" x14ac:dyDescent="0.2">
      <c r="A6511">
        <v>2003</v>
      </c>
      <c r="B6511">
        <v>112</v>
      </c>
      <c r="C6511" t="s">
        <v>8240</v>
      </c>
      <c r="D6511">
        <v>55</v>
      </c>
      <c r="E6511" t="s">
        <v>9457</v>
      </c>
      <c r="F6511" t="s">
        <v>9560</v>
      </c>
      <c r="G6511">
        <v>39.379991445516197</v>
      </c>
    </row>
    <row r="6512" spans="1:7" hidden="1" x14ac:dyDescent="0.2">
      <c r="A6512">
        <v>2003</v>
      </c>
      <c r="B6512">
        <v>113</v>
      </c>
      <c r="C6512" t="s">
        <v>9177</v>
      </c>
      <c r="D6512">
        <v>77</v>
      </c>
      <c r="E6512" t="s">
        <v>9415</v>
      </c>
      <c r="F6512" t="s">
        <v>9561</v>
      </c>
      <c r="G6512">
        <v>39.374587095353398</v>
      </c>
    </row>
    <row r="6513" spans="1:7" hidden="1" x14ac:dyDescent="0.2">
      <c r="A6513">
        <v>2003</v>
      </c>
      <c r="B6513">
        <v>114</v>
      </c>
      <c r="C6513" t="s">
        <v>9562</v>
      </c>
      <c r="D6513">
        <v>184</v>
      </c>
      <c r="E6513" t="s">
        <v>9435</v>
      </c>
      <c r="F6513" t="s">
        <v>9563</v>
      </c>
      <c r="G6513">
        <v>39.374084440515297</v>
      </c>
    </row>
    <row r="6514" spans="1:7" hidden="1" x14ac:dyDescent="0.2">
      <c r="A6514">
        <v>2003</v>
      </c>
      <c r="B6514">
        <v>115</v>
      </c>
      <c r="C6514" t="s">
        <v>7776</v>
      </c>
      <c r="D6514">
        <v>48</v>
      </c>
      <c r="E6514" t="s">
        <v>8159</v>
      </c>
      <c r="F6514" t="s">
        <v>9564</v>
      </c>
      <c r="G6514">
        <v>39.368807339449504</v>
      </c>
    </row>
    <row r="6515" spans="1:7" hidden="1" x14ac:dyDescent="0.2">
      <c r="A6515">
        <v>2003</v>
      </c>
      <c r="B6515">
        <v>116</v>
      </c>
      <c r="C6515" t="s">
        <v>8955</v>
      </c>
      <c r="D6515">
        <v>168</v>
      </c>
      <c r="E6515" t="s">
        <v>9527</v>
      </c>
      <c r="F6515" t="s">
        <v>9565</v>
      </c>
      <c r="G6515">
        <v>39.353737699165798</v>
      </c>
    </row>
    <row r="6516" spans="1:7" hidden="1" x14ac:dyDescent="0.2">
      <c r="A6516">
        <v>2003</v>
      </c>
      <c r="B6516">
        <v>117</v>
      </c>
      <c r="C6516" t="s">
        <v>9141</v>
      </c>
      <c r="D6516">
        <v>98</v>
      </c>
      <c r="E6516" t="s">
        <v>9511</v>
      </c>
      <c r="F6516" t="s">
        <v>9566</v>
      </c>
      <c r="G6516">
        <v>39.341313928200101</v>
      </c>
    </row>
    <row r="6517" spans="1:7" hidden="1" x14ac:dyDescent="0.2">
      <c r="A6517">
        <v>2003</v>
      </c>
      <c r="B6517">
        <v>118</v>
      </c>
      <c r="C6517" t="s">
        <v>9358</v>
      </c>
      <c r="D6517">
        <v>125</v>
      </c>
      <c r="E6517" t="s">
        <v>8698</v>
      </c>
      <c r="F6517" t="s">
        <v>9567</v>
      </c>
      <c r="G6517">
        <v>39.339933993399299</v>
      </c>
    </row>
    <row r="6518" spans="1:7" hidden="1" x14ac:dyDescent="0.2">
      <c r="A6518">
        <v>2003</v>
      </c>
      <c r="B6518">
        <v>119</v>
      </c>
      <c r="C6518" t="s">
        <v>9568</v>
      </c>
      <c r="D6518">
        <v>189</v>
      </c>
      <c r="E6518" t="s">
        <v>9435</v>
      </c>
      <c r="F6518" t="s">
        <v>9569</v>
      </c>
      <c r="G6518">
        <v>39.3192465818911</v>
      </c>
    </row>
    <row r="6519" spans="1:7" hidden="1" x14ac:dyDescent="0.2">
      <c r="A6519">
        <v>2003</v>
      </c>
      <c r="B6519">
        <v>120</v>
      </c>
      <c r="C6519" t="s">
        <v>9570</v>
      </c>
      <c r="D6519">
        <v>74</v>
      </c>
      <c r="E6519" t="s">
        <v>9415</v>
      </c>
      <c r="F6519" t="s">
        <v>9571</v>
      </c>
      <c r="G6519">
        <v>39.318620030276399</v>
      </c>
    </row>
    <row r="6520" spans="1:7" hidden="1" x14ac:dyDescent="0.2">
      <c r="A6520">
        <v>2003</v>
      </c>
      <c r="B6520">
        <v>121</v>
      </c>
      <c r="C6520" t="s">
        <v>8747</v>
      </c>
      <c r="D6520">
        <v>157</v>
      </c>
      <c r="E6520" t="s">
        <v>8894</v>
      </c>
      <c r="F6520" t="s">
        <v>9572</v>
      </c>
      <c r="G6520">
        <v>39.309599900588502</v>
      </c>
    </row>
    <row r="6521" spans="1:7" hidden="1" x14ac:dyDescent="0.2">
      <c r="A6521">
        <v>2003</v>
      </c>
      <c r="B6521">
        <v>122</v>
      </c>
      <c r="C6521" t="s">
        <v>8687</v>
      </c>
      <c r="D6521">
        <v>14</v>
      </c>
      <c r="E6521" t="s">
        <v>9214</v>
      </c>
      <c r="F6521" t="s">
        <v>9573</v>
      </c>
      <c r="G6521">
        <v>39.2868174595339</v>
      </c>
    </row>
    <row r="6522" spans="1:7" hidden="1" x14ac:dyDescent="0.2">
      <c r="A6522">
        <v>2003</v>
      </c>
      <c r="B6522">
        <v>123</v>
      </c>
      <c r="C6522" t="s">
        <v>8462</v>
      </c>
      <c r="D6522">
        <v>115</v>
      </c>
      <c r="E6522" t="s">
        <v>9430</v>
      </c>
      <c r="F6522" t="s">
        <v>9052</v>
      </c>
      <c r="G6522">
        <v>39.278312113773701</v>
      </c>
    </row>
    <row r="6523" spans="1:7" hidden="1" x14ac:dyDescent="0.2">
      <c r="A6523">
        <v>2003</v>
      </c>
      <c r="B6523">
        <v>124</v>
      </c>
      <c r="C6523" t="s">
        <v>8515</v>
      </c>
      <c r="D6523">
        <v>64</v>
      </c>
      <c r="E6523" t="s">
        <v>9229</v>
      </c>
      <c r="F6523" t="s">
        <v>9574</v>
      </c>
      <c r="G6523">
        <v>39.269310466659597</v>
      </c>
    </row>
    <row r="6524" spans="1:7" hidden="1" x14ac:dyDescent="0.2">
      <c r="A6524">
        <v>2003</v>
      </c>
      <c r="B6524">
        <v>125</v>
      </c>
      <c r="C6524" t="s">
        <v>8749</v>
      </c>
      <c r="D6524">
        <v>33</v>
      </c>
      <c r="E6524" t="s">
        <v>9033</v>
      </c>
      <c r="F6524" t="s">
        <v>9575</v>
      </c>
      <c r="G6524">
        <v>39.267685608978198</v>
      </c>
    </row>
    <row r="6525" spans="1:7" hidden="1" x14ac:dyDescent="0.2">
      <c r="A6525">
        <v>2003</v>
      </c>
      <c r="B6525">
        <v>126</v>
      </c>
      <c r="C6525" t="s">
        <v>7763</v>
      </c>
      <c r="D6525">
        <v>113</v>
      </c>
      <c r="E6525" t="s">
        <v>9430</v>
      </c>
      <c r="F6525" t="s">
        <v>9576</v>
      </c>
      <c r="G6525">
        <v>39.260188007968303</v>
      </c>
    </row>
    <row r="6526" spans="1:7" hidden="1" x14ac:dyDescent="0.2">
      <c r="A6526">
        <v>2003</v>
      </c>
      <c r="B6526">
        <v>127</v>
      </c>
      <c r="C6526" t="s">
        <v>8408</v>
      </c>
      <c r="D6526">
        <v>63</v>
      </c>
      <c r="E6526" t="s">
        <v>9229</v>
      </c>
      <c r="F6526" t="s">
        <v>9577</v>
      </c>
      <c r="G6526">
        <v>39.252443494196697</v>
      </c>
    </row>
    <row r="6527" spans="1:7" hidden="1" x14ac:dyDescent="0.2">
      <c r="A6527">
        <v>2003</v>
      </c>
      <c r="B6527">
        <v>128</v>
      </c>
      <c r="C6527" t="s">
        <v>8581</v>
      </c>
      <c r="D6527">
        <v>147</v>
      </c>
      <c r="E6527" t="s">
        <v>9477</v>
      </c>
      <c r="F6527" t="s">
        <v>9578</v>
      </c>
      <c r="G6527">
        <v>39.241706161137401</v>
      </c>
    </row>
    <row r="6528" spans="1:7" hidden="1" x14ac:dyDescent="0.2">
      <c r="A6528">
        <v>2003</v>
      </c>
      <c r="B6528">
        <v>129</v>
      </c>
      <c r="C6528" t="s">
        <v>8654</v>
      </c>
      <c r="D6528">
        <v>186</v>
      </c>
      <c r="E6528" t="s">
        <v>9435</v>
      </c>
      <c r="F6528" t="s">
        <v>9579</v>
      </c>
      <c r="G6528">
        <v>39.231723216840997</v>
      </c>
    </row>
    <row r="6529" spans="1:7" hidden="1" x14ac:dyDescent="0.2">
      <c r="A6529">
        <v>2003</v>
      </c>
      <c r="B6529">
        <v>130</v>
      </c>
      <c r="C6529" t="s">
        <v>9580</v>
      </c>
      <c r="D6529">
        <v>185</v>
      </c>
      <c r="E6529" t="s">
        <v>9435</v>
      </c>
      <c r="F6529" t="s">
        <v>9581</v>
      </c>
      <c r="G6529">
        <v>39.224613467206296</v>
      </c>
    </row>
    <row r="6530" spans="1:7" hidden="1" x14ac:dyDescent="0.2">
      <c r="A6530">
        <v>2003</v>
      </c>
      <c r="B6530">
        <v>131</v>
      </c>
      <c r="C6530" t="s">
        <v>9342</v>
      </c>
      <c r="D6530">
        <v>214</v>
      </c>
      <c r="E6530" t="s">
        <v>9049</v>
      </c>
      <c r="F6530" t="s">
        <v>9582</v>
      </c>
      <c r="G6530">
        <v>39.191842180501197</v>
      </c>
    </row>
    <row r="6531" spans="1:7" hidden="1" x14ac:dyDescent="0.2">
      <c r="A6531">
        <v>2003</v>
      </c>
      <c r="B6531">
        <v>132</v>
      </c>
      <c r="C6531" t="s">
        <v>8643</v>
      </c>
      <c r="D6531">
        <v>148</v>
      </c>
      <c r="E6531" t="s">
        <v>9477</v>
      </c>
      <c r="F6531" t="s">
        <v>9583</v>
      </c>
      <c r="G6531">
        <v>39.142353135271598</v>
      </c>
    </row>
    <row r="6532" spans="1:7" hidden="1" x14ac:dyDescent="0.2">
      <c r="A6532">
        <v>2003</v>
      </c>
      <c r="B6532">
        <v>133</v>
      </c>
      <c r="C6532" t="s">
        <v>9132</v>
      </c>
      <c r="D6532">
        <v>96</v>
      </c>
      <c r="E6532" t="s">
        <v>9511</v>
      </c>
      <c r="F6532" t="s">
        <v>9584</v>
      </c>
      <c r="G6532">
        <v>39.135772313880402</v>
      </c>
    </row>
    <row r="6533" spans="1:7" hidden="1" x14ac:dyDescent="0.2">
      <c r="A6533">
        <v>2003</v>
      </c>
      <c r="B6533">
        <v>134</v>
      </c>
      <c r="C6533" t="s">
        <v>9585</v>
      </c>
      <c r="D6533">
        <v>163</v>
      </c>
      <c r="E6533" t="s">
        <v>9527</v>
      </c>
      <c r="F6533" t="s">
        <v>9586</v>
      </c>
      <c r="G6533">
        <v>39.122121065098803</v>
      </c>
    </row>
    <row r="6534" spans="1:7" hidden="1" x14ac:dyDescent="0.2">
      <c r="A6534">
        <v>2003</v>
      </c>
      <c r="B6534">
        <v>135</v>
      </c>
      <c r="C6534" t="s">
        <v>9587</v>
      </c>
      <c r="D6534">
        <v>219</v>
      </c>
      <c r="E6534" t="s">
        <v>9049</v>
      </c>
      <c r="F6534" t="s">
        <v>9588</v>
      </c>
      <c r="G6534">
        <v>39.107363616191698</v>
      </c>
    </row>
    <row r="6535" spans="1:7" hidden="1" x14ac:dyDescent="0.2">
      <c r="A6535">
        <v>2003</v>
      </c>
      <c r="B6535">
        <v>136</v>
      </c>
      <c r="C6535" t="s">
        <v>9589</v>
      </c>
      <c r="D6535">
        <v>137</v>
      </c>
      <c r="E6535" t="s">
        <v>9412</v>
      </c>
      <c r="F6535" t="s">
        <v>9069</v>
      </c>
      <c r="G6535">
        <v>39.1060000443766</v>
      </c>
    </row>
    <row r="6536" spans="1:7" hidden="1" x14ac:dyDescent="0.2">
      <c r="A6536">
        <v>2003</v>
      </c>
      <c r="B6536">
        <v>137</v>
      </c>
      <c r="C6536" t="s">
        <v>9590</v>
      </c>
      <c r="D6536">
        <v>215</v>
      </c>
      <c r="E6536" t="s">
        <v>9049</v>
      </c>
      <c r="F6536" t="s">
        <v>9591</v>
      </c>
      <c r="G6536">
        <v>39.098068421302798</v>
      </c>
    </row>
    <row r="6537" spans="1:7" hidden="1" x14ac:dyDescent="0.2">
      <c r="A6537">
        <v>2003</v>
      </c>
      <c r="B6537">
        <v>138</v>
      </c>
      <c r="C6537" t="s">
        <v>8822</v>
      </c>
      <c r="D6537">
        <v>124</v>
      </c>
      <c r="E6537" t="s">
        <v>8698</v>
      </c>
      <c r="F6537" t="s">
        <v>9592</v>
      </c>
      <c r="G6537">
        <v>39.079119918403002</v>
      </c>
    </row>
    <row r="6538" spans="1:7" hidden="1" x14ac:dyDescent="0.2">
      <c r="A6538">
        <v>2003</v>
      </c>
      <c r="B6538">
        <v>139</v>
      </c>
      <c r="C6538" t="s">
        <v>9593</v>
      </c>
      <c r="D6538">
        <v>105</v>
      </c>
      <c r="E6538" t="s">
        <v>8657</v>
      </c>
      <c r="F6538" t="s">
        <v>9594</v>
      </c>
      <c r="G6538">
        <v>39.055120104339402</v>
      </c>
    </row>
    <row r="6539" spans="1:7" hidden="1" x14ac:dyDescent="0.2">
      <c r="A6539">
        <v>2003</v>
      </c>
      <c r="B6539">
        <v>140</v>
      </c>
      <c r="C6539" t="s">
        <v>9378</v>
      </c>
      <c r="D6539">
        <v>93</v>
      </c>
      <c r="E6539" t="s">
        <v>9511</v>
      </c>
      <c r="F6539" t="s">
        <v>9595</v>
      </c>
      <c r="G6539">
        <v>39.051411424338902</v>
      </c>
    </row>
    <row r="6540" spans="1:7" hidden="1" x14ac:dyDescent="0.2">
      <c r="A6540">
        <v>2003</v>
      </c>
      <c r="B6540">
        <v>141</v>
      </c>
      <c r="C6540" t="s">
        <v>9596</v>
      </c>
      <c r="D6540">
        <v>213</v>
      </c>
      <c r="E6540" t="s">
        <v>9049</v>
      </c>
      <c r="F6540" t="s">
        <v>9597</v>
      </c>
      <c r="G6540">
        <v>39.045355428188003</v>
      </c>
    </row>
    <row r="6541" spans="1:7" hidden="1" x14ac:dyDescent="0.2">
      <c r="A6541">
        <v>2003</v>
      </c>
      <c r="B6541">
        <v>142</v>
      </c>
      <c r="C6541" t="s">
        <v>9598</v>
      </c>
      <c r="D6541">
        <v>109</v>
      </c>
      <c r="E6541" t="s">
        <v>8657</v>
      </c>
      <c r="F6541" t="s">
        <v>9599</v>
      </c>
      <c r="G6541">
        <v>39.039548380155502</v>
      </c>
    </row>
    <row r="6542" spans="1:7" hidden="1" x14ac:dyDescent="0.2">
      <c r="A6542">
        <v>2003</v>
      </c>
      <c r="B6542">
        <v>143</v>
      </c>
      <c r="C6542" t="s">
        <v>8477</v>
      </c>
      <c r="D6542">
        <v>141</v>
      </c>
      <c r="E6542" t="s">
        <v>9477</v>
      </c>
      <c r="F6542" t="s">
        <v>9600</v>
      </c>
      <c r="G6542">
        <v>38.982558139534802</v>
      </c>
    </row>
    <row r="6543" spans="1:7" hidden="1" x14ac:dyDescent="0.2">
      <c r="A6543">
        <v>2003</v>
      </c>
      <c r="B6543">
        <v>144</v>
      </c>
      <c r="C6543" t="s">
        <v>9601</v>
      </c>
      <c r="D6543">
        <v>162</v>
      </c>
      <c r="E6543" t="s">
        <v>9527</v>
      </c>
      <c r="F6543" t="s">
        <v>9602</v>
      </c>
      <c r="G6543">
        <v>38.972706595905898</v>
      </c>
    </row>
    <row r="6544" spans="1:7" hidden="1" x14ac:dyDescent="0.2">
      <c r="A6544">
        <v>2003</v>
      </c>
      <c r="B6544">
        <v>145</v>
      </c>
      <c r="C6544" t="s">
        <v>9603</v>
      </c>
      <c r="D6544">
        <v>132</v>
      </c>
      <c r="E6544" t="s">
        <v>9412</v>
      </c>
      <c r="F6544" t="s">
        <v>9604</v>
      </c>
      <c r="G6544">
        <v>38.889169083343802</v>
      </c>
    </row>
    <row r="6545" spans="1:7" hidden="1" x14ac:dyDescent="0.2">
      <c r="A6545">
        <v>2003</v>
      </c>
      <c r="B6545">
        <v>146</v>
      </c>
      <c r="C6545" t="s">
        <v>9605</v>
      </c>
      <c r="D6545">
        <v>203</v>
      </c>
      <c r="E6545" t="s">
        <v>9242</v>
      </c>
      <c r="F6545" t="s">
        <v>9606</v>
      </c>
      <c r="G6545">
        <v>38.875566801428</v>
      </c>
    </row>
    <row r="6546" spans="1:7" hidden="1" x14ac:dyDescent="0.2">
      <c r="A6546">
        <v>2003</v>
      </c>
      <c r="B6546">
        <v>147</v>
      </c>
      <c r="C6546" t="s">
        <v>9399</v>
      </c>
      <c r="D6546">
        <v>144</v>
      </c>
      <c r="E6546" t="s">
        <v>9477</v>
      </c>
      <c r="F6546" t="s">
        <v>9607</v>
      </c>
      <c r="G6546">
        <v>38.724743947493103</v>
      </c>
    </row>
    <row r="6547" spans="1:7" hidden="1" x14ac:dyDescent="0.2">
      <c r="A6547">
        <v>2004</v>
      </c>
      <c r="B6547">
        <v>2</v>
      </c>
      <c r="C6547" t="s">
        <v>9055</v>
      </c>
      <c r="D6547">
        <v>17</v>
      </c>
      <c r="E6547" t="s">
        <v>9608</v>
      </c>
      <c r="F6547" t="s">
        <v>9609</v>
      </c>
      <c r="G6547">
        <v>40.510916204565497</v>
      </c>
    </row>
    <row r="6548" spans="1:7" hidden="1" x14ac:dyDescent="0.2">
      <c r="A6548">
        <v>2004</v>
      </c>
      <c r="B6548">
        <v>3</v>
      </c>
      <c r="C6548" t="s">
        <v>9226</v>
      </c>
      <c r="D6548">
        <v>61</v>
      </c>
      <c r="E6548" t="s">
        <v>9415</v>
      </c>
      <c r="F6548" t="s">
        <v>9610</v>
      </c>
      <c r="G6548">
        <v>40.508093256614899</v>
      </c>
    </row>
    <row r="6549" spans="1:7" hidden="1" x14ac:dyDescent="0.2">
      <c r="A6549">
        <v>2004</v>
      </c>
      <c r="B6549">
        <v>4</v>
      </c>
      <c r="C6549" t="s">
        <v>8128</v>
      </c>
      <c r="D6549">
        <v>11</v>
      </c>
      <c r="E6549" t="s">
        <v>9608</v>
      </c>
      <c r="F6549" t="s">
        <v>9611</v>
      </c>
      <c r="G6549">
        <v>40.490626616958302</v>
      </c>
    </row>
    <row r="6550" spans="1:7" hidden="1" x14ac:dyDescent="0.2">
      <c r="A6550">
        <v>2004</v>
      </c>
      <c r="B6550">
        <v>5</v>
      </c>
      <c r="C6550" t="s">
        <v>9220</v>
      </c>
      <c r="D6550">
        <v>2</v>
      </c>
      <c r="E6550" t="s">
        <v>9427</v>
      </c>
      <c r="F6550" t="s">
        <v>9612</v>
      </c>
      <c r="G6550">
        <v>40.445015770362303</v>
      </c>
    </row>
    <row r="6551" spans="1:7" hidden="1" x14ac:dyDescent="0.2">
      <c r="A6551">
        <v>2004</v>
      </c>
      <c r="B6551">
        <v>6</v>
      </c>
      <c r="C6551" t="s">
        <v>8694</v>
      </c>
      <c r="D6551">
        <v>71</v>
      </c>
      <c r="E6551" t="s">
        <v>9613</v>
      </c>
      <c r="F6551" t="s">
        <v>9614</v>
      </c>
      <c r="G6551">
        <v>40.416761851789303</v>
      </c>
    </row>
    <row r="6552" spans="1:7" hidden="1" x14ac:dyDescent="0.2">
      <c r="A6552">
        <v>2004</v>
      </c>
      <c r="B6552">
        <v>7</v>
      </c>
      <c r="C6552" t="s">
        <v>8019</v>
      </c>
      <c r="D6552">
        <v>81</v>
      </c>
      <c r="E6552" t="s">
        <v>9424</v>
      </c>
      <c r="F6552" t="s">
        <v>9615</v>
      </c>
      <c r="G6552">
        <v>40.413283057844303</v>
      </c>
    </row>
    <row r="6553" spans="1:7" hidden="1" x14ac:dyDescent="0.2">
      <c r="A6553">
        <v>2004</v>
      </c>
      <c r="B6553">
        <v>8</v>
      </c>
      <c r="C6553" t="s">
        <v>9043</v>
      </c>
      <c r="D6553">
        <v>67</v>
      </c>
      <c r="E6553" t="s">
        <v>9415</v>
      </c>
      <c r="F6553" t="s">
        <v>9616</v>
      </c>
      <c r="G6553">
        <v>40.402047969075198</v>
      </c>
    </row>
    <row r="6554" spans="1:7" hidden="1" x14ac:dyDescent="0.2">
      <c r="A6554">
        <v>2004</v>
      </c>
      <c r="B6554">
        <v>10</v>
      </c>
      <c r="C6554" t="s">
        <v>9617</v>
      </c>
      <c r="D6554">
        <v>27</v>
      </c>
      <c r="E6554" t="s">
        <v>9618</v>
      </c>
      <c r="F6554" t="s">
        <v>9619</v>
      </c>
      <c r="G6554">
        <v>40.377593141405498</v>
      </c>
    </row>
    <row r="6555" spans="1:7" hidden="1" x14ac:dyDescent="0.2">
      <c r="A6555">
        <v>2004</v>
      </c>
      <c r="B6555">
        <v>11</v>
      </c>
      <c r="C6555" t="s">
        <v>9620</v>
      </c>
      <c r="D6555">
        <v>134</v>
      </c>
      <c r="E6555" t="s">
        <v>9621</v>
      </c>
      <c r="F6555" t="s">
        <v>9622</v>
      </c>
      <c r="G6555">
        <v>40.365977455418403</v>
      </c>
    </row>
    <row r="6556" spans="1:7" hidden="1" x14ac:dyDescent="0.2">
      <c r="A6556">
        <v>2004</v>
      </c>
      <c r="B6556">
        <v>12</v>
      </c>
      <c r="C6556" t="s">
        <v>8236</v>
      </c>
      <c r="D6556">
        <v>51</v>
      </c>
      <c r="E6556" t="s">
        <v>8698</v>
      </c>
      <c r="F6556" t="s">
        <v>9623</v>
      </c>
      <c r="G6556">
        <v>40.363975426368299</v>
      </c>
    </row>
    <row r="6557" spans="1:7" hidden="1" x14ac:dyDescent="0.2">
      <c r="A6557">
        <v>2004</v>
      </c>
      <c r="B6557">
        <v>13</v>
      </c>
      <c r="C6557" t="s">
        <v>9542</v>
      </c>
      <c r="D6557">
        <v>75</v>
      </c>
      <c r="E6557" t="s">
        <v>9613</v>
      </c>
      <c r="F6557" t="s">
        <v>9624</v>
      </c>
      <c r="G6557">
        <v>40.3593047974529</v>
      </c>
    </row>
    <row r="6558" spans="1:7" hidden="1" x14ac:dyDescent="0.2">
      <c r="A6558">
        <v>2004</v>
      </c>
      <c r="B6558">
        <v>14</v>
      </c>
      <c r="C6558" t="s">
        <v>9625</v>
      </c>
      <c r="D6558">
        <v>158</v>
      </c>
      <c r="E6558" t="s">
        <v>8159</v>
      </c>
      <c r="F6558" t="s">
        <v>9626</v>
      </c>
      <c r="G6558">
        <v>40.342632799952398</v>
      </c>
    </row>
    <row r="6559" spans="1:7" hidden="1" x14ac:dyDescent="0.2">
      <c r="A6559">
        <v>2004</v>
      </c>
      <c r="B6559">
        <v>15</v>
      </c>
      <c r="C6559" t="s">
        <v>7503</v>
      </c>
      <c r="D6559">
        <v>101</v>
      </c>
      <c r="E6559" t="s">
        <v>9430</v>
      </c>
      <c r="F6559" t="s">
        <v>9627</v>
      </c>
      <c r="G6559">
        <v>40.335301483877501</v>
      </c>
    </row>
    <row r="6560" spans="1:7" hidden="1" x14ac:dyDescent="0.2">
      <c r="A6560">
        <v>2004</v>
      </c>
      <c r="B6560">
        <v>16</v>
      </c>
      <c r="C6560" t="s">
        <v>9318</v>
      </c>
      <c r="D6560">
        <v>162</v>
      </c>
      <c r="E6560" t="s">
        <v>9511</v>
      </c>
      <c r="F6560" t="s">
        <v>9628</v>
      </c>
      <c r="G6560">
        <v>40.329704818381501</v>
      </c>
    </row>
    <row r="6561" spans="1:7" hidden="1" x14ac:dyDescent="0.2">
      <c r="A6561">
        <v>2004</v>
      </c>
      <c r="B6561">
        <v>17</v>
      </c>
      <c r="C6561" t="s">
        <v>8475</v>
      </c>
      <c r="D6561">
        <v>171</v>
      </c>
      <c r="E6561" t="s">
        <v>8165</v>
      </c>
      <c r="F6561" t="s">
        <v>9629</v>
      </c>
      <c r="G6561">
        <v>40.328772191792503</v>
      </c>
    </row>
    <row r="6562" spans="1:7" hidden="1" x14ac:dyDescent="0.2">
      <c r="A6562">
        <v>2004</v>
      </c>
      <c r="B6562">
        <v>18</v>
      </c>
      <c r="C6562" t="s">
        <v>9568</v>
      </c>
      <c r="D6562">
        <v>129</v>
      </c>
      <c r="E6562" t="s">
        <v>9435</v>
      </c>
      <c r="F6562" t="s">
        <v>9630</v>
      </c>
      <c r="G6562">
        <v>40.311193591208301</v>
      </c>
    </row>
    <row r="6563" spans="1:7" hidden="1" x14ac:dyDescent="0.2">
      <c r="A6563">
        <v>2004</v>
      </c>
      <c r="B6563">
        <v>19</v>
      </c>
      <c r="C6563" t="s">
        <v>9070</v>
      </c>
      <c r="D6563">
        <v>9</v>
      </c>
      <c r="E6563" t="s">
        <v>9427</v>
      </c>
      <c r="F6563" t="s">
        <v>9631</v>
      </c>
      <c r="G6563">
        <v>40.2981527207426</v>
      </c>
    </row>
    <row r="6564" spans="1:7" hidden="1" x14ac:dyDescent="0.2">
      <c r="A6564">
        <v>2004</v>
      </c>
      <c r="B6564">
        <v>20</v>
      </c>
      <c r="C6564" t="s">
        <v>8758</v>
      </c>
      <c r="D6564">
        <v>144</v>
      </c>
      <c r="E6564" t="s">
        <v>8894</v>
      </c>
      <c r="F6564" t="s">
        <v>9632</v>
      </c>
      <c r="G6564">
        <v>40.2634625469585</v>
      </c>
    </row>
    <row r="6565" spans="1:7" hidden="1" x14ac:dyDescent="0.2">
      <c r="A6565">
        <v>2004</v>
      </c>
      <c r="B6565">
        <v>21</v>
      </c>
      <c r="C6565" t="s">
        <v>8532</v>
      </c>
      <c r="D6565">
        <v>185</v>
      </c>
      <c r="E6565" t="s">
        <v>9477</v>
      </c>
      <c r="F6565" t="s">
        <v>9633</v>
      </c>
      <c r="G6565">
        <v>40.241828083176202</v>
      </c>
    </row>
    <row r="6566" spans="1:7" hidden="1" x14ac:dyDescent="0.2">
      <c r="A6566">
        <v>2004</v>
      </c>
      <c r="B6566">
        <v>22</v>
      </c>
      <c r="C6566" t="s">
        <v>9462</v>
      </c>
      <c r="D6566">
        <v>108</v>
      </c>
      <c r="E6566" t="s">
        <v>9430</v>
      </c>
      <c r="F6566" t="s">
        <v>9634</v>
      </c>
      <c r="G6566">
        <v>40.227904079931101</v>
      </c>
    </row>
    <row r="6567" spans="1:7" hidden="1" x14ac:dyDescent="0.2">
      <c r="A6567">
        <v>2004</v>
      </c>
      <c r="B6567">
        <v>23</v>
      </c>
      <c r="C6567" t="s">
        <v>9288</v>
      </c>
      <c r="D6567">
        <v>6</v>
      </c>
      <c r="E6567" t="s">
        <v>9427</v>
      </c>
      <c r="F6567" t="s">
        <v>9635</v>
      </c>
      <c r="G6567">
        <v>40.217831763508201</v>
      </c>
    </row>
    <row r="6568" spans="1:7" hidden="1" x14ac:dyDescent="0.2">
      <c r="A6568">
        <v>2004</v>
      </c>
      <c r="B6568">
        <v>24</v>
      </c>
      <c r="C6568" t="s">
        <v>9025</v>
      </c>
      <c r="D6568">
        <v>29</v>
      </c>
      <c r="E6568" t="s">
        <v>9618</v>
      </c>
      <c r="F6568" t="s">
        <v>9636</v>
      </c>
      <c r="G6568">
        <v>40.198761200074998</v>
      </c>
    </row>
    <row r="6569" spans="1:7" hidden="1" x14ac:dyDescent="0.2">
      <c r="A6569">
        <v>2004</v>
      </c>
      <c r="B6569">
        <v>25</v>
      </c>
      <c r="C6569" t="s">
        <v>8168</v>
      </c>
      <c r="D6569">
        <v>14</v>
      </c>
      <c r="E6569" t="s">
        <v>9608</v>
      </c>
      <c r="F6569" t="s">
        <v>9637</v>
      </c>
      <c r="G6569">
        <v>40.184470142105198</v>
      </c>
    </row>
    <row r="6570" spans="1:7" hidden="1" x14ac:dyDescent="0.2">
      <c r="A6570">
        <v>2004</v>
      </c>
      <c r="B6570">
        <v>26</v>
      </c>
      <c r="C6570" t="s">
        <v>9638</v>
      </c>
      <c r="D6570">
        <v>32</v>
      </c>
      <c r="E6570" t="s">
        <v>9031</v>
      </c>
      <c r="F6570" t="s">
        <v>9639</v>
      </c>
      <c r="G6570">
        <v>40.183544220463702</v>
      </c>
    </row>
    <row r="6571" spans="1:7" hidden="1" x14ac:dyDescent="0.2">
      <c r="A6571">
        <v>2004</v>
      </c>
      <c r="B6571">
        <v>27</v>
      </c>
      <c r="C6571" t="s">
        <v>9324</v>
      </c>
      <c r="D6571">
        <v>126</v>
      </c>
      <c r="E6571" t="s">
        <v>9435</v>
      </c>
      <c r="F6571" t="s">
        <v>9640</v>
      </c>
      <c r="G6571">
        <v>40.179708713897803</v>
      </c>
    </row>
    <row r="6572" spans="1:7" hidden="1" x14ac:dyDescent="0.2">
      <c r="A6572">
        <v>2004</v>
      </c>
      <c r="B6572">
        <v>28</v>
      </c>
      <c r="C6572" t="s">
        <v>9053</v>
      </c>
      <c r="D6572">
        <v>25</v>
      </c>
      <c r="E6572" t="s">
        <v>9618</v>
      </c>
      <c r="F6572" t="s">
        <v>9641</v>
      </c>
      <c r="G6572">
        <v>40.156446853793199</v>
      </c>
    </row>
    <row r="6573" spans="1:7" hidden="1" x14ac:dyDescent="0.2">
      <c r="A6573">
        <v>2004</v>
      </c>
      <c r="B6573">
        <v>29</v>
      </c>
      <c r="C6573" t="s">
        <v>7700</v>
      </c>
      <c r="D6573">
        <v>141</v>
      </c>
      <c r="E6573" t="s">
        <v>8894</v>
      </c>
      <c r="F6573" t="s">
        <v>9642</v>
      </c>
      <c r="G6573">
        <v>40.149051000305803</v>
      </c>
    </row>
    <row r="6574" spans="1:7" hidden="1" x14ac:dyDescent="0.2">
      <c r="A6574">
        <v>2004</v>
      </c>
      <c r="B6574">
        <v>30</v>
      </c>
      <c r="C6574" t="s">
        <v>9105</v>
      </c>
      <c r="D6574">
        <v>121</v>
      </c>
      <c r="E6574" t="s">
        <v>9435</v>
      </c>
      <c r="F6574" t="s">
        <v>9643</v>
      </c>
      <c r="G6574">
        <v>40.124241976039002</v>
      </c>
    </row>
    <row r="6575" spans="1:7" hidden="1" x14ac:dyDescent="0.2">
      <c r="A6575">
        <v>2004</v>
      </c>
      <c r="B6575">
        <v>31</v>
      </c>
      <c r="C6575" t="s">
        <v>8740</v>
      </c>
      <c r="D6575">
        <v>23</v>
      </c>
      <c r="E6575" t="s">
        <v>9618</v>
      </c>
      <c r="F6575" t="s">
        <v>9644</v>
      </c>
      <c r="G6575">
        <v>40.074452684137398</v>
      </c>
    </row>
    <row r="6576" spans="1:7" hidden="1" x14ac:dyDescent="0.2">
      <c r="A6576">
        <v>2004</v>
      </c>
      <c r="B6576">
        <v>32</v>
      </c>
      <c r="C6576" t="s">
        <v>9645</v>
      </c>
      <c r="D6576">
        <v>196</v>
      </c>
      <c r="E6576" t="s">
        <v>9646</v>
      </c>
      <c r="F6576" t="s">
        <v>9647</v>
      </c>
      <c r="G6576">
        <v>40.058672389521597</v>
      </c>
    </row>
    <row r="6577" spans="1:7" hidden="1" x14ac:dyDescent="0.2">
      <c r="A6577">
        <v>2004</v>
      </c>
      <c r="B6577">
        <v>34</v>
      </c>
      <c r="C6577" t="s">
        <v>8946</v>
      </c>
      <c r="D6577">
        <v>97</v>
      </c>
      <c r="E6577" t="s">
        <v>9229</v>
      </c>
      <c r="F6577" t="s">
        <v>9648</v>
      </c>
      <c r="G6577">
        <v>40.046057098993202</v>
      </c>
    </row>
    <row r="6578" spans="1:7" hidden="1" x14ac:dyDescent="0.2">
      <c r="A6578">
        <v>2004</v>
      </c>
      <c r="B6578">
        <v>35</v>
      </c>
      <c r="C6578" t="s">
        <v>8633</v>
      </c>
      <c r="D6578">
        <v>69</v>
      </c>
      <c r="E6578" t="s">
        <v>9415</v>
      </c>
      <c r="F6578" t="s">
        <v>9649</v>
      </c>
      <c r="G6578">
        <v>40.026361606484102</v>
      </c>
    </row>
    <row r="6579" spans="1:7" hidden="1" x14ac:dyDescent="0.2">
      <c r="A6579">
        <v>2004</v>
      </c>
      <c r="B6579">
        <v>36</v>
      </c>
      <c r="C6579" t="s">
        <v>9038</v>
      </c>
      <c r="D6579">
        <v>52</v>
      </c>
      <c r="E6579" t="s">
        <v>8698</v>
      </c>
      <c r="F6579" t="s">
        <v>9650</v>
      </c>
      <c r="G6579">
        <v>39.996592577060099</v>
      </c>
    </row>
    <row r="6580" spans="1:7" hidden="1" x14ac:dyDescent="0.2">
      <c r="A6580">
        <v>2004</v>
      </c>
      <c r="B6580">
        <v>37</v>
      </c>
      <c r="C6580" t="s">
        <v>9453</v>
      </c>
      <c r="D6580">
        <v>107</v>
      </c>
      <c r="E6580" t="s">
        <v>9430</v>
      </c>
      <c r="F6580" t="s">
        <v>9651</v>
      </c>
      <c r="G6580">
        <v>39.991744552878998</v>
      </c>
    </row>
    <row r="6581" spans="1:7" hidden="1" x14ac:dyDescent="0.2">
      <c r="A6581">
        <v>2004</v>
      </c>
      <c r="B6581">
        <v>38</v>
      </c>
      <c r="C6581" t="s">
        <v>9479</v>
      </c>
      <c r="D6581">
        <v>178</v>
      </c>
      <c r="E6581" t="s">
        <v>8165</v>
      </c>
      <c r="F6581" t="s">
        <v>9364</v>
      </c>
      <c r="G6581">
        <v>39.984802132942001</v>
      </c>
    </row>
    <row r="6582" spans="1:7" hidden="1" x14ac:dyDescent="0.2">
      <c r="A6582">
        <v>2004</v>
      </c>
      <c r="B6582">
        <v>39</v>
      </c>
      <c r="C6582" t="s">
        <v>9090</v>
      </c>
      <c r="D6582">
        <v>55</v>
      </c>
      <c r="E6582" t="s">
        <v>8698</v>
      </c>
      <c r="F6582" t="s">
        <v>9364</v>
      </c>
      <c r="G6582">
        <v>39.984802132942001</v>
      </c>
    </row>
    <row r="6583" spans="1:7" hidden="1" x14ac:dyDescent="0.2">
      <c r="A6583">
        <v>2004</v>
      </c>
      <c r="B6583">
        <v>40</v>
      </c>
      <c r="C6583" t="s">
        <v>8332</v>
      </c>
      <c r="D6583">
        <v>64</v>
      </c>
      <c r="E6583" t="s">
        <v>9415</v>
      </c>
      <c r="F6583" t="s">
        <v>9652</v>
      </c>
      <c r="G6583">
        <v>39.982444878227703</v>
      </c>
    </row>
    <row r="6584" spans="1:7" hidden="1" x14ac:dyDescent="0.2">
      <c r="A6584">
        <v>2004</v>
      </c>
      <c r="B6584">
        <v>41</v>
      </c>
      <c r="C6584" t="s">
        <v>9653</v>
      </c>
      <c r="D6584">
        <v>37</v>
      </c>
      <c r="E6584" t="s">
        <v>9031</v>
      </c>
      <c r="F6584" t="s">
        <v>9654</v>
      </c>
      <c r="G6584">
        <v>39.963073538654903</v>
      </c>
    </row>
    <row r="6585" spans="1:7" hidden="1" x14ac:dyDescent="0.2">
      <c r="A6585">
        <v>2004</v>
      </c>
      <c r="B6585">
        <v>42</v>
      </c>
      <c r="C6585" t="s">
        <v>9655</v>
      </c>
      <c r="D6585">
        <v>179</v>
      </c>
      <c r="E6585" t="s">
        <v>8165</v>
      </c>
      <c r="F6585" t="s">
        <v>9656</v>
      </c>
      <c r="G6585">
        <v>39.962419429286001</v>
      </c>
    </row>
    <row r="6586" spans="1:7" hidden="1" x14ac:dyDescent="0.2">
      <c r="A6586">
        <v>2004</v>
      </c>
      <c r="B6586">
        <v>43</v>
      </c>
      <c r="C6586" t="s">
        <v>8610</v>
      </c>
      <c r="D6586">
        <v>188</v>
      </c>
      <c r="E6586" t="s">
        <v>9477</v>
      </c>
      <c r="F6586" t="s">
        <v>9657</v>
      </c>
      <c r="G6586">
        <v>39.951041353038903</v>
      </c>
    </row>
    <row r="6587" spans="1:7" hidden="1" x14ac:dyDescent="0.2">
      <c r="A6587">
        <v>2004</v>
      </c>
      <c r="B6587">
        <v>44</v>
      </c>
      <c r="C6587" t="s">
        <v>9022</v>
      </c>
      <c r="D6587">
        <v>114</v>
      </c>
      <c r="E6587" t="s">
        <v>9658</v>
      </c>
      <c r="F6587" t="s">
        <v>9659</v>
      </c>
      <c r="G6587">
        <v>39.950649121142</v>
      </c>
    </row>
    <row r="6588" spans="1:7" hidden="1" x14ac:dyDescent="0.2">
      <c r="A6588">
        <v>2004</v>
      </c>
      <c r="B6588">
        <v>45</v>
      </c>
      <c r="C6588" t="s">
        <v>9660</v>
      </c>
      <c r="D6588">
        <v>45</v>
      </c>
      <c r="E6588" t="s">
        <v>9051</v>
      </c>
      <c r="F6588" t="s">
        <v>9661</v>
      </c>
      <c r="G6588">
        <v>39.945681516990803</v>
      </c>
    </row>
    <row r="6589" spans="1:7" hidden="1" x14ac:dyDescent="0.2">
      <c r="A6589">
        <v>2004</v>
      </c>
      <c r="B6589">
        <v>46</v>
      </c>
      <c r="C6589" t="s">
        <v>8327</v>
      </c>
      <c r="D6589">
        <v>3</v>
      </c>
      <c r="E6589" t="s">
        <v>9427</v>
      </c>
      <c r="F6589" t="s">
        <v>9662</v>
      </c>
      <c r="G6589">
        <v>39.874571288584001</v>
      </c>
    </row>
    <row r="6590" spans="1:7" hidden="1" x14ac:dyDescent="0.2">
      <c r="A6590">
        <v>2004</v>
      </c>
      <c r="B6590">
        <v>47</v>
      </c>
      <c r="C6590" t="s">
        <v>7530</v>
      </c>
      <c r="D6590">
        <v>168</v>
      </c>
      <c r="E6590" t="s">
        <v>9511</v>
      </c>
      <c r="F6590" t="s">
        <v>9663</v>
      </c>
      <c r="G6590">
        <v>39.830596956487597</v>
      </c>
    </row>
    <row r="6591" spans="1:7" hidden="1" x14ac:dyDescent="0.2">
      <c r="A6591">
        <v>2004</v>
      </c>
      <c r="B6591">
        <v>48</v>
      </c>
      <c r="C6591" t="s">
        <v>8335</v>
      </c>
      <c r="D6591">
        <v>18</v>
      </c>
      <c r="E6591" t="s">
        <v>9608</v>
      </c>
      <c r="F6591" t="s">
        <v>9664</v>
      </c>
      <c r="G6591">
        <v>39.8046222871452</v>
      </c>
    </row>
    <row r="6592" spans="1:7" hidden="1" x14ac:dyDescent="0.2">
      <c r="A6592">
        <v>2004</v>
      </c>
      <c r="B6592">
        <v>49</v>
      </c>
      <c r="C6592" t="s">
        <v>9665</v>
      </c>
      <c r="D6592">
        <v>28</v>
      </c>
      <c r="E6592" t="s">
        <v>9618</v>
      </c>
      <c r="F6592" t="s">
        <v>9666</v>
      </c>
      <c r="G6592">
        <v>39.800988536626697</v>
      </c>
    </row>
    <row r="6593" spans="1:7" hidden="1" x14ac:dyDescent="0.2">
      <c r="A6593">
        <v>2004</v>
      </c>
      <c r="B6593">
        <v>50</v>
      </c>
      <c r="C6593" t="s">
        <v>9667</v>
      </c>
      <c r="D6593">
        <v>77</v>
      </c>
      <c r="E6593" t="s">
        <v>9613</v>
      </c>
      <c r="F6593" t="s">
        <v>9668</v>
      </c>
      <c r="G6593">
        <v>39.779718456725703</v>
      </c>
    </row>
    <row r="6594" spans="1:7" hidden="1" x14ac:dyDescent="0.2">
      <c r="A6594">
        <v>2004</v>
      </c>
      <c r="B6594">
        <v>51</v>
      </c>
      <c r="C6594" t="s">
        <v>9103</v>
      </c>
      <c r="D6594">
        <v>74</v>
      </c>
      <c r="E6594" t="s">
        <v>9613</v>
      </c>
      <c r="F6594" t="s">
        <v>9669</v>
      </c>
      <c r="G6594">
        <v>39.774793267257003</v>
      </c>
    </row>
    <row r="6595" spans="1:7" hidden="1" x14ac:dyDescent="0.2">
      <c r="A6595">
        <v>2004</v>
      </c>
      <c r="B6595">
        <v>52</v>
      </c>
      <c r="C6595" t="s">
        <v>9544</v>
      </c>
      <c r="D6595">
        <v>36</v>
      </c>
      <c r="E6595" t="s">
        <v>9031</v>
      </c>
      <c r="F6595" t="s">
        <v>9670</v>
      </c>
      <c r="G6595">
        <v>39.770128423151299</v>
      </c>
    </row>
    <row r="6596" spans="1:7" hidden="1" x14ac:dyDescent="0.2">
      <c r="A6596">
        <v>2004</v>
      </c>
      <c r="B6596">
        <v>53</v>
      </c>
      <c r="C6596" t="s">
        <v>9671</v>
      </c>
      <c r="D6596">
        <v>87</v>
      </c>
      <c r="E6596" t="s">
        <v>9424</v>
      </c>
      <c r="F6596" t="s">
        <v>9672</v>
      </c>
      <c r="G6596">
        <v>39.747855928836998</v>
      </c>
    </row>
    <row r="6597" spans="1:7" hidden="1" x14ac:dyDescent="0.2">
      <c r="A6597">
        <v>2004</v>
      </c>
      <c r="B6597">
        <v>54</v>
      </c>
      <c r="C6597" t="s">
        <v>8689</v>
      </c>
      <c r="D6597">
        <v>117</v>
      </c>
      <c r="E6597" t="s">
        <v>9658</v>
      </c>
      <c r="F6597" t="s">
        <v>9673</v>
      </c>
      <c r="G6597">
        <v>39.7466911944259</v>
      </c>
    </row>
    <row r="6598" spans="1:7" hidden="1" x14ac:dyDescent="0.2">
      <c r="A6598">
        <v>2004</v>
      </c>
      <c r="B6598">
        <v>55</v>
      </c>
      <c r="C6598" t="s">
        <v>9456</v>
      </c>
      <c r="D6598">
        <v>177</v>
      </c>
      <c r="E6598" t="s">
        <v>8165</v>
      </c>
      <c r="F6598" t="s">
        <v>9674</v>
      </c>
      <c r="G6598">
        <v>39.730650688832498</v>
      </c>
    </row>
    <row r="6599" spans="1:7" hidden="1" x14ac:dyDescent="0.2">
      <c r="A6599">
        <v>2004</v>
      </c>
      <c r="B6599">
        <v>57</v>
      </c>
      <c r="C6599" t="s">
        <v>9315</v>
      </c>
      <c r="D6599">
        <v>15</v>
      </c>
      <c r="E6599" t="s">
        <v>9608</v>
      </c>
      <c r="F6599" t="s">
        <v>9675</v>
      </c>
      <c r="G6599">
        <v>39.692670856730302</v>
      </c>
    </row>
    <row r="6600" spans="1:7" hidden="1" x14ac:dyDescent="0.2">
      <c r="A6600">
        <v>2004</v>
      </c>
      <c r="B6600">
        <v>58</v>
      </c>
      <c r="C6600" t="s">
        <v>9113</v>
      </c>
      <c r="D6600">
        <v>102</v>
      </c>
      <c r="E6600" t="s">
        <v>9430</v>
      </c>
      <c r="F6600" t="s">
        <v>9676</v>
      </c>
      <c r="G6600">
        <v>39.6902188755803</v>
      </c>
    </row>
    <row r="6601" spans="1:7" hidden="1" x14ac:dyDescent="0.2">
      <c r="A6601">
        <v>2004</v>
      </c>
      <c r="B6601">
        <v>59</v>
      </c>
      <c r="C6601" t="s">
        <v>8087</v>
      </c>
      <c r="D6601">
        <v>19</v>
      </c>
      <c r="E6601" t="s">
        <v>9608</v>
      </c>
      <c r="F6601" t="s">
        <v>9677</v>
      </c>
      <c r="G6601">
        <v>39.688799446003102</v>
      </c>
    </row>
    <row r="6602" spans="1:7" hidden="1" x14ac:dyDescent="0.2">
      <c r="A6602">
        <v>2004</v>
      </c>
      <c r="B6602">
        <v>60</v>
      </c>
      <c r="C6602" t="s">
        <v>9678</v>
      </c>
      <c r="D6602">
        <v>35</v>
      </c>
      <c r="E6602" t="s">
        <v>9031</v>
      </c>
      <c r="F6602" t="s">
        <v>9679</v>
      </c>
      <c r="G6602">
        <v>39.685186810614702</v>
      </c>
    </row>
    <row r="6603" spans="1:7" hidden="1" x14ac:dyDescent="0.2">
      <c r="A6603">
        <v>2004</v>
      </c>
      <c r="B6603">
        <v>61</v>
      </c>
      <c r="C6603" t="s">
        <v>8465</v>
      </c>
      <c r="D6603">
        <v>91</v>
      </c>
      <c r="E6603" t="s">
        <v>9229</v>
      </c>
      <c r="F6603" t="s">
        <v>9680</v>
      </c>
      <c r="G6603">
        <v>39.6784793751604</v>
      </c>
    </row>
    <row r="6604" spans="1:7" hidden="1" x14ac:dyDescent="0.2">
      <c r="A6604">
        <v>2004</v>
      </c>
      <c r="B6604">
        <v>62</v>
      </c>
      <c r="C6604" t="s">
        <v>9446</v>
      </c>
      <c r="D6604">
        <v>142</v>
      </c>
      <c r="E6604" t="s">
        <v>8894</v>
      </c>
      <c r="F6604" t="s">
        <v>9681</v>
      </c>
      <c r="G6604">
        <v>39.652316267467</v>
      </c>
    </row>
    <row r="6605" spans="1:7" hidden="1" x14ac:dyDescent="0.2">
      <c r="A6605">
        <v>2004</v>
      </c>
      <c r="B6605">
        <v>63</v>
      </c>
      <c r="C6605" t="s">
        <v>9682</v>
      </c>
      <c r="D6605">
        <v>46</v>
      </c>
      <c r="E6605" t="s">
        <v>9051</v>
      </c>
      <c r="F6605" t="s">
        <v>9683</v>
      </c>
      <c r="G6605">
        <v>39.646134959761397</v>
      </c>
    </row>
    <row r="6606" spans="1:7" hidden="1" x14ac:dyDescent="0.2">
      <c r="A6606">
        <v>2004</v>
      </c>
      <c r="B6606">
        <v>64</v>
      </c>
      <c r="C6606" t="s">
        <v>7884</v>
      </c>
      <c r="D6606">
        <v>65</v>
      </c>
      <c r="E6606" t="s">
        <v>9415</v>
      </c>
      <c r="F6606" t="s">
        <v>9684</v>
      </c>
      <c r="G6606">
        <v>39.641371516897102</v>
      </c>
    </row>
    <row r="6607" spans="1:7" hidden="1" x14ac:dyDescent="0.2">
      <c r="A6607">
        <v>2004</v>
      </c>
      <c r="B6607">
        <v>65</v>
      </c>
      <c r="C6607" t="s">
        <v>8882</v>
      </c>
      <c r="D6607">
        <v>157</v>
      </c>
      <c r="E6607" t="s">
        <v>8159</v>
      </c>
      <c r="F6607" t="s">
        <v>9685</v>
      </c>
      <c r="G6607">
        <v>39.634164158606701</v>
      </c>
    </row>
    <row r="6608" spans="1:7" hidden="1" x14ac:dyDescent="0.2">
      <c r="A6608">
        <v>2004</v>
      </c>
      <c r="B6608">
        <v>66</v>
      </c>
      <c r="C6608" t="s">
        <v>9686</v>
      </c>
      <c r="D6608">
        <v>7</v>
      </c>
      <c r="E6608" t="s">
        <v>9427</v>
      </c>
      <c r="F6608" t="s">
        <v>9687</v>
      </c>
      <c r="G6608">
        <v>39.632105394726999</v>
      </c>
    </row>
    <row r="6609" spans="1:7" hidden="1" x14ac:dyDescent="0.2">
      <c r="A6609">
        <v>2004</v>
      </c>
      <c r="B6609">
        <v>67</v>
      </c>
      <c r="C6609" t="s">
        <v>7871</v>
      </c>
      <c r="D6609">
        <v>105</v>
      </c>
      <c r="E6609" t="s">
        <v>9430</v>
      </c>
      <c r="F6609" t="s">
        <v>9688</v>
      </c>
      <c r="G6609">
        <v>39.626830788407602</v>
      </c>
    </row>
    <row r="6610" spans="1:7" hidden="1" x14ac:dyDescent="0.2">
      <c r="A6610">
        <v>2004</v>
      </c>
      <c r="B6610">
        <v>68</v>
      </c>
      <c r="C6610" t="s">
        <v>9273</v>
      </c>
      <c r="D6610">
        <v>42</v>
      </c>
      <c r="E6610" t="s">
        <v>9051</v>
      </c>
      <c r="F6610" t="s">
        <v>9689</v>
      </c>
      <c r="G6610">
        <v>39.619242964660202</v>
      </c>
    </row>
    <row r="6611" spans="1:7" hidden="1" x14ac:dyDescent="0.2">
      <c r="A6611">
        <v>2004</v>
      </c>
      <c r="B6611">
        <v>69</v>
      </c>
      <c r="C6611" t="s">
        <v>7713</v>
      </c>
      <c r="D6611">
        <v>12</v>
      </c>
      <c r="E6611" t="s">
        <v>9608</v>
      </c>
      <c r="F6611" t="s">
        <v>9690</v>
      </c>
      <c r="G6611">
        <v>39.591745395460102</v>
      </c>
    </row>
    <row r="6612" spans="1:7" hidden="1" x14ac:dyDescent="0.2">
      <c r="A6612">
        <v>2004</v>
      </c>
      <c r="B6612">
        <v>70</v>
      </c>
      <c r="C6612" t="s">
        <v>9691</v>
      </c>
      <c r="D6612">
        <v>137</v>
      </c>
      <c r="E6612" t="s">
        <v>9621</v>
      </c>
      <c r="F6612" t="s">
        <v>9692</v>
      </c>
      <c r="G6612">
        <v>39.583272536259301</v>
      </c>
    </row>
    <row r="6613" spans="1:7" hidden="1" x14ac:dyDescent="0.2">
      <c r="A6613">
        <v>2004</v>
      </c>
      <c r="B6613">
        <v>71</v>
      </c>
      <c r="C6613" t="s">
        <v>9693</v>
      </c>
      <c r="D6613">
        <v>205</v>
      </c>
      <c r="E6613" t="s">
        <v>9694</v>
      </c>
      <c r="F6613" t="s">
        <v>9695</v>
      </c>
      <c r="G6613">
        <v>39.540578358208897</v>
      </c>
    </row>
    <row r="6614" spans="1:7" hidden="1" x14ac:dyDescent="0.2">
      <c r="A6614">
        <v>2004</v>
      </c>
      <c r="B6614">
        <v>72</v>
      </c>
      <c r="C6614" t="s">
        <v>9518</v>
      </c>
      <c r="D6614">
        <v>148</v>
      </c>
      <c r="E6614" t="s">
        <v>8894</v>
      </c>
      <c r="F6614" t="s">
        <v>9696</v>
      </c>
      <c r="G6614">
        <v>39.539169611364599</v>
      </c>
    </row>
    <row r="6615" spans="1:7" hidden="1" x14ac:dyDescent="0.2">
      <c r="A6615">
        <v>2004</v>
      </c>
      <c r="B6615">
        <v>73</v>
      </c>
      <c r="C6615" t="s">
        <v>9262</v>
      </c>
      <c r="D6615">
        <v>116</v>
      </c>
      <c r="E6615" t="s">
        <v>9658</v>
      </c>
      <c r="F6615" t="s">
        <v>9697</v>
      </c>
      <c r="G6615">
        <v>39.533023526935303</v>
      </c>
    </row>
    <row r="6616" spans="1:7" hidden="1" x14ac:dyDescent="0.2">
      <c r="A6616">
        <v>2004</v>
      </c>
      <c r="B6616">
        <v>74</v>
      </c>
      <c r="C6616" t="s">
        <v>8174</v>
      </c>
      <c r="D6616">
        <v>152</v>
      </c>
      <c r="E6616" t="s">
        <v>8159</v>
      </c>
      <c r="F6616" t="s">
        <v>9698</v>
      </c>
      <c r="G6616">
        <v>39.532255400727301</v>
      </c>
    </row>
    <row r="6617" spans="1:7" hidden="1" x14ac:dyDescent="0.2">
      <c r="A6617">
        <v>2004</v>
      </c>
      <c r="B6617">
        <v>75</v>
      </c>
      <c r="C6617" t="s">
        <v>8859</v>
      </c>
      <c r="D6617">
        <v>13</v>
      </c>
      <c r="E6617" t="s">
        <v>9608</v>
      </c>
      <c r="F6617" t="s">
        <v>9699</v>
      </c>
      <c r="G6617">
        <v>39.517794596554303</v>
      </c>
    </row>
    <row r="6618" spans="1:7" hidden="1" x14ac:dyDescent="0.2">
      <c r="A6618">
        <v>2004</v>
      </c>
      <c r="B6618">
        <v>76</v>
      </c>
      <c r="C6618" t="s">
        <v>9700</v>
      </c>
      <c r="D6618">
        <v>54</v>
      </c>
      <c r="E6618" t="s">
        <v>8698</v>
      </c>
      <c r="F6618" t="s">
        <v>9701</v>
      </c>
      <c r="G6618">
        <v>39.512422480871003</v>
      </c>
    </row>
    <row r="6619" spans="1:7" hidden="1" x14ac:dyDescent="0.2">
      <c r="A6619">
        <v>2004</v>
      </c>
      <c r="B6619">
        <v>77</v>
      </c>
      <c r="C6619" t="s">
        <v>8671</v>
      </c>
      <c r="D6619">
        <v>33</v>
      </c>
      <c r="E6619" t="s">
        <v>9031</v>
      </c>
      <c r="F6619" t="s">
        <v>9702</v>
      </c>
      <c r="G6619">
        <v>39.501171354240803</v>
      </c>
    </row>
    <row r="6620" spans="1:7" hidden="1" x14ac:dyDescent="0.2">
      <c r="A6620">
        <v>2004</v>
      </c>
      <c r="B6620">
        <v>78</v>
      </c>
      <c r="C6620" t="s">
        <v>9703</v>
      </c>
      <c r="D6620">
        <v>84</v>
      </c>
      <c r="E6620" t="s">
        <v>9424</v>
      </c>
      <c r="F6620" t="s">
        <v>9704</v>
      </c>
      <c r="G6620">
        <v>39.494909299142897</v>
      </c>
    </row>
    <row r="6621" spans="1:7" hidden="1" x14ac:dyDescent="0.2">
      <c r="A6621">
        <v>2004</v>
      </c>
      <c r="B6621">
        <v>79</v>
      </c>
      <c r="C6621" t="s">
        <v>8959</v>
      </c>
      <c r="D6621">
        <v>8</v>
      </c>
      <c r="E6621" t="s">
        <v>9427</v>
      </c>
      <c r="F6621" t="s">
        <v>9705</v>
      </c>
      <c r="G6621">
        <v>39.488776965850498</v>
      </c>
    </row>
    <row r="6622" spans="1:7" hidden="1" x14ac:dyDescent="0.2">
      <c r="A6622">
        <v>2004</v>
      </c>
      <c r="B6622">
        <v>80</v>
      </c>
      <c r="C6622" t="s">
        <v>7123</v>
      </c>
      <c r="D6622">
        <v>4</v>
      </c>
      <c r="E6622" t="s">
        <v>9427</v>
      </c>
      <c r="F6622" t="s">
        <v>9706</v>
      </c>
      <c r="G6622">
        <v>39.485583796407099</v>
      </c>
    </row>
    <row r="6623" spans="1:7" hidden="1" x14ac:dyDescent="0.2">
      <c r="A6623">
        <v>2004</v>
      </c>
      <c r="B6623">
        <v>81</v>
      </c>
      <c r="C6623" t="s">
        <v>9707</v>
      </c>
      <c r="D6623">
        <v>24</v>
      </c>
      <c r="E6623" t="s">
        <v>9618</v>
      </c>
      <c r="F6623" t="s">
        <v>9708</v>
      </c>
      <c r="G6623">
        <v>39.481752674678802</v>
      </c>
    </row>
    <row r="6624" spans="1:7" hidden="1" x14ac:dyDescent="0.2">
      <c r="A6624">
        <v>2004</v>
      </c>
      <c r="B6624">
        <v>82</v>
      </c>
      <c r="C6624" t="s">
        <v>8507</v>
      </c>
      <c r="D6624">
        <v>26</v>
      </c>
      <c r="E6624" t="s">
        <v>9618</v>
      </c>
      <c r="F6624" t="s">
        <v>9709</v>
      </c>
      <c r="G6624">
        <v>39.470519005186098</v>
      </c>
    </row>
    <row r="6625" spans="1:7" hidden="1" x14ac:dyDescent="0.2">
      <c r="A6625">
        <v>2004</v>
      </c>
      <c r="B6625">
        <v>83</v>
      </c>
      <c r="C6625" t="s">
        <v>8559</v>
      </c>
      <c r="D6625">
        <v>59</v>
      </c>
      <c r="E6625" t="s">
        <v>8698</v>
      </c>
      <c r="F6625" t="s">
        <v>9710</v>
      </c>
      <c r="G6625">
        <v>39.423738337676902</v>
      </c>
    </row>
    <row r="6626" spans="1:7" hidden="1" x14ac:dyDescent="0.2">
      <c r="A6626">
        <v>2004</v>
      </c>
      <c r="B6626">
        <v>84</v>
      </c>
      <c r="C6626" t="s">
        <v>8377</v>
      </c>
      <c r="D6626">
        <v>167</v>
      </c>
      <c r="E6626" t="s">
        <v>9511</v>
      </c>
      <c r="F6626" t="s">
        <v>9711</v>
      </c>
      <c r="G6626">
        <v>39.421319469112198</v>
      </c>
    </row>
    <row r="6627" spans="1:7" hidden="1" x14ac:dyDescent="0.2">
      <c r="A6627">
        <v>2004</v>
      </c>
      <c r="B6627">
        <v>85</v>
      </c>
      <c r="C6627" t="s">
        <v>8827</v>
      </c>
      <c r="D6627">
        <v>164</v>
      </c>
      <c r="E6627" t="s">
        <v>9511</v>
      </c>
      <c r="F6627" t="s">
        <v>9712</v>
      </c>
      <c r="G6627">
        <v>39.416864435511201</v>
      </c>
    </row>
    <row r="6628" spans="1:7" hidden="1" x14ac:dyDescent="0.2">
      <c r="A6628">
        <v>2004</v>
      </c>
      <c r="B6628">
        <v>86</v>
      </c>
      <c r="C6628" t="s">
        <v>8749</v>
      </c>
      <c r="D6628">
        <v>73</v>
      </c>
      <c r="E6628" t="s">
        <v>9613</v>
      </c>
      <c r="F6628" t="s">
        <v>9713</v>
      </c>
      <c r="G6628">
        <v>39.412919389415499</v>
      </c>
    </row>
    <row r="6629" spans="1:7" hidden="1" x14ac:dyDescent="0.2">
      <c r="A6629">
        <v>2004</v>
      </c>
      <c r="B6629">
        <v>87</v>
      </c>
      <c r="C6629" t="s">
        <v>9714</v>
      </c>
      <c r="D6629">
        <v>96</v>
      </c>
      <c r="E6629" t="s">
        <v>9229</v>
      </c>
      <c r="F6629" t="s">
        <v>9715</v>
      </c>
      <c r="G6629">
        <v>39.411901441190103</v>
      </c>
    </row>
    <row r="6630" spans="1:7" hidden="1" x14ac:dyDescent="0.2">
      <c r="A6630">
        <v>2004</v>
      </c>
      <c r="B6630">
        <v>88</v>
      </c>
      <c r="C6630" t="s">
        <v>9083</v>
      </c>
      <c r="D6630">
        <v>68</v>
      </c>
      <c r="E6630" t="s">
        <v>9415</v>
      </c>
      <c r="F6630" t="s">
        <v>9716</v>
      </c>
      <c r="G6630">
        <v>39.402106377553402</v>
      </c>
    </row>
    <row r="6631" spans="1:7" hidden="1" x14ac:dyDescent="0.2">
      <c r="A6631">
        <v>2004</v>
      </c>
      <c r="B6631">
        <v>89</v>
      </c>
      <c r="C6631" t="s">
        <v>9717</v>
      </c>
      <c r="D6631">
        <v>149</v>
      </c>
      <c r="E6631" t="s">
        <v>8894</v>
      </c>
      <c r="F6631" t="s">
        <v>9718</v>
      </c>
      <c r="G6631">
        <v>39.400834648566402</v>
      </c>
    </row>
    <row r="6632" spans="1:7" hidden="1" x14ac:dyDescent="0.2">
      <c r="A6632">
        <v>2004</v>
      </c>
      <c r="B6632">
        <v>90</v>
      </c>
      <c r="C6632" t="s">
        <v>8754</v>
      </c>
      <c r="D6632">
        <v>156</v>
      </c>
      <c r="E6632" t="s">
        <v>8159</v>
      </c>
      <c r="F6632" t="s">
        <v>9719</v>
      </c>
      <c r="G6632">
        <v>39.385707372156801</v>
      </c>
    </row>
    <row r="6633" spans="1:7" hidden="1" x14ac:dyDescent="0.2">
      <c r="A6633">
        <v>2004</v>
      </c>
      <c r="B6633">
        <v>91</v>
      </c>
      <c r="C6633" t="s">
        <v>9139</v>
      </c>
      <c r="D6633">
        <v>34</v>
      </c>
      <c r="E6633" t="s">
        <v>9031</v>
      </c>
      <c r="F6633" t="s">
        <v>9720</v>
      </c>
      <c r="G6633">
        <v>39.379481869296299</v>
      </c>
    </row>
    <row r="6634" spans="1:7" hidden="1" x14ac:dyDescent="0.2">
      <c r="A6634">
        <v>2004</v>
      </c>
      <c r="B6634">
        <v>92</v>
      </c>
      <c r="C6634" t="s">
        <v>8473</v>
      </c>
      <c r="D6634">
        <v>201</v>
      </c>
      <c r="E6634" t="s">
        <v>9694</v>
      </c>
      <c r="F6634" t="s">
        <v>9721</v>
      </c>
      <c r="G6634">
        <v>39.372242433624798</v>
      </c>
    </row>
    <row r="6635" spans="1:7" hidden="1" x14ac:dyDescent="0.2">
      <c r="A6635">
        <v>2004</v>
      </c>
      <c r="B6635">
        <v>93</v>
      </c>
      <c r="C6635" t="s">
        <v>9549</v>
      </c>
      <c r="D6635">
        <v>44</v>
      </c>
      <c r="E6635" t="s">
        <v>9051</v>
      </c>
      <c r="F6635" t="s">
        <v>9722</v>
      </c>
      <c r="G6635">
        <v>39.356502675865599</v>
      </c>
    </row>
    <row r="6636" spans="1:7" hidden="1" x14ac:dyDescent="0.2">
      <c r="A6636">
        <v>2004</v>
      </c>
      <c r="B6636">
        <v>94</v>
      </c>
      <c r="C6636" t="s">
        <v>8431</v>
      </c>
      <c r="D6636">
        <v>112</v>
      </c>
      <c r="E6636" t="s">
        <v>9658</v>
      </c>
      <c r="F6636" t="s">
        <v>9723</v>
      </c>
      <c r="G6636">
        <v>39.354472655998102</v>
      </c>
    </row>
    <row r="6637" spans="1:7" hidden="1" x14ac:dyDescent="0.2">
      <c r="A6637">
        <v>2004</v>
      </c>
      <c r="B6637">
        <v>95</v>
      </c>
      <c r="C6637" t="s">
        <v>9523</v>
      </c>
      <c r="D6637">
        <v>146</v>
      </c>
      <c r="E6637" t="s">
        <v>8894</v>
      </c>
      <c r="F6637" t="s">
        <v>9724</v>
      </c>
      <c r="G6637">
        <v>39.351681720596403</v>
      </c>
    </row>
    <row r="6638" spans="1:7" hidden="1" x14ac:dyDescent="0.2">
      <c r="A6638">
        <v>2004</v>
      </c>
      <c r="B6638">
        <v>96</v>
      </c>
      <c r="C6638" t="s">
        <v>8267</v>
      </c>
      <c r="D6638">
        <v>139</v>
      </c>
      <c r="E6638" t="s">
        <v>9621</v>
      </c>
      <c r="F6638" t="s">
        <v>9725</v>
      </c>
      <c r="G6638">
        <v>39.343564886135802</v>
      </c>
    </row>
    <row r="6639" spans="1:7" hidden="1" x14ac:dyDescent="0.2">
      <c r="A6639">
        <v>2004</v>
      </c>
      <c r="B6639">
        <v>97</v>
      </c>
      <c r="C6639" t="s">
        <v>9475</v>
      </c>
      <c r="D6639">
        <v>79</v>
      </c>
      <c r="E6639" t="s">
        <v>9613</v>
      </c>
      <c r="F6639" t="s">
        <v>9726</v>
      </c>
      <c r="G6639">
        <v>39.340014823885703</v>
      </c>
    </row>
    <row r="6640" spans="1:7" hidden="1" x14ac:dyDescent="0.2">
      <c r="A6640">
        <v>2004</v>
      </c>
      <c r="B6640">
        <v>98</v>
      </c>
      <c r="C6640" t="s">
        <v>9727</v>
      </c>
      <c r="D6640">
        <v>113</v>
      </c>
      <c r="E6640" t="s">
        <v>9658</v>
      </c>
      <c r="F6640" t="s">
        <v>9728</v>
      </c>
      <c r="G6640">
        <v>39.336465402238801</v>
      </c>
    </row>
    <row r="6641" spans="1:7" hidden="1" x14ac:dyDescent="0.2">
      <c r="A6641">
        <v>2004</v>
      </c>
      <c r="B6641">
        <v>99</v>
      </c>
      <c r="C6641" t="s">
        <v>9504</v>
      </c>
      <c r="D6641">
        <v>138</v>
      </c>
      <c r="E6641" t="s">
        <v>9621</v>
      </c>
      <c r="F6641" t="s">
        <v>9729</v>
      </c>
      <c r="G6641">
        <v>39.333930493172403</v>
      </c>
    </row>
    <row r="6642" spans="1:7" hidden="1" x14ac:dyDescent="0.2">
      <c r="A6642">
        <v>2004</v>
      </c>
      <c r="B6642">
        <v>100</v>
      </c>
      <c r="C6642" t="s">
        <v>8581</v>
      </c>
      <c r="D6642">
        <v>186</v>
      </c>
      <c r="E6642" t="s">
        <v>9477</v>
      </c>
      <c r="F6642" t="s">
        <v>9730</v>
      </c>
      <c r="G6642">
        <v>39.332409704546102</v>
      </c>
    </row>
    <row r="6643" spans="1:7" hidden="1" x14ac:dyDescent="0.2">
      <c r="A6643">
        <v>2004</v>
      </c>
      <c r="B6643">
        <v>101</v>
      </c>
      <c r="C6643" t="s">
        <v>8830</v>
      </c>
      <c r="D6643">
        <v>184</v>
      </c>
      <c r="E6643" t="s">
        <v>9477</v>
      </c>
      <c r="F6643" t="s">
        <v>9731</v>
      </c>
      <c r="G6643">
        <v>39.323540780827202</v>
      </c>
    </row>
    <row r="6644" spans="1:7" hidden="1" x14ac:dyDescent="0.2">
      <c r="A6644">
        <v>2004</v>
      </c>
      <c r="B6644">
        <v>102</v>
      </c>
      <c r="C6644" t="s">
        <v>8941</v>
      </c>
      <c r="D6644">
        <v>122</v>
      </c>
      <c r="E6644" t="s">
        <v>9435</v>
      </c>
      <c r="F6644" t="s">
        <v>9732</v>
      </c>
      <c r="G6644">
        <v>39.318727896984598</v>
      </c>
    </row>
    <row r="6645" spans="1:7" hidden="1" x14ac:dyDescent="0.2">
      <c r="A6645">
        <v>2004</v>
      </c>
      <c r="B6645">
        <v>103</v>
      </c>
      <c r="C6645" t="s">
        <v>9733</v>
      </c>
      <c r="D6645">
        <v>123</v>
      </c>
      <c r="E6645" t="s">
        <v>9435</v>
      </c>
      <c r="F6645" t="s">
        <v>9734</v>
      </c>
      <c r="G6645">
        <v>39.296578497551899</v>
      </c>
    </row>
    <row r="6646" spans="1:7" hidden="1" x14ac:dyDescent="0.2">
      <c r="A6646">
        <v>2004</v>
      </c>
      <c r="B6646">
        <v>104</v>
      </c>
      <c r="C6646" t="s">
        <v>9358</v>
      </c>
      <c r="D6646">
        <v>57</v>
      </c>
      <c r="E6646" t="s">
        <v>8698</v>
      </c>
      <c r="F6646" t="s">
        <v>9735</v>
      </c>
      <c r="G6646">
        <v>39.287219971228701</v>
      </c>
    </row>
    <row r="6647" spans="1:7" hidden="1" x14ac:dyDescent="0.2">
      <c r="A6647">
        <v>2004</v>
      </c>
      <c r="B6647">
        <v>105</v>
      </c>
      <c r="C6647" t="s">
        <v>9736</v>
      </c>
      <c r="D6647">
        <v>176</v>
      </c>
      <c r="E6647" t="s">
        <v>8165</v>
      </c>
      <c r="F6647" t="s">
        <v>9737</v>
      </c>
      <c r="G6647">
        <v>39.274706749113598</v>
      </c>
    </row>
    <row r="6648" spans="1:7" hidden="1" x14ac:dyDescent="0.2">
      <c r="A6648">
        <v>2004</v>
      </c>
      <c r="B6648">
        <v>106</v>
      </c>
      <c r="C6648" t="s">
        <v>9348</v>
      </c>
      <c r="D6648">
        <v>83</v>
      </c>
      <c r="E6648" t="s">
        <v>9424</v>
      </c>
      <c r="F6648" t="s">
        <v>9738</v>
      </c>
      <c r="G6648">
        <v>39.255762502572502</v>
      </c>
    </row>
    <row r="6649" spans="1:7" hidden="1" x14ac:dyDescent="0.2">
      <c r="A6649">
        <v>2004</v>
      </c>
      <c r="B6649">
        <v>107</v>
      </c>
      <c r="C6649" t="s">
        <v>7817</v>
      </c>
      <c r="D6649">
        <v>99</v>
      </c>
      <c r="E6649" t="s">
        <v>9229</v>
      </c>
      <c r="F6649" t="s">
        <v>9739</v>
      </c>
      <c r="G6649">
        <v>39.255510036079698</v>
      </c>
    </row>
    <row r="6650" spans="1:7" hidden="1" x14ac:dyDescent="0.2">
      <c r="A6650">
        <v>2004</v>
      </c>
      <c r="B6650">
        <v>108</v>
      </c>
      <c r="C6650" t="s">
        <v>9740</v>
      </c>
      <c r="D6650">
        <v>22</v>
      </c>
      <c r="E6650" t="s">
        <v>9618</v>
      </c>
      <c r="F6650" t="s">
        <v>9741</v>
      </c>
      <c r="G6650">
        <v>39.252228267160497</v>
      </c>
    </row>
    <row r="6651" spans="1:7" hidden="1" x14ac:dyDescent="0.2">
      <c r="A6651">
        <v>2004</v>
      </c>
      <c r="B6651">
        <v>109</v>
      </c>
      <c r="C6651" t="s">
        <v>9742</v>
      </c>
      <c r="D6651">
        <v>43</v>
      </c>
      <c r="E6651" t="s">
        <v>9051</v>
      </c>
      <c r="F6651" t="s">
        <v>9743</v>
      </c>
      <c r="G6651">
        <v>39.242133957387701</v>
      </c>
    </row>
    <row r="6652" spans="1:7" hidden="1" x14ac:dyDescent="0.2">
      <c r="A6652">
        <v>2004</v>
      </c>
      <c r="B6652">
        <v>110</v>
      </c>
      <c r="C6652" t="s">
        <v>8502</v>
      </c>
      <c r="D6652">
        <v>48</v>
      </c>
      <c r="E6652" t="s">
        <v>9051</v>
      </c>
      <c r="F6652" t="s">
        <v>9744</v>
      </c>
      <c r="G6652">
        <v>39.239106676780999</v>
      </c>
    </row>
    <row r="6653" spans="1:7" hidden="1" x14ac:dyDescent="0.2">
      <c r="A6653">
        <v>2004</v>
      </c>
      <c r="B6653">
        <v>111</v>
      </c>
      <c r="C6653" t="s">
        <v>9385</v>
      </c>
      <c r="D6653">
        <v>153</v>
      </c>
      <c r="E6653" t="s">
        <v>8159</v>
      </c>
      <c r="F6653" t="s">
        <v>9745</v>
      </c>
      <c r="G6653">
        <v>39.235701544345702</v>
      </c>
    </row>
    <row r="6654" spans="1:7" hidden="1" x14ac:dyDescent="0.2">
      <c r="A6654">
        <v>2004</v>
      </c>
      <c r="B6654">
        <v>112</v>
      </c>
      <c r="C6654" t="s">
        <v>7776</v>
      </c>
      <c r="D6654">
        <v>159</v>
      </c>
      <c r="E6654" t="s">
        <v>8159</v>
      </c>
      <c r="F6654" t="s">
        <v>9746</v>
      </c>
      <c r="G6654">
        <v>39.230279775562501</v>
      </c>
    </row>
    <row r="6655" spans="1:7" hidden="1" x14ac:dyDescent="0.2">
      <c r="A6655">
        <v>2004</v>
      </c>
      <c r="B6655">
        <v>113</v>
      </c>
      <c r="C6655" t="s">
        <v>9747</v>
      </c>
      <c r="D6655">
        <v>89</v>
      </c>
      <c r="E6655" t="s">
        <v>9424</v>
      </c>
      <c r="F6655" t="s">
        <v>9748</v>
      </c>
      <c r="G6655">
        <v>39.223977277108702</v>
      </c>
    </row>
    <row r="6656" spans="1:7" hidden="1" x14ac:dyDescent="0.2">
      <c r="A6656">
        <v>2004</v>
      </c>
      <c r="B6656">
        <v>114</v>
      </c>
      <c r="C6656" t="s">
        <v>9175</v>
      </c>
      <c r="D6656">
        <v>127</v>
      </c>
      <c r="E6656" t="s">
        <v>9435</v>
      </c>
      <c r="F6656" t="s">
        <v>9749</v>
      </c>
      <c r="G6656">
        <v>39.207600254369503</v>
      </c>
    </row>
    <row r="6657" spans="1:7" hidden="1" x14ac:dyDescent="0.2">
      <c r="A6657">
        <v>2004</v>
      </c>
      <c r="B6657">
        <v>115</v>
      </c>
      <c r="C6657" t="s">
        <v>9401</v>
      </c>
      <c r="D6657">
        <v>155</v>
      </c>
      <c r="E6657" t="s">
        <v>8159</v>
      </c>
      <c r="F6657" t="s">
        <v>6796</v>
      </c>
      <c r="G6657">
        <v>39.206844721933102</v>
      </c>
    </row>
    <row r="6658" spans="1:7" hidden="1" x14ac:dyDescent="0.2">
      <c r="A6658">
        <v>2004</v>
      </c>
      <c r="B6658">
        <v>116</v>
      </c>
      <c r="C6658" t="s">
        <v>9750</v>
      </c>
      <c r="D6658">
        <v>47</v>
      </c>
      <c r="E6658" t="s">
        <v>9051</v>
      </c>
      <c r="F6658" t="s">
        <v>9751</v>
      </c>
      <c r="G6658">
        <v>39.195137691559303</v>
      </c>
    </row>
    <row r="6659" spans="1:7" hidden="1" x14ac:dyDescent="0.2">
      <c r="A6659">
        <v>2004</v>
      </c>
      <c r="B6659">
        <v>117</v>
      </c>
      <c r="C6659" t="s">
        <v>9752</v>
      </c>
      <c r="D6659">
        <v>115</v>
      </c>
      <c r="E6659" t="s">
        <v>9658</v>
      </c>
      <c r="F6659" t="s">
        <v>9753</v>
      </c>
      <c r="G6659">
        <v>39.186833716932597</v>
      </c>
    </row>
    <row r="6660" spans="1:7" hidden="1" x14ac:dyDescent="0.2">
      <c r="A6660">
        <v>2004</v>
      </c>
      <c r="B6660">
        <v>118</v>
      </c>
      <c r="C6660" t="s">
        <v>8596</v>
      </c>
      <c r="D6660">
        <v>198</v>
      </c>
      <c r="E6660" t="s">
        <v>9646</v>
      </c>
      <c r="F6660" t="s">
        <v>9754</v>
      </c>
      <c r="G6660">
        <v>39.183186113393504</v>
      </c>
    </row>
    <row r="6661" spans="1:7" hidden="1" x14ac:dyDescent="0.2">
      <c r="A6661">
        <v>2004</v>
      </c>
      <c r="B6661">
        <v>119</v>
      </c>
      <c r="C6661" t="s">
        <v>9755</v>
      </c>
      <c r="D6661">
        <v>208</v>
      </c>
      <c r="E6661" t="s">
        <v>9694</v>
      </c>
      <c r="F6661" t="s">
        <v>9756</v>
      </c>
      <c r="G6661">
        <v>39.164330033172703</v>
      </c>
    </row>
    <row r="6662" spans="1:7" hidden="1" x14ac:dyDescent="0.2">
      <c r="A6662">
        <v>2004</v>
      </c>
      <c r="B6662">
        <v>120</v>
      </c>
      <c r="C6662" t="s">
        <v>9757</v>
      </c>
      <c r="D6662">
        <v>103</v>
      </c>
      <c r="E6662" t="s">
        <v>9430</v>
      </c>
      <c r="F6662" t="s">
        <v>9758</v>
      </c>
      <c r="G6662">
        <v>39.163450525971299</v>
      </c>
    </row>
    <row r="6663" spans="1:7" hidden="1" x14ac:dyDescent="0.2">
      <c r="A6663">
        <v>2004</v>
      </c>
      <c r="B6663">
        <v>121</v>
      </c>
      <c r="C6663" t="s">
        <v>8646</v>
      </c>
      <c r="D6663">
        <v>195</v>
      </c>
      <c r="E6663" t="s">
        <v>9646</v>
      </c>
      <c r="F6663" t="s">
        <v>9759</v>
      </c>
      <c r="G6663">
        <v>39.1628223307262</v>
      </c>
    </row>
    <row r="6664" spans="1:7" hidden="1" x14ac:dyDescent="0.2">
      <c r="A6664">
        <v>2004</v>
      </c>
      <c r="B6664">
        <v>122</v>
      </c>
      <c r="C6664" t="s">
        <v>8477</v>
      </c>
      <c r="D6664">
        <v>181</v>
      </c>
      <c r="E6664" t="s">
        <v>9477</v>
      </c>
      <c r="F6664" t="s">
        <v>9760</v>
      </c>
      <c r="G6664">
        <v>39.162068523033398</v>
      </c>
    </row>
    <row r="6665" spans="1:7" hidden="1" x14ac:dyDescent="0.2">
      <c r="A6665">
        <v>2004</v>
      </c>
      <c r="B6665">
        <v>123</v>
      </c>
      <c r="C6665" t="s">
        <v>9761</v>
      </c>
      <c r="D6665">
        <v>62</v>
      </c>
      <c r="E6665" t="s">
        <v>9415</v>
      </c>
      <c r="F6665" t="s">
        <v>9762</v>
      </c>
      <c r="G6665">
        <v>39.152397232814899</v>
      </c>
    </row>
    <row r="6666" spans="1:7" hidden="1" x14ac:dyDescent="0.2">
      <c r="A6666">
        <v>2004</v>
      </c>
      <c r="B6666">
        <v>124</v>
      </c>
      <c r="C6666" t="s">
        <v>8709</v>
      </c>
      <c r="D6666">
        <v>174</v>
      </c>
      <c r="E6666" t="s">
        <v>8165</v>
      </c>
      <c r="F6666" t="s">
        <v>9763</v>
      </c>
      <c r="G6666">
        <v>39.146621857793797</v>
      </c>
    </row>
    <row r="6667" spans="1:7" hidden="1" x14ac:dyDescent="0.2">
      <c r="A6667">
        <v>2004</v>
      </c>
      <c r="B6667">
        <v>125</v>
      </c>
      <c r="C6667" t="s">
        <v>9764</v>
      </c>
      <c r="D6667">
        <v>86</v>
      </c>
      <c r="E6667" t="s">
        <v>9424</v>
      </c>
      <c r="F6667" t="s">
        <v>9765</v>
      </c>
      <c r="G6667">
        <v>39.144738951702301</v>
      </c>
    </row>
    <row r="6668" spans="1:7" hidden="1" x14ac:dyDescent="0.2">
      <c r="A6668">
        <v>2004</v>
      </c>
      <c r="B6668">
        <v>126</v>
      </c>
      <c r="C6668" t="s">
        <v>8618</v>
      </c>
      <c r="D6668">
        <v>109</v>
      </c>
      <c r="E6668" t="s">
        <v>9430</v>
      </c>
      <c r="F6668" t="s">
        <v>9766</v>
      </c>
      <c r="G6668">
        <v>39.144362392219598</v>
      </c>
    </row>
    <row r="6669" spans="1:7" hidden="1" x14ac:dyDescent="0.2">
      <c r="A6669">
        <v>2004</v>
      </c>
      <c r="B6669">
        <v>127</v>
      </c>
      <c r="C6669" t="s">
        <v>9767</v>
      </c>
      <c r="D6669">
        <v>53</v>
      </c>
      <c r="E6669" t="s">
        <v>8698</v>
      </c>
      <c r="F6669" t="s">
        <v>9768</v>
      </c>
      <c r="G6669">
        <v>39.140597195815197</v>
      </c>
    </row>
    <row r="6670" spans="1:7" hidden="1" x14ac:dyDescent="0.2">
      <c r="A6670">
        <v>2004</v>
      </c>
      <c r="B6670">
        <v>128</v>
      </c>
      <c r="C6670" t="s">
        <v>8054</v>
      </c>
      <c r="D6670">
        <v>204</v>
      </c>
      <c r="E6670" t="s">
        <v>9694</v>
      </c>
      <c r="F6670" t="s">
        <v>9769</v>
      </c>
      <c r="G6670">
        <v>39.130685642850203</v>
      </c>
    </row>
    <row r="6671" spans="1:7" hidden="1" x14ac:dyDescent="0.2">
      <c r="A6671">
        <v>2004</v>
      </c>
      <c r="B6671">
        <v>129</v>
      </c>
      <c r="C6671" t="s">
        <v>8277</v>
      </c>
      <c r="D6671">
        <v>166</v>
      </c>
      <c r="E6671" t="s">
        <v>9511</v>
      </c>
      <c r="F6671" t="s">
        <v>9770</v>
      </c>
      <c r="G6671">
        <v>39.1291805296459</v>
      </c>
    </row>
    <row r="6672" spans="1:7" hidden="1" x14ac:dyDescent="0.2">
      <c r="A6672">
        <v>2004</v>
      </c>
      <c r="B6672">
        <v>130</v>
      </c>
      <c r="C6672" t="s">
        <v>9771</v>
      </c>
      <c r="D6672">
        <v>203</v>
      </c>
      <c r="E6672" t="s">
        <v>9694</v>
      </c>
      <c r="F6672" t="s">
        <v>9772</v>
      </c>
      <c r="G6672">
        <v>39.120779108409202</v>
      </c>
    </row>
    <row r="6673" spans="1:7" hidden="1" x14ac:dyDescent="0.2">
      <c r="A6673">
        <v>2004</v>
      </c>
      <c r="B6673">
        <v>131</v>
      </c>
      <c r="C6673" t="s">
        <v>9773</v>
      </c>
      <c r="D6673">
        <v>165</v>
      </c>
      <c r="E6673" t="s">
        <v>9511</v>
      </c>
      <c r="F6673" t="s">
        <v>9774</v>
      </c>
      <c r="G6673">
        <v>39.113634470340202</v>
      </c>
    </row>
    <row r="6674" spans="1:7" hidden="1" x14ac:dyDescent="0.2">
      <c r="A6674">
        <v>2004</v>
      </c>
      <c r="B6674">
        <v>132</v>
      </c>
      <c r="C6674" t="s">
        <v>8835</v>
      </c>
      <c r="D6674">
        <v>136</v>
      </c>
      <c r="E6674" t="s">
        <v>9621</v>
      </c>
      <c r="F6674" t="s">
        <v>9775</v>
      </c>
      <c r="G6674">
        <v>39.0977250963223</v>
      </c>
    </row>
    <row r="6675" spans="1:7" hidden="1" x14ac:dyDescent="0.2">
      <c r="A6675">
        <v>2004</v>
      </c>
      <c r="B6675">
        <v>133</v>
      </c>
      <c r="C6675" t="s">
        <v>7952</v>
      </c>
      <c r="D6675">
        <v>154</v>
      </c>
      <c r="E6675" t="s">
        <v>8159</v>
      </c>
      <c r="F6675" t="s">
        <v>9776</v>
      </c>
      <c r="G6675">
        <v>39.097349440807598</v>
      </c>
    </row>
    <row r="6676" spans="1:7" hidden="1" x14ac:dyDescent="0.2">
      <c r="A6676">
        <v>2004</v>
      </c>
      <c r="B6676">
        <v>134</v>
      </c>
      <c r="C6676" t="s">
        <v>9777</v>
      </c>
      <c r="D6676">
        <v>207</v>
      </c>
      <c r="E6676" t="s">
        <v>9694</v>
      </c>
      <c r="F6676" t="s">
        <v>9778</v>
      </c>
      <c r="G6676">
        <v>39.084331177562902</v>
      </c>
    </row>
    <row r="6677" spans="1:7" hidden="1" x14ac:dyDescent="0.2">
      <c r="A6677">
        <v>2004</v>
      </c>
      <c r="B6677">
        <v>135</v>
      </c>
      <c r="C6677" t="s">
        <v>8218</v>
      </c>
      <c r="D6677">
        <v>132</v>
      </c>
      <c r="E6677" t="s">
        <v>9621</v>
      </c>
      <c r="F6677" t="s">
        <v>9779</v>
      </c>
      <c r="G6677">
        <v>39.075823922562797</v>
      </c>
    </row>
    <row r="6678" spans="1:7" hidden="1" x14ac:dyDescent="0.2">
      <c r="A6678">
        <v>2004</v>
      </c>
      <c r="B6678">
        <v>136</v>
      </c>
      <c r="C6678" t="s">
        <v>9200</v>
      </c>
      <c r="D6678">
        <v>202</v>
      </c>
      <c r="E6678" t="s">
        <v>9694</v>
      </c>
      <c r="F6678" t="s">
        <v>9780</v>
      </c>
      <c r="G6678">
        <v>39.072822246120701</v>
      </c>
    </row>
    <row r="6679" spans="1:7" hidden="1" x14ac:dyDescent="0.2">
      <c r="A6679">
        <v>2004</v>
      </c>
      <c r="B6679">
        <v>137</v>
      </c>
      <c r="C6679" t="s">
        <v>9587</v>
      </c>
      <c r="D6679">
        <v>147</v>
      </c>
      <c r="E6679" t="s">
        <v>8894</v>
      </c>
      <c r="F6679" t="s">
        <v>9781</v>
      </c>
      <c r="G6679">
        <v>39.0578207786224</v>
      </c>
    </row>
    <row r="6680" spans="1:7" hidden="1" x14ac:dyDescent="0.2">
      <c r="A6680">
        <v>2004</v>
      </c>
      <c r="B6680">
        <v>138</v>
      </c>
      <c r="C6680" t="s">
        <v>9782</v>
      </c>
      <c r="D6680">
        <v>95</v>
      </c>
      <c r="E6680" t="s">
        <v>9229</v>
      </c>
      <c r="F6680" t="s">
        <v>9783</v>
      </c>
      <c r="G6680">
        <v>39.052198197679402</v>
      </c>
    </row>
    <row r="6681" spans="1:7" hidden="1" x14ac:dyDescent="0.2">
      <c r="A6681">
        <v>2004</v>
      </c>
      <c r="B6681">
        <v>139</v>
      </c>
      <c r="C6681" t="s">
        <v>9378</v>
      </c>
      <c r="D6681">
        <v>163</v>
      </c>
      <c r="E6681" t="s">
        <v>9511</v>
      </c>
      <c r="F6681" t="s">
        <v>9784</v>
      </c>
      <c r="G6681">
        <v>39.038460923484202</v>
      </c>
    </row>
    <row r="6682" spans="1:7" hidden="1" x14ac:dyDescent="0.2">
      <c r="A6682">
        <v>2004</v>
      </c>
      <c r="B6682">
        <v>140</v>
      </c>
      <c r="C6682" t="s">
        <v>9785</v>
      </c>
      <c r="D6682">
        <v>187</v>
      </c>
      <c r="E6682" t="s">
        <v>9477</v>
      </c>
      <c r="F6682" t="s">
        <v>9786</v>
      </c>
      <c r="G6682">
        <v>38.9898338214674</v>
      </c>
    </row>
    <row r="6683" spans="1:7" hidden="1" x14ac:dyDescent="0.2">
      <c r="A6683">
        <v>2004</v>
      </c>
      <c r="B6683">
        <v>141</v>
      </c>
      <c r="C6683" t="s">
        <v>9342</v>
      </c>
      <c r="D6683">
        <v>94</v>
      </c>
      <c r="E6683" t="s">
        <v>9229</v>
      </c>
      <c r="F6683" t="s">
        <v>9787</v>
      </c>
      <c r="G6683">
        <v>38.986845340938402</v>
      </c>
    </row>
    <row r="6684" spans="1:7" hidden="1" x14ac:dyDescent="0.2">
      <c r="A6684">
        <v>2004</v>
      </c>
      <c r="B6684">
        <v>142</v>
      </c>
      <c r="C6684" t="s">
        <v>8462</v>
      </c>
      <c r="D6684">
        <v>106</v>
      </c>
      <c r="E6684" t="s">
        <v>9430</v>
      </c>
      <c r="F6684" t="s">
        <v>9788</v>
      </c>
      <c r="G6684">
        <v>38.983359359282602</v>
      </c>
    </row>
    <row r="6685" spans="1:7" hidden="1" x14ac:dyDescent="0.2">
      <c r="A6685">
        <v>2004</v>
      </c>
      <c r="B6685">
        <v>143</v>
      </c>
      <c r="C6685" t="s">
        <v>9789</v>
      </c>
      <c r="D6685">
        <v>197</v>
      </c>
      <c r="E6685" t="s">
        <v>9646</v>
      </c>
      <c r="F6685" t="s">
        <v>9790</v>
      </c>
      <c r="G6685">
        <v>38.964695067651</v>
      </c>
    </row>
    <row r="6686" spans="1:7" hidden="1" x14ac:dyDescent="0.2">
      <c r="A6686">
        <v>2004</v>
      </c>
      <c r="B6686">
        <v>144</v>
      </c>
      <c r="C6686" t="s">
        <v>9791</v>
      </c>
      <c r="D6686">
        <v>169</v>
      </c>
      <c r="E6686" t="s">
        <v>9511</v>
      </c>
      <c r="F6686" t="s">
        <v>9792</v>
      </c>
      <c r="G6686">
        <v>38.883527152153299</v>
      </c>
    </row>
    <row r="6687" spans="1:7" hidden="1" x14ac:dyDescent="0.2">
      <c r="A6687">
        <v>2004</v>
      </c>
      <c r="B6687">
        <v>145</v>
      </c>
      <c r="C6687" t="s">
        <v>9590</v>
      </c>
      <c r="D6687">
        <v>206</v>
      </c>
      <c r="E6687" t="s">
        <v>9694</v>
      </c>
      <c r="F6687" t="s">
        <v>9793</v>
      </c>
      <c r="G6687">
        <v>38.862483804114902</v>
      </c>
    </row>
    <row r="6688" spans="1:7" hidden="1" x14ac:dyDescent="0.2">
      <c r="A6688">
        <v>2004</v>
      </c>
      <c r="B6688">
        <v>146</v>
      </c>
      <c r="C6688" t="s">
        <v>9794</v>
      </c>
      <c r="D6688">
        <v>58</v>
      </c>
      <c r="E6688" t="s">
        <v>8698</v>
      </c>
      <c r="F6688" t="s">
        <v>9795</v>
      </c>
      <c r="G6688">
        <v>38.833184883572898</v>
      </c>
    </row>
    <row r="6689" spans="1:7" hidden="1" x14ac:dyDescent="0.2">
      <c r="A6689">
        <v>2004</v>
      </c>
      <c r="B6689">
        <v>147</v>
      </c>
      <c r="C6689" t="s">
        <v>9212</v>
      </c>
      <c r="D6689">
        <v>93</v>
      </c>
      <c r="E6689" t="s">
        <v>9229</v>
      </c>
      <c r="F6689" t="s">
        <v>9796</v>
      </c>
      <c r="G6689">
        <v>38.740634252691898</v>
      </c>
    </row>
    <row r="6690" spans="1:7" hidden="1" x14ac:dyDescent="0.2">
      <c r="A6690">
        <v>2005</v>
      </c>
      <c r="B6690">
        <v>2</v>
      </c>
      <c r="C6690" t="s">
        <v>9226</v>
      </c>
      <c r="D6690">
        <v>21</v>
      </c>
      <c r="E6690" t="s">
        <v>9415</v>
      </c>
      <c r="F6690" t="s">
        <v>9797</v>
      </c>
      <c r="G6690">
        <v>41.620171052377501</v>
      </c>
    </row>
    <row r="6691" spans="1:7" hidden="1" x14ac:dyDescent="0.2">
      <c r="A6691">
        <v>2005</v>
      </c>
      <c r="B6691">
        <v>3</v>
      </c>
      <c r="C6691" t="s">
        <v>8128</v>
      </c>
      <c r="D6691">
        <v>11</v>
      </c>
      <c r="E6691" t="s">
        <v>9608</v>
      </c>
      <c r="F6691" t="s">
        <v>9798</v>
      </c>
      <c r="G6691">
        <v>41.606649446897997</v>
      </c>
    </row>
    <row r="6692" spans="1:7" hidden="1" x14ac:dyDescent="0.2">
      <c r="A6692">
        <v>2005</v>
      </c>
      <c r="B6692">
        <v>4</v>
      </c>
      <c r="C6692" t="s">
        <v>8694</v>
      </c>
      <c r="D6692">
        <v>31</v>
      </c>
      <c r="E6692" t="s">
        <v>9799</v>
      </c>
      <c r="F6692" t="s">
        <v>9800</v>
      </c>
      <c r="G6692">
        <v>41.577494125701897</v>
      </c>
    </row>
    <row r="6693" spans="1:7" hidden="1" x14ac:dyDescent="0.2">
      <c r="A6693">
        <v>2005</v>
      </c>
      <c r="B6693">
        <v>5</v>
      </c>
      <c r="C6693" t="s">
        <v>8706</v>
      </c>
      <c r="D6693">
        <v>19</v>
      </c>
      <c r="E6693" t="s">
        <v>9608</v>
      </c>
      <c r="F6693" t="s">
        <v>9801</v>
      </c>
      <c r="G6693">
        <v>41.569209706809602</v>
      </c>
    </row>
    <row r="6694" spans="1:7" hidden="1" x14ac:dyDescent="0.2">
      <c r="A6694">
        <v>2005</v>
      </c>
      <c r="B6694">
        <v>7</v>
      </c>
      <c r="C6694" t="s">
        <v>9625</v>
      </c>
      <c r="D6694">
        <v>57</v>
      </c>
      <c r="E6694" t="s">
        <v>8159</v>
      </c>
      <c r="F6694" t="s">
        <v>9802</v>
      </c>
      <c r="G6694">
        <v>41.564935169266803</v>
      </c>
    </row>
    <row r="6695" spans="1:7" hidden="1" x14ac:dyDescent="0.2">
      <c r="A6695">
        <v>2005</v>
      </c>
      <c r="B6695">
        <v>8</v>
      </c>
      <c r="C6695" t="s">
        <v>9803</v>
      </c>
      <c r="D6695">
        <v>44</v>
      </c>
      <c r="E6695" t="s">
        <v>9804</v>
      </c>
      <c r="F6695" t="s">
        <v>9805</v>
      </c>
      <c r="G6695">
        <v>41.561996934614697</v>
      </c>
    </row>
    <row r="6696" spans="1:7" hidden="1" x14ac:dyDescent="0.2">
      <c r="A6696">
        <v>2005</v>
      </c>
      <c r="B6696">
        <v>9</v>
      </c>
      <c r="C6696" t="s">
        <v>9288</v>
      </c>
      <c r="D6696">
        <v>66</v>
      </c>
      <c r="E6696" t="s">
        <v>9618</v>
      </c>
      <c r="F6696" t="s">
        <v>9806</v>
      </c>
      <c r="G6696">
        <v>41.5554541774559</v>
      </c>
    </row>
    <row r="6697" spans="1:7" hidden="1" x14ac:dyDescent="0.2">
      <c r="A6697">
        <v>2005</v>
      </c>
      <c r="B6697">
        <v>10</v>
      </c>
      <c r="C6697" t="s">
        <v>9617</v>
      </c>
      <c r="D6697">
        <v>68</v>
      </c>
      <c r="E6697" t="s">
        <v>9618</v>
      </c>
      <c r="F6697" t="s">
        <v>9807</v>
      </c>
      <c r="G6697">
        <v>41.5287703954845</v>
      </c>
    </row>
    <row r="6698" spans="1:7" hidden="1" x14ac:dyDescent="0.2">
      <c r="A6698">
        <v>2005</v>
      </c>
      <c r="B6698">
        <v>11</v>
      </c>
      <c r="C6698" t="s">
        <v>8236</v>
      </c>
      <c r="D6698">
        <v>101</v>
      </c>
      <c r="E6698" t="s">
        <v>8698</v>
      </c>
      <c r="F6698" t="s">
        <v>9808</v>
      </c>
      <c r="G6698">
        <v>41.525837271419697</v>
      </c>
    </row>
    <row r="6699" spans="1:7" hidden="1" x14ac:dyDescent="0.2">
      <c r="A6699">
        <v>2005</v>
      </c>
      <c r="B6699">
        <v>12</v>
      </c>
      <c r="C6699" t="s">
        <v>9809</v>
      </c>
      <c r="D6699">
        <v>7</v>
      </c>
      <c r="E6699" t="s">
        <v>9810</v>
      </c>
      <c r="F6699" t="s">
        <v>9811</v>
      </c>
      <c r="G6699">
        <v>41.505050634698499</v>
      </c>
    </row>
    <row r="6700" spans="1:7" hidden="1" x14ac:dyDescent="0.2">
      <c r="A6700">
        <v>2005</v>
      </c>
      <c r="B6700">
        <v>13</v>
      </c>
      <c r="C6700" t="s">
        <v>8614</v>
      </c>
      <c r="D6700">
        <v>151</v>
      </c>
      <c r="E6700" t="s">
        <v>9812</v>
      </c>
      <c r="F6700" t="s">
        <v>9813</v>
      </c>
      <c r="G6700">
        <v>41.488542762567</v>
      </c>
    </row>
    <row r="6701" spans="1:7" hidden="1" x14ac:dyDescent="0.2">
      <c r="A6701">
        <v>2005</v>
      </c>
      <c r="B6701">
        <v>15</v>
      </c>
      <c r="C6701" t="s">
        <v>9117</v>
      </c>
      <c r="D6701">
        <v>199</v>
      </c>
      <c r="E6701" t="s">
        <v>9031</v>
      </c>
      <c r="F6701" t="s">
        <v>9814</v>
      </c>
      <c r="G6701">
        <v>41.4676604953113</v>
      </c>
    </row>
    <row r="6702" spans="1:7" hidden="1" x14ac:dyDescent="0.2">
      <c r="A6702">
        <v>2005</v>
      </c>
      <c r="B6702">
        <v>16</v>
      </c>
      <c r="C6702" t="s">
        <v>8545</v>
      </c>
      <c r="D6702">
        <v>96</v>
      </c>
      <c r="E6702" t="s">
        <v>9815</v>
      </c>
      <c r="F6702" t="s">
        <v>6813</v>
      </c>
      <c r="G6702">
        <v>41.464470153775103</v>
      </c>
    </row>
    <row r="6703" spans="1:7" hidden="1" x14ac:dyDescent="0.2">
      <c r="A6703">
        <v>2005</v>
      </c>
      <c r="B6703">
        <v>17</v>
      </c>
      <c r="C6703" t="s">
        <v>8332</v>
      </c>
      <c r="D6703">
        <v>23</v>
      </c>
      <c r="E6703" t="s">
        <v>9415</v>
      </c>
      <c r="F6703" t="s">
        <v>9816</v>
      </c>
      <c r="G6703">
        <v>41.464337233530998</v>
      </c>
    </row>
    <row r="6704" spans="1:7" hidden="1" x14ac:dyDescent="0.2">
      <c r="A6704">
        <v>2005</v>
      </c>
      <c r="B6704">
        <v>18</v>
      </c>
      <c r="C6704" t="s">
        <v>9025</v>
      </c>
      <c r="D6704">
        <v>17</v>
      </c>
      <c r="E6704" t="s">
        <v>9608</v>
      </c>
      <c r="F6704" t="s">
        <v>9817</v>
      </c>
      <c r="G6704">
        <v>41.435513683380996</v>
      </c>
    </row>
    <row r="6705" spans="1:7" hidden="1" x14ac:dyDescent="0.2">
      <c r="A6705">
        <v>2005</v>
      </c>
      <c r="B6705">
        <v>19</v>
      </c>
      <c r="C6705" t="s">
        <v>9818</v>
      </c>
      <c r="D6705">
        <v>108</v>
      </c>
      <c r="E6705" t="s">
        <v>8698</v>
      </c>
      <c r="F6705" t="s">
        <v>9819</v>
      </c>
      <c r="G6705">
        <v>41.432991870231199</v>
      </c>
    </row>
    <row r="6706" spans="1:7" hidden="1" x14ac:dyDescent="0.2">
      <c r="A6706">
        <v>2005</v>
      </c>
      <c r="B6706">
        <v>20</v>
      </c>
      <c r="C6706" t="s">
        <v>8168</v>
      </c>
      <c r="D6706">
        <v>12</v>
      </c>
      <c r="E6706" t="s">
        <v>9608</v>
      </c>
      <c r="F6706" t="s">
        <v>9820</v>
      </c>
      <c r="G6706">
        <v>41.393479346142499</v>
      </c>
    </row>
    <row r="6707" spans="1:7" hidden="1" x14ac:dyDescent="0.2">
      <c r="A6707">
        <v>2005</v>
      </c>
      <c r="B6707">
        <v>21</v>
      </c>
      <c r="C6707" t="s">
        <v>9043</v>
      </c>
      <c r="D6707">
        <v>26</v>
      </c>
      <c r="E6707" t="s">
        <v>9415</v>
      </c>
      <c r="F6707" t="s">
        <v>9821</v>
      </c>
      <c r="G6707">
        <v>41.382619990657901</v>
      </c>
    </row>
    <row r="6708" spans="1:7" hidden="1" x14ac:dyDescent="0.2">
      <c r="A6708">
        <v>2005</v>
      </c>
      <c r="B6708">
        <v>22</v>
      </c>
      <c r="C6708" t="s">
        <v>9475</v>
      </c>
      <c r="D6708">
        <v>39</v>
      </c>
      <c r="E6708" t="s">
        <v>9799</v>
      </c>
      <c r="F6708" t="s">
        <v>9822</v>
      </c>
      <c r="G6708">
        <v>41.367267703289599</v>
      </c>
    </row>
    <row r="6709" spans="1:7" hidden="1" x14ac:dyDescent="0.2">
      <c r="A6709">
        <v>2005</v>
      </c>
      <c r="B6709">
        <v>23</v>
      </c>
      <c r="C6709" t="s">
        <v>8150</v>
      </c>
      <c r="D6709">
        <v>87</v>
      </c>
      <c r="E6709" t="s">
        <v>9823</v>
      </c>
      <c r="F6709" t="s">
        <v>9822</v>
      </c>
      <c r="G6709">
        <v>41.367267703289599</v>
      </c>
    </row>
    <row r="6710" spans="1:7" hidden="1" x14ac:dyDescent="0.2">
      <c r="A6710">
        <v>2005</v>
      </c>
      <c r="B6710">
        <v>24</v>
      </c>
      <c r="C6710" t="s">
        <v>8174</v>
      </c>
      <c r="D6710">
        <v>52</v>
      </c>
      <c r="E6710" t="s">
        <v>8159</v>
      </c>
      <c r="F6710" t="s">
        <v>9824</v>
      </c>
      <c r="G6710">
        <v>41.350208272726903</v>
      </c>
    </row>
    <row r="6711" spans="1:7" hidden="1" x14ac:dyDescent="0.2">
      <c r="A6711">
        <v>2005</v>
      </c>
      <c r="B6711">
        <v>25</v>
      </c>
      <c r="C6711" t="s">
        <v>8178</v>
      </c>
      <c r="D6711">
        <v>9</v>
      </c>
      <c r="E6711" t="s">
        <v>9810</v>
      </c>
      <c r="F6711" t="s">
        <v>9825</v>
      </c>
      <c r="G6711">
        <v>41.302543011508</v>
      </c>
    </row>
    <row r="6712" spans="1:7" hidden="1" x14ac:dyDescent="0.2">
      <c r="A6712">
        <v>2005</v>
      </c>
      <c r="B6712">
        <v>26</v>
      </c>
      <c r="C6712" t="s">
        <v>8019</v>
      </c>
      <c r="D6712">
        <v>161</v>
      </c>
      <c r="E6712" t="s">
        <v>9424</v>
      </c>
      <c r="F6712" t="s">
        <v>9826</v>
      </c>
      <c r="G6712">
        <v>41.265121739574198</v>
      </c>
    </row>
    <row r="6713" spans="1:7" hidden="1" x14ac:dyDescent="0.2">
      <c r="A6713">
        <v>2005</v>
      </c>
      <c r="B6713">
        <v>27</v>
      </c>
      <c r="C6713" t="s">
        <v>9446</v>
      </c>
      <c r="D6713">
        <v>202</v>
      </c>
      <c r="E6713" t="s">
        <v>8894</v>
      </c>
      <c r="F6713" t="s">
        <v>9827</v>
      </c>
      <c r="G6713">
        <v>41.227111189022899</v>
      </c>
    </row>
    <row r="6714" spans="1:7" hidden="1" x14ac:dyDescent="0.2">
      <c r="A6714">
        <v>2005</v>
      </c>
      <c r="B6714">
        <v>28</v>
      </c>
      <c r="C6714" t="s">
        <v>7700</v>
      </c>
      <c r="D6714">
        <v>143</v>
      </c>
      <c r="E6714" t="s">
        <v>9828</v>
      </c>
      <c r="F6714" t="s">
        <v>9829</v>
      </c>
      <c r="G6714">
        <v>41.215813606686403</v>
      </c>
    </row>
    <row r="6715" spans="1:7" hidden="1" x14ac:dyDescent="0.2">
      <c r="A6715">
        <v>2005</v>
      </c>
      <c r="B6715">
        <v>29</v>
      </c>
      <c r="C6715" t="s">
        <v>9318</v>
      </c>
      <c r="D6715">
        <v>172</v>
      </c>
      <c r="E6715" t="s">
        <v>8674</v>
      </c>
      <c r="F6715" t="s">
        <v>9830</v>
      </c>
      <c r="G6715">
        <v>41.205572315543598</v>
      </c>
    </row>
    <row r="6716" spans="1:7" hidden="1" x14ac:dyDescent="0.2">
      <c r="A6716">
        <v>2005</v>
      </c>
      <c r="B6716">
        <v>30</v>
      </c>
      <c r="C6716" t="s">
        <v>9220</v>
      </c>
      <c r="D6716">
        <v>2</v>
      </c>
      <c r="E6716" t="s">
        <v>9810</v>
      </c>
      <c r="F6716" t="s">
        <v>9831</v>
      </c>
      <c r="G6716">
        <v>41.181826864911301</v>
      </c>
    </row>
    <row r="6717" spans="1:7" hidden="1" x14ac:dyDescent="0.2">
      <c r="A6717">
        <v>2005</v>
      </c>
      <c r="B6717">
        <v>31</v>
      </c>
      <c r="C6717" t="s">
        <v>9832</v>
      </c>
      <c r="D6717">
        <v>93</v>
      </c>
      <c r="E6717" t="s">
        <v>9815</v>
      </c>
      <c r="F6717" t="s">
        <v>9833</v>
      </c>
      <c r="G6717">
        <v>41.153394611001303</v>
      </c>
    </row>
    <row r="6718" spans="1:7" hidden="1" x14ac:dyDescent="0.2">
      <c r="A6718">
        <v>2005</v>
      </c>
      <c r="B6718">
        <v>32</v>
      </c>
      <c r="C6718" t="s">
        <v>8702</v>
      </c>
      <c r="D6718">
        <v>111</v>
      </c>
      <c r="E6718" t="s">
        <v>9834</v>
      </c>
      <c r="F6718" t="s">
        <v>9835</v>
      </c>
      <c r="G6718">
        <v>41.142399114478401</v>
      </c>
    </row>
    <row r="6719" spans="1:7" hidden="1" x14ac:dyDescent="0.2">
      <c r="A6719">
        <v>2005</v>
      </c>
      <c r="B6719">
        <v>33</v>
      </c>
      <c r="C6719" t="s">
        <v>9836</v>
      </c>
      <c r="D6719">
        <v>86</v>
      </c>
      <c r="E6719" t="s">
        <v>9823</v>
      </c>
      <c r="F6719" t="s">
        <v>9837</v>
      </c>
      <c r="G6719">
        <v>41.117811424157303</v>
      </c>
    </row>
    <row r="6720" spans="1:7" hidden="1" x14ac:dyDescent="0.2">
      <c r="A6720">
        <v>2005</v>
      </c>
      <c r="B6720">
        <v>34</v>
      </c>
      <c r="C6720" t="s">
        <v>8758</v>
      </c>
      <c r="D6720">
        <v>206</v>
      </c>
      <c r="E6720" t="s">
        <v>8894</v>
      </c>
      <c r="F6720" t="s">
        <v>9838</v>
      </c>
      <c r="G6720">
        <v>41.0948197804641</v>
      </c>
    </row>
    <row r="6721" spans="1:7" hidden="1" x14ac:dyDescent="0.2">
      <c r="A6721">
        <v>2005</v>
      </c>
      <c r="B6721">
        <v>35</v>
      </c>
      <c r="C6721" t="s">
        <v>9070</v>
      </c>
      <c r="D6721">
        <v>8</v>
      </c>
      <c r="E6721" t="s">
        <v>9810</v>
      </c>
      <c r="F6721" t="s">
        <v>9839</v>
      </c>
      <c r="G6721">
        <v>41.087640163908297</v>
      </c>
    </row>
    <row r="6722" spans="1:7" hidden="1" x14ac:dyDescent="0.2">
      <c r="A6722">
        <v>2005</v>
      </c>
      <c r="B6722">
        <v>36</v>
      </c>
      <c r="C6722" t="s">
        <v>9620</v>
      </c>
      <c r="D6722">
        <v>103</v>
      </c>
      <c r="E6722" t="s">
        <v>8698</v>
      </c>
      <c r="F6722" t="s">
        <v>9840</v>
      </c>
      <c r="G6722">
        <v>41.052040256059499</v>
      </c>
    </row>
    <row r="6723" spans="1:7" hidden="1" x14ac:dyDescent="0.2">
      <c r="A6723">
        <v>2005</v>
      </c>
      <c r="B6723">
        <v>37</v>
      </c>
      <c r="C6723" t="s">
        <v>9841</v>
      </c>
      <c r="D6723">
        <v>186</v>
      </c>
      <c r="E6723" t="s">
        <v>9646</v>
      </c>
      <c r="F6723" t="s">
        <v>9842</v>
      </c>
      <c r="G6723">
        <v>41.033417294258697</v>
      </c>
    </row>
    <row r="6724" spans="1:7" hidden="1" x14ac:dyDescent="0.2">
      <c r="A6724">
        <v>2005</v>
      </c>
      <c r="B6724">
        <v>38</v>
      </c>
      <c r="C6724" t="s">
        <v>9456</v>
      </c>
      <c r="D6724">
        <v>187</v>
      </c>
      <c r="E6724" t="s">
        <v>9646</v>
      </c>
      <c r="F6724" t="s">
        <v>9843</v>
      </c>
      <c r="G6724">
        <v>41.0306838764524</v>
      </c>
    </row>
    <row r="6725" spans="1:7" hidden="1" x14ac:dyDescent="0.2">
      <c r="A6725">
        <v>2005</v>
      </c>
      <c r="B6725">
        <v>39</v>
      </c>
      <c r="C6725" t="s">
        <v>8532</v>
      </c>
      <c r="D6725">
        <v>45</v>
      </c>
      <c r="E6725" t="s">
        <v>9804</v>
      </c>
      <c r="F6725" t="s">
        <v>9844</v>
      </c>
      <c r="G6725">
        <v>41.021575113298603</v>
      </c>
    </row>
    <row r="6726" spans="1:7" hidden="1" x14ac:dyDescent="0.2">
      <c r="A6726">
        <v>2005</v>
      </c>
      <c r="B6726">
        <v>40</v>
      </c>
      <c r="C6726" t="s">
        <v>8689</v>
      </c>
      <c r="D6726">
        <v>98</v>
      </c>
      <c r="E6726" t="s">
        <v>9815</v>
      </c>
      <c r="F6726" t="s">
        <v>9845</v>
      </c>
      <c r="G6726">
        <v>41.011690177017201</v>
      </c>
    </row>
    <row r="6727" spans="1:7" hidden="1" x14ac:dyDescent="0.2">
      <c r="A6727">
        <v>2005</v>
      </c>
      <c r="B6727">
        <v>41</v>
      </c>
      <c r="C6727" t="s">
        <v>9462</v>
      </c>
      <c r="D6727">
        <v>135</v>
      </c>
      <c r="E6727" t="s">
        <v>9846</v>
      </c>
      <c r="F6727" t="s">
        <v>9847</v>
      </c>
      <c r="G6727">
        <v>40.988167593020897</v>
      </c>
    </row>
    <row r="6728" spans="1:7" hidden="1" x14ac:dyDescent="0.2">
      <c r="A6728">
        <v>2005</v>
      </c>
      <c r="B6728">
        <v>42</v>
      </c>
      <c r="C6728" t="s">
        <v>9848</v>
      </c>
      <c r="D6728">
        <v>67</v>
      </c>
      <c r="E6728" t="s">
        <v>9618</v>
      </c>
      <c r="F6728" t="s">
        <v>9849</v>
      </c>
      <c r="G6728">
        <v>40.979986503483403</v>
      </c>
    </row>
    <row r="6729" spans="1:7" hidden="1" x14ac:dyDescent="0.2">
      <c r="A6729">
        <v>2005</v>
      </c>
      <c r="B6729">
        <v>43</v>
      </c>
      <c r="C6729" t="s">
        <v>9324</v>
      </c>
      <c r="D6729">
        <v>147</v>
      </c>
      <c r="E6729" t="s">
        <v>9828</v>
      </c>
      <c r="F6729" t="s">
        <v>9850</v>
      </c>
      <c r="G6729">
        <v>40.932911392405003</v>
      </c>
    </row>
    <row r="6730" spans="1:7" hidden="1" x14ac:dyDescent="0.2">
      <c r="A6730">
        <v>2005</v>
      </c>
      <c r="B6730">
        <v>44</v>
      </c>
      <c r="C6730" t="s">
        <v>8227</v>
      </c>
      <c r="D6730">
        <v>128</v>
      </c>
      <c r="E6730" t="s">
        <v>9229</v>
      </c>
      <c r="F6730" t="s">
        <v>9851</v>
      </c>
      <c r="G6730">
        <v>40.920091490324197</v>
      </c>
    </row>
    <row r="6731" spans="1:7" hidden="1" x14ac:dyDescent="0.2">
      <c r="A6731">
        <v>2005</v>
      </c>
      <c r="B6731">
        <v>45</v>
      </c>
      <c r="C6731" t="s">
        <v>8856</v>
      </c>
      <c r="D6731">
        <v>91</v>
      </c>
      <c r="E6731" t="s">
        <v>9815</v>
      </c>
      <c r="F6731" t="s">
        <v>9852</v>
      </c>
      <c r="G6731">
        <v>40.8792250683437</v>
      </c>
    </row>
    <row r="6732" spans="1:7" hidden="1" x14ac:dyDescent="0.2">
      <c r="A6732">
        <v>2005</v>
      </c>
      <c r="B6732">
        <v>46</v>
      </c>
      <c r="C6732" t="s">
        <v>9700</v>
      </c>
      <c r="D6732">
        <v>144</v>
      </c>
      <c r="E6732" t="s">
        <v>9828</v>
      </c>
      <c r="F6732" t="s">
        <v>9853</v>
      </c>
      <c r="G6732">
        <v>40.858435257252602</v>
      </c>
    </row>
    <row r="6733" spans="1:7" hidden="1" x14ac:dyDescent="0.2">
      <c r="A6733">
        <v>2005</v>
      </c>
      <c r="B6733">
        <v>47</v>
      </c>
      <c r="C6733" t="s">
        <v>9506</v>
      </c>
      <c r="D6733">
        <v>119</v>
      </c>
      <c r="E6733" t="s">
        <v>9834</v>
      </c>
      <c r="F6733" t="s">
        <v>9854</v>
      </c>
      <c r="G6733">
        <v>40.8553379658875</v>
      </c>
    </row>
    <row r="6734" spans="1:7" hidden="1" x14ac:dyDescent="0.2">
      <c r="A6734">
        <v>2005</v>
      </c>
      <c r="B6734">
        <v>48</v>
      </c>
      <c r="C6734" t="s">
        <v>9653</v>
      </c>
      <c r="D6734">
        <v>198</v>
      </c>
      <c r="E6734" t="s">
        <v>9031</v>
      </c>
      <c r="F6734" t="s">
        <v>9855</v>
      </c>
      <c r="G6734">
        <v>40.848757780648</v>
      </c>
    </row>
    <row r="6735" spans="1:7" hidden="1" x14ac:dyDescent="0.2">
      <c r="A6735">
        <v>2005</v>
      </c>
      <c r="B6735">
        <v>49</v>
      </c>
      <c r="C6735" t="s">
        <v>9053</v>
      </c>
      <c r="D6735">
        <v>63</v>
      </c>
      <c r="E6735" t="s">
        <v>9618</v>
      </c>
      <c r="F6735" t="s">
        <v>9856</v>
      </c>
      <c r="G6735">
        <v>40.847983780557499</v>
      </c>
    </row>
    <row r="6736" spans="1:7" hidden="1" x14ac:dyDescent="0.2">
      <c r="A6736">
        <v>2005</v>
      </c>
      <c r="B6736">
        <v>50</v>
      </c>
      <c r="C6736" t="s">
        <v>9542</v>
      </c>
      <c r="D6736">
        <v>37</v>
      </c>
      <c r="E6736" t="s">
        <v>9799</v>
      </c>
      <c r="F6736" t="s">
        <v>9857</v>
      </c>
      <c r="G6736">
        <v>40.838955946288102</v>
      </c>
    </row>
    <row r="6737" spans="1:7" hidden="1" x14ac:dyDescent="0.2">
      <c r="A6737">
        <v>2005</v>
      </c>
      <c r="B6737">
        <v>51</v>
      </c>
      <c r="C6737" t="s">
        <v>8859</v>
      </c>
      <c r="D6737">
        <v>61</v>
      </c>
      <c r="E6737" t="s">
        <v>9618</v>
      </c>
      <c r="F6737" t="s">
        <v>9858</v>
      </c>
      <c r="G6737">
        <v>40.795549163575799</v>
      </c>
    </row>
    <row r="6738" spans="1:7" hidden="1" x14ac:dyDescent="0.2">
      <c r="A6738">
        <v>2005</v>
      </c>
      <c r="B6738">
        <v>52</v>
      </c>
      <c r="C6738" t="s">
        <v>9090</v>
      </c>
      <c r="D6738">
        <v>104</v>
      </c>
      <c r="E6738" t="s">
        <v>8698</v>
      </c>
      <c r="F6738" t="s">
        <v>9859</v>
      </c>
      <c r="G6738">
        <v>40.7641786529176</v>
      </c>
    </row>
    <row r="6739" spans="1:7" hidden="1" x14ac:dyDescent="0.2">
      <c r="A6739">
        <v>2005</v>
      </c>
      <c r="B6739">
        <v>53</v>
      </c>
      <c r="C6739" t="s">
        <v>59</v>
      </c>
      <c r="D6739">
        <v>33</v>
      </c>
      <c r="E6739" t="s">
        <v>9799</v>
      </c>
      <c r="F6739" t="s">
        <v>9860</v>
      </c>
      <c r="G6739">
        <v>40.7582699446044</v>
      </c>
    </row>
    <row r="6740" spans="1:7" hidden="1" x14ac:dyDescent="0.2">
      <c r="A6740">
        <v>2005</v>
      </c>
      <c r="B6740">
        <v>54</v>
      </c>
      <c r="C6740" t="s">
        <v>9513</v>
      </c>
      <c r="D6740">
        <v>115</v>
      </c>
      <c r="E6740" t="s">
        <v>9834</v>
      </c>
      <c r="F6740" t="s">
        <v>9861</v>
      </c>
      <c r="G6740">
        <v>40.708627467025003</v>
      </c>
    </row>
    <row r="6741" spans="1:7" hidden="1" x14ac:dyDescent="0.2">
      <c r="A6741">
        <v>2005</v>
      </c>
      <c r="B6741">
        <v>55</v>
      </c>
      <c r="C6741" t="s">
        <v>8335</v>
      </c>
      <c r="D6741">
        <v>15</v>
      </c>
      <c r="E6741" t="s">
        <v>9608</v>
      </c>
      <c r="F6741" t="s">
        <v>9862</v>
      </c>
      <c r="G6741">
        <v>40.695307461183901</v>
      </c>
    </row>
    <row r="6742" spans="1:7" hidden="1" x14ac:dyDescent="0.2">
      <c r="A6742">
        <v>2005</v>
      </c>
      <c r="B6742">
        <v>56</v>
      </c>
      <c r="C6742" t="s">
        <v>9257</v>
      </c>
      <c r="D6742">
        <v>43</v>
      </c>
      <c r="E6742" t="s">
        <v>9804</v>
      </c>
      <c r="F6742" t="s">
        <v>9863</v>
      </c>
      <c r="G6742">
        <v>40.689290702502703</v>
      </c>
    </row>
    <row r="6743" spans="1:7" hidden="1" x14ac:dyDescent="0.2">
      <c r="A6743">
        <v>2005</v>
      </c>
      <c r="B6743">
        <v>57</v>
      </c>
      <c r="C6743" t="s">
        <v>9471</v>
      </c>
      <c r="D6743">
        <v>13</v>
      </c>
      <c r="E6743" t="s">
        <v>9608</v>
      </c>
      <c r="F6743" t="s">
        <v>9864</v>
      </c>
      <c r="G6743">
        <v>40.683403682478897</v>
      </c>
    </row>
    <row r="6744" spans="1:7" hidden="1" x14ac:dyDescent="0.2">
      <c r="A6744">
        <v>2005</v>
      </c>
      <c r="B6744">
        <v>58</v>
      </c>
      <c r="C6744" t="s">
        <v>9105</v>
      </c>
      <c r="D6744">
        <v>124</v>
      </c>
      <c r="E6744" t="s">
        <v>9229</v>
      </c>
      <c r="F6744" t="s">
        <v>9865</v>
      </c>
      <c r="G6744">
        <v>40.6726578664369</v>
      </c>
    </row>
    <row r="6745" spans="1:7" hidden="1" x14ac:dyDescent="0.2">
      <c r="A6745">
        <v>2005</v>
      </c>
      <c r="B6745">
        <v>59</v>
      </c>
      <c r="C6745" t="s">
        <v>9866</v>
      </c>
      <c r="D6745">
        <v>136</v>
      </c>
      <c r="E6745" t="s">
        <v>9846</v>
      </c>
      <c r="F6745" t="s">
        <v>9867</v>
      </c>
      <c r="G6745">
        <v>40.653738567432498</v>
      </c>
    </row>
    <row r="6746" spans="1:7" hidden="1" x14ac:dyDescent="0.2">
      <c r="A6746">
        <v>2005</v>
      </c>
      <c r="B6746">
        <v>60</v>
      </c>
      <c r="C6746" t="s">
        <v>9326</v>
      </c>
      <c r="D6746">
        <v>191</v>
      </c>
      <c r="E6746" t="s">
        <v>9031</v>
      </c>
      <c r="F6746" t="s">
        <v>9867</v>
      </c>
      <c r="G6746">
        <v>40.653738567432498</v>
      </c>
    </row>
    <row r="6747" spans="1:7" hidden="1" x14ac:dyDescent="0.2">
      <c r="A6747">
        <v>2005</v>
      </c>
      <c r="B6747">
        <v>61</v>
      </c>
      <c r="C6747" t="s">
        <v>9868</v>
      </c>
      <c r="D6747">
        <v>177</v>
      </c>
      <c r="E6747" t="s">
        <v>8674</v>
      </c>
      <c r="F6747" t="s">
        <v>9867</v>
      </c>
      <c r="G6747">
        <v>40.653738567432498</v>
      </c>
    </row>
    <row r="6748" spans="1:7" hidden="1" x14ac:dyDescent="0.2">
      <c r="A6748">
        <v>2005</v>
      </c>
      <c r="B6748">
        <v>62</v>
      </c>
      <c r="C6748" t="s">
        <v>9869</v>
      </c>
      <c r="D6748">
        <v>72</v>
      </c>
      <c r="E6748" t="s">
        <v>9051</v>
      </c>
      <c r="F6748" t="s">
        <v>9870</v>
      </c>
      <c r="G6748">
        <v>40.647478623212301</v>
      </c>
    </row>
    <row r="6749" spans="1:7" hidden="1" x14ac:dyDescent="0.2">
      <c r="A6749">
        <v>2005</v>
      </c>
      <c r="B6749">
        <v>63</v>
      </c>
      <c r="C6749" t="s">
        <v>8896</v>
      </c>
      <c r="D6749">
        <v>83</v>
      </c>
      <c r="E6749" t="s">
        <v>9823</v>
      </c>
      <c r="F6749" t="s">
        <v>9871</v>
      </c>
      <c r="G6749">
        <v>40.645051816564902</v>
      </c>
    </row>
    <row r="6750" spans="1:7" hidden="1" x14ac:dyDescent="0.2">
      <c r="A6750">
        <v>2005</v>
      </c>
      <c r="B6750">
        <v>64</v>
      </c>
      <c r="C6750" t="s">
        <v>9872</v>
      </c>
      <c r="D6750">
        <v>99</v>
      </c>
      <c r="E6750" t="s">
        <v>9815</v>
      </c>
      <c r="F6750" t="s">
        <v>9873</v>
      </c>
      <c r="G6750">
        <v>40.639816010481297</v>
      </c>
    </row>
    <row r="6751" spans="1:7" hidden="1" x14ac:dyDescent="0.2">
      <c r="A6751">
        <v>2005</v>
      </c>
      <c r="B6751">
        <v>65</v>
      </c>
      <c r="C6751" t="s">
        <v>9703</v>
      </c>
      <c r="D6751">
        <v>163</v>
      </c>
      <c r="E6751" t="s">
        <v>9424</v>
      </c>
      <c r="F6751" t="s">
        <v>9874</v>
      </c>
      <c r="G6751">
        <v>40.626923801746301</v>
      </c>
    </row>
    <row r="6752" spans="1:7" hidden="1" x14ac:dyDescent="0.2">
      <c r="A6752">
        <v>2005</v>
      </c>
      <c r="B6752">
        <v>66</v>
      </c>
      <c r="C6752" t="s">
        <v>9875</v>
      </c>
      <c r="D6752">
        <v>81</v>
      </c>
      <c r="E6752" t="s">
        <v>9823</v>
      </c>
      <c r="F6752" t="s">
        <v>9876</v>
      </c>
      <c r="G6752">
        <v>40.596449050433201</v>
      </c>
    </row>
    <row r="6753" spans="1:7" hidden="1" x14ac:dyDescent="0.2">
      <c r="A6753">
        <v>2005</v>
      </c>
      <c r="B6753">
        <v>67</v>
      </c>
      <c r="C6753" t="s">
        <v>8946</v>
      </c>
      <c r="D6753">
        <v>126</v>
      </c>
      <c r="E6753" t="s">
        <v>9229</v>
      </c>
      <c r="F6753" t="s">
        <v>9877</v>
      </c>
      <c r="G6753">
        <v>40.595684582189001</v>
      </c>
    </row>
    <row r="6754" spans="1:7" hidden="1" x14ac:dyDescent="0.2">
      <c r="A6754">
        <v>2005</v>
      </c>
      <c r="B6754">
        <v>68</v>
      </c>
      <c r="C6754" t="s">
        <v>8941</v>
      </c>
      <c r="D6754">
        <v>142</v>
      </c>
      <c r="E6754" t="s">
        <v>9828</v>
      </c>
      <c r="F6754" t="s">
        <v>9878</v>
      </c>
      <c r="G6754">
        <v>40.582565698652097</v>
      </c>
    </row>
    <row r="6755" spans="1:7" hidden="1" x14ac:dyDescent="0.2">
      <c r="A6755">
        <v>2005</v>
      </c>
      <c r="B6755">
        <v>69</v>
      </c>
      <c r="C6755" t="s">
        <v>9638</v>
      </c>
      <c r="D6755">
        <v>192</v>
      </c>
      <c r="E6755" t="s">
        <v>9031</v>
      </c>
      <c r="F6755" t="s">
        <v>9879</v>
      </c>
      <c r="G6755">
        <v>40.539956058834697</v>
      </c>
    </row>
    <row r="6756" spans="1:7" hidden="1" x14ac:dyDescent="0.2">
      <c r="A6756">
        <v>2005</v>
      </c>
      <c r="B6756">
        <v>70</v>
      </c>
      <c r="C6756" t="s">
        <v>9880</v>
      </c>
      <c r="D6756">
        <v>176</v>
      </c>
      <c r="E6756" t="s">
        <v>8674</v>
      </c>
      <c r="F6756" t="s">
        <v>9881</v>
      </c>
      <c r="G6756">
        <v>40.529920850279801</v>
      </c>
    </row>
    <row r="6757" spans="1:7" hidden="1" x14ac:dyDescent="0.2">
      <c r="A6757">
        <v>2005</v>
      </c>
      <c r="B6757">
        <v>71</v>
      </c>
      <c r="C6757" t="s">
        <v>9083</v>
      </c>
      <c r="D6757">
        <v>27</v>
      </c>
      <c r="E6757" t="s">
        <v>9415</v>
      </c>
      <c r="F6757" t="s">
        <v>9882</v>
      </c>
      <c r="G6757">
        <v>40.5289049036503</v>
      </c>
    </row>
    <row r="6758" spans="1:7" hidden="1" x14ac:dyDescent="0.2">
      <c r="A6758">
        <v>2005</v>
      </c>
      <c r="B6758">
        <v>72</v>
      </c>
      <c r="C6758" t="s">
        <v>9883</v>
      </c>
      <c r="D6758">
        <v>59</v>
      </c>
      <c r="E6758" t="s">
        <v>8159</v>
      </c>
      <c r="F6758" t="s">
        <v>9884</v>
      </c>
      <c r="G6758">
        <v>40.527889007952098</v>
      </c>
    </row>
    <row r="6759" spans="1:7" hidden="1" x14ac:dyDescent="0.2">
      <c r="A6759">
        <v>2005</v>
      </c>
      <c r="B6759">
        <v>73</v>
      </c>
      <c r="C6759" t="s">
        <v>9549</v>
      </c>
      <c r="D6759">
        <v>75</v>
      </c>
      <c r="E6759" t="s">
        <v>9051</v>
      </c>
      <c r="F6759" t="s">
        <v>9885</v>
      </c>
      <c r="G6759">
        <v>40.527254099002697</v>
      </c>
    </row>
    <row r="6760" spans="1:7" hidden="1" x14ac:dyDescent="0.2">
      <c r="A6760">
        <v>2005</v>
      </c>
      <c r="B6760">
        <v>74</v>
      </c>
      <c r="C6760" t="s">
        <v>8176</v>
      </c>
      <c r="D6760">
        <v>32</v>
      </c>
      <c r="E6760" t="s">
        <v>9799</v>
      </c>
      <c r="F6760" t="s">
        <v>9886</v>
      </c>
      <c r="G6760">
        <v>40.5188751648503</v>
      </c>
    </row>
    <row r="6761" spans="1:7" hidden="1" x14ac:dyDescent="0.2">
      <c r="A6761">
        <v>2005</v>
      </c>
      <c r="B6761">
        <v>75</v>
      </c>
      <c r="C6761" t="s">
        <v>8853</v>
      </c>
      <c r="D6761">
        <v>92</v>
      </c>
      <c r="E6761" t="s">
        <v>9815</v>
      </c>
      <c r="F6761" t="s">
        <v>9887</v>
      </c>
      <c r="G6761">
        <v>40.511387837939402</v>
      </c>
    </row>
    <row r="6762" spans="1:7" hidden="1" x14ac:dyDescent="0.2">
      <c r="A6762">
        <v>2005</v>
      </c>
      <c r="B6762">
        <v>76</v>
      </c>
      <c r="C6762" t="s">
        <v>8827</v>
      </c>
      <c r="D6762">
        <v>174</v>
      </c>
      <c r="E6762" t="s">
        <v>8674</v>
      </c>
      <c r="F6762" t="s">
        <v>9888</v>
      </c>
      <c r="G6762">
        <v>40.508469799036</v>
      </c>
    </row>
    <row r="6763" spans="1:7" hidden="1" x14ac:dyDescent="0.2">
      <c r="A6763">
        <v>2005</v>
      </c>
      <c r="B6763">
        <v>77</v>
      </c>
      <c r="C6763" t="s">
        <v>8465</v>
      </c>
      <c r="D6763">
        <v>121</v>
      </c>
      <c r="E6763" t="s">
        <v>9229</v>
      </c>
      <c r="F6763" t="s">
        <v>9889</v>
      </c>
      <c r="G6763">
        <v>40.504664293028398</v>
      </c>
    </row>
    <row r="6764" spans="1:7" hidden="1" x14ac:dyDescent="0.2">
      <c r="A6764">
        <v>2005</v>
      </c>
      <c r="B6764">
        <v>78</v>
      </c>
      <c r="C6764" t="s">
        <v>9890</v>
      </c>
      <c r="D6764">
        <v>185</v>
      </c>
      <c r="E6764" t="s">
        <v>9646</v>
      </c>
      <c r="F6764" t="s">
        <v>9891</v>
      </c>
      <c r="G6764">
        <v>40.498450170637703</v>
      </c>
    </row>
    <row r="6765" spans="1:7" hidden="1" x14ac:dyDescent="0.2">
      <c r="A6765">
        <v>2005</v>
      </c>
      <c r="B6765">
        <v>79</v>
      </c>
      <c r="C6765" t="s">
        <v>9892</v>
      </c>
      <c r="D6765">
        <v>167</v>
      </c>
      <c r="E6765" t="s">
        <v>9424</v>
      </c>
      <c r="F6765" t="s">
        <v>9893</v>
      </c>
      <c r="G6765">
        <v>40.487801824248599</v>
      </c>
    </row>
    <row r="6766" spans="1:7" hidden="1" x14ac:dyDescent="0.2">
      <c r="A6766">
        <v>2005</v>
      </c>
      <c r="B6766">
        <v>80</v>
      </c>
      <c r="C6766" t="s">
        <v>8785</v>
      </c>
      <c r="D6766">
        <v>77</v>
      </c>
      <c r="E6766" t="s">
        <v>9051</v>
      </c>
      <c r="F6766" t="s">
        <v>9894</v>
      </c>
      <c r="G6766">
        <v>40.487548360440201</v>
      </c>
    </row>
    <row r="6767" spans="1:7" hidden="1" x14ac:dyDescent="0.2">
      <c r="A6767">
        <v>2005</v>
      </c>
      <c r="B6767">
        <v>81</v>
      </c>
      <c r="C6767" t="s">
        <v>8284</v>
      </c>
      <c r="D6767">
        <v>18</v>
      </c>
      <c r="E6767" t="s">
        <v>9608</v>
      </c>
      <c r="F6767" t="s">
        <v>9895</v>
      </c>
      <c r="G6767">
        <v>40.476399093765203</v>
      </c>
    </row>
    <row r="6768" spans="1:7" hidden="1" x14ac:dyDescent="0.2">
      <c r="A6768">
        <v>2005</v>
      </c>
      <c r="B6768">
        <v>82</v>
      </c>
      <c r="C6768" t="s">
        <v>8044</v>
      </c>
      <c r="D6768">
        <v>141</v>
      </c>
      <c r="E6768" t="s">
        <v>9828</v>
      </c>
      <c r="F6768" t="s">
        <v>9896</v>
      </c>
      <c r="G6768">
        <v>40.460192935700597</v>
      </c>
    </row>
    <row r="6769" spans="1:7" hidden="1" x14ac:dyDescent="0.2">
      <c r="A6769">
        <v>2005</v>
      </c>
      <c r="B6769">
        <v>83</v>
      </c>
      <c r="C6769" t="s">
        <v>9897</v>
      </c>
      <c r="D6769">
        <v>56</v>
      </c>
      <c r="E6769" t="s">
        <v>8159</v>
      </c>
      <c r="F6769" t="s">
        <v>9898</v>
      </c>
      <c r="G6769">
        <v>40.453992450139303</v>
      </c>
    </row>
    <row r="6770" spans="1:7" hidden="1" x14ac:dyDescent="0.2">
      <c r="A6770">
        <v>2005</v>
      </c>
      <c r="B6770">
        <v>84</v>
      </c>
      <c r="C6770" t="s">
        <v>9727</v>
      </c>
      <c r="D6770">
        <v>94</v>
      </c>
      <c r="E6770" t="s">
        <v>9815</v>
      </c>
      <c r="F6770" t="s">
        <v>9899</v>
      </c>
      <c r="G6770">
        <v>40.448805748916399</v>
      </c>
    </row>
    <row r="6771" spans="1:7" hidden="1" x14ac:dyDescent="0.2">
      <c r="A6771">
        <v>2005</v>
      </c>
      <c r="B6771">
        <v>85</v>
      </c>
      <c r="C6771" t="s">
        <v>9080</v>
      </c>
      <c r="D6771">
        <v>51</v>
      </c>
      <c r="E6771" t="s">
        <v>8159</v>
      </c>
      <c r="F6771" t="s">
        <v>9900</v>
      </c>
      <c r="G6771">
        <v>40.4462761333575</v>
      </c>
    </row>
    <row r="6772" spans="1:7" hidden="1" x14ac:dyDescent="0.2">
      <c r="A6772">
        <v>2005</v>
      </c>
      <c r="B6772">
        <v>86</v>
      </c>
      <c r="C6772" t="s">
        <v>9901</v>
      </c>
      <c r="D6772">
        <v>16</v>
      </c>
      <c r="E6772" t="s">
        <v>9608</v>
      </c>
      <c r="F6772" t="s">
        <v>9902</v>
      </c>
      <c r="G6772">
        <v>40.439700613404803</v>
      </c>
    </row>
    <row r="6773" spans="1:7" hidden="1" x14ac:dyDescent="0.2">
      <c r="A6773">
        <v>2005</v>
      </c>
      <c r="B6773">
        <v>87</v>
      </c>
      <c r="C6773" t="s">
        <v>9903</v>
      </c>
      <c r="D6773">
        <v>159</v>
      </c>
      <c r="E6773" t="s">
        <v>9812</v>
      </c>
      <c r="F6773" t="s">
        <v>9904</v>
      </c>
      <c r="G6773">
        <v>40.437045720984699</v>
      </c>
    </row>
    <row r="6774" spans="1:7" hidden="1" x14ac:dyDescent="0.2">
      <c r="A6774">
        <v>2005</v>
      </c>
      <c r="B6774">
        <v>88</v>
      </c>
      <c r="C6774" t="s">
        <v>9518</v>
      </c>
      <c r="D6774">
        <v>208</v>
      </c>
      <c r="E6774" t="s">
        <v>8894</v>
      </c>
      <c r="F6774" t="s">
        <v>9905</v>
      </c>
      <c r="G6774">
        <v>40.423397492991803</v>
      </c>
    </row>
    <row r="6775" spans="1:7" hidden="1" x14ac:dyDescent="0.2">
      <c r="A6775">
        <v>2005</v>
      </c>
      <c r="B6775">
        <v>89</v>
      </c>
      <c r="C6775" t="s">
        <v>9761</v>
      </c>
      <c r="D6775">
        <v>22</v>
      </c>
      <c r="E6775" t="s">
        <v>9415</v>
      </c>
      <c r="F6775" t="s">
        <v>9906</v>
      </c>
      <c r="G6775">
        <v>40.412536046914802</v>
      </c>
    </row>
    <row r="6776" spans="1:7" hidden="1" x14ac:dyDescent="0.2">
      <c r="A6776">
        <v>2005</v>
      </c>
      <c r="B6776">
        <v>90</v>
      </c>
      <c r="C6776" t="s">
        <v>9523</v>
      </c>
      <c r="D6776">
        <v>207</v>
      </c>
      <c r="E6776" t="s">
        <v>8894</v>
      </c>
      <c r="F6776" t="s">
        <v>9907</v>
      </c>
      <c r="G6776">
        <v>40.409505987322397</v>
      </c>
    </row>
    <row r="6777" spans="1:7" hidden="1" x14ac:dyDescent="0.2">
      <c r="A6777">
        <v>2005</v>
      </c>
      <c r="B6777">
        <v>91</v>
      </c>
      <c r="C6777" t="s">
        <v>9671</v>
      </c>
      <c r="D6777">
        <v>166</v>
      </c>
      <c r="E6777" t="s">
        <v>9424</v>
      </c>
      <c r="F6777" t="s">
        <v>9908</v>
      </c>
      <c r="G6777">
        <v>40.385281858344896</v>
      </c>
    </row>
    <row r="6778" spans="1:7" hidden="1" x14ac:dyDescent="0.2">
      <c r="A6778">
        <v>2005</v>
      </c>
      <c r="B6778">
        <v>92</v>
      </c>
      <c r="C6778" t="s">
        <v>9206</v>
      </c>
      <c r="D6778">
        <v>82</v>
      </c>
      <c r="E6778" t="s">
        <v>9823</v>
      </c>
      <c r="F6778" t="s">
        <v>9909</v>
      </c>
      <c r="G6778">
        <v>40.370156520653502</v>
      </c>
    </row>
    <row r="6779" spans="1:7" hidden="1" x14ac:dyDescent="0.2">
      <c r="A6779">
        <v>2005</v>
      </c>
      <c r="B6779">
        <v>93</v>
      </c>
      <c r="C6779" t="s">
        <v>7860</v>
      </c>
      <c r="D6779">
        <v>169</v>
      </c>
      <c r="E6779" t="s">
        <v>9424</v>
      </c>
      <c r="F6779" t="s">
        <v>9910</v>
      </c>
      <c r="G6779">
        <v>40.359953320893801</v>
      </c>
    </row>
    <row r="6780" spans="1:7" hidden="1" x14ac:dyDescent="0.2">
      <c r="A6780">
        <v>2005</v>
      </c>
      <c r="B6780">
        <v>94</v>
      </c>
      <c r="C6780" t="s">
        <v>9911</v>
      </c>
      <c r="D6780">
        <v>179</v>
      </c>
      <c r="E6780" t="s">
        <v>8674</v>
      </c>
      <c r="F6780" t="s">
        <v>9912</v>
      </c>
      <c r="G6780">
        <v>40.353657623480601</v>
      </c>
    </row>
    <row r="6781" spans="1:7" hidden="1" x14ac:dyDescent="0.2">
      <c r="A6781">
        <v>2005</v>
      </c>
      <c r="B6781">
        <v>95</v>
      </c>
      <c r="C6781" t="s">
        <v>8959</v>
      </c>
      <c r="D6781">
        <v>6</v>
      </c>
      <c r="E6781" t="s">
        <v>9810</v>
      </c>
      <c r="F6781" t="s">
        <v>9913</v>
      </c>
      <c r="G6781">
        <v>40.333650353139198</v>
      </c>
    </row>
    <row r="6782" spans="1:7" hidden="1" x14ac:dyDescent="0.2">
      <c r="A6782">
        <v>2005</v>
      </c>
      <c r="B6782">
        <v>96</v>
      </c>
      <c r="C6782" t="s">
        <v>9124</v>
      </c>
      <c r="D6782">
        <v>209</v>
      </c>
      <c r="E6782" t="s">
        <v>8894</v>
      </c>
      <c r="F6782" t="s">
        <v>9914</v>
      </c>
      <c r="G6782">
        <v>40.321705788833803</v>
      </c>
    </row>
    <row r="6783" spans="1:7" hidden="1" x14ac:dyDescent="0.2">
      <c r="A6783">
        <v>2005</v>
      </c>
      <c r="B6783">
        <v>97</v>
      </c>
      <c r="C6783" t="s">
        <v>9562</v>
      </c>
      <c r="D6783">
        <v>145</v>
      </c>
      <c r="E6783" t="s">
        <v>9828</v>
      </c>
      <c r="F6783" t="s">
        <v>9915</v>
      </c>
      <c r="G6783">
        <v>40.317935290817204</v>
      </c>
    </row>
    <row r="6784" spans="1:7" hidden="1" x14ac:dyDescent="0.2">
      <c r="A6784">
        <v>2005</v>
      </c>
      <c r="B6784">
        <v>98</v>
      </c>
      <c r="C6784" t="s">
        <v>9393</v>
      </c>
      <c r="D6784">
        <v>183</v>
      </c>
      <c r="E6784" t="s">
        <v>9646</v>
      </c>
      <c r="F6784" t="s">
        <v>9916</v>
      </c>
      <c r="G6784">
        <v>40.317432611026597</v>
      </c>
    </row>
    <row r="6785" spans="1:7" hidden="1" x14ac:dyDescent="0.2">
      <c r="A6785">
        <v>2005</v>
      </c>
      <c r="B6785">
        <v>99</v>
      </c>
      <c r="C6785" t="s">
        <v>9736</v>
      </c>
      <c r="D6785">
        <v>155</v>
      </c>
      <c r="E6785" t="s">
        <v>9812</v>
      </c>
      <c r="F6785" t="s">
        <v>9917</v>
      </c>
      <c r="G6785">
        <v>40.312532139885199</v>
      </c>
    </row>
    <row r="6786" spans="1:7" hidden="1" x14ac:dyDescent="0.2">
      <c r="A6786">
        <v>2005</v>
      </c>
      <c r="B6786">
        <v>100</v>
      </c>
      <c r="C6786" t="s">
        <v>9544</v>
      </c>
      <c r="D6786">
        <v>197</v>
      </c>
      <c r="E6786" t="s">
        <v>9031</v>
      </c>
      <c r="F6786" t="s">
        <v>9917</v>
      </c>
      <c r="G6786">
        <v>40.312532139885199</v>
      </c>
    </row>
    <row r="6787" spans="1:7" hidden="1" x14ac:dyDescent="0.2">
      <c r="A6787">
        <v>2005</v>
      </c>
      <c r="B6787">
        <v>101</v>
      </c>
      <c r="C6787" t="s">
        <v>8709</v>
      </c>
      <c r="D6787">
        <v>153</v>
      </c>
      <c r="E6787" t="s">
        <v>9812</v>
      </c>
      <c r="F6787" t="s">
        <v>9918</v>
      </c>
      <c r="G6787">
        <v>40.3043673347292</v>
      </c>
    </row>
    <row r="6788" spans="1:7" hidden="1" x14ac:dyDescent="0.2">
      <c r="A6788">
        <v>2005</v>
      </c>
      <c r="B6788">
        <v>102</v>
      </c>
      <c r="C6788" t="s">
        <v>9919</v>
      </c>
      <c r="D6788">
        <v>25</v>
      </c>
      <c r="E6788" t="s">
        <v>9415</v>
      </c>
      <c r="F6788" t="s">
        <v>9920</v>
      </c>
      <c r="G6788">
        <v>40.301102338652797</v>
      </c>
    </row>
    <row r="6789" spans="1:7" hidden="1" x14ac:dyDescent="0.2">
      <c r="A6789">
        <v>2005</v>
      </c>
      <c r="B6789">
        <v>103</v>
      </c>
      <c r="C6789" t="s">
        <v>9707</v>
      </c>
      <c r="D6789">
        <v>62</v>
      </c>
      <c r="E6789" t="s">
        <v>9618</v>
      </c>
      <c r="F6789" t="s">
        <v>9921</v>
      </c>
      <c r="G6789">
        <v>40.298214513812503</v>
      </c>
    </row>
    <row r="6790" spans="1:7" hidden="1" x14ac:dyDescent="0.2">
      <c r="A6790">
        <v>2005</v>
      </c>
      <c r="B6790">
        <v>104</v>
      </c>
      <c r="C6790" t="s">
        <v>9265</v>
      </c>
      <c r="D6790">
        <v>78</v>
      </c>
      <c r="E6790" t="s">
        <v>9051</v>
      </c>
      <c r="F6790" t="s">
        <v>9922</v>
      </c>
      <c r="G6790">
        <v>40.295578165595998</v>
      </c>
    </row>
    <row r="6791" spans="1:7" hidden="1" x14ac:dyDescent="0.2">
      <c r="A6791">
        <v>2005</v>
      </c>
      <c r="B6791">
        <v>105</v>
      </c>
      <c r="C6791" t="s">
        <v>9132</v>
      </c>
      <c r="D6791">
        <v>171</v>
      </c>
      <c r="E6791" t="s">
        <v>8674</v>
      </c>
      <c r="F6791" t="s">
        <v>9923</v>
      </c>
      <c r="G6791">
        <v>40.287671190209899</v>
      </c>
    </row>
    <row r="6792" spans="1:7" hidden="1" x14ac:dyDescent="0.2">
      <c r="A6792">
        <v>2005</v>
      </c>
      <c r="B6792">
        <v>106</v>
      </c>
      <c r="C6792" t="s">
        <v>9794</v>
      </c>
      <c r="D6792">
        <v>107</v>
      </c>
      <c r="E6792" t="s">
        <v>8698</v>
      </c>
      <c r="F6792" t="s">
        <v>9924</v>
      </c>
      <c r="G6792">
        <v>40.286290925399904</v>
      </c>
    </row>
    <row r="6793" spans="1:7" hidden="1" x14ac:dyDescent="0.2">
      <c r="A6793">
        <v>2005</v>
      </c>
      <c r="B6793">
        <v>107</v>
      </c>
      <c r="C6793" t="s">
        <v>9686</v>
      </c>
      <c r="D6793">
        <v>5</v>
      </c>
      <c r="E6793" t="s">
        <v>9810</v>
      </c>
      <c r="F6793" t="s">
        <v>9925</v>
      </c>
      <c r="G6793">
        <v>40.250061457364097</v>
      </c>
    </row>
    <row r="6794" spans="1:7" hidden="1" x14ac:dyDescent="0.2">
      <c r="A6794">
        <v>2005</v>
      </c>
      <c r="B6794">
        <v>108</v>
      </c>
      <c r="C6794" t="s">
        <v>9926</v>
      </c>
      <c r="D6794">
        <v>97</v>
      </c>
      <c r="E6794" t="s">
        <v>9815</v>
      </c>
      <c r="F6794" t="s">
        <v>9927</v>
      </c>
      <c r="G6794">
        <v>40.232534268944697</v>
      </c>
    </row>
    <row r="6795" spans="1:7" hidden="1" x14ac:dyDescent="0.2">
      <c r="A6795">
        <v>2005</v>
      </c>
      <c r="B6795">
        <v>109</v>
      </c>
      <c r="C6795" t="s">
        <v>7952</v>
      </c>
      <c r="D6795">
        <v>53</v>
      </c>
      <c r="E6795" t="s">
        <v>8159</v>
      </c>
      <c r="F6795" t="s">
        <v>9928</v>
      </c>
      <c r="G6795">
        <v>40.230407006761602</v>
      </c>
    </row>
    <row r="6796" spans="1:7" hidden="1" x14ac:dyDescent="0.2">
      <c r="A6796">
        <v>2005</v>
      </c>
      <c r="B6796">
        <v>110</v>
      </c>
      <c r="C6796" t="s">
        <v>9929</v>
      </c>
      <c r="D6796">
        <v>157</v>
      </c>
      <c r="E6796" t="s">
        <v>9812</v>
      </c>
      <c r="F6796" t="s">
        <v>9930</v>
      </c>
      <c r="G6796">
        <v>40.225277476295098</v>
      </c>
    </row>
    <row r="6797" spans="1:7" hidden="1" x14ac:dyDescent="0.2">
      <c r="A6797">
        <v>2005</v>
      </c>
      <c r="B6797">
        <v>111</v>
      </c>
      <c r="C6797" t="s">
        <v>9931</v>
      </c>
      <c r="D6797">
        <v>137</v>
      </c>
      <c r="E6797" t="s">
        <v>9846</v>
      </c>
      <c r="F6797" t="s">
        <v>9932</v>
      </c>
      <c r="G6797">
        <v>40.218398452803598</v>
      </c>
    </row>
    <row r="6798" spans="1:7" hidden="1" x14ac:dyDescent="0.2">
      <c r="A6798">
        <v>2005</v>
      </c>
      <c r="B6798">
        <v>112</v>
      </c>
      <c r="C6798" t="s">
        <v>8683</v>
      </c>
      <c r="D6798">
        <v>42</v>
      </c>
      <c r="E6798" t="s">
        <v>9804</v>
      </c>
      <c r="F6798" t="s">
        <v>9933</v>
      </c>
      <c r="G6798">
        <v>40.201148710808297</v>
      </c>
    </row>
    <row r="6799" spans="1:7" hidden="1" x14ac:dyDescent="0.2">
      <c r="A6799">
        <v>2005</v>
      </c>
      <c r="B6799">
        <v>113</v>
      </c>
      <c r="C6799" t="s">
        <v>9605</v>
      </c>
      <c r="D6799">
        <v>182</v>
      </c>
      <c r="E6799" t="s">
        <v>9646</v>
      </c>
      <c r="F6799" t="s">
        <v>9934</v>
      </c>
      <c r="G6799">
        <v>40.188283543831801</v>
      </c>
    </row>
    <row r="6800" spans="1:7" hidden="1" x14ac:dyDescent="0.2">
      <c r="A6800">
        <v>2005</v>
      </c>
      <c r="B6800">
        <v>114</v>
      </c>
      <c r="C6800" t="s">
        <v>9596</v>
      </c>
      <c r="D6800">
        <v>204</v>
      </c>
      <c r="E6800" t="s">
        <v>8894</v>
      </c>
      <c r="F6800" t="s">
        <v>9935</v>
      </c>
      <c r="G6800">
        <v>40.174677914300901</v>
      </c>
    </row>
    <row r="6801" spans="1:7" hidden="1" x14ac:dyDescent="0.2">
      <c r="A6801">
        <v>2005</v>
      </c>
      <c r="B6801">
        <v>115</v>
      </c>
      <c r="C6801" t="s">
        <v>8822</v>
      </c>
      <c r="D6801">
        <v>105</v>
      </c>
      <c r="E6801" t="s">
        <v>8698</v>
      </c>
      <c r="F6801" t="s">
        <v>9936</v>
      </c>
      <c r="G6801">
        <v>40.148366570962899</v>
      </c>
    </row>
    <row r="6802" spans="1:7" hidden="1" x14ac:dyDescent="0.2">
      <c r="A6802">
        <v>2005</v>
      </c>
      <c r="B6802">
        <v>116</v>
      </c>
      <c r="C6802" t="s">
        <v>9358</v>
      </c>
      <c r="D6802">
        <v>106</v>
      </c>
      <c r="E6802" t="s">
        <v>8698</v>
      </c>
      <c r="F6802" t="s">
        <v>9937</v>
      </c>
      <c r="G6802">
        <v>40.140018991937701</v>
      </c>
    </row>
    <row r="6803" spans="1:7" hidden="1" x14ac:dyDescent="0.2">
      <c r="A6803">
        <v>2005</v>
      </c>
      <c r="B6803">
        <v>117</v>
      </c>
      <c r="C6803" t="s">
        <v>8778</v>
      </c>
      <c r="D6803">
        <v>146</v>
      </c>
      <c r="E6803" t="s">
        <v>9828</v>
      </c>
      <c r="F6803" t="s">
        <v>9938</v>
      </c>
      <c r="G6803">
        <v>40.136780567726198</v>
      </c>
    </row>
    <row r="6804" spans="1:7" hidden="1" x14ac:dyDescent="0.2">
      <c r="A6804">
        <v>2005</v>
      </c>
      <c r="B6804">
        <v>118</v>
      </c>
      <c r="C6804" t="s">
        <v>8479</v>
      </c>
      <c r="D6804">
        <v>24</v>
      </c>
      <c r="E6804" t="s">
        <v>9415</v>
      </c>
      <c r="F6804" t="s">
        <v>9939</v>
      </c>
      <c r="G6804">
        <v>40.119974069720101</v>
      </c>
    </row>
    <row r="6805" spans="1:7" hidden="1" x14ac:dyDescent="0.2">
      <c r="A6805">
        <v>2005</v>
      </c>
      <c r="B6805">
        <v>119</v>
      </c>
      <c r="C6805" t="s">
        <v>9290</v>
      </c>
      <c r="D6805">
        <v>102</v>
      </c>
      <c r="E6805" t="s">
        <v>8698</v>
      </c>
      <c r="F6805" t="s">
        <v>9940</v>
      </c>
      <c r="G6805">
        <v>40.117112143561599</v>
      </c>
    </row>
    <row r="6806" spans="1:7" hidden="1" x14ac:dyDescent="0.2">
      <c r="A6806">
        <v>2005</v>
      </c>
      <c r="B6806">
        <v>120</v>
      </c>
      <c r="C6806" t="s">
        <v>9941</v>
      </c>
      <c r="D6806">
        <v>148</v>
      </c>
      <c r="E6806" t="s">
        <v>9828</v>
      </c>
      <c r="F6806" t="s">
        <v>9942</v>
      </c>
      <c r="G6806">
        <v>40.101813987952198</v>
      </c>
    </row>
    <row r="6807" spans="1:7" hidden="1" x14ac:dyDescent="0.2">
      <c r="A6807">
        <v>2005</v>
      </c>
      <c r="B6807">
        <v>121</v>
      </c>
      <c r="C6807" t="s">
        <v>9363</v>
      </c>
      <c r="D6807">
        <v>122</v>
      </c>
      <c r="E6807" t="s">
        <v>9229</v>
      </c>
      <c r="F6807" t="s">
        <v>9943</v>
      </c>
      <c r="G6807">
        <v>40.096468604305102</v>
      </c>
    </row>
    <row r="6808" spans="1:7" hidden="1" x14ac:dyDescent="0.2">
      <c r="A6808">
        <v>2005</v>
      </c>
      <c r="B6808">
        <v>122</v>
      </c>
      <c r="C6808" t="s">
        <v>9944</v>
      </c>
      <c r="D6808">
        <v>196</v>
      </c>
      <c r="E6808" t="s">
        <v>9031</v>
      </c>
      <c r="F6808" t="s">
        <v>9945</v>
      </c>
      <c r="G6808">
        <v>40.093982864865502</v>
      </c>
    </row>
    <row r="6809" spans="1:7" hidden="1" x14ac:dyDescent="0.2">
      <c r="A6809">
        <v>2005</v>
      </c>
      <c r="B6809">
        <v>123</v>
      </c>
      <c r="C6809" t="s">
        <v>9946</v>
      </c>
      <c r="D6809">
        <v>129</v>
      </c>
      <c r="E6809" t="s">
        <v>9229</v>
      </c>
      <c r="F6809" t="s">
        <v>9947</v>
      </c>
      <c r="G6809">
        <v>40.080192611000697</v>
      </c>
    </row>
    <row r="6810" spans="1:7" hidden="1" x14ac:dyDescent="0.2">
      <c r="A6810">
        <v>2005</v>
      </c>
      <c r="B6810">
        <v>124</v>
      </c>
      <c r="C6810" t="s">
        <v>9568</v>
      </c>
      <c r="D6810">
        <v>149</v>
      </c>
      <c r="E6810" t="s">
        <v>9828</v>
      </c>
      <c r="F6810" t="s">
        <v>9948</v>
      </c>
      <c r="G6810">
        <v>40.066411840140702</v>
      </c>
    </row>
    <row r="6811" spans="1:7" hidden="1" x14ac:dyDescent="0.2">
      <c r="A6811">
        <v>2005</v>
      </c>
      <c r="B6811">
        <v>125</v>
      </c>
      <c r="C6811" t="s">
        <v>8835</v>
      </c>
      <c r="D6811">
        <v>117</v>
      </c>
      <c r="E6811" t="s">
        <v>9834</v>
      </c>
      <c r="F6811" t="s">
        <v>9949</v>
      </c>
      <c r="G6811">
        <v>40.065915412683701</v>
      </c>
    </row>
    <row r="6812" spans="1:7" hidden="1" x14ac:dyDescent="0.2">
      <c r="A6812">
        <v>2005</v>
      </c>
      <c r="B6812">
        <v>126</v>
      </c>
      <c r="C6812" t="s">
        <v>9950</v>
      </c>
      <c r="D6812">
        <v>205</v>
      </c>
      <c r="E6812" t="s">
        <v>8894</v>
      </c>
      <c r="F6812" t="s">
        <v>9951</v>
      </c>
      <c r="G6812">
        <v>40.055121158163601</v>
      </c>
    </row>
    <row r="6813" spans="1:7" hidden="1" x14ac:dyDescent="0.2">
      <c r="A6813">
        <v>2005</v>
      </c>
      <c r="B6813">
        <v>127</v>
      </c>
      <c r="C6813" t="s">
        <v>8830</v>
      </c>
      <c r="D6813">
        <v>125</v>
      </c>
      <c r="E6813" t="s">
        <v>9229</v>
      </c>
      <c r="F6813" t="s">
        <v>9952</v>
      </c>
      <c r="G6813">
        <v>40.025869458257603</v>
      </c>
    </row>
    <row r="6814" spans="1:7" hidden="1" x14ac:dyDescent="0.2">
      <c r="A6814">
        <v>2005</v>
      </c>
      <c r="B6814">
        <v>128</v>
      </c>
      <c r="C6814" t="s">
        <v>9742</v>
      </c>
      <c r="D6814">
        <v>71</v>
      </c>
      <c r="E6814" t="s">
        <v>9051</v>
      </c>
      <c r="F6814" t="s">
        <v>9953</v>
      </c>
      <c r="G6814">
        <v>40.013363773038499</v>
      </c>
    </row>
    <row r="6815" spans="1:7" hidden="1" x14ac:dyDescent="0.2">
      <c r="A6815">
        <v>2005</v>
      </c>
      <c r="B6815">
        <v>129</v>
      </c>
      <c r="C6815" t="s">
        <v>8716</v>
      </c>
      <c r="D6815">
        <v>123</v>
      </c>
      <c r="E6815" t="s">
        <v>9229</v>
      </c>
      <c r="F6815" t="s">
        <v>9954</v>
      </c>
      <c r="G6815">
        <v>39.996165750878902</v>
      </c>
    </row>
    <row r="6816" spans="1:7" hidden="1" x14ac:dyDescent="0.2">
      <c r="A6816">
        <v>2005</v>
      </c>
      <c r="B6816">
        <v>130</v>
      </c>
      <c r="C6816" t="s">
        <v>9955</v>
      </c>
      <c r="D6816">
        <v>165</v>
      </c>
      <c r="E6816" t="s">
        <v>9424</v>
      </c>
      <c r="F6816" t="s">
        <v>9956</v>
      </c>
      <c r="G6816">
        <v>39.979600352357501</v>
      </c>
    </row>
    <row r="6817" spans="1:7" hidden="1" x14ac:dyDescent="0.2">
      <c r="A6817">
        <v>2005</v>
      </c>
      <c r="B6817">
        <v>131</v>
      </c>
      <c r="C6817" t="s">
        <v>9957</v>
      </c>
      <c r="D6817">
        <v>88</v>
      </c>
      <c r="E6817" t="s">
        <v>9823</v>
      </c>
      <c r="F6817" t="s">
        <v>9958</v>
      </c>
      <c r="G6817">
        <v>39.977376194935601</v>
      </c>
    </row>
    <row r="6818" spans="1:7" hidden="1" x14ac:dyDescent="0.2">
      <c r="A6818">
        <v>2005</v>
      </c>
      <c r="B6818">
        <v>132</v>
      </c>
      <c r="C6818" t="s">
        <v>8961</v>
      </c>
      <c r="D6818">
        <v>46</v>
      </c>
      <c r="E6818" t="s">
        <v>9804</v>
      </c>
      <c r="F6818" t="s">
        <v>9959</v>
      </c>
      <c r="G6818">
        <v>39.974040422770202</v>
      </c>
    </row>
    <row r="6819" spans="1:7" hidden="1" x14ac:dyDescent="0.2">
      <c r="A6819">
        <v>2005</v>
      </c>
      <c r="B6819">
        <v>133</v>
      </c>
      <c r="C6819" t="s">
        <v>9960</v>
      </c>
      <c r="D6819">
        <v>189</v>
      </c>
      <c r="E6819" t="s">
        <v>9646</v>
      </c>
      <c r="F6819" t="s">
        <v>9961</v>
      </c>
      <c r="G6819">
        <v>39.968482039397401</v>
      </c>
    </row>
    <row r="6820" spans="1:7" hidden="1" x14ac:dyDescent="0.2">
      <c r="A6820">
        <v>2005</v>
      </c>
      <c r="B6820">
        <v>134</v>
      </c>
      <c r="C6820" t="s">
        <v>8477</v>
      </c>
      <c r="D6820">
        <v>41</v>
      </c>
      <c r="E6820" t="s">
        <v>9804</v>
      </c>
      <c r="F6820" t="s">
        <v>9962</v>
      </c>
      <c r="G6820">
        <v>39.945153699345902</v>
      </c>
    </row>
    <row r="6821" spans="1:7" hidden="1" x14ac:dyDescent="0.2">
      <c r="A6821">
        <v>2005</v>
      </c>
      <c r="B6821">
        <v>135</v>
      </c>
      <c r="C6821" t="s">
        <v>9401</v>
      </c>
      <c r="D6821">
        <v>54</v>
      </c>
      <c r="E6821" t="s">
        <v>8159</v>
      </c>
      <c r="F6821" t="s">
        <v>9963</v>
      </c>
      <c r="G6821">
        <v>39.943796803829201</v>
      </c>
    </row>
    <row r="6822" spans="1:7" hidden="1" x14ac:dyDescent="0.2">
      <c r="A6822">
        <v>2005</v>
      </c>
      <c r="B6822">
        <v>136</v>
      </c>
      <c r="C6822" t="s">
        <v>9964</v>
      </c>
      <c r="D6822">
        <v>48</v>
      </c>
      <c r="E6822" t="s">
        <v>9804</v>
      </c>
      <c r="F6822" t="s">
        <v>9965</v>
      </c>
      <c r="G6822">
        <v>39.9361505710324</v>
      </c>
    </row>
    <row r="6823" spans="1:7" hidden="1" x14ac:dyDescent="0.2">
      <c r="A6823">
        <v>2005</v>
      </c>
      <c r="B6823">
        <v>137</v>
      </c>
      <c r="C6823" t="s">
        <v>9966</v>
      </c>
      <c r="D6823">
        <v>116</v>
      </c>
      <c r="E6823" t="s">
        <v>9834</v>
      </c>
      <c r="F6823" t="s">
        <v>9967</v>
      </c>
      <c r="G6823">
        <v>39.926658517612999</v>
      </c>
    </row>
    <row r="6824" spans="1:7" hidden="1" x14ac:dyDescent="0.2">
      <c r="A6824">
        <v>2005</v>
      </c>
      <c r="B6824">
        <v>138</v>
      </c>
      <c r="C6824" t="s">
        <v>8507</v>
      </c>
      <c r="D6824">
        <v>65</v>
      </c>
      <c r="E6824" t="s">
        <v>9618</v>
      </c>
      <c r="F6824" t="s">
        <v>9968</v>
      </c>
      <c r="G6824">
        <v>39.926165547214502</v>
      </c>
    </row>
    <row r="6825" spans="1:7" hidden="1" x14ac:dyDescent="0.2">
      <c r="A6825">
        <v>2005</v>
      </c>
      <c r="B6825">
        <v>139</v>
      </c>
      <c r="C6825" t="s">
        <v>9969</v>
      </c>
      <c r="D6825">
        <v>138</v>
      </c>
      <c r="E6825" t="s">
        <v>9846</v>
      </c>
      <c r="F6825" t="s">
        <v>9970</v>
      </c>
      <c r="G6825">
        <v>39.911628394932201</v>
      </c>
    </row>
    <row r="6826" spans="1:7" hidden="1" x14ac:dyDescent="0.2">
      <c r="A6826">
        <v>2005</v>
      </c>
      <c r="B6826">
        <v>140</v>
      </c>
      <c r="C6826" t="s">
        <v>7776</v>
      </c>
      <c r="D6826">
        <v>58</v>
      </c>
      <c r="E6826" t="s">
        <v>8159</v>
      </c>
      <c r="F6826" t="s">
        <v>9971</v>
      </c>
      <c r="G6826">
        <v>39.907934196398799</v>
      </c>
    </row>
    <row r="6827" spans="1:7" hidden="1" x14ac:dyDescent="0.2">
      <c r="A6827">
        <v>2005</v>
      </c>
      <c r="B6827">
        <v>141</v>
      </c>
      <c r="C6827" t="s">
        <v>9972</v>
      </c>
      <c r="D6827">
        <v>114</v>
      </c>
      <c r="E6827" t="s">
        <v>9834</v>
      </c>
      <c r="F6827" t="s">
        <v>9973</v>
      </c>
      <c r="G6827">
        <v>39.906949192284401</v>
      </c>
    </row>
    <row r="6828" spans="1:7" hidden="1" x14ac:dyDescent="0.2">
      <c r="A6828">
        <v>2005</v>
      </c>
      <c r="B6828">
        <v>142</v>
      </c>
      <c r="C6828" t="s">
        <v>9378</v>
      </c>
      <c r="D6828">
        <v>173</v>
      </c>
      <c r="E6828" t="s">
        <v>8674</v>
      </c>
      <c r="F6828" t="s">
        <v>9974</v>
      </c>
      <c r="G6828">
        <v>39.905102440619601</v>
      </c>
    </row>
    <row r="6829" spans="1:7" hidden="1" x14ac:dyDescent="0.2">
      <c r="A6829">
        <v>2005</v>
      </c>
      <c r="B6829">
        <v>143</v>
      </c>
      <c r="C6829" t="s">
        <v>9773</v>
      </c>
      <c r="D6829">
        <v>175</v>
      </c>
      <c r="E6829" t="s">
        <v>8674</v>
      </c>
      <c r="F6829" t="s">
        <v>9975</v>
      </c>
      <c r="G6829">
        <v>39.902886564226499</v>
      </c>
    </row>
    <row r="6830" spans="1:7" hidden="1" x14ac:dyDescent="0.2">
      <c r="A6830">
        <v>2005</v>
      </c>
      <c r="B6830">
        <v>144</v>
      </c>
      <c r="C6830" t="s">
        <v>9976</v>
      </c>
      <c r="D6830">
        <v>74</v>
      </c>
      <c r="E6830" t="s">
        <v>9051</v>
      </c>
      <c r="F6830" t="s">
        <v>9977</v>
      </c>
      <c r="G6830">
        <v>39.888735382641698</v>
      </c>
    </row>
    <row r="6831" spans="1:7" hidden="1" x14ac:dyDescent="0.2">
      <c r="A6831">
        <v>2005</v>
      </c>
      <c r="B6831">
        <v>145</v>
      </c>
      <c r="C6831" t="s">
        <v>9978</v>
      </c>
      <c r="D6831">
        <v>112</v>
      </c>
      <c r="E6831" t="s">
        <v>9834</v>
      </c>
      <c r="F6831" t="s">
        <v>9979</v>
      </c>
      <c r="G6831">
        <v>39.877298722118503</v>
      </c>
    </row>
    <row r="6832" spans="1:7" hidden="1" x14ac:dyDescent="0.2">
      <c r="A6832">
        <v>2005</v>
      </c>
      <c r="B6832">
        <v>146</v>
      </c>
      <c r="C6832" t="s">
        <v>9747</v>
      </c>
      <c r="D6832">
        <v>168</v>
      </c>
      <c r="E6832" t="s">
        <v>9424</v>
      </c>
      <c r="F6832" t="s">
        <v>9980</v>
      </c>
      <c r="G6832">
        <v>39.871521398715203</v>
      </c>
    </row>
    <row r="6833" spans="1:7" hidden="1" x14ac:dyDescent="0.2">
      <c r="A6833">
        <v>2005</v>
      </c>
      <c r="B6833">
        <v>147</v>
      </c>
      <c r="C6833" t="s">
        <v>9981</v>
      </c>
      <c r="D6833">
        <v>188</v>
      </c>
      <c r="E6833" t="s">
        <v>9646</v>
      </c>
      <c r="F6833" t="s">
        <v>9982</v>
      </c>
      <c r="G6833">
        <v>39.8538310799985</v>
      </c>
    </row>
    <row r="6834" spans="1:7" hidden="1" x14ac:dyDescent="0.2">
      <c r="A6834">
        <v>2005</v>
      </c>
      <c r="B6834">
        <v>148</v>
      </c>
      <c r="C6834" t="s">
        <v>8749</v>
      </c>
      <c r="D6834">
        <v>36</v>
      </c>
      <c r="E6834" t="s">
        <v>9799</v>
      </c>
      <c r="F6834" t="s">
        <v>9983</v>
      </c>
      <c r="G6834">
        <v>39.836647202306096</v>
      </c>
    </row>
    <row r="6835" spans="1:7" hidden="1" x14ac:dyDescent="0.2">
      <c r="A6835">
        <v>2005</v>
      </c>
      <c r="B6835">
        <v>149</v>
      </c>
      <c r="C6835" t="s">
        <v>8462</v>
      </c>
      <c r="D6835">
        <v>134</v>
      </c>
      <c r="E6835" t="s">
        <v>9846</v>
      </c>
      <c r="F6835" t="s">
        <v>9984</v>
      </c>
      <c r="G6835">
        <v>39.817884617160502</v>
      </c>
    </row>
    <row r="6836" spans="1:7" hidden="1" x14ac:dyDescent="0.2">
      <c r="A6836">
        <v>2005</v>
      </c>
      <c r="B6836">
        <v>150</v>
      </c>
      <c r="C6836" t="s">
        <v>9139</v>
      </c>
      <c r="D6836">
        <v>193</v>
      </c>
      <c r="E6836" t="s">
        <v>9031</v>
      </c>
      <c r="F6836" t="s">
        <v>9985</v>
      </c>
      <c r="G6836">
        <v>39.808448692933098</v>
      </c>
    </row>
    <row r="6837" spans="1:7" hidden="1" x14ac:dyDescent="0.2">
      <c r="A6837">
        <v>2005</v>
      </c>
      <c r="B6837">
        <v>151</v>
      </c>
      <c r="C6837" t="s">
        <v>6120</v>
      </c>
      <c r="D6837">
        <v>162</v>
      </c>
      <c r="E6837" t="s">
        <v>9424</v>
      </c>
      <c r="F6837" t="s">
        <v>9986</v>
      </c>
      <c r="G6837">
        <v>39.799139697601802</v>
      </c>
    </row>
    <row r="6838" spans="1:7" hidden="1" x14ac:dyDescent="0.2">
      <c r="A6838">
        <v>2005</v>
      </c>
      <c r="B6838">
        <v>152</v>
      </c>
      <c r="C6838" t="s">
        <v>9603</v>
      </c>
      <c r="D6838">
        <v>34</v>
      </c>
      <c r="E6838" t="s">
        <v>9799</v>
      </c>
      <c r="F6838" t="s">
        <v>9987</v>
      </c>
      <c r="G6838">
        <v>39.7947316929097</v>
      </c>
    </row>
    <row r="6839" spans="1:7" hidden="1" x14ac:dyDescent="0.2">
      <c r="A6839">
        <v>2005</v>
      </c>
      <c r="B6839">
        <v>153</v>
      </c>
      <c r="C6839" t="s">
        <v>9988</v>
      </c>
      <c r="D6839">
        <v>127</v>
      </c>
      <c r="E6839" t="s">
        <v>9229</v>
      </c>
      <c r="F6839" t="s">
        <v>9989</v>
      </c>
      <c r="G6839">
        <v>39.788243907090603</v>
      </c>
    </row>
    <row r="6840" spans="1:7" hidden="1" x14ac:dyDescent="0.2">
      <c r="A6840">
        <v>2005</v>
      </c>
      <c r="B6840">
        <v>154</v>
      </c>
      <c r="C6840" t="s">
        <v>9785</v>
      </c>
      <c r="D6840">
        <v>49</v>
      </c>
      <c r="E6840" t="s">
        <v>9804</v>
      </c>
      <c r="F6840" t="s">
        <v>9990</v>
      </c>
      <c r="G6840">
        <v>39.7422780189696</v>
      </c>
    </row>
    <row r="6841" spans="1:7" hidden="1" x14ac:dyDescent="0.2">
      <c r="A6841">
        <v>2005</v>
      </c>
      <c r="B6841">
        <v>155</v>
      </c>
      <c r="C6841" t="s">
        <v>9678</v>
      </c>
      <c r="D6841">
        <v>194</v>
      </c>
      <c r="E6841" t="s">
        <v>9031</v>
      </c>
      <c r="F6841" t="s">
        <v>9991</v>
      </c>
      <c r="G6841">
        <v>39.6619711399888</v>
      </c>
    </row>
    <row r="6842" spans="1:7" hidden="1" x14ac:dyDescent="0.2">
      <c r="A6842">
        <v>2006</v>
      </c>
      <c r="B6842">
        <v>1</v>
      </c>
      <c r="C6842" t="s">
        <v>9617</v>
      </c>
      <c r="D6842">
        <v>97</v>
      </c>
      <c r="E6842" t="s">
        <v>9992</v>
      </c>
      <c r="F6842" t="s">
        <v>9993</v>
      </c>
      <c r="G6842">
        <v>40.780975568957899</v>
      </c>
    </row>
    <row r="6843" spans="1:7" hidden="1" x14ac:dyDescent="0.2">
      <c r="A6843">
        <v>2006</v>
      </c>
      <c r="B6843">
        <v>2</v>
      </c>
      <c r="C6843" t="s">
        <v>9055</v>
      </c>
      <c r="D6843">
        <v>21</v>
      </c>
      <c r="E6843" t="s">
        <v>9608</v>
      </c>
      <c r="F6843" t="s">
        <v>9994</v>
      </c>
      <c r="G6843">
        <v>40.776933584010301</v>
      </c>
    </row>
    <row r="6844" spans="1:7" hidden="1" x14ac:dyDescent="0.2">
      <c r="A6844">
        <v>2006</v>
      </c>
      <c r="B6844">
        <v>3</v>
      </c>
      <c r="C6844" t="s">
        <v>9043</v>
      </c>
      <c r="D6844">
        <v>14</v>
      </c>
      <c r="E6844" t="s">
        <v>9415</v>
      </c>
      <c r="F6844" t="s">
        <v>9995</v>
      </c>
      <c r="G6844">
        <v>40.763802664701501</v>
      </c>
    </row>
    <row r="6845" spans="1:7" hidden="1" x14ac:dyDescent="0.2">
      <c r="A6845">
        <v>2006</v>
      </c>
      <c r="B6845">
        <v>4</v>
      </c>
      <c r="C6845" t="s">
        <v>9803</v>
      </c>
      <c r="D6845">
        <v>61</v>
      </c>
      <c r="E6845" t="s">
        <v>9804</v>
      </c>
      <c r="F6845" t="s">
        <v>9996</v>
      </c>
      <c r="G6845">
        <v>40.749292740452702</v>
      </c>
    </row>
    <row r="6846" spans="1:7" hidden="1" x14ac:dyDescent="0.2">
      <c r="A6846">
        <v>2006</v>
      </c>
      <c r="B6846">
        <v>5</v>
      </c>
      <c r="C6846" t="s">
        <v>9080</v>
      </c>
      <c r="D6846">
        <v>51</v>
      </c>
      <c r="E6846" t="s">
        <v>8159</v>
      </c>
      <c r="F6846" t="s">
        <v>9997</v>
      </c>
      <c r="G6846">
        <v>40.734415029888901</v>
      </c>
    </row>
    <row r="6847" spans="1:7" hidden="1" x14ac:dyDescent="0.2">
      <c r="A6847">
        <v>2006</v>
      </c>
      <c r="B6847">
        <v>6</v>
      </c>
      <c r="C6847" t="s">
        <v>9360</v>
      </c>
      <c r="D6847">
        <v>35</v>
      </c>
      <c r="E6847" t="s">
        <v>8894</v>
      </c>
      <c r="F6847" t="s">
        <v>9998</v>
      </c>
      <c r="G6847">
        <v>40.722445103637199</v>
      </c>
    </row>
    <row r="6848" spans="1:7" hidden="1" x14ac:dyDescent="0.2">
      <c r="A6848">
        <v>2006</v>
      </c>
      <c r="B6848">
        <v>7</v>
      </c>
      <c r="C6848" t="s">
        <v>8236</v>
      </c>
      <c r="D6848">
        <v>31</v>
      </c>
      <c r="E6848" t="s">
        <v>8894</v>
      </c>
      <c r="F6848" t="s">
        <v>9999</v>
      </c>
      <c r="G6848">
        <v>40.715392442175101</v>
      </c>
    </row>
    <row r="6849" spans="1:7" hidden="1" x14ac:dyDescent="0.2">
      <c r="A6849">
        <v>2006</v>
      </c>
      <c r="B6849">
        <v>8</v>
      </c>
      <c r="C6849" t="s">
        <v>9117</v>
      </c>
      <c r="D6849">
        <v>129</v>
      </c>
      <c r="E6849" t="s">
        <v>9031</v>
      </c>
      <c r="F6849" t="s">
        <v>10000</v>
      </c>
      <c r="G6849">
        <v>40.696765019551997</v>
      </c>
    </row>
    <row r="6850" spans="1:7" hidden="1" x14ac:dyDescent="0.2">
      <c r="A6850">
        <v>2006</v>
      </c>
      <c r="B6850">
        <v>9</v>
      </c>
      <c r="C6850" t="s">
        <v>9462</v>
      </c>
      <c r="D6850">
        <v>26</v>
      </c>
      <c r="E6850" t="s">
        <v>9608</v>
      </c>
      <c r="F6850" t="s">
        <v>10001</v>
      </c>
      <c r="G6850">
        <v>40.673881678339797</v>
      </c>
    </row>
    <row r="6851" spans="1:7" hidden="1" x14ac:dyDescent="0.2">
      <c r="A6851">
        <v>2006</v>
      </c>
      <c r="B6851">
        <v>10</v>
      </c>
      <c r="C6851" t="s">
        <v>10002</v>
      </c>
      <c r="D6851">
        <v>15</v>
      </c>
      <c r="E6851" t="s">
        <v>9415</v>
      </c>
      <c r="F6851" t="s">
        <v>10003</v>
      </c>
      <c r="G6851">
        <v>40.6539112390222</v>
      </c>
    </row>
    <row r="6852" spans="1:7" hidden="1" x14ac:dyDescent="0.2">
      <c r="A6852">
        <v>2006</v>
      </c>
      <c r="B6852">
        <v>11</v>
      </c>
      <c r="C6852" t="s">
        <v>10004</v>
      </c>
      <c r="D6852">
        <v>81</v>
      </c>
      <c r="E6852" t="s">
        <v>10005</v>
      </c>
      <c r="F6852" t="s">
        <v>10006</v>
      </c>
      <c r="G6852">
        <v>40.642239503100903</v>
      </c>
    </row>
    <row r="6853" spans="1:7" hidden="1" x14ac:dyDescent="0.2">
      <c r="A6853">
        <v>2006</v>
      </c>
      <c r="B6853">
        <v>13</v>
      </c>
      <c r="C6853" t="s">
        <v>8174</v>
      </c>
      <c r="D6853">
        <v>52</v>
      </c>
      <c r="E6853" t="s">
        <v>8159</v>
      </c>
      <c r="F6853" t="s">
        <v>10007</v>
      </c>
      <c r="G6853">
        <v>40.638852189803501</v>
      </c>
    </row>
    <row r="6854" spans="1:7" hidden="1" x14ac:dyDescent="0.2">
      <c r="A6854">
        <v>2006</v>
      </c>
      <c r="B6854">
        <v>14</v>
      </c>
      <c r="C6854" t="s">
        <v>10008</v>
      </c>
      <c r="D6854">
        <v>42</v>
      </c>
      <c r="E6854" t="s">
        <v>9424</v>
      </c>
      <c r="F6854" t="s">
        <v>10009</v>
      </c>
      <c r="G6854">
        <v>40.637472335145198</v>
      </c>
    </row>
    <row r="6855" spans="1:7" hidden="1" x14ac:dyDescent="0.2">
      <c r="A6855">
        <v>2006</v>
      </c>
      <c r="B6855">
        <v>15</v>
      </c>
      <c r="C6855" t="s">
        <v>9620</v>
      </c>
      <c r="D6855">
        <v>111</v>
      </c>
      <c r="E6855" t="s">
        <v>8698</v>
      </c>
      <c r="F6855" t="s">
        <v>10010</v>
      </c>
      <c r="G6855">
        <v>40.628066732090197</v>
      </c>
    </row>
    <row r="6856" spans="1:7" hidden="1" x14ac:dyDescent="0.2">
      <c r="A6856">
        <v>2006</v>
      </c>
      <c r="B6856">
        <v>16</v>
      </c>
      <c r="C6856" t="s">
        <v>10011</v>
      </c>
      <c r="D6856">
        <v>88</v>
      </c>
      <c r="E6856" t="s">
        <v>10005</v>
      </c>
      <c r="F6856" t="s">
        <v>10012</v>
      </c>
      <c r="G6856">
        <v>40.588860970233199</v>
      </c>
    </row>
    <row r="6857" spans="1:7" hidden="1" x14ac:dyDescent="0.2">
      <c r="A6857">
        <v>2006</v>
      </c>
      <c r="B6857">
        <v>17</v>
      </c>
      <c r="C6857" t="s">
        <v>9625</v>
      </c>
      <c r="D6857">
        <v>58</v>
      </c>
      <c r="E6857" t="s">
        <v>8159</v>
      </c>
      <c r="F6857" t="s">
        <v>10013</v>
      </c>
      <c r="G6857">
        <v>40.572849733268001</v>
      </c>
    </row>
    <row r="6858" spans="1:7" hidden="1" x14ac:dyDescent="0.2">
      <c r="A6858">
        <v>2006</v>
      </c>
      <c r="B6858">
        <v>18</v>
      </c>
      <c r="C6858" t="s">
        <v>9220</v>
      </c>
      <c r="D6858">
        <v>1</v>
      </c>
      <c r="E6858" t="s">
        <v>9810</v>
      </c>
      <c r="F6858" t="s">
        <v>10014</v>
      </c>
      <c r="G6858">
        <v>40.501079807295902</v>
      </c>
    </row>
    <row r="6859" spans="1:7" hidden="1" x14ac:dyDescent="0.2">
      <c r="A6859">
        <v>2006</v>
      </c>
      <c r="B6859">
        <v>19</v>
      </c>
      <c r="C6859" t="s">
        <v>9273</v>
      </c>
      <c r="D6859">
        <v>84</v>
      </c>
      <c r="E6859" t="s">
        <v>10005</v>
      </c>
      <c r="F6859" t="s">
        <v>10015</v>
      </c>
      <c r="G6859">
        <v>40.4641084354013</v>
      </c>
    </row>
    <row r="6860" spans="1:7" hidden="1" x14ac:dyDescent="0.2">
      <c r="A6860">
        <v>2006</v>
      </c>
      <c r="B6860">
        <v>20</v>
      </c>
      <c r="C6860" t="s">
        <v>59</v>
      </c>
      <c r="D6860">
        <v>92</v>
      </c>
      <c r="E6860" t="s">
        <v>9992</v>
      </c>
      <c r="F6860" t="s">
        <v>10016</v>
      </c>
      <c r="G6860">
        <v>40.457269291048199</v>
      </c>
    </row>
    <row r="6861" spans="1:7" hidden="1" x14ac:dyDescent="0.2">
      <c r="A6861">
        <v>2006</v>
      </c>
      <c r="B6861">
        <v>22</v>
      </c>
      <c r="C6861" t="s">
        <v>10017</v>
      </c>
      <c r="D6861">
        <v>89</v>
      </c>
      <c r="E6861" t="s">
        <v>10005</v>
      </c>
      <c r="F6861" t="s">
        <v>10018</v>
      </c>
      <c r="G6861">
        <v>40.453788432819699</v>
      </c>
    </row>
    <row r="6862" spans="1:7" hidden="1" x14ac:dyDescent="0.2">
      <c r="A6862">
        <v>2006</v>
      </c>
      <c r="B6862">
        <v>23</v>
      </c>
      <c r="C6862" t="s">
        <v>9866</v>
      </c>
      <c r="D6862">
        <v>27</v>
      </c>
      <c r="E6862" t="s">
        <v>9608</v>
      </c>
      <c r="F6862" t="s">
        <v>10019</v>
      </c>
      <c r="G6862">
        <v>40.4198814286284</v>
      </c>
    </row>
    <row r="6863" spans="1:7" hidden="1" x14ac:dyDescent="0.2">
      <c r="A6863">
        <v>2006</v>
      </c>
      <c r="B6863">
        <v>24</v>
      </c>
      <c r="C6863" t="s">
        <v>8773</v>
      </c>
      <c r="D6863">
        <v>16</v>
      </c>
      <c r="E6863" t="s">
        <v>9415</v>
      </c>
      <c r="F6863" t="s">
        <v>10020</v>
      </c>
      <c r="G6863">
        <v>40.410204150539101</v>
      </c>
    </row>
    <row r="6864" spans="1:7" hidden="1" x14ac:dyDescent="0.2">
      <c r="A6864">
        <v>2006</v>
      </c>
      <c r="B6864">
        <v>25</v>
      </c>
      <c r="C6864" t="s">
        <v>9809</v>
      </c>
      <c r="D6864">
        <v>7</v>
      </c>
      <c r="E6864" t="s">
        <v>9810</v>
      </c>
      <c r="F6864" t="s">
        <v>10021</v>
      </c>
      <c r="G6864">
        <v>40.397432278178002</v>
      </c>
    </row>
    <row r="6865" spans="1:7" hidden="1" x14ac:dyDescent="0.2">
      <c r="A6865">
        <v>2006</v>
      </c>
      <c r="B6865">
        <v>26</v>
      </c>
      <c r="C6865" t="s">
        <v>8168</v>
      </c>
      <c r="D6865">
        <v>22</v>
      </c>
      <c r="E6865" t="s">
        <v>9608</v>
      </c>
      <c r="F6865" t="s">
        <v>10022</v>
      </c>
      <c r="G6865">
        <v>40.3532271363283</v>
      </c>
    </row>
    <row r="6866" spans="1:7" hidden="1" x14ac:dyDescent="0.2">
      <c r="A6866">
        <v>2006</v>
      </c>
      <c r="B6866">
        <v>27</v>
      </c>
      <c r="C6866" t="s">
        <v>8614</v>
      </c>
      <c r="D6866">
        <v>25</v>
      </c>
      <c r="E6866" t="s">
        <v>9608</v>
      </c>
      <c r="F6866" t="s">
        <v>10023</v>
      </c>
      <c r="G6866">
        <v>40.318500597188603</v>
      </c>
    </row>
    <row r="6867" spans="1:7" hidden="1" x14ac:dyDescent="0.2">
      <c r="A6867">
        <v>2006</v>
      </c>
      <c r="B6867">
        <v>28</v>
      </c>
      <c r="C6867" t="s">
        <v>8176</v>
      </c>
      <c r="D6867">
        <v>32</v>
      </c>
      <c r="E6867" t="s">
        <v>8894</v>
      </c>
      <c r="F6867" t="s">
        <v>10024</v>
      </c>
      <c r="G6867">
        <v>40.316031235645298</v>
      </c>
    </row>
    <row r="6868" spans="1:7" hidden="1" x14ac:dyDescent="0.2">
      <c r="A6868">
        <v>2006</v>
      </c>
      <c r="B6868">
        <v>29</v>
      </c>
      <c r="C6868" t="s">
        <v>9700</v>
      </c>
      <c r="D6868">
        <v>174</v>
      </c>
      <c r="E6868" t="s">
        <v>9828</v>
      </c>
      <c r="F6868" t="s">
        <v>10025</v>
      </c>
      <c r="G6868">
        <v>40.297890706067001</v>
      </c>
    </row>
    <row r="6869" spans="1:7" hidden="1" x14ac:dyDescent="0.2">
      <c r="A6869">
        <v>2006</v>
      </c>
      <c r="B6869">
        <v>30</v>
      </c>
      <c r="C6869" t="s">
        <v>9542</v>
      </c>
      <c r="D6869">
        <v>96</v>
      </c>
      <c r="E6869" t="s">
        <v>9992</v>
      </c>
      <c r="F6869" t="s">
        <v>10026</v>
      </c>
      <c r="G6869">
        <v>40.284203569067998</v>
      </c>
    </row>
    <row r="6870" spans="1:7" hidden="1" x14ac:dyDescent="0.2">
      <c r="A6870">
        <v>2006</v>
      </c>
      <c r="B6870">
        <v>31</v>
      </c>
      <c r="C6870" t="s">
        <v>8532</v>
      </c>
      <c r="D6870">
        <v>76</v>
      </c>
      <c r="E6870" t="s">
        <v>9618</v>
      </c>
      <c r="F6870" t="s">
        <v>10027</v>
      </c>
      <c r="G6870">
        <v>40.2681854051838</v>
      </c>
    </row>
    <row r="6871" spans="1:7" hidden="1" x14ac:dyDescent="0.2">
      <c r="A6871">
        <v>2006</v>
      </c>
      <c r="B6871">
        <v>33</v>
      </c>
      <c r="C6871" t="s">
        <v>9475</v>
      </c>
      <c r="D6871">
        <v>99</v>
      </c>
      <c r="E6871" t="s">
        <v>9992</v>
      </c>
      <c r="F6871" t="s">
        <v>10028</v>
      </c>
      <c r="G6871">
        <v>40.214187313097703</v>
      </c>
    </row>
    <row r="6872" spans="1:7" hidden="1" x14ac:dyDescent="0.2">
      <c r="A6872">
        <v>2006</v>
      </c>
      <c r="B6872">
        <v>34</v>
      </c>
      <c r="C6872" t="s">
        <v>9693</v>
      </c>
      <c r="D6872">
        <v>34</v>
      </c>
      <c r="E6872" t="s">
        <v>8894</v>
      </c>
      <c r="F6872" t="s">
        <v>10029</v>
      </c>
      <c r="G6872">
        <v>40.187303874284098</v>
      </c>
    </row>
    <row r="6873" spans="1:7" hidden="1" x14ac:dyDescent="0.2">
      <c r="A6873">
        <v>2006</v>
      </c>
      <c r="B6873">
        <v>35</v>
      </c>
      <c r="C6873" t="s">
        <v>9638</v>
      </c>
      <c r="D6873">
        <v>122</v>
      </c>
      <c r="E6873" t="s">
        <v>9031</v>
      </c>
      <c r="F6873" t="s">
        <v>10030</v>
      </c>
      <c r="G6873">
        <v>40.178963816592599</v>
      </c>
    </row>
    <row r="6874" spans="1:7" hidden="1" x14ac:dyDescent="0.2">
      <c r="A6874">
        <v>2006</v>
      </c>
      <c r="B6874">
        <v>36</v>
      </c>
      <c r="C6874" t="s">
        <v>9446</v>
      </c>
      <c r="D6874">
        <v>33</v>
      </c>
      <c r="E6874" t="s">
        <v>8894</v>
      </c>
      <c r="F6874" t="s">
        <v>10031</v>
      </c>
      <c r="G6874">
        <v>40.157883819958698</v>
      </c>
    </row>
    <row r="6875" spans="1:7" hidden="1" x14ac:dyDescent="0.2">
      <c r="A6875">
        <v>2006</v>
      </c>
      <c r="B6875">
        <v>37</v>
      </c>
      <c r="C6875" t="s">
        <v>8758</v>
      </c>
      <c r="D6875">
        <v>38</v>
      </c>
      <c r="E6875" t="s">
        <v>8894</v>
      </c>
      <c r="F6875" t="s">
        <v>10032</v>
      </c>
      <c r="G6875">
        <v>40.127650624994203</v>
      </c>
    </row>
    <row r="6876" spans="1:7" hidden="1" x14ac:dyDescent="0.2">
      <c r="A6876">
        <v>2006</v>
      </c>
      <c r="B6876">
        <v>38</v>
      </c>
      <c r="C6876" t="s">
        <v>8778</v>
      </c>
      <c r="D6876">
        <v>176</v>
      </c>
      <c r="E6876" t="s">
        <v>9828</v>
      </c>
      <c r="F6876" t="s">
        <v>10033</v>
      </c>
      <c r="G6876">
        <v>40.114078867986599</v>
      </c>
    </row>
    <row r="6877" spans="1:7" hidden="1" x14ac:dyDescent="0.2">
      <c r="A6877">
        <v>2006</v>
      </c>
      <c r="B6877">
        <v>39</v>
      </c>
      <c r="C6877" t="s">
        <v>8559</v>
      </c>
      <c r="D6877">
        <v>199</v>
      </c>
      <c r="E6877" t="s">
        <v>10034</v>
      </c>
      <c r="F6877" t="s">
        <v>10035</v>
      </c>
      <c r="G6877">
        <v>40.110290197273201</v>
      </c>
    </row>
    <row r="6878" spans="1:7" hidden="1" x14ac:dyDescent="0.2">
      <c r="A6878">
        <v>2006</v>
      </c>
      <c r="B6878">
        <v>40</v>
      </c>
      <c r="C6878" t="s">
        <v>9257</v>
      </c>
      <c r="D6878">
        <v>63</v>
      </c>
      <c r="E6878" t="s">
        <v>9804</v>
      </c>
      <c r="F6878" t="s">
        <v>10036</v>
      </c>
      <c r="G6878">
        <v>40.084765889037001</v>
      </c>
    </row>
    <row r="6879" spans="1:7" hidden="1" x14ac:dyDescent="0.2">
      <c r="A6879">
        <v>2006</v>
      </c>
      <c r="B6879">
        <v>41</v>
      </c>
      <c r="C6879" t="s">
        <v>8473</v>
      </c>
      <c r="D6879">
        <v>148</v>
      </c>
      <c r="E6879" t="s">
        <v>9823</v>
      </c>
      <c r="F6879" t="s">
        <v>10037</v>
      </c>
      <c r="G6879">
        <v>40.080494658552198</v>
      </c>
    </row>
    <row r="6880" spans="1:7" hidden="1" x14ac:dyDescent="0.2">
      <c r="A6880">
        <v>2006</v>
      </c>
      <c r="B6880">
        <v>42</v>
      </c>
      <c r="C6880" t="s">
        <v>9653</v>
      </c>
      <c r="D6880">
        <v>4</v>
      </c>
      <c r="E6880" t="s">
        <v>9810</v>
      </c>
      <c r="F6880" t="s">
        <v>10038</v>
      </c>
      <c r="G6880">
        <v>40.078908433338803</v>
      </c>
    </row>
    <row r="6881" spans="1:7" hidden="1" x14ac:dyDescent="0.2">
      <c r="A6881">
        <v>2006</v>
      </c>
      <c r="B6881">
        <v>43</v>
      </c>
      <c r="C6881" t="s">
        <v>9467</v>
      </c>
      <c r="D6881">
        <v>137</v>
      </c>
      <c r="E6881" t="s">
        <v>9229</v>
      </c>
      <c r="F6881" t="s">
        <v>10039</v>
      </c>
      <c r="G6881">
        <v>40.064638054284998</v>
      </c>
    </row>
    <row r="6882" spans="1:7" hidden="1" x14ac:dyDescent="0.2">
      <c r="A6882">
        <v>2006</v>
      </c>
      <c r="B6882">
        <v>44</v>
      </c>
      <c r="C6882" t="s">
        <v>9298</v>
      </c>
      <c r="D6882">
        <v>136</v>
      </c>
      <c r="E6882" t="s">
        <v>9229</v>
      </c>
      <c r="F6882" t="s">
        <v>10040</v>
      </c>
      <c r="G6882">
        <v>40.057567616085997</v>
      </c>
    </row>
    <row r="6883" spans="1:7" hidden="1" x14ac:dyDescent="0.2">
      <c r="A6883">
        <v>2006</v>
      </c>
      <c r="B6883">
        <v>45</v>
      </c>
      <c r="C6883" t="s">
        <v>9105</v>
      </c>
      <c r="D6883">
        <v>134</v>
      </c>
      <c r="E6883" t="s">
        <v>9229</v>
      </c>
      <c r="F6883" t="s">
        <v>10041</v>
      </c>
      <c r="G6883">
        <v>40.0431906318911</v>
      </c>
    </row>
    <row r="6884" spans="1:7" hidden="1" x14ac:dyDescent="0.2">
      <c r="A6884">
        <v>2006</v>
      </c>
      <c r="B6884">
        <v>46</v>
      </c>
      <c r="C6884" t="s">
        <v>10042</v>
      </c>
      <c r="D6884">
        <v>145</v>
      </c>
      <c r="E6884" t="s">
        <v>9823</v>
      </c>
      <c r="F6884" t="s">
        <v>10043</v>
      </c>
      <c r="G6884">
        <v>40.0374670794533</v>
      </c>
    </row>
    <row r="6885" spans="1:7" hidden="1" x14ac:dyDescent="0.2">
      <c r="A6885">
        <v>2006</v>
      </c>
      <c r="B6885">
        <v>47</v>
      </c>
      <c r="C6885" t="s">
        <v>8019</v>
      </c>
      <c r="D6885">
        <v>46</v>
      </c>
      <c r="E6885" t="s">
        <v>9424</v>
      </c>
      <c r="F6885" t="s">
        <v>10044</v>
      </c>
      <c r="G6885">
        <v>40.022496161972299</v>
      </c>
    </row>
    <row r="6886" spans="1:7" hidden="1" x14ac:dyDescent="0.2">
      <c r="A6886">
        <v>2006</v>
      </c>
      <c r="B6886">
        <v>48</v>
      </c>
      <c r="C6886" t="s">
        <v>9090</v>
      </c>
      <c r="D6886">
        <v>116</v>
      </c>
      <c r="E6886" t="s">
        <v>8698</v>
      </c>
      <c r="F6886" t="s">
        <v>10045</v>
      </c>
      <c r="G6886">
        <v>40.021522831529097</v>
      </c>
    </row>
    <row r="6887" spans="1:7" hidden="1" x14ac:dyDescent="0.2">
      <c r="A6887">
        <v>2006</v>
      </c>
      <c r="B6887">
        <v>49</v>
      </c>
      <c r="C6887" t="s">
        <v>9038</v>
      </c>
      <c r="D6887">
        <v>112</v>
      </c>
      <c r="E6887" t="s">
        <v>8698</v>
      </c>
      <c r="F6887" t="s">
        <v>10046</v>
      </c>
      <c r="G6887">
        <v>40.008995429349397</v>
      </c>
    </row>
    <row r="6888" spans="1:7" hidden="1" x14ac:dyDescent="0.2">
      <c r="A6888">
        <v>2006</v>
      </c>
      <c r="B6888">
        <v>50</v>
      </c>
      <c r="C6888" t="s">
        <v>9544</v>
      </c>
      <c r="D6888">
        <v>126</v>
      </c>
      <c r="E6888" t="s">
        <v>9031</v>
      </c>
      <c r="F6888" t="s">
        <v>10047</v>
      </c>
      <c r="G6888">
        <v>39.982749823853801</v>
      </c>
    </row>
    <row r="6889" spans="1:7" hidden="1" x14ac:dyDescent="0.2">
      <c r="A6889">
        <v>2006</v>
      </c>
      <c r="B6889">
        <v>51</v>
      </c>
      <c r="C6889" t="s">
        <v>9941</v>
      </c>
      <c r="D6889">
        <v>179</v>
      </c>
      <c r="E6889" t="s">
        <v>9828</v>
      </c>
      <c r="F6889" t="s">
        <v>10048</v>
      </c>
      <c r="G6889">
        <v>39.981657004200002</v>
      </c>
    </row>
    <row r="6890" spans="1:7" hidden="1" x14ac:dyDescent="0.2">
      <c r="A6890">
        <v>2006</v>
      </c>
      <c r="B6890">
        <v>52</v>
      </c>
      <c r="C6890" t="s">
        <v>9294</v>
      </c>
      <c r="D6890">
        <v>23</v>
      </c>
      <c r="E6890" t="s">
        <v>9608</v>
      </c>
      <c r="F6890" t="s">
        <v>10049</v>
      </c>
      <c r="G6890">
        <v>39.975465487714501</v>
      </c>
    </row>
    <row r="6891" spans="1:7" hidden="1" x14ac:dyDescent="0.2">
      <c r="A6891">
        <v>2006</v>
      </c>
      <c r="B6891">
        <v>53</v>
      </c>
      <c r="C6891" t="s">
        <v>8633</v>
      </c>
      <c r="D6891">
        <v>17</v>
      </c>
      <c r="E6891" t="s">
        <v>9415</v>
      </c>
      <c r="F6891" t="s">
        <v>10050</v>
      </c>
      <c r="G6891">
        <v>39.965878492217897</v>
      </c>
    </row>
    <row r="6892" spans="1:7" hidden="1" x14ac:dyDescent="0.2">
      <c r="A6892">
        <v>2006</v>
      </c>
      <c r="B6892">
        <v>54</v>
      </c>
      <c r="C6892" t="s">
        <v>9471</v>
      </c>
      <c r="D6892">
        <v>24</v>
      </c>
      <c r="E6892" t="s">
        <v>9608</v>
      </c>
      <c r="F6892" t="s">
        <v>10051</v>
      </c>
      <c r="G6892">
        <v>39.955932295982002</v>
      </c>
    </row>
    <row r="6893" spans="1:7" hidden="1" x14ac:dyDescent="0.2">
      <c r="A6893">
        <v>2006</v>
      </c>
      <c r="B6893">
        <v>55</v>
      </c>
      <c r="C6893" t="s">
        <v>8702</v>
      </c>
      <c r="D6893">
        <v>166</v>
      </c>
      <c r="E6893" t="s">
        <v>10052</v>
      </c>
      <c r="F6893" t="s">
        <v>10053</v>
      </c>
      <c r="G6893">
        <v>39.942355243397401</v>
      </c>
    </row>
    <row r="6894" spans="1:7" hidden="1" x14ac:dyDescent="0.2">
      <c r="A6894">
        <v>2006</v>
      </c>
      <c r="B6894">
        <v>56</v>
      </c>
      <c r="C6894" t="s">
        <v>10054</v>
      </c>
      <c r="D6894">
        <v>143</v>
      </c>
      <c r="E6894" t="s">
        <v>9823</v>
      </c>
      <c r="F6894" t="s">
        <v>10055</v>
      </c>
      <c r="G6894">
        <v>39.932178507623803</v>
      </c>
    </row>
    <row r="6895" spans="1:7" hidden="1" x14ac:dyDescent="0.2">
      <c r="A6895">
        <v>2006</v>
      </c>
      <c r="B6895">
        <v>57</v>
      </c>
      <c r="C6895" t="s">
        <v>8709</v>
      </c>
      <c r="D6895">
        <v>85</v>
      </c>
      <c r="E6895" t="s">
        <v>10005</v>
      </c>
      <c r="F6895" t="s">
        <v>10056</v>
      </c>
      <c r="G6895">
        <v>39.920554300529098</v>
      </c>
    </row>
    <row r="6896" spans="1:7" hidden="1" x14ac:dyDescent="0.2">
      <c r="A6896">
        <v>2006</v>
      </c>
      <c r="B6896">
        <v>58</v>
      </c>
      <c r="C6896" t="s">
        <v>8946</v>
      </c>
      <c r="D6896">
        <v>131</v>
      </c>
      <c r="E6896" t="s">
        <v>9229</v>
      </c>
      <c r="F6896" t="s">
        <v>10057</v>
      </c>
      <c r="G6896">
        <v>39.875212018415297</v>
      </c>
    </row>
    <row r="6897" spans="1:7" hidden="1" x14ac:dyDescent="0.2">
      <c r="A6897">
        <v>2006</v>
      </c>
      <c r="B6897">
        <v>59</v>
      </c>
      <c r="C6897" t="s">
        <v>8929</v>
      </c>
      <c r="D6897">
        <v>146</v>
      </c>
      <c r="E6897" t="s">
        <v>9823</v>
      </c>
      <c r="F6897" t="s">
        <v>10058</v>
      </c>
      <c r="G6897">
        <v>39.867966810005399</v>
      </c>
    </row>
    <row r="6898" spans="1:7" hidden="1" x14ac:dyDescent="0.2">
      <c r="A6898">
        <v>2006</v>
      </c>
      <c r="B6898">
        <v>60</v>
      </c>
      <c r="C6898" t="s">
        <v>8475</v>
      </c>
      <c r="D6898">
        <v>141</v>
      </c>
      <c r="E6898" t="s">
        <v>9823</v>
      </c>
      <c r="F6898" t="s">
        <v>10059</v>
      </c>
      <c r="G6898">
        <v>39.845282196556902</v>
      </c>
    </row>
    <row r="6899" spans="1:7" hidden="1" x14ac:dyDescent="0.2">
      <c r="A6899">
        <v>2006</v>
      </c>
      <c r="B6899">
        <v>61</v>
      </c>
      <c r="C6899" t="s">
        <v>10060</v>
      </c>
      <c r="D6899">
        <v>194</v>
      </c>
      <c r="E6899" t="s">
        <v>10034</v>
      </c>
      <c r="F6899" t="s">
        <v>10061</v>
      </c>
      <c r="G6899">
        <v>39.840338448595702</v>
      </c>
    </row>
    <row r="6900" spans="1:7" hidden="1" x14ac:dyDescent="0.2">
      <c r="A6900">
        <v>2006</v>
      </c>
      <c r="B6900">
        <v>62</v>
      </c>
      <c r="C6900" t="s">
        <v>8581</v>
      </c>
      <c r="D6900">
        <v>77</v>
      </c>
      <c r="E6900" t="s">
        <v>9618</v>
      </c>
      <c r="F6900" t="s">
        <v>10062</v>
      </c>
      <c r="G6900">
        <v>39.832623830227497</v>
      </c>
    </row>
    <row r="6901" spans="1:7" hidden="1" x14ac:dyDescent="0.2">
      <c r="A6901">
        <v>2006</v>
      </c>
      <c r="B6901">
        <v>63</v>
      </c>
      <c r="C6901" t="s">
        <v>9868</v>
      </c>
      <c r="D6901">
        <v>157</v>
      </c>
      <c r="E6901" t="s">
        <v>8674</v>
      </c>
      <c r="F6901" t="s">
        <v>10063</v>
      </c>
      <c r="G6901">
        <v>39.809738647668702</v>
      </c>
    </row>
    <row r="6902" spans="1:7" hidden="1" x14ac:dyDescent="0.2">
      <c r="A6902">
        <v>2006</v>
      </c>
      <c r="B6902">
        <v>64</v>
      </c>
      <c r="C6902" t="s">
        <v>9836</v>
      </c>
      <c r="D6902">
        <v>64</v>
      </c>
      <c r="E6902" t="s">
        <v>9804</v>
      </c>
      <c r="F6902" t="s">
        <v>10064</v>
      </c>
      <c r="G6902">
        <v>39.808294150552499</v>
      </c>
    </row>
    <row r="6903" spans="1:7" hidden="1" x14ac:dyDescent="0.2">
      <c r="A6903">
        <v>2006</v>
      </c>
      <c r="B6903">
        <v>65</v>
      </c>
      <c r="C6903" t="s">
        <v>8959</v>
      </c>
      <c r="D6903">
        <v>6</v>
      </c>
      <c r="E6903" t="s">
        <v>9810</v>
      </c>
      <c r="F6903" t="s">
        <v>10065</v>
      </c>
      <c r="G6903">
        <v>39.7770224337185</v>
      </c>
    </row>
    <row r="6904" spans="1:7" hidden="1" x14ac:dyDescent="0.2">
      <c r="A6904">
        <v>2006</v>
      </c>
      <c r="B6904">
        <v>66</v>
      </c>
      <c r="C6904" t="s">
        <v>9703</v>
      </c>
      <c r="D6904">
        <v>44</v>
      </c>
      <c r="E6904" t="s">
        <v>9424</v>
      </c>
      <c r="F6904" t="s">
        <v>10066</v>
      </c>
      <c r="G6904">
        <v>39.715824245440899</v>
      </c>
    </row>
    <row r="6905" spans="1:7" hidden="1" x14ac:dyDescent="0.2">
      <c r="A6905">
        <v>2006</v>
      </c>
      <c r="B6905">
        <v>67</v>
      </c>
      <c r="C6905" t="s">
        <v>10067</v>
      </c>
      <c r="D6905">
        <v>82</v>
      </c>
      <c r="E6905" t="s">
        <v>10005</v>
      </c>
      <c r="F6905" t="s">
        <v>10068</v>
      </c>
      <c r="G6905">
        <v>39.706361366131397</v>
      </c>
    </row>
    <row r="6906" spans="1:7" hidden="1" x14ac:dyDescent="0.2">
      <c r="A6906">
        <v>2006</v>
      </c>
      <c r="B6906">
        <v>68</v>
      </c>
      <c r="C6906" t="s">
        <v>9892</v>
      </c>
      <c r="D6906">
        <v>47</v>
      </c>
      <c r="E6906" t="s">
        <v>9424</v>
      </c>
      <c r="F6906" t="s">
        <v>10069</v>
      </c>
      <c r="G6906">
        <v>39.701212579951502</v>
      </c>
    </row>
    <row r="6907" spans="1:7" hidden="1" x14ac:dyDescent="0.2">
      <c r="A6907">
        <v>2006</v>
      </c>
      <c r="B6907">
        <v>69</v>
      </c>
      <c r="C6907" t="s">
        <v>9318</v>
      </c>
      <c r="D6907">
        <v>151</v>
      </c>
      <c r="E6907" t="s">
        <v>8674</v>
      </c>
      <c r="F6907" t="s">
        <v>10070</v>
      </c>
      <c r="G6907">
        <v>39.6919959961891</v>
      </c>
    </row>
    <row r="6908" spans="1:7" hidden="1" x14ac:dyDescent="0.2">
      <c r="A6908">
        <v>2006</v>
      </c>
      <c r="B6908">
        <v>70</v>
      </c>
      <c r="C6908" t="s">
        <v>10071</v>
      </c>
      <c r="D6908">
        <v>87</v>
      </c>
      <c r="E6908" t="s">
        <v>10005</v>
      </c>
      <c r="F6908" t="s">
        <v>10072</v>
      </c>
      <c r="G6908">
        <v>39.6664035336157</v>
      </c>
    </row>
    <row r="6909" spans="1:7" hidden="1" x14ac:dyDescent="0.2">
      <c r="A6909">
        <v>2006</v>
      </c>
      <c r="B6909">
        <v>71</v>
      </c>
      <c r="C6909" t="s">
        <v>9944</v>
      </c>
      <c r="D6909">
        <v>125</v>
      </c>
      <c r="E6909" t="s">
        <v>9031</v>
      </c>
      <c r="F6909" t="s">
        <v>10073</v>
      </c>
      <c r="G6909">
        <v>39.663057428462899</v>
      </c>
    </row>
    <row r="6910" spans="1:7" hidden="1" x14ac:dyDescent="0.2">
      <c r="A6910">
        <v>2006</v>
      </c>
      <c r="B6910">
        <v>72</v>
      </c>
      <c r="C6910" t="s">
        <v>9875</v>
      </c>
      <c r="D6910">
        <v>104</v>
      </c>
      <c r="E6910" t="s">
        <v>9846</v>
      </c>
      <c r="F6910" t="s">
        <v>10074</v>
      </c>
      <c r="G6910">
        <v>39.661743041601198</v>
      </c>
    </row>
    <row r="6911" spans="1:7" hidden="1" x14ac:dyDescent="0.2">
      <c r="A6911">
        <v>2006</v>
      </c>
      <c r="B6911">
        <v>73</v>
      </c>
      <c r="C6911" t="s">
        <v>8044</v>
      </c>
      <c r="D6911">
        <v>178</v>
      </c>
      <c r="E6911" t="s">
        <v>9828</v>
      </c>
      <c r="F6911" t="s">
        <v>10075</v>
      </c>
      <c r="G6911">
        <v>39.660906658954502</v>
      </c>
    </row>
    <row r="6912" spans="1:7" hidden="1" x14ac:dyDescent="0.2">
      <c r="A6912">
        <v>2006</v>
      </c>
      <c r="B6912">
        <v>75</v>
      </c>
      <c r="C6912" t="s">
        <v>10076</v>
      </c>
      <c r="D6912">
        <v>128</v>
      </c>
      <c r="E6912" t="s">
        <v>9031</v>
      </c>
      <c r="F6912" t="s">
        <v>10077</v>
      </c>
      <c r="G6912">
        <v>39.653977988084399</v>
      </c>
    </row>
    <row r="6913" spans="1:7" hidden="1" x14ac:dyDescent="0.2">
      <c r="A6913">
        <v>2006</v>
      </c>
      <c r="B6913">
        <v>76</v>
      </c>
      <c r="C6913" t="s">
        <v>10078</v>
      </c>
      <c r="D6913">
        <v>119</v>
      </c>
      <c r="E6913" t="s">
        <v>8698</v>
      </c>
      <c r="F6913" t="s">
        <v>10079</v>
      </c>
      <c r="G6913">
        <v>39.6501563092936</v>
      </c>
    </row>
    <row r="6914" spans="1:7" hidden="1" x14ac:dyDescent="0.2">
      <c r="A6914">
        <v>2006</v>
      </c>
      <c r="B6914">
        <v>77</v>
      </c>
      <c r="C6914" t="s">
        <v>8827</v>
      </c>
      <c r="D6914">
        <v>152</v>
      </c>
      <c r="E6914" t="s">
        <v>8674</v>
      </c>
      <c r="F6914" t="s">
        <v>10080</v>
      </c>
      <c r="G6914">
        <v>39.609953937016101</v>
      </c>
    </row>
    <row r="6915" spans="1:7" hidden="1" x14ac:dyDescent="0.2">
      <c r="A6915">
        <v>2006</v>
      </c>
      <c r="B6915">
        <v>78</v>
      </c>
      <c r="C6915" t="s">
        <v>10081</v>
      </c>
      <c r="D6915">
        <v>149</v>
      </c>
      <c r="E6915" t="s">
        <v>9823</v>
      </c>
      <c r="F6915" t="s">
        <v>10082</v>
      </c>
      <c r="G6915">
        <v>39.600303201665199</v>
      </c>
    </row>
    <row r="6916" spans="1:7" hidden="1" x14ac:dyDescent="0.2">
      <c r="A6916">
        <v>2006</v>
      </c>
      <c r="B6916">
        <v>79</v>
      </c>
      <c r="C6916" t="s">
        <v>9950</v>
      </c>
      <c r="D6916">
        <v>37</v>
      </c>
      <c r="E6916" t="s">
        <v>8894</v>
      </c>
      <c r="F6916" t="s">
        <v>10083</v>
      </c>
      <c r="G6916">
        <v>39.563292793970398</v>
      </c>
    </row>
    <row r="6917" spans="1:7" hidden="1" x14ac:dyDescent="0.2">
      <c r="A6917">
        <v>2006</v>
      </c>
      <c r="B6917">
        <v>80</v>
      </c>
      <c r="C6917" t="s">
        <v>9957</v>
      </c>
      <c r="D6917">
        <v>169</v>
      </c>
      <c r="E6917" t="s">
        <v>10052</v>
      </c>
      <c r="F6917" t="s">
        <v>10084</v>
      </c>
      <c r="G6917">
        <v>39.556160481697397</v>
      </c>
    </row>
    <row r="6918" spans="1:7" hidden="1" x14ac:dyDescent="0.2">
      <c r="A6918">
        <v>2006</v>
      </c>
      <c r="B6918">
        <v>81</v>
      </c>
      <c r="C6918" t="s">
        <v>10085</v>
      </c>
      <c r="D6918">
        <v>188</v>
      </c>
      <c r="E6918" t="s">
        <v>10086</v>
      </c>
      <c r="F6918" t="s">
        <v>10087</v>
      </c>
      <c r="G6918">
        <v>39.554377805418802</v>
      </c>
    </row>
    <row r="6919" spans="1:7" hidden="1" x14ac:dyDescent="0.2">
      <c r="A6919">
        <v>2006</v>
      </c>
      <c r="B6919">
        <v>82</v>
      </c>
      <c r="C6919" t="s">
        <v>9549</v>
      </c>
      <c r="D6919">
        <v>55</v>
      </c>
      <c r="E6919" t="s">
        <v>8159</v>
      </c>
      <c r="F6919" t="s">
        <v>10088</v>
      </c>
      <c r="G6919">
        <v>39.539528416070198</v>
      </c>
    </row>
    <row r="6920" spans="1:7" hidden="1" x14ac:dyDescent="0.2">
      <c r="A6920">
        <v>2006</v>
      </c>
      <c r="B6920">
        <v>83</v>
      </c>
      <c r="C6920" t="s">
        <v>9324</v>
      </c>
      <c r="D6920">
        <v>177</v>
      </c>
      <c r="E6920" t="s">
        <v>9828</v>
      </c>
      <c r="F6920" t="s">
        <v>8403</v>
      </c>
      <c r="G6920">
        <v>39.528962444302898</v>
      </c>
    </row>
    <row r="6921" spans="1:7" hidden="1" x14ac:dyDescent="0.2">
      <c r="A6921">
        <v>2006</v>
      </c>
      <c r="B6921">
        <v>84</v>
      </c>
      <c r="C6921" t="s">
        <v>7123</v>
      </c>
      <c r="D6921">
        <v>2</v>
      </c>
      <c r="E6921" t="s">
        <v>9810</v>
      </c>
      <c r="F6921" t="s">
        <v>10089</v>
      </c>
      <c r="G6921">
        <v>39.527656929769996</v>
      </c>
    </row>
    <row r="6922" spans="1:7" hidden="1" x14ac:dyDescent="0.2">
      <c r="A6922">
        <v>2006</v>
      </c>
      <c r="B6922">
        <v>85</v>
      </c>
      <c r="C6922" t="s">
        <v>9897</v>
      </c>
      <c r="D6922">
        <v>57</v>
      </c>
      <c r="E6922" t="s">
        <v>8159</v>
      </c>
      <c r="F6922" t="s">
        <v>10090</v>
      </c>
      <c r="G6922">
        <v>39.5244528505809</v>
      </c>
    </row>
    <row r="6923" spans="1:7" hidden="1" x14ac:dyDescent="0.2">
      <c r="A6923">
        <v>2006</v>
      </c>
      <c r="B6923">
        <v>86</v>
      </c>
      <c r="C6923" t="s">
        <v>8087</v>
      </c>
      <c r="D6923">
        <v>181</v>
      </c>
      <c r="E6923" t="s">
        <v>10086</v>
      </c>
      <c r="F6923" t="s">
        <v>10091</v>
      </c>
      <c r="G6923">
        <v>39.522910331038702</v>
      </c>
    </row>
    <row r="6924" spans="1:7" hidden="1" x14ac:dyDescent="0.2">
      <c r="A6924">
        <v>2006</v>
      </c>
      <c r="B6924">
        <v>87</v>
      </c>
      <c r="C6924" t="s">
        <v>10092</v>
      </c>
      <c r="D6924">
        <v>159</v>
      </c>
      <c r="E6924" t="s">
        <v>8674</v>
      </c>
      <c r="F6924" t="s">
        <v>10093</v>
      </c>
      <c r="G6924">
        <v>39.520774733505199</v>
      </c>
    </row>
    <row r="6925" spans="1:7" hidden="1" x14ac:dyDescent="0.2">
      <c r="A6925">
        <v>2006</v>
      </c>
      <c r="B6925">
        <v>88</v>
      </c>
      <c r="C6925" t="s">
        <v>9562</v>
      </c>
      <c r="D6925">
        <v>175</v>
      </c>
      <c r="E6925" t="s">
        <v>9828</v>
      </c>
      <c r="F6925" t="s">
        <v>10093</v>
      </c>
      <c r="G6925">
        <v>39.520774733505199</v>
      </c>
    </row>
    <row r="6926" spans="1:7" hidden="1" x14ac:dyDescent="0.2">
      <c r="A6926">
        <v>2006</v>
      </c>
      <c r="B6926">
        <v>89</v>
      </c>
      <c r="C6926" t="s">
        <v>9568</v>
      </c>
      <c r="D6926">
        <v>171</v>
      </c>
      <c r="E6926" t="s">
        <v>9828</v>
      </c>
      <c r="F6926" t="s">
        <v>10094</v>
      </c>
      <c r="G6926">
        <v>39.517690388927399</v>
      </c>
    </row>
    <row r="6927" spans="1:7" hidden="1" x14ac:dyDescent="0.2">
      <c r="A6927">
        <v>2006</v>
      </c>
      <c r="B6927">
        <v>90</v>
      </c>
      <c r="C6927" t="s">
        <v>10095</v>
      </c>
      <c r="D6927">
        <v>192</v>
      </c>
      <c r="E6927" t="s">
        <v>10034</v>
      </c>
      <c r="F6927" t="s">
        <v>10096</v>
      </c>
      <c r="G6927">
        <v>39.514132127967997</v>
      </c>
    </row>
    <row r="6928" spans="1:7" hidden="1" x14ac:dyDescent="0.2">
      <c r="A6928">
        <v>2006</v>
      </c>
      <c r="B6928">
        <v>91</v>
      </c>
      <c r="C6928" t="s">
        <v>8465</v>
      </c>
      <c r="D6928">
        <v>13</v>
      </c>
      <c r="E6928" t="s">
        <v>9415</v>
      </c>
      <c r="F6928" t="s">
        <v>10097</v>
      </c>
      <c r="G6928">
        <v>39.500142516389303</v>
      </c>
    </row>
    <row r="6929" spans="1:7" hidden="1" x14ac:dyDescent="0.2">
      <c r="A6929">
        <v>2006</v>
      </c>
      <c r="B6929">
        <v>92</v>
      </c>
      <c r="C6929" t="s">
        <v>9070</v>
      </c>
      <c r="D6929">
        <v>8</v>
      </c>
      <c r="E6929" t="s">
        <v>9810</v>
      </c>
      <c r="F6929" t="s">
        <v>10098</v>
      </c>
      <c r="G6929">
        <v>39.497890877670898</v>
      </c>
    </row>
    <row r="6930" spans="1:7" hidden="1" x14ac:dyDescent="0.2">
      <c r="A6930">
        <v>2006</v>
      </c>
      <c r="B6930">
        <v>93</v>
      </c>
      <c r="C6930" t="s">
        <v>9883</v>
      </c>
      <c r="D6930">
        <v>59</v>
      </c>
      <c r="E6930" t="s">
        <v>8159</v>
      </c>
      <c r="F6930" t="s">
        <v>10099</v>
      </c>
      <c r="G6930">
        <v>39.495639495639402</v>
      </c>
    </row>
    <row r="6931" spans="1:7" hidden="1" x14ac:dyDescent="0.2">
      <c r="A6931">
        <v>2006</v>
      </c>
      <c r="B6931">
        <v>94</v>
      </c>
      <c r="C6931" t="s">
        <v>9931</v>
      </c>
      <c r="D6931">
        <v>107</v>
      </c>
      <c r="E6931" t="s">
        <v>9846</v>
      </c>
      <c r="F6931" t="s">
        <v>10100</v>
      </c>
      <c r="G6931">
        <v>39.488649997600398</v>
      </c>
    </row>
    <row r="6932" spans="1:7" hidden="1" x14ac:dyDescent="0.2">
      <c r="A6932">
        <v>2006</v>
      </c>
      <c r="B6932">
        <v>95</v>
      </c>
      <c r="C6932" t="s">
        <v>8227</v>
      </c>
      <c r="D6932">
        <v>109</v>
      </c>
      <c r="E6932" t="s">
        <v>9846</v>
      </c>
      <c r="F6932" t="s">
        <v>10101</v>
      </c>
      <c r="G6932">
        <v>39.475270235828503</v>
      </c>
    </row>
    <row r="6933" spans="1:7" hidden="1" x14ac:dyDescent="0.2">
      <c r="A6933">
        <v>2006</v>
      </c>
      <c r="B6933">
        <v>96</v>
      </c>
      <c r="C6933" t="s">
        <v>9671</v>
      </c>
      <c r="D6933">
        <v>45</v>
      </c>
      <c r="E6933" t="s">
        <v>9424</v>
      </c>
      <c r="F6933" t="s">
        <v>10102</v>
      </c>
      <c r="G6933">
        <v>39.4618995377947</v>
      </c>
    </row>
    <row r="6934" spans="1:7" hidden="1" x14ac:dyDescent="0.2">
      <c r="A6934">
        <v>2006</v>
      </c>
      <c r="B6934">
        <v>97</v>
      </c>
      <c r="C6934" t="s">
        <v>9848</v>
      </c>
      <c r="D6934">
        <v>78</v>
      </c>
      <c r="E6934" t="s">
        <v>9618</v>
      </c>
      <c r="F6934" t="s">
        <v>10103</v>
      </c>
      <c r="G6934">
        <v>39.456459192480999</v>
      </c>
    </row>
    <row r="6935" spans="1:7" hidden="1" x14ac:dyDescent="0.2">
      <c r="A6935">
        <v>2006</v>
      </c>
      <c r="B6935">
        <v>98</v>
      </c>
      <c r="C6935" t="s">
        <v>10104</v>
      </c>
      <c r="D6935">
        <v>147</v>
      </c>
      <c r="E6935" t="s">
        <v>9823</v>
      </c>
      <c r="F6935" t="s">
        <v>10105</v>
      </c>
      <c r="G6935">
        <v>39.456104439456098</v>
      </c>
    </row>
    <row r="6936" spans="1:7" hidden="1" x14ac:dyDescent="0.2">
      <c r="A6936">
        <v>2006</v>
      </c>
      <c r="B6936">
        <v>99</v>
      </c>
      <c r="C6936" t="s">
        <v>8905</v>
      </c>
      <c r="D6936">
        <v>189</v>
      </c>
      <c r="E6936" t="s">
        <v>10086</v>
      </c>
      <c r="F6936" t="s">
        <v>10106</v>
      </c>
      <c r="G6936">
        <v>39.4523208040779</v>
      </c>
    </row>
    <row r="6937" spans="1:7" hidden="1" x14ac:dyDescent="0.2">
      <c r="A6937">
        <v>2006</v>
      </c>
      <c r="B6937">
        <v>100</v>
      </c>
      <c r="C6937" t="s">
        <v>9518</v>
      </c>
      <c r="D6937">
        <v>98</v>
      </c>
      <c r="E6937" t="s">
        <v>9992</v>
      </c>
      <c r="F6937" t="s">
        <v>10107</v>
      </c>
      <c r="G6937">
        <v>39.451020347007798</v>
      </c>
    </row>
    <row r="6938" spans="1:7" hidden="1" x14ac:dyDescent="0.2">
      <c r="A6938">
        <v>2006</v>
      </c>
      <c r="B6938">
        <v>101</v>
      </c>
      <c r="C6938" t="s">
        <v>9498</v>
      </c>
      <c r="D6938">
        <v>168</v>
      </c>
      <c r="E6938" t="s">
        <v>10052</v>
      </c>
      <c r="F6938" t="s">
        <v>10108</v>
      </c>
      <c r="G6938">
        <v>39.437075380135802</v>
      </c>
    </row>
    <row r="6939" spans="1:7" hidden="1" x14ac:dyDescent="0.2">
      <c r="A6939">
        <v>2006</v>
      </c>
      <c r="B6939">
        <v>102</v>
      </c>
      <c r="C6939" t="s">
        <v>10109</v>
      </c>
      <c r="D6939">
        <v>183</v>
      </c>
      <c r="E6939" t="s">
        <v>10086</v>
      </c>
      <c r="F6939" t="s">
        <v>10110</v>
      </c>
      <c r="G6939">
        <v>39.436720975583398</v>
      </c>
    </row>
    <row r="6940" spans="1:7" hidden="1" x14ac:dyDescent="0.2">
      <c r="A6940">
        <v>2006</v>
      </c>
      <c r="B6940">
        <v>103</v>
      </c>
      <c r="C6940" t="s">
        <v>8507</v>
      </c>
      <c r="D6940">
        <v>74</v>
      </c>
      <c r="E6940" t="s">
        <v>9618</v>
      </c>
      <c r="F6940" t="s">
        <v>10111</v>
      </c>
      <c r="G6940">
        <v>39.431523773867397</v>
      </c>
    </row>
    <row r="6941" spans="1:7" hidden="1" x14ac:dyDescent="0.2">
      <c r="A6941">
        <v>2006</v>
      </c>
      <c r="B6941">
        <v>104</v>
      </c>
      <c r="C6941" t="s">
        <v>10112</v>
      </c>
      <c r="D6941">
        <v>186</v>
      </c>
      <c r="E6941" t="s">
        <v>10086</v>
      </c>
      <c r="F6941" t="s">
        <v>10113</v>
      </c>
      <c r="G6941">
        <v>39.425265326657197</v>
      </c>
    </row>
    <row r="6942" spans="1:7" hidden="1" x14ac:dyDescent="0.2">
      <c r="A6942">
        <v>2006</v>
      </c>
      <c r="B6942">
        <v>105</v>
      </c>
      <c r="C6942" t="s">
        <v>10114</v>
      </c>
      <c r="D6942">
        <v>156</v>
      </c>
      <c r="E6942" t="s">
        <v>8674</v>
      </c>
      <c r="F6942" t="s">
        <v>10115</v>
      </c>
      <c r="G6942">
        <v>39.423376374481897</v>
      </c>
    </row>
    <row r="6943" spans="1:7" hidden="1" x14ac:dyDescent="0.2">
      <c r="A6943">
        <v>2006</v>
      </c>
      <c r="B6943">
        <v>106</v>
      </c>
      <c r="C6943" t="s">
        <v>8683</v>
      </c>
      <c r="D6943">
        <v>62</v>
      </c>
      <c r="E6943" t="s">
        <v>9804</v>
      </c>
      <c r="F6943" t="s">
        <v>10116</v>
      </c>
      <c r="G6943">
        <v>39.4219597791325</v>
      </c>
    </row>
    <row r="6944" spans="1:7" hidden="1" x14ac:dyDescent="0.2">
      <c r="A6944">
        <v>2006</v>
      </c>
      <c r="B6944">
        <v>107</v>
      </c>
      <c r="C6944" t="s">
        <v>9707</v>
      </c>
      <c r="D6944">
        <v>72</v>
      </c>
      <c r="E6944" t="s">
        <v>9618</v>
      </c>
      <c r="F6944" t="s">
        <v>10117</v>
      </c>
      <c r="G6944">
        <v>39.408153307809897</v>
      </c>
    </row>
    <row r="6945" spans="1:7" hidden="1" x14ac:dyDescent="0.2">
      <c r="A6945">
        <v>2006</v>
      </c>
      <c r="B6945">
        <v>108</v>
      </c>
      <c r="C6945" t="s">
        <v>9773</v>
      </c>
      <c r="D6945">
        <v>153</v>
      </c>
      <c r="E6945" t="s">
        <v>8674</v>
      </c>
      <c r="F6945" t="s">
        <v>10118</v>
      </c>
      <c r="G6945">
        <v>39.403907108159302</v>
      </c>
    </row>
    <row r="6946" spans="1:7" hidden="1" x14ac:dyDescent="0.2">
      <c r="A6946">
        <v>2006</v>
      </c>
      <c r="B6946">
        <v>109</v>
      </c>
      <c r="C6946" t="s">
        <v>9929</v>
      </c>
      <c r="D6946">
        <v>86</v>
      </c>
      <c r="E6946" t="s">
        <v>10005</v>
      </c>
      <c r="F6946" t="s">
        <v>10119</v>
      </c>
      <c r="G6946">
        <v>39.376564645077899</v>
      </c>
    </row>
    <row r="6947" spans="1:7" hidden="1" x14ac:dyDescent="0.2">
      <c r="A6947">
        <v>2006</v>
      </c>
      <c r="B6947">
        <v>110</v>
      </c>
      <c r="C6947" t="s">
        <v>9880</v>
      </c>
      <c r="D6947">
        <v>154</v>
      </c>
      <c r="E6947" t="s">
        <v>8674</v>
      </c>
      <c r="F6947" t="s">
        <v>10120</v>
      </c>
      <c r="G6947">
        <v>39.375151411831197</v>
      </c>
    </row>
    <row r="6948" spans="1:7" hidden="1" x14ac:dyDescent="0.2">
      <c r="A6948">
        <v>2006</v>
      </c>
      <c r="B6948">
        <v>111</v>
      </c>
      <c r="C6948" t="s">
        <v>8941</v>
      </c>
      <c r="D6948">
        <v>172</v>
      </c>
      <c r="E6948" t="s">
        <v>9828</v>
      </c>
      <c r="F6948" t="s">
        <v>10121</v>
      </c>
      <c r="G6948">
        <v>39.356553297200897</v>
      </c>
    </row>
    <row r="6949" spans="1:7" hidden="1" x14ac:dyDescent="0.2">
      <c r="A6949">
        <v>2006</v>
      </c>
      <c r="B6949">
        <v>112</v>
      </c>
      <c r="C6949" t="s">
        <v>9964</v>
      </c>
      <c r="D6949">
        <v>69</v>
      </c>
      <c r="E6949" t="s">
        <v>9804</v>
      </c>
      <c r="F6949" t="s">
        <v>10122</v>
      </c>
      <c r="G6949">
        <v>39.335034389621498</v>
      </c>
    </row>
    <row r="6950" spans="1:7" hidden="1" x14ac:dyDescent="0.2">
      <c r="A6950">
        <v>2006</v>
      </c>
      <c r="B6950">
        <v>113</v>
      </c>
      <c r="C6950" t="s">
        <v>8822</v>
      </c>
      <c r="D6950">
        <v>117</v>
      </c>
      <c r="E6950" t="s">
        <v>8698</v>
      </c>
      <c r="F6950" t="s">
        <v>10123</v>
      </c>
      <c r="G6950">
        <v>39.331391440734897</v>
      </c>
    </row>
    <row r="6951" spans="1:7" hidden="1" x14ac:dyDescent="0.2">
      <c r="A6951">
        <v>2006</v>
      </c>
      <c r="B6951">
        <v>114</v>
      </c>
      <c r="C6951" t="s">
        <v>9733</v>
      </c>
      <c r="D6951">
        <v>113</v>
      </c>
      <c r="E6951" t="s">
        <v>8698</v>
      </c>
      <c r="F6951" t="s">
        <v>10124</v>
      </c>
      <c r="G6951">
        <v>39.3226980964698</v>
      </c>
    </row>
    <row r="6952" spans="1:7" hidden="1" x14ac:dyDescent="0.2">
      <c r="A6952">
        <v>2006</v>
      </c>
      <c r="B6952">
        <v>115</v>
      </c>
      <c r="C6952" t="s">
        <v>8749</v>
      </c>
      <c r="D6952">
        <v>95</v>
      </c>
      <c r="E6952" t="s">
        <v>9992</v>
      </c>
      <c r="F6952" t="s">
        <v>10125</v>
      </c>
      <c r="G6952">
        <v>39.322345744648999</v>
      </c>
    </row>
    <row r="6953" spans="1:7" hidden="1" x14ac:dyDescent="0.2">
      <c r="A6953">
        <v>2006</v>
      </c>
      <c r="B6953">
        <v>116</v>
      </c>
      <c r="C6953" t="s">
        <v>8477</v>
      </c>
      <c r="D6953">
        <v>65</v>
      </c>
      <c r="E6953" t="s">
        <v>9804</v>
      </c>
      <c r="F6953" t="s">
        <v>10126</v>
      </c>
      <c r="G6953">
        <v>39.318940002568397</v>
      </c>
    </row>
    <row r="6954" spans="1:7" hidden="1" x14ac:dyDescent="0.2">
      <c r="A6954">
        <v>2006</v>
      </c>
      <c r="B6954">
        <v>117</v>
      </c>
      <c r="C6954" t="s">
        <v>10127</v>
      </c>
      <c r="D6954">
        <v>195</v>
      </c>
      <c r="E6954" t="s">
        <v>10034</v>
      </c>
      <c r="F6954" t="s">
        <v>10128</v>
      </c>
      <c r="G6954">
        <v>39.3158870801566</v>
      </c>
    </row>
    <row r="6955" spans="1:7" hidden="1" x14ac:dyDescent="0.2">
      <c r="A6955">
        <v>2006</v>
      </c>
      <c r="B6955">
        <v>118</v>
      </c>
      <c r="C6955" t="s">
        <v>9978</v>
      </c>
      <c r="D6955">
        <v>162</v>
      </c>
      <c r="E6955" t="s">
        <v>10052</v>
      </c>
      <c r="F6955" t="s">
        <v>10129</v>
      </c>
      <c r="G6955">
        <v>39.3150652205074</v>
      </c>
    </row>
    <row r="6956" spans="1:7" hidden="1" x14ac:dyDescent="0.2">
      <c r="A6956">
        <v>2006</v>
      </c>
      <c r="B6956">
        <v>119</v>
      </c>
      <c r="C6956" t="s">
        <v>10130</v>
      </c>
      <c r="D6956">
        <v>167</v>
      </c>
      <c r="E6956" t="s">
        <v>10052</v>
      </c>
      <c r="F6956" t="s">
        <v>10131</v>
      </c>
      <c r="G6956">
        <v>39.313421604285701</v>
      </c>
    </row>
    <row r="6957" spans="1:7" hidden="1" x14ac:dyDescent="0.2">
      <c r="A6957">
        <v>2006</v>
      </c>
      <c r="B6957">
        <v>120</v>
      </c>
      <c r="C6957" t="s">
        <v>9596</v>
      </c>
      <c r="D6957">
        <v>36</v>
      </c>
      <c r="E6957" t="s">
        <v>8894</v>
      </c>
      <c r="F6957" t="s">
        <v>10132</v>
      </c>
      <c r="G6957">
        <v>39.310252161060497</v>
      </c>
    </row>
    <row r="6958" spans="1:7" hidden="1" x14ac:dyDescent="0.2">
      <c r="A6958">
        <v>2006</v>
      </c>
      <c r="B6958">
        <v>121</v>
      </c>
      <c r="C6958" t="s">
        <v>9358</v>
      </c>
      <c r="D6958">
        <v>118</v>
      </c>
      <c r="E6958" t="s">
        <v>8698</v>
      </c>
      <c r="F6958" t="s">
        <v>10133</v>
      </c>
      <c r="G6958">
        <v>39.298869857493301</v>
      </c>
    </row>
    <row r="6959" spans="1:7" hidden="1" x14ac:dyDescent="0.2">
      <c r="A6959">
        <v>2006</v>
      </c>
      <c r="B6959">
        <v>122</v>
      </c>
      <c r="C6959" t="s">
        <v>9126</v>
      </c>
      <c r="D6959">
        <v>79</v>
      </c>
      <c r="E6959" t="s">
        <v>9618</v>
      </c>
      <c r="F6959" t="s">
        <v>10134</v>
      </c>
      <c r="G6959">
        <v>39.293708923550703</v>
      </c>
    </row>
    <row r="6960" spans="1:7" hidden="1" x14ac:dyDescent="0.2">
      <c r="A6960">
        <v>2006</v>
      </c>
      <c r="B6960">
        <v>123</v>
      </c>
      <c r="C6960" t="s">
        <v>9363</v>
      </c>
      <c r="D6960">
        <v>132</v>
      </c>
      <c r="E6960" t="s">
        <v>9229</v>
      </c>
      <c r="F6960" t="s">
        <v>10135</v>
      </c>
      <c r="G6960">
        <v>39.288666593054302</v>
      </c>
    </row>
    <row r="6961" spans="1:7" hidden="1" x14ac:dyDescent="0.2">
      <c r="A6961">
        <v>2006</v>
      </c>
      <c r="B6961">
        <v>124</v>
      </c>
      <c r="C6961" t="s">
        <v>10136</v>
      </c>
      <c r="D6961">
        <v>139</v>
      </c>
      <c r="E6961" t="s">
        <v>9229</v>
      </c>
      <c r="F6961" t="s">
        <v>10137</v>
      </c>
      <c r="G6961">
        <v>39.287142422307198</v>
      </c>
    </row>
    <row r="6962" spans="1:7" hidden="1" x14ac:dyDescent="0.2">
      <c r="A6962">
        <v>2006</v>
      </c>
      <c r="B6962">
        <v>125</v>
      </c>
      <c r="C6962" t="s">
        <v>8502</v>
      </c>
      <c r="D6962">
        <v>108</v>
      </c>
      <c r="E6962" t="s">
        <v>9846</v>
      </c>
      <c r="F6962" t="s">
        <v>10138</v>
      </c>
      <c r="G6962">
        <v>39.2845633258137</v>
      </c>
    </row>
    <row r="6963" spans="1:7" hidden="1" x14ac:dyDescent="0.2">
      <c r="A6963">
        <v>2006</v>
      </c>
      <c r="B6963">
        <v>126</v>
      </c>
      <c r="C6963" t="s">
        <v>9777</v>
      </c>
      <c r="D6963">
        <v>196</v>
      </c>
      <c r="E6963" t="s">
        <v>10034</v>
      </c>
      <c r="F6963" t="s">
        <v>10139</v>
      </c>
      <c r="G6963">
        <v>39.2811641250414</v>
      </c>
    </row>
    <row r="6964" spans="1:7" hidden="1" x14ac:dyDescent="0.2">
      <c r="A6964">
        <v>2006</v>
      </c>
      <c r="B6964">
        <v>127</v>
      </c>
      <c r="C6964" t="s">
        <v>9139</v>
      </c>
      <c r="D6964">
        <v>123</v>
      </c>
      <c r="E6964" t="s">
        <v>9031</v>
      </c>
      <c r="F6964" t="s">
        <v>10140</v>
      </c>
      <c r="G6964">
        <v>39.254342809095299</v>
      </c>
    </row>
    <row r="6965" spans="1:7" hidden="1" x14ac:dyDescent="0.2">
      <c r="A6965">
        <v>2006</v>
      </c>
      <c r="B6965">
        <v>128</v>
      </c>
      <c r="C6965" t="s">
        <v>9767</v>
      </c>
      <c r="D6965">
        <v>114</v>
      </c>
      <c r="E6965" t="s">
        <v>8698</v>
      </c>
      <c r="F6965" t="s">
        <v>10141</v>
      </c>
      <c r="G6965">
        <v>39.251885045750903</v>
      </c>
    </row>
    <row r="6966" spans="1:7" hidden="1" x14ac:dyDescent="0.2">
      <c r="A6966">
        <v>2006</v>
      </c>
      <c r="B6966">
        <v>129</v>
      </c>
      <c r="C6966" t="s">
        <v>10142</v>
      </c>
      <c r="D6966">
        <v>164</v>
      </c>
      <c r="E6966" t="s">
        <v>10052</v>
      </c>
      <c r="F6966" t="s">
        <v>10143</v>
      </c>
      <c r="G6966">
        <v>39.231415647032797</v>
      </c>
    </row>
    <row r="6967" spans="1:7" hidden="1" x14ac:dyDescent="0.2">
      <c r="A6967">
        <v>2006</v>
      </c>
      <c r="B6967">
        <v>130</v>
      </c>
      <c r="C6967" t="s">
        <v>10144</v>
      </c>
      <c r="D6967">
        <v>135</v>
      </c>
      <c r="E6967" t="s">
        <v>9229</v>
      </c>
      <c r="F6967" t="s">
        <v>10145</v>
      </c>
      <c r="G6967">
        <v>39.216690894359303</v>
      </c>
    </row>
    <row r="6968" spans="1:7" hidden="1" x14ac:dyDescent="0.2">
      <c r="A6968">
        <v>2006</v>
      </c>
      <c r="B6968">
        <v>131</v>
      </c>
      <c r="C6968" t="s">
        <v>8377</v>
      </c>
      <c r="D6968">
        <v>158</v>
      </c>
      <c r="E6968" t="s">
        <v>8674</v>
      </c>
      <c r="F6968" t="s">
        <v>10146</v>
      </c>
      <c r="G6968">
        <v>39.214588260524998</v>
      </c>
    </row>
    <row r="6969" spans="1:7" hidden="1" x14ac:dyDescent="0.2">
      <c r="A6969">
        <v>2006</v>
      </c>
      <c r="B6969">
        <v>132</v>
      </c>
      <c r="C6969" t="s">
        <v>9972</v>
      </c>
      <c r="D6969">
        <v>165</v>
      </c>
      <c r="E6969" t="s">
        <v>10052</v>
      </c>
      <c r="F6969" t="s">
        <v>10147</v>
      </c>
      <c r="G6969">
        <v>39.214471454145198</v>
      </c>
    </row>
    <row r="6970" spans="1:7" hidden="1" x14ac:dyDescent="0.2">
      <c r="A6970">
        <v>2006</v>
      </c>
      <c r="B6970">
        <v>133</v>
      </c>
      <c r="C6970" t="s">
        <v>9750</v>
      </c>
      <c r="D6970">
        <v>105</v>
      </c>
      <c r="E6970" t="s">
        <v>9846</v>
      </c>
      <c r="F6970" t="s">
        <v>10148</v>
      </c>
      <c r="G6970">
        <v>39.205946467498102</v>
      </c>
    </row>
    <row r="6971" spans="1:7" hidden="1" x14ac:dyDescent="0.2">
      <c r="A6971">
        <v>2006</v>
      </c>
      <c r="B6971">
        <v>134</v>
      </c>
      <c r="C6971" t="s">
        <v>10149</v>
      </c>
      <c r="D6971">
        <v>193</v>
      </c>
      <c r="E6971" t="s">
        <v>10034</v>
      </c>
      <c r="F6971" t="s">
        <v>10150</v>
      </c>
      <c r="G6971">
        <v>39.192640885951498</v>
      </c>
    </row>
    <row r="6972" spans="1:7" hidden="1" x14ac:dyDescent="0.2">
      <c r="A6972">
        <v>2006</v>
      </c>
      <c r="B6972">
        <v>135</v>
      </c>
      <c r="C6972" t="s">
        <v>9747</v>
      </c>
      <c r="D6972">
        <v>48</v>
      </c>
      <c r="E6972" t="s">
        <v>9424</v>
      </c>
      <c r="F6972" t="s">
        <v>10151</v>
      </c>
      <c r="G6972">
        <v>39.190307504539597</v>
      </c>
    </row>
    <row r="6973" spans="1:7" hidden="1" x14ac:dyDescent="0.2">
      <c r="A6973">
        <v>2006</v>
      </c>
      <c r="B6973">
        <v>136</v>
      </c>
      <c r="C6973" t="s">
        <v>10152</v>
      </c>
      <c r="D6973">
        <v>124</v>
      </c>
      <c r="E6973" t="s">
        <v>9031</v>
      </c>
      <c r="F6973" t="s">
        <v>10153</v>
      </c>
      <c r="G6973">
        <v>39.113926307095298</v>
      </c>
    </row>
    <row r="6974" spans="1:7" hidden="1" x14ac:dyDescent="0.2">
      <c r="A6974">
        <v>2006</v>
      </c>
      <c r="B6974">
        <v>137</v>
      </c>
      <c r="C6974" t="s">
        <v>10154</v>
      </c>
      <c r="D6974">
        <v>67</v>
      </c>
      <c r="E6974" t="s">
        <v>9804</v>
      </c>
      <c r="F6974" t="s">
        <v>10155</v>
      </c>
      <c r="G6974">
        <v>39.051274597628101</v>
      </c>
    </row>
    <row r="6975" spans="1:7" hidden="1" x14ac:dyDescent="0.2">
      <c r="A6975">
        <v>2006</v>
      </c>
      <c r="B6975">
        <v>138</v>
      </c>
      <c r="C6975" t="s">
        <v>9212</v>
      </c>
      <c r="D6975">
        <v>133</v>
      </c>
      <c r="E6975" t="s">
        <v>9229</v>
      </c>
      <c r="F6975" t="s">
        <v>10156</v>
      </c>
      <c r="G6975">
        <v>39.045599466152503</v>
      </c>
    </row>
    <row r="6976" spans="1:7" hidden="1" x14ac:dyDescent="0.2">
      <c r="A6976">
        <v>2006</v>
      </c>
      <c r="B6976">
        <v>139</v>
      </c>
      <c r="C6976" t="s">
        <v>9785</v>
      </c>
      <c r="D6976">
        <v>68</v>
      </c>
      <c r="E6976" t="s">
        <v>9804</v>
      </c>
      <c r="F6976" t="s">
        <v>10157</v>
      </c>
      <c r="G6976">
        <v>39.032171033321298</v>
      </c>
    </row>
    <row r="6977" spans="1:7" hidden="1" x14ac:dyDescent="0.2">
      <c r="A6977">
        <v>2007</v>
      </c>
      <c r="B6977">
        <v>1</v>
      </c>
      <c r="C6977" t="s">
        <v>9832</v>
      </c>
      <c r="D6977">
        <v>112</v>
      </c>
      <c r="E6977" t="s">
        <v>9810</v>
      </c>
      <c r="F6977" t="s">
        <v>10158</v>
      </c>
      <c r="G6977">
        <v>39.227655924743402</v>
      </c>
    </row>
    <row r="6978" spans="1:7" hidden="1" x14ac:dyDescent="0.2">
      <c r="A6978">
        <v>2007</v>
      </c>
      <c r="B6978">
        <v>2</v>
      </c>
      <c r="C6978" t="s">
        <v>9803</v>
      </c>
      <c r="D6978">
        <v>41</v>
      </c>
      <c r="E6978" t="s">
        <v>10159</v>
      </c>
      <c r="F6978" t="s">
        <v>10160</v>
      </c>
      <c r="G6978">
        <v>39.224902258209198</v>
      </c>
    </row>
    <row r="6979" spans="1:7" hidden="1" x14ac:dyDescent="0.2">
      <c r="A6979">
        <v>2007</v>
      </c>
      <c r="B6979">
        <v>4</v>
      </c>
      <c r="C6979" t="s">
        <v>9043</v>
      </c>
      <c r="D6979">
        <v>31</v>
      </c>
      <c r="E6979" t="s">
        <v>9415</v>
      </c>
      <c r="F6979" t="s">
        <v>10161</v>
      </c>
      <c r="G6979">
        <v>39.176477043413499</v>
      </c>
    </row>
    <row r="6980" spans="1:7" hidden="1" x14ac:dyDescent="0.2">
      <c r="A6980">
        <v>2007</v>
      </c>
      <c r="B6980">
        <v>5</v>
      </c>
      <c r="C6980" t="s">
        <v>9117</v>
      </c>
      <c r="D6980">
        <v>71</v>
      </c>
      <c r="E6980" t="s">
        <v>9031</v>
      </c>
      <c r="F6980" t="s">
        <v>10162</v>
      </c>
      <c r="G6980">
        <v>39.168238739740801</v>
      </c>
    </row>
    <row r="6981" spans="1:7" hidden="1" x14ac:dyDescent="0.2">
      <c r="A6981">
        <v>2007</v>
      </c>
      <c r="B6981">
        <v>6</v>
      </c>
      <c r="C6981" t="s">
        <v>56</v>
      </c>
      <c r="D6981">
        <v>18</v>
      </c>
      <c r="E6981" t="s">
        <v>10163</v>
      </c>
      <c r="F6981" t="s">
        <v>10164</v>
      </c>
      <c r="G6981">
        <v>39.144379163201997</v>
      </c>
    </row>
    <row r="6982" spans="1:7" hidden="1" x14ac:dyDescent="0.2">
      <c r="A6982">
        <v>2007</v>
      </c>
      <c r="B6982">
        <v>7</v>
      </c>
      <c r="C6982" t="s">
        <v>9682</v>
      </c>
      <c r="D6982">
        <v>27</v>
      </c>
      <c r="E6982" t="s">
        <v>9608</v>
      </c>
      <c r="F6982" t="s">
        <v>10165</v>
      </c>
      <c r="G6982">
        <v>39.139491539876403</v>
      </c>
    </row>
    <row r="6983" spans="1:7" hidden="1" x14ac:dyDescent="0.2">
      <c r="A6983">
        <v>2007</v>
      </c>
      <c r="B6983">
        <v>8</v>
      </c>
      <c r="C6983" t="s">
        <v>9809</v>
      </c>
      <c r="D6983">
        <v>118</v>
      </c>
      <c r="E6983" t="s">
        <v>9810</v>
      </c>
      <c r="F6983" t="s">
        <v>10166</v>
      </c>
      <c r="G6983">
        <v>39.138657189581203</v>
      </c>
    </row>
    <row r="6984" spans="1:7" hidden="1" x14ac:dyDescent="0.2">
      <c r="A6984">
        <v>2007</v>
      </c>
      <c r="B6984">
        <v>9</v>
      </c>
      <c r="C6984" t="s">
        <v>9446</v>
      </c>
      <c r="D6984">
        <v>73</v>
      </c>
      <c r="E6984" t="s">
        <v>9031</v>
      </c>
      <c r="F6984" t="s">
        <v>10167</v>
      </c>
      <c r="G6984">
        <v>39.125669751582997</v>
      </c>
    </row>
    <row r="6985" spans="1:7" hidden="1" x14ac:dyDescent="0.2">
      <c r="A6985">
        <v>2007</v>
      </c>
      <c r="B6985">
        <v>10</v>
      </c>
      <c r="C6985" t="s">
        <v>9617</v>
      </c>
      <c r="D6985">
        <v>11</v>
      </c>
      <c r="E6985" t="s">
        <v>10163</v>
      </c>
      <c r="F6985" t="s">
        <v>10168</v>
      </c>
      <c r="G6985">
        <v>39.124359571495098</v>
      </c>
    </row>
    <row r="6986" spans="1:7" hidden="1" x14ac:dyDescent="0.2">
      <c r="A6986">
        <v>2007</v>
      </c>
      <c r="B6986">
        <v>11</v>
      </c>
      <c r="C6986" t="s">
        <v>10169</v>
      </c>
      <c r="D6986">
        <v>219</v>
      </c>
      <c r="E6986" t="s">
        <v>10170</v>
      </c>
      <c r="F6986" t="s">
        <v>10171</v>
      </c>
      <c r="G6986">
        <v>39.106978216086397</v>
      </c>
    </row>
    <row r="6987" spans="1:7" hidden="1" x14ac:dyDescent="0.2">
      <c r="A6987">
        <v>2007</v>
      </c>
      <c r="B6987">
        <v>12</v>
      </c>
      <c r="C6987" t="s">
        <v>8174</v>
      </c>
      <c r="D6987">
        <v>52</v>
      </c>
      <c r="E6987" t="s">
        <v>8159</v>
      </c>
      <c r="F6987" t="s">
        <v>10172</v>
      </c>
      <c r="G6987">
        <v>39.075588094897803</v>
      </c>
    </row>
    <row r="6988" spans="1:7" hidden="1" x14ac:dyDescent="0.2">
      <c r="A6988">
        <v>2007</v>
      </c>
      <c r="B6988">
        <v>13</v>
      </c>
      <c r="C6988" t="s">
        <v>59</v>
      </c>
      <c r="D6988">
        <v>12</v>
      </c>
      <c r="E6988" t="s">
        <v>10163</v>
      </c>
      <c r="F6988" t="s">
        <v>10173</v>
      </c>
      <c r="G6988">
        <v>39.071549090245703</v>
      </c>
    </row>
    <row r="6989" spans="1:7" hidden="1" x14ac:dyDescent="0.2">
      <c r="A6989">
        <v>2007</v>
      </c>
      <c r="B6989">
        <v>14</v>
      </c>
      <c r="C6989" t="s">
        <v>9542</v>
      </c>
      <c r="D6989">
        <v>15</v>
      </c>
      <c r="E6989" t="s">
        <v>10163</v>
      </c>
      <c r="F6989" t="s">
        <v>10174</v>
      </c>
      <c r="G6989">
        <v>39.054214615854399</v>
      </c>
    </row>
    <row r="6990" spans="1:7" hidden="1" x14ac:dyDescent="0.2">
      <c r="A6990">
        <v>2007</v>
      </c>
      <c r="B6990">
        <v>15</v>
      </c>
      <c r="C6990" t="s">
        <v>9836</v>
      </c>
      <c r="D6990">
        <v>44</v>
      </c>
      <c r="E6990" t="s">
        <v>10159</v>
      </c>
      <c r="F6990" t="s">
        <v>10175</v>
      </c>
      <c r="G6990">
        <v>39.046620790229198</v>
      </c>
    </row>
    <row r="6991" spans="1:7" hidden="1" x14ac:dyDescent="0.2">
      <c r="A6991">
        <v>2007</v>
      </c>
      <c r="B6991">
        <v>16</v>
      </c>
      <c r="C6991" t="s">
        <v>9326</v>
      </c>
      <c r="D6991">
        <v>207</v>
      </c>
      <c r="E6991" t="s">
        <v>9823</v>
      </c>
      <c r="F6991" t="s">
        <v>10176</v>
      </c>
      <c r="G6991">
        <v>39.033575799911901</v>
      </c>
    </row>
    <row r="6992" spans="1:7" hidden="1" x14ac:dyDescent="0.2">
      <c r="A6992">
        <v>2007</v>
      </c>
      <c r="B6992">
        <v>17</v>
      </c>
      <c r="C6992" t="s">
        <v>10002</v>
      </c>
      <c r="D6992">
        <v>36</v>
      </c>
      <c r="E6992" t="s">
        <v>9415</v>
      </c>
      <c r="F6992" t="s">
        <v>10177</v>
      </c>
      <c r="G6992">
        <v>39.000528018353101</v>
      </c>
    </row>
    <row r="6993" spans="1:7" hidden="1" x14ac:dyDescent="0.2">
      <c r="A6993">
        <v>2007</v>
      </c>
      <c r="B6993">
        <v>18</v>
      </c>
      <c r="C6993" t="s">
        <v>8327</v>
      </c>
      <c r="D6993">
        <v>153</v>
      </c>
      <c r="E6993" t="s">
        <v>10052</v>
      </c>
      <c r="F6993" t="s">
        <v>10178</v>
      </c>
      <c r="G6993">
        <v>38.983256491142903</v>
      </c>
    </row>
    <row r="6994" spans="1:7" hidden="1" x14ac:dyDescent="0.2">
      <c r="A6994">
        <v>2007</v>
      </c>
      <c r="B6994">
        <v>19</v>
      </c>
      <c r="C6994" t="s">
        <v>10011</v>
      </c>
      <c r="D6994">
        <v>88</v>
      </c>
      <c r="E6994" t="s">
        <v>10005</v>
      </c>
      <c r="F6994" t="s">
        <v>10179</v>
      </c>
      <c r="G6994">
        <v>38.962692585204302</v>
      </c>
    </row>
    <row r="6995" spans="1:7" hidden="1" x14ac:dyDescent="0.2">
      <c r="A6995">
        <v>2007</v>
      </c>
      <c r="B6995">
        <v>20</v>
      </c>
      <c r="C6995" t="s">
        <v>10180</v>
      </c>
      <c r="D6995">
        <v>204</v>
      </c>
      <c r="E6995" t="s">
        <v>9823</v>
      </c>
      <c r="F6995" t="s">
        <v>10181</v>
      </c>
      <c r="G6995">
        <v>38.961983871945598</v>
      </c>
    </row>
    <row r="6996" spans="1:7" hidden="1" x14ac:dyDescent="0.2">
      <c r="A6996">
        <v>2007</v>
      </c>
      <c r="B6996">
        <v>21</v>
      </c>
      <c r="C6996" t="s">
        <v>9875</v>
      </c>
      <c r="D6996">
        <v>174</v>
      </c>
      <c r="E6996" t="s">
        <v>9846</v>
      </c>
      <c r="F6996" t="s">
        <v>10182</v>
      </c>
      <c r="G6996">
        <v>38.954662011020702</v>
      </c>
    </row>
    <row r="6997" spans="1:7" hidden="1" x14ac:dyDescent="0.2">
      <c r="A6997">
        <v>2007</v>
      </c>
      <c r="B6997">
        <v>22</v>
      </c>
      <c r="C6997" t="s">
        <v>9103</v>
      </c>
      <c r="D6997">
        <v>14</v>
      </c>
      <c r="E6997" t="s">
        <v>10163</v>
      </c>
      <c r="F6997" t="s">
        <v>10183</v>
      </c>
      <c r="G6997">
        <v>38.902072839984498</v>
      </c>
    </row>
    <row r="6998" spans="1:7" hidden="1" x14ac:dyDescent="0.2">
      <c r="A6998">
        <v>2007</v>
      </c>
      <c r="B6998">
        <v>23</v>
      </c>
      <c r="C6998" t="s">
        <v>10184</v>
      </c>
      <c r="D6998">
        <v>78</v>
      </c>
      <c r="E6998" t="s">
        <v>9031</v>
      </c>
      <c r="F6998" t="s">
        <v>10185</v>
      </c>
      <c r="G6998">
        <v>38.874773139745898</v>
      </c>
    </row>
    <row r="6999" spans="1:7" hidden="1" x14ac:dyDescent="0.2">
      <c r="A6999">
        <v>2007</v>
      </c>
      <c r="B6999">
        <v>24</v>
      </c>
      <c r="C6999" t="s">
        <v>8457</v>
      </c>
      <c r="D6999">
        <v>114</v>
      </c>
      <c r="E6999" t="s">
        <v>9810</v>
      </c>
      <c r="F6999" t="s">
        <v>10186</v>
      </c>
      <c r="G6999">
        <v>38.837650642459103</v>
      </c>
    </row>
    <row r="7000" spans="1:7" hidden="1" x14ac:dyDescent="0.2">
      <c r="A7000">
        <v>2007</v>
      </c>
      <c r="B7000">
        <v>25</v>
      </c>
      <c r="C7000" t="s">
        <v>8773</v>
      </c>
      <c r="D7000">
        <v>37</v>
      </c>
      <c r="E7000" t="s">
        <v>9415</v>
      </c>
      <c r="F7000" t="s">
        <v>10187</v>
      </c>
      <c r="G7000">
        <v>38.830610074446398</v>
      </c>
    </row>
    <row r="7001" spans="1:7" hidden="1" x14ac:dyDescent="0.2">
      <c r="A7001">
        <v>2007</v>
      </c>
      <c r="B7001">
        <v>26</v>
      </c>
      <c r="C7001" t="s">
        <v>9714</v>
      </c>
      <c r="D7001">
        <v>106</v>
      </c>
      <c r="E7001" t="s">
        <v>8698</v>
      </c>
      <c r="F7001" t="s">
        <v>10188</v>
      </c>
      <c r="G7001">
        <v>38.826738850001</v>
      </c>
    </row>
    <row r="7002" spans="1:7" hidden="1" x14ac:dyDescent="0.2">
      <c r="A7002">
        <v>2007</v>
      </c>
      <c r="B7002">
        <v>27</v>
      </c>
      <c r="C7002" t="s">
        <v>8758</v>
      </c>
      <c r="D7002">
        <v>68</v>
      </c>
      <c r="E7002" t="s">
        <v>8894</v>
      </c>
      <c r="F7002" t="s">
        <v>10189</v>
      </c>
      <c r="G7002">
        <v>38.755669207758302</v>
      </c>
    </row>
    <row r="7003" spans="1:7" hidden="1" x14ac:dyDescent="0.2">
      <c r="A7003">
        <v>2007</v>
      </c>
      <c r="B7003">
        <v>28</v>
      </c>
      <c r="C7003" t="s">
        <v>8633</v>
      </c>
      <c r="D7003">
        <v>38</v>
      </c>
      <c r="E7003" t="s">
        <v>9415</v>
      </c>
      <c r="F7003" t="s">
        <v>10190</v>
      </c>
      <c r="G7003">
        <v>38.742584285920898</v>
      </c>
    </row>
    <row r="7004" spans="1:7" hidden="1" x14ac:dyDescent="0.2">
      <c r="A7004">
        <v>2007</v>
      </c>
      <c r="B7004">
        <v>29</v>
      </c>
      <c r="C7004" t="s">
        <v>10017</v>
      </c>
      <c r="D7004">
        <v>89</v>
      </c>
      <c r="E7004" t="s">
        <v>10005</v>
      </c>
      <c r="F7004" t="s">
        <v>10191</v>
      </c>
      <c r="G7004">
        <v>38.733826999755799</v>
      </c>
    </row>
    <row r="7005" spans="1:7" hidden="1" x14ac:dyDescent="0.2">
      <c r="A7005">
        <v>2007</v>
      </c>
      <c r="B7005">
        <v>30</v>
      </c>
      <c r="C7005" t="s">
        <v>9090</v>
      </c>
      <c r="D7005">
        <v>107</v>
      </c>
      <c r="E7005" t="s">
        <v>8698</v>
      </c>
      <c r="F7005" t="s">
        <v>10192</v>
      </c>
      <c r="G7005">
        <v>38.711892792274398</v>
      </c>
    </row>
    <row r="7006" spans="1:7" hidden="1" x14ac:dyDescent="0.2">
      <c r="A7006">
        <v>2007</v>
      </c>
      <c r="B7006">
        <v>31</v>
      </c>
      <c r="C7006" t="s">
        <v>10193</v>
      </c>
      <c r="D7006">
        <v>95</v>
      </c>
      <c r="E7006" t="s">
        <v>9424</v>
      </c>
      <c r="F7006" t="s">
        <v>10194</v>
      </c>
      <c r="G7006">
        <v>38.706995991362298</v>
      </c>
    </row>
    <row r="7007" spans="1:7" hidden="1" x14ac:dyDescent="0.2">
      <c r="A7007">
        <v>2007</v>
      </c>
      <c r="B7007">
        <v>32</v>
      </c>
      <c r="C7007" t="s">
        <v>10195</v>
      </c>
      <c r="D7007">
        <v>218</v>
      </c>
      <c r="E7007" t="s">
        <v>10170</v>
      </c>
      <c r="F7007" t="s">
        <v>10196</v>
      </c>
      <c r="G7007">
        <v>38.694293404628098</v>
      </c>
    </row>
    <row r="7008" spans="1:7" hidden="1" x14ac:dyDescent="0.2">
      <c r="A7008">
        <v>2007</v>
      </c>
      <c r="B7008">
        <v>33</v>
      </c>
      <c r="C7008" t="s">
        <v>9038</v>
      </c>
      <c r="D7008">
        <v>103</v>
      </c>
      <c r="E7008" t="s">
        <v>8698</v>
      </c>
      <c r="F7008" t="s">
        <v>10197</v>
      </c>
      <c r="G7008">
        <v>38.644379696365498</v>
      </c>
    </row>
    <row r="7009" spans="1:7" hidden="1" x14ac:dyDescent="0.2">
      <c r="A7009">
        <v>2007</v>
      </c>
      <c r="B7009">
        <v>34</v>
      </c>
      <c r="C7009" t="s">
        <v>10008</v>
      </c>
      <c r="D7009">
        <v>93</v>
      </c>
      <c r="E7009" t="s">
        <v>9424</v>
      </c>
      <c r="F7009" t="s">
        <v>10198</v>
      </c>
      <c r="G7009">
        <v>38.590190909145498</v>
      </c>
    </row>
    <row r="7010" spans="1:7" hidden="1" x14ac:dyDescent="0.2">
      <c r="A7010">
        <v>2007</v>
      </c>
      <c r="B7010">
        <v>35</v>
      </c>
      <c r="C7010" t="s">
        <v>10199</v>
      </c>
      <c r="D7010">
        <v>54</v>
      </c>
      <c r="E7010" t="s">
        <v>8159</v>
      </c>
      <c r="F7010" t="s">
        <v>10200</v>
      </c>
      <c r="G7010">
        <v>38.587641866330301</v>
      </c>
    </row>
    <row r="7011" spans="1:7" hidden="1" x14ac:dyDescent="0.2">
      <c r="A7011">
        <v>2007</v>
      </c>
      <c r="B7011">
        <v>36</v>
      </c>
      <c r="C7011" t="s">
        <v>10201</v>
      </c>
      <c r="D7011">
        <v>25</v>
      </c>
      <c r="E7011" t="s">
        <v>9608</v>
      </c>
      <c r="F7011" t="s">
        <v>10202</v>
      </c>
      <c r="G7011">
        <v>38.586135772037899</v>
      </c>
    </row>
    <row r="7012" spans="1:7" hidden="1" x14ac:dyDescent="0.2">
      <c r="A7012">
        <v>2007</v>
      </c>
      <c r="B7012">
        <v>37</v>
      </c>
      <c r="C7012" t="s">
        <v>8236</v>
      </c>
      <c r="D7012">
        <v>61</v>
      </c>
      <c r="E7012" t="s">
        <v>8894</v>
      </c>
      <c r="F7012" t="s">
        <v>10203</v>
      </c>
      <c r="G7012">
        <v>38.570039494375898</v>
      </c>
    </row>
    <row r="7013" spans="1:7" hidden="1" x14ac:dyDescent="0.2">
      <c r="A7013">
        <v>2007</v>
      </c>
      <c r="B7013">
        <v>38</v>
      </c>
      <c r="C7013" t="s">
        <v>10204</v>
      </c>
      <c r="D7013">
        <v>113</v>
      </c>
      <c r="E7013" t="s">
        <v>9810</v>
      </c>
      <c r="F7013" t="s">
        <v>10205</v>
      </c>
      <c r="G7013">
        <v>38.5649470677197</v>
      </c>
    </row>
    <row r="7014" spans="1:7" hidden="1" x14ac:dyDescent="0.2">
      <c r="A7014">
        <v>2007</v>
      </c>
      <c r="B7014">
        <v>39</v>
      </c>
      <c r="C7014" t="s">
        <v>10060</v>
      </c>
      <c r="D7014">
        <v>133</v>
      </c>
      <c r="E7014" t="s">
        <v>10034</v>
      </c>
      <c r="F7014" t="s">
        <v>10206</v>
      </c>
      <c r="G7014">
        <v>38.546093653930903</v>
      </c>
    </row>
    <row r="7015" spans="1:7" hidden="1" x14ac:dyDescent="0.2">
      <c r="A7015">
        <v>2007</v>
      </c>
      <c r="B7015">
        <v>40</v>
      </c>
      <c r="C7015" t="s">
        <v>9931</v>
      </c>
      <c r="D7015">
        <v>177</v>
      </c>
      <c r="E7015" t="s">
        <v>9846</v>
      </c>
      <c r="F7015" t="s">
        <v>10207</v>
      </c>
      <c r="G7015">
        <v>38.544822001619501</v>
      </c>
    </row>
    <row r="7016" spans="1:7" hidden="1" x14ac:dyDescent="0.2">
      <c r="A7016">
        <v>2007</v>
      </c>
      <c r="B7016">
        <v>41</v>
      </c>
      <c r="C7016" t="s">
        <v>9273</v>
      </c>
      <c r="D7016">
        <v>84</v>
      </c>
      <c r="E7016" t="s">
        <v>10005</v>
      </c>
      <c r="F7016" t="s">
        <v>10207</v>
      </c>
      <c r="G7016">
        <v>38.544822001619501</v>
      </c>
    </row>
    <row r="7017" spans="1:7" hidden="1" x14ac:dyDescent="0.2">
      <c r="A7017">
        <v>2007</v>
      </c>
      <c r="B7017">
        <v>42</v>
      </c>
      <c r="C7017" t="s">
        <v>10208</v>
      </c>
      <c r="D7017">
        <v>172</v>
      </c>
      <c r="E7017" t="s">
        <v>9846</v>
      </c>
      <c r="F7017" t="s">
        <v>10209</v>
      </c>
      <c r="G7017">
        <v>38.544590801122801</v>
      </c>
    </row>
    <row r="7018" spans="1:7" hidden="1" x14ac:dyDescent="0.2">
      <c r="A7018">
        <v>2007</v>
      </c>
      <c r="B7018">
        <v>43</v>
      </c>
      <c r="C7018" t="s">
        <v>9544</v>
      </c>
      <c r="D7018">
        <v>76</v>
      </c>
      <c r="E7018" t="s">
        <v>9031</v>
      </c>
      <c r="F7018" t="s">
        <v>10210</v>
      </c>
      <c r="G7018">
        <v>38.544128408450199</v>
      </c>
    </row>
    <row r="7019" spans="1:7" hidden="1" x14ac:dyDescent="0.2">
      <c r="A7019">
        <v>2007</v>
      </c>
      <c r="B7019">
        <v>44</v>
      </c>
      <c r="C7019" t="s">
        <v>9124</v>
      </c>
      <c r="D7019">
        <v>69</v>
      </c>
      <c r="E7019" t="s">
        <v>8894</v>
      </c>
      <c r="F7019" t="s">
        <v>10211</v>
      </c>
      <c r="G7019">
        <v>38.488260661236197</v>
      </c>
    </row>
    <row r="7020" spans="1:7" hidden="1" x14ac:dyDescent="0.2">
      <c r="A7020">
        <v>2007</v>
      </c>
      <c r="B7020">
        <v>45</v>
      </c>
      <c r="C7020" t="s">
        <v>10212</v>
      </c>
      <c r="D7020">
        <v>158</v>
      </c>
      <c r="E7020" t="s">
        <v>10052</v>
      </c>
      <c r="F7020" t="s">
        <v>10213</v>
      </c>
      <c r="G7020">
        <v>38.477774684067199</v>
      </c>
    </row>
    <row r="7021" spans="1:7" hidden="1" x14ac:dyDescent="0.2">
      <c r="A7021">
        <v>2007</v>
      </c>
      <c r="B7021">
        <v>46</v>
      </c>
      <c r="C7021" t="s">
        <v>10214</v>
      </c>
      <c r="D7021">
        <v>123</v>
      </c>
      <c r="E7021" t="s">
        <v>9828</v>
      </c>
      <c r="F7021" t="s">
        <v>10215</v>
      </c>
      <c r="G7021">
        <v>38.437037369341802</v>
      </c>
    </row>
    <row r="7022" spans="1:7" hidden="1" x14ac:dyDescent="0.2">
      <c r="A7022">
        <v>2007</v>
      </c>
      <c r="B7022">
        <v>47</v>
      </c>
      <c r="C7022" t="s">
        <v>10112</v>
      </c>
      <c r="D7022">
        <v>185</v>
      </c>
      <c r="E7022" t="s">
        <v>10086</v>
      </c>
      <c r="F7022" t="s">
        <v>10216</v>
      </c>
      <c r="G7022">
        <v>38.429681636460899</v>
      </c>
    </row>
    <row r="7023" spans="1:7" hidden="1" x14ac:dyDescent="0.2">
      <c r="A7023">
        <v>2007</v>
      </c>
      <c r="B7023">
        <v>48</v>
      </c>
      <c r="C7023" t="s">
        <v>10076</v>
      </c>
      <c r="D7023">
        <v>79</v>
      </c>
      <c r="E7023" t="s">
        <v>9031</v>
      </c>
      <c r="F7023" t="s">
        <v>10217</v>
      </c>
      <c r="G7023">
        <v>38.428647462309897</v>
      </c>
    </row>
    <row r="7024" spans="1:7" hidden="1" x14ac:dyDescent="0.2">
      <c r="A7024">
        <v>2007</v>
      </c>
      <c r="B7024">
        <v>49</v>
      </c>
      <c r="C7024" t="s">
        <v>10054</v>
      </c>
      <c r="D7024">
        <v>205</v>
      </c>
      <c r="E7024" t="s">
        <v>9823</v>
      </c>
      <c r="F7024" t="s">
        <v>10218</v>
      </c>
      <c r="G7024">
        <v>38.419686950698903</v>
      </c>
    </row>
    <row r="7025" spans="1:7" hidden="1" x14ac:dyDescent="0.2">
      <c r="A7025">
        <v>2007</v>
      </c>
      <c r="B7025">
        <v>50</v>
      </c>
      <c r="C7025" t="s">
        <v>10219</v>
      </c>
      <c r="D7025">
        <v>77</v>
      </c>
      <c r="E7025" t="s">
        <v>9031</v>
      </c>
      <c r="F7025" t="s">
        <v>10220</v>
      </c>
      <c r="G7025">
        <v>38.409927047438501</v>
      </c>
    </row>
    <row r="7026" spans="1:7" hidden="1" x14ac:dyDescent="0.2">
      <c r="A7026">
        <v>2007</v>
      </c>
      <c r="B7026">
        <v>51</v>
      </c>
      <c r="C7026" t="s">
        <v>8408</v>
      </c>
      <c r="D7026">
        <v>34</v>
      </c>
      <c r="E7026" t="s">
        <v>9415</v>
      </c>
      <c r="F7026" t="s">
        <v>10221</v>
      </c>
      <c r="G7026">
        <v>38.392715779788503</v>
      </c>
    </row>
    <row r="7027" spans="1:7" hidden="1" x14ac:dyDescent="0.2">
      <c r="A7027">
        <v>2007</v>
      </c>
      <c r="B7027">
        <v>52</v>
      </c>
      <c r="C7027" t="s">
        <v>8176</v>
      </c>
      <c r="D7027">
        <v>62</v>
      </c>
      <c r="E7027" t="s">
        <v>8894</v>
      </c>
      <c r="F7027" t="s">
        <v>10222</v>
      </c>
      <c r="G7027">
        <v>38.383313472686297</v>
      </c>
    </row>
    <row r="7028" spans="1:7" hidden="1" x14ac:dyDescent="0.2">
      <c r="A7028">
        <v>2007</v>
      </c>
      <c r="B7028">
        <v>53</v>
      </c>
      <c r="C7028" t="s">
        <v>9638</v>
      </c>
      <c r="D7028">
        <v>202</v>
      </c>
      <c r="E7028" t="s">
        <v>9823</v>
      </c>
      <c r="F7028" t="s">
        <v>10223</v>
      </c>
      <c r="G7028">
        <v>38.347809740916503</v>
      </c>
    </row>
    <row r="7029" spans="1:7" hidden="1" x14ac:dyDescent="0.2">
      <c r="A7029">
        <v>2007</v>
      </c>
      <c r="B7029">
        <v>54</v>
      </c>
      <c r="C7029" t="s">
        <v>10224</v>
      </c>
      <c r="D7029">
        <v>66</v>
      </c>
      <c r="E7029" t="s">
        <v>8894</v>
      </c>
      <c r="F7029" t="s">
        <v>10225</v>
      </c>
      <c r="G7029">
        <v>38.3371714255032</v>
      </c>
    </row>
    <row r="7030" spans="1:7" hidden="1" x14ac:dyDescent="0.2">
      <c r="A7030">
        <v>2007</v>
      </c>
      <c r="B7030">
        <v>55</v>
      </c>
      <c r="C7030" t="s">
        <v>8227</v>
      </c>
      <c r="D7030">
        <v>179</v>
      </c>
      <c r="E7030" t="s">
        <v>9846</v>
      </c>
      <c r="F7030" t="s">
        <v>10226</v>
      </c>
      <c r="G7030">
        <v>38.327567696528597</v>
      </c>
    </row>
    <row r="7031" spans="1:7" hidden="1" x14ac:dyDescent="0.2">
      <c r="A7031">
        <v>2007</v>
      </c>
      <c r="B7031">
        <v>56</v>
      </c>
      <c r="C7031" t="s">
        <v>9513</v>
      </c>
      <c r="D7031">
        <v>43</v>
      </c>
      <c r="E7031" t="s">
        <v>10159</v>
      </c>
      <c r="F7031" t="s">
        <v>10227</v>
      </c>
      <c r="G7031">
        <v>38.3106585426926</v>
      </c>
    </row>
    <row r="7032" spans="1:7" hidden="1" x14ac:dyDescent="0.2">
      <c r="A7032">
        <v>2007</v>
      </c>
      <c r="B7032">
        <v>57</v>
      </c>
      <c r="C7032" t="s">
        <v>9518</v>
      </c>
      <c r="D7032">
        <v>17</v>
      </c>
      <c r="E7032" t="s">
        <v>10163</v>
      </c>
      <c r="F7032" t="s">
        <v>10228</v>
      </c>
      <c r="G7032">
        <v>38.279621135402301</v>
      </c>
    </row>
    <row r="7033" spans="1:7" hidden="1" x14ac:dyDescent="0.2">
      <c r="A7033">
        <v>2007</v>
      </c>
      <c r="B7033">
        <v>58</v>
      </c>
      <c r="C7033" t="s">
        <v>8778</v>
      </c>
      <c r="D7033">
        <v>125</v>
      </c>
      <c r="E7033" t="s">
        <v>9828</v>
      </c>
      <c r="F7033" t="s">
        <v>10229</v>
      </c>
      <c r="G7033">
        <v>38.279279091447897</v>
      </c>
    </row>
    <row r="7034" spans="1:7" hidden="1" x14ac:dyDescent="0.2">
      <c r="A7034">
        <v>2007</v>
      </c>
      <c r="B7034">
        <v>59</v>
      </c>
      <c r="C7034" t="s">
        <v>9978</v>
      </c>
      <c r="D7034">
        <v>152</v>
      </c>
      <c r="E7034" t="s">
        <v>10052</v>
      </c>
      <c r="F7034" t="s">
        <v>10230</v>
      </c>
      <c r="G7034">
        <v>38.2567176974528</v>
      </c>
    </row>
    <row r="7035" spans="1:7" hidden="1" x14ac:dyDescent="0.2">
      <c r="A7035">
        <v>2007</v>
      </c>
      <c r="B7035">
        <v>60</v>
      </c>
      <c r="C7035" t="s">
        <v>9892</v>
      </c>
      <c r="D7035">
        <v>98</v>
      </c>
      <c r="E7035" t="s">
        <v>9424</v>
      </c>
      <c r="F7035" t="s">
        <v>10231</v>
      </c>
      <c r="G7035">
        <v>38.249772322783699</v>
      </c>
    </row>
    <row r="7036" spans="1:7" hidden="1" x14ac:dyDescent="0.2">
      <c r="A7036">
        <v>2007</v>
      </c>
      <c r="B7036">
        <v>61</v>
      </c>
      <c r="C7036" t="s">
        <v>9653</v>
      </c>
      <c r="D7036">
        <v>115</v>
      </c>
      <c r="E7036" t="s">
        <v>9810</v>
      </c>
      <c r="F7036" t="s">
        <v>10232</v>
      </c>
      <c r="G7036">
        <v>38.245219347581497</v>
      </c>
    </row>
    <row r="7037" spans="1:7" hidden="1" x14ac:dyDescent="0.2">
      <c r="A7037">
        <v>2007</v>
      </c>
      <c r="B7037">
        <v>62</v>
      </c>
      <c r="C7037" t="s">
        <v>8532</v>
      </c>
      <c r="D7037">
        <v>28</v>
      </c>
      <c r="E7037" t="s">
        <v>9608</v>
      </c>
      <c r="F7037" t="s">
        <v>8742</v>
      </c>
      <c r="G7037">
        <v>38.240212326606802</v>
      </c>
    </row>
    <row r="7038" spans="1:7" hidden="1" x14ac:dyDescent="0.2">
      <c r="A7038">
        <v>2007</v>
      </c>
      <c r="B7038">
        <v>63</v>
      </c>
      <c r="C7038" t="s">
        <v>9964</v>
      </c>
      <c r="D7038">
        <v>48</v>
      </c>
      <c r="E7038" t="s">
        <v>10159</v>
      </c>
      <c r="F7038" t="s">
        <v>10233</v>
      </c>
      <c r="G7038">
        <v>38.233727907467902</v>
      </c>
    </row>
    <row r="7039" spans="1:7" hidden="1" x14ac:dyDescent="0.2">
      <c r="A7039">
        <v>2007</v>
      </c>
      <c r="B7039">
        <v>64</v>
      </c>
      <c r="C7039" t="s">
        <v>9868</v>
      </c>
      <c r="D7039">
        <v>168</v>
      </c>
      <c r="E7039" t="s">
        <v>8674</v>
      </c>
      <c r="F7039" t="s">
        <v>10234</v>
      </c>
      <c r="G7039">
        <v>38.227700508036897</v>
      </c>
    </row>
    <row r="7040" spans="1:7" hidden="1" x14ac:dyDescent="0.2">
      <c r="A7040">
        <v>2007</v>
      </c>
      <c r="B7040">
        <v>65</v>
      </c>
      <c r="C7040" t="s">
        <v>10235</v>
      </c>
      <c r="D7040">
        <v>117</v>
      </c>
      <c r="E7040" t="s">
        <v>9810</v>
      </c>
      <c r="F7040" t="s">
        <v>10236</v>
      </c>
      <c r="G7040">
        <v>38.223039106344601</v>
      </c>
    </row>
    <row r="7041" spans="1:7" hidden="1" x14ac:dyDescent="0.2">
      <c r="A7041">
        <v>2007</v>
      </c>
      <c r="B7041">
        <v>66</v>
      </c>
      <c r="C7041" t="s">
        <v>9568</v>
      </c>
      <c r="D7041">
        <v>129</v>
      </c>
      <c r="E7041" t="s">
        <v>9828</v>
      </c>
      <c r="F7041" t="s">
        <v>10237</v>
      </c>
      <c r="G7041">
        <v>38.215878679750197</v>
      </c>
    </row>
    <row r="7042" spans="1:7" hidden="1" x14ac:dyDescent="0.2">
      <c r="A7042">
        <v>2007</v>
      </c>
      <c r="B7042">
        <v>67</v>
      </c>
      <c r="C7042" t="s">
        <v>9761</v>
      </c>
      <c r="D7042">
        <v>32</v>
      </c>
      <c r="E7042" t="s">
        <v>9415</v>
      </c>
      <c r="F7042" t="s">
        <v>10238</v>
      </c>
      <c r="G7042">
        <v>38.215651408555402</v>
      </c>
    </row>
    <row r="7043" spans="1:7" hidden="1" x14ac:dyDescent="0.2">
      <c r="A7043">
        <v>2007</v>
      </c>
      <c r="B7043">
        <v>68</v>
      </c>
      <c r="C7043" t="s">
        <v>9324</v>
      </c>
      <c r="D7043">
        <v>126</v>
      </c>
      <c r="E7043" t="s">
        <v>9828</v>
      </c>
      <c r="F7043" t="s">
        <v>10239</v>
      </c>
      <c r="G7043">
        <v>38.213037984092701</v>
      </c>
    </row>
    <row r="7044" spans="1:7" hidden="1" x14ac:dyDescent="0.2">
      <c r="A7044">
        <v>2007</v>
      </c>
      <c r="B7044">
        <v>69</v>
      </c>
      <c r="C7044" t="s">
        <v>8929</v>
      </c>
      <c r="D7044">
        <v>201</v>
      </c>
      <c r="E7044" t="s">
        <v>9823</v>
      </c>
      <c r="F7044" t="s">
        <v>10240</v>
      </c>
      <c r="G7044">
        <v>38.164470695138498</v>
      </c>
    </row>
    <row r="7045" spans="1:7" hidden="1" x14ac:dyDescent="0.2">
      <c r="A7045">
        <v>2007</v>
      </c>
      <c r="B7045">
        <v>70</v>
      </c>
      <c r="C7045" t="s">
        <v>8683</v>
      </c>
      <c r="D7045">
        <v>42</v>
      </c>
      <c r="E7045" t="s">
        <v>10159</v>
      </c>
      <c r="F7045" t="s">
        <v>10241</v>
      </c>
      <c r="G7045">
        <v>38.158691701998698</v>
      </c>
    </row>
    <row r="7046" spans="1:7" hidden="1" x14ac:dyDescent="0.2">
      <c r="A7046">
        <v>2007</v>
      </c>
      <c r="B7046">
        <v>71</v>
      </c>
      <c r="C7046" t="s">
        <v>9318</v>
      </c>
      <c r="D7046">
        <v>161</v>
      </c>
      <c r="E7046" t="s">
        <v>8674</v>
      </c>
      <c r="F7046" t="s">
        <v>10242</v>
      </c>
      <c r="G7046">
        <v>38.153254248156401</v>
      </c>
    </row>
    <row r="7047" spans="1:7" hidden="1" x14ac:dyDescent="0.2">
      <c r="A7047">
        <v>2007</v>
      </c>
      <c r="B7047">
        <v>72</v>
      </c>
      <c r="C7047" t="s">
        <v>10243</v>
      </c>
      <c r="D7047">
        <v>16</v>
      </c>
      <c r="E7047" t="s">
        <v>10163</v>
      </c>
      <c r="F7047" t="s">
        <v>10244</v>
      </c>
      <c r="G7047">
        <v>38.128465516167203</v>
      </c>
    </row>
    <row r="7048" spans="1:7" hidden="1" x14ac:dyDescent="0.2">
      <c r="A7048">
        <v>2007</v>
      </c>
      <c r="B7048">
        <v>73</v>
      </c>
      <c r="C7048" t="s">
        <v>10245</v>
      </c>
      <c r="D7048">
        <v>159</v>
      </c>
      <c r="E7048" t="s">
        <v>10052</v>
      </c>
      <c r="F7048" t="s">
        <v>10246</v>
      </c>
      <c r="G7048">
        <v>38.127899939479498</v>
      </c>
    </row>
    <row r="7049" spans="1:7" hidden="1" x14ac:dyDescent="0.2">
      <c r="A7049">
        <v>2007</v>
      </c>
      <c r="B7049">
        <v>74</v>
      </c>
      <c r="C7049" t="s">
        <v>9740</v>
      </c>
      <c r="D7049">
        <v>65</v>
      </c>
      <c r="E7049" t="s">
        <v>8894</v>
      </c>
      <c r="F7049" t="s">
        <v>10247</v>
      </c>
      <c r="G7049">
        <v>38.126655729826403</v>
      </c>
    </row>
    <row r="7050" spans="1:7" hidden="1" x14ac:dyDescent="0.2">
      <c r="A7050">
        <v>2007</v>
      </c>
      <c r="B7050">
        <v>75</v>
      </c>
      <c r="C7050" t="s">
        <v>10248</v>
      </c>
      <c r="D7050">
        <v>82</v>
      </c>
      <c r="E7050" t="s">
        <v>10005</v>
      </c>
      <c r="F7050" t="s">
        <v>10249</v>
      </c>
      <c r="G7050">
        <v>38.121114327748998</v>
      </c>
    </row>
    <row r="7051" spans="1:7" hidden="1" x14ac:dyDescent="0.2">
      <c r="A7051">
        <v>2007</v>
      </c>
      <c r="B7051">
        <v>76</v>
      </c>
      <c r="C7051" t="s">
        <v>9972</v>
      </c>
      <c r="D7051">
        <v>154</v>
      </c>
      <c r="E7051" t="s">
        <v>10052</v>
      </c>
      <c r="F7051" t="s">
        <v>10250</v>
      </c>
      <c r="G7051">
        <v>38.113879003558701</v>
      </c>
    </row>
    <row r="7052" spans="1:7" hidden="1" x14ac:dyDescent="0.2">
      <c r="A7052">
        <v>2007</v>
      </c>
      <c r="B7052">
        <v>77</v>
      </c>
      <c r="C7052" t="s">
        <v>8473</v>
      </c>
      <c r="D7052">
        <v>208</v>
      </c>
      <c r="E7052" t="s">
        <v>9823</v>
      </c>
      <c r="F7052" t="s">
        <v>10251</v>
      </c>
      <c r="G7052">
        <v>38.104273833701399</v>
      </c>
    </row>
    <row r="7053" spans="1:7" hidden="1" x14ac:dyDescent="0.2">
      <c r="A7053">
        <v>2007</v>
      </c>
      <c r="B7053">
        <v>78</v>
      </c>
      <c r="C7053" t="s">
        <v>9890</v>
      </c>
      <c r="D7053">
        <v>184</v>
      </c>
      <c r="E7053" t="s">
        <v>10086</v>
      </c>
      <c r="F7053" t="s">
        <v>10252</v>
      </c>
      <c r="G7053">
        <v>38.099529536621702</v>
      </c>
    </row>
    <row r="7054" spans="1:7" hidden="1" x14ac:dyDescent="0.2">
      <c r="A7054">
        <v>2007</v>
      </c>
      <c r="B7054">
        <v>79</v>
      </c>
      <c r="C7054" t="s">
        <v>8087</v>
      </c>
      <c r="D7054">
        <v>181</v>
      </c>
      <c r="E7054" t="s">
        <v>10086</v>
      </c>
      <c r="F7054" t="s">
        <v>10253</v>
      </c>
      <c r="G7054">
        <v>38.094221842821298</v>
      </c>
    </row>
    <row r="7055" spans="1:7" hidden="1" x14ac:dyDescent="0.2">
      <c r="A7055">
        <v>2007</v>
      </c>
      <c r="B7055">
        <v>80</v>
      </c>
      <c r="C7055" t="s">
        <v>9453</v>
      </c>
      <c r="D7055">
        <v>131</v>
      </c>
      <c r="E7055" t="s">
        <v>10034</v>
      </c>
      <c r="F7055" t="s">
        <v>10254</v>
      </c>
      <c r="G7055">
        <v>38.080789823788898</v>
      </c>
    </row>
    <row r="7056" spans="1:7" hidden="1" x14ac:dyDescent="0.2">
      <c r="A7056">
        <v>2007</v>
      </c>
      <c r="B7056">
        <v>81</v>
      </c>
      <c r="C7056" t="s">
        <v>9671</v>
      </c>
      <c r="D7056">
        <v>97</v>
      </c>
      <c r="E7056" t="s">
        <v>9424</v>
      </c>
      <c r="F7056" t="s">
        <v>10255</v>
      </c>
      <c r="G7056">
        <v>38.079435860209401</v>
      </c>
    </row>
    <row r="7057" spans="1:7" hidden="1" x14ac:dyDescent="0.2">
      <c r="A7057">
        <v>2007</v>
      </c>
      <c r="B7057">
        <v>82</v>
      </c>
      <c r="C7057" t="s">
        <v>10256</v>
      </c>
      <c r="D7057">
        <v>74</v>
      </c>
      <c r="E7057" t="s">
        <v>9031</v>
      </c>
      <c r="F7057" t="s">
        <v>10257</v>
      </c>
      <c r="G7057">
        <v>38.039874976321201</v>
      </c>
    </row>
    <row r="7058" spans="1:7" hidden="1" x14ac:dyDescent="0.2">
      <c r="A7058">
        <v>2007</v>
      </c>
      <c r="B7058">
        <v>83</v>
      </c>
      <c r="C7058" t="s">
        <v>10092</v>
      </c>
      <c r="D7058">
        <v>169</v>
      </c>
      <c r="E7058" t="s">
        <v>8674</v>
      </c>
      <c r="F7058" t="s">
        <v>10258</v>
      </c>
      <c r="G7058">
        <v>38.037172960814402</v>
      </c>
    </row>
    <row r="7059" spans="1:7" hidden="1" x14ac:dyDescent="0.2">
      <c r="A7059">
        <v>2007</v>
      </c>
      <c r="B7059">
        <v>84</v>
      </c>
      <c r="C7059" t="s">
        <v>9700</v>
      </c>
      <c r="D7059">
        <v>121</v>
      </c>
      <c r="E7059" t="s">
        <v>9828</v>
      </c>
      <c r="F7059" t="s">
        <v>10259</v>
      </c>
      <c r="G7059">
        <v>38.018269594850402</v>
      </c>
    </row>
    <row r="7060" spans="1:7" hidden="1" x14ac:dyDescent="0.2">
      <c r="A7060">
        <v>2007</v>
      </c>
      <c r="B7060">
        <v>85</v>
      </c>
      <c r="C7060" t="s">
        <v>9549</v>
      </c>
      <c r="D7060">
        <v>55</v>
      </c>
      <c r="E7060" t="s">
        <v>8159</v>
      </c>
      <c r="F7060" t="s">
        <v>10260</v>
      </c>
      <c r="G7060">
        <v>38.0029806259314</v>
      </c>
    </row>
    <row r="7061" spans="1:7" hidden="1" x14ac:dyDescent="0.2">
      <c r="A7061">
        <v>2007</v>
      </c>
      <c r="B7061">
        <v>86</v>
      </c>
      <c r="C7061" t="s">
        <v>8882</v>
      </c>
      <c r="D7061">
        <v>57</v>
      </c>
      <c r="E7061" t="s">
        <v>8159</v>
      </c>
      <c r="F7061" t="s">
        <v>10261</v>
      </c>
      <c r="G7061">
        <v>38.001744555655698</v>
      </c>
    </row>
    <row r="7062" spans="1:7" hidden="1" x14ac:dyDescent="0.2">
      <c r="A7062">
        <v>2007</v>
      </c>
      <c r="B7062">
        <v>87</v>
      </c>
      <c r="C7062" t="s">
        <v>10262</v>
      </c>
      <c r="D7062">
        <v>91</v>
      </c>
      <c r="E7062" t="s">
        <v>9424</v>
      </c>
      <c r="F7062" t="s">
        <v>10263</v>
      </c>
      <c r="G7062">
        <v>37.999385008396999</v>
      </c>
    </row>
    <row r="7063" spans="1:7" hidden="1" x14ac:dyDescent="0.2">
      <c r="A7063">
        <v>2007</v>
      </c>
      <c r="B7063">
        <v>88</v>
      </c>
      <c r="C7063" t="s">
        <v>10067</v>
      </c>
      <c r="D7063">
        <v>81</v>
      </c>
      <c r="E7063" t="s">
        <v>10005</v>
      </c>
      <c r="F7063" t="s">
        <v>10264</v>
      </c>
      <c r="G7063">
        <v>37.995453080700401</v>
      </c>
    </row>
    <row r="7064" spans="1:7" hidden="1" x14ac:dyDescent="0.2">
      <c r="A7064">
        <v>2007</v>
      </c>
      <c r="B7064">
        <v>89</v>
      </c>
      <c r="C7064" t="s">
        <v>10265</v>
      </c>
      <c r="D7064">
        <v>156</v>
      </c>
      <c r="E7064" t="s">
        <v>10052</v>
      </c>
      <c r="F7064" t="s">
        <v>10266</v>
      </c>
      <c r="G7064">
        <v>37.984111221449801</v>
      </c>
    </row>
    <row r="7065" spans="1:7" hidden="1" x14ac:dyDescent="0.2">
      <c r="A7065">
        <v>2007</v>
      </c>
      <c r="B7065">
        <v>90</v>
      </c>
      <c r="C7065" t="s">
        <v>9944</v>
      </c>
      <c r="D7065">
        <v>75</v>
      </c>
      <c r="E7065" t="s">
        <v>9031</v>
      </c>
      <c r="F7065" t="s">
        <v>5732</v>
      </c>
      <c r="G7065">
        <v>37.978386716429803</v>
      </c>
    </row>
    <row r="7066" spans="1:7" hidden="1" x14ac:dyDescent="0.2">
      <c r="A7066">
        <v>2007</v>
      </c>
      <c r="B7066">
        <v>91</v>
      </c>
      <c r="C7066" t="s">
        <v>8749</v>
      </c>
      <c r="D7066">
        <v>13</v>
      </c>
      <c r="E7066" t="s">
        <v>10163</v>
      </c>
      <c r="F7066" t="s">
        <v>10267</v>
      </c>
      <c r="G7066">
        <v>37.971542025148899</v>
      </c>
    </row>
    <row r="7067" spans="1:7" hidden="1" x14ac:dyDescent="0.2">
      <c r="A7067">
        <v>2007</v>
      </c>
      <c r="B7067">
        <v>92</v>
      </c>
      <c r="C7067" t="s">
        <v>9141</v>
      </c>
      <c r="D7067">
        <v>139</v>
      </c>
      <c r="E7067" t="s">
        <v>10034</v>
      </c>
      <c r="F7067" t="s">
        <v>10268</v>
      </c>
      <c r="G7067">
        <v>37.9701958189059</v>
      </c>
    </row>
    <row r="7068" spans="1:7" hidden="1" x14ac:dyDescent="0.2">
      <c r="A7068">
        <v>2007</v>
      </c>
      <c r="B7068">
        <v>93</v>
      </c>
      <c r="C7068" t="s">
        <v>10269</v>
      </c>
      <c r="D7068">
        <v>128</v>
      </c>
      <c r="E7068" t="s">
        <v>9828</v>
      </c>
      <c r="F7068" t="s">
        <v>10270</v>
      </c>
      <c r="G7068">
        <v>37.926607941215501</v>
      </c>
    </row>
    <row r="7069" spans="1:7" hidden="1" x14ac:dyDescent="0.2">
      <c r="A7069">
        <v>2007</v>
      </c>
      <c r="B7069">
        <v>94</v>
      </c>
      <c r="C7069" t="s">
        <v>9950</v>
      </c>
      <c r="D7069">
        <v>67</v>
      </c>
      <c r="E7069" t="s">
        <v>8894</v>
      </c>
      <c r="F7069" t="s">
        <v>10271</v>
      </c>
      <c r="G7069">
        <v>37.913181999203502</v>
      </c>
    </row>
    <row r="7070" spans="1:7" hidden="1" x14ac:dyDescent="0.2">
      <c r="A7070">
        <v>2007</v>
      </c>
      <c r="B7070">
        <v>95</v>
      </c>
      <c r="C7070" t="s">
        <v>9585</v>
      </c>
      <c r="D7070">
        <v>83</v>
      </c>
      <c r="E7070" t="s">
        <v>10005</v>
      </c>
      <c r="F7070" t="s">
        <v>10272</v>
      </c>
      <c r="G7070">
        <v>37.909044250815498</v>
      </c>
    </row>
    <row r="7071" spans="1:7" hidden="1" x14ac:dyDescent="0.2">
      <c r="A7071">
        <v>2007</v>
      </c>
      <c r="B7071">
        <v>96</v>
      </c>
      <c r="C7071" t="s">
        <v>9929</v>
      </c>
      <c r="D7071">
        <v>87</v>
      </c>
      <c r="E7071" t="s">
        <v>10005</v>
      </c>
      <c r="F7071" t="s">
        <v>10273</v>
      </c>
      <c r="G7071">
        <v>37.904683817955998</v>
      </c>
    </row>
    <row r="7072" spans="1:7" hidden="1" x14ac:dyDescent="0.2">
      <c r="A7072">
        <v>2007</v>
      </c>
      <c r="B7072">
        <v>97</v>
      </c>
      <c r="C7072" t="s">
        <v>10274</v>
      </c>
      <c r="D7072">
        <v>166</v>
      </c>
      <c r="E7072" t="s">
        <v>8674</v>
      </c>
      <c r="F7072" t="s">
        <v>10275</v>
      </c>
      <c r="G7072">
        <v>37.880551879437697</v>
      </c>
    </row>
    <row r="7073" spans="1:7" hidden="1" x14ac:dyDescent="0.2">
      <c r="A7073">
        <v>2007</v>
      </c>
      <c r="B7073">
        <v>98</v>
      </c>
      <c r="C7073" t="s">
        <v>9562</v>
      </c>
      <c r="D7073">
        <v>124</v>
      </c>
      <c r="E7073" t="s">
        <v>9828</v>
      </c>
      <c r="F7073" t="s">
        <v>5592</v>
      </c>
      <c r="G7073">
        <v>37.880105281462797</v>
      </c>
    </row>
    <row r="7074" spans="1:7" hidden="1" x14ac:dyDescent="0.2">
      <c r="A7074">
        <v>2007</v>
      </c>
      <c r="B7074">
        <v>99</v>
      </c>
      <c r="C7074" t="s">
        <v>10276</v>
      </c>
      <c r="D7074">
        <v>211</v>
      </c>
      <c r="E7074" t="s">
        <v>10170</v>
      </c>
      <c r="F7074" t="s">
        <v>10277</v>
      </c>
      <c r="G7074">
        <v>37.879658694018303</v>
      </c>
    </row>
    <row r="7075" spans="1:7" hidden="1" x14ac:dyDescent="0.2">
      <c r="A7075">
        <v>2007</v>
      </c>
      <c r="B7075">
        <v>100</v>
      </c>
      <c r="C7075" t="s">
        <v>9742</v>
      </c>
      <c r="D7075">
        <v>33</v>
      </c>
      <c r="E7075" t="s">
        <v>9415</v>
      </c>
      <c r="F7075" t="s">
        <v>10278</v>
      </c>
      <c r="G7075">
        <v>37.869724846334698</v>
      </c>
    </row>
    <row r="7076" spans="1:7" hidden="1" x14ac:dyDescent="0.2">
      <c r="A7076">
        <v>2007</v>
      </c>
      <c r="B7076">
        <v>101</v>
      </c>
      <c r="C7076" t="s">
        <v>10279</v>
      </c>
      <c r="D7076">
        <v>155</v>
      </c>
      <c r="E7076" t="s">
        <v>10052</v>
      </c>
      <c r="F7076" t="s">
        <v>10280</v>
      </c>
      <c r="G7076">
        <v>37.867493237947599</v>
      </c>
    </row>
    <row r="7077" spans="1:7" hidden="1" x14ac:dyDescent="0.2">
      <c r="A7077">
        <v>2007</v>
      </c>
      <c r="B7077">
        <v>102</v>
      </c>
      <c r="C7077" t="s">
        <v>10281</v>
      </c>
      <c r="D7077">
        <v>132</v>
      </c>
      <c r="E7077" t="s">
        <v>10034</v>
      </c>
      <c r="F7077" t="s">
        <v>10282</v>
      </c>
      <c r="G7077">
        <v>37.861915367483299</v>
      </c>
    </row>
    <row r="7078" spans="1:7" hidden="1" x14ac:dyDescent="0.2">
      <c r="A7078">
        <v>2007</v>
      </c>
      <c r="B7078">
        <v>103</v>
      </c>
      <c r="C7078" t="s">
        <v>8896</v>
      </c>
      <c r="D7078">
        <v>203</v>
      </c>
      <c r="E7078" t="s">
        <v>9823</v>
      </c>
      <c r="F7078" t="s">
        <v>10283</v>
      </c>
      <c r="G7078">
        <v>37.859573151871302</v>
      </c>
    </row>
    <row r="7079" spans="1:7" hidden="1" x14ac:dyDescent="0.2">
      <c r="A7079">
        <v>2007</v>
      </c>
      <c r="B7079">
        <v>104</v>
      </c>
      <c r="C7079" t="s">
        <v>10284</v>
      </c>
      <c r="D7079">
        <v>175</v>
      </c>
      <c r="E7079" t="s">
        <v>9846</v>
      </c>
      <c r="F7079" t="s">
        <v>10285</v>
      </c>
      <c r="G7079">
        <v>37.852213789020702</v>
      </c>
    </row>
    <row r="7080" spans="1:7" hidden="1" x14ac:dyDescent="0.2">
      <c r="A7080">
        <v>2007</v>
      </c>
      <c r="B7080">
        <v>105</v>
      </c>
      <c r="C7080" t="s">
        <v>9707</v>
      </c>
      <c r="D7080">
        <v>26</v>
      </c>
      <c r="E7080" t="s">
        <v>9608</v>
      </c>
      <c r="F7080" t="s">
        <v>10286</v>
      </c>
      <c r="G7080">
        <v>37.841848632605398</v>
      </c>
    </row>
    <row r="7081" spans="1:7" hidden="1" x14ac:dyDescent="0.2">
      <c r="A7081">
        <v>2007</v>
      </c>
      <c r="B7081">
        <v>106</v>
      </c>
      <c r="C7081" t="s">
        <v>9098</v>
      </c>
      <c r="D7081">
        <v>212</v>
      </c>
      <c r="E7081" t="s">
        <v>10170</v>
      </c>
      <c r="F7081" t="s">
        <v>10286</v>
      </c>
      <c r="G7081">
        <v>37.841848632605398</v>
      </c>
    </row>
    <row r="7082" spans="1:7" hidden="1" x14ac:dyDescent="0.2">
      <c r="A7082">
        <v>2007</v>
      </c>
      <c r="B7082">
        <v>107</v>
      </c>
      <c r="C7082" t="s">
        <v>9767</v>
      </c>
      <c r="D7082">
        <v>105</v>
      </c>
      <c r="E7082" t="s">
        <v>8698</v>
      </c>
      <c r="F7082" t="s">
        <v>10287</v>
      </c>
      <c r="G7082">
        <v>37.828593966615898</v>
      </c>
    </row>
    <row r="7083" spans="1:7" hidden="1" x14ac:dyDescent="0.2">
      <c r="A7083">
        <v>2007</v>
      </c>
      <c r="B7083">
        <v>108</v>
      </c>
      <c r="C7083" t="s">
        <v>8502</v>
      </c>
      <c r="D7083">
        <v>178</v>
      </c>
      <c r="E7083" t="s">
        <v>9846</v>
      </c>
      <c r="F7083" t="s">
        <v>10288</v>
      </c>
      <c r="G7083">
        <v>37.826701200847602</v>
      </c>
    </row>
    <row r="7084" spans="1:7" hidden="1" x14ac:dyDescent="0.2">
      <c r="A7084">
        <v>2007</v>
      </c>
      <c r="B7084">
        <v>109</v>
      </c>
      <c r="C7084" t="s">
        <v>10289</v>
      </c>
      <c r="D7084">
        <v>102</v>
      </c>
      <c r="E7084" t="s">
        <v>8698</v>
      </c>
      <c r="F7084" t="s">
        <v>8825</v>
      </c>
      <c r="G7084">
        <v>37.821691852680203</v>
      </c>
    </row>
    <row r="7085" spans="1:7" hidden="1" x14ac:dyDescent="0.2">
      <c r="A7085">
        <v>2007</v>
      </c>
      <c r="B7085">
        <v>110</v>
      </c>
      <c r="C7085" t="s">
        <v>10290</v>
      </c>
      <c r="D7085">
        <v>45</v>
      </c>
      <c r="E7085" t="s">
        <v>10159</v>
      </c>
      <c r="F7085" t="s">
        <v>5758</v>
      </c>
      <c r="G7085">
        <v>37.821357943309103</v>
      </c>
    </row>
    <row r="7086" spans="1:7" hidden="1" x14ac:dyDescent="0.2">
      <c r="A7086">
        <v>2007</v>
      </c>
      <c r="B7086">
        <v>111</v>
      </c>
      <c r="C7086" t="s">
        <v>10291</v>
      </c>
      <c r="D7086">
        <v>213</v>
      </c>
      <c r="E7086" t="s">
        <v>10170</v>
      </c>
      <c r="F7086" t="s">
        <v>10292</v>
      </c>
      <c r="G7086">
        <v>37.8203562505701</v>
      </c>
    </row>
    <row r="7087" spans="1:7" hidden="1" x14ac:dyDescent="0.2">
      <c r="A7087">
        <v>2007</v>
      </c>
      <c r="B7087">
        <v>112</v>
      </c>
      <c r="C7087" t="s">
        <v>10293</v>
      </c>
      <c r="D7087">
        <v>167</v>
      </c>
      <c r="E7087" t="s">
        <v>8674</v>
      </c>
      <c r="F7087" t="s">
        <v>10294</v>
      </c>
      <c r="G7087">
        <v>37.819688484887699</v>
      </c>
    </row>
    <row r="7088" spans="1:7" hidden="1" x14ac:dyDescent="0.2">
      <c r="A7088">
        <v>2007</v>
      </c>
      <c r="B7088">
        <v>113</v>
      </c>
      <c r="C7088" t="s">
        <v>9957</v>
      </c>
      <c r="D7088">
        <v>157</v>
      </c>
      <c r="E7088" t="s">
        <v>10052</v>
      </c>
      <c r="F7088" t="s">
        <v>10295</v>
      </c>
      <c r="G7088">
        <v>37.816906381676503</v>
      </c>
    </row>
    <row r="7089" spans="1:7" hidden="1" x14ac:dyDescent="0.2">
      <c r="A7089">
        <v>2007</v>
      </c>
      <c r="B7089">
        <v>114</v>
      </c>
      <c r="C7089" t="s">
        <v>8507</v>
      </c>
      <c r="D7089">
        <v>137</v>
      </c>
      <c r="E7089" t="s">
        <v>10034</v>
      </c>
      <c r="F7089" t="s">
        <v>10296</v>
      </c>
      <c r="G7089">
        <v>37.814680993797502</v>
      </c>
    </row>
    <row r="7090" spans="1:7" hidden="1" x14ac:dyDescent="0.2">
      <c r="A7090">
        <v>2007</v>
      </c>
      <c r="B7090">
        <v>115</v>
      </c>
      <c r="C7090" t="s">
        <v>9686</v>
      </c>
      <c r="D7090">
        <v>116</v>
      </c>
      <c r="E7090" t="s">
        <v>9810</v>
      </c>
      <c r="F7090" t="s">
        <v>10297</v>
      </c>
      <c r="G7090">
        <v>37.813457142100503</v>
      </c>
    </row>
    <row r="7091" spans="1:7" hidden="1" x14ac:dyDescent="0.2">
      <c r="A7091">
        <v>2007</v>
      </c>
      <c r="B7091">
        <v>116</v>
      </c>
      <c r="C7091" t="s">
        <v>10109</v>
      </c>
      <c r="D7091">
        <v>183</v>
      </c>
      <c r="E7091" t="s">
        <v>10086</v>
      </c>
      <c r="F7091" t="s">
        <v>10298</v>
      </c>
      <c r="G7091">
        <v>37.811009676346899</v>
      </c>
    </row>
    <row r="7092" spans="1:7" hidden="1" x14ac:dyDescent="0.2">
      <c r="A7092">
        <v>2007</v>
      </c>
      <c r="B7092">
        <v>117</v>
      </c>
      <c r="C7092" t="s">
        <v>10299</v>
      </c>
      <c r="D7092">
        <v>163</v>
      </c>
      <c r="E7092" t="s">
        <v>8674</v>
      </c>
      <c r="F7092" t="s">
        <v>10300</v>
      </c>
      <c r="G7092">
        <v>37.809786062274902</v>
      </c>
    </row>
    <row r="7093" spans="1:7" hidden="1" x14ac:dyDescent="0.2">
      <c r="A7093">
        <v>2007</v>
      </c>
      <c r="B7093">
        <v>118</v>
      </c>
      <c r="C7093" t="s">
        <v>9338</v>
      </c>
      <c r="D7093">
        <v>216</v>
      </c>
      <c r="E7093" t="s">
        <v>10170</v>
      </c>
      <c r="F7093" t="s">
        <v>10301</v>
      </c>
      <c r="G7093">
        <v>37.800222354249101</v>
      </c>
    </row>
    <row r="7094" spans="1:7" hidden="1" x14ac:dyDescent="0.2">
      <c r="A7094">
        <v>2007</v>
      </c>
      <c r="B7094">
        <v>119</v>
      </c>
      <c r="C7094" t="s">
        <v>9757</v>
      </c>
      <c r="D7094">
        <v>171</v>
      </c>
      <c r="E7094" t="s">
        <v>9846</v>
      </c>
      <c r="F7094" t="s">
        <v>10302</v>
      </c>
      <c r="G7094">
        <v>37.799444125821601</v>
      </c>
    </row>
    <row r="7095" spans="1:7" hidden="1" x14ac:dyDescent="0.2">
      <c r="A7095">
        <v>2007</v>
      </c>
      <c r="B7095">
        <v>120</v>
      </c>
      <c r="C7095" t="s">
        <v>10303</v>
      </c>
      <c r="D7095">
        <v>189</v>
      </c>
      <c r="E7095" t="s">
        <v>10086</v>
      </c>
      <c r="F7095" t="s">
        <v>10304</v>
      </c>
      <c r="G7095">
        <v>37.7962203779622</v>
      </c>
    </row>
    <row r="7096" spans="1:7" hidden="1" x14ac:dyDescent="0.2">
      <c r="A7096">
        <v>2007</v>
      </c>
      <c r="B7096">
        <v>121</v>
      </c>
      <c r="C7096" t="s">
        <v>9773</v>
      </c>
      <c r="D7096">
        <v>24</v>
      </c>
      <c r="E7096" t="s">
        <v>9608</v>
      </c>
      <c r="F7096" t="s">
        <v>10305</v>
      </c>
      <c r="G7096">
        <v>37.795220016291999</v>
      </c>
    </row>
    <row r="7097" spans="1:7" hidden="1" x14ac:dyDescent="0.2">
      <c r="A7097">
        <v>2007</v>
      </c>
      <c r="B7097">
        <v>122</v>
      </c>
      <c r="C7097" t="s">
        <v>9393</v>
      </c>
      <c r="D7097">
        <v>182</v>
      </c>
      <c r="E7097" t="s">
        <v>10086</v>
      </c>
      <c r="F7097" t="s">
        <v>10306</v>
      </c>
      <c r="G7097">
        <v>37.7944419938244</v>
      </c>
    </row>
    <row r="7098" spans="1:7" hidden="1" x14ac:dyDescent="0.2">
      <c r="A7098">
        <v>2007</v>
      </c>
      <c r="B7098">
        <v>123</v>
      </c>
      <c r="C7098" t="s">
        <v>10307</v>
      </c>
      <c r="D7098">
        <v>173</v>
      </c>
      <c r="E7098" t="s">
        <v>9846</v>
      </c>
      <c r="F7098" t="s">
        <v>10308</v>
      </c>
      <c r="G7098">
        <v>37.789885648252898</v>
      </c>
    </row>
    <row r="7099" spans="1:7" hidden="1" x14ac:dyDescent="0.2">
      <c r="A7099">
        <v>2007</v>
      </c>
      <c r="B7099">
        <v>124</v>
      </c>
      <c r="C7099" t="s">
        <v>10309</v>
      </c>
      <c r="D7099">
        <v>217</v>
      </c>
      <c r="E7099" t="s">
        <v>10170</v>
      </c>
      <c r="F7099" t="s">
        <v>10310</v>
      </c>
      <c r="G7099">
        <v>37.789552300246399</v>
      </c>
    </row>
    <row r="7100" spans="1:7" hidden="1" x14ac:dyDescent="0.2">
      <c r="A7100">
        <v>2007</v>
      </c>
      <c r="B7100">
        <v>125</v>
      </c>
      <c r="C7100" t="s">
        <v>8559</v>
      </c>
      <c r="D7100">
        <v>138</v>
      </c>
      <c r="E7100" t="s">
        <v>10034</v>
      </c>
      <c r="F7100" t="s">
        <v>10311</v>
      </c>
      <c r="G7100">
        <v>37.781664780327198</v>
      </c>
    </row>
    <row r="7101" spans="1:7" hidden="1" x14ac:dyDescent="0.2">
      <c r="A7101">
        <v>2007</v>
      </c>
      <c r="B7101">
        <v>126</v>
      </c>
      <c r="C7101" t="s">
        <v>10312</v>
      </c>
      <c r="D7101">
        <v>85</v>
      </c>
      <c r="E7101" t="s">
        <v>10005</v>
      </c>
      <c r="F7101" t="s">
        <v>10313</v>
      </c>
      <c r="G7101">
        <v>37.778666164989097</v>
      </c>
    </row>
    <row r="7102" spans="1:7" hidden="1" x14ac:dyDescent="0.2">
      <c r="A7102">
        <v>2007</v>
      </c>
      <c r="B7102">
        <v>127</v>
      </c>
      <c r="C7102" t="s">
        <v>10314</v>
      </c>
      <c r="D7102">
        <v>22</v>
      </c>
      <c r="E7102" t="s">
        <v>9608</v>
      </c>
      <c r="F7102" t="s">
        <v>10315</v>
      </c>
      <c r="G7102">
        <v>37.777444643345298</v>
      </c>
    </row>
    <row r="7103" spans="1:7" hidden="1" x14ac:dyDescent="0.2">
      <c r="A7103">
        <v>2007</v>
      </c>
      <c r="B7103">
        <v>128</v>
      </c>
      <c r="C7103" t="s">
        <v>9883</v>
      </c>
      <c r="D7103">
        <v>59</v>
      </c>
      <c r="E7103" t="s">
        <v>8159</v>
      </c>
      <c r="F7103" t="s">
        <v>10316</v>
      </c>
      <c r="G7103">
        <v>37.762792542641797</v>
      </c>
    </row>
    <row r="7104" spans="1:7" hidden="1" x14ac:dyDescent="0.2">
      <c r="A7104">
        <v>2007</v>
      </c>
      <c r="B7104">
        <v>129</v>
      </c>
      <c r="C7104" t="s">
        <v>10317</v>
      </c>
      <c r="D7104">
        <v>94</v>
      </c>
      <c r="E7104" t="s">
        <v>9424</v>
      </c>
      <c r="F7104" t="s">
        <v>10318</v>
      </c>
      <c r="G7104">
        <v>37.758243824476402</v>
      </c>
    </row>
    <row r="7105" spans="1:7" hidden="1" x14ac:dyDescent="0.2">
      <c r="A7105">
        <v>2007</v>
      </c>
      <c r="B7105">
        <v>130</v>
      </c>
      <c r="C7105" t="s">
        <v>10319</v>
      </c>
      <c r="D7105">
        <v>162</v>
      </c>
      <c r="E7105" t="s">
        <v>8674</v>
      </c>
      <c r="F7105" t="s">
        <v>10320</v>
      </c>
      <c r="G7105">
        <v>37.738840878458703</v>
      </c>
    </row>
    <row r="7106" spans="1:7" hidden="1" x14ac:dyDescent="0.2">
      <c r="A7106">
        <v>2007</v>
      </c>
      <c r="B7106">
        <v>131</v>
      </c>
      <c r="C7106" t="s">
        <v>10321</v>
      </c>
      <c r="D7106">
        <v>188</v>
      </c>
      <c r="E7106" t="s">
        <v>10086</v>
      </c>
      <c r="F7106" t="s">
        <v>10322</v>
      </c>
      <c r="G7106">
        <v>37.738508430381003</v>
      </c>
    </row>
    <row r="7107" spans="1:7" hidden="1" x14ac:dyDescent="0.2">
      <c r="A7107">
        <v>2007</v>
      </c>
      <c r="B7107">
        <v>132</v>
      </c>
      <c r="C7107" t="s">
        <v>8822</v>
      </c>
      <c r="D7107">
        <v>108</v>
      </c>
      <c r="E7107" t="s">
        <v>8698</v>
      </c>
      <c r="F7107" t="s">
        <v>10323</v>
      </c>
      <c r="G7107">
        <v>37.737511121290297</v>
      </c>
    </row>
    <row r="7108" spans="1:7" hidden="1" x14ac:dyDescent="0.2">
      <c r="A7108">
        <v>2007</v>
      </c>
      <c r="B7108">
        <v>133</v>
      </c>
      <c r="C7108" t="s">
        <v>9747</v>
      </c>
      <c r="D7108">
        <v>99</v>
      </c>
      <c r="E7108" t="s">
        <v>9424</v>
      </c>
      <c r="F7108" t="s">
        <v>10324</v>
      </c>
      <c r="G7108">
        <v>37.734408718962001</v>
      </c>
    </row>
    <row r="7109" spans="1:7" hidden="1" x14ac:dyDescent="0.2">
      <c r="A7109">
        <v>2007</v>
      </c>
      <c r="B7109">
        <v>134</v>
      </c>
      <c r="C7109" t="s">
        <v>9385</v>
      </c>
      <c r="D7109">
        <v>53</v>
      </c>
      <c r="E7109" t="s">
        <v>8159</v>
      </c>
      <c r="F7109" t="s">
        <v>10325</v>
      </c>
      <c r="G7109">
        <v>37.723222147863702</v>
      </c>
    </row>
    <row r="7110" spans="1:7" hidden="1" x14ac:dyDescent="0.2">
      <c r="A7110">
        <v>2007</v>
      </c>
      <c r="B7110">
        <v>135</v>
      </c>
      <c r="C7110" t="s">
        <v>6120</v>
      </c>
      <c r="D7110">
        <v>92</v>
      </c>
      <c r="E7110" t="s">
        <v>9424</v>
      </c>
      <c r="F7110" t="s">
        <v>10326</v>
      </c>
      <c r="G7110">
        <v>37.707284441784303</v>
      </c>
    </row>
    <row r="7111" spans="1:7" hidden="1" x14ac:dyDescent="0.2">
      <c r="A7111">
        <v>2007</v>
      </c>
      <c r="B7111">
        <v>136</v>
      </c>
      <c r="C7111" t="s">
        <v>9733</v>
      </c>
      <c r="D7111">
        <v>104</v>
      </c>
      <c r="E7111" t="s">
        <v>8698</v>
      </c>
      <c r="F7111" t="s">
        <v>10327</v>
      </c>
      <c r="G7111">
        <v>37.703523337342602</v>
      </c>
    </row>
    <row r="7112" spans="1:7" hidden="1" x14ac:dyDescent="0.2">
      <c r="A7112">
        <v>2007</v>
      </c>
      <c r="B7112">
        <v>137</v>
      </c>
      <c r="C7112" t="s">
        <v>10328</v>
      </c>
      <c r="D7112">
        <v>96</v>
      </c>
      <c r="E7112" t="s">
        <v>9424</v>
      </c>
      <c r="F7112" t="s">
        <v>10329</v>
      </c>
      <c r="G7112">
        <v>37.702749085447202</v>
      </c>
    </row>
    <row r="7113" spans="1:7" hidden="1" x14ac:dyDescent="0.2">
      <c r="A7113">
        <v>2007</v>
      </c>
      <c r="B7113">
        <v>138</v>
      </c>
      <c r="C7113" t="s">
        <v>10154</v>
      </c>
      <c r="D7113">
        <v>176</v>
      </c>
      <c r="E7113" t="s">
        <v>9846</v>
      </c>
      <c r="F7113" t="s">
        <v>10330</v>
      </c>
      <c r="G7113">
        <v>37.697551360420498</v>
      </c>
    </row>
    <row r="7114" spans="1:7" hidden="1" x14ac:dyDescent="0.2">
      <c r="A7114">
        <v>2007</v>
      </c>
      <c r="B7114">
        <v>139</v>
      </c>
      <c r="C7114" t="s">
        <v>9358</v>
      </c>
      <c r="D7114">
        <v>101</v>
      </c>
      <c r="E7114" t="s">
        <v>8698</v>
      </c>
      <c r="F7114" t="s">
        <v>10331</v>
      </c>
      <c r="G7114">
        <v>37.695450559184302</v>
      </c>
    </row>
    <row r="7115" spans="1:7" hidden="1" x14ac:dyDescent="0.2">
      <c r="A7115">
        <v>2007</v>
      </c>
      <c r="B7115">
        <v>140</v>
      </c>
      <c r="C7115" t="s">
        <v>117</v>
      </c>
      <c r="D7115">
        <v>215</v>
      </c>
      <c r="E7115" t="s">
        <v>10170</v>
      </c>
      <c r="F7115" t="s">
        <v>10332</v>
      </c>
      <c r="G7115">
        <v>37.662973241471398</v>
      </c>
    </row>
    <row r="7116" spans="1:7" hidden="1" x14ac:dyDescent="0.2">
      <c r="A7116">
        <v>2007</v>
      </c>
      <c r="B7116">
        <v>141</v>
      </c>
      <c r="C7116" t="s">
        <v>9785</v>
      </c>
      <c r="D7116">
        <v>49</v>
      </c>
      <c r="E7116" t="s">
        <v>10159</v>
      </c>
      <c r="F7116" t="s">
        <v>10333</v>
      </c>
      <c r="G7116">
        <v>37.622950819672099</v>
      </c>
    </row>
    <row r="7117" spans="1:7" hidden="1" x14ac:dyDescent="0.2">
      <c r="A7117">
        <v>2008</v>
      </c>
      <c r="B7117">
        <v>1</v>
      </c>
      <c r="C7117" t="s">
        <v>9043</v>
      </c>
      <c r="D7117">
        <v>11</v>
      </c>
      <c r="E7117" t="s">
        <v>10334</v>
      </c>
      <c r="F7117" t="s">
        <v>10335</v>
      </c>
      <c r="G7117">
        <v>40.4978948832387</v>
      </c>
    </row>
    <row r="7118" spans="1:7" hidden="1" x14ac:dyDescent="0.2">
      <c r="A7118">
        <v>2008</v>
      </c>
      <c r="B7118">
        <v>2</v>
      </c>
      <c r="C7118" t="s">
        <v>9803</v>
      </c>
      <c r="D7118">
        <v>1</v>
      </c>
      <c r="E7118" t="s">
        <v>10336</v>
      </c>
      <c r="F7118" t="s">
        <v>10337</v>
      </c>
      <c r="G7118">
        <v>40.490471826312202</v>
      </c>
    </row>
    <row r="7119" spans="1:7" hidden="1" x14ac:dyDescent="0.2">
      <c r="A7119">
        <v>2008</v>
      </c>
      <c r="B7119">
        <v>3</v>
      </c>
      <c r="C7119" t="s">
        <v>10193</v>
      </c>
      <c r="D7119">
        <v>115</v>
      </c>
      <c r="E7119" t="s">
        <v>9424</v>
      </c>
      <c r="F7119" t="s">
        <v>10338</v>
      </c>
      <c r="G7119">
        <v>40.4885525130749</v>
      </c>
    </row>
    <row r="7120" spans="1:7" hidden="1" x14ac:dyDescent="0.2">
      <c r="A7120">
        <v>2008</v>
      </c>
      <c r="B7120">
        <v>4</v>
      </c>
      <c r="C7120" t="s">
        <v>9080</v>
      </c>
      <c r="D7120">
        <v>131</v>
      </c>
      <c r="E7120" t="s">
        <v>8159</v>
      </c>
      <c r="F7120" t="s">
        <v>10339</v>
      </c>
      <c r="G7120">
        <v>40.481260781922302</v>
      </c>
    </row>
    <row r="7121" spans="1:7" hidden="1" x14ac:dyDescent="0.2">
      <c r="A7121">
        <v>2008</v>
      </c>
      <c r="B7121">
        <v>5</v>
      </c>
      <c r="C7121" t="s">
        <v>8773</v>
      </c>
      <c r="D7121">
        <v>191</v>
      </c>
      <c r="E7121" t="s">
        <v>10340</v>
      </c>
      <c r="F7121" t="s">
        <v>10341</v>
      </c>
      <c r="G7121">
        <v>40.474227390327798</v>
      </c>
    </row>
    <row r="7122" spans="1:7" hidden="1" x14ac:dyDescent="0.2">
      <c r="A7122">
        <v>2008</v>
      </c>
      <c r="B7122">
        <v>6</v>
      </c>
      <c r="C7122" t="s">
        <v>10002</v>
      </c>
      <c r="D7122">
        <v>17</v>
      </c>
      <c r="E7122" t="s">
        <v>10334</v>
      </c>
      <c r="F7122" t="s">
        <v>10342</v>
      </c>
      <c r="G7122">
        <v>40.4636179888832</v>
      </c>
    </row>
    <row r="7123" spans="1:7" hidden="1" x14ac:dyDescent="0.2">
      <c r="A7123">
        <v>2008</v>
      </c>
      <c r="B7123">
        <v>7</v>
      </c>
      <c r="C7123" t="s">
        <v>10343</v>
      </c>
      <c r="D7123">
        <v>27</v>
      </c>
      <c r="E7123" t="s">
        <v>9031</v>
      </c>
      <c r="F7123" t="s">
        <v>9093</v>
      </c>
      <c r="G7123">
        <v>40.448672010405403</v>
      </c>
    </row>
    <row r="7124" spans="1:7" hidden="1" x14ac:dyDescent="0.2">
      <c r="A7124">
        <v>2008</v>
      </c>
      <c r="B7124">
        <v>8</v>
      </c>
      <c r="C7124" t="s">
        <v>9682</v>
      </c>
      <c r="D7124">
        <v>41</v>
      </c>
      <c r="E7124" t="s">
        <v>10344</v>
      </c>
      <c r="F7124" t="s">
        <v>10345</v>
      </c>
      <c r="G7124">
        <v>40.444841486550899</v>
      </c>
    </row>
    <row r="7125" spans="1:7" hidden="1" x14ac:dyDescent="0.2">
      <c r="A7125">
        <v>2008</v>
      </c>
      <c r="B7125">
        <v>9</v>
      </c>
      <c r="C7125" t="s">
        <v>56</v>
      </c>
      <c r="D7125">
        <v>31</v>
      </c>
      <c r="E7125" t="s">
        <v>10163</v>
      </c>
      <c r="F7125" t="s">
        <v>10346</v>
      </c>
      <c r="G7125">
        <v>40.4426711783942</v>
      </c>
    </row>
    <row r="7126" spans="1:7" hidden="1" x14ac:dyDescent="0.2">
      <c r="A7126">
        <v>2008</v>
      </c>
      <c r="B7126">
        <v>10</v>
      </c>
      <c r="C7126" t="s">
        <v>10011</v>
      </c>
      <c r="D7126">
        <v>109</v>
      </c>
      <c r="E7126" t="s">
        <v>10347</v>
      </c>
      <c r="F7126" t="s">
        <v>10348</v>
      </c>
      <c r="G7126">
        <v>40.428250930054197</v>
      </c>
    </row>
    <row r="7127" spans="1:7" hidden="1" x14ac:dyDescent="0.2">
      <c r="A7127">
        <v>2008</v>
      </c>
      <c r="B7127">
        <v>11</v>
      </c>
      <c r="C7127" t="s">
        <v>10349</v>
      </c>
      <c r="D7127">
        <v>104</v>
      </c>
      <c r="E7127" t="s">
        <v>10347</v>
      </c>
      <c r="F7127" t="s">
        <v>6879</v>
      </c>
      <c r="G7127">
        <v>40.421873570434698</v>
      </c>
    </row>
    <row r="7128" spans="1:7" hidden="1" x14ac:dyDescent="0.2">
      <c r="A7128">
        <v>2008</v>
      </c>
      <c r="B7128">
        <v>12</v>
      </c>
      <c r="C7128" t="s">
        <v>10350</v>
      </c>
      <c r="D7128">
        <v>16</v>
      </c>
      <c r="E7128" t="s">
        <v>10334</v>
      </c>
      <c r="F7128" t="s">
        <v>9858</v>
      </c>
      <c r="G7128">
        <v>40.409507228824403</v>
      </c>
    </row>
    <row r="7129" spans="1:7" hidden="1" x14ac:dyDescent="0.2">
      <c r="A7129">
        <v>2008</v>
      </c>
      <c r="B7129">
        <v>13</v>
      </c>
      <c r="C7129" t="s">
        <v>109</v>
      </c>
      <c r="D7129">
        <v>65</v>
      </c>
      <c r="E7129" t="s">
        <v>10052</v>
      </c>
      <c r="F7129" t="s">
        <v>10351</v>
      </c>
      <c r="G7129">
        <v>40.398422202673103</v>
      </c>
    </row>
    <row r="7130" spans="1:7" hidden="1" x14ac:dyDescent="0.2">
      <c r="A7130">
        <v>2008</v>
      </c>
      <c r="B7130">
        <v>14</v>
      </c>
      <c r="C7130" t="s">
        <v>9318</v>
      </c>
      <c r="D7130">
        <v>161</v>
      </c>
      <c r="E7130" t="s">
        <v>8674</v>
      </c>
      <c r="F7130" t="s">
        <v>10352</v>
      </c>
      <c r="G7130">
        <v>40.349567764183398</v>
      </c>
    </row>
    <row r="7131" spans="1:7" hidden="1" x14ac:dyDescent="0.2">
      <c r="A7131">
        <v>2008</v>
      </c>
      <c r="B7131">
        <v>15</v>
      </c>
      <c r="C7131" t="s">
        <v>10353</v>
      </c>
      <c r="D7131">
        <v>187</v>
      </c>
      <c r="E7131" t="s">
        <v>9229</v>
      </c>
      <c r="F7131" t="s">
        <v>10354</v>
      </c>
      <c r="G7131">
        <v>40.3180786889166</v>
      </c>
    </row>
    <row r="7132" spans="1:7" hidden="1" x14ac:dyDescent="0.2">
      <c r="A7132">
        <v>2008</v>
      </c>
      <c r="B7132">
        <v>16</v>
      </c>
      <c r="C7132" t="s">
        <v>9446</v>
      </c>
      <c r="D7132">
        <v>22</v>
      </c>
      <c r="E7132" t="s">
        <v>9031</v>
      </c>
      <c r="F7132" t="s">
        <v>10355</v>
      </c>
      <c r="G7132">
        <v>40.316936864364102</v>
      </c>
    </row>
    <row r="7133" spans="1:7" hidden="1" x14ac:dyDescent="0.2">
      <c r="A7133">
        <v>2008</v>
      </c>
      <c r="B7133">
        <v>17</v>
      </c>
      <c r="C7133" t="s">
        <v>10195</v>
      </c>
      <c r="D7133">
        <v>49</v>
      </c>
      <c r="E7133" t="s">
        <v>10344</v>
      </c>
      <c r="F7133" t="s">
        <v>10356</v>
      </c>
      <c r="G7133">
        <v>40.307424174261499</v>
      </c>
    </row>
    <row r="7134" spans="1:7" hidden="1" x14ac:dyDescent="0.2">
      <c r="A7134">
        <v>2008</v>
      </c>
      <c r="B7134">
        <v>18</v>
      </c>
      <c r="C7134" t="s">
        <v>9038</v>
      </c>
      <c r="D7134">
        <v>83</v>
      </c>
      <c r="E7134" t="s">
        <v>8698</v>
      </c>
      <c r="F7134" t="s">
        <v>10357</v>
      </c>
      <c r="G7134">
        <v>40.290185941642001</v>
      </c>
    </row>
    <row r="7135" spans="1:7" hidden="1" x14ac:dyDescent="0.2">
      <c r="A7135">
        <v>2008</v>
      </c>
      <c r="B7135">
        <v>19</v>
      </c>
      <c r="C7135" t="s">
        <v>9714</v>
      </c>
      <c r="D7135">
        <v>85</v>
      </c>
      <c r="E7135" t="s">
        <v>8698</v>
      </c>
      <c r="F7135" t="s">
        <v>10358</v>
      </c>
      <c r="G7135">
        <v>40.280052690649903</v>
      </c>
    </row>
    <row r="7136" spans="1:7" hidden="1" x14ac:dyDescent="0.2">
      <c r="A7136">
        <v>2008</v>
      </c>
      <c r="B7136">
        <v>20</v>
      </c>
      <c r="C7136" t="s">
        <v>80</v>
      </c>
      <c r="D7136">
        <v>67</v>
      </c>
      <c r="E7136" t="s">
        <v>10052</v>
      </c>
      <c r="F7136" t="s">
        <v>10359</v>
      </c>
      <c r="G7136">
        <v>40.279799424681997</v>
      </c>
    </row>
    <row r="7137" spans="1:7" hidden="1" x14ac:dyDescent="0.2">
      <c r="A7137">
        <v>2008</v>
      </c>
      <c r="B7137">
        <v>21</v>
      </c>
      <c r="C7137" t="s">
        <v>8758</v>
      </c>
      <c r="D7137">
        <v>107</v>
      </c>
      <c r="E7137" t="s">
        <v>10347</v>
      </c>
      <c r="F7137" t="s">
        <v>10360</v>
      </c>
      <c r="G7137">
        <v>40.254868324316099</v>
      </c>
    </row>
    <row r="7138" spans="1:7" hidden="1" x14ac:dyDescent="0.2">
      <c r="A7138">
        <v>2008</v>
      </c>
      <c r="B7138">
        <v>22</v>
      </c>
      <c r="C7138" t="s">
        <v>10361</v>
      </c>
      <c r="D7138">
        <v>138</v>
      </c>
      <c r="E7138" t="s">
        <v>8159</v>
      </c>
      <c r="F7138" t="s">
        <v>10362</v>
      </c>
      <c r="G7138">
        <v>40.246143407748001</v>
      </c>
    </row>
    <row r="7139" spans="1:7" hidden="1" x14ac:dyDescent="0.2">
      <c r="A7139">
        <v>2008</v>
      </c>
      <c r="B7139">
        <v>23</v>
      </c>
      <c r="C7139" t="s">
        <v>10363</v>
      </c>
      <c r="D7139">
        <v>189</v>
      </c>
      <c r="E7139" t="s">
        <v>9229</v>
      </c>
      <c r="F7139" t="s">
        <v>10364</v>
      </c>
      <c r="G7139">
        <v>40.2256736773695</v>
      </c>
    </row>
    <row r="7140" spans="1:7" hidden="1" x14ac:dyDescent="0.2">
      <c r="A7140">
        <v>2008</v>
      </c>
      <c r="B7140">
        <v>24</v>
      </c>
      <c r="C7140" t="s">
        <v>9809</v>
      </c>
      <c r="D7140">
        <v>7</v>
      </c>
      <c r="E7140" t="s">
        <v>10336</v>
      </c>
      <c r="F7140" t="s">
        <v>10365</v>
      </c>
      <c r="G7140">
        <v>40.2202438503748</v>
      </c>
    </row>
    <row r="7141" spans="1:7" hidden="1" x14ac:dyDescent="0.2">
      <c r="A7141">
        <v>2008</v>
      </c>
      <c r="B7141">
        <v>25</v>
      </c>
      <c r="C7141" t="s">
        <v>10262</v>
      </c>
      <c r="D7141">
        <v>111</v>
      </c>
      <c r="E7141" t="s">
        <v>9424</v>
      </c>
      <c r="F7141" t="s">
        <v>10366</v>
      </c>
      <c r="G7141">
        <v>40.213174645022697</v>
      </c>
    </row>
    <row r="7142" spans="1:7" hidden="1" x14ac:dyDescent="0.2">
      <c r="A7142">
        <v>2008</v>
      </c>
      <c r="B7142">
        <v>26</v>
      </c>
      <c r="C7142" t="s">
        <v>10367</v>
      </c>
      <c r="D7142">
        <v>78</v>
      </c>
      <c r="E7142" t="s">
        <v>10368</v>
      </c>
      <c r="F7142" t="s">
        <v>10369</v>
      </c>
      <c r="G7142">
        <v>40.157339643635098</v>
      </c>
    </row>
    <row r="7143" spans="1:7" hidden="1" x14ac:dyDescent="0.2">
      <c r="A7143">
        <v>2008</v>
      </c>
      <c r="B7143">
        <v>27</v>
      </c>
      <c r="C7143" t="s">
        <v>9273</v>
      </c>
      <c r="D7143">
        <v>74</v>
      </c>
      <c r="E7143" t="s">
        <v>10368</v>
      </c>
      <c r="F7143" t="s">
        <v>10370</v>
      </c>
      <c r="G7143">
        <v>40.152809073273701</v>
      </c>
    </row>
    <row r="7144" spans="1:7" hidden="1" x14ac:dyDescent="0.2">
      <c r="A7144">
        <v>2008</v>
      </c>
      <c r="B7144">
        <v>28</v>
      </c>
      <c r="C7144" t="s">
        <v>9360</v>
      </c>
      <c r="D7144">
        <v>101</v>
      </c>
      <c r="E7144" t="s">
        <v>10347</v>
      </c>
      <c r="F7144" t="s">
        <v>9885</v>
      </c>
      <c r="G7144">
        <v>40.143750998705897</v>
      </c>
    </row>
    <row r="7145" spans="1:7" hidden="1" x14ac:dyDescent="0.2">
      <c r="A7145">
        <v>2008</v>
      </c>
      <c r="B7145">
        <v>29</v>
      </c>
      <c r="C7145" t="s">
        <v>10112</v>
      </c>
      <c r="D7145">
        <v>153</v>
      </c>
      <c r="E7145" t="s">
        <v>10086</v>
      </c>
      <c r="F7145" t="s">
        <v>10371</v>
      </c>
      <c r="G7145">
        <v>40.134697010039602</v>
      </c>
    </row>
    <row r="7146" spans="1:7" hidden="1" x14ac:dyDescent="0.2">
      <c r="A7146">
        <v>2008</v>
      </c>
      <c r="B7146">
        <v>30</v>
      </c>
      <c r="C7146" t="s">
        <v>59</v>
      </c>
      <c r="D7146">
        <v>32</v>
      </c>
      <c r="E7146" t="s">
        <v>10163</v>
      </c>
      <c r="F7146" t="s">
        <v>10372</v>
      </c>
      <c r="G7146">
        <v>40.129668780831501</v>
      </c>
    </row>
    <row r="7147" spans="1:7" hidden="1" x14ac:dyDescent="0.2">
      <c r="A7147">
        <v>2008</v>
      </c>
      <c r="B7147">
        <v>31</v>
      </c>
      <c r="C7147" t="s">
        <v>8683</v>
      </c>
      <c r="D7147">
        <v>2</v>
      </c>
      <c r="E7147" t="s">
        <v>10336</v>
      </c>
      <c r="F7147" t="s">
        <v>10373</v>
      </c>
      <c r="G7147">
        <v>40.125270113682603</v>
      </c>
    </row>
    <row r="7148" spans="1:7" hidden="1" x14ac:dyDescent="0.2">
      <c r="A7148">
        <v>2008</v>
      </c>
      <c r="B7148">
        <v>32</v>
      </c>
      <c r="C7148" t="s">
        <v>9700</v>
      </c>
      <c r="D7148">
        <v>141</v>
      </c>
      <c r="E7148" t="s">
        <v>9828</v>
      </c>
      <c r="F7148" t="s">
        <v>10374</v>
      </c>
      <c r="G7148">
        <v>40.115094038341702</v>
      </c>
    </row>
    <row r="7149" spans="1:7" hidden="1" x14ac:dyDescent="0.2">
      <c r="A7149">
        <v>2008</v>
      </c>
      <c r="B7149">
        <v>33</v>
      </c>
      <c r="C7149" t="s">
        <v>10008</v>
      </c>
      <c r="D7149">
        <v>113</v>
      </c>
      <c r="E7149" t="s">
        <v>9424</v>
      </c>
      <c r="F7149" t="s">
        <v>10375</v>
      </c>
      <c r="G7149">
        <v>40.034246147308401</v>
      </c>
    </row>
    <row r="7150" spans="1:7" hidden="1" x14ac:dyDescent="0.2">
      <c r="A7150">
        <v>2008</v>
      </c>
      <c r="B7150">
        <v>34</v>
      </c>
      <c r="C7150" t="s">
        <v>8581</v>
      </c>
      <c r="D7150">
        <v>135</v>
      </c>
      <c r="E7150" t="s">
        <v>8159</v>
      </c>
      <c r="F7150" t="s">
        <v>10376</v>
      </c>
      <c r="G7150">
        <v>40</v>
      </c>
    </row>
    <row r="7151" spans="1:7" hidden="1" x14ac:dyDescent="0.2">
      <c r="A7151">
        <v>2008</v>
      </c>
      <c r="B7151">
        <v>35</v>
      </c>
      <c r="C7151" t="s">
        <v>8457</v>
      </c>
      <c r="D7151">
        <v>47</v>
      </c>
      <c r="E7151" t="s">
        <v>10344</v>
      </c>
      <c r="F7151" t="s">
        <v>10377</v>
      </c>
      <c r="G7151">
        <v>39.980403598498398</v>
      </c>
    </row>
    <row r="7152" spans="1:7" hidden="1" x14ac:dyDescent="0.2">
      <c r="A7152">
        <v>2008</v>
      </c>
      <c r="B7152">
        <v>36</v>
      </c>
      <c r="C7152" t="s">
        <v>10378</v>
      </c>
      <c r="D7152">
        <v>93</v>
      </c>
      <c r="E7152" t="s">
        <v>10379</v>
      </c>
      <c r="F7152" t="s">
        <v>10380</v>
      </c>
      <c r="G7152">
        <v>39.9716725370238</v>
      </c>
    </row>
    <row r="7153" spans="1:7" hidden="1" x14ac:dyDescent="0.2">
      <c r="A7153">
        <v>2008</v>
      </c>
      <c r="B7153">
        <v>37</v>
      </c>
      <c r="C7153" t="s">
        <v>8633</v>
      </c>
      <c r="D7153">
        <v>19</v>
      </c>
      <c r="E7153" t="s">
        <v>10334</v>
      </c>
      <c r="F7153" t="s">
        <v>9166</v>
      </c>
      <c r="G7153">
        <v>39.952975954747103</v>
      </c>
    </row>
    <row r="7154" spans="1:7" hidden="1" x14ac:dyDescent="0.2">
      <c r="A7154">
        <v>2008</v>
      </c>
      <c r="B7154">
        <v>38</v>
      </c>
      <c r="C7154" t="s">
        <v>9324</v>
      </c>
      <c r="D7154">
        <v>145</v>
      </c>
      <c r="E7154" t="s">
        <v>9828</v>
      </c>
      <c r="F7154" t="s">
        <v>10381</v>
      </c>
      <c r="G7154">
        <v>39.945128604832398</v>
      </c>
    </row>
    <row r="7155" spans="1:7" hidden="1" x14ac:dyDescent="0.2">
      <c r="A7155">
        <v>2008</v>
      </c>
      <c r="B7155">
        <v>39</v>
      </c>
      <c r="C7155" t="s">
        <v>10127</v>
      </c>
      <c r="D7155">
        <v>125</v>
      </c>
      <c r="E7155" t="s">
        <v>10034</v>
      </c>
      <c r="F7155" t="s">
        <v>10382</v>
      </c>
      <c r="G7155">
        <v>39.891897950669097</v>
      </c>
    </row>
    <row r="7156" spans="1:7" hidden="1" x14ac:dyDescent="0.2">
      <c r="A7156">
        <v>2008</v>
      </c>
      <c r="B7156">
        <v>40</v>
      </c>
      <c r="C7156" t="s">
        <v>10078</v>
      </c>
      <c r="D7156">
        <v>87</v>
      </c>
      <c r="E7156" t="s">
        <v>8698</v>
      </c>
      <c r="F7156" t="s">
        <v>10383</v>
      </c>
      <c r="G7156">
        <v>39.889662386829201</v>
      </c>
    </row>
    <row r="7157" spans="1:7" hidden="1" x14ac:dyDescent="0.2">
      <c r="A7157">
        <v>2008</v>
      </c>
      <c r="B7157">
        <v>41</v>
      </c>
      <c r="C7157" t="s">
        <v>9868</v>
      </c>
      <c r="D7157">
        <v>48</v>
      </c>
      <c r="E7157" t="s">
        <v>10344</v>
      </c>
      <c r="F7157" t="s">
        <v>10384</v>
      </c>
      <c r="G7157">
        <v>39.852067969107203</v>
      </c>
    </row>
    <row r="7158" spans="1:7" hidden="1" x14ac:dyDescent="0.2">
      <c r="A7158">
        <v>2008</v>
      </c>
      <c r="B7158">
        <v>42</v>
      </c>
      <c r="C7158" t="s">
        <v>8946</v>
      </c>
      <c r="D7158">
        <v>188</v>
      </c>
      <c r="E7158" t="s">
        <v>9229</v>
      </c>
      <c r="F7158" t="s">
        <v>10385</v>
      </c>
      <c r="G7158">
        <v>39.845251497415603</v>
      </c>
    </row>
    <row r="7159" spans="1:7" hidden="1" x14ac:dyDescent="0.2">
      <c r="A7159">
        <v>2008</v>
      </c>
      <c r="B7159">
        <v>43</v>
      </c>
      <c r="C7159" t="s">
        <v>8087</v>
      </c>
      <c r="D7159">
        <v>151</v>
      </c>
      <c r="E7159" t="s">
        <v>10086</v>
      </c>
      <c r="F7159" t="s">
        <v>10386</v>
      </c>
      <c r="G7159">
        <v>39.8430211585585</v>
      </c>
    </row>
    <row r="7160" spans="1:7" hidden="1" x14ac:dyDescent="0.2">
      <c r="A7160">
        <v>2008</v>
      </c>
      <c r="B7160">
        <v>44</v>
      </c>
      <c r="C7160" t="s">
        <v>8905</v>
      </c>
      <c r="D7160">
        <v>159</v>
      </c>
      <c r="E7160" t="s">
        <v>10086</v>
      </c>
      <c r="F7160" t="s">
        <v>10387</v>
      </c>
      <c r="G7160">
        <v>39.842773358542601</v>
      </c>
    </row>
    <row r="7161" spans="1:7" hidden="1" x14ac:dyDescent="0.2">
      <c r="A7161">
        <v>2008</v>
      </c>
      <c r="B7161">
        <v>45</v>
      </c>
      <c r="C7161" t="s">
        <v>9117</v>
      </c>
      <c r="D7161">
        <v>21</v>
      </c>
      <c r="E7161" t="s">
        <v>9031</v>
      </c>
      <c r="F7161" t="s">
        <v>10388</v>
      </c>
      <c r="G7161">
        <v>39.8405432970969</v>
      </c>
    </row>
    <row r="7162" spans="1:7" hidden="1" x14ac:dyDescent="0.2">
      <c r="A7162">
        <v>2008</v>
      </c>
      <c r="B7162">
        <v>46</v>
      </c>
      <c r="C7162" t="s">
        <v>9265</v>
      </c>
      <c r="D7162">
        <v>14</v>
      </c>
      <c r="E7162" t="s">
        <v>10334</v>
      </c>
      <c r="F7162" t="s">
        <v>10389</v>
      </c>
      <c r="G7162">
        <v>39.818380152344297</v>
      </c>
    </row>
    <row r="7163" spans="1:7" hidden="1" x14ac:dyDescent="0.2">
      <c r="A7163">
        <v>2008</v>
      </c>
      <c r="B7163">
        <v>47</v>
      </c>
      <c r="C7163" t="s">
        <v>10390</v>
      </c>
      <c r="D7163">
        <v>195</v>
      </c>
      <c r="E7163" t="s">
        <v>10340</v>
      </c>
      <c r="F7163" t="s">
        <v>10391</v>
      </c>
      <c r="G7163">
        <v>39.793275233403897</v>
      </c>
    </row>
    <row r="7164" spans="1:7" hidden="1" x14ac:dyDescent="0.2">
      <c r="A7164">
        <v>2008</v>
      </c>
      <c r="B7164">
        <v>48</v>
      </c>
      <c r="C7164" t="s">
        <v>10392</v>
      </c>
      <c r="D7164">
        <v>52</v>
      </c>
      <c r="E7164" t="s">
        <v>10170</v>
      </c>
      <c r="F7164" t="s">
        <v>10393</v>
      </c>
      <c r="G7164">
        <v>39.771164632953898</v>
      </c>
    </row>
    <row r="7165" spans="1:7" hidden="1" x14ac:dyDescent="0.2">
      <c r="A7165">
        <v>2008</v>
      </c>
      <c r="B7165">
        <v>49</v>
      </c>
      <c r="C7165" t="s">
        <v>10071</v>
      </c>
      <c r="D7165">
        <v>79</v>
      </c>
      <c r="E7165" t="s">
        <v>10368</v>
      </c>
      <c r="F7165" t="s">
        <v>10394</v>
      </c>
      <c r="G7165">
        <v>39.766720775693699</v>
      </c>
    </row>
    <row r="7166" spans="1:7" hidden="1" x14ac:dyDescent="0.2">
      <c r="A7166">
        <v>2008</v>
      </c>
      <c r="B7166">
        <v>50</v>
      </c>
      <c r="C7166" t="s">
        <v>9653</v>
      </c>
      <c r="D7166">
        <v>24</v>
      </c>
      <c r="E7166" t="s">
        <v>9031</v>
      </c>
      <c r="F7166" t="s">
        <v>10395</v>
      </c>
      <c r="G7166">
        <v>39.766350499081298</v>
      </c>
    </row>
    <row r="7167" spans="1:7" hidden="1" x14ac:dyDescent="0.2">
      <c r="A7167">
        <v>2008</v>
      </c>
      <c r="B7167">
        <v>51</v>
      </c>
      <c r="C7167" t="s">
        <v>10396</v>
      </c>
      <c r="D7167">
        <v>36</v>
      </c>
      <c r="E7167" t="s">
        <v>10163</v>
      </c>
      <c r="F7167" t="s">
        <v>10397</v>
      </c>
      <c r="G7167">
        <v>39.746982307995303</v>
      </c>
    </row>
    <row r="7168" spans="1:7" hidden="1" x14ac:dyDescent="0.2">
      <c r="A7168">
        <v>2008</v>
      </c>
      <c r="B7168">
        <v>52</v>
      </c>
      <c r="C7168" t="s">
        <v>10184</v>
      </c>
      <c r="D7168">
        <v>28</v>
      </c>
      <c r="E7168" t="s">
        <v>9031</v>
      </c>
      <c r="F7168" t="s">
        <v>10398</v>
      </c>
      <c r="G7168">
        <v>39.729480822720603</v>
      </c>
    </row>
    <row r="7169" spans="1:7" hidden="1" x14ac:dyDescent="0.2">
      <c r="A7169">
        <v>2008</v>
      </c>
      <c r="B7169">
        <v>53</v>
      </c>
      <c r="C7169" t="s">
        <v>10399</v>
      </c>
      <c r="D7169">
        <v>186</v>
      </c>
      <c r="E7169" t="s">
        <v>9229</v>
      </c>
      <c r="F7169" t="s">
        <v>10400</v>
      </c>
      <c r="G7169">
        <v>39.711625485066698</v>
      </c>
    </row>
    <row r="7170" spans="1:7" hidden="1" x14ac:dyDescent="0.2">
      <c r="A7170">
        <v>2008</v>
      </c>
      <c r="B7170">
        <v>54</v>
      </c>
      <c r="C7170" t="s">
        <v>10269</v>
      </c>
      <c r="D7170">
        <v>148</v>
      </c>
      <c r="E7170" t="s">
        <v>9828</v>
      </c>
      <c r="F7170" t="s">
        <v>10401</v>
      </c>
      <c r="G7170">
        <v>39.689728450438899</v>
      </c>
    </row>
    <row r="7171" spans="1:7" hidden="1" x14ac:dyDescent="0.2">
      <c r="A7171">
        <v>2008</v>
      </c>
      <c r="B7171">
        <v>55</v>
      </c>
      <c r="C7171" t="s">
        <v>10402</v>
      </c>
      <c r="D7171">
        <v>103</v>
      </c>
      <c r="E7171" t="s">
        <v>10347</v>
      </c>
      <c r="F7171" t="s">
        <v>10403</v>
      </c>
      <c r="G7171">
        <v>39.689482553528897</v>
      </c>
    </row>
    <row r="7172" spans="1:7" hidden="1" x14ac:dyDescent="0.2">
      <c r="A7172">
        <v>2008</v>
      </c>
      <c r="B7172">
        <v>56</v>
      </c>
      <c r="C7172" t="s">
        <v>9103</v>
      </c>
      <c r="D7172">
        <v>35</v>
      </c>
      <c r="E7172" t="s">
        <v>10163</v>
      </c>
      <c r="F7172" t="s">
        <v>10404</v>
      </c>
      <c r="G7172">
        <v>39.6817383601906</v>
      </c>
    </row>
    <row r="7173" spans="1:7" hidden="1" x14ac:dyDescent="0.2">
      <c r="A7173">
        <v>2008</v>
      </c>
      <c r="B7173">
        <v>57</v>
      </c>
      <c r="C7173" t="s">
        <v>9761</v>
      </c>
      <c r="D7173">
        <v>12</v>
      </c>
      <c r="E7173" t="s">
        <v>10334</v>
      </c>
      <c r="F7173" t="s">
        <v>10405</v>
      </c>
      <c r="G7173">
        <v>39.672768708662502</v>
      </c>
    </row>
    <row r="7174" spans="1:7" hidden="1" x14ac:dyDescent="0.2">
      <c r="A7174">
        <v>2008</v>
      </c>
      <c r="B7174">
        <v>58</v>
      </c>
      <c r="C7174" t="s">
        <v>10406</v>
      </c>
      <c r="D7174">
        <v>158</v>
      </c>
      <c r="E7174" t="s">
        <v>10086</v>
      </c>
      <c r="F7174" t="s">
        <v>10407</v>
      </c>
      <c r="G7174">
        <v>39.6716631419892</v>
      </c>
    </row>
    <row r="7175" spans="1:7" hidden="1" x14ac:dyDescent="0.2">
      <c r="A7175">
        <v>2008</v>
      </c>
      <c r="B7175">
        <v>59</v>
      </c>
      <c r="C7175" t="s">
        <v>10408</v>
      </c>
      <c r="D7175">
        <v>163</v>
      </c>
      <c r="E7175" t="s">
        <v>8674</v>
      </c>
      <c r="F7175" t="s">
        <v>10409</v>
      </c>
      <c r="G7175">
        <v>39.671048964906497</v>
      </c>
    </row>
    <row r="7176" spans="1:7" hidden="1" x14ac:dyDescent="0.2">
      <c r="A7176">
        <v>2008</v>
      </c>
      <c r="B7176">
        <v>60</v>
      </c>
      <c r="C7176" t="s">
        <v>9931</v>
      </c>
      <c r="D7176">
        <v>137</v>
      </c>
      <c r="E7176" t="s">
        <v>8159</v>
      </c>
      <c r="F7176" t="s">
        <v>10410</v>
      </c>
      <c r="G7176">
        <v>39.667364301725101</v>
      </c>
    </row>
    <row r="7177" spans="1:7" hidden="1" x14ac:dyDescent="0.2">
      <c r="A7177">
        <v>2008</v>
      </c>
      <c r="B7177">
        <v>61</v>
      </c>
      <c r="C7177" t="s">
        <v>9105</v>
      </c>
      <c r="D7177">
        <v>181</v>
      </c>
      <c r="E7177" t="s">
        <v>9229</v>
      </c>
      <c r="F7177" t="s">
        <v>10411</v>
      </c>
      <c r="G7177">
        <v>39.637788990740503</v>
      </c>
    </row>
    <row r="7178" spans="1:7" hidden="1" x14ac:dyDescent="0.2">
      <c r="A7178">
        <v>2008</v>
      </c>
      <c r="B7178">
        <v>62</v>
      </c>
      <c r="C7178" t="s">
        <v>9926</v>
      </c>
      <c r="D7178">
        <v>39</v>
      </c>
      <c r="E7178" t="s">
        <v>10163</v>
      </c>
      <c r="F7178" t="s">
        <v>10412</v>
      </c>
      <c r="G7178">
        <v>39.628716622694498</v>
      </c>
    </row>
    <row r="7179" spans="1:7" hidden="1" x14ac:dyDescent="0.2">
      <c r="A7179">
        <v>2008</v>
      </c>
      <c r="B7179">
        <v>63</v>
      </c>
      <c r="C7179" t="s">
        <v>9883</v>
      </c>
      <c r="D7179">
        <v>139</v>
      </c>
      <c r="E7179" t="s">
        <v>8159</v>
      </c>
      <c r="F7179" t="s">
        <v>10413</v>
      </c>
      <c r="G7179">
        <v>39.627123257166097</v>
      </c>
    </row>
    <row r="7180" spans="1:7" hidden="1" x14ac:dyDescent="0.2">
      <c r="A7180">
        <v>2008</v>
      </c>
      <c r="B7180">
        <v>64</v>
      </c>
      <c r="C7180" t="s">
        <v>9141</v>
      </c>
      <c r="D7180">
        <v>129</v>
      </c>
      <c r="E7180" t="s">
        <v>10034</v>
      </c>
      <c r="F7180" t="s">
        <v>10414</v>
      </c>
      <c r="G7180">
        <v>39.625652571937501</v>
      </c>
    </row>
    <row r="7181" spans="1:7" hidden="1" x14ac:dyDescent="0.2">
      <c r="A7181">
        <v>2008</v>
      </c>
      <c r="B7181">
        <v>65</v>
      </c>
      <c r="C7181" t="s">
        <v>9742</v>
      </c>
      <c r="D7181">
        <v>13</v>
      </c>
      <c r="E7181" t="s">
        <v>10334</v>
      </c>
      <c r="F7181" t="s">
        <v>9954</v>
      </c>
      <c r="G7181">
        <v>39.617688256993603</v>
      </c>
    </row>
    <row r="7182" spans="1:7" hidden="1" x14ac:dyDescent="0.2">
      <c r="A7182">
        <v>2008</v>
      </c>
      <c r="B7182">
        <v>66</v>
      </c>
      <c r="C7182" t="s">
        <v>9518</v>
      </c>
      <c r="D7182">
        <v>38</v>
      </c>
      <c r="E7182" t="s">
        <v>10163</v>
      </c>
      <c r="F7182" t="s">
        <v>10415</v>
      </c>
      <c r="G7182">
        <v>39.609482236264398</v>
      </c>
    </row>
    <row r="7183" spans="1:7" hidden="1" x14ac:dyDescent="0.2">
      <c r="A7183">
        <v>2008</v>
      </c>
      <c r="B7183">
        <v>67</v>
      </c>
      <c r="C7183" t="s">
        <v>9750</v>
      </c>
      <c r="D7183">
        <v>61</v>
      </c>
      <c r="E7183" t="s">
        <v>10052</v>
      </c>
      <c r="F7183" t="s">
        <v>10416</v>
      </c>
      <c r="G7183">
        <v>39.602503670504497</v>
      </c>
    </row>
    <row r="7184" spans="1:7" hidden="1" x14ac:dyDescent="0.2">
      <c r="A7184">
        <v>2008</v>
      </c>
      <c r="B7184">
        <v>68</v>
      </c>
      <c r="C7184" t="s">
        <v>8929</v>
      </c>
      <c r="D7184">
        <v>198</v>
      </c>
      <c r="E7184" t="s">
        <v>10340</v>
      </c>
      <c r="F7184" t="s">
        <v>10417</v>
      </c>
      <c r="G7184">
        <v>39.5993212816526</v>
      </c>
    </row>
    <row r="7185" spans="1:7" hidden="1" x14ac:dyDescent="0.2">
      <c r="A7185">
        <v>2008</v>
      </c>
      <c r="B7185">
        <v>69</v>
      </c>
      <c r="C7185" t="s">
        <v>9897</v>
      </c>
      <c r="D7185">
        <v>136</v>
      </c>
      <c r="E7185" t="s">
        <v>8159</v>
      </c>
      <c r="F7185" t="s">
        <v>10418</v>
      </c>
      <c r="G7185">
        <v>39.558851680550298</v>
      </c>
    </row>
    <row r="7186" spans="1:7" hidden="1" x14ac:dyDescent="0.2">
      <c r="A7186">
        <v>2008</v>
      </c>
      <c r="B7186">
        <v>70</v>
      </c>
      <c r="C7186" t="s">
        <v>9537</v>
      </c>
      <c r="D7186">
        <v>133</v>
      </c>
      <c r="E7186" t="s">
        <v>8159</v>
      </c>
      <c r="F7186" t="s">
        <v>10419</v>
      </c>
      <c r="G7186">
        <v>39.554455139881</v>
      </c>
    </row>
    <row r="7187" spans="1:7" hidden="1" x14ac:dyDescent="0.2">
      <c r="A7187">
        <v>2008</v>
      </c>
      <c r="B7187">
        <v>71</v>
      </c>
      <c r="C7187" t="s">
        <v>9740</v>
      </c>
      <c r="D7187">
        <v>105</v>
      </c>
      <c r="E7187" t="s">
        <v>10347</v>
      </c>
      <c r="F7187" t="s">
        <v>10420</v>
      </c>
      <c r="G7187">
        <v>39.5501816621546</v>
      </c>
    </row>
    <row r="7188" spans="1:7" hidden="1" x14ac:dyDescent="0.2">
      <c r="A7188">
        <v>2008</v>
      </c>
      <c r="B7188">
        <v>72</v>
      </c>
      <c r="C7188" t="s">
        <v>8176</v>
      </c>
      <c r="D7188">
        <v>102</v>
      </c>
      <c r="E7188" t="s">
        <v>10347</v>
      </c>
      <c r="F7188" t="s">
        <v>10421</v>
      </c>
      <c r="G7188">
        <v>39.541393411002197</v>
      </c>
    </row>
    <row r="7189" spans="1:7" hidden="1" x14ac:dyDescent="0.2">
      <c r="A7189">
        <v>2008</v>
      </c>
      <c r="B7189">
        <v>73</v>
      </c>
      <c r="C7189" t="s">
        <v>10076</v>
      </c>
      <c r="D7189">
        <v>29</v>
      </c>
      <c r="E7189" t="s">
        <v>9031</v>
      </c>
      <c r="F7189" t="s">
        <v>10422</v>
      </c>
      <c r="G7189">
        <v>39.535292756306397</v>
      </c>
    </row>
    <row r="7190" spans="1:7" hidden="1" x14ac:dyDescent="0.2">
      <c r="A7190">
        <v>2008</v>
      </c>
      <c r="B7190">
        <v>74</v>
      </c>
      <c r="C7190" t="s">
        <v>10423</v>
      </c>
      <c r="D7190">
        <v>167</v>
      </c>
      <c r="E7190" t="s">
        <v>8674</v>
      </c>
      <c r="F7190" t="s">
        <v>10424</v>
      </c>
      <c r="G7190">
        <v>39.531999185441599</v>
      </c>
    </row>
    <row r="7191" spans="1:7" hidden="1" x14ac:dyDescent="0.2">
      <c r="A7191">
        <v>2008</v>
      </c>
      <c r="B7191">
        <v>75</v>
      </c>
      <c r="C7191" t="s">
        <v>9703</v>
      </c>
      <c r="D7191">
        <v>117</v>
      </c>
      <c r="E7191" t="s">
        <v>9424</v>
      </c>
      <c r="F7191" t="s">
        <v>10425</v>
      </c>
      <c r="G7191">
        <v>39.527974455088099</v>
      </c>
    </row>
    <row r="7192" spans="1:7" hidden="1" x14ac:dyDescent="0.2">
      <c r="A7192">
        <v>2008</v>
      </c>
      <c r="B7192">
        <v>76</v>
      </c>
      <c r="C7192" t="s">
        <v>10279</v>
      </c>
      <c r="D7192">
        <v>64</v>
      </c>
      <c r="E7192" t="s">
        <v>10052</v>
      </c>
      <c r="F7192" t="s">
        <v>10426</v>
      </c>
      <c r="G7192">
        <v>39.501163848252602</v>
      </c>
    </row>
    <row r="7193" spans="1:7" hidden="1" x14ac:dyDescent="0.2">
      <c r="A7193">
        <v>2008</v>
      </c>
      <c r="B7193">
        <v>77</v>
      </c>
      <c r="C7193" t="s">
        <v>10427</v>
      </c>
      <c r="D7193">
        <v>196</v>
      </c>
      <c r="E7193" t="s">
        <v>10340</v>
      </c>
      <c r="F7193" t="s">
        <v>10428</v>
      </c>
      <c r="G7193">
        <v>39.496536608373098</v>
      </c>
    </row>
    <row r="7194" spans="1:7" hidden="1" x14ac:dyDescent="0.2">
      <c r="A7194">
        <v>2008</v>
      </c>
      <c r="B7194">
        <v>78</v>
      </c>
      <c r="C7194" t="s">
        <v>10429</v>
      </c>
      <c r="D7194">
        <v>99</v>
      </c>
      <c r="E7194" t="s">
        <v>10379</v>
      </c>
      <c r="F7194" t="s">
        <v>10430</v>
      </c>
      <c r="G7194">
        <v>39.495440841918303</v>
      </c>
    </row>
    <row r="7195" spans="1:7" hidden="1" x14ac:dyDescent="0.2">
      <c r="A7195">
        <v>2008</v>
      </c>
      <c r="B7195">
        <v>79</v>
      </c>
      <c r="C7195" t="s">
        <v>9950</v>
      </c>
      <c r="D7195">
        <v>86</v>
      </c>
      <c r="E7195" t="s">
        <v>8698</v>
      </c>
      <c r="F7195" t="s">
        <v>10431</v>
      </c>
      <c r="G7195">
        <v>39.491180105844897</v>
      </c>
    </row>
    <row r="7196" spans="1:7" hidden="1" x14ac:dyDescent="0.2">
      <c r="A7196">
        <v>2008</v>
      </c>
      <c r="B7196">
        <v>80</v>
      </c>
      <c r="C7196" t="s">
        <v>10432</v>
      </c>
      <c r="D7196">
        <v>88</v>
      </c>
      <c r="E7196" t="s">
        <v>8698</v>
      </c>
      <c r="F7196" t="s">
        <v>10433</v>
      </c>
      <c r="G7196">
        <v>39.475605810854503</v>
      </c>
    </row>
    <row r="7197" spans="1:7" hidden="1" x14ac:dyDescent="0.2">
      <c r="A7197">
        <v>2008</v>
      </c>
      <c r="B7197">
        <v>81</v>
      </c>
      <c r="C7197" t="s">
        <v>10434</v>
      </c>
      <c r="D7197">
        <v>127</v>
      </c>
      <c r="E7197" t="s">
        <v>10034</v>
      </c>
      <c r="F7197" t="s">
        <v>10435</v>
      </c>
      <c r="G7197">
        <v>39.474389586382102</v>
      </c>
    </row>
    <row r="7198" spans="1:7" hidden="1" x14ac:dyDescent="0.2">
      <c r="A7198">
        <v>2008</v>
      </c>
      <c r="B7198">
        <v>82</v>
      </c>
      <c r="C7198" t="s">
        <v>10092</v>
      </c>
      <c r="D7198">
        <v>169</v>
      </c>
      <c r="E7198" t="s">
        <v>8674</v>
      </c>
      <c r="F7198" t="s">
        <v>10436</v>
      </c>
      <c r="G7198">
        <v>39.453725230565503</v>
      </c>
    </row>
    <row r="7199" spans="1:7" hidden="1" x14ac:dyDescent="0.2">
      <c r="A7199">
        <v>2008</v>
      </c>
      <c r="B7199">
        <v>83</v>
      </c>
      <c r="C7199" t="s">
        <v>9513</v>
      </c>
      <c r="D7199">
        <v>4</v>
      </c>
      <c r="E7199" t="s">
        <v>10336</v>
      </c>
      <c r="F7199" t="s">
        <v>10437</v>
      </c>
      <c r="G7199">
        <v>39.444494044412103</v>
      </c>
    </row>
    <row r="7200" spans="1:7" hidden="1" x14ac:dyDescent="0.2">
      <c r="A7200">
        <v>2008</v>
      </c>
      <c r="B7200">
        <v>84</v>
      </c>
      <c r="C7200" t="s">
        <v>61</v>
      </c>
      <c r="D7200">
        <v>57</v>
      </c>
      <c r="E7200" t="s">
        <v>10170</v>
      </c>
      <c r="F7200" t="s">
        <v>10438</v>
      </c>
      <c r="G7200">
        <v>39.431868892821399</v>
      </c>
    </row>
    <row r="7201" spans="1:7" hidden="1" x14ac:dyDescent="0.2">
      <c r="A7201">
        <v>2008</v>
      </c>
      <c r="B7201">
        <v>85</v>
      </c>
      <c r="C7201" t="s">
        <v>10439</v>
      </c>
      <c r="D7201">
        <v>128</v>
      </c>
      <c r="E7201" t="s">
        <v>10034</v>
      </c>
      <c r="F7201" t="s">
        <v>10440</v>
      </c>
      <c r="G7201">
        <v>39.428107189896402</v>
      </c>
    </row>
    <row r="7202" spans="1:7" hidden="1" x14ac:dyDescent="0.2">
      <c r="A7202">
        <v>2008</v>
      </c>
      <c r="B7202">
        <v>86</v>
      </c>
      <c r="C7202" t="s">
        <v>8778</v>
      </c>
      <c r="D7202">
        <v>144</v>
      </c>
      <c r="E7202" t="s">
        <v>9828</v>
      </c>
      <c r="F7202" t="s">
        <v>10441</v>
      </c>
      <c r="G7202">
        <v>39.426651239506597</v>
      </c>
    </row>
    <row r="7203" spans="1:7" hidden="1" x14ac:dyDescent="0.2">
      <c r="A7203">
        <v>2008</v>
      </c>
      <c r="B7203">
        <v>87</v>
      </c>
      <c r="C7203" t="s">
        <v>9964</v>
      </c>
      <c r="D7203">
        <v>8</v>
      </c>
      <c r="E7203" t="s">
        <v>10336</v>
      </c>
      <c r="F7203" t="s">
        <v>10442</v>
      </c>
      <c r="G7203">
        <v>39.399008597891701</v>
      </c>
    </row>
    <row r="7204" spans="1:7" hidden="1" x14ac:dyDescent="0.2">
      <c r="A7204">
        <v>2008</v>
      </c>
      <c r="B7204">
        <v>88</v>
      </c>
      <c r="C7204" t="s">
        <v>10291</v>
      </c>
      <c r="D7204">
        <v>54</v>
      </c>
      <c r="E7204" t="s">
        <v>10170</v>
      </c>
      <c r="F7204" t="s">
        <v>10443</v>
      </c>
      <c r="G7204">
        <v>39.376244683205002</v>
      </c>
    </row>
    <row r="7205" spans="1:7" hidden="1" x14ac:dyDescent="0.2">
      <c r="A7205">
        <v>2008</v>
      </c>
      <c r="B7205">
        <v>89</v>
      </c>
      <c r="C7205" t="s">
        <v>10208</v>
      </c>
      <c r="D7205">
        <v>92</v>
      </c>
      <c r="E7205" t="s">
        <v>10379</v>
      </c>
      <c r="F7205" t="s">
        <v>10444</v>
      </c>
      <c r="G7205">
        <v>39.373340544793002</v>
      </c>
    </row>
    <row r="7206" spans="1:7" hidden="1" x14ac:dyDescent="0.2">
      <c r="A7206">
        <v>2008</v>
      </c>
      <c r="B7206">
        <v>90</v>
      </c>
      <c r="C7206" t="s">
        <v>121</v>
      </c>
      <c r="D7206">
        <v>142</v>
      </c>
      <c r="E7206" t="s">
        <v>9828</v>
      </c>
      <c r="F7206" t="s">
        <v>10445</v>
      </c>
      <c r="G7206">
        <v>39.3608818135178</v>
      </c>
    </row>
    <row r="7207" spans="1:7" hidden="1" x14ac:dyDescent="0.2">
      <c r="A7207">
        <v>2008</v>
      </c>
      <c r="B7207">
        <v>91</v>
      </c>
      <c r="C7207" t="s">
        <v>10219</v>
      </c>
      <c r="D7207">
        <v>26</v>
      </c>
      <c r="E7207" t="s">
        <v>9031</v>
      </c>
      <c r="F7207" t="s">
        <v>10446</v>
      </c>
      <c r="G7207">
        <v>39.349276889010298</v>
      </c>
    </row>
    <row r="7208" spans="1:7" hidden="1" x14ac:dyDescent="0.2">
      <c r="A7208">
        <v>2008</v>
      </c>
      <c r="B7208">
        <v>92</v>
      </c>
      <c r="C7208" t="s">
        <v>10447</v>
      </c>
      <c r="D7208">
        <v>75</v>
      </c>
      <c r="E7208" t="s">
        <v>10368</v>
      </c>
      <c r="F7208" t="s">
        <v>10448</v>
      </c>
      <c r="G7208">
        <v>39.347705914869998</v>
      </c>
    </row>
    <row r="7209" spans="1:7" hidden="1" x14ac:dyDescent="0.2">
      <c r="A7209">
        <v>2008</v>
      </c>
      <c r="B7209">
        <v>93</v>
      </c>
      <c r="C7209" t="s">
        <v>9671</v>
      </c>
      <c r="D7209">
        <v>118</v>
      </c>
      <c r="E7209" t="s">
        <v>9424</v>
      </c>
      <c r="F7209" t="s">
        <v>10449</v>
      </c>
      <c r="G7209">
        <v>39.347222563447403</v>
      </c>
    </row>
    <row r="7210" spans="1:7" hidden="1" x14ac:dyDescent="0.2">
      <c r="A7210">
        <v>2008</v>
      </c>
      <c r="B7210">
        <v>94</v>
      </c>
      <c r="C7210" t="s">
        <v>10067</v>
      </c>
      <c r="D7210">
        <v>72</v>
      </c>
      <c r="E7210" t="s">
        <v>10368</v>
      </c>
      <c r="F7210" t="s">
        <v>10450</v>
      </c>
      <c r="G7210">
        <v>39.340456890198901</v>
      </c>
    </row>
    <row r="7211" spans="1:7" hidden="1" x14ac:dyDescent="0.2">
      <c r="A7211">
        <v>2008</v>
      </c>
      <c r="B7211">
        <v>95</v>
      </c>
      <c r="C7211" t="s">
        <v>10451</v>
      </c>
      <c r="D7211">
        <v>199</v>
      </c>
      <c r="E7211" t="s">
        <v>10340</v>
      </c>
      <c r="F7211" t="s">
        <v>10452</v>
      </c>
      <c r="G7211">
        <v>39.330674942672701</v>
      </c>
    </row>
    <row r="7212" spans="1:7" hidden="1" x14ac:dyDescent="0.2">
      <c r="A7212">
        <v>2008</v>
      </c>
      <c r="B7212">
        <v>96</v>
      </c>
      <c r="C7212" t="s">
        <v>8502</v>
      </c>
      <c r="D7212">
        <v>98</v>
      </c>
      <c r="E7212" t="s">
        <v>10379</v>
      </c>
      <c r="F7212" t="s">
        <v>10453</v>
      </c>
      <c r="G7212">
        <v>39.318846494956396</v>
      </c>
    </row>
    <row r="7213" spans="1:7" hidden="1" x14ac:dyDescent="0.2">
      <c r="A7213">
        <v>2008</v>
      </c>
      <c r="B7213">
        <v>97</v>
      </c>
      <c r="C7213" t="s">
        <v>9568</v>
      </c>
      <c r="D7213">
        <v>149</v>
      </c>
      <c r="E7213" t="s">
        <v>9828</v>
      </c>
      <c r="F7213" t="s">
        <v>10454</v>
      </c>
      <c r="G7213">
        <v>39.318122535405699</v>
      </c>
    </row>
    <row r="7214" spans="1:7" hidden="1" x14ac:dyDescent="0.2">
      <c r="A7214">
        <v>2008</v>
      </c>
      <c r="B7214">
        <v>98</v>
      </c>
      <c r="C7214" t="s">
        <v>10284</v>
      </c>
      <c r="D7214">
        <v>96</v>
      </c>
      <c r="E7214" t="s">
        <v>10379</v>
      </c>
      <c r="F7214" t="s">
        <v>10455</v>
      </c>
      <c r="G7214">
        <v>39.305457557443901</v>
      </c>
    </row>
    <row r="7215" spans="1:7" hidden="1" x14ac:dyDescent="0.2">
      <c r="A7215">
        <v>2008</v>
      </c>
      <c r="B7215">
        <v>99</v>
      </c>
      <c r="C7215" t="s">
        <v>9358</v>
      </c>
      <c r="D7215">
        <v>81</v>
      </c>
      <c r="E7215" t="s">
        <v>8698</v>
      </c>
      <c r="F7215" t="s">
        <v>10456</v>
      </c>
      <c r="G7215">
        <v>39.266669118458303</v>
      </c>
    </row>
    <row r="7216" spans="1:7" hidden="1" x14ac:dyDescent="0.2">
      <c r="A7216">
        <v>2008</v>
      </c>
      <c r="B7216">
        <v>100</v>
      </c>
      <c r="C7216" t="s">
        <v>10085</v>
      </c>
      <c r="D7216">
        <v>156</v>
      </c>
      <c r="E7216" t="s">
        <v>10086</v>
      </c>
      <c r="F7216" t="s">
        <v>10457</v>
      </c>
      <c r="G7216">
        <v>39.243456820374597</v>
      </c>
    </row>
    <row r="7217" spans="1:7" hidden="1" x14ac:dyDescent="0.2">
      <c r="A7217">
        <v>2008</v>
      </c>
      <c r="B7217">
        <v>101</v>
      </c>
      <c r="C7217" t="s">
        <v>10214</v>
      </c>
      <c r="D7217">
        <v>143</v>
      </c>
      <c r="E7217" t="s">
        <v>9828</v>
      </c>
      <c r="F7217" t="s">
        <v>10458</v>
      </c>
      <c r="G7217">
        <v>39.205270453453601</v>
      </c>
    </row>
    <row r="7218" spans="1:7" hidden="1" x14ac:dyDescent="0.2">
      <c r="A7218">
        <v>2008</v>
      </c>
      <c r="B7218">
        <v>102</v>
      </c>
      <c r="C7218" t="s">
        <v>10289</v>
      </c>
      <c r="D7218">
        <v>82</v>
      </c>
      <c r="E7218" t="s">
        <v>8698</v>
      </c>
      <c r="F7218" t="s">
        <v>7051</v>
      </c>
      <c r="G7218">
        <v>39.193517303403702</v>
      </c>
    </row>
    <row r="7219" spans="1:7" hidden="1" x14ac:dyDescent="0.2">
      <c r="A7219">
        <v>2008</v>
      </c>
      <c r="B7219">
        <v>103</v>
      </c>
      <c r="C7219" t="s">
        <v>10459</v>
      </c>
      <c r="D7219">
        <v>25</v>
      </c>
      <c r="E7219" t="s">
        <v>9031</v>
      </c>
      <c r="F7219" t="s">
        <v>10460</v>
      </c>
      <c r="G7219">
        <v>39.1883625330331</v>
      </c>
    </row>
    <row r="7220" spans="1:7" hidden="1" x14ac:dyDescent="0.2">
      <c r="A7220">
        <v>2008</v>
      </c>
      <c r="B7220">
        <v>104</v>
      </c>
      <c r="C7220" t="s">
        <v>9944</v>
      </c>
      <c r="D7220">
        <v>23</v>
      </c>
      <c r="E7220" t="s">
        <v>9031</v>
      </c>
      <c r="F7220" t="s">
        <v>10461</v>
      </c>
      <c r="G7220">
        <v>39.177338274685297</v>
      </c>
    </row>
    <row r="7221" spans="1:7" hidden="1" x14ac:dyDescent="0.2">
      <c r="A7221">
        <v>2008</v>
      </c>
      <c r="B7221">
        <v>105</v>
      </c>
      <c r="C7221" t="s">
        <v>1199</v>
      </c>
      <c r="D7221">
        <v>155</v>
      </c>
      <c r="E7221" t="s">
        <v>10086</v>
      </c>
      <c r="F7221" t="s">
        <v>10462</v>
      </c>
      <c r="G7221">
        <v>39.171708710021598</v>
      </c>
    </row>
    <row r="7222" spans="1:7" hidden="1" x14ac:dyDescent="0.2">
      <c r="A7222">
        <v>2008</v>
      </c>
      <c r="B7222">
        <v>106</v>
      </c>
      <c r="C7222" t="s">
        <v>10463</v>
      </c>
      <c r="D7222">
        <v>44</v>
      </c>
      <c r="E7222" t="s">
        <v>10344</v>
      </c>
      <c r="F7222" t="s">
        <v>10464</v>
      </c>
      <c r="G7222">
        <v>39.171349431036397</v>
      </c>
    </row>
    <row r="7223" spans="1:7" hidden="1" x14ac:dyDescent="0.2">
      <c r="A7223">
        <v>2008</v>
      </c>
      <c r="B7223">
        <v>107</v>
      </c>
      <c r="C7223" t="s">
        <v>9338</v>
      </c>
      <c r="D7223">
        <v>58</v>
      </c>
      <c r="E7223" t="s">
        <v>10170</v>
      </c>
      <c r="F7223" t="s">
        <v>10465</v>
      </c>
      <c r="G7223">
        <v>39.132107973391399</v>
      </c>
    </row>
    <row r="7224" spans="1:7" hidden="1" x14ac:dyDescent="0.2">
      <c r="A7224">
        <v>2008</v>
      </c>
      <c r="B7224">
        <v>108</v>
      </c>
      <c r="C7224" t="s">
        <v>10466</v>
      </c>
      <c r="D7224">
        <v>46</v>
      </c>
      <c r="E7224" t="s">
        <v>10344</v>
      </c>
      <c r="F7224" t="s">
        <v>10467</v>
      </c>
      <c r="G7224">
        <v>39.126132948965299</v>
      </c>
    </row>
    <row r="7225" spans="1:7" hidden="1" x14ac:dyDescent="0.2">
      <c r="A7225">
        <v>2008</v>
      </c>
      <c r="B7225">
        <v>109</v>
      </c>
      <c r="C7225" t="s">
        <v>8465</v>
      </c>
      <c r="D7225">
        <v>15</v>
      </c>
      <c r="E7225" t="s">
        <v>10334</v>
      </c>
      <c r="F7225" t="s">
        <v>10468</v>
      </c>
      <c r="G7225">
        <v>39.105354079807597</v>
      </c>
    </row>
    <row r="7226" spans="1:7" hidden="1" x14ac:dyDescent="0.2">
      <c r="A7226">
        <v>2008</v>
      </c>
      <c r="B7226">
        <v>110</v>
      </c>
      <c r="C7226" t="s">
        <v>9767</v>
      </c>
      <c r="D7226">
        <v>193</v>
      </c>
      <c r="E7226" t="s">
        <v>10340</v>
      </c>
      <c r="F7226" t="s">
        <v>10160</v>
      </c>
      <c r="G7226">
        <v>39.104041214836599</v>
      </c>
    </row>
    <row r="7227" spans="1:7" hidden="1" x14ac:dyDescent="0.2">
      <c r="A7227">
        <v>2008</v>
      </c>
      <c r="B7227">
        <v>111</v>
      </c>
      <c r="C7227" t="s">
        <v>10154</v>
      </c>
      <c r="D7227">
        <v>97</v>
      </c>
      <c r="E7227" t="s">
        <v>10379</v>
      </c>
      <c r="F7227" t="s">
        <v>10469</v>
      </c>
      <c r="G7227">
        <v>39.1009384298466</v>
      </c>
    </row>
    <row r="7228" spans="1:7" hidden="1" x14ac:dyDescent="0.2">
      <c r="A7228">
        <v>2008</v>
      </c>
      <c r="B7228">
        <v>112</v>
      </c>
      <c r="C7228" t="s">
        <v>9880</v>
      </c>
      <c r="D7228">
        <v>165</v>
      </c>
      <c r="E7228" t="s">
        <v>8674</v>
      </c>
      <c r="F7228" t="s">
        <v>10470</v>
      </c>
      <c r="G7228">
        <v>39.089844036025397</v>
      </c>
    </row>
    <row r="7229" spans="1:7" hidden="1" x14ac:dyDescent="0.2">
      <c r="A7229">
        <v>2008</v>
      </c>
      <c r="B7229">
        <v>113</v>
      </c>
      <c r="C7229" t="s">
        <v>10245</v>
      </c>
      <c r="D7229">
        <v>69</v>
      </c>
      <c r="E7229" t="s">
        <v>10052</v>
      </c>
      <c r="F7229" t="s">
        <v>10471</v>
      </c>
      <c r="G7229">
        <v>39.063386078843799</v>
      </c>
    </row>
    <row r="7230" spans="1:7" hidden="1" x14ac:dyDescent="0.2">
      <c r="A7230">
        <v>2008</v>
      </c>
      <c r="B7230">
        <v>114</v>
      </c>
      <c r="C7230" t="s">
        <v>9596</v>
      </c>
      <c r="D7230">
        <v>185</v>
      </c>
      <c r="E7230" t="s">
        <v>9229</v>
      </c>
      <c r="F7230" t="s">
        <v>10472</v>
      </c>
      <c r="G7230">
        <v>39.0563604827327</v>
      </c>
    </row>
    <row r="7231" spans="1:7" hidden="1" x14ac:dyDescent="0.2">
      <c r="A7231">
        <v>2008</v>
      </c>
      <c r="B7231">
        <v>115</v>
      </c>
      <c r="C7231" t="s">
        <v>10144</v>
      </c>
      <c r="D7231">
        <v>33</v>
      </c>
      <c r="E7231" t="s">
        <v>10163</v>
      </c>
      <c r="F7231" t="s">
        <v>10473</v>
      </c>
      <c r="G7231">
        <v>39.047314285714201</v>
      </c>
    </row>
    <row r="7232" spans="1:7" hidden="1" x14ac:dyDescent="0.2">
      <c r="A7232">
        <v>2008</v>
      </c>
      <c r="B7232">
        <v>116</v>
      </c>
      <c r="C7232" t="s">
        <v>6120</v>
      </c>
      <c r="D7232">
        <v>112</v>
      </c>
      <c r="E7232" t="s">
        <v>9424</v>
      </c>
      <c r="F7232" t="s">
        <v>10474</v>
      </c>
      <c r="G7232">
        <v>39.045172379115201</v>
      </c>
    </row>
    <row r="7233" spans="1:7" hidden="1" x14ac:dyDescent="0.2">
      <c r="A7233">
        <v>2008</v>
      </c>
      <c r="B7233">
        <v>117</v>
      </c>
      <c r="C7233" t="s">
        <v>10475</v>
      </c>
      <c r="D7233">
        <v>73</v>
      </c>
      <c r="E7233" t="s">
        <v>10368</v>
      </c>
      <c r="F7233" t="s">
        <v>10476</v>
      </c>
      <c r="G7233">
        <v>39.042197898637198</v>
      </c>
    </row>
    <row r="7234" spans="1:7" hidden="1" x14ac:dyDescent="0.2">
      <c r="A7234">
        <v>2008</v>
      </c>
      <c r="B7234">
        <v>118</v>
      </c>
      <c r="C7234" t="s">
        <v>9083</v>
      </c>
      <c r="D7234">
        <v>18</v>
      </c>
      <c r="E7234" t="s">
        <v>10334</v>
      </c>
      <c r="F7234" t="s">
        <v>10477</v>
      </c>
      <c r="G7234">
        <v>39.039223871319599</v>
      </c>
    </row>
    <row r="7235" spans="1:7" hidden="1" x14ac:dyDescent="0.2">
      <c r="A7235">
        <v>2008</v>
      </c>
      <c r="B7235">
        <v>119</v>
      </c>
      <c r="C7235" t="s">
        <v>9154</v>
      </c>
      <c r="D7235">
        <v>183</v>
      </c>
      <c r="E7235" t="s">
        <v>9229</v>
      </c>
      <c r="F7235" t="s">
        <v>10478</v>
      </c>
      <c r="G7235">
        <v>39.033990683560901</v>
      </c>
    </row>
    <row r="7236" spans="1:7" hidden="1" x14ac:dyDescent="0.2">
      <c r="A7236">
        <v>2008</v>
      </c>
      <c r="B7236">
        <v>120</v>
      </c>
      <c r="C7236" t="s">
        <v>10314</v>
      </c>
      <c r="D7236">
        <v>42</v>
      </c>
      <c r="E7236" t="s">
        <v>10344</v>
      </c>
      <c r="F7236" t="s">
        <v>10479</v>
      </c>
      <c r="G7236">
        <v>39.014616321558997</v>
      </c>
    </row>
    <row r="7237" spans="1:7" hidden="1" x14ac:dyDescent="0.2">
      <c r="A7237">
        <v>2008</v>
      </c>
      <c r="B7237">
        <v>121</v>
      </c>
      <c r="C7237" t="s">
        <v>10480</v>
      </c>
      <c r="D7237">
        <v>168</v>
      </c>
      <c r="E7237" t="s">
        <v>8674</v>
      </c>
      <c r="F7237" t="s">
        <v>10481</v>
      </c>
      <c r="G7237">
        <v>39.007014467338799</v>
      </c>
    </row>
    <row r="7238" spans="1:7" hidden="1" x14ac:dyDescent="0.2">
      <c r="A7238">
        <v>2008</v>
      </c>
      <c r="B7238">
        <v>122</v>
      </c>
      <c r="C7238" t="s">
        <v>8477</v>
      </c>
      <c r="D7238">
        <v>6</v>
      </c>
      <c r="E7238" t="s">
        <v>10336</v>
      </c>
      <c r="F7238" t="s">
        <v>10482</v>
      </c>
      <c r="G7238">
        <v>38.999415574928101</v>
      </c>
    </row>
    <row r="7239" spans="1:7" hidden="1" x14ac:dyDescent="0.2">
      <c r="A7239">
        <v>2008</v>
      </c>
      <c r="B7239">
        <v>123</v>
      </c>
      <c r="C7239" t="s">
        <v>10109</v>
      </c>
      <c r="D7239">
        <v>152</v>
      </c>
      <c r="E7239" t="s">
        <v>10086</v>
      </c>
      <c r="F7239" t="s">
        <v>10483</v>
      </c>
      <c r="G7239">
        <v>38.994549090145398</v>
      </c>
    </row>
    <row r="7240" spans="1:7" hidden="1" x14ac:dyDescent="0.2">
      <c r="A7240">
        <v>2008</v>
      </c>
      <c r="B7240">
        <v>124</v>
      </c>
      <c r="C7240" t="s">
        <v>10290</v>
      </c>
      <c r="D7240">
        <v>5</v>
      </c>
      <c r="E7240" t="s">
        <v>10336</v>
      </c>
      <c r="F7240" t="s">
        <v>10484</v>
      </c>
      <c r="G7240">
        <v>38.990277080385198</v>
      </c>
    </row>
    <row r="7241" spans="1:7" hidden="1" x14ac:dyDescent="0.2">
      <c r="A7241">
        <v>2008</v>
      </c>
      <c r="B7241">
        <v>125</v>
      </c>
      <c r="C7241" t="s">
        <v>10307</v>
      </c>
      <c r="D7241">
        <v>94</v>
      </c>
      <c r="E7241" t="s">
        <v>10379</v>
      </c>
      <c r="F7241" t="s">
        <v>10485</v>
      </c>
      <c r="G7241">
        <v>38.988497352565197</v>
      </c>
    </row>
    <row r="7242" spans="1:7" hidden="1" x14ac:dyDescent="0.2">
      <c r="A7242">
        <v>2008</v>
      </c>
      <c r="B7242">
        <v>126</v>
      </c>
      <c r="C7242" t="s">
        <v>10317</v>
      </c>
      <c r="D7242">
        <v>114</v>
      </c>
      <c r="E7242" t="s">
        <v>9424</v>
      </c>
      <c r="F7242" t="s">
        <v>10486</v>
      </c>
      <c r="G7242">
        <v>38.978296714997597</v>
      </c>
    </row>
    <row r="7243" spans="1:7" hidden="1" x14ac:dyDescent="0.2">
      <c r="A7243">
        <v>2008</v>
      </c>
      <c r="B7243">
        <v>127</v>
      </c>
      <c r="C7243" t="s">
        <v>9929</v>
      </c>
      <c r="D7243">
        <v>77</v>
      </c>
      <c r="E7243" t="s">
        <v>10368</v>
      </c>
      <c r="F7243" t="s">
        <v>10487</v>
      </c>
      <c r="G7243">
        <v>38.9733169479358</v>
      </c>
    </row>
    <row r="7244" spans="1:7" hidden="1" x14ac:dyDescent="0.2">
      <c r="A7244">
        <v>2008</v>
      </c>
      <c r="B7244">
        <v>128</v>
      </c>
      <c r="C7244" t="s">
        <v>10265</v>
      </c>
      <c r="D7244">
        <v>66</v>
      </c>
      <c r="E7244" t="s">
        <v>10052</v>
      </c>
      <c r="F7244" t="s">
        <v>10488</v>
      </c>
      <c r="G7244">
        <v>38.969642221674697</v>
      </c>
    </row>
    <row r="7245" spans="1:7" hidden="1" x14ac:dyDescent="0.2">
      <c r="A7245">
        <v>2008</v>
      </c>
      <c r="B7245">
        <v>129</v>
      </c>
      <c r="C7245" t="s">
        <v>10489</v>
      </c>
      <c r="D7245">
        <v>154</v>
      </c>
      <c r="E7245" t="s">
        <v>10086</v>
      </c>
      <c r="F7245" t="s">
        <v>10490</v>
      </c>
      <c r="G7245">
        <v>38.964664665577899</v>
      </c>
    </row>
    <row r="7246" spans="1:7" hidden="1" x14ac:dyDescent="0.2">
      <c r="A7246">
        <v>2008</v>
      </c>
      <c r="B7246">
        <v>130</v>
      </c>
      <c r="C7246" t="s">
        <v>9957</v>
      </c>
      <c r="D7246">
        <v>68</v>
      </c>
      <c r="E7246" t="s">
        <v>10052</v>
      </c>
      <c r="F7246" t="s">
        <v>10491</v>
      </c>
      <c r="G7246">
        <v>38.960636146629902</v>
      </c>
    </row>
    <row r="7247" spans="1:7" hidden="1" x14ac:dyDescent="0.2">
      <c r="A7247">
        <v>2008</v>
      </c>
      <c r="B7247">
        <v>131</v>
      </c>
      <c r="C7247" t="s">
        <v>10492</v>
      </c>
      <c r="D7247">
        <v>134</v>
      </c>
      <c r="E7247" t="s">
        <v>8159</v>
      </c>
      <c r="F7247" t="s">
        <v>10493</v>
      </c>
      <c r="G7247">
        <v>38.960162257988898</v>
      </c>
    </row>
    <row r="7248" spans="1:7" hidden="1" x14ac:dyDescent="0.2">
      <c r="A7248">
        <v>2008</v>
      </c>
      <c r="B7248">
        <v>132</v>
      </c>
      <c r="C7248" t="s">
        <v>10494</v>
      </c>
      <c r="D7248">
        <v>164</v>
      </c>
      <c r="E7248" t="s">
        <v>8674</v>
      </c>
      <c r="F7248" t="s">
        <v>10495</v>
      </c>
      <c r="G7248">
        <v>38.9467796651386</v>
      </c>
    </row>
    <row r="7249" spans="1:7" hidden="1" x14ac:dyDescent="0.2">
      <c r="A7249">
        <v>2008</v>
      </c>
      <c r="B7249">
        <v>133</v>
      </c>
      <c r="C7249" t="s">
        <v>10496</v>
      </c>
      <c r="D7249">
        <v>194</v>
      </c>
      <c r="E7249" t="s">
        <v>10340</v>
      </c>
      <c r="F7249" t="s">
        <v>10497</v>
      </c>
      <c r="G7249">
        <v>38.941216160768803</v>
      </c>
    </row>
    <row r="7250" spans="1:7" hidden="1" x14ac:dyDescent="0.2">
      <c r="A7250">
        <v>2008</v>
      </c>
      <c r="B7250">
        <v>134</v>
      </c>
      <c r="C7250" t="s">
        <v>10498</v>
      </c>
      <c r="D7250">
        <v>197</v>
      </c>
      <c r="E7250" t="s">
        <v>10340</v>
      </c>
      <c r="F7250" t="s">
        <v>10499</v>
      </c>
      <c r="G7250">
        <v>38.9361275382754</v>
      </c>
    </row>
    <row r="7251" spans="1:7" hidden="1" x14ac:dyDescent="0.2">
      <c r="A7251">
        <v>2008</v>
      </c>
      <c r="B7251">
        <v>135</v>
      </c>
      <c r="C7251" t="s">
        <v>10281</v>
      </c>
      <c r="D7251">
        <v>122</v>
      </c>
      <c r="E7251" t="s">
        <v>10034</v>
      </c>
      <c r="F7251" t="s">
        <v>10500</v>
      </c>
      <c r="G7251">
        <v>38.929620773159698</v>
      </c>
    </row>
    <row r="7252" spans="1:7" hidden="1" x14ac:dyDescent="0.2">
      <c r="A7252">
        <v>2008</v>
      </c>
      <c r="B7252">
        <v>136</v>
      </c>
      <c r="C7252" t="s">
        <v>10501</v>
      </c>
      <c r="D7252">
        <v>157</v>
      </c>
      <c r="E7252" t="s">
        <v>10086</v>
      </c>
      <c r="F7252" t="s">
        <v>10502</v>
      </c>
      <c r="G7252">
        <v>38.920751415587198</v>
      </c>
    </row>
    <row r="7253" spans="1:7" hidden="1" x14ac:dyDescent="0.2">
      <c r="A7253">
        <v>2008</v>
      </c>
      <c r="B7253">
        <v>137</v>
      </c>
      <c r="C7253" t="s">
        <v>10503</v>
      </c>
      <c r="D7253">
        <v>108</v>
      </c>
      <c r="E7253" t="s">
        <v>10347</v>
      </c>
      <c r="F7253" t="s">
        <v>10504</v>
      </c>
      <c r="G7253">
        <v>38.908459258539402</v>
      </c>
    </row>
    <row r="7254" spans="1:7" hidden="1" x14ac:dyDescent="0.2">
      <c r="A7254">
        <v>2008</v>
      </c>
      <c r="B7254">
        <v>138</v>
      </c>
      <c r="C7254" t="s">
        <v>9782</v>
      </c>
      <c r="D7254">
        <v>84</v>
      </c>
      <c r="E7254" t="s">
        <v>8698</v>
      </c>
      <c r="F7254" t="s">
        <v>10505</v>
      </c>
      <c r="G7254">
        <v>38.907750332521502</v>
      </c>
    </row>
    <row r="7255" spans="1:7" hidden="1" x14ac:dyDescent="0.2">
      <c r="A7255">
        <v>2008</v>
      </c>
      <c r="B7255">
        <v>139</v>
      </c>
      <c r="C7255" t="s">
        <v>9363</v>
      </c>
      <c r="D7255">
        <v>182</v>
      </c>
      <c r="E7255" t="s">
        <v>9229</v>
      </c>
      <c r="F7255" t="s">
        <v>10506</v>
      </c>
      <c r="G7255">
        <v>38.905151158129897</v>
      </c>
    </row>
    <row r="7256" spans="1:7" hidden="1" x14ac:dyDescent="0.2">
      <c r="A7256">
        <v>2008</v>
      </c>
      <c r="B7256">
        <v>140</v>
      </c>
      <c r="C7256" t="s">
        <v>8646</v>
      </c>
      <c r="D7256">
        <v>76</v>
      </c>
      <c r="E7256" t="s">
        <v>10368</v>
      </c>
      <c r="F7256" t="s">
        <v>10507</v>
      </c>
      <c r="G7256">
        <v>38.894521787173503</v>
      </c>
    </row>
    <row r="7257" spans="1:7" hidden="1" x14ac:dyDescent="0.2">
      <c r="A7257">
        <v>2008</v>
      </c>
      <c r="B7257">
        <v>141</v>
      </c>
      <c r="C7257" t="s">
        <v>8749</v>
      </c>
      <c r="D7257">
        <v>34</v>
      </c>
      <c r="E7257" t="s">
        <v>10163</v>
      </c>
      <c r="F7257" t="s">
        <v>10508</v>
      </c>
      <c r="G7257">
        <v>38.8772909333657</v>
      </c>
    </row>
    <row r="7258" spans="1:7" hidden="1" x14ac:dyDescent="0.2">
      <c r="A7258">
        <v>2008</v>
      </c>
      <c r="B7258">
        <v>142</v>
      </c>
      <c r="C7258" t="s">
        <v>9941</v>
      </c>
      <c r="D7258">
        <v>146</v>
      </c>
      <c r="E7258" t="s">
        <v>9828</v>
      </c>
      <c r="F7258" t="s">
        <v>10509</v>
      </c>
      <c r="G7258">
        <v>38.817220589571903</v>
      </c>
    </row>
    <row r="7259" spans="1:7" hidden="1" x14ac:dyDescent="0.2">
      <c r="A7259">
        <v>2008</v>
      </c>
      <c r="B7259">
        <v>143</v>
      </c>
      <c r="C7259" t="s">
        <v>10328</v>
      </c>
      <c r="D7259">
        <v>116</v>
      </c>
      <c r="E7259" t="s">
        <v>9424</v>
      </c>
      <c r="F7259" t="s">
        <v>10510</v>
      </c>
      <c r="G7259">
        <v>38.791717506289899</v>
      </c>
    </row>
    <row r="7260" spans="1:7" hidden="1" x14ac:dyDescent="0.2">
      <c r="A7260">
        <v>2008</v>
      </c>
      <c r="B7260">
        <v>144</v>
      </c>
      <c r="C7260" t="s">
        <v>9773</v>
      </c>
      <c r="D7260">
        <v>45</v>
      </c>
      <c r="E7260" t="s">
        <v>10344</v>
      </c>
      <c r="F7260" t="s">
        <v>10511</v>
      </c>
      <c r="G7260">
        <v>38.770940253703799</v>
      </c>
    </row>
    <row r="7261" spans="1:7" hidden="1" x14ac:dyDescent="0.2">
      <c r="A7261">
        <v>2008</v>
      </c>
      <c r="B7261">
        <v>145</v>
      </c>
      <c r="C7261" t="s">
        <v>9785</v>
      </c>
      <c r="D7261">
        <v>9</v>
      </c>
      <c r="E7261" t="s">
        <v>10336</v>
      </c>
      <c r="F7261" t="s">
        <v>10512</v>
      </c>
      <c r="G7261">
        <v>38.7647231458593</v>
      </c>
    </row>
    <row r="7262" spans="1:7" hidden="1" x14ac:dyDescent="0.2">
      <c r="A7262">
        <v>2009</v>
      </c>
      <c r="B7262">
        <v>1</v>
      </c>
      <c r="C7262" t="s">
        <v>9832</v>
      </c>
      <c r="D7262">
        <v>21</v>
      </c>
      <c r="E7262" t="s">
        <v>10513</v>
      </c>
      <c r="F7262" t="s">
        <v>10514</v>
      </c>
      <c r="G7262">
        <v>40.321771361053997</v>
      </c>
    </row>
    <row r="7263" spans="1:7" hidden="1" x14ac:dyDescent="0.2">
      <c r="A7263">
        <v>2009</v>
      </c>
      <c r="B7263">
        <v>2</v>
      </c>
      <c r="C7263" t="s">
        <v>10350</v>
      </c>
      <c r="D7263">
        <v>31</v>
      </c>
      <c r="E7263" t="s">
        <v>10515</v>
      </c>
      <c r="F7263" t="s">
        <v>9706</v>
      </c>
      <c r="G7263">
        <v>40.289035663688701</v>
      </c>
    </row>
    <row r="7264" spans="1:7" hidden="1" x14ac:dyDescent="0.2">
      <c r="A7264">
        <v>2009</v>
      </c>
      <c r="B7264">
        <v>4</v>
      </c>
      <c r="C7264" t="s">
        <v>10136</v>
      </c>
      <c r="D7264">
        <v>58</v>
      </c>
      <c r="E7264" t="s">
        <v>10516</v>
      </c>
      <c r="F7264" t="s">
        <v>10517</v>
      </c>
      <c r="G7264">
        <v>40.274706087766198</v>
      </c>
    </row>
    <row r="7265" spans="1:7" hidden="1" x14ac:dyDescent="0.2">
      <c r="A7265">
        <v>2009</v>
      </c>
      <c r="B7265">
        <v>5</v>
      </c>
      <c r="C7265" t="s">
        <v>10002</v>
      </c>
      <c r="D7265">
        <v>36</v>
      </c>
      <c r="E7265" t="s">
        <v>10515</v>
      </c>
      <c r="F7265" t="s">
        <v>10518</v>
      </c>
      <c r="G7265">
        <v>40.274315423937601</v>
      </c>
    </row>
    <row r="7266" spans="1:7" hidden="1" x14ac:dyDescent="0.2">
      <c r="A7266">
        <v>2009</v>
      </c>
      <c r="B7266">
        <v>6</v>
      </c>
      <c r="C7266" t="s">
        <v>9055</v>
      </c>
      <c r="D7266">
        <v>23</v>
      </c>
      <c r="E7266" t="s">
        <v>10513</v>
      </c>
      <c r="F7266" t="s">
        <v>10519</v>
      </c>
      <c r="G7266">
        <v>40.269367671353301</v>
      </c>
    </row>
    <row r="7267" spans="1:7" hidden="1" x14ac:dyDescent="0.2">
      <c r="A7267">
        <v>2009</v>
      </c>
      <c r="B7267">
        <v>7</v>
      </c>
      <c r="C7267" t="s">
        <v>80</v>
      </c>
      <c r="D7267">
        <v>95</v>
      </c>
      <c r="E7267" t="s">
        <v>10052</v>
      </c>
      <c r="F7267" t="s">
        <v>10520</v>
      </c>
      <c r="G7267">
        <v>40.262468888386003</v>
      </c>
    </row>
    <row r="7268" spans="1:7" hidden="1" x14ac:dyDescent="0.2">
      <c r="A7268">
        <v>2009</v>
      </c>
      <c r="B7268">
        <v>8</v>
      </c>
      <c r="C7268" t="s">
        <v>8773</v>
      </c>
      <c r="D7268">
        <v>51</v>
      </c>
      <c r="E7268" t="s">
        <v>10516</v>
      </c>
      <c r="F7268" t="s">
        <v>10521</v>
      </c>
      <c r="G7268">
        <v>40.227490723067802</v>
      </c>
    </row>
    <row r="7269" spans="1:7" hidden="1" x14ac:dyDescent="0.2">
      <c r="A7269">
        <v>2009</v>
      </c>
      <c r="B7269">
        <v>9</v>
      </c>
      <c r="C7269" t="s">
        <v>109</v>
      </c>
      <c r="D7269">
        <v>93</v>
      </c>
      <c r="E7269" t="s">
        <v>10052</v>
      </c>
      <c r="F7269" t="s">
        <v>10522</v>
      </c>
      <c r="G7269">
        <v>40.210348935181102</v>
      </c>
    </row>
    <row r="7270" spans="1:7" hidden="1" x14ac:dyDescent="0.2">
      <c r="A7270">
        <v>2009</v>
      </c>
      <c r="B7270">
        <v>10</v>
      </c>
      <c r="C7270" t="s">
        <v>10078</v>
      </c>
      <c r="D7270">
        <v>106</v>
      </c>
      <c r="E7270" t="s">
        <v>8674</v>
      </c>
      <c r="F7270" t="s">
        <v>10523</v>
      </c>
      <c r="G7270">
        <v>40.209180708890102</v>
      </c>
    </row>
    <row r="7271" spans="1:7" hidden="1" x14ac:dyDescent="0.2">
      <c r="A7271">
        <v>2009</v>
      </c>
      <c r="B7271">
        <v>11</v>
      </c>
      <c r="C7271" t="s">
        <v>9446</v>
      </c>
      <c r="D7271">
        <v>61</v>
      </c>
      <c r="E7271" t="s">
        <v>9031</v>
      </c>
      <c r="F7271" t="s">
        <v>10524</v>
      </c>
      <c r="G7271">
        <v>40.206714676290098</v>
      </c>
    </row>
    <row r="7272" spans="1:7" hidden="1" x14ac:dyDescent="0.2">
      <c r="A7272">
        <v>2009</v>
      </c>
      <c r="B7272">
        <v>12</v>
      </c>
      <c r="C7272" t="s">
        <v>9318</v>
      </c>
      <c r="D7272">
        <v>101</v>
      </c>
      <c r="E7272" t="s">
        <v>8674</v>
      </c>
      <c r="F7272" t="s">
        <v>10525</v>
      </c>
      <c r="G7272">
        <v>40.1866083354304</v>
      </c>
    </row>
    <row r="7273" spans="1:7" hidden="1" x14ac:dyDescent="0.2">
      <c r="A7273">
        <v>2009</v>
      </c>
      <c r="B7273">
        <v>13</v>
      </c>
      <c r="C7273" t="s">
        <v>9542</v>
      </c>
      <c r="D7273">
        <v>161</v>
      </c>
      <c r="E7273" t="s">
        <v>101</v>
      </c>
      <c r="F7273" t="s">
        <v>10526</v>
      </c>
      <c r="G7273">
        <v>40.176886678342903</v>
      </c>
    </row>
    <row r="7274" spans="1:7" hidden="1" x14ac:dyDescent="0.2">
      <c r="A7274">
        <v>2009</v>
      </c>
      <c r="B7274">
        <v>14</v>
      </c>
      <c r="C7274" t="s">
        <v>10527</v>
      </c>
      <c r="D7274">
        <v>87</v>
      </c>
      <c r="E7274" t="s">
        <v>96</v>
      </c>
      <c r="F7274" t="s">
        <v>10528</v>
      </c>
      <c r="G7274">
        <v>40.159917461955096</v>
      </c>
    </row>
    <row r="7275" spans="1:7" hidden="1" x14ac:dyDescent="0.2">
      <c r="A7275">
        <v>2009</v>
      </c>
      <c r="B7275">
        <v>15</v>
      </c>
      <c r="C7275" t="s">
        <v>10529</v>
      </c>
      <c r="D7275">
        <v>17</v>
      </c>
      <c r="E7275" t="s">
        <v>10336</v>
      </c>
      <c r="F7275" t="s">
        <v>10530</v>
      </c>
      <c r="G7275">
        <v>40.159270065932603</v>
      </c>
    </row>
    <row r="7276" spans="1:7" hidden="1" x14ac:dyDescent="0.2">
      <c r="A7276">
        <v>2009</v>
      </c>
      <c r="B7276">
        <v>16</v>
      </c>
      <c r="C7276" t="s">
        <v>8758</v>
      </c>
      <c r="D7276">
        <v>85</v>
      </c>
      <c r="E7276" t="s">
        <v>96</v>
      </c>
      <c r="F7276" t="s">
        <v>10531</v>
      </c>
      <c r="G7276">
        <v>40.146455921408801</v>
      </c>
    </row>
    <row r="7277" spans="1:7" hidden="1" x14ac:dyDescent="0.2">
      <c r="A7277">
        <v>2009</v>
      </c>
      <c r="B7277">
        <v>17</v>
      </c>
      <c r="C7277" t="s">
        <v>9043</v>
      </c>
      <c r="D7277">
        <v>1</v>
      </c>
      <c r="E7277" t="s">
        <v>10532</v>
      </c>
      <c r="F7277" t="s">
        <v>10533</v>
      </c>
      <c r="G7277">
        <v>40.116458827166802</v>
      </c>
    </row>
    <row r="7278" spans="1:7" hidden="1" x14ac:dyDescent="0.2">
      <c r="A7278">
        <v>2009</v>
      </c>
      <c r="B7278">
        <v>18</v>
      </c>
      <c r="C7278" t="s">
        <v>9038</v>
      </c>
      <c r="D7278">
        <v>162</v>
      </c>
      <c r="E7278" t="s">
        <v>101</v>
      </c>
      <c r="F7278" t="s">
        <v>10534</v>
      </c>
      <c r="G7278">
        <v>40.091667524976799</v>
      </c>
    </row>
    <row r="7279" spans="1:7" hidden="1" x14ac:dyDescent="0.2">
      <c r="A7279">
        <v>2009</v>
      </c>
      <c r="B7279">
        <v>19</v>
      </c>
      <c r="C7279" t="s">
        <v>8457</v>
      </c>
      <c r="D7279">
        <v>74</v>
      </c>
      <c r="E7279" t="s">
        <v>10535</v>
      </c>
      <c r="F7279" t="s">
        <v>9530</v>
      </c>
      <c r="G7279">
        <v>40.061494522742002</v>
      </c>
    </row>
    <row r="7280" spans="1:7" hidden="1" x14ac:dyDescent="0.2">
      <c r="A7280">
        <v>2009</v>
      </c>
      <c r="B7280">
        <v>20</v>
      </c>
      <c r="C7280" t="s">
        <v>9105</v>
      </c>
      <c r="D7280">
        <v>151</v>
      </c>
      <c r="E7280" t="s">
        <v>10379</v>
      </c>
      <c r="F7280" t="s">
        <v>10536</v>
      </c>
      <c r="G7280">
        <v>40.0560836624175</v>
      </c>
    </row>
    <row r="7281" spans="1:7" hidden="1" x14ac:dyDescent="0.2">
      <c r="A7281">
        <v>2009</v>
      </c>
      <c r="B7281">
        <v>21</v>
      </c>
      <c r="C7281" t="s">
        <v>10112</v>
      </c>
      <c r="D7281">
        <v>185</v>
      </c>
      <c r="E7281" t="s">
        <v>10086</v>
      </c>
      <c r="F7281" t="s">
        <v>10537</v>
      </c>
      <c r="G7281">
        <v>40.051060600701597</v>
      </c>
    </row>
    <row r="7282" spans="1:7" hidden="1" x14ac:dyDescent="0.2">
      <c r="A7282">
        <v>2009</v>
      </c>
      <c r="B7282">
        <v>22</v>
      </c>
      <c r="C7282" t="s">
        <v>119</v>
      </c>
      <c r="D7282">
        <v>148</v>
      </c>
      <c r="E7282" t="s">
        <v>10538</v>
      </c>
      <c r="F7282" t="s">
        <v>10539</v>
      </c>
      <c r="G7282">
        <v>40.028408086663902</v>
      </c>
    </row>
    <row r="7283" spans="1:7" hidden="1" x14ac:dyDescent="0.2">
      <c r="A7283">
        <v>2009</v>
      </c>
      <c r="B7283">
        <v>23</v>
      </c>
      <c r="C7283" t="s">
        <v>87</v>
      </c>
      <c r="D7283">
        <v>89</v>
      </c>
      <c r="E7283" t="s">
        <v>96</v>
      </c>
      <c r="F7283" t="s">
        <v>10540</v>
      </c>
      <c r="G7283">
        <v>40.023777774207502</v>
      </c>
    </row>
    <row r="7284" spans="1:7" hidden="1" x14ac:dyDescent="0.2">
      <c r="A7284">
        <v>2009</v>
      </c>
      <c r="B7284">
        <v>24</v>
      </c>
      <c r="C7284" t="s">
        <v>10201</v>
      </c>
      <c r="D7284">
        <v>181</v>
      </c>
      <c r="E7284" t="s">
        <v>10086</v>
      </c>
      <c r="F7284" t="s">
        <v>10541</v>
      </c>
      <c r="G7284">
        <v>40.021848793496702</v>
      </c>
    </row>
    <row r="7285" spans="1:7" hidden="1" x14ac:dyDescent="0.2">
      <c r="A7285">
        <v>2009</v>
      </c>
      <c r="B7285">
        <v>25</v>
      </c>
      <c r="C7285" t="s">
        <v>10542</v>
      </c>
      <c r="D7285">
        <v>174</v>
      </c>
      <c r="E7285" t="s">
        <v>10034</v>
      </c>
      <c r="F7285" t="s">
        <v>10543</v>
      </c>
      <c r="G7285">
        <v>40.001413023581399</v>
      </c>
    </row>
    <row r="7286" spans="1:7" hidden="1" x14ac:dyDescent="0.2">
      <c r="A7286">
        <v>2009</v>
      </c>
      <c r="B7286">
        <v>26</v>
      </c>
      <c r="C7286" t="s">
        <v>9926</v>
      </c>
      <c r="D7286">
        <v>118</v>
      </c>
      <c r="E7286" t="s">
        <v>10544</v>
      </c>
      <c r="F7286" t="s">
        <v>10545</v>
      </c>
      <c r="G7286">
        <v>39.999743097346801</v>
      </c>
    </row>
    <row r="7287" spans="1:7" hidden="1" x14ac:dyDescent="0.2">
      <c r="A7287">
        <v>2009</v>
      </c>
      <c r="B7287">
        <v>27</v>
      </c>
      <c r="C7287" t="s">
        <v>9117</v>
      </c>
      <c r="D7287">
        <v>29</v>
      </c>
      <c r="E7287" t="s">
        <v>10513</v>
      </c>
      <c r="F7287" t="s">
        <v>10546</v>
      </c>
      <c r="G7287">
        <v>39.9834365339984</v>
      </c>
    </row>
    <row r="7288" spans="1:7" hidden="1" x14ac:dyDescent="0.2">
      <c r="A7288">
        <v>2009</v>
      </c>
      <c r="B7288">
        <v>28</v>
      </c>
      <c r="C7288" t="s">
        <v>10363</v>
      </c>
      <c r="D7288">
        <v>77</v>
      </c>
      <c r="E7288" t="s">
        <v>10535</v>
      </c>
      <c r="F7288" t="s">
        <v>10547</v>
      </c>
      <c r="G7288">
        <v>39.9808697829233</v>
      </c>
    </row>
    <row r="7289" spans="1:7" hidden="1" x14ac:dyDescent="0.2">
      <c r="A7289">
        <v>2009</v>
      </c>
      <c r="B7289">
        <v>29</v>
      </c>
      <c r="C7289" t="s">
        <v>8236</v>
      </c>
      <c r="D7289">
        <v>171</v>
      </c>
      <c r="E7289" t="s">
        <v>10034</v>
      </c>
      <c r="F7289" t="s">
        <v>10548</v>
      </c>
      <c r="G7289">
        <v>39.975865566068002</v>
      </c>
    </row>
    <row r="7290" spans="1:7" hidden="1" x14ac:dyDescent="0.2">
      <c r="A7290">
        <v>2009</v>
      </c>
      <c r="B7290">
        <v>30</v>
      </c>
      <c r="C7290" t="s">
        <v>9803</v>
      </c>
      <c r="D7290">
        <v>11</v>
      </c>
      <c r="E7290" t="s">
        <v>10336</v>
      </c>
      <c r="F7290" t="s">
        <v>10549</v>
      </c>
      <c r="G7290">
        <v>39.969323480052203</v>
      </c>
    </row>
    <row r="7291" spans="1:7" hidden="1" x14ac:dyDescent="0.2">
      <c r="A7291">
        <v>2009</v>
      </c>
      <c r="B7291">
        <v>31</v>
      </c>
      <c r="C7291" t="s">
        <v>9083</v>
      </c>
      <c r="D7291">
        <v>38</v>
      </c>
      <c r="E7291" t="s">
        <v>10515</v>
      </c>
      <c r="F7291" t="s">
        <v>9758</v>
      </c>
      <c r="G7291">
        <v>39.960347631925899</v>
      </c>
    </row>
    <row r="7292" spans="1:7" hidden="1" x14ac:dyDescent="0.2">
      <c r="A7292">
        <v>2009</v>
      </c>
      <c r="B7292">
        <v>32</v>
      </c>
      <c r="C7292" t="s">
        <v>10406</v>
      </c>
      <c r="D7292">
        <v>187</v>
      </c>
      <c r="E7292" t="s">
        <v>10086</v>
      </c>
      <c r="F7292" t="s">
        <v>10550</v>
      </c>
      <c r="G7292">
        <v>39.960219434731002</v>
      </c>
    </row>
    <row r="7293" spans="1:7" hidden="1" x14ac:dyDescent="0.2">
      <c r="A7293">
        <v>2009</v>
      </c>
      <c r="B7293">
        <v>33</v>
      </c>
      <c r="C7293" t="s">
        <v>10402</v>
      </c>
      <c r="D7293">
        <v>84</v>
      </c>
      <c r="E7293" t="s">
        <v>96</v>
      </c>
      <c r="F7293" t="s">
        <v>10551</v>
      </c>
      <c r="G7293">
        <v>39.936132966546701</v>
      </c>
    </row>
    <row r="7294" spans="1:7" hidden="1" x14ac:dyDescent="0.2">
      <c r="A7294">
        <v>2009</v>
      </c>
      <c r="B7294">
        <v>34</v>
      </c>
      <c r="C7294" t="s">
        <v>10552</v>
      </c>
      <c r="D7294">
        <v>37</v>
      </c>
      <c r="E7294" t="s">
        <v>10515</v>
      </c>
      <c r="F7294" t="s">
        <v>6812</v>
      </c>
      <c r="G7294">
        <v>39.935620803970401</v>
      </c>
    </row>
    <row r="7295" spans="1:7" hidden="1" x14ac:dyDescent="0.2">
      <c r="A7295">
        <v>2009</v>
      </c>
      <c r="B7295">
        <v>35</v>
      </c>
      <c r="C7295" t="s">
        <v>10235</v>
      </c>
      <c r="D7295">
        <v>26</v>
      </c>
      <c r="E7295" t="s">
        <v>10513</v>
      </c>
      <c r="F7295" t="s">
        <v>10553</v>
      </c>
      <c r="G7295">
        <v>39.903253191523397</v>
      </c>
    </row>
    <row r="7296" spans="1:7" hidden="1" x14ac:dyDescent="0.2">
      <c r="A7296">
        <v>2009</v>
      </c>
      <c r="B7296">
        <v>36</v>
      </c>
      <c r="C7296" t="s">
        <v>10554</v>
      </c>
      <c r="D7296">
        <v>76</v>
      </c>
      <c r="E7296" t="s">
        <v>10535</v>
      </c>
      <c r="F7296" t="s">
        <v>10555</v>
      </c>
      <c r="G7296">
        <v>39.895073650226202</v>
      </c>
    </row>
    <row r="7297" spans="1:7" hidden="1" x14ac:dyDescent="0.2">
      <c r="A7297">
        <v>2009</v>
      </c>
      <c r="B7297">
        <v>37</v>
      </c>
      <c r="C7297" t="s">
        <v>9506</v>
      </c>
      <c r="D7297">
        <v>91</v>
      </c>
      <c r="E7297" t="s">
        <v>10052</v>
      </c>
      <c r="F7297" t="s">
        <v>10556</v>
      </c>
      <c r="G7297">
        <v>39.885492516666901</v>
      </c>
    </row>
    <row r="7298" spans="1:7" hidden="1" x14ac:dyDescent="0.2">
      <c r="A7298">
        <v>2009</v>
      </c>
      <c r="B7298">
        <v>38</v>
      </c>
      <c r="C7298" t="s">
        <v>10557</v>
      </c>
      <c r="D7298">
        <v>127</v>
      </c>
      <c r="E7298" t="s">
        <v>10558</v>
      </c>
      <c r="F7298" t="s">
        <v>10559</v>
      </c>
      <c r="G7298">
        <v>39.875533018324298</v>
      </c>
    </row>
    <row r="7299" spans="1:7" hidden="1" x14ac:dyDescent="0.2">
      <c r="A7299">
        <v>2009</v>
      </c>
      <c r="B7299">
        <v>39</v>
      </c>
      <c r="C7299" t="s">
        <v>10560</v>
      </c>
      <c r="D7299">
        <v>116</v>
      </c>
      <c r="E7299" t="s">
        <v>10544</v>
      </c>
      <c r="F7299" t="s">
        <v>10561</v>
      </c>
      <c r="G7299">
        <v>39.8742565192616</v>
      </c>
    </row>
    <row r="7300" spans="1:7" hidden="1" x14ac:dyDescent="0.2">
      <c r="A7300">
        <v>2009</v>
      </c>
      <c r="B7300">
        <v>40</v>
      </c>
      <c r="C7300" t="s">
        <v>9315</v>
      </c>
      <c r="D7300">
        <v>165</v>
      </c>
      <c r="E7300" t="s">
        <v>101</v>
      </c>
      <c r="F7300" t="s">
        <v>10562</v>
      </c>
      <c r="G7300">
        <v>39.854608749072099</v>
      </c>
    </row>
    <row r="7301" spans="1:7" hidden="1" x14ac:dyDescent="0.2">
      <c r="A7301">
        <v>2009</v>
      </c>
      <c r="B7301">
        <v>41</v>
      </c>
      <c r="C7301" t="s">
        <v>9809</v>
      </c>
      <c r="D7301">
        <v>27</v>
      </c>
      <c r="E7301" t="s">
        <v>10513</v>
      </c>
      <c r="F7301" t="s">
        <v>10563</v>
      </c>
      <c r="G7301">
        <v>39.848616207535201</v>
      </c>
    </row>
    <row r="7302" spans="1:7" hidden="1" x14ac:dyDescent="0.2">
      <c r="A7302">
        <v>2009</v>
      </c>
      <c r="B7302">
        <v>42</v>
      </c>
      <c r="C7302" t="s">
        <v>8778</v>
      </c>
      <c r="D7302">
        <v>146</v>
      </c>
      <c r="E7302" t="s">
        <v>10538</v>
      </c>
      <c r="F7302" t="s">
        <v>10564</v>
      </c>
      <c r="G7302">
        <v>39.845939271410401</v>
      </c>
    </row>
    <row r="7303" spans="1:7" hidden="1" x14ac:dyDescent="0.2">
      <c r="A7303">
        <v>2009</v>
      </c>
      <c r="B7303">
        <v>43</v>
      </c>
      <c r="C7303" t="s">
        <v>10432</v>
      </c>
      <c r="D7303">
        <v>129</v>
      </c>
      <c r="E7303" t="s">
        <v>10558</v>
      </c>
      <c r="F7303" t="s">
        <v>10565</v>
      </c>
      <c r="G7303">
        <v>39.8338338146268</v>
      </c>
    </row>
    <row r="7304" spans="1:7" hidden="1" x14ac:dyDescent="0.2">
      <c r="A7304">
        <v>2009</v>
      </c>
      <c r="B7304">
        <v>44</v>
      </c>
      <c r="C7304" t="s">
        <v>9653</v>
      </c>
      <c r="D7304">
        <v>64</v>
      </c>
      <c r="E7304" t="s">
        <v>9031</v>
      </c>
      <c r="F7304" t="s">
        <v>10566</v>
      </c>
      <c r="G7304">
        <v>39.801249380901403</v>
      </c>
    </row>
    <row r="7305" spans="1:7" hidden="1" x14ac:dyDescent="0.2">
      <c r="A7305">
        <v>2009</v>
      </c>
      <c r="B7305">
        <v>45</v>
      </c>
      <c r="C7305" t="s">
        <v>9265</v>
      </c>
      <c r="D7305">
        <v>4</v>
      </c>
      <c r="E7305" t="s">
        <v>10532</v>
      </c>
      <c r="F7305" t="s">
        <v>10567</v>
      </c>
      <c r="G7305">
        <v>39.794255774575802</v>
      </c>
    </row>
    <row r="7306" spans="1:7" hidden="1" x14ac:dyDescent="0.2">
      <c r="A7306">
        <v>2009</v>
      </c>
      <c r="B7306">
        <v>46</v>
      </c>
      <c r="C7306" t="s">
        <v>10568</v>
      </c>
      <c r="D7306">
        <v>14</v>
      </c>
      <c r="E7306" t="s">
        <v>10336</v>
      </c>
      <c r="F7306" t="s">
        <v>10569</v>
      </c>
      <c r="G7306">
        <v>39.787900083051099</v>
      </c>
    </row>
    <row r="7307" spans="1:7" hidden="1" x14ac:dyDescent="0.2">
      <c r="A7307">
        <v>2009</v>
      </c>
      <c r="B7307">
        <v>47</v>
      </c>
      <c r="C7307" t="s">
        <v>10570</v>
      </c>
      <c r="D7307">
        <v>149</v>
      </c>
      <c r="E7307" t="s">
        <v>10538</v>
      </c>
      <c r="F7307" t="s">
        <v>10571</v>
      </c>
      <c r="G7307">
        <v>39.785612531062498</v>
      </c>
    </row>
    <row r="7308" spans="1:7" hidden="1" x14ac:dyDescent="0.2">
      <c r="A7308">
        <v>2009</v>
      </c>
      <c r="B7308">
        <v>48</v>
      </c>
      <c r="C7308" t="s">
        <v>10480</v>
      </c>
      <c r="D7308">
        <v>107</v>
      </c>
      <c r="E7308" t="s">
        <v>8674</v>
      </c>
      <c r="F7308" t="s">
        <v>10571</v>
      </c>
      <c r="G7308">
        <v>39.785612531062498</v>
      </c>
    </row>
    <row r="7309" spans="1:7" hidden="1" x14ac:dyDescent="0.2">
      <c r="A7309">
        <v>2009</v>
      </c>
      <c r="B7309">
        <v>49</v>
      </c>
      <c r="C7309" t="s">
        <v>10390</v>
      </c>
      <c r="D7309">
        <v>54</v>
      </c>
      <c r="E7309" t="s">
        <v>10516</v>
      </c>
      <c r="F7309" t="s">
        <v>10572</v>
      </c>
      <c r="G7309">
        <v>39.750062229143602</v>
      </c>
    </row>
    <row r="7310" spans="1:7" hidden="1" x14ac:dyDescent="0.2">
      <c r="A7310">
        <v>2009</v>
      </c>
      <c r="B7310">
        <v>50</v>
      </c>
      <c r="C7310" t="s">
        <v>10114</v>
      </c>
      <c r="D7310">
        <v>34</v>
      </c>
      <c r="E7310" t="s">
        <v>10515</v>
      </c>
      <c r="F7310" t="s">
        <v>10573</v>
      </c>
      <c r="G7310">
        <v>39.740043453708402</v>
      </c>
    </row>
    <row r="7311" spans="1:7" hidden="1" x14ac:dyDescent="0.2">
      <c r="A7311">
        <v>2009</v>
      </c>
      <c r="B7311">
        <v>52</v>
      </c>
      <c r="C7311" t="s">
        <v>6369</v>
      </c>
      <c r="D7311">
        <v>119</v>
      </c>
      <c r="E7311" t="s">
        <v>10544</v>
      </c>
      <c r="F7311" t="s">
        <v>10574</v>
      </c>
      <c r="G7311">
        <v>39.702296524136599</v>
      </c>
    </row>
    <row r="7312" spans="1:7" hidden="1" x14ac:dyDescent="0.2">
      <c r="A7312">
        <v>2009</v>
      </c>
      <c r="B7312">
        <v>53</v>
      </c>
      <c r="C7312" t="s">
        <v>9736</v>
      </c>
      <c r="D7312">
        <v>135</v>
      </c>
      <c r="E7312" t="s">
        <v>10575</v>
      </c>
      <c r="F7312" t="s">
        <v>9829</v>
      </c>
      <c r="G7312">
        <v>39.690151705854397</v>
      </c>
    </row>
    <row r="7313" spans="1:7" hidden="1" x14ac:dyDescent="0.2">
      <c r="A7313">
        <v>2009</v>
      </c>
      <c r="B7313">
        <v>54</v>
      </c>
      <c r="C7313" t="s">
        <v>8882</v>
      </c>
      <c r="D7313">
        <v>47</v>
      </c>
      <c r="E7313" t="s">
        <v>8159</v>
      </c>
      <c r="F7313" t="s">
        <v>10576</v>
      </c>
      <c r="G7313">
        <v>39.6897723000057</v>
      </c>
    </row>
    <row r="7314" spans="1:7" hidden="1" x14ac:dyDescent="0.2">
      <c r="A7314">
        <v>2009</v>
      </c>
      <c r="B7314">
        <v>55</v>
      </c>
      <c r="C7314" t="s">
        <v>9693</v>
      </c>
      <c r="D7314">
        <v>173</v>
      </c>
      <c r="E7314" t="s">
        <v>10034</v>
      </c>
      <c r="F7314" t="s">
        <v>10577</v>
      </c>
      <c r="G7314">
        <v>39.660958664212799</v>
      </c>
    </row>
    <row r="7315" spans="1:7" hidden="1" x14ac:dyDescent="0.2">
      <c r="A7315">
        <v>2009</v>
      </c>
      <c r="B7315">
        <v>56</v>
      </c>
      <c r="C7315" t="s">
        <v>9700</v>
      </c>
      <c r="D7315">
        <v>144</v>
      </c>
      <c r="E7315" t="s">
        <v>10538</v>
      </c>
      <c r="F7315" t="s">
        <v>10578</v>
      </c>
      <c r="G7315">
        <v>39.658433148031399</v>
      </c>
    </row>
    <row r="7316" spans="1:7" hidden="1" x14ac:dyDescent="0.2">
      <c r="A7316">
        <v>2009</v>
      </c>
      <c r="B7316">
        <v>57</v>
      </c>
      <c r="C7316" t="s">
        <v>9682</v>
      </c>
      <c r="D7316">
        <v>75</v>
      </c>
      <c r="E7316" t="s">
        <v>10535</v>
      </c>
      <c r="F7316" t="s">
        <v>10579</v>
      </c>
      <c r="G7316">
        <v>39.652751912443001</v>
      </c>
    </row>
    <row r="7317" spans="1:7" hidden="1" x14ac:dyDescent="0.2">
      <c r="A7317">
        <v>2009</v>
      </c>
      <c r="B7317">
        <v>58</v>
      </c>
      <c r="C7317" t="s">
        <v>8946</v>
      </c>
      <c r="D7317">
        <v>121</v>
      </c>
      <c r="E7317" t="s">
        <v>10558</v>
      </c>
      <c r="F7317" t="s">
        <v>10580</v>
      </c>
      <c r="G7317">
        <v>39.639754320084002</v>
      </c>
    </row>
    <row r="7318" spans="1:7" hidden="1" x14ac:dyDescent="0.2">
      <c r="A7318">
        <v>2009</v>
      </c>
      <c r="B7318">
        <v>59</v>
      </c>
      <c r="C7318" t="s">
        <v>10212</v>
      </c>
      <c r="D7318">
        <v>19</v>
      </c>
      <c r="E7318" t="s">
        <v>10336</v>
      </c>
      <c r="F7318" t="s">
        <v>10581</v>
      </c>
      <c r="G7318">
        <v>39.631934634034501</v>
      </c>
    </row>
    <row r="7319" spans="1:7" hidden="1" x14ac:dyDescent="0.2">
      <c r="A7319">
        <v>2009</v>
      </c>
      <c r="B7319">
        <v>60</v>
      </c>
      <c r="C7319" t="s">
        <v>10361</v>
      </c>
      <c r="D7319">
        <v>49</v>
      </c>
      <c r="E7319" t="s">
        <v>8159</v>
      </c>
      <c r="F7319" t="s">
        <v>10582</v>
      </c>
      <c r="G7319">
        <v>39.591623968570801</v>
      </c>
    </row>
    <row r="7320" spans="1:7" hidden="1" x14ac:dyDescent="0.2">
      <c r="A7320">
        <v>2009</v>
      </c>
      <c r="B7320">
        <v>61</v>
      </c>
      <c r="C7320" t="s">
        <v>10076</v>
      </c>
      <c r="D7320">
        <v>69</v>
      </c>
      <c r="E7320" t="s">
        <v>9031</v>
      </c>
      <c r="F7320" t="s">
        <v>10583</v>
      </c>
      <c r="G7320">
        <v>39.585081229501903</v>
      </c>
    </row>
    <row r="7321" spans="1:7" hidden="1" x14ac:dyDescent="0.2">
      <c r="A7321">
        <v>2009</v>
      </c>
      <c r="B7321">
        <v>62</v>
      </c>
      <c r="C7321" t="s">
        <v>9875</v>
      </c>
      <c r="D7321">
        <v>45</v>
      </c>
      <c r="E7321" t="s">
        <v>8159</v>
      </c>
      <c r="F7321" t="s">
        <v>10584</v>
      </c>
      <c r="G7321">
        <v>39.5737623668007</v>
      </c>
    </row>
    <row r="7322" spans="1:7" hidden="1" x14ac:dyDescent="0.2">
      <c r="A7322">
        <v>2009</v>
      </c>
      <c r="B7322">
        <v>63</v>
      </c>
      <c r="C7322" t="s">
        <v>10208</v>
      </c>
      <c r="D7322">
        <v>152</v>
      </c>
      <c r="E7322" t="s">
        <v>10379</v>
      </c>
      <c r="F7322" t="s">
        <v>10585</v>
      </c>
      <c r="G7322">
        <v>39.564837608194999</v>
      </c>
    </row>
    <row r="7323" spans="1:7" hidden="1" x14ac:dyDescent="0.2">
      <c r="A7323">
        <v>2009</v>
      </c>
      <c r="B7323">
        <v>64</v>
      </c>
      <c r="C7323" t="s">
        <v>10439</v>
      </c>
      <c r="D7323">
        <v>178</v>
      </c>
      <c r="E7323" t="s">
        <v>10034</v>
      </c>
      <c r="F7323" t="s">
        <v>10586</v>
      </c>
      <c r="G7323">
        <v>39.552399944113397</v>
      </c>
    </row>
    <row r="7324" spans="1:7" hidden="1" x14ac:dyDescent="0.2">
      <c r="A7324">
        <v>2009</v>
      </c>
      <c r="B7324">
        <v>65</v>
      </c>
      <c r="C7324" t="s">
        <v>10353</v>
      </c>
      <c r="D7324">
        <v>128</v>
      </c>
      <c r="E7324" t="s">
        <v>10558</v>
      </c>
      <c r="F7324" t="s">
        <v>10587</v>
      </c>
      <c r="G7324">
        <v>39.534950152826497</v>
      </c>
    </row>
    <row r="7325" spans="1:7" hidden="1" x14ac:dyDescent="0.2">
      <c r="A7325">
        <v>2009</v>
      </c>
      <c r="B7325">
        <v>66</v>
      </c>
      <c r="C7325" t="s">
        <v>10588</v>
      </c>
      <c r="D7325">
        <v>62</v>
      </c>
      <c r="E7325" t="s">
        <v>9031</v>
      </c>
      <c r="F7325" t="s">
        <v>10589</v>
      </c>
      <c r="G7325">
        <v>39.518518753529499</v>
      </c>
    </row>
    <row r="7326" spans="1:7" hidden="1" x14ac:dyDescent="0.2">
      <c r="A7326">
        <v>2009</v>
      </c>
      <c r="B7326">
        <v>67</v>
      </c>
      <c r="C7326" t="s">
        <v>9568</v>
      </c>
      <c r="D7326">
        <v>141</v>
      </c>
      <c r="E7326" t="s">
        <v>10538</v>
      </c>
      <c r="F7326" t="s">
        <v>10590</v>
      </c>
      <c r="G7326">
        <v>39.495838287752598</v>
      </c>
    </row>
    <row r="7327" spans="1:7" hidden="1" x14ac:dyDescent="0.2">
      <c r="A7327">
        <v>2009</v>
      </c>
      <c r="B7327">
        <v>68</v>
      </c>
      <c r="C7327" t="s">
        <v>9141</v>
      </c>
      <c r="D7327">
        <v>179</v>
      </c>
      <c r="E7327" t="s">
        <v>10034</v>
      </c>
      <c r="F7327" t="s">
        <v>10591</v>
      </c>
      <c r="G7327">
        <v>39.469681606164997</v>
      </c>
    </row>
    <row r="7328" spans="1:7" hidden="1" x14ac:dyDescent="0.2">
      <c r="A7328">
        <v>2009</v>
      </c>
      <c r="B7328">
        <v>69</v>
      </c>
      <c r="C7328" t="s">
        <v>59</v>
      </c>
      <c r="D7328">
        <v>112</v>
      </c>
      <c r="E7328" t="s">
        <v>10544</v>
      </c>
      <c r="F7328" t="s">
        <v>10592</v>
      </c>
      <c r="G7328">
        <v>39.464304384605803</v>
      </c>
    </row>
    <row r="7329" spans="1:7" hidden="1" x14ac:dyDescent="0.2">
      <c r="A7329">
        <v>2009</v>
      </c>
      <c r="B7329">
        <v>70</v>
      </c>
      <c r="C7329" t="s">
        <v>10593</v>
      </c>
      <c r="D7329">
        <v>172</v>
      </c>
      <c r="E7329" t="s">
        <v>10034</v>
      </c>
      <c r="F7329" t="s">
        <v>10594</v>
      </c>
      <c r="G7329">
        <v>39.455303944580102</v>
      </c>
    </row>
    <row r="7330" spans="1:7" hidden="1" x14ac:dyDescent="0.2">
      <c r="A7330">
        <v>2009</v>
      </c>
      <c r="B7330">
        <v>71</v>
      </c>
      <c r="C7330" t="s">
        <v>9103</v>
      </c>
      <c r="D7330">
        <v>115</v>
      </c>
      <c r="E7330" t="s">
        <v>10544</v>
      </c>
      <c r="F7330" t="s">
        <v>10595</v>
      </c>
      <c r="G7330">
        <v>39.447306999236702</v>
      </c>
    </row>
    <row r="7331" spans="1:7" hidden="1" x14ac:dyDescent="0.2">
      <c r="A7331">
        <v>2009</v>
      </c>
      <c r="B7331">
        <v>72</v>
      </c>
      <c r="C7331" t="s">
        <v>10219</v>
      </c>
      <c r="D7331">
        <v>67</v>
      </c>
      <c r="E7331" t="s">
        <v>9031</v>
      </c>
      <c r="F7331" t="s">
        <v>10596</v>
      </c>
      <c r="G7331">
        <v>39.422212657138097</v>
      </c>
    </row>
    <row r="7332" spans="1:7" hidden="1" x14ac:dyDescent="0.2">
      <c r="A7332">
        <v>2009</v>
      </c>
      <c r="B7332">
        <v>73</v>
      </c>
      <c r="C7332" t="s">
        <v>9897</v>
      </c>
      <c r="D7332">
        <v>48</v>
      </c>
      <c r="E7332" t="s">
        <v>8159</v>
      </c>
      <c r="F7332" t="s">
        <v>10597</v>
      </c>
      <c r="G7332">
        <v>39.415226884374398</v>
      </c>
    </row>
    <row r="7333" spans="1:7" hidden="1" x14ac:dyDescent="0.2">
      <c r="A7333">
        <v>2009</v>
      </c>
      <c r="B7333">
        <v>74</v>
      </c>
      <c r="C7333" t="s">
        <v>10598</v>
      </c>
      <c r="D7333">
        <v>163</v>
      </c>
      <c r="E7333" t="s">
        <v>101</v>
      </c>
      <c r="F7333" t="s">
        <v>10599</v>
      </c>
      <c r="G7333">
        <v>39.411859628472897</v>
      </c>
    </row>
    <row r="7334" spans="1:7" hidden="1" x14ac:dyDescent="0.2">
      <c r="A7334">
        <v>2009</v>
      </c>
      <c r="B7334">
        <v>75</v>
      </c>
      <c r="C7334" t="s">
        <v>10600</v>
      </c>
      <c r="D7334">
        <v>126</v>
      </c>
      <c r="E7334" t="s">
        <v>10558</v>
      </c>
      <c r="F7334" t="s">
        <v>10601</v>
      </c>
      <c r="G7334">
        <v>39.408368267025203</v>
      </c>
    </row>
    <row r="7335" spans="1:7" hidden="1" x14ac:dyDescent="0.2">
      <c r="A7335">
        <v>2009</v>
      </c>
      <c r="B7335">
        <v>76</v>
      </c>
      <c r="C7335" t="s">
        <v>9703</v>
      </c>
      <c r="D7335">
        <v>13</v>
      </c>
      <c r="E7335" t="s">
        <v>10336</v>
      </c>
      <c r="F7335" t="s">
        <v>10602</v>
      </c>
      <c r="G7335">
        <v>39.396901004848701</v>
      </c>
    </row>
    <row r="7336" spans="1:7" hidden="1" x14ac:dyDescent="0.2">
      <c r="A7336">
        <v>2009</v>
      </c>
      <c r="B7336">
        <v>77</v>
      </c>
      <c r="C7336" t="s">
        <v>10603</v>
      </c>
      <c r="D7336">
        <v>59</v>
      </c>
      <c r="E7336" t="s">
        <v>10516</v>
      </c>
      <c r="F7336" t="s">
        <v>10604</v>
      </c>
      <c r="G7336">
        <v>39.383946046270403</v>
      </c>
    </row>
    <row r="7337" spans="1:7" hidden="1" x14ac:dyDescent="0.2">
      <c r="A7337">
        <v>2009</v>
      </c>
      <c r="B7337">
        <v>78</v>
      </c>
      <c r="C7337" t="s">
        <v>10605</v>
      </c>
      <c r="D7337">
        <v>184</v>
      </c>
      <c r="E7337" t="s">
        <v>10086</v>
      </c>
      <c r="F7337" t="s">
        <v>10606</v>
      </c>
      <c r="G7337">
        <v>39.366893378169898</v>
      </c>
    </row>
    <row r="7338" spans="1:7" hidden="1" x14ac:dyDescent="0.2">
      <c r="A7338">
        <v>2009</v>
      </c>
      <c r="B7338">
        <v>79</v>
      </c>
      <c r="C7338" t="s">
        <v>10607</v>
      </c>
      <c r="D7338">
        <v>9</v>
      </c>
      <c r="E7338" t="s">
        <v>10532</v>
      </c>
      <c r="F7338" t="s">
        <v>10608</v>
      </c>
      <c r="G7338">
        <v>39.343889473235301</v>
      </c>
    </row>
    <row r="7339" spans="1:7" hidden="1" x14ac:dyDescent="0.2">
      <c r="A7339">
        <v>2009</v>
      </c>
      <c r="B7339">
        <v>80</v>
      </c>
      <c r="C7339" t="s">
        <v>9273</v>
      </c>
      <c r="D7339">
        <v>133</v>
      </c>
      <c r="E7339" t="s">
        <v>10575</v>
      </c>
      <c r="F7339" t="s">
        <v>10609</v>
      </c>
      <c r="G7339">
        <v>39.338422231135297</v>
      </c>
    </row>
    <row r="7340" spans="1:7" hidden="1" x14ac:dyDescent="0.2">
      <c r="A7340">
        <v>2009</v>
      </c>
      <c r="B7340">
        <v>81</v>
      </c>
      <c r="C7340" t="s">
        <v>8176</v>
      </c>
      <c r="D7340">
        <v>82</v>
      </c>
      <c r="E7340" t="s">
        <v>96</v>
      </c>
      <c r="F7340" t="s">
        <v>10346</v>
      </c>
      <c r="G7340">
        <v>39.317685382760303</v>
      </c>
    </row>
    <row r="7341" spans="1:7" hidden="1" x14ac:dyDescent="0.2">
      <c r="A7341">
        <v>2009</v>
      </c>
      <c r="B7341">
        <v>82</v>
      </c>
      <c r="C7341" t="s">
        <v>10503</v>
      </c>
      <c r="D7341">
        <v>88</v>
      </c>
      <c r="E7341" t="s">
        <v>96</v>
      </c>
      <c r="F7341" t="s">
        <v>10610</v>
      </c>
      <c r="G7341">
        <v>39.3085035881317</v>
      </c>
    </row>
    <row r="7342" spans="1:7" hidden="1" x14ac:dyDescent="0.2">
      <c r="A7342">
        <v>2009</v>
      </c>
      <c r="B7342">
        <v>83</v>
      </c>
      <c r="C7342" t="s">
        <v>10611</v>
      </c>
      <c r="D7342">
        <v>155</v>
      </c>
      <c r="E7342" t="s">
        <v>10379</v>
      </c>
      <c r="F7342" t="s">
        <v>10612</v>
      </c>
      <c r="G7342">
        <v>39.299450072724099</v>
      </c>
    </row>
    <row r="7343" spans="1:7" hidden="1" x14ac:dyDescent="0.2">
      <c r="A7343">
        <v>2009</v>
      </c>
      <c r="B7343">
        <v>84</v>
      </c>
      <c r="C7343" t="s">
        <v>10613</v>
      </c>
      <c r="D7343">
        <v>117</v>
      </c>
      <c r="E7343" t="s">
        <v>10544</v>
      </c>
      <c r="F7343" t="s">
        <v>10614</v>
      </c>
      <c r="G7343">
        <v>39.296970385303297</v>
      </c>
    </row>
    <row r="7344" spans="1:7" hidden="1" x14ac:dyDescent="0.2">
      <c r="A7344">
        <v>2009</v>
      </c>
      <c r="B7344">
        <v>85</v>
      </c>
      <c r="C7344" t="s">
        <v>8929</v>
      </c>
      <c r="D7344">
        <v>56</v>
      </c>
      <c r="E7344" t="s">
        <v>10516</v>
      </c>
      <c r="F7344" t="s">
        <v>10615</v>
      </c>
      <c r="G7344">
        <v>39.291020412025702</v>
      </c>
    </row>
    <row r="7345" spans="1:7" hidden="1" x14ac:dyDescent="0.2">
      <c r="A7345">
        <v>2009</v>
      </c>
      <c r="B7345">
        <v>86</v>
      </c>
      <c r="C7345" t="s">
        <v>10245</v>
      </c>
      <c r="D7345">
        <v>99</v>
      </c>
      <c r="E7345" t="s">
        <v>10052</v>
      </c>
      <c r="F7345" t="s">
        <v>10616</v>
      </c>
      <c r="G7345">
        <v>39.282718253092199</v>
      </c>
    </row>
    <row r="7346" spans="1:7" hidden="1" x14ac:dyDescent="0.2">
      <c r="A7346">
        <v>2009</v>
      </c>
      <c r="B7346">
        <v>87</v>
      </c>
      <c r="C7346" t="s">
        <v>8408</v>
      </c>
      <c r="D7346">
        <v>2</v>
      </c>
      <c r="E7346" t="s">
        <v>10532</v>
      </c>
      <c r="F7346" t="s">
        <v>10617</v>
      </c>
      <c r="G7346">
        <v>39.2792497335343</v>
      </c>
    </row>
    <row r="7347" spans="1:7" hidden="1" x14ac:dyDescent="0.2">
      <c r="A7347">
        <v>2009</v>
      </c>
      <c r="B7347">
        <v>88</v>
      </c>
      <c r="C7347" t="s">
        <v>9324</v>
      </c>
      <c r="D7347">
        <v>156</v>
      </c>
      <c r="E7347" t="s">
        <v>10379</v>
      </c>
      <c r="F7347" t="s">
        <v>10618</v>
      </c>
      <c r="G7347">
        <v>39.272190711004399</v>
      </c>
    </row>
    <row r="7348" spans="1:7" hidden="1" x14ac:dyDescent="0.2">
      <c r="A7348">
        <v>2009</v>
      </c>
      <c r="B7348">
        <v>89</v>
      </c>
      <c r="C7348" t="s">
        <v>10619</v>
      </c>
      <c r="D7348">
        <v>16</v>
      </c>
      <c r="E7348" t="s">
        <v>10336</v>
      </c>
      <c r="F7348" t="s">
        <v>10620</v>
      </c>
      <c r="G7348">
        <v>39.2526368532343</v>
      </c>
    </row>
    <row r="7349" spans="1:7" hidden="1" x14ac:dyDescent="0.2">
      <c r="A7349">
        <v>2009</v>
      </c>
      <c r="B7349">
        <v>90</v>
      </c>
      <c r="C7349" t="s">
        <v>10621</v>
      </c>
      <c r="D7349">
        <v>196</v>
      </c>
      <c r="E7349" t="s">
        <v>10622</v>
      </c>
      <c r="F7349" t="s">
        <v>10623</v>
      </c>
      <c r="G7349">
        <v>39.232361028432102</v>
      </c>
    </row>
    <row r="7350" spans="1:7" hidden="1" x14ac:dyDescent="0.2">
      <c r="A7350">
        <v>2009</v>
      </c>
      <c r="B7350">
        <v>91</v>
      </c>
      <c r="C7350" t="s">
        <v>9742</v>
      </c>
      <c r="D7350">
        <v>33</v>
      </c>
      <c r="E7350" t="s">
        <v>10515</v>
      </c>
      <c r="F7350" t="s">
        <v>10624</v>
      </c>
      <c r="G7350">
        <v>39.225318847425598</v>
      </c>
    </row>
    <row r="7351" spans="1:7" hidden="1" x14ac:dyDescent="0.2">
      <c r="A7351">
        <v>2009</v>
      </c>
      <c r="B7351">
        <v>92</v>
      </c>
      <c r="C7351" t="s">
        <v>10265</v>
      </c>
      <c r="D7351">
        <v>94</v>
      </c>
      <c r="E7351" t="s">
        <v>10052</v>
      </c>
      <c r="F7351" t="s">
        <v>10625</v>
      </c>
      <c r="G7351">
        <v>39.224948276350702</v>
      </c>
    </row>
    <row r="7352" spans="1:7" hidden="1" x14ac:dyDescent="0.2">
      <c r="A7352">
        <v>2009</v>
      </c>
      <c r="B7352">
        <v>93</v>
      </c>
      <c r="C7352" t="s">
        <v>9964</v>
      </c>
      <c r="D7352">
        <v>18</v>
      </c>
      <c r="E7352" t="s">
        <v>10336</v>
      </c>
      <c r="F7352" t="s">
        <v>10626</v>
      </c>
      <c r="G7352">
        <v>39.2125999124831</v>
      </c>
    </row>
    <row r="7353" spans="1:7" hidden="1" x14ac:dyDescent="0.2">
      <c r="A7353">
        <v>2009</v>
      </c>
      <c r="B7353">
        <v>94</v>
      </c>
      <c r="C7353" t="s">
        <v>10399</v>
      </c>
      <c r="D7353">
        <v>124</v>
      </c>
      <c r="E7353" t="s">
        <v>10558</v>
      </c>
      <c r="F7353" t="s">
        <v>10627</v>
      </c>
      <c r="G7353">
        <v>39.210871761939302</v>
      </c>
    </row>
    <row r="7354" spans="1:7" hidden="1" x14ac:dyDescent="0.2">
      <c r="A7354">
        <v>2009</v>
      </c>
      <c r="B7354">
        <v>95</v>
      </c>
      <c r="C7354" t="s">
        <v>10067</v>
      </c>
      <c r="D7354">
        <v>131</v>
      </c>
      <c r="E7354" t="s">
        <v>10575</v>
      </c>
      <c r="F7354" t="s">
        <v>10628</v>
      </c>
      <c r="G7354">
        <v>39.207169095081099</v>
      </c>
    </row>
    <row r="7355" spans="1:7" hidden="1" x14ac:dyDescent="0.2">
      <c r="A7355">
        <v>2009</v>
      </c>
      <c r="B7355">
        <v>96</v>
      </c>
      <c r="C7355" t="s">
        <v>10629</v>
      </c>
      <c r="D7355">
        <v>169</v>
      </c>
      <c r="E7355" t="s">
        <v>101</v>
      </c>
      <c r="F7355" t="s">
        <v>10630</v>
      </c>
      <c r="G7355">
        <v>39.205688224129602</v>
      </c>
    </row>
    <row r="7356" spans="1:7" hidden="1" x14ac:dyDescent="0.2">
      <c r="A7356">
        <v>2009</v>
      </c>
      <c r="B7356">
        <v>97</v>
      </c>
      <c r="C7356" t="s">
        <v>10317</v>
      </c>
      <c r="D7356">
        <v>5</v>
      </c>
      <c r="E7356" t="s">
        <v>10532</v>
      </c>
      <c r="F7356" t="s">
        <v>6892</v>
      </c>
      <c r="G7356">
        <v>39.190762357235002</v>
      </c>
    </row>
    <row r="7357" spans="1:7" hidden="1" x14ac:dyDescent="0.2">
      <c r="A7357">
        <v>2009</v>
      </c>
      <c r="B7357">
        <v>98</v>
      </c>
      <c r="C7357" t="s">
        <v>10498</v>
      </c>
      <c r="D7357">
        <v>55</v>
      </c>
      <c r="E7357" t="s">
        <v>10516</v>
      </c>
      <c r="F7357" t="s">
        <v>10631</v>
      </c>
      <c r="G7357">
        <v>39.1811467468575</v>
      </c>
    </row>
    <row r="7358" spans="1:7" hidden="1" x14ac:dyDescent="0.2">
      <c r="A7358">
        <v>2009</v>
      </c>
      <c r="B7358">
        <v>99</v>
      </c>
      <c r="C7358" t="s">
        <v>9537</v>
      </c>
      <c r="D7358">
        <v>44</v>
      </c>
      <c r="E7358" t="s">
        <v>8159</v>
      </c>
      <c r="F7358" t="s">
        <v>10632</v>
      </c>
      <c r="G7358">
        <v>39.110776186887698</v>
      </c>
    </row>
    <row r="7359" spans="1:7" hidden="1" x14ac:dyDescent="0.2">
      <c r="A7359">
        <v>2009</v>
      </c>
      <c r="B7359">
        <v>100</v>
      </c>
      <c r="C7359" t="s">
        <v>9750</v>
      </c>
      <c r="D7359">
        <v>167</v>
      </c>
      <c r="E7359" t="s">
        <v>101</v>
      </c>
      <c r="F7359" t="s">
        <v>10633</v>
      </c>
      <c r="G7359">
        <v>39.109056999503899</v>
      </c>
    </row>
    <row r="7360" spans="1:7" hidden="1" x14ac:dyDescent="0.2">
      <c r="A7360">
        <v>2009</v>
      </c>
      <c r="B7360">
        <v>101</v>
      </c>
      <c r="C7360" t="s">
        <v>10299</v>
      </c>
      <c r="D7360">
        <v>12</v>
      </c>
      <c r="E7360" t="s">
        <v>10336</v>
      </c>
      <c r="F7360" t="s">
        <v>10634</v>
      </c>
      <c r="G7360">
        <v>39.089297202303399</v>
      </c>
    </row>
    <row r="7361" spans="1:7" hidden="1" x14ac:dyDescent="0.2">
      <c r="A7361">
        <v>2009</v>
      </c>
      <c r="B7361">
        <v>102</v>
      </c>
      <c r="C7361" t="s">
        <v>9549</v>
      </c>
      <c r="D7361">
        <v>43</v>
      </c>
      <c r="E7361" t="s">
        <v>8159</v>
      </c>
      <c r="F7361" t="s">
        <v>10635</v>
      </c>
      <c r="G7361">
        <v>39.086230701644197</v>
      </c>
    </row>
    <row r="7362" spans="1:7" hidden="1" x14ac:dyDescent="0.2">
      <c r="A7362">
        <v>2009</v>
      </c>
      <c r="B7362">
        <v>103</v>
      </c>
      <c r="C7362" t="s">
        <v>9462</v>
      </c>
      <c r="D7362">
        <v>79</v>
      </c>
      <c r="E7362" t="s">
        <v>10535</v>
      </c>
      <c r="F7362" t="s">
        <v>10636</v>
      </c>
      <c r="G7362">
        <v>39.084758952217101</v>
      </c>
    </row>
    <row r="7363" spans="1:7" hidden="1" x14ac:dyDescent="0.2">
      <c r="A7363">
        <v>2009</v>
      </c>
      <c r="B7363">
        <v>104</v>
      </c>
      <c r="C7363" t="s">
        <v>10284</v>
      </c>
      <c r="D7363">
        <v>157</v>
      </c>
      <c r="E7363" t="s">
        <v>10379</v>
      </c>
      <c r="F7363" t="s">
        <v>10637</v>
      </c>
      <c r="G7363">
        <v>39.081693163527497</v>
      </c>
    </row>
    <row r="7364" spans="1:7" hidden="1" x14ac:dyDescent="0.2">
      <c r="A7364">
        <v>2009</v>
      </c>
      <c r="B7364">
        <v>105</v>
      </c>
      <c r="C7364" t="s">
        <v>9312</v>
      </c>
      <c r="D7364">
        <v>125</v>
      </c>
      <c r="E7364" t="s">
        <v>10558</v>
      </c>
      <c r="F7364" t="s">
        <v>10638</v>
      </c>
      <c r="G7364">
        <v>39.066248906201402</v>
      </c>
    </row>
    <row r="7365" spans="1:7" hidden="1" x14ac:dyDescent="0.2">
      <c r="A7365">
        <v>2009</v>
      </c>
      <c r="B7365">
        <v>106</v>
      </c>
      <c r="C7365" t="s">
        <v>9358</v>
      </c>
      <c r="D7365">
        <v>6</v>
      </c>
      <c r="E7365" t="s">
        <v>10532</v>
      </c>
      <c r="F7365" t="s">
        <v>10639</v>
      </c>
      <c r="G7365">
        <v>39.062328498627899</v>
      </c>
    </row>
    <row r="7366" spans="1:7" hidden="1" x14ac:dyDescent="0.2">
      <c r="A7366">
        <v>2009</v>
      </c>
      <c r="B7366">
        <v>107</v>
      </c>
      <c r="C7366" t="s">
        <v>10459</v>
      </c>
      <c r="D7366">
        <v>65</v>
      </c>
      <c r="E7366" t="s">
        <v>9031</v>
      </c>
      <c r="F7366" t="s">
        <v>10640</v>
      </c>
      <c r="G7366">
        <v>39.060246102128602</v>
      </c>
    </row>
    <row r="7367" spans="1:7" hidden="1" x14ac:dyDescent="0.2">
      <c r="A7367">
        <v>2009</v>
      </c>
      <c r="B7367">
        <v>108</v>
      </c>
      <c r="C7367" t="s">
        <v>10641</v>
      </c>
      <c r="D7367">
        <v>109</v>
      </c>
      <c r="E7367" t="s">
        <v>8674</v>
      </c>
      <c r="F7367" t="s">
        <v>10642</v>
      </c>
      <c r="G7367">
        <v>39.0524084826747</v>
      </c>
    </row>
    <row r="7368" spans="1:7" hidden="1" x14ac:dyDescent="0.2">
      <c r="A7368">
        <v>2009</v>
      </c>
      <c r="B7368">
        <v>109</v>
      </c>
      <c r="C7368" t="s">
        <v>10643</v>
      </c>
      <c r="D7368">
        <v>139</v>
      </c>
      <c r="E7368" t="s">
        <v>10575</v>
      </c>
      <c r="F7368" t="s">
        <v>10644</v>
      </c>
      <c r="G7368">
        <v>39.015344908052697</v>
      </c>
    </row>
    <row r="7369" spans="1:7" hidden="1" x14ac:dyDescent="0.2">
      <c r="A7369">
        <v>2009</v>
      </c>
      <c r="B7369">
        <v>110</v>
      </c>
      <c r="C7369" t="s">
        <v>9929</v>
      </c>
      <c r="D7369">
        <v>136</v>
      </c>
      <c r="E7369" t="s">
        <v>10575</v>
      </c>
      <c r="F7369" t="s">
        <v>10645</v>
      </c>
      <c r="G7369">
        <v>39.012900942435898</v>
      </c>
    </row>
    <row r="7370" spans="1:7" hidden="1" x14ac:dyDescent="0.2">
      <c r="A7370">
        <v>2009</v>
      </c>
      <c r="B7370">
        <v>111</v>
      </c>
      <c r="C7370" t="s">
        <v>10646</v>
      </c>
      <c r="D7370">
        <v>193</v>
      </c>
      <c r="E7370" t="s">
        <v>10622</v>
      </c>
      <c r="F7370" t="s">
        <v>10647</v>
      </c>
      <c r="G7370">
        <v>39.007891770011199</v>
      </c>
    </row>
    <row r="7371" spans="1:7" hidden="1" x14ac:dyDescent="0.2">
      <c r="A7371">
        <v>2009</v>
      </c>
      <c r="B7371">
        <v>112</v>
      </c>
      <c r="C7371" t="s">
        <v>10648</v>
      </c>
      <c r="D7371">
        <v>192</v>
      </c>
      <c r="E7371" t="s">
        <v>10622</v>
      </c>
      <c r="F7371" t="s">
        <v>10649</v>
      </c>
      <c r="G7371">
        <v>38.993726442855497</v>
      </c>
    </row>
    <row r="7372" spans="1:7" hidden="1" x14ac:dyDescent="0.2">
      <c r="A7372">
        <v>2009</v>
      </c>
      <c r="B7372">
        <v>113</v>
      </c>
      <c r="C7372" t="s">
        <v>10650</v>
      </c>
      <c r="D7372">
        <v>194</v>
      </c>
      <c r="E7372" t="s">
        <v>10622</v>
      </c>
      <c r="F7372" t="s">
        <v>10651</v>
      </c>
      <c r="G7372">
        <v>38.992871967768799</v>
      </c>
    </row>
    <row r="7373" spans="1:7" hidden="1" x14ac:dyDescent="0.2">
      <c r="A7373">
        <v>2009</v>
      </c>
      <c r="B7373">
        <v>114</v>
      </c>
      <c r="C7373" t="s">
        <v>8502</v>
      </c>
      <c r="D7373">
        <v>158</v>
      </c>
      <c r="E7373" t="s">
        <v>10379</v>
      </c>
      <c r="F7373" t="s">
        <v>10652</v>
      </c>
      <c r="G7373">
        <v>38.970912606414402</v>
      </c>
    </row>
    <row r="7374" spans="1:7" hidden="1" x14ac:dyDescent="0.2">
      <c r="A7374">
        <v>2009</v>
      </c>
      <c r="B7374">
        <v>115</v>
      </c>
      <c r="C7374" t="s">
        <v>10144</v>
      </c>
      <c r="D7374">
        <v>114</v>
      </c>
      <c r="E7374" t="s">
        <v>10544</v>
      </c>
      <c r="F7374" t="s">
        <v>10653</v>
      </c>
      <c r="G7374">
        <v>38.965792313828501</v>
      </c>
    </row>
    <row r="7375" spans="1:7" hidden="1" x14ac:dyDescent="0.2">
      <c r="A7375">
        <v>2009</v>
      </c>
      <c r="B7375">
        <v>116</v>
      </c>
      <c r="C7375" t="s">
        <v>10654</v>
      </c>
      <c r="D7375">
        <v>97</v>
      </c>
      <c r="E7375" t="s">
        <v>10052</v>
      </c>
      <c r="F7375" t="s">
        <v>10655</v>
      </c>
      <c r="G7375">
        <v>38.960064057651799</v>
      </c>
    </row>
    <row r="7376" spans="1:7" hidden="1" x14ac:dyDescent="0.2">
      <c r="A7376">
        <v>2009</v>
      </c>
      <c r="B7376">
        <v>117</v>
      </c>
      <c r="C7376" t="s">
        <v>10656</v>
      </c>
      <c r="D7376">
        <v>147</v>
      </c>
      <c r="E7376" t="s">
        <v>10538</v>
      </c>
      <c r="F7376" t="s">
        <v>10657</v>
      </c>
      <c r="G7376">
        <v>38.944959291636899</v>
      </c>
    </row>
    <row r="7377" spans="1:7" hidden="1" x14ac:dyDescent="0.2">
      <c r="A7377">
        <v>2009</v>
      </c>
      <c r="B7377">
        <v>118</v>
      </c>
      <c r="C7377" t="s">
        <v>121</v>
      </c>
      <c r="D7377">
        <v>42</v>
      </c>
      <c r="E7377" t="s">
        <v>8159</v>
      </c>
      <c r="F7377" t="s">
        <v>10658</v>
      </c>
      <c r="G7377">
        <v>38.943741675681402</v>
      </c>
    </row>
    <row r="7378" spans="1:7" hidden="1" x14ac:dyDescent="0.2">
      <c r="A7378">
        <v>2009</v>
      </c>
      <c r="B7378">
        <v>119</v>
      </c>
      <c r="C7378" t="s">
        <v>9562</v>
      </c>
      <c r="D7378">
        <v>103</v>
      </c>
      <c r="E7378" t="s">
        <v>8674</v>
      </c>
      <c r="F7378" t="s">
        <v>10659</v>
      </c>
      <c r="G7378">
        <v>38.941915394499397</v>
      </c>
    </row>
    <row r="7379" spans="1:7" hidden="1" x14ac:dyDescent="0.2">
      <c r="A7379">
        <v>2009</v>
      </c>
      <c r="B7379">
        <v>120</v>
      </c>
      <c r="C7379" t="s">
        <v>9960</v>
      </c>
      <c r="D7379">
        <v>98</v>
      </c>
      <c r="E7379" t="s">
        <v>10052</v>
      </c>
      <c r="F7379" t="s">
        <v>10660</v>
      </c>
      <c r="G7379">
        <v>38.930474597990298</v>
      </c>
    </row>
    <row r="7380" spans="1:7" hidden="1" x14ac:dyDescent="0.2">
      <c r="A7380">
        <v>2009</v>
      </c>
      <c r="B7380">
        <v>121</v>
      </c>
      <c r="C7380" t="s">
        <v>9767</v>
      </c>
      <c r="D7380">
        <v>52</v>
      </c>
      <c r="E7380" t="s">
        <v>10516</v>
      </c>
      <c r="F7380" t="s">
        <v>10661</v>
      </c>
      <c r="G7380">
        <v>38.925486568582102</v>
      </c>
    </row>
    <row r="7381" spans="1:7" hidden="1" x14ac:dyDescent="0.2">
      <c r="A7381">
        <v>2009</v>
      </c>
      <c r="B7381">
        <v>122</v>
      </c>
      <c r="C7381" t="s">
        <v>10662</v>
      </c>
      <c r="D7381">
        <v>168</v>
      </c>
      <c r="E7381" t="s">
        <v>101</v>
      </c>
      <c r="F7381" t="s">
        <v>10663</v>
      </c>
      <c r="G7381">
        <v>38.921959221935701</v>
      </c>
    </row>
    <row r="7382" spans="1:7" hidden="1" x14ac:dyDescent="0.2">
      <c r="A7382">
        <v>2009</v>
      </c>
      <c r="B7382">
        <v>123</v>
      </c>
      <c r="C7382" t="s">
        <v>10664</v>
      </c>
      <c r="D7382">
        <v>15</v>
      </c>
      <c r="E7382" t="s">
        <v>10336</v>
      </c>
      <c r="F7382" t="s">
        <v>10665</v>
      </c>
      <c r="G7382">
        <v>38.9218376006949</v>
      </c>
    </row>
    <row r="7383" spans="1:7" hidden="1" x14ac:dyDescent="0.2">
      <c r="A7383">
        <v>2009</v>
      </c>
      <c r="B7383">
        <v>124</v>
      </c>
      <c r="C7383" t="s">
        <v>8465</v>
      </c>
      <c r="D7383">
        <v>35</v>
      </c>
      <c r="E7383" t="s">
        <v>10515</v>
      </c>
      <c r="F7383" t="s">
        <v>10666</v>
      </c>
      <c r="G7383">
        <v>38.896556892772097</v>
      </c>
    </row>
    <row r="7384" spans="1:7" hidden="1" x14ac:dyDescent="0.2">
      <c r="A7384">
        <v>2009</v>
      </c>
      <c r="B7384">
        <v>125</v>
      </c>
      <c r="C7384" t="s">
        <v>10008</v>
      </c>
      <c r="D7384">
        <v>183</v>
      </c>
      <c r="E7384" t="s">
        <v>10086</v>
      </c>
      <c r="F7384" t="s">
        <v>10667</v>
      </c>
      <c r="G7384">
        <v>38.866699950074803</v>
      </c>
    </row>
    <row r="7385" spans="1:7" hidden="1" x14ac:dyDescent="0.2">
      <c r="A7385">
        <v>2009</v>
      </c>
      <c r="B7385">
        <v>126</v>
      </c>
      <c r="C7385" t="s">
        <v>10463</v>
      </c>
      <c r="D7385">
        <v>182</v>
      </c>
      <c r="E7385" t="s">
        <v>10086</v>
      </c>
      <c r="F7385" t="s">
        <v>10668</v>
      </c>
      <c r="G7385">
        <v>38.848880474819602</v>
      </c>
    </row>
    <row r="7386" spans="1:7" hidden="1" x14ac:dyDescent="0.2">
      <c r="A7386">
        <v>2009</v>
      </c>
      <c r="B7386">
        <v>127</v>
      </c>
      <c r="C7386" t="s">
        <v>10489</v>
      </c>
      <c r="D7386">
        <v>8</v>
      </c>
      <c r="E7386" t="s">
        <v>10532</v>
      </c>
      <c r="F7386" t="s">
        <v>10669</v>
      </c>
      <c r="G7386">
        <v>38.846336169257199</v>
      </c>
    </row>
    <row r="7387" spans="1:7" hidden="1" x14ac:dyDescent="0.2">
      <c r="A7387">
        <v>2009</v>
      </c>
      <c r="B7387">
        <v>128</v>
      </c>
      <c r="C7387" t="s">
        <v>10289</v>
      </c>
      <c r="D7387">
        <v>143</v>
      </c>
      <c r="E7387" t="s">
        <v>10538</v>
      </c>
      <c r="F7387" t="s">
        <v>10670</v>
      </c>
      <c r="G7387">
        <v>38.839552983436398</v>
      </c>
    </row>
    <row r="7388" spans="1:7" hidden="1" x14ac:dyDescent="0.2">
      <c r="A7388">
        <v>2009</v>
      </c>
      <c r="B7388">
        <v>129</v>
      </c>
      <c r="C7388" t="s">
        <v>10671</v>
      </c>
      <c r="D7388">
        <v>142</v>
      </c>
      <c r="E7388" t="s">
        <v>10538</v>
      </c>
      <c r="F7388" t="s">
        <v>10672</v>
      </c>
      <c r="G7388">
        <v>38.837736460889403</v>
      </c>
    </row>
    <row r="7389" spans="1:7" hidden="1" x14ac:dyDescent="0.2">
      <c r="A7389">
        <v>2009</v>
      </c>
      <c r="B7389">
        <v>130</v>
      </c>
      <c r="C7389" t="s">
        <v>10673</v>
      </c>
      <c r="D7389">
        <v>198</v>
      </c>
      <c r="E7389" t="s">
        <v>10622</v>
      </c>
      <c r="F7389" t="s">
        <v>10674</v>
      </c>
      <c r="G7389">
        <v>38.8370098994465</v>
      </c>
    </row>
    <row r="7390" spans="1:7" hidden="1" x14ac:dyDescent="0.2">
      <c r="A7390">
        <v>2009</v>
      </c>
      <c r="B7390">
        <v>131</v>
      </c>
      <c r="C7390" t="s">
        <v>10675</v>
      </c>
      <c r="D7390">
        <v>71</v>
      </c>
      <c r="E7390" t="s">
        <v>10535</v>
      </c>
      <c r="F7390" t="s">
        <v>10676</v>
      </c>
      <c r="G7390">
        <v>38.800233000756897</v>
      </c>
    </row>
    <row r="7391" spans="1:7" hidden="1" x14ac:dyDescent="0.2">
      <c r="A7391">
        <v>2009</v>
      </c>
      <c r="B7391">
        <v>132</v>
      </c>
      <c r="C7391" t="s">
        <v>10677</v>
      </c>
      <c r="D7391">
        <v>137</v>
      </c>
      <c r="E7391" t="s">
        <v>10575</v>
      </c>
      <c r="F7391" t="s">
        <v>6938</v>
      </c>
      <c r="G7391">
        <v>38.788754499819298</v>
      </c>
    </row>
    <row r="7392" spans="1:7" hidden="1" x14ac:dyDescent="0.2">
      <c r="A7392">
        <v>2009</v>
      </c>
      <c r="B7392">
        <v>133</v>
      </c>
      <c r="C7392" t="s">
        <v>10678</v>
      </c>
      <c r="D7392">
        <v>86</v>
      </c>
      <c r="E7392" t="s">
        <v>96</v>
      </c>
      <c r="F7392" t="s">
        <v>10679</v>
      </c>
      <c r="G7392">
        <v>38.773058078654202</v>
      </c>
    </row>
    <row r="7393" spans="1:7" hidden="1" x14ac:dyDescent="0.2">
      <c r="A7393">
        <v>2009</v>
      </c>
      <c r="B7393">
        <v>134</v>
      </c>
      <c r="C7393" t="s">
        <v>9707</v>
      </c>
      <c r="D7393">
        <v>73</v>
      </c>
      <c r="E7393" t="s">
        <v>10535</v>
      </c>
      <c r="F7393" t="s">
        <v>10680</v>
      </c>
      <c r="G7393">
        <v>38.762560644299903</v>
      </c>
    </row>
    <row r="7394" spans="1:7" hidden="1" x14ac:dyDescent="0.2">
      <c r="A7394">
        <v>2009</v>
      </c>
      <c r="B7394">
        <v>135</v>
      </c>
      <c r="C7394" t="s">
        <v>10248</v>
      </c>
      <c r="D7394">
        <v>92</v>
      </c>
      <c r="E7394" t="s">
        <v>10052</v>
      </c>
      <c r="F7394" t="s">
        <v>10681</v>
      </c>
      <c r="G7394">
        <v>38.761595648344901</v>
      </c>
    </row>
    <row r="7395" spans="1:7" hidden="1" x14ac:dyDescent="0.2">
      <c r="A7395">
        <v>2009</v>
      </c>
      <c r="B7395">
        <v>136</v>
      </c>
      <c r="C7395" t="s">
        <v>9363</v>
      </c>
      <c r="D7395">
        <v>122</v>
      </c>
      <c r="E7395" t="s">
        <v>10558</v>
      </c>
      <c r="F7395" t="s">
        <v>10682</v>
      </c>
      <c r="G7395">
        <v>38.761113168384902</v>
      </c>
    </row>
    <row r="7396" spans="1:7" hidden="1" x14ac:dyDescent="0.2">
      <c r="A7396">
        <v>2009</v>
      </c>
      <c r="B7396">
        <v>137</v>
      </c>
      <c r="C7396" t="s">
        <v>9892</v>
      </c>
      <c r="D7396">
        <v>188</v>
      </c>
      <c r="E7396" t="s">
        <v>10086</v>
      </c>
      <c r="F7396" t="s">
        <v>10683</v>
      </c>
      <c r="G7396">
        <v>38.742305814145098</v>
      </c>
    </row>
    <row r="7397" spans="1:7" hidden="1" x14ac:dyDescent="0.2">
      <c r="A7397">
        <v>2009</v>
      </c>
      <c r="B7397">
        <v>138</v>
      </c>
      <c r="C7397" t="s">
        <v>10684</v>
      </c>
      <c r="D7397">
        <v>28</v>
      </c>
      <c r="E7397" t="s">
        <v>10513</v>
      </c>
      <c r="F7397" t="s">
        <v>10685</v>
      </c>
      <c r="G7397">
        <v>38.740739358426403</v>
      </c>
    </row>
    <row r="7398" spans="1:7" hidden="1" x14ac:dyDescent="0.2">
      <c r="A7398">
        <v>2009</v>
      </c>
      <c r="B7398">
        <v>139</v>
      </c>
      <c r="C7398" t="s">
        <v>9596</v>
      </c>
      <c r="D7398">
        <v>123</v>
      </c>
      <c r="E7398" t="s">
        <v>10558</v>
      </c>
      <c r="F7398" t="s">
        <v>10686</v>
      </c>
      <c r="G7398">
        <v>38.738811586810797</v>
      </c>
    </row>
    <row r="7399" spans="1:7" hidden="1" x14ac:dyDescent="0.2">
      <c r="A7399">
        <v>2009</v>
      </c>
      <c r="B7399">
        <v>140</v>
      </c>
      <c r="C7399" t="s">
        <v>10687</v>
      </c>
      <c r="D7399">
        <v>164</v>
      </c>
      <c r="E7399" t="s">
        <v>101</v>
      </c>
      <c r="F7399" t="s">
        <v>10688</v>
      </c>
      <c r="G7399">
        <v>38.726044944099598</v>
      </c>
    </row>
    <row r="7400" spans="1:7" hidden="1" x14ac:dyDescent="0.2">
      <c r="A7400">
        <v>2009</v>
      </c>
      <c r="B7400">
        <v>141</v>
      </c>
      <c r="C7400" t="s">
        <v>10451</v>
      </c>
      <c r="D7400">
        <v>57</v>
      </c>
      <c r="E7400" t="s">
        <v>10516</v>
      </c>
      <c r="F7400" t="s">
        <v>10689</v>
      </c>
      <c r="G7400">
        <v>38.722433270951299</v>
      </c>
    </row>
    <row r="7401" spans="1:7" hidden="1" x14ac:dyDescent="0.2">
      <c r="A7401">
        <v>2009</v>
      </c>
      <c r="B7401">
        <v>142</v>
      </c>
      <c r="C7401" t="s">
        <v>10092</v>
      </c>
      <c r="D7401">
        <v>108</v>
      </c>
      <c r="E7401" t="s">
        <v>8674</v>
      </c>
      <c r="F7401" t="s">
        <v>10690</v>
      </c>
      <c r="G7401">
        <v>38.708474470928202</v>
      </c>
    </row>
    <row r="7402" spans="1:7" hidden="1" x14ac:dyDescent="0.2">
      <c r="A7402">
        <v>2009</v>
      </c>
      <c r="B7402">
        <v>143</v>
      </c>
      <c r="C7402" t="s">
        <v>10691</v>
      </c>
      <c r="D7402">
        <v>145</v>
      </c>
      <c r="E7402" t="s">
        <v>10538</v>
      </c>
      <c r="F7402" t="s">
        <v>10692</v>
      </c>
      <c r="G7402">
        <v>38.706068798359198</v>
      </c>
    </row>
    <row r="7403" spans="1:7" hidden="1" x14ac:dyDescent="0.2">
      <c r="A7403">
        <v>2009</v>
      </c>
      <c r="B7403">
        <v>144</v>
      </c>
      <c r="C7403" t="s">
        <v>10693</v>
      </c>
      <c r="D7403">
        <v>191</v>
      </c>
      <c r="E7403" t="s">
        <v>10622</v>
      </c>
      <c r="F7403" t="s">
        <v>10694</v>
      </c>
      <c r="G7403">
        <v>38.696569314266704</v>
      </c>
    </row>
    <row r="7404" spans="1:7" hidden="1" x14ac:dyDescent="0.2">
      <c r="A7404">
        <v>2009</v>
      </c>
      <c r="B7404">
        <v>145</v>
      </c>
      <c r="C7404" t="s">
        <v>10695</v>
      </c>
      <c r="D7404">
        <v>132</v>
      </c>
      <c r="E7404" t="s">
        <v>10575</v>
      </c>
      <c r="F7404" t="s">
        <v>10696</v>
      </c>
      <c r="G7404">
        <v>38.674942326023299</v>
      </c>
    </row>
    <row r="7405" spans="1:7" hidden="1" x14ac:dyDescent="0.2">
      <c r="A7405">
        <v>2009</v>
      </c>
      <c r="B7405">
        <v>146</v>
      </c>
      <c r="C7405" t="s">
        <v>10697</v>
      </c>
      <c r="D7405">
        <v>138</v>
      </c>
      <c r="E7405" t="s">
        <v>10575</v>
      </c>
      <c r="F7405" t="s">
        <v>10698</v>
      </c>
      <c r="G7405">
        <v>38.6566983529937</v>
      </c>
    </row>
    <row r="7406" spans="1:7" hidden="1" x14ac:dyDescent="0.2">
      <c r="A7406">
        <v>2009</v>
      </c>
      <c r="B7406">
        <v>147</v>
      </c>
      <c r="C7406" t="s">
        <v>10699</v>
      </c>
      <c r="D7406">
        <v>96</v>
      </c>
      <c r="E7406" t="s">
        <v>10052</v>
      </c>
      <c r="F7406" t="s">
        <v>10700</v>
      </c>
      <c r="G7406">
        <v>38.653699347703302</v>
      </c>
    </row>
    <row r="7407" spans="1:7" hidden="1" x14ac:dyDescent="0.2">
      <c r="A7407">
        <v>2009</v>
      </c>
      <c r="B7407">
        <v>148</v>
      </c>
      <c r="C7407" t="s">
        <v>10701</v>
      </c>
      <c r="D7407">
        <v>25</v>
      </c>
      <c r="E7407" t="s">
        <v>10513</v>
      </c>
      <c r="F7407" t="s">
        <v>10702</v>
      </c>
      <c r="G7407">
        <v>38.646024014147798</v>
      </c>
    </row>
    <row r="7408" spans="1:7" hidden="1" x14ac:dyDescent="0.2">
      <c r="A7408">
        <v>2009</v>
      </c>
      <c r="B7408">
        <v>149</v>
      </c>
      <c r="C7408" t="s">
        <v>10703</v>
      </c>
      <c r="D7408">
        <v>78</v>
      </c>
      <c r="E7408" t="s">
        <v>10535</v>
      </c>
      <c r="F7408" t="s">
        <v>10704</v>
      </c>
      <c r="G7408">
        <v>38.623854633405102</v>
      </c>
    </row>
    <row r="7409" spans="1:7" hidden="1" x14ac:dyDescent="0.2">
      <c r="A7409">
        <v>2009</v>
      </c>
      <c r="B7409">
        <v>150</v>
      </c>
      <c r="C7409" t="s">
        <v>9773</v>
      </c>
      <c r="D7409">
        <v>72</v>
      </c>
      <c r="E7409" t="s">
        <v>10535</v>
      </c>
      <c r="F7409" t="s">
        <v>10705</v>
      </c>
      <c r="G7409">
        <v>38.6139166341164</v>
      </c>
    </row>
    <row r="7410" spans="1:7" hidden="1" x14ac:dyDescent="0.2">
      <c r="A7410">
        <v>2009</v>
      </c>
      <c r="B7410">
        <v>151</v>
      </c>
      <c r="C7410" t="s">
        <v>10706</v>
      </c>
      <c r="D7410">
        <v>53</v>
      </c>
      <c r="E7410" t="s">
        <v>10516</v>
      </c>
      <c r="F7410" t="s">
        <v>10707</v>
      </c>
      <c r="G7410">
        <v>38.610325844368397</v>
      </c>
    </row>
    <row r="7411" spans="1:7" hidden="1" x14ac:dyDescent="0.2">
      <c r="A7411">
        <v>2009</v>
      </c>
      <c r="B7411">
        <v>152</v>
      </c>
      <c r="C7411" t="s">
        <v>10501</v>
      </c>
      <c r="D7411">
        <v>186</v>
      </c>
      <c r="E7411" t="s">
        <v>10086</v>
      </c>
      <c r="F7411" t="s">
        <v>10708</v>
      </c>
      <c r="G7411">
        <v>38.607334029686903</v>
      </c>
    </row>
    <row r="7412" spans="1:7" hidden="1" x14ac:dyDescent="0.2">
      <c r="A7412">
        <v>2009</v>
      </c>
      <c r="B7412">
        <v>153</v>
      </c>
      <c r="C7412" t="s">
        <v>10307</v>
      </c>
      <c r="D7412">
        <v>154</v>
      </c>
      <c r="E7412" t="s">
        <v>10379</v>
      </c>
      <c r="F7412" t="s">
        <v>10709</v>
      </c>
      <c r="G7412">
        <v>38.602189192874498</v>
      </c>
    </row>
    <row r="7413" spans="1:7" hidden="1" x14ac:dyDescent="0.2">
      <c r="A7413">
        <v>2009</v>
      </c>
      <c r="B7413">
        <v>154</v>
      </c>
      <c r="C7413" t="s">
        <v>10710</v>
      </c>
      <c r="D7413">
        <v>195</v>
      </c>
      <c r="E7413" t="s">
        <v>10622</v>
      </c>
      <c r="F7413" t="s">
        <v>10711</v>
      </c>
      <c r="G7413">
        <v>38.600035947367999</v>
      </c>
    </row>
    <row r="7414" spans="1:7" hidden="1" x14ac:dyDescent="0.2">
      <c r="A7414">
        <v>2009</v>
      </c>
      <c r="B7414">
        <v>155</v>
      </c>
      <c r="C7414" t="s">
        <v>8988</v>
      </c>
      <c r="D7414">
        <v>7</v>
      </c>
      <c r="E7414" t="s">
        <v>10532</v>
      </c>
      <c r="F7414" t="s">
        <v>10712</v>
      </c>
      <c r="G7414">
        <v>38.567885485334202</v>
      </c>
    </row>
    <row r="7415" spans="1:7" hidden="1" x14ac:dyDescent="0.2">
      <c r="A7415">
        <v>2009</v>
      </c>
      <c r="B7415">
        <v>156</v>
      </c>
      <c r="C7415" t="s">
        <v>10713</v>
      </c>
      <c r="D7415">
        <v>104</v>
      </c>
      <c r="E7415" t="s">
        <v>8674</v>
      </c>
      <c r="F7415" t="s">
        <v>10714</v>
      </c>
      <c r="G7415">
        <v>38.408643794981202</v>
      </c>
    </row>
    <row r="7416" spans="1:7" hidden="1" x14ac:dyDescent="0.2">
      <c r="A7416">
        <v>2010</v>
      </c>
      <c r="B7416">
        <v>1</v>
      </c>
      <c r="C7416" t="s">
        <v>10350</v>
      </c>
      <c r="D7416">
        <v>11</v>
      </c>
      <c r="E7416" t="s">
        <v>10515</v>
      </c>
      <c r="F7416" t="s">
        <v>10715</v>
      </c>
      <c r="G7416">
        <v>39.590901267336399</v>
      </c>
    </row>
    <row r="7417" spans="1:7" hidden="1" x14ac:dyDescent="0.2">
      <c r="A7417">
        <v>2010</v>
      </c>
      <c r="B7417">
        <v>3</v>
      </c>
      <c r="C7417" t="s">
        <v>10343</v>
      </c>
      <c r="D7417">
        <v>181</v>
      </c>
      <c r="E7417" t="s">
        <v>9031</v>
      </c>
      <c r="F7417" t="s">
        <v>10716</v>
      </c>
      <c r="G7417">
        <v>39.569274599514699</v>
      </c>
    </row>
    <row r="7418" spans="1:7" hidden="1" x14ac:dyDescent="0.2">
      <c r="A7418">
        <v>2010</v>
      </c>
      <c r="B7418">
        <v>4</v>
      </c>
      <c r="C7418" t="s">
        <v>10529</v>
      </c>
      <c r="D7418">
        <v>101</v>
      </c>
      <c r="E7418" t="s">
        <v>10717</v>
      </c>
      <c r="F7418" t="s">
        <v>10718</v>
      </c>
      <c r="G7418">
        <v>39.546120853466498</v>
      </c>
    </row>
    <row r="7419" spans="1:7" hidden="1" x14ac:dyDescent="0.2">
      <c r="A7419">
        <v>2010</v>
      </c>
      <c r="B7419">
        <v>5</v>
      </c>
      <c r="C7419" t="s">
        <v>10719</v>
      </c>
      <c r="D7419">
        <v>195</v>
      </c>
      <c r="E7419" t="s">
        <v>8159</v>
      </c>
      <c r="F7419" t="s">
        <v>10720</v>
      </c>
      <c r="G7419">
        <v>39.527402856203899</v>
      </c>
    </row>
    <row r="7420" spans="1:7" hidden="1" x14ac:dyDescent="0.2">
      <c r="A7420">
        <v>2010</v>
      </c>
      <c r="B7420">
        <v>6</v>
      </c>
      <c r="C7420" t="s">
        <v>10390</v>
      </c>
      <c r="D7420">
        <v>54</v>
      </c>
      <c r="E7420" t="s">
        <v>10721</v>
      </c>
      <c r="F7420" t="s">
        <v>10722</v>
      </c>
      <c r="G7420">
        <v>39.522160226440299</v>
      </c>
    </row>
    <row r="7421" spans="1:7" hidden="1" x14ac:dyDescent="0.2">
      <c r="A7421">
        <v>2010</v>
      </c>
      <c r="B7421">
        <v>7</v>
      </c>
      <c r="C7421" t="s">
        <v>102</v>
      </c>
      <c r="D7421">
        <v>77</v>
      </c>
      <c r="E7421" t="s">
        <v>10723</v>
      </c>
      <c r="F7421" t="s">
        <v>10724</v>
      </c>
      <c r="G7421">
        <v>39.512393580953798</v>
      </c>
    </row>
    <row r="7422" spans="1:7" hidden="1" x14ac:dyDescent="0.2">
      <c r="A7422">
        <v>2010</v>
      </c>
      <c r="B7422">
        <v>8</v>
      </c>
      <c r="C7422" t="s">
        <v>109</v>
      </c>
      <c r="D7422">
        <v>44</v>
      </c>
      <c r="E7422" t="s">
        <v>10725</v>
      </c>
      <c r="F7422" t="s">
        <v>10726</v>
      </c>
      <c r="G7422">
        <v>39.510369392662703</v>
      </c>
    </row>
    <row r="7423" spans="1:7" hidden="1" x14ac:dyDescent="0.2">
      <c r="A7423">
        <v>2010</v>
      </c>
      <c r="B7423">
        <v>9</v>
      </c>
      <c r="C7423" t="s">
        <v>9836</v>
      </c>
      <c r="D7423">
        <v>23</v>
      </c>
      <c r="E7423" t="s">
        <v>10727</v>
      </c>
      <c r="F7423" t="s">
        <v>10728</v>
      </c>
      <c r="G7423">
        <v>39.5094169052282</v>
      </c>
    </row>
    <row r="7424" spans="1:7" hidden="1" x14ac:dyDescent="0.2">
      <c r="A7424">
        <v>2010</v>
      </c>
      <c r="B7424">
        <v>10</v>
      </c>
      <c r="C7424" t="s">
        <v>9926</v>
      </c>
      <c r="D7424">
        <v>161</v>
      </c>
      <c r="E7424" t="s">
        <v>10163</v>
      </c>
      <c r="F7424" t="s">
        <v>10729</v>
      </c>
      <c r="G7424">
        <v>39.492874763922899</v>
      </c>
    </row>
    <row r="7425" spans="1:7" hidden="1" x14ac:dyDescent="0.2">
      <c r="A7425">
        <v>2010</v>
      </c>
      <c r="B7425">
        <v>11</v>
      </c>
      <c r="C7425" t="s">
        <v>10730</v>
      </c>
      <c r="D7425">
        <v>168</v>
      </c>
      <c r="E7425" t="s">
        <v>10163</v>
      </c>
      <c r="F7425" t="s">
        <v>10731</v>
      </c>
      <c r="G7425">
        <v>39.491923119787202</v>
      </c>
    </row>
    <row r="7426" spans="1:7" hidden="1" x14ac:dyDescent="0.2">
      <c r="A7426">
        <v>2010</v>
      </c>
      <c r="B7426">
        <v>12</v>
      </c>
      <c r="C7426" t="s">
        <v>10732</v>
      </c>
      <c r="D7426">
        <v>25</v>
      </c>
      <c r="E7426" t="s">
        <v>10727</v>
      </c>
      <c r="F7426" t="s">
        <v>10733</v>
      </c>
      <c r="G7426">
        <v>39.490614683983502</v>
      </c>
    </row>
    <row r="7427" spans="1:7" hidden="1" x14ac:dyDescent="0.2">
      <c r="A7427">
        <v>2010</v>
      </c>
      <c r="B7427">
        <v>13</v>
      </c>
      <c r="C7427" t="s">
        <v>9055</v>
      </c>
      <c r="D7427">
        <v>24</v>
      </c>
      <c r="E7427" t="s">
        <v>10727</v>
      </c>
      <c r="F7427" t="s">
        <v>10734</v>
      </c>
      <c r="G7427">
        <v>39.476821909888997</v>
      </c>
    </row>
    <row r="7428" spans="1:7" hidden="1" x14ac:dyDescent="0.2">
      <c r="A7428">
        <v>2010</v>
      </c>
      <c r="B7428">
        <v>14</v>
      </c>
      <c r="C7428" t="s">
        <v>87</v>
      </c>
      <c r="D7428">
        <v>81</v>
      </c>
      <c r="E7428" t="s">
        <v>96</v>
      </c>
      <c r="F7428" t="s">
        <v>10735</v>
      </c>
      <c r="G7428">
        <v>39.4740882801891</v>
      </c>
    </row>
    <row r="7429" spans="1:7" hidden="1" x14ac:dyDescent="0.2">
      <c r="A7429">
        <v>2010</v>
      </c>
      <c r="B7429">
        <v>15</v>
      </c>
      <c r="C7429" t="s">
        <v>8706</v>
      </c>
      <c r="D7429">
        <v>9</v>
      </c>
      <c r="E7429" t="s">
        <v>10513</v>
      </c>
      <c r="F7429" t="s">
        <v>10736</v>
      </c>
      <c r="G7429">
        <v>39.468503344431198</v>
      </c>
    </row>
    <row r="7430" spans="1:7" hidden="1" x14ac:dyDescent="0.2">
      <c r="A7430">
        <v>2010</v>
      </c>
      <c r="B7430">
        <v>16</v>
      </c>
      <c r="C7430" t="s">
        <v>9868</v>
      </c>
      <c r="D7430">
        <v>37</v>
      </c>
      <c r="E7430" t="s">
        <v>10737</v>
      </c>
      <c r="F7430" t="s">
        <v>10738</v>
      </c>
      <c r="G7430">
        <v>39.447128836792203</v>
      </c>
    </row>
    <row r="7431" spans="1:7" hidden="1" x14ac:dyDescent="0.2">
      <c r="A7431">
        <v>2010</v>
      </c>
      <c r="B7431">
        <v>17</v>
      </c>
      <c r="C7431" t="s">
        <v>10739</v>
      </c>
      <c r="D7431">
        <v>133</v>
      </c>
      <c r="E7431" t="s">
        <v>10379</v>
      </c>
      <c r="F7431" t="s">
        <v>10740</v>
      </c>
      <c r="G7431">
        <v>39.439060046564499</v>
      </c>
    </row>
    <row r="7432" spans="1:7" hidden="1" x14ac:dyDescent="0.2">
      <c r="A7432">
        <v>2010</v>
      </c>
      <c r="B7432">
        <v>18</v>
      </c>
      <c r="C7432" t="s">
        <v>10224</v>
      </c>
      <c r="D7432">
        <v>85</v>
      </c>
      <c r="E7432" t="s">
        <v>96</v>
      </c>
      <c r="F7432" t="s">
        <v>10741</v>
      </c>
      <c r="G7432">
        <v>39.423643601986903</v>
      </c>
    </row>
    <row r="7433" spans="1:7" hidden="1" x14ac:dyDescent="0.2">
      <c r="A7433">
        <v>2010</v>
      </c>
      <c r="B7433">
        <v>19</v>
      </c>
      <c r="C7433" t="s">
        <v>9043</v>
      </c>
      <c r="D7433">
        <v>91</v>
      </c>
      <c r="E7433" t="s">
        <v>10532</v>
      </c>
      <c r="F7433" t="s">
        <v>10742</v>
      </c>
      <c r="G7433">
        <v>39.405515064993601</v>
      </c>
    </row>
    <row r="7434" spans="1:7" hidden="1" x14ac:dyDescent="0.2">
      <c r="A7434">
        <v>2010</v>
      </c>
      <c r="B7434">
        <v>21</v>
      </c>
      <c r="C7434" t="s">
        <v>10743</v>
      </c>
      <c r="D7434">
        <v>107</v>
      </c>
      <c r="E7434" t="s">
        <v>10717</v>
      </c>
      <c r="F7434" t="s">
        <v>10744</v>
      </c>
      <c r="G7434">
        <v>39.384090403897801</v>
      </c>
    </row>
    <row r="7435" spans="1:7" hidden="1" x14ac:dyDescent="0.2">
      <c r="A7435">
        <v>2010</v>
      </c>
      <c r="B7435">
        <v>22</v>
      </c>
      <c r="C7435" t="s">
        <v>8236</v>
      </c>
      <c r="D7435">
        <v>166</v>
      </c>
      <c r="E7435" t="s">
        <v>10163</v>
      </c>
      <c r="F7435" t="s">
        <v>10745</v>
      </c>
      <c r="G7435">
        <v>39.353001029507503</v>
      </c>
    </row>
    <row r="7436" spans="1:7" hidden="1" x14ac:dyDescent="0.2">
      <c r="A7436">
        <v>2010</v>
      </c>
      <c r="B7436">
        <v>24</v>
      </c>
      <c r="C7436" t="s">
        <v>10136</v>
      </c>
      <c r="D7436">
        <v>31</v>
      </c>
      <c r="E7436" t="s">
        <v>10737</v>
      </c>
      <c r="F7436" t="s">
        <v>10746</v>
      </c>
      <c r="G7436">
        <v>39.3148861142096</v>
      </c>
    </row>
    <row r="7437" spans="1:7" hidden="1" x14ac:dyDescent="0.2">
      <c r="A7437">
        <v>2010</v>
      </c>
      <c r="B7437">
        <v>25</v>
      </c>
      <c r="C7437" t="s">
        <v>9318</v>
      </c>
      <c r="D7437">
        <v>62</v>
      </c>
      <c r="E7437" t="s">
        <v>114</v>
      </c>
      <c r="F7437" t="s">
        <v>10747</v>
      </c>
      <c r="G7437">
        <v>39.269198514436297</v>
      </c>
    </row>
    <row r="7438" spans="1:7" hidden="1" x14ac:dyDescent="0.2">
      <c r="A7438">
        <v>2010</v>
      </c>
      <c r="B7438">
        <v>26</v>
      </c>
      <c r="C7438" t="s">
        <v>9803</v>
      </c>
      <c r="D7438">
        <v>121</v>
      </c>
      <c r="E7438" t="s">
        <v>130</v>
      </c>
      <c r="F7438" t="s">
        <v>10748</v>
      </c>
      <c r="G7438">
        <v>39.236881088117698</v>
      </c>
    </row>
    <row r="7439" spans="1:7" hidden="1" x14ac:dyDescent="0.2">
      <c r="A7439">
        <v>2010</v>
      </c>
      <c r="B7439">
        <v>27</v>
      </c>
      <c r="C7439" t="s">
        <v>10749</v>
      </c>
      <c r="D7439">
        <v>174</v>
      </c>
      <c r="E7439" t="s">
        <v>10558</v>
      </c>
      <c r="F7439" t="s">
        <v>10750</v>
      </c>
      <c r="G7439">
        <v>39.216343134029202</v>
      </c>
    </row>
    <row r="7440" spans="1:7" hidden="1" x14ac:dyDescent="0.2">
      <c r="A7440">
        <v>2010</v>
      </c>
      <c r="B7440">
        <v>28</v>
      </c>
      <c r="C7440" t="s">
        <v>10503</v>
      </c>
      <c r="D7440">
        <v>89</v>
      </c>
      <c r="E7440" t="s">
        <v>96</v>
      </c>
      <c r="F7440" t="s">
        <v>10751</v>
      </c>
      <c r="G7440">
        <v>39.203327343238399</v>
      </c>
    </row>
    <row r="7441" spans="1:7" hidden="1" x14ac:dyDescent="0.2">
      <c r="A7441">
        <v>2010</v>
      </c>
      <c r="B7441">
        <v>29</v>
      </c>
      <c r="C7441" t="s">
        <v>10004</v>
      </c>
      <c r="D7441">
        <v>201</v>
      </c>
      <c r="E7441" t="s">
        <v>10752</v>
      </c>
      <c r="F7441" t="s">
        <v>10753</v>
      </c>
      <c r="G7441">
        <v>39.191608801312803</v>
      </c>
    </row>
    <row r="7442" spans="1:7" hidden="1" x14ac:dyDescent="0.2">
      <c r="A7442">
        <v>2010</v>
      </c>
      <c r="B7442">
        <v>30</v>
      </c>
      <c r="C7442" t="s">
        <v>9964</v>
      </c>
      <c r="D7442">
        <v>58</v>
      </c>
      <c r="E7442" t="s">
        <v>10721</v>
      </c>
      <c r="F7442" t="s">
        <v>10754</v>
      </c>
      <c r="G7442">
        <v>39.177555795267402</v>
      </c>
    </row>
    <row r="7443" spans="1:7" hidden="1" x14ac:dyDescent="0.2">
      <c r="A7443">
        <v>2010</v>
      </c>
      <c r="B7443">
        <v>31</v>
      </c>
      <c r="C7443" t="s">
        <v>9105</v>
      </c>
      <c r="D7443">
        <v>131</v>
      </c>
      <c r="E7443" t="s">
        <v>10379</v>
      </c>
      <c r="F7443" t="s">
        <v>7229</v>
      </c>
      <c r="G7443">
        <v>39.174746403334403</v>
      </c>
    </row>
    <row r="7444" spans="1:7" hidden="1" x14ac:dyDescent="0.2">
      <c r="A7444">
        <v>2010</v>
      </c>
      <c r="B7444">
        <v>32</v>
      </c>
      <c r="C7444" t="s">
        <v>9226</v>
      </c>
      <c r="D7444">
        <v>41</v>
      </c>
      <c r="E7444" t="s">
        <v>10725</v>
      </c>
      <c r="F7444" t="s">
        <v>10755</v>
      </c>
      <c r="G7444">
        <v>39.172873699212097</v>
      </c>
    </row>
    <row r="7445" spans="1:7" hidden="1" x14ac:dyDescent="0.2">
      <c r="A7445">
        <v>2010</v>
      </c>
      <c r="B7445">
        <v>33</v>
      </c>
      <c r="C7445" t="s">
        <v>8683</v>
      </c>
      <c r="D7445">
        <v>102</v>
      </c>
      <c r="E7445" t="s">
        <v>10717</v>
      </c>
      <c r="F7445" t="s">
        <v>10756</v>
      </c>
      <c r="G7445">
        <v>39.151467373777102</v>
      </c>
    </row>
    <row r="7446" spans="1:7" hidden="1" x14ac:dyDescent="0.2">
      <c r="A7446">
        <v>2010</v>
      </c>
      <c r="B7446">
        <v>34</v>
      </c>
      <c r="C7446" t="s">
        <v>9265</v>
      </c>
      <c r="D7446">
        <v>93</v>
      </c>
      <c r="E7446" t="s">
        <v>10532</v>
      </c>
      <c r="F7446" t="s">
        <v>10757</v>
      </c>
      <c r="G7446">
        <v>39.1006772655292</v>
      </c>
    </row>
    <row r="7447" spans="1:7" hidden="1" x14ac:dyDescent="0.2">
      <c r="A7447">
        <v>2010</v>
      </c>
      <c r="B7447">
        <v>35</v>
      </c>
      <c r="C7447" t="s">
        <v>9875</v>
      </c>
      <c r="D7447">
        <v>194</v>
      </c>
      <c r="E7447" t="s">
        <v>8159</v>
      </c>
      <c r="F7447" t="s">
        <v>10758</v>
      </c>
      <c r="G7447">
        <v>39.099278026785399</v>
      </c>
    </row>
    <row r="7448" spans="1:7" hidden="1" x14ac:dyDescent="0.2">
      <c r="A7448">
        <v>2010</v>
      </c>
      <c r="B7448">
        <v>36</v>
      </c>
      <c r="C7448" t="s">
        <v>10076</v>
      </c>
      <c r="D7448">
        <v>189</v>
      </c>
      <c r="E7448" t="s">
        <v>9031</v>
      </c>
      <c r="F7448" t="s">
        <v>10759</v>
      </c>
      <c r="G7448">
        <v>39.098578444967302</v>
      </c>
    </row>
    <row r="7449" spans="1:7" hidden="1" x14ac:dyDescent="0.2">
      <c r="A7449">
        <v>2010</v>
      </c>
      <c r="B7449">
        <v>37</v>
      </c>
      <c r="C7449" t="s">
        <v>9462</v>
      </c>
      <c r="D7449">
        <v>118</v>
      </c>
      <c r="E7449" t="s">
        <v>10760</v>
      </c>
      <c r="F7449" t="s">
        <v>10761</v>
      </c>
      <c r="G7449">
        <v>39.098345256591003</v>
      </c>
    </row>
    <row r="7450" spans="1:7" hidden="1" x14ac:dyDescent="0.2">
      <c r="A7450">
        <v>2010</v>
      </c>
      <c r="B7450">
        <v>38</v>
      </c>
      <c r="C7450" t="s">
        <v>10432</v>
      </c>
      <c r="D7450">
        <v>179</v>
      </c>
      <c r="E7450" t="s">
        <v>10558</v>
      </c>
      <c r="F7450" t="s">
        <v>10762</v>
      </c>
      <c r="G7450">
        <v>39.093565507782202</v>
      </c>
    </row>
    <row r="7451" spans="1:7" hidden="1" x14ac:dyDescent="0.2">
      <c r="A7451">
        <v>2010</v>
      </c>
      <c r="B7451">
        <v>39</v>
      </c>
      <c r="C7451" t="s">
        <v>10195</v>
      </c>
      <c r="D7451">
        <v>119</v>
      </c>
      <c r="E7451" t="s">
        <v>10760</v>
      </c>
      <c r="F7451" t="s">
        <v>10763</v>
      </c>
      <c r="G7451">
        <v>39.0764379617735</v>
      </c>
    </row>
    <row r="7452" spans="1:7" hidden="1" x14ac:dyDescent="0.2">
      <c r="A7452">
        <v>2010</v>
      </c>
      <c r="B7452">
        <v>40</v>
      </c>
      <c r="C7452" t="s">
        <v>9653</v>
      </c>
      <c r="D7452">
        <v>183</v>
      </c>
      <c r="E7452" t="s">
        <v>9031</v>
      </c>
      <c r="F7452" t="s">
        <v>10764</v>
      </c>
      <c r="G7452">
        <v>39.0357184326405</v>
      </c>
    </row>
    <row r="7453" spans="1:7" hidden="1" x14ac:dyDescent="0.2">
      <c r="A7453">
        <v>2010</v>
      </c>
      <c r="B7453">
        <v>41</v>
      </c>
      <c r="C7453" t="s">
        <v>10208</v>
      </c>
      <c r="D7453">
        <v>132</v>
      </c>
      <c r="E7453" t="s">
        <v>10379</v>
      </c>
      <c r="F7453" t="s">
        <v>10765</v>
      </c>
      <c r="G7453">
        <v>39.028514105239303</v>
      </c>
    </row>
    <row r="7454" spans="1:7" hidden="1" x14ac:dyDescent="0.2">
      <c r="A7454">
        <v>2010</v>
      </c>
      <c r="B7454">
        <v>42</v>
      </c>
      <c r="C7454" t="s">
        <v>10078</v>
      </c>
      <c r="D7454">
        <v>61</v>
      </c>
      <c r="E7454" t="s">
        <v>114</v>
      </c>
      <c r="F7454" t="s">
        <v>8742</v>
      </c>
      <c r="G7454">
        <v>39.011443499580402</v>
      </c>
    </row>
    <row r="7455" spans="1:7" hidden="1" x14ac:dyDescent="0.2">
      <c r="A7455">
        <v>2010</v>
      </c>
      <c r="B7455">
        <v>43</v>
      </c>
      <c r="C7455" t="s">
        <v>10766</v>
      </c>
      <c r="D7455">
        <v>22</v>
      </c>
      <c r="E7455" t="s">
        <v>10727</v>
      </c>
      <c r="F7455" t="s">
        <v>10767</v>
      </c>
      <c r="G7455">
        <v>39.005872657928002</v>
      </c>
    </row>
    <row r="7456" spans="1:7" hidden="1" x14ac:dyDescent="0.2">
      <c r="A7456">
        <v>2010</v>
      </c>
      <c r="B7456">
        <v>44</v>
      </c>
      <c r="C7456" t="s">
        <v>9733</v>
      </c>
      <c r="D7456">
        <v>153</v>
      </c>
      <c r="E7456" t="s">
        <v>10538</v>
      </c>
      <c r="F7456" t="s">
        <v>10768</v>
      </c>
      <c r="G7456">
        <v>39.000535427449499</v>
      </c>
    </row>
    <row r="7457" spans="1:7" hidden="1" x14ac:dyDescent="0.2">
      <c r="A7457">
        <v>2010</v>
      </c>
      <c r="B7457">
        <v>45</v>
      </c>
      <c r="C7457" t="s">
        <v>10769</v>
      </c>
      <c r="D7457">
        <v>155</v>
      </c>
      <c r="E7457" t="s">
        <v>10538</v>
      </c>
      <c r="F7457" t="s">
        <v>10770</v>
      </c>
      <c r="G7457">
        <v>38.9935760171306</v>
      </c>
    </row>
    <row r="7458" spans="1:7" hidden="1" x14ac:dyDescent="0.2">
      <c r="A7458">
        <v>2010</v>
      </c>
      <c r="B7458">
        <v>46</v>
      </c>
      <c r="C7458" t="s">
        <v>10235</v>
      </c>
      <c r="D7458">
        <v>27</v>
      </c>
      <c r="E7458" t="s">
        <v>10727</v>
      </c>
      <c r="F7458" t="s">
        <v>10771</v>
      </c>
      <c r="G7458">
        <v>38.989981294848498</v>
      </c>
    </row>
    <row r="7459" spans="1:7" hidden="1" x14ac:dyDescent="0.2">
      <c r="A7459">
        <v>2010</v>
      </c>
      <c r="B7459">
        <v>47</v>
      </c>
      <c r="C7459" t="s">
        <v>10568</v>
      </c>
      <c r="D7459">
        <v>106</v>
      </c>
      <c r="E7459" t="s">
        <v>10717</v>
      </c>
      <c r="F7459" t="s">
        <v>10772</v>
      </c>
      <c r="G7459">
        <v>38.9599738507711</v>
      </c>
    </row>
    <row r="7460" spans="1:7" hidden="1" x14ac:dyDescent="0.2">
      <c r="A7460">
        <v>2010</v>
      </c>
      <c r="B7460">
        <v>48</v>
      </c>
      <c r="C7460" t="s">
        <v>9103</v>
      </c>
      <c r="D7460">
        <v>164</v>
      </c>
      <c r="E7460" t="s">
        <v>10163</v>
      </c>
      <c r="F7460" t="s">
        <v>10773</v>
      </c>
      <c r="G7460">
        <v>38.901713180272601</v>
      </c>
    </row>
    <row r="7461" spans="1:7" hidden="1" x14ac:dyDescent="0.2">
      <c r="A7461">
        <v>2010</v>
      </c>
      <c r="B7461">
        <v>49</v>
      </c>
      <c r="C7461" t="s">
        <v>10774</v>
      </c>
      <c r="D7461">
        <v>6</v>
      </c>
      <c r="E7461" t="s">
        <v>10513</v>
      </c>
      <c r="F7461" t="s">
        <v>10775</v>
      </c>
      <c r="G7461">
        <v>38.901251490929802</v>
      </c>
    </row>
    <row r="7462" spans="1:7" hidden="1" x14ac:dyDescent="0.2">
      <c r="A7462">
        <v>2010</v>
      </c>
      <c r="B7462">
        <v>50</v>
      </c>
      <c r="C7462" t="s">
        <v>10776</v>
      </c>
      <c r="D7462">
        <v>14</v>
      </c>
      <c r="E7462" t="s">
        <v>10515</v>
      </c>
      <c r="F7462" t="s">
        <v>10777</v>
      </c>
      <c r="G7462">
        <v>38.901020650367897</v>
      </c>
    </row>
    <row r="7463" spans="1:7" hidden="1" x14ac:dyDescent="0.2">
      <c r="A7463">
        <v>2010</v>
      </c>
      <c r="B7463">
        <v>51</v>
      </c>
      <c r="C7463" t="s">
        <v>10778</v>
      </c>
      <c r="D7463">
        <v>128</v>
      </c>
      <c r="E7463" t="s">
        <v>130</v>
      </c>
      <c r="F7463" t="s">
        <v>10779</v>
      </c>
      <c r="G7463">
        <v>38.896519806929497</v>
      </c>
    </row>
    <row r="7464" spans="1:7" hidden="1" x14ac:dyDescent="0.2">
      <c r="A7464">
        <v>2010</v>
      </c>
      <c r="B7464">
        <v>52</v>
      </c>
      <c r="C7464" t="s">
        <v>8581</v>
      </c>
      <c r="D7464">
        <v>196</v>
      </c>
      <c r="E7464" t="s">
        <v>8159</v>
      </c>
      <c r="F7464" t="s">
        <v>10780</v>
      </c>
      <c r="G7464">
        <v>38.8856758993157</v>
      </c>
    </row>
    <row r="7465" spans="1:7" hidden="1" x14ac:dyDescent="0.2">
      <c r="A7465">
        <v>2010</v>
      </c>
      <c r="B7465">
        <v>53</v>
      </c>
      <c r="C7465" t="s">
        <v>10781</v>
      </c>
      <c r="D7465">
        <v>219</v>
      </c>
      <c r="E7465" t="s">
        <v>10782</v>
      </c>
      <c r="F7465" t="s">
        <v>10783</v>
      </c>
      <c r="G7465">
        <v>38.873915943962601</v>
      </c>
    </row>
    <row r="7466" spans="1:7" hidden="1" x14ac:dyDescent="0.2">
      <c r="A7466">
        <v>2010</v>
      </c>
      <c r="B7466">
        <v>54</v>
      </c>
      <c r="C7466" t="s">
        <v>10071</v>
      </c>
      <c r="D7466">
        <v>8</v>
      </c>
      <c r="E7466" t="s">
        <v>10513</v>
      </c>
      <c r="F7466" t="s">
        <v>10784</v>
      </c>
      <c r="G7466">
        <v>38.856174187755002</v>
      </c>
    </row>
    <row r="7467" spans="1:7" hidden="1" x14ac:dyDescent="0.2">
      <c r="A7467">
        <v>2010</v>
      </c>
      <c r="B7467">
        <v>55</v>
      </c>
      <c r="C7467" t="s">
        <v>10363</v>
      </c>
      <c r="D7467">
        <v>116</v>
      </c>
      <c r="E7467" t="s">
        <v>10760</v>
      </c>
      <c r="F7467" t="s">
        <v>10784</v>
      </c>
      <c r="G7467">
        <v>38.856174187755002</v>
      </c>
    </row>
    <row r="7468" spans="1:7" hidden="1" x14ac:dyDescent="0.2">
      <c r="A7468">
        <v>2010</v>
      </c>
      <c r="B7468">
        <v>56</v>
      </c>
      <c r="C7468" t="s">
        <v>8882</v>
      </c>
      <c r="D7468">
        <v>197</v>
      </c>
      <c r="E7468" t="s">
        <v>8159</v>
      </c>
      <c r="F7468" t="s">
        <v>10785</v>
      </c>
      <c r="G7468">
        <v>38.845698032709102</v>
      </c>
    </row>
    <row r="7469" spans="1:7" hidden="1" x14ac:dyDescent="0.2">
      <c r="A7469">
        <v>2010</v>
      </c>
      <c r="B7469">
        <v>57</v>
      </c>
      <c r="C7469" t="s">
        <v>9700</v>
      </c>
      <c r="D7469">
        <v>154</v>
      </c>
      <c r="E7469" t="s">
        <v>10538</v>
      </c>
      <c r="F7469" t="s">
        <v>10786</v>
      </c>
      <c r="G7469">
        <v>38.8451225835123</v>
      </c>
    </row>
    <row r="7470" spans="1:7" hidden="1" x14ac:dyDescent="0.2">
      <c r="A7470">
        <v>2010</v>
      </c>
      <c r="B7470">
        <v>58</v>
      </c>
      <c r="C7470" t="s">
        <v>119</v>
      </c>
      <c r="D7470">
        <v>156</v>
      </c>
      <c r="E7470" t="s">
        <v>10538</v>
      </c>
      <c r="F7470" t="s">
        <v>10787</v>
      </c>
      <c r="G7470">
        <v>38.844547151364303</v>
      </c>
    </row>
    <row r="7471" spans="1:7" hidden="1" x14ac:dyDescent="0.2">
      <c r="A7471">
        <v>2010</v>
      </c>
      <c r="B7471">
        <v>59</v>
      </c>
      <c r="C7471" t="s">
        <v>8457</v>
      </c>
      <c r="D7471">
        <v>126</v>
      </c>
      <c r="E7471" t="s">
        <v>130</v>
      </c>
      <c r="F7471" t="s">
        <v>10788</v>
      </c>
      <c r="G7471">
        <v>38.843626495387099</v>
      </c>
    </row>
    <row r="7472" spans="1:7" hidden="1" x14ac:dyDescent="0.2">
      <c r="A7472">
        <v>2010</v>
      </c>
      <c r="B7472">
        <v>60</v>
      </c>
      <c r="C7472" t="s">
        <v>10789</v>
      </c>
      <c r="D7472">
        <v>165</v>
      </c>
      <c r="E7472" t="s">
        <v>10163</v>
      </c>
      <c r="F7472" t="s">
        <v>10790</v>
      </c>
      <c r="G7472">
        <v>38.836262818348203</v>
      </c>
    </row>
    <row r="7473" spans="1:7" hidden="1" x14ac:dyDescent="0.2">
      <c r="A7473">
        <v>2010</v>
      </c>
      <c r="B7473">
        <v>61</v>
      </c>
      <c r="C7473" t="s">
        <v>10367</v>
      </c>
      <c r="D7473">
        <v>48</v>
      </c>
      <c r="E7473" t="s">
        <v>10725</v>
      </c>
      <c r="F7473" t="s">
        <v>10791</v>
      </c>
      <c r="G7473">
        <v>38.835342555019103</v>
      </c>
    </row>
    <row r="7474" spans="1:7" hidden="1" x14ac:dyDescent="0.2">
      <c r="A7474">
        <v>2010</v>
      </c>
      <c r="B7474">
        <v>62</v>
      </c>
      <c r="C7474" t="s">
        <v>10792</v>
      </c>
      <c r="D7474">
        <v>188</v>
      </c>
      <c r="E7474" t="s">
        <v>9031</v>
      </c>
      <c r="F7474" t="s">
        <v>10793</v>
      </c>
      <c r="G7474">
        <v>38.822118587608202</v>
      </c>
    </row>
    <row r="7475" spans="1:7" hidden="1" x14ac:dyDescent="0.2">
      <c r="A7475">
        <v>2010</v>
      </c>
      <c r="B7475">
        <v>63</v>
      </c>
      <c r="C7475" t="s">
        <v>10429</v>
      </c>
      <c r="D7475">
        <v>138</v>
      </c>
      <c r="E7475" t="s">
        <v>10379</v>
      </c>
      <c r="F7475" t="s">
        <v>10794</v>
      </c>
      <c r="G7475">
        <v>38.811086344543398</v>
      </c>
    </row>
    <row r="7476" spans="1:7" hidden="1" x14ac:dyDescent="0.2">
      <c r="A7476">
        <v>2010</v>
      </c>
      <c r="B7476">
        <v>64</v>
      </c>
      <c r="C7476" t="s">
        <v>10795</v>
      </c>
      <c r="D7476">
        <v>167</v>
      </c>
      <c r="E7476" t="s">
        <v>10163</v>
      </c>
      <c r="F7476" t="s">
        <v>10796</v>
      </c>
      <c r="G7476">
        <v>38.796616037425899</v>
      </c>
    </row>
    <row r="7477" spans="1:7" hidden="1" x14ac:dyDescent="0.2">
      <c r="A7477">
        <v>2010</v>
      </c>
      <c r="B7477">
        <v>65</v>
      </c>
      <c r="C7477" t="s">
        <v>10797</v>
      </c>
      <c r="D7477">
        <v>74</v>
      </c>
      <c r="E7477" t="s">
        <v>10723</v>
      </c>
      <c r="F7477" t="s">
        <v>10798</v>
      </c>
      <c r="G7477">
        <v>38.785827754621401</v>
      </c>
    </row>
    <row r="7478" spans="1:7" hidden="1" x14ac:dyDescent="0.2">
      <c r="A7478">
        <v>2010</v>
      </c>
      <c r="B7478">
        <v>66</v>
      </c>
      <c r="C7478" t="s">
        <v>9324</v>
      </c>
      <c r="D7478">
        <v>135</v>
      </c>
      <c r="E7478" t="s">
        <v>10379</v>
      </c>
      <c r="F7478" t="s">
        <v>10799</v>
      </c>
      <c r="G7478">
        <v>38.766905377196103</v>
      </c>
    </row>
    <row r="7479" spans="1:7" hidden="1" x14ac:dyDescent="0.2">
      <c r="A7479">
        <v>2010</v>
      </c>
      <c r="B7479">
        <v>67</v>
      </c>
      <c r="C7479" t="s">
        <v>117</v>
      </c>
      <c r="D7479">
        <v>39</v>
      </c>
      <c r="E7479" t="s">
        <v>10737</v>
      </c>
      <c r="F7479" t="s">
        <v>10800</v>
      </c>
      <c r="G7479">
        <v>38.752353450594498</v>
      </c>
    </row>
    <row r="7480" spans="1:7" hidden="1" x14ac:dyDescent="0.2">
      <c r="A7480">
        <v>2010</v>
      </c>
      <c r="B7480">
        <v>68</v>
      </c>
      <c r="C7480" t="s">
        <v>10613</v>
      </c>
      <c r="D7480">
        <v>169</v>
      </c>
      <c r="E7480" t="s">
        <v>10163</v>
      </c>
      <c r="F7480" t="s">
        <v>10801</v>
      </c>
      <c r="G7480">
        <v>38.739414854954703</v>
      </c>
    </row>
    <row r="7481" spans="1:7" hidden="1" x14ac:dyDescent="0.2">
      <c r="A7481">
        <v>2010</v>
      </c>
      <c r="B7481">
        <v>69</v>
      </c>
      <c r="C7481" t="s">
        <v>10552</v>
      </c>
      <c r="D7481">
        <v>17</v>
      </c>
      <c r="E7481" t="s">
        <v>10515</v>
      </c>
      <c r="F7481" t="s">
        <v>10802</v>
      </c>
      <c r="G7481">
        <v>38.720194675943702</v>
      </c>
    </row>
    <row r="7482" spans="1:7" hidden="1" x14ac:dyDescent="0.2">
      <c r="A7482">
        <v>2010</v>
      </c>
      <c r="B7482">
        <v>70</v>
      </c>
      <c r="C7482" t="s">
        <v>10353</v>
      </c>
      <c r="D7482">
        <v>177</v>
      </c>
      <c r="E7482" t="s">
        <v>10558</v>
      </c>
      <c r="F7482" t="s">
        <v>10803</v>
      </c>
      <c r="G7482">
        <v>38.717450492856599</v>
      </c>
    </row>
    <row r="7483" spans="1:7" hidden="1" x14ac:dyDescent="0.2">
      <c r="A7483">
        <v>2010</v>
      </c>
      <c r="B7483">
        <v>71</v>
      </c>
      <c r="C7483" t="s">
        <v>10804</v>
      </c>
      <c r="D7483">
        <v>178</v>
      </c>
      <c r="E7483" t="s">
        <v>10558</v>
      </c>
      <c r="F7483" t="s">
        <v>10805</v>
      </c>
      <c r="G7483">
        <v>38.687404286207403</v>
      </c>
    </row>
    <row r="7484" spans="1:7" hidden="1" x14ac:dyDescent="0.2">
      <c r="A7484">
        <v>2010</v>
      </c>
      <c r="B7484">
        <v>72</v>
      </c>
      <c r="C7484" t="s">
        <v>10806</v>
      </c>
      <c r="D7484">
        <v>103</v>
      </c>
      <c r="E7484" t="s">
        <v>10717</v>
      </c>
      <c r="F7484" t="s">
        <v>10807</v>
      </c>
      <c r="G7484">
        <v>38.668121626802701</v>
      </c>
    </row>
    <row r="7485" spans="1:7" hidden="1" x14ac:dyDescent="0.2">
      <c r="A7485">
        <v>2010</v>
      </c>
      <c r="B7485">
        <v>73</v>
      </c>
      <c r="C7485" t="s">
        <v>10808</v>
      </c>
      <c r="D7485">
        <v>162</v>
      </c>
      <c r="E7485" t="s">
        <v>10163</v>
      </c>
      <c r="F7485" t="s">
        <v>10809</v>
      </c>
      <c r="G7485">
        <v>38.667437388667999</v>
      </c>
    </row>
    <row r="7486" spans="1:7" hidden="1" x14ac:dyDescent="0.2">
      <c r="A7486">
        <v>2010</v>
      </c>
      <c r="B7486">
        <v>74</v>
      </c>
      <c r="C7486" t="s">
        <v>10810</v>
      </c>
      <c r="D7486">
        <v>147</v>
      </c>
      <c r="E7486" t="s">
        <v>10086</v>
      </c>
      <c r="F7486" t="s">
        <v>8803</v>
      </c>
      <c r="G7486">
        <v>38.664130579024103</v>
      </c>
    </row>
    <row r="7487" spans="1:7" hidden="1" x14ac:dyDescent="0.2">
      <c r="A7487">
        <v>2010</v>
      </c>
      <c r="B7487">
        <v>75</v>
      </c>
      <c r="C7487" t="s">
        <v>9740</v>
      </c>
      <c r="D7487">
        <v>84</v>
      </c>
      <c r="E7487" t="s">
        <v>96</v>
      </c>
      <c r="F7487" t="s">
        <v>10811</v>
      </c>
      <c r="G7487">
        <v>38.646351923740099</v>
      </c>
    </row>
    <row r="7488" spans="1:7" hidden="1" x14ac:dyDescent="0.2">
      <c r="A7488">
        <v>2010</v>
      </c>
      <c r="B7488">
        <v>76</v>
      </c>
      <c r="C7488" t="s">
        <v>9568</v>
      </c>
      <c r="D7488">
        <v>151</v>
      </c>
      <c r="E7488" t="s">
        <v>10538</v>
      </c>
      <c r="F7488" t="s">
        <v>10812</v>
      </c>
      <c r="G7488">
        <v>38.642479258462402</v>
      </c>
    </row>
    <row r="7489" spans="1:7" hidden="1" x14ac:dyDescent="0.2">
      <c r="A7489">
        <v>2010</v>
      </c>
      <c r="B7489">
        <v>77</v>
      </c>
      <c r="C7489" t="s">
        <v>57</v>
      </c>
      <c r="D7489">
        <v>163</v>
      </c>
      <c r="E7489" t="s">
        <v>10163</v>
      </c>
      <c r="F7489" t="s">
        <v>10813</v>
      </c>
      <c r="G7489">
        <v>38.621079700603502</v>
      </c>
    </row>
    <row r="7490" spans="1:7" hidden="1" x14ac:dyDescent="0.2">
      <c r="A7490">
        <v>2010</v>
      </c>
      <c r="B7490">
        <v>78</v>
      </c>
      <c r="C7490" t="s">
        <v>10408</v>
      </c>
      <c r="D7490">
        <v>63</v>
      </c>
      <c r="E7490" t="s">
        <v>114</v>
      </c>
      <c r="F7490" t="s">
        <v>10814</v>
      </c>
      <c r="G7490">
        <v>38.605272921070998</v>
      </c>
    </row>
    <row r="7491" spans="1:7" hidden="1" x14ac:dyDescent="0.2">
      <c r="A7491">
        <v>2010</v>
      </c>
      <c r="B7491">
        <v>79</v>
      </c>
      <c r="C7491" t="s">
        <v>10815</v>
      </c>
      <c r="D7491">
        <v>79</v>
      </c>
      <c r="E7491" t="s">
        <v>10723</v>
      </c>
      <c r="F7491" t="s">
        <v>10816</v>
      </c>
      <c r="G7491">
        <v>38.566096121094098</v>
      </c>
    </row>
    <row r="7492" spans="1:7" hidden="1" x14ac:dyDescent="0.2">
      <c r="A7492">
        <v>2010</v>
      </c>
      <c r="B7492">
        <v>80</v>
      </c>
      <c r="C7492" t="s">
        <v>9703</v>
      </c>
      <c r="D7492">
        <v>105</v>
      </c>
      <c r="E7492" t="s">
        <v>10717</v>
      </c>
      <c r="F7492" t="s">
        <v>10817</v>
      </c>
      <c r="G7492">
        <v>38.550334307539401</v>
      </c>
    </row>
    <row r="7493" spans="1:7" hidden="1" x14ac:dyDescent="0.2">
      <c r="A7493">
        <v>2010</v>
      </c>
      <c r="B7493">
        <v>81</v>
      </c>
      <c r="C7493" t="s">
        <v>10818</v>
      </c>
      <c r="D7493">
        <v>214</v>
      </c>
      <c r="E7493" t="s">
        <v>10782</v>
      </c>
      <c r="F7493" t="s">
        <v>10819</v>
      </c>
      <c r="G7493">
        <v>38.549087519882796</v>
      </c>
    </row>
    <row r="7494" spans="1:7" hidden="1" x14ac:dyDescent="0.2">
      <c r="A7494">
        <v>2010</v>
      </c>
      <c r="B7494">
        <v>82</v>
      </c>
      <c r="C7494" t="s">
        <v>10820</v>
      </c>
      <c r="D7494">
        <v>218</v>
      </c>
      <c r="E7494" t="s">
        <v>10782</v>
      </c>
      <c r="F7494" t="s">
        <v>10821</v>
      </c>
      <c r="G7494">
        <v>38.532320397337301</v>
      </c>
    </row>
    <row r="7495" spans="1:7" hidden="1" x14ac:dyDescent="0.2">
      <c r="A7495">
        <v>2010</v>
      </c>
      <c r="B7495">
        <v>83</v>
      </c>
      <c r="C7495" t="s">
        <v>10822</v>
      </c>
      <c r="D7495">
        <v>211</v>
      </c>
      <c r="E7495" t="s">
        <v>10782</v>
      </c>
      <c r="F7495" t="s">
        <v>10823</v>
      </c>
      <c r="G7495">
        <v>38.516359876147803</v>
      </c>
    </row>
    <row r="7496" spans="1:7" hidden="1" x14ac:dyDescent="0.2">
      <c r="A7496">
        <v>2010</v>
      </c>
      <c r="B7496">
        <v>84</v>
      </c>
      <c r="C7496" t="s">
        <v>10201</v>
      </c>
      <c r="D7496">
        <v>141</v>
      </c>
      <c r="E7496" t="s">
        <v>10086</v>
      </c>
      <c r="F7496" t="s">
        <v>10824</v>
      </c>
      <c r="G7496">
        <v>38.5053876177302</v>
      </c>
    </row>
    <row r="7497" spans="1:7" hidden="1" x14ac:dyDescent="0.2">
      <c r="A7497">
        <v>2010</v>
      </c>
      <c r="B7497">
        <v>85</v>
      </c>
      <c r="C7497" t="s">
        <v>9809</v>
      </c>
      <c r="D7497">
        <v>28</v>
      </c>
      <c r="E7497" t="s">
        <v>10727</v>
      </c>
      <c r="F7497" t="s">
        <v>10825</v>
      </c>
      <c r="G7497">
        <v>38.493969536470502</v>
      </c>
    </row>
    <row r="7498" spans="1:7" hidden="1" x14ac:dyDescent="0.2">
      <c r="A7498">
        <v>2010</v>
      </c>
      <c r="B7498">
        <v>86</v>
      </c>
      <c r="C7498" t="s">
        <v>10265</v>
      </c>
      <c r="D7498">
        <v>45</v>
      </c>
      <c r="E7498" t="s">
        <v>10725</v>
      </c>
      <c r="F7498" t="s">
        <v>10826</v>
      </c>
      <c r="G7498">
        <v>38.482219378470703</v>
      </c>
    </row>
    <row r="7499" spans="1:7" hidden="1" x14ac:dyDescent="0.2">
      <c r="A7499">
        <v>2010</v>
      </c>
      <c r="B7499">
        <v>87</v>
      </c>
      <c r="C7499" t="s">
        <v>10067</v>
      </c>
      <c r="D7499">
        <v>122</v>
      </c>
      <c r="E7499" t="s">
        <v>130</v>
      </c>
      <c r="F7499" t="s">
        <v>10827</v>
      </c>
      <c r="G7499">
        <v>38.462125167944698</v>
      </c>
    </row>
    <row r="7500" spans="1:7" hidden="1" x14ac:dyDescent="0.2">
      <c r="A7500">
        <v>2010</v>
      </c>
      <c r="B7500">
        <v>88</v>
      </c>
      <c r="C7500" t="s">
        <v>9141</v>
      </c>
      <c r="D7500">
        <v>159</v>
      </c>
      <c r="E7500" t="s">
        <v>10538</v>
      </c>
      <c r="F7500" t="s">
        <v>10828</v>
      </c>
      <c r="G7500">
        <v>38.461673853735803</v>
      </c>
    </row>
    <row r="7501" spans="1:7" hidden="1" x14ac:dyDescent="0.2">
      <c r="A7501">
        <v>2010</v>
      </c>
      <c r="B7501">
        <v>89</v>
      </c>
      <c r="C7501" t="s">
        <v>9549</v>
      </c>
      <c r="D7501">
        <v>34</v>
      </c>
      <c r="E7501" t="s">
        <v>10737</v>
      </c>
      <c r="F7501" t="s">
        <v>10829</v>
      </c>
      <c r="G7501">
        <v>38.455130987716601</v>
      </c>
    </row>
    <row r="7502" spans="1:7" hidden="1" x14ac:dyDescent="0.2">
      <c r="A7502">
        <v>2010</v>
      </c>
      <c r="B7502">
        <v>90</v>
      </c>
      <c r="C7502" t="s">
        <v>10605</v>
      </c>
      <c r="D7502">
        <v>143</v>
      </c>
      <c r="E7502" t="s">
        <v>10086</v>
      </c>
      <c r="F7502" t="s">
        <v>10830</v>
      </c>
      <c r="G7502">
        <v>38.416483294314801</v>
      </c>
    </row>
    <row r="7503" spans="1:7" hidden="1" x14ac:dyDescent="0.2">
      <c r="A7503">
        <v>2010</v>
      </c>
      <c r="B7503">
        <v>91</v>
      </c>
      <c r="C7503" t="s">
        <v>10112</v>
      </c>
      <c r="D7503">
        <v>145</v>
      </c>
      <c r="E7503" t="s">
        <v>10086</v>
      </c>
      <c r="F7503" t="s">
        <v>10831</v>
      </c>
      <c r="G7503">
        <v>38.387801350330498</v>
      </c>
    </row>
    <row r="7504" spans="1:7" hidden="1" x14ac:dyDescent="0.2">
      <c r="A7504">
        <v>2010</v>
      </c>
      <c r="B7504">
        <v>92</v>
      </c>
      <c r="C7504" t="s">
        <v>10557</v>
      </c>
      <c r="D7504">
        <v>176</v>
      </c>
      <c r="E7504" t="s">
        <v>10558</v>
      </c>
      <c r="F7504" t="s">
        <v>10832</v>
      </c>
      <c r="G7504">
        <v>38.381957739799397</v>
      </c>
    </row>
    <row r="7505" spans="1:7" hidden="1" x14ac:dyDescent="0.2">
      <c r="A7505">
        <v>2010</v>
      </c>
      <c r="B7505">
        <v>93</v>
      </c>
      <c r="C7505" t="s">
        <v>10293</v>
      </c>
      <c r="D7505">
        <v>65</v>
      </c>
      <c r="E7505" t="s">
        <v>114</v>
      </c>
      <c r="F7505" t="s">
        <v>10833</v>
      </c>
      <c r="G7505">
        <v>38.374543411070498</v>
      </c>
    </row>
    <row r="7506" spans="1:7" hidden="1" x14ac:dyDescent="0.2">
      <c r="A7506">
        <v>2010</v>
      </c>
      <c r="B7506">
        <v>94</v>
      </c>
      <c r="C7506" t="s">
        <v>10834</v>
      </c>
      <c r="D7506">
        <v>43</v>
      </c>
      <c r="E7506" t="s">
        <v>10725</v>
      </c>
      <c r="F7506" t="s">
        <v>10835</v>
      </c>
      <c r="G7506">
        <v>38.363876298795297</v>
      </c>
    </row>
    <row r="7507" spans="1:7" hidden="1" x14ac:dyDescent="0.2">
      <c r="A7507">
        <v>2010</v>
      </c>
      <c r="B7507">
        <v>95</v>
      </c>
      <c r="C7507" t="s">
        <v>10219</v>
      </c>
      <c r="D7507">
        <v>186</v>
      </c>
      <c r="E7507" t="s">
        <v>9031</v>
      </c>
      <c r="F7507" t="s">
        <v>10836</v>
      </c>
      <c r="G7507">
        <v>38.363202785539698</v>
      </c>
    </row>
    <row r="7508" spans="1:7" hidden="1" x14ac:dyDescent="0.2">
      <c r="A7508">
        <v>2010</v>
      </c>
      <c r="B7508">
        <v>96</v>
      </c>
      <c r="C7508" t="s">
        <v>10092</v>
      </c>
      <c r="D7508">
        <v>69</v>
      </c>
      <c r="E7508" t="s">
        <v>114</v>
      </c>
      <c r="F7508" t="s">
        <v>10837</v>
      </c>
      <c r="G7508">
        <v>38.357815530714099</v>
      </c>
    </row>
    <row r="7509" spans="1:7" hidden="1" x14ac:dyDescent="0.2">
      <c r="A7509">
        <v>2010</v>
      </c>
      <c r="B7509">
        <v>97</v>
      </c>
      <c r="C7509" t="s">
        <v>10600</v>
      </c>
      <c r="D7509">
        <v>175</v>
      </c>
      <c r="E7509" t="s">
        <v>10558</v>
      </c>
      <c r="F7509" t="s">
        <v>10838</v>
      </c>
      <c r="G7509">
        <v>38.354561464068198</v>
      </c>
    </row>
    <row r="7510" spans="1:7" hidden="1" x14ac:dyDescent="0.2">
      <c r="A7510">
        <v>2010</v>
      </c>
      <c r="B7510">
        <v>98</v>
      </c>
      <c r="C7510" t="s">
        <v>10527</v>
      </c>
      <c r="D7510">
        <v>88</v>
      </c>
      <c r="E7510" t="s">
        <v>96</v>
      </c>
      <c r="F7510" t="s">
        <v>10839</v>
      </c>
      <c r="G7510">
        <v>38.337178396301702</v>
      </c>
    </row>
    <row r="7511" spans="1:7" hidden="1" x14ac:dyDescent="0.2">
      <c r="A7511">
        <v>2010</v>
      </c>
      <c r="B7511">
        <v>99</v>
      </c>
      <c r="C7511" t="s">
        <v>10840</v>
      </c>
      <c r="D7511">
        <v>32</v>
      </c>
      <c r="E7511" t="s">
        <v>10737</v>
      </c>
      <c r="F7511" t="s">
        <v>10841</v>
      </c>
      <c r="G7511">
        <v>38.334376151241699</v>
      </c>
    </row>
    <row r="7512" spans="1:7" hidden="1" x14ac:dyDescent="0.2">
      <c r="A7512">
        <v>2010</v>
      </c>
      <c r="B7512">
        <v>100</v>
      </c>
      <c r="C7512" t="s">
        <v>9941</v>
      </c>
      <c r="D7512">
        <v>157</v>
      </c>
      <c r="E7512" t="s">
        <v>10538</v>
      </c>
      <c r="F7512" t="s">
        <v>10842</v>
      </c>
      <c r="G7512">
        <v>38.333703673383397</v>
      </c>
    </row>
    <row r="7513" spans="1:7" hidden="1" x14ac:dyDescent="0.2">
      <c r="A7513">
        <v>2010</v>
      </c>
      <c r="B7513">
        <v>101</v>
      </c>
      <c r="C7513" t="s">
        <v>10603</v>
      </c>
      <c r="D7513">
        <v>59</v>
      </c>
      <c r="E7513" t="s">
        <v>10721</v>
      </c>
      <c r="F7513" t="s">
        <v>10843</v>
      </c>
      <c r="G7513">
        <v>38.332807072939602</v>
      </c>
    </row>
    <row r="7514" spans="1:7" hidden="1" x14ac:dyDescent="0.2">
      <c r="A7514">
        <v>2010</v>
      </c>
      <c r="B7514">
        <v>102</v>
      </c>
      <c r="C7514" t="s">
        <v>10844</v>
      </c>
      <c r="D7514">
        <v>72</v>
      </c>
      <c r="E7514" t="s">
        <v>10723</v>
      </c>
      <c r="F7514" t="s">
        <v>10845</v>
      </c>
      <c r="G7514">
        <v>38.323395299894699</v>
      </c>
    </row>
    <row r="7515" spans="1:7" hidden="1" x14ac:dyDescent="0.2">
      <c r="A7515">
        <v>2010</v>
      </c>
      <c r="B7515">
        <v>103</v>
      </c>
      <c r="C7515" t="s">
        <v>9919</v>
      </c>
      <c r="D7515">
        <v>146</v>
      </c>
      <c r="E7515" t="s">
        <v>10086</v>
      </c>
      <c r="F7515" t="s">
        <v>10846</v>
      </c>
      <c r="G7515">
        <v>38.317235332797502</v>
      </c>
    </row>
    <row r="7516" spans="1:7" hidden="1" x14ac:dyDescent="0.2">
      <c r="A7516">
        <v>2010</v>
      </c>
      <c r="B7516">
        <v>104</v>
      </c>
      <c r="C7516" t="s">
        <v>9686</v>
      </c>
      <c r="D7516">
        <v>7</v>
      </c>
      <c r="E7516" t="s">
        <v>10513</v>
      </c>
      <c r="F7516" t="s">
        <v>10847</v>
      </c>
      <c r="G7516">
        <v>38.308838568298</v>
      </c>
    </row>
    <row r="7517" spans="1:7" hidden="1" x14ac:dyDescent="0.2">
      <c r="A7517">
        <v>2010</v>
      </c>
      <c r="B7517">
        <v>105</v>
      </c>
      <c r="C7517" t="s">
        <v>10848</v>
      </c>
      <c r="D7517">
        <v>204</v>
      </c>
      <c r="E7517" t="s">
        <v>10752</v>
      </c>
      <c r="F7517" t="s">
        <v>8624</v>
      </c>
      <c r="G7517">
        <v>38.299662316114102</v>
      </c>
    </row>
    <row r="7518" spans="1:7" hidden="1" x14ac:dyDescent="0.2">
      <c r="A7518">
        <v>2010</v>
      </c>
      <c r="B7518">
        <v>106</v>
      </c>
      <c r="C7518" t="s">
        <v>10593</v>
      </c>
      <c r="D7518">
        <v>82</v>
      </c>
      <c r="E7518" t="s">
        <v>96</v>
      </c>
      <c r="F7518" t="s">
        <v>10849</v>
      </c>
      <c r="G7518">
        <v>38.293398133112099</v>
      </c>
    </row>
    <row r="7519" spans="1:7" hidden="1" x14ac:dyDescent="0.2">
      <c r="A7519">
        <v>2010</v>
      </c>
      <c r="B7519">
        <v>107</v>
      </c>
      <c r="C7519" t="s">
        <v>10850</v>
      </c>
      <c r="D7519">
        <v>38</v>
      </c>
      <c r="E7519" t="s">
        <v>10737</v>
      </c>
      <c r="F7519" t="s">
        <v>10851</v>
      </c>
      <c r="G7519">
        <v>38.285794379423898</v>
      </c>
    </row>
    <row r="7520" spans="1:7" hidden="1" x14ac:dyDescent="0.2">
      <c r="A7520">
        <v>2010</v>
      </c>
      <c r="B7520">
        <v>108</v>
      </c>
      <c r="C7520" t="s">
        <v>10852</v>
      </c>
      <c r="D7520">
        <v>76</v>
      </c>
      <c r="E7520" t="s">
        <v>10723</v>
      </c>
      <c r="F7520" t="s">
        <v>10853</v>
      </c>
      <c r="G7520">
        <v>38.2838939128048</v>
      </c>
    </row>
    <row r="7521" spans="1:7" hidden="1" x14ac:dyDescent="0.2">
      <c r="A7521">
        <v>2010</v>
      </c>
      <c r="B7521">
        <v>109</v>
      </c>
      <c r="C7521" t="s">
        <v>9315</v>
      </c>
      <c r="D7521">
        <v>73</v>
      </c>
      <c r="E7521" t="s">
        <v>10723</v>
      </c>
      <c r="F7521" t="s">
        <v>10854</v>
      </c>
      <c r="G7521">
        <v>38.283334987940798</v>
      </c>
    </row>
    <row r="7522" spans="1:7" hidden="1" x14ac:dyDescent="0.2">
      <c r="A7522">
        <v>2010</v>
      </c>
      <c r="B7522">
        <v>110</v>
      </c>
      <c r="C7522" t="s">
        <v>10054</v>
      </c>
      <c r="D7522">
        <v>2</v>
      </c>
      <c r="E7522" t="s">
        <v>10513</v>
      </c>
      <c r="F7522" t="s">
        <v>10855</v>
      </c>
      <c r="G7522">
        <v>38.270595927517199</v>
      </c>
    </row>
    <row r="7523" spans="1:7" hidden="1" x14ac:dyDescent="0.2">
      <c r="A7523">
        <v>2010</v>
      </c>
      <c r="B7523">
        <v>111</v>
      </c>
      <c r="C7523" t="s">
        <v>9358</v>
      </c>
      <c r="D7523">
        <v>95</v>
      </c>
      <c r="E7523" t="s">
        <v>10532</v>
      </c>
      <c r="F7523" t="s">
        <v>10856</v>
      </c>
      <c r="G7523">
        <v>38.257976977283597</v>
      </c>
    </row>
    <row r="7524" spans="1:7" hidden="1" x14ac:dyDescent="0.2">
      <c r="A7524">
        <v>2010</v>
      </c>
      <c r="B7524">
        <v>112</v>
      </c>
      <c r="C7524" t="s">
        <v>10671</v>
      </c>
      <c r="D7524">
        <v>152</v>
      </c>
      <c r="E7524" t="s">
        <v>10538</v>
      </c>
      <c r="F7524" t="s">
        <v>10857</v>
      </c>
      <c r="G7524">
        <v>38.255409537592399</v>
      </c>
    </row>
    <row r="7525" spans="1:7" hidden="1" x14ac:dyDescent="0.2">
      <c r="A7525">
        <v>2010</v>
      </c>
      <c r="B7525">
        <v>113</v>
      </c>
      <c r="C7525" t="s">
        <v>10858</v>
      </c>
      <c r="D7525">
        <v>158</v>
      </c>
      <c r="E7525" t="s">
        <v>10538</v>
      </c>
      <c r="F7525" t="s">
        <v>10859</v>
      </c>
      <c r="G7525">
        <v>38.250387282545503</v>
      </c>
    </row>
    <row r="7526" spans="1:7" hidden="1" x14ac:dyDescent="0.2">
      <c r="A7526">
        <v>2010</v>
      </c>
      <c r="B7526">
        <v>114</v>
      </c>
      <c r="C7526" t="s">
        <v>10684</v>
      </c>
      <c r="D7526">
        <v>29</v>
      </c>
      <c r="E7526" t="s">
        <v>10727</v>
      </c>
      <c r="F7526" t="s">
        <v>10860</v>
      </c>
      <c r="G7526">
        <v>38.249717748170099</v>
      </c>
    </row>
    <row r="7527" spans="1:7" hidden="1" x14ac:dyDescent="0.2">
      <c r="A7527">
        <v>2010</v>
      </c>
      <c r="B7527">
        <v>115</v>
      </c>
      <c r="C7527" t="s">
        <v>9944</v>
      </c>
      <c r="D7527">
        <v>182</v>
      </c>
      <c r="E7527" t="s">
        <v>9031</v>
      </c>
      <c r="F7527" t="s">
        <v>10861</v>
      </c>
      <c r="G7527">
        <v>38.247597710605</v>
      </c>
    </row>
    <row r="7528" spans="1:7" hidden="1" x14ac:dyDescent="0.2">
      <c r="A7528">
        <v>2010</v>
      </c>
      <c r="B7528">
        <v>116</v>
      </c>
      <c r="C7528" t="s">
        <v>10862</v>
      </c>
      <c r="D7528">
        <v>36</v>
      </c>
      <c r="E7528" t="s">
        <v>10737</v>
      </c>
      <c r="F7528" t="s">
        <v>10863</v>
      </c>
      <c r="G7528">
        <v>38.244585429883998</v>
      </c>
    </row>
    <row r="7529" spans="1:7" hidden="1" x14ac:dyDescent="0.2">
      <c r="A7529">
        <v>2010</v>
      </c>
      <c r="B7529">
        <v>117</v>
      </c>
      <c r="C7529" t="s">
        <v>10864</v>
      </c>
      <c r="D7529">
        <v>139</v>
      </c>
      <c r="E7529" t="s">
        <v>10379</v>
      </c>
      <c r="F7529" t="s">
        <v>10865</v>
      </c>
      <c r="G7529">
        <v>38.242131329718497</v>
      </c>
    </row>
    <row r="7530" spans="1:7" hidden="1" x14ac:dyDescent="0.2">
      <c r="A7530">
        <v>2010</v>
      </c>
      <c r="B7530">
        <v>118</v>
      </c>
      <c r="C7530" t="s">
        <v>10678</v>
      </c>
      <c r="D7530">
        <v>87</v>
      </c>
      <c r="E7530" t="s">
        <v>96</v>
      </c>
      <c r="F7530" t="s">
        <v>10866</v>
      </c>
      <c r="G7530">
        <v>38.235328426283402</v>
      </c>
    </row>
    <row r="7531" spans="1:7" hidden="1" x14ac:dyDescent="0.2">
      <c r="A7531">
        <v>2010</v>
      </c>
      <c r="B7531">
        <v>119</v>
      </c>
      <c r="C7531" t="s">
        <v>9892</v>
      </c>
      <c r="D7531">
        <v>149</v>
      </c>
      <c r="E7531" t="s">
        <v>10086</v>
      </c>
      <c r="F7531" t="s">
        <v>10867</v>
      </c>
      <c r="G7531">
        <v>38.224961443261101</v>
      </c>
    </row>
    <row r="7532" spans="1:7" hidden="1" x14ac:dyDescent="0.2">
      <c r="A7532">
        <v>2010</v>
      </c>
      <c r="B7532">
        <v>120</v>
      </c>
      <c r="C7532" t="s">
        <v>10868</v>
      </c>
      <c r="D7532">
        <v>108</v>
      </c>
      <c r="E7532" t="s">
        <v>10717</v>
      </c>
      <c r="F7532" t="s">
        <v>10869</v>
      </c>
      <c r="G7532">
        <v>38.221172766627298</v>
      </c>
    </row>
    <row r="7533" spans="1:7" hidden="1" x14ac:dyDescent="0.2">
      <c r="A7533">
        <v>2010</v>
      </c>
      <c r="B7533">
        <v>121</v>
      </c>
      <c r="C7533" t="s">
        <v>9742</v>
      </c>
      <c r="D7533">
        <v>13</v>
      </c>
      <c r="E7533" t="s">
        <v>10515</v>
      </c>
      <c r="F7533" t="s">
        <v>10870</v>
      </c>
      <c r="G7533">
        <v>38.212706675099298</v>
      </c>
    </row>
    <row r="7534" spans="1:7" hidden="1" x14ac:dyDescent="0.2">
      <c r="A7534">
        <v>2010</v>
      </c>
      <c r="B7534">
        <v>122</v>
      </c>
      <c r="C7534" t="s">
        <v>10871</v>
      </c>
      <c r="D7534">
        <v>42</v>
      </c>
      <c r="E7534" t="s">
        <v>10725</v>
      </c>
      <c r="F7534" t="s">
        <v>8971</v>
      </c>
      <c r="G7534">
        <v>38.207918310729198</v>
      </c>
    </row>
    <row r="7535" spans="1:7" hidden="1" x14ac:dyDescent="0.2">
      <c r="A7535">
        <v>2010</v>
      </c>
      <c r="B7535">
        <v>123</v>
      </c>
      <c r="C7535" t="s">
        <v>10872</v>
      </c>
      <c r="D7535">
        <v>203</v>
      </c>
      <c r="E7535" t="s">
        <v>10752</v>
      </c>
      <c r="F7535" t="s">
        <v>10873</v>
      </c>
      <c r="G7535">
        <v>38.198679046839302</v>
      </c>
    </row>
    <row r="7536" spans="1:7" hidden="1" x14ac:dyDescent="0.2">
      <c r="A7536">
        <v>2010</v>
      </c>
      <c r="B7536">
        <v>124</v>
      </c>
      <c r="C7536" t="s">
        <v>10874</v>
      </c>
      <c r="D7536">
        <v>46</v>
      </c>
      <c r="E7536" t="s">
        <v>10725</v>
      </c>
      <c r="F7536" t="s">
        <v>10875</v>
      </c>
      <c r="G7536">
        <v>38.195340653194101</v>
      </c>
    </row>
    <row r="7537" spans="1:7" hidden="1" x14ac:dyDescent="0.2">
      <c r="A7537">
        <v>2010</v>
      </c>
      <c r="B7537">
        <v>125</v>
      </c>
      <c r="C7537" t="s">
        <v>10876</v>
      </c>
      <c r="D7537">
        <v>202</v>
      </c>
      <c r="E7537" t="s">
        <v>10752</v>
      </c>
      <c r="F7537" t="s">
        <v>10877</v>
      </c>
      <c r="G7537">
        <v>38.190000436916499</v>
      </c>
    </row>
    <row r="7538" spans="1:7" hidden="1" x14ac:dyDescent="0.2">
      <c r="A7538">
        <v>2010</v>
      </c>
      <c r="B7538">
        <v>126</v>
      </c>
      <c r="C7538" t="s">
        <v>8633</v>
      </c>
      <c r="D7538">
        <v>19</v>
      </c>
      <c r="E7538" t="s">
        <v>10515</v>
      </c>
      <c r="F7538" t="s">
        <v>10878</v>
      </c>
      <c r="G7538">
        <v>38.187330888713397</v>
      </c>
    </row>
    <row r="7539" spans="1:7" hidden="1" x14ac:dyDescent="0.2">
      <c r="A7539">
        <v>2010</v>
      </c>
      <c r="B7539">
        <v>127</v>
      </c>
      <c r="C7539" t="s">
        <v>10879</v>
      </c>
      <c r="D7539">
        <v>97</v>
      </c>
      <c r="E7539" t="s">
        <v>10532</v>
      </c>
      <c r="F7539" t="s">
        <v>10880</v>
      </c>
      <c r="G7539">
        <v>38.186774779812602</v>
      </c>
    </row>
    <row r="7540" spans="1:7" hidden="1" x14ac:dyDescent="0.2">
      <c r="A7540">
        <v>2010</v>
      </c>
      <c r="B7540">
        <v>128</v>
      </c>
      <c r="C7540" t="s">
        <v>10654</v>
      </c>
      <c r="D7540">
        <v>49</v>
      </c>
      <c r="E7540" t="s">
        <v>10725</v>
      </c>
      <c r="F7540" t="s">
        <v>8640</v>
      </c>
      <c r="G7540">
        <v>38.182215297697901</v>
      </c>
    </row>
    <row r="7541" spans="1:7" hidden="1" x14ac:dyDescent="0.2">
      <c r="A7541">
        <v>2010</v>
      </c>
      <c r="B7541">
        <v>129</v>
      </c>
      <c r="C7541" t="s">
        <v>10881</v>
      </c>
      <c r="D7541">
        <v>185</v>
      </c>
      <c r="E7541" t="s">
        <v>9031</v>
      </c>
      <c r="F7541" t="s">
        <v>10882</v>
      </c>
      <c r="G7541">
        <v>38.178546261407298</v>
      </c>
    </row>
    <row r="7542" spans="1:7" hidden="1" x14ac:dyDescent="0.2">
      <c r="A7542">
        <v>2010</v>
      </c>
      <c r="B7542">
        <v>130</v>
      </c>
      <c r="C7542" t="s">
        <v>10883</v>
      </c>
      <c r="D7542">
        <v>192</v>
      </c>
      <c r="E7542" t="s">
        <v>8159</v>
      </c>
      <c r="F7542" t="s">
        <v>10884</v>
      </c>
      <c r="G7542">
        <v>38.168765611081</v>
      </c>
    </row>
    <row r="7543" spans="1:7" hidden="1" x14ac:dyDescent="0.2">
      <c r="A7543">
        <v>2010</v>
      </c>
      <c r="B7543">
        <v>131</v>
      </c>
      <c r="C7543" t="s">
        <v>9841</v>
      </c>
      <c r="D7543">
        <v>5</v>
      </c>
      <c r="E7543" t="s">
        <v>10513</v>
      </c>
      <c r="F7543" t="s">
        <v>10885</v>
      </c>
      <c r="G7543">
        <v>38.1676544906205</v>
      </c>
    </row>
    <row r="7544" spans="1:7" hidden="1" x14ac:dyDescent="0.2">
      <c r="A7544">
        <v>2010</v>
      </c>
      <c r="B7544">
        <v>132</v>
      </c>
      <c r="C7544" t="s">
        <v>10886</v>
      </c>
      <c r="D7544">
        <v>199</v>
      </c>
      <c r="E7544" t="s">
        <v>8159</v>
      </c>
      <c r="F7544" t="s">
        <v>8644</v>
      </c>
      <c r="G7544">
        <v>38.160766987408898</v>
      </c>
    </row>
    <row r="7545" spans="1:7" hidden="1" x14ac:dyDescent="0.2">
      <c r="A7545">
        <v>2010</v>
      </c>
      <c r="B7545">
        <v>133</v>
      </c>
      <c r="C7545" t="s">
        <v>10463</v>
      </c>
      <c r="D7545">
        <v>142</v>
      </c>
      <c r="E7545" t="s">
        <v>10086</v>
      </c>
      <c r="F7545" t="s">
        <v>10887</v>
      </c>
      <c r="G7545">
        <v>38.160100586756002</v>
      </c>
    </row>
    <row r="7546" spans="1:7" hidden="1" x14ac:dyDescent="0.2">
      <c r="A7546">
        <v>2010</v>
      </c>
      <c r="B7546">
        <v>134</v>
      </c>
      <c r="C7546" t="s">
        <v>10888</v>
      </c>
      <c r="D7546">
        <v>137</v>
      </c>
      <c r="E7546" t="s">
        <v>10379</v>
      </c>
      <c r="F7546" t="s">
        <v>10889</v>
      </c>
      <c r="G7546">
        <v>38.150662410633402</v>
      </c>
    </row>
    <row r="7547" spans="1:7" hidden="1" x14ac:dyDescent="0.2">
      <c r="A7547">
        <v>2010</v>
      </c>
      <c r="B7547">
        <v>135</v>
      </c>
      <c r="C7547" t="s">
        <v>9348</v>
      </c>
      <c r="D7547">
        <v>205</v>
      </c>
      <c r="E7547" t="s">
        <v>10752</v>
      </c>
      <c r="F7547" t="s">
        <v>10890</v>
      </c>
      <c r="G7547">
        <v>38.149441340782097</v>
      </c>
    </row>
    <row r="7548" spans="1:7" hidden="1" x14ac:dyDescent="0.2">
      <c r="A7548">
        <v>2010</v>
      </c>
      <c r="B7548">
        <v>136</v>
      </c>
      <c r="C7548" t="s">
        <v>9890</v>
      </c>
      <c r="D7548">
        <v>3</v>
      </c>
      <c r="E7548" t="s">
        <v>10513</v>
      </c>
      <c r="F7548" t="s">
        <v>10891</v>
      </c>
      <c r="G7548">
        <v>38.1434481314039</v>
      </c>
    </row>
    <row r="7549" spans="1:7" hidden="1" x14ac:dyDescent="0.2">
      <c r="A7549">
        <v>2010</v>
      </c>
      <c r="B7549">
        <v>137</v>
      </c>
      <c r="C7549" t="s">
        <v>10554</v>
      </c>
      <c r="D7549">
        <v>115</v>
      </c>
      <c r="E7549" t="s">
        <v>10760</v>
      </c>
      <c r="F7549" t="s">
        <v>10892</v>
      </c>
      <c r="G7549">
        <v>38.136347506384503</v>
      </c>
    </row>
    <row r="7550" spans="1:7" hidden="1" x14ac:dyDescent="0.2">
      <c r="A7550">
        <v>2010</v>
      </c>
      <c r="B7550">
        <v>138</v>
      </c>
      <c r="C7550" t="s">
        <v>9401</v>
      </c>
      <c r="D7550">
        <v>127</v>
      </c>
      <c r="E7550" t="s">
        <v>130</v>
      </c>
      <c r="F7550" t="s">
        <v>10893</v>
      </c>
      <c r="G7550">
        <v>38.133241814173402</v>
      </c>
    </row>
    <row r="7551" spans="1:7" hidden="1" x14ac:dyDescent="0.2">
      <c r="A7551">
        <v>2010</v>
      </c>
      <c r="B7551">
        <v>139</v>
      </c>
      <c r="C7551" t="s">
        <v>10498</v>
      </c>
      <c r="D7551">
        <v>56</v>
      </c>
      <c r="E7551" t="s">
        <v>10721</v>
      </c>
      <c r="F7551" t="s">
        <v>10894</v>
      </c>
      <c r="G7551">
        <v>38.131245564849102</v>
      </c>
    </row>
    <row r="7552" spans="1:7" hidden="1" x14ac:dyDescent="0.2">
      <c r="A7552">
        <v>2010</v>
      </c>
      <c r="B7552">
        <v>140</v>
      </c>
      <c r="C7552" t="s">
        <v>10895</v>
      </c>
      <c r="D7552">
        <v>4</v>
      </c>
      <c r="E7552" t="s">
        <v>10513</v>
      </c>
      <c r="F7552" t="s">
        <v>10896</v>
      </c>
      <c r="G7552">
        <v>38.130580194852399</v>
      </c>
    </row>
    <row r="7553" spans="1:7" hidden="1" x14ac:dyDescent="0.2">
      <c r="A7553">
        <v>2010</v>
      </c>
      <c r="B7553">
        <v>141</v>
      </c>
      <c r="C7553" t="s">
        <v>9537</v>
      </c>
      <c r="D7553">
        <v>193</v>
      </c>
      <c r="E7553" t="s">
        <v>8159</v>
      </c>
      <c r="F7553" t="s">
        <v>10897</v>
      </c>
      <c r="G7553">
        <v>38.119161629641198</v>
      </c>
    </row>
    <row r="7554" spans="1:7" hidden="1" x14ac:dyDescent="0.2">
      <c r="A7554">
        <v>2010</v>
      </c>
      <c r="B7554">
        <v>142</v>
      </c>
      <c r="C7554" t="s">
        <v>10898</v>
      </c>
      <c r="D7554">
        <v>12</v>
      </c>
      <c r="E7554" t="s">
        <v>10515</v>
      </c>
      <c r="F7554" t="s">
        <v>10899</v>
      </c>
      <c r="G7554">
        <v>38.107417623140201</v>
      </c>
    </row>
    <row r="7555" spans="1:7" hidden="1" x14ac:dyDescent="0.2">
      <c r="A7555">
        <v>2010</v>
      </c>
      <c r="B7555">
        <v>143</v>
      </c>
      <c r="C7555" t="s">
        <v>10480</v>
      </c>
      <c r="D7555">
        <v>67</v>
      </c>
      <c r="E7555" t="s">
        <v>114</v>
      </c>
      <c r="F7555" t="s">
        <v>10900</v>
      </c>
      <c r="G7555">
        <v>38.091253758661203</v>
      </c>
    </row>
    <row r="7556" spans="1:7" hidden="1" x14ac:dyDescent="0.2">
      <c r="A7556">
        <v>2010</v>
      </c>
      <c r="B7556">
        <v>144</v>
      </c>
      <c r="C7556" t="s">
        <v>10901</v>
      </c>
      <c r="D7556">
        <v>134</v>
      </c>
      <c r="E7556" t="s">
        <v>10379</v>
      </c>
      <c r="F7556" t="s">
        <v>10902</v>
      </c>
      <c r="G7556">
        <v>38.0869383344372</v>
      </c>
    </row>
    <row r="7557" spans="1:7" hidden="1" x14ac:dyDescent="0.2">
      <c r="A7557">
        <v>2010</v>
      </c>
      <c r="B7557">
        <v>145</v>
      </c>
      <c r="C7557" t="s">
        <v>10903</v>
      </c>
      <c r="D7557">
        <v>212</v>
      </c>
      <c r="E7557" t="s">
        <v>10782</v>
      </c>
      <c r="F7557" t="s">
        <v>10904</v>
      </c>
      <c r="G7557">
        <v>38.082955733705099</v>
      </c>
    </row>
    <row r="7558" spans="1:7" hidden="1" x14ac:dyDescent="0.2">
      <c r="A7558">
        <v>2010</v>
      </c>
      <c r="B7558">
        <v>146</v>
      </c>
      <c r="C7558" t="s">
        <v>9562</v>
      </c>
      <c r="D7558">
        <v>64</v>
      </c>
      <c r="E7558" t="s">
        <v>114</v>
      </c>
      <c r="F7558" t="s">
        <v>9000</v>
      </c>
      <c r="G7558">
        <v>38.0801905287463</v>
      </c>
    </row>
    <row r="7559" spans="1:7" hidden="1" x14ac:dyDescent="0.2">
      <c r="A7559">
        <v>2010</v>
      </c>
      <c r="B7559">
        <v>147</v>
      </c>
      <c r="C7559" t="s">
        <v>10905</v>
      </c>
      <c r="D7559">
        <v>123</v>
      </c>
      <c r="E7559" t="s">
        <v>130</v>
      </c>
      <c r="F7559" t="s">
        <v>9002</v>
      </c>
      <c r="G7559">
        <v>38.066923132757402</v>
      </c>
    </row>
    <row r="7560" spans="1:7" hidden="1" x14ac:dyDescent="0.2">
      <c r="A7560">
        <v>2010</v>
      </c>
      <c r="B7560">
        <v>148</v>
      </c>
      <c r="C7560" t="s">
        <v>10701</v>
      </c>
      <c r="D7560">
        <v>26</v>
      </c>
      <c r="E7560" t="s">
        <v>10727</v>
      </c>
      <c r="F7560" t="s">
        <v>10906</v>
      </c>
      <c r="G7560">
        <v>38.065817933717497</v>
      </c>
    </row>
    <row r="7561" spans="1:7" hidden="1" x14ac:dyDescent="0.2">
      <c r="A7561">
        <v>2010</v>
      </c>
      <c r="B7561">
        <v>149</v>
      </c>
      <c r="C7561" t="s">
        <v>8465</v>
      </c>
      <c r="D7561">
        <v>15</v>
      </c>
      <c r="E7561" t="s">
        <v>10515</v>
      </c>
      <c r="F7561" t="s">
        <v>10907</v>
      </c>
      <c r="G7561">
        <v>38.060071933048199</v>
      </c>
    </row>
    <row r="7562" spans="1:7" hidden="1" x14ac:dyDescent="0.2">
      <c r="A7562">
        <v>2010</v>
      </c>
      <c r="B7562">
        <v>150</v>
      </c>
      <c r="C7562" t="s">
        <v>9150</v>
      </c>
      <c r="D7562">
        <v>208</v>
      </c>
      <c r="E7562" t="s">
        <v>10752</v>
      </c>
      <c r="F7562" t="s">
        <v>10908</v>
      </c>
      <c r="G7562">
        <v>38.046928956547397</v>
      </c>
    </row>
    <row r="7563" spans="1:7" hidden="1" x14ac:dyDescent="0.2">
      <c r="A7563">
        <v>2010</v>
      </c>
      <c r="B7563">
        <v>151</v>
      </c>
      <c r="C7563" t="s">
        <v>10909</v>
      </c>
      <c r="D7563">
        <v>33</v>
      </c>
      <c r="E7563" t="s">
        <v>10737</v>
      </c>
      <c r="F7563" t="s">
        <v>10910</v>
      </c>
      <c r="G7563">
        <v>38.039312395735102</v>
      </c>
    </row>
    <row r="7564" spans="1:7" hidden="1" x14ac:dyDescent="0.2">
      <c r="A7564">
        <v>2010</v>
      </c>
      <c r="B7564">
        <v>152</v>
      </c>
      <c r="C7564" t="s">
        <v>10911</v>
      </c>
      <c r="D7564">
        <v>68</v>
      </c>
      <c r="E7564" t="s">
        <v>114</v>
      </c>
      <c r="F7564" t="s">
        <v>10912</v>
      </c>
      <c r="G7564">
        <v>38.031367930685398</v>
      </c>
    </row>
    <row r="7565" spans="1:7" hidden="1" x14ac:dyDescent="0.2">
      <c r="A7565">
        <v>2010</v>
      </c>
      <c r="B7565">
        <v>153</v>
      </c>
      <c r="C7565" t="s">
        <v>9363</v>
      </c>
      <c r="D7565">
        <v>172</v>
      </c>
      <c r="E7565" t="s">
        <v>10558</v>
      </c>
      <c r="F7565" t="s">
        <v>10913</v>
      </c>
      <c r="G7565">
        <v>38.012513119060102</v>
      </c>
    </row>
    <row r="7566" spans="1:7" hidden="1" x14ac:dyDescent="0.2">
      <c r="A7566">
        <v>2010</v>
      </c>
      <c r="B7566">
        <v>154</v>
      </c>
      <c r="C7566" t="s">
        <v>10675</v>
      </c>
      <c r="D7566">
        <v>111</v>
      </c>
      <c r="E7566" t="s">
        <v>10760</v>
      </c>
      <c r="F7566" t="s">
        <v>10914</v>
      </c>
      <c r="G7566">
        <v>38.002266594398399</v>
      </c>
    </row>
    <row r="7567" spans="1:7" hidden="1" x14ac:dyDescent="0.2">
      <c r="A7567">
        <v>2010</v>
      </c>
      <c r="B7567">
        <v>155</v>
      </c>
      <c r="C7567" t="s">
        <v>9083</v>
      </c>
      <c r="D7567">
        <v>18</v>
      </c>
      <c r="E7567" t="s">
        <v>10515</v>
      </c>
      <c r="F7567" t="s">
        <v>10915</v>
      </c>
      <c r="G7567">
        <v>37.983660698765803</v>
      </c>
    </row>
    <row r="7568" spans="1:7" hidden="1" x14ac:dyDescent="0.2">
      <c r="A7568">
        <v>2010</v>
      </c>
      <c r="B7568">
        <v>156</v>
      </c>
      <c r="C7568" t="s">
        <v>9773</v>
      </c>
      <c r="D7568">
        <v>112</v>
      </c>
      <c r="E7568" t="s">
        <v>10760</v>
      </c>
      <c r="F7568" t="s">
        <v>10916</v>
      </c>
      <c r="G7568">
        <v>37.983220543246397</v>
      </c>
    </row>
    <row r="7569" spans="1:7" hidden="1" x14ac:dyDescent="0.2">
      <c r="A7569">
        <v>2010</v>
      </c>
      <c r="B7569">
        <v>157</v>
      </c>
      <c r="C7569" t="s">
        <v>9767</v>
      </c>
      <c r="D7569">
        <v>52</v>
      </c>
      <c r="E7569" t="s">
        <v>10721</v>
      </c>
      <c r="F7569" t="s">
        <v>10917</v>
      </c>
      <c r="G7569">
        <v>37.970350505790599</v>
      </c>
    </row>
    <row r="7570" spans="1:7" hidden="1" x14ac:dyDescent="0.2">
      <c r="A7570">
        <v>2010</v>
      </c>
      <c r="B7570">
        <v>158</v>
      </c>
      <c r="C7570" t="s">
        <v>8929</v>
      </c>
      <c r="D7570">
        <v>57</v>
      </c>
      <c r="E7570" t="s">
        <v>10721</v>
      </c>
      <c r="F7570" t="s">
        <v>10918</v>
      </c>
      <c r="G7570">
        <v>37.966722071965101</v>
      </c>
    </row>
    <row r="7571" spans="1:7" hidden="1" x14ac:dyDescent="0.2">
      <c r="A7571">
        <v>2010</v>
      </c>
      <c r="B7571">
        <v>159</v>
      </c>
      <c r="C7571" t="s">
        <v>10489</v>
      </c>
      <c r="D7571">
        <v>98</v>
      </c>
      <c r="E7571" t="s">
        <v>10532</v>
      </c>
      <c r="F7571" t="s">
        <v>10919</v>
      </c>
      <c r="G7571">
        <v>37.965182945898</v>
      </c>
    </row>
    <row r="7572" spans="1:7" hidden="1" x14ac:dyDescent="0.2">
      <c r="A7572">
        <v>2010</v>
      </c>
      <c r="B7572">
        <v>160</v>
      </c>
      <c r="C7572" t="s">
        <v>10920</v>
      </c>
      <c r="D7572">
        <v>83</v>
      </c>
      <c r="E7572" t="s">
        <v>96</v>
      </c>
      <c r="F7572" t="s">
        <v>10921</v>
      </c>
      <c r="G7572">
        <v>37.947052643460502</v>
      </c>
    </row>
    <row r="7573" spans="1:7" hidden="1" x14ac:dyDescent="0.2">
      <c r="A7573">
        <v>2010</v>
      </c>
      <c r="B7573">
        <v>161</v>
      </c>
      <c r="C7573" t="s">
        <v>10314</v>
      </c>
      <c r="D7573">
        <v>124</v>
      </c>
      <c r="E7573" t="s">
        <v>130</v>
      </c>
      <c r="F7573" t="s">
        <v>10922</v>
      </c>
      <c r="G7573">
        <v>37.9402445200028</v>
      </c>
    </row>
    <row r="7574" spans="1:7" hidden="1" x14ac:dyDescent="0.2">
      <c r="A7574">
        <v>2010</v>
      </c>
      <c r="B7574">
        <v>162</v>
      </c>
      <c r="C7574" t="s">
        <v>9957</v>
      </c>
      <c r="D7574">
        <v>47</v>
      </c>
      <c r="E7574" t="s">
        <v>10725</v>
      </c>
      <c r="F7574" t="s">
        <v>10923</v>
      </c>
      <c r="G7574">
        <v>37.938597760351797</v>
      </c>
    </row>
    <row r="7575" spans="1:7" hidden="1" x14ac:dyDescent="0.2">
      <c r="A7575">
        <v>2010</v>
      </c>
      <c r="B7575">
        <v>163</v>
      </c>
      <c r="C7575" t="s">
        <v>10924</v>
      </c>
      <c r="D7575">
        <v>94</v>
      </c>
      <c r="E7575" t="s">
        <v>10532</v>
      </c>
      <c r="F7575" t="s">
        <v>10925</v>
      </c>
      <c r="G7575">
        <v>37.9299271846766</v>
      </c>
    </row>
    <row r="7576" spans="1:7" hidden="1" x14ac:dyDescent="0.2">
      <c r="A7576">
        <v>2010</v>
      </c>
      <c r="B7576">
        <v>164</v>
      </c>
      <c r="C7576" t="s">
        <v>10926</v>
      </c>
      <c r="D7576">
        <v>99</v>
      </c>
      <c r="E7576" t="s">
        <v>10532</v>
      </c>
      <c r="F7576" t="s">
        <v>10927</v>
      </c>
      <c r="G7576">
        <v>37.925757939526797</v>
      </c>
    </row>
    <row r="7577" spans="1:7" hidden="1" x14ac:dyDescent="0.2">
      <c r="A7577">
        <v>2010</v>
      </c>
      <c r="B7577">
        <v>165</v>
      </c>
      <c r="C7577" t="s">
        <v>8477</v>
      </c>
      <c r="D7577">
        <v>75</v>
      </c>
      <c r="E7577" t="s">
        <v>10723</v>
      </c>
      <c r="F7577" t="s">
        <v>10928</v>
      </c>
      <c r="G7577">
        <v>37.889699337641098</v>
      </c>
    </row>
    <row r="7578" spans="1:7" hidden="1" x14ac:dyDescent="0.2">
      <c r="A7578">
        <v>2010</v>
      </c>
      <c r="B7578">
        <v>166</v>
      </c>
      <c r="C7578" t="s">
        <v>10929</v>
      </c>
      <c r="D7578">
        <v>206</v>
      </c>
      <c r="E7578" t="s">
        <v>10752</v>
      </c>
      <c r="F7578" t="s">
        <v>10930</v>
      </c>
      <c r="G7578">
        <v>37.884882108183</v>
      </c>
    </row>
    <row r="7579" spans="1:7" hidden="1" x14ac:dyDescent="0.2">
      <c r="A7579">
        <v>2010</v>
      </c>
      <c r="B7579">
        <v>167</v>
      </c>
      <c r="C7579" t="s">
        <v>10931</v>
      </c>
      <c r="D7579">
        <v>66</v>
      </c>
      <c r="E7579" t="s">
        <v>114</v>
      </c>
      <c r="F7579" t="s">
        <v>10932</v>
      </c>
      <c r="G7579">
        <v>37.855895133465097</v>
      </c>
    </row>
    <row r="7580" spans="1:7" hidden="1" x14ac:dyDescent="0.2">
      <c r="A7580">
        <v>2010</v>
      </c>
      <c r="B7580">
        <v>168</v>
      </c>
      <c r="C7580" t="s">
        <v>8988</v>
      </c>
      <c r="D7580">
        <v>96</v>
      </c>
      <c r="E7580" t="s">
        <v>10532</v>
      </c>
      <c r="F7580" t="s">
        <v>10933</v>
      </c>
      <c r="G7580">
        <v>37.831973315174103</v>
      </c>
    </row>
    <row r="7581" spans="1:7" hidden="1" x14ac:dyDescent="0.2">
      <c r="A7581">
        <v>2010</v>
      </c>
      <c r="B7581">
        <v>169</v>
      </c>
      <c r="C7581" t="s">
        <v>9707</v>
      </c>
      <c r="D7581">
        <v>113</v>
      </c>
      <c r="E7581" t="s">
        <v>10760</v>
      </c>
      <c r="F7581" t="s">
        <v>10934</v>
      </c>
      <c r="G7581">
        <v>37.794349526821101</v>
      </c>
    </row>
    <row r="7582" spans="1:7" hidden="1" x14ac:dyDescent="0.2">
      <c r="A7582">
        <v>2010</v>
      </c>
      <c r="B7582">
        <v>170</v>
      </c>
      <c r="C7582" t="s">
        <v>77</v>
      </c>
      <c r="D7582">
        <v>207</v>
      </c>
      <c r="E7582" t="s">
        <v>10752</v>
      </c>
      <c r="F7582" t="s">
        <v>10935</v>
      </c>
      <c r="G7582">
        <v>37.7680029727697</v>
      </c>
    </row>
    <row r="7583" spans="1:7" hidden="1" x14ac:dyDescent="0.2">
      <c r="A7583">
        <v>2011</v>
      </c>
      <c r="B7583">
        <v>1</v>
      </c>
      <c r="C7583" t="s">
        <v>9803</v>
      </c>
      <c r="D7583">
        <v>141</v>
      </c>
      <c r="E7583" t="s">
        <v>130</v>
      </c>
      <c r="F7583" t="s">
        <v>10936</v>
      </c>
      <c r="G7583">
        <v>42.108383654162097</v>
      </c>
    </row>
    <row r="7584" spans="1:7" hidden="1" x14ac:dyDescent="0.2">
      <c r="A7584">
        <v>2011</v>
      </c>
      <c r="B7584">
        <v>2</v>
      </c>
      <c r="C7584" t="s">
        <v>10350</v>
      </c>
      <c r="D7584">
        <v>11</v>
      </c>
      <c r="E7584" t="s">
        <v>10937</v>
      </c>
      <c r="F7584" t="s">
        <v>10938</v>
      </c>
      <c r="G7584">
        <v>42.095633238413001</v>
      </c>
    </row>
    <row r="7585" spans="1:7" hidden="1" x14ac:dyDescent="0.2">
      <c r="A7585">
        <v>2011</v>
      </c>
      <c r="B7585">
        <v>3</v>
      </c>
      <c r="C7585" t="s">
        <v>10002</v>
      </c>
      <c r="D7585">
        <v>18</v>
      </c>
      <c r="E7585" t="s">
        <v>10937</v>
      </c>
      <c r="F7585" t="s">
        <v>10939</v>
      </c>
      <c r="G7585">
        <v>42.0880409157079</v>
      </c>
    </row>
    <row r="7586" spans="1:7" hidden="1" x14ac:dyDescent="0.2">
      <c r="A7586">
        <v>2011</v>
      </c>
      <c r="B7586">
        <v>4</v>
      </c>
      <c r="C7586" t="s">
        <v>9568</v>
      </c>
      <c r="D7586">
        <v>181</v>
      </c>
      <c r="E7586" t="s">
        <v>10940</v>
      </c>
      <c r="F7586" t="s">
        <v>10941</v>
      </c>
      <c r="G7586">
        <v>42.081264370036898</v>
      </c>
    </row>
    <row r="7587" spans="1:7" hidden="1" x14ac:dyDescent="0.2">
      <c r="A7587">
        <v>2011</v>
      </c>
      <c r="B7587">
        <v>5</v>
      </c>
      <c r="C7587" t="s">
        <v>10343</v>
      </c>
      <c r="D7587">
        <v>21</v>
      </c>
      <c r="E7587" t="s">
        <v>9031</v>
      </c>
      <c r="F7587" t="s">
        <v>10942</v>
      </c>
      <c r="G7587">
        <v>42.068394943293903</v>
      </c>
    </row>
    <row r="7588" spans="1:7" hidden="1" x14ac:dyDescent="0.2">
      <c r="A7588">
        <v>2011</v>
      </c>
      <c r="B7588">
        <v>6</v>
      </c>
      <c r="C7588" t="s">
        <v>10004</v>
      </c>
      <c r="D7588">
        <v>161</v>
      </c>
      <c r="E7588" t="s">
        <v>10943</v>
      </c>
      <c r="F7588" t="s">
        <v>10944</v>
      </c>
      <c r="G7588">
        <v>42.058917243576701</v>
      </c>
    </row>
    <row r="7589" spans="1:7" hidden="1" x14ac:dyDescent="0.2">
      <c r="A7589">
        <v>2011</v>
      </c>
      <c r="B7589">
        <v>7</v>
      </c>
      <c r="C7589" t="s">
        <v>9226</v>
      </c>
      <c r="D7589">
        <v>91</v>
      </c>
      <c r="E7589" t="s">
        <v>74</v>
      </c>
      <c r="F7589" t="s">
        <v>10945</v>
      </c>
      <c r="G7589">
        <v>42.048361407403803</v>
      </c>
    </row>
    <row r="7590" spans="1:7" hidden="1" x14ac:dyDescent="0.2">
      <c r="A7590">
        <v>2011</v>
      </c>
      <c r="B7590">
        <v>8</v>
      </c>
      <c r="C7590" t="s">
        <v>10946</v>
      </c>
      <c r="D7590">
        <v>52</v>
      </c>
      <c r="E7590" t="s">
        <v>10947</v>
      </c>
      <c r="F7590" t="s">
        <v>10948</v>
      </c>
      <c r="G7590">
        <v>42.041327126436002</v>
      </c>
    </row>
    <row r="7591" spans="1:7" hidden="1" x14ac:dyDescent="0.2">
      <c r="A7591">
        <v>2011</v>
      </c>
      <c r="B7591">
        <v>9</v>
      </c>
      <c r="C7591" t="s">
        <v>10949</v>
      </c>
      <c r="D7591">
        <v>108</v>
      </c>
      <c r="E7591" t="s">
        <v>96</v>
      </c>
      <c r="F7591" t="s">
        <v>10950</v>
      </c>
      <c r="G7591">
        <v>42.0256437468041</v>
      </c>
    </row>
    <row r="7592" spans="1:7" hidden="1" x14ac:dyDescent="0.2">
      <c r="A7592">
        <v>2011</v>
      </c>
      <c r="B7592">
        <v>10</v>
      </c>
      <c r="C7592" t="s">
        <v>119</v>
      </c>
      <c r="D7592">
        <v>188</v>
      </c>
      <c r="E7592" t="s">
        <v>10940</v>
      </c>
      <c r="F7592" t="s">
        <v>10951</v>
      </c>
      <c r="G7592">
        <v>42.021319356238997</v>
      </c>
    </row>
    <row r="7593" spans="1:7" hidden="1" x14ac:dyDescent="0.2">
      <c r="A7593">
        <v>2011</v>
      </c>
      <c r="B7593">
        <v>11</v>
      </c>
      <c r="C7593" t="s">
        <v>10952</v>
      </c>
      <c r="D7593">
        <v>151</v>
      </c>
      <c r="E7593" t="s">
        <v>10558</v>
      </c>
      <c r="F7593" t="s">
        <v>10953</v>
      </c>
      <c r="G7593">
        <v>42.015104603721099</v>
      </c>
    </row>
    <row r="7594" spans="1:7" hidden="1" x14ac:dyDescent="0.2">
      <c r="A7594">
        <v>2011</v>
      </c>
      <c r="B7594">
        <v>12</v>
      </c>
      <c r="C7594" t="s">
        <v>10739</v>
      </c>
      <c r="D7594">
        <v>124</v>
      </c>
      <c r="E7594" t="s">
        <v>10954</v>
      </c>
      <c r="F7594" t="s">
        <v>10955</v>
      </c>
      <c r="G7594">
        <v>41.974618653458798</v>
      </c>
    </row>
    <row r="7595" spans="1:7" hidden="1" x14ac:dyDescent="0.2">
      <c r="A7595">
        <v>2011</v>
      </c>
      <c r="B7595">
        <v>13</v>
      </c>
      <c r="C7595" t="s">
        <v>10956</v>
      </c>
      <c r="D7595">
        <v>211</v>
      </c>
      <c r="E7595" t="s">
        <v>10957</v>
      </c>
      <c r="F7595" t="s">
        <v>10958</v>
      </c>
      <c r="G7595">
        <v>41.957503098331003</v>
      </c>
    </row>
    <row r="7596" spans="1:7" hidden="1" x14ac:dyDescent="0.2">
      <c r="A7596">
        <v>2011</v>
      </c>
      <c r="B7596">
        <v>14</v>
      </c>
      <c r="C7596" t="s">
        <v>10959</v>
      </c>
      <c r="D7596">
        <v>134</v>
      </c>
      <c r="E7596" t="s">
        <v>114</v>
      </c>
      <c r="F7596" t="s">
        <v>10960</v>
      </c>
      <c r="G7596">
        <v>41.935421760979601</v>
      </c>
    </row>
    <row r="7597" spans="1:7" hidden="1" x14ac:dyDescent="0.2">
      <c r="A7597">
        <v>2011</v>
      </c>
      <c r="B7597">
        <v>15</v>
      </c>
      <c r="C7597" t="s">
        <v>9117</v>
      </c>
      <c r="D7597">
        <v>79</v>
      </c>
      <c r="E7597" t="s">
        <v>10727</v>
      </c>
      <c r="F7597" t="s">
        <v>9814</v>
      </c>
      <c r="G7597">
        <v>41.894686222649597</v>
      </c>
    </row>
    <row r="7598" spans="1:7" hidden="1" x14ac:dyDescent="0.2">
      <c r="A7598">
        <v>2011</v>
      </c>
      <c r="B7598">
        <v>16</v>
      </c>
      <c r="C7598" t="s">
        <v>8773</v>
      </c>
      <c r="D7598">
        <v>58</v>
      </c>
      <c r="E7598" t="s">
        <v>10947</v>
      </c>
      <c r="F7598" t="s">
        <v>10961</v>
      </c>
      <c r="G7598">
        <v>41.8881060601204</v>
      </c>
    </row>
    <row r="7599" spans="1:7" hidden="1" x14ac:dyDescent="0.2">
      <c r="A7599">
        <v>2011</v>
      </c>
      <c r="B7599">
        <v>17</v>
      </c>
      <c r="C7599" t="s">
        <v>10390</v>
      </c>
      <c r="D7599">
        <v>55</v>
      </c>
      <c r="E7599" t="s">
        <v>10947</v>
      </c>
      <c r="F7599" t="s">
        <v>10962</v>
      </c>
      <c r="G7599">
        <v>41.887837525963498</v>
      </c>
    </row>
    <row r="7600" spans="1:7" hidden="1" x14ac:dyDescent="0.2">
      <c r="A7600">
        <v>2011</v>
      </c>
      <c r="B7600">
        <v>18</v>
      </c>
      <c r="C7600" t="s">
        <v>10406</v>
      </c>
      <c r="D7600">
        <v>179</v>
      </c>
      <c r="E7600" t="s">
        <v>10963</v>
      </c>
      <c r="F7600" t="s">
        <v>10964</v>
      </c>
      <c r="G7600">
        <v>41.8744152065522</v>
      </c>
    </row>
    <row r="7601" spans="1:7" hidden="1" x14ac:dyDescent="0.2">
      <c r="A7601">
        <v>2011</v>
      </c>
      <c r="B7601">
        <v>19</v>
      </c>
      <c r="C7601" t="s">
        <v>10965</v>
      </c>
      <c r="D7601">
        <v>38</v>
      </c>
      <c r="E7601" t="s">
        <v>10717</v>
      </c>
      <c r="F7601" t="s">
        <v>10966</v>
      </c>
      <c r="G7601">
        <v>41.8439784440111</v>
      </c>
    </row>
    <row r="7602" spans="1:7" hidden="1" x14ac:dyDescent="0.2">
      <c r="A7602">
        <v>2011</v>
      </c>
      <c r="B7602">
        <v>21</v>
      </c>
      <c r="C7602" t="s">
        <v>10967</v>
      </c>
      <c r="D7602">
        <v>208</v>
      </c>
      <c r="E7602" t="s">
        <v>10968</v>
      </c>
      <c r="F7602" t="s">
        <v>10969</v>
      </c>
      <c r="G7602">
        <v>41.840897011455901</v>
      </c>
    </row>
    <row r="7603" spans="1:7" hidden="1" x14ac:dyDescent="0.2">
      <c r="A7603">
        <v>2011</v>
      </c>
      <c r="B7603">
        <v>22</v>
      </c>
      <c r="C7603" t="s">
        <v>10402</v>
      </c>
      <c r="D7603">
        <v>103</v>
      </c>
      <c r="E7603" t="s">
        <v>96</v>
      </c>
      <c r="F7603" t="s">
        <v>10970</v>
      </c>
      <c r="G7603">
        <v>41.810107628712899</v>
      </c>
    </row>
    <row r="7604" spans="1:7" hidden="1" x14ac:dyDescent="0.2">
      <c r="A7604">
        <v>2011</v>
      </c>
      <c r="B7604">
        <v>23</v>
      </c>
      <c r="C7604" t="s">
        <v>10204</v>
      </c>
      <c r="D7604">
        <v>194</v>
      </c>
      <c r="E7604" t="s">
        <v>10723</v>
      </c>
      <c r="F7604" t="s">
        <v>10971</v>
      </c>
      <c r="G7604">
        <v>41.765743652680797</v>
      </c>
    </row>
    <row r="7605" spans="1:7" hidden="1" x14ac:dyDescent="0.2">
      <c r="A7605">
        <v>2011</v>
      </c>
      <c r="B7605">
        <v>24</v>
      </c>
      <c r="C7605" t="s">
        <v>6369</v>
      </c>
      <c r="D7605">
        <v>118</v>
      </c>
      <c r="E7605" t="s">
        <v>10972</v>
      </c>
      <c r="F7605" t="s">
        <v>10973</v>
      </c>
      <c r="G7605">
        <v>41.762807196957503</v>
      </c>
    </row>
    <row r="7606" spans="1:7" hidden="1" x14ac:dyDescent="0.2">
      <c r="A7606">
        <v>2011</v>
      </c>
      <c r="B7606">
        <v>25</v>
      </c>
      <c r="C7606" t="s">
        <v>10076</v>
      </c>
      <c r="D7606">
        <v>29</v>
      </c>
      <c r="E7606" t="s">
        <v>9031</v>
      </c>
      <c r="F7606" t="s">
        <v>10974</v>
      </c>
      <c r="G7606">
        <v>41.760404949381297</v>
      </c>
    </row>
    <row r="7607" spans="1:7" hidden="1" x14ac:dyDescent="0.2">
      <c r="A7607">
        <v>2011</v>
      </c>
      <c r="B7607">
        <v>26</v>
      </c>
      <c r="C7607" t="s">
        <v>87</v>
      </c>
      <c r="D7607">
        <v>101</v>
      </c>
      <c r="E7607" t="s">
        <v>96</v>
      </c>
      <c r="F7607" t="s">
        <v>10975</v>
      </c>
      <c r="G7607">
        <v>41.734131736526898</v>
      </c>
    </row>
    <row r="7608" spans="1:7" hidden="1" x14ac:dyDescent="0.2">
      <c r="A7608">
        <v>2011</v>
      </c>
      <c r="B7608">
        <v>27</v>
      </c>
      <c r="C7608" t="s">
        <v>9318</v>
      </c>
      <c r="D7608">
        <v>131</v>
      </c>
      <c r="E7608" t="s">
        <v>114</v>
      </c>
      <c r="F7608" t="s">
        <v>10976</v>
      </c>
      <c r="G7608">
        <v>41.701503015604501</v>
      </c>
    </row>
    <row r="7609" spans="1:7" hidden="1" x14ac:dyDescent="0.2">
      <c r="A7609">
        <v>2011</v>
      </c>
      <c r="B7609">
        <v>28</v>
      </c>
      <c r="C7609" t="s">
        <v>9542</v>
      </c>
      <c r="D7609">
        <v>191</v>
      </c>
      <c r="E7609" t="s">
        <v>10723</v>
      </c>
      <c r="F7609" t="s">
        <v>10977</v>
      </c>
      <c r="G7609">
        <v>41.685939129852201</v>
      </c>
    </row>
    <row r="7610" spans="1:7" hidden="1" x14ac:dyDescent="0.2">
      <c r="A7610">
        <v>2011</v>
      </c>
      <c r="B7610">
        <v>29</v>
      </c>
      <c r="C7610" t="s">
        <v>10363</v>
      </c>
      <c r="D7610">
        <v>15</v>
      </c>
      <c r="E7610" t="s">
        <v>10937</v>
      </c>
      <c r="F7610" t="s">
        <v>10978</v>
      </c>
      <c r="G7610">
        <v>41.679158507102798</v>
      </c>
    </row>
    <row r="7611" spans="1:7" hidden="1" x14ac:dyDescent="0.2">
      <c r="A7611">
        <v>2011</v>
      </c>
      <c r="B7611">
        <v>30</v>
      </c>
      <c r="C7611" t="s">
        <v>10570</v>
      </c>
      <c r="D7611">
        <v>199</v>
      </c>
      <c r="E7611" t="s">
        <v>10723</v>
      </c>
      <c r="F7611" t="s">
        <v>10979</v>
      </c>
      <c r="G7611">
        <v>41.651261521985802</v>
      </c>
    </row>
    <row r="7612" spans="1:7" hidden="1" x14ac:dyDescent="0.2">
      <c r="A7612">
        <v>2011</v>
      </c>
      <c r="B7612">
        <v>31</v>
      </c>
      <c r="C7612" t="s">
        <v>117</v>
      </c>
      <c r="D7612">
        <v>117</v>
      </c>
      <c r="E7612" t="s">
        <v>10972</v>
      </c>
      <c r="F7612" t="s">
        <v>10980</v>
      </c>
      <c r="G7612">
        <v>41.619159845854902</v>
      </c>
    </row>
    <row r="7613" spans="1:7" hidden="1" x14ac:dyDescent="0.2">
      <c r="A7613">
        <v>2011</v>
      </c>
      <c r="B7613">
        <v>32</v>
      </c>
      <c r="C7613" t="s">
        <v>10732</v>
      </c>
      <c r="D7613">
        <v>75</v>
      </c>
      <c r="E7613" t="s">
        <v>10727</v>
      </c>
      <c r="F7613" t="s">
        <v>10981</v>
      </c>
      <c r="G7613">
        <v>41.5939907059647</v>
      </c>
    </row>
    <row r="7614" spans="1:7" hidden="1" x14ac:dyDescent="0.2">
      <c r="A7614">
        <v>2011</v>
      </c>
      <c r="B7614">
        <v>33</v>
      </c>
      <c r="C7614" t="s">
        <v>10719</v>
      </c>
      <c r="D7614">
        <v>41</v>
      </c>
      <c r="E7614" t="s">
        <v>10982</v>
      </c>
      <c r="F7614" t="s">
        <v>10983</v>
      </c>
      <c r="G7614">
        <v>41.584593207340603</v>
      </c>
    </row>
    <row r="7615" spans="1:7" hidden="1" x14ac:dyDescent="0.2">
      <c r="A7615">
        <v>2011</v>
      </c>
      <c r="B7615">
        <v>34</v>
      </c>
      <c r="C7615" t="s">
        <v>9653</v>
      </c>
      <c r="D7615">
        <v>23</v>
      </c>
      <c r="E7615" t="s">
        <v>9031</v>
      </c>
      <c r="F7615" t="s">
        <v>10984</v>
      </c>
      <c r="G7615">
        <v>41.558276355541402</v>
      </c>
    </row>
    <row r="7616" spans="1:7" hidden="1" x14ac:dyDescent="0.2">
      <c r="A7616">
        <v>2011</v>
      </c>
      <c r="B7616">
        <v>35</v>
      </c>
      <c r="C7616" t="s">
        <v>10208</v>
      </c>
      <c r="D7616">
        <v>42</v>
      </c>
      <c r="E7616" t="s">
        <v>10982</v>
      </c>
      <c r="F7616" t="s">
        <v>10985</v>
      </c>
      <c r="G7616">
        <v>41.522623284189102</v>
      </c>
    </row>
    <row r="7617" spans="1:7" x14ac:dyDescent="0.2">
      <c r="A7617">
        <v>2011</v>
      </c>
      <c r="B7617">
        <v>36</v>
      </c>
      <c r="C7617" t="s">
        <v>59</v>
      </c>
      <c r="D7617">
        <v>81</v>
      </c>
      <c r="E7617" t="s">
        <v>55</v>
      </c>
      <c r="F7617" t="s">
        <v>10986</v>
      </c>
      <c r="G7617">
        <v>41.5091702612905</v>
      </c>
    </row>
    <row r="7618" spans="1:7" hidden="1" x14ac:dyDescent="0.2">
      <c r="A7618">
        <v>2011</v>
      </c>
      <c r="B7618">
        <v>37</v>
      </c>
      <c r="C7618" t="s">
        <v>10552</v>
      </c>
      <c r="D7618">
        <v>6</v>
      </c>
      <c r="E7618" t="s">
        <v>10987</v>
      </c>
      <c r="F7618" t="s">
        <v>10988</v>
      </c>
      <c r="G7618">
        <v>41.508906563667303</v>
      </c>
    </row>
    <row r="7619" spans="1:7" hidden="1" x14ac:dyDescent="0.2">
      <c r="A7619">
        <v>2011</v>
      </c>
      <c r="B7619">
        <v>38</v>
      </c>
      <c r="C7619" t="s">
        <v>9880</v>
      </c>
      <c r="D7619">
        <v>32</v>
      </c>
      <c r="E7619" t="s">
        <v>10717</v>
      </c>
      <c r="F7619" t="s">
        <v>10989</v>
      </c>
      <c r="G7619">
        <v>41.5077199658231</v>
      </c>
    </row>
    <row r="7620" spans="1:7" hidden="1" x14ac:dyDescent="0.2">
      <c r="A7620">
        <v>2011</v>
      </c>
      <c r="B7620">
        <v>39</v>
      </c>
      <c r="C7620" t="s">
        <v>10408</v>
      </c>
      <c r="D7620">
        <v>62</v>
      </c>
      <c r="E7620" t="s">
        <v>10990</v>
      </c>
      <c r="F7620" t="s">
        <v>10991</v>
      </c>
      <c r="G7620">
        <v>41.4507114627013</v>
      </c>
    </row>
    <row r="7621" spans="1:7" hidden="1" x14ac:dyDescent="0.2">
      <c r="A7621">
        <v>2011</v>
      </c>
      <c r="B7621">
        <v>40</v>
      </c>
      <c r="C7621" t="s">
        <v>10749</v>
      </c>
      <c r="D7621">
        <v>155</v>
      </c>
      <c r="E7621" t="s">
        <v>10558</v>
      </c>
      <c r="F7621" t="s">
        <v>10992</v>
      </c>
      <c r="G7621">
        <v>41.432706727583401</v>
      </c>
    </row>
    <row r="7622" spans="1:7" hidden="1" x14ac:dyDescent="0.2">
      <c r="A7622">
        <v>2011</v>
      </c>
      <c r="B7622">
        <v>41</v>
      </c>
      <c r="C7622" t="s">
        <v>8946</v>
      </c>
      <c r="D7622">
        <v>157</v>
      </c>
      <c r="E7622" t="s">
        <v>10558</v>
      </c>
      <c r="F7622" t="s">
        <v>10993</v>
      </c>
      <c r="G7622">
        <v>41.424301115489101</v>
      </c>
    </row>
    <row r="7623" spans="1:7" hidden="1" x14ac:dyDescent="0.2">
      <c r="A7623">
        <v>2011</v>
      </c>
      <c r="B7623">
        <v>42</v>
      </c>
      <c r="C7623" t="s">
        <v>10367</v>
      </c>
      <c r="D7623">
        <v>98</v>
      </c>
      <c r="E7623" t="s">
        <v>74</v>
      </c>
      <c r="F7623" t="s">
        <v>10994</v>
      </c>
      <c r="G7623">
        <v>41.422725442897899</v>
      </c>
    </row>
    <row r="7624" spans="1:7" hidden="1" x14ac:dyDescent="0.2">
      <c r="A7624">
        <v>2011</v>
      </c>
      <c r="B7624">
        <v>43</v>
      </c>
      <c r="C7624" t="s">
        <v>10769</v>
      </c>
      <c r="D7624">
        <v>183</v>
      </c>
      <c r="E7624" t="s">
        <v>10940</v>
      </c>
      <c r="F7624" t="s">
        <v>9074</v>
      </c>
      <c r="G7624">
        <v>41.406188114890398</v>
      </c>
    </row>
    <row r="7625" spans="1:7" hidden="1" x14ac:dyDescent="0.2">
      <c r="A7625">
        <v>2011</v>
      </c>
      <c r="B7625">
        <v>44</v>
      </c>
      <c r="C7625" t="s">
        <v>10554</v>
      </c>
      <c r="D7625">
        <v>175</v>
      </c>
      <c r="E7625" t="s">
        <v>10963</v>
      </c>
      <c r="F7625" t="s">
        <v>10995</v>
      </c>
      <c r="G7625">
        <v>41.380882716166603</v>
      </c>
    </row>
    <row r="7626" spans="1:7" hidden="1" x14ac:dyDescent="0.2">
      <c r="A7626">
        <v>2011</v>
      </c>
      <c r="B7626">
        <v>45</v>
      </c>
      <c r="C7626" t="s">
        <v>10996</v>
      </c>
      <c r="D7626">
        <v>69</v>
      </c>
      <c r="E7626" t="s">
        <v>10990</v>
      </c>
      <c r="F7626" t="s">
        <v>10997</v>
      </c>
      <c r="G7626">
        <v>41.374069969922402</v>
      </c>
    </row>
    <row r="7627" spans="1:7" hidden="1" x14ac:dyDescent="0.2">
      <c r="A7627">
        <v>2011</v>
      </c>
      <c r="B7627">
        <v>46</v>
      </c>
      <c r="C7627" t="s">
        <v>10901</v>
      </c>
      <c r="D7627">
        <v>125</v>
      </c>
      <c r="E7627" t="s">
        <v>10954</v>
      </c>
      <c r="F7627" t="s">
        <v>10998</v>
      </c>
      <c r="G7627">
        <v>41.356000860792101</v>
      </c>
    </row>
    <row r="7628" spans="1:7" hidden="1" x14ac:dyDescent="0.2">
      <c r="A7628">
        <v>2011</v>
      </c>
      <c r="B7628">
        <v>47</v>
      </c>
      <c r="C7628" t="s">
        <v>10999</v>
      </c>
      <c r="D7628">
        <v>219</v>
      </c>
      <c r="E7628" t="s">
        <v>10957</v>
      </c>
      <c r="F7628" t="s">
        <v>11000</v>
      </c>
      <c r="G7628">
        <v>41.350112171830098</v>
      </c>
    </row>
    <row r="7629" spans="1:7" hidden="1" x14ac:dyDescent="0.2">
      <c r="A7629">
        <v>2011</v>
      </c>
      <c r="B7629">
        <v>48</v>
      </c>
      <c r="C7629" t="s">
        <v>9475</v>
      </c>
      <c r="D7629">
        <v>119</v>
      </c>
      <c r="E7629" t="s">
        <v>10972</v>
      </c>
      <c r="F7629" t="s">
        <v>11001</v>
      </c>
      <c r="G7629">
        <v>41.346579763336003</v>
      </c>
    </row>
    <row r="7630" spans="1:7" hidden="1" x14ac:dyDescent="0.2">
      <c r="A7630">
        <v>2011</v>
      </c>
      <c r="B7630">
        <v>49</v>
      </c>
      <c r="C7630" t="s">
        <v>10778</v>
      </c>
      <c r="D7630">
        <v>146</v>
      </c>
      <c r="E7630" t="s">
        <v>130</v>
      </c>
      <c r="F7630" t="s">
        <v>11002</v>
      </c>
      <c r="G7630">
        <v>41.325790037916697</v>
      </c>
    </row>
    <row r="7631" spans="1:7" hidden="1" x14ac:dyDescent="0.2">
      <c r="A7631">
        <v>2011</v>
      </c>
      <c r="B7631">
        <v>50</v>
      </c>
      <c r="C7631" t="s">
        <v>10776</v>
      </c>
      <c r="D7631">
        <v>13</v>
      </c>
      <c r="E7631" t="s">
        <v>10937</v>
      </c>
      <c r="F7631" t="s">
        <v>11003</v>
      </c>
      <c r="G7631">
        <v>41.309982929759101</v>
      </c>
    </row>
    <row r="7632" spans="1:7" hidden="1" x14ac:dyDescent="0.2">
      <c r="A7632">
        <v>2011</v>
      </c>
      <c r="B7632">
        <v>51</v>
      </c>
      <c r="C7632" t="s">
        <v>10503</v>
      </c>
      <c r="D7632">
        <v>109</v>
      </c>
      <c r="E7632" t="s">
        <v>96</v>
      </c>
      <c r="F7632" t="s">
        <v>11004</v>
      </c>
      <c r="G7632">
        <v>41.280100072969802</v>
      </c>
    </row>
    <row r="7633" spans="1:7" hidden="1" x14ac:dyDescent="0.2">
      <c r="A7633">
        <v>2011</v>
      </c>
      <c r="B7633">
        <v>52</v>
      </c>
      <c r="C7633" t="s">
        <v>9733</v>
      </c>
      <c r="D7633">
        <v>182</v>
      </c>
      <c r="E7633" t="s">
        <v>10940</v>
      </c>
      <c r="F7633" t="s">
        <v>11005</v>
      </c>
      <c r="G7633">
        <v>41.279839277760701</v>
      </c>
    </row>
    <row r="7634" spans="1:7" hidden="1" x14ac:dyDescent="0.2">
      <c r="A7634">
        <v>2011</v>
      </c>
      <c r="B7634">
        <v>53</v>
      </c>
      <c r="C7634" t="s">
        <v>10862</v>
      </c>
      <c r="D7634">
        <v>114</v>
      </c>
      <c r="E7634" t="s">
        <v>10972</v>
      </c>
      <c r="F7634" t="s">
        <v>9092</v>
      </c>
      <c r="G7634">
        <v>41.273320468320101</v>
      </c>
    </row>
    <row r="7635" spans="1:7" hidden="1" x14ac:dyDescent="0.2">
      <c r="A7635">
        <v>2011</v>
      </c>
      <c r="B7635">
        <v>54</v>
      </c>
      <c r="C7635" t="s">
        <v>9324</v>
      </c>
      <c r="D7635">
        <v>127</v>
      </c>
      <c r="E7635" t="s">
        <v>10954</v>
      </c>
      <c r="F7635" t="s">
        <v>11006</v>
      </c>
      <c r="G7635">
        <v>41.273059758766699</v>
      </c>
    </row>
    <row r="7636" spans="1:7" hidden="1" x14ac:dyDescent="0.2">
      <c r="A7636">
        <v>2011</v>
      </c>
      <c r="B7636">
        <v>55</v>
      </c>
      <c r="C7636" t="s">
        <v>10593</v>
      </c>
      <c r="D7636">
        <v>102</v>
      </c>
      <c r="E7636" t="s">
        <v>96</v>
      </c>
      <c r="F7636" t="s">
        <v>11007</v>
      </c>
      <c r="G7636">
        <v>41.272538349540604</v>
      </c>
    </row>
    <row r="7637" spans="1:7" hidden="1" x14ac:dyDescent="0.2">
      <c r="A7637">
        <v>2011</v>
      </c>
      <c r="B7637">
        <v>56</v>
      </c>
      <c r="C7637" t="s">
        <v>8457</v>
      </c>
      <c r="D7637">
        <v>144</v>
      </c>
      <c r="E7637" t="s">
        <v>130</v>
      </c>
      <c r="F7637" t="s">
        <v>11008</v>
      </c>
      <c r="G7637">
        <v>41.268497874678602</v>
      </c>
    </row>
    <row r="7638" spans="1:7" hidden="1" x14ac:dyDescent="0.2">
      <c r="A7638">
        <v>2011</v>
      </c>
      <c r="B7638">
        <v>57</v>
      </c>
      <c r="C7638" t="s">
        <v>9926</v>
      </c>
      <c r="D7638">
        <v>47</v>
      </c>
      <c r="E7638" t="s">
        <v>10982</v>
      </c>
      <c r="F7638" t="s">
        <v>11009</v>
      </c>
      <c r="G7638">
        <v>41.261591798200797</v>
      </c>
    </row>
    <row r="7639" spans="1:7" hidden="1" x14ac:dyDescent="0.2">
      <c r="A7639">
        <v>2011</v>
      </c>
      <c r="B7639">
        <v>58</v>
      </c>
      <c r="C7639" t="s">
        <v>10361</v>
      </c>
      <c r="D7639">
        <v>48</v>
      </c>
      <c r="E7639" t="s">
        <v>10982</v>
      </c>
      <c r="F7639" t="s">
        <v>11010</v>
      </c>
      <c r="G7639">
        <v>41.254688032730897</v>
      </c>
    </row>
    <row r="7640" spans="1:7" hidden="1" x14ac:dyDescent="0.2">
      <c r="A7640">
        <v>2011</v>
      </c>
      <c r="B7640">
        <v>59</v>
      </c>
      <c r="C7640" t="s">
        <v>9736</v>
      </c>
      <c r="D7640">
        <v>167</v>
      </c>
      <c r="E7640" t="s">
        <v>10943</v>
      </c>
      <c r="F7640" t="s">
        <v>11011</v>
      </c>
      <c r="G7640">
        <v>41.222674363584701</v>
      </c>
    </row>
    <row r="7641" spans="1:7" hidden="1" x14ac:dyDescent="0.2">
      <c r="A7641">
        <v>2011</v>
      </c>
      <c r="B7641">
        <v>60</v>
      </c>
      <c r="C7641" t="s">
        <v>10201</v>
      </c>
      <c r="D7641">
        <v>14</v>
      </c>
      <c r="E7641" t="s">
        <v>10937</v>
      </c>
      <c r="F7641" t="s">
        <v>11012</v>
      </c>
      <c r="G7641">
        <v>41.221244018535003</v>
      </c>
    </row>
    <row r="7642" spans="1:7" hidden="1" x14ac:dyDescent="0.2">
      <c r="A7642">
        <v>2011</v>
      </c>
      <c r="B7642">
        <v>61</v>
      </c>
      <c r="C7642" t="s">
        <v>9105</v>
      </c>
      <c r="D7642">
        <v>121</v>
      </c>
      <c r="E7642" t="s">
        <v>10954</v>
      </c>
      <c r="F7642" t="s">
        <v>11013</v>
      </c>
      <c r="G7642">
        <v>41.213183929759701</v>
      </c>
    </row>
    <row r="7643" spans="1:7" hidden="1" x14ac:dyDescent="0.2">
      <c r="A7643">
        <v>2011</v>
      </c>
      <c r="B7643">
        <v>62</v>
      </c>
      <c r="C7643" t="s">
        <v>10774</v>
      </c>
      <c r="D7643">
        <v>3</v>
      </c>
      <c r="E7643" t="s">
        <v>10987</v>
      </c>
      <c r="F7643" t="s">
        <v>11014</v>
      </c>
      <c r="G7643">
        <v>41.205256917992998</v>
      </c>
    </row>
    <row r="7644" spans="1:7" hidden="1" x14ac:dyDescent="0.2">
      <c r="A7644">
        <v>2011</v>
      </c>
      <c r="B7644">
        <v>63</v>
      </c>
      <c r="C7644" t="s">
        <v>11015</v>
      </c>
      <c r="D7644">
        <v>203</v>
      </c>
      <c r="E7644" t="s">
        <v>10968</v>
      </c>
      <c r="F7644" t="s">
        <v>11016</v>
      </c>
      <c r="G7644">
        <v>41.198891526609899</v>
      </c>
    </row>
    <row r="7645" spans="1:7" hidden="1" x14ac:dyDescent="0.2">
      <c r="A7645">
        <v>2011</v>
      </c>
      <c r="B7645">
        <v>64</v>
      </c>
      <c r="C7645" t="s">
        <v>10112</v>
      </c>
      <c r="D7645">
        <v>115</v>
      </c>
      <c r="E7645" t="s">
        <v>10972</v>
      </c>
      <c r="F7645" t="s">
        <v>11017</v>
      </c>
      <c r="G7645">
        <v>41.183181328274202</v>
      </c>
    </row>
    <row r="7646" spans="1:7" hidden="1" x14ac:dyDescent="0.2">
      <c r="A7646">
        <v>2011</v>
      </c>
      <c r="B7646">
        <v>65</v>
      </c>
      <c r="C7646" t="s">
        <v>10353</v>
      </c>
      <c r="D7646">
        <v>145</v>
      </c>
      <c r="E7646" t="s">
        <v>130</v>
      </c>
      <c r="F7646" t="s">
        <v>11018</v>
      </c>
      <c r="G7646">
        <v>41.163592837005602</v>
      </c>
    </row>
    <row r="7647" spans="1:7" hidden="1" x14ac:dyDescent="0.2">
      <c r="A7647">
        <v>2011</v>
      </c>
      <c r="B7647">
        <v>66</v>
      </c>
      <c r="C7647" t="s">
        <v>85</v>
      </c>
      <c r="D7647">
        <v>22</v>
      </c>
      <c r="E7647" t="s">
        <v>9031</v>
      </c>
      <c r="F7647" t="s">
        <v>11019</v>
      </c>
      <c r="G7647">
        <v>41.155296051699203</v>
      </c>
    </row>
    <row r="7648" spans="1:7" hidden="1" x14ac:dyDescent="0.2">
      <c r="A7648">
        <v>2011</v>
      </c>
      <c r="B7648">
        <v>67</v>
      </c>
      <c r="C7648" t="s">
        <v>8633</v>
      </c>
      <c r="D7648">
        <v>19</v>
      </c>
      <c r="E7648" t="s">
        <v>10937</v>
      </c>
      <c r="F7648" t="s">
        <v>11020</v>
      </c>
      <c r="G7648">
        <v>41.154129584490597</v>
      </c>
    </row>
    <row r="7649" spans="1:7" hidden="1" x14ac:dyDescent="0.2">
      <c r="A7649">
        <v>2011</v>
      </c>
      <c r="B7649">
        <v>68</v>
      </c>
      <c r="C7649" t="s">
        <v>9358</v>
      </c>
      <c r="D7649">
        <v>51</v>
      </c>
      <c r="E7649" t="s">
        <v>10947</v>
      </c>
      <c r="F7649" t="s">
        <v>11021</v>
      </c>
      <c r="G7649">
        <v>41.128354582563503</v>
      </c>
    </row>
    <row r="7650" spans="1:7" hidden="1" x14ac:dyDescent="0.2">
      <c r="A7650">
        <v>2011</v>
      </c>
      <c r="B7650">
        <v>69</v>
      </c>
      <c r="C7650" t="s">
        <v>11022</v>
      </c>
      <c r="D7650">
        <v>96</v>
      </c>
      <c r="E7650" t="s">
        <v>74</v>
      </c>
      <c r="F7650" t="s">
        <v>11023</v>
      </c>
      <c r="G7650">
        <v>41.123048165700503</v>
      </c>
    </row>
    <row r="7651" spans="1:7" hidden="1" x14ac:dyDescent="0.2">
      <c r="A7651">
        <v>2011</v>
      </c>
      <c r="B7651">
        <v>70</v>
      </c>
      <c r="C7651" t="s">
        <v>111</v>
      </c>
      <c r="D7651">
        <v>45</v>
      </c>
      <c r="E7651" t="s">
        <v>10982</v>
      </c>
      <c r="F7651" t="s">
        <v>11024</v>
      </c>
      <c r="G7651">
        <v>41.102482567301003</v>
      </c>
    </row>
    <row r="7652" spans="1:7" hidden="1" x14ac:dyDescent="0.2">
      <c r="A7652">
        <v>2011</v>
      </c>
      <c r="B7652">
        <v>71</v>
      </c>
      <c r="C7652" t="s">
        <v>8882</v>
      </c>
      <c r="D7652">
        <v>46</v>
      </c>
      <c r="E7652" t="s">
        <v>10982</v>
      </c>
      <c r="F7652" t="s">
        <v>11025</v>
      </c>
      <c r="G7652">
        <v>41.095890410958901</v>
      </c>
    </row>
    <row r="7653" spans="1:7" hidden="1" x14ac:dyDescent="0.2">
      <c r="A7653">
        <v>2011</v>
      </c>
      <c r="B7653">
        <v>72</v>
      </c>
      <c r="C7653" t="s">
        <v>91</v>
      </c>
      <c r="D7653">
        <v>5</v>
      </c>
      <c r="E7653" t="s">
        <v>10987</v>
      </c>
      <c r="F7653" t="s">
        <v>11026</v>
      </c>
      <c r="G7653">
        <v>41.080646073950099</v>
      </c>
    </row>
    <row r="7654" spans="1:7" hidden="1" x14ac:dyDescent="0.2">
      <c r="A7654">
        <v>2011</v>
      </c>
      <c r="B7654">
        <v>73</v>
      </c>
      <c r="C7654" t="s">
        <v>11027</v>
      </c>
      <c r="D7654">
        <v>198</v>
      </c>
      <c r="E7654" t="s">
        <v>10723</v>
      </c>
      <c r="F7654" t="s">
        <v>11028</v>
      </c>
      <c r="G7654">
        <v>41.075351959942999</v>
      </c>
    </row>
    <row r="7655" spans="1:7" hidden="1" x14ac:dyDescent="0.2">
      <c r="A7655">
        <v>2011</v>
      </c>
      <c r="B7655">
        <v>74</v>
      </c>
      <c r="C7655" t="s">
        <v>11029</v>
      </c>
      <c r="D7655">
        <v>204</v>
      </c>
      <c r="E7655" t="s">
        <v>10968</v>
      </c>
      <c r="F7655" t="s">
        <v>11030</v>
      </c>
      <c r="G7655">
        <v>41.061671060445597</v>
      </c>
    </row>
    <row r="7656" spans="1:7" hidden="1" x14ac:dyDescent="0.2">
      <c r="A7656">
        <v>2011</v>
      </c>
      <c r="B7656">
        <v>75</v>
      </c>
      <c r="C7656" t="s">
        <v>10219</v>
      </c>
      <c r="D7656">
        <v>25</v>
      </c>
      <c r="E7656" t="s">
        <v>9031</v>
      </c>
      <c r="F7656" t="s">
        <v>11031</v>
      </c>
      <c r="G7656">
        <v>41.056897797605899</v>
      </c>
    </row>
    <row r="7657" spans="1:7" hidden="1" x14ac:dyDescent="0.2">
      <c r="A7657">
        <v>2011</v>
      </c>
      <c r="B7657">
        <v>76</v>
      </c>
      <c r="C7657" t="s">
        <v>8929</v>
      </c>
      <c r="D7657">
        <v>56</v>
      </c>
      <c r="E7657" t="s">
        <v>10947</v>
      </c>
      <c r="F7657" t="s">
        <v>11032</v>
      </c>
      <c r="G7657">
        <v>41.037815838561897</v>
      </c>
    </row>
    <row r="7658" spans="1:7" hidden="1" x14ac:dyDescent="0.2">
      <c r="A7658">
        <v>2011</v>
      </c>
      <c r="B7658">
        <v>77</v>
      </c>
      <c r="C7658" t="s">
        <v>11033</v>
      </c>
      <c r="D7658">
        <v>135</v>
      </c>
      <c r="E7658" t="s">
        <v>114</v>
      </c>
      <c r="F7658" t="s">
        <v>11034</v>
      </c>
      <c r="G7658">
        <v>41.018365354735998</v>
      </c>
    </row>
    <row r="7659" spans="1:7" hidden="1" x14ac:dyDescent="0.2">
      <c r="A7659">
        <v>2011</v>
      </c>
      <c r="B7659">
        <v>78</v>
      </c>
      <c r="C7659" t="s">
        <v>8465</v>
      </c>
      <c r="D7659">
        <v>16</v>
      </c>
      <c r="E7659" t="s">
        <v>10937</v>
      </c>
      <c r="F7659" t="s">
        <v>11035</v>
      </c>
      <c r="G7659">
        <v>41.014374489988001</v>
      </c>
    </row>
    <row r="7660" spans="1:7" hidden="1" x14ac:dyDescent="0.2">
      <c r="A7660">
        <v>2011</v>
      </c>
      <c r="B7660">
        <v>79</v>
      </c>
      <c r="C7660" t="s">
        <v>11036</v>
      </c>
      <c r="D7660">
        <v>156</v>
      </c>
      <c r="E7660" t="s">
        <v>10558</v>
      </c>
      <c r="F7660" t="s">
        <v>11037</v>
      </c>
      <c r="G7660">
        <v>41.011671442155901</v>
      </c>
    </row>
    <row r="7661" spans="1:7" x14ac:dyDescent="0.2">
      <c r="A7661">
        <v>2011</v>
      </c>
      <c r="B7661">
        <v>80</v>
      </c>
      <c r="C7661" t="s">
        <v>10613</v>
      </c>
      <c r="D7661">
        <v>88</v>
      </c>
      <c r="E7661" t="s">
        <v>55</v>
      </c>
      <c r="F7661" t="s">
        <v>11038</v>
      </c>
      <c r="G7661">
        <v>40.976307240778098</v>
      </c>
    </row>
    <row r="7662" spans="1:7" hidden="1" x14ac:dyDescent="0.2">
      <c r="A7662">
        <v>2011</v>
      </c>
      <c r="B7662">
        <v>81</v>
      </c>
      <c r="C7662" t="s">
        <v>10235</v>
      </c>
      <c r="D7662">
        <v>77</v>
      </c>
      <c r="E7662" t="s">
        <v>10727</v>
      </c>
      <c r="F7662" t="s">
        <v>11039</v>
      </c>
      <c r="G7662">
        <v>40.964104686045303</v>
      </c>
    </row>
    <row r="7663" spans="1:7" hidden="1" x14ac:dyDescent="0.2">
      <c r="A7663">
        <v>2011</v>
      </c>
      <c r="B7663">
        <v>82</v>
      </c>
      <c r="C7663" t="s">
        <v>11040</v>
      </c>
      <c r="D7663">
        <v>178</v>
      </c>
      <c r="E7663" t="s">
        <v>10963</v>
      </c>
      <c r="F7663" t="s">
        <v>10370</v>
      </c>
      <c r="G7663">
        <v>40.953834486086997</v>
      </c>
    </row>
    <row r="7664" spans="1:7" hidden="1" x14ac:dyDescent="0.2">
      <c r="A7664">
        <v>2011</v>
      </c>
      <c r="B7664">
        <v>83</v>
      </c>
      <c r="C7664" t="s">
        <v>11041</v>
      </c>
      <c r="D7664">
        <v>148</v>
      </c>
      <c r="E7664" t="s">
        <v>130</v>
      </c>
      <c r="F7664" t="s">
        <v>11042</v>
      </c>
      <c r="G7664">
        <v>40.943184595236403</v>
      </c>
    </row>
    <row r="7665" spans="1:7" hidden="1" x14ac:dyDescent="0.2">
      <c r="A7665">
        <v>2011</v>
      </c>
      <c r="B7665">
        <v>84</v>
      </c>
      <c r="C7665" t="s">
        <v>11043</v>
      </c>
      <c r="D7665">
        <v>73</v>
      </c>
      <c r="E7665" t="s">
        <v>10727</v>
      </c>
      <c r="F7665" t="s">
        <v>11044</v>
      </c>
      <c r="G7665">
        <v>40.943056317067402</v>
      </c>
    </row>
    <row r="7666" spans="1:7" hidden="1" x14ac:dyDescent="0.2">
      <c r="A7666">
        <v>2011</v>
      </c>
      <c r="B7666">
        <v>85</v>
      </c>
      <c r="C7666" t="s">
        <v>10868</v>
      </c>
      <c r="D7666">
        <v>35</v>
      </c>
      <c r="E7666" t="s">
        <v>10717</v>
      </c>
      <c r="F7666" t="s">
        <v>11045</v>
      </c>
      <c r="G7666">
        <v>40.941132240984999</v>
      </c>
    </row>
    <row r="7667" spans="1:7" hidden="1" x14ac:dyDescent="0.2">
      <c r="A7667">
        <v>2011</v>
      </c>
      <c r="B7667">
        <v>86</v>
      </c>
      <c r="C7667" t="s">
        <v>10480</v>
      </c>
      <c r="D7667">
        <v>138</v>
      </c>
      <c r="E7667" t="s">
        <v>114</v>
      </c>
      <c r="F7667" t="s">
        <v>11046</v>
      </c>
      <c r="G7667">
        <v>40.933565962618502</v>
      </c>
    </row>
    <row r="7668" spans="1:7" hidden="1" x14ac:dyDescent="0.2">
      <c r="A7668">
        <v>2011</v>
      </c>
      <c r="B7668">
        <v>87</v>
      </c>
      <c r="C7668" t="s">
        <v>10834</v>
      </c>
      <c r="D7668">
        <v>93</v>
      </c>
      <c r="E7668" t="s">
        <v>74</v>
      </c>
      <c r="F7668" t="s">
        <v>11047</v>
      </c>
      <c r="G7668">
        <v>40.926258823824099</v>
      </c>
    </row>
    <row r="7669" spans="1:7" x14ac:dyDescent="0.2">
      <c r="A7669">
        <v>2011</v>
      </c>
      <c r="B7669">
        <v>88</v>
      </c>
      <c r="C7669" t="s">
        <v>57</v>
      </c>
      <c r="D7669">
        <v>84</v>
      </c>
      <c r="E7669" t="s">
        <v>55</v>
      </c>
      <c r="F7669" t="s">
        <v>11048</v>
      </c>
      <c r="G7669">
        <v>40.923311067895497</v>
      </c>
    </row>
    <row r="7670" spans="1:7" hidden="1" x14ac:dyDescent="0.2">
      <c r="A7670">
        <v>2011</v>
      </c>
      <c r="B7670">
        <v>89</v>
      </c>
      <c r="C7670" t="s">
        <v>11049</v>
      </c>
      <c r="D7670">
        <v>206</v>
      </c>
      <c r="E7670" t="s">
        <v>10968</v>
      </c>
      <c r="F7670" t="s">
        <v>11050</v>
      </c>
      <c r="G7670">
        <v>40.920491872578999</v>
      </c>
    </row>
    <row r="7671" spans="1:7" x14ac:dyDescent="0.2">
      <c r="A7671">
        <v>2011</v>
      </c>
      <c r="B7671">
        <v>90</v>
      </c>
      <c r="C7671" t="s">
        <v>10808</v>
      </c>
      <c r="D7671">
        <v>83</v>
      </c>
      <c r="E7671" t="s">
        <v>55</v>
      </c>
      <c r="F7671" t="s">
        <v>10649</v>
      </c>
      <c r="G7671">
        <v>40.909603175596899</v>
      </c>
    </row>
    <row r="7672" spans="1:7" hidden="1" x14ac:dyDescent="0.2">
      <c r="A7672">
        <v>2011</v>
      </c>
      <c r="B7672">
        <v>91</v>
      </c>
      <c r="C7672" t="s">
        <v>77</v>
      </c>
      <c r="D7672">
        <v>168</v>
      </c>
      <c r="E7672" t="s">
        <v>10943</v>
      </c>
      <c r="F7672" t="s">
        <v>11051</v>
      </c>
      <c r="G7672">
        <v>40.907938356357299</v>
      </c>
    </row>
    <row r="7673" spans="1:7" hidden="1" x14ac:dyDescent="0.2">
      <c r="A7673">
        <v>2011</v>
      </c>
      <c r="B7673">
        <v>92</v>
      </c>
      <c r="C7673" t="s">
        <v>10895</v>
      </c>
      <c r="D7673">
        <v>2</v>
      </c>
      <c r="E7673" t="s">
        <v>10987</v>
      </c>
      <c r="F7673" t="s">
        <v>11052</v>
      </c>
      <c r="G7673">
        <v>40.906273672612002</v>
      </c>
    </row>
    <row r="7674" spans="1:7" hidden="1" x14ac:dyDescent="0.2">
      <c r="A7674">
        <v>2011</v>
      </c>
      <c r="B7674">
        <v>93</v>
      </c>
      <c r="C7674" t="s">
        <v>10475</v>
      </c>
      <c r="D7674">
        <v>164</v>
      </c>
      <c r="E7674" t="s">
        <v>10943</v>
      </c>
      <c r="F7674" t="s">
        <v>11053</v>
      </c>
      <c r="G7674">
        <v>40.877483288341402</v>
      </c>
    </row>
    <row r="7675" spans="1:7" hidden="1" x14ac:dyDescent="0.2">
      <c r="A7675">
        <v>2011</v>
      </c>
      <c r="B7675">
        <v>94</v>
      </c>
      <c r="C7675" t="s">
        <v>10881</v>
      </c>
      <c r="D7675">
        <v>24</v>
      </c>
      <c r="E7675" t="s">
        <v>9031</v>
      </c>
      <c r="F7675" t="s">
        <v>11054</v>
      </c>
      <c r="G7675">
        <v>40.873775475734703</v>
      </c>
    </row>
    <row r="7676" spans="1:7" hidden="1" x14ac:dyDescent="0.2">
      <c r="A7676">
        <v>2011</v>
      </c>
      <c r="B7676">
        <v>95</v>
      </c>
      <c r="C7676" t="s">
        <v>9083</v>
      </c>
      <c r="D7676">
        <v>7</v>
      </c>
      <c r="E7676" t="s">
        <v>10987</v>
      </c>
      <c r="F7676" t="s">
        <v>11055</v>
      </c>
      <c r="G7676">
        <v>40.872241405194401</v>
      </c>
    </row>
    <row r="7677" spans="1:7" hidden="1" x14ac:dyDescent="0.2">
      <c r="A7677">
        <v>2011</v>
      </c>
      <c r="B7677">
        <v>96</v>
      </c>
      <c r="C7677" t="s">
        <v>9950</v>
      </c>
      <c r="D7677">
        <v>113</v>
      </c>
      <c r="E7677" t="s">
        <v>10972</v>
      </c>
      <c r="F7677" t="s">
        <v>11056</v>
      </c>
      <c r="G7677">
        <v>40.864700566314397</v>
      </c>
    </row>
    <row r="7678" spans="1:7" hidden="1" x14ac:dyDescent="0.2">
      <c r="A7678">
        <v>2011</v>
      </c>
      <c r="B7678">
        <v>97</v>
      </c>
      <c r="C7678" t="s">
        <v>10710</v>
      </c>
      <c r="D7678">
        <v>216</v>
      </c>
      <c r="E7678" t="s">
        <v>10957</v>
      </c>
      <c r="F7678" t="s">
        <v>11057</v>
      </c>
      <c r="G7678">
        <v>40.863167176882897</v>
      </c>
    </row>
    <row r="7679" spans="1:7" hidden="1" x14ac:dyDescent="0.2">
      <c r="A7679">
        <v>2011</v>
      </c>
      <c r="B7679">
        <v>98</v>
      </c>
      <c r="C7679" t="s">
        <v>9549</v>
      </c>
      <c r="D7679">
        <v>112</v>
      </c>
      <c r="E7679" t="s">
        <v>10972</v>
      </c>
      <c r="F7679" t="s">
        <v>11058</v>
      </c>
      <c r="G7679">
        <v>40.836734311231602</v>
      </c>
    </row>
    <row r="7680" spans="1:7" hidden="1" x14ac:dyDescent="0.2">
      <c r="A7680">
        <v>2011</v>
      </c>
      <c r="B7680">
        <v>99</v>
      </c>
      <c r="C7680" t="s">
        <v>10886</v>
      </c>
      <c r="D7680">
        <v>49</v>
      </c>
      <c r="E7680" t="s">
        <v>10982</v>
      </c>
      <c r="F7680" t="s">
        <v>11059</v>
      </c>
      <c r="G7680">
        <v>40.832013198226399</v>
      </c>
    </row>
    <row r="7681" spans="1:7" hidden="1" x14ac:dyDescent="0.2">
      <c r="A7681">
        <v>2011</v>
      </c>
      <c r="B7681">
        <v>100</v>
      </c>
      <c r="C7681" t="s">
        <v>10874</v>
      </c>
      <c r="D7681">
        <v>95</v>
      </c>
      <c r="E7681" t="s">
        <v>74</v>
      </c>
      <c r="F7681" t="s">
        <v>11060</v>
      </c>
      <c r="G7681">
        <v>40.790463496780198</v>
      </c>
    </row>
    <row r="7682" spans="1:7" hidden="1" x14ac:dyDescent="0.2">
      <c r="A7682">
        <v>2011</v>
      </c>
      <c r="B7682">
        <v>101</v>
      </c>
      <c r="C7682" t="s">
        <v>10931</v>
      </c>
      <c r="D7682">
        <v>137</v>
      </c>
      <c r="E7682" t="s">
        <v>114</v>
      </c>
      <c r="F7682" t="s">
        <v>11061</v>
      </c>
      <c r="G7682">
        <v>40.785116615846498</v>
      </c>
    </row>
    <row r="7683" spans="1:7" x14ac:dyDescent="0.2">
      <c r="A7683">
        <v>2011</v>
      </c>
      <c r="B7683">
        <v>102</v>
      </c>
      <c r="C7683" t="s">
        <v>9103</v>
      </c>
      <c r="D7683">
        <v>85</v>
      </c>
      <c r="E7683" t="s">
        <v>55</v>
      </c>
      <c r="F7683" t="s">
        <v>11062</v>
      </c>
      <c r="G7683">
        <v>40.7731548649787</v>
      </c>
    </row>
    <row r="7684" spans="1:7" hidden="1" x14ac:dyDescent="0.2">
      <c r="A7684">
        <v>2011</v>
      </c>
      <c r="B7684">
        <v>103</v>
      </c>
      <c r="C7684" t="s">
        <v>11063</v>
      </c>
      <c r="D7684">
        <v>149</v>
      </c>
      <c r="E7684" t="s">
        <v>130</v>
      </c>
      <c r="F7684" t="s">
        <v>11064</v>
      </c>
      <c r="G7684">
        <v>40.771373927910602</v>
      </c>
    </row>
    <row r="7685" spans="1:7" hidden="1" x14ac:dyDescent="0.2">
      <c r="A7685">
        <v>2011</v>
      </c>
      <c r="B7685">
        <v>104</v>
      </c>
      <c r="C7685" t="s">
        <v>11065</v>
      </c>
      <c r="D7685">
        <v>139</v>
      </c>
      <c r="E7685" t="s">
        <v>114</v>
      </c>
      <c r="F7685" t="s">
        <v>11066</v>
      </c>
      <c r="G7685">
        <v>40.769847534247802</v>
      </c>
    </row>
    <row r="7686" spans="1:7" hidden="1" x14ac:dyDescent="0.2">
      <c r="A7686">
        <v>2011</v>
      </c>
      <c r="B7686">
        <v>105</v>
      </c>
      <c r="C7686" t="s">
        <v>9841</v>
      </c>
      <c r="D7686">
        <v>65</v>
      </c>
      <c r="E7686" t="s">
        <v>10990</v>
      </c>
      <c r="F7686" t="s">
        <v>6931</v>
      </c>
      <c r="G7686">
        <v>40.739216639856302</v>
      </c>
    </row>
    <row r="7687" spans="1:7" hidden="1" x14ac:dyDescent="0.2">
      <c r="A7687">
        <v>2011</v>
      </c>
      <c r="B7687">
        <v>106</v>
      </c>
      <c r="C7687" t="s">
        <v>9714</v>
      </c>
      <c r="D7687">
        <v>63</v>
      </c>
      <c r="E7687" t="s">
        <v>10990</v>
      </c>
      <c r="F7687" t="s">
        <v>11067</v>
      </c>
      <c r="G7687">
        <v>40.738073639024698</v>
      </c>
    </row>
    <row r="7688" spans="1:7" hidden="1" x14ac:dyDescent="0.2">
      <c r="A7688">
        <v>2011</v>
      </c>
      <c r="B7688">
        <v>107</v>
      </c>
      <c r="C7688" t="s">
        <v>9150</v>
      </c>
      <c r="D7688">
        <v>169</v>
      </c>
      <c r="E7688" t="s">
        <v>10943</v>
      </c>
      <c r="F7688" t="s">
        <v>11068</v>
      </c>
      <c r="G7688">
        <v>40.735406886490701</v>
      </c>
    </row>
    <row r="7689" spans="1:7" hidden="1" x14ac:dyDescent="0.2">
      <c r="A7689">
        <v>2011</v>
      </c>
      <c r="B7689">
        <v>108</v>
      </c>
      <c r="C7689" t="s">
        <v>9897</v>
      </c>
      <c r="D7689">
        <v>17</v>
      </c>
      <c r="E7689" t="s">
        <v>10937</v>
      </c>
      <c r="F7689" t="s">
        <v>11069</v>
      </c>
      <c r="G7689">
        <v>40.727154864788197</v>
      </c>
    </row>
    <row r="7690" spans="1:7" hidden="1" x14ac:dyDescent="0.2">
      <c r="A7690">
        <v>2011</v>
      </c>
      <c r="B7690">
        <v>109</v>
      </c>
      <c r="C7690" t="s">
        <v>9348</v>
      </c>
      <c r="D7690">
        <v>165</v>
      </c>
      <c r="E7690" t="s">
        <v>10943</v>
      </c>
      <c r="F7690" t="s">
        <v>11070</v>
      </c>
      <c r="G7690">
        <v>40.692279427792002</v>
      </c>
    </row>
    <row r="7691" spans="1:7" hidden="1" x14ac:dyDescent="0.2">
      <c r="A7691">
        <v>2011</v>
      </c>
      <c r="B7691">
        <v>110</v>
      </c>
      <c r="C7691" t="s">
        <v>10557</v>
      </c>
      <c r="D7691">
        <v>107</v>
      </c>
      <c r="E7691" t="s">
        <v>96</v>
      </c>
      <c r="F7691" t="s">
        <v>11071</v>
      </c>
      <c r="G7691">
        <v>40.6917725894141</v>
      </c>
    </row>
    <row r="7692" spans="1:7" hidden="1" x14ac:dyDescent="0.2">
      <c r="A7692">
        <v>2011</v>
      </c>
      <c r="B7692">
        <v>111</v>
      </c>
      <c r="C7692" t="s">
        <v>8822</v>
      </c>
      <c r="D7692">
        <v>105</v>
      </c>
      <c r="E7692" t="s">
        <v>96</v>
      </c>
      <c r="F7692" t="s">
        <v>11072</v>
      </c>
      <c r="G7692">
        <v>40.686704899964496</v>
      </c>
    </row>
    <row r="7693" spans="1:7" hidden="1" x14ac:dyDescent="0.2">
      <c r="A7693">
        <v>2011</v>
      </c>
      <c r="B7693">
        <v>112</v>
      </c>
      <c r="C7693" t="s">
        <v>109</v>
      </c>
      <c r="D7693">
        <v>66</v>
      </c>
      <c r="E7693" t="s">
        <v>10990</v>
      </c>
      <c r="F7693" t="s">
        <v>11073</v>
      </c>
      <c r="G7693">
        <v>40.684804841827997</v>
      </c>
    </row>
    <row r="7694" spans="1:7" hidden="1" x14ac:dyDescent="0.2">
      <c r="A7694">
        <v>2011</v>
      </c>
      <c r="B7694">
        <v>113</v>
      </c>
      <c r="C7694" t="s">
        <v>9703</v>
      </c>
      <c r="D7694">
        <v>34</v>
      </c>
      <c r="E7694" t="s">
        <v>10717</v>
      </c>
      <c r="F7694" t="s">
        <v>11074</v>
      </c>
      <c r="G7694">
        <v>40.6782193473679</v>
      </c>
    </row>
    <row r="7695" spans="1:7" hidden="1" x14ac:dyDescent="0.2">
      <c r="A7695">
        <v>2011</v>
      </c>
      <c r="B7695">
        <v>114</v>
      </c>
      <c r="C7695" t="s">
        <v>10905</v>
      </c>
      <c r="D7695">
        <v>142</v>
      </c>
      <c r="E7695" t="s">
        <v>130</v>
      </c>
      <c r="F7695" t="s">
        <v>11075</v>
      </c>
      <c r="G7695">
        <v>40.663536308729199</v>
      </c>
    </row>
    <row r="7696" spans="1:7" hidden="1" x14ac:dyDescent="0.2">
      <c r="A7696">
        <v>2011</v>
      </c>
      <c r="B7696">
        <v>115</v>
      </c>
      <c r="C7696" t="s">
        <v>9957</v>
      </c>
      <c r="D7696">
        <v>147</v>
      </c>
      <c r="E7696" t="s">
        <v>130</v>
      </c>
      <c r="F7696" t="s">
        <v>11076</v>
      </c>
      <c r="G7696">
        <v>40.655945792072202</v>
      </c>
    </row>
    <row r="7697" spans="1:7" hidden="1" x14ac:dyDescent="0.2">
      <c r="A7697">
        <v>2011</v>
      </c>
      <c r="B7697">
        <v>116</v>
      </c>
      <c r="C7697" t="s">
        <v>9686</v>
      </c>
      <c r="D7697">
        <v>4</v>
      </c>
      <c r="E7697" t="s">
        <v>10987</v>
      </c>
      <c r="F7697" t="s">
        <v>11077</v>
      </c>
      <c r="G7697">
        <v>40.643048415238297</v>
      </c>
    </row>
    <row r="7698" spans="1:7" hidden="1" x14ac:dyDescent="0.2">
      <c r="A7698">
        <v>2011</v>
      </c>
      <c r="B7698">
        <v>117</v>
      </c>
      <c r="C7698" t="s">
        <v>11078</v>
      </c>
      <c r="D7698">
        <v>106</v>
      </c>
      <c r="E7698" t="s">
        <v>96</v>
      </c>
      <c r="F7698" t="s">
        <v>11079</v>
      </c>
      <c r="G7698">
        <v>40.638245602032498</v>
      </c>
    </row>
    <row r="7699" spans="1:7" hidden="1" x14ac:dyDescent="0.2">
      <c r="A7699">
        <v>2011</v>
      </c>
      <c r="B7699">
        <v>118</v>
      </c>
      <c r="C7699" t="s">
        <v>11080</v>
      </c>
      <c r="D7699">
        <v>158</v>
      </c>
      <c r="E7699" t="s">
        <v>10558</v>
      </c>
      <c r="F7699" t="s">
        <v>10386</v>
      </c>
      <c r="G7699">
        <v>40.6378664809125</v>
      </c>
    </row>
    <row r="7700" spans="1:7" hidden="1" x14ac:dyDescent="0.2">
      <c r="A7700">
        <v>2011</v>
      </c>
      <c r="B7700">
        <v>119</v>
      </c>
      <c r="C7700" t="s">
        <v>9742</v>
      </c>
      <c r="D7700">
        <v>12</v>
      </c>
      <c r="E7700" t="s">
        <v>10937</v>
      </c>
      <c r="F7700" t="s">
        <v>11081</v>
      </c>
      <c r="G7700">
        <v>40.635212831125003</v>
      </c>
    </row>
    <row r="7701" spans="1:7" hidden="1" x14ac:dyDescent="0.2">
      <c r="A7701">
        <v>2011</v>
      </c>
      <c r="B7701">
        <v>120</v>
      </c>
      <c r="C7701" t="s">
        <v>10858</v>
      </c>
      <c r="D7701">
        <v>189</v>
      </c>
      <c r="E7701" t="s">
        <v>10940</v>
      </c>
      <c r="F7701" t="s">
        <v>11082</v>
      </c>
      <c r="G7701">
        <v>40.627253960753102</v>
      </c>
    </row>
    <row r="7702" spans="1:7" hidden="1" x14ac:dyDescent="0.2">
      <c r="A7702">
        <v>2011</v>
      </c>
      <c r="B7702">
        <v>121</v>
      </c>
      <c r="C7702" t="s">
        <v>10399</v>
      </c>
      <c r="D7702">
        <v>154</v>
      </c>
      <c r="E7702" t="s">
        <v>10558</v>
      </c>
      <c r="F7702" t="s">
        <v>6952</v>
      </c>
      <c r="G7702">
        <v>40.6263698342675</v>
      </c>
    </row>
    <row r="7703" spans="1:7" hidden="1" x14ac:dyDescent="0.2">
      <c r="A7703">
        <v>2011</v>
      </c>
      <c r="B7703">
        <v>122</v>
      </c>
      <c r="C7703" t="s">
        <v>11083</v>
      </c>
      <c r="D7703">
        <v>218</v>
      </c>
      <c r="E7703" t="s">
        <v>10957</v>
      </c>
      <c r="F7703" t="s">
        <v>11084</v>
      </c>
      <c r="G7703">
        <v>40.6139961026973</v>
      </c>
    </row>
    <row r="7704" spans="1:7" hidden="1" x14ac:dyDescent="0.2">
      <c r="A7704">
        <v>2011</v>
      </c>
      <c r="B7704">
        <v>123</v>
      </c>
      <c r="C7704" t="s">
        <v>8502</v>
      </c>
      <c r="D7704">
        <v>8</v>
      </c>
      <c r="E7704" t="s">
        <v>10987</v>
      </c>
      <c r="F7704" t="s">
        <v>11085</v>
      </c>
      <c r="G7704">
        <v>40.611850406180601</v>
      </c>
    </row>
    <row r="7705" spans="1:7" hidden="1" x14ac:dyDescent="0.2">
      <c r="A7705">
        <v>2011</v>
      </c>
      <c r="B7705">
        <v>124</v>
      </c>
      <c r="C7705" t="s">
        <v>11086</v>
      </c>
      <c r="D7705">
        <v>217</v>
      </c>
      <c r="E7705" t="s">
        <v>10957</v>
      </c>
      <c r="F7705" t="s">
        <v>11087</v>
      </c>
      <c r="G7705">
        <v>40.602891418025202</v>
      </c>
    </row>
    <row r="7706" spans="1:7" hidden="1" x14ac:dyDescent="0.2">
      <c r="A7706">
        <v>2011</v>
      </c>
      <c r="B7706">
        <v>125</v>
      </c>
      <c r="C7706" t="s">
        <v>10654</v>
      </c>
      <c r="D7706">
        <v>9</v>
      </c>
      <c r="E7706" t="s">
        <v>10987</v>
      </c>
      <c r="F7706" t="s">
        <v>11088</v>
      </c>
      <c r="G7706">
        <v>40.5882626993617</v>
      </c>
    </row>
    <row r="7707" spans="1:7" hidden="1" x14ac:dyDescent="0.2">
      <c r="A7707">
        <v>2011</v>
      </c>
      <c r="B7707">
        <v>126</v>
      </c>
      <c r="C7707" t="s">
        <v>10309</v>
      </c>
      <c r="D7707">
        <v>94</v>
      </c>
      <c r="E7707" t="s">
        <v>74</v>
      </c>
      <c r="F7707" t="s">
        <v>11089</v>
      </c>
      <c r="G7707">
        <v>40.588136635545297</v>
      </c>
    </row>
    <row r="7708" spans="1:7" hidden="1" x14ac:dyDescent="0.2">
      <c r="A7708">
        <v>2011</v>
      </c>
      <c r="B7708">
        <v>127</v>
      </c>
      <c r="C7708" t="s">
        <v>10876</v>
      </c>
      <c r="D7708">
        <v>163</v>
      </c>
      <c r="E7708" t="s">
        <v>10943</v>
      </c>
      <c r="F7708" t="s">
        <v>11090</v>
      </c>
      <c r="G7708">
        <v>40.584229045612197</v>
      </c>
    </row>
    <row r="7709" spans="1:7" hidden="1" x14ac:dyDescent="0.2">
      <c r="A7709">
        <v>2011</v>
      </c>
      <c r="B7709">
        <v>128</v>
      </c>
      <c r="C7709" t="s">
        <v>11091</v>
      </c>
      <c r="D7709">
        <v>209</v>
      </c>
      <c r="E7709" t="s">
        <v>10968</v>
      </c>
      <c r="F7709" t="s">
        <v>11090</v>
      </c>
      <c r="G7709">
        <v>40.584229045612197</v>
      </c>
    </row>
    <row r="7710" spans="1:7" hidden="1" x14ac:dyDescent="0.2">
      <c r="A7710">
        <v>2011</v>
      </c>
      <c r="B7710">
        <v>129</v>
      </c>
      <c r="C7710" t="s">
        <v>10701</v>
      </c>
      <c r="D7710">
        <v>76</v>
      </c>
      <c r="E7710" t="s">
        <v>10727</v>
      </c>
      <c r="F7710" t="s">
        <v>11092</v>
      </c>
      <c r="G7710">
        <v>40.582464574191498</v>
      </c>
    </row>
    <row r="7711" spans="1:7" hidden="1" x14ac:dyDescent="0.2">
      <c r="A7711">
        <v>2011</v>
      </c>
      <c r="B7711">
        <v>130</v>
      </c>
      <c r="C7711" t="s">
        <v>10675</v>
      </c>
      <c r="D7711">
        <v>171</v>
      </c>
      <c r="E7711" t="s">
        <v>10963</v>
      </c>
      <c r="F7711" t="s">
        <v>11093</v>
      </c>
      <c r="G7711">
        <v>40.577928066400197</v>
      </c>
    </row>
    <row r="7712" spans="1:7" hidden="1" x14ac:dyDescent="0.2">
      <c r="A7712">
        <v>2011</v>
      </c>
      <c r="B7712">
        <v>131</v>
      </c>
      <c r="C7712" t="s">
        <v>11094</v>
      </c>
      <c r="D7712">
        <v>152</v>
      </c>
      <c r="E7712" t="s">
        <v>10558</v>
      </c>
      <c r="F7712" t="s">
        <v>11095</v>
      </c>
      <c r="G7712">
        <v>40.577046085439001</v>
      </c>
    </row>
    <row r="7713" spans="1:7" hidden="1" x14ac:dyDescent="0.2">
      <c r="A7713">
        <v>2011</v>
      </c>
      <c r="B7713">
        <v>132</v>
      </c>
      <c r="C7713" t="s">
        <v>10299</v>
      </c>
      <c r="D7713">
        <v>133</v>
      </c>
      <c r="E7713" t="s">
        <v>114</v>
      </c>
      <c r="F7713" t="s">
        <v>11096</v>
      </c>
      <c r="G7713">
        <v>40.573644517993898</v>
      </c>
    </row>
    <row r="7714" spans="1:7" hidden="1" x14ac:dyDescent="0.2">
      <c r="A7714">
        <v>2011</v>
      </c>
      <c r="B7714">
        <v>133</v>
      </c>
      <c r="C7714" t="s">
        <v>9960</v>
      </c>
      <c r="D7714">
        <v>99</v>
      </c>
      <c r="E7714" t="s">
        <v>74</v>
      </c>
      <c r="F7714" t="s">
        <v>11097</v>
      </c>
      <c r="G7714">
        <v>40.570999248685197</v>
      </c>
    </row>
    <row r="7715" spans="1:7" hidden="1" x14ac:dyDescent="0.2">
      <c r="A7715">
        <v>2011</v>
      </c>
      <c r="B7715">
        <v>134</v>
      </c>
      <c r="C7715" t="s">
        <v>10501</v>
      </c>
      <c r="D7715">
        <v>129</v>
      </c>
      <c r="E7715" t="s">
        <v>10954</v>
      </c>
      <c r="F7715" t="s">
        <v>11098</v>
      </c>
      <c r="G7715">
        <v>40.566213447569297</v>
      </c>
    </row>
    <row r="7716" spans="1:7" hidden="1" x14ac:dyDescent="0.2">
      <c r="A7716">
        <v>2011</v>
      </c>
      <c r="B7716">
        <v>135</v>
      </c>
      <c r="C7716" t="s">
        <v>11099</v>
      </c>
      <c r="D7716">
        <v>213</v>
      </c>
      <c r="E7716" t="s">
        <v>10957</v>
      </c>
      <c r="F7716" t="s">
        <v>11100</v>
      </c>
      <c r="G7716">
        <v>40.563695058355997</v>
      </c>
    </row>
    <row r="7717" spans="1:7" hidden="1" x14ac:dyDescent="0.2">
      <c r="A7717">
        <v>2011</v>
      </c>
      <c r="B7717">
        <v>136</v>
      </c>
      <c r="C7717" t="s">
        <v>11101</v>
      </c>
      <c r="D7717">
        <v>202</v>
      </c>
      <c r="E7717" t="s">
        <v>10968</v>
      </c>
      <c r="F7717" t="s">
        <v>11102</v>
      </c>
      <c r="G7717">
        <v>40.562058273039597</v>
      </c>
    </row>
    <row r="7718" spans="1:7" hidden="1" x14ac:dyDescent="0.2">
      <c r="A7718">
        <v>2011</v>
      </c>
      <c r="B7718">
        <v>137</v>
      </c>
      <c r="C7718" t="s">
        <v>11103</v>
      </c>
      <c r="D7718">
        <v>116</v>
      </c>
      <c r="E7718" t="s">
        <v>10972</v>
      </c>
      <c r="F7718" t="s">
        <v>9190</v>
      </c>
      <c r="G7718">
        <v>40.555009015327599</v>
      </c>
    </row>
    <row r="7719" spans="1:7" hidden="1" x14ac:dyDescent="0.2">
      <c r="A7719">
        <v>2011</v>
      </c>
      <c r="B7719">
        <v>138</v>
      </c>
      <c r="C7719" t="s">
        <v>11104</v>
      </c>
      <c r="D7719">
        <v>215</v>
      </c>
      <c r="E7719" t="s">
        <v>10957</v>
      </c>
      <c r="F7719" t="s">
        <v>11105</v>
      </c>
      <c r="G7719">
        <v>40.542552927452697</v>
      </c>
    </row>
    <row r="7720" spans="1:7" x14ac:dyDescent="0.2">
      <c r="A7720">
        <v>2011</v>
      </c>
      <c r="B7720">
        <v>139</v>
      </c>
      <c r="C7720" t="s">
        <v>10081</v>
      </c>
      <c r="D7720">
        <v>89</v>
      </c>
      <c r="E7720" t="s">
        <v>55</v>
      </c>
      <c r="F7720" t="s">
        <v>11106</v>
      </c>
      <c r="G7720">
        <v>40.540540540540498</v>
      </c>
    </row>
    <row r="7721" spans="1:7" hidden="1" x14ac:dyDescent="0.2">
      <c r="A7721">
        <v>2011</v>
      </c>
      <c r="B7721">
        <v>140</v>
      </c>
      <c r="C7721" t="s">
        <v>11107</v>
      </c>
      <c r="D7721">
        <v>68</v>
      </c>
      <c r="E7721" t="s">
        <v>10990</v>
      </c>
      <c r="F7721" t="s">
        <v>10397</v>
      </c>
      <c r="G7721">
        <v>40.539911710599299</v>
      </c>
    </row>
    <row r="7722" spans="1:7" hidden="1" x14ac:dyDescent="0.2">
      <c r="A7722">
        <v>2011</v>
      </c>
      <c r="B7722">
        <v>141</v>
      </c>
      <c r="C7722" t="s">
        <v>10303</v>
      </c>
      <c r="D7722">
        <v>36</v>
      </c>
      <c r="E7722" t="s">
        <v>10717</v>
      </c>
      <c r="F7722" t="s">
        <v>11108</v>
      </c>
      <c r="G7722">
        <v>40.528344720429402</v>
      </c>
    </row>
    <row r="7723" spans="1:7" hidden="1" x14ac:dyDescent="0.2">
      <c r="A7723">
        <v>2011</v>
      </c>
      <c r="B7723">
        <v>142</v>
      </c>
      <c r="C7723" t="s">
        <v>11109</v>
      </c>
      <c r="D7723">
        <v>174</v>
      </c>
      <c r="E7723" t="s">
        <v>10963</v>
      </c>
      <c r="F7723" t="s">
        <v>11110</v>
      </c>
      <c r="G7723">
        <v>40.521684124355801</v>
      </c>
    </row>
    <row r="7724" spans="1:7" hidden="1" x14ac:dyDescent="0.2">
      <c r="A7724">
        <v>2011</v>
      </c>
      <c r="B7724">
        <v>143</v>
      </c>
      <c r="C7724" t="s">
        <v>11111</v>
      </c>
      <c r="D7724">
        <v>92</v>
      </c>
      <c r="E7724" t="s">
        <v>74</v>
      </c>
      <c r="F7724" t="s">
        <v>11112</v>
      </c>
      <c r="G7724">
        <v>40.514397678513802</v>
      </c>
    </row>
    <row r="7725" spans="1:7" hidden="1" x14ac:dyDescent="0.2">
      <c r="A7725">
        <v>2011</v>
      </c>
      <c r="B7725">
        <v>144</v>
      </c>
      <c r="C7725" t="s">
        <v>9890</v>
      </c>
      <c r="D7725">
        <v>64</v>
      </c>
      <c r="E7725" t="s">
        <v>10990</v>
      </c>
      <c r="F7725" t="s">
        <v>11113</v>
      </c>
      <c r="G7725">
        <v>40.492804997459103</v>
      </c>
    </row>
    <row r="7726" spans="1:7" hidden="1" x14ac:dyDescent="0.2">
      <c r="A7726">
        <v>2011</v>
      </c>
      <c r="B7726">
        <v>145</v>
      </c>
      <c r="C7726" t="s">
        <v>9767</v>
      </c>
      <c r="D7726">
        <v>53</v>
      </c>
      <c r="E7726" t="s">
        <v>10947</v>
      </c>
      <c r="F7726" t="s">
        <v>11114</v>
      </c>
      <c r="G7726">
        <v>40.480512480561998</v>
      </c>
    </row>
    <row r="7727" spans="1:7" hidden="1" x14ac:dyDescent="0.2">
      <c r="A7727">
        <v>2011</v>
      </c>
      <c r="B7727">
        <v>146</v>
      </c>
      <c r="C7727" t="s">
        <v>9333</v>
      </c>
      <c r="D7727">
        <v>126</v>
      </c>
      <c r="E7727" t="s">
        <v>10954</v>
      </c>
      <c r="F7727" t="s">
        <v>11115</v>
      </c>
      <c r="G7727">
        <v>40.4724887421566</v>
      </c>
    </row>
    <row r="7728" spans="1:7" hidden="1" x14ac:dyDescent="0.2">
      <c r="A7728">
        <v>2011</v>
      </c>
      <c r="B7728">
        <v>147</v>
      </c>
      <c r="C7728" t="s">
        <v>10687</v>
      </c>
      <c r="D7728">
        <v>195</v>
      </c>
      <c r="E7728" t="s">
        <v>10723</v>
      </c>
      <c r="F7728" t="s">
        <v>11116</v>
      </c>
      <c r="G7728">
        <v>40.472112707462898</v>
      </c>
    </row>
    <row r="7729" spans="1:7" hidden="1" x14ac:dyDescent="0.2">
      <c r="A7729">
        <v>2011</v>
      </c>
      <c r="B7729">
        <v>148</v>
      </c>
      <c r="C7729" t="s">
        <v>10144</v>
      </c>
      <c r="D7729">
        <v>212</v>
      </c>
      <c r="E7729" t="s">
        <v>10957</v>
      </c>
      <c r="F7729" t="s">
        <v>11117</v>
      </c>
      <c r="G7729">
        <v>40.470483304532003</v>
      </c>
    </row>
    <row r="7730" spans="1:7" hidden="1" x14ac:dyDescent="0.2">
      <c r="A7730">
        <v>2011</v>
      </c>
      <c r="B7730">
        <v>149</v>
      </c>
      <c r="C7730" t="s">
        <v>11118</v>
      </c>
      <c r="D7730">
        <v>27</v>
      </c>
      <c r="E7730" t="s">
        <v>9031</v>
      </c>
      <c r="F7730" t="s">
        <v>11119</v>
      </c>
      <c r="G7730">
        <v>40.463340547871397</v>
      </c>
    </row>
    <row r="7731" spans="1:7" hidden="1" x14ac:dyDescent="0.2">
      <c r="A7731">
        <v>2011</v>
      </c>
      <c r="B7731">
        <v>150</v>
      </c>
      <c r="C7731" t="s">
        <v>10463</v>
      </c>
      <c r="D7731">
        <v>123</v>
      </c>
      <c r="E7731" t="s">
        <v>10954</v>
      </c>
      <c r="F7731" t="s">
        <v>11120</v>
      </c>
      <c r="G7731">
        <v>40.462714110550998</v>
      </c>
    </row>
    <row r="7732" spans="1:7" hidden="1" x14ac:dyDescent="0.2">
      <c r="A7732">
        <v>2011</v>
      </c>
      <c r="B7732">
        <v>151</v>
      </c>
      <c r="C7732" t="s">
        <v>11121</v>
      </c>
      <c r="D7732">
        <v>187</v>
      </c>
      <c r="E7732" t="s">
        <v>10940</v>
      </c>
      <c r="F7732" t="s">
        <v>11122</v>
      </c>
      <c r="G7732">
        <v>40.461085464290001</v>
      </c>
    </row>
    <row r="7733" spans="1:7" hidden="1" x14ac:dyDescent="0.2">
      <c r="A7733">
        <v>2011</v>
      </c>
      <c r="B7733">
        <v>152</v>
      </c>
      <c r="C7733" t="s">
        <v>11123</v>
      </c>
      <c r="D7733">
        <v>159</v>
      </c>
      <c r="E7733" t="s">
        <v>10558</v>
      </c>
      <c r="F7733" t="s">
        <v>11124</v>
      </c>
      <c r="G7733">
        <v>40.454196488273602</v>
      </c>
    </row>
    <row r="7734" spans="1:7" hidden="1" x14ac:dyDescent="0.2">
      <c r="A7734">
        <v>2011</v>
      </c>
      <c r="B7734">
        <v>153</v>
      </c>
      <c r="C7734" t="s">
        <v>11125</v>
      </c>
      <c r="D7734">
        <v>166</v>
      </c>
      <c r="E7734" t="s">
        <v>10943</v>
      </c>
      <c r="F7734" t="s">
        <v>11126</v>
      </c>
      <c r="G7734">
        <v>40.452693750696497</v>
      </c>
    </row>
    <row r="7735" spans="1:7" hidden="1" x14ac:dyDescent="0.2">
      <c r="A7735">
        <v>2011</v>
      </c>
      <c r="B7735">
        <v>154</v>
      </c>
      <c r="C7735" t="s">
        <v>11127</v>
      </c>
      <c r="D7735">
        <v>172</v>
      </c>
      <c r="E7735" t="s">
        <v>10963</v>
      </c>
      <c r="F7735" t="s">
        <v>11128</v>
      </c>
      <c r="G7735">
        <v>40.439799843414903</v>
      </c>
    </row>
    <row r="7736" spans="1:7" hidden="1" x14ac:dyDescent="0.2">
      <c r="A7736">
        <v>2011</v>
      </c>
      <c r="B7736">
        <v>155</v>
      </c>
      <c r="C7736" t="s">
        <v>11129</v>
      </c>
      <c r="D7736">
        <v>185</v>
      </c>
      <c r="E7736" t="s">
        <v>10940</v>
      </c>
      <c r="F7736" t="s">
        <v>11130</v>
      </c>
      <c r="G7736">
        <v>40.430791506687399</v>
      </c>
    </row>
    <row r="7737" spans="1:7" hidden="1" x14ac:dyDescent="0.2">
      <c r="A7737">
        <v>2011</v>
      </c>
      <c r="B7737">
        <v>156</v>
      </c>
      <c r="C7737" t="s">
        <v>11131</v>
      </c>
      <c r="D7737">
        <v>33</v>
      </c>
      <c r="E7737" t="s">
        <v>10717</v>
      </c>
      <c r="F7737" t="s">
        <v>11132</v>
      </c>
      <c r="G7737">
        <v>40.427414415027499</v>
      </c>
    </row>
    <row r="7738" spans="1:7" hidden="1" x14ac:dyDescent="0.2">
      <c r="A7738">
        <v>2011</v>
      </c>
      <c r="B7738">
        <v>157</v>
      </c>
      <c r="C7738" t="s">
        <v>11133</v>
      </c>
      <c r="D7738">
        <v>57</v>
      </c>
      <c r="E7738" t="s">
        <v>10947</v>
      </c>
      <c r="F7738" t="s">
        <v>11134</v>
      </c>
      <c r="G7738">
        <v>40.413786705014601</v>
      </c>
    </row>
    <row r="7739" spans="1:7" hidden="1" x14ac:dyDescent="0.2">
      <c r="A7739">
        <v>2011</v>
      </c>
      <c r="B7739">
        <v>158</v>
      </c>
      <c r="C7739" t="s">
        <v>11135</v>
      </c>
      <c r="D7739">
        <v>184</v>
      </c>
      <c r="E7739" t="s">
        <v>10940</v>
      </c>
      <c r="F7739" t="s">
        <v>11136</v>
      </c>
      <c r="G7739">
        <v>40.403790560699903</v>
      </c>
    </row>
    <row r="7740" spans="1:7" hidden="1" x14ac:dyDescent="0.2">
      <c r="A7740">
        <v>2011</v>
      </c>
      <c r="B7740">
        <v>159</v>
      </c>
      <c r="C7740" t="s">
        <v>10706</v>
      </c>
      <c r="D7740">
        <v>54</v>
      </c>
      <c r="E7740" t="s">
        <v>10947</v>
      </c>
      <c r="F7740" t="s">
        <v>11137</v>
      </c>
      <c r="G7740">
        <v>40.401417203064398</v>
      </c>
    </row>
    <row r="7741" spans="1:7" hidden="1" x14ac:dyDescent="0.2">
      <c r="A7741">
        <v>2011</v>
      </c>
      <c r="B7741">
        <v>160</v>
      </c>
      <c r="C7741" t="s">
        <v>9782</v>
      </c>
      <c r="D7741">
        <v>214</v>
      </c>
      <c r="E7741" t="s">
        <v>10957</v>
      </c>
      <c r="F7741" t="s">
        <v>11138</v>
      </c>
      <c r="G7741">
        <v>40.401167392164602</v>
      </c>
    </row>
    <row r="7742" spans="1:7" hidden="1" x14ac:dyDescent="0.2">
      <c r="A7742">
        <v>2011</v>
      </c>
      <c r="B7742">
        <v>161</v>
      </c>
      <c r="C7742" t="s">
        <v>9773</v>
      </c>
      <c r="D7742">
        <v>173</v>
      </c>
      <c r="E7742" t="s">
        <v>10963</v>
      </c>
      <c r="F7742" t="s">
        <v>11139</v>
      </c>
      <c r="G7742">
        <v>40.390927804461903</v>
      </c>
    </row>
    <row r="7743" spans="1:7" hidden="1" x14ac:dyDescent="0.2">
      <c r="A7743">
        <v>2011</v>
      </c>
      <c r="B7743">
        <v>162</v>
      </c>
      <c r="C7743" t="s">
        <v>9596</v>
      </c>
      <c r="D7743">
        <v>153</v>
      </c>
      <c r="E7743" t="s">
        <v>10558</v>
      </c>
      <c r="F7743" t="s">
        <v>11140</v>
      </c>
      <c r="G7743">
        <v>40.3658502682716</v>
      </c>
    </row>
    <row r="7744" spans="1:7" hidden="1" x14ac:dyDescent="0.2">
      <c r="A7744">
        <v>2011</v>
      </c>
      <c r="B7744">
        <v>163</v>
      </c>
      <c r="C7744" t="s">
        <v>10703</v>
      </c>
      <c r="D7744">
        <v>177</v>
      </c>
      <c r="E7744" t="s">
        <v>10963</v>
      </c>
      <c r="F7744" t="s">
        <v>11141</v>
      </c>
      <c r="G7744">
        <v>40.360489465133902</v>
      </c>
    </row>
    <row r="7745" spans="1:7" hidden="1" x14ac:dyDescent="0.2">
      <c r="A7745">
        <v>2011</v>
      </c>
      <c r="B7745">
        <v>164</v>
      </c>
      <c r="C7745" t="s">
        <v>10314</v>
      </c>
      <c r="D7745">
        <v>143</v>
      </c>
      <c r="E7745" t="s">
        <v>130</v>
      </c>
      <c r="F7745" t="s">
        <v>11142</v>
      </c>
      <c r="G7745">
        <v>40.359492263504102</v>
      </c>
    </row>
    <row r="7746" spans="1:7" hidden="1" x14ac:dyDescent="0.2">
      <c r="A7746">
        <v>2011</v>
      </c>
      <c r="B7746">
        <v>165</v>
      </c>
      <c r="C7746" t="s">
        <v>10451</v>
      </c>
      <c r="D7746">
        <v>176</v>
      </c>
      <c r="E7746" t="s">
        <v>10963</v>
      </c>
      <c r="F7746" t="s">
        <v>11143</v>
      </c>
      <c r="G7746">
        <v>40.349772129385997</v>
      </c>
    </row>
    <row r="7747" spans="1:7" x14ac:dyDescent="0.2">
      <c r="A7747">
        <v>2011</v>
      </c>
      <c r="B7747">
        <v>166</v>
      </c>
      <c r="C7747" t="s">
        <v>11144</v>
      </c>
      <c r="D7747">
        <v>82</v>
      </c>
      <c r="E7747" t="s">
        <v>55</v>
      </c>
      <c r="F7747" t="s">
        <v>11145</v>
      </c>
      <c r="G7747">
        <v>40.281489564356903</v>
      </c>
    </row>
    <row r="7748" spans="1:7" hidden="1" x14ac:dyDescent="0.2">
      <c r="A7748">
        <v>2011</v>
      </c>
      <c r="B7748">
        <v>167</v>
      </c>
      <c r="C7748" t="s">
        <v>10699</v>
      </c>
      <c r="D7748">
        <v>97</v>
      </c>
      <c r="E7748" t="s">
        <v>74</v>
      </c>
      <c r="F7748" t="s">
        <v>11146</v>
      </c>
      <c r="G7748">
        <v>40.2581599174381</v>
      </c>
    </row>
    <row r="7749" spans="1:7" hidden="1" x14ac:dyDescent="0.2">
      <c r="A7749">
        <v>2012</v>
      </c>
      <c r="B7749">
        <v>1</v>
      </c>
      <c r="C7749" t="s">
        <v>10136</v>
      </c>
      <c r="D7749">
        <v>101</v>
      </c>
      <c r="E7749" t="s">
        <v>10972</v>
      </c>
      <c r="F7749" t="s">
        <v>11147</v>
      </c>
      <c r="G7749">
        <v>39.929334225642002</v>
      </c>
    </row>
    <row r="7750" spans="1:7" hidden="1" x14ac:dyDescent="0.2">
      <c r="A7750">
        <v>2012</v>
      </c>
      <c r="B7750">
        <v>2</v>
      </c>
      <c r="C7750" t="s">
        <v>61</v>
      </c>
      <c r="D7750">
        <v>105</v>
      </c>
      <c r="E7750" t="s">
        <v>10972</v>
      </c>
      <c r="F7750" t="s">
        <v>11148</v>
      </c>
      <c r="G7750">
        <v>39.903894918348698</v>
      </c>
    </row>
    <row r="7751" spans="1:7" hidden="1" x14ac:dyDescent="0.2">
      <c r="A7751">
        <v>2012</v>
      </c>
      <c r="B7751">
        <v>3</v>
      </c>
      <c r="C7751" t="s">
        <v>80</v>
      </c>
      <c r="D7751">
        <v>51</v>
      </c>
      <c r="E7751" t="s">
        <v>74</v>
      </c>
      <c r="F7751" t="s">
        <v>11149</v>
      </c>
      <c r="G7751">
        <v>39.881393624907297</v>
      </c>
    </row>
    <row r="7752" spans="1:7" hidden="1" x14ac:dyDescent="0.2">
      <c r="A7752">
        <v>2012</v>
      </c>
      <c r="B7752">
        <v>4</v>
      </c>
      <c r="C7752" t="s">
        <v>10529</v>
      </c>
      <c r="D7752">
        <v>111</v>
      </c>
      <c r="E7752" t="s">
        <v>11150</v>
      </c>
      <c r="F7752" t="s">
        <v>11151</v>
      </c>
      <c r="G7752">
        <v>39.8515995466948</v>
      </c>
    </row>
    <row r="7753" spans="1:7" hidden="1" x14ac:dyDescent="0.2">
      <c r="A7753">
        <v>2012</v>
      </c>
      <c r="B7753">
        <v>5</v>
      </c>
      <c r="C7753" t="s">
        <v>11040</v>
      </c>
      <c r="D7753">
        <v>9</v>
      </c>
      <c r="E7753" t="s">
        <v>130</v>
      </c>
      <c r="F7753" t="s">
        <v>11152</v>
      </c>
      <c r="G7753">
        <v>39.845419068146597</v>
      </c>
    </row>
    <row r="7754" spans="1:7" hidden="1" x14ac:dyDescent="0.2">
      <c r="A7754">
        <v>2012</v>
      </c>
      <c r="B7754">
        <v>6</v>
      </c>
      <c r="C7754" t="s">
        <v>9117</v>
      </c>
      <c r="D7754">
        <v>19</v>
      </c>
      <c r="E7754" t="s">
        <v>11153</v>
      </c>
      <c r="F7754" t="s">
        <v>11154</v>
      </c>
      <c r="G7754">
        <v>39.810516462805303</v>
      </c>
    </row>
    <row r="7755" spans="1:7" hidden="1" x14ac:dyDescent="0.2">
      <c r="A7755">
        <v>2012</v>
      </c>
      <c r="B7755">
        <v>7</v>
      </c>
      <c r="C7755" t="s">
        <v>9803</v>
      </c>
      <c r="D7755">
        <v>1</v>
      </c>
      <c r="E7755" t="s">
        <v>130</v>
      </c>
      <c r="F7755" t="s">
        <v>11155</v>
      </c>
      <c r="G7755">
        <v>39.809509353773699</v>
      </c>
    </row>
    <row r="7756" spans="1:7" hidden="1" x14ac:dyDescent="0.2">
      <c r="A7756">
        <v>2012</v>
      </c>
      <c r="B7756">
        <v>8</v>
      </c>
      <c r="C7756" t="s">
        <v>119</v>
      </c>
      <c r="D7756">
        <v>29</v>
      </c>
      <c r="E7756" t="s">
        <v>10940</v>
      </c>
      <c r="F7756" t="s">
        <v>11156</v>
      </c>
      <c r="G7756">
        <v>39.804852137235798</v>
      </c>
    </row>
    <row r="7757" spans="1:7" hidden="1" x14ac:dyDescent="0.2">
      <c r="A7757">
        <v>2012</v>
      </c>
      <c r="B7757">
        <v>9</v>
      </c>
      <c r="C7757" t="s">
        <v>10766</v>
      </c>
      <c r="D7757">
        <v>181</v>
      </c>
      <c r="E7757" t="s">
        <v>79</v>
      </c>
      <c r="F7757" t="s">
        <v>11157</v>
      </c>
      <c r="G7757">
        <v>39.803971164790603</v>
      </c>
    </row>
    <row r="7758" spans="1:7" hidden="1" x14ac:dyDescent="0.2">
      <c r="A7758">
        <v>2012</v>
      </c>
      <c r="B7758">
        <v>10</v>
      </c>
      <c r="C7758" t="s">
        <v>11158</v>
      </c>
      <c r="D7758">
        <v>146</v>
      </c>
      <c r="E7758" t="s">
        <v>11159</v>
      </c>
      <c r="F7758" t="s">
        <v>11160</v>
      </c>
      <c r="G7758">
        <v>39.798434516508301</v>
      </c>
    </row>
    <row r="7759" spans="1:7" hidden="1" x14ac:dyDescent="0.2">
      <c r="A7759">
        <v>2012</v>
      </c>
      <c r="B7759">
        <v>11</v>
      </c>
      <c r="C7759" t="s">
        <v>9055</v>
      </c>
      <c r="D7759">
        <v>15</v>
      </c>
      <c r="E7759" t="s">
        <v>11153</v>
      </c>
      <c r="F7759" t="s">
        <v>11161</v>
      </c>
      <c r="G7759">
        <v>39.793779890694402</v>
      </c>
    </row>
    <row r="7760" spans="1:7" hidden="1" x14ac:dyDescent="0.2">
      <c r="A7760">
        <v>2012</v>
      </c>
      <c r="B7760">
        <v>12</v>
      </c>
      <c r="C7760" t="s">
        <v>87</v>
      </c>
      <c r="D7760">
        <v>79</v>
      </c>
      <c r="E7760" t="s">
        <v>96</v>
      </c>
      <c r="F7760" t="s">
        <v>11162</v>
      </c>
      <c r="G7760">
        <v>39.781330973898697</v>
      </c>
    </row>
    <row r="7761" spans="1:7" hidden="1" x14ac:dyDescent="0.2">
      <c r="A7761">
        <v>2012</v>
      </c>
      <c r="B7761">
        <v>13</v>
      </c>
      <c r="C7761" t="s">
        <v>9836</v>
      </c>
      <c r="D7761">
        <v>14</v>
      </c>
      <c r="E7761" t="s">
        <v>11153</v>
      </c>
      <c r="F7761" t="s">
        <v>11163</v>
      </c>
      <c r="G7761">
        <v>39.778565605626802</v>
      </c>
    </row>
    <row r="7762" spans="1:7" hidden="1" x14ac:dyDescent="0.2">
      <c r="A7762">
        <v>2012</v>
      </c>
      <c r="B7762">
        <v>14</v>
      </c>
      <c r="C7762" t="s">
        <v>10552</v>
      </c>
      <c r="D7762">
        <v>178</v>
      </c>
      <c r="E7762" t="s">
        <v>11164</v>
      </c>
      <c r="F7762" t="s">
        <v>11165</v>
      </c>
      <c r="G7762">
        <v>39.736880314632501</v>
      </c>
    </row>
    <row r="7763" spans="1:7" hidden="1" x14ac:dyDescent="0.2">
      <c r="A7763">
        <v>2012</v>
      </c>
      <c r="B7763">
        <v>16</v>
      </c>
      <c r="C7763" t="s">
        <v>10363</v>
      </c>
      <c r="D7763">
        <v>16</v>
      </c>
      <c r="E7763" t="s">
        <v>11153</v>
      </c>
      <c r="F7763" t="s">
        <v>11166</v>
      </c>
      <c r="G7763">
        <v>39.713940510477997</v>
      </c>
    </row>
    <row r="7764" spans="1:7" hidden="1" x14ac:dyDescent="0.2">
      <c r="A7764">
        <v>2012</v>
      </c>
      <c r="B7764">
        <v>17</v>
      </c>
      <c r="C7764" t="s">
        <v>9653</v>
      </c>
      <c r="D7764">
        <v>35</v>
      </c>
      <c r="E7764" t="s">
        <v>9031</v>
      </c>
      <c r="F7764" t="s">
        <v>11016</v>
      </c>
      <c r="G7764">
        <v>39.689400459657001</v>
      </c>
    </row>
    <row r="7765" spans="1:7" x14ac:dyDescent="0.2">
      <c r="A7765">
        <v>2012</v>
      </c>
      <c r="B7765">
        <v>18</v>
      </c>
      <c r="C7765" t="s">
        <v>10808</v>
      </c>
      <c r="D7765">
        <v>163</v>
      </c>
      <c r="E7765" t="s">
        <v>55</v>
      </c>
      <c r="F7765" t="s">
        <v>11167</v>
      </c>
      <c r="G7765">
        <v>39.649774810242199</v>
      </c>
    </row>
    <row r="7766" spans="1:7" hidden="1" x14ac:dyDescent="0.2">
      <c r="A7766">
        <v>2012</v>
      </c>
      <c r="B7766">
        <v>19</v>
      </c>
      <c r="C7766" t="s">
        <v>10815</v>
      </c>
      <c r="D7766">
        <v>139</v>
      </c>
      <c r="E7766" t="s">
        <v>10723</v>
      </c>
      <c r="F7766" t="s">
        <v>11168</v>
      </c>
      <c r="G7766">
        <v>39.640660866608002</v>
      </c>
    </row>
    <row r="7767" spans="1:7" x14ac:dyDescent="0.2">
      <c r="A7767">
        <v>2012</v>
      </c>
      <c r="B7767">
        <v>20</v>
      </c>
      <c r="C7767" t="s">
        <v>56</v>
      </c>
      <c r="D7767">
        <v>161</v>
      </c>
      <c r="E7767" t="s">
        <v>55</v>
      </c>
      <c r="F7767" t="s">
        <v>11169</v>
      </c>
      <c r="G7767">
        <v>39.609480450425202</v>
      </c>
    </row>
    <row r="7768" spans="1:7" hidden="1" x14ac:dyDescent="0.2">
      <c r="A7768">
        <v>2012</v>
      </c>
      <c r="B7768">
        <v>21</v>
      </c>
      <c r="C7768" t="s">
        <v>10956</v>
      </c>
      <c r="D7768">
        <v>91</v>
      </c>
      <c r="E7768" t="s">
        <v>10957</v>
      </c>
      <c r="F7768" t="s">
        <v>11170</v>
      </c>
      <c r="G7768">
        <v>39.584944816526701</v>
      </c>
    </row>
    <row r="7769" spans="1:7" hidden="1" x14ac:dyDescent="0.2">
      <c r="A7769">
        <v>2012</v>
      </c>
      <c r="B7769">
        <v>22</v>
      </c>
      <c r="C7769" t="s">
        <v>9318</v>
      </c>
      <c r="D7769">
        <v>141</v>
      </c>
      <c r="E7769" t="s">
        <v>11159</v>
      </c>
      <c r="F7769" t="s">
        <v>11171</v>
      </c>
      <c r="G7769">
        <v>39.576358303547003</v>
      </c>
    </row>
    <row r="7770" spans="1:7" hidden="1" x14ac:dyDescent="0.2">
      <c r="A7770">
        <v>2012</v>
      </c>
      <c r="B7770">
        <v>23</v>
      </c>
      <c r="C7770" t="s">
        <v>9462</v>
      </c>
      <c r="D7770">
        <v>108</v>
      </c>
      <c r="E7770" t="s">
        <v>10972</v>
      </c>
      <c r="F7770" t="s">
        <v>11172</v>
      </c>
      <c r="G7770">
        <v>39.516728974602799</v>
      </c>
    </row>
    <row r="7771" spans="1:7" hidden="1" x14ac:dyDescent="0.2">
      <c r="A7771">
        <v>2012</v>
      </c>
      <c r="B7771">
        <v>24</v>
      </c>
      <c r="C7771" t="s">
        <v>9645</v>
      </c>
      <c r="D7771">
        <v>41</v>
      </c>
      <c r="E7771" t="s">
        <v>10943</v>
      </c>
      <c r="F7771" t="s">
        <v>11173</v>
      </c>
      <c r="G7771">
        <v>39.4888395377724</v>
      </c>
    </row>
    <row r="7772" spans="1:7" hidden="1" x14ac:dyDescent="0.2">
      <c r="A7772">
        <v>2012</v>
      </c>
      <c r="B7772">
        <v>25</v>
      </c>
      <c r="C7772" t="s">
        <v>9226</v>
      </c>
      <c r="D7772">
        <v>52</v>
      </c>
      <c r="E7772" t="s">
        <v>74</v>
      </c>
      <c r="F7772" t="s">
        <v>11174</v>
      </c>
      <c r="G7772">
        <v>39.4805422882607</v>
      </c>
    </row>
    <row r="7773" spans="1:7" hidden="1" x14ac:dyDescent="0.2">
      <c r="A7773">
        <v>2012</v>
      </c>
      <c r="B7773">
        <v>26</v>
      </c>
      <c r="C7773" t="s">
        <v>9568</v>
      </c>
      <c r="D7773">
        <v>21</v>
      </c>
      <c r="E7773" t="s">
        <v>10940</v>
      </c>
      <c r="F7773" t="s">
        <v>11175</v>
      </c>
      <c r="G7773">
        <v>39.443803890114197</v>
      </c>
    </row>
    <row r="7774" spans="1:7" hidden="1" x14ac:dyDescent="0.2">
      <c r="A7774">
        <v>2012</v>
      </c>
      <c r="B7774">
        <v>27</v>
      </c>
      <c r="C7774" t="s">
        <v>10406</v>
      </c>
      <c r="D7774">
        <v>199</v>
      </c>
      <c r="E7774" t="s">
        <v>11176</v>
      </c>
      <c r="F7774" t="s">
        <v>11177</v>
      </c>
      <c r="G7774">
        <v>39.440220302822397</v>
      </c>
    </row>
    <row r="7775" spans="1:7" hidden="1" x14ac:dyDescent="0.2">
      <c r="A7775">
        <v>2012</v>
      </c>
      <c r="B7775">
        <v>28</v>
      </c>
      <c r="C7775" t="s">
        <v>10361</v>
      </c>
      <c r="D7775">
        <v>157</v>
      </c>
      <c r="E7775" t="s">
        <v>10982</v>
      </c>
      <c r="F7775" t="s">
        <v>11178</v>
      </c>
      <c r="G7775">
        <v>39.436637366630499</v>
      </c>
    </row>
    <row r="7776" spans="1:7" hidden="1" x14ac:dyDescent="0.2">
      <c r="A7776">
        <v>2012</v>
      </c>
      <c r="B7776">
        <v>29</v>
      </c>
      <c r="C7776" t="s">
        <v>10965</v>
      </c>
      <c r="D7776">
        <v>119</v>
      </c>
      <c r="E7776" t="s">
        <v>11150</v>
      </c>
      <c r="F7776" t="s">
        <v>11179</v>
      </c>
      <c r="G7776">
        <v>39.416017257735703</v>
      </c>
    </row>
    <row r="7777" spans="1:7" x14ac:dyDescent="0.2">
      <c r="A7777">
        <v>2012</v>
      </c>
      <c r="B7777">
        <v>30</v>
      </c>
      <c r="C7777" t="s">
        <v>10180</v>
      </c>
      <c r="D7777">
        <v>162</v>
      </c>
      <c r="E7777" t="s">
        <v>55</v>
      </c>
      <c r="F7777" t="s">
        <v>11180</v>
      </c>
      <c r="G7777">
        <v>39.409477658195698</v>
      </c>
    </row>
    <row r="7778" spans="1:7" hidden="1" x14ac:dyDescent="0.2">
      <c r="A7778">
        <v>2012</v>
      </c>
      <c r="B7778">
        <v>31</v>
      </c>
      <c r="C7778" t="s">
        <v>8706</v>
      </c>
      <c r="D7778">
        <v>189</v>
      </c>
      <c r="E7778" t="s">
        <v>79</v>
      </c>
      <c r="F7778" t="s">
        <v>11181</v>
      </c>
      <c r="G7778">
        <v>39.364868921352802</v>
      </c>
    </row>
    <row r="7779" spans="1:7" hidden="1" x14ac:dyDescent="0.2">
      <c r="A7779">
        <v>2012</v>
      </c>
      <c r="B7779">
        <v>32</v>
      </c>
      <c r="C7779" t="s">
        <v>10732</v>
      </c>
      <c r="D7779">
        <v>191</v>
      </c>
      <c r="E7779" t="s">
        <v>11176</v>
      </c>
      <c r="F7779" t="s">
        <v>11182</v>
      </c>
      <c r="G7779">
        <v>39.356500643999503</v>
      </c>
    </row>
    <row r="7780" spans="1:7" hidden="1" x14ac:dyDescent="0.2">
      <c r="A7780">
        <v>2012</v>
      </c>
      <c r="B7780">
        <v>33</v>
      </c>
      <c r="C7780" t="s">
        <v>11183</v>
      </c>
      <c r="D7780">
        <v>152</v>
      </c>
      <c r="E7780" t="s">
        <v>10982</v>
      </c>
      <c r="F7780" t="s">
        <v>11184</v>
      </c>
      <c r="G7780">
        <v>39.353671002410103</v>
      </c>
    </row>
    <row r="7781" spans="1:7" hidden="1" x14ac:dyDescent="0.2">
      <c r="A7781">
        <v>2012</v>
      </c>
      <c r="B7781">
        <v>34</v>
      </c>
      <c r="C7781" t="s">
        <v>91</v>
      </c>
      <c r="D7781">
        <v>107</v>
      </c>
      <c r="E7781" t="s">
        <v>10972</v>
      </c>
      <c r="F7781" t="s">
        <v>11185</v>
      </c>
      <c r="G7781">
        <v>39.324537071744501</v>
      </c>
    </row>
    <row r="7782" spans="1:7" hidden="1" x14ac:dyDescent="0.2">
      <c r="A7782">
        <v>2012</v>
      </c>
      <c r="B7782">
        <v>35</v>
      </c>
      <c r="C7782" t="s">
        <v>107</v>
      </c>
      <c r="D7782">
        <v>65</v>
      </c>
      <c r="E7782" t="s">
        <v>11186</v>
      </c>
      <c r="F7782" t="s">
        <v>11187</v>
      </c>
      <c r="G7782">
        <v>39.290908523454299</v>
      </c>
    </row>
    <row r="7783" spans="1:7" hidden="1" x14ac:dyDescent="0.2">
      <c r="A7783">
        <v>2012</v>
      </c>
      <c r="B7783">
        <v>36</v>
      </c>
      <c r="C7783" t="s">
        <v>10952</v>
      </c>
      <c r="D7783">
        <v>81</v>
      </c>
      <c r="E7783" t="s">
        <v>10558</v>
      </c>
      <c r="F7783" t="s">
        <v>11188</v>
      </c>
      <c r="G7783">
        <v>39.272645597222301</v>
      </c>
    </row>
    <row r="7784" spans="1:7" hidden="1" x14ac:dyDescent="0.2">
      <c r="A7784">
        <v>2012</v>
      </c>
      <c r="B7784">
        <v>37</v>
      </c>
      <c r="C7784" t="s">
        <v>11189</v>
      </c>
      <c r="D7784">
        <v>132</v>
      </c>
      <c r="E7784" t="s">
        <v>10723</v>
      </c>
      <c r="F7784" t="s">
        <v>11190</v>
      </c>
      <c r="G7784">
        <v>39.2677456885392</v>
      </c>
    </row>
    <row r="7785" spans="1:7" hidden="1" x14ac:dyDescent="0.2">
      <c r="A7785">
        <v>2012</v>
      </c>
      <c r="B7785">
        <v>38</v>
      </c>
      <c r="C7785" t="s">
        <v>8457</v>
      </c>
      <c r="D7785">
        <v>5</v>
      </c>
      <c r="E7785" t="s">
        <v>130</v>
      </c>
      <c r="F7785" t="s">
        <v>10674</v>
      </c>
      <c r="G7785">
        <v>39.252318964845202</v>
      </c>
    </row>
    <row r="7786" spans="1:7" hidden="1" x14ac:dyDescent="0.2">
      <c r="A7786">
        <v>2012</v>
      </c>
      <c r="B7786">
        <v>39</v>
      </c>
      <c r="C7786" t="s">
        <v>85</v>
      </c>
      <c r="D7786">
        <v>34</v>
      </c>
      <c r="E7786" t="s">
        <v>9031</v>
      </c>
      <c r="F7786" t="s">
        <v>11191</v>
      </c>
      <c r="G7786">
        <v>39.2399618484786</v>
      </c>
    </row>
    <row r="7787" spans="1:7" hidden="1" x14ac:dyDescent="0.2">
      <c r="A7787">
        <v>2012</v>
      </c>
      <c r="B7787">
        <v>40</v>
      </c>
      <c r="C7787" t="s">
        <v>11192</v>
      </c>
      <c r="D7787">
        <v>187</v>
      </c>
      <c r="E7787" t="s">
        <v>79</v>
      </c>
      <c r="F7787" t="s">
        <v>11193</v>
      </c>
      <c r="G7787">
        <v>39.223579262213299</v>
      </c>
    </row>
    <row r="7788" spans="1:7" hidden="1" x14ac:dyDescent="0.2">
      <c r="A7788">
        <v>2012</v>
      </c>
      <c r="B7788">
        <v>41</v>
      </c>
      <c r="C7788" t="s">
        <v>10781</v>
      </c>
      <c r="D7788">
        <v>128</v>
      </c>
      <c r="E7788" t="s">
        <v>10968</v>
      </c>
      <c r="F7788" t="s">
        <v>11194</v>
      </c>
      <c r="G7788">
        <v>39.198664856584102</v>
      </c>
    </row>
    <row r="7789" spans="1:7" x14ac:dyDescent="0.2">
      <c r="A7789">
        <v>2012</v>
      </c>
      <c r="B7789">
        <v>42</v>
      </c>
      <c r="C7789" t="s">
        <v>11195</v>
      </c>
      <c r="D7789">
        <v>57</v>
      </c>
      <c r="E7789" t="s">
        <v>74</v>
      </c>
      <c r="F7789" t="s">
        <v>11196</v>
      </c>
      <c r="G7789">
        <v>39.193783389995097</v>
      </c>
    </row>
    <row r="7790" spans="1:7" hidden="1" x14ac:dyDescent="0.2">
      <c r="A7790">
        <v>2012</v>
      </c>
      <c r="B7790">
        <v>43</v>
      </c>
      <c r="C7790" t="s">
        <v>9890</v>
      </c>
      <c r="D7790">
        <v>184</v>
      </c>
      <c r="E7790" t="s">
        <v>79</v>
      </c>
      <c r="F7790" t="s">
        <v>9176</v>
      </c>
      <c r="G7790">
        <v>39.193295310203901</v>
      </c>
    </row>
    <row r="7791" spans="1:7" hidden="1" x14ac:dyDescent="0.2">
      <c r="A7791">
        <v>2012</v>
      </c>
      <c r="B7791">
        <v>44</v>
      </c>
      <c r="C7791" t="s">
        <v>10949</v>
      </c>
      <c r="D7791">
        <v>71</v>
      </c>
      <c r="E7791" t="s">
        <v>96</v>
      </c>
      <c r="F7791" t="s">
        <v>11197</v>
      </c>
      <c r="G7791">
        <v>39.178292788433097</v>
      </c>
    </row>
    <row r="7792" spans="1:7" hidden="1" x14ac:dyDescent="0.2">
      <c r="A7792">
        <v>2012</v>
      </c>
      <c r="B7792">
        <v>45</v>
      </c>
      <c r="C7792" t="s">
        <v>10353</v>
      </c>
      <c r="D7792">
        <v>6</v>
      </c>
      <c r="E7792" t="s">
        <v>130</v>
      </c>
      <c r="F7792" t="s">
        <v>11198</v>
      </c>
      <c r="G7792">
        <v>39.176342085035799</v>
      </c>
    </row>
    <row r="7793" spans="1:7" hidden="1" x14ac:dyDescent="0.2">
      <c r="A7793">
        <v>2012</v>
      </c>
      <c r="B7793">
        <v>46</v>
      </c>
      <c r="C7793" t="s">
        <v>9880</v>
      </c>
      <c r="D7793">
        <v>4</v>
      </c>
      <c r="E7793" t="s">
        <v>130</v>
      </c>
      <c r="F7793" t="s">
        <v>11199</v>
      </c>
      <c r="G7793">
        <v>39.172075598508897</v>
      </c>
    </row>
    <row r="7794" spans="1:7" hidden="1" x14ac:dyDescent="0.2">
      <c r="A7794">
        <v>2012</v>
      </c>
      <c r="B7794">
        <v>47</v>
      </c>
      <c r="C7794" t="s">
        <v>11200</v>
      </c>
      <c r="D7794">
        <v>55</v>
      </c>
      <c r="E7794" t="s">
        <v>74</v>
      </c>
      <c r="F7794" t="s">
        <v>11201</v>
      </c>
      <c r="G7794">
        <v>39.167566323086</v>
      </c>
    </row>
    <row r="7795" spans="1:7" hidden="1" x14ac:dyDescent="0.2">
      <c r="A7795">
        <v>2012</v>
      </c>
      <c r="B7795">
        <v>48</v>
      </c>
      <c r="C7795" t="s">
        <v>9700</v>
      </c>
      <c r="D7795">
        <v>142</v>
      </c>
      <c r="E7795" t="s">
        <v>11159</v>
      </c>
      <c r="F7795" t="s">
        <v>11202</v>
      </c>
      <c r="G7795">
        <v>39.164276425900397</v>
      </c>
    </row>
    <row r="7796" spans="1:7" hidden="1" x14ac:dyDescent="0.2">
      <c r="A7796">
        <v>2012</v>
      </c>
      <c r="B7796">
        <v>49</v>
      </c>
      <c r="C7796" t="s">
        <v>11063</v>
      </c>
      <c r="D7796">
        <v>8</v>
      </c>
      <c r="E7796" t="s">
        <v>130</v>
      </c>
      <c r="F7796" t="s">
        <v>11203</v>
      </c>
      <c r="G7796">
        <v>39.155262503110201</v>
      </c>
    </row>
    <row r="7797" spans="1:7" hidden="1" x14ac:dyDescent="0.2">
      <c r="A7797">
        <v>2012</v>
      </c>
      <c r="B7797">
        <v>50</v>
      </c>
      <c r="C7797" t="s">
        <v>10235</v>
      </c>
      <c r="D7797">
        <v>177</v>
      </c>
      <c r="E7797" t="s">
        <v>11164</v>
      </c>
      <c r="F7797" t="s">
        <v>6953</v>
      </c>
      <c r="G7797">
        <v>39.130799668035301</v>
      </c>
    </row>
    <row r="7798" spans="1:7" hidden="1" x14ac:dyDescent="0.2">
      <c r="A7798">
        <v>2012</v>
      </c>
      <c r="B7798">
        <v>51</v>
      </c>
      <c r="C7798" t="s">
        <v>10570</v>
      </c>
      <c r="D7798">
        <v>138</v>
      </c>
      <c r="E7798" t="s">
        <v>10723</v>
      </c>
      <c r="F7798" t="s">
        <v>11204</v>
      </c>
      <c r="G7798">
        <v>39.128732073923501</v>
      </c>
    </row>
    <row r="7799" spans="1:7" hidden="1" x14ac:dyDescent="0.2">
      <c r="A7799">
        <v>2012</v>
      </c>
      <c r="B7799">
        <v>52</v>
      </c>
      <c r="C7799" t="s">
        <v>8633</v>
      </c>
      <c r="D7799">
        <v>18</v>
      </c>
      <c r="E7799" t="s">
        <v>11153</v>
      </c>
      <c r="F7799" t="s">
        <v>11205</v>
      </c>
      <c r="G7799">
        <v>39.105638527869502</v>
      </c>
    </row>
    <row r="7800" spans="1:7" x14ac:dyDescent="0.2">
      <c r="A7800">
        <v>2012</v>
      </c>
      <c r="B7800">
        <v>53</v>
      </c>
      <c r="C7800" t="s">
        <v>9542</v>
      </c>
      <c r="D7800">
        <v>166</v>
      </c>
      <c r="E7800" t="s">
        <v>55</v>
      </c>
      <c r="F7800" t="s">
        <v>9187</v>
      </c>
      <c r="G7800">
        <v>39.098108636914098</v>
      </c>
    </row>
    <row r="7801" spans="1:7" hidden="1" x14ac:dyDescent="0.2">
      <c r="A7801">
        <v>2012</v>
      </c>
      <c r="B7801">
        <v>54</v>
      </c>
      <c r="C7801" t="s">
        <v>11086</v>
      </c>
      <c r="D7801">
        <v>95</v>
      </c>
      <c r="E7801" t="s">
        <v>10957</v>
      </c>
      <c r="F7801" t="s">
        <v>11206</v>
      </c>
      <c r="G7801">
        <v>39.092645209371597</v>
      </c>
    </row>
    <row r="7802" spans="1:7" hidden="1" x14ac:dyDescent="0.2">
      <c r="A7802">
        <v>2012</v>
      </c>
      <c r="B7802">
        <v>55</v>
      </c>
      <c r="C7802" t="s">
        <v>10593</v>
      </c>
      <c r="D7802">
        <v>72</v>
      </c>
      <c r="E7802" t="s">
        <v>96</v>
      </c>
      <c r="F7802" t="s">
        <v>11207</v>
      </c>
      <c r="G7802">
        <v>39.092402425808203</v>
      </c>
    </row>
    <row r="7803" spans="1:7" hidden="1" x14ac:dyDescent="0.2">
      <c r="A7803">
        <v>2012</v>
      </c>
      <c r="B7803">
        <v>56</v>
      </c>
      <c r="C7803" t="s">
        <v>10862</v>
      </c>
      <c r="D7803">
        <v>102</v>
      </c>
      <c r="E7803" t="s">
        <v>10972</v>
      </c>
      <c r="F7803" t="s">
        <v>11208</v>
      </c>
      <c r="G7803">
        <v>39.091916867728003</v>
      </c>
    </row>
    <row r="7804" spans="1:7" hidden="1" x14ac:dyDescent="0.2">
      <c r="A7804">
        <v>2012</v>
      </c>
      <c r="B7804">
        <v>57</v>
      </c>
      <c r="C7804" t="s">
        <v>11029</v>
      </c>
      <c r="D7804">
        <v>123</v>
      </c>
      <c r="E7804" t="s">
        <v>10968</v>
      </c>
      <c r="F7804" t="s">
        <v>11209</v>
      </c>
      <c r="G7804">
        <v>39.070564247075701</v>
      </c>
    </row>
    <row r="7805" spans="1:7" hidden="1" x14ac:dyDescent="0.2">
      <c r="A7805">
        <v>2012</v>
      </c>
      <c r="B7805">
        <v>58</v>
      </c>
      <c r="C7805" t="s">
        <v>10314</v>
      </c>
      <c r="D7805">
        <v>2</v>
      </c>
      <c r="E7805" t="s">
        <v>130</v>
      </c>
      <c r="F7805" t="s">
        <v>11210</v>
      </c>
      <c r="G7805">
        <v>39.054928555030898</v>
      </c>
    </row>
    <row r="7806" spans="1:7" hidden="1" x14ac:dyDescent="0.2">
      <c r="A7806">
        <v>2012</v>
      </c>
      <c r="B7806">
        <v>59</v>
      </c>
      <c r="C7806" t="s">
        <v>11211</v>
      </c>
      <c r="D7806">
        <v>28</v>
      </c>
      <c r="E7806" t="s">
        <v>10940</v>
      </c>
      <c r="F7806" t="s">
        <v>11212</v>
      </c>
      <c r="G7806">
        <v>39.054201618106902</v>
      </c>
    </row>
    <row r="7807" spans="1:7" hidden="1" x14ac:dyDescent="0.2">
      <c r="A7807">
        <v>2012</v>
      </c>
      <c r="B7807">
        <v>60</v>
      </c>
      <c r="C7807" t="s">
        <v>8773</v>
      </c>
      <c r="D7807">
        <v>68</v>
      </c>
      <c r="E7807" t="s">
        <v>11186</v>
      </c>
      <c r="F7807" t="s">
        <v>11213</v>
      </c>
      <c r="G7807">
        <v>39.047781517036</v>
      </c>
    </row>
    <row r="7808" spans="1:7" hidden="1" x14ac:dyDescent="0.2">
      <c r="A7808">
        <v>2012</v>
      </c>
      <c r="B7808">
        <v>61</v>
      </c>
      <c r="C7808" t="s">
        <v>10769</v>
      </c>
      <c r="D7808">
        <v>24</v>
      </c>
      <c r="E7808" t="s">
        <v>10940</v>
      </c>
      <c r="F7808" t="s">
        <v>11214</v>
      </c>
      <c r="G7808">
        <v>39.045722686417101</v>
      </c>
    </row>
    <row r="7809" spans="1:7" hidden="1" x14ac:dyDescent="0.2">
      <c r="A7809">
        <v>2012</v>
      </c>
      <c r="B7809">
        <v>62</v>
      </c>
      <c r="C7809" t="s">
        <v>11215</v>
      </c>
      <c r="D7809">
        <v>73</v>
      </c>
      <c r="E7809" t="s">
        <v>96</v>
      </c>
      <c r="F7809" t="s">
        <v>11216</v>
      </c>
      <c r="G7809">
        <v>39.038700074423197</v>
      </c>
    </row>
    <row r="7810" spans="1:7" hidden="1" x14ac:dyDescent="0.2">
      <c r="A7810">
        <v>2012</v>
      </c>
      <c r="B7810">
        <v>63</v>
      </c>
      <c r="C7810" t="s">
        <v>9714</v>
      </c>
      <c r="D7810">
        <v>183</v>
      </c>
      <c r="E7810" t="s">
        <v>79</v>
      </c>
      <c r="F7810" t="s">
        <v>11217</v>
      </c>
      <c r="G7810">
        <v>39.0094260694963</v>
      </c>
    </row>
    <row r="7811" spans="1:7" hidden="1" x14ac:dyDescent="0.2">
      <c r="A7811">
        <v>2012</v>
      </c>
      <c r="B7811">
        <v>64</v>
      </c>
      <c r="C7811" t="s">
        <v>9926</v>
      </c>
      <c r="D7811">
        <v>155</v>
      </c>
      <c r="E7811" t="s">
        <v>10982</v>
      </c>
      <c r="F7811" t="s">
        <v>11218</v>
      </c>
      <c r="G7811">
        <v>38.996375801505401</v>
      </c>
    </row>
    <row r="7812" spans="1:7" hidden="1" x14ac:dyDescent="0.2">
      <c r="A7812">
        <v>2012</v>
      </c>
      <c r="B7812">
        <v>65</v>
      </c>
      <c r="C7812" t="s">
        <v>10557</v>
      </c>
      <c r="D7812">
        <v>77</v>
      </c>
      <c r="E7812" t="s">
        <v>96</v>
      </c>
      <c r="F7812" t="s">
        <v>10404</v>
      </c>
      <c r="G7812">
        <v>38.990457725649499</v>
      </c>
    </row>
    <row r="7813" spans="1:7" hidden="1" x14ac:dyDescent="0.2">
      <c r="A7813">
        <v>2012</v>
      </c>
      <c r="B7813">
        <v>66</v>
      </c>
      <c r="C7813" t="s">
        <v>10480</v>
      </c>
      <c r="D7813">
        <v>148</v>
      </c>
      <c r="E7813" t="s">
        <v>11159</v>
      </c>
      <c r="F7813" t="s">
        <v>11219</v>
      </c>
      <c r="G7813">
        <v>38.9633059324551</v>
      </c>
    </row>
    <row r="7814" spans="1:7" hidden="1" x14ac:dyDescent="0.2">
      <c r="A7814">
        <v>2012</v>
      </c>
      <c r="B7814">
        <v>67</v>
      </c>
      <c r="C7814" t="s">
        <v>11049</v>
      </c>
      <c r="D7814">
        <v>125</v>
      </c>
      <c r="E7814" t="s">
        <v>10968</v>
      </c>
      <c r="F7814" t="s">
        <v>11220</v>
      </c>
      <c r="G7814">
        <v>38.953781603611503</v>
      </c>
    </row>
    <row r="7815" spans="1:7" hidden="1" x14ac:dyDescent="0.2">
      <c r="A7815">
        <v>2012</v>
      </c>
      <c r="B7815">
        <v>68</v>
      </c>
      <c r="C7815" t="s">
        <v>10901</v>
      </c>
      <c r="D7815">
        <v>194</v>
      </c>
      <c r="E7815" t="s">
        <v>11176</v>
      </c>
      <c r="F7815" t="s">
        <v>11221</v>
      </c>
      <c r="G7815">
        <v>38.948237936571203</v>
      </c>
    </row>
    <row r="7816" spans="1:7" hidden="1" x14ac:dyDescent="0.2">
      <c r="A7816">
        <v>2012</v>
      </c>
      <c r="B7816">
        <v>69</v>
      </c>
      <c r="C7816" t="s">
        <v>11222</v>
      </c>
      <c r="D7816">
        <v>48</v>
      </c>
      <c r="E7816" t="s">
        <v>10943</v>
      </c>
      <c r="F7816" t="s">
        <v>11223</v>
      </c>
      <c r="G7816">
        <v>38.938961850383201</v>
      </c>
    </row>
    <row r="7817" spans="1:7" hidden="1" x14ac:dyDescent="0.2">
      <c r="A7817">
        <v>2012</v>
      </c>
      <c r="B7817">
        <v>70</v>
      </c>
      <c r="C7817" t="s">
        <v>10739</v>
      </c>
      <c r="D7817">
        <v>193</v>
      </c>
      <c r="E7817" t="s">
        <v>11176</v>
      </c>
      <c r="F7817" t="s">
        <v>11224</v>
      </c>
      <c r="G7817">
        <v>38.937757488030201</v>
      </c>
    </row>
    <row r="7818" spans="1:7" hidden="1" x14ac:dyDescent="0.2">
      <c r="A7818">
        <v>2012</v>
      </c>
      <c r="B7818">
        <v>71</v>
      </c>
      <c r="C7818" t="s">
        <v>10367</v>
      </c>
      <c r="D7818">
        <v>58</v>
      </c>
      <c r="E7818" t="s">
        <v>74</v>
      </c>
      <c r="F7818" t="s">
        <v>6999</v>
      </c>
      <c r="G7818">
        <v>38.920182277980103</v>
      </c>
    </row>
    <row r="7819" spans="1:7" hidden="1" x14ac:dyDescent="0.2">
      <c r="A7819">
        <v>2012</v>
      </c>
      <c r="B7819">
        <v>72</v>
      </c>
      <c r="C7819" t="s">
        <v>9883</v>
      </c>
      <c r="D7819">
        <v>209</v>
      </c>
      <c r="E7819" t="s">
        <v>11225</v>
      </c>
      <c r="F7819" t="s">
        <v>11226</v>
      </c>
      <c r="G7819">
        <v>38.911160083699798</v>
      </c>
    </row>
    <row r="7820" spans="1:7" hidden="1" x14ac:dyDescent="0.2">
      <c r="A7820">
        <v>2012</v>
      </c>
      <c r="B7820">
        <v>73</v>
      </c>
      <c r="C7820" t="s">
        <v>10503</v>
      </c>
      <c r="D7820">
        <v>78</v>
      </c>
      <c r="E7820" t="s">
        <v>96</v>
      </c>
      <c r="F7820" t="s">
        <v>11139</v>
      </c>
      <c r="G7820">
        <v>38.911039816033899</v>
      </c>
    </row>
    <row r="7821" spans="1:7" hidden="1" x14ac:dyDescent="0.2">
      <c r="A7821">
        <v>2012</v>
      </c>
      <c r="B7821">
        <v>74</v>
      </c>
      <c r="C7821" t="s">
        <v>10256</v>
      </c>
      <c r="D7821">
        <v>33</v>
      </c>
      <c r="E7821" t="s">
        <v>9031</v>
      </c>
      <c r="F7821" t="s">
        <v>9961</v>
      </c>
      <c r="G7821">
        <v>38.900579374275701</v>
      </c>
    </row>
    <row r="7822" spans="1:7" hidden="1" x14ac:dyDescent="0.2">
      <c r="A7822">
        <v>2012</v>
      </c>
      <c r="B7822">
        <v>75</v>
      </c>
      <c r="C7822" t="s">
        <v>11227</v>
      </c>
      <c r="D7822">
        <v>97</v>
      </c>
      <c r="E7822" t="s">
        <v>10957</v>
      </c>
      <c r="F7822" t="s">
        <v>11228</v>
      </c>
      <c r="G7822">
        <v>38.895171007507599</v>
      </c>
    </row>
    <row r="7823" spans="1:7" hidden="1" x14ac:dyDescent="0.2">
      <c r="A7823">
        <v>2012</v>
      </c>
      <c r="B7823">
        <v>76</v>
      </c>
      <c r="C7823" t="s">
        <v>9809</v>
      </c>
      <c r="D7823">
        <v>17</v>
      </c>
      <c r="E7823" t="s">
        <v>11153</v>
      </c>
      <c r="F7823" t="s">
        <v>11229</v>
      </c>
      <c r="G7823">
        <v>38.8791950661358</v>
      </c>
    </row>
    <row r="7824" spans="1:7" x14ac:dyDescent="0.2">
      <c r="A7824">
        <v>2012</v>
      </c>
      <c r="B7824">
        <v>77</v>
      </c>
      <c r="C7824" t="s">
        <v>10789</v>
      </c>
      <c r="D7824">
        <v>167</v>
      </c>
      <c r="E7824" t="s">
        <v>55</v>
      </c>
      <c r="F7824" t="s">
        <v>11230</v>
      </c>
      <c r="G7824">
        <v>38.878474656355998</v>
      </c>
    </row>
    <row r="7825" spans="1:7" hidden="1" x14ac:dyDescent="0.2">
      <c r="A7825">
        <v>2012</v>
      </c>
      <c r="B7825">
        <v>78</v>
      </c>
      <c r="C7825" t="s">
        <v>9818</v>
      </c>
      <c r="D7825">
        <v>186</v>
      </c>
      <c r="E7825" t="s">
        <v>79</v>
      </c>
      <c r="F7825" t="s">
        <v>11231</v>
      </c>
      <c r="G7825">
        <v>38.870431893687702</v>
      </c>
    </row>
    <row r="7826" spans="1:7" hidden="1" x14ac:dyDescent="0.2">
      <c r="A7826">
        <v>2012</v>
      </c>
      <c r="B7826">
        <v>79</v>
      </c>
      <c r="C7826" t="s">
        <v>9950</v>
      </c>
      <c r="D7826">
        <v>201</v>
      </c>
      <c r="E7826" t="s">
        <v>11225</v>
      </c>
      <c r="F7826" t="s">
        <v>11232</v>
      </c>
      <c r="G7826">
        <v>38.8601132231558</v>
      </c>
    </row>
    <row r="7827" spans="1:7" hidden="1" x14ac:dyDescent="0.2">
      <c r="A7827">
        <v>2012</v>
      </c>
      <c r="B7827">
        <v>80</v>
      </c>
      <c r="C7827" t="s">
        <v>10447</v>
      </c>
      <c r="D7827">
        <v>46</v>
      </c>
      <c r="E7827" t="s">
        <v>10943</v>
      </c>
      <c r="F7827" t="s">
        <v>11233</v>
      </c>
      <c r="G7827">
        <v>38.858793788371202</v>
      </c>
    </row>
    <row r="7828" spans="1:7" hidden="1" x14ac:dyDescent="0.2">
      <c r="A7828">
        <v>2012</v>
      </c>
      <c r="B7828">
        <v>81</v>
      </c>
      <c r="C7828" t="s">
        <v>10466</v>
      </c>
      <c r="D7828">
        <v>115</v>
      </c>
      <c r="E7828" t="s">
        <v>11150</v>
      </c>
      <c r="F7828" t="s">
        <v>11234</v>
      </c>
      <c r="G7828">
        <v>38.853636857439099</v>
      </c>
    </row>
    <row r="7829" spans="1:7" hidden="1" x14ac:dyDescent="0.2">
      <c r="A7829">
        <v>2012</v>
      </c>
      <c r="B7829">
        <v>82</v>
      </c>
      <c r="C7829" t="s">
        <v>10112</v>
      </c>
      <c r="D7829">
        <v>106</v>
      </c>
      <c r="E7829" t="s">
        <v>10972</v>
      </c>
      <c r="F7829" t="s">
        <v>11235</v>
      </c>
      <c r="G7829">
        <v>38.844765342960201</v>
      </c>
    </row>
    <row r="7830" spans="1:7" hidden="1" x14ac:dyDescent="0.2">
      <c r="A7830">
        <v>2012</v>
      </c>
      <c r="B7830">
        <v>83</v>
      </c>
      <c r="C7830" t="s">
        <v>10600</v>
      </c>
      <c r="D7830">
        <v>27</v>
      </c>
      <c r="E7830" t="s">
        <v>10940</v>
      </c>
      <c r="F7830" t="s">
        <v>11236</v>
      </c>
      <c r="G7830">
        <v>38.828231984899503</v>
      </c>
    </row>
    <row r="7831" spans="1:7" hidden="1" x14ac:dyDescent="0.2">
      <c r="A7831">
        <v>2012</v>
      </c>
      <c r="B7831">
        <v>84</v>
      </c>
      <c r="C7831" t="s">
        <v>10671</v>
      </c>
      <c r="D7831">
        <v>22</v>
      </c>
      <c r="E7831" t="s">
        <v>10940</v>
      </c>
      <c r="F7831" t="s">
        <v>11237</v>
      </c>
      <c r="G7831">
        <v>38.826794966691303</v>
      </c>
    </row>
    <row r="7832" spans="1:7" hidden="1" x14ac:dyDescent="0.2">
      <c r="A7832">
        <v>2012</v>
      </c>
      <c r="B7832">
        <v>85</v>
      </c>
      <c r="C7832" t="s">
        <v>10293</v>
      </c>
      <c r="D7832">
        <v>144</v>
      </c>
      <c r="E7832" t="s">
        <v>11159</v>
      </c>
      <c r="F7832" t="s">
        <v>11238</v>
      </c>
      <c r="G7832">
        <v>38.797957353435102</v>
      </c>
    </row>
    <row r="7833" spans="1:7" hidden="1" x14ac:dyDescent="0.2">
      <c r="A7833">
        <v>2012</v>
      </c>
      <c r="B7833">
        <v>86</v>
      </c>
      <c r="C7833" t="s">
        <v>9348</v>
      </c>
      <c r="D7833">
        <v>43</v>
      </c>
      <c r="E7833" t="s">
        <v>10943</v>
      </c>
      <c r="F7833" t="s">
        <v>11239</v>
      </c>
      <c r="G7833">
        <v>38.764387459123903</v>
      </c>
    </row>
    <row r="7834" spans="1:7" hidden="1" x14ac:dyDescent="0.2">
      <c r="A7834">
        <v>2012</v>
      </c>
      <c r="B7834">
        <v>87</v>
      </c>
      <c r="C7834" t="s">
        <v>10219</v>
      </c>
      <c r="D7834">
        <v>36</v>
      </c>
      <c r="E7834" t="s">
        <v>9031</v>
      </c>
      <c r="F7834" t="s">
        <v>11240</v>
      </c>
      <c r="G7834">
        <v>38.764268097043001</v>
      </c>
    </row>
    <row r="7835" spans="1:7" hidden="1" x14ac:dyDescent="0.2">
      <c r="A7835">
        <v>2012</v>
      </c>
      <c r="B7835">
        <v>88</v>
      </c>
      <c r="C7835" t="s">
        <v>11241</v>
      </c>
      <c r="D7835">
        <v>198</v>
      </c>
      <c r="E7835" t="s">
        <v>11176</v>
      </c>
      <c r="F7835" t="s">
        <v>11242</v>
      </c>
      <c r="G7835">
        <v>38.743867985498497</v>
      </c>
    </row>
    <row r="7836" spans="1:7" hidden="1" x14ac:dyDescent="0.2">
      <c r="A7836">
        <v>2012</v>
      </c>
      <c r="B7836">
        <v>89</v>
      </c>
      <c r="C7836" t="s">
        <v>11078</v>
      </c>
      <c r="D7836">
        <v>76</v>
      </c>
      <c r="E7836" t="s">
        <v>96</v>
      </c>
      <c r="F7836" t="s">
        <v>11243</v>
      </c>
      <c r="G7836">
        <v>38.740648877865297</v>
      </c>
    </row>
    <row r="7837" spans="1:7" hidden="1" x14ac:dyDescent="0.2">
      <c r="A7837">
        <v>2012</v>
      </c>
      <c r="B7837">
        <v>90</v>
      </c>
      <c r="C7837" t="s">
        <v>11123</v>
      </c>
      <c r="D7837">
        <v>89</v>
      </c>
      <c r="E7837" t="s">
        <v>10558</v>
      </c>
      <c r="F7837" t="s">
        <v>11244</v>
      </c>
      <c r="G7837">
        <v>38.737072718936801</v>
      </c>
    </row>
    <row r="7838" spans="1:7" hidden="1" x14ac:dyDescent="0.2">
      <c r="A7838">
        <v>2012</v>
      </c>
      <c r="B7838">
        <v>91</v>
      </c>
      <c r="C7838" t="s">
        <v>10542</v>
      </c>
      <c r="D7838">
        <v>94</v>
      </c>
      <c r="E7838" t="s">
        <v>10957</v>
      </c>
      <c r="F7838" t="s">
        <v>11245</v>
      </c>
      <c r="G7838">
        <v>38.736357566377499</v>
      </c>
    </row>
    <row r="7839" spans="1:7" hidden="1" x14ac:dyDescent="0.2">
      <c r="A7839">
        <v>2012</v>
      </c>
      <c r="B7839">
        <v>92</v>
      </c>
      <c r="C7839" t="s">
        <v>11246</v>
      </c>
      <c r="D7839">
        <v>99</v>
      </c>
      <c r="E7839" t="s">
        <v>10957</v>
      </c>
      <c r="F7839" t="s">
        <v>11247</v>
      </c>
      <c r="G7839">
        <v>38.706106975843198</v>
      </c>
    </row>
    <row r="7840" spans="1:7" hidden="1" x14ac:dyDescent="0.2">
      <c r="A7840">
        <v>2012</v>
      </c>
      <c r="B7840">
        <v>93</v>
      </c>
      <c r="C7840" t="s">
        <v>11248</v>
      </c>
      <c r="D7840">
        <v>175</v>
      </c>
      <c r="E7840" t="s">
        <v>11164</v>
      </c>
      <c r="F7840" t="s">
        <v>11249</v>
      </c>
      <c r="G7840">
        <v>38.704916974368203</v>
      </c>
    </row>
    <row r="7841" spans="1:7" hidden="1" x14ac:dyDescent="0.2">
      <c r="A7841">
        <v>2012</v>
      </c>
      <c r="B7841">
        <v>94</v>
      </c>
      <c r="C7841" t="s">
        <v>11065</v>
      </c>
      <c r="D7841">
        <v>149</v>
      </c>
      <c r="E7841" t="s">
        <v>11159</v>
      </c>
      <c r="F7841" t="s">
        <v>11250</v>
      </c>
      <c r="G7841">
        <v>38.700514605069799</v>
      </c>
    </row>
    <row r="7842" spans="1:7" hidden="1" x14ac:dyDescent="0.2">
      <c r="A7842">
        <v>2012</v>
      </c>
      <c r="B7842">
        <v>95</v>
      </c>
      <c r="C7842" t="s">
        <v>10909</v>
      </c>
      <c r="D7842">
        <v>3</v>
      </c>
      <c r="E7842" t="s">
        <v>130</v>
      </c>
      <c r="F7842" t="s">
        <v>11251</v>
      </c>
      <c r="G7842">
        <v>38.699087024684097</v>
      </c>
    </row>
    <row r="7843" spans="1:7" hidden="1" x14ac:dyDescent="0.2">
      <c r="A7843">
        <v>2012</v>
      </c>
      <c r="B7843">
        <v>96</v>
      </c>
      <c r="C7843" t="s">
        <v>11127</v>
      </c>
      <c r="D7843">
        <v>112</v>
      </c>
      <c r="E7843" t="s">
        <v>11150</v>
      </c>
      <c r="F7843" t="s">
        <v>11252</v>
      </c>
      <c r="G7843">
        <v>38.691712870191601</v>
      </c>
    </row>
    <row r="7844" spans="1:7" hidden="1" x14ac:dyDescent="0.2">
      <c r="A7844">
        <v>2012</v>
      </c>
      <c r="B7844">
        <v>97</v>
      </c>
      <c r="C7844" t="s">
        <v>8465</v>
      </c>
      <c r="D7844">
        <v>208</v>
      </c>
      <c r="E7844" t="s">
        <v>11225</v>
      </c>
      <c r="F7844" t="s">
        <v>11253</v>
      </c>
      <c r="G7844">
        <v>38.674359021620901</v>
      </c>
    </row>
    <row r="7845" spans="1:7" hidden="1" x14ac:dyDescent="0.2">
      <c r="A7845">
        <v>2012</v>
      </c>
      <c r="B7845">
        <v>98</v>
      </c>
      <c r="C7845" t="s">
        <v>10834</v>
      </c>
      <c r="D7845">
        <v>54</v>
      </c>
      <c r="E7845" t="s">
        <v>74</v>
      </c>
      <c r="F7845" t="s">
        <v>11254</v>
      </c>
      <c r="G7845">
        <v>38.666875524063101</v>
      </c>
    </row>
    <row r="7846" spans="1:7" hidden="1" x14ac:dyDescent="0.2">
      <c r="A7846">
        <v>2012</v>
      </c>
      <c r="B7846">
        <v>99</v>
      </c>
      <c r="C7846" t="s">
        <v>9083</v>
      </c>
      <c r="D7846">
        <v>179</v>
      </c>
      <c r="E7846" t="s">
        <v>11164</v>
      </c>
      <c r="F7846" t="s">
        <v>11255</v>
      </c>
      <c r="G7846">
        <v>38.655358974201498</v>
      </c>
    </row>
    <row r="7847" spans="1:7" hidden="1" x14ac:dyDescent="0.2">
      <c r="A7847">
        <v>2012</v>
      </c>
      <c r="B7847">
        <v>100</v>
      </c>
      <c r="C7847" t="s">
        <v>10603</v>
      </c>
      <c r="D7847">
        <v>69</v>
      </c>
      <c r="E7847" t="s">
        <v>11186</v>
      </c>
      <c r="F7847" t="s">
        <v>11256</v>
      </c>
      <c r="G7847">
        <v>38.653578676852099</v>
      </c>
    </row>
    <row r="7848" spans="1:7" x14ac:dyDescent="0.2">
      <c r="A7848">
        <v>2012</v>
      </c>
      <c r="B7848">
        <v>101</v>
      </c>
      <c r="C7848" t="s">
        <v>10730</v>
      </c>
      <c r="D7848">
        <v>168</v>
      </c>
      <c r="E7848" t="s">
        <v>55</v>
      </c>
      <c r="F7848" t="s">
        <v>11257</v>
      </c>
      <c r="G7848">
        <v>38.652510577153301</v>
      </c>
    </row>
    <row r="7849" spans="1:7" hidden="1" x14ac:dyDescent="0.2">
      <c r="A7849">
        <v>2012</v>
      </c>
      <c r="B7849">
        <v>102</v>
      </c>
      <c r="C7849" t="s">
        <v>10806</v>
      </c>
      <c r="D7849">
        <v>113</v>
      </c>
      <c r="E7849" t="s">
        <v>11150</v>
      </c>
      <c r="F7849" t="s">
        <v>11258</v>
      </c>
      <c r="G7849">
        <v>38.650493216545499</v>
      </c>
    </row>
    <row r="7850" spans="1:7" hidden="1" x14ac:dyDescent="0.2">
      <c r="A7850">
        <v>2012</v>
      </c>
      <c r="B7850">
        <v>103</v>
      </c>
      <c r="C7850" t="s">
        <v>10646</v>
      </c>
      <c r="D7850">
        <v>213</v>
      </c>
      <c r="E7850" t="s">
        <v>11259</v>
      </c>
      <c r="F7850" t="s">
        <v>11260</v>
      </c>
      <c r="G7850">
        <v>38.648001473567803</v>
      </c>
    </row>
    <row r="7851" spans="1:7" hidden="1" x14ac:dyDescent="0.2">
      <c r="A7851">
        <v>2012</v>
      </c>
      <c r="B7851">
        <v>104</v>
      </c>
      <c r="C7851" t="s">
        <v>10868</v>
      </c>
      <c r="D7851">
        <v>117</v>
      </c>
      <c r="E7851" t="s">
        <v>11150</v>
      </c>
      <c r="F7851" t="s">
        <v>11261</v>
      </c>
      <c r="G7851">
        <v>38.6419514351225</v>
      </c>
    </row>
    <row r="7852" spans="1:7" hidden="1" x14ac:dyDescent="0.2">
      <c r="A7852">
        <v>2012</v>
      </c>
      <c r="B7852">
        <v>105</v>
      </c>
      <c r="C7852" t="s">
        <v>10874</v>
      </c>
      <c r="D7852">
        <v>56</v>
      </c>
      <c r="E7852" t="s">
        <v>74</v>
      </c>
      <c r="F7852" t="s">
        <v>11262</v>
      </c>
      <c r="G7852">
        <v>38.639579388050102</v>
      </c>
    </row>
    <row r="7853" spans="1:7" hidden="1" x14ac:dyDescent="0.2">
      <c r="A7853">
        <v>2012</v>
      </c>
      <c r="B7853">
        <v>106</v>
      </c>
      <c r="C7853" t="s">
        <v>8929</v>
      </c>
      <c r="D7853">
        <v>66</v>
      </c>
      <c r="E7853" t="s">
        <v>11186</v>
      </c>
      <c r="F7853" t="s">
        <v>11262</v>
      </c>
      <c r="G7853">
        <v>38.639579388050102</v>
      </c>
    </row>
    <row r="7854" spans="1:7" hidden="1" x14ac:dyDescent="0.2">
      <c r="A7854">
        <v>2012</v>
      </c>
      <c r="B7854">
        <v>107</v>
      </c>
      <c r="C7854" t="s">
        <v>9596</v>
      </c>
      <c r="D7854">
        <v>83</v>
      </c>
      <c r="E7854" t="s">
        <v>10558</v>
      </c>
      <c r="F7854" t="s">
        <v>11263</v>
      </c>
      <c r="G7854">
        <v>38.635073300823301</v>
      </c>
    </row>
    <row r="7855" spans="1:7" hidden="1" x14ac:dyDescent="0.2">
      <c r="A7855">
        <v>2012</v>
      </c>
      <c r="B7855">
        <v>108</v>
      </c>
      <c r="C7855" t="s">
        <v>9498</v>
      </c>
      <c r="D7855">
        <v>137</v>
      </c>
      <c r="E7855" t="s">
        <v>10723</v>
      </c>
      <c r="F7855" t="s">
        <v>11264</v>
      </c>
      <c r="G7855">
        <v>38.632820651306602</v>
      </c>
    </row>
    <row r="7856" spans="1:7" hidden="1" x14ac:dyDescent="0.2">
      <c r="A7856">
        <v>2012</v>
      </c>
      <c r="B7856">
        <v>109</v>
      </c>
      <c r="C7856" t="s">
        <v>9957</v>
      </c>
      <c r="D7856">
        <v>7</v>
      </c>
      <c r="E7856" t="s">
        <v>130</v>
      </c>
      <c r="F7856" t="s">
        <v>11265</v>
      </c>
      <c r="G7856">
        <v>38.632109342874799</v>
      </c>
    </row>
    <row r="7857" spans="1:7" hidden="1" x14ac:dyDescent="0.2">
      <c r="A7857">
        <v>2012</v>
      </c>
      <c r="B7857">
        <v>110</v>
      </c>
      <c r="C7857" t="s">
        <v>9978</v>
      </c>
      <c r="D7857">
        <v>202</v>
      </c>
      <c r="E7857" t="s">
        <v>11225</v>
      </c>
      <c r="F7857" t="s">
        <v>11266</v>
      </c>
      <c r="G7857">
        <v>38.625827255796501</v>
      </c>
    </row>
    <row r="7858" spans="1:7" hidden="1" x14ac:dyDescent="0.2">
      <c r="A7858">
        <v>2012</v>
      </c>
      <c r="B7858">
        <v>111</v>
      </c>
      <c r="C7858" t="s">
        <v>11267</v>
      </c>
      <c r="D7858">
        <v>205</v>
      </c>
      <c r="E7858" t="s">
        <v>11225</v>
      </c>
      <c r="F7858" t="s">
        <v>11268</v>
      </c>
      <c r="G7858">
        <v>38.624760689215002</v>
      </c>
    </row>
    <row r="7859" spans="1:7" hidden="1" x14ac:dyDescent="0.2">
      <c r="A7859">
        <v>2012</v>
      </c>
      <c r="B7859">
        <v>112</v>
      </c>
      <c r="C7859" t="s">
        <v>9324</v>
      </c>
      <c r="D7859">
        <v>197</v>
      </c>
      <c r="E7859" t="s">
        <v>11176</v>
      </c>
      <c r="F7859" t="s">
        <v>11269</v>
      </c>
      <c r="G7859">
        <v>38.621324375316298</v>
      </c>
    </row>
    <row r="7860" spans="1:7" hidden="1" x14ac:dyDescent="0.2">
      <c r="A7860">
        <v>2012</v>
      </c>
      <c r="B7860">
        <v>113</v>
      </c>
      <c r="C7860" t="s">
        <v>9941</v>
      </c>
      <c r="D7860">
        <v>217</v>
      </c>
      <c r="E7860" t="s">
        <v>11259</v>
      </c>
      <c r="F7860" t="s">
        <v>11270</v>
      </c>
      <c r="G7860">
        <v>38.619310268665103</v>
      </c>
    </row>
    <row r="7861" spans="1:7" hidden="1" x14ac:dyDescent="0.2">
      <c r="A7861">
        <v>2012</v>
      </c>
      <c r="B7861">
        <v>114</v>
      </c>
      <c r="C7861" t="s">
        <v>11271</v>
      </c>
      <c r="D7861">
        <v>53</v>
      </c>
      <c r="E7861" t="s">
        <v>74</v>
      </c>
      <c r="F7861" t="s">
        <v>11272</v>
      </c>
      <c r="G7861">
        <v>38.616230276557602</v>
      </c>
    </row>
    <row r="7862" spans="1:7" hidden="1" x14ac:dyDescent="0.2">
      <c r="A7862">
        <v>2012</v>
      </c>
      <c r="B7862">
        <v>115</v>
      </c>
      <c r="C7862" t="s">
        <v>11273</v>
      </c>
      <c r="D7862">
        <v>122</v>
      </c>
      <c r="E7862" t="s">
        <v>10968</v>
      </c>
      <c r="F7862" t="s">
        <v>11274</v>
      </c>
      <c r="G7862">
        <v>38.585930412181497</v>
      </c>
    </row>
    <row r="7863" spans="1:7" hidden="1" x14ac:dyDescent="0.2">
      <c r="A7863">
        <v>2012</v>
      </c>
      <c r="B7863">
        <v>116</v>
      </c>
      <c r="C7863" t="s">
        <v>9841</v>
      </c>
      <c r="D7863">
        <v>185</v>
      </c>
      <c r="E7863" t="s">
        <v>79</v>
      </c>
      <c r="F7863" t="s">
        <v>11275</v>
      </c>
      <c r="G7863">
        <v>38.581082116424803</v>
      </c>
    </row>
    <row r="7864" spans="1:7" hidden="1" x14ac:dyDescent="0.2">
      <c r="A7864">
        <v>2012</v>
      </c>
      <c r="B7864">
        <v>117</v>
      </c>
      <c r="C7864" t="s">
        <v>9378</v>
      </c>
      <c r="D7864">
        <v>203</v>
      </c>
      <c r="E7864" t="s">
        <v>11225</v>
      </c>
      <c r="F7864" t="s">
        <v>11276</v>
      </c>
      <c r="G7864">
        <v>38.574934810652103</v>
      </c>
    </row>
    <row r="7865" spans="1:7" hidden="1" x14ac:dyDescent="0.2">
      <c r="A7865">
        <v>2012</v>
      </c>
      <c r="B7865">
        <v>118</v>
      </c>
      <c r="C7865" t="s">
        <v>9960</v>
      </c>
      <c r="D7865">
        <v>59</v>
      </c>
      <c r="E7865" t="s">
        <v>74</v>
      </c>
      <c r="F7865" t="s">
        <v>11277</v>
      </c>
      <c r="G7865">
        <v>38.573871052744401</v>
      </c>
    </row>
    <row r="7866" spans="1:7" hidden="1" x14ac:dyDescent="0.2">
      <c r="A7866">
        <v>2012</v>
      </c>
      <c r="B7866">
        <v>119</v>
      </c>
      <c r="C7866" t="s">
        <v>10598</v>
      </c>
      <c r="D7866">
        <v>135</v>
      </c>
      <c r="E7866" t="s">
        <v>10723</v>
      </c>
      <c r="F7866" t="s">
        <v>11278</v>
      </c>
      <c r="G7866">
        <v>38.5611105325385</v>
      </c>
    </row>
    <row r="7867" spans="1:7" hidden="1" x14ac:dyDescent="0.2">
      <c r="A7867">
        <v>2012</v>
      </c>
      <c r="B7867">
        <v>120</v>
      </c>
      <c r="C7867" t="s">
        <v>11109</v>
      </c>
      <c r="D7867">
        <v>204</v>
      </c>
      <c r="E7867" t="s">
        <v>11225</v>
      </c>
      <c r="F7867" t="s">
        <v>11279</v>
      </c>
      <c r="G7867">
        <v>38.557803627542803</v>
      </c>
    </row>
    <row r="7868" spans="1:7" hidden="1" x14ac:dyDescent="0.2">
      <c r="A7868">
        <v>2012</v>
      </c>
      <c r="B7868">
        <v>121</v>
      </c>
      <c r="C7868" t="s">
        <v>11280</v>
      </c>
      <c r="D7868">
        <v>176</v>
      </c>
      <c r="E7868" t="s">
        <v>11164</v>
      </c>
      <c r="F7868" t="s">
        <v>11281</v>
      </c>
      <c r="G7868">
        <v>38.546706022118997</v>
      </c>
    </row>
    <row r="7869" spans="1:7" hidden="1" x14ac:dyDescent="0.2">
      <c r="A7869">
        <v>2012</v>
      </c>
      <c r="B7869">
        <v>122</v>
      </c>
      <c r="C7869" t="s">
        <v>8822</v>
      </c>
      <c r="D7869">
        <v>75</v>
      </c>
      <c r="E7869" t="s">
        <v>96</v>
      </c>
      <c r="F7869" t="s">
        <v>11282</v>
      </c>
      <c r="G7869">
        <v>38.543401587146001</v>
      </c>
    </row>
    <row r="7870" spans="1:7" hidden="1" x14ac:dyDescent="0.2">
      <c r="A7870">
        <v>2012</v>
      </c>
      <c r="B7870">
        <v>123</v>
      </c>
      <c r="C7870" t="s">
        <v>11131</v>
      </c>
      <c r="D7870">
        <v>114</v>
      </c>
      <c r="E7870" t="s">
        <v>11150</v>
      </c>
      <c r="F7870" t="s">
        <v>11283</v>
      </c>
      <c r="G7870">
        <v>38.542811569088997</v>
      </c>
    </row>
    <row r="7871" spans="1:7" hidden="1" x14ac:dyDescent="0.2">
      <c r="A7871">
        <v>2012</v>
      </c>
      <c r="B7871">
        <v>124</v>
      </c>
      <c r="C7871" t="s">
        <v>11284</v>
      </c>
      <c r="D7871">
        <v>116</v>
      </c>
      <c r="E7871" t="s">
        <v>11150</v>
      </c>
      <c r="F7871" t="s">
        <v>11285</v>
      </c>
      <c r="G7871">
        <v>38.514040621280998</v>
      </c>
    </row>
    <row r="7872" spans="1:7" hidden="1" x14ac:dyDescent="0.2">
      <c r="A7872">
        <v>2012</v>
      </c>
      <c r="B7872">
        <v>125</v>
      </c>
      <c r="C7872" t="s">
        <v>9707</v>
      </c>
      <c r="D7872">
        <v>195</v>
      </c>
      <c r="E7872" t="s">
        <v>11176</v>
      </c>
      <c r="F7872" t="s">
        <v>11285</v>
      </c>
      <c r="G7872">
        <v>38.514040621280998</v>
      </c>
    </row>
    <row r="7873" spans="1:7" hidden="1" x14ac:dyDescent="0.2">
      <c r="A7873">
        <v>2012</v>
      </c>
      <c r="B7873">
        <v>126</v>
      </c>
      <c r="C7873" t="s">
        <v>10931</v>
      </c>
      <c r="D7873">
        <v>147</v>
      </c>
      <c r="E7873" t="s">
        <v>11159</v>
      </c>
      <c r="F7873" t="s">
        <v>11286</v>
      </c>
      <c r="G7873">
        <v>38.489077762660997</v>
      </c>
    </row>
    <row r="7874" spans="1:7" hidden="1" x14ac:dyDescent="0.2">
      <c r="A7874">
        <v>2012</v>
      </c>
      <c r="B7874">
        <v>127</v>
      </c>
      <c r="C7874" t="s">
        <v>11287</v>
      </c>
      <c r="D7874">
        <v>174</v>
      </c>
      <c r="E7874" t="s">
        <v>11164</v>
      </c>
      <c r="F7874" t="s">
        <v>11288</v>
      </c>
      <c r="G7874">
        <v>38.485665547790603</v>
      </c>
    </row>
    <row r="7875" spans="1:7" hidden="1" x14ac:dyDescent="0.2">
      <c r="A7875">
        <v>2012</v>
      </c>
      <c r="B7875">
        <v>128</v>
      </c>
      <c r="C7875" t="s">
        <v>11289</v>
      </c>
      <c r="D7875">
        <v>84</v>
      </c>
      <c r="E7875" t="s">
        <v>10558</v>
      </c>
      <c r="F7875" t="s">
        <v>11290</v>
      </c>
      <c r="G7875">
        <v>38.484606707568702</v>
      </c>
    </row>
    <row r="7876" spans="1:7" hidden="1" x14ac:dyDescent="0.2">
      <c r="A7876">
        <v>2012</v>
      </c>
      <c r="B7876">
        <v>129</v>
      </c>
      <c r="C7876" t="s">
        <v>11101</v>
      </c>
      <c r="D7876">
        <v>182</v>
      </c>
      <c r="E7876" t="s">
        <v>79</v>
      </c>
      <c r="F7876" t="s">
        <v>11291</v>
      </c>
      <c r="G7876">
        <v>38.481312910551999</v>
      </c>
    </row>
    <row r="7877" spans="1:7" hidden="1" x14ac:dyDescent="0.2">
      <c r="A7877">
        <v>2012</v>
      </c>
      <c r="B7877">
        <v>130</v>
      </c>
      <c r="C7877" t="s">
        <v>11292</v>
      </c>
      <c r="D7877">
        <v>87</v>
      </c>
      <c r="E7877" t="s">
        <v>10558</v>
      </c>
      <c r="F7877" t="s">
        <v>11293</v>
      </c>
      <c r="G7877">
        <v>38.478137283069103</v>
      </c>
    </row>
    <row r="7878" spans="1:7" hidden="1" x14ac:dyDescent="0.2">
      <c r="A7878">
        <v>2012</v>
      </c>
      <c r="B7878">
        <v>131</v>
      </c>
      <c r="C7878" t="s">
        <v>11294</v>
      </c>
      <c r="D7878">
        <v>98</v>
      </c>
      <c r="E7878" t="s">
        <v>10957</v>
      </c>
      <c r="F7878" t="s">
        <v>11295</v>
      </c>
      <c r="G7878">
        <v>38.477078857045001</v>
      </c>
    </row>
    <row r="7879" spans="1:7" hidden="1" x14ac:dyDescent="0.2">
      <c r="A7879">
        <v>2012</v>
      </c>
      <c r="B7879">
        <v>132</v>
      </c>
      <c r="C7879" t="s">
        <v>10303</v>
      </c>
      <c r="D7879">
        <v>118</v>
      </c>
      <c r="E7879" t="s">
        <v>11150</v>
      </c>
      <c r="F7879" t="s">
        <v>11296</v>
      </c>
      <c r="G7879">
        <v>38.468143358705298</v>
      </c>
    </row>
    <row r="7880" spans="1:7" hidden="1" x14ac:dyDescent="0.2">
      <c r="A7880">
        <v>2012</v>
      </c>
      <c r="B7880">
        <v>133</v>
      </c>
      <c r="C7880" t="s">
        <v>11297</v>
      </c>
      <c r="D7880">
        <v>145</v>
      </c>
      <c r="E7880" t="s">
        <v>11159</v>
      </c>
      <c r="F7880" t="s">
        <v>11298</v>
      </c>
      <c r="G7880">
        <v>38.462502024068797</v>
      </c>
    </row>
    <row r="7881" spans="1:7" hidden="1" x14ac:dyDescent="0.2">
      <c r="A7881">
        <v>2012</v>
      </c>
      <c r="B7881">
        <v>134</v>
      </c>
      <c r="C7881" t="s">
        <v>11118</v>
      </c>
      <c r="D7881">
        <v>38</v>
      </c>
      <c r="E7881" t="s">
        <v>9031</v>
      </c>
      <c r="F7881" t="s">
        <v>11299</v>
      </c>
      <c r="G7881">
        <v>38.454278043014099</v>
      </c>
    </row>
    <row r="7882" spans="1:7" hidden="1" x14ac:dyDescent="0.2">
      <c r="A7882">
        <v>2012</v>
      </c>
      <c r="B7882">
        <v>135</v>
      </c>
      <c r="C7882" t="s">
        <v>11300</v>
      </c>
      <c r="D7882">
        <v>212</v>
      </c>
      <c r="E7882" t="s">
        <v>11259</v>
      </c>
      <c r="F7882" t="s">
        <v>11301</v>
      </c>
      <c r="G7882">
        <v>38.439014262116302</v>
      </c>
    </row>
    <row r="7883" spans="1:7" hidden="1" x14ac:dyDescent="0.2">
      <c r="A7883">
        <v>2012</v>
      </c>
      <c r="B7883">
        <v>136</v>
      </c>
      <c r="C7883" t="s">
        <v>10693</v>
      </c>
      <c r="D7883">
        <v>96</v>
      </c>
      <c r="E7883" t="s">
        <v>10957</v>
      </c>
      <c r="F7883" t="s">
        <v>11302</v>
      </c>
      <c r="G7883">
        <v>38.437723267444603</v>
      </c>
    </row>
    <row r="7884" spans="1:7" hidden="1" x14ac:dyDescent="0.2">
      <c r="A7884">
        <v>2012</v>
      </c>
      <c r="B7884">
        <v>137</v>
      </c>
      <c r="C7884" t="s">
        <v>11303</v>
      </c>
      <c r="D7884">
        <v>171</v>
      </c>
      <c r="E7884" t="s">
        <v>11164</v>
      </c>
      <c r="F7884" t="s">
        <v>11304</v>
      </c>
      <c r="G7884">
        <v>38.4291579541812</v>
      </c>
    </row>
    <row r="7885" spans="1:7" hidden="1" x14ac:dyDescent="0.2">
      <c r="A7885">
        <v>2012</v>
      </c>
      <c r="B7885">
        <v>138</v>
      </c>
      <c r="C7885" t="s">
        <v>11305</v>
      </c>
      <c r="D7885">
        <v>216</v>
      </c>
      <c r="E7885" t="s">
        <v>11259</v>
      </c>
      <c r="F7885" t="s">
        <v>11306</v>
      </c>
      <c r="G7885">
        <v>38.418017028288901</v>
      </c>
    </row>
    <row r="7886" spans="1:7" hidden="1" x14ac:dyDescent="0.2">
      <c r="A7886">
        <v>2012</v>
      </c>
      <c r="B7886">
        <v>139</v>
      </c>
      <c r="C7886" t="s">
        <v>11135</v>
      </c>
      <c r="D7886">
        <v>25</v>
      </c>
      <c r="E7886" t="s">
        <v>10940</v>
      </c>
      <c r="F7886" t="s">
        <v>11307</v>
      </c>
      <c r="G7886">
        <v>38.416258525197897</v>
      </c>
    </row>
    <row r="7887" spans="1:7" hidden="1" x14ac:dyDescent="0.2">
      <c r="A7887">
        <v>2012</v>
      </c>
      <c r="B7887">
        <v>140</v>
      </c>
      <c r="C7887" t="s">
        <v>11308</v>
      </c>
      <c r="D7887">
        <v>172</v>
      </c>
      <c r="E7887" t="s">
        <v>11164</v>
      </c>
      <c r="F7887" t="s">
        <v>11309</v>
      </c>
      <c r="G7887">
        <v>38.412742001922197</v>
      </c>
    </row>
    <row r="7888" spans="1:7" hidden="1" x14ac:dyDescent="0.2">
      <c r="A7888">
        <v>2012</v>
      </c>
      <c r="B7888">
        <v>141</v>
      </c>
      <c r="C7888" t="s">
        <v>11310</v>
      </c>
      <c r="D7888">
        <v>215</v>
      </c>
      <c r="E7888" t="s">
        <v>11259</v>
      </c>
      <c r="F7888" t="s">
        <v>11311</v>
      </c>
      <c r="G7888">
        <v>38.410280818657696</v>
      </c>
    </row>
    <row r="7889" spans="1:7" hidden="1" x14ac:dyDescent="0.2">
      <c r="A7889">
        <v>2012</v>
      </c>
      <c r="B7889">
        <v>142</v>
      </c>
      <c r="C7889" t="s">
        <v>10675</v>
      </c>
      <c r="D7889">
        <v>103</v>
      </c>
      <c r="E7889" t="s">
        <v>10972</v>
      </c>
      <c r="F7889" t="s">
        <v>11312</v>
      </c>
      <c r="G7889">
        <v>38.404773598777297</v>
      </c>
    </row>
    <row r="7890" spans="1:7" hidden="1" x14ac:dyDescent="0.2">
      <c r="A7890">
        <v>2012</v>
      </c>
      <c r="B7890">
        <v>143</v>
      </c>
      <c r="C7890" t="s">
        <v>9401</v>
      </c>
      <c r="D7890">
        <v>173</v>
      </c>
      <c r="E7890" t="s">
        <v>11164</v>
      </c>
      <c r="F7890" t="s">
        <v>11313</v>
      </c>
      <c r="G7890">
        <v>38.402430579916597</v>
      </c>
    </row>
    <row r="7891" spans="1:7" hidden="1" x14ac:dyDescent="0.2">
      <c r="A7891">
        <v>2012</v>
      </c>
      <c r="B7891">
        <v>144</v>
      </c>
      <c r="C7891" t="s">
        <v>9931</v>
      </c>
      <c r="D7891">
        <v>156</v>
      </c>
      <c r="E7891" t="s">
        <v>10982</v>
      </c>
      <c r="F7891" t="s">
        <v>11314</v>
      </c>
      <c r="G7891">
        <v>38.3851011217455</v>
      </c>
    </row>
    <row r="7892" spans="1:7" hidden="1" x14ac:dyDescent="0.2">
      <c r="A7892">
        <v>2012</v>
      </c>
      <c r="B7892">
        <v>145</v>
      </c>
      <c r="C7892" t="s">
        <v>11315</v>
      </c>
      <c r="D7892">
        <v>136</v>
      </c>
      <c r="E7892" t="s">
        <v>10723</v>
      </c>
      <c r="F7892" t="s">
        <v>11316</v>
      </c>
      <c r="G7892">
        <v>38.336007990474698</v>
      </c>
    </row>
    <row r="7893" spans="1:7" hidden="1" x14ac:dyDescent="0.2">
      <c r="A7893">
        <v>2012</v>
      </c>
      <c r="B7893">
        <v>146</v>
      </c>
      <c r="C7893" t="s">
        <v>9773</v>
      </c>
      <c r="D7893">
        <v>104</v>
      </c>
      <c r="E7893" t="s">
        <v>10972</v>
      </c>
      <c r="F7893" t="s">
        <v>11317</v>
      </c>
      <c r="G7893">
        <v>38.333206461336999</v>
      </c>
    </row>
    <row r="7894" spans="1:7" hidden="1" x14ac:dyDescent="0.2">
      <c r="A7894">
        <v>2012</v>
      </c>
      <c r="B7894">
        <v>147</v>
      </c>
      <c r="C7894" t="s">
        <v>9964</v>
      </c>
      <c r="D7894">
        <v>67</v>
      </c>
      <c r="E7894" t="s">
        <v>11186</v>
      </c>
      <c r="F7894" t="s">
        <v>11318</v>
      </c>
      <c r="G7894">
        <v>38.324687659823098</v>
      </c>
    </row>
    <row r="7895" spans="1:7" hidden="1" x14ac:dyDescent="0.2">
      <c r="A7895">
        <v>2012</v>
      </c>
      <c r="B7895">
        <v>148</v>
      </c>
      <c r="C7895" t="s">
        <v>10673</v>
      </c>
      <c r="D7895">
        <v>218</v>
      </c>
      <c r="E7895" t="s">
        <v>11259</v>
      </c>
      <c r="F7895" t="s">
        <v>11319</v>
      </c>
      <c r="G7895">
        <v>38.320488000876601</v>
      </c>
    </row>
    <row r="7896" spans="1:7" hidden="1" x14ac:dyDescent="0.2">
      <c r="A7896">
        <v>2012</v>
      </c>
      <c r="B7896">
        <v>149</v>
      </c>
      <c r="C7896" t="s">
        <v>11320</v>
      </c>
      <c r="D7896">
        <v>85</v>
      </c>
      <c r="E7896" t="s">
        <v>10558</v>
      </c>
      <c r="F7896" t="s">
        <v>11321</v>
      </c>
      <c r="G7896">
        <v>38.307195150895502</v>
      </c>
    </row>
    <row r="7897" spans="1:7" hidden="1" x14ac:dyDescent="0.2">
      <c r="A7897">
        <v>2012</v>
      </c>
      <c r="B7897">
        <v>150</v>
      </c>
      <c r="C7897" t="s">
        <v>10492</v>
      </c>
      <c r="D7897">
        <v>207</v>
      </c>
      <c r="E7897" t="s">
        <v>11225</v>
      </c>
      <c r="F7897" t="s">
        <v>11322</v>
      </c>
      <c r="G7897">
        <v>38.253534650667397</v>
      </c>
    </row>
    <row r="7898" spans="1:7" hidden="1" x14ac:dyDescent="0.2">
      <c r="A7898">
        <v>2012</v>
      </c>
      <c r="B7898">
        <v>151</v>
      </c>
      <c r="C7898" t="s">
        <v>10706</v>
      </c>
      <c r="D7898">
        <v>63</v>
      </c>
      <c r="E7898" t="s">
        <v>11186</v>
      </c>
      <c r="F7898" t="s">
        <v>11323</v>
      </c>
      <c r="G7898">
        <v>38.221828206404901</v>
      </c>
    </row>
    <row r="7899" spans="1:7" hidden="1" x14ac:dyDescent="0.2">
      <c r="A7899">
        <v>2012</v>
      </c>
      <c r="B7899">
        <v>152</v>
      </c>
      <c r="C7899" t="s">
        <v>11324</v>
      </c>
      <c r="D7899">
        <v>86</v>
      </c>
      <c r="E7899" t="s">
        <v>10558</v>
      </c>
      <c r="F7899" t="s">
        <v>11325</v>
      </c>
      <c r="G7899">
        <v>38.205704817138098</v>
      </c>
    </row>
    <row r="7900" spans="1:7" hidden="1" x14ac:dyDescent="0.2">
      <c r="A7900">
        <v>2012</v>
      </c>
      <c r="B7900">
        <v>153</v>
      </c>
      <c r="C7900" t="s">
        <v>9782</v>
      </c>
      <c r="D7900">
        <v>93</v>
      </c>
      <c r="E7900" t="s">
        <v>10957</v>
      </c>
      <c r="F7900" t="s">
        <v>11326</v>
      </c>
      <c r="G7900">
        <v>38.2019948838239</v>
      </c>
    </row>
    <row r="7901" spans="1:7" hidden="1" x14ac:dyDescent="0.2">
      <c r="A7901">
        <v>2013</v>
      </c>
      <c r="B7901">
        <v>1</v>
      </c>
      <c r="C7901" t="s">
        <v>61</v>
      </c>
      <c r="D7901">
        <v>1</v>
      </c>
      <c r="E7901" t="s">
        <v>10972</v>
      </c>
      <c r="F7901" t="s">
        <v>11327</v>
      </c>
      <c r="G7901">
        <v>40.550628722700097</v>
      </c>
    </row>
    <row r="7902" spans="1:7" x14ac:dyDescent="0.2">
      <c r="A7902">
        <v>2013</v>
      </c>
      <c r="B7902">
        <v>2</v>
      </c>
      <c r="C7902" t="s">
        <v>11328</v>
      </c>
      <c r="D7902">
        <v>128</v>
      </c>
      <c r="E7902" t="s">
        <v>55</v>
      </c>
      <c r="F7902" t="s">
        <v>11329</v>
      </c>
      <c r="G7902">
        <v>40.515770680420502</v>
      </c>
    </row>
    <row r="7903" spans="1:7" hidden="1" x14ac:dyDescent="0.2">
      <c r="A7903">
        <v>2013</v>
      </c>
      <c r="B7903">
        <v>3</v>
      </c>
      <c r="C7903" t="s">
        <v>102</v>
      </c>
      <c r="D7903">
        <v>101</v>
      </c>
      <c r="E7903" t="s">
        <v>10723</v>
      </c>
      <c r="F7903" t="s">
        <v>11330</v>
      </c>
      <c r="G7903">
        <v>40.5098775553381</v>
      </c>
    </row>
    <row r="7904" spans="1:7" hidden="1" x14ac:dyDescent="0.2">
      <c r="A7904">
        <v>2013</v>
      </c>
      <c r="B7904">
        <v>4</v>
      </c>
      <c r="C7904" t="s">
        <v>9832</v>
      </c>
      <c r="D7904">
        <v>91</v>
      </c>
      <c r="E7904" t="s">
        <v>11331</v>
      </c>
      <c r="F7904" t="s">
        <v>11332</v>
      </c>
      <c r="G7904">
        <v>40.498765644260899</v>
      </c>
    </row>
    <row r="7905" spans="1:7" hidden="1" x14ac:dyDescent="0.2">
      <c r="A7905">
        <v>2013</v>
      </c>
      <c r="B7905">
        <v>5</v>
      </c>
      <c r="C7905" t="s">
        <v>109</v>
      </c>
      <c r="D7905">
        <v>94</v>
      </c>
      <c r="E7905" t="s">
        <v>11331</v>
      </c>
      <c r="F7905" t="s">
        <v>11333</v>
      </c>
      <c r="G7905">
        <v>40.490736732893403</v>
      </c>
    </row>
    <row r="7906" spans="1:7" hidden="1" x14ac:dyDescent="0.2">
      <c r="A7906">
        <v>2013</v>
      </c>
      <c r="B7906">
        <v>6</v>
      </c>
      <c r="C7906" t="s">
        <v>111</v>
      </c>
      <c r="D7906">
        <v>164</v>
      </c>
      <c r="E7906" t="s">
        <v>11334</v>
      </c>
      <c r="F7906" t="s">
        <v>9302</v>
      </c>
      <c r="G7906">
        <v>40.456649345332799</v>
      </c>
    </row>
    <row r="7907" spans="1:7" hidden="1" x14ac:dyDescent="0.2">
      <c r="A7907">
        <v>2013</v>
      </c>
      <c r="B7907">
        <v>7</v>
      </c>
      <c r="C7907" t="s">
        <v>10776</v>
      </c>
      <c r="D7907">
        <v>63</v>
      </c>
      <c r="E7907" t="s">
        <v>79</v>
      </c>
      <c r="F7907" t="s">
        <v>11335</v>
      </c>
      <c r="G7907">
        <v>40.451975163152703</v>
      </c>
    </row>
    <row r="7908" spans="1:7" x14ac:dyDescent="0.2">
      <c r="A7908">
        <v>2013</v>
      </c>
      <c r="B7908">
        <v>8</v>
      </c>
      <c r="C7908" t="s">
        <v>56</v>
      </c>
      <c r="D7908">
        <v>121</v>
      </c>
      <c r="E7908" t="s">
        <v>55</v>
      </c>
      <c r="F7908" t="s">
        <v>11336</v>
      </c>
      <c r="G7908">
        <v>40.426753231329499</v>
      </c>
    </row>
    <row r="7909" spans="1:7" hidden="1" x14ac:dyDescent="0.2">
      <c r="A7909">
        <v>2013</v>
      </c>
      <c r="B7909">
        <v>9</v>
      </c>
      <c r="C7909" t="s">
        <v>10774</v>
      </c>
      <c r="D7909">
        <v>139</v>
      </c>
      <c r="E7909" t="s">
        <v>11337</v>
      </c>
      <c r="F7909" t="s">
        <v>11338</v>
      </c>
      <c r="G7909">
        <v>40.423286008338998</v>
      </c>
    </row>
    <row r="7910" spans="1:7" hidden="1" x14ac:dyDescent="0.2">
      <c r="A7910">
        <v>2013</v>
      </c>
      <c r="B7910">
        <v>10</v>
      </c>
      <c r="C7910" t="s">
        <v>11339</v>
      </c>
      <c r="D7910">
        <v>178</v>
      </c>
      <c r="E7910" t="s">
        <v>11340</v>
      </c>
      <c r="F7910" t="s">
        <v>11341</v>
      </c>
      <c r="G7910">
        <v>40.409023310107798</v>
      </c>
    </row>
    <row r="7911" spans="1:7" hidden="1" x14ac:dyDescent="0.2">
      <c r="A7911">
        <v>2013</v>
      </c>
      <c r="B7911">
        <v>11</v>
      </c>
      <c r="C7911" t="s">
        <v>11342</v>
      </c>
      <c r="D7911">
        <v>153</v>
      </c>
      <c r="E7911" t="s">
        <v>11176</v>
      </c>
      <c r="F7911" t="s">
        <v>11343</v>
      </c>
      <c r="G7911">
        <v>40.398366184367902</v>
      </c>
    </row>
    <row r="7912" spans="1:7" hidden="1" x14ac:dyDescent="0.2">
      <c r="A7912">
        <v>2013</v>
      </c>
      <c r="B7912">
        <v>12</v>
      </c>
      <c r="C7912" t="s">
        <v>120</v>
      </c>
      <c r="D7912">
        <v>116</v>
      </c>
      <c r="E7912" t="s">
        <v>9031</v>
      </c>
      <c r="F7912" t="s">
        <v>11344</v>
      </c>
      <c r="G7912">
        <v>40.390110777485901</v>
      </c>
    </row>
    <row r="7913" spans="1:7" hidden="1" x14ac:dyDescent="0.2">
      <c r="A7913">
        <v>2013</v>
      </c>
      <c r="B7913">
        <v>13</v>
      </c>
      <c r="C7913" t="s">
        <v>10361</v>
      </c>
      <c r="D7913">
        <v>167</v>
      </c>
      <c r="E7913" t="s">
        <v>11334</v>
      </c>
      <c r="F7913" t="s">
        <v>11345</v>
      </c>
      <c r="G7913">
        <v>40.377068787706001</v>
      </c>
    </row>
    <row r="7914" spans="1:7" hidden="1" x14ac:dyDescent="0.2">
      <c r="A7914">
        <v>2013</v>
      </c>
      <c r="B7914">
        <v>14</v>
      </c>
      <c r="C7914" t="s">
        <v>10363</v>
      </c>
      <c r="D7914">
        <v>47</v>
      </c>
      <c r="E7914" t="s">
        <v>11346</v>
      </c>
      <c r="F7914" t="s">
        <v>11347</v>
      </c>
      <c r="G7914">
        <v>40.361243404541199</v>
      </c>
    </row>
    <row r="7915" spans="1:7" hidden="1" x14ac:dyDescent="0.2">
      <c r="A7915">
        <v>2013</v>
      </c>
      <c r="B7915">
        <v>15</v>
      </c>
      <c r="C7915" t="s">
        <v>97</v>
      </c>
      <c r="D7915">
        <v>82</v>
      </c>
      <c r="E7915" t="s">
        <v>96</v>
      </c>
      <c r="F7915" t="s">
        <v>11348</v>
      </c>
      <c r="G7915">
        <v>40.336798309425198</v>
      </c>
    </row>
    <row r="7916" spans="1:7" hidden="1" x14ac:dyDescent="0.2">
      <c r="A7916">
        <v>2013</v>
      </c>
      <c r="B7916">
        <v>16</v>
      </c>
      <c r="C7916" t="s">
        <v>9462</v>
      </c>
      <c r="D7916">
        <v>98</v>
      </c>
      <c r="E7916" t="s">
        <v>11331</v>
      </c>
      <c r="F7916" t="s">
        <v>11349</v>
      </c>
      <c r="G7916">
        <v>40.335603384999203</v>
      </c>
    </row>
    <row r="7917" spans="1:7" hidden="1" x14ac:dyDescent="0.2">
      <c r="A7917">
        <v>2013</v>
      </c>
      <c r="B7917">
        <v>17</v>
      </c>
      <c r="C7917" t="s">
        <v>10743</v>
      </c>
      <c r="D7917">
        <v>106</v>
      </c>
      <c r="E7917" t="s">
        <v>10723</v>
      </c>
      <c r="F7917" t="s">
        <v>11350</v>
      </c>
      <c r="G7917">
        <v>40.290116191140001</v>
      </c>
    </row>
    <row r="7918" spans="1:7" hidden="1" x14ac:dyDescent="0.2">
      <c r="A7918">
        <v>2013</v>
      </c>
      <c r="B7918">
        <v>18</v>
      </c>
      <c r="C7918" t="s">
        <v>11351</v>
      </c>
      <c r="D7918">
        <v>42</v>
      </c>
      <c r="E7918" t="s">
        <v>11346</v>
      </c>
      <c r="F7918" t="s">
        <v>11352</v>
      </c>
      <c r="G7918">
        <v>40.264037246468703</v>
      </c>
    </row>
    <row r="7919" spans="1:7" hidden="1" x14ac:dyDescent="0.2">
      <c r="A7919">
        <v>2013</v>
      </c>
      <c r="B7919">
        <v>19</v>
      </c>
      <c r="C7919" t="s">
        <v>91</v>
      </c>
      <c r="D7919">
        <v>6</v>
      </c>
      <c r="E7919" t="s">
        <v>10972</v>
      </c>
      <c r="F7919" t="s">
        <v>11353</v>
      </c>
      <c r="G7919">
        <v>40.233632432751797</v>
      </c>
    </row>
    <row r="7920" spans="1:7" hidden="1" x14ac:dyDescent="0.2">
      <c r="A7920">
        <v>2013</v>
      </c>
      <c r="B7920">
        <v>20</v>
      </c>
      <c r="C7920" t="s">
        <v>10350</v>
      </c>
      <c r="D7920">
        <v>41</v>
      </c>
      <c r="E7920" t="s">
        <v>11346</v>
      </c>
      <c r="F7920" t="s">
        <v>11354</v>
      </c>
      <c r="G7920">
        <v>40.217127329294399</v>
      </c>
    </row>
    <row r="7921" spans="1:7" hidden="1" x14ac:dyDescent="0.2">
      <c r="A7921">
        <v>2013</v>
      </c>
      <c r="B7921">
        <v>21</v>
      </c>
      <c r="C7921" t="s">
        <v>11355</v>
      </c>
      <c r="D7921">
        <v>149</v>
      </c>
      <c r="E7921" t="s">
        <v>104</v>
      </c>
      <c r="F7921" t="s">
        <v>11356</v>
      </c>
      <c r="G7921">
        <v>40.190483686882601</v>
      </c>
    </row>
    <row r="7922" spans="1:7" hidden="1" x14ac:dyDescent="0.2">
      <c r="A7922">
        <v>2013</v>
      </c>
      <c r="B7922">
        <v>22</v>
      </c>
      <c r="C7922" t="s">
        <v>10224</v>
      </c>
      <c r="D7922">
        <v>86</v>
      </c>
      <c r="E7922" t="s">
        <v>96</v>
      </c>
      <c r="F7922" t="s">
        <v>11357</v>
      </c>
      <c r="G7922">
        <v>40.183630640083898</v>
      </c>
    </row>
    <row r="7923" spans="1:7" hidden="1" x14ac:dyDescent="0.2">
      <c r="A7923">
        <v>2013</v>
      </c>
      <c r="B7923">
        <v>23</v>
      </c>
      <c r="C7923" t="s">
        <v>10588</v>
      </c>
      <c r="D7923">
        <v>111</v>
      </c>
      <c r="E7923" t="s">
        <v>9031</v>
      </c>
      <c r="F7923" t="s">
        <v>9356</v>
      </c>
      <c r="G7923">
        <v>40.1669032112151</v>
      </c>
    </row>
    <row r="7924" spans="1:7" hidden="1" x14ac:dyDescent="0.2">
      <c r="A7924">
        <v>2013</v>
      </c>
      <c r="B7924">
        <v>24</v>
      </c>
      <c r="C7924" t="s">
        <v>119</v>
      </c>
      <c r="D7924">
        <v>51</v>
      </c>
      <c r="E7924" t="s">
        <v>10940</v>
      </c>
      <c r="F7924" t="s">
        <v>11358</v>
      </c>
      <c r="G7924">
        <v>40.134278743019898</v>
      </c>
    </row>
    <row r="7925" spans="1:7" hidden="1" x14ac:dyDescent="0.2">
      <c r="A7925">
        <v>2013</v>
      </c>
      <c r="B7925">
        <v>25</v>
      </c>
      <c r="C7925" t="s">
        <v>10406</v>
      </c>
      <c r="D7925">
        <v>159</v>
      </c>
      <c r="E7925" t="s">
        <v>11176</v>
      </c>
      <c r="F7925" t="s">
        <v>11359</v>
      </c>
      <c r="G7925">
        <v>40.120481927710799</v>
      </c>
    </row>
    <row r="7926" spans="1:7" hidden="1" x14ac:dyDescent="0.2">
      <c r="A7926">
        <v>2013</v>
      </c>
      <c r="B7926">
        <v>26</v>
      </c>
      <c r="C7926" t="s">
        <v>10719</v>
      </c>
      <c r="D7926">
        <v>162</v>
      </c>
      <c r="E7926" t="s">
        <v>11334</v>
      </c>
      <c r="F7926" t="s">
        <v>11360</v>
      </c>
      <c r="G7926">
        <v>40.117198369698599</v>
      </c>
    </row>
    <row r="7927" spans="1:7" x14ac:dyDescent="0.2">
      <c r="A7927">
        <v>2013</v>
      </c>
      <c r="B7927">
        <v>27</v>
      </c>
      <c r="C7927" t="s">
        <v>10808</v>
      </c>
      <c r="D7927">
        <v>124</v>
      </c>
      <c r="E7927" t="s">
        <v>55</v>
      </c>
      <c r="F7927" t="s">
        <v>11361</v>
      </c>
      <c r="G7927">
        <v>40.116016420382699</v>
      </c>
    </row>
    <row r="7928" spans="1:7" hidden="1" x14ac:dyDescent="0.2">
      <c r="A7928">
        <v>2013</v>
      </c>
      <c r="B7928">
        <v>28</v>
      </c>
      <c r="C7928" t="s">
        <v>89</v>
      </c>
      <c r="D7928">
        <v>201</v>
      </c>
      <c r="E7928" t="s">
        <v>10968</v>
      </c>
      <c r="F7928" t="s">
        <v>11362</v>
      </c>
      <c r="G7928">
        <v>40.100394969779998</v>
      </c>
    </row>
    <row r="7929" spans="1:7" hidden="1" x14ac:dyDescent="0.2">
      <c r="A7929">
        <v>2013</v>
      </c>
      <c r="B7929">
        <v>29</v>
      </c>
      <c r="C7929" t="s">
        <v>10959</v>
      </c>
      <c r="D7929">
        <v>77</v>
      </c>
      <c r="E7929" t="s">
        <v>11363</v>
      </c>
      <c r="F7929" t="s">
        <v>11364</v>
      </c>
      <c r="G7929">
        <v>40.096065125349199</v>
      </c>
    </row>
    <row r="7930" spans="1:7" hidden="1" x14ac:dyDescent="0.2">
      <c r="A7930">
        <v>2013</v>
      </c>
      <c r="B7930">
        <v>30</v>
      </c>
      <c r="C7930" t="s">
        <v>9055</v>
      </c>
      <c r="D7930">
        <v>46</v>
      </c>
      <c r="E7930" t="s">
        <v>11346</v>
      </c>
      <c r="F7930" t="s">
        <v>11365</v>
      </c>
      <c r="G7930">
        <v>40.051901700532397</v>
      </c>
    </row>
    <row r="7931" spans="1:7" hidden="1" x14ac:dyDescent="0.2">
      <c r="A7931">
        <v>2013</v>
      </c>
      <c r="B7931">
        <v>31</v>
      </c>
      <c r="C7931" t="s">
        <v>9105</v>
      </c>
      <c r="D7931">
        <v>152</v>
      </c>
      <c r="E7931" t="s">
        <v>11176</v>
      </c>
      <c r="F7931" t="s">
        <v>11366</v>
      </c>
      <c r="G7931">
        <v>40.044310684560799</v>
      </c>
    </row>
    <row r="7932" spans="1:7" hidden="1" x14ac:dyDescent="0.2">
      <c r="A7932">
        <v>2013</v>
      </c>
      <c r="B7932">
        <v>32</v>
      </c>
      <c r="C7932" t="s">
        <v>10769</v>
      </c>
      <c r="D7932">
        <v>54</v>
      </c>
      <c r="E7932" t="s">
        <v>10940</v>
      </c>
      <c r="F7932" t="s">
        <v>11367</v>
      </c>
      <c r="G7932">
        <v>39.973643178215099</v>
      </c>
    </row>
    <row r="7933" spans="1:7" hidden="1" x14ac:dyDescent="0.2">
      <c r="A7933">
        <v>2013</v>
      </c>
      <c r="B7933">
        <v>33</v>
      </c>
      <c r="C7933" t="s">
        <v>107</v>
      </c>
      <c r="D7933">
        <v>175</v>
      </c>
      <c r="E7933" t="s">
        <v>11340</v>
      </c>
      <c r="F7933" t="s">
        <v>11368</v>
      </c>
      <c r="G7933">
        <v>39.970253238874299</v>
      </c>
    </row>
    <row r="7934" spans="1:7" hidden="1" x14ac:dyDescent="0.2">
      <c r="A7934">
        <v>2013</v>
      </c>
      <c r="B7934">
        <v>34</v>
      </c>
      <c r="C7934" t="s">
        <v>10402</v>
      </c>
      <c r="D7934">
        <v>85</v>
      </c>
      <c r="E7934" t="s">
        <v>96</v>
      </c>
      <c r="F7934" t="s">
        <v>11369</v>
      </c>
      <c r="G7934">
        <v>39.9557872702552</v>
      </c>
    </row>
    <row r="7935" spans="1:7" hidden="1" x14ac:dyDescent="0.2">
      <c r="A7935">
        <v>2013</v>
      </c>
      <c r="B7935">
        <v>35</v>
      </c>
      <c r="C7935" t="s">
        <v>10778</v>
      </c>
      <c r="D7935">
        <v>36</v>
      </c>
      <c r="E7935" t="s">
        <v>130</v>
      </c>
      <c r="F7935" t="s">
        <v>11370</v>
      </c>
      <c r="G7935">
        <v>39.911542181937797</v>
      </c>
    </row>
    <row r="7936" spans="1:7" hidden="1" x14ac:dyDescent="0.2">
      <c r="A7936">
        <v>2013</v>
      </c>
      <c r="B7936">
        <v>36</v>
      </c>
      <c r="C7936" t="s">
        <v>9117</v>
      </c>
      <c r="D7936">
        <v>49</v>
      </c>
      <c r="E7936" t="s">
        <v>11346</v>
      </c>
      <c r="F7936" t="s">
        <v>11371</v>
      </c>
      <c r="G7936">
        <v>39.882575782231399</v>
      </c>
    </row>
    <row r="7937" spans="1:7" hidden="1" x14ac:dyDescent="0.2">
      <c r="A7937">
        <v>2013</v>
      </c>
      <c r="B7937">
        <v>37</v>
      </c>
      <c r="C7937" t="s">
        <v>10503</v>
      </c>
      <c r="D7937">
        <v>89</v>
      </c>
      <c r="E7937" t="s">
        <v>96</v>
      </c>
      <c r="F7937" t="s">
        <v>11372</v>
      </c>
      <c r="G7937">
        <v>39.8546883181506</v>
      </c>
    </row>
    <row r="7938" spans="1:7" hidden="1" x14ac:dyDescent="0.2">
      <c r="A7938">
        <v>2013</v>
      </c>
      <c r="B7938">
        <v>38</v>
      </c>
      <c r="C7938" t="s">
        <v>11373</v>
      </c>
      <c r="D7938">
        <v>23</v>
      </c>
      <c r="E7938" t="s">
        <v>11374</v>
      </c>
      <c r="F7938" t="s">
        <v>11375</v>
      </c>
      <c r="G7938">
        <v>39.853521786357703</v>
      </c>
    </row>
    <row r="7939" spans="1:7" hidden="1" x14ac:dyDescent="0.2">
      <c r="A7939">
        <v>2013</v>
      </c>
      <c r="B7939">
        <v>39</v>
      </c>
      <c r="C7939" t="s">
        <v>9803</v>
      </c>
      <c r="D7939">
        <v>31</v>
      </c>
      <c r="E7939" t="s">
        <v>130</v>
      </c>
      <c r="F7939" t="s">
        <v>11376</v>
      </c>
      <c r="G7939">
        <v>39.836938500848397</v>
      </c>
    </row>
    <row r="7940" spans="1:7" hidden="1" x14ac:dyDescent="0.2">
      <c r="A7940">
        <v>2013</v>
      </c>
      <c r="B7940">
        <v>40</v>
      </c>
      <c r="C7940" t="s">
        <v>87</v>
      </c>
      <c r="D7940">
        <v>97</v>
      </c>
      <c r="E7940" t="s">
        <v>11331</v>
      </c>
      <c r="F7940" t="s">
        <v>11377</v>
      </c>
      <c r="G7940">
        <v>39.805494109278001</v>
      </c>
    </row>
    <row r="7941" spans="1:7" hidden="1" x14ac:dyDescent="0.2">
      <c r="A7941">
        <v>2013</v>
      </c>
      <c r="B7941">
        <v>41</v>
      </c>
      <c r="C7941" t="s">
        <v>11378</v>
      </c>
      <c r="D7941">
        <v>194</v>
      </c>
      <c r="E7941" t="s">
        <v>11259</v>
      </c>
      <c r="F7941" t="s">
        <v>11379</v>
      </c>
      <c r="G7941">
        <v>39.803813297820497</v>
      </c>
    </row>
    <row r="7942" spans="1:7" hidden="1" x14ac:dyDescent="0.2">
      <c r="A7942">
        <v>2013</v>
      </c>
      <c r="B7942">
        <v>42</v>
      </c>
      <c r="C7942" t="s">
        <v>9446</v>
      </c>
      <c r="D7942">
        <v>112</v>
      </c>
      <c r="E7942" t="s">
        <v>9031</v>
      </c>
      <c r="F7942" t="s">
        <v>11380</v>
      </c>
      <c r="G7942">
        <v>39.788692379873098</v>
      </c>
    </row>
    <row r="7943" spans="1:7" hidden="1" x14ac:dyDescent="0.2">
      <c r="A7943">
        <v>2013</v>
      </c>
      <c r="B7943">
        <v>43</v>
      </c>
      <c r="C7943" t="s">
        <v>10895</v>
      </c>
      <c r="D7943">
        <v>93</v>
      </c>
      <c r="E7943" t="s">
        <v>11331</v>
      </c>
      <c r="F7943" t="s">
        <v>11381</v>
      </c>
      <c r="G7943">
        <v>39.787012987012901</v>
      </c>
    </row>
    <row r="7944" spans="1:7" hidden="1" x14ac:dyDescent="0.2">
      <c r="A7944">
        <v>2013</v>
      </c>
      <c r="B7944">
        <v>44</v>
      </c>
      <c r="C7944" t="s">
        <v>11382</v>
      </c>
      <c r="D7944">
        <v>76</v>
      </c>
      <c r="E7944" t="s">
        <v>11363</v>
      </c>
      <c r="F7944" t="s">
        <v>11383</v>
      </c>
      <c r="G7944">
        <v>39.775906727342303</v>
      </c>
    </row>
    <row r="7945" spans="1:7" hidden="1" x14ac:dyDescent="0.2">
      <c r="A7945">
        <v>2013</v>
      </c>
      <c r="B7945">
        <v>45</v>
      </c>
      <c r="C7945" t="s">
        <v>11040</v>
      </c>
      <c r="D7945">
        <v>39</v>
      </c>
      <c r="E7945" t="s">
        <v>130</v>
      </c>
      <c r="F7945" t="s">
        <v>11384</v>
      </c>
      <c r="G7945">
        <v>39.769323385377199</v>
      </c>
    </row>
    <row r="7946" spans="1:7" hidden="1" x14ac:dyDescent="0.2">
      <c r="A7946">
        <v>2013</v>
      </c>
      <c r="B7946">
        <v>46</v>
      </c>
      <c r="C7946" t="s">
        <v>122</v>
      </c>
      <c r="D7946">
        <v>219</v>
      </c>
      <c r="E7946" t="s">
        <v>11385</v>
      </c>
      <c r="F7946" t="s">
        <v>11386</v>
      </c>
      <c r="G7946">
        <v>39.760548985253301</v>
      </c>
    </row>
    <row r="7947" spans="1:7" x14ac:dyDescent="0.2">
      <c r="A7947">
        <v>2013</v>
      </c>
      <c r="B7947">
        <v>47</v>
      </c>
      <c r="C7947" t="s">
        <v>10730</v>
      </c>
      <c r="D7947">
        <v>127</v>
      </c>
      <c r="E7947" t="s">
        <v>55</v>
      </c>
      <c r="F7947" t="s">
        <v>11387</v>
      </c>
      <c r="G7947">
        <v>39.756679157136602</v>
      </c>
    </row>
    <row r="7948" spans="1:7" hidden="1" x14ac:dyDescent="0.2">
      <c r="A7948">
        <v>2013</v>
      </c>
      <c r="B7948">
        <v>48</v>
      </c>
      <c r="C7948" t="s">
        <v>10815</v>
      </c>
      <c r="D7948">
        <v>109</v>
      </c>
      <c r="E7948" t="s">
        <v>10723</v>
      </c>
      <c r="F7948" t="s">
        <v>11388</v>
      </c>
      <c r="G7948">
        <v>39.740434101588697</v>
      </c>
    </row>
    <row r="7949" spans="1:7" hidden="1" x14ac:dyDescent="0.2">
      <c r="A7949">
        <v>2013</v>
      </c>
      <c r="B7949">
        <v>49</v>
      </c>
      <c r="C7949" t="s">
        <v>11211</v>
      </c>
      <c r="D7949">
        <v>56</v>
      </c>
      <c r="E7949" t="s">
        <v>10940</v>
      </c>
      <c r="F7949" t="s">
        <v>11389</v>
      </c>
      <c r="G7949">
        <v>39.723816007001801</v>
      </c>
    </row>
    <row r="7950" spans="1:7" hidden="1" x14ac:dyDescent="0.2">
      <c r="A7950">
        <v>2013</v>
      </c>
      <c r="B7950">
        <v>50</v>
      </c>
      <c r="C7950" t="s">
        <v>11390</v>
      </c>
      <c r="D7950">
        <v>165</v>
      </c>
      <c r="E7950" t="s">
        <v>11334</v>
      </c>
      <c r="F7950" t="s">
        <v>11391</v>
      </c>
      <c r="G7950">
        <v>39.686251141581998</v>
      </c>
    </row>
    <row r="7951" spans="1:7" hidden="1" x14ac:dyDescent="0.2">
      <c r="A7951">
        <v>2013</v>
      </c>
      <c r="B7951">
        <v>51</v>
      </c>
      <c r="C7951" t="s">
        <v>10570</v>
      </c>
      <c r="D7951">
        <v>108</v>
      </c>
      <c r="E7951" t="s">
        <v>10723</v>
      </c>
      <c r="F7951" t="s">
        <v>11392</v>
      </c>
      <c r="G7951">
        <v>39.684708899784297</v>
      </c>
    </row>
    <row r="7952" spans="1:7" hidden="1" x14ac:dyDescent="0.2">
      <c r="A7952">
        <v>2013</v>
      </c>
      <c r="B7952">
        <v>52</v>
      </c>
      <c r="C7952" t="s">
        <v>11393</v>
      </c>
      <c r="D7952">
        <v>217</v>
      </c>
      <c r="E7952" t="s">
        <v>11385</v>
      </c>
      <c r="F7952" t="s">
        <v>11394</v>
      </c>
      <c r="G7952">
        <v>39.660691110456597</v>
      </c>
    </row>
    <row r="7953" spans="1:7" hidden="1" x14ac:dyDescent="0.2">
      <c r="A7953">
        <v>2013</v>
      </c>
      <c r="B7953">
        <v>53</v>
      </c>
      <c r="C7953" t="s">
        <v>11395</v>
      </c>
      <c r="D7953">
        <v>43</v>
      </c>
      <c r="E7953" t="s">
        <v>11346</v>
      </c>
      <c r="F7953" t="s">
        <v>11396</v>
      </c>
      <c r="G7953">
        <v>39.615559930560202</v>
      </c>
    </row>
    <row r="7954" spans="1:7" x14ac:dyDescent="0.2">
      <c r="A7954">
        <v>2013</v>
      </c>
      <c r="B7954">
        <v>54</v>
      </c>
      <c r="C7954" t="s">
        <v>11144</v>
      </c>
      <c r="D7954">
        <v>122</v>
      </c>
      <c r="E7954" t="s">
        <v>55</v>
      </c>
      <c r="F7954" t="s">
        <v>11397</v>
      </c>
      <c r="G7954">
        <v>39.614791539379098</v>
      </c>
    </row>
    <row r="7955" spans="1:7" hidden="1" x14ac:dyDescent="0.2">
      <c r="A7955">
        <v>2013</v>
      </c>
      <c r="B7955">
        <v>55</v>
      </c>
      <c r="C7955" t="s">
        <v>10004</v>
      </c>
      <c r="D7955">
        <v>141</v>
      </c>
      <c r="E7955" t="s">
        <v>104</v>
      </c>
      <c r="F7955" t="s">
        <v>11398</v>
      </c>
      <c r="G7955">
        <v>39.6097977231735</v>
      </c>
    </row>
    <row r="7956" spans="1:7" hidden="1" x14ac:dyDescent="0.2">
      <c r="A7956">
        <v>2013</v>
      </c>
      <c r="B7956">
        <v>56</v>
      </c>
      <c r="C7956" t="s">
        <v>10353</v>
      </c>
      <c r="D7956">
        <v>35</v>
      </c>
      <c r="E7956" t="s">
        <v>130</v>
      </c>
      <c r="F7956" t="s">
        <v>11399</v>
      </c>
      <c r="G7956">
        <v>39.606597221099904</v>
      </c>
    </row>
    <row r="7957" spans="1:7" hidden="1" x14ac:dyDescent="0.2">
      <c r="A7957">
        <v>2013</v>
      </c>
      <c r="B7957">
        <v>57</v>
      </c>
      <c r="C7957" t="s">
        <v>11400</v>
      </c>
      <c r="D7957">
        <v>148</v>
      </c>
      <c r="E7957" t="s">
        <v>104</v>
      </c>
      <c r="F7957" t="s">
        <v>11401</v>
      </c>
      <c r="G7957">
        <v>39.603397236190602</v>
      </c>
    </row>
    <row r="7958" spans="1:7" hidden="1" x14ac:dyDescent="0.2">
      <c r="A7958">
        <v>2013</v>
      </c>
      <c r="B7958">
        <v>58</v>
      </c>
      <c r="C7958" t="s">
        <v>11036</v>
      </c>
      <c r="D7958">
        <v>44</v>
      </c>
      <c r="E7958" t="s">
        <v>11346</v>
      </c>
      <c r="F7958" t="s">
        <v>11402</v>
      </c>
      <c r="G7958">
        <v>39.584080315525199</v>
      </c>
    </row>
    <row r="7959" spans="1:7" hidden="1" x14ac:dyDescent="0.2">
      <c r="A7959">
        <v>2013</v>
      </c>
      <c r="B7959">
        <v>59</v>
      </c>
      <c r="C7959" t="s">
        <v>9700</v>
      </c>
      <c r="D7959">
        <v>74</v>
      </c>
      <c r="E7959" t="s">
        <v>11363</v>
      </c>
      <c r="F7959" t="s">
        <v>11403</v>
      </c>
      <c r="G7959">
        <v>39.573853819846903</v>
      </c>
    </row>
    <row r="7960" spans="1:7" hidden="1" x14ac:dyDescent="0.2">
      <c r="A7960">
        <v>2013</v>
      </c>
      <c r="B7960">
        <v>60</v>
      </c>
      <c r="C7960" t="s">
        <v>10946</v>
      </c>
      <c r="D7960">
        <v>173</v>
      </c>
      <c r="E7960" t="s">
        <v>11340</v>
      </c>
      <c r="F7960" t="s">
        <v>11404</v>
      </c>
      <c r="G7960">
        <v>39.565037710507198</v>
      </c>
    </row>
    <row r="7961" spans="1:7" hidden="1" x14ac:dyDescent="0.2">
      <c r="A7961">
        <v>2013</v>
      </c>
      <c r="B7961">
        <v>61</v>
      </c>
      <c r="C7961" t="s">
        <v>11227</v>
      </c>
      <c r="D7961">
        <v>136</v>
      </c>
      <c r="E7961" t="s">
        <v>11337</v>
      </c>
      <c r="F7961" t="s">
        <v>9716</v>
      </c>
      <c r="G7961">
        <v>39.553161341548801</v>
      </c>
    </row>
    <row r="7962" spans="1:7" hidden="1" x14ac:dyDescent="0.2">
      <c r="A7962">
        <v>2013</v>
      </c>
      <c r="B7962">
        <v>62</v>
      </c>
      <c r="C7962" t="s">
        <v>9880</v>
      </c>
      <c r="D7962">
        <v>34</v>
      </c>
      <c r="E7962" t="s">
        <v>130</v>
      </c>
      <c r="F7962" t="s">
        <v>9718</v>
      </c>
      <c r="G7962">
        <v>39.5518847371631</v>
      </c>
    </row>
    <row r="7963" spans="1:7" hidden="1" x14ac:dyDescent="0.2">
      <c r="A7963">
        <v>2013</v>
      </c>
      <c r="B7963">
        <v>63</v>
      </c>
      <c r="C7963" t="s">
        <v>10956</v>
      </c>
      <c r="D7963">
        <v>133</v>
      </c>
      <c r="E7963" t="s">
        <v>11337</v>
      </c>
      <c r="F7963" t="s">
        <v>11405</v>
      </c>
      <c r="G7963">
        <v>39.536316796417502</v>
      </c>
    </row>
    <row r="7964" spans="1:7" hidden="1" x14ac:dyDescent="0.2">
      <c r="A7964">
        <v>2013</v>
      </c>
      <c r="B7964">
        <v>64</v>
      </c>
      <c r="C7964" t="s">
        <v>9931</v>
      </c>
      <c r="D7964">
        <v>166</v>
      </c>
      <c r="E7964" t="s">
        <v>11334</v>
      </c>
      <c r="F7964" t="s">
        <v>11406</v>
      </c>
      <c r="G7964">
        <v>39.528792433841197</v>
      </c>
    </row>
    <row r="7965" spans="1:7" hidden="1" x14ac:dyDescent="0.2">
      <c r="A7965">
        <v>2013</v>
      </c>
      <c r="B7965">
        <v>65</v>
      </c>
      <c r="C7965" t="s">
        <v>9568</v>
      </c>
      <c r="D7965">
        <v>59</v>
      </c>
      <c r="E7965" t="s">
        <v>10940</v>
      </c>
      <c r="F7965" t="s">
        <v>11407</v>
      </c>
      <c r="G7965">
        <v>39.508911299682701</v>
      </c>
    </row>
    <row r="7966" spans="1:7" hidden="1" x14ac:dyDescent="0.2">
      <c r="A7966">
        <v>2013</v>
      </c>
      <c r="B7966">
        <v>66</v>
      </c>
      <c r="C7966" t="s">
        <v>11065</v>
      </c>
      <c r="D7966">
        <v>79</v>
      </c>
      <c r="E7966" t="s">
        <v>11363</v>
      </c>
      <c r="F7966" t="s">
        <v>11408</v>
      </c>
      <c r="G7966">
        <v>39.4913408055274</v>
      </c>
    </row>
    <row r="7967" spans="1:7" hidden="1" x14ac:dyDescent="0.2">
      <c r="A7967">
        <v>2013</v>
      </c>
      <c r="B7967">
        <v>67</v>
      </c>
      <c r="C7967" t="s">
        <v>8633</v>
      </c>
      <c r="D7967">
        <v>48</v>
      </c>
      <c r="E7967" t="s">
        <v>11346</v>
      </c>
      <c r="F7967" t="s">
        <v>11409</v>
      </c>
      <c r="G7967">
        <v>39.490959011823698</v>
      </c>
    </row>
    <row r="7968" spans="1:7" hidden="1" x14ac:dyDescent="0.2">
      <c r="A7968">
        <v>2013</v>
      </c>
      <c r="B7968">
        <v>68</v>
      </c>
      <c r="C7968" t="s">
        <v>11410</v>
      </c>
      <c r="D7968">
        <v>183</v>
      </c>
      <c r="E7968" t="s">
        <v>11225</v>
      </c>
      <c r="F7968" t="s">
        <v>11411</v>
      </c>
      <c r="G7968">
        <v>39.452181807645502</v>
      </c>
    </row>
    <row r="7969" spans="1:7" hidden="1" x14ac:dyDescent="0.2">
      <c r="A7969">
        <v>2013</v>
      </c>
      <c r="B7969">
        <v>69</v>
      </c>
      <c r="C7969" t="s">
        <v>11412</v>
      </c>
      <c r="D7969">
        <v>114</v>
      </c>
      <c r="E7969" t="s">
        <v>9031</v>
      </c>
      <c r="F7969" t="s">
        <v>11413</v>
      </c>
      <c r="G7969">
        <v>39.442277239195001</v>
      </c>
    </row>
    <row r="7970" spans="1:7" hidden="1" x14ac:dyDescent="0.2">
      <c r="A7970">
        <v>2013</v>
      </c>
      <c r="B7970">
        <v>70</v>
      </c>
      <c r="C7970" t="s">
        <v>10390</v>
      </c>
      <c r="D7970">
        <v>171</v>
      </c>
      <c r="E7970" t="s">
        <v>11340</v>
      </c>
      <c r="F7970" t="s">
        <v>11414</v>
      </c>
      <c r="G7970">
        <v>39.4411347243813</v>
      </c>
    </row>
    <row r="7971" spans="1:7" hidden="1" x14ac:dyDescent="0.2">
      <c r="A7971">
        <v>2013</v>
      </c>
      <c r="B7971">
        <v>71</v>
      </c>
      <c r="C7971" t="s">
        <v>11415</v>
      </c>
      <c r="D7971">
        <v>13</v>
      </c>
      <c r="E7971" t="s">
        <v>11416</v>
      </c>
      <c r="F7971" t="s">
        <v>6784</v>
      </c>
      <c r="G7971">
        <v>39.429713215633598</v>
      </c>
    </row>
    <row r="7972" spans="1:7" hidden="1" x14ac:dyDescent="0.2">
      <c r="A7972">
        <v>2013</v>
      </c>
      <c r="B7972">
        <v>72</v>
      </c>
      <c r="C7972" t="s">
        <v>10466</v>
      </c>
      <c r="D7972">
        <v>25</v>
      </c>
      <c r="E7972" t="s">
        <v>11374</v>
      </c>
      <c r="F7972" t="s">
        <v>11417</v>
      </c>
      <c r="G7972">
        <v>39.429205746553102</v>
      </c>
    </row>
    <row r="7973" spans="1:7" hidden="1" x14ac:dyDescent="0.2">
      <c r="A7973">
        <v>2013</v>
      </c>
      <c r="B7973">
        <v>73</v>
      </c>
      <c r="C7973" t="s">
        <v>11418</v>
      </c>
      <c r="D7973">
        <v>138</v>
      </c>
      <c r="E7973" t="s">
        <v>11337</v>
      </c>
      <c r="F7973" t="s">
        <v>11419</v>
      </c>
      <c r="G7973">
        <v>39.412720109351099</v>
      </c>
    </row>
    <row r="7974" spans="1:7" hidden="1" x14ac:dyDescent="0.2">
      <c r="A7974">
        <v>2013</v>
      </c>
      <c r="B7974">
        <v>74</v>
      </c>
      <c r="C7974" t="s">
        <v>11267</v>
      </c>
      <c r="D7974">
        <v>185</v>
      </c>
      <c r="E7974" t="s">
        <v>11225</v>
      </c>
      <c r="F7974" t="s">
        <v>11420</v>
      </c>
      <c r="G7974">
        <v>39.403595533075801</v>
      </c>
    </row>
    <row r="7975" spans="1:7" hidden="1" x14ac:dyDescent="0.2">
      <c r="A7975">
        <v>2013</v>
      </c>
      <c r="B7975">
        <v>75</v>
      </c>
      <c r="C7975" t="s">
        <v>10650</v>
      </c>
      <c r="D7975">
        <v>196</v>
      </c>
      <c r="E7975" t="s">
        <v>11259</v>
      </c>
      <c r="F7975" t="s">
        <v>11421</v>
      </c>
      <c r="G7975">
        <v>39.395361696381997</v>
      </c>
    </row>
    <row r="7976" spans="1:7" hidden="1" x14ac:dyDescent="0.2">
      <c r="A7976">
        <v>2013</v>
      </c>
      <c r="B7976">
        <v>76</v>
      </c>
      <c r="C7976" t="s">
        <v>11422</v>
      </c>
      <c r="D7976">
        <v>147</v>
      </c>
      <c r="E7976" t="s">
        <v>104</v>
      </c>
      <c r="F7976" t="s">
        <v>11423</v>
      </c>
      <c r="G7976">
        <v>39.390676279898003</v>
      </c>
    </row>
    <row r="7977" spans="1:7" hidden="1" x14ac:dyDescent="0.2">
      <c r="A7977">
        <v>2013</v>
      </c>
      <c r="B7977">
        <v>77</v>
      </c>
      <c r="C7977" t="s">
        <v>11424</v>
      </c>
      <c r="D7977">
        <v>3</v>
      </c>
      <c r="E7977" t="s">
        <v>10972</v>
      </c>
      <c r="F7977" t="s">
        <v>11425</v>
      </c>
      <c r="G7977">
        <v>39.349315728294997</v>
      </c>
    </row>
    <row r="7978" spans="1:7" hidden="1" x14ac:dyDescent="0.2">
      <c r="A7978">
        <v>2013</v>
      </c>
      <c r="B7978">
        <v>78</v>
      </c>
      <c r="C7978" t="s">
        <v>10459</v>
      </c>
      <c r="D7978">
        <v>117</v>
      </c>
      <c r="E7978" t="s">
        <v>9031</v>
      </c>
      <c r="F7978" t="s">
        <v>11426</v>
      </c>
      <c r="G7978">
        <v>39.348178592643698</v>
      </c>
    </row>
    <row r="7979" spans="1:7" x14ac:dyDescent="0.2">
      <c r="A7979">
        <v>2013</v>
      </c>
      <c r="B7979">
        <v>79</v>
      </c>
      <c r="C7979" t="s">
        <v>10613</v>
      </c>
      <c r="D7979">
        <v>129</v>
      </c>
      <c r="E7979" t="s">
        <v>55</v>
      </c>
      <c r="F7979" t="s">
        <v>6798</v>
      </c>
      <c r="G7979">
        <v>39.346915185666802</v>
      </c>
    </row>
    <row r="7980" spans="1:7" hidden="1" x14ac:dyDescent="0.2">
      <c r="A7980">
        <v>2013</v>
      </c>
      <c r="B7980">
        <v>80</v>
      </c>
      <c r="C7980" t="s">
        <v>9950</v>
      </c>
      <c r="D7980">
        <v>181</v>
      </c>
      <c r="E7980" t="s">
        <v>11225</v>
      </c>
      <c r="F7980" t="s">
        <v>11427</v>
      </c>
      <c r="G7980">
        <v>39.342999139580499</v>
      </c>
    </row>
    <row r="7981" spans="1:7" hidden="1" x14ac:dyDescent="0.2">
      <c r="A7981">
        <v>2013</v>
      </c>
      <c r="B7981">
        <v>81</v>
      </c>
      <c r="C7981" t="s">
        <v>10749</v>
      </c>
      <c r="D7981">
        <v>213</v>
      </c>
      <c r="E7981" t="s">
        <v>11385</v>
      </c>
      <c r="F7981" t="s">
        <v>10548</v>
      </c>
      <c r="G7981">
        <v>39.328857337252998</v>
      </c>
    </row>
    <row r="7982" spans="1:7" x14ac:dyDescent="0.2">
      <c r="A7982">
        <v>2013</v>
      </c>
      <c r="B7982">
        <v>82</v>
      </c>
      <c r="C7982" t="s">
        <v>11195</v>
      </c>
      <c r="D7982">
        <v>11</v>
      </c>
      <c r="E7982" t="s">
        <v>11416</v>
      </c>
      <c r="F7982" t="s">
        <v>11428</v>
      </c>
      <c r="G7982">
        <v>39.310816056150898</v>
      </c>
    </row>
    <row r="7983" spans="1:7" hidden="1" x14ac:dyDescent="0.2">
      <c r="A7983">
        <v>2013</v>
      </c>
      <c r="B7983">
        <v>83</v>
      </c>
      <c r="C7983" t="s">
        <v>11429</v>
      </c>
      <c r="D7983">
        <v>206</v>
      </c>
      <c r="E7983" t="s">
        <v>10968</v>
      </c>
      <c r="F7983" t="s">
        <v>11430</v>
      </c>
      <c r="G7983">
        <v>39.310311642901802</v>
      </c>
    </row>
    <row r="7984" spans="1:7" hidden="1" x14ac:dyDescent="0.2">
      <c r="A7984">
        <v>2013</v>
      </c>
      <c r="B7984">
        <v>84</v>
      </c>
      <c r="C7984" t="s">
        <v>10848</v>
      </c>
      <c r="D7984">
        <v>65</v>
      </c>
      <c r="E7984" t="s">
        <v>79</v>
      </c>
      <c r="F7984" t="s">
        <v>11431</v>
      </c>
      <c r="G7984">
        <v>39.308672389237401</v>
      </c>
    </row>
    <row r="7985" spans="1:7" hidden="1" x14ac:dyDescent="0.2">
      <c r="A7985">
        <v>2013</v>
      </c>
      <c r="B7985">
        <v>85</v>
      </c>
      <c r="C7985" t="s">
        <v>9957</v>
      </c>
      <c r="D7985">
        <v>37</v>
      </c>
      <c r="E7985" t="s">
        <v>130</v>
      </c>
      <c r="F7985" t="s">
        <v>11432</v>
      </c>
      <c r="G7985">
        <v>39.305394292019201</v>
      </c>
    </row>
    <row r="7986" spans="1:7" hidden="1" x14ac:dyDescent="0.2">
      <c r="A7986">
        <v>2013</v>
      </c>
      <c r="B7986">
        <v>86</v>
      </c>
      <c r="C7986" t="s">
        <v>9978</v>
      </c>
      <c r="D7986">
        <v>182</v>
      </c>
      <c r="E7986" t="s">
        <v>11225</v>
      </c>
      <c r="F7986" t="s">
        <v>11433</v>
      </c>
      <c r="G7986">
        <v>39.299343856430902</v>
      </c>
    </row>
    <row r="7987" spans="1:7" hidden="1" x14ac:dyDescent="0.2">
      <c r="A7987">
        <v>2013</v>
      </c>
      <c r="B7987">
        <v>87</v>
      </c>
      <c r="C7987" t="s">
        <v>11246</v>
      </c>
      <c r="D7987">
        <v>218</v>
      </c>
      <c r="E7987" t="s">
        <v>11385</v>
      </c>
      <c r="F7987" t="s">
        <v>11434</v>
      </c>
      <c r="G7987">
        <v>39.291531466827401</v>
      </c>
    </row>
    <row r="7988" spans="1:7" hidden="1" x14ac:dyDescent="0.2">
      <c r="A7988">
        <v>2013</v>
      </c>
      <c r="B7988">
        <v>88</v>
      </c>
      <c r="C7988" t="s">
        <v>11292</v>
      </c>
      <c r="D7988">
        <v>137</v>
      </c>
      <c r="E7988" t="s">
        <v>11337</v>
      </c>
      <c r="F7988" t="s">
        <v>11435</v>
      </c>
      <c r="G7988">
        <v>39.2759160021537</v>
      </c>
    </row>
    <row r="7989" spans="1:7" hidden="1" x14ac:dyDescent="0.2">
      <c r="A7989">
        <v>2013</v>
      </c>
      <c r="B7989">
        <v>89</v>
      </c>
      <c r="C7989" t="s">
        <v>11099</v>
      </c>
      <c r="D7989">
        <v>212</v>
      </c>
      <c r="E7989" t="s">
        <v>11385</v>
      </c>
      <c r="F7989" t="s">
        <v>11436</v>
      </c>
      <c r="G7989">
        <v>39.2702521687021</v>
      </c>
    </row>
    <row r="7990" spans="1:7" hidden="1" x14ac:dyDescent="0.2">
      <c r="A7990">
        <v>2013</v>
      </c>
      <c r="B7990">
        <v>90</v>
      </c>
      <c r="C7990" t="s">
        <v>10195</v>
      </c>
      <c r="D7990">
        <v>7</v>
      </c>
      <c r="E7990" t="s">
        <v>10972</v>
      </c>
      <c r="F7990" t="s">
        <v>11437</v>
      </c>
      <c r="G7990">
        <v>39.2664771871585</v>
      </c>
    </row>
    <row r="7991" spans="1:7" hidden="1" x14ac:dyDescent="0.2">
      <c r="A7991">
        <v>2013</v>
      </c>
      <c r="B7991">
        <v>91</v>
      </c>
      <c r="C7991" t="s">
        <v>10905</v>
      </c>
      <c r="D7991">
        <v>32</v>
      </c>
      <c r="E7991" t="s">
        <v>130</v>
      </c>
      <c r="F7991" t="s">
        <v>11438</v>
      </c>
      <c r="G7991">
        <v>39.263709328591297</v>
      </c>
    </row>
    <row r="7992" spans="1:7" hidden="1" x14ac:dyDescent="0.2">
      <c r="A7992">
        <v>2013</v>
      </c>
      <c r="B7992">
        <v>92</v>
      </c>
      <c r="C7992" t="s">
        <v>8502</v>
      </c>
      <c r="D7992">
        <v>99</v>
      </c>
      <c r="E7992" t="s">
        <v>11331</v>
      </c>
      <c r="F7992" t="s">
        <v>11439</v>
      </c>
      <c r="G7992">
        <v>39.2443452390483</v>
      </c>
    </row>
    <row r="7993" spans="1:7" hidden="1" x14ac:dyDescent="0.2">
      <c r="A7993">
        <v>2013</v>
      </c>
      <c r="B7993">
        <v>93</v>
      </c>
      <c r="C7993" t="s">
        <v>9549</v>
      </c>
      <c r="D7993">
        <v>204</v>
      </c>
      <c r="E7993" t="s">
        <v>10968</v>
      </c>
      <c r="F7993" t="s">
        <v>11440</v>
      </c>
      <c r="G7993">
        <v>39.2413291789818</v>
      </c>
    </row>
    <row r="7994" spans="1:7" hidden="1" x14ac:dyDescent="0.2">
      <c r="A7994">
        <v>2013</v>
      </c>
      <c r="B7994">
        <v>94</v>
      </c>
      <c r="C7994" t="s">
        <v>11441</v>
      </c>
      <c r="D7994">
        <v>17</v>
      </c>
      <c r="E7994" t="s">
        <v>11416</v>
      </c>
      <c r="F7994" t="s">
        <v>11442</v>
      </c>
      <c r="G7994">
        <v>39.200657694805301</v>
      </c>
    </row>
    <row r="7995" spans="1:7" hidden="1" x14ac:dyDescent="0.2">
      <c r="A7995">
        <v>2013</v>
      </c>
      <c r="B7995">
        <v>95</v>
      </c>
      <c r="C7995" t="s">
        <v>11443</v>
      </c>
      <c r="D7995">
        <v>64</v>
      </c>
      <c r="E7995" t="s">
        <v>79</v>
      </c>
      <c r="F7995" t="s">
        <v>11444</v>
      </c>
      <c r="G7995">
        <v>39.199529134785102</v>
      </c>
    </row>
    <row r="7996" spans="1:7" hidden="1" x14ac:dyDescent="0.2">
      <c r="A7996">
        <v>2013</v>
      </c>
      <c r="B7996">
        <v>96</v>
      </c>
      <c r="C7996" t="s">
        <v>11015</v>
      </c>
      <c r="D7996">
        <v>203</v>
      </c>
      <c r="E7996" t="s">
        <v>10968</v>
      </c>
      <c r="F7996" t="s">
        <v>11445</v>
      </c>
      <c r="G7996">
        <v>39.198902185073898</v>
      </c>
    </row>
    <row r="7997" spans="1:7" x14ac:dyDescent="0.2">
      <c r="A7997">
        <v>2013</v>
      </c>
      <c r="B7997">
        <v>97</v>
      </c>
      <c r="C7997" t="s">
        <v>11446</v>
      </c>
      <c r="D7997">
        <v>123</v>
      </c>
      <c r="E7997" t="s">
        <v>55</v>
      </c>
      <c r="F7997" t="s">
        <v>11445</v>
      </c>
      <c r="G7997">
        <v>39.198902185073898</v>
      </c>
    </row>
    <row r="7998" spans="1:7" hidden="1" x14ac:dyDescent="0.2">
      <c r="A7998">
        <v>2013</v>
      </c>
      <c r="B7998">
        <v>98</v>
      </c>
      <c r="C7998" t="s">
        <v>10314</v>
      </c>
      <c r="D7998">
        <v>33</v>
      </c>
      <c r="E7998" t="s">
        <v>130</v>
      </c>
      <c r="F7998" t="s">
        <v>11447</v>
      </c>
      <c r="G7998">
        <v>39.196394586762402</v>
      </c>
    </row>
    <row r="7999" spans="1:7" hidden="1" x14ac:dyDescent="0.2">
      <c r="A7999">
        <v>2013</v>
      </c>
      <c r="B7999">
        <v>99</v>
      </c>
      <c r="C7999" t="s">
        <v>10671</v>
      </c>
      <c r="D7999">
        <v>52</v>
      </c>
      <c r="E7999" t="s">
        <v>10940</v>
      </c>
      <c r="F7999" t="s">
        <v>11448</v>
      </c>
      <c r="G7999">
        <v>39.189876332377096</v>
      </c>
    </row>
    <row r="8000" spans="1:7" hidden="1" x14ac:dyDescent="0.2">
      <c r="A8000">
        <v>2013</v>
      </c>
      <c r="B8000">
        <v>100</v>
      </c>
      <c r="C8000" t="s">
        <v>10834</v>
      </c>
      <c r="D8000">
        <v>15</v>
      </c>
      <c r="E8000" t="s">
        <v>11416</v>
      </c>
      <c r="F8000" t="s">
        <v>11449</v>
      </c>
      <c r="G8000">
        <v>39.1735901771928</v>
      </c>
    </row>
    <row r="8001" spans="1:7" hidden="1" x14ac:dyDescent="0.2">
      <c r="A8001">
        <v>2013</v>
      </c>
      <c r="B8001">
        <v>101</v>
      </c>
      <c r="C8001" t="s">
        <v>11029</v>
      </c>
      <c r="D8001">
        <v>205</v>
      </c>
      <c r="E8001" t="s">
        <v>10968</v>
      </c>
      <c r="F8001" t="s">
        <v>11450</v>
      </c>
      <c r="G8001">
        <v>39.166578773263701</v>
      </c>
    </row>
    <row r="8002" spans="1:7" hidden="1" x14ac:dyDescent="0.2">
      <c r="A8002">
        <v>2013</v>
      </c>
      <c r="B8002">
        <v>102</v>
      </c>
      <c r="C8002" t="s">
        <v>10952</v>
      </c>
      <c r="D8002">
        <v>131</v>
      </c>
      <c r="E8002" t="s">
        <v>11337</v>
      </c>
      <c r="F8002" t="s">
        <v>11451</v>
      </c>
      <c r="G8002">
        <v>39.157818047029998</v>
      </c>
    </row>
    <row r="8003" spans="1:7" hidden="1" x14ac:dyDescent="0.2">
      <c r="A8003">
        <v>2013</v>
      </c>
      <c r="B8003">
        <v>103</v>
      </c>
      <c r="C8003" t="s">
        <v>11043</v>
      </c>
      <c r="D8003">
        <v>45</v>
      </c>
      <c r="E8003" t="s">
        <v>11346</v>
      </c>
      <c r="F8003" t="s">
        <v>11452</v>
      </c>
      <c r="G8003">
        <v>39.1540646497049</v>
      </c>
    </row>
    <row r="8004" spans="1:7" hidden="1" x14ac:dyDescent="0.2">
      <c r="A8004">
        <v>2013</v>
      </c>
      <c r="B8004">
        <v>104</v>
      </c>
      <c r="C8004" t="s">
        <v>10542</v>
      </c>
      <c r="D8004">
        <v>211</v>
      </c>
      <c r="E8004" t="s">
        <v>11385</v>
      </c>
      <c r="F8004" t="s">
        <v>11453</v>
      </c>
      <c r="G8004">
        <v>39.153314056584101</v>
      </c>
    </row>
    <row r="8005" spans="1:7" hidden="1" x14ac:dyDescent="0.2">
      <c r="A8005">
        <v>2013</v>
      </c>
      <c r="B8005">
        <v>105</v>
      </c>
      <c r="C8005" t="s">
        <v>10883</v>
      </c>
      <c r="D8005">
        <v>161</v>
      </c>
      <c r="E8005" t="s">
        <v>11334</v>
      </c>
      <c r="F8005" t="s">
        <v>9825</v>
      </c>
      <c r="G8005">
        <v>39.129934987802201</v>
      </c>
    </row>
    <row r="8006" spans="1:7" hidden="1" x14ac:dyDescent="0.2">
      <c r="A8006">
        <v>2013</v>
      </c>
      <c r="B8006">
        <v>106</v>
      </c>
      <c r="C8006" t="s">
        <v>10554</v>
      </c>
      <c r="D8006">
        <v>154</v>
      </c>
      <c r="E8006" t="s">
        <v>11176</v>
      </c>
      <c r="F8006" t="s">
        <v>11454</v>
      </c>
      <c r="G8006">
        <v>39.110827415622701</v>
      </c>
    </row>
    <row r="8007" spans="1:7" hidden="1" x14ac:dyDescent="0.2">
      <c r="A8007">
        <v>2013</v>
      </c>
      <c r="B8007">
        <v>107</v>
      </c>
      <c r="C8007" t="s">
        <v>10248</v>
      </c>
      <c r="D8007">
        <v>92</v>
      </c>
      <c r="E8007" t="s">
        <v>11331</v>
      </c>
      <c r="F8007" t="s">
        <v>11455</v>
      </c>
      <c r="G8007">
        <v>39.107083020854901</v>
      </c>
    </row>
    <row r="8008" spans="1:7" hidden="1" x14ac:dyDescent="0.2">
      <c r="A8008">
        <v>2013</v>
      </c>
      <c r="B8008">
        <v>108</v>
      </c>
      <c r="C8008" t="s">
        <v>11127</v>
      </c>
      <c r="D8008">
        <v>22</v>
      </c>
      <c r="E8008" t="s">
        <v>11374</v>
      </c>
      <c r="F8008" t="s">
        <v>11456</v>
      </c>
      <c r="G8008">
        <v>39.097475688506599</v>
      </c>
    </row>
    <row r="8009" spans="1:7" hidden="1" x14ac:dyDescent="0.2">
      <c r="A8009">
        <v>2013</v>
      </c>
      <c r="B8009">
        <v>109</v>
      </c>
      <c r="C8009" t="s">
        <v>11457</v>
      </c>
      <c r="D8009">
        <v>105</v>
      </c>
      <c r="E8009" t="s">
        <v>10723</v>
      </c>
      <c r="F8009" t="s">
        <v>11458</v>
      </c>
      <c r="G8009">
        <v>39.095729407936297</v>
      </c>
    </row>
    <row r="8010" spans="1:7" hidden="1" x14ac:dyDescent="0.2">
      <c r="A8010">
        <v>2013</v>
      </c>
      <c r="B8010">
        <v>110</v>
      </c>
      <c r="C8010" t="s">
        <v>10844</v>
      </c>
      <c r="D8010">
        <v>102</v>
      </c>
      <c r="E8010" t="s">
        <v>10723</v>
      </c>
      <c r="F8010" t="s">
        <v>11459</v>
      </c>
      <c r="G8010">
        <v>39.0781505610883</v>
      </c>
    </row>
    <row r="8011" spans="1:7" hidden="1" x14ac:dyDescent="0.2">
      <c r="A8011">
        <v>2013</v>
      </c>
      <c r="B8011">
        <v>111</v>
      </c>
      <c r="C8011" t="s">
        <v>11460</v>
      </c>
      <c r="D8011">
        <v>16</v>
      </c>
      <c r="E8011" t="s">
        <v>11416</v>
      </c>
      <c r="F8011" t="s">
        <v>11461</v>
      </c>
      <c r="G8011">
        <v>39.076406006358397</v>
      </c>
    </row>
    <row r="8012" spans="1:7" hidden="1" x14ac:dyDescent="0.2">
      <c r="A8012">
        <v>2013</v>
      </c>
      <c r="B8012">
        <v>112</v>
      </c>
      <c r="C8012" t="s">
        <v>10693</v>
      </c>
      <c r="D8012">
        <v>215</v>
      </c>
      <c r="E8012" t="s">
        <v>11385</v>
      </c>
      <c r="F8012" t="s">
        <v>11462</v>
      </c>
      <c r="G8012">
        <v>39.064323011303799</v>
      </c>
    </row>
    <row r="8013" spans="1:7" hidden="1" x14ac:dyDescent="0.2">
      <c r="A8013">
        <v>2013</v>
      </c>
      <c r="B8013">
        <v>113</v>
      </c>
      <c r="C8013" t="s">
        <v>8929</v>
      </c>
      <c r="D8013">
        <v>176</v>
      </c>
      <c r="E8013" t="s">
        <v>11340</v>
      </c>
      <c r="F8013" t="s">
        <v>11463</v>
      </c>
      <c r="G8013">
        <v>39.043537826772599</v>
      </c>
    </row>
    <row r="8014" spans="1:7" hidden="1" x14ac:dyDescent="0.2">
      <c r="A8014">
        <v>2013</v>
      </c>
      <c r="B8014">
        <v>114</v>
      </c>
      <c r="C8014" t="s">
        <v>11111</v>
      </c>
      <c r="D8014">
        <v>12</v>
      </c>
      <c r="E8014" t="s">
        <v>11416</v>
      </c>
      <c r="F8014" t="s">
        <v>11464</v>
      </c>
      <c r="G8014">
        <v>39.037319019479703</v>
      </c>
    </row>
    <row r="8015" spans="1:7" hidden="1" x14ac:dyDescent="0.2">
      <c r="A8015">
        <v>2013</v>
      </c>
      <c r="B8015">
        <v>115</v>
      </c>
      <c r="C8015" t="s">
        <v>11465</v>
      </c>
      <c r="D8015">
        <v>134</v>
      </c>
      <c r="E8015" t="s">
        <v>11337</v>
      </c>
      <c r="F8015" t="s">
        <v>11466</v>
      </c>
      <c r="G8015">
        <v>39.0282431175713</v>
      </c>
    </row>
    <row r="8016" spans="1:7" hidden="1" x14ac:dyDescent="0.2">
      <c r="A8016">
        <v>2013</v>
      </c>
      <c r="B8016">
        <v>116</v>
      </c>
      <c r="C8016" t="s">
        <v>11294</v>
      </c>
      <c r="D8016">
        <v>216</v>
      </c>
      <c r="E8016" t="s">
        <v>11385</v>
      </c>
      <c r="F8016" t="s">
        <v>10980</v>
      </c>
      <c r="G8016">
        <v>39.027994522118497</v>
      </c>
    </row>
    <row r="8017" spans="1:7" hidden="1" x14ac:dyDescent="0.2">
      <c r="A8017">
        <v>2013</v>
      </c>
      <c r="B8017">
        <v>117</v>
      </c>
      <c r="C8017" t="s">
        <v>10699</v>
      </c>
      <c r="D8017">
        <v>18</v>
      </c>
      <c r="E8017" t="s">
        <v>11416</v>
      </c>
      <c r="F8017" t="s">
        <v>11467</v>
      </c>
      <c r="G8017">
        <v>39.011842607920499</v>
      </c>
    </row>
    <row r="8018" spans="1:7" x14ac:dyDescent="0.2">
      <c r="A8018">
        <v>2013</v>
      </c>
      <c r="B8018">
        <v>118</v>
      </c>
      <c r="C8018" t="s">
        <v>57</v>
      </c>
      <c r="D8018">
        <v>125</v>
      </c>
      <c r="E8018" t="s">
        <v>55</v>
      </c>
      <c r="F8018" t="s">
        <v>11468</v>
      </c>
      <c r="G8018">
        <v>39.007868802363099</v>
      </c>
    </row>
    <row r="8019" spans="1:7" hidden="1" x14ac:dyDescent="0.2">
      <c r="A8019">
        <v>2013</v>
      </c>
      <c r="B8019">
        <v>119</v>
      </c>
      <c r="C8019" t="s">
        <v>11469</v>
      </c>
      <c r="D8019">
        <v>107</v>
      </c>
      <c r="E8019" t="s">
        <v>10723</v>
      </c>
      <c r="F8019" t="s">
        <v>11470</v>
      </c>
      <c r="G8019">
        <v>38.993718696899997</v>
      </c>
    </row>
    <row r="8020" spans="1:7" hidden="1" x14ac:dyDescent="0.2">
      <c r="A8020">
        <v>2013</v>
      </c>
      <c r="B8020">
        <v>120</v>
      </c>
      <c r="C8020" t="s">
        <v>11133</v>
      </c>
      <c r="D8020">
        <v>177</v>
      </c>
      <c r="E8020" t="s">
        <v>11340</v>
      </c>
      <c r="F8020" t="s">
        <v>11471</v>
      </c>
      <c r="G8020">
        <v>38.990865095501199</v>
      </c>
    </row>
    <row r="8021" spans="1:7" hidden="1" x14ac:dyDescent="0.2">
      <c r="A8021">
        <v>2013</v>
      </c>
      <c r="B8021">
        <v>121</v>
      </c>
      <c r="C8021" t="s">
        <v>11472</v>
      </c>
      <c r="D8021">
        <v>191</v>
      </c>
      <c r="E8021" t="s">
        <v>11259</v>
      </c>
      <c r="F8021" t="s">
        <v>11473</v>
      </c>
      <c r="G8021">
        <v>38.976727321304097</v>
      </c>
    </row>
    <row r="8022" spans="1:7" hidden="1" x14ac:dyDescent="0.2">
      <c r="A8022">
        <v>2013</v>
      </c>
      <c r="B8022">
        <v>122</v>
      </c>
      <c r="C8022" t="s">
        <v>11474</v>
      </c>
      <c r="D8022">
        <v>119</v>
      </c>
      <c r="E8022" t="s">
        <v>9031</v>
      </c>
      <c r="F8022" t="s">
        <v>11475</v>
      </c>
      <c r="G8022">
        <v>38.972884611715003</v>
      </c>
    </row>
    <row r="8023" spans="1:7" hidden="1" x14ac:dyDescent="0.2">
      <c r="A8023">
        <v>2013</v>
      </c>
      <c r="B8023">
        <v>123</v>
      </c>
      <c r="C8023" t="s">
        <v>11476</v>
      </c>
      <c r="D8023">
        <v>58</v>
      </c>
      <c r="E8023" t="s">
        <v>10940</v>
      </c>
      <c r="F8023" t="s">
        <v>11477</v>
      </c>
      <c r="G8023">
        <v>38.970157987126903</v>
      </c>
    </row>
    <row r="8024" spans="1:7" hidden="1" x14ac:dyDescent="0.2">
      <c r="A8024">
        <v>2013</v>
      </c>
      <c r="B8024">
        <v>124</v>
      </c>
      <c r="C8024" t="s">
        <v>10557</v>
      </c>
      <c r="D8024">
        <v>88</v>
      </c>
      <c r="E8024" t="s">
        <v>96</v>
      </c>
      <c r="F8024" t="s">
        <v>11478</v>
      </c>
      <c r="G8024">
        <v>38.9686708981518</v>
      </c>
    </row>
    <row r="8025" spans="1:7" hidden="1" x14ac:dyDescent="0.2">
      <c r="A8025">
        <v>2013</v>
      </c>
      <c r="B8025">
        <v>125</v>
      </c>
      <c r="C8025" t="s">
        <v>11078</v>
      </c>
      <c r="D8025">
        <v>87</v>
      </c>
      <c r="E8025" t="s">
        <v>96</v>
      </c>
      <c r="F8025" t="s">
        <v>11479</v>
      </c>
      <c r="G8025">
        <v>38.947739776313597</v>
      </c>
    </row>
    <row r="8026" spans="1:7" hidden="1" x14ac:dyDescent="0.2">
      <c r="A8026">
        <v>2013</v>
      </c>
      <c r="B8026">
        <v>126</v>
      </c>
      <c r="C8026" t="s">
        <v>10480</v>
      </c>
      <c r="D8026">
        <v>78</v>
      </c>
      <c r="E8026" t="s">
        <v>11363</v>
      </c>
      <c r="F8026" t="s">
        <v>11480</v>
      </c>
      <c r="G8026">
        <v>38.937591947102</v>
      </c>
    </row>
    <row r="8027" spans="1:7" hidden="1" x14ac:dyDescent="0.2">
      <c r="A8027">
        <v>2013</v>
      </c>
      <c r="B8027">
        <v>127</v>
      </c>
      <c r="C8027" t="s">
        <v>10396</v>
      </c>
      <c r="D8027">
        <v>5</v>
      </c>
      <c r="E8027" t="s">
        <v>10972</v>
      </c>
      <c r="F8027" t="s">
        <v>11481</v>
      </c>
      <c r="G8027">
        <v>38.9366021980954</v>
      </c>
    </row>
    <row r="8028" spans="1:7" hidden="1" x14ac:dyDescent="0.2">
      <c r="A8028">
        <v>2013</v>
      </c>
      <c r="B8028">
        <v>128</v>
      </c>
      <c r="C8028" t="s">
        <v>11482</v>
      </c>
      <c r="D8028">
        <v>144</v>
      </c>
      <c r="E8028" t="s">
        <v>104</v>
      </c>
      <c r="F8028" t="s">
        <v>11483</v>
      </c>
      <c r="G8028">
        <v>38.917806522505401</v>
      </c>
    </row>
    <row r="8029" spans="1:7" hidden="1" x14ac:dyDescent="0.2">
      <c r="A8029">
        <v>2013</v>
      </c>
      <c r="B8029">
        <v>129</v>
      </c>
      <c r="C8029" t="s">
        <v>11131</v>
      </c>
      <c r="D8029">
        <v>24</v>
      </c>
      <c r="E8029" t="s">
        <v>11374</v>
      </c>
      <c r="F8029" t="s">
        <v>11484</v>
      </c>
      <c r="G8029">
        <v>38.9118748154334</v>
      </c>
    </row>
    <row r="8030" spans="1:7" hidden="1" x14ac:dyDescent="0.2">
      <c r="A8030">
        <v>2013</v>
      </c>
      <c r="B8030">
        <v>130</v>
      </c>
      <c r="C8030" t="s">
        <v>11485</v>
      </c>
      <c r="D8030">
        <v>187</v>
      </c>
      <c r="E8030" t="s">
        <v>11225</v>
      </c>
      <c r="F8030" t="s">
        <v>11486</v>
      </c>
      <c r="G8030">
        <v>38.911009925889203</v>
      </c>
    </row>
    <row r="8031" spans="1:7" hidden="1" x14ac:dyDescent="0.2">
      <c r="A8031">
        <v>2013</v>
      </c>
      <c r="B8031">
        <v>131</v>
      </c>
      <c r="C8031" t="s">
        <v>11487</v>
      </c>
      <c r="D8031">
        <v>168</v>
      </c>
      <c r="E8031" t="s">
        <v>11334</v>
      </c>
      <c r="F8031" t="s">
        <v>11488</v>
      </c>
      <c r="G8031">
        <v>38.893843648932098</v>
      </c>
    </row>
    <row r="8032" spans="1:7" hidden="1" x14ac:dyDescent="0.2">
      <c r="A8032">
        <v>2013</v>
      </c>
      <c r="B8032">
        <v>132</v>
      </c>
      <c r="C8032" t="s">
        <v>10864</v>
      </c>
      <c r="D8032">
        <v>169</v>
      </c>
      <c r="E8032" t="s">
        <v>11334</v>
      </c>
      <c r="F8032" t="s">
        <v>9842</v>
      </c>
      <c r="G8032">
        <v>38.874965897483001</v>
      </c>
    </row>
    <row r="8033" spans="1:7" hidden="1" x14ac:dyDescent="0.2">
      <c r="A8033">
        <v>2013</v>
      </c>
      <c r="B8033">
        <v>133</v>
      </c>
      <c r="C8033" t="s">
        <v>10279</v>
      </c>
      <c r="D8033">
        <v>75</v>
      </c>
      <c r="E8033" t="s">
        <v>11363</v>
      </c>
      <c r="F8033" t="s">
        <v>11489</v>
      </c>
      <c r="G8033">
        <v>38.869786974891198</v>
      </c>
    </row>
    <row r="8034" spans="1:7" hidden="1" x14ac:dyDescent="0.2">
      <c r="A8034">
        <v>2013</v>
      </c>
      <c r="B8034">
        <v>134</v>
      </c>
      <c r="C8034" t="s">
        <v>11490</v>
      </c>
      <c r="D8034">
        <v>57</v>
      </c>
      <c r="E8034" t="s">
        <v>10940</v>
      </c>
      <c r="F8034" t="s">
        <v>11491</v>
      </c>
      <c r="G8034">
        <v>38.864486173967897</v>
      </c>
    </row>
    <row r="8035" spans="1:7" hidden="1" x14ac:dyDescent="0.2">
      <c r="A8035">
        <v>2013</v>
      </c>
      <c r="B8035">
        <v>135</v>
      </c>
      <c r="C8035" t="s">
        <v>95</v>
      </c>
      <c r="D8035">
        <v>8</v>
      </c>
      <c r="E8035" t="s">
        <v>10972</v>
      </c>
      <c r="F8035" t="s">
        <v>11492</v>
      </c>
      <c r="G8035">
        <v>38.8622676632977</v>
      </c>
    </row>
    <row r="8036" spans="1:7" hidden="1" x14ac:dyDescent="0.2">
      <c r="A8036">
        <v>2013</v>
      </c>
      <c r="B8036">
        <v>136</v>
      </c>
      <c r="C8036" t="s">
        <v>10235</v>
      </c>
      <c r="D8036">
        <v>96</v>
      </c>
      <c r="E8036" t="s">
        <v>11331</v>
      </c>
      <c r="F8036" t="s">
        <v>11493</v>
      </c>
      <c r="G8036">
        <v>38.861158502939702</v>
      </c>
    </row>
    <row r="8037" spans="1:7" hidden="1" x14ac:dyDescent="0.2">
      <c r="A8037">
        <v>2013</v>
      </c>
      <c r="B8037">
        <v>137</v>
      </c>
      <c r="C8037" t="s">
        <v>11494</v>
      </c>
      <c r="D8037">
        <v>143</v>
      </c>
      <c r="E8037" t="s">
        <v>104</v>
      </c>
      <c r="F8037" t="s">
        <v>11495</v>
      </c>
      <c r="G8037">
        <v>38.8497008854551</v>
      </c>
    </row>
    <row r="8038" spans="1:7" hidden="1" x14ac:dyDescent="0.2">
      <c r="A8038">
        <v>2013</v>
      </c>
      <c r="B8038">
        <v>138</v>
      </c>
      <c r="C8038" t="s">
        <v>10646</v>
      </c>
      <c r="D8038">
        <v>193</v>
      </c>
      <c r="E8038" t="s">
        <v>11259</v>
      </c>
      <c r="F8038" t="s">
        <v>11496</v>
      </c>
      <c r="G8038">
        <v>38.846745177600603</v>
      </c>
    </row>
    <row r="8039" spans="1:7" hidden="1" x14ac:dyDescent="0.2">
      <c r="A8039">
        <v>2013</v>
      </c>
      <c r="B8039">
        <v>139</v>
      </c>
      <c r="C8039" t="s">
        <v>10219</v>
      </c>
      <c r="D8039">
        <v>118</v>
      </c>
      <c r="E8039" t="s">
        <v>9031</v>
      </c>
      <c r="F8039" t="s">
        <v>11497</v>
      </c>
      <c r="G8039">
        <v>38.8295125081195</v>
      </c>
    </row>
    <row r="8040" spans="1:7" hidden="1" x14ac:dyDescent="0.2">
      <c r="A8040">
        <v>2013</v>
      </c>
      <c r="B8040">
        <v>140</v>
      </c>
      <c r="C8040" t="s">
        <v>117</v>
      </c>
      <c r="D8040">
        <v>9</v>
      </c>
      <c r="E8040" t="s">
        <v>10972</v>
      </c>
      <c r="F8040" t="s">
        <v>11498</v>
      </c>
      <c r="G8040">
        <v>38.827174966889899</v>
      </c>
    </row>
    <row r="8041" spans="1:7" hidden="1" x14ac:dyDescent="0.2">
      <c r="A8041">
        <v>2013</v>
      </c>
      <c r="B8041">
        <v>141</v>
      </c>
      <c r="C8041" t="s">
        <v>11315</v>
      </c>
      <c r="D8041">
        <v>104</v>
      </c>
      <c r="E8041" t="s">
        <v>10723</v>
      </c>
      <c r="F8041" t="s">
        <v>11499</v>
      </c>
      <c r="G8041">
        <v>38.816352129539801</v>
      </c>
    </row>
    <row r="8042" spans="1:7" hidden="1" x14ac:dyDescent="0.2">
      <c r="A8042">
        <v>2013</v>
      </c>
      <c r="B8042">
        <v>142</v>
      </c>
      <c r="C8042" t="s">
        <v>11500</v>
      </c>
      <c r="D8042">
        <v>158</v>
      </c>
      <c r="E8042" t="s">
        <v>11176</v>
      </c>
      <c r="F8042" t="s">
        <v>11501</v>
      </c>
      <c r="G8042">
        <v>38.812909764672298</v>
      </c>
    </row>
    <row r="8043" spans="1:7" hidden="1" x14ac:dyDescent="0.2">
      <c r="A8043">
        <v>2013</v>
      </c>
      <c r="B8043">
        <v>143</v>
      </c>
      <c r="C8043" t="s">
        <v>9596</v>
      </c>
      <c r="D8043">
        <v>84</v>
      </c>
      <c r="E8043" t="s">
        <v>96</v>
      </c>
      <c r="F8043" t="s">
        <v>11502</v>
      </c>
      <c r="G8043">
        <v>38.800497734547903</v>
      </c>
    </row>
    <row r="8044" spans="1:7" hidden="1" x14ac:dyDescent="0.2">
      <c r="A8044">
        <v>2013</v>
      </c>
      <c r="B8044">
        <v>144</v>
      </c>
      <c r="C8044" t="s">
        <v>11503</v>
      </c>
      <c r="D8044">
        <v>207</v>
      </c>
      <c r="E8044" t="s">
        <v>10968</v>
      </c>
      <c r="F8044" t="s">
        <v>11504</v>
      </c>
      <c r="G8044">
        <v>38.792636793871303</v>
      </c>
    </row>
    <row r="8045" spans="1:7" hidden="1" x14ac:dyDescent="0.2">
      <c r="A8045">
        <v>2013</v>
      </c>
      <c r="B8045">
        <v>145</v>
      </c>
      <c r="C8045" t="s">
        <v>11300</v>
      </c>
      <c r="D8045">
        <v>192</v>
      </c>
      <c r="E8045" t="s">
        <v>11259</v>
      </c>
      <c r="F8045" t="s">
        <v>11505</v>
      </c>
      <c r="G8045">
        <v>38.790794846633503</v>
      </c>
    </row>
    <row r="8046" spans="1:7" hidden="1" x14ac:dyDescent="0.2">
      <c r="A8046">
        <v>2013</v>
      </c>
      <c r="B8046">
        <v>146</v>
      </c>
      <c r="C8046" t="s">
        <v>10605</v>
      </c>
      <c r="D8046">
        <v>195</v>
      </c>
      <c r="E8046" t="s">
        <v>11259</v>
      </c>
      <c r="F8046" t="s">
        <v>11506</v>
      </c>
      <c r="G8046">
        <v>38.786865943749099</v>
      </c>
    </row>
    <row r="8047" spans="1:7" hidden="1" x14ac:dyDescent="0.2">
      <c r="A8047">
        <v>2013</v>
      </c>
      <c r="B8047">
        <v>147</v>
      </c>
      <c r="C8047" t="s">
        <v>11507</v>
      </c>
      <c r="D8047">
        <v>103</v>
      </c>
      <c r="E8047" t="s">
        <v>10723</v>
      </c>
      <c r="F8047" t="s">
        <v>11508</v>
      </c>
      <c r="G8047">
        <v>38.780974081458197</v>
      </c>
    </row>
    <row r="8048" spans="1:7" hidden="1" x14ac:dyDescent="0.2">
      <c r="A8048">
        <v>2013</v>
      </c>
      <c r="B8048">
        <v>148</v>
      </c>
      <c r="C8048" t="s">
        <v>10675</v>
      </c>
      <c r="D8048">
        <v>151</v>
      </c>
      <c r="E8048" t="s">
        <v>11176</v>
      </c>
      <c r="F8048" t="s">
        <v>11509</v>
      </c>
      <c r="G8048">
        <v>38.764535435462001</v>
      </c>
    </row>
    <row r="8049" spans="1:7" hidden="1" x14ac:dyDescent="0.2">
      <c r="A8049">
        <v>2013</v>
      </c>
      <c r="B8049">
        <v>149</v>
      </c>
      <c r="C8049" t="s">
        <v>10501</v>
      </c>
      <c r="D8049">
        <v>157</v>
      </c>
      <c r="E8049" t="s">
        <v>11176</v>
      </c>
      <c r="F8049" t="s">
        <v>11510</v>
      </c>
      <c r="G8049">
        <v>38.764412811387899</v>
      </c>
    </row>
    <row r="8050" spans="1:7" hidden="1" x14ac:dyDescent="0.2">
      <c r="A8050">
        <v>2013</v>
      </c>
      <c r="B8050">
        <v>150</v>
      </c>
      <c r="C8050" t="s">
        <v>11511</v>
      </c>
      <c r="D8050">
        <v>163</v>
      </c>
      <c r="E8050" t="s">
        <v>11334</v>
      </c>
      <c r="F8050" t="s">
        <v>11512</v>
      </c>
      <c r="G8050">
        <v>38.750928897813303</v>
      </c>
    </row>
    <row r="8051" spans="1:7" hidden="1" x14ac:dyDescent="0.2">
      <c r="A8051">
        <v>2013</v>
      </c>
      <c r="B8051">
        <v>151</v>
      </c>
      <c r="C8051" t="s">
        <v>10710</v>
      </c>
      <c r="D8051">
        <v>214</v>
      </c>
      <c r="E8051" t="s">
        <v>11385</v>
      </c>
      <c r="F8051" t="s">
        <v>11513</v>
      </c>
      <c r="G8051">
        <v>38.727171024147601</v>
      </c>
    </row>
    <row r="8052" spans="1:7" hidden="1" x14ac:dyDescent="0.2">
      <c r="A8052">
        <v>2013</v>
      </c>
      <c r="B8052">
        <v>152</v>
      </c>
      <c r="C8052" t="s">
        <v>11109</v>
      </c>
      <c r="D8052">
        <v>184</v>
      </c>
      <c r="E8052" t="s">
        <v>11225</v>
      </c>
      <c r="F8052" t="s">
        <v>11514</v>
      </c>
      <c r="G8052">
        <v>38.725335288392202</v>
      </c>
    </row>
    <row r="8053" spans="1:7" hidden="1" x14ac:dyDescent="0.2">
      <c r="A8053">
        <v>2013</v>
      </c>
      <c r="B8053">
        <v>153</v>
      </c>
      <c r="C8053" t="s">
        <v>10154</v>
      </c>
      <c r="D8053">
        <v>156</v>
      </c>
      <c r="E8053" t="s">
        <v>11176</v>
      </c>
      <c r="F8053" t="s">
        <v>11515</v>
      </c>
      <c r="G8053">
        <v>38.711878542049597</v>
      </c>
    </row>
    <row r="8054" spans="1:7" hidden="1" x14ac:dyDescent="0.2">
      <c r="A8054">
        <v>2013</v>
      </c>
      <c r="B8054">
        <v>154</v>
      </c>
      <c r="C8054" t="s">
        <v>10489</v>
      </c>
      <c r="D8054">
        <v>186</v>
      </c>
      <c r="E8054" t="s">
        <v>11225</v>
      </c>
      <c r="F8054" t="s">
        <v>11516</v>
      </c>
      <c r="G8054">
        <v>38.703931223331502</v>
      </c>
    </row>
    <row r="8055" spans="1:7" hidden="1" x14ac:dyDescent="0.2">
      <c r="A8055">
        <v>2013</v>
      </c>
      <c r="B8055">
        <v>155</v>
      </c>
      <c r="C8055" t="s">
        <v>10654</v>
      </c>
      <c r="D8055">
        <v>19</v>
      </c>
      <c r="E8055" t="s">
        <v>11416</v>
      </c>
      <c r="F8055" t="s">
        <v>9092</v>
      </c>
      <c r="G8055">
        <v>38.703686742193298</v>
      </c>
    </row>
    <row r="8056" spans="1:7" hidden="1" x14ac:dyDescent="0.2">
      <c r="A8056">
        <v>2013</v>
      </c>
      <c r="B8056">
        <v>156</v>
      </c>
      <c r="C8056" t="s">
        <v>11517</v>
      </c>
      <c r="D8056">
        <v>53</v>
      </c>
      <c r="E8056" t="s">
        <v>10940</v>
      </c>
      <c r="F8056" t="s">
        <v>11518</v>
      </c>
      <c r="G8056">
        <v>38.697697918969197</v>
      </c>
    </row>
    <row r="8057" spans="1:7" hidden="1" x14ac:dyDescent="0.2">
      <c r="A8057">
        <v>2013</v>
      </c>
      <c r="B8057">
        <v>157</v>
      </c>
      <c r="C8057" t="s">
        <v>11519</v>
      </c>
      <c r="D8057">
        <v>145</v>
      </c>
      <c r="E8057" t="s">
        <v>104</v>
      </c>
      <c r="F8057" t="s">
        <v>11520</v>
      </c>
      <c r="G8057">
        <v>38.690489345781401</v>
      </c>
    </row>
    <row r="8058" spans="1:7" hidden="1" x14ac:dyDescent="0.2">
      <c r="A8058">
        <v>2013</v>
      </c>
      <c r="B8058">
        <v>158</v>
      </c>
      <c r="C8058" t="s">
        <v>11135</v>
      </c>
      <c r="D8058">
        <v>55</v>
      </c>
      <c r="E8058" t="s">
        <v>10940</v>
      </c>
      <c r="F8058" t="s">
        <v>11521</v>
      </c>
      <c r="G8058">
        <v>38.683527681147503</v>
      </c>
    </row>
    <row r="8059" spans="1:7" hidden="1" x14ac:dyDescent="0.2">
      <c r="A8059">
        <v>2013</v>
      </c>
      <c r="B8059">
        <v>159</v>
      </c>
      <c r="C8059" t="s">
        <v>9324</v>
      </c>
      <c r="D8059">
        <v>155</v>
      </c>
      <c r="E8059" t="s">
        <v>11176</v>
      </c>
      <c r="F8059" t="s">
        <v>11522</v>
      </c>
      <c r="G8059">
        <v>38.682917128327503</v>
      </c>
    </row>
    <row r="8060" spans="1:7" hidden="1" x14ac:dyDescent="0.2">
      <c r="A8060">
        <v>2013</v>
      </c>
      <c r="B8060">
        <v>160</v>
      </c>
      <c r="C8060" t="s">
        <v>10868</v>
      </c>
      <c r="D8060">
        <v>27</v>
      </c>
      <c r="E8060" t="s">
        <v>11374</v>
      </c>
      <c r="F8060" t="s">
        <v>11523</v>
      </c>
      <c r="G8060">
        <v>38.682062386757401</v>
      </c>
    </row>
    <row r="8061" spans="1:7" hidden="1" x14ac:dyDescent="0.2">
      <c r="A8061">
        <v>2013</v>
      </c>
      <c r="B8061">
        <v>161</v>
      </c>
      <c r="C8061" t="s">
        <v>8465</v>
      </c>
      <c r="D8061">
        <v>188</v>
      </c>
      <c r="E8061" t="s">
        <v>11225</v>
      </c>
      <c r="F8061" t="s">
        <v>11524</v>
      </c>
      <c r="G8061">
        <v>38.680963488811798</v>
      </c>
    </row>
    <row r="8062" spans="1:7" hidden="1" x14ac:dyDescent="0.2">
      <c r="A8062">
        <v>2013</v>
      </c>
      <c r="B8062">
        <v>162</v>
      </c>
      <c r="C8062" t="s">
        <v>11284</v>
      </c>
      <c r="D8062">
        <v>26</v>
      </c>
      <c r="E8062" t="s">
        <v>11374</v>
      </c>
      <c r="F8062" t="s">
        <v>11525</v>
      </c>
      <c r="G8062">
        <v>38.673761148245603</v>
      </c>
    </row>
    <row r="8063" spans="1:7" hidden="1" x14ac:dyDescent="0.2">
      <c r="A8063">
        <v>2013</v>
      </c>
      <c r="B8063">
        <v>163</v>
      </c>
      <c r="C8063" t="s">
        <v>10245</v>
      </c>
      <c r="D8063">
        <v>29</v>
      </c>
      <c r="E8063" t="s">
        <v>11374</v>
      </c>
      <c r="F8063" t="s">
        <v>11526</v>
      </c>
      <c r="G8063">
        <v>38.6674155459771</v>
      </c>
    </row>
    <row r="8064" spans="1:7" hidden="1" x14ac:dyDescent="0.2">
      <c r="A8064">
        <v>2013</v>
      </c>
      <c r="B8064">
        <v>164</v>
      </c>
      <c r="C8064" t="s">
        <v>10673</v>
      </c>
      <c r="D8064">
        <v>198</v>
      </c>
      <c r="E8064" t="s">
        <v>11259</v>
      </c>
      <c r="F8064" t="s">
        <v>11527</v>
      </c>
      <c r="G8064">
        <v>38.652657874898601</v>
      </c>
    </row>
    <row r="8065" spans="1:7" hidden="1" x14ac:dyDescent="0.2">
      <c r="A8065">
        <v>2013</v>
      </c>
      <c r="B8065">
        <v>165</v>
      </c>
      <c r="C8065" t="s">
        <v>11528</v>
      </c>
      <c r="D8065">
        <v>115</v>
      </c>
      <c r="E8065" t="s">
        <v>9031</v>
      </c>
      <c r="F8065" t="s">
        <v>11529</v>
      </c>
      <c r="G8065">
        <v>38.647781783088703</v>
      </c>
    </row>
    <row r="8066" spans="1:7" hidden="1" x14ac:dyDescent="0.2">
      <c r="A8066">
        <v>2013</v>
      </c>
      <c r="B8066">
        <v>166</v>
      </c>
      <c r="C8066" t="s">
        <v>11530</v>
      </c>
      <c r="D8066">
        <v>197</v>
      </c>
      <c r="E8066" t="s">
        <v>11259</v>
      </c>
      <c r="F8066" t="s">
        <v>11531</v>
      </c>
      <c r="G8066">
        <v>38.632064765075199</v>
      </c>
    </row>
    <row r="8067" spans="1:7" hidden="1" x14ac:dyDescent="0.2">
      <c r="A8067">
        <v>2013</v>
      </c>
      <c r="B8067">
        <v>167</v>
      </c>
      <c r="C8067" t="s">
        <v>10701</v>
      </c>
      <c r="D8067">
        <v>69</v>
      </c>
      <c r="E8067" t="s">
        <v>79</v>
      </c>
      <c r="F8067" t="s">
        <v>11532</v>
      </c>
      <c r="G8067">
        <v>38.547243524815499</v>
      </c>
    </row>
    <row r="8068" spans="1:7" hidden="1" x14ac:dyDescent="0.2">
      <c r="A8068">
        <v>2013</v>
      </c>
      <c r="B8068">
        <v>168</v>
      </c>
      <c r="C8068" t="s">
        <v>11533</v>
      </c>
      <c r="D8068">
        <v>62</v>
      </c>
      <c r="E8068" t="s">
        <v>79</v>
      </c>
      <c r="F8068" t="s">
        <v>11534</v>
      </c>
      <c r="G8068">
        <v>38.5247035448863</v>
      </c>
    </row>
    <row r="8069" spans="1:7" hidden="1" x14ac:dyDescent="0.2">
      <c r="A8069">
        <v>2013</v>
      </c>
      <c r="B8069">
        <v>169</v>
      </c>
      <c r="C8069" t="s">
        <v>11535</v>
      </c>
      <c r="D8069">
        <v>189</v>
      </c>
      <c r="E8069" t="s">
        <v>11225</v>
      </c>
      <c r="F8069" t="s">
        <v>11536</v>
      </c>
      <c r="G8069">
        <v>38.502552823815797</v>
      </c>
    </row>
    <row r="8070" spans="1:7" x14ac:dyDescent="0.2">
      <c r="A8070">
        <v>2014</v>
      </c>
      <c r="B8070">
        <v>1</v>
      </c>
      <c r="C8070" t="s">
        <v>80</v>
      </c>
      <c r="D8070">
        <v>41</v>
      </c>
      <c r="E8070" t="s">
        <v>79</v>
      </c>
      <c r="F8070" t="s">
        <v>11537</v>
      </c>
      <c r="G8070">
        <v>40.662332610990703</v>
      </c>
    </row>
    <row r="8071" spans="1:7" x14ac:dyDescent="0.2">
      <c r="A8071">
        <v>2014</v>
      </c>
      <c r="B8071">
        <v>2</v>
      </c>
      <c r="C8071" t="s">
        <v>10949</v>
      </c>
      <c r="D8071">
        <v>81</v>
      </c>
      <c r="E8071" t="s">
        <v>96</v>
      </c>
      <c r="F8071" t="s">
        <v>11538</v>
      </c>
      <c r="G8071">
        <v>40.605049891647099</v>
      </c>
    </row>
    <row r="8072" spans="1:7" x14ac:dyDescent="0.2">
      <c r="A8072">
        <v>2014</v>
      </c>
      <c r="B8072">
        <v>3</v>
      </c>
      <c r="C8072" t="s">
        <v>11158</v>
      </c>
      <c r="D8072">
        <v>127</v>
      </c>
      <c r="E8072" t="s">
        <v>11363</v>
      </c>
      <c r="F8072" t="s">
        <v>11539</v>
      </c>
      <c r="G8072">
        <v>40.600294044217499</v>
      </c>
    </row>
    <row r="8073" spans="1:7" x14ac:dyDescent="0.2">
      <c r="A8073">
        <v>2014</v>
      </c>
      <c r="B8073">
        <v>4</v>
      </c>
      <c r="C8073" t="s">
        <v>56</v>
      </c>
      <c r="D8073">
        <v>11</v>
      </c>
      <c r="E8073" t="s">
        <v>55</v>
      </c>
      <c r="F8073" t="s">
        <v>11540</v>
      </c>
      <c r="G8073">
        <v>40.589659996425503</v>
      </c>
    </row>
    <row r="8074" spans="1:7" x14ac:dyDescent="0.2">
      <c r="A8074">
        <v>2014</v>
      </c>
      <c r="B8074">
        <v>5</v>
      </c>
      <c r="C8074" t="s">
        <v>11040</v>
      </c>
      <c r="D8074">
        <v>141</v>
      </c>
      <c r="E8074" t="s">
        <v>130</v>
      </c>
      <c r="F8074" t="s">
        <v>11541</v>
      </c>
      <c r="G8074">
        <v>40.576656501247498</v>
      </c>
    </row>
    <row r="8075" spans="1:7" x14ac:dyDescent="0.2">
      <c r="A8075">
        <v>2014</v>
      </c>
      <c r="B8075">
        <v>6</v>
      </c>
      <c r="C8075" t="s">
        <v>97</v>
      </c>
      <c r="D8075">
        <v>82</v>
      </c>
      <c r="E8075" t="s">
        <v>96</v>
      </c>
      <c r="F8075" t="s">
        <v>11542</v>
      </c>
      <c r="G8075">
        <v>40.576406515685399</v>
      </c>
    </row>
    <row r="8076" spans="1:7" x14ac:dyDescent="0.2">
      <c r="A8076">
        <v>2014</v>
      </c>
      <c r="B8076">
        <v>7</v>
      </c>
      <c r="C8076" t="s">
        <v>94</v>
      </c>
      <c r="D8076">
        <v>201</v>
      </c>
      <c r="E8076" t="s">
        <v>11543</v>
      </c>
      <c r="F8076" t="s">
        <v>11544</v>
      </c>
      <c r="G8076">
        <v>40.553171314397602</v>
      </c>
    </row>
    <row r="8077" spans="1:7" x14ac:dyDescent="0.2">
      <c r="A8077">
        <v>2014</v>
      </c>
      <c r="B8077">
        <v>8</v>
      </c>
      <c r="C8077" t="s">
        <v>9117</v>
      </c>
      <c r="D8077">
        <v>169</v>
      </c>
      <c r="E8077" t="s">
        <v>11545</v>
      </c>
      <c r="F8077" t="s">
        <v>11546</v>
      </c>
      <c r="G8077">
        <v>40.527593431849397</v>
      </c>
    </row>
    <row r="8078" spans="1:7" x14ac:dyDescent="0.2">
      <c r="A8078">
        <v>2014</v>
      </c>
      <c r="B8078">
        <v>9</v>
      </c>
      <c r="C8078" t="s">
        <v>10361</v>
      </c>
      <c r="D8078">
        <v>67</v>
      </c>
      <c r="E8078" t="s">
        <v>11334</v>
      </c>
      <c r="F8078" t="s">
        <v>11547</v>
      </c>
      <c r="G8078">
        <v>40.525847826555101</v>
      </c>
    </row>
    <row r="8079" spans="1:7" x14ac:dyDescent="0.2">
      <c r="A8079">
        <v>2014</v>
      </c>
      <c r="B8079">
        <v>10</v>
      </c>
      <c r="C8079" t="s">
        <v>111</v>
      </c>
      <c r="D8079">
        <v>61</v>
      </c>
      <c r="E8079" t="s">
        <v>11334</v>
      </c>
      <c r="F8079" t="s">
        <v>11548</v>
      </c>
      <c r="G8079">
        <v>40.502919553165299</v>
      </c>
    </row>
    <row r="8080" spans="1:7" x14ac:dyDescent="0.2">
      <c r="A8080">
        <v>2014</v>
      </c>
      <c r="B8080">
        <v>11</v>
      </c>
      <c r="C8080" t="s">
        <v>119</v>
      </c>
      <c r="D8080">
        <v>151</v>
      </c>
      <c r="E8080" t="s">
        <v>10940</v>
      </c>
      <c r="F8080" t="s">
        <v>11549</v>
      </c>
      <c r="G8080">
        <v>40.488975910835897</v>
      </c>
    </row>
    <row r="8081" spans="1:7" x14ac:dyDescent="0.2">
      <c r="A8081">
        <v>2014</v>
      </c>
      <c r="B8081">
        <v>12</v>
      </c>
      <c r="C8081" t="s">
        <v>10002</v>
      </c>
      <c r="D8081">
        <v>161</v>
      </c>
      <c r="E8081" t="s">
        <v>11545</v>
      </c>
      <c r="F8081" t="s">
        <v>11550</v>
      </c>
      <c r="G8081">
        <v>40.468948736382202</v>
      </c>
    </row>
    <row r="8082" spans="1:7" x14ac:dyDescent="0.2">
      <c r="A8082">
        <v>2014</v>
      </c>
      <c r="B8082">
        <v>13</v>
      </c>
      <c r="C8082" t="s">
        <v>10529</v>
      </c>
      <c r="D8082">
        <v>131</v>
      </c>
      <c r="E8082" t="s">
        <v>11374</v>
      </c>
      <c r="F8082" t="s">
        <v>11551</v>
      </c>
      <c r="G8082">
        <v>40.407746321172297</v>
      </c>
    </row>
    <row r="8083" spans="1:7" x14ac:dyDescent="0.2">
      <c r="A8083">
        <v>2014</v>
      </c>
      <c r="B8083">
        <v>14</v>
      </c>
      <c r="C8083" t="s">
        <v>10570</v>
      </c>
      <c r="D8083">
        <v>29</v>
      </c>
      <c r="E8083" t="s">
        <v>101</v>
      </c>
      <c r="F8083" t="s">
        <v>11552</v>
      </c>
      <c r="G8083">
        <v>40.387923237067902</v>
      </c>
    </row>
    <row r="8084" spans="1:7" x14ac:dyDescent="0.2">
      <c r="A8084">
        <v>2014</v>
      </c>
      <c r="B8084">
        <v>15</v>
      </c>
      <c r="C8084" t="s">
        <v>11183</v>
      </c>
      <c r="D8084">
        <v>64</v>
      </c>
      <c r="E8084" t="s">
        <v>11334</v>
      </c>
      <c r="F8084" t="s">
        <v>11553</v>
      </c>
      <c r="G8084">
        <v>40.376286242379003</v>
      </c>
    </row>
    <row r="8085" spans="1:7" x14ac:dyDescent="0.2">
      <c r="A8085">
        <v>2014</v>
      </c>
      <c r="B8085">
        <v>16</v>
      </c>
      <c r="C8085" t="s">
        <v>10542</v>
      </c>
      <c r="D8085">
        <v>211</v>
      </c>
      <c r="E8085" t="s">
        <v>11554</v>
      </c>
      <c r="F8085" t="s">
        <v>11555</v>
      </c>
      <c r="G8085">
        <v>40.333756908614902</v>
      </c>
    </row>
    <row r="8086" spans="1:7" x14ac:dyDescent="0.2">
      <c r="A8086">
        <v>2014</v>
      </c>
      <c r="B8086">
        <v>17</v>
      </c>
      <c r="C8086" t="s">
        <v>9836</v>
      </c>
      <c r="D8086">
        <v>114</v>
      </c>
      <c r="E8086" t="s">
        <v>104</v>
      </c>
      <c r="F8086" t="s">
        <v>11556</v>
      </c>
      <c r="G8086">
        <v>40.3298052458996</v>
      </c>
    </row>
    <row r="8087" spans="1:7" x14ac:dyDescent="0.2">
      <c r="A8087">
        <v>2014</v>
      </c>
      <c r="B8087">
        <v>18</v>
      </c>
      <c r="C8087" t="s">
        <v>120</v>
      </c>
      <c r="D8087">
        <v>5</v>
      </c>
      <c r="E8087" t="s">
        <v>60</v>
      </c>
      <c r="F8087" t="s">
        <v>11557</v>
      </c>
      <c r="G8087">
        <v>40.3149934044812</v>
      </c>
    </row>
    <row r="8088" spans="1:7" x14ac:dyDescent="0.2">
      <c r="A8088">
        <v>2014</v>
      </c>
      <c r="B8088">
        <v>19</v>
      </c>
      <c r="C8088" t="s">
        <v>10224</v>
      </c>
      <c r="D8088">
        <v>13</v>
      </c>
      <c r="E8088" t="s">
        <v>55</v>
      </c>
      <c r="F8088" t="s">
        <v>11558</v>
      </c>
      <c r="G8088">
        <v>40.307714904711197</v>
      </c>
    </row>
    <row r="8089" spans="1:7" x14ac:dyDescent="0.2">
      <c r="A8089">
        <v>2014</v>
      </c>
      <c r="B8089">
        <v>20</v>
      </c>
      <c r="C8089" t="s">
        <v>11559</v>
      </c>
      <c r="D8089">
        <v>46</v>
      </c>
      <c r="E8089" t="s">
        <v>79</v>
      </c>
      <c r="F8089" t="s">
        <v>11560</v>
      </c>
      <c r="G8089">
        <v>40.273085542548003</v>
      </c>
    </row>
    <row r="8090" spans="1:7" hidden="1" x14ac:dyDescent="0.2">
      <c r="A8090">
        <v>2014</v>
      </c>
      <c r="B8090">
        <v>21</v>
      </c>
      <c r="C8090" t="s">
        <v>11561</v>
      </c>
      <c r="D8090">
        <v>85</v>
      </c>
      <c r="E8090" t="s">
        <v>96</v>
      </c>
      <c r="F8090" t="s">
        <v>11562</v>
      </c>
      <c r="G8090">
        <v>40.230158875593197</v>
      </c>
    </row>
    <row r="8091" spans="1:7" x14ac:dyDescent="0.2">
      <c r="A8091">
        <v>2014</v>
      </c>
      <c r="B8091">
        <v>22</v>
      </c>
      <c r="C8091" t="s">
        <v>117</v>
      </c>
      <c r="D8091">
        <v>8</v>
      </c>
      <c r="E8091" t="s">
        <v>60</v>
      </c>
      <c r="F8091" t="s">
        <v>11563</v>
      </c>
      <c r="G8091">
        <v>40.221068702289998</v>
      </c>
    </row>
    <row r="8092" spans="1:7" x14ac:dyDescent="0.2">
      <c r="A8092">
        <v>2014</v>
      </c>
      <c r="B8092">
        <v>23</v>
      </c>
      <c r="C8092" t="s">
        <v>91</v>
      </c>
      <c r="D8092">
        <v>7</v>
      </c>
      <c r="E8092" t="s">
        <v>60</v>
      </c>
      <c r="F8092" t="s">
        <v>11564</v>
      </c>
      <c r="G8092">
        <v>40.207072957810098</v>
      </c>
    </row>
    <row r="8093" spans="1:7" hidden="1" x14ac:dyDescent="0.2">
      <c r="A8093">
        <v>2014</v>
      </c>
      <c r="B8093">
        <v>24</v>
      </c>
      <c r="C8093" t="s">
        <v>11351</v>
      </c>
      <c r="D8093">
        <v>72</v>
      </c>
      <c r="E8093" t="s">
        <v>11176</v>
      </c>
      <c r="F8093" t="s">
        <v>11565</v>
      </c>
      <c r="G8093">
        <v>40.167838650460098</v>
      </c>
    </row>
    <row r="8094" spans="1:7" hidden="1" x14ac:dyDescent="0.2">
      <c r="A8094">
        <v>2014</v>
      </c>
      <c r="B8094">
        <v>25</v>
      </c>
      <c r="C8094" t="s">
        <v>10769</v>
      </c>
      <c r="D8094">
        <v>154</v>
      </c>
      <c r="E8094" t="s">
        <v>10940</v>
      </c>
      <c r="F8094" t="s">
        <v>11566</v>
      </c>
      <c r="G8094">
        <v>40.150820091869797</v>
      </c>
    </row>
    <row r="8095" spans="1:7" hidden="1" x14ac:dyDescent="0.2">
      <c r="A8095">
        <v>2014</v>
      </c>
      <c r="B8095">
        <v>26</v>
      </c>
      <c r="C8095" t="s">
        <v>9462</v>
      </c>
      <c r="D8095">
        <v>38</v>
      </c>
      <c r="E8095" t="s">
        <v>82</v>
      </c>
      <c r="F8095" t="s">
        <v>11567</v>
      </c>
      <c r="G8095">
        <v>40.084109561528699</v>
      </c>
    </row>
    <row r="8096" spans="1:7" hidden="1" x14ac:dyDescent="0.2">
      <c r="A8096">
        <v>2014</v>
      </c>
      <c r="B8096">
        <v>27</v>
      </c>
      <c r="C8096" t="s">
        <v>10406</v>
      </c>
      <c r="D8096">
        <v>149</v>
      </c>
      <c r="E8096" t="s">
        <v>130</v>
      </c>
      <c r="F8096" t="s">
        <v>11568</v>
      </c>
      <c r="G8096">
        <v>40.071306019639501</v>
      </c>
    </row>
    <row r="8097" spans="1:7" hidden="1" x14ac:dyDescent="0.2">
      <c r="A8097">
        <v>2014</v>
      </c>
      <c r="B8097">
        <v>28</v>
      </c>
      <c r="C8097" t="s">
        <v>11342</v>
      </c>
      <c r="D8097">
        <v>74</v>
      </c>
      <c r="E8097" t="s">
        <v>11176</v>
      </c>
      <c r="F8097" t="s">
        <v>11569</v>
      </c>
      <c r="G8097">
        <v>40.054612739120699</v>
      </c>
    </row>
    <row r="8098" spans="1:7" hidden="1" x14ac:dyDescent="0.2">
      <c r="A8098">
        <v>2014</v>
      </c>
      <c r="B8098">
        <v>29</v>
      </c>
      <c r="C8098" t="s">
        <v>11036</v>
      </c>
      <c r="D8098">
        <v>134</v>
      </c>
      <c r="E8098" t="s">
        <v>11374</v>
      </c>
      <c r="F8098" t="s">
        <v>11570</v>
      </c>
      <c r="G8098">
        <v>40</v>
      </c>
    </row>
    <row r="8099" spans="1:7" hidden="1" x14ac:dyDescent="0.2">
      <c r="A8099">
        <v>2014</v>
      </c>
      <c r="B8099">
        <v>30</v>
      </c>
      <c r="C8099" t="s">
        <v>10959</v>
      </c>
      <c r="D8099">
        <v>124</v>
      </c>
      <c r="E8099" t="s">
        <v>11363</v>
      </c>
      <c r="F8099" t="s">
        <v>11571</v>
      </c>
      <c r="G8099">
        <v>39.970505502908402</v>
      </c>
    </row>
    <row r="8100" spans="1:7" hidden="1" x14ac:dyDescent="0.2">
      <c r="A8100">
        <v>2014</v>
      </c>
      <c r="B8100">
        <v>31</v>
      </c>
      <c r="C8100" t="s">
        <v>11292</v>
      </c>
      <c r="D8100">
        <v>175</v>
      </c>
      <c r="E8100" t="s">
        <v>11337</v>
      </c>
      <c r="F8100" t="s">
        <v>11572</v>
      </c>
      <c r="G8100">
        <v>39.945657118250303</v>
      </c>
    </row>
    <row r="8101" spans="1:7" hidden="1" x14ac:dyDescent="0.2">
      <c r="A8101">
        <v>2014</v>
      </c>
      <c r="B8101">
        <v>32</v>
      </c>
      <c r="C8101" t="s">
        <v>11573</v>
      </c>
      <c r="D8101">
        <v>199</v>
      </c>
      <c r="E8101" t="s">
        <v>70</v>
      </c>
      <c r="F8101" t="s">
        <v>11574</v>
      </c>
      <c r="G8101">
        <v>39.934152486107401</v>
      </c>
    </row>
    <row r="8102" spans="1:7" hidden="1" x14ac:dyDescent="0.2">
      <c r="A8102">
        <v>2014</v>
      </c>
      <c r="B8102">
        <v>33</v>
      </c>
      <c r="C8102" t="s">
        <v>11378</v>
      </c>
      <c r="D8102">
        <v>106</v>
      </c>
      <c r="E8102" t="s">
        <v>11575</v>
      </c>
      <c r="F8102" t="s">
        <v>11576</v>
      </c>
      <c r="G8102">
        <v>39.864901672386502</v>
      </c>
    </row>
    <row r="8103" spans="1:7" hidden="1" x14ac:dyDescent="0.2">
      <c r="A8103">
        <v>2014</v>
      </c>
      <c r="B8103">
        <v>34</v>
      </c>
      <c r="C8103" t="s">
        <v>9105</v>
      </c>
      <c r="D8103">
        <v>192</v>
      </c>
      <c r="E8103" t="s">
        <v>70</v>
      </c>
      <c r="F8103" t="s">
        <v>11577</v>
      </c>
      <c r="G8103">
        <v>39.863333323245698</v>
      </c>
    </row>
    <row r="8104" spans="1:7" hidden="1" x14ac:dyDescent="0.2">
      <c r="A8104">
        <v>2014</v>
      </c>
      <c r="B8104">
        <v>35</v>
      </c>
      <c r="C8104" t="s">
        <v>11578</v>
      </c>
      <c r="D8104">
        <v>147</v>
      </c>
      <c r="E8104" t="s">
        <v>130</v>
      </c>
      <c r="F8104" t="s">
        <v>11579</v>
      </c>
      <c r="G8104">
        <v>39.8316308942794</v>
      </c>
    </row>
    <row r="8105" spans="1:7" hidden="1" x14ac:dyDescent="0.2">
      <c r="A8105">
        <v>2014</v>
      </c>
      <c r="B8105">
        <v>36</v>
      </c>
      <c r="C8105" t="s">
        <v>10776</v>
      </c>
      <c r="D8105">
        <v>42</v>
      </c>
      <c r="E8105" t="s">
        <v>79</v>
      </c>
      <c r="F8105" t="s">
        <v>11580</v>
      </c>
      <c r="G8105">
        <v>39.815497708834499</v>
      </c>
    </row>
    <row r="8106" spans="1:7" x14ac:dyDescent="0.2">
      <c r="A8106">
        <v>2014</v>
      </c>
      <c r="B8106">
        <v>37</v>
      </c>
      <c r="C8106" t="s">
        <v>11581</v>
      </c>
      <c r="D8106">
        <v>19</v>
      </c>
      <c r="E8106" t="s">
        <v>55</v>
      </c>
      <c r="F8106" t="s">
        <v>11582</v>
      </c>
      <c r="G8106">
        <v>39.803707083587597</v>
      </c>
    </row>
    <row r="8107" spans="1:7" hidden="1" x14ac:dyDescent="0.2">
      <c r="A8107">
        <v>2014</v>
      </c>
      <c r="B8107">
        <v>38</v>
      </c>
      <c r="C8107" t="s">
        <v>10619</v>
      </c>
      <c r="D8107">
        <v>148</v>
      </c>
      <c r="E8107" t="s">
        <v>130</v>
      </c>
      <c r="F8107" t="s">
        <v>11583</v>
      </c>
      <c r="G8107">
        <v>39.802985435426301</v>
      </c>
    </row>
    <row r="8108" spans="1:7" hidden="1" x14ac:dyDescent="0.2">
      <c r="A8108">
        <v>2014</v>
      </c>
      <c r="B8108">
        <v>39</v>
      </c>
      <c r="C8108" t="s">
        <v>87</v>
      </c>
      <c r="D8108">
        <v>37</v>
      </c>
      <c r="E8108" t="s">
        <v>82</v>
      </c>
      <c r="F8108" t="s">
        <v>11584</v>
      </c>
      <c r="G8108">
        <v>39.787235970532002</v>
      </c>
    </row>
    <row r="8109" spans="1:7" hidden="1" x14ac:dyDescent="0.2">
      <c r="A8109">
        <v>2014</v>
      </c>
      <c r="B8109">
        <v>40</v>
      </c>
      <c r="C8109" t="s">
        <v>9931</v>
      </c>
      <c r="D8109">
        <v>66</v>
      </c>
      <c r="E8109" t="s">
        <v>11334</v>
      </c>
      <c r="F8109" t="s">
        <v>11585</v>
      </c>
      <c r="G8109">
        <v>39.7851930604552</v>
      </c>
    </row>
    <row r="8110" spans="1:7" x14ac:dyDescent="0.2">
      <c r="A8110">
        <v>2014</v>
      </c>
      <c r="B8110">
        <v>41</v>
      </c>
      <c r="C8110" t="s">
        <v>11412</v>
      </c>
      <c r="D8110">
        <v>16</v>
      </c>
      <c r="E8110" t="s">
        <v>55</v>
      </c>
      <c r="F8110" t="s">
        <v>11586</v>
      </c>
      <c r="G8110">
        <v>39.772219471249599</v>
      </c>
    </row>
    <row r="8111" spans="1:7" hidden="1" x14ac:dyDescent="0.2">
      <c r="A8111">
        <v>2014</v>
      </c>
      <c r="B8111">
        <v>42</v>
      </c>
      <c r="C8111" t="s">
        <v>9568</v>
      </c>
      <c r="D8111">
        <v>159</v>
      </c>
      <c r="E8111" t="s">
        <v>10940</v>
      </c>
      <c r="F8111" t="s">
        <v>11587</v>
      </c>
      <c r="G8111">
        <v>39.716098219885097</v>
      </c>
    </row>
    <row r="8112" spans="1:7" hidden="1" x14ac:dyDescent="0.2">
      <c r="A8112">
        <v>2014</v>
      </c>
      <c r="B8112">
        <v>43</v>
      </c>
      <c r="C8112" t="s">
        <v>11063</v>
      </c>
      <c r="D8112">
        <v>146</v>
      </c>
      <c r="E8112" t="s">
        <v>130</v>
      </c>
      <c r="F8112" t="s">
        <v>11588</v>
      </c>
      <c r="G8112">
        <v>39.708316125511999</v>
      </c>
    </row>
    <row r="8113" spans="1:7" hidden="1" x14ac:dyDescent="0.2">
      <c r="A8113">
        <v>2014</v>
      </c>
      <c r="B8113">
        <v>44</v>
      </c>
      <c r="C8113" t="s">
        <v>11589</v>
      </c>
      <c r="D8113">
        <v>34</v>
      </c>
      <c r="E8113" t="s">
        <v>82</v>
      </c>
      <c r="F8113" t="s">
        <v>11590</v>
      </c>
      <c r="G8113">
        <v>39.649749111279</v>
      </c>
    </row>
    <row r="8114" spans="1:7" hidden="1" x14ac:dyDescent="0.2">
      <c r="A8114">
        <v>2014</v>
      </c>
      <c r="B8114">
        <v>45</v>
      </c>
      <c r="C8114" t="s">
        <v>10353</v>
      </c>
      <c r="D8114">
        <v>144</v>
      </c>
      <c r="E8114" t="s">
        <v>130</v>
      </c>
      <c r="F8114" t="s">
        <v>11591</v>
      </c>
      <c r="G8114">
        <v>39.640203551620601</v>
      </c>
    </row>
    <row r="8115" spans="1:7" hidden="1" x14ac:dyDescent="0.2">
      <c r="A8115">
        <v>2014</v>
      </c>
      <c r="B8115">
        <v>46</v>
      </c>
      <c r="C8115" t="s">
        <v>11592</v>
      </c>
      <c r="D8115">
        <v>113</v>
      </c>
      <c r="E8115" t="s">
        <v>104</v>
      </c>
      <c r="F8115" t="s">
        <v>11593</v>
      </c>
      <c r="G8115">
        <v>39.625297812432301</v>
      </c>
    </row>
    <row r="8116" spans="1:7" hidden="1" x14ac:dyDescent="0.2">
      <c r="A8116">
        <v>2014</v>
      </c>
      <c r="B8116">
        <v>47</v>
      </c>
      <c r="C8116" t="s">
        <v>10554</v>
      </c>
      <c r="D8116">
        <v>75</v>
      </c>
      <c r="E8116" t="s">
        <v>11176</v>
      </c>
      <c r="F8116" t="s">
        <v>11594</v>
      </c>
      <c r="G8116">
        <v>39.5946868020716</v>
      </c>
    </row>
    <row r="8117" spans="1:7" hidden="1" x14ac:dyDescent="0.2">
      <c r="A8117">
        <v>2014</v>
      </c>
      <c r="B8117">
        <v>48</v>
      </c>
      <c r="C8117" t="s">
        <v>11355</v>
      </c>
      <c r="D8117">
        <v>118</v>
      </c>
      <c r="E8117" t="s">
        <v>104</v>
      </c>
      <c r="F8117" t="s">
        <v>11595</v>
      </c>
      <c r="G8117">
        <v>39.569590137341798</v>
      </c>
    </row>
    <row r="8118" spans="1:7" hidden="1" x14ac:dyDescent="0.2">
      <c r="A8118">
        <v>2014</v>
      </c>
      <c r="B8118">
        <v>49</v>
      </c>
      <c r="C8118" t="s">
        <v>9645</v>
      </c>
      <c r="D8118">
        <v>47</v>
      </c>
      <c r="E8118" t="s">
        <v>79</v>
      </c>
      <c r="F8118" t="s">
        <v>11596</v>
      </c>
      <c r="G8118">
        <v>39.551293214751098</v>
      </c>
    </row>
    <row r="8119" spans="1:7" hidden="1" x14ac:dyDescent="0.2">
      <c r="A8119">
        <v>2014</v>
      </c>
      <c r="B8119">
        <v>50</v>
      </c>
      <c r="C8119" t="s">
        <v>11597</v>
      </c>
      <c r="D8119">
        <v>209</v>
      </c>
      <c r="E8119" t="s">
        <v>11543</v>
      </c>
      <c r="F8119" t="s">
        <v>7185</v>
      </c>
      <c r="G8119">
        <v>39.543219438390402</v>
      </c>
    </row>
    <row r="8120" spans="1:7" hidden="1" x14ac:dyDescent="0.2">
      <c r="A8120">
        <v>2014</v>
      </c>
      <c r="B8120">
        <v>51</v>
      </c>
      <c r="C8120" t="s">
        <v>11418</v>
      </c>
      <c r="D8120">
        <v>176</v>
      </c>
      <c r="E8120" t="s">
        <v>11337</v>
      </c>
      <c r="F8120" t="s">
        <v>11598</v>
      </c>
      <c r="G8120">
        <v>39.532064056084998</v>
      </c>
    </row>
    <row r="8121" spans="1:7" hidden="1" x14ac:dyDescent="0.2">
      <c r="A8121">
        <v>2014</v>
      </c>
      <c r="B8121">
        <v>52</v>
      </c>
      <c r="C8121" t="s">
        <v>11415</v>
      </c>
      <c r="D8121">
        <v>53</v>
      </c>
      <c r="E8121" t="s">
        <v>11416</v>
      </c>
      <c r="F8121" t="s">
        <v>11599</v>
      </c>
      <c r="G8121">
        <v>39.528267915016201</v>
      </c>
    </row>
    <row r="8122" spans="1:7" hidden="1" x14ac:dyDescent="0.2">
      <c r="A8122">
        <v>2014</v>
      </c>
      <c r="B8122">
        <v>53</v>
      </c>
      <c r="C8122" t="s">
        <v>11600</v>
      </c>
      <c r="D8122">
        <v>95</v>
      </c>
      <c r="E8122" t="s">
        <v>11340</v>
      </c>
      <c r="F8122" t="s">
        <v>11601</v>
      </c>
      <c r="G8122">
        <v>39.477919470127198</v>
      </c>
    </row>
    <row r="8123" spans="1:7" hidden="1" x14ac:dyDescent="0.2">
      <c r="A8123">
        <v>2014</v>
      </c>
      <c r="B8123">
        <v>54</v>
      </c>
      <c r="C8123" t="s">
        <v>11602</v>
      </c>
      <c r="D8123">
        <v>21</v>
      </c>
      <c r="E8123" t="s">
        <v>101</v>
      </c>
      <c r="F8123" t="s">
        <v>11603</v>
      </c>
      <c r="G8123">
        <v>39.454506788712699</v>
      </c>
    </row>
    <row r="8124" spans="1:7" hidden="1" x14ac:dyDescent="0.2">
      <c r="A8124">
        <v>2014</v>
      </c>
      <c r="B8124">
        <v>55</v>
      </c>
      <c r="C8124" t="s">
        <v>11604</v>
      </c>
      <c r="D8124">
        <v>73</v>
      </c>
      <c r="E8124" t="s">
        <v>11176</v>
      </c>
      <c r="F8124" t="s">
        <v>11605</v>
      </c>
      <c r="G8124">
        <v>39.427817138546899</v>
      </c>
    </row>
    <row r="8125" spans="1:7" hidden="1" x14ac:dyDescent="0.2">
      <c r="A8125">
        <v>2014</v>
      </c>
      <c r="B8125">
        <v>56</v>
      </c>
      <c r="C8125" t="s">
        <v>11606</v>
      </c>
      <c r="D8125">
        <v>98</v>
      </c>
      <c r="E8125" t="s">
        <v>11340</v>
      </c>
      <c r="F8125" t="s">
        <v>11607</v>
      </c>
      <c r="G8125">
        <v>39.425810970171099</v>
      </c>
    </row>
    <row r="8126" spans="1:7" hidden="1" x14ac:dyDescent="0.2">
      <c r="A8126">
        <v>2014</v>
      </c>
      <c r="B8126">
        <v>57</v>
      </c>
      <c r="C8126" t="s">
        <v>10480</v>
      </c>
      <c r="D8126">
        <v>128</v>
      </c>
      <c r="E8126" t="s">
        <v>11363</v>
      </c>
      <c r="F8126" t="s">
        <v>11608</v>
      </c>
      <c r="G8126">
        <v>39.424866961575901</v>
      </c>
    </row>
    <row r="8127" spans="1:7" hidden="1" x14ac:dyDescent="0.2">
      <c r="A8127">
        <v>2014</v>
      </c>
      <c r="B8127">
        <v>58</v>
      </c>
      <c r="C8127" t="s">
        <v>9324</v>
      </c>
      <c r="D8127">
        <v>197</v>
      </c>
      <c r="E8127" t="s">
        <v>70</v>
      </c>
      <c r="F8127" t="s">
        <v>11609</v>
      </c>
      <c r="G8127">
        <v>39.408589926163401</v>
      </c>
    </row>
    <row r="8128" spans="1:7" hidden="1" x14ac:dyDescent="0.2">
      <c r="A8128">
        <v>2014</v>
      </c>
      <c r="B8128">
        <v>59</v>
      </c>
      <c r="C8128" t="s">
        <v>11215</v>
      </c>
      <c r="D8128">
        <v>83</v>
      </c>
      <c r="E8128" t="s">
        <v>96</v>
      </c>
      <c r="F8128" t="s">
        <v>11610</v>
      </c>
      <c r="G8128">
        <v>39.406939383604602</v>
      </c>
    </row>
    <row r="8129" spans="1:7" x14ac:dyDescent="0.2">
      <c r="A8129">
        <v>2014</v>
      </c>
      <c r="B8129">
        <v>60</v>
      </c>
      <c r="C8129" t="s">
        <v>11195</v>
      </c>
      <c r="D8129">
        <v>51</v>
      </c>
      <c r="E8129" t="s">
        <v>11416</v>
      </c>
      <c r="F8129" t="s">
        <v>11611</v>
      </c>
      <c r="G8129">
        <v>39.400810007238597</v>
      </c>
    </row>
    <row r="8130" spans="1:7" x14ac:dyDescent="0.2">
      <c r="A8130">
        <v>2014</v>
      </c>
      <c r="B8130">
        <v>61</v>
      </c>
      <c r="C8130" t="s">
        <v>11612</v>
      </c>
      <c r="D8130">
        <v>14</v>
      </c>
      <c r="E8130" t="s">
        <v>55</v>
      </c>
      <c r="F8130" t="s">
        <v>11613</v>
      </c>
      <c r="G8130">
        <v>39.397746034024799</v>
      </c>
    </row>
    <row r="8131" spans="1:7" hidden="1" x14ac:dyDescent="0.2">
      <c r="A8131">
        <v>2014</v>
      </c>
      <c r="B8131">
        <v>62</v>
      </c>
      <c r="C8131" t="s">
        <v>11614</v>
      </c>
      <c r="D8131">
        <v>217</v>
      </c>
      <c r="E8131" t="s">
        <v>11554</v>
      </c>
      <c r="F8131" t="s">
        <v>11615</v>
      </c>
      <c r="G8131">
        <v>39.3975103635156</v>
      </c>
    </row>
    <row r="8132" spans="1:7" hidden="1" x14ac:dyDescent="0.2">
      <c r="A8132">
        <v>2014</v>
      </c>
      <c r="B8132">
        <v>63</v>
      </c>
      <c r="C8132" t="s">
        <v>11043</v>
      </c>
      <c r="D8132">
        <v>164</v>
      </c>
      <c r="E8132" t="s">
        <v>11545</v>
      </c>
      <c r="F8132" t="s">
        <v>11616</v>
      </c>
      <c r="G8132">
        <v>39.394682537308903</v>
      </c>
    </row>
    <row r="8133" spans="1:7" hidden="1" x14ac:dyDescent="0.2">
      <c r="A8133">
        <v>2014</v>
      </c>
      <c r="B8133">
        <v>64</v>
      </c>
      <c r="C8133" t="s">
        <v>10466</v>
      </c>
      <c r="D8133">
        <v>136</v>
      </c>
      <c r="E8133" t="s">
        <v>11374</v>
      </c>
      <c r="F8133" t="s">
        <v>11617</v>
      </c>
      <c r="G8133">
        <v>39.390677145010201</v>
      </c>
    </row>
    <row r="8134" spans="1:7" hidden="1" x14ac:dyDescent="0.2">
      <c r="A8134">
        <v>2014</v>
      </c>
      <c r="B8134">
        <v>65</v>
      </c>
      <c r="C8134" t="s">
        <v>10671</v>
      </c>
      <c r="D8134">
        <v>152</v>
      </c>
      <c r="E8134" t="s">
        <v>10940</v>
      </c>
      <c r="F8134" t="s">
        <v>11618</v>
      </c>
      <c r="G8134">
        <v>39.382551057932901</v>
      </c>
    </row>
    <row r="8135" spans="1:7" hidden="1" x14ac:dyDescent="0.2">
      <c r="A8135">
        <v>2014</v>
      </c>
      <c r="B8135">
        <v>66</v>
      </c>
      <c r="C8135" t="s">
        <v>11619</v>
      </c>
      <c r="D8135">
        <v>88</v>
      </c>
      <c r="E8135" t="s">
        <v>96</v>
      </c>
      <c r="F8135" t="s">
        <v>11620</v>
      </c>
      <c r="G8135">
        <v>39.380196297082399</v>
      </c>
    </row>
    <row r="8136" spans="1:7" hidden="1" x14ac:dyDescent="0.2">
      <c r="A8136">
        <v>2014</v>
      </c>
      <c r="B8136">
        <v>67</v>
      </c>
      <c r="C8136" t="s">
        <v>11621</v>
      </c>
      <c r="D8136">
        <v>186</v>
      </c>
      <c r="E8136" t="s">
        <v>11225</v>
      </c>
      <c r="F8136" t="s">
        <v>11622</v>
      </c>
      <c r="G8136">
        <v>39.377253241978003</v>
      </c>
    </row>
    <row r="8137" spans="1:7" hidden="1" x14ac:dyDescent="0.2">
      <c r="A8137">
        <v>2014</v>
      </c>
      <c r="B8137">
        <v>68</v>
      </c>
      <c r="C8137" t="s">
        <v>11623</v>
      </c>
      <c r="D8137">
        <v>205</v>
      </c>
      <c r="E8137" t="s">
        <v>11543</v>
      </c>
      <c r="F8137" t="s">
        <v>11624</v>
      </c>
      <c r="G8137">
        <v>39.364544297215403</v>
      </c>
    </row>
    <row r="8138" spans="1:7" hidden="1" x14ac:dyDescent="0.2">
      <c r="A8138">
        <v>2014</v>
      </c>
      <c r="B8138">
        <v>69</v>
      </c>
      <c r="C8138" t="s">
        <v>10874</v>
      </c>
      <c r="D8138">
        <v>145</v>
      </c>
      <c r="E8138" t="s">
        <v>130</v>
      </c>
      <c r="F8138" t="s">
        <v>11625</v>
      </c>
      <c r="G8138">
        <v>39.359721753265099</v>
      </c>
    </row>
    <row r="8139" spans="1:7" hidden="1" x14ac:dyDescent="0.2">
      <c r="A8139">
        <v>2014</v>
      </c>
      <c r="B8139">
        <v>70</v>
      </c>
      <c r="C8139" t="s">
        <v>9978</v>
      </c>
      <c r="D8139">
        <v>182</v>
      </c>
      <c r="E8139" t="s">
        <v>11225</v>
      </c>
      <c r="F8139" t="s">
        <v>11626</v>
      </c>
      <c r="G8139">
        <v>39.309214943732698</v>
      </c>
    </row>
    <row r="8140" spans="1:7" hidden="1" x14ac:dyDescent="0.2">
      <c r="A8140">
        <v>2014</v>
      </c>
      <c r="B8140">
        <v>71</v>
      </c>
      <c r="C8140" t="s">
        <v>11627</v>
      </c>
      <c r="D8140">
        <v>202</v>
      </c>
      <c r="E8140" t="s">
        <v>11543</v>
      </c>
      <c r="F8140" t="s">
        <v>11628</v>
      </c>
      <c r="G8140">
        <v>39.299011886008799</v>
      </c>
    </row>
    <row r="8141" spans="1:7" hidden="1" x14ac:dyDescent="0.2">
      <c r="A8141">
        <v>2014</v>
      </c>
      <c r="B8141">
        <v>72</v>
      </c>
      <c r="C8141" t="s">
        <v>11629</v>
      </c>
      <c r="D8141">
        <v>206</v>
      </c>
      <c r="E8141" t="s">
        <v>11543</v>
      </c>
      <c r="F8141" t="s">
        <v>11630</v>
      </c>
      <c r="G8141">
        <v>39.293736520408402</v>
      </c>
    </row>
    <row r="8142" spans="1:7" hidden="1" x14ac:dyDescent="0.2">
      <c r="A8142">
        <v>2014</v>
      </c>
      <c r="B8142">
        <v>73</v>
      </c>
      <c r="C8142" t="s">
        <v>11490</v>
      </c>
      <c r="D8142">
        <v>158</v>
      </c>
      <c r="E8142" t="s">
        <v>10940</v>
      </c>
      <c r="F8142" t="s">
        <v>11631</v>
      </c>
      <c r="G8142">
        <v>39.292681617239097</v>
      </c>
    </row>
    <row r="8143" spans="1:7" hidden="1" x14ac:dyDescent="0.2">
      <c r="A8143">
        <v>2014</v>
      </c>
      <c r="B8143">
        <v>74</v>
      </c>
      <c r="C8143" t="s">
        <v>9964</v>
      </c>
      <c r="D8143">
        <v>99</v>
      </c>
      <c r="E8143" t="s">
        <v>11340</v>
      </c>
      <c r="F8143" t="s">
        <v>11632</v>
      </c>
      <c r="G8143">
        <v>39.289400058460998</v>
      </c>
    </row>
    <row r="8144" spans="1:7" hidden="1" x14ac:dyDescent="0.2">
      <c r="A8144">
        <v>2014</v>
      </c>
      <c r="B8144">
        <v>75</v>
      </c>
      <c r="C8144" t="s">
        <v>9740</v>
      </c>
      <c r="D8144">
        <v>193</v>
      </c>
      <c r="E8144" t="s">
        <v>70</v>
      </c>
      <c r="F8144" t="s">
        <v>11633</v>
      </c>
      <c r="G8144">
        <v>39.264805828136701</v>
      </c>
    </row>
    <row r="8145" spans="1:7" hidden="1" x14ac:dyDescent="0.2">
      <c r="A8145">
        <v>2014</v>
      </c>
      <c r="B8145">
        <v>76</v>
      </c>
      <c r="C8145" t="s">
        <v>10293</v>
      </c>
      <c r="D8145">
        <v>125</v>
      </c>
      <c r="E8145" t="s">
        <v>11363</v>
      </c>
      <c r="F8145" t="s">
        <v>11634</v>
      </c>
      <c r="G8145">
        <v>39.247140426723703</v>
      </c>
    </row>
    <row r="8146" spans="1:7" hidden="1" x14ac:dyDescent="0.2">
      <c r="A8146">
        <v>2014</v>
      </c>
      <c r="B8146">
        <v>77</v>
      </c>
      <c r="C8146" t="s">
        <v>11289</v>
      </c>
      <c r="D8146">
        <v>172</v>
      </c>
      <c r="E8146" t="s">
        <v>11337</v>
      </c>
      <c r="F8146" t="s">
        <v>11635</v>
      </c>
      <c r="G8146">
        <v>39.212907835198799</v>
      </c>
    </row>
    <row r="8147" spans="1:7" hidden="1" x14ac:dyDescent="0.2">
      <c r="A8147">
        <v>2014</v>
      </c>
      <c r="B8147">
        <v>78</v>
      </c>
      <c r="C8147" t="s">
        <v>11099</v>
      </c>
      <c r="D8147">
        <v>213</v>
      </c>
      <c r="E8147" t="s">
        <v>11554</v>
      </c>
      <c r="F8147" t="s">
        <v>11636</v>
      </c>
      <c r="G8147">
        <v>39.2042715048483</v>
      </c>
    </row>
    <row r="8148" spans="1:7" hidden="1" x14ac:dyDescent="0.2">
      <c r="A8148">
        <v>2014</v>
      </c>
      <c r="B8148">
        <v>79</v>
      </c>
      <c r="C8148" t="s">
        <v>11091</v>
      </c>
      <c r="D8148">
        <v>49</v>
      </c>
      <c r="E8148" t="s">
        <v>79</v>
      </c>
      <c r="F8148" t="s">
        <v>11637</v>
      </c>
      <c r="G8148">
        <v>39.2024046903366</v>
      </c>
    </row>
    <row r="8149" spans="1:7" hidden="1" x14ac:dyDescent="0.2">
      <c r="A8149">
        <v>2014</v>
      </c>
      <c r="B8149">
        <v>80</v>
      </c>
      <c r="C8149" t="s">
        <v>11049</v>
      </c>
      <c r="D8149">
        <v>56</v>
      </c>
      <c r="E8149" t="s">
        <v>11416</v>
      </c>
      <c r="F8149" t="s">
        <v>11638</v>
      </c>
      <c r="G8149">
        <v>39.201004696120997</v>
      </c>
    </row>
    <row r="8150" spans="1:7" x14ac:dyDescent="0.2">
      <c r="A8150">
        <v>2014</v>
      </c>
      <c r="B8150">
        <v>81</v>
      </c>
      <c r="C8150" t="s">
        <v>57</v>
      </c>
      <c r="D8150">
        <v>12</v>
      </c>
      <c r="E8150" t="s">
        <v>55</v>
      </c>
      <c r="F8150" t="s">
        <v>11639</v>
      </c>
      <c r="G8150">
        <v>39.190274728217197</v>
      </c>
    </row>
    <row r="8151" spans="1:7" hidden="1" x14ac:dyDescent="0.2">
      <c r="A8151">
        <v>2014</v>
      </c>
      <c r="B8151">
        <v>82</v>
      </c>
      <c r="C8151" t="s">
        <v>11127</v>
      </c>
      <c r="D8151">
        <v>132</v>
      </c>
      <c r="E8151" t="s">
        <v>11374</v>
      </c>
      <c r="F8151" t="s">
        <v>11640</v>
      </c>
      <c r="G8151">
        <v>39.184095999904798</v>
      </c>
    </row>
    <row r="8152" spans="1:7" hidden="1" x14ac:dyDescent="0.2">
      <c r="A8152">
        <v>2014</v>
      </c>
      <c r="B8152">
        <v>83</v>
      </c>
      <c r="C8152" t="s">
        <v>11121</v>
      </c>
      <c r="D8152">
        <v>157</v>
      </c>
      <c r="E8152" t="s">
        <v>10940</v>
      </c>
      <c r="F8152" t="s">
        <v>11641</v>
      </c>
      <c r="G8152">
        <v>39.1695312407074</v>
      </c>
    </row>
    <row r="8153" spans="1:7" hidden="1" x14ac:dyDescent="0.2">
      <c r="A8153">
        <v>2014</v>
      </c>
      <c r="B8153">
        <v>84</v>
      </c>
      <c r="C8153" t="s">
        <v>11078</v>
      </c>
      <c r="D8153">
        <v>86</v>
      </c>
      <c r="E8153" t="s">
        <v>96</v>
      </c>
      <c r="F8153" t="s">
        <v>11642</v>
      </c>
      <c r="G8153">
        <v>39.165222148550903</v>
      </c>
    </row>
    <row r="8154" spans="1:7" hidden="1" x14ac:dyDescent="0.2">
      <c r="A8154">
        <v>2014</v>
      </c>
      <c r="B8154">
        <v>85</v>
      </c>
      <c r="C8154" t="s">
        <v>115</v>
      </c>
      <c r="D8154">
        <v>198</v>
      </c>
      <c r="E8154" t="s">
        <v>70</v>
      </c>
      <c r="F8154" t="s">
        <v>11643</v>
      </c>
      <c r="G8154">
        <v>39.1548609170734</v>
      </c>
    </row>
    <row r="8155" spans="1:7" x14ac:dyDescent="0.2">
      <c r="A8155">
        <v>2014</v>
      </c>
      <c r="B8155">
        <v>86</v>
      </c>
      <c r="C8155" t="s">
        <v>10789</v>
      </c>
      <c r="D8155">
        <v>3</v>
      </c>
      <c r="E8155" t="s">
        <v>60</v>
      </c>
      <c r="F8155" t="s">
        <v>11644</v>
      </c>
      <c r="G8155">
        <v>39.137294284381497</v>
      </c>
    </row>
    <row r="8156" spans="1:7" hidden="1" x14ac:dyDescent="0.2">
      <c r="A8156">
        <v>2014</v>
      </c>
      <c r="B8156">
        <v>87</v>
      </c>
      <c r="C8156" t="s">
        <v>11645</v>
      </c>
      <c r="D8156">
        <v>116</v>
      </c>
      <c r="E8156" t="s">
        <v>104</v>
      </c>
      <c r="F8156" t="s">
        <v>11646</v>
      </c>
      <c r="G8156">
        <v>39.1357826621744</v>
      </c>
    </row>
    <row r="8157" spans="1:7" hidden="1" x14ac:dyDescent="0.2">
      <c r="A8157">
        <v>2014</v>
      </c>
      <c r="B8157">
        <v>88</v>
      </c>
      <c r="C8157" t="s">
        <v>10952</v>
      </c>
      <c r="D8157">
        <v>179</v>
      </c>
      <c r="E8157" t="s">
        <v>11337</v>
      </c>
      <c r="F8157" t="s">
        <v>11647</v>
      </c>
      <c r="G8157">
        <v>39.104994255552199</v>
      </c>
    </row>
    <row r="8158" spans="1:7" hidden="1" x14ac:dyDescent="0.2">
      <c r="A8158">
        <v>2014</v>
      </c>
      <c r="B8158">
        <v>89</v>
      </c>
      <c r="C8158" t="s">
        <v>10235</v>
      </c>
      <c r="D8158">
        <v>36</v>
      </c>
      <c r="E8158" t="s">
        <v>82</v>
      </c>
      <c r="F8158" t="s">
        <v>11648</v>
      </c>
      <c r="G8158">
        <v>39.094316775439999</v>
      </c>
    </row>
    <row r="8159" spans="1:7" hidden="1" x14ac:dyDescent="0.2">
      <c r="A8159">
        <v>2014</v>
      </c>
      <c r="B8159">
        <v>90</v>
      </c>
      <c r="C8159" t="s">
        <v>9596</v>
      </c>
      <c r="D8159">
        <v>84</v>
      </c>
      <c r="E8159" t="s">
        <v>96</v>
      </c>
      <c r="F8159" t="s">
        <v>11649</v>
      </c>
      <c r="G8159">
        <v>39.083761089517203</v>
      </c>
    </row>
    <row r="8160" spans="1:7" x14ac:dyDescent="0.2">
      <c r="A8160">
        <v>2014</v>
      </c>
      <c r="B8160">
        <v>91</v>
      </c>
      <c r="C8160" t="s">
        <v>10730</v>
      </c>
      <c r="D8160">
        <v>17</v>
      </c>
      <c r="E8160" t="s">
        <v>55</v>
      </c>
      <c r="F8160" t="s">
        <v>11650</v>
      </c>
      <c r="G8160">
        <v>39.081094071258804</v>
      </c>
    </row>
    <row r="8161" spans="1:7" hidden="1" x14ac:dyDescent="0.2">
      <c r="A8161">
        <v>2014</v>
      </c>
      <c r="B8161">
        <v>92</v>
      </c>
      <c r="C8161" t="s">
        <v>10646</v>
      </c>
      <c r="D8161">
        <v>103</v>
      </c>
      <c r="E8161" t="s">
        <v>11575</v>
      </c>
      <c r="F8161" t="s">
        <v>11651</v>
      </c>
      <c r="G8161">
        <v>39.078195551177998</v>
      </c>
    </row>
    <row r="8162" spans="1:7" hidden="1" x14ac:dyDescent="0.2">
      <c r="A8162">
        <v>2014</v>
      </c>
      <c r="B8162">
        <v>93</v>
      </c>
      <c r="C8162" t="s">
        <v>11500</v>
      </c>
      <c r="D8162">
        <v>79</v>
      </c>
      <c r="E8162" t="s">
        <v>11176</v>
      </c>
      <c r="F8162" t="s">
        <v>11652</v>
      </c>
      <c r="G8162">
        <v>39.077731827863801</v>
      </c>
    </row>
    <row r="8163" spans="1:7" hidden="1" x14ac:dyDescent="0.2">
      <c r="A8163">
        <v>2014</v>
      </c>
      <c r="B8163">
        <v>94</v>
      </c>
      <c r="C8163" t="s">
        <v>10501</v>
      </c>
      <c r="D8163">
        <v>78</v>
      </c>
      <c r="E8163" t="s">
        <v>11176</v>
      </c>
      <c r="F8163" t="s">
        <v>11653</v>
      </c>
      <c r="G8163">
        <v>39.076804414251299</v>
      </c>
    </row>
    <row r="8164" spans="1:7" hidden="1" x14ac:dyDescent="0.2">
      <c r="A8164">
        <v>2014</v>
      </c>
      <c r="B8164">
        <v>95</v>
      </c>
      <c r="C8164" t="s">
        <v>9890</v>
      </c>
      <c r="D8164">
        <v>43</v>
      </c>
      <c r="E8164" t="s">
        <v>79</v>
      </c>
      <c r="F8164" t="s">
        <v>11654</v>
      </c>
      <c r="G8164">
        <v>39.074022437513698</v>
      </c>
    </row>
    <row r="8165" spans="1:7" hidden="1" x14ac:dyDescent="0.2">
      <c r="A8165">
        <v>2014</v>
      </c>
      <c r="B8165">
        <v>96</v>
      </c>
      <c r="C8165" t="s">
        <v>10248</v>
      </c>
      <c r="D8165">
        <v>32</v>
      </c>
      <c r="E8165" t="s">
        <v>82</v>
      </c>
      <c r="F8165" t="s">
        <v>8887</v>
      </c>
      <c r="G8165">
        <v>39.064983748131603</v>
      </c>
    </row>
    <row r="8166" spans="1:7" hidden="1" x14ac:dyDescent="0.2">
      <c r="A8166">
        <v>2014</v>
      </c>
      <c r="B8166">
        <v>97</v>
      </c>
      <c r="C8166" t="s">
        <v>10883</v>
      </c>
      <c r="D8166">
        <v>62</v>
      </c>
      <c r="E8166" t="s">
        <v>11334</v>
      </c>
      <c r="F8166" t="s">
        <v>11655</v>
      </c>
      <c r="G8166">
        <v>39.060581798772297</v>
      </c>
    </row>
    <row r="8167" spans="1:7" hidden="1" x14ac:dyDescent="0.2">
      <c r="A8167">
        <v>2014</v>
      </c>
      <c r="B8167">
        <v>98</v>
      </c>
      <c r="C8167" t="s">
        <v>11656</v>
      </c>
      <c r="D8167">
        <v>162</v>
      </c>
      <c r="E8167" t="s">
        <v>11545</v>
      </c>
      <c r="F8167" t="s">
        <v>8560</v>
      </c>
      <c r="G8167">
        <v>39.056644053323197</v>
      </c>
    </row>
    <row r="8168" spans="1:7" hidden="1" x14ac:dyDescent="0.2">
      <c r="A8168">
        <v>2014</v>
      </c>
      <c r="B8168">
        <v>99</v>
      </c>
      <c r="C8168" t="s">
        <v>10557</v>
      </c>
      <c r="D8168">
        <v>87</v>
      </c>
      <c r="E8168" t="s">
        <v>96</v>
      </c>
      <c r="F8168" t="s">
        <v>11657</v>
      </c>
      <c r="G8168">
        <v>39.053749158733297</v>
      </c>
    </row>
    <row r="8169" spans="1:7" hidden="1" x14ac:dyDescent="0.2">
      <c r="A8169">
        <v>2014</v>
      </c>
      <c r="B8169">
        <v>100</v>
      </c>
      <c r="C8169" t="s">
        <v>11469</v>
      </c>
      <c r="D8169">
        <v>27</v>
      </c>
      <c r="E8169" t="s">
        <v>101</v>
      </c>
      <c r="F8169" t="s">
        <v>11658</v>
      </c>
      <c r="G8169">
        <v>39.046571671641701</v>
      </c>
    </row>
    <row r="8170" spans="1:7" hidden="1" x14ac:dyDescent="0.2">
      <c r="A8170">
        <v>2014</v>
      </c>
      <c r="B8170">
        <v>101</v>
      </c>
      <c r="C8170" t="s">
        <v>10684</v>
      </c>
      <c r="D8170">
        <v>165</v>
      </c>
      <c r="E8170" t="s">
        <v>11545</v>
      </c>
      <c r="F8170" t="s">
        <v>11659</v>
      </c>
      <c r="G8170">
        <v>39.045182785308398</v>
      </c>
    </row>
    <row r="8171" spans="1:7" hidden="1" x14ac:dyDescent="0.2">
      <c r="A8171">
        <v>2014</v>
      </c>
      <c r="B8171">
        <v>102</v>
      </c>
      <c r="C8171" t="s">
        <v>11297</v>
      </c>
      <c r="D8171">
        <v>126</v>
      </c>
      <c r="E8171" t="s">
        <v>11363</v>
      </c>
      <c r="F8171" t="s">
        <v>11660</v>
      </c>
      <c r="G8171">
        <v>39.039975341426398</v>
      </c>
    </row>
    <row r="8172" spans="1:7" hidden="1" x14ac:dyDescent="0.2">
      <c r="A8172">
        <v>2014</v>
      </c>
      <c r="B8172">
        <v>103</v>
      </c>
      <c r="C8172" t="s">
        <v>11661</v>
      </c>
      <c r="D8172">
        <v>219</v>
      </c>
      <c r="E8172" t="s">
        <v>11554</v>
      </c>
      <c r="F8172" t="s">
        <v>11662</v>
      </c>
      <c r="G8172">
        <v>39.037892752781303</v>
      </c>
    </row>
    <row r="8173" spans="1:7" hidden="1" x14ac:dyDescent="0.2">
      <c r="A8173">
        <v>2014</v>
      </c>
      <c r="B8173">
        <v>104</v>
      </c>
      <c r="C8173" t="s">
        <v>11663</v>
      </c>
      <c r="D8173">
        <v>153</v>
      </c>
      <c r="E8173" t="s">
        <v>10940</v>
      </c>
      <c r="F8173" t="s">
        <v>11664</v>
      </c>
      <c r="G8173">
        <v>39.037314295366997</v>
      </c>
    </row>
    <row r="8174" spans="1:7" x14ac:dyDescent="0.2">
      <c r="A8174">
        <v>2014</v>
      </c>
      <c r="B8174">
        <v>105</v>
      </c>
      <c r="C8174" t="s">
        <v>10396</v>
      </c>
      <c r="D8174">
        <v>4</v>
      </c>
      <c r="E8174" t="s">
        <v>60</v>
      </c>
      <c r="F8174" t="s">
        <v>11665</v>
      </c>
      <c r="G8174">
        <v>39.034075250622998</v>
      </c>
    </row>
    <row r="8175" spans="1:7" hidden="1" x14ac:dyDescent="0.2">
      <c r="A8175">
        <v>2014</v>
      </c>
      <c r="B8175">
        <v>106</v>
      </c>
      <c r="C8175" t="s">
        <v>11487</v>
      </c>
      <c r="D8175">
        <v>68</v>
      </c>
      <c r="E8175" t="s">
        <v>11334</v>
      </c>
      <c r="F8175" t="s">
        <v>11666</v>
      </c>
      <c r="G8175">
        <v>39.029333333333298</v>
      </c>
    </row>
    <row r="8176" spans="1:7" hidden="1" x14ac:dyDescent="0.2">
      <c r="A8176">
        <v>2014</v>
      </c>
      <c r="B8176">
        <v>107</v>
      </c>
      <c r="C8176" t="s">
        <v>10656</v>
      </c>
      <c r="D8176">
        <v>156</v>
      </c>
      <c r="E8176" t="s">
        <v>10940</v>
      </c>
      <c r="F8176" t="s">
        <v>11667</v>
      </c>
      <c r="G8176">
        <v>39.024592568013901</v>
      </c>
    </row>
    <row r="8177" spans="1:7" hidden="1" x14ac:dyDescent="0.2">
      <c r="A8177">
        <v>2014</v>
      </c>
      <c r="B8177">
        <v>108</v>
      </c>
      <c r="C8177" t="s">
        <v>8633</v>
      </c>
      <c r="D8177">
        <v>168</v>
      </c>
      <c r="E8177" t="s">
        <v>11545</v>
      </c>
      <c r="F8177" t="s">
        <v>11668</v>
      </c>
      <c r="G8177">
        <v>39.024361340629198</v>
      </c>
    </row>
    <row r="8178" spans="1:7" hidden="1" x14ac:dyDescent="0.2">
      <c r="A8178">
        <v>2014</v>
      </c>
      <c r="B8178">
        <v>109</v>
      </c>
      <c r="C8178" t="s">
        <v>11246</v>
      </c>
      <c r="D8178">
        <v>178</v>
      </c>
      <c r="E8178" t="s">
        <v>11337</v>
      </c>
      <c r="F8178" t="s">
        <v>8003</v>
      </c>
      <c r="G8178">
        <v>39.022164817129799</v>
      </c>
    </row>
    <row r="8179" spans="1:7" hidden="1" x14ac:dyDescent="0.2">
      <c r="A8179">
        <v>2014</v>
      </c>
      <c r="B8179">
        <v>110</v>
      </c>
      <c r="C8179" t="s">
        <v>10693</v>
      </c>
      <c r="D8179">
        <v>174</v>
      </c>
      <c r="E8179" t="s">
        <v>11337</v>
      </c>
      <c r="F8179" t="s">
        <v>11669</v>
      </c>
      <c r="G8179">
        <v>39.019852954245103</v>
      </c>
    </row>
    <row r="8180" spans="1:7" hidden="1" x14ac:dyDescent="0.2">
      <c r="A8180">
        <v>2014</v>
      </c>
      <c r="B8180">
        <v>111</v>
      </c>
      <c r="C8180" t="s">
        <v>10868</v>
      </c>
      <c r="D8180">
        <v>138</v>
      </c>
      <c r="E8180" t="s">
        <v>11374</v>
      </c>
      <c r="F8180" t="s">
        <v>11670</v>
      </c>
      <c r="G8180">
        <v>38.982554268211402</v>
      </c>
    </row>
    <row r="8181" spans="1:7" hidden="1" x14ac:dyDescent="0.2">
      <c r="A8181">
        <v>2014</v>
      </c>
      <c r="B8181">
        <v>112</v>
      </c>
      <c r="C8181" t="s">
        <v>11111</v>
      </c>
      <c r="D8181">
        <v>52</v>
      </c>
      <c r="E8181" t="s">
        <v>11416</v>
      </c>
      <c r="F8181" t="s">
        <v>11671</v>
      </c>
      <c r="G8181">
        <v>38.981054575370301</v>
      </c>
    </row>
    <row r="8182" spans="1:7" hidden="1" x14ac:dyDescent="0.2">
      <c r="A8182">
        <v>2014</v>
      </c>
      <c r="B8182">
        <v>113</v>
      </c>
      <c r="C8182" t="s">
        <v>11410</v>
      </c>
      <c r="D8182">
        <v>183</v>
      </c>
      <c r="E8182" t="s">
        <v>11225</v>
      </c>
      <c r="F8182" t="s">
        <v>11672</v>
      </c>
      <c r="G8182">
        <v>38.9619147904071</v>
      </c>
    </row>
    <row r="8183" spans="1:7" x14ac:dyDescent="0.2">
      <c r="A8183">
        <v>2014</v>
      </c>
      <c r="B8183">
        <v>114</v>
      </c>
      <c r="C8183" t="s">
        <v>11673</v>
      </c>
      <c r="D8183">
        <v>15</v>
      </c>
      <c r="E8183" t="s">
        <v>55</v>
      </c>
      <c r="F8183" t="s">
        <v>11674</v>
      </c>
      <c r="G8183">
        <v>38.960186217646303</v>
      </c>
    </row>
    <row r="8184" spans="1:7" hidden="1" x14ac:dyDescent="0.2">
      <c r="A8184">
        <v>2014</v>
      </c>
      <c r="B8184">
        <v>115</v>
      </c>
      <c r="C8184" t="s">
        <v>11675</v>
      </c>
      <c r="D8184">
        <v>212</v>
      </c>
      <c r="E8184" t="s">
        <v>11554</v>
      </c>
      <c r="F8184" t="s">
        <v>11676</v>
      </c>
      <c r="G8184">
        <v>38.9446359620854</v>
      </c>
    </row>
    <row r="8185" spans="1:7" hidden="1" x14ac:dyDescent="0.2">
      <c r="A8185">
        <v>2014</v>
      </c>
      <c r="B8185">
        <v>116</v>
      </c>
      <c r="C8185" t="s">
        <v>11300</v>
      </c>
      <c r="D8185">
        <v>102</v>
      </c>
      <c r="E8185" t="s">
        <v>11575</v>
      </c>
      <c r="F8185" t="s">
        <v>8906</v>
      </c>
      <c r="G8185">
        <v>38.942908922125397</v>
      </c>
    </row>
    <row r="8186" spans="1:7" hidden="1" x14ac:dyDescent="0.2">
      <c r="A8186">
        <v>2014</v>
      </c>
      <c r="B8186">
        <v>117</v>
      </c>
      <c r="C8186" t="s">
        <v>10864</v>
      </c>
      <c r="D8186">
        <v>69</v>
      </c>
      <c r="E8186" t="s">
        <v>11334</v>
      </c>
      <c r="F8186" t="s">
        <v>11677</v>
      </c>
      <c r="G8186">
        <v>38.9238065688577</v>
      </c>
    </row>
    <row r="8187" spans="1:7" hidden="1" x14ac:dyDescent="0.2">
      <c r="A8187">
        <v>2014</v>
      </c>
      <c r="B8187">
        <v>118</v>
      </c>
      <c r="C8187" t="s">
        <v>10699</v>
      </c>
      <c r="D8187">
        <v>58</v>
      </c>
      <c r="E8187" t="s">
        <v>11416</v>
      </c>
      <c r="F8187" t="s">
        <v>11678</v>
      </c>
      <c r="G8187">
        <v>38.922426402148702</v>
      </c>
    </row>
    <row r="8188" spans="1:7" hidden="1" x14ac:dyDescent="0.2">
      <c r="A8188">
        <v>2014</v>
      </c>
      <c r="B8188">
        <v>119</v>
      </c>
      <c r="C8188" t="s">
        <v>8502</v>
      </c>
      <c r="D8188">
        <v>39</v>
      </c>
      <c r="E8188" t="s">
        <v>82</v>
      </c>
      <c r="F8188" t="s">
        <v>11679</v>
      </c>
      <c r="G8188">
        <v>38.9187464360528</v>
      </c>
    </row>
    <row r="8189" spans="1:7" hidden="1" x14ac:dyDescent="0.2">
      <c r="A8189">
        <v>2014</v>
      </c>
      <c r="B8189">
        <v>120</v>
      </c>
      <c r="C8189" t="s">
        <v>10503</v>
      </c>
      <c r="D8189">
        <v>89</v>
      </c>
      <c r="E8189" t="s">
        <v>96</v>
      </c>
      <c r="F8189" t="s">
        <v>11680</v>
      </c>
      <c r="G8189">
        <v>38.904148429054899</v>
      </c>
    </row>
    <row r="8190" spans="1:7" hidden="1" x14ac:dyDescent="0.2">
      <c r="A8190">
        <v>2014</v>
      </c>
      <c r="B8190">
        <v>121</v>
      </c>
      <c r="C8190" t="s">
        <v>11681</v>
      </c>
      <c r="D8190">
        <v>187</v>
      </c>
      <c r="E8190" t="s">
        <v>11225</v>
      </c>
      <c r="F8190" t="s">
        <v>11682</v>
      </c>
      <c r="G8190">
        <v>38.895762404070098</v>
      </c>
    </row>
    <row r="8191" spans="1:7" hidden="1" x14ac:dyDescent="0.2">
      <c r="A8191">
        <v>2014</v>
      </c>
      <c r="B8191">
        <v>122</v>
      </c>
      <c r="C8191" t="s">
        <v>11683</v>
      </c>
      <c r="D8191">
        <v>184</v>
      </c>
      <c r="E8191" t="s">
        <v>11225</v>
      </c>
      <c r="F8191" t="s">
        <v>11684</v>
      </c>
      <c r="G8191">
        <v>38.8904799161512</v>
      </c>
    </row>
    <row r="8192" spans="1:7" hidden="1" x14ac:dyDescent="0.2">
      <c r="A8192">
        <v>2014</v>
      </c>
      <c r="B8192">
        <v>123</v>
      </c>
      <c r="C8192" t="s">
        <v>11472</v>
      </c>
      <c r="D8192">
        <v>104</v>
      </c>
      <c r="E8192" t="s">
        <v>11575</v>
      </c>
      <c r="F8192" t="s">
        <v>11685</v>
      </c>
      <c r="G8192">
        <v>38.885543235679599</v>
      </c>
    </row>
    <row r="8193" spans="1:7" hidden="1" x14ac:dyDescent="0.2">
      <c r="A8193">
        <v>2014</v>
      </c>
      <c r="B8193">
        <v>124</v>
      </c>
      <c r="C8193" t="s">
        <v>11686</v>
      </c>
      <c r="D8193">
        <v>207</v>
      </c>
      <c r="E8193" t="s">
        <v>11543</v>
      </c>
      <c r="F8193" t="s">
        <v>11687</v>
      </c>
      <c r="G8193">
        <v>38.879574970484001</v>
      </c>
    </row>
    <row r="8194" spans="1:7" hidden="1" x14ac:dyDescent="0.2">
      <c r="A8194">
        <v>2014</v>
      </c>
      <c r="B8194">
        <v>125</v>
      </c>
      <c r="C8194" t="s">
        <v>11507</v>
      </c>
      <c r="D8194">
        <v>23</v>
      </c>
      <c r="E8194" t="s">
        <v>101</v>
      </c>
      <c r="F8194" t="s">
        <v>11688</v>
      </c>
      <c r="G8194">
        <v>38.850677772141097</v>
      </c>
    </row>
    <row r="8195" spans="1:7" x14ac:dyDescent="0.2">
      <c r="A8195">
        <v>2014</v>
      </c>
      <c r="B8195">
        <v>126</v>
      </c>
      <c r="C8195" t="s">
        <v>9773</v>
      </c>
      <c r="D8195">
        <v>2</v>
      </c>
      <c r="E8195" t="s">
        <v>60</v>
      </c>
      <c r="F8195" t="s">
        <v>11689</v>
      </c>
      <c r="G8195">
        <v>38.839795133083797</v>
      </c>
    </row>
    <row r="8196" spans="1:7" hidden="1" x14ac:dyDescent="0.2">
      <c r="A8196">
        <v>2014</v>
      </c>
      <c r="B8196">
        <v>127</v>
      </c>
      <c r="C8196" t="s">
        <v>11690</v>
      </c>
      <c r="D8196">
        <v>94</v>
      </c>
      <c r="E8196" t="s">
        <v>11340</v>
      </c>
      <c r="F8196" t="s">
        <v>11691</v>
      </c>
      <c r="G8196">
        <v>38.802954025257002</v>
      </c>
    </row>
    <row r="8197" spans="1:7" hidden="1" x14ac:dyDescent="0.2">
      <c r="A8197">
        <v>2014</v>
      </c>
      <c r="B8197">
        <v>128</v>
      </c>
      <c r="C8197" t="s">
        <v>11135</v>
      </c>
      <c r="D8197">
        <v>155</v>
      </c>
      <c r="E8197" t="s">
        <v>10940</v>
      </c>
      <c r="F8197" t="s">
        <v>11692</v>
      </c>
      <c r="G8197">
        <v>38.799753753346799</v>
      </c>
    </row>
    <row r="8198" spans="1:7" hidden="1" x14ac:dyDescent="0.2">
      <c r="A8198">
        <v>2014</v>
      </c>
      <c r="B8198">
        <v>129</v>
      </c>
      <c r="C8198" t="s">
        <v>9841</v>
      </c>
      <c r="D8198">
        <v>45</v>
      </c>
      <c r="E8198" t="s">
        <v>79</v>
      </c>
      <c r="F8198" t="s">
        <v>11693</v>
      </c>
      <c r="G8198">
        <v>38.779649839698699</v>
      </c>
    </row>
    <row r="8199" spans="1:7" hidden="1" x14ac:dyDescent="0.2">
      <c r="A8199">
        <v>2014</v>
      </c>
      <c r="B8199">
        <v>130</v>
      </c>
      <c r="C8199" t="s">
        <v>11694</v>
      </c>
      <c r="D8199">
        <v>44</v>
      </c>
      <c r="E8199" t="s">
        <v>79</v>
      </c>
      <c r="F8199" t="s">
        <v>8587</v>
      </c>
      <c r="G8199">
        <v>38.776681709395604</v>
      </c>
    </row>
    <row r="8200" spans="1:7" hidden="1" x14ac:dyDescent="0.2">
      <c r="A8200">
        <v>2014</v>
      </c>
      <c r="B8200">
        <v>131</v>
      </c>
      <c r="C8200" t="s">
        <v>11535</v>
      </c>
      <c r="D8200">
        <v>188</v>
      </c>
      <c r="E8200" t="s">
        <v>11225</v>
      </c>
      <c r="F8200" t="s">
        <v>11695</v>
      </c>
      <c r="G8200">
        <v>38.774512978411501</v>
      </c>
    </row>
    <row r="8201" spans="1:7" hidden="1" x14ac:dyDescent="0.2">
      <c r="A8201">
        <v>2014</v>
      </c>
      <c r="B8201">
        <v>132</v>
      </c>
      <c r="C8201" t="s">
        <v>10494</v>
      </c>
      <c r="D8201">
        <v>216</v>
      </c>
      <c r="E8201" t="s">
        <v>11554</v>
      </c>
      <c r="F8201" t="s">
        <v>11696</v>
      </c>
      <c r="G8201">
        <v>38.765041892166202</v>
      </c>
    </row>
    <row r="8202" spans="1:7" hidden="1" x14ac:dyDescent="0.2">
      <c r="A8202">
        <v>2014</v>
      </c>
      <c r="B8202">
        <v>133</v>
      </c>
      <c r="C8202" t="s">
        <v>11511</v>
      </c>
      <c r="D8202">
        <v>65</v>
      </c>
      <c r="E8202" t="s">
        <v>11334</v>
      </c>
      <c r="F8202" t="s">
        <v>8025</v>
      </c>
      <c r="G8202">
        <v>38.76435741465</v>
      </c>
    </row>
    <row r="8203" spans="1:7" hidden="1" x14ac:dyDescent="0.2">
      <c r="A8203">
        <v>2014</v>
      </c>
      <c r="B8203">
        <v>134</v>
      </c>
      <c r="C8203" t="s">
        <v>11248</v>
      </c>
      <c r="D8203">
        <v>35</v>
      </c>
      <c r="E8203" t="s">
        <v>82</v>
      </c>
      <c r="F8203" t="s">
        <v>11697</v>
      </c>
      <c r="G8203">
        <v>38.749760983717401</v>
      </c>
    </row>
    <row r="8204" spans="1:7" hidden="1" x14ac:dyDescent="0.2">
      <c r="A8204">
        <v>2014</v>
      </c>
      <c r="B8204">
        <v>135</v>
      </c>
      <c r="C8204" t="s">
        <v>10834</v>
      </c>
      <c r="D8204">
        <v>55</v>
      </c>
      <c r="E8204" t="s">
        <v>11416</v>
      </c>
      <c r="F8204" t="s">
        <v>11698</v>
      </c>
      <c r="G8204">
        <v>38.730961481916999</v>
      </c>
    </row>
    <row r="8205" spans="1:7" hidden="1" x14ac:dyDescent="0.2">
      <c r="A8205">
        <v>2014</v>
      </c>
      <c r="B8205">
        <v>136</v>
      </c>
      <c r="C8205" t="s">
        <v>9498</v>
      </c>
      <c r="D8205">
        <v>24</v>
      </c>
      <c r="E8205" t="s">
        <v>101</v>
      </c>
      <c r="F8205" t="s">
        <v>11699</v>
      </c>
      <c r="G8205">
        <v>38.727659211652004</v>
      </c>
    </row>
    <row r="8206" spans="1:7" hidden="1" x14ac:dyDescent="0.2">
      <c r="A8206">
        <v>2014</v>
      </c>
      <c r="B8206">
        <v>137</v>
      </c>
      <c r="C8206" t="s">
        <v>11700</v>
      </c>
      <c r="D8206">
        <v>93</v>
      </c>
      <c r="E8206" t="s">
        <v>11340</v>
      </c>
      <c r="F8206" t="s">
        <v>11701</v>
      </c>
      <c r="G8206">
        <v>38.726065213748299</v>
      </c>
    </row>
    <row r="8207" spans="1:7" hidden="1" x14ac:dyDescent="0.2">
      <c r="A8207">
        <v>2014</v>
      </c>
      <c r="B8207">
        <v>138</v>
      </c>
      <c r="C8207" t="s">
        <v>11702</v>
      </c>
      <c r="D8207">
        <v>215</v>
      </c>
      <c r="E8207" t="s">
        <v>11554</v>
      </c>
      <c r="F8207" t="s">
        <v>11703</v>
      </c>
      <c r="G8207">
        <v>38.7198043492319</v>
      </c>
    </row>
    <row r="8208" spans="1:7" hidden="1" x14ac:dyDescent="0.2">
      <c r="A8208">
        <v>2014</v>
      </c>
      <c r="B8208">
        <v>139</v>
      </c>
      <c r="C8208" t="s">
        <v>11704</v>
      </c>
      <c r="D8208">
        <v>196</v>
      </c>
      <c r="E8208" t="s">
        <v>70</v>
      </c>
      <c r="F8208" t="s">
        <v>11705</v>
      </c>
      <c r="G8208">
        <v>38.700124276157403</v>
      </c>
    </row>
    <row r="8209" spans="1:7" hidden="1" x14ac:dyDescent="0.2">
      <c r="A8209">
        <v>2014</v>
      </c>
      <c r="B8209">
        <v>140</v>
      </c>
      <c r="C8209" t="s">
        <v>10492</v>
      </c>
      <c r="D8209">
        <v>96</v>
      </c>
      <c r="E8209" t="s">
        <v>11340</v>
      </c>
      <c r="F8209" t="s">
        <v>11706</v>
      </c>
      <c r="G8209">
        <v>38.695122130340899</v>
      </c>
    </row>
    <row r="8210" spans="1:7" hidden="1" x14ac:dyDescent="0.2">
      <c r="A8210">
        <v>2014</v>
      </c>
      <c r="B8210">
        <v>141</v>
      </c>
      <c r="C8210" t="s">
        <v>11133</v>
      </c>
      <c r="D8210">
        <v>97</v>
      </c>
      <c r="E8210" t="s">
        <v>11340</v>
      </c>
      <c r="F8210" t="s">
        <v>11707</v>
      </c>
      <c r="G8210">
        <v>38.673196166854503</v>
      </c>
    </row>
    <row r="8211" spans="1:7" hidden="1" x14ac:dyDescent="0.2">
      <c r="A8211">
        <v>2014</v>
      </c>
      <c r="B8211">
        <v>142</v>
      </c>
      <c r="C8211" t="s">
        <v>10703</v>
      </c>
      <c r="D8211">
        <v>77</v>
      </c>
      <c r="E8211" t="s">
        <v>11176</v>
      </c>
      <c r="F8211" t="s">
        <v>11708</v>
      </c>
      <c r="G8211">
        <v>38.664001479355001</v>
      </c>
    </row>
    <row r="8212" spans="1:7" hidden="1" x14ac:dyDescent="0.2">
      <c r="A8212">
        <v>2014</v>
      </c>
      <c r="B8212">
        <v>143</v>
      </c>
      <c r="C8212" t="s">
        <v>10299</v>
      </c>
      <c r="D8212">
        <v>123</v>
      </c>
      <c r="E8212" t="s">
        <v>11363</v>
      </c>
      <c r="F8212" t="s">
        <v>11709</v>
      </c>
      <c r="G8212">
        <v>38.6598028914729</v>
      </c>
    </row>
    <row r="8213" spans="1:7" hidden="1" x14ac:dyDescent="0.2">
      <c r="A8213">
        <v>2014</v>
      </c>
      <c r="B8213">
        <v>144</v>
      </c>
      <c r="C8213" t="s">
        <v>11710</v>
      </c>
      <c r="D8213">
        <v>208</v>
      </c>
      <c r="E8213" t="s">
        <v>11543</v>
      </c>
      <c r="F8213" t="s">
        <v>11711</v>
      </c>
      <c r="G8213">
        <v>38.656853077898198</v>
      </c>
    </row>
    <row r="8214" spans="1:7" hidden="1" x14ac:dyDescent="0.2">
      <c r="A8214">
        <v>2014</v>
      </c>
      <c r="B8214">
        <v>145</v>
      </c>
      <c r="C8214" t="s">
        <v>10303</v>
      </c>
      <c r="D8214">
        <v>139</v>
      </c>
      <c r="E8214" t="s">
        <v>11374</v>
      </c>
      <c r="F8214" t="s">
        <v>11712</v>
      </c>
      <c r="G8214">
        <v>38.648346521842399</v>
      </c>
    </row>
    <row r="8215" spans="1:7" hidden="1" x14ac:dyDescent="0.2">
      <c r="A8215">
        <v>2014</v>
      </c>
      <c r="B8215">
        <v>146</v>
      </c>
      <c r="C8215" t="s">
        <v>10673</v>
      </c>
      <c r="D8215">
        <v>108</v>
      </c>
      <c r="E8215" t="s">
        <v>11575</v>
      </c>
      <c r="F8215" t="s">
        <v>11713</v>
      </c>
      <c r="G8215">
        <v>38.640750497222001</v>
      </c>
    </row>
    <row r="8216" spans="1:7" hidden="1" x14ac:dyDescent="0.2">
      <c r="A8216">
        <v>2014</v>
      </c>
      <c r="B8216">
        <v>147</v>
      </c>
      <c r="C8216" t="s">
        <v>9960</v>
      </c>
      <c r="D8216">
        <v>48</v>
      </c>
      <c r="E8216" t="s">
        <v>79</v>
      </c>
      <c r="F8216" t="s">
        <v>11714</v>
      </c>
      <c r="G8216">
        <v>38.638483605836001</v>
      </c>
    </row>
    <row r="8217" spans="1:7" hidden="1" x14ac:dyDescent="0.2">
      <c r="A8217">
        <v>2014</v>
      </c>
      <c r="B8217">
        <v>148</v>
      </c>
      <c r="C8217" t="s">
        <v>9150</v>
      </c>
      <c r="D8217">
        <v>76</v>
      </c>
      <c r="E8217" t="s">
        <v>11176</v>
      </c>
      <c r="F8217" t="s">
        <v>11715</v>
      </c>
      <c r="G8217">
        <v>38.625001099600297</v>
      </c>
    </row>
    <row r="8218" spans="1:7" hidden="1" x14ac:dyDescent="0.2">
      <c r="A8218">
        <v>2014</v>
      </c>
      <c r="B8218">
        <v>149</v>
      </c>
      <c r="C8218" t="s">
        <v>11131</v>
      </c>
      <c r="D8218">
        <v>135</v>
      </c>
      <c r="E8218" t="s">
        <v>11374</v>
      </c>
      <c r="F8218" t="s">
        <v>11716</v>
      </c>
      <c r="G8218">
        <v>38.624208304011198</v>
      </c>
    </row>
    <row r="8219" spans="1:7" hidden="1" x14ac:dyDescent="0.2">
      <c r="A8219">
        <v>2014</v>
      </c>
      <c r="B8219">
        <v>150</v>
      </c>
      <c r="C8219" t="s">
        <v>11717</v>
      </c>
      <c r="D8219">
        <v>214</v>
      </c>
      <c r="E8219" t="s">
        <v>11554</v>
      </c>
      <c r="F8219" t="s">
        <v>11718</v>
      </c>
      <c r="G8219">
        <v>38.623075795337897</v>
      </c>
    </row>
    <row r="8220" spans="1:7" hidden="1" x14ac:dyDescent="0.2">
      <c r="A8220">
        <v>2014</v>
      </c>
      <c r="B8220">
        <v>151</v>
      </c>
      <c r="C8220" t="s">
        <v>11719</v>
      </c>
      <c r="D8220">
        <v>204</v>
      </c>
      <c r="E8220" t="s">
        <v>11543</v>
      </c>
      <c r="F8220" t="s">
        <v>11718</v>
      </c>
      <c r="G8220">
        <v>38.623075795337897</v>
      </c>
    </row>
    <row r="8221" spans="1:7" hidden="1" x14ac:dyDescent="0.2">
      <c r="A8221">
        <v>2014</v>
      </c>
      <c r="B8221">
        <v>152</v>
      </c>
      <c r="C8221" t="s">
        <v>11720</v>
      </c>
      <c r="D8221">
        <v>218</v>
      </c>
      <c r="E8221" t="s">
        <v>11554</v>
      </c>
      <c r="F8221" t="s">
        <v>11721</v>
      </c>
      <c r="G8221">
        <v>38.613565343823801</v>
      </c>
    </row>
    <row r="8222" spans="1:7" x14ac:dyDescent="0.2">
      <c r="A8222">
        <v>2014</v>
      </c>
      <c r="B8222">
        <v>153</v>
      </c>
      <c r="C8222" t="s">
        <v>10451</v>
      </c>
      <c r="D8222">
        <v>6</v>
      </c>
      <c r="E8222" t="s">
        <v>60</v>
      </c>
      <c r="F8222" t="s">
        <v>11722</v>
      </c>
      <c r="G8222">
        <v>38.6040595748172</v>
      </c>
    </row>
    <row r="8223" spans="1:7" hidden="1" x14ac:dyDescent="0.2">
      <c r="A8223">
        <v>2014</v>
      </c>
      <c r="B8223">
        <v>154</v>
      </c>
      <c r="C8223" t="s">
        <v>10314</v>
      </c>
      <c r="D8223">
        <v>143</v>
      </c>
      <c r="E8223" t="s">
        <v>130</v>
      </c>
      <c r="F8223" t="s">
        <v>11723</v>
      </c>
      <c r="G8223">
        <v>38.598629807833099</v>
      </c>
    </row>
    <row r="8224" spans="1:7" hidden="1" x14ac:dyDescent="0.2">
      <c r="A8224">
        <v>2014</v>
      </c>
      <c r="B8224">
        <v>155</v>
      </c>
      <c r="C8224" t="s">
        <v>11724</v>
      </c>
      <c r="D8224">
        <v>109</v>
      </c>
      <c r="E8224" t="s">
        <v>11575</v>
      </c>
      <c r="F8224" t="s">
        <v>11725</v>
      </c>
      <c r="G8224">
        <v>38.566647830911499</v>
      </c>
    </row>
    <row r="8225" spans="1:7" hidden="1" x14ac:dyDescent="0.2">
      <c r="A8225">
        <v>2014</v>
      </c>
      <c r="B8225">
        <v>156</v>
      </c>
      <c r="C8225" t="s">
        <v>11726</v>
      </c>
      <c r="D8225">
        <v>177</v>
      </c>
      <c r="E8225" t="s">
        <v>11337</v>
      </c>
      <c r="F8225" t="s">
        <v>11727</v>
      </c>
      <c r="G8225">
        <v>38.533140653978599</v>
      </c>
    </row>
    <row r="8226" spans="1:7" hidden="1" x14ac:dyDescent="0.2">
      <c r="A8226">
        <v>2014</v>
      </c>
      <c r="B8226">
        <v>157</v>
      </c>
      <c r="C8226" t="s">
        <v>11728</v>
      </c>
      <c r="D8226">
        <v>22</v>
      </c>
      <c r="E8226" t="s">
        <v>101</v>
      </c>
      <c r="F8226" t="s">
        <v>11729</v>
      </c>
      <c r="G8226">
        <v>38.532013479359698</v>
      </c>
    </row>
    <row r="8227" spans="1:7" hidden="1" x14ac:dyDescent="0.2">
      <c r="A8227">
        <v>2014</v>
      </c>
      <c r="B8227">
        <v>158</v>
      </c>
      <c r="C8227" t="s">
        <v>10289</v>
      </c>
      <c r="D8227">
        <v>122</v>
      </c>
      <c r="E8227" t="s">
        <v>11363</v>
      </c>
      <c r="F8227" t="s">
        <v>11730</v>
      </c>
      <c r="G8227">
        <v>38.522209841991199</v>
      </c>
    </row>
    <row r="8228" spans="1:7" hidden="1" x14ac:dyDescent="0.2">
      <c r="A8228">
        <v>2014</v>
      </c>
      <c r="B8228">
        <v>159</v>
      </c>
      <c r="C8228" t="s">
        <v>11731</v>
      </c>
      <c r="D8228">
        <v>121</v>
      </c>
      <c r="E8228" t="s">
        <v>11363</v>
      </c>
      <c r="F8228" t="s">
        <v>11732</v>
      </c>
      <c r="G8228">
        <v>38.5186051611959</v>
      </c>
    </row>
    <row r="8229" spans="1:7" hidden="1" x14ac:dyDescent="0.2">
      <c r="A8229">
        <v>2014</v>
      </c>
      <c r="B8229">
        <v>160</v>
      </c>
      <c r="C8229" t="s">
        <v>11294</v>
      </c>
      <c r="D8229">
        <v>57</v>
      </c>
      <c r="E8229" t="s">
        <v>11416</v>
      </c>
      <c r="F8229" t="s">
        <v>11733</v>
      </c>
      <c r="G8229">
        <v>38.496428696678798</v>
      </c>
    </row>
    <row r="8230" spans="1:7" hidden="1" x14ac:dyDescent="0.2">
      <c r="A8230">
        <v>2014</v>
      </c>
      <c r="B8230">
        <v>161</v>
      </c>
      <c r="C8230" t="s">
        <v>11530</v>
      </c>
      <c r="D8230">
        <v>101</v>
      </c>
      <c r="E8230" t="s">
        <v>11575</v>
      </c>
      <c r="F8230" t="s">
        <v>11734</v>
      </c>
      <c r="G8230">
        <v>38.478323737413497</v>
      </c>
    </row>
    <row r="8231" spans="1:7" hidden="1" x14ac:dyDescent="0.2">
      <c r="A8231">
        <v>2014</v>
      </c>
      <c r="B8231">
        <v>162</v>
      </c>
      <c r="C8231" t="s">
        <v>11735</v>
      </c>
      <c r="D8231">
        <v>59</v>
      </c>
      <c r="E8231" t="s">
        <v>11416</v>
      </c>
      <c r="F8231" t="s">
        <v>11736</v>
      </c>
      <c r="G8231">
        <v>38.449907468489599</v>
      </c>
    </row>
    <row r="8232" spans="1:7" hidden="1" x14ac:dyDescent="0.2">
      <c r="A8232">
        <v>2014</v>
      </c>
      <c r="B8232">
        <v>163</v>
      </c>
      <c r="C8232" t="s">
        <v>11494</v>
      </c>
      <c r="D8232">
        <v>112</v>
      </c>
      <c r="E8232" t="s">
        <v>104</v>
      </c>
      <c r="F8232" t="s">
        <v>11737</v>
      </c>
      <c r="G8232">
        <v>38.441155184087002</v>
      </c>
    </row>
    <row r="8233" spans="1:7" hidden="1" x14ac:dyDescent="0.2">
      <c r="A8233">
        <v>2014</v>
      </c>
      <c r="B8233">
        <v>164</v>
      </c>
      <c r="C8233" t="s">
        <v>11738</v>
      </c>
      <c r="D8233">
        <v>107</v>
      </c>
      <c r="E8233" t="s">
        <v>11575</v>
      </c>
      <c r="F8233" t="s">
        <v>11739</v>
      </c>
      <c r="G8233">
        <v>38.104660244727903</v>
      </c>
    </row>
    <row r="8234" spans="1:7" x14ac:dyDescent="0.2">
      <c r="A8234">
        <v>2015</v>
      </c>
      <c r="B8234">
        <v>1</v>
      </c>
      <c r="C8234" t="s">
        <v>61</v>
      </c>
      <c r="D8234">
        <v>31</v>
      </c>
      <c r="E8234" t="s">
        <v>60</v>
      </c>
      <c r="F8234" t="s">
        <v>11740</v>
      </c>
      <c r="G8234">
        <v>39.565624856639097</v>
      </c>
    </row>
    <row r="8235" spans="1:7" x14ac:dyDescent="0.2">
      <c r="A8235">
        <v>2015</v>
      </c>
      <c r="B8235">
        <v>2</v>
      </c>
      <c r="C8235" t="s">
        <v>11328</v>
      </c>
      <c r="D8235">
        <v>51</v>
      </c>
      <c r="E8235" t="s">
        <v>55</v>
      </c>
      <c r="F8235" t="s">
        <v>11741</v>
      </c>
      <c r="G8235">
        <v>39.556292301946598</v>
      </c>
    </row>
    <row r="8236" spans="1:7" x14ac:dyDescent="0.2">
      <c r="A8236">
        <v>2015</v>
      </c>
      <c r="B8236">
        <v>3</v>
      </c>
      <c r="C8236" t="s">
        <v>56</v>
      </c>
      <c r="D8236">
        <v>59</v>
      </c>
      <c r="E8236" t="s">
        <v>55</v>
      </c>
      <c r="F8236" t="s">
        <v>6674</v>
      </c>
      <c r="G8236">
        <v>39.523533628587899</v>
      </c>
    </row>
    <row r="8237" spans="1:7" x14ac:dyDescent="0.2">
      <c r="A8237">
        <v>2015</v>
      </c>
      <c r="B8237">
        <v>4</v>
      </c>
      <c r="C8237" t="s">
        <v>80</v>
      </c>
      <c r="D8237">
        <v>1</v>
      </c>
      <c r="E8237" t="s">
        <v>79</v>
      </c>
      <c r="F8237" t="s">
        <v>11742</v>
      </c>
      <c r="G8237">
        <v>39.498838692793299</v>
      </c>
    </row>
    <row r="8238" spans="1:7" x14ac:dyDescent="0.2">
      <c r="A8238">
        <v>2015</v>
      </c>
      <c r="B8238">
        <v>5</v>
      </c>
      <c r="C8238" t="s">
        <v>9832</v>
      </c>
      <c r="D8238">
        <v>41</v>
      </c>
      <c r="E8238" t="s">
        <v>82</v>
      </c>
      <c r="F8238" t="s">
        <v>11743</v>
      </c>
      <c r="G8238">
        <v>39.489537614222797</v>
      </c>
    </row>
    <row r="8239" spans="1:7" x14ac:dyDescent="0.2">
      <c r="A8239">
        <v>2015</v>
      </c>
      <c r="B8239">
        <v>6</v>
      </c>
      <c r="C8239" t="s">
        <v>10719</v>
      </c>
      <c r="D8239">
        <v>131</v>
      </c>
      <c r="E8239" t="s">
        <v>11744</v>
      </c>
      <c r="F8239" t="s">
        <v>11745</v>
      </c>
      <c r="G8239">
        <v>39.481919161862599</v>
      </c>
    </row>
    <row r="8240" spans="1:7" x14ac:dyDescent="0.2">
      <c r="A8240">
        <v>2015</v>
      </c>
      <c r="B8240">
        <v>7</v>
      </c>
      <c r="C8240" t="s">
        <v>111</v>
      </c>
      <c r="D8240">
        <v>141</v>
      </c>
      <c r="E8240" t="s">
        <v>11545</v>
      </c>
      <c r="F8240" t="s">
        <v>11746</v>
      </c>
      <c r="G8240">
        <v>39.447479156321002</v>
      </c>
    </row>
    <row r="8241" spans="1:7" x14ac:dyDescent="0.2">
      <c r="A8241">
        <v>2015</v>
      </c>
      <c r="B8241">
        <v>8</v>
      </c>
      <c r="C8241" t="s">
        <v>11747</v>
      </c>
      <c r="D8241">
        <v>181</v>
      </c>
      <c r="E8241" t="s">
        <v>70</v>
      </c>
      <c r="F8241" t="s">
        <v>11748</v>
      </c>
      <c r="G8241">
        <v>39.4442575127485</v>
      </c>
    </row>
    <row r="8242" spans="1:7" x14ac:dyDescent="0.2">
      <c r="A8242">
        <v>2015</v>
      </c>
      <c r="B8242">
        <v>9</v>
      </c>
      <c r="C8242" t="s">
        <v>97</v>
      </c>
      <c r="D8242">
        <v>12</v>
      </c>
      <c r="E8242" t="s">
        <v>96</v>
      </c>
      <c r="F8242" t="s">
        <v>11749</v>
      </c>
      <c r="G8242">
        <v>39.441551738781001</v>
      </c>
    </row>
    <row r="8243" spans="1:7" x14ac:dyDescent="0.2">
      <c r="A8243">
        <v>2015</v>
      </c>
      <c r="B8243">
        <v>10</v>
      </c>
      <c r="C8243" t="s">
        <v>119</v>
      </c>
      <c r="D8243">
        <v>121</v>
      </c>
      <c r="E8243" t="s">
        <v>10940</v>
      </c>
      <c r="F8243" t="s">
        <v>9454</v>
      </c>
      <c r="G8243">
        <v>39.4299597680129</v>
      </c>
    </row>
    <row r="8244" spans="1:7" x14ac:dyDescent="0.2">
      <c r="A8244">
        <v>2015</v>
      </c>
      <c r="B8244">
        <v>11</v>
      </c>
      <c r="C8244" t="s">
        <v>11339</v>
      </c>
      <c r="D8244">
        <v>161</v>
      </c>
      <c r="E8244" t="s">
        <v>11750</v>
      </c>
      <c r="F8244" t="s">
        <v>11751</v>
      </c>
      <c r="G8244">
        <v>39.394453507340899</v>
      </c>
    </row>
    <row r="8245" spans="1:7" x14ac:dyDescent="0.2">
      <c r="A8245">
        <v>2015</v>
      </c>
      <c r="B8245">
        <v>12</v>
      </c>
      <c r="C8245" t="s">
        <v>10343</v>
      </c>
      <c r="D8245">
        <v>66</v>
      </c>
      <c r="E8245" t="s">
        <v>130</v>
      </c>
      <c r="F8245" t="s">
        <v>11752</v>
      </c>
      <c r="G8245">
        <v>39.38879899786</v>
      </c>
    </row>
    <row r="8246" spans="1:7" x14ac:dyDescent="0.2">
      <c r="A8246">
        <v>2015</v>
      </c>
      <c r="B8246">
        <v>13</v>
      </c>
      <c r="C8246" t="s">
        <v>10850</v>
      </c>
      <c r="D8246">
        <v>218</v>
      </c>
      <c r="E8246" t="s">
        <v>11753</v>
      </c>
      <c r="F8246" t="s">
        <v>6700</v>
      </c>
      <c r="G8246">
        <v>39.3255535977748</v>
      </c>
    </row>
    <row r="8247" spans="1:7" x14ac:dyDescent="0.2">
      <c r="A8247">
        <v>2015</v>
      </c>
      <c r="B8247">
        <v>14</v>
      </c>
      <c r="C8247" t="s">
        <v>11754</v>
      </c>
      <c r="D8247">
        <v>82</v>
      </c>
      <c r="E8247" t="s">
        <v>11755</v>
      </c>
      <c r="F8247" t="s">
        <v>11756</v>
      </c>
      <c r="G8247">
        <v>39.3240166878902</v>
      </c>
    </row>
    <row r="8248" spans="1:7" x14ac:dyDescent="0.2">
      <c r="A8248">
        <v>2015</v>
      </c>
      <c r="B8248">
        <v>15</v>
      </c>
      <c r="C8248" t="s">
        <v>117</v>
      </c>
      <c r="D8248">
        <v>39</v>
      </c>
      <c r="E8248" t="s">
        <v>60</v>
      </c>
      <c r="F8248" t="s">
        <v>11757</v>
      </c>
      <c r="G8248">
        <v>39.320943228483102</v>
      </c>
    </row>
    <row r="8249" spans="1:7" x14ac:dyDescent="0.2">
      <c r="A8249">
        <v>2015</v>
      </c>
      <c r="B8249">
        <v>16</v>
      </c>
      <c r="C8249" t="s">
        <v>11158</v>
      </c>
      <c r="D8249">
        <v>21</v>
      </c>
      <c r="E8249" t="s">
        <v>114</v>
      </c>
      <c r="F8249" t="s">
        <v>11758</v>
      </c>
      <c r="G8249">
        <v>39.265575305847598</v>
      </c>
    </row>
    <row r="8250" spans="1:7" x14ac:dyDescent="0.2">
      <c r="A8250">
        <v>2015</v>
      </c>
      <c r="B8250">
        <v>17</v>
      </c>
      <c r="C8250" t="s">
        <v>109</v>
      </c>
      <c r="D8250">
        <v>44</v>
      </c>
      <c r="E8250" t="s">
        <v>82</v>
      </c>
      <c r="F8250" t="s">
        <v>11759</v>
      </c>
      <c r="G8250">
        <v>39.082684620239803</v>
      </c>
    </row>
    <row r="8251" spans="1:7" x14ac:dyDescent="0.2">
      <c r="A8251">
        <v>2015</v>
      </c>
      <c r="B8251">
        <v>18</v>
      </c>
      <c r="C8251" t="s">
        <v>11215</v>
      </c>
      <c r="D8251">
        <v>14</v>
      </c>
      <c r="E8251" t="s">
        <v>96</v>
      </c>
      <c r="F8251" t="s">
        <v>11760</v>
      </c>
      <c r="G8251">
        <v>39.066372454493099</v>
      </c>
    </row>
    <row r="8252" spans="1:7" x14ac:dyDescent="0.2">
      <c r="A8252">
        <v>2015</v>
      </c>
      <c r="B8252">
        <v>19</v>
      </c>
      <c r="C8252" t="s">
        <v>11761</v>
      </c>
      <c r="D8252">
        <v>188</v>
      </c>
      <c r="E8252" t="s">
        <v>70</v>
      </c>
      <c r="F8252" t="s">
        <v>11762</v>
      </c>
      <c r="G8252">
        <v>39.0350508531562</v>
      </c>
    </row>
    <row r="8253" spans="1:7" x14ac:dyDescent="0.2">
      <c r="A8253">
        <v>2015</v>
      </c>
      <c r="B8253">
        <v>20</v>
      </c>
      <c r="C8253" t="s">
        <v>11351</v>
      </c>
      <c r="D8253">
        <v>13</v>
      </c>
      <c r="E8253" t="s">
        <v>96</v>
      </c>
      <c r="F8253" t="s">
        <v>11763</v>
      </c>
      <c r="G8253">
        <v>38.978597023598098</v>
      </c>
    </row>
    <row r="8254" spans="1:7" hidden="1" x14ac:dyDescent="0.2">
      <c r="A8254">
        <v>2015</v>
      </c>
      <c r="B8254">
        <v>21</v>
      </c>
      <c r="C8254" t="s">
        <v>11183</v>
      </c>
      <c r="D8254">
        <v>133</v>
      </c>
      <c r="E8254" t="s">
        <v>11744</v>
      </c>
      <c r="F8254" t="s">
        <v>11764</v>
      </c>
      <c r="G8254">
        <v>38.9420146358297</v>
      </c>
    </row>
    <row r="8255" spans="1:7" hidden="1" x14ac:dyDescent="0.2">
      <c r="A8255">
        <v>2015</v>
      </c>
      <c r="B8255">
        <v>22</v>
      </c>
      <c r="C8255" t="s">
        <v>11559</v>
      </c>
      <c r="D8255">
        <v>6</v>
      </c>
      <c r="E8255" t="s">
        <v>79</v>
      </c>
      <c r="F8255" t="s">
        <v>11765</v>
      </c>
      <c r="G8255">
        <v>38.915532178217802</v>
      </c>
    </row>
    <row r="8256" spans="1:7" hidden="1" x14ac:dyDescent="0.2">
      <c r="A8256">
        <v>2015</v>
      </c>
      <c r="B8256">
        <v>23</v>
      </c>
      <c r="C8256" t="s">
        <v>10776</v>
      </c>
      <c r="D8256">
        <v>3</v>
      </c>
      <c r="E8256" t="s">
        <v>79</v>
      </c>
      <c r="F8256" t="s">
        <v>11766</v>
      </c>
      <c r="G8256">
        <v>38.912396832711799</v>
      </c>
    </row>
    <row r="8257" spans="1:7" x14ac:dyDescent="0.2">
      <c r="A8257">
        <v>2015</v>
      </c>
      <c r="B8257">
        <v>24</v>
      </c>
      <c r="C8257" t="s">
        <v>11446</v>
      </c>
      <c r="D8257">
        <v>53</v>
      </c>
      <c r="E8257" t="s">
        <v>55</v>
      </c>
      <c r="F8257" t="s">
        <v>11767</v>
      </c>
      <c r="G8257">
        <v>38.907130589452102</v>
      </c>
    </row>
    <row r="8258" spans="1:7" hidden="1" x14ac:dyDescent="0.2">
      <c r="A8258">
        <v>2015</v>
      </c>
      <c r="B8258">
        <v>25</v>
      </c>
      <c r="C8258" t="s">
        <v>11627</v>
      </c>
      <c r="D8258">
        <v>192</v>
      </c>
      <c r="E8258" t="s">
        <v>11768</v>
      </c>
      <c r="F8258" t="s">
        <v>11769</v>
      </c>
      <c r="G8258">
        <v>38.900737781500602</v>
      </c>
    </row>
    <row r="8259" spans="1:7" hidden="1" x14ac:dyDescent="0.2">
      <c r="A8259">
        <v>2015</v>
      </c>
      <c r="B8259">
        <v>26</v>
      </c>
      <c r="C8259" t="s">
        <v>122</v>
      </c>
      <c r="D8259">
        <v>19</v>
      </c>
      <c r="E8259" t="s">
        <v>96</v>
      </c>
      <c r="F8259" t="s">
        <v>11770</v>
      </c>
      <c r="G8259">
        <v>38.889085714837798</v>
      </c>
    </row>
    <row r="8260" spans="1:7" hidden="1" x14ac:dyDescent="0.2">
      <c r="A8260">
        <v>2015</v>
      </c>
      <c r="B8260">
        <v>27</v>
      </c>
      <c r="C8260" t="s">
        <v>11771</v>
      </c>
      <c r="D8260">
        <v>147</v>
      </c>
      <c r="E8260" t="s">
        <v>11545</v>
      </c>
      <c r="F8260" t="s">
        <v>11772</v>
      </c>
      <c r="G8260">
        <v>38.852546054219196</v>
      </c>
    </row>
    <row r="8261" spans="1:7" hidden="1" x14ac:dyDescent="0.2">
      <c r="A8261">
        <v>2015</v>
      </c>
      <c r="B8261">
        <v>28</v>
      </c>
      <c r="C8261" t="s">
        <v>11589</v>
      </c>
      <c r="D8261">
        <v>45</v>
      </c>
      <c r="E8261" t="s">
        <v>82</v>
      </c>
      <c r="F8261" t="s">
        <v>11773</v>
      </c>
      <c r="G8261">
        <v>38.839423571796097</v>
      </c>
    </row>
    <row r="8262" spans="1:7" hidden="1" x14ac:dyDescent="0.2">
      <c r="A8262">
        <v>2015</v>
      </c>
      <c r="B8262">
        <v>29</v>
      </c>
      <c r="C8262" t="s">
        <v>102</v>
      </c>
      <c r="D8262">
        <v>91</v>
      </c>
      <c r="E8262" t="s">
        <v>101</v>
      </c>
      <c r="F8262" t="s">
        <v>11774</v>
      </c>
      <c r="G8262">
        <v>38.831804104315601</v>
      </c>
    </row>
    <row r="8263" spans="1:7" hidden="1" x14ac:dyDescent="0.2">
      <c r="A8263">
        <v>2015</v>
      </c>
      <c r="B8263">
        <v>30</v>
      </c>
      <c r="C8263" t="s">
        <v>10730</v>
      </c>
      <c r="D8263">
        <v>156</v>
      </c>
      <c r="E8263" t="s">
        <v>104</v>
      </c>
      <c r="F8263" t="s">
        <v>11775</v>
      </c>
      <c r="G8263">
        <v>38.814951973151203</v>
      </c>
    </row>
    <row r="8264" spans="1:7" hidden="1" x14ac:dyDescent="0.2">
      <c r="A8264">
        <v>2015</v>
      </c>
      <c r="B8264">
        <v>31</v>
      </c>
      <c r="C8264" t="s">
        <v>11036</v>
      </c>
      <c r="D8264">
        <v>71</v>
      </c>
      <c r="E8264" t="s">
        <v>11776</v>
      </c>
      <c r="F8264" t="s">
        <v>11777</v>
      </c>
      <c r="G8264">
        <v>38.797241804779901</v>
      </c>
    </row>
    <row r="8265" spans="1:7" x14ac:dyDescent="0.2">
      <c r="A8265">
        <v>2015</v>
      </c>
      <c r="B8265">
        <v>32</v>
      </c>
      <c r="C8265" t="s">
        <v>85</v>
      </c>
      <c r="D8265">
        <v>57</v>
      </c>
      <c r="E8265" t="s">
        <v>55</v>
      </c>
      <c r="F8265" t="s">
        <v>11778</v>
      </c>
      <c r="G8265">
        <v>38.791009676548803</v>
      </c>
    </row>
    <row r="8266" spans="1:7" hidden="1" x14ac:dyDescent="0.2">
      <c r="A8266">
        <v>2015</v>
      </c>
      <c r="B8266">
        <v>33</v>
      </c>
      <c r="C8266" t="s">
        <v>11474</v>
      </c>
      <c r="D8266">
        <v>127</v>
      </c>
      <c r="E8266" t="s">
        <v>10940</v>
      </c>
      <c r="F8266" t="s">
        <v>11779</v>
      </c>
      <c r="G8266">
        <v>38.716628295485798</v>
      </c>
    </row>
    <row r="8267" spans="1:7" hidden="1" x14ac:dyDescent="0.2">
      <c r="A8267">
        <v>2015</v>
      </c>
      <c r="B8267">
        <v>34</v>
      </c>
      <c r="C8267" t="s">
        <v>10769</v>
      </c>
      <c r="D8267">
        <v>123</v>
      </c>
      <c r="E8267" t="s">
        <v>10940</v>
      </c>
      <c r="F8267" t="s">
        <v>11780</v>
      </c>
      <c r="G8267">
        <v>38.714269682735598</v>
      </c>
    </row>
    <row r="8268" spans="1:7" x14ac:dyDescent="0.2">
      <c r="A8268">
        <v>2015</v>
      </c>
      <c r="B8268">
        <v>35</v>
      </c>
      <c r="C8268" t="s">
        <v>87</v>
      </c>
      <c r="D8268">
        <v>36</v>
      </c>
      <c r="E8268" t="s">
        <v>60</v>
      </c>
      <c r="F8268" t="s">
        <v>11781</v>
      </c>
      <c r="G8268">
        <v>38.697271346251199</v>
      </c>
    </row>
    <row r="8269" spans="1:7" hidden="1" x14ac:dyDescent="0.2">
      <c r="A8269">
        <v>2015</v>
      </c>
      <c r="B8269">
        <v>36</v>
      </c>
      <c r="C8269" t="s">
        <v>9462</v>
      </c>
      <c r="D8269">
        <v>46</v>
      </c>
      <c r="E8269" t="s">
        <v>82</v>
      </c>
      <c r="F8269" t="s">
        <v>11782</v>
      </c>
      <c r="G8269">
        <v>38.681774932964203</v>
      </c>
    </row>
    <row r="8270" spans="1:7" hidden="1" x14ac:dyDescent="0.2">
      <c r="A8270">
        <v>2015</v>
      </c>
      <c r="B8270">
        <v>37</v>
      </c>
      <c r="C8270" t="s">
        <v>11127</v>
      </c>
      <c r="D8270">
        <v>72</v>
      </c>
      <c r="E8270" t="s">
        <v>11776</v>
      </c>
      <c r="F8270" t="s">
        <v>11783</v>
      </c>
      <c r="G8270">
        <v>38.676323148328997</v>
      </c>
    </row>
    <row r="8271" spans="1:7" hidden="1" x14ac:dyDescent="0.2">
      <c r="A8271">
        <v>2015</v>
      </c>
      <c r="B8271">
        <v>38</v>
      </c>
      <c r="C8271" t="s">
        <v>10650</v>
      </c>
      <c r="D8271">
        <v>86</v>
      </c>
      <c r="E8271" t="s">
        <v>11755</v>
      </c>
      <c r="F8271" t="s">
        <v>11784</v>
      </c>
      <c r="G8271">
        <v>38.666786222091197</v>
      </c>
    </row>
    <row r="8272" spans="1:7" hidden="1" x14ac:dyDescent="0.2">
      <c r="A8272">
        <v>2015</v>
      </c>
      <c r="B8272">
        <v>39</v>
      </c>
      <c r="C8272" t="s">
        <v>107</v>
      </c>
      <c r="D8272">
        <v>167</v>
      </c>
      <c r="E8272" t="s">
        <v>11750</v>
      </c>
      <c r="F8272" t="s">
        <v>11785</v>
      </c>
      <c r="G8272">
        <v>38.626831866560401</v>
      </c>
    </row>
    <row r="8273" spans="1:7" hidden="1" x14ac:dyDescent="0.2">
      <c r="A8273">
        <v>2015</v>
      </c>
      <c r="B8273">
        <v>40</v>
      </c>
      <c r="C8273" t="s">
        <v>10390</v>
      </c>
      <c r="D8273">
        <v>164</v>
      </c>
      <c r="E8273" t="s">
        <v>11750</v>
      </c>
      <c r="F8273" t="s">
        <v>11786</v>
      </c>
      <c r="G8273">
        <v>38.619419096692397</v>
      </c>
    </row>
    <row r="8274" spans="1:7" hidden="1" x14ac:dyDescent="0.2">
      <c r="A8274">
        <v>2015</v>
      </c>
      <c r="B8274">
        <v>41</v>
      </c>
      <c r="C8274" t="s">
        <v>9645</v>
      </c>
      <c r="D8274">
        <v>7</v>
      </c>
      <c r="E8274" t="s">
        <v>79</v>
      </c>
      <c r="F8274" t="s">
        <v>11787</v>
      </c>
      <c r="G8274">
        <v>38.616207779913402</v>
      </c>
    </row>
    <row r="8275" spans="1:7" hidden="1" x14ac:dyDescent="0.2">
      <c r="A8275">
        <v>2015</v>
      </c>
      <c r="B8275">
        <v>42</v>
      </c>
      <c r="C8275" t="s">
        <v>6369</v>
      </c>
      <c r="D8275">
        <v>118</v>
      </c>
      <c r="E8275" t="s">
        <v>106</v>
      </c>
      <c r="F8275" t="s">
        <v>11788</v>
      </c>
      <c r="G8275">
        <v>38.591893222191601</v>
      </c>
    </row>
    <row r="8276" spans="1:7" hidden="1" x14ac:dyDescent="0.2">
      <c r="A8276">
        <v>2015</v>
      </c>
      <c r="B8276">
        <v>43</v>
      </c>
      <c r="C8276" t="s">
        <v>11292</v>
      </c>
      <c r="D8276">
        <v>174</v>
      </c>
      <c r="E8276" t="s">
        <v>11337</v>
      </c>
      <c r="F8276" t="s">
        <v>11789</v>
      </c>
      <c r="G8276">
        <v>38.578083364751102</v>
      </c>
    </row>
    <row r="8277" spans="1:7" x14ac:dyDescent="0.2">
      <c r="A8277">
        <v>2015</v>
      </c>
      <c r="B8277">
        <v>44</v>
      </c>
      <c r="C8277" t="s">
        <v>89</v>
      </c>
      <c r="D8277">
        <v>34</v>
      </c>
      <c r="E8277" t="s">
        <v>60</v>
      </c>
      <c r="F8277" t="s">
        <v>11790</v>
      </c>
      <c r="G8277">
        <v>38.559357216307099</v>
      </c>
    </row>
    <row r="8278" spans="1:7" hidden="1" x14ac:dyDescent="0.2">
      <c r="A8278">
        <v>2015</v>
      </c>
      <c r="B8278">
        <v>45</v>
      </c>
      <c r="C8278" t="s">
        <v>9568</v>
      </c>
      <c r="D8278">
        <v>129</v>
      </c>
      <c r="E8278" t="s">
        <v>10940</v>
      </c>
      <c r="F8278" t="s">
        <v>11791</v>
      </c>
      <c r="G8278">
        <v>38.549016352618899</v>
      </c>
    </row>
    <row r="8279" spans="1:7" x14ac:dyDescent="0.2">
      <c r="A8279">
        <v>2015</v>
      </c>
      <c r="B8279">
        <v>46</v>
      </c>
      <c r="C8279" t="s">
        <v>11195</v>
      </c>
      <c r="D8279">
        <v>47</v>
      </c>
      <c r="E8279" t="s">
        <v>82</v>
      </c>
      <c r="F8279" t="s">
        <v>11792</v>
      </c>
      <c r="G8279">
        <v>38.543232812694498</v>
      </c>
    </row>
    <row r="8280" spans="1:7" hidden="1" x14ac:dyDescent="0.2">
      <c r="A8280">
        <v>2015</v>
      </c>
      <c r="B8280">
        <v>47</v>
      </c>
      <c r="C8280" t="s">
        <v>11645</v>
      </c>
      <c r="D8280">
        <v>155</v>
      </c>
      <c r="E8280" t="s">
        <v>104</v>
      </c>
      <c r="F8280" t="s">
        <v>11793</v>
      </c>
      <c r="G8280">
        <v>38.538681033877403</v>
      </c>
    </row>
    <row r="8281" spans="1:7" x14ac:dyDescent="0.2">
      <c r="A8281">
        <v>2015</v>
      </c>
      <c r="B8281">
        <v>48</v>
      </c>
      <c r="C8281" t="s">
        <v>91</v>
      </c>
      <c r="D8281">
        <v>35</v>
      </c>
      <c r="E8281" t="s">
        <v>60</v>
      </c>
      <c r="F8281" t="s">
        <v>11794</v>
      </c>
      <c r="G8281">
        <v>38.5346222461934</v>
      </c>
    </row>
    <row r="8282" spans="1:7" hidden="1" x14ac:dyDescent="0.2">
      <c r="A8282">
        <v>2015</v>
      </c>
      <c r="B8282">
        <v>49</v>
      </c>
      <c r="C8282" t="s">
        <v>11795</v>
      </c>
      <c r="D8282">
        <v>219</v>
      </c>
      <c r="E8282" t="s">
        <v>11753</v>
      </c>
      <c r="F8282" t="s">
        <v>11796</v>
      </c>
      <c r="G8282">
        <v>38.533392479312198</v>
      </c>
    </row>
    <row r="8283" spans="1:7" hidden="1" x14ac:dyDescent="0.2">
      <c r="A8283">
        <v>2015</v>
      </c>
      <c r="B8283">
        <v>50</v>
      </c>
      <c r="C8283" t="s">
        <v>100</v>
      </c>
      <c r="D8283">
        <v>108</v>
      </c>
      <c r="E8283" t="s">
        <v>11225</v>
      </c>
      <c r="F8283" t="s">
        <v>10976</v>
      </c>
      <c r="G8283">
        <v>38.530810224335397</v>
      </c>
    </row>
    <row r="8284" spans="1:7" hidden="1" x14ac:dyDescent="0.2">
      <c r="A8284">
        <v>2015</v>
      </c>
      <c r="B8284">
        <v>51</v>
      </c>
      <c r="C8284" t="s">
        <v>11797</v>
      </c>
      <c r="D8284">
        <v>214</v>
      </c>
      <c r="E8284" t="s">
        <v>11753</v>
      </c>
      <c r="F8284" t="s">
        <v>11798</v>
      </c>
      <c r="G8284">
        <v>38.518518518518498</v>
      </c>
    </row>
    <row r="8285" spans="1:7" hidden="1" x14ac:dyDescent="0.2">
      <c r="A8285">
        <v>2015</v>
      </c>
      <c r="B8285">
        <v>52</v>
      </c>
      <c r="C8285" t="s">
        <v>9700</v>
      </c>
      <c r="D8285">
        <v>204</v>
      </c>
      <c r="E8285" t="s">
        <v>11554</v>
      </c>
      <c r="F8285" t="s">
        <v>10979</v>
      </c>
      <c r="G8285">
        <v>38.484388745107502</v>
      </c>
    </row>
    <row r="8286" spans="1:7" hidden="1" x14ac:dyDescent="0.2">
      <c r="A8286">
        <v>2015</v>
      </c>
      <c r="B8286">
        <v>53</v>
      </c>
      <c r="C8286" t="s">
        <v>11799</v>
      </c>
      <c r="D8286">
        <v>62</v>
      </c>
      <c r="E8286" t="s">
        <v>130</v>
      </c>
      <c r="F8286" t="s">
        <v>11800</v>
      </c>
      <c r="G8286">
        <v>38.457667390736503</v>
      </c>
    </row>
    <row r="8287" spans="1:7" hidden="1" x14ac:dyDescent="0.2">
      <c r="A8287">
        <v>2015</v>
      </c>
      <c r="B8287">
        <v>54</v>
      </c>
      <c r="C8287" t="s">
        <v>9105</v>
      </c>
      <c r="D8287">
        <v>183</v>
      </c>
      <c r="E8287" t="s">
        <v>70</v>
      </c>
      <c r="F8287" t="s">
        <v>11801</v>
      </c>
      <c r="G8287">
        <v>38.4361212445327</v>
      </c>
    </row>
    <row r="8288" spans="1:7" hidden="1" x14ac:dyDescent="0.2">
      <c r="A8288">
        <v>2015</v>
      </c>
      <c r="B8288">
        <v>55</v>
      </c>
      <c r="C8288" t="s">
        <v>9931</v>
      </c>
      <c r="D8288">
        <v>136</v>
      </c>
      <c r="E8288" t="s">
        <v>11744</v>
      </c>
      <c r="F8288" t="s">
        <v>11802</v>
      </c>
      <c r="G8288">
        <v>38.430738479753998</v>
      </c>
    </row>
    <row r="8289" spans="1:7" hidden="1" x14ac:dyDescent="0.2">
      <c r="A8289">
        <v>2015</v>
      </c>
      <c r="B8289">
        <v>56</v>
      </c>
      <c r="C8289" t="s">
        <v>11063</v>
      </c>
      <c r="D8289">
        <v>67</v>
      </c>
      <c r="E8289" t="s">
        <v>130</v>
      </c>
      <c r="F8289" t="s">
        <v>11803</v>
      </c>
      <c r="G8289">
        <v>38.423278503852003</v>
      </c>
    </row>
    <row r="8290" spans="1:7" x14ac:dyDescent="0.2">
      <c r="A8290">
        <v>2015</v>
      </c>
      <c r="B8290">
        <v>57</v>
      </c>
      <c r="C8290" t="s">
        <v>92</v>
      </c>
      <c r="D8290">
        <v>52</v>
      </c>
      <c r="E8290" t="s">
        <v>55</v>
      </c>
      <c r="F8290" t="s">
        <v>11804</v>
      </c>
      <c r="G8290">
        <v>38.423156233293398</v>
      </c>
    </row>
    <row r="8291" spans="1:7" hidden="1" x14ac:dyDescent="0.2">
      <c r="A8291">
        <v>2015</v>
      </c>
      <c r="B8291">
        <v>58</v>
      </c>
      <c r="C8291" t="s">
        <v>11457</v>
      </c>
      <c r="D8291">
        <v>97</v>
      </c>
      <c r="E8291" t="s">
        <v>101</v>
      </c>
      <c r="F8291" t="s">
        <v>11805</v>
      </c>
      <c r="G8291">
        <v>38.413865947239103</v>
      </c>
    </row>
    <row r="8292" spans="1:7" hidden="1" x14ac:dyDescent="0.2">
      <c r="A8292">
        <v>2015</v>
      </c>
      <c r="B8292">
        <v>59</v>
      </c>
      <c r="C8292" t="s">
        <v>121</v>
      </c>
      <c r="D8292">
        <v>184</v>
      </c>
      <c r="E8292" t="s">
        <v>70</v>
      </c>
      <c r="F8292" t="s">
        <v>11806</v>
      </c>
      <c r="G8292">
        <v>38.4050687667782</v>
      </c>
    </row>
    <row r="8293" spans="1:7" hidden="1" x14ac:dyDescent="0.2">
      <c r="A8293">
        <v>2015</v>
      </c>
      <c r="B8293">
        <v>60</v>
      </c>
      <c r="C8293" t="s">
        <v>11573</v>
      </c>
      <c r="D8293">
        <v>189</v>
      </c>
      <c r="E8293" t="s">
        <v>70</v>
      </c>
      <c r="F8293" t="s">
        <v>11807</v>
      </c>
      <c r="G8293">
        <v>38.398229300497299</v>
      </c>
    </row>
    <row r="8294" spans="1:7" hidden="1" x14ac:dyDescent="0.2">
      <c r="A8294">
        <v>2015</v>
      </c>
      <c r="B8294">
        <v>61</v>
      </c>
      <c r="C8294" t="s">
        <v>10949</v>
      </c>
      <c r="D8294">
        <v>11</v>
      </c>
      <c r="E8294" t="s">
        <v>96</v>
      </c>
      <c r="F8294" t="s">
        <v>11808</v>
      </c>
      <c r="G8294">
        <v>38.3943221276758</v>
      </c>
    </row>
    <row r="8295" spans="1:7" hidden="1" x14ac:dyDescent="0.2">
      <c r="A8295">
        <v>2015</v>
      </c>
      <c r="B8295">
        <v>62</v>
      </c>
      <c r="C8295" t="s">
        <v>9117</v>
      </c>
      <c r="D8295">
        <v>149</v>
      </c>
      <c r="E8295" t="s">
        <v>11545</v>
      </c>
      <c r="F8295" t="s">
        <v>11809</v>
      </c>
      <c r="G8295">
        <v>38.382117335910202</v>
      </c>
    </row>
    <row r="8296" spans="1:7" hidden="1" x14ac:dyDescent="0.2">
      <c r="A8296">
        <v>2015</v>
      </c>
      <c r="B8296">
        <v>63</v>
      </c>
      <c r="C8296" t="s">
        <v>11810</v>
      </c>
      <c r="D8296">
        <v>69</v>
      </c>
      <c r="E8296" t="s">
        <v>130</v>
      </c>
      <c r="F8296" t="s">
        <v>11811</v>
      </c>
      <c r="G8296">
        <v>38.378823372355001</v>
      </c>
    </row>
    <row r="8297" spans="1:7" hidden="1" x14ac:dyDescent="0.2">
      <c r="A8297">
        <v>2015</v>
      </c>
      <c r="B8297">
        <v>64</v>
      </c>
      <c r="C8297" t="s">
        <v>9890</v>
      </c>
      <c r="D8297">
        <v>4</v>
      </c>
      <c r="E8297" t="s">
        <v>79</v>
      </c>
      <c r="F8297" t="s">
        <v>11812</v>
      </c>
      <c r="G8297">
        <v>38.372846882349201</v>
      </c>
    </row>
    <row r="8298" spans="1:7" x14ac:dyDescent="0.2">
      <c r="A8298">
        <v>2015</v>
      </c>
      <c r="B8298">
        <v>65</v>
      </c>
      <c r="C8298" t="s">
        <v>93</v>
      </c>
      <c r="D8298">
        <v>56</v>
      </c>
      <c r="E8298" t="s">
        <v>55</v>
      </c>
      <c r="F8298" t="s">
        <v>11813</v>
      </c>
      <c r="G8298">
        <v>38.358218438274299</v>
      </c>
    </row>
    <row r="8299" spans="1:7" hidden="1" x14ac:dyDescent="0.2">
      <c r="A8299">
        <v>2015</v>
      </c>
      <c r="B8299">
        <v>66</v>
      </c>
      <c r="C8299" t="s">
        <v>10774</v>
      </c>
      <c r="D8299">
        <v>175</v>
      </c>
      <c r="E8299" t="s">
        <v>11337</v>
      </c>
      <c r="F8299" t="s">
        <v>11814</v>
      </c>
      <c r="G8299">
        <v>38.332888871957003</v>
      </c>
    </row>
    <row r="8300" spans="1:7" hidden="1" x14ac:dyDescent="0.2">
      <c r="A8300">
        <v>2015</v>
      </c>
      <c r="B8300">
        <v>67</v>
      </c>
      <c r="C8300" t="s">
        <v>11015</v>
      </c>
      <c r="D8300">
        <v>73</v>
      </c>
      <c r="E8300" t="s">
        <v>11776</v>
      </c>
      <c r="F8300" t="s">
        <v>11815</v>
      </c>
      <c r="G8300">
        <v>38.300301976806097</v>
      </c>
    </row>
    <row r="8301" spans="1:7" hidden="1" x14ac:dyDescent="0.2">
      <c r="A8301">
        <v>2015</v>
      </c>
      <c r="B8301">
        <v>68</v>
      </c>
      <c r="C8301" t="s">
        <v>10503</v>
      </c>
      <c r="D8301">
        <v>17</v>
      </c>
      <c r="E8301" t="s">
        <v>96</v>
      </c>
      <c r="F8301" t="s">
        <v>11816</v>
      </c>
      <c r="G8301">
        <v>38.298236766231099</v>
      </c>
    </row>
    <row r="8302" spans="1:7" hidden="1" x14ac:dyDescent="0.2">
      <c r="A8302">
        <v>2015</v>
      </c>
      <c r="B8302">
        <v>69</v>
      </c>
      <c r="C8302" t="s">
        <v>10834</v>
      </c>
      <c r="D8302">
        <v>165</v>
      </c>
      <c r="E8302" t="s">
        <v>11750</v>
      </c>
      <c r="F8302" t="s">
        <v>11817</v>
      </c>
      <c r="G8302">
        <v>38.273350281160603</v>
      </c>
    </row>
    <row r="8303" spans="1:7" x14ac:dyDescent="0.2">
      <c r="A8303">
        <v>2015</v>
      </c>
      <c r="B8303">
        <v>70</v>
      </c>
      <c r="C8303" t="s">
        <v>94</v>
      </c>
      <c r="D8303">
        <v>33</v>
      </c>
      <c r="E8303" t="s">
        <v>60</v>
      </c>
      <c r="F8303" t="s">
        <v>11818</v>
      </c>
      <c r="G8303">
        <v>38.263040977554397</v>
      </c>
    </row>
    <row r="8304" spans="1:7" hidden="1" x14ac:dyDescent="0.2">
      <c r="A8304">
        <v>2015</v>
      </c>
      <c r="B8304">
        <v>71</v>
      </c>
      <c r="C8304" t="s">
        <v>10293</v>
      </c>
      <c r="D8304">
        <v>26</v>
      </c>
      <c r="E8304" t="s">
        <v>114</v>
      </c>
      <c r="F8304" t="s">
        <v>11819</v>
      </c>
      <c r="G8304">
        <v>38.2614647501711</v>
      </c>
    </row>
    <row r="8305" spans="1:7" hidden="1" x14ac:dyDescent="0.2">
      <c r="A8305">
        <v>2015</v>
      </c>
      <c r="B8305">
        <v>72</v>
      </c>
      <c r="C8305" t="s">
        <v>11629</v>
      </c>
      <c r="D8305">
        <v>98</v>
      </c>
      <c r="E8305" t="s">
        <v>101</v>
      </c>
      <c r="F8305" t="s">
        <v>11820</v>
      </c>
      <c r="G8305">
        <v>38.253100793613001</v>
      </c>
    </row>
    <row r="8306" spans="1:7" hidden="1" x14ac:dyDescent="0.2">
      <c r="A8306">
        <v>2015</v>
      </c>
      <c r="B8306">
        <v>73</v>
      </c>
      <c r="C8306" t="s">
        <v>10646</v>
      </c>
      <c r="D8306">
        <v>84</v>
      </c>
      <c r="E8306" t="s">
        <v>11755</v>
      </c>
      <c r="F8306" t="s">
        <v>11821</v>
      </c>
      <c r="G8306">
        <v>38.234446594194402</v>
      </c>
    </row>
    <row r="8307" spans="1:7" hidden="1" x14ac:dyDescent="0.2">
      <c r="A8307">
        <v>2015</v>
      </c>
      <c r="B8307">
        <v>74</v>
      </c>
      <c r="C8307" t="s">
        <v>11121</v>
      </c>
      <c r="D8307">
        <v>126</v>
      </c>
      <c r="E8307" t="s">
        <v>10940</v>
      </c>
      <c r="F8307" t="s">
        <v>11822</v>
      </c>
      <c r="G8307">
        <v>38.232751660001298</v>
      </c>
    </row>
    <row r="8308" spans="1:7" hidden="1" x14ac:dyDescent="0.2">
      <c r="A8308">
        <v>2015</v>
      </c>
      <c r="B8308">
        <v>75</v>
      </c>
      <c r="C8308" t="s">
        <v>11823</v>
      </c>
      <c r="D8308">
        <v>187</v>
      </c>
      <c r="E8308" t="s">
        <v>70</v>
      </c>
      <c r="F8308" t="s">
        <v>11824</v>
      </c>
      <c r="G8308">
        <v>38.224158235301502</v>
      </c>
    </row>
    <row r="8309" spans="1:7" hidden="1" x14ac:dyDescent="0.2">
      <c r="A8309">
        <v>2015</v>
      </c>
      <c r="B8309">
        <v>76</v>
      </c>
      <c r="C8309" t="s">
        <v>11592</v>
      </c>
      <c r="D8309">
        <v>154</v>
      </c>
      <c r="E8309" t="s">
        <v>104</v>
      </c>
      <c r="F8309" t="s">
        <v>11825</v>
      </c>
      <c r="G8309">
        <v>38.197071886823402</v>
      </c>
    </row>
    <row r="8310" spans="1:7" hidden="1" x14ac:dyDescent="0.2">
      <c r="A8310">
        <v>2015</v>
      </c>
      <c r="B8310">
        <v>77</v>
      </c>
      <c r="C8310" t="s">
        <v>11091</v>
      </c>
      <c r="D8310">
        <v>9</v>
      </c>
      <c r="E8310" t="s">
        <v>79</v>
      </c>
      <c r="F8310" t="s">
        <v>11826</v>
      </c>
      <c r="G8310">
        <v>38.190427089823899</v>
      </c>
    </row>
    <row r="8311" spans="1:7" hidden="1" x14ac:dyDescent="0.2">
      <c r="A8311">
        <v>2015</v>
      </c>
      <c r="B8311">
        <v>78</v>
      </c>
      <c r="C8311" t="s">
        <v>10781</v>
      </c>
      <c r="D8311">
        <v>159</v>
      </c>
      <c r="E8311" t="s">
        <v>104</v>
      </c>
      <c r="F8311" t="s">
        <v>11827</v>
      </c>
      <c r="G8311">
        <v>38.190185504404297</v>
      </c>
    </row>
    <row r="8312" spans="1:7" hidden="1" x14ac:dyDescent="0.2">
      <c r="A8312">
        <v>2015</v>
      </c>
      <c r="B8312">
        <v>79</v>
      </c>
      <c r="C8312" t="s">
        <v>11828</v>
      </c>
      <c r="D8312">
        <v>132</v>
      </c>
      <c r="E8312" t="s">
        <v>11744</v>
      </c>
      <c r="F8312" t="s">
        <v>11829</v>
      </c>
      <c r="G8312">
        <v>38.183422353354104</v>
      </c>
    </row>
    <row r="8313" spans="1:7" hidden="1" x14ac:dyDescent="0.2">
      <c r="A8313">
        <v>2015</v>
      </c>
      <c r="B8313">
        <v>80</v>
      </c>
      <c r="C8313" t="s">
        <v>11830</v>
      </c>
      <c r="D8313">
        <v>135</v>
      </c>
      <c r="E8313" t="s">
        <v>11744</v>
      </c>
      <c r="F8313" t="s">
        <v>11831</v>
      </c>
      <c r="G8313">
        <v>38.177989413974302</v>
      </c>
    </row>
    <row r="8314" spans="1:7" hidden="1" x14ac:dyDescent="0.2">
      <c r="A8314">
        <v>2015</v>
      </c>
      <c r="B8314">
        <v>81</v>
      </c>
      <c r="C8314" t="s">
        <v>11832</v>
      </c>
      <c r="D8314">
        <v>208</v>
      </c>
      <c r="E8314" t="s">
        <v>11554</v>
      </c>
      <c r="F8314" t="s">
        <v>11833</v>
      </c>
      <c r="G8314">
        <v>38.171230581495998</v>
      </c>
    </row>
    <row r="8315" spans="1:7" hidden="1" x14ac:dyDescent="0.2">
      <c r="A8315">
        <v>2015</v>
      </c>
      <c r="B8315">
        <v>82</v>
      </c>
      <c r="C8315" t="s">
        <v>10862</v>
      </c>
      <c r="D8315">
        <v>211</v>
      </c>
      <c r="E8315" t="s">
        <v>11753</v>
      </c>
      <c r="F8315" t="s">
        <v>11834</v>
      </c>
      <c r="G8315">
        <v>38.155067371135303</v>
      </c>
    </row>
    <row r="8316" spans="1:7" hidden="1" x14ac:dyDescent="0.2">
      <c r="A8316">
        <v>2015</v>
      </c>
      <c r="B8316">
        <v>83</v>
      </c>
      <c r="C8316" t="s">
        <v>11835</v>
      </c>
      <c r="D8316">
        <v>194</v>
      </c>
      <c r="E8316" t="s">
        <v>11768</v>
      </c>
      <c r="F8316" t="s">
        <v>11836</v>
      </c>
      <c r="G8316">
        <v>38.149642497180103</v>
      </c>
    </row>
    <row r="8317" spans="1:7" hidden="1" x14ac:dyDescent="0.2">
      <c r="A8317">
        <v>2015</v>
      </c>
      <c r="B8317">
        <v>84</v>
      </c>
      <c r="C8317" t="s">
        <v>11837</v>
      </c>
      <c r="D8317">
        <v>216</v>
      </c>
      <c r="E8317" t="s">
        <v>11753</v>
      </c>
      <c r="F8317" t="s">
        <v>11838</v>
      </c>
      <c r="G8317">
        <v>38.136508638387902</v>
      </c>
    </row>
    <row r="8318" spans="1:7" hidden="1" x14ac:dyDescent="0.2">
      <c r="A8318">
        <v>2015</v>
      </c>
      <c r="B8318">
        <v>85</v>
      </c>
      <c r="C8318" t="s">
        <v>11099</v>
      </c>
      <c r="D8318">
        <v>203</v>
      </c>
      <c r="E8318" t="s">
        <v>11554</v>
      </c>
      <c r="F8318" t="s">
        <v>11839</v>
      </c>
      <c r="G8318">
        <v>38.130246129942897</v>
      </c>
    </row>
    <row r="8319" spans="1:7" hidden="1" x14ac:dyDescent="0.2">
      <c r="A8319">
        <v>2015</v>
      </c>
      <c r="B8319">
        <v>86</v>
      </c>
      <c r="C8319" t="s">
        <v>10909</v>
      </c>
      <c r="D8319">
        <v>212</v>
      </c>
      <c r="E8319" t="s">
        <v>11753</v>
      </c>
      <c r="F8319" t="s">
        <v>11840</v>
      </c>
      <c r="G8319">
        <v>38.123624560727698</v>
      </c>
    </row>
    <row r="8320" spans="1:7" hidden="1" x14ac:dyDescent="0.2">
      <c r="A8320">
        <v>2015</v>
      </c>
      <c r="B8320">
        <v>87</v>
      </c>
      <c r="C8320" t="s">
        <v>11841</v>
      </c>
      <c r="D8320">
        <v>87</v>
      </c>
      <c r="E8320" t="s">
        <v>11755</v>
      </c>
      <c r="F8320" t="s">
        <v>11842</v>
      </c>
      <c r="G8320">
        <v>38.1102680318658</v>
      </c>
    </row>
    <row r="8321" spans="1:7" hidden="1" x14ac:dyDescent="0.2">
      <c r="A8321">
        <v>2015</v>
      </c>
      <c r="B8321">
        <v>88</v>
      </c>
      <c r="C8321" t="s">
        <v>11661</v>
      </c>
      <c r="D8321">
        <v>209</v>
      </c>
      <c r="E8321" t="s">
        <v>11554</v>
      </c>
      <c r="F8321" t="s">
        <v>11843</v>
      </c>
      <c r="G8321">
        <v>38.1046153846153</v>
      </c>
    </row>
    <row r="8322" spans="1:7" hidden="1" x14ac:dyDescent="0.2">
      <c r="A8322">
        <v>2015</v>
      </c>
      <c r="B8322">
        <v>89</v>
      </c>
      <c r="C8322" t="s">
        <v>100</v>
      </c>
      <c r="D8322">
        <v>109</v>
      </c>
      <c r="E8322" t="s">
        <v>11225</v>
      </c>
      <c r="F8322" t="s">
        <v>11844</v>
      </c>
      <c r="G8322">
        <v>38.0970410616587</v>
      </c>
    </row>
    <row r="8323" spans="1:7" hidden="1" x14ac:dyDescent="0.2">
      <c r="A8323">
        <v>2015</v>
      </c>
      <c r="B8323">
        <v>90</v>
      </c>
      <c r="C8323" t="s">
        <v>11189</v>
      </c>
      <c r="D8323">
        <v>92</v>
      </c>
      <c r="E8323" t="s">
        <v>101</v>
      </c>
      <c r="F8323" t="s">
        <v>11166</v>
      </c>
      <c r="G8323">
        <v>38.089950378079202</v>
      </c>
    </row>
    <row r="8324" spans="1:7" hidden="1" x14ac:dyDescent="0.2">
      <c r="A8324">
        <v>2015</v>
      </c>
      <c r="B8324">
        <v>91</v>
      </c>
      <c r="C8324" t="s">
        <v>11845</v>
      </c>
      <c r="D8324">
        <v>128</v>
      </c>
      <c r="E8324" t="s">
        <v>10940</v>
      </c>
      <c r="F8324" t="s">
        <v>11846</v>
      </c>
      <c r="G8324">
        <v>38.080220008956701</v>
      </c>
    </row>
    <row r="8325" spans="1:7" hidden="1" x14ac:dyDescent="0.2">
      <c r="A8325">
        <v>2015</v>
      </c>
      <c r="B8325">
        <v>92</v>
      </c>
      <c r="C8325" t="s">
        <v>10361</v>
      </c>
      <c r="D8325">
        <v>137</v>
      </c>
      <c r="E8325" t="s">
        <v>11744</v>
      </c>
      <c r="F8325" t="s">
        <v>11847</v>
      </c>
      <c r="G8325">
        <v>38.077938296483403</v>
      </c>
    </row>
    <row r="8326" spans="1:7" hidden="1" x14ac:dyDescent="0.2">
      <c r="A8326">
        <v>2015</v>
      </c>
      <c r="B8326">
        <v>93</v>
      </c>
      <c r="C8326" t="s">
        <v>11043</v>
      </c>
      <c r="D8326">
        <v>146</v>
      </c>
      <c r="E8326" t="s">
        <v>11545</v>
      </c>
      <c r="F8326" t="s">
        <v>11848</v>
      </c>
      <c r="G8326">
        <v>38.070614646327698</v>
      </c>
    </row>
    <row r="8327" spans="1:7" hidden="1" x14ac:dyDescent="0.2">
      <c r="A8327">
        <v>2015</v>
      </c>
      <c r="B8327">
        <v>94</v>
      </c>
      <c r="C8327" t="s">
        <v>11246</v>
      </c>
      <c r="D8327">
        <v>177</v>
      </c>
      <c r="E8327" t="s">
        <v>11337</v>
      </c>
      <c r="F8327" t="s">
        <v>11849</v>
      </c>
      <c r="G8327">
        <v>38.069534346259204</v>
      </c>
    </row>
    <row r="8328" spans="1:7" hidden="1" x14ac:dyDescent="0.2">
      <c r="A8328">
        <v>2015</v>
      </c>
      <c r="B8328">
        <v>95</v>
      </c>
      <c r="C8328" t="s">
        <v>11604</v>
      </c>
      <c r="D8328">
        <v>113</v>
      </c>
      <c r="E8328" t="s">
        <v>106</v>
      </c>
      <c r="F8328" t="s">
        <v>11850</v>
      </c>
      <c r="G8328">
        <v>38.059454501325398</v>
      </c>
    </row>
    <row r="8329" spans="1:7" hidden="1" x14ac:dyDescent="0.2">
      <c r="A8329">
        <v>2015</v>
      </c>
      <c r="B8329">
        <v>96</v>
      </c>
      <c r="C8329" t="s">
        <v>11851</v>
      </c>
      <c r="D8329">
        <v>215</v>
      </c>
      <c r="E8329" t="s">
        <v>11753</v>
      </c>
      <c r="F8329" t="s">
        <v>11852</v>
      </c>
      <c r="G8329">
        <v>38.057895002269397</v>
      </c>
    </row>
    <row r="8330" spans="1:7" hidden="1" x14ac:dyDescent="0.2">
      <c r="A8330">
        <v>2015</v>
      </c>
      <c r="B8330">
        <v>97</v>
      </c>
      <c r="C8330" t="s">
        <v>10874</v>
      </c>
      <c r="D8330">
        <v>64</v>
      </c>
      <c r="E8330" t="s">
        <v>130</v>
      </c>
      <c r="F8330" t="s">
        <v>9859</v>
      </c>
      <c r="G8330">
        <v>38.052617645946498</v>
      </c>
    </row>
    <row r="8331" spans="1:7" hidden="1" x14ac:dyDescent="0.2">
      <c r="A8331">
        <v>2015</v>
      </c>
      <c r="B8331">
        <v>98</v>
      </c>
      <c r="C8331" t="s">
        <v>10542</v>
      </c>
      <c r="D8331">
        <v>205</v>
      </c>
      <c r="E8331" t="s">
        <v>11554</v>
      </c>
      <c r="F8331" t="s">
        <v>11853</v>
      </c>
      <c r="G8331">
        <v>38.045783246419703</v>
      </c>
    </row>
    <row r="8332" spans="1:7" hidden="1" x14ac:dyDescent="0.2">
      <c r="A8332">
        <v>2015</v>
      </c>
      <c r="B8332">
        <v>99</v>
      </c>
      <c r="C8332" t="s">
        <v>11597</v>
      </c>
      <c r="D8332">
        <v>199</v>
      </c>
      <c r="E8332" t="s">
        <v>11768</v>
      </c>
      <c r="F8332" t="s">
        <v>11854</v>
      </c>
      <c r="G8332">
        <v>38.033559393574699</v>
      </c>
    </row>
    <row r="8333" spans="1:7" hidden="1" x14ac:dyDescent="0.2">
      <c r="A8333">
        <v>2015</v>
      </c>
      <c r="B8333">
        <v>100</v>
      </c>
      <c r="C8333" t="s">
        <v>9740</v>
      </c>
      <c r="D8333">
        <v>186</v>
      </c>
      <c r="E8333" t="s">
        <v>70</v>
      </c>
      <c r="F8333" t="s">
        <v>11855</v>
      </c>
      <c r="G8333">
        <v>38.019906732455603</v>
      </c>
    </row>
    <row r="8334" spans="1:7" hidden="1" x14ac:dyDescent="0.2">
      <c r="A8334">
        <v>2015</v>
      </c>
      <c r="B8334">
        <v>101</v>
      </c>
      <c r="C8334" t="s">
        <v>11856</v>
      </c>
      <c r="D8334">
        <v>63</v>
      </c>
      <c r="E8334" t="s">
        <v>130</v>
      </c>
      <c r="F8334" t="s">
        <v>11857</v>
      </c>
      <c r="G8334">
        <v>38.0142808568514</v>
      </c>
    </row>
    <row r="8335" spans="1:7" hidden="1" x14ac:dyDescent="0.2">
      <c r="A8335">
        <v>2015</v>
      </c>
      <c r="B8335">
        <v>102</v>
      </c>
      <c r="C8335" t="s">
        <v>10684</v>
      </c>
      <c r="D8335">
        <v>148</v>
      </c>
      <c r="E8335" t="s">
        <v>11545</v>
      </c>
      <c r="F8335" t="s">
        <v>11858</v>
      </c>
      <c r="G8335">
        <v>38.003991010783203</v>
      </c>
    </row>
    <row r="8336" spans="1:7" hidden="1" x14ac:dyDescent="0.2">
      <c r="A8336">
        <v>2015</v>
      </c>
      <c r="B8336">
        <v>103</v>
      </c>
      <c r="C8336" t="s">
        <v>11859</v>
      </c>
      <c r="D8336">
        <v>116</v>
      </c>
      <c r="E8336" t="s">
        <v>106</v>
      </c>
      <c r="F8336" t="s">
        <v>11860</v>
      </c>
      <c r="G8336">
        <v>37.995260976691902</v>
      </c>
    </row>
    <row r="8337" spans="1:7" hidden="1" x14ac:dyDescent="0.2">
      <c r="A8337">
        <v>2015</v>
      </c>
      <c r="B8337">
        <v>104</v>
      </c>
      <c r="C8337" t="s">
        <v>11487</v>
      </c>
      <c r="D8337">
        <v>139</v>
      </c>
      <c r="E8337" t="s">
        <v>11744</v>
      </c>
      <c r="F8337" t="s">
        <v>11861</v>
      </c>
      <c r="G8337">
        <v>37.987849576371097</v>
      </c>
    </row>
    <row r="8338" spans="1:7" hidden="1" x14ac:dyDescent="0.2">
      <c r="A8338">
        <v>2015</v>
      </c>
      <c r="B8338">
        <v>105</v>
      </c>
      <c r="C8338" t="s">
        <v>10480</v>
      </c>
      <c r="D8338">
        <v>28</v>
      </c>
      <c r="E8338" t="s">
        <v>114</v>
      </c>
      <c r="F8338" t="s">
        <v>11532</v>
      </c>
      <c r="G8338">
        <v>37.981038420161902</v>
      </c>
    </row>
    <row r="8339" spans="1:7" hidden="1" x14ac:dyDescent="0.2">
      <c r="A8339">
        <v>2015</v>
      </c>
      <c r="B8339">
        <v>106</v>
      </c>
      <c r="C8339" t="s">
        <v>11300</v>
      </c>
      <c r="D8339">
        <v>83</v>
      </c>
      <c r="E8339" t="s">
        <v>11755</v>
      </c>
      <c r="F8339" t="s">
        <v>11862</v>
      </c>
      <c r="G8339">
        <v>37.956204379562003</v>
      </c>
    </row>
    <row r="8340" spans="1:7" x14ac:dyDescent="0.2">
      <c r="A8340">
        <v>2015</v>
      </c>
      <c r="B8340">
        <v>107</v>
      </c>
      <c r="C8340" t="s">
        <v>77</v>
      </c>
      <c r="D8340">
        <v>58</v>
      </c>
      <c r="E8340" t="s">
        <v>55</v>
      </c>
      <c r="F8340" t="s">
        <v>11863</v>
      </c>
      <c r="G8340">
        <v>37.943322586119102</v>
      </c>
    </row>
    <row r="8341" spans="1:7" hidden="1" x14ac:dyDescent="0.2">
      <c r="A8341">
        <v>2015</v>
      </c>
      <c r="B8341">
        <v>108</v>
      </c>
      <c r="C8341" t="s">
        <v>11623</v>
      </c>
      <c r="D8341">
        <v>196</v>
      </c>
      <c r="E8341" t="s">
        <v>11768</v>
      </c>
      <c r="F8341" t="s">
        <v>11864</v>
      </c>
      <c r="G8341">
        <v>37.9387921824923</v>
      </c>
    </row>
    <row r="8342" spans="1:7" hidden="1" x14ac:dyDescent="0.2">
      <c r="A8342">
        <v>2015</v>
      </c>
      <c r="B8342">
        <v>109</v>
      </c>
      <c r="C8342" t="s">
        <v>11472</v>
      </c>
      <c r="D8342">
        <v>81</v>
      </c>
      <c r="E8342" t="s">
        <v>11755</v>
      </c>
      <c r="F8342" t="s">
        <v>11865</v>
      </c>
      <c r="G8342">
        <v>37.927232635060598</v>
      </c>
    </row>
    <row r="8343" spans="1:7" hidden="1" x14ac:dyDescent="0.2">
      <c r="A8343">
        <v>2015</v>
      </c>
      <c r="B8343">
        <v>110</v>
      </c>
      <c r="C8343" t="s">
        <v>11663</v>
      </c>
      <c r="D8343">
        <v>122</v>
      </c>
      <c r="E8343" t="s">
        <v>10940</v>
      </c>
      <c r="F8343" t="s">
        <v>9129</v>
      </c>
      <c r="G8343">
        <v>37.906633598091197</v>
      </c>
    </row>
    <row r="8344" spans="1:7" hidden="1" x14ac:dyDescent="0.2">
      <c r="A8344">
        <v>2015</v>
      </c>
      <c r="B8344">
        <v>111</v>
      </c>
      <c r="C8344" t="s">
        <v>11289</v>
      </c>
      <c r="D8344">
        <v>172</v>
      </c>
      <c r="E8344" t="s">
        <v>11337</v>
      </c>
      <c r="F8344" t="s">
        <v>11866</v>
      </c>
      <c r="G8344">
        <v>37.905919582088003</v>
      </c>
    </row>
    <row r="8345" spans="1:7" hidden="1" x14ac:dyDescent="0.2">
      <c r="A8345">
        <v>2015</v>
      </c>
      <c r="B8345">
        <v>112</v>
      </c>
      <c r="C8345" t="s">
        <v>11382</v>
      </c>
      <c r="D8345">
        <v>25</v>
      </c>
      <c r="E8345" t="s">
        <v>114</v>
      </c>
      <c r="F8345" t="s">
        <v>11867</v>
      </c>
      <c r="G8345">
        <v>37.904134659756203</v>
      </c>
    </row>
    <row r="8346" spans="1:7" hidden="1" x14ac:dyDescent="0.2">
      <c r="A8346">
        <v>2015</v>
      </c>
      <c r="B8346">
        <v>113</v>
      </c>
      <c r="C8346" t="s">
        <v>10092</v>
      </c>
      <c r="D8346">
        <v>29</v>
      </c>
      <c r="E8346" t="s">
        <v>114</v>
      </c>
      <c r="F8346" t="s">
        <v>11868</v>
      </c>
      <c r="G8346">
        <v>37.902825823544497</v>
      </c>
    </row>
    <row r="8347" spans="1:7" hidden="1" x14ac:dyDescent="0.2">
      <c r="A8347">
        <v>2015</v>
      </c>
      <c r="B8347">
        <v>114</v>
      </c>
      <c r="C8347" t="s">
        <v>10466</v>
      </c>
      <c r="D8347">
        <v>76</v>
      </c>
      <c r="E8347" t="s">
        <v>11776</v>
      </c>
      <c r="F8347" t="s">
        <v>10636</v>
      </c>
      <c r="G8347">
        <v>37.887364602814003</v>
      </c>
    </row>
    <row r="8348" spans="1:7" x14ac:dyDescent="0.2">
      <c r="A8348">
        <v>2015</v>
      </c>
      <c r="B8348">
        <v>115</v>
      </c>
      <c r="C8348" t="s">
        <v>57</v>
      </c>
      <c r="D8348">
        <v>55</v>
      </c>
      <c r="E8348" t="s">
        <v>55</v>
      </c>
      <c r="F8348" t="s">
        <v>11869</v>
      </c>
      <c r="G8348">
        <v>37.873579082080703</v>
      </c>
    </row>
    <row r="8349" spans="1:7" hidden="1" x14ac:dyDescent="0.2">
      <c r="A8349">
        <v>2015</v>
      </c>
      <c r="B8349">
        <v>116</v>
      </c>
      <c r="C8349" t="s">
        <v>11870</v>
      </c>
      <c r="D8349">
        <v>119</v>
      </c>
      <c r="E8349" t="s">
        <v>106</v>
      </c>
      <c r="F8349" t="s">
        <v>11871</v>
      </c>
      <c r="G8349">
        <v>37.8500717854836</v>
      </c>
    </row>
    <row r="8350" spans="1:7" hidden="1" x14ac:dyDescent="0.2">
      <c r="A8350">
        <v>2015</v>
      </c>
      <c r="B8350">
        <v>117</v>
      </c>
      <c r="C8350" t="s">
        <v>11500</v>
      </c>
      <c r="D8350">
        <v>117</v>
      </c>
      <c r="E8350" t="s">
        <v>106</v>
      </c>
      <c r="F8350" t="s">
        <v>11872</v>
      </c>
      <c r="G8350">
        <v>37.846868505765798</v>
      </c>
    </row>
    <row r="8351" spans="1:7" hidden="1" x14ac:dyDescent="0.2">
      <c r="A8351">
        <v>2015</v>
      </c>
      <c r="B8351">
        <v>118</v>
      </c>
      <c r="C8351" t="s">
        <v>10475</v>
      </c>
      <c r="D8351">
        <v>152</v>
      </c>
      <c r="E8351" t="s">
        <v>104</v>
      </c>
      <c r="F8351" t="s">
        <v>11873</v>
      </c>
      <c r="G8351">
        <v>37.837617631482402</v>
      </c>
    </row>
    <row r="8352" spans="1:7" hidden="1" x14ac:dyDescent="0.2">
      <c r="A8352">
        <v>2015</v>
      </c>
      <c r="B8352">
        <v>119</v>
      </c>
      <c r="C8352" t="s">
        <v>11702</v>
      </c>
      <c r="D8352">
        <v>206</v>
      </c>
      <c r="E8352" t="s">
        <v>11554</v>
      </c>
      <c r="F8352" t="s">
        <v>11874</v>
      </c>
      <c r="G8352">
        <v>37.830978766601802</v>
      </c>
    </row>
    <row r="8353" spans="1:7" hidden="1" x14ac:dyDescent="0.2">
      <c r="A8353">
        <v>2015</v>
      </c>
      <c r="B8353">
        <v>120</v>
      </c>
      <c r="C8353" t="s">
        <v>9957</v>
      </c>
      <c r="D8353">
        <v>65</v>
      </c>
      <c r="E8353" t="s">
        <v>130</v>
      </c>
      <c r="F8353" t="s">
        <v>11044</v>
      </c>
      <c r="G8353">
        <v>37.830030547505203</v>
      </c>
    </row>
    <row r="8354" spans="1:7" hidden="1" x14ac:dyDescent="0.2">
      <c r="A8354">
        <v>2015</v>
      </c>
      <c r="B8354">
        <v>121</v>
      </c>
      <c r="C8354" t="s">
        <v>11875</v>
      </c>
      <c r="D8354">
        <v>138</v>
      </c>
      <c r="E8354" t="s">
        <v>11744</v>
      </c>
      <c r="F8354" t="s">
        <v>11876</v>
      </c>
      <c r="G8354">
        <v>37.823157380345997</v>
      </c>
    </row>
    <row r="8355" spans="1:7" hidden="1" x14ac:dyDescent="0.2">
      <c r="A8355">
        <v>2015</v>
      </c>
      <c r="B8355">
        <v>122</v>
      </c>
      <c r="C8355" t="s">
        <v>11877</v>
      </c>
      <c r="D8355">
        <v>158</v>
      </c>
      <c r="E8355" t="s">
        <v>104</v>
      </c>
      <c r="F8355" t="s">
        <v>11878</v>
      </c>
      <c r="G8355">
        <v>37.822446505596098</v>
      </c>
    </row>
    <row r="8356" spans="1:7" hidden="1" x14ac:dyDescent="0.2">
      <c r="A8356">
        <v>2015</v>
      </c>
      <c r="B8356">
        <v>123</v>
      </c>
      <c r="C8356" t="s">
        <v>11879</v>
      </c>
      <c r="D8356">
        <v>178</v>
      </c>
      <c r="E8356" t="s">
        <v>11337</v>
      </c>
      <c r="F8356" t="s">
        <v>11880</v>
      </c>
      <c r="G8356">
        <v>37.814154940825297</v>
      </c>
    </row>
    <row r="8357" spans="1:7" hidden="1" x14ac:dyDescent="0.2">
      <c r="A8357">
        <v>2015</v>
      </c>
      <c r="B8357">
        <v>124</v>
      </c>
      <c r="C8357" t="s">
        <v>11881</v>
      </c>
      <c r="D8357">
        <v>142</v>
      </c>
      <c r="E8357" t="s">
        <v>11545</v>
      </c>
      <c r="F8357" t="s">
        <v>11882</v>
      </c>
      <c r="G8357">
        <v>37.805393524389203</v>
      </c>
    </row>
    <row r="8358" spans="1:7" hidden="1" x14ac:dyDescent="0.2">
      <c r="A8358">
        <v>2015</v>
      </c>
      <c r="B8358">
        <v>125</v>
      </c>
      <c r="C8358" t="s">
        <v>9750</v>
      </c>
      <c r="D8358">
        <v>157</v>
      </c>
      <c r="E8358" t="s">
        <v>104</v>
      </c>
      <c r="F8358" t="s">
        <v>9893</v>
      </c>
      <c r="G8358">
        <v>37.794624914703498</v>
      </c>
    </row>
    <row r="8359" spans="1:7" hidden="1" x14ac:dyDescent="0.2">
      <c r="A8359">
        <v>2015</v>
      </c>
      <c r="B8359">
        <v>126</v>
      </c>
      <c r="C8359" t="s">
        <v>11883</v>
      </c>
      <c r="D8359">
        <v>94</v>
      </c>
      <c r="E8359" t="s">
        <v>101</v>
      </c>
      <c r="F8359" t="s">
        <v>11884</v>
      </c>
      <c r="G8359">
        <v>37.789420314348398</v>
      </c>
    </row>
    <row r="8360" spans="1:7" hidden="1" x14ac:dyDescent="0.2">
      <c r="A8360">
        <v>2015</v>
      </c>
      <c r="B8360">
        <v>127</v>
      </c>
      <c r="C8360" t="s">
        <v>11885</v>
      </c>
      <c r="D8360">
        <v>173</v>
      </c>
      <c r="E8360" t="s">
        <v>11337</v>
      </c>
      <c r="F8360" t="s">
        <v>11886</v>
      </c>
      <c r="G8360">
        <v>37.788710707176897</v>
      </c>
    </row>
    <row r="8361" spans="1:7" x14ac:dyDescent="0.2">
      <c r="A8361">
        <v>2015</v>
      </c>
      <c r="B8361">
        <v>128</v>
      </c>
      <c r="C8361" t="s">
        <v>95</v>
      </c>
      <c r="D8361">
        <v>38</v>
      </c>
      <c r="E8361" t="s">
        <v>60</v>
      </c>
      <c r="F8361" t="s">
        <v>11887</v>
      </c>
      <c r="G8361">
        <v>37.785517804669603</v>
      </c>
    </row>
    <row r="8362" spans="1:7" hidden="1" x14ac:dyDescent="0.2">
      <c r="A8362">
        <v>2015</v>
      </c>
      <c r="B8362">
        <v>129</v>
      </c>
      <c r="C8362" t="s">
        <v>11888</v>
      </c>
      <c r="D8362">
        <v>79</v>
      </c>
      <c r="E8362" t="s">
        <v>11776</v>
      </c>
      <c r="F8362" t="s">
        <v>11889</v>
      </c>
      <c r="G8362">
        <v>37.785281314836602</v>
      </c>
    </row>
    <row r="8363" spans="1:7" hidden="1" x14ac:dyDescent="0.2">
      <c r="A8363">
        <v>2015</v>
      </c>
      <c r="B8363">
        <v>130</v>
      </c>
      <c r="C8363" t="s">
        <v>11507</v>
      </c>
      <c r="D8363">
        <v>96</v>
      </c>
      <c r="E8363" t="s">
        <v>101</v>
      </c>
      <c r="F8363" t="s">
        <v>11890</v>
      </c>
      <c r="G8363">
        <v>37.774996871480397</v>
      </c>
    </row>
    <row r="8364" spans="1:7" hidden="1" x14ac:dyDescent="0.2">
      <c r="A8364">
        <v>2015</v>
      </c>
      <c r="B8364">
        <v>131</v>
      </c>
      <c r="C8364" t="s">
        <v>11694</v>
      </c>
      <c r="D8364">
        <v>5</v>
      </c>
      <c r="E8364" t="s">
        <v>79</v>
      </c>
      <c r="F8364" t="s">
        <v>11891</v>
      </c>
      <c r="G8364">
        <v>37.774287805885201</v>
      </c>
    </row>
    <row r="8365" spans="1:7" hidden="1" x14ac:dyDescent="0.2">
      <c r="A8365">
        <v>2015</v>
      </c>
      <c r="B8365">
        <v>132</v>
      </c>
      <c r="C8365" t="s">
        <v>8502</v>
      </c>
      <c r="D8365">
        <v>48</v>
      </c>
      <c r="E8365" t="s">
        <v>82</v>
      </c>
      <c r="F8365" t="s">
        <v>11892</v>
      </c>
      <c r="G8365">
        <v>37.773933283069802</v>
      </c>
    </row>
    <row r="8366" spans="1:7" hidden="1" x14ac:dyDescent="0.2">
      <c r="A8366">
        <v>2015</v>
      </c>
      <c r="B8366">
        <v>133</v>
      </c>
      <c r="C8366" t="s">
        <v>10494</v>
      </c>
      <c r="D8366">
        <v>207</v>
      </c>
      <c r="E8366" t="s">
        <v>11554</v>
      </c>
      <c r="F8366" t="s">
        <v>11893</v>
      </c>
      <c r="G8366">
        <v>37.767907413199801</v>
      </c>
    </row>
    <row r="8367" spans="1:7" hidden="1" x14ac:dyDescent="0.2">
      <c r="A8367">
        <v>2015</v>
      </c>
      <c r="B8367">
        <v>134</v>
      </c>
      <c r="C8367" t="s">
        <v>11131</v>
      </c>
      <c r="D8367">
        <v>75</v>
      </c>
      <c r="E8367" t="s">
        <v>11776</v>
      </c>
      <c r="F8367" t="s">
        <v>9899</v>
      </c>
      <c r="G8367">
        <v>37.758222789275102</v>
      </c>
    </row>
    <row r="8368" spans="1:7" hidden="1" x14ac:dyDescent="0.2">
      <c r="A8368">
        <v>2015</v>
      </c>
      <c r="B8368">
        <v>135</v>
      </c>
      <c r="C8368" t="s">
        <v>11894</v>
      </c>
      <c r="D8368">
        <v>176</v>
      </c>
      <c r="E8368" t="s">
        <v>11337</v>
      </c>
      <c r="F8368" t="s">
        <v>11895</v>
      </c>
      <c r="G8368">
        <v>37.753736476768097</v>
      </c>
    </row>
    <row r="8369" spans="1:7" x14ac:dyDescent="0.2">
      <c r="A8369">
        <v>2015</v>
      </c>
      <c r="B8369">
        <v>136</v>
      </c>
      <c r="C8369" t="s">
        <v>11896</v>
      </c>
      <c r="D8369">
        <v>37</v>
      </c>
      <c r="E8369" t="s">
        <v>60</v>
      </c>
      <c r="F8369" t="s">
        <v>11897</v>
      </c>
      <c r="G8369">
        <v>37.749133211821402</v>
      </c>
    </row>
    <row r="8370" spans="1:7" hidden="1" x14ac:dyDescent="0.2">
      <c r="A8370">
        <v>2015</v>
      </c>
      <c r="B8370">
        <v>137</v>
      </c>
      <c r="C8370" t="s">
        <v>11135</v>
      </c>
      <c r="D8370">
        <v>124</v>
      </c>
      <c r="E8370" t="s">
        <v>10940</v>
      </c>
      <c r="F8370" t="s">
        <v>11898</v>
      </c>
      <c r="G8370">
        <v>37.747835057992297</v>
      </c>
    </row>
    <row r="8371" spans="1:7" hidden="1" x14ac:dyDescent="0.2">
      <c r="A8371">
        <v>2015</v>
      </c>
      <c r="B8371">
        <v>138</v>
      </c>
      <c r="C8371" t="s">
        <v>11731</v>
      </c>
      <c r="D8371">
        <v>24</v>
      </c>
      <c r="E8371" t="s">
        <v>114</v>
      </c>
      <c r="F8371" t="s">
        <v>11899</v>
      </c>
      <c r="G8371">
        <v>37.7440591181049</v>
      </c>
    </row>
    <row r="8372" spans="1:7" hidden="1" x14ac:dyDescent="0.2">
      <c r="A8372">
        <v>2015</v>
      </c>
      <c r="B8372">
        <v>139</v>
      </c>
      <c r="C8372" t="s">
        <v>10673</v>
      </c>
      <c r="D8372">
        <v>89</v>
      </c>
      <c r="E8372" t="s">
        <v>11755</v>
      </c>
      <c r="F8372" t="s">
        <v>11900</v>
      </c>
      <c r="G8372">
        <v>37.743823146944003</v>
      </c>
    </row>
    <row r="8373" spans="1:7" hidden="1" x14ac:dyDescent="0.2">
      <c r="A8373">
        <v>2015</v>
      </c>
      <c r="B8373">
        <v>140</v>
      </c>
      <c r="C8373" t="s">
        <v>11901</v>
      </c>
      <c r="D8373">
        <v>197</v>
      </c>
      <c r="E8373" t="s">
        <v>11768</v>
      </c>
      <c r="F8373" t="s">
        <v>11902</v>
      </c>
      <c r="G8373">
        <v>37.727666142775398</v>
      </c>
    </row>
    <row r="8374" spans="1:7" hidden="1" x14ac:dyDescent="0.2">
      <c r="A8374">
        <v>2015</v>
      </c>
      <c r="B8374">
        <v>141</v>
      </c>
      <c r="C8374" t="s">
        <v>5428</v>
      </c>
      <c r="D8374">
        <v>202</v>
      </c>
      <c r="E8374" t="s">
        <v>11554</v>
      </c>
      <c r="F8374" t="s">
        <v>11903</v>
      </c>
      <c r="G8374">
        <v>37.708225329943801</v>
      </c>
    </row>
    <row r="8375" spans="1:7" hidden="1" x14ac:dyDescent="0.2">
      <c r="A8375">
        <v>2015</v>
      </c>
      <c r="B8375">
        <v>142</v>
      </c>
      <c r="C8375" t="s">
        <v>10675</v>
      </c>
      <c r="D8375">
        <v>112</v>
      </c>
      <c r="E8375" t="s">
        <v>106</v>
      </c>
      <c r="F8375" t="s">
        <v>11904</v>
      </c>
      <c r="G8375">
        <v>37.697276607170103</v>
      </c>
    </row>
    <row r="8376" spans="1:7" hidden="1" x14ac:dyDescent="0.2">
      <c r="A8376">
        <v>2015</v>
      </c>
      <c r="B8376">
        <v>143</v>
      </c>
      <c r="C8376" t="s">
        <v>11133</v>
      </c>
      <c r="D8376">
        <v>168</v>
      </c>
      <c r="E8376" t="s">
        <v>11750</v>
      </c>
      <c r="F8376" t="s">
        <v>11905</v>
      </c>
      <c r="G8376">
        <v>37.679042857945198</v>
      </c>
    </row>
    <row r="8377" spans="1:7" hidden="1" x14ac:dyDescent="0.2">
      <c r="A8377">
        <v>2015</v>
      </c>
      <c r="B8377">
        <v>144</v>
      </c>
      <c r="C8377" t="s">
        <v>9883</v>
      </c>
      <c r="D8377">
        <v>107</v>
      </c>
      <c r="E8377" t="s">
        <v>11225</v>
      </c>
      <c r="F8377" t="s">
        <v>11906</v>
      </c>
      <c r="G8377">
        <v>37.674340237258697</v>
      </c>
    </row>
    <row r="8378" spans="1:7" hidden="1" x14ac:dyDescent="0.2">
      <c r="A8378">
        <v>2015</v>
      </c>
      <c r="B8378">
        <v>145</v>
      </c>
      <c r="C8378" t="s">
        <v>773</v>
      </c>
      <c r="D8378">
        <v>74</v>
      </c>
      <c r="E8378" t="s">
        <v>11776</v>
      </c>
      <c r="F8378" t="s">
        <v>11907</v>
      </c>
      <c r="G8378">
        <v>37.668933674424402</v>
      </c>
    </row>
    <row r="8379" spans="1:7" hidden="1" x14ac:dyDescent="0.2">
      <c r="A8379">
        <v>2015</v>
      </c>
      <c r="B8379">
        <v>146</v>
      </c>
      <c r="C8379" t="s">
        <v>11908</v>
      </c>
      <c r="D8379">
        <v>16</v>
      </c>
      <c r="E8379" t="s">
        <v>96</v>
      </c>
      <c r="F8379" t="s">
        <v>11909</v>
      </c>
      <c r="G8379">
        <v>37.668111072635199</v>
      </c>
    </row>
    <row r="8380" spans="1:7" hidden="1" x14ac:dyDescent="0.2">
      <c r="A8380">
        <v>2015</v>
      </c>
      <c r="B8380">
        <v>147</v>
      </c>
      <c r="C8380" t="s">
        <v>11910</v>
      </c>
      <c r="D8380">
        <v>169</v>
      </c>
      <c r="E8380" t="s">
        <v>11750</v>
      </c>
      <c r="F8380" t="s">
        <v>11911</v>
      </c>
      <c r="G8380">
        <v>37.650844730490697</v>
      </c>
    </row>
    <row r="8381" spans="1:7" hidden="1" x14ac:dyDescent="0.2">
      <c r="A8381">
        <v>2015</v>
      </c>
      <c r="B8381">
        <v>148</v>
      </c>
      <c r="C8381" t="s">
        <v>10611</v>
      </c>
      <c r="D8381">
        <v>144</v>
      </c>
      <c r="E8381" t="s">
        <v>11545</v>
      </c>
      <c r="F8381" t="s">
        <v>11912</v>
      </c>
      <c r="G8381">
        <v>37.630779299705402</v>
      </c>
    </row>
    <row r="8382" spans="1:7" hidden="1" x14ac:dyDescent="0.2">
      <c r="A8382">
        <v>2015</v>
      </c>
      <c r="B8382">
        <v>149</v>
      </c>
      <c r="C8382" t="s">
        <v>11913</v>
      </c>
      <c r="D8382">
        <v>93</v>
      </c>
      <c r="E8382" t="s">
        <v>101</v>
      </c>
      <c r="F8382" t="s">
        <v>11914</v>
      </c>
      <c r="G8382">
        <v>37.625033498071097</v>
      </c>
    </row>
    <row r="8383" spans="1:7" hidden="1" x14ac:dyDescent="0.2">
      <c r="A8383">
        <v>2015</v>
      </c>
      <c r="B8383">
        <v>150</v>
      </c>
      <c r="C8383" t="s">
        <v>10303</v>
      </c>
      <c r="D8383">
        <v>78</v>
      </c>
      <c r="E8383" t="s">
        <v>11776</v>
      </c>
      <c r="F8383" t="s">
        <v>11915</v>
      </c>
      <c r="G8383">
        <v>37.607220945226203</v>
      </c>
    </row>
    <row r="8384" spans="1:7" hidden="1" x14ac:dyDescent="0.2">
      <c r="A8384">
        <v>2015</v>
      </c>
      <c r="B8384">
        <v>151</v>
      </c>
      <c r="C8384" t="s">
        <v>11683</v>
      </c>
      <c r="D8384">
        <v>103</v>
      </c>
      <c r="E8384" t="s">
        <v>11225</v>
      </c>
      <c r="F8384" t="s">
        <v>11916</v>
      </c>
      <c r="G8384">
        <v>37.6059325333175</v>
      </c>
    </row>
    <row r="8385" spans="1:7" hidden="1" x14ac:dyDescent="0.2">
      <c r="A8385">
        <v>2015</v>
      </c>
      <c r="B8385">
        <v>152</v>
      </c>
      <c r="C8385" t="s">
        <v>11917</v>
      </c>
      <c r="D8385">
        <v>105</v>
      </c>
      <c r="E8385" t="s">
        <v>11225</v>
      </c>
      <c r="F8385" t="s">
        <v>11918</v>
      </c>
      <c r="G8385">
        <v>37.595394296425198</v>
      </c>
    </row>
    <row r="8386" spans="1:7" hidden="1" x14ac:dyDescent="0.2">
      <c r="A8386">
        <v>2015</v>
      </c>
      <c r="B8386">
        <v>153</v>
      </c>
      <c r="C8386" t="s">
        <v>11511</v>
      </c>
      <c r="D8386">
        <v>134</v>
      </c>
      <c r="E8386" t="s">
        <v>11744</v>
      </c>
      <c r="F8386" t="s">
        <v>11919</v>
      </c>
      <c r="G8386">
        <v>37.593755545938201</v>
      </c>
    </row>
    <row r="8387" spans="1:7" hidden="1" x14ac:dyDescent="0.2">
      <c r="A8387">
        <v>2015</v>
      </c>
      <c r="B8387">
        <v>154</v>
      </c>
      <c r="C8387" t="s">
        <v>10706</v>
      </c>
      <c r="D8387">
        <v>213</v>
      </c>
      <c r="E8387" t="s">
        <v>11753</v>
      </c>
      <c r="F8387" t="s">
        <v>11920</v>
      </c>
      <c r="G8387">
        <v>37.553417142004001</v>
      </c>
    </row>
    <row r="8388" spans="1:7" hidden="1" x14ac:dyDescent="0.2">
      <c r="A8388">
        <v>2015</v>
      </c>
      <c r="B8388">
        <v>155</v>
      </c>
      <c r="C8388" t="s">
        <v>11494</v>
      </c>
      <c r="D8388">
        <v>153</v>
      </c>
      <c r="E8388" t="s">
        <v>104</v>
      </c>
      <c r="F8388" t="s">
        <v>11921</v>
      </c>
      <c r="G8388">
        <v>37.547694938972199</v>
      </c>
    </row>
    <row r="8389" spans="1:7" hidden="1" x14ac:dyDescent="0.2">
      <c r="A8389">
        <v>2015</v>
      </c>
      <c r="B8389">
        <v>156</v>
      </c>
      <c r="C8389" t="s">
        <v>11922</v>
      </c>
      <c r="D8389">
        <v>182</v>
      </c>
      <c r="E8389" t="s">
        <v>70</v>
      </c>
      <c r="F8389" t="s">
        <v>11923</v>
      </c>
      <c r="G8389">
        <v>37.517944256284302</v>
      </c>
    </row>
    <row r="8390" spans="1:7" hidden="1" x14ac:dyDescent="0.2">
      <c r="A8390">
        <v>2015</v>
      </c>
      <c r="B8390">
        <v>157</v>
      </c>
      <c r="C8390" t="s">
        <v>11924</v>
      </c>
      <c r="D8390">
        <v>125</v>
      </c>
      <c r="E8390" t="s">
        <v>10940</v>
      </c>
      <c r="F8390" t="s">
        <v>11925</v>
      </c>
      <c r="G8390">
        <v>37.499767070617899</v>
      </c>
    </row>
    <row r="8391" spans="1:7" hidden="1" x14ac:dyDescent="0.2">
      <c r="A8391">
        <v>2015</v>
      </c>
      <c r="B8391">
        <v>158</v>
      </c>
      <c r="C8391" t="s">
        <v>11926</v>
      </c>
      <c r="D8391">
        <v>179</v>
      </c>
      <c r="E8391" t="s">
        <v>11337</v>
      </c>
      <c r="F8391" t="s">
        <v>11927</v>
      </c>
      <c r="G8391">
        <v>37.4910343071654</v>
      </c>
    </row>
    <row r="8392" spans="1:7" hidden="1" x14ac:dyDescent="0.2">
      <c r="A8392">
        <v>2015</v>
      </c>
      <c r="B8392">
        <v>159</v>
      </c>
      <c r="C8392" t="s">
        <v>11535</v>
      </c>
      <c r="D8392">
        <v>106</v>
      </c>
      <c r="E8392" t="s">
        <v>11225</v>
      </c>
      <c r="F8392" t="s">
        <v>11928</v>
      </c>
      <c r="G8392">
        <v>37.444412054753698</v>
      </c>
    </row>
    <row r="8393" spans="1:7" hidden="1" x14ac:dyDescent="0.2">
      <c r="A8393">
        <v>2015</v>
      </c>
      <c r="B8393">
        <v>160</v>
      </c>
      <c r="C8393" t="s">
        <v>10319</v>
      </c>
      <c r="D8393">
        <v>23</v>
      </c>
      <c r="E8393" t="s">
        <v>114</v>
      </c>
      <c r="F8393" t="s">
        <v>11929</v>
      </c>
      <c r="G8393">
        <v>37.382853498373002</v>
      </c>
    </row>
    <row r="8394" spans="1:7" x14ac:dyDescent="0.2">
      <c r="A8394">
        <v>2016</v>
      </c>
      <c r="B8394">
        <v>1</v>
      </c>
      <c r="C8394" t="s">
        <v>61</v>
      </c>
      <c r="D8394">
        <v>1</v>
      </c>
      <c r="E8394" t="s">
        <v>60</v>
      </c>
      <c r="F8394" t="s">
        <v>11930</v>
      </c>
      <c r="G8394">
        <v>39.571171980242397</v>
      </c>
    </row>
    <row r="8395" spans="1:7" x14ac:dyDescent="0.2">
      <c r="A8395">
        <v>2016</v>
      </c>
      <c r="B8395">
        <v>2</v>
      </c>
      <c r="C8395" t="s">
        <v>97</v>
      </c>
      <c r="D8395">
        <v>41</v>
      </c>
      <c r="E8395" t="s">
        <v>96</v>
      </c>
      <c r="F8395" t="s">
        <v>11931</v>
      </c>
      <c r="G8395">
        <v>39.540963378649103</v>
      </c>
    </row>
    <row r="8396" spans="1:7" x14ac:dyDescent="0.2">
      <c r="A8396">
        <v>2016</v>
      </c>
      <c r="B8396">
        <v>3</v>
      </c>
      <c r="C8396" t="s">
        <v>11328</v>
      </c>
      <c r="D8396">
        <v>11</v>
      </c>
      <c r="E8396" t="s">
        <v>55</v>
      </c>
      <c r="F8396" t="s">
        <v>11932</v>
      </c>
      <c r="G8396">
        <v>39.538992176327</v>
      </c>
    </row>
    <row r="8397" spans="1:7" x14ac:dyDescent="0.2">
      <c r="A8397">
        <v>2016</v>
      </c>
      <c r="B8397">
        <v>4</v>
      </c>
      <c r="C8397" t="s">
        <v>100</v>
      </c>
      <c r="D8397">
        <v>209</v>
      </c>
      <c r="E8397" t="s">
        <v>99</v>
      </c>
      <c r="F8397" t="s">
        <v>11933</v>
      </c>
      <c r="G8397">
        <v>39.5364052715207</v>
      </c>
    </row>
    <row r="8398" spans="1:7" x14ac:dyDescent="0.2">
      <c r="A8398">
        <v>2016</v>
      </c>
      <c r="B8398">
        <v>5</v>
      </c>
      <c r="C8398" t="s">
        <v>91</v>
      </c>
      <c r="D8398">
        <v>91</v>
      </c>
      <c r="E8398" t="s">
        <v>130</v>
      </c>
      <c r="F8398" t="s">
        <v>11934</v>
      </c>
      <c r="G8398">
        <v>39.532094515661697</v>
      </c>
    </row>
    <row r="8399" spans="1:7" x14ac:dyDescent="0.2">
      <c r="A8399">
        <v>2016</v>
      </c>
      <c r="B8399">
        <v>6</v>
      </c>
      <c r="C8399" t="s">
        <v>56</v>
      </c>
      <c r="D8399">
        <v>12</v>
      </c>
      <c r="E8399" t="s">
        <v>55</v>
      </c>
      <c r="F8399" t="s">
        <v>11935</v>
      </c>
      <c r="G8399">
        <v>39.524829940448001</v>
      </c>
    </row>
    <row r="8400" spans="1:7" x14ac:dyDescent="0.2">
      <c r="A8400">
        <v>2016</v>
      </c>
      <c r="B8400">
        <v>7</v>
      </c>
      <c r="C8400" t="s">
        <v>102</v>
      </c>
      <c r="D8400">
        <v>141</v>
      </c>
      <c r="E8400" t="s">
        <v>101</v>
      </c>
      <c r="F8400" t="s">
        <v>11936</v>
      </c>
      <c r="G8400">
        <v>39.519660174521803</v>
      </c>
    </row>
    <row r="8401" spans="1:7" x14ac:dyDescent="0.2">
      <c r="A8401">
        <v>2016</v>
      </c>
      <c r="B8401">
        <v>8</v>
      </c>
      <c r="C8401" t="s">
        <v>105</v>
      </c>
      <c r="D8401">
        <v>157</v>
      </c>
      <c r="E8401" t="s">
        <v>104</v>
      </c>
      <c r="F8401" t="s">
        <v>11936</v>
      </c>
      <c r="G8401">
        <v>39.519660174521803</v>
      </c>
    </row>
    <row r="8402" spans="1:7" x14ac:dyDescent="0.2">
      <c r="A8402">
        <v>2016</v>
      </c>
      <c r="B8402">
        <v>9</v>
      </c>
      <c r="C8402" t="s">
        <v>107</v>
      </c>
      <c r="D8402">
        <v>184</v>
      </c>
      <c r="E8402" t="s">
        <v>106</v>
      </c>
      <c r="F8402" t="s">
        <v>11937</v>
      </c>
      <c r="G8402">
        <v>39.518921746929401</v>
      </c>
    </row>
    <row r="8403" spans="1:7" x14ac:dyDescent="0.2">
      <c r="A8403">
        <v>2016</v>
      </c>
      <c r="B8403">
        <v>10</v>
      </c>
      <c r="C8403" t="s">
        <v>109</v>
      </c>
      <c r="D8403">
        <v>36</v>
      </c>
      <c r="E8403" t="s">
        <v>108</v>
      </c>
      <c r="F8403" t="s">
        <v>11938</v>
      </c>
      <c r="G8403">
        <v>39.518060282947999</v>
      </c>
    </row>
    <row r="8404" spans="1:7" x14ac:dyDescent="0.2">
      <c r="A8404">
        <v>2016</v>
      </c>
      <c r="B8404">
        <v>11</v>
      </c>
      <c r="C8404" t="s">
        <v>111</v>
      </c>
      <c r="D8404">
        <v>61</v>
      </c>
      <c r="E8404" t="s">
        <v>110</v>
      </c>
      <c r="F8404" t="s">
        <v>11939</v>
      </c>
      <c r="G8404">
        <v>39.473561423536601</v>
      </c>
    </row>
    <row r="8405" spans="1:7" x14ac:dyDescent="0.2">
      <c r="A8405">
        <v>2016</v>
      </c>
      <c r="B8405">
        <v>12</v>
      </c>
      <c r="C8405" t="s">
        <v>112</v>
      </c>
      <c r="D8405">
        <v>2</v>
      </c>
      <c r="E8405" t="s">
        <v>60</v>
      </c>
      <c r="F8405" t="s">
        <v>11940</v>
      </c>
      <c r="G8405">
        <v>39.432103138720798</v>
      </c>
    </row>
    <row r="8406" spans="1:7" x14ac:dyDescent="0.2">
      <c r="A8406">
        <v>2016</v>
      </c>
      <c r="B8406">
        <v>13</v>
      </c>
      <c r="C8406" t="s">
        <v>113</v>
      </c>
      <c r="D8406">
        <v>21</v>
      </c>
      <c r="E8406" t="s">
        <v>79</v>
      </c>
      <c r="F8406" t="s">
        <v>11941</v>
      </c>
      <c r="G8406">
        <v>39.4285501230394</v>
      </c>
    </row>
    <row r="8407" spans="1:7" x14ac:dyDescent="0.2">
      <c r="A8407">
        <v>2016</v>
      </c>
      <c r="B8407">
        <v>14</v>
      </c>
      <c r="C8407" t="s">
        <v>115</v>
      </c>
      <c r="D8407">
        <v>126</v>
      </c>
      <c r="E8407" t="s">
        <v>114</v>
      </c>
      <c r="F8407" t="s">
        <v>11942</v>
      </c>
      <c r="G8407">
        <v>39.3870640342409</v>
      </c>
    </row>
    <row r="8408" spans="1:7" x14ac:dyDescent="0.2">
      <c r="A8408">
        <v>2016</v>
      </c>
      <c r="B8408">
        <v>15</v>
      </c>
      <c r="C8408" t="s">
        <v>117</v>
      </c>
      <c r="D8408">
        <v>9</v>
      </c>
      <c r="E8408" t="s">
        <v>60</v>
      </c>
      <c r="F8408" t="s">
        <v>11943</v>
      </c>
      <c r="G8408">
        <v>39.361164271601297</v>
      </c>
    </row>
    <row r="8409" spans="1:7" x14ac:dyDescent="0.2">
      <c r="A8409">
        <v>2016</v>
      </c>
      <c r="B8409">
        <v>16</v>
      </c>
      <c r="C8409" t="s">
        <v>119</v>
      </c>
      <c r="D8409">
        <v>81</v>
      </c>
      <c r="E8409" t="s">
        <v>118</v>
      </c>
      <c r="F8409" t="s">
        <v>11944</v>
      </c>
      <c r="G8409">
        <v>39.3451771928192</v>
      </c>
    </row>
    <row r="8410" spans="1:7" x14ac:dyDescent="0.2">
      <c r="A8410">
        <v>2016</v>
      </c>
      <c r="B8410">
        <v>17</v>
      </c>
      <c r="C8410" t="s">
        <v>120</v>
      </c>
      <c r="D8410">
        <v>5</v>
      </c>
      <c r="E8410" t="s">
        <v>60</v>
      </c>
      <c r="F8410" t="s">
        <v>11945</v>
      </c>
      <c r="G8410">
        <v>39.288168966990497</v>
      </c>
    </row>
    <row r="8411" spans="1:7" x14ac:dyDescent="0.2">
      <c r="A8411">
        <v>2016</v>
      </c>
      <c r="B8411">
        <v>18</v>
      </c>
      <c r="C8411" t="s">
        <v>121</v>
      </c>
      <c r="D8411">
        <v>72</v>
      </c>
      <c r="E8411" t="s">
        <v>70</v>
      </c>
      <c r="F8411" t="s">
        <v>11946</v>
      </c>
      <c r="G8411">
        <v>39.284885070814902</v>
      </c>
    </row>
    <row r="8412" spans="1:7" x14ac:dyDescent="0.2">
      <c r="A8412">
        <v>2016</v>
      </c>
      <c r="B8412">
        <v>19</v>
      </c>
      <c r="C8412" t="s">
        <v>71</v>
      </c>
      <c r="D8412">
        <v>79</v>
      </c>
      <c r="E8412" t="s">
        <v>70</v>
      </c>
      <c r="F8412" t="s">
        <v>11947</v>
      </c>
      <c r="G8412">
        <v>39.284641841084401</v>
      </c>
    </row>
    <row r="8413" spans="1:7" x14ac:dyDescent="0.2">
      <c r="A8413">
        <v>2016</v>
      </c>
      <c r="B8413">
        <v>20</v>
      </c>
      <c r="C8413" t="s">
        <v>122</v>
      </c>
      <c r="D8413">
        <v>49</v>
      </c>
      <c r="E8413" t="s">
        <v>96</v>
      </c>
      <c r="F8413" t="s">
        <v>11948</v>
      </c>
      <c r="G8413">
        <v>39.259240926134403</v>
      </c>
    </row>
    <row r="8414" spans="1:7" hidden="1" x14ac:dyDescent="0.2">
      <c r="A8414">
        <v>2016</v>
      </c>
      <c r="B8414">
        <v>21</v>
      </c>
      <c r="C8414" t="s">
        <v>11835</v>
      </c>
      <c r="D8414">
        <v>131</v>
      </c>
      <c r="E8414" t="s">
        <v>11768</v>
      </c>
      <c r="F8414" t="s">
        <v>11949</v>
      </c>
      <c r="G8414">
        <v>39.221382916908702</v>
      </c>
    </row>
    <row r="8415" spans="1:7" hidden="1" x14ac:dyDescent="0.2">
      <c r="A8415">
        <v>2016</v>
      </c>
      <c r="B8415">
        <v>22</v>
      </c>
      <c r="C8415" t="s">
        <v>11799</v>
      </c>
      <c r="D8415">
        <v>94</v>
      </c>
      <c r="E8415" t="s">
        <v>130</v>
      </c>
      <c r="F8415" t="s">
        <v>11950</v>
      </c>
      <c r="G8415">
        <v>39.216171030714698</v>
      </c>
    </row>
    <row r="8416" spans="1:7" hidden="1" x14ac:dyDescent="0.2">
      <c r="A8416">
        <v>2016</v>
      </c>
      <c r="B8416">
        <v>23</v>
      </c>
      <c r="C8416" t="s">
        <v>11754</v>
      </c>
      <c r="D8416">
        <v>111</v>
      </c>
      <c r="E8416" t="s">
        <v>11755</v>
      </c>
      <c r="F8416" t="s">
        <v>11951</v>
      </c>
      <c r="G8416">
        <v>39.1881959842135</v>
      </c>
    </row>
    <row r="8417" spans="1:7" hidden="1" x14ac:dyDescent="0.2">
      <c r="A8417">
        <v>2016</v>
      </c>
      <c r="B8417">
        <v>24</v>
      </c>
      <c r="C8417" t="s">
        <v>11952</v>
      </c>
      <c r="D8417">
        <v>69</v>
      </c>
      <c r="E8417" t="s">
        <v>110</v>
      </c>
      <c r="F8417" t="s">
        <v>11953</v>
      </c>
      <c r="G8417">
        <v>39.1819040738064</v>
      </c>
    </row>
    <row r="8418" spans="1:7" hidden="1" x14ac:dyDescent="0.2">
      <c r="A8418">
        <v>2016</v>
      </c>
      <c r="B8418">
        <v>25</v>
      </c>
      <c r="C8418" t="s">
        <v>11954</v>
      </c>
      <c r="D8418">
        <v>149</v>
      </c>
      <c r="E8418" t="s">
        <v>101</v>
      </c>
      <c r="F8418" t="s">
        <v>11955</v>
      </c>
      <c r="G8418">
        <v>39.156877447304801</v>
      </c>
    </row>
    <row r="8419" spans="1:7" hidden="1" x14ac:dyDescent="0.2">
      <c r="A8419">
        <v>2016</v>
      </c>
      <c r="B8419">
        <v>26</v>
      </c>
      <c r="C8419" t="s">
        <v>11559</v>
      </c>
      <c r="D8419">
        <v>25</v>
      </c>
      <c r="E8419" t="s">
        <v>79</v>
      </c>
      <c r="F8419" t="s">
        <v>11956</v>
      </c>
      <c r="G8419">
        <v>39.1030638436863</v>
      </c>
    </row>
    <row r="8420" spans="1:7" hidden="1" x14ac:dyDescent="0.2">
      <c r="A8420">
        <v>2016</v>
      </c>
      <c r="B8420">
        <v>27</v>
      </c>
      <c r="C8420" t="s">
        <v>11589</v>
      </c>
      <c r="D8420">
        <v>37</v>
      </c>
      <c r="E8420" t="s">
        <v>108</v>
      </c>
      <c r="F8420" t="s">
        <v>11957</v>
      </c>
      <c r="G8420">
        <v>39.099931290112799</v>
      </c>
    </row>
    <row r="8421" spans="1:7" x14ac:dyDescent="0.2">
      <c r="A8421">
        <v>2016</v>
      </c>
      <c r="B8421">
        <v>28</v>
      </c>
      <c r="C8421" t="s">
        <v>89</v>
      </c>
      <c r="D8421">
        <v>6</v>
      </c>
      <c r="E8421" t="s">
        <v>60</v>
      </c>
      <c r="F8421" t="s">
        <v>11958</v>
      </c>
      <c r="G8421">
        <v>39.0816279392063</v>
      </c>
    </row>
    <row r="8422" spans="1:7" hidden="1" x14ac:dyDescent="0.2">
      <c r="A8422">
        <v>2016</v>
      </c>
      <c r="B8422">
        <v>29</v>
      </c>
      <c r="C8422" t="s">
        <v>11040</v>
      </c>
      <c r="D8422">
        <v>99</v>
      </c>
      <c r="E8422" t="s">
        <v>130</v>
      </c>
      <c r="F8422" t="s">
        <v>11959</v>
      </c>
      <c r="G8422">
        <v>39.044471930439897</v>
      </c>
    </row>
    <row r="8423" spans="1:7" hidden="1" x14ac:dyDescent="0.2">
      <c r="A8423">
        <v>2016</v>
      </c>
      <c r="B8423">
        <v>30</v>
      </c>
      <c r="C8423" t="s">
        <v>80</v>
      </c>
      <c r="D8423">
        <v>22</v>
      </c>
      <c r="E8423" t="s">
        <v>79</v>
      </c>
      <c r="F8423" t="s">
        <v>11960</v>
      </c>
      <c r="G8423">
        <v>38.987732228936899</v>
      </c>
    </row>
    <row r="8424" spans="1:7" x14ac:dyDescent="0.2">
      <c r="A8424">
        <v>2016</v>
      </c>
      <c r="B8424">
        <v>31</v>
      </c>
      <c r="C8424" t="s">
        <v>10743</v>
      </c>
      <c r="D8424">
        <v>18</v>
      </c>
      <c r="E8424" t="s">
        <v>55</v>
      </c>
      <c r="F8424" t="s">
        <v>11961</v>
      </c>
      <c r="G8424">
        <v>38.980426849496801</v>
      </c>
    </row>
    <row r="8425" spans="1:7" hidden="1" x14ac:dyDescent="0.2">
      <c r="A8425">
        <v>2016</v>
      </c>
      <c r="B8425">
        <v>32</v>
      </c>
      <c r="C8425" t="s">
        <v>11828</v>
      </c>
      <c r="D8425">
        <v>51</v>
      </c>
      <c r="E8425" t="s">
        <v>11744</v>
      </c>
      <c r="F8425" t="s">
        <v>11962</v>
      </c>
      <c r="G8425">
        <v>38.954341459820803</v>
      </c>
    </row>
    <row r="8426" spans="1:7" hidden="1" x14ac:dyDescent="0.2">
      <c r="A8426">
        <v>2016</v>
      </c>
      <c r="B8426">
        <v>33</v>
      </c>
      <c r="C8426" t="s">
        <v>11963</v>
      </c>
      <c r="D8426">
        <v>48</v>
      </c>
      <c r="E8426" t="s">
        <v>96</v>
      </c>
      <c r="F8426" t="s">
        <v>11964</v>
      </c>
      <c r="G8426">
        <v>38.950037139121299</v>
      </c>
    </row>
    <row r="8427" spans="1:7" hidden="1" x14ac:dyDescent="0.2">
      <c r="A8427">
        <v>2016</v>
      </c>
      <c r="B8427">
        <v>34</v>
      </c>
      <c r="C8427" t="s">
        <v>10002</v>
      </c>
      <c r="D8427">
        <v>65</v>
      </c>
      <c r="E8427" t="s">
        <v>110</v>
      </c>
      <c r="F8427" t="s">
        <v>11965</v>
      </c>
      <c r="G8427">
        <v>38.932709919097199</v>
      </c>
    </row>
    <row r="8428" spans="1:7" x14ac:dyDescent="0.2">
      <c r="A8428">
        <v>2016</v>
      </c>
      <c r="B8428">
        <v>35</v>
      </c>
      <c r="C8428" t="s">
        <v>11966</v>
      </c>
      <c r="D8428">
        <v>4</v>
      </c>
      <c r="E8428" t="s">
        <v>60</v>
      </c>
      <c r="F8428" t="s">
        <v>11967</v>
      </c>
      <c r="G8428">
        <v>38.899294049848699</v>
      </c>
    </row>
    <row r="8429" spans="1:7" hidden="1" x14ac:dyDescent="0.2">
      <c r="A8429">
        <v>2016</v>
      </c>
      <c r="B8429">
        <v>36</v>
      </c>
      <c r="C8429" t="s">
        <v>10778</v>
      </c>
      <c r="D8429">
        <v>124</v>
      </c>
      <c r="E8429" t="s">
        <v>114</v>
      </c>
      <c r="F8429" t="s">
        <v>11968</v>
      </c>
      <c r="G8429">
        <v>38.855106277441898</v>
      </c>
    </row>
    <row r="8430" spans="1:7" hidden="1" x14ac:dyDescent="0.2">
      <c r="A8430">
        <v>2016</v>
      </c>
      <c r="B8430">
        <v>37</v>
      </c>
      <c r="C8430" t="s">
        <v>11969</v>
      </c>
      <c r="D8430">
        <v>27</v>
      </c>
      <c r="E8430" t="s">
        <v>79</v>
      </c>
      <c r="F8430" t="s">
        <v>11970</v>
      </c>
      <c r="G8430">
        <v>38.797373151850898</v>
      </c>
    </row>
    <row r="8431" spans="1:7" hidden="1" x14ac:dyDescent="0.2">
      <c r="A8431">
        <v>2016</v>
      </c>
      <c r="B8431">
        <v>38</v>
      </c>
      <c r="C8431" t="s">
        <v>11267</v>
      </c>
      <c r="D8431">
        <v>205</v>
      </c>
      <c r="E8431" t="s">
        <v>99</v>
      </c>
      <c r="F8431" t="s">
        <v>11971</v>
      </c>
      <c r="G8431">
        <v>38.7671496521954</v>
      </c>
    </row>
    <row r="8432" spans="1:7" hidden="1" x14ac:dyDescent="0.2">
      <c r="A8432">
        <v>2016</v>
      </c>
      <c r="B8432">
        <v>39</v>
      </c>
      <c r="C8432" t="s">
        <v>11623</v>
      </c>
      <c r="D8432">
        <v>136</v>
      </c>
      <c r="E8432" t="s">
        <v>11768</v>
      </c>
      <c r="F8432" t="s">
        <v>11972</v>
      </c>
      <c r="G8432">
        <v>38.734371947645997</v>
      </c>
    </row>
    <row r="8433" spans="1:7" hidden="1" x14ac:dyDescent="0.2">
      <c r="A8433">
        <v>2016</v>
      </c>
      <c r="B8433">
        <v>40</v>
      </c>
      <c r="C8433" t="s">
        <v>11015</v>
      </c>
      <c r="D8433">
        <v>163</v>
      </c>
      <c r="E8433" t="s">
        <v>11973</v>
      </c>
      <c r="F8433" t="s">
        <v>11974</v>
      </c>
      <c r="G8433">
        <v>38.711094434936903</v>
      </c>
    </row>
    <row r="8434" spans="1:7" hidden="1" x14ac:dyDescent="0.2">
      <c r="A8434">
        <v>2016</v>
      </c>
      <c r="B8434">
        <v>41</v>
      </c>
      <c r="C8434" t="s">
        <v>11975</v>
      </c>
      <c r="D8434">
        <v>182</v>
      </c>
      <c r="E8434" t="s">
        <v>106</v>
      </c>
      <c r="F8434" t="s">
        <v>11976</v>
      </c>
      <c r="G8434">
        <v>38.701177503911197</v>
      </c>
    </row>
    <row r="8435" spans="1:7" hidden="1" x14ac:dyDescent="0.2">
      <c r="A8435">
        <v>2016</v>
      </c>
      <c r="B8435">
        <v>42</v>
      </c>
      <c r="C8435" t="s">
        <v>10850</v>
      </c>
      <c r="D8435">
        <v>107</v>
      </c>
      <c r="E8435" t="s">
        <v>11977</v>
      </c>
      <c r="F8435" t="s">
        <v>11978</v>
      </c>
      <c r="G8435">
        <v>38.697754981306701</v>
      </c>
    </row>
    <row r="8436" spans="1:7" hidden="1" x14ac:dyDescent="0.2">
      <c r="A8436">
        <v>2016</v>
      </c>
      <c r="B8436">
        <v>43</v>
      </c>
      <c r="C8436" t="s">
        <v>9105</v>
      </c>
      <c r="D8436">
        <v>172</v>
      </c>
      <c r="E8436" t="s">
        <v>11979</v>
      </c>
      <c r="F8436" t="s">
        <v>11980</v>
      </c>
      <c r="G8436">
        <v>38.681830513227702</v>
      </c>
    </row>
    <row r="8437" spans="1:7" hidden="1" x14ac:dyDescent="0.2">
      <c r="A8437">
        <v>2016</v>
      </c>
      <c r="B8437">
        <v>44</v>
      </c>
      <c r="C8437" t="s">
        <v>10619</v>
      </c>
      <c r="D8437">
        <v>98</v>
      </c>
      <c r="E8437" t="s">
        <v>130</v>
      </c>
      <c r="F8437" t="s">
        <v>11981</v>
      </c>
      <c r="G8437">
        <v>38.6582627847962</v>
      </c>
    </row>
    <row r="8438" spans="1:7" hidden="1" x14ac:dyDescent="0.2">
      <c r="A8438">
        <v>2016</v>
      </c>
      <c r="B8438">
        <v>45</v>
      </c>
      <c r="C8438" t="s">
        <v>10353</v>
      </c>
      <c r="D8438">
        <v>96</v>
      </c>
      <c r="E8438" t="s">
        <v>130</v>
      </c>
      <c r="F8438" t="s">
        <v>11982</v>
      </c>
      <c r="G8438">
        <v>38.655554337098302</v>
      </c>
    </row>
    <row r="8439" spans="1:7" hidden="1" x14ac:dyDescent="0.2">
      <c r="A8439">
        <v>2016</v>
      </c>
      <c r="B8439">
        <v>46</v>
      </c>
      <c r="C8439" t="s">
        <v>11578</v>
      </c>
      <c r="D8439">
        <v>66</v>
      </c>
      <c r="E8439" t="s">
        <v>110</v>
      </c>
      <c r="F8439" t="s">
        <v>11983</v>
      </c>
      <c r="G8439">
        <v>38.650138580087102</v>
      </c>
    </row>
    <row r="8440" spans="1:7" x14ac:dyDescent="0.2">
      <c r="A8440">
        <v>2016</v>
      </c>
      <c r="B8440">
        <v>47</v>
      </c>
      <c r="C8440" t="s">
        <v>11412</v>
      </c>
      <c r="D8440">
        <v>17</v>
      </c>
      <c r="E8440" t="s">
        <v>55</v>
      </c>
      <c r="F8440" t="s">
        <v>11984</v>
      </c>
      <c r="G8440">
        <v>38.632841873251401</v>
      </c>
    </row>
    <row r="8441" spans="1:7" hidden="1" x14ac:dyDescent="0.2">
      <c r="A8441">
        <v>2016</v>
      </c>
      <c r="B8441">
        <v>48</v>
      </c>
      <c r="C8441" t="s">
        <v>9926</v>
      </c>
      <c r="D8441">
        <v>28</v>
      </c>
      <c r="E8441" t="s">
        <v>79</v>
      </c>
      <c r="F8441" t="s">
        <v>11985</v>
      </c>
      <c r="G8441">
        <v>38.628608304694097</v>
      </c>
    </row>
    <row r="8442" spans="1:7" hidden="1" x14ac:dyDescent="0.2">
      <c r="A8442">
        <v>2016</v>
      </c>
      <c r="B8442">
        <v>49</v>
      </c>
      <c r="C8442" t="s">
        <v>10808</v>
      </c>
      <c r="D8442">
        <v>151</v>
      </c>
      <c r="E8442" t="s">
        <v>104</v>
      </c>
      <c r="F8442" t="s">
        <v>11986</v>
      </c>
      <c r="G8442">
        <v>38.619556285949002</v>
      </c>
    </row>
    <row r="8443" spans="1:7" hidden="1" x14ac:dyDescent="0.2">
      <c r="A8443">
        <v>2016</v>
      </c>
      <c r="B8443">
        <v>50</v>
      </c>
      <c r="C8443" t="s">
        <v>11351</v>
      </c>
      <c r="D8443">
        <v>42</v>
      </c>
      <c r="E8443" t="s">
        <v>96</v>
      </c>
      <c r="F8443" t="s">
        <v>11987</v>
      </c>
      <c r="G8443">
        <v>38.604870480507401</v>
      </c>
    </row>
    <row r="8444" spans="1:7" hidden="1" x14ac:dyDescent="0.2">
      <c r="A8444">
        <v>2016</v>
      </c>
      <c r="B8444">
        <v>51</v>
      </c>
      <c r="C8444" t="s">
        <v>11592</v>
      </c>
      <c r="D8444">
        <v>155</v>
      </c>
      <c r="E8444" t="s">
        <v>104</v>
      </c>
      <c r="F8444" t="s">
        <v>11988</v>
      </c>
      <c r="G8444">
        <v>38.594420992445301</v>
      </c>
    </row>
    <row r="8445" spans="1:7" hidden="1" x14ac:dyDescent="0.2">
      <c r="A8445">
        <v>2016</v>
      </c>
      <c r="B8445">
        <v>52</v>
      </c>
      <c r="C8445" t="s">
        <v>10776</v>
      </c>
      <c r="D8445">
        <v>23</v>
      </c>
      <c r="E8445" t="s">
        <v>79</v>
      </c>
      <c r="F8445" t="s">
        <v>11989</v>
      </c>
      <c r="G8445">
        <v>38.580340747406602</v>
      </c>
    </row>
    <row r="8446" spans="1:7" hidden="1" x14ac:dyDescent="0.2">
      <c r="A8446">
        <v>2016</v>
      </c>
      <c r="B8446">
        <v>53</v>
      </c>
      <c r="C8446" t="s">
        <v>11990</v>
      </c>
      <c r="D8446">
        <v>52</v>
      </c>
      <c r="E8446" t="s">
        <v>11744</v>
      </c>
      <c r="F8446" t="s">
        <v>11991</v>
      </c>
      <c r="G8446">
        <v>38.5745942676146</v>
      </c>
    </row>
    <row r="8447" spans="1:7" hidden="1" x14ac:dyDescent="0.2">
      <c r="A8447">
        <v>2016</v>
      </c>
      <c r="B8447">
        <v>54</v>
      </c>
      <c r="C8447" t="s">
        <v>11992</v>
      </c>
      <c r="D8447">
        <v>159</v>
      </c>
      <c r="E8447" t="s">
        <v>104</v>
      </c>
      <c r="F8447" t="s">
        <v>11993</v>
      </c>
      <c r="G8447">
        <v>38.572366501313098</v>
      </c>
    </row>
    <row r="8448" spans="1:7" hidden="1" x14ac:dyDescent="0.2">
      <c r="A8448">
        <v>2016</v>
      </c>
      <c r="B8448">
        <v>55</v>
      </c>
      <c r="C8448" t="s">
        <v>11292</v>
      </c>
      <c r="D8448">
        <v>198</v>
      </c>
      <c r="E8448" t="s">
        <v>11337</v>
      </c>
      <c r="F8448" t="s">
        <v>11994</v>
      </c>
      <c r="G8448">
        <v>38.552093934652802</v>
      </c>
    </row>
    <row r="8449" spans="1:7" hidden="1" x14ac:dyDescent="0.2">
      <c r="A8449">
        <v>2016</v>
      </c>
      <c r="B8449">
        <v>56</v>
      </c>
      <c r="C8449" t="s">
        <v>11841</v>
      </c>
      <c r="D8449">
        <v>116</v>
      </c>
      <c r="E8449" t="s">
        <v>11755</v>
      </c>
      <c r="F8449" t="s">
        <v>11995</v>
      </c>
      <c r="G8449">
        <v>38.520731074300301</v>
      </c>
    </row>
    <row r="8450" spans="1:7" hidden="1" x14ac:dyDescent="0.2">
      <c r="A8450">
        <v>2016</v>
      </c>
      <c r="B8450">
        <v>57</v>
      </c>
      <c r="C8450" t="s">
        <v>11215</v>
      </c>
      <c r="D8450">
        <v>43</v>
      </c>
      <c r="E8450" t="s">
        <v>96</v>
      </c>
      <c r="F8450" t="s">
        <v>11571</v>
      </c>
      <c r="G8450">
        <v>38.506704536144397</v>
      </c>
    </row>
    <row r="8451" spans="1:7" hidden="1" x14ac:dyDescent="0.2">
      <c r="A8451">
        <v>2016</v>
      </c>
      <c r="B8451">
        <v>58</v>
      </c>
      <c r="C8451" t="s">
        <v>11996</v>
      </c>
      <c r="D8451">
        <v>35</v>
      </c>
      <c r="E8451" t="s">
        <v>108</v>
      </c>
      <c r="F8451" t="s">
        <v>11997</v>
      </c>
      <c r="G8451">
        <v>38.504250942125203</v>
      </c>
    </row>
    <row r="8452" spans="1:7" hidden="1" x14ac:dyDescent="0.2">
      <c r="A8452">
        <v>2016</v>
      </c>
      <c r="B8452">
        <v>59</v>
      </c>
      <c r="C8452" t="s">
        <v>11998</v>
      </c>
      <c r="D8452">
        <v>211</v>
      </c>
      <c r="E8452" t="s">
        <v>11999</v>
      </c>
      <c r="F8452" t="s">
        <v>12000</v>
      </c>
      <c r="G8452">
        <v>38.501797660765398</v>
      </c>
    </row>
    <row r="8453" spans="1:7" hidden="1" x14ac:dyDescent="0.2">
      <c r="A8453">
        <v>2016</v>
      </c>
      <c r="B8453">
        <v>60</v>
      </c>
      <c r="C8453" t="s">
        <v>11086</v>
      </c>
      <c r="D8453">
        <v>175</v>
      </c>
      <c r="E8453" t="s">
        <v>11979</v>
      </c>
      <c r="F8453" t="s">
        <v>12001</v>
      </c>
      <c r="G8453">
        <v>38.426017047949202</v>
      </c>
    </row>
    <row r="8454" spans="1:7" hidden="1" x14ac:dyDescent="0.2">
      <c r="A8454">
        <v>2016</v>
      </c>
      <c r="B8454">
        <v>61</v>
      </c>
      <c r="C8454" t="s">
        <v>11561</v>
      </c>
      <c r="D8454">
        <v>45</v>
      </c>
      <c r="E8454" t="s">
        <v>96</v>
      </c>
      <c r="F8454" t="s">
        <v>12002</v>
      </c>
      <c r="G8454">
        <v>38.413454698458899</v>
      </c>
    </row>
    <row r="8455" spans="1:7" hidden="1" x14ac:dyDescent="0.2">
      <c r="A8455">
        <v>2016</v>
      </c>
      <c r="B8455">
        <v>62</v>
      </c>
      <c r="C8455" t="s">
        <v>12003</v>
      </c>
      <c r="D8455">
        <v>26</v>
      </c>
      <c r="E8455" t="s">
        <v>79</v>
      </c>
      <c r="F8455" t="s">
        <v>12004</v>
      </c>
      <c r="G8455">
        <v>38.407990314769897</v>
      </c>
    </row>
    <row r="8456" spans="1:7" hidden="1" x14ac:dyDescent="0.2">
      <c r="A8456">
        <v>2016</v>
      </c>
      <c r="B8456">
        <v>63</v>
      </c>
      <c r="C8456" t="s">
        <v>10931</v>
      </c>
      <c r="D8456">
        <v>127</v>
      </c>
      <c r="E8456" t="s">
        <v>114</v>
      </c>
      <c r="F8456" t="s">
        <v>12005</v>
      </c>
      <c r="G8456">
        <v>38.394161908997603</v>
      </c>
    </row>
    <row r="8457" spans="1:7" hidden="1" x14ac:dyDescent="0.2">
      <c r="A8457">
        <v>2016</v>
      </c>
      <c r="B8457">
        <v>64</v>
      </c>
      <c r="C8457" t="s">
        <v>9740</v>
      </c>
      <c r="D8457">
        <v>74</v>
      </c>
      <c r="E8457" t="s">
        <v>70</v>
      </c>
      <c r="F8457" t="s">
        <v>12006</v>
      </c>
      <c r="G8457">
        <v>38.393000311621599</v>
      </c>
    </row>
    <row r="8458" spans="1:7" hidden="1" x14ac:dyDescent="0.2">
      <c r="A8458">
        <v>2016</v>
      </c>
      <c r="B8458">
        <v>65</v>
      </c>
      <c r="C8458" t="s">
        <v>12007</v>
      </c>
      <c r="D8458">
        <v>137</v>
      </c>
      <c r="E8458" t="s">
        <v>11768</v>
      </c>
      <c r="F8458" t="s">
        <v>12008</v>
      </c>
      <c r="G8458">
        <v>38.375468731099502</v>
      </c>
    </row>
    <row r="8459" spans="1:7" hidden="1" x14ac:dyDescent="0.2">
      <c r="A8459">
        <v>2016</v>
      </c>
      <c r="B8459">
        <v>66</v>
      </c>
      <c r="C8459" t="s">
        <v>10650</v>
      </c>
      <c r="D8459">
        <v>115</v>
      </c>
      <c r="E8459" t="s">
        <v>11755</v>
      </c>
      <c r="F8459" t="s">
        <v>12009</v>
      </c>
      <c r="G8459">
        <v>38.368506984338097</v>
      </c>
    </row>
    <row r="8460" spans="1:7" hidden="1" x14ac:dyDescent="0.2">
      <c r="A8460">
        <v>2016</v>
      </c>
      <c r="B8460">
        <v>67</v>
      </c>
      <c r="C8460" t="s">
        <v>11457</v>
      </c>
      <c r="D8460">
        <v>145</v>
      </c>
      <c r="E8460" t="s">
        <v>101</v>
      </c>
      <c r="F8460" t="s">
        <v>12010</v>
      </c>
      <c r="G8460">
        <v>38.365027058076599</v>
      </c>
    </row>
    <row r="8461" spans="1:7" hidden="1" x14ac:dyDescent="0.2">
      <c r="A8461">
        <v>2016</v>
      </c>
      <c r="B8461">
        <v>68</v>
      </c>
      <c r="C8461" t="s">
        <v>10769</v>
      </c>
      <c r="D8461">
        <v>46</v>
      </c>
      <c r="E8461" t="s">
        <v>96</v>
      </c>
      <c r="F8461" t="s">
        <v>12011</v>
      </c>
      <c r="G8461">
        <v>38.352620460171003</v>
      </c>
    </row>
    <row r="8462" spans="1:7" x14ac:dyDescent="0.2">
      <c r="A8462">
        <v>2016</v>
      </c>
      <c r="B8462">
        <v>69</v>
      </c>
      <c r="C8462" t="s">
        <v>92</v>
      </c>
      <c r="D8462">
        <v>13</v>
      </c>
      <c r="E8462" t="s">
        <v>55</v>
      </c>
      <c r="F8462" t="s">
        <v>12012</v>
      </c>
      <c r="G8462">
        <v>38.3486798565173</v>
      </c>
    </row>
    <row r="8463" spans="1:7" hidden="1" x14ac:dyDescent="0.2">
      <c r="A8463">
        <v>2016</v>
      </c>
      <c r="B8463">
        <v>70</v>
      </c>
      <c r="C8463" t="s">
        <v>10542</v>
      </c>
      <c r="D8463">
        <v>214</v>
      </c>
      <c r="E8463" t="s">
        <v>11999</v>
      </c>
      <c r="F8463" t="s">
        <v>12013</v>
      </c>
      <c r="G8463">
        <v>38.345667000063401</v>
      </c>
    </row>
    <row r="8464" spans="1:7" hidden="1" x14ac:dyDescent="0.2">
      <c r="A8464">
        <v>2016</v>
      </c>
      <c r="B8464">
        <v>71</v>
      </c>
      <c r="C8464" t="s">
        <v>11036</v>
      </c>
      <c r="D8464">
        <v>165</v>
      </c>
      <c r="E8464" t="s">
        <v>11973</v>
      </c>
      <c r="F8464" t="s">
        <v>12014</v>
      </c>
      <c r="G8464">
        <v>38.341727825096399</v>
      </c>
    </row>
    <row r="8465" spans="1:7" hidden="1" x14ac:dyDescent="0.2">
      <c r="A8465">
        <v>2016</v>
      </c>
      <c r="B8465">
        <v>72</v>
      </c>
      <c r="C8465" t="s">
        <v>10730</v>
      </c>
      <c r="D8465">
        <v>208</v>
      </c>
      <c r="E8465" t="s">
        <v>99</v>
      </c>
      <c r="F8465" t="s">
        <v>12015</v>
      </c>
      <c r="G8465">
        <v>38.329336289333597</v>
      </c>
    </row>
    <row r="8466" spans="1:7" hidden="1" x14ac:dyDescent="0.2">
      <c r="A8466">
        <v>2016</v>
      </c>
      <c r="B8466">
        <v>73</v>
      </c>
      <c r="C8466" t="s">
        <v>10361</v>
      </c>
      <c r="D8466">
        <v>118</v>
      </c>
      <c r="E8466" t="s">
        <v>11755</v>
      </c>
      <c r="F8466" t="s">
        <v>12016</v>
      </c>
      <c r="G8466">
        <v>38.327947083874399</v>
      </c>
    </row>
    <row r="8467" spans="1:7" hidden="1" x14ac:dyDescent="0.2">
      <c r="A8467">
        <v>2016</v>
      </c>
      <c r="B8467">
        <v>74</v>
      </c>
      <c r="C8467" t="s">
        <v>10071</v>
      </c>
      <c r="D8467">
        <v>29</v>
      </c>
      <c r="E8467" t="s">
        <v>79</v>
      </c>
      <c r="F8467" t="s">
        <v>12017</v>
      </c>
      <c r="G8467">
        <v>38.294405214557301</v>
      </c>
    </row>
    <row r="8468" spans="1:7" hidden="1" x14ac:dyDescent="0.2">
      <c r="A8468">
        <v>2016</v>
      </c>
      <c r="B8468">
        <v>75</v>
      </c>
      <c r="C8468" t="s">
        <v>10956</v>
      </c>
      <c r="D8468">
        <v>73</v>
      </c>
      <c r="E8468" t="s">
        <v>70</v>
      </c>
      <c r="F8468" t="s">
        <v>12018</v>
      </c>
      <c r="G8468">
        <v>38.290245492070298</v>
      </c>
    </row>
    <row r="8469" spans="1:7" hidden="1" x14ac:dyDescent="0.2">
      <c r="A8469">
        <v>2016</v>
      </c>
      <c r="B8469">
        <v>76</v>
      </c>
      <c r="C8469" t="s">
        <v>11063</v>
      </c>
      <c r="D8469">
        <v>97</v>
      </c>
      <c r="E8469" t="s">
        <v>130</v>
      </c>
      <c r="F8469" t="s">
        <v>10718</v>
      </c>
      <c r="G8469">
        <v>38.275693577284301</v>
      </c>
    </row>
    <row r="8470" spans="1:7" hidden="1" x14ac:dyDescent="0.2">
      <c r="A8470">
        <v>2016</v>
      </c>
      <c r="B8470">
        <v>77</v>
      </c>
      <c r="C8470" t="s">
        <v>12019</v>
      </c>
      <c r="D8470">
        <v>39</v>
      </c>
      <c r="E8470" t="s">
        <v>108</v>
      </c>
      <c r="F8470" t="s">
        <v>12020</v>
      </c>
      <c r="G8470">
        <v>38.272461320384799</v>
      </c>
    </row>
    <row r="8471" spans="1:7" hidden="1" x14ac:dyDescent="0.2">
      <c r="A8471">
        <v>2016</v>
      </c>
      <c r="B8471">
        <v>78</v>
      </c>
      <c r="C8471" t="s">
        <v>11065</v>
      </c>
      <c r="D8471">
        <v>129</v>
      </c>
      <c r="E8471" t="s">
        <v>114</v>
      </c>
      <c r="F8471" t="s">
        <v>7138</v>
      </c>
      <c r="G8471">
        <v>38.266921578442599</v>
      </c>
    </row>
    <row r="8472" spans="1:7" hidden="1" x14ac:dyDescent="0.2">
      <c r="A8472">
        <v>2016</v>
      </c>
      <c r="B8472">
        <v>79</v>
      </c>
      <c r="C8472" t="s">
        <v>9568</v>
      </c>
      <c r="D8472">
        <v>179</v>
      </c>
      <c r="E8472" t="s">
        <v>11979</v>
      </c>
      <c r="F8472" t="s">
        <v>12021</v>
      </c>
      <c r="G8472">
        <v>38.264036931278497</v>
      </c>
    </row>
    <row r="8473" spans="1:7" x14ac:dyDescent="0.2">
      <c r="A8473">
        <v>2016</v>
      </c>
      <c r="B8473">
        <v>80</v>
      </c>
      <c r="C8473" t="s">
        <v>11645</v>
      </c>
      <c r="D8473">
        <v>19</v>
      </c>
      <c r="E8473" t="s">
        <v>55</v>
      </c>
      <c r="F8473" t="s">
        <v>12022</v>
      </c>
      <c r="G8473">
        <v>38.248121501834</v>
      </c>
    </row>
    <row r="8474" spans="1:7" hidden="1" x14ac:dyDescent="0.2">
      <c r="A8474">
        <v>2016</v>
      </c>
      <c r="B8474">
        <v>81</v>
      </c>
      <c r="C8474" t="s">
        <v>11474</v>
      </c>
      <c r="D8474">
        <v>177</v>
      </c>
      <c r="E8474" t="s">
        <v>11979</v>
      </c>
      <c r="F8474" t="s">
        <v>12023</v>
      </c>
      <c r="G8474">
        <v>38.218402055180199</v>
      </c>
    </row>
    <row r="8475" spans="1:7" hidden="1" x14ac:dyDescent="0.2">
      <c r="A8475">
        <v>2016</v>
      </c>
      <c r="B8475">
        <v>82</v>
      </c>
      <c r="C8475" t="s">
        <v>11606</v>
      </c>
      <c r="D8475">
        <v>88</v>
      </c>
      <c r="E8475" t="s">
        <v>118</v>
      </c>
      <c r="F8475" t="s">
        <v>12024</v>
      </c>
      <c r="G8475">
        <v>38.217481260183</v>
      </c>
    </row>
    <row r="8476" spans="1:7" hidden="1" x14ac:dyDescent="0.2">
      <c r="A8476">
        <v>2016</v>
      </c>
      <c r="B8476">
        <v>83</v>
      </c>
      <c r="C8476" t="s">
        <v>12025</v>
      </c>
      <c r="D8476">
        <v>78</v>
      </c>
      <c r="E8476" t="s">
        <v>70</v>
      </c>
      <c r="F8476" t="s">
        <v>12026</v>
      </c>
      <c r="G8476">
        <v>38.202639564568102</v>
      </c>
    </row>
    <row r="8477" spans="1:7" hidden="1" x14ac:dyDescent="0.2">
      <c r="A8477">
        <v>2016</v>
      </c>
      <c r="B8477">
        <v>84</v>
      </c>
      <c r="C8477" t="s">
        <v>10552</v>
      </c>
      <c r="D8477">
        <v>218</v>
      </c>
      <c r="E8477" t="s">
        <v>11999</v>
      </c>
      <c r="F8477" t="s">
        <v>12027</v>
      </c>
      <c r="G8477">
        <v>38.192981400108302</v>
      </c>
    </row>
    <row r="8478" spans="1:7" hidden="1" x14ac:dyDescent="0.2">
      <c r="A8478">
        <v>2016</v>
      </c>
      <c r="B8478">
        <v>85</v>
      </c>
      <c r="C8478" t="s">
        <v>11795</v>
      </c>
      <c r="D8478">
        <v>109</v>
      </c>
      <c r="E8478" t="s">
        <v>11977</v>
      </c>
      <c r="F8478" t="s">
        <v>12028</v>
      </c>
      <c r="G8478">
        <v>38.184362164683201</v>
      </c>
    </row>
    <row r="8479" spans="1:7" hidden="1" x14ac:dyDescent="0.2">
      <c r="A8479">
        <v>2016</v>
      </c>
      <c r="B8479">
        <v>86</v>
      </c>
      <c r="C8479" t="s">
        <v>9890</v>
      </c>
      <c r="D8479">
        <v>24</v>
      </c>
      <c r="E8479" t="s">
        <v>79</v>
      </c>
      <c r="F8479" t="s">
        <v>12029</v>
      </c>
      <c r="G8479">
        <v>38.181604830920698</v>
      </c>
    </row>
    <row r="8480" spans="1:7" hidden="1" x14ac:dyDescent="0.2">
      <c r="A8480">
        <v>2016</v>
      </c>
      <c r="B8480">
        <v>87</v>
      </c>
      <c r="C8480" t="s">
        <v>10959</v>
      </c>
      <c r="D8480">
        <v>195</v>
      </c>
      <c r="E8480" t="s">
        <v>11337</v>
      </c>
      <c r="F8480" t="s">
        <v>12030</v>
      </c>
      <c r="G8480">
        <v>38.156003632186902</v>
      </c>
    </row>
    <row r="8481" spans="1:7" hidden="1" x14ac:dyDescent="0.2">
      <c r="A8481">
        <v>2016</v>
      </c>
      <c r="B8481">
        <v>88</v>
      </c>
      <c r="C8481" t="s">
        <v>11627</v>
      </c>
      <c r="D8481">
        <v>133</v>
      </c>
      <c r="E8481" t="s">
        <v>11768</v>
      </c>
      <c r="F8481" t="s">
        <v>12031</v>
      </c>
      <c r="G8481">
        <v>38.1456810311658</v>
      </c>
    </row>
    <row r="8482" spans="1:7" hidden="1" x14ac:dyDescent="0.2">
      <c r="A8482">
        <v>2016</v>
      </c>
      <c r="B8482">
        <v>89</v>
      </c>
      <c r="C8482" t="s">
        <v>10314</v>
      </c>
      <c r="D8482">
        <v>93</v>
      </c>
      <c r="E8482" t="s">
        <v>130</v>
      </c>
      <c r="F8482" t="s">
        <v>12032</v>
      </c>
      <c r="G8482">
        <v>38.141324276396801</v>
      </c>
    </row>
    <row r="8483" spans="1:7" hidden="1" x14ac:dyDescent="0.2">
      <c r="A8483">
        <v>2016</v>
      </c>
      <c r="B8483">
        <v>90</v>
      </c>
      <c r="C8483" t="s">
        <v>11099</v>
      </c>
      <c r="D8483">
        <v>213</v>
      </c>
      <c r="E8483" t="s">
        <v>11999</v>
      </c>
      <c r="F8483" t="s">
        <v>12033</v>
      </c>
      <c r="G8483">
        <v>38.135937035133701</v>
      </c>
    </row>
    <row r="8484" spans="1:7" hidden="1" x14ac:dyDescent="0.2">
      <c r="A8484">
        <v>2016</v>
      </c>
      <c r="B8484">
        <v>91</v>
      </c>
      <c r="C8484" t="s">
        <v>11910</v>
      </c>
      <c r="D8484">
        <v>89</v>
      </c>
      <c r="E8484" t="s">
        <v>118</v>
      </c>
      <c r="F8484" t="s">
        <v>12034</v>
      </c>
      <c r="G8484">
        <v>38.121502149403803</v>
      </c>
    </row>
    <row r="8485" spans="1:7" hidden="1" x14ac:dyDescent="0.2">
      <c r="A8485">
        <v>2016</v>
      </c>
      <c r="B8485">
        <v>92</v>
      </c>
      <c r="C8485" t="s">
        <v>12035</v>
      </c>
      <c r="D8485">
        <v>156</v>
      </c>
      <c r="E8485" t="s">
        <v>104</v>
      </c>
      <c r="F8485" t="s">
        <v>12036</v>
      </c>
      <c r="G8485">
        <v>38.121273112335999</v>
      </c>
    </row>
    <row r="8486" spans="1:7" hidden="1" x14ac:dyDescent="0.2">
      <c r="A8486">
        <v>2016</v>
      </c>
      <c r="B8486">
        <v>93</v>
      </c>
      <c r="C8486" t="s">
        <v>11832</v>
      </c>
      <c r="D8486">
        <v>217</v>
      </c>
      <c r="E8486" t="s">
        <v>11999</v>
      </c>
      <c r="F8486" t="s">
        <v>12037</v>
      </c>
      <c r="G8486">
        <v>38.112228349010699</v>
      </c>
    </row>
    <row r="8487" spans="1:7" hidden="1" x14ac:dyDescent="0.2">
      <c r="A8487">
        <v>2016</v>
      </c>
      <c r="B8487">
        <v>94</v>
      </c>
      <c r="C8487" t="s">
        <v>12038</v>
      </c>
      <c r="D8487">
        <v>54</v>
      </c>
      <c r="E8487" t="s">
        <v>11744</v>
      </c>
      <c r="F8487" t="s">
        <v>12039</v>
      </c>
      <c r="G8487">
        <v>38.100442253360399</v>
      </c>
    </row>
    <row r="8488" spans="1:7" x14ac:dyDescent="0.2">
      <c r="A8488">
        <v>2016</v>
      </c>
      <c r="B8488">
        <v>95</v>
      </c>
      <c r="C8488" t="s">
        <v>11195</v>
      </c>
      <c r="D8488">
        <v>32</v>
      </c>
      <c r="E8488" t="s">
        <v>108</v>
      </c>
      <c r="F8488" t="s">
        <v>12040</v>
      </c>
      <c r="G8488">
        <v>38.094723475535602</v>
      </c>
    </row>
    <row r="8489" spans="1:7" hidden="1" x14ac:dyDescent="0.2">
      <c r="A8489">
        <v>2016</v>
      </c>
      <c r="B8489">
        <v>96</v>
      </c>
      <c r="C8489" t="s">
        <v>10480</v>
      </c>
      <c r="D8489">
        <v>128</v>
      </c>
      <c r="E8489" t="s">
        <v>114</v>
      </c>
      <c r="F8489" t="s">
        <v>12041</v>
      </c>
      <c r="G8489">
        <v>38.094037337559897</v>
      </c>
    </row>
    <row r="8490" spans="1:7" hidden="1" x14ac:dyDescent="0.2">
      <c r="A8490">
        <v>2016</v>
      </c>
      <c r="B8490">
        <v>97</v>
      </c>
      <c r="C8490" t="s">
        <v>11823</v>
      </c>
      <c r="D8490">
        <v>76</v>
      </c>
      <c r="E8490" t="s">
        <v>70</v>
      </c>
      <c r="F8490" t="s">
        <v>12042</v>
      </c>
      <c r="G8490">
        <v>38.085119792557599</v>
      </c>
    </row>
    <row r="8491" spans="1:7" hidden="1" x14ac:dyDescent="0.2">
      <c r="A8491">
        <v>2016</v>
      </c>
      <c r="B8491">
        <v>98</v>
      </c>
      <c r="C8491" t="s">
        <v>11830</v>
      </c>
      <c r="D8491">
        <v>55</v>
      </c>
      <c r="E8491" t="s">
        <v>11744</v>
      </c>
      <c r="F8491" t="s">
        <v>12043</v>
      </c>
      <c r="G8491">
        <v>38.051316803449502</v>
      </c>
    </row>
    <row r="8492" spans="1:7" hidden="1" x14ac:dyDescent="0.2">
      <c r="A8492">
        <v>2016</v>
      </c>
      <c r="B8492">
        <v>99</v>
      </c>
      <c r="C8492" t="s">
        <v>12044</v>
      </c>
      <c r="D8492">
        <v>67</v>
      </c>
      <c r="E8492" t="s">
        <v>110</v>
      </c>
      <c r="F8492" t="s">
        <v>12043</v>
      </c>
      <c r="G8492">
        <v>38.051316803449502</v>
      </c>
    </row>
    <row r="8493" spans="1:7" hidden="1" x14ac:dyDescent="0.2">
      <c r="A8493">
        <v>2016</v>
      </c>
      <c r="B8493">
        <v>100</v>
      </c>
      <c r="C8493" t="s">
        <v>10466</v>
      </c>
      <c r="D8493">
        <v>166</v>
      </c>
      <c r="E8493" t="s">
        <v>11973</v>
      </c>
      <c r="F8493" t="s">
        <v>12045</v>
      </c>
      <c r="G8493">
        <v>38.044814332911599</v>
      </c>
    </row>
    <row r="8494" spans="1:7" hidden="1" x14ac:dyDescent="0.2">
      <c r="A8494">
        <v>2016</v>
      </c>
      <c r="B8494">
        <v>101</v>
      </c>
      <c r="C8494" t="s">
        <v>11597</v>
      </c>
      <c r="D8494">
        <v>139</v>
      </c>
      <c r="E8494" t="s">
        <v>11768</v>
      </c>
      <c r="F8494" t="s">
        <v>12046</v>
      </c>
      <c r="G8494">
        <v>38.031246160162702</v>
      </c>
    </row>
    <row r="8495" spans="1:7" hidden="1" x14ac:dyDescent="0.2">
      <c r="A8495">
        <v>2016</v>
      </c>
      <c r="B8495">
        <v>102</v>
      </c>
      <c r="C8495" t="s">
        <v>12047</v>
      </c>
      <c r="D8495">
        <v>158</v>
      </c>
      <c r="E8495" t="s">
        <v>104</v>
      </c>
      <c r="F8495" t="s">
        <v>12048</v>
      </c>
      <c r="G8495">
        <v>38.018484952888798</v>
      </c>
    </row>
    <row r="8496" spans="1:7" x14ac:dyDescent="0.2">
      <c r="A8496">
        <v>2016</v>
      </c>
      <c r="B8496">
        <v>103</v>
      </c>
      <c r="C8496" t="s">
        <v>10789</v>
      </c>
      <c r="D8496">
        <v>3</v>
      </c>
      <c r="E8496" t="s">
        <v>60</v>
      </c>
      <c r="F8496" t="s">
        <v>12049</v>
      </c>
      <c r="G8496">
        <v>38.015751522577197</v>
      </c>
    </row>
    <row r="8497" spans="1:7" hidden="1" x14ac:dyDescent="0.2">
      <c r="A8497">
        <v>2016</v>
      </c>
      <c r="B8497">
        <v>104</v>
      </c>
      <c r="C8497" t="s">
        <v>11487</v>
      </c>
      <c r="D8497">
        <v>57</v>
      </c>
      <c r="E8497" t="s">
        <v>11744</v>
      </c>
      <c r="F8497" t="s">
        <v>12050</v>
      </c>
      <c r="G8497">
        <v>38.006529096408997</v>
      </c>
    </row>
    <row r="8498" spans="1:7" hidden="1" x14ac:dyDescent="0.2">
      <c r="A8498">
        <v>2016</v>
      </c>
      <c r="B8498">
        <v>105</v>
      </c>
      <c r="C8498" t="s">
        <v>11661</v>
      </c>
      <c r="D8498">
        <v>219</v>
      </c>
      <c r="E8498" t="s">
        <v>11999</v>
      </c>
      <c r="F8498" t="s">
        <v>12051</v>
      </c>
      <c r="G8498">
        <v>38.005732306669401</v>
      </c>
    </row>
    <row r="8499" spans="1:7" hidden="1" x14ac:dyDescent="0.2">
      <c r="A8499">
        <v>2016</v>
      </c>
      <c r="B8499">
        <v>106</v>
      </c>
      <c r="C8499" t="s">
        <v>11289</v>
      </c>
      <c r="D8499">
        <v>194</v>
      </c>
      <c r="E8499" t="s">
        <v>11337</v>
      </c>
      <c r="F8499" t="s">
        <v>12052</v>
      </c>
      <c r="G8499">
        <v>37.9883251010327</v>
      </c>
    </row>
    <row r="8500" spans="1:7" hidden="1" x14ac:dyDescent="0.2">
      <c r="A8500">
        <v>2016</v>
      </c>
      <c r="B8500">
        <v>107</v>
      </c>
      <c r="C8500" t="s">
        <v>12053</v>
      </c>
      <c r="D8500">
        <v>173</v>
      </c>
      <c r="E8500" t="s">
        <v>11979</v>
      </c>
      <c r="F8500" t="s">
        <v>12054</v>
      </c>
      <c r="G8500">
        <v>37.973319927464601</v>
      </c>
    </row>
    <row r="8501" spans="1:7" x14ac:dyDescent="0.2">
      <c r="A8501">
        <v>2016</v>
      </c>
      <c r="B8501">
        <v>108</v>
      </c>
      <c r="C8501" t="s">
        <v>57</v>
      </c>
      <c r="D8501">
        <v>14</v>
      </c>
      <c r="E8501" t="s">
        <v>55</v>
      </c>
      <c r="F8501" t="s">
        <v>7216</v>
      </c>
      <c r="G8501">
        <v>37.961051781387397</v>
      </c>
    </row>
    <row r="8502" spans="1:7" hidden="1" x14ac:dyDescent="0.2">
      <c r="A8502">
        <v>2016</v>
      </c>
      <c r="B8502">
        <v>109</v>
      </c>
      <c r="C8502" t="s">
        <v>10862</v>
      </c>
      <c r="D8502">
        <v>103</v>
      </c>
      <c r="E8502" t="s">
        <v>11977</v>
      </c>
      <c r="F8502" t="s">
        <v>12055</v>
      </c>
      <c r="G8502">
        <v>37.955715341107897</v>
      </c>
    </row>
    <row r="8503" spans="1:7" hidden="1" x14ac:dyDescent="0.2">
      <c r="A8503">
        <v>2016</v>
      </c>
      <c r="B8503">
        <v>110</v>
      </c>
      <c r="C8503" t="s">
        <v>11917</v>
      </c>
      <c r="D8503">
        <v>207</v>
      </c>
      <c r="E8503" t="s">
        <v>99</v>
      </c>
      <c r="F8503" t="s">
        <v>12056</v>
      </c>
      <c r="G8503">
        <v>37.954466603658403</v>
      </c>
    </row>
    <row r="8504" spans="1:7" hidden="1" x14ac:dyDescent="0.2">
      <c r="A8504">
        <v>2016</v>
      </c>
      <c r="B8504">
        <v>111</v>
      </c>
      <c r="C8504" t="s">
        <v>12057</v>
      </c>
      <c r="D8504">
        <v>56</v>
      </c>
      <c r="E8504" t="s">
        <v>11744</v>
      </c>
      <c r="F8504" t="s">
        <v>12058</v>
      </c>
      <c r="G8504">
        <v>37.933704200806503</v>
      </c>
    </row>
    <row r="8505" spans="1:7" hidden="1" x14ac:dyDescent="0.2">
      <c r="A8505">
        <v>2016</v>
      </c>
      <c r="B8505">
        <v>112</v>
      </c>
      <c r="C8505" t="s">
        <v>11683</v>
      </c>
      <c r="D8505">
        <v>203</v>
      </c>
      <c r="E8505" t="s">
        <v>99</v>
      </c>
      <c r="F8505" t="s">
        <v>12059</v>
      </c>
      <c r="G8505">
        <v>37.925541611999797</v>
      </c>
    </row>
    <row r="8506" spans="1:7" hidden="1" x14ac:dyDescent="0.2">
      <c r="A8506">
        <v>2016</v>
      </c>
      <c r="B8506">
        <v>113</v>
      </c>
      <c r="C8506" t="s">
        <v>11663</v>
      </c>
      <c r="D8506">
        <v>171</v>
      </c>
      <c r="E8506" t="s">
        <v>11979</v>
      </c>
      <c r="F8506" t="s">
        <v>8722</v>
      </c>
      <c r="G8506">
        <v>37.925314923566503</v>
      </c>
    </row>
    <row r="8507" spans="1:7" hidden="1" x14ac:dyDescent="0.2">
      <c r="A8507">
        <v>2016</v>
      </c>
      <c r="B8507">
        <v>114</v>
      </c>
      <c r="C8507" t="s">
        <v>11870</v>
      </c>
      <c r="D8507">
        <v>189</v>
      </c>
      <c r="E8507" t="s">
        <v>106</v>
      </c>
      <c r="F8507" t="s">
        <v>12060</v>
      </c>
      <c r="G8507">
        <v>37.919308667355899</v>
      </c>
    </row>
    <row r="8508" spans="1:7" hidden="1" x14ac:dyDescent="0.2">
      <c r="A8508">
        <v>2016</v>
      </c>
      <c r="B8508">
        <v>115</v>
      </c>
      <c r="C8508" t="s">
        <v>11851</v>
      </c>
      <c r="D8508">
        <v>106</v>
      </c>
      <c r="E8508" t="s">
        <v>11977</v>
      </c>
      <c r="F8508" t="s">
        <v>12061</v>
      </c>
      <c r="G8508">
        <v>37.894397362621604</v>
      </c>
    </row>
    <row r="8509" spans="1:7" hidden="1" x14ac:dyDescent="0.2">
      <c r="A8509">
        <v>2016</v>
      </c>
      <c r="B8509">
        <v>116</v>
      </c>
      <c r="C8509" t="s">
        <v>10671</v>
      </c>
      <c r="D8509">
        <v>152</v>
      </c>
      <c r="E8509" t="s">
        <v>104</v>
      </c>
      <c r="F8509" t="s">
        <v>12062</v>
      </c>
      <c r="G8509">
        <v>37.890324083197399</v>
      </c>
    </row>
    <row r="8510" spans="1:7" hidden="1" x14ac:dyDescent="0.2">
      <c r="A8510">
        <v>2016</v>
      </c>
      <c r="B8510">
        <v>117</v>
      </c>
      <c r="C8510" t="s">
        <v>10905</v>
      </c>
      <c r="D8510">
        <v>92</v>
      </c>
      <c r="E8510" t="s">
        <v>130</v>
      </c>
      <c r="F8510" t="s">
        <v>12063</v>
      </c>
      <c r="G8510">
        <v>37.885459924706701</v>
      </c>
    </row>
    <row r="8511" spans="1:7" hidden="1" x14ac:dyDescent="0.2">
      <c r="A8511">
        <v>2016</v>
      </c>
      <c r="B8511">
        <v>118</v>
      </c>
      <c r="C8511" t="s">
        <v>12064</v>
      </c>
      <c r="D8511">
        <v>188</v>
      </c>
      <c r="E8511" t="s">
        <v>106</v>
      </c>
      <c r="F8511" t="s">
        <v>12065</v>
      </c>
      <c r="G8511">
        <v>37.884442003068898</v>
      </c>
    </row>
    <row r="8512" spans="1:7" hidden="1" x14ac:dyDescent="0.2">
      <c r="A8512">
        <v>2016</v>
      </c>
      <c r="B8512">
        <v>119</v>
      </c>
      <c r="C8512" t="s">
        <v>12066</v>
      </c>
      <c r="D8512">
        <v>206</v>
      </c>
      <c r="E8512" t="s">
        <v>99</v>
      </c>
      <c r="F8512" t="s">
        <v>5664</v>
      </c>
      <c r="G8512">
        <v>37.883084859304098</v>
      </c>
    </row>
    <row r="8513" spans="1:7" hidden="1" x14ac:dyDescent="0.2">
      <c r="A8513">
        <v>2016</v>
      </c>
      <c r="B8513">
        <v>120</v>
      </c>
      <c r="C8513" t="s">
        <v>11043</v>
      </c>
      <c r="D8513">
        <v>63</v>
      </c>
      <c r="E8513" t="s">
        <v>110</v>
      </c>
      <c r="F8513" t="s">
        <v>5510</v>
      </c>
      <c r="G8513">
        <v>37.8822932370106</v>
      </c>
    </row>
    <row r="8514" spans="1:7" hidden="1" x14ac:dyDescent="0.2">
      <c r="A8514">
        <v>2016</v>
      </c>
      <c r="B8514">
        <v>121</v>
      </c>
      <c r="C8514" t="s">
        <v>11517</v>
      </c>
      <c r="D8514">
        <v>193</v>
      </c>
      <c r="E8514" t="s">
        <v>11337</v>
      </c>
      <c r="F8514" t="s">
        <v>12067</v>
      </c>
      <c r="G8514">
        <v>37.880144714689898</v>
      </c>
    </row>
    <row r="8515" spans="1:7" hidden="1" x14ac:dyDescent="0.2">
      <c r="A8515">
        <v>2016</v>
      </c>
      <c r="B8515">
        <v>122</v>
      </c>
      <c r="C8515" t="s">
        <v>11300</v>
      </c>
      <c r="D8515">
        <v>112</v>
      </c>
      <c r="E8515" t="s">
        <v>11755</v>
      </c>
      <c r="F8515" t="s">
        <v>12068</v>
      </c>
      <c r="G8515">
        <v>37.848510516457601</v>
      </c>
    </row>
    <row r="8516" spans="1:7" hidden="1" x14ac:dyDescent="0.2">
      <c r="A8516">
        <v>2016</v>
      </c>
      <c r="B8516">
        <v>123</v>
      </c>
      <c r="C8516" t="s">
        <v>10684</v>
      </c>
      <c r="D8516">
        <v>64</v>
      </c>
      <c r="E8516" t="s">
        <v>110</v>
      </c>
      <c r="F8516" t="s">
        <v>12069</v>
      </c>
      <c r="G8516">
        <v>37.8453500023858</v>
      </c>
    </row>
    <row r="8517" spans="1:7" hidden="1" x14ac:dyDescent="0.2">
      <c r="A8517">
        <v>2016</v>
      </c>
      <c r="B8517">
        <v>124</v>
      </c>
      <c r="C8517" t="s">
        <v>12070</v>
      </c>
      <c r="D8517">
        <v>83</v>
      </c>
      <c r="E8517" t="s">
        <v>118</v>
      </c>
      <c r="F8517" t="s">
        <v>12069</v>
      </c>
      <c r="G8517">
        <v>37.8453500023858</v>
      </c>
    </row>
    <row r="8518" spans="1:7" hidden="1" x14ac:dyDescent="0.2">
      <c r="A8518">
        <v>2016</v>
      </c>
      <c r="B8518">
        <v>125</v>
      </c>
      <c r="C8518" t="s">
        <v>12071</v>
      </c>
      <c r="D8518">
        <v>102</v>
      </c>
      <c r="E8518" t="s">
        <v>11977</v>
      </c>
      <c r="F8518" t="s">
        <v>12072</v>
      </c>
      <c r="G8518">
        <v>37.840497383369801</v>
      </c>
    </row>
    <row r="8519" spans="1:7" hidden="1" x14ac:dyDescent="0.2">
      <c r="A8519">
        <v>2016</v>
      </c>
      <c r="B8519">
        <v>126</v>
      </c>
      <c r="C8519" t="s">
        <v>10868</v>
      </c>
      <c r="D8519">
        <v>168</v>
      </c>
      <c r="E8519" t="s">
        <v>11973</v>
      </c>
      <c r="F8519" t="s">
        <v>12073</v>
      </c>
      <c r="G8519">
        <v>37.834292358605801</v>
      </c>
    </row>
    <row r="8520" spans="1:7" hidden="1" x14ac:dyDescent="0.2">
      <c r="A8520">
        <v>2016</v>
      </c>
      <c r="B8520">
        <v>127</v>
      </c>
      <c r="C8520" t="s">
        <v>10289</v>
      </c>
      <c r="D8520">
        <v>122</v>
      </c>
      <c r="E8520" t="s">
        <v>114</v>
      </c>
      <c r="F8520" t="s">
        <v>12074</v>
      </c>
      <c r="G8520">
        <v>37.827976605676803</v>
      </c>
    </row>
    <row r="8521" spans="1:7" hidden="1" x14ac:dyDescent="0.2">
      <c r="A8521">
        <v>2016</v>
      </c>
      <c r="B8521">
        <v>128</v>
      </c>
      <c r="C8521" t="s">
        <v>12075</v>
      </c>
      <c r="D8521">
        <v>134</v>
      </c>
      <c r="E8521" t="s">
        <v>11768</v>
      </c>
      <c r="F8521" t="s">
        <v>12076</v>
      </c>
      <c r="G8521">
        <v>37.8274128017026</v>
      </c>
    </row>
    <row r="8522" spans="1:7" hidden="1" x14ac:dyDescent="0.2">
      <c r="A8522">
        <v>2016</v>
      </c>
      <c r="B8522">
        <v>129</v>
      </c>
      <c r="C8522" t="s">
        <v>12077</v>
      </c>
      <c r="D8522">
        <v>148</v>
      </c>
      <c r="E8522" t="s">
        <v>101</v>
      </c>
      <c r="F8522" t="s">
        <v>12078</v>
      </c>
      <c r="G8522">
        <v>37.8156894881919</v>
      </c>
    </row>
    <row r="8523" spans="1:7" hidden="1" x14ac:dyDescent="0.2">
      <c r="A8523">
        <v>2016</v>
      </c>
      <c r="B8523">
        <v>130</v>
      </c>
      <c r="C8523" t="s">
        <v>9596</v>
      </c>
      <c r="D8523">
        <v>44</v>
      </c>
      <c r="E8523" t="s">
        <v>96</v>
      </c>
      <c r="F8523" t="s">
        <v>12079</v>
      </c>
      <c r="G8523">
        <v>37.815576799294298</v>
      </c>
    </row>
    <row r="8524" spans="1:7" hidden="1" x14ac:dyDescent="0.2">
      <c r="A8524">
        <v>2016</v>
      </c>
      <c r="B8524">
        <v>131</v>
      </c>
      <c r="C8524" t="s">
        <v>11690</v>
      </c>
      <c r="D8524">
        <v>84</v>
      </c>
      <c r="E8524" t="s">
        <v>118</v>
      </c>
      <c r="F8524" t="s">
        <v>12080</v>
      </c>
      <c r="G8524">
        <v>37.813999225244999</v>
      </c>
    </row>
    <row r="8525" spans="1:7" hidden="1" x14ac:dyDescent="0.2">
      <c r="A8525">
        <v>2016</v>
      </c>
      <c r="B8525">
        <v>132</v>
      </c>
      <c r="C8525" t="s">
        <v>9978</v>
      </c>
      <c r="D8525">
        <v>202</v>
      </c>
      <c r="E8525" t="s">
        <v>99</v>
      </c>
      <c r="F8525" t="s">
        <v>12081</v>
      </c>
      <c r="G8525">
        <v>37.809267292749198</v>
      </c>
    </row>
    <row r="8526" spans="1:7" hidden="1" x14ac:dyDescent="0.2">
      <c r="A8526">
        <v>2016</v>
      </c>
      <c r="B8526">
        <v>133</v>
      </c>
      <c r="C8526" t="s">
        <v>11131</v>
      </c>
      <c r="D8526">
        <v>161</v>
      </c>
      <c r="E8526" t="s">
        <v>11973</v>
      </c>
      <c r="F8526" t="s">
        <v>12082</v>
      </c>
      <c r="G8526">
        <v>37.808929342887303</v>
      </c>
    </row>
    <row r="8527" spans="1:7" hidden="1" x14ac:dyDescent="0.2">
      <c r="A8527">
        <v>2016</v>
      </c>
      <c r="B8527">
        <v>134</v>
      </c>
      <c r="C8527" t="s">
        <v>11133</v>
      </c>
      <c r="D8527">
        <v>87</v>
      </c>
      <c r="E8527" t="s">
        <v>118</v>
      </c>
      <c r="F8527" t="s">
        <v>12083</v>
      </c>
      <c r="G8527">
        <v>37.805212293099103</v>
      </c>
    </row>
    <row r="8528" spans="1:7" hidden="1" x14ac:dyDescent="0.2">
      <c r="A8528">
        <v>2016</v>
      </c>
      <c r="B8528">
        <v>135</v>
      </c>
      <c r="C8528" t="s">
        <v>12084</v>
      </c>
      <c r="D8528">
        <v>204</v>
      </c>
      <c r="E8528" t="s">
        <v>99</v>
      </c>
      <c r="F8528" t="s">
        <v>12085</v>
      </c>
      <c r="G8528">
        <v>37.799244015119697</v>
      </c>
    </row>
    <row r="8529" spans="1:7" hidden="1" x14ac:dyDescent="0.2">
      <c r="A8529">
        <v>2016</v>
      </c>
      <c r="B8529">
        <v>136</v>
      </c>
      <c r="C8529" t="s">
        <v>10475</v>
      </c>
      <c r="D8529">
        <v>153</v>
      </c>
      <c r="E8529" t="s">
        <v>104</v>
      </c>
      <c r="F8529" t="s">
        <v>12086</v>
      </c>
      <c r="G8529">
        <v>37.7834878119221</v>
      </c>
    </row>
    <row r="8530" spans="1:7" hidden="1" x14ac:dyDescent="0.2">
      <c r="A8530">
        <v>2016</v>
      </c>
      <c r="B8530">
        <v>137</v>
      </c>
      <c r="C8530" t="s">
        <v>10693</v>
      </c>
      <c r="D8530">
        <v>197</v>
      </c>
      <c r="E8530" t="s">
        <v>11337</v>
      </c>
      <c r="F8530" t="s">
        <v>12087</v>
      </c>
      <c r="G8530">
        <v>37.777189007998999</v>
      </c>
    </row>
    <row r="8531" spans="1:7" hidden="1" x14ac:dyDescent="0.2">
      <c r="A8531">
        <v>2016</v>
      </c>
      <c r="B8531">
        <v>138</v>
      </c>
      <c r="C8531" t="s">
        <v>10864</v>
      </c>
      <c r="D8531">
        <v>59</v>
      </c>
      <c r="E8531" t="s">
        <v>11744</v>
      </c>
      <c r="F8531" t="s">
        <v>12088</v>
      </c>
      <c r="G8531">
        <v>37.756507716430399</v>
      </c>
    </row>
    <row r="8532" spans="1:7" hidden="1" x14ac:dyDescent="0.2">
      <c r="A8532">
        <v>2016</v>
      </c>
      <c r="B8532">
        <v>139</v>
      </c>
      <c r="C8532" t="s">
        <v>12089</v>
      </c>
      <c r="D8532">
        <v>183</v>
      </c>
      <c r="E8532" t="s">
        <v>106</v>
      </c>
      <c r="F8532" t="s">
        <v>12090</v>
      </c>
      <c r="G8532">
        <v>37.756058374615002</v>
      </c>
    </row>
    <row r="8533" spans="1:7" hidden="1" x14ac:dyDescent="0.2">
      <c r="A8533">
        <v>2016</v>
      </c>
      <c r="B8533">
        <v>140</v>
      </c>
      <c r="C8533" t="s">
        <v>10909</v>
      </c>
      <c r="D8533">
        <v>104</v>
      </c>
      <c r="E8533" t="s">
        <v>11977</v>
      </c>
      <c r="F8533" t="s">
        <v>12091</v>
      </c>
      <c r="G8533">
        <v>37.755384381945198</v>
      </c>
    </row>
    <row r="8534" spans="1:7" hidden="1" x14ac:dyDescent="0.2">
      <c r="A8534">
        <v>2016</v>
      </c>
      <c r="B8534">
        <v>141</v>
      </c>
      <c r="C8534" t="s">
        <v>12092</v>
      </c>
      <c r="D8534">
        <v>75</v>
      </c>
      <c r="E8534" t="s">
        <v>70</v>
      </c>
      <c r="F8534" t="s">
        <v>12093</v>
      </c>
      <c r="G8534">
        <v>37.752127089902999</v>
      </c>
    </row>
    <row r="8535" spans="1:7" hidden="1" x14ac:dyDescent="0.2">
      <c r="A8535">
        <v>2016</v>
      </c>
      <c r="B8535">
        <v>142</v>
      </c>
      <c r="C8535" t="s">
        <v>11879</v>
      </c>
      <c r="D8535">
        <v>199</v>
      </c>
      <c r="E8535" t="s">
        <v>11337</v>
      </c>
      <c r="F8535" t="s">
        <v>12094</v>
      </c>
      <c r="G8535">
        <v>37.747298346436303</v>
      </c>
    </row>
    <row r="8536" spans="1:7" hidden="1" x14ac:dyDescent="0.2">
      <c r="A8536">
        <v>2016</v>
      </c>
      <c r="B8536">
        <v>143</v>
      </c>
      <c r="C8536" t="s">
        <v>12095</v>
      </c>
      <c r="D8536">
        <v>117</v>
      </c>
      <c r="E8536" t="s">
        <v>11755</v>
      </c>
      <c r="F8536" t="s">
        <v>5536</v>
      </c>
      <c r="G8536">
        <v>37.724182419758002</v>
      </c>
    </row>
    <row r="8537" spans="1:7" hidden="1" x14ac:dyDescent="0.2">
      <c r="A8537">
        <v>2016</v>
      </c>
      <c r="B8537">
        <v>144</v>
      </c>
      <c r="C8537" t="s">
        <v>12096</v>
      </c>
      <c r="D8537">
        <v>186</v>
      </c>
      <c r="E8537" t="s">
        <v>106</v>
      </c>
      <c r="F8537" t="s">
        <v>12097</v>
      </c>
      <c r="G8537">
        <v>37.721827531880699</v>
      </c>
    </row>
    <row r="8538" spans="1:7" hidden="1" x14ac:dyDescent="0.2">
      <c r="A8538">
        <v>2016</v>
      </c>
      <c r="B8538">
        <v>145</v>
      </c>
      <c r="C8538" t="s">
        <v>8502</v>
      </c>
      <c r="D8538">
        <v>38</v>
      </c>
      <c r="E8538" t="s">
        <v>108</v>
      </c>
      <c r="F8538" t="s">
        <v>12098</v>
      </c>
      <c r="G8538">
        <v>37.721491143326801</v>
      </c>
    </row>
    <row r="8539" spans="1:7" hidden="1" x14ac:dyDescent="0.2">
      <c r="A8539">
        <v>2016</v>
      </c>
      <c r="B8539">
        <v>146</v>
      </c>
      <c r="C8539" t="s">
        <v>11702</v>
      </c>
      <c r="D8539">
        <v>215</v>
      </c>
      <c r="E8539" t="s">
        <v>11999</v>
      </c>
      <c r="F8539" t="s">
        <v>8744</v>
      </c>
      <c r="G8539">
        <v>37.715212991389997</v>
      </c>
    </row>
    <row r="8540" spans="1:7" hidden="1" x14ac:dyDescent="0.2">
      <c r="A8540">
        <v>2016</v>
      </c>
      <c r="B8540">
        <v>147</v>
      </c>
      <c r="C8540" t="s">
        <v>12099</v>
      </c>
      <c r="D8540">
        <v>47</v>
      </c>
      <c r="E8540" t="s">
        <v>96</v>
      </c>
      <c r="F8540" t="s">
        <v>12100</v>
      </c>
      <c r="G8540">
        <v>37.710617812249197</v>
      </c>
    </row>
    <row r="8541" spans="1:7" hidden="1" x14ac:dyDescent="0.2">
      <c r="A8541">
        <v>2016</v>
      </c>
      <c r="B8541">
        <v>148</v>
      </c>
      <c r="C8541" t="s">
        <v>11472</v>
      </c>
      <c r="D8541">
        <v>113</v>
      </c>
      <c r="E8541" t="s">
        <v>11755</v>
      </c>
      <c r="F8541" t="s">
        <v>12101</v>
      </c>
      <c r="G8541">
        <v>37.705911716465799</v>
      </c>
    </row>
    <row r="8542" spans="1:7" hidden="1" x14ac:dyDescent="0.2">
      <c r="A8542">
        <v>2016</v>
      </c>
      <c r="B8542">
        <v>149</v>
      </c>
      <c r="C8542" t="s">
        <v>11507</v>
      </c>
      <c r="D8542">
        <v>144</v>
      </c>
      <c r="E8542" t="s">
        <v>101</v>
      </c>
      <c r="F8542" t="s">
        <v>12101</v>
      </c>
      <c r="G8542">
        <v>37.705911716465799</v>
      </c>
    </row>
    <row r="8543" spans="1:7" hidden="1" x14ac:dyDescent="0.2">
      <c r="A8543">
        <v>2016</v>
      </c>
      <c r="B8543">
        <v>150</v>
      </c>
      <c r="C8543" t="s">
        <v>10699</v>
      </c>
      <c r="D8543">
        <v>187</v>
      </c>
      <c r="E8543" t="s">
        <v>106</v>
      </c>
      <c r="F8543" t="s">
        <v>12102</v>
      </c>
      <c r="G8543">
        <v>37.690792932308</v>
      </c>
    </row>
    <row r="8544" spans="1:7" x14ac:dyDescent="0.2">
      <c r="A8544">
        <v>2016</v>
      </c>
      <c r="B8544">
        <v>151</v>
      </c>
      <c r="C8544" t="s">
        <v>11896</v>
      </c>
      <c r="D8544">
        <v>7</v>
      </c>
      <c r="E8544" t="s">
        <v>60</v>
      </c>
      <c r="F8544" t="s">
        <v>8555</v>
      </c>
      <c r="G8544">
        <v>37.682958334941802</v>
      </c>
    </row>
    <row r="8545" spans="1:7" hidden="1" x14ac:dyDescent="0.2">
      <c r="A8545">
        <v>2016</v>
      </c>
      <c r="B8545">
        <v>152</v>
      </c>
      <c r="C8545" t="s">
        <v>10834</v>
      </c>
      <c r="D8545">
        <v>85</v>
      </c>
      <c r="E8545" t="s">
        <v>118</v>
      </c>
      <c r="F8545" t="s">
        <v>12103</v>
      </c>
      <c r="G8545">
        <v>37.681615588133099</v>
      </c>
    </row>
    <row r="8546" spans="1:7" hidden="1" x14ac:dyDescent="0.2">
      <c r="A8546">
        <v>2016</v>
      </c>
      <c r="B8546">
        <v>153</v>
      </c>
      <c r="C8546" t="s">
        <v>10673</v>
      </c>
      <c r="D8546">
        <v>119</v>
      </c>
      <c r="E8546" t="s">
        <v>11755</v>
      </c>
      <c r="F8546" t="s">
        <v>12104</v>
      </c>
      <c r="G8546">
        <v>37.680496705554603</v>
      </c>
    </row>
    <row r="8547" spans="1:7" hidden="1" x14ac:dyDescent="0.2">
      <c r="A8547">
        <v>2016</v>
      </c>
      <c r="B8547">
        <v>154</v>
      </c>
      <c r="C8547" t="s">
        <v>11710</v>
      </c>
      <c r="D8547">
        <v>138</v>
      </c>
      <c r="E8547" t="s">
        <v>11768</v>
      </c>
      <c r="F8547" t="s">
        <v>12105</v>
      </c>
      <c r="G8547">
        <v>37.6780353977571</v>
      </c>
    </row>
    <row r="8548" spans="1:7" hidden="1" x14ac:dyDescent="0.2">
      <c r="A8548">
        <v>2016</v>
      </c>
      <c r="B8548">
        <v>155</v>
      </c>
      <c r="C8548" t="s">
        <v>11284</v>
      </c>
      <c r="D8548">
        <v>167</v>
      </c>
      <c r="E8548" t="s">
        <v>11973</v>
      </c>
      <c r="F8548" t="s">
        <v>12106</v>
      </c>
      <c r="G8548">
        <v>37.672554549502699</v>
      </c>
    </row>
    <row r="8549" spans="1:7" hidden="1" x14ac:dyDescent="0.2">
      <c r="A8549">
        <v>2016</v>
      </c>
      <c r="B8549">
        <v>156</v>
      </c>
      <c r="C8549" t="s">
        <v>12107</v>
      </c>
      <c r="D8549">
        <v>34</v>
      </c>
      <c r="E8549" t="s">
        <v>108</v>
      </c>
      <c r="F8549" t="s">
        <v>12108</v>
      </c>
      <c r="G8549">
        <v>37.670765230091398</v>
      </c>
    </row>
    <row r="8550" spans="1:7" hidden="1" x14ac:dyDescent="0.2">
      <c r="A8550">
        <v>2016</v>
      </c>
      <c r="B8550">
        <v>157</v>
      </c>
      <c r="C8550" t="s">
        <v>11885</v>
      </c>
      <c r="D8550">
        <v>196</v>
      </c>
      <c r="E8550" t="s">
        <v>11337</v>
      </c>
      <c r="F8550" t="s">
        <v>12109</v>
      </c>
      <c r="G8550">
        <v>37.669758812615903</v>
      </c>
    </row>
    <row r="8551" spans="1:7" hidden="1" x14ac:dyDescent="0.2">
      <c r="A8551">
        <v>2016</v>
      </c>
      <c r="B8551">
        <v>158</v>
      </c>
      <c r="C8551" t="s">
        <v>11135</v>
      </c>
      <c r="D8551">
        <v>174</v>
      </c>
      <c r="E8551" t="s">
        <v>11979</v>
      </c>
      <c r="F8551" t="s">
        <v>12110</v>
      </c>
      <c r="G8551">
        <v>37.668081569651797</v>
      </c>
    </row>
    <row r="8552" spans="1:7" hidden="1" x14ac:dyDescent="0.2">
      <c r="A8552">
        <v>2016</v>
      </c>
      <c r="B8552">
        <v>159</v>
      </c>
      <c r="C8552" t="s">
        <v>11111</v>
      </c>
      <c r="D8552">
        <v>33</v>
      </c>
      <c r="E8552" t="s">
        <v>108</v>
      </c>
      <c r="F8552" t="s">
        <v>12111</v>
      </c>
      <c r="G8552">
        <v>37.664951115701697</v>
      </c>
    </row>
    <row r="8553" spans="1:7" hidden="1" x14ac:dyDescent="0.2">
      <c r="A8553">
        <v>2016</v>
      </c>
      <c r="B8553">
        <v>160</v>
      </c>
      <c r="C8553" t="s">
        <v>12112</v>
      </c>
      <c r="D8553">
        <v>53</v>
      </c>
      <c r="E8553" t="s">
        <v>11744</v>
      </c>
      <c r="F8553" t="s">
        <v>12113</v>
      </c>
      <c r="G8553">
        <v>37.664503950469197</v>
      </c>
    </row>
    <row r="8554" spans="1:7" x14ac:dyDescent="0.2">
      <c r="A8554">
        <v>2016</v>
      </c>
      <c r="B8554">
        <v>161</v>
      </c>
      <c r="C8554" t="s">
        <v>95</v>
      </c>
      <c r="D8554">
        <v>8</v>
      </c>
      <c r="E8554" t="s">
        <v>60</v>
      </c>
      <c r="F8554" t="s">
        <v>12114</v>
      </c>
      <c r="G8554">
        <v>37.657797745873602</v>
      </c>
    </row>
    <row r="8555" spans="1:7" hidden="1" x14ac:dyDescent="0.2">
      <c r="A8555">
        <v>2016</v>
      </c>
      <c r="B8555">
        <v>162</v>
      </c>
      <c r="C8555" t="s">
        <v>11883</v>
      </c>
      <c r="D8555">
        <v>143</v>
      </c>
      <c r="E8555" t="s">
        <v>101</v>
      </c>
      <c r="F8555" t="s">
        <v>12115</v>
      </c>
      <c r="G8555">
        <v>37.657127256756901</v>
      </c>
    </row>
    <row r="8556" spans="1:7" hidden="1" x14ac:dyDescent="0.2">
      <c r="A8556">
        <v>2016</v>
      </c>
      <c r="B8556">
        <v>163</v>
      </c>
      <c r="C8556" t="s">
        <v>12116</v>
      </c>
      <c r="D8556">
        <v>58</v>
      </c>
      <c r="E8556" t="s">
        <v>11744</v>
      </c>
      <c r="F8556" t="s">
        <v>12117</v>
      </c>
      <c r="G8556">
        <v>37.653886895913203</v>
      </c>
    </row>
    <row r="8557" spans="1:7" hidden="1" x14ac:dyDescent="0.2">
      <c r="A8557">
        <v>2016</v>
      </c>
      <c r="B8557">
        <v>164</v>
      </c>
      <c r="C8557" t="s">
        <v>11726</v>
      </c>
      <c r="D8557">
        <v>176</v>
      </c>
      <c r="E8557" t="s">
        <v>11979</v>
      </c>
      <c r="F8557" t="s">
        <v>12118</v>
      </c>
      <c r="G8557">
        <v>37.652099349321801</v>
      </c>
    </row>
    <row r="8558" spans="1:7" hidden="1" x14ac:dyDescent="0.2">
      <c r="A8558">
        <v>2016</v>
      </c>
      <c r="B8558">
        <v>165</v>
      </c>
      <c r="C8558" t="s">
        <v>11913</v>
      </c>
      <c r="D8558">
        <v>142</v>
      </c>
      <c r="E8558" t="s">
        <v>101</v>
      </c>
      <c r="F8558" t="s">
        <v>10780</v>
      </c>
      <c r="G8558">
        <v>37.6364655532916</v>
      </c>
    </row>
    <row r="8559" spans="1:7" hidden="1" x14ac:dyDescent="0.2">
      <c r="A8559">
        <v>2016</v>
      </c>
      <c r="B8559">
        <v>166</v>
      </c>
      <c r="C8559" t="s">
        <v>11530</v>
      </c>
      <c r="D8559">
        <v>181</v>
      </c>
      <c r="E8559" t="s">
        <v>106</v>
      </c>
      <c r="F8559" t="s">
        <v>12119</v>
      </c>
      <c r="G8559">
        <v>37.634121603587197</v>
      </c>
    </row>
    <row r="8560" spans="1:7" hidden="1" x14ac:dyDescent="0.2">
      <c r="A8560">
        <v>2016</v>
      </c>
      <c r="B8560">
        <v>167</v>
      </c>
      <c r="C8560" t="s">
        <v>12120</v>
      </c>
      <c r="D8560">
        <v>212</v>
      </c>
      <c r="E8560" t="s">
        <v>11999</v>
      </c>
      <c r="F8560" t="s">
        <v>12121</v>
      </c>
      <c r="G8560">
        <v>37.611701418218999</v>
      </c>
    </row>
    <row r="8561" spans="1:7" hidden="1" x14ac:dyDescent="0.2">
      <c r="A8561">
        <v>2016</v>
      </c>
      <c r="B8561">
        <v>168</v>
      </c>
      <c r="C8561" t="s">
        <v>11494</v>
      </c>
      <c r="D8561">
        <v>154</v>
      </c>
      <c r="E8561" t="s">
        <v>104</v>
      </c>
      <c r="F8561" t="s">
        <v>12122</v>
      </c>
      <c r="G8561">
        <v>37.603899663668798</v>
      </c>
    </row>
    <row r="8562" spans="1:7" hidden="1" x14ac:dyDescent="0.2">
      <c r="A8562">
        <v>2016</v>
      </c>
      <c r="B8562">
        <v>169</v>
      </c>
      <c r="C8562" t="s">
        <v>10303</v>
      </c>
      <c r="D8562">
        <v>169</v>
      </c>
      <c r="E8562" t="s">
        <v>11973</v>
      </c>
      <c r="F8562" t="s">
        <v>12123</v>
      </c>
      <c r="G8562">
        <v>37.598663158643198</v>
      </c>
    </row>
    <row r="8563" spans="1:7" hidden="1" x14ac:dyDescent="0.2">
      <c r="A8563">
        <v>2016</v>
      </c>
      <c r="B8563">
        <v>170</v>
      </c>
      <c r="C8563" t="s">
        <v>12124</v>
      </c>
      <c r="D8563">
        <v>216</v>
      </c>
      <c r="E8563" t="s">
        <v>11999</v>
      </c>
      <c r="F8563" t="s">
        <v>12125</v>
      </c>
      <c r="G8563">
        <v>37.533052155858201</v>
      </c>
    </row>
    <row r="8564" spans="1:7" hidden="1" x14ac:dyDescent="0.2">
      <c r="A8564">
        <v>2016</v>
      </c>
      <c r="B8564">
        <v>171</v>
      </c>
      <c r="C8564" t="s">
        <v>9773</v>
      </c>
      <c r="D8564">
        <v>105</v>
      </c>
      <c r="E8564" t="s">
        <v>11977</v>
      </c>
      <c r="F8564" t="s">
        <v>12126</v>
      </c>
      <c r="G8564">
        <v>37.5271694932797</v>
      </c>
    </row>
    <row r="8565" spans="1:7" hidden="1" x14ac:dyDescent="0.2">
      <c r="A8565">
        <v>2016</v>
      </c>
      <c r="B8565">
        <v>172</v>
      </c>
      <c r="C8565" t="s">
        <v>12127</v>
      </c>
      <c r="D8565">
        <v>77</v>
      </c>
      <c r="E8565" t="s">
        <v>70</v>
      </c>
      <c r="F8565" t="s">
        <v>12128</v>
      </c>
      <c r="G8565">
        <v>37.499889184724601</v>
      </c>
    </row>
    <row r="8566" spans="1:7" hidden="1" x14ac:dyDescent="0.2">
      <c r="A8566">
        <v>2016</v>
      </c>
      <c r="B8566">
        <v>173</v>
      </c>
      <c r="C8566" t="s">
        <v>11127</v>
      </c>
      <c r="D8566">
        <v>162</v>
      </c>
      <c r="E8566" t="s">
        <v>11973</v>
      </c>
      <c r="F8566" t="s">
        <v>12129</v>
      </c>
      <c r="G8566">
        <v>37.459485308443</v>
      </c>
    </row>
    <row r="8567" spans="1:7" hidden="1" x14ac:dyDescent="0.2">
      <c r="A8567">
        <v>2016</v>
      </c>
      <c r="B8567">
        <v>174</v>
      </c>
      <c r="C8567" t="s">
        <v>12130</v>
      </c>
      <c r="D8567">
        <v>135</v>
      </c>
      <c r="E8567" t="s">
        <v>11768</v>
      </c>
      <c r="F8567" t="s">
        <v>12131</v>
      </c>
      <c r="G8567">
        <v>37.354071858755098</v>
      </c>
    </row>
    <row r="8568" spans="1:7" x14ac:dyDescent="0.2">
      <c r="A8568">
        <v>2017</v>
      </c>
      <c r="B8568">
        <v>1</v>
      </c>
      <c r="C8568" t="s">
        <v>61</v>
      </c>
      <c r="D8568">
        <v>1</v>
      </c>
      <c r="E8568" t="s">
        <v>60</v>
      </c>
      <c r="F8568" t="s">
        <v>12132</v>
      </c>
      <c r="G8568">
        <v>40.996606134693003</v>
      </c>
    </row>
    <row r="8569" spans="1:7" x14ac:dyDescent="0.2">
      <c r="A8569">
        <v>2017</v>
      </c>
      <c r="B8569">
        <v>2</v>
      </c>
      <c r="C8569" t="s">
        <v>12133</v>
      </c>
      <c r="D8569">
        <v>188</v>
      </c>
      <c r="E8569" t="s">
        <v>12134</v>
      </c>
      <c r="F8569" t="s">
        <v>12135</v>
      </c>
      <c r="G8569">
        <v>40.989485669440199</v>
      </c>
    </row>
    <row r="8570" spans="1:7" x14ac:dyDescent="0.2">
      <c r="A8570">
        <v>2017</v>
      </c>
      <c r="B8570">
        <v>3</v>
      </c>
      <c r="C8570" t="s">
        <v>97</v>
      </c>
      <c r="D8570">
        <v>11</v>
      </c>
      <c r="E8570" t="s">
        <v>96</v>
      </c>
      <c r="F8570" t="s">
        <v>12136</v>
      </c>
      <c r="G8570">
        <v>40.978150774128203</v>
      </c>
    </row>
    <row r="8571" spans="1:7" x14ac:dyDescent="0.2">
      <c r="A8571">
        <v>2017</v>
      </c>
      <c r="B8571">
        <v>4</v>
      </c>
      <c r="C8571" t="s">
        <v>11966</v>
      </c>
      <c r="D8571">
        <v>6</v>
      </c>
      <c r="E8571" t="s">
        <v>60</v>
      </c>
      <c r="F8571" t="s">
        <v>12137</v>
      </c>
      <c r="G8571">
        <v>40.978019009890801</v>
      </c>
    </row>
    <row r="8572" spans="1:7" x14ac:dyDescent="0.2">
      <c r="A8572">
        <v>2017</v>
      </c>
      <c r="B8572">
        <v>5</v>
      </c>
      <c r="C8572" t="s">
        <v>113</v>
      </c>
      <c r="D8572">
        <v>51</v>
      </c>
      <c r="E8572" t="s">
        <v>79</v>
      </c>
      <c r="F8572" t="s">
        <v>12138</v>
      </c>
      <c r="G8572">
        <v>40.9722222222222</v>
      </c>
    </row>
    <row r="8573" spans="1:7" x14ac:dyDescent="0.2">
      <c r="A8573">
        <v>2017</v>
      </c>
      <c r="B8573">
        <v>6</v>
      </c>
      <c r="C8573" t="s">
        <v>107</v>
      </c>
      <c r="D8573">
        <v>105</v>
      </c>
      <c r="E8573" t="s">
        <v>12139</v>
      </c>
      <c r="F8573" t="s">
        <v>12140</v>
      </c>
      <c r="G8573">
        <v>40.959448731587699</v>
      </c>
    </row>
    <row r="8574" spans="1:7" x14ac:dyDescent="0.2">
      <c r="A8574">
        <v>2017</v>
      </c>
      <c r="B8574">
        <v>7</v>
      </c>
      <c r="C8574" t="s">
        <v>100</v>
      </c>
      <c r="D8574">
        <v>89</v>
      </c>
      <c r="E8574" t="s">
        <v>12141</v>
      </c>
      <c r="F8574" t="s">
        <v>12142</v>
      </c>
      <c r="G8574">
        <v>40.947341025418503</v>
      </c>
    </row>
    <row r="8575" spans="1:7" x14ac:dyDescent="0.2">
      <c r="A8575">
        <v>2017</v>
      </c>
      <c r="B8575">
        <v>8</v>
      </c>
      <c r="C8575" t="s">
        <v>105</v>
      </c>
      <c r="D8575">
        <v>61</v>
      </c>
      <c r="E8575" t="s">
        <v>12143</v>
      </c>
      <c r="F8575" t="s">
        <v>12144</v>
      </c>
      <c r="G8575">
        <v>40.930770342534998</v>
      </c>
    </row>
    <row r="8576" spans="1:7" x14ac:dyDescent="0.2">
      <c r="A8576">
        <v>2017</v>
      </c>
      <c r="B8576">
        <v>9</v>
      </c>
      <c r="C8576" t="s">
        <v>9832</v>
      </c>
      <c r="D8576">
        <v>31</v>
      </c>
      <c r="E8576" t="s">
        <v>110</v>
      </c>
      <c r="F8576" t="s">
        <v>12145</v>
      </c>
      <c r="G8576">
        <v>40.926958353672603</v>
      </c>
    </row>
    <row r="8577" spans="1:7" x14ac:dyDescent="0.2">
      <c r="A8577">
        <v>2017</v>
      </c>
      <c r="B8577">
        <v>10</v>
      </c>
      <c r="C8577" t="s">
        <v>11754</v>
      </c>
      <c r="D8577">
        <v>143</v>
      </c>
      <c r="E8577" t="s">
        <v>12146</v>
      </c>
      <c r="F8577" t="s">
        <v>12147</v>
      </c>
      <c r="G8577">
        <v>40.922227217262801</v>
      </c>
    </row>
    <row r="8578" spans="1:7" x14ac:dyDescent="0.2">
      <c r="A8578">
        <v>2017</v>
      </c>
      <c r="B8578">
        <v>11</v>
      </c>
      <c r="C8578" t="s">
        <v>11799</v>
      </c>
      <c r="D8578">
        <v>42</v>
      </c>
      <c r="E8578" t="s">
        <v>130</v>
      </c>
      <c r="F8578" t="s">
        <v>12148</v>
      </c>
      <c r="G8578">
        <v>40.879827293636097</v>
      </c>
    </row>
    <row r="8579" spans="1:7" x14ac:dyDescent="0.2">
      <c r="A8579">
        <v>2017</v>
      </c>
      <c r="B8579">
        <v>12</v>
      </c>
      <c r="C8579" t="s">
        <v>11328</v>
      </c>
      <c r="D8579">
        <v>21</v>
      </c>
      <c r="E8579" t="s">
        <v>55</v>
      </c>
      <c r="F8579" t="s">
        <v>12149</v>
      </c>
      <c r="G8579">
        <v>40.874582642414701</v>
      </c>
    </row>
    <row r="8580" spans="1:7" x14ac:dyDescent="0.2">
      <c r="A8580">
        <v>2017</v>
      </c>
      <c r="B8580">
        <v>13</v>
      </c>
      <c r="C8580" t="s">
        <v>122</v>
      </c>
      <c r="D8580">
        <v>19</v>
      </c>
      <c r="E8580" t="s">
        <v>96</v>
      </c>
      <c r="F8580" t="s">
        <v>12150</v>
      </c>
      <c r="G8580">
        <v>40.802604912065</v>
      </c>
    </row>
    <row r="8581" spans="1:7" x14ac:dyDescent="0.2">
      <c r="A8581">
        <v>2017</v>
      </c>
      <c r="B8581">
        <v>14</v>
      </c>
      <c r="C8581" t="s">
        <v>120</v>
      </c>
      <c r="D8581">
        <v>7</v>
      </c>
      <c r="E8581" t="s">
        <v>60</v>
      </c>
      <c r="F8581" t="s">
        <v>12151</v>
      </c>
      <c r="G8581">
        <v>40.796074050124297</v>
      </c>
    </row>
    <row r="8582" spans="1:7" x14ac:dyDescent="0.2">
      <c r="A8582">
        <v>2017</v>
      </c>
      <c r="B8582">
        <v>15</v>
      </c>
      <c r="C8582" t="s">
        <v>11835</v>
      </c>
      <c r="D8582">
        <v>113</v>
      </c>
      <c r="E8582" t="s">
        <v>12152</v>
      </c>
      <c r="F8582" t="s">
        <v>12153</v>
      </c>
      <c r="G8582">
        <v>40.734395376786701</v>
      </c>
    </row>
    <row r="8583" spans="1:7" x14ac:dyDescent="0.2">
      <c r="A8583">
        <v>2017</v>
      </c>
      <c r="B8583">
        <v>16</v>
      </c>
      <c r="C8583" t="s">
        <v>10542</v>
      </c>
      <c r="D8583">
        <v>213</v>
      </c>
      <c r="E8583" t="s">
        <v>12154</v>
      </c>
      <c r="F8583" t="s">
        <v>12155</v>
      </c>
      <c r="G8583">
        <v>40.707721498366098</v>
      </c>
    </row>
    <row r="8584" spans="1:7" x14ac:dyDescent="0.2">
      <c r="A8584">
        <v>2017</v>
      </c>
      <c r="B8584">
        <v>17</v>
      </c>
      <c r="C8584" t="s">
        <v>111</v>
      </c>
      <c r="D8584">
        <v>37</v>
      </c>
      <c r="E8584" t="s">
        <v>110</v>
      </c>
      <c r="F8584" t="s">
        <v>12156</v>
      </c>
      <c r="G8584">
        <v>40.700311064838097</v>
      </c>
    </row>
    <row r="8585" spans="1:7" x14ac:dyDescent="0.2">
      <c r="A8585">
        <v>2017</v>
      </c>
      <c r="B8585">
        <v>18</v>
      </c>
      <c r="C8585" t="s">
        <v>12157</v>
      </c>
      <c r="D8585">
        <v>24</v>
      </c>
      <c r="E8585" t="s">
        <v>55</v>
      </c>
      <c r="F8585" t="s">
        <v>12158</v>
      </c>
      <c r="G8585">
        <v>40.699791135723402</v>
      </c>
    </row>
    <row r="8586" spans="1:7" x14ac:dyDescent="0.2">
      <c r="A8586">
        <v>2017</v>
      </c>
      <c r="B8586">
        <v>19</v>
      </c>
      <c r="C8586" t="s">
        <v>10850</v>
      </c>
      <c r="D8586">
        <v>96</v>
      </c>
      <c r="E8586" t="s">
        <v>11977</v>
      </c>
      <c r="F8586" t="s">
        <v>12159</v>
      </c>
      <c r="G8586">
        <v>40.685628178564698</v>
      </c>
    </row>
    <row r="8587" spans="1:7" x14ac:dyDescent="0.2">
      <c r="A8587">
        <v>2017</v>
      </c>
      <c r="B8587">
        <v>20</v>
      </c>
      <c r="C8587" t="s">
        <v>12160</v>
      </c>
      <c r="D8587">
        <v>133</v>
      </c>
      <c r="E8587" t="s">
        <v>11973</v>
      </c>
      <c r="F8587" t="s">
        <v>12161</v>
      </c>
      <c r="G8587">
        <v>40.666413512073198</v>
      </c>
    </row>
    <row r="8588" spans="1:7" hidden="1" x14ac:dyDescent="0.2">
      <c r="A8588">
        <v>2017</v>
      </c>
      <c r="B8588">
        <v>21</v>
      </c>
      <c r="C8588" t="s">
        <v>11036</v>
      </c>
      <c r="D8588">
        <v>135</v>
      </c>
      <c r="E8588" t="s">
        <v>11973</v>
      </c>
      <c r="F8588" t="s">
        <v>12162</v>
      </c>
      <c r="G8588">
        <v>40.661872156317202</v>
      </c>
    </row>
    <row r="8589" spans="1:7" hidden="1" x14ac:dyDescent="0.2">
      <c r="A8589">
        <v>2017</v>
      </c>
      <c r="B8589">
        <v>22</v>
      </c>
      <c r="C8589" t="s">
        <v>11351</v>
      </c>
      <c r="D8589">
        <v>12</v>
      </c>
      <c r="E8589" t="s">
        <v>96</v>
      </c>
      <c r="F8589" t="s">
        <v>12163</v>
      </c>
      <c r="G8589">
        <v>40.604220366470201</v>
      </c>
    </row>
    <row r="8590" spans="1:7" hidden="1" x14ac:dyDescent="0.2">
      <c r="A8590">
        <v>2017</v>
      </c>
      <c r="B8590">
        <v>23</v>
      </c>
      <c r="C8590" t="s">
        <v>12164</v>
      </c>
      <c r="D8590">
        <v>201</v>
      </c>
      <c r="E8590" t="s">
        <v>12165</v>
      </c>
      <c r="F8590" t="s">
        <v>12166</v>
      </c>
      <c r="G8590">
        <v>40.5747452139057</v>
      </c>
    </row>
    <row r="8591" spans="1:7" hidden="1" x14ac:dyDescent="0.2">
      <c r="A8591">
        <v>2017</v>
      </c>
      <c r="B8591">
        <v>24</v>
      </c>
      <c r="C8591" t="s">
        <v>109</v>
      </c>
      <c r="D8591">
        <v>88</v>
      </c>
      <c r="E8591" t="s">
        <v>12141</v>
      </c>
      <c r="F8591" t="s">
        <v>12167</v>
      </c>
      <c r="G8591">
        <v>40.5275192159082</v>
      </c>
    </row>
    <row r="8592" spans="1:7" hidden="1" x14ac:dyDescent="0.2">
      <c r="A8592">
        <v>2017</v>
      </c>
      <c r="B8592">
        <v>25</v>
      </c>
      <c r="C8592" t="s">
        <v>9105</v>
      </c>
      <c r="D8592">
        <v>174</v>
      </c>
      <c r="E8592" t="s">
        <v>11979</v>
      </c>
      <c r="F8592" t="s">
        <v>12168</v>
      </c>
      <c r="G8592">
        <v>40.493522752186799</v>
      </c>
    </row>
    <row r="8593" spans="1:7" hidden="1" x14ac:dyDescent="0.2">
      <c r="A8593">
        <v>2017</v>
      </c>
      <c r="B8593">
        <v>26</v>
      </c>
      <c r="C8593" t="s">
        <v>12169</v>
      </c>
      <c r="D8593">
        <v>215</v>
      </c>
      <c r="E8593" t="s">
        <v>12154</v>
      </c>
      <c r="F8593" t="s">
        <v>9842</v>
      </c>
      <c r="G8593">
        <v>40.428137272940603</v>
      </c>
    </row>
    <row r="8594" spans="1:7" hidden="1" x14ac:dyDescent="0.2">
      <c r="A8594">
        <v>2017</v>
      </c>
      <c r="B8594">
        <v>27</v>
      </c>
      <c r="C8594" t="s">
        <v>12170</v>
      </c>
      <c r="D8594">
        <v>157</v>
      </c>
      <c r="E8594" t="s">
        <v>12171</v>
      </c>
      <c r="F8594" t="s">
        <v>12172</v>
      </c>
      <c r="G8594">
        <v>40.408268094780503</v>
      </c>
    </row>
    <row r="8595" spans="1:7" x14ac:dyDescent="0.2">
      <c r="A8595">
        <v>2017</v>
      </c>
      <c r="B8595">
        <v>28</v>
      </c>
      <c r="C8595" t="s">
        <v>112</v>
      </c>
      <c r="D8595">
        <v>2</v>
      </c>
      <c r="E8595" t="s">
        <v>60</v>
      </c>
      <c r="F8595" t="s">
        <v>12173</v>
      </c>
      <c r="G8595">
        <v>40.399813597846801</v>
      </c>
    </row>
    <row r="8596" spans="1:7" hidden="1" x14ac:dyDescent="0.2">
      <c r="A8596">
        <v>2017</v>
      </c>
      <c r="B8596">
        <v>29</v>
      </c>
      <c r="C8596" t="s">
        <v>12174</v>
      </c>
      <c r="D8596">
        <v>17</v>
      </c>
      <c r="E8596" t="s">
        <v>96</v>
      </c>
      <c r="F8596" t="s">
        <v>12175</v>
      </c>
      <c r="G8596">
        <v>40.382787248874997</v>
      </c>
    </row>
    <row r="8597" spans="1:7" hidden="1" x14ac:dyDescent="0.2">
      <c r="A8597">
        <v>2017</v>
      </c>
      <c r="B8597">
        <v>30</v>
      </c>
      <c r="C8597" t="s">
        <v>11747</v>
      </c>
      <c r="D8597">
        <v>14</v>
      </c>
      <c r="E8597" t="s">
        <v>96</v>
      </c>
      <c r="F8597" t="s">
        <v>12176</v>
      </c>
      <c r="G8597">
        <v>40.363473969930098</v>
      </c>
    </row>
    <row r="8598" spans="1:7" hidden="1" x14ac:dyDescent="0.2">
      <c r="A8598">
        <v>2017</v>
      </c>
      <c r="B8598">
        <v>31</v>
      </c>
      <c r="C8598" t="s">
        <v>11996</v>
      </c>
      <c r="D8598">
        <v>124</v>
      </c>
      <c r="E8598" t="s">
        <v>12177</v>
      </c>
      <c r="F8598" t="s">
        <v>12178</v>
      </c>
      <c r="G8598">
        <v>40.3316665611747</v>
      </c>
    </row>
    <row r="8599" spans="1:7" hidden="1" x14ac:dyDescent="0.2">
      <c r="A8599">
        <v>2017</v>
      </c>
      <c r="B8599">
        <v>32</v>
      </c>
      <c r="C8599" t="s">
        <v>10353</v>
      </c>
      <c r="D8599">
        <v>45</v>
      </c>
      <c r="E8599" t="s">
        <v>130</v>
      </c>
      <c r="F8599" t="s">
        <v>12179</v>
      </c>
      <c r="G8599">
        <v>40.281057093277902</v>
      </c>
    </row>
    <row r="8600" spans="1:7" hidden="1" x14ac:dyDescent="0.2">
      <c r="A8600">
        <v>2017</v>
      </c>
      <c r="B8600">
        <v>33</v>
      </c>
      <c r="C8600" t="s">
        <v>87</v>
      </c>
      <c r="D8600">
        <v>46</v>
      </c>
      <c r="E8600" t="s">
        <v>130</v>
      </c>
      <c r="F8600" t="s">
        <v>12180</v>
      </c>
      <c r="G8600">
        <v>40.276855978003198</v>
      </c>
    </row>
    <row r="8601" spans="1:7" hidden="1" x14ac:dyDescent="0.2">
      <c r="A8601">
        <v>2017</v>
      </c>
      <c r="B8601">
        <v>34</v>
      </c>
      <c r="C8601" t="s">
        <v>12181</v>
      </c>
      <c r="D8601">
        <v>203</v>
      </c>
      <c r="E8601" t="s">
        <v>12165</v>
      </c>
      <c r="F8601" t="s">
        <v>12182</v>
      </c>
      <c r="G8601">
        <v>40.265784509805698</v>
      </c>
    </row>
    <row r="8602" spans="1:7" hidden="1" x14ac:dyDescent="0.2">
      <c r="A8602">
        <v>2017</v>
      </c>
      <c r="B8602">
        <v>35</v>
      </c>
      <c r="C8602" t="s">
        <v>12183</v>
      </c>
      <c r="D8602">
        <v>173</v>
      </c>
      <c r="E8602" t="s">
        <v>11979</v>
      </c>
      <c r="F8602" t="s">
        <v>11005</v>
      </c>
      <c r="G8602">
        <v>40.256372188229498</v>
      </c>
    </row>
    <row r="8603" spans="1:7" hidden="1" x14ac:dyDescent="0.2">
      <c r="A8603">
        <v>2017</v>
      </c>
      <c r="B8603">
        <v>36</v>
      </c>
      <c r="C8603" t="s">
        <v>11418</v>
      </c>
      <c r="D8603">
        <v>77</v>
      </c>
      <c r="E8603" t="s">
        <v>114</v>
      </c>
      <c r="F8603" t="s">
        <v>11838</v>
      </c>
      <c r="G8603">
        <v>40.251413410820803</v>
      </c>
    </row>
    <row r="8604" spans="1:7" hidden="1" x14ac:dyDescent="0.2">
      <c r="A8604">
        <v>2017</v>
      </c>
      <c r="B8604">
        <v>37</v>
      </c>
      <c r="C8604" t="s">
        <v>11561</v>
      </c>
      <c r="D8604">
        <v>15</v>
      </c>
      <c r="E8604" t="s">
        <v>96</v>
      </c>
      <c r="F8604" t="s">
        <v>12184</v>
      </c>
      <c r="G8604">
        <v>40.231336498636203</v>
      </c>
    </row>
    <row r="8605" spans="1:7" hidden="1" x14ac:dyDescent="0.2">
      <c r="A8605">
        <v>2017</v>
      </c>
      <c r="B8605">
        <v>38</v>
      </c>
      <c r="C8605" t="s">
        <v>12185</v>
      </c>
      <c r="D8605">
        <v>166</v>
      </c>
      <c r="E8605" t="s">
        <v>11744</v>
      </c>
      <c r="F8605" t="s">
        <v>12186</v>
      </c>
      <c r="G8605">
        <v>40.184652641138101</v>
      </c>
    </row>
    <row r="8606" spans="1:7" hidden="1" x14ac:dyDescent="0.2">
      <c r="A8606">
        <v>2017</v>
      </c>
      <c r="B8606">
        <v>39</v>
      </c>
      <c r="C8606" t="s">
        <v>12187</v>
      </c>
      <c r="D8606">
        <v>69</v>
      </c>
      <c r="E8606" t="s">
        <v>12143</v>
      </c>
      <c r="F8606" t="s">
        <v>12188</v>
      </c>
      <c r="G8606">
        <v>40.179331479484702</v>
      </c>
    </row>
    <row r="8607" spans="1:7" hidden="1" x14ac:dyDescent="0.2">
      <c r="A8607">
        <v>2017</v>
      </c>
      <c r="B8607">
        <v>40</v>
      </c>
      <c r="C8607" t="s">
        <v>12189</v>
      </c>
      <c r="D8607">
        <v>204</v>
      </c>
      <c r="E8607" t="s">
        <v>12165</v>
      </c>
      <c r="F8607" t="s">
        <v>12190</v>
      </c>
      <c r="G8607">
        <v>40.1580609177364</v>
      </c>
    </row>
    <row r="8608" spans="1:7" hidden="1" x14ac:dyDescent="0.2">
      <c r="A8608">
        <v>2017</v>
      </c>
      <c r="B8608">
        <v>41</v>
      </c>
      <c r="C8608" t="s">
        <v>12191</v>
      </c>
      <c r="D8608">
        <v>62</v>
      </c>
      <c r="E8608" t="s">
        <v>12143</v>
      </c>
      <c r="F8608" t="s">
        <v>12192</v>
      </c>
      <c r="G8608">
        <v>40.140352645470898</v>
      </c>
    </row>
    <row r="8609" spans="1:7" hidden="1" x14ac:dyDescent="0.2">
      <c r="A8609">
        <v>2017</v>
      </c>
      <c r="B8609">
        <v>42</v>
      </c>
      <c r="C8609" t="s">
        <v>11832</v>
      </c>
      <c r="D8609">
        <v>216</v>
      </c>
      <c r="E8609" t="s">
        <v>12154</v>
      </c>
      <c r="F8609" t="s">
        <v>12193</v>
      </c>
      <c r="G8609">
        <v>40.0875736071266</v>
      </c>
    </row>
    <row r="8610" spans="1:7" hidden="1" x14ac:dyDescent="0.2">
      <c r="A8610">
        <v>2017</v>
      </c>
      <c r="B8610">
        <v>43</v>
      </c>
      <c r="C8610" t="s">
        <v>12194</v>
      </c>
      <c r="D8610">
        <v>184</v>
      </c>
      <c r="E8610" t="s">
        <v>12134</v>
      </c>
      <c r="F8610" t="s">
        <v>12195</v>
      </c>
      <c r="G8610">
        <v>40.084673525683499</v>
      </c>
    </row>
    <row r="8611" spans="1:7" hidden="1" x14ac:dyDescent="0.2">
      <c r="A8611">
        <v>2017</v>
      </c>
      <c r="B8611">
        <v>44</v>
      </c>
      <c r="C8611" t="s">
        <v>10996</v>
      </c>
      <c r="D8611">
        <v>59</v>
      </c>
      <c r="E8611" t="s">
        <v>79</v>
      </c>
      <c r="F8611" t="s">
        <v>12196</v>
      </c>
      <c r="G8611">
        <v>40.074967610470303</v>
      </c>
    </row>
    <row r="8612" spans="1:7" hidden="1" x14ac:dyDescent="0.2">
      <c r="A8612">
        <v>2017</v>
      </c>
      <c r="B8612">
        <v>45</v>
      </c>
      <c r="C8612" t="s">
        <v>10766</v>
      </c>
      <c r="D8612">
        <v>195</v>
      </c>
      <c r="E8612" t="s">
        <v>12197</v>
      </c>
      <c r="F8612" t="s">
        <v>12198</v>
      </c>
      <c r="G8612">
        <v>40.063754939593103</v>
      </c>
    </row>
    <row r="8613" spans="1:7" hidden="1" x14ac:dyDescent="0.2">
      <c r="A8613">
        <v>2017</v>
      </c>
      <c r="B8613">
        <v>46</v>
      </c>
      <c r="C8613" t="s">
        <v>71</v>
      </c>
      <c r="D8613">
        <v>38</v>
      </c>
      <c r="E8613" t="s">
        <v>110</v>
      </c>
      <c r="F8613" t="s">
        <v>12199</v>
      </c>
      <c r="G8613">
        <v>40.057206619623102</v>
      </c>
    </row>
    <row r="8614" spans="1:7" hidden="1" x14ac:dyDescent="0.2">
      <c r="A8614">
        <v>2017</v>
      </c>
      <c r="B8614">
        <v>47</v>
      </c>
      <c r="C8614" t="s">
        <v>11267</v>
      </c>
      <c r="D8614">
        <v>86</v>
      </c>
      <c r="E8614" t="s">
        <v>12141</v>
      </c>
      <c r="F8614" t="s">
        <v>12200</v>
      </c>
      <c r="G8614">
        <v>40.053555601651901</v>
      </c>
    </row>
    <row r="8615" spans="1:7" hidden="1" x14ac:dyDescent="0.2">
      <c r="A8615">
        <v>2017</v>
      </c>
      <c r="B8615">
        <v>48</v>
      </c>
      <c r="C8615" t="s">
        <v>10769</v>
      </c>
      <c r="D8615">
        <v>16</v>
      </c>
      <c r="E8615" t="s">
        <v>96</v>
      </c>
      <c r="F8615" t="s">
        <v>12201</v>
      </c>
      <c r="G8615">
        <v>40.042858175259703</v>
      </c>
    </row>
    <row r="8616" spans="1:7" hidden="1" x14ac:dyDescent="0.2">
      <c r="A8616">
        <v>2017</v>
      </c>
      <c r="B8616">
        <v>49</v>
      </c>
      <c r="C8616" t="s">
        <v>11339</v>
      </c>
      <c r="D8616">
        <v>187</v>
      </c>
      <c r="E8616" t="s">
        <v>12134</v>
      </c>
      <c r="F8616" t="s">
        <v>12202</v>
      </c>
      <c r="G8616">
        <v>40.042480723429101</v>
      </c>
    </row>
    <row r="8617" spans="1:7" hidden="1" x14ac:dyDescent="0.2">
      <c r="A8617">
        <v>2017</v>
      </c>
      <c r="B8617">
        <v>50</v>
      </c>
      <c r="C8617" t="s">
        <v>11592</v>
      </c>
      <c r="D8617">
        <v>64</v>
      </c>
      <c r="E8617" t="s">
        <v>12143</v>
      </c>
      <c r="F8617" t="s">
        <v>12203</v>
      </c>
      <c r="G8617">
        <v>40.031663462625801</v>
      </c>
    </row>
    <row r="8618" spans="1:7" hidden="1" x14ac:dyDescent="0.2">
      <c r="A8618">
        <v>2017</v>
      </c>
      <c r="B8618">
        <v>51</v>
      </c>
      <c r="C8618" t="s">
        <v>11015</v>
      </c>
      <c r="D8618">
        <v>134</v>
      </c>
      <c r="E8618" t="s">
        <v>11973</v>
      </c>
      <c r="F8618" t="s">
        <v>12204</v>
      </c>
      <c r="G8618">
        <v>40.026257023596699</v>
      </c>
    </row>
    <row r="8619" spans="1:7" hidden="1" x14ac:dyDescent="0.2">
      <c r="A8619">
        <v>2017</v>
      </c>
      <c r="B8619">
        <v>52</v>
      </c>
      <c r="C8619" t="s">
        <v>11952</v>
      </c>
      <c r="D8619">
        <v>39</v>
      </c>
      <c r="E8619" t="s">
        <v>110</v>
      </c>
      <c r="F8619" t="s">
        <v>12205</v>
      </c>
      <c r="G8619">
        <v>40.019469610136703</v>
      </c>
    </row>
    <row r="8620" spans="1:7" hidden="1" x14ac:dyDescent="0.2">
      <c r="A8620">
        <v>2017</v>
      </c>
      <c r="B8620">
        <v>53</v>
      </c>
      <c r="C8620" t="s">
        <v>12206</v>
      </c>
      <c r="D8620">
        <v>103</v>
      </c>
      <c r="E8620" t="s">
        <v>12139</v>
      </c>
      <c r="F8620" t="s">
        <v>12207</v>
      </c>
      <c r="G8620">
        <v>40.016076766560303</v>
      </c>
    </row>
    <row r="8621" spans="1:7" hidden="1" x14ac:dyDescent="0.2">
      <c r="A8621">
        <v>2017</v>
      </c>
      <c r="B8621">
        <v>54</v>
      </c>
      <c r="C8621" t="s">
        <v>119</v>
      </c>
      <c r="D8621">
        <v>181</v>
      </c>
      <c r="E8621" t="s">
        <v>12134</v>
      </c>
      <c r="F8621" t="s">
        <v>12208</v>
      </c>
      <c r="G8621">
        <v>39.978793420941102</v>
      </c>
    </row>
    <row r="8622" spans="1:7" hidden="1" x14ac:dyDescent="0.2">
      <c r="A8622">
        <v>2017</v>
      </c>
      <c r="B8622">
        <v>55</v>
      </c>
      <c r="C8622" t="s">
        <v>10593</v>
      </c>
      <c r="D8622">
        <v>212</v>
      </c>
      <c r="E8622" t="s">
        <v>12154</v>
      </c>
      <c r="F8622" t="s">
        <v>12209</v>
      </c>
      <c r="G8622">
        <v>39.967634495606198</v>
      </c>
    </row>
    <row r="8623" spans="1:7" hidden="1" x14ac:dyDescent="0.2">
      <c r="A8623">
        <v>2017</v>
      </c>
      <c r="B8623">
        <v>56</v>
      </c>
      <c r="C8623" t="s">
        <v>11292</v>
      </c>
      <c r="D8623">
        <v>156</v>
      </c>
      <c r="E8623" t="s">
        <v>12171</v>
      </c>
      <c r="F8623" t="s">
        <v>12210</v>
      </c>
      <c r="G8623">
        <v>39.951972362163403</v>
      </c>
    </row>
    <row r="8624" spans="1:7" x14ac:dyDescent="0.2">
      <c r="A8624">
        <v>2017</v>
      </c>
      <c r="B8624">
        <v>57</v>
      </c>
      <c r="C8624" t="s">
        <v>11342</v>
      </c>
      <c r="D8624">
        <v>5</v>
      </c>
      <c r="E8624" t="s">
        <v>60</v>
      </c>
      <c r="F8624" t="s">
        <v>12211</v>
      </c>
      <c r="G8624">
        <v>39.934445339257898</v>
      </c>
    </row>
    <row r="8625" spans="1:7" hidden="1" x14ac:dyDescent="0.2">
      <c r="A8625">
        <v>2017</v>
      </c>
      <c r="B8625">
        <v>58</v>
      </c>
      <c r="C8625" t="s">
        <v>10619</v>
      </c>
      <c r="D8625">
        <v>48</v>
      </c>
      <c r="E8625" t="s">
        <v>130</v>
      </c>
      <c r="F8625" t="s">
        <v>12212</v>
      </c>
      <c r="G8625">
        <v>39.923686362226597</v>
      </c>
    </row>
    <row r="8626" spans="1:7" hidden="1" x14ac:dyDescent="0.2">
      <c r="A8626">
        <v>2017</v>
      </c>
      <c r="B8626">
        <v>59</v>
      </c>
      <c r="C8626" t="s">
        <v>11621</v>
      </c>
      <c r="D8626">
        <v>87</v>
      </c>
      <c r="E8626" t="s">
        <v>12141</v>
      </c>
      <c r="F8626" t="s">
        <v>12213</v>
      </c>
      <c r="G8626">
        <v>39.899687227027997</v>
      </c>
    </row>
    <row r="8627" spans="1:7" x14ac:dyDescent="0.2">
      <c r="A8627">
        <v>2017</v>
      </c>
      <c r="B8627">
        <v>60</v>
      </c>
      <c r="C8627" t="s">
        <v>11446</v>
      </c>
      <c r="D8627">
        <v>25</v>
      </c>
      <c r="E8627" t="s">
        <v>55</v>
      </c>
      <c r="F8627" t="s">
        <v>12214</v>
      </c>
      <c r="G8627">
        <v>39.8974387872981</v>
      </c>
    </row>
    <row r="8628" spans="1:7" hidden="1" x14ac:dyDescent="0.2">
      <c r="A8628">
        <v>2017</v>
      </c>
      <c r="B8628">
        <v>61</v>
      </c>
      <c r="C8628" t="s">
        <v>12019</v>
      </c>
      <c r="D8628">
        <v>58</v>
      </c>
      <c r="E8628" t="s">
        <v>79</v>
      </c>
      <c r="F8628" t="s">
        <v>12215</v>
      </c>
      <c r="G8628">
        <v>39.875966469643998</v>
      </c>
    </row>
    <row r="8629" spans="1:7" hidden="1" x14ac:dyDescent="0.2">
      <c r="A8629">
        <v>2017</v>
      </c>
      <c r="B8629">
        <v>62</v>
      </c>
      <c r="C8629" t="s">
        <v>12216</v>
      </c>
      <c r="D8629">
        <v>81</v>
      </c>
      <c r="E8629" t="s">
        <v>12141</v>
      </c>
      <c r="F8629" t="s">
        <v>12217</v>
      </c>
      <c r="G8629">
        <v>39.8612488231485</v>
      </c>
    </row>
    <row r="8630" spans="1:7" hidden="1" x14ac:dyDescent="0.2">
      <c r="A8630">
        <v>2017</v>
      </c>
      <c r="B8630">
        <v>63</v>
      </c>
      <c r="C8630" t="s">
        <v>12025</v>
      </c>
      <c r="D8630">
        <v>18</v>
      </c>
      <c r="E8630" t="s">
        <v>96</v>
      </c>
      <c r="F8630" t="s">
        <v>12218</v>
      </c>
      <c r="G8630">
        <v>39.857758094934198</v>
      </c>
    </row>
    <row r="8631" spans="1:7" hidden="1" x14ac:dyDescent="0.2">
      <c r="A8631">
        <v>2017</v>
      </c>
      <c r="B8631">
        <v>64</v>
      </c>
      <c r="C8631" t="s">
        <v>10650</v>
      </c>
      <c r="D8631">
        <v>145</v>
      </c>
      <c r="E8631" t="s">
        <v>12146</v>
      </c>
      <c r="F8631" t="s">
        <v>12219</v>
      </c>
      <c r="G8631">
        <v>39.8509030870065</v>
      </c>
    </row>
    <row r="8632" spans="1:7" hidden="1" x14ac:dyDescent="0.2">
      <c r="A8632">
        <v>2017</v>
      </c>
      <c r="B8632">
        <v>65</v>
      </c>
      <c r="C8632" t="s">
        <v>11998</v>
      </c>
      <c r="D8632">
        <v>218</v>
      </c>
      <c r="E8632" t="s">
        <v>12154</v>
      </c>
      <c r="F8632" t="s">
        <v>12220</v>
      </c>
      <c r="G8632">
        <v>39.8349587396849</v>
      </c>
    </row>
    <row r="8633" spans="1:7" hidden="1" x14ac:dyDescent="0.2">
      <c r="A8633">
        <v>2017</v>
      </c>
      <c r="B8633">
        <v>66</v>
      </c>
      <c r="C8633" t="s">
        <v>11474</v>
      </c>
      <c r="D8633">
        <v>178</v>
      </c>
      <c r="E8633" t="s">
        <v>11979</v>
      </c>
      <c r="F8633" t="s">
        <v>12221</v>
      </c>
      <c r="G8633">
        <v>39.817658619192002</v>
      </c>
    </row>
    <row r="8634" spans="1:7" hidden="1" x14ac:dyDescent="0.2">
      <c r="A8634">
        <v>2017</v>
      </c>
      <c r="B8634">
        <v>67</v>
      </c>
      <c r="C8634" t="s">
        <v>10361</v>
      </c>
      <c r="D8634">
        <v>147</v>
      </c>
      <c r="E8634" t="s">
        <v>12146</v>
      </c>
      <c r="F8634" t="s">
        <v>12222</v>
      </c>
      <c r="G8634">
        <v>39.806216441616598</v>
      </c>
    </row>
    <row r="8635" spans="1:7" hidden="1" x14ac:dyDescent="0.2">
      <c r="A8635">
        <v>2017</v>
      </c>
      <c r="B8635">
        <v>68</v>
      </c>
      <c r="C8635" t="s">
        <v>12223</v>
      </c>
      <c r="D8635">
        <v>13</v>
      </c>
      <c r="E8635" t="s">
        <v>96</v>
      </c>
      <c r="F8635" t="s">
        <v>12224</v>
      </c>
      <c r="G8635">
        <v>39.801616550276698</v>
      </c>
    </row>
    <row r="8636" spans="1:7" hidden="1" x14ac:dyDescent="0.2">
      <c r="A8636">
        <v>2017</v>
      </c>
      <c r="B8636">
        <v>69</v>
      </c>
      <c r="C8636" t="s">
        <v>11917</v>
      </c>
      <c r="D8636">
        <v>141</v>
      </c>
      <c r="E8636" t="s">
        <v>12146</v>
      </c>
      <c r="F8636" t="s">
        <v>12225</v>
      </c>
      <c r="G8636">
        <v>39.793786748519103</v>
      </c>
    </row>
    <row r="8637" spans="1:7" hidden="1" x14ac:dyDescent="0.2">
      <c r="A8637">
        <v>2017</v>
      </c>
      <c r="B8637">
        <v>70</v>
      </c>
      <c r="C8637" t="s">
        <v>10646</v>
      </c>
      <c r="D8637">
        <v>32</v>
      </c>
      <c r="E8637" t="s">
        <v>110</v>
      </c>
      <c r="F8637" t="s">
        <v>12226</v>
      </c>
      <c r="G8637">
        <v>39.7792538580632</v>
      </c>
    </row>
    <row r="8638" spans="1:7" hidden="1" x14ac:dyDescent="0.2">
      <c r="A8638">
        <v>2017</v>
      </c>
      <c r="B8638">
        <v>71</v>
      </c>
      <c r="C8638" t="s">
        <v>12003</v>
      </c>
      <c r="D8638">
        <v>57</v>
      </c>
      <c r="E8638" t="s">
        <v>79</v>
      </c>
      <c r="F8638" t="s">
        <v>9909</v>
      </c>
      <c r="G8638">
        <v>39.774660195689798</v>
      </c>
    </row>
    <row r="8639" spans="1:7" hidden="1" x14ac:dyDescent="0.2">
      <c r="A8639">
        <v>2017</v>
      </c>
      <c r="B8639">
        <v>72</v>
      </c>
      <c r="C8639" t="s">
        <v>11063</v>
      </c>
      <c r="D8639">
        <v>47</v>
      </c>
      <c r="E8639" t="s">
        <v>130</v>
      </c>
      <c r="F8639" t="s">
        <v>12227</v>
      </c>
      <c r="G8639">
        <v>39.754311864216398</v>
      </c>
    </row>
    <row r="8640" spans="1:7" hidden="1" x14ac:dyDescent="0.2">
      <c r="A8640">
        <v>2017</v>
      </c>
      <c r="B8640">
        <v>73</v>
      </c>
      <c r="C8640" t="s">
        <v>12035</v>
      </c>
      <c r="D8640">
        <v>198</v>
      </c>
      <c r="E8640" t="s">
        <v>12197</v>
      </c>
      <c r="F8640" t="s">
        <v>12228</v>
      </c>
      <c r="G8640">
        <v>39.751707788764399</v>
      </c>
    </row>
    <row r="8641" spans="1:7" hidden="1" x14ac:dyDescent="0.2">
      <c r="A8641">
        <v>2017</v>
      </c>
      <c r="B8641">
        <v>74</v>
      </c>
      <c r="C8641" t="s">
        <v>11629</v>
      </c>
      <c r="D8641">
        <v>127</v>
      </c>
      <c r="E8641" t="s">
        <v>12177</v>
      </c>
      <c r="F8641" t="s">
        <v>12229</v>
      </c>
      <c r="G8641">
        <v>39.741666692653801</v>
      </c>
    </row>
    <row r="8642" spans="1:7" hidden="1" x14ac:dyDescent="0.2">
      <c r="A8642">
        <v>2017</v>
      </c>
      <c r="B8642">
        <v>75</v>
      </c>
      <c r="C8642" t="s">
        <v>12230</v>
      </c>
      <c r="D8642">
        <v>126</v>
      </c>
      <c r="E8642" t="s">
        <v>12177</v>
      </c>
      <c r="F8642" t="s">
        <v>12231</v>
      </c>
      <c r="G8642">
        <v>39.738568613266096</v>
      </c>
    </row>
    <row r="8643" spans="1:7" hidden="1" x14ac:dyDescent="0.2">
      <c r="A8643">
        <v>2017</v>
      </c>
      <c r="B8643">
        <v>76</v>
      </c>
      <c r="C8643" t="s">
        <v>11289</v>
      </c>
      <c r="D8643">
        <v>153</v>
      </c>
      <c r="E8643" t="s">
        <v>12171</v>
      </c>
      <c r="F8643" t="s">
        <v>12232</v>
      </c>
      <c r="G8643">
        <v>39.729896560109196</v>
      </c>
    </row>
    <row r="8644" spans="1:7" hidden="1" x14ac:dyDescent="0.2">
      <c r="A8644">
        <v>2017</v>
      </c>
      <c r="B8644">
        <v>77</v>
      </c>
      <c r="C8644" t="s">
        <v>11910</v>
      </c>
      <c r="D8644">
        <v>189</v>
      </c>
      <c r="E8644" t="s">
        <v>12134</v>
      </c>
      <c r="F8644" t="s">
        <v>12233</v>
      </c>
      <c r="G8644">
        <v>39.715038985808</v>
      </c>
    </row>
    <row r="8645" spans="1:7" hidden="1" x14ac:dyDescent="0.2">
      <c r="A8645">
        <v>2017</v>
      </c>
      <c r="B8645">
        <v>78</v>
      </c>
      <c r="C8645" t="s">
        <v>10862</v>
      </c>
      <c r="D8645">
        <v>92</v>
      </c>
      <c r="E8645" t="s">
        <v>11977</v>
      </c>
      <c r="F8645" t="s">
        <v>12234</v>
      </c>
      <c r="G8645">
        <v>39.707490644872799</v>
      </c>
    </row>
    <row r="8646" spans="1:7" hidden="1" x14ac:dyDescent="0.2">
      <c r="A8646">
        <v>2017</v>
      </c>
      <c r="B8646">
        <v>79</v>
      </c>
      <c r="C8646" t="s">
        <v>12235</v>
      </c>
      <c r="D8646">
        <v>44</v>
      </c>
      <c r="E8646" t="s">
        <v>130</v>
      </c>
      <c r="F8646" t="s">
        <v>12236</v>
      </c>
      <c r="G8646">
        <v>39.699450487832202</v>
      </c>
    </row>
    <row r="8647" spans="1:7" hidden="1" x14ac:dyDescent="0.2">
      <c r="A8647">
        <v>2017</v>
      </c>
      <c r="B8647">
        <v>80</v>
      </c>
      <c r="C8647" t="s">
        <v>12237</v>
      </c>
      <c r="D8647">
        <v>117</v>
      </c>
      <c r="E8647" t="s">
        <v>12152</v>
      </c>
      <c r="F8647" t="s">
        <v>12238</v>
      </c>
      <c r="G8647">
        <v>39.666705055139303</v>
      </c>
    </row>
    <row r="8648" spans="1:7" hidden="1" x14ac:dyDescent="0.2">
      <c r="A8648">
        <v>2017</v>
      </c>
      <c r="B8648">
        <v>81</v>
      </c>
      <c r="C8648" t="s">
        <v>11810</v>
      </c>
      <c r="D8648">
        <v>49</v>
      </c>
      <c r="E8648" t="s">
        <v>130</v>
      </c>
      <c r="F8648" t="s">
        <v>12239</v>
      </c>
      <c r="G8648">
        <v>39.6655938945363</v>
      </c>
    </row>
    <row r="8649" spans="1:7" hidden="1" x14ac:dyDescent="0.2">
      <c r="A8649">
        <v>2017</v>
      </c>
      <c r="B8649">
        <v>82</v>
      </c>
      <c r="C8649" t="s">
        <v>11830</v>
      </c>
      <c r="D8649">
        <v>165</v>
      </c>
      <c r="E8649" t="s">
        <v>11744</v>
      </c>
      <c r="F8649" t="s">
        <v>12240</v>
      </c>
      <c r="G8649">
        <v>39.6627545446906</v>
      </c>
    </row>
    <row r="8650" spans="1:7" hidden="1" x14ac:dyDescent="0.2">
      <c r="A8650">
        <v>2017</v>
      </c>
      <c r="B8650">
        <v>83</v>
      </c>
      <c r="C8650" t="s">
        <v>11103</v>
      </c>
      <c r="D8650">
        <v>68</v>
      </c>
      <c r="E8650" t="s">
        <v>12143</v>
      </c>
      <c r="F8650" t="s">
        <v>12241</v>
      </c>
      <c r="G8650">
        <v>39.658557989438002</v>
      </c>
    </row>
    <row r="8651" spans="1:7" hidden="1" x14ac:dyDescent="0.2">
      <c r="A8651">
        <v>2017</v>
      </c>
      <c r="B8651">
        <v>84</v>
      </c>
      <c r="C8651" t="s">
        <v>12242</v>
      </c>
      <c r="D8651">
        <v>142</v>
      </c>
      <c r="E8651" t="s">
        <v>12146</v>
      </c>
      <c r="F8651" t="s">
        <v>10681</v>
      </c>
      <c r="G8651">
        <v>39.657817513046503</v>
      </c>
    </row>
    <row r="8652" spans="1:7" hidden="1" x14ac:dyDescent="0.2">
      <c r="A8652">
        <v>2017</v>
      </c>
      <c r="B8652">
        <v>85</v>
      </c>
      <c r="C8652" t="s">
        <v>12243</v>
      </c>
      <c r="D8652">
        <v>214</v>
      </c>
      <c r="E8652" t="s">
        <v>12154</v>
      </c>
      <c r="F8652" t="s">
        <v>12244</v>
      </c>
      <c r="G8652">
        <v>39.655472853550997</v>
      </c>
    </row>
    <row r="8653" spans="1:7" hidden="1" x14ac:dyDescent="0.2">
      <c r="A8653">
        <v>2017</v>
      </c>
      <c r="B8653">
        <v>86</v>
      </c>
      <c r="C8653" t="s">
        <v>11410</v>
      </c>
      <c r="D8653">
        <v>185</v>
      </c>
      <c r="E8653" t="s">
        <v>12134</v>
      </c>
      <c r="F8653" t="s">
        <v>11199</v>
      </c>
      <c r="G8653">
        <v>39.653745387109403</v>
      </c>
    </row>
    <row r="8654" spans="1:7" x14ac:dyDescent="0.2">
      <c r="A8654">
        <v>2017</v>
      </c>
      <c r="B8654">
        <v>87</v>
      </c>
      <c r="C8654" t="s">
        <v>11144</v>
      </c>
      <c r="D8654">
        <v>22</v>
      </c>
      <c r="E8654" t="s">
        <v>55</v>
      </c>
      <c r="F8654" t="s">
        <v>12245</v>
      </c>
      <c r="G8654">
        <v>39.644370337649001</v>
      </c>
    </row>
    <row r="8655" spans="1:7" hidden="1" x14ac:dyDescent="0.2">
      <c r="A8655">
        <v>2017</v>
      </c>
      <c r="B8655">
        <v>88</v>
      </c>
      <c r="C8655" t="s">
        <v>12246</v>
      </c>
      <c r="D8655">
        <v>85</v>
      </c>
      <c r="E8655" t="s">
        <v>12141</v>
      </c>
      <c r="F8655" t="s">
        <v>12247</v>
      </c>
      <c r="G8655">
        <v>39.642643838343602</v>
      </c>
    </row>
    <row r="8656" spans="1:7" hidden="1" x14ac:dyDescent="0.2">
      <c r="A8656">
        <v>2017</v>
      </c>
      <c r="B8656">
        <v>89</v>
      </c>
      <c r="C8656" t="s">
        <v>11845</v>
      </c>
      <c r="D8656">
        <v>179</v>
      </c>
      <c r="E8656" t="s">
        <v>11979</v>
      </c>
      <c r="F8656" t="s">
        <v>12248</v>
      </c>
      <c r="G8656">
        <v>39.641657334826398</v>
      </c>
    </row>
    <row r="8657" spans="1:7" hidden="1" x14ac:dyDescent="0.2">
      <c r="A8657">
        <v>2017</v>
      </c>
      <c r="B8657">
        <v>90</v>
      </c>
      <c r="C8657" t="s">
        <v>12249</v>
      </c>
      <c r="D8657">
        <v>182</v>
      </c>
      <c r="E8657" t="s">
        <v>12134</v>
      </c>
      <c r="F8657" t="s">
        <v>11077</v>
      </c>
      <c r="G8657">
        <v>39.635369528910097</v>
      </c>
    </row>
    <row r="8658" spans="1:7" hidden="1" x14ac:dyDescent="0.2">
      <c r="A8658">
        <v>2017</v>
      </c>
      <c r="B8658">
        <v>91</v>
      </c>
      <c r="C8658" t="s">
        <v>9568</v>
      </c>
      <c r="D8658">
        <v>171</v>
      </c>
      <c r="E8658" t="s">
        <v>11979</v>
      </c>
      <c r="F8658" t="s">
        <v>12250</v>
      </c>
      <c r="G8658">
        <v>39.628590796863001</v>
      </c>
    </row>
    <row r="8659" spans="1:7" x14ac:dyDescent="0.2">
      <c r="A8659">
        <v>2017</v>
      </c>
      <c r="B8659">
        <v>92</v>
      </c>
      <c r="C8659" t="s">
        <v>57</v>
      </c>
      <c r="D8659">
        <v>26</v>
      </c>
      <c r="E8659" t="s">
        <v>55</v>
      </c>
      <c r="F8659" t="s">
        <v>12251</v>
      </c>
      <c r="G8659">
        <v>39.617503326328297</v>
      </c>
    </row>
    <row r="8660" spans="1:7" hidden="1" x14ac:dyDescent="0.2">
      <c r="A8660">
        <v>2017</v>
      </c>
      <c r="B8660">
        <v>93</v>
      </c>
      <c r="C8660" t="s">
        <v>12252</v>
      </c>
      <c r="D8660">
        <v>56</v>
      </c>
      <c r="E8660" t="s">
        <v>79</v>
      </c>
      <c r="F8660" t="s">
        <v>12253</v>
      </c>
      <c r="G8660">
        <v>39.589196846284302</v>
      </c>
    </row>
    <row r="8661" spans="1:7" hidden="1" x14ac:dyDescent="0.2">
      <c r="A8661">
        <v>2017</v>
      </c>
      <c r="B8661">
        <v>94</v>
      </c>
      <c r="C8661" t="s">
        <v>12254</v>
      </c>
      <c r="D8661">
        <v>116</v>
      </c>
      <c r="E8661" t="s">
        <v>12152</v>
      </c>
      <c r="F8661" t="s">
        <v>12255</v>
      </c>
      <c r="G8661">
        <v>39.581573324056997</v>
      </c>
    </row>
    <row r="8662" spans="1:7" hidden="1" x14ac:dyDescent="0.2">
      <c r="A8662">
        <v>2017</v>
      </c>
      <c r="B8662">
        <v>95</v>
      </c>
      <c r="C8662" t="s">
        <v>12256</v>
      </c>
      <c r="D8662">
        <v>128</v>
      </c>
      <c r="E8662" t="s">
        <v>12177</v>
      </c>
      <c r="F8662" t="s">
        <v>12257</v>
      </c>
      <c r="G8662">
        <v>39.5767793867835</v>
      </c>
    </row>
    <row r="8663" spans="1:7" hidden="1" x14ac:dyDescent="0.2">
      <c r="A8663">
        <v>2017</v>
      </c>
      <c r="B8663">
        <v>96</v>
      </c>
      <c r="C8663" t="s">
        <v>11049</v>
      </c>
      <c r="D8663">
        <v>66</v>
      </c>
      <c r="E8663" t="s">
        <v>12143</v>
      </c>
      <c r="F8663" t="s">
        <v>12258</v>
      </c>
      <c r="G8663">
        <v>39.576656480584298</v>
      </c>
    </row>
    <row r="8664" spans="1:7" x14ac:dyDescent="0.2">
      <c r="A8664">
        <v>2017</v>
      </c>
      <c r="B8664">
        <v>97</v>
      </c>
      <c r="C8664" t="s">
        <v>11612</v>
      </c>
      <c r="D8664">
        <v>27</v>
      </c>
      <c r="E8664" t="s">
        <v>55</v>
      </c>
      <c r="F8664" t="s">
        <v>12259</v>
      </c>
      <c r="G8664">
        <v>39.575181665735002</v>
      </c>
    </row>
    <row r="8665" spans="1:7" hidden="1" x14ac:dyDescent="0.2">
      <c r="A8665">
        <v>2017</v>
      </c>
      <c r="B8665">
        <v>98</v>
      </c>
      <c r="C8665" t="s">
        <v>9978</v>
      </c>
      <c r="D8665">
        <v>82</v>
      </c>
      <c r="E8665" t="s">
        <v>12141</v>
      </c>
      <c r="F8665" t="s">
        <v>12260</v>
      </c>
      <c r="G8665">
        <v>39.569037786816502</v>
      </c>
    </row>
    <row r="8666" spans="1:7" hidden="1" x14ac:dyDescent="0.2">
      <c r="A8666">
        <v>2017</v>
      </c>
      <c r="B8666">
        <v>99</v>
      </c>
      <c r="C8666" t="s">
        <v>11415</v>
      </c>
      <c r="D8666">
        <v>43</v>
      </c>
      <c r="E8666" t="s">
        <v>130</v>
      </c>
      <c r="F8666" t="s">
        <v>12261</v>
      </c>
      <c r="G8666">
        <v>39.565352375038799</v>
      </c>
    </row>
    <row r="8667" spans="1:7" hidden="1" x14ac:dyDescent="0.2">
      <c r="A8667">
        <v>2017</v>
      </c>
      <c r="B8667">
        <v>100</v>
      </c>
      <c r="C8667" t="s">
        <v>12262</v>
      </c>
      <c r="D8667">
        <v>209</v>
      </c>
      <c r="E8667" t="s">
        <v>12165</v>
      </c>
      <c r="F8667" t="s">
        <v>12263</v>
      </c>
      <c r="G8667">
        <v>39.549021980988897</v>
      </c>
    </row>
    <row r="8668" spans="1:7" hidden="1" x14ac:dyDescent="0.2">
      <c r="A8668">
        <v>2017</v>
      </c>
      <c r="B8668">
        <v>101</v>
      </c>
      <c r="C8668" t="s">
        <v>10554</v>
      </c>
      <c r="D8668">
        <v>121</v>
      </c>
      <c r="E8668" t="s">
        <v>12177</v>
      </c>
      <c r="F8668" t="s">
        <v>12264</v>
      </c>
      <c r="G8668">
        <v>39.544113220778598</v>
      </c>
    </row>
    <row r="8669" spans="1:7" hidden="1" x14ac:dyDescent="0.2">
      <c r="A8669">
        <v>2017</v>
      </c>
      <c r="B8669">
        <v>102</v>
      </c>
      <c r="C8669" t="s">
        <v>11859</v>
      </c>
      <c r="D8669">
        <v>107</v>
      </c>
      <c r="E8669" t="s">
        <v>12139</v>
      </c>
      <c r="F8669" t="s">
        <v>12265</v>
      </c>
      <c r="G8669">
        <v>39.530129937001099</v>
      </c>
    </row>
    <row r="8670" spans="1:7" hidden="1" x14ac:dyDescent="0.2">
      <c r="A8670">
        <v>2017</v>
      </c>
      <c r="B8670">
        <v>103</v>
      </c>
      <c r="C8670" t="s">
        <v>11661</v>
      </c>
      <c r="D8670">
        <v>219</v>
      </c>
      <c r="E8670" t="s">
        <v>12154</v>
      </c>
      <c r="F8670" t="s">
        <v>12266</v>
      </c>
      <c r="G8670">
        <v>39.5230194296701</v>
      </c>
    </row>
    <row r="8671" spans="1:7" x14ac:dyDescent="0.2">
      <c r="A8671">
        <v>2017</v>
      </c>
      <c r="B8671">
        <v>104</v>
      </c>
      <c r="C8671" t="s">
        <v>10248</v>
      </c>
      <c r="D8671">
        <v>23</v>
      </c>
      <c r="E8671" t="s">
        <v>55</v>
      </c>
      <c r="F8671" t="s">
        <v>12267</v>
      </c>
      <c r="G8671">
        <v>39.518852390388197</v>
      </c>
    </row>
    <row r="8672" spans="1:7" hidden="1" x14ac:dyDescent="0.2">
      <c r="A8672">
        <v>2017</v>
      </c>
      <c r="B8672">
        <v>105</v>
      </c>
      <c r="C8672" t="s">
        <v>11700</v>
      </c>
      <c r="D8672">
        <v>102</v>
      </c>
      <c r="E8672" t="s">
        <v>12139</v>
      </c>
      <c r="F8672" t="s">
        <v>12268</v>
      </c>
      <c r="G8672">
        <v>39.5079487115894</v>
      </c>
    </row>
    <row r="8673" spans="1:7" hidden="1" x14ac:dyDescent="0.2">
      <c r="A8673">
        <v>2017</v>
      </c>
      <c r="B8673">
        <v>106</v>
      </c>
      <c r="C8673" t="s">
        <v>11121</v>
      </c>
      <c r="D8673">
        <v>177</v>
      </c>
      <c r="E8673" t="s">
        <v>11979</v>
      </c>
      <c r="F8673" t="s">
        <v>12269</v>
      </c>
      <c r="G8673">
        <v>39.504642043429001</v>
      </c>
    </row>
    <row r="8674" spans="1:7" hidden="1" x14ac:dyDescent="0.2">
      <c r="A8674">
        <v>2017</v>
      </c>
      <c r="B8674">
        <v>107</v>
      </c>
      <c r="C8674" t="s">
        <v>12270</v>
      </c>
      <c r="D8674">
        <v>98</v>
      </c>
      <c r="E8674" t="s">
        <v>11977</v>
      </c>
      <c r="F8674" t="s">
        <v>12271</v>
      </c>
      <c r="G8674">
        <v>39.498764888746997</v>
      </c>
    </row>
    <row r="8675" spans="1:7" x14ac:dyDescent="0.2">
      <c r="A8675">
        <v>2017</v>
      </c>
      <c r="B8675">
        <v>108</v>
      </c>
      <c r="C8675" t="s">
        <v>12272</v>
      </c>
      <c r="D8675">
        <v>28</v>
      </c>
      <c r="E8675" t="s">
        <v>55</v>
      </c>
      <c r="F8675" t="s">
        <v>12273</v>
      </c>
      <c r="G8675">
        <v>39.488361716367898</v>
      </c>
    </row>
    <row r="8676" spans="1:7" hidden="1" x14ac:dyDescent="0.2">
      <c r="A8676">
        <v>2017</v>
      </c>
      <c r="B8676">
        <v>109</v>
      </c>
      <c r="C8676" t="s">
        <v>10671</v>
      </c>
      <c r="D8676">
        <v>192</v>
      </c>
      <c r="E8676" t="s">
        <v>12197</v>
      </c>
      <c r="F8676" t="s">
        <v>12274</v>
      </c>
      <c r="G8676">
        <v>39.485547682268901</v>
      </c>
    </row>
    <row r="8677" spans="1:7" hidden="1" x14ac:dyDescent="0.2">
      <c r="A8677">
        <v>2017</v>
      </c>
      <c r="B8677">
        <v>110</v>
      </c>
      <c r="C8677" t="s">
        <v>12275</v>
      </c>
      <c r="D8677">
        <v>205</v>
      </c>
      <c r="E8677" t="s">
        <v>12165</v>
      </c>
      <c r="F8677" t="s">
        <v>6987</v>
      </c>
      <c r="G8677">
        <v>39.466716216843899</v>
      </c>
    </row>
    <row r="8678" spans="1:7" hidden="1" x14ac:dyDescent="0.2">
      <c r="A8678">
        <v>2017</v>
      </c>
      <c r="B8678">
        <v>111</v>
      </c>
      <c r="C8678" t="s">
        <v>10475</v>
      </c>
      <c r="D8678">
        <v>63</v>
      </c>
      <c r="E8678" t="s">
        <v>12143</v>
      </c>
      <c r="F8678" t="s">
        <v>12276</v>
      </c>
      <c r="G8678">
        <v>39.465616232185603</v>
      </c>
    </row>
    <row r="8679" spans="1:7" x14ac:dyDescent="0.2">
      <c r="A8679">
        <v>2017</v>
      </c>
      <c r="B8679">
        <v>112</v>
      </c>
      <c r="C8679" t="s">
        <v>10789</v>
      </c>
      <c r="D8679">
        <v>3</v>
      </c>
      <c r="E8679" t="s">
        <v>60</v>
      </c>
      <c r="F8679" t="s">
        <v>12277</v>
      </c>
      <c r="G8679">
        <v>39.463660855293703</v>
      </c>
    </row>
    <row r="8680" spans="1:7" hidden="1" x14ac:dyDescent="0.2">
      <c r="A8680">
        <v>2017</v>
      </c>
      <c r="B8680">
        <v>113</v>
      </c>
      <c r="C8680" t="s">
        <v>10466</v>
      </c>
      <c r="D8680">
        <v>136</v>
      </c>
      <c r="E8680" t="s">
        <v>11973</v>
      </c>
      <c r="F8680" t="s">
        <v>12278</v>
      </c>
      <c r="G8680">
        <v>39.454375460517703</v>
      </c>
    </row>
    <row r="8681" spans="1:7" hidden="1" x14ac:dyDescent="0.2">
      <c r="A8681">
        <v>2017</v>
      </c>
      <c r="B8681">
        <v>114</v>
      </c>
      <c r="C8681" t="s">
        <v>12279</v>
      </c>
      <c r="D8681">
        <v>183</v>
      </c>
      <c r="E8681" t="s">
        <v>12134</v>
      </c>
      <c r="F8681" t="s">
        <v>12280</v>
      </c>
      <c r="G8681">
        <v>39.450833501013797</v>
      </c>
    </row>
    <row r="8682" spans="1:7" hidden="1" x14ac:dyDescent="0.2">
      <c r="A8682">
        <v>2017</v>
      </c>
      <c r="B8682">
        <v>115</v>
      </c>
      <c r="C8682" t="s">
        <v>11694</v>
      </c>
      <c r="D8682">
        <v>55</v>
      </c>
      <c r="E8682" t="s">
        <v>79</v>
      </c>
      <c r="F8682" t="s">
        <v>12281</v>
      </c>
      <c r="G8682">
        <v>39.438380624936102</v>
      </c>
    </row>
    <row r="8683" spans="1:7" hidden="1" x14ac:dyDescent="0.2">
      <c r="A8683">
        <v>2017</v>
      </c>
      <c r="B8683">
        <v>116</v>
      </c>
      <c r="C8683" t="s">
        <v>11111</v>
      </c>
      <c r="D8683">
        <v>112</v>
      </c>
      <c r="E8683" t="s">
        <v>12152</v>
      </c>
      <c r="F8683" t="s">
        <v>12282</v>
      </c>
      <c r="G8683">
        <v>39.421789014238698</v>
      </c>
    </row>
    <row r="8684" spans="1:7" hidden="1" x14ac:dyDescent="0.2">
      <c r="A8684">
        <v>2017</v>
      </c>
      <c r="B8684">
        <v>117</v>
      </c>
      <c r="C8684" t="s">
        <v>11246</v>
      </c>
      <c r="D8684">
        <v>159</v>
      </c>
      <c r="E8684" t="s">
        <v>12171</v>
      </c>
      <c r="F8684" t="s">
        <v>12283</v>
      </c>
      <c r="G8684">
        <v>39.404358473297499</v>
      </c>
    </row>
    <row r="8685" spans="1:7" hidden="1" x14ac:dyDescent="0.2">
      <c r="A8685">
        <v>2017</v>
      </c>
      <c r="B8685">
        <v>118</v>
      </c>
      <c r="C8685" t="s">
        <v>11851</v>
      </c>
      <c r="D8685">
        <v>95</v>
      </c>
      <c r="E8685" t="s">
        <v>11977</v>
      </c>
      <c r="F8685" t="s">
        <v>12284</v>
      </c>
      <c r="G8685">
        <v>39.393030796670203</v>
      </c>
    </row>
    <row r="8686" spans="1:7" hidden="1" x14ac:dyDescent="0.2">
      <c r="A8686">
        <v>2017</v>
      </c>
      <c r="B8686">
        <v>119</v>
      </c>
      <c r="C8686" t="s">
        <v>12285</v>
      </c>
      <c r="D8686">
        <v>199</v>
      </c>
      <c r="E8686" t="s">
        <v>12197</v>
      </c>
      <c r="F8686" t="s">
        <v>12286</v>
      </c>
      <c r="G8686">
        <v>39.384265454399298</v>
      </c>
    </row>
    <row r="8687" spans="1:7" hidden="1" x14ac:dyDescent="0.2">
      <c r="A8687">
        <v>2017</v>
      </c>
      <c r="B8687">
        <v>120</v>
      </c>
      <c r="C8687" t="s">
        <v>9890</v>
      </c>
      <c r="D8687">
        <v>54</v>
      </c>
      <c r="E8687" t="s">
        <v>79</v>
      </c>
      <c r="F8687" t="s">
        <v>12287</v>
      </c>
      <c r="G8687">
        <v>39.3832917682615</v>
      </c>
    </row>
    <row r="8688" spans="1:7" hidden="1" x14ac:dyDescent="0.2">
      <c r="A8688">
        <v>2017</v>
      </c>
      <c r="B8688">
        <v>121</v>
      </c>
      <c r="C8688" t="s">
        <v>11472</v>
      </c>
      <c r="D8688">
        <v>33</v>
      </c>
      <c r="E8688" t="s">
        <v>110</v>
      </c>
      <c r="F8688" t="s">
        <v>12288</v>
      </c>
      <c r="G8688">
        <v>39.361396551244802</v>
      </c>
    </row>
    <row r="8689" spans="1:7" hidden="1" x14ac:dyDescent="0.2">
      <c r="A8689">
        <v>2017</v>
      </c>
      <c r="B8689">
        <v>122</v>
      </c>
      <c r="C8689" t="s">
        <v>12289</v>
      </c>
      <c r="D8689">
        <v>197</v>
      </c>
      <c r="E8689" t="s">
        <v>12197</v>
      </c>
      <c r="F8689" t="s">
        <v>12290</v>
      </c>
      <c r="G8689">
        <v>39.353131359294899</v>
      </c>
    </row>
    <row r="8690" spans="1:7" hidden="1" x14ac:dyDescent="0.2">
      <c r="A8690">
        <v>2017</v>
      </c>
      <c r="B8690">
        <v>123</v>
      </c>
      <c r="C8690" t="s">
        <v>11127</v>
      </c>
      <c r="D8690">
        <v>132</v>
      </c>
      <c r="E8690" t="s">
        <v>11973</v>
      </c>
      <c r="F8690" t="s">
        <v>12291</v>
      </c>
      <c r="G8690">
        <v>39.348028121613297</v>
      </c>
    </row>
    <row r="8691" spans="1:7" hidden="1" x14ac:dyDescent="0.2">
      <c r="A8691">
        <v>2017</v>
      </c>
      <c r="B8691">
        <v>124</v>
      </c>
      <c r="C8691" t="s">
        <v>12292</v>
      </c>
      <c r="D8691">
        <v>207</v>
      </c>
      <c r="E8691" t="s">
        <v>12165</v>
      </c>
      <c r="F8691" t="s">
        <v>12293</v>
      </c>
      <c r="G8691">
        <v>39.331026884225899</v>
      </c>
    </row>
    <row r="8692" spans="1:7" hidden="1" x14ac:dyDescent="0.2">
      <c r="A8692">
        <v>2017</v>
      </c>
      <c r="B8692">
        <v>125</v>
      </c>
      <c r="C8692" t="s">
        <v>12294</v>
      </c>
      <c r="D8692">
        <v>217</v>
      </c>
      <c r="E8692" t="s">
        <v>12154</v>
      </c>
      <c r="F8692" t="s">
        <v>12295</v>
      </c>
      <c r="G8692">
        <v>39.328477965683199</v>
      </c>
    </row>
    <row r="8693" spans="1:7" hidden="1" x14ac:dyDescent="0.2">
      <c r="A8693">
        <v>2017</v>
      </c>
      <c r="B8693">
        <v>126</v>
      </c>
      <c r="C8693" t="s">
        <v>11726</v>
      </c>
      <c r="D8693">
        <v>176</v>
      </c>
      <c r="E8693" t="s">
        <v>11979</v>
      </c>
      <c r="F8693" t="s">
        <v>12296</v>
      </c>
      <c r="G8693">
        <v>39.3152531706098</v>
      </c>
    </row>
    <row r="8694" spans="1:7" hidden="1" x14ac:dyDescent="0.2">
      <c r="A8694">
        <v>2017</v>
      </c>
      <c r="B8694">
        <v>127</v>
      </c>
      <c r="C8694" t="s">
        <v>12297</v>
      </c>
      <c r="D8694">
        <v>65</v>
      </c>
      <c r="E8694" t="s">
        <v>12143</v>
      </c>
      <c r="F8694" t="s">
        <v>12298</v>
      </c>
      <c r="G8694">
        <v>39.313070115094902</v>
      </c>
    </row>
    <row r="8695" spans="1:7" hidden="1" x14ac:dyDescent="0.2">
      <c r="A8695">
        <v>2017</v>
      </c>
      <c r="B8695">
        <v>128</v>
      </c>
      <c r="C8695" t="s">
        <v>10693</v>
      </c>
      <c r="D8695">
        <v>155</v>
      </c>
      <c r="E8695" t="s">
        <v>12171</v>
      </c>
      <c r="F8695" t="s">
        <v>12299</v>
      </c>
      <c r="G8695">
        <v>39.299370914024898</v>
      </c>
    </row>
    <row r="8696" spans="1:7" hidden="1" x14ac:dyDescent="0.2">
      <c r="A8696">
        <v>2017</v>
      </c>
      <c r="B8696">
        <v>129</v>
      </c>
      <c r="C8696" t="s">
        <v>12300</v>
      </c>
      <c r="D8696">
        <v>148</v>
      </c>
      <c r="E8696" t="s">
        <v>12146</v>
      </c>
      <c r="F8696" t="s">
        <v>12301</v>
      </c>
      <c r="G8696">
        <v>39.298522604976398</v>
      </c>
    </row>
    <row r="8697" spans="1:7" hidden="1" x14ac:dyDescent="0.2">
      <c r="A8697">
        <v>2017</v>
      </c>
      <c r="B8697">
        <v>130</v>
      </c>
      <c r="C8697" t="s">
        <v>11507</v>
      </c>
      <c r="D8697">
        <v>125</v>
      </c>
      <c r="E8697" t="s">
        <v>12177</v>
      </c>
      <c r="F8697" t="s">
        <v>7021</v>
      </c>
      <c r="G8697">
        <v>39.285439048074103</v>
      </c>
    </row>
    <row r="8698" spans="1:7" hidden="1" x14ac:dyDescent="0.2">
      <c r="A8698">
        <v>2017</v>
      </c>
      <c r="B8698">
        <v>131</v>
      </c>
      <c r="C8698" t="s">
        <v>10314</v>
      </c>
      <c r="D8698">
        <v>114</v>
      </c>
      <c r="E8698" t="s">
        <v>12152</v>
      </c>
      <c r="F8698" t="s">
        <v>9980</v>
      </c>
      <c r="G8698">
        <v>39.283380392833799</v>
      </c>
    </row>
    <row r="8699" spans="1:7" hidden="1" x14ac:dyDescent="0.2">
      <c r="A8699">
        <v>2017</v>
      </c>
      <c r="B8699">
        <v>132</v>
      </c>
      <c r="C8699" t="s">
        <v>12302</v>
      </c>
      <c r="D8699">
        <v>202</v>
      </c>
      <c r="E8699" t="s">
        <v>12165</v>
      </c>
      <c r="F8699" t="s">
        <v>12303</v>
      </c>
      <c r="G8699">
        <v>39.278658410669003</v>
      </c>
    </row>
    <row r="8700" spans="1:7" hidden="1" x14ac:dyDescent="0.2">
      <c r="A8700">
        <v>2017</v>
      </c>
      <c r="B8700">
        <v>133</v>
      </c>
      <c r="C8700" t="s">
        <v>11885</v>
      </c>
      <c r="D8700">
        <v>154</v>
      </c>
      <c r="E8700" t="s">
        <v>12171</v>
      </c>
      <c r="F8700" t="s">
        <v>12304</v>
      </c>
      <c r="G8700">
        <v>39.2773267747841</v>
      </c>
    </row>
    <row r="8701" spans="1:7" hidden="1" x14ac:dyDescent="0.2">
      <c r="A8701">
        <v>2017</v>
      </c>
      <c r="B8701">
        <v>134</v>
      </c>
      <c r="C8701" t="s">
        <v>11135</v>
      </c>
      <c r="D8701">
        <v>175</v>
      </c>
      <c r="E8701" t="s">
        <v>11979</v>
      </c>
      <c r="F8701" t="s">
        <v>12305</v>
      </c>
      <c r="G8701">
        <v>39.2747848115309</v>
      </c>
    </row>
    <row r="8702" spans="1:7" hidden="1" x14ac:dyDescent="0.2">
      <c r="A8702">
        <v>2017</v>
      </c>
      <c r="B8702">
        <v>135</v>
      </c>
      <c r="C8702" t="s">
        <v>11043</v>
      </c>
      <c r="D8702">
        <v>36</v>
      </c>
      <c r="E8702" t="s">
        <v>110</v>
      </c>
      <c r="F8702" t="s">
        <v>12306</v>
      </c>
      <c r="G8702">
        <v>39.274542736952398</v>
      </c>
    </row>
    <row r="8703" spans="1:7" hidden="1" x14ac:dyDescent="0.2">
      <c r="A8703">
        <v>2017</v>
      </c>
      <c r="B8703">
        <v>136</v>
      </c>
      <c r="C8703" t="s">
        <v>10868</v>
      </c>
      <c r="D8703">
        <v>137</v>
      </c>
      <c r="E8703" t="s">
        <v>11973</v>
      </c>
      <c r="F8703" t="s">
        <v>12307</v>
      </c>
      <c r="G8703">
        <v>39.273332408819797</v>
      </c>
    </row>
    <row r="8704" spans="1:7" hidden="1" x14ac:dyDescent="0.2">
      <c r="A8704">
        <v>2017</v>
      </c>
      <c r="B8704">
        <v>137</v>
      </c>
      <c r="C8704" t="s">
        <v>12308</v>
      </c>
      <c r="D8704">
        <v>206</v>
      </c>
      <c r="E8704" t="s">
        <v>12165</v>
      </c>
      <c r="F8704" t="s">
        <v>12309</v>
      </c>
      <c r="G8704">
        <v>39.244548598386899</v>
      </c>
    </row>
    <row r="8705" spans="1:7" hidden="1" x14ac:dyDescent="0.2">
      <c r="A8705">
        <v>2017</v>
      </c>
      <c r="B8705">
        <v>138</v>
      </c>
      <c r="C8705" t="s">
        <v>12310</v>
      </c>
      <c r="D8705">
        <v>151</v>
      </c>
      <c r="E8705" t="s">
        <v>12171</v>
      </c>
      <c r="F8705" t="s">
        <v>12311</v>
      </c>
      <c r="G8705">
        <v>39.243219274259097</v>
      </c>
    </row>
    <row r="8706" spans="1:7" hidden="1" x14ac:dyDescent="0.2">
      <c r="A8706">
        <v>2017</v>
      </c>
      <c r="B8706">
        <v>139</v>
      </c>
      <c r="C8706" t="s">
        <v>11870</v>
      </c>
      <c r="D8706">
        <v>109</v>
      </c>
      <c r="E8706" t="s">
        <v>12139</v>
      </c>
      <c r="F8706" t="s">
        <v>12312</v>
      </c>
      <c r="G8706">
        <v>39.2329502599829</v>
      </c>
    </row>
    <row r="8707" spans="1:7" hidden="1" x14ac:dyDescent="0.2">
      <c r="A8707">
        <v>2017</v>
      </c>
      <c r="B8707">
        <v>140</v>
      </c>
      <c r="C8707" t="s">
        <v>12313</v>
      </c>
      <c r="D8707">
        <v>172</v>
      </c>
      <c r="E8707" t="s">
        <v>11979</v>
      </c>
      <c r="F8707" t="s">
        <v>12314</v>
      </c>
      <c r="G8707">
        <v>39.231259408391097</v>
      </c>
    </row>
    <row r="8708" spans="1:7" hidden="1" x14ac:dyDescent="0.2">
      <c r="A8708">
        <v>2017</v>
      </c>
      <c r="B8708">
        <v>141</v>
      </c>
      <c r="C8708" t="s">
        <v>10909</v>
      </c>
      <c r="D8708">
        <v>93</v>
      </c>
      <c r="E8708" t="s">
        <v>11977</v>
      </c>
      <c r="F8708" t="s">
        <v>12315</v>
      </c>
      <c r="G8708">
        <v>39.231017870061102</v>
      </c>
    </row>
    <row r="8709" spans="1:7" hidden="1" x14ac:dyDescent="0.2">
      <c r="A8709">
        <v>2017</v>
      </c>
      <c r="B8709">
        <v>142</v>
      </c>
      <c r="C8709" t="s">
        <v>11300</v>
      </c>
      <c r="D8709">
        <v>144</v>
      </c>
      <c r="E8709" t="s">
        <v>12146</v>
      </c>
      <c r="F8709" t="s">
        <v>12316</v>
      </c>
      <c r="G8709">
        <v>39.2276366457046</v>
      </c>
    </row>
    <row r="8710" spans="1:7" hidden="1" x14ac:dyDescent="0.2">
      <c r="A8710">
        <v>2017</v>
      </c>
      <c r="B8710">
        <v>143</v>
      </c>
      <c r="C8710" t="s">
        <v>10876</v>
      </c>
      <c r="D8710">
        <v>193</v>
      </c>
      <c r="E8710" t="s">
        <v>12197</v>
      </c>
      <c r="F8710" t="s">
        <v>12317</v>
      </c>
      <c r="G8710">
        <v>39.214238239421</v>
      </c>
    </row>
    <row r="8711" spans="1:7" x14ac:dyDescent="0.2">
      <c r="A8711">
        <v>2017</v>
      </c>
      <c r="B8711">
        <v>144</v>
      </c>
      <c r="C8711" t="s">
        <v>10112</v>
      </c>
      <c r="D8711">
        <v>4</v>
      </c>
      <c r="E8711" t="s">
        <v>60</v>
      </c>
      <c r="F8711" t="s">
        <v>12318</v>
      </c>
      <c r="G8711">
        <v>39.213996910636098</v>
      </c>
    </row>
    <row r="8712" spans="1:7" hidden="1" x14ac:dyDescent="0.2">
      <c r="A8712">
        <v>2017</v>
      </c>
      <c r="B8712">
        <v>145</v>
      </c>
      <c r="C8712" t="s">
        <v>12319</v>
      </c>
      <c r="D8712">
        <v>129</v>
      </c>
      <c r="E8712" t="s">
        <v>12177</v>
      </c>
      <c r="F8712" t="s">
        <v>12320</v>
      </c>
      <c r="G8712">
        <v>39.2119457358855</v>
      </c>
    </row>
    <row r="8713" spans="1:7" hidden="1" x14ac:dyDescent="0.2">
      <c r="A8713">
        <v>2017</v>
      </c>
      <c r="B8713">
        <v>146</v>
      </c>
      <c r="C8713" t="s">
        <v>12321</v>
      </c>
      <c r="D8713">
        <v>35</v>
      </c>
      <c r="E8713" t="s">
        <v>110</v>
      </c>
      <c r="F8713" t="s">
        <v>12322</v>
      </c>
      <c r="G8713">
        <v>39.188071377394202</v>
      </c>
    </row>
    <row r="8714" spans="1:7" hidden="1" x14ac:dyDescent="0.2">
      <c r="A8714">
        <v>2017</v>
      </c>
      <c r="B8714">
        <v>147</v>
      </c>
      <c r="C8714" t="s">
        <v>12323</v>
      </c>
      <c r="D8714">
        <v>208</v>
      </c>
      <c r="E8714" t="s">
        <v>12165</v>
      </c>
      <c r="F8714" t="s">
        <v>12324</v>
      </c>
      <c r="G8714">
        <v>39.183010856498001</v>
      </c>
    </row>
    <row r="8715" spans="1:7" hidden="1" x14ac:dyDescent="0.2">
      <c r="A8715">
        <v>2017</v>
      </c>
      <c r="B8715">
        <v>148</v>
      </c>
      <c r="C8715" t="s">
        <v>12095</v>
      </c>
      <c r="D8715">
        <v>146</v>
      </c>
      <c r="E8715" t="s">
        <v>12146</v>
      </c>
      <c r="F8715" t="s">
        <v>12325</v>
      </c>
      <c r="G8715">
        <v>39.167837132609399</v>
      </c>
    </row>
    <row r="8716" spans="1:7" hidden="1" x14ac:dyDescent="0.2">
      <c r="A8716">
        <v>2017</v>
      </c>
      <c r="B8716">
        <v>149</v>
      </c>
      <c r="C8716" t="s">
        <v>11131</v>
      </c>
      <c r="D8716">
        <v>131</v>
      </c>
      <c r="E8716" t="s">
        <v>11973</v>
      </c>
      <c r="F8716" t="s">
        <v>12326</v>
      </c>
      <c r="G8716">
        <v>39.160615679610601</v>
      </c>
    </row>
    <row r="8717" spans="1:7" hidden="1" x14ac:dyDescent="0.2">
      <c r="A8717">
        <v>2017</v>
      </c>
      <c r="B8717">
        <v>150</v>
      </c>
      <c r="C8717" t="s">
        <v>11823</v>
      </c>
      <c r="D8717">
        <v>123</v>
      </c>
      <c r="E8717" t="s">
        <v>12177</v>
      </c>
      <c r="F8717" t="s">
        <v>12327</v>
      </c>
      <c r="G8717">
        <v>39.154479537913197</v>
      </c>
    </row>
    <row r="8718" spans="1:7" hidden="1" x14ac:dyDescent="0.2">
      <c r="A8718">
        <v>2017</v>
      </c>
      <c r="B8718">
        <v>151</v>
      </c>
      <c r="C8718" t="s">
        <v>12084</v>
      </c>
      <c r="D8718">
        <v>84</v>
      </c>
      <c r="E8718" t="s">
        <v>12141</v>
      </c>
      <c r="F8718" t="s">
        <v>12328</v>
      </c>
      <c r="G8718">
        <v>39.143415281412402</v>
      </c>
    </row>
    <row r="8719" spans="1:7" hidden="1" x14ac:dyDescent="0.2">
      <c r="A8719">
        <v>2017</v>
      </c>
      <c r="B8719">
        <v>152</v>
      </c>
      <c r="C8719" t="s">
        <v>11494</v>
      </c>
      <c r="D8719">
        <v>72</v>
      </c>
      <c r="E8719" t="s">
        <v>114</v>
      </c>
      <c r="F8719" t="s">
        <v>12329</v>
      </c>
      <c r="G8719">
        <v>39.136443202407598</v>
      </c>
    </row>
    <row r="8720" spans="1:7" hidden="1" x14ac:dyDescent="0.2">
      <c r="A8720">
        <v>2017</v>
      </c>
      <c r="B8720">
        <v>153</v>
      </c>
      <c r="C8720" t="s">
        <v>9773</v>
      </c>
      <c r="D8720">
        <v>94</v>
      </c>
      <c r="E8720" t="s">
        <v>11977</v>
      </c>
      <c r="F8720" t="s">
        <v>12330</v>
      </c>
      <c r="G8720">
        <v>39.107259576583502</v>
      </c>
    </row>
    <row r="8721" spans="1:7" hidden="1" x14ac:dyDescent="0.2">
      <c r="A8721">
        <v>2017</v>
      </c>
      <c r="B8721">
        <v>154</v>
      </c>
      <c r="C8721" t="s">
        <v>10699</v>
      </c>
      <c r="D8721">
        <v>106</v>
      </c>
      <c r="E8721" t="s">
        <v>12139</v>
      </c>
      <c r="F8721" t="s">
        <v>12331</v>
      </c>
      <c r="G8721">
        <v>39.106419540935299</v>
      </c>
    </row>
    <row r="8722" spans="1:7" hidden="1" x14ac:dyDescent="0.2">
      <c r="A8722">
        <v>2017</v>
      </c>
      <c r="B8722">
        <v>155</v>
      </c>
      <c r="C8722" t="s">
        <v>11883</v>
      </c>
      <c r="D8722">
        <v>122</v>
      </c>
      <c r="E8722" t="s">
        <v>12177</v>
      </c>
      <c r="F8722" t="s">
        <v>12332</v>
      </c>
      <c r="G8722">
        <v>39.081834491006902</v>
      </c>
    </row>
    <row r="8723" spans="1:7" hidden="1" x14ac:dyDescent="0.2">
      <c r="A8723">
        <v>2017</v>
      </c>
      <c r="B8723">
        <v>156</v>
      </c>
      <c r="C8723" t="s">
        <v>12112</v>
      </c>
      <c r="D8723">
        <v>163</v>
      </c>
      <c r="E8723" t="s">
        <v>11744</v>
      </c>
      <c r="F8723" t="s">
        <v>12333</v>
      </c>
      <c r="G8723">
        <v>39.066020471036097</v>
      </c>
    </row>
    <row r="8724" spans="1:7" hidden="1" x14ac:dyDescent="0.2">
      <c r="A8724">
        <v>2017</v>
      </c>
      <c r="B8724">
        <v>157</v>
      </c>
      <c r="C8724" t="s">
        <v>10673</v>
      </c>
      <c r="D8724">
        <v>149</v>
      </c>
      <c r="E8724" t="s">
        <v>12146</v>
      </c>
      <c r="F8724" t="s">
        <v>12334</v>
      </c>
      <c r="G8724">
        <v>39.063745264164503</v>
      </c>
    </row>
    <row r="8725" spans="1:7" hidden="1" x14ac:dyDescent="0.2">
      <c r="A8725">
        <v>2017</v>
      </c>
      <c r="B8725">
        <v>158</v>
      </c>
      <c r="C8725" t="s">
        <v>12335</v>
      </c>
      <c r="D8725">
        <v>76</v>
      </c>
      <c r="E8725" t="s">
        <v>114</v>
      </c>
      <c r="F8725" t="s">
        <v>12336</v>
      </c>
      <c r="G8725">
        <v>39.056562139897501</v>
      </c>
    </row>
    <row r="8726" spans="1:7" hidden="1" x14ac:dyDescent="0.2">
      <c r="A8726">
        <v>2017</v>
      </c>
      <c r="B8726">
        <v>159</v>
      </c>
      <c r="C8726" t="s">
        <v>12337</v>
      </c>
      <c r="D8726">
        <v>186</v>
      </c>
      <c r="E8726" t="s">
        <v>12134</v>
      </c>
      <c r="F8726" t="s">
        <v>12338</v>
      </c>
      <c r="G8726">
        <v>39.050099586333602</v>
      </c>
    </row>
    <row r="8727" spans="1:7" hidden="1" x14ac:dyDescent="0.2">
      <c r="A8727">
        <v>2017</v>
      </c>
      <c r="B8727">
        <v>160</v>
      </c>
      <c r="C8727" t="s">
        <v>11101</v>
      </c>
      <c r="D8727">
        <v>194</v>
      </c>
      <c r="E8727" t="s">
        <v>12197</v>
      </c>
      <c r="F8727" t="s">
        <v>7045</v>
      </c>
      <c r="G8727">
        <v>39.046988749172698</v>
      </c>
    </row>
    <row r="8728" spans="1:7" hidden="1" x14ac:dyDescent="0.2">
      <c r="A8728">
        <v>2017</v>
      </c>
      <c r="B8728">
        <v>161</v>
      </c>
      <c r="C8728" t="s">
        <v>11894</v>
      </c>
      <c r="D8728">
        <v>158</v>
      </c>
      <c r="E8728" t="s">
        <v>12171</v>
      </c>
      <c r="F8728" t="s">
        <v>12339</v>
      </c>
      <c r="G8728">
        <v>39.042682254328803</v>
      </c>
    </row>
    <row r="8729" spans="1:7" hidden="1" x14ac:dyDescent="0.2">
      <c r="A8729">
        <v>2017</v>
      </c>
      <c r="B8729">
        <v>162</v>
      </c>
      <c r="C8729" t="s">
        <v>12340</v>
      </c>
      <c r="D8729">
        <v>99</v>
      </c>
      <c r="E8729" t="s">
        <v>11977</v>
      </c>
      <c r="F8729" t="s">
        <v>12341</v>
      </c>
      <c r="G8729">
        <v>39.035626441552203</v>
      </c>
    </row>
    <row r="8730" spans="1:7" hidden="1" x14ac:dyDescent="0.2">
      <c r="A8730">
        <v>2017</v>
      </c>
      <c r="B8730">
        <v>163</v>
      </c>
      <c r="C8730" t="s">
        <v>12342</v>
      </c>
      <c r="D8730">
        <v>152</v>
      </c>
      <c r="E8730" t="s">
        <v>12171</v>
      </c>
      <c r="F8730" t="s">
        <v>12343</v>
      </c>
      <c r="G8730">
        <v>39.0015791599848</v>
      </c>
    </row>
    <row r="8731" spans="1:7" hidden="1" x14ac:dyDescent="0.2">
      <c r="A8731">
        <v>2017</v>
      </c>
      <c r="B8731">
        <v>164</v>
      </c>
      <c r="C8731" t="s">
        <v>12116</v>
      </c>
      <c r="D8731">
        <v>169</v>
      </c>
      <c r="E8731" t="s">
        <v>11744</v>
      </c>
      <c r="F8731" t="s">
        <v>12344</v>
      </c>
      <c r="G8731">
        <v>39.000266244755402</v>
      </c>
    </row>
    <row r="8732" spans="1:7" hidden="1" x14ac:dyDescent="0.2">
      <c r="A8732">
        <v>2017</v>
      </c>
      <c r="B8732">
        <v>165</v>
      </c>
      <c r="C8732" t="s">
        <v>12345</v>
      </c>
      <c r="D8732">
        <v>119</v>
      </c>
      <c r="E8732" t="s">
        <v>12152</v>
      </c>
      <c r="F8732" t="s">
        <v>12346</v>
      </c>
      <c r="G8732">
        <v>38.989408244558803</v>
      </c>
    </row>
    <row r="8733" spans="1:7" hidden="1" x14ac:dyDescent="0.2">
      <c r="A8733">
        <v>2017</v>
      </c>
      <c r="B8733">
        <v>166</v>
      </c>
      <c r="C8733" t="s">
        <v>11511</v>
      </c>
      <c r="D8733">
        <v>164</v>
      </c>
      <c r="E8733" t="s">
        <v>11744</v>
      </c>
      <c r="F8733" t="s">
        <v>12347</v>
      </c>
      <c r="G8733">
        <v>38.949131407474397</v>
      </c>
    </row>
    <row r="8734" spans="1:7" x14ac:dyDescent="0.2">
      <c r="A8734">
        <v>2017</v>
      </c>
      <c r="B8734">
        <v>167</v>
      </c>
      <c r="C8734" t="s">
        <v>11896</v>
      </c>
      <c r="D8734">
        <v>8</v>
      </c>
      <c r="E8734" t="s">
        <v>60</v>
      </c>
      <c r="F8734" t="s">
        <v>12348</v>
      </c>
      <c r="G8734">
        <v>38.9240303353318</v>
      </c>
    </row>
    <row r="8735" spans="1:7" x14ac:dyDescent="0.2">
      <c r="A8735">
        <v>2018</v>
      </c>
      <c r="B8735">
        <v>1</v>
      </c>
      <c r="C8735" t="s">
        <v>117</v>
      </c>
      <c r="D8735">
        <v>8</v>
      </c>
      <c r="E8735" t="s">
        <v>60</v>
      </c>
      <c r="F8735" t="s">
        <v>12349</v>
      </c>
      <c r="G8735">
        <v>40.234397147745575</v>
      </c>
    </row>
    <row r="8736" spans="1:7" x14ac:dyDescent="0.2">
      <c r="A8736">
        <v>2018</v>
      </c>
      <c r="B8736">
        <v>2</v>
      </c>
      <c r="C8736" t="s">
        <v>11378</v>
      </c>
      <c r="D8736">
        <v>32</v>
      </c>
      <c r="E8736" t="s">
        <v>12146</v>
      </c>
      <c r="F8736" t="s">
        <v>12350</v>
      </c>
      <c r="G8736">
        <v>40.219507641426397</v>
      </c>
    </row>
    <row r="8737" spans="1:7" x14ac:dyDescent="0.2">
      <c r="A8737">
        <v>2018</v>
      </c>
      <c r="B8737">
        <v>3</v>
      </c>
      <c r="C8737" t="s">
        <v>61</v>
      </c>
      <c r="D8737">
        <v>1</v>
      </c>
      <c r="E8737" t="s">
        <v>60</v>
      </c>
      <c r="F8737" t="s">
        <v>12351</v>
      </c>
      <c r="G8737">
        <v>40.215083156375329</v>
      </c>
    </row>
    <row r="8738" spans="1:7" x14ac:dyDescent="0.2">
      <c r="A8738">
        <v>2018</v>
      </c>
      <c r="B8738">
        <v>4</v>
      </c>
      <c r="C8738" t="s">
        <v>12352</v>
      </c>
      <c r="D8738">
        <v>166</v>
      </c>
      <c r="E8738" t="s">
        <v>11744</v>
      </c>
      <c r="F8738" t="s">
        <v>12353</v>
      </c>
      <c r="G8738">
        <v>40.207309147266152</v>
      </c>
    </row>
    <row r="8739" spans="1:7" x14ac:dyDescent="0.2">
      <c r="A8739">
        <v>2018</v>
      </c>
      <c r="B8739">
        <v>5</v>
      </c>
      <c r="C8739" t="s">
        <v>11183</v>
      </c>
      <c r="D8739">
        <v>161</v>
      </c>
      <c r="E8739" t="s">
        <v>11744</v>
      </c>
      <c r="F8739" t="s">
        <v>12354</v>
      </c>
      <c r="G8739">
        <v>40.185075999080617</v>
      </c>
    </row>
    <row r="8740" spans="1:7" x14ac:dyDescent="0.2">
      <c r="A8740">
        <v>2018</v>
      </c>
      <c r="B8740">
        <v>6</v>
      </c>
      <c r="C8740" t="s">
        <v>97</v>
      </c>
      <c r="D8740">
        <v>21</v>
      </c>
      <c r="E8740" t="s">
        <v>96</v>
      </c>
      <c r="F8740" t="s">
        <v>12355</v>
      </c>
      <c r="G8740">
        <v>40.178517901748542</v>
      </c>
    </row>
    <row r="8741" spans="1:7" x14ac:dyDescent="0.2">
      <c r="A8741">
        <v>2018</v>
      </c>
      <c r="B8741">
        <v>7</v>
      </c>
      <c r="C8741" t="s">
        <v>11966</v>
      </c>
      <c r="D8741">
        <v>75</v>
      </c>
      <c r="E8741" t="s">
        <v>55</v>
      </c>
      <c r="F8741" t="s">
        <v>12356</v>
      </c>
      <c r="G8741">
        <v>40.173165939591726</v>
      </c>
    </row>
    <row r="8742" spans="1:7" x14ac:dyDescent="0.2">
      <c r="A8742">
        <v>2018</v>
      </c>
      <c r="B8742">
        <v>8</v>
      </c>
      <c r="C8742" t="s">
        <v>107</v>
      </c>
      <c r="D8742">
        <v>91</v>
      </c>
      <c r="E8742" t="s">
        <v>12143</v>
      </c>
      <c r="F8742" t="s">
        <v>12357</v>
      </c>
      <c r="G8742">
        <v>40.161396640233306</v>
      </c>
    </row>
    <row r="8743" spans="1:7" x14ac:dyDescent="0.2">
      <c r="A8743">
        <v>2018</v>
      </c>
      <c r="B8743">
        <v>9</v>
      </c>
      <c r="C8743" t="s">
        <v>11954</v>
      </c>
      <c r="D8743">
        <v>141</v>
      </c>
      <c r="E8743" t="s">
        <v>12177</v>
      </c>
      <c r="F8743" t="s">
        <v>12358</v>
      </c>
      <c r="G8743">
        <v>40.133071625802586</v>
      </c>
    </row>
    <row r="8744" spans="1:7" x14ac:dyDescent="0.2">
      <c r="A8744">
        <v>2018</v>
      </c>
      <c r="B8744">
        <v>10</v>
      </c>
      <c r="C8744" t="s">
        <v>11328</v>
      </c>
      <c r="D8744">
        <v>71</v>
      </c>
      <c r="E8744" t="s">
        <v>55</v>
      </c>
      <c r="F8744" t="s">
        <v>12359</v>
      </c>
      <c r="G8744">
        <v>40.119591208250334</v>
      </c>
    </row>
    <row r="8745" spans="1:7" x14ac:dyDescent="0.2">
      <c r="A8745">
        <v>2018</v>
      </c>
      <c r="B8745">
        <v>11</v>
      </c>
      <c r="C8745" t="s">
        <v>11771</v>
      </c>
      <c r="D8745">
        <v>105</v>
      </c>
      <c r="E8745" t="s">
        <v>12139</v>
      </c>
      <c r="F8745" t="s">
        <v>12360</v>
      </c>
      <c r="G8745">
        <v>40.101720269259538</v>
      </c>
    </row>
    <row r="8746" spans="1:7" x14ac:dyDescent="0.2">
      <c r="A8746">
        <v>2018</v>
      </c>
      <c r="B8746">
        <v>12</v>
      </c>
      <c r="C8746" t="s">
        <v>10776</v>
      </c>
      <c r="D8746">
        <v>121</v>
      </c>
      <c r="E8746" t="s">
        <v>79</v>
      </c>
      <c r="F8746" t="s">
        <v>12361</v>
      </c>
      <c r="G8746">
        <v>40.075875609180819</v>
      </c>
    </row>
    <row r="8747" spans="1:7" x14ac:dyDescent="0.2">
      <c r="A8747">
        <v>2018</v>
      </c>
      <c r="B8747">
        <v>13</v>
      </c>
      <c r="C8747" t="s">
        <v>12362</v>
      </c>
      <c r="D8747">
        <v>26</v>
      </c>
      <c r="E8747" t="s">
        <v>96</v>
      </c>
      <c r="F8747" t="s">
        <v>12363</v>
      </c>
      <c r="G8747">
        <v>40.056314457807318</v>
      </c>
    </row>
    <row r="8748" spans="1:7" x14ac:dyDescent="0.2">
      <c r="A8748">
        <v>2018</v>
      </c>
      <c r="B8748">
        <v>14</v>
      </c>
      <c r="C8748" t="s">
        <v>56</v>
      </c>
      <c r="D8748">
        <v>78</v>
      </c>
      <c r="E8748" t="s">
        <v>55</v>
      </c>
      <c r="F8748" t="s">
        <v>12364</v>
      </c>
      <c r="G8748">
        <v>40.014727393947837</v>
      </c>
    </row>
    <row r="8749" spans="1:7" x14ac:dyDescent="0.2">
      <c r="A8749">
        <v>2018</v>
      </c>
      <c r="B8749">
        <v>15</v>
      </c>
      <c r="C8749" t="s">
        <v>12365</v>
      </c>
      <c r="D8749">
        <v>2</v>
      </c>
      <c r="E8749" t="s">
        <v>60</v>
      </c>
      <c r="F8749" t="s">
        <v>12366</v>
      </c>
      <c r="G8749">
        <v>40.01127676157941</v>
      </c>
    </row>
    <row r="8750" spans="1:7" x14ac:dyDescent="0.2">
      <c r="A8750">
        <v>2018</v>
      </c>
      <c r="B8750">
        <v>16</v>
      </c>
      <c r="C8750" t="s">
        <v>11559</v>
      </c>
      <c r="D8750">
        <v>125</v>
      </c>
      <c r="E8750" t="s">
        <v>79</v>
      </c>
      <c r="F8750" t="s">
        <v>12367</v>
      </c>
      <c r="G8750">
        <v>39.955618117082061</v>
      </c>
    </row>
    <row r="8751" spans="1:7" x14ac:dyDescent="0.2">
      <c r="A8751">
        <v>2018</v>
      </c>
      <c r="B8751">
        <v>17</v>
      </c>
      <c r="C8751" t="s">
        <v>11754</v>
      </c>
      <c r="D8751">
        <v>41</v>
      </c>
      <c r="E8751" t="s">
        <v>12368</v>
      </c>
      <c r="F8751" t="s">
        <v>12369</v>
      </c>
      <c r="G8751">
        <v>39.937892928202764</v>
      </c>
    </row>
    <row r="8752" spans="1:7" x14ac:dyDescent="0.2">
      <c r="A8752">
        <v>2018</v>
      </c>
      <c r="B8752">
        <v>18</v>
      </c>
      <c r="C8752" t="s">
        <v>11963</v>
      </c>
      <c r="D8752">
        <v>58</v>
      </c>
      <c r="E8752" t="s">
        <v>12197</v>
      </c>
      <c r="F8752" t="s">
        <v>12370</v>
      </c>
      <c r="G8752">
        <v>39.921768741251107</v>
      </c>
    </row>
    <row r="8753" spans="1:7" x14ac:dyDescent="0.2">
      <c r="A8753">
        <v>2018</v>
      </c>
      <c r="B8753">
        <v>19</v>
      </c>
      <c r="C8753" t="s">
        <v>11589</v>
      </c>
      <c r="D8753">
        <v>114</v>
      </c>
      <c r="E8753" t="s">
        <v>12152</v>
      </c>
      <c r="F8753" t="s">
        <v>12371</v>
      </c>
      <c r="G8753">
        <v>39.915296297521749</v>
      </c>
    </row>
    <row r="8754" spans="1:7" x14ac:dyDescent="0.2">
      <c r="A8754">
        <v>2018</v>
      </c>
      <c r="B8754">
        <v>20</v>
      </c>
      <c r="C8754" t="s">
        <v>11799</v>
      </c>
      <c r="D8754">
        <v>83</v>
      </c>
      <c r="E8754" t="s">
        <v>130</v>
      </c>
      <c r="F8754" t="s">
        <v>12372</v>
      </c>
      <c r="G8754">
        <v>39.894967987724222</v>
      </c>
    </row>
    <row r="8755" spans="1:7" hidden="1" x14ac:dyDescent="0.2">
      <c r="A8755">
        <v>2018</v>
      </c>
      <c r="B8755">
        <v>21</v>
      </c>
      <c r="C8755" t="s">
        <v>12164</v>
      </c>
      <c r="D8755">
        <v>211</v>
      </c>
      <c r="E8755" t="s">
        <v>12165</v>
      </c>
      <c r="F8755" t="s">
        <v>12373</v>
      </c>
      <c r="G8755">
        <v>39.88085595935086</v>
      </c>
    </row>
    <row r="8756" spans="1:7" hidden="1" x14ac:dyDescent="0.2">
      <c r="A8756">
        <v>2018</v>
      </c>
      <c r="B8756">
        <v>22</v>
      </c>
      <c r="C8756" t="s">
        <v>11412</v>
      </c>
      <c r="D8756">
        <v>55</v>
      </c>
      <c r="E8756" t="s">
        <v>12197</v>
      </c>
      <c r="F8756" t="s">
        <v>12374</v>
      </c>
      <c r="G8756">
        <v>39.862670134058533</v>
      </c>
    </row>
    <row r="8757" spans="1:7" hidden="1" x14ac:dyDescent="0.2">
      <c r="A8757">
        <v>2018</v>
      </c>
      <c r="B8757">
        <v>23</v>
      </c>
      <c r="C8757" t="s">
        <v>120</v>
      </c>
      <c r="D8757">
        <v>68</v>
      </c>
      <c r="E8757" t="s">
        <v>12375</v>
      </c>
      <c r="F8757" t="s">
        <v>12376</v>
      </c>
      <c r="G8757">
        <v>39.841211128431404</v>
      </c>
    </row>
    <row r="8758" spans="1:7" hidden="1" x14ac:dyDescent="0.2">
      <c r="A8758">
        <v>2018</v>
      </c>
      <c r="B8758">
        <v>24</v>
      </c>
      <c r="C8758" t="s">
        <v>85</v>
      </c>
      <c r="D8758">
        <v>54</v>
      </c>
      <c r="E8758" t="s">
        <v>12197</v>
      </c>
      <c r="F8758" t="s">
        <v>12377</v>
      </c>
      <c r="G8758">
        <v>39.835554014562391</v>
      </c>
    </row>
    <row r="8759" spans="1:7" hidden="1" x14ac:dyDescent="0.2">
      <c r="A8759">
        <v>2018</v>
      </c>
      <c r="B8759">
        <v>25</v>
      </c>
      <c r="C8759" t="s">
        <v>10650</v>
      </c>
      <c r="D8759">
        <v>34</v>
      </c>
      <c r="E8759" t="s">
        <v>12146</v>
      </c>
      <c r="F8759" t="s">
        <v>12378</v>
      </c>
      <c r="G8759">
        <v>39.833844040574817</v>
      </c>
    </row>
    <row r="8760" spans="1:7" hidden="1" x14ac:dyDescent="0.2">
      <c r="A8760">
        <v>2018</v>
      </c>
      <c r="B8760">
        <v>26</v>
      </c>
      <c r="C8760" t="s">
        <v>111</v>
      </c>
      <c r="D8760">
        <v>191</v>
      </c>
      <c r="E8760" t="s">
        <v>110</v>
      </c>
      <c r="F8760" t="s">
        <v>12379</v>
      </c>
      <c r="G8760">
        <v>39.705620980429586</v>
      </c>
    </row>
    <row r="8761" spans="1:7" hidden="1" x14ac:dyDescent="0.2">
      <c r="A8761">
        <v>2018</v>
      </c>
      <c r="B8761">
        <v>27</v>
      </c>
      <c r="C8761" t="s">
        <v>119</v>
      </c>
      <c r="D8761">
        <v>16</v>
      </c>
      <c r="E8761" t="s">
        <v>12380</v>
      </c>
      <c r="F8761" t="s">
        <v>12381</v>
      </c>
      <c r="G8761">
        <v>39.685244521057164</v>
      </c>
    </row>
    <row r="8762" spans="1:7" hidden="1" x14ac:dyDescent="0.2">
      <c r="A8762">
        <v>2018</v>
      </c>
      <c r="B8762">
        <v>28</v>
      </c>
      <c r="C8762" t="s">
        <v>10619</v>
      </c>
      <c r="D8762">
        <v>87</v>
      </c>
      <c r="E8762" t="s">
        <v>130</v>
      </c>
      <c r="F8762" t="s">
        <v>12382</v>
      </c>
      <c r="G8762">
        <v>39.676760500843621</v>
      </c>
    </row>
    <row r="8763" spans="1:7" hidden="1" x14ac:dyDescent="0.2">
      <c r="A8763">
        <v>2018</v>
      </c>
      <c r="B8763">
        <v>29</v>
      </c>
      <c r="C8763" t="s">
        <v>100</v>
      </c>
      <c r="D8763">
        <v>61</v>
      </c>
      <c r="E8763" t="s">
        <v>12375</v>
      </c>
      <c r="F8763" t="s">
        <v>12383</v>
      </c>
      <c r="G8763">
        <v>39.619295341688343</v>
      </c>
    </row>
    <row r="8764" spans="1:7" hidden="1" x14ac:dyDescent="0.2">
      <c r="A8764">
        <v>2018</v>
      </c>
      <c r="B8764">
        <v>30</v>
      </c>
      <c r="C8764" t="s">
        <v>12183</v>
      </c>
      <c r="D8764">
        <v>181</v>
      </c>
      <c r="E8764" t="s">
        <v>11979</v>
      </c>
      <c r="F8764" t="s">
        <v>12384</v>
      </c>
      <c r="G8764">
        <v>39.61487183192019</v>
      </c>
    </row>
    <row r="8765" spans="1:7" hidden="1" x14ac:dyDescent="0.2">
      <c r="A8765">
        <v>2018</v>
      </c>
      <c r="B8765">
        <v>31</v>
      </c>
      <c r="C8765" t="s">
        <v>10719</v>
      </c>
      <c r="D8765">
        <v>162</v>
      </c>
      <c r="E8765" t="s">
        <v>11744</v>
      </c>
      <c r="F8765" t="s">
        <v>11354</v>
      </c>
      <c r="G8765">
        <v>39.590949964884182</v>
      </c>
    </row>
    <row r="8766" spans="1:7" hidden="1" x14ac:dyDescent="0.2">
      <c r="A8766">
        <v>2018</v>
      </c>
      <c r="B8766">
        <v>32</v>
      </c>
      <c r="C8766" t="s">
        <v>11040</v>
      </c>
      <c r="D8766">
        <v>88</v>
      </c>
      <c r="E8766" t="s">
        <v>130</v>
      </c>
      <c r="F8766" t="s">
        <v>12385</v>
      </c>
      <c r="G8766">
        <v>39.576402968328644</v>
      </c>
    </row>
    <row r="8767" spans="1:7" hidden="1" x14ac:dyDescent="0.2">
      <c r="A8767">
        <v>2018</v>
      </c>
      <c r="B8767">
        <v>33</v>
      </c>
      <c r="C8767" t="s">
        <v>11975</v>
      </c>
      <c r="D8767">
        <v>101</v>
      </c>
      <c r="E8767" t="s">
        <v>12139</v>
      </c>
      <c r="F8767" t="s">
        <v>12386</v>
      </c>
      <c r="G8767">
        <v>39.537101674417691</v>
      </c>
    </row>
    <row r="8768" spans="1:7" hidden="1" x14ac:dyDescent="0.2">
      <c r="A8768">
        <v>2018</v>
      </c>
      <c r="B8768">
        <v>34</v>
      </c>
      <c r="C8768" t="s">
        <v>12387</v>
      </c>
      <c r="D8768">
        <v>152</v>
      </c>
      <c r="E8768" t="s">
        <v>12388</v>
      </c>
      <c r="F8768" t="s">
        <v>12389</v>
      </c>
      <c r="G8768">
        <v>39.522464731976122</v>
      </c>
    </row>
    <row r="8769" spans="1:7" hidden="1" x14ac:dyDescent="0.2">
      <c r="A8769">
        <v>2018</v>
      </c>
      <c r="B8769">
        <v>35</v>
      </c>
      <c r="C8769" t="s">
        <v>12390</v>
      </c>
      <c r="D8769">
        <v>192</v>
      </c>
      <c r="E8769" t="s">
        <v>110</v>
      </c>
      <c r="F8769" t="s">
        <v>12391</v>
      </c>
      <c r="G8769">
        <v>39.489991325269656</v>
      </c>
    </row>
    <row r="8770" spans="1:7" hidden="1" x14ac:dyDescent="0.2">
      <c r="A8770">
        <v>2018</v>
      </c>
      <c r="B8770">
        <v>36</v>
      </c>
      <c r="C8770" t="s">
        <v>12392</v>
      </c>
      <c r="D8770">
        <v>14</v>
      </c>
      <c r="E8770" t="s">
        <v>12380</v>
      </c>
      <c r="F8770" t="s">
        <v>12393</v>
      </c>
      <c r="G8770">
        <v>39.455635468076963</v>
      </c>
    </row>
    <row r="8771" spans="1:7" hidden="1" x14ac:dyDescent="0.2">
      <c r="A8771">
        <v>2018</v>
      </c>
      <c r="B8771">
        <v>37</v>
      </c>
      <c r="C8771" t="s">
        <v>12394</v>
      </c>
      <c r="D8771">
        <v>168</v>
      </c>
      <c r="E8771" t="s">
        <v>11744</v>
      </c>
      <c r="F8771" t="s">
        <v>12395</v>
      </c>
      <c r="G8771">
        <v>39.452667656504474</v>
      </c>
    </row>
    <row r="8772" spans="1:7" hidden="1" x14ac:dyDescent="0.2">
      <c r="A8772">
        <v>2018</v>
      </c>
      <c r="B8772">
        <v>38</v>
      </c>
      <c r="C8772" t="s">
        <v>11418</v>
      </c>
      <c r="D8772">
        <v>156</v>
      </c>
      <c r="E8772" t="s">
        <v>12388</v>
      </c>
      <c r="F8772" t="s">
        <v>12396</v>
      </c>
      <c r="G8772">
        <v>39.386331210066309</v>
      </c>
    </row>
    <row r="8773" spans="1:7" hidden="1" x14ac:dyDescent="0.2">
      <c r="A8773">
        <v>2018</v>
      </c>
      <c r="B8773">
        <v>39</v>
      </c>
      <c r="C8773" t="s">
        <v>9105</v>
      </c>
      <c r="D8773">
        <v>183</v>
      </c>
      <c r="E8773" t="s">
        <v>11979</v>
      </c>
      <c r="F8773" t="s">
        <v>12397</v>
      </c>
      <c r="G8773">
        <v>39.384916748285995</v>
      </c>
    </row>
    <row r="8774" spans="1:7" hidden="1" x14ac:dyDescent="0.2">
      <c r="A8774">
        <v>2018</v>
      </c>
      <c r="B8774">
        <v>40</v>
      </c>
      <c r="C8774" t="s">
        <v>12398</v>
      </c>
      <c r="D8774">
        <v>93</v>
      </c>
      <c r="E8774" t="s">
        <v>12143</v>
      </c>
      <c r="F8774" t="s">
        <v>12399</v>
      </c>
      <c r="G8774">
        <v>39.382473826305258</v>
      </c>
    </row>
    <row r="8775" spans="1:7" hidden="1" x14ac:dyDescent="0.2">
      <c r="A8775">
        <v>2018</v>
      </c>
      <c r="B8775">
        <v>41</v>
      </c>
      <c r="C8775" t="s">
        <v>11065</v>
      </c>
      <c r="D8775">
        <v>158</v>
      </c>
      <c r="E8775" t="s">
        <v>12388</v>
      </c>
      <c r="F8775" t="s">
        <v>12400</v>
      </c>
      <c r="G8775">
        <v>39.357676045309802</v>
      </c>
    </row>
    <row r="8776" spans="1:7" hidden="1" x14ac:dyDescent="0.2">
      <c r="A8776">
        <v>2018</v>
      </c>
      <c r="B8776">
        <v>42</v>
      </c>
      <c r="C8776" t="s">
        <v>10593</v>
      </c>
      <c r="D8776">
        <v>42</v>
      </c>
      <c r="E8776" t="s">
        <v>12368</v>
      </c>
      <c r="F8776" t="s">
        <v>12401</v>
      </c>
      <c r="G8776">
        <v>39.305228381244689</v>
      </c>
    </row>
    <row r="8777" spans="1:7" hidden="1" x14ac:dyDescent="0.2">
      <c r="A8777">
        <v>2018</v>
      </c>
      <c r="B8777">
        <v>43</v>
      </c>
      <c r="C8777" t="s">
        <v>11289</v>
      </c>
      <c r="D8777">
        <v>203</v>
      </c>
      <c r="E8777" t="s">
        <v>12402</v>
      </c>
      <c r="F8777" t="s">
        <v>6699</v>
      </c>
      <c r="G8777">
        <v>39.299338365361749</v>
      </c>
    </row>
    <row r="8778" spans="1:7" hidden="1" x14ac:dyDescent="0.2">
      <c r="A8778">
        <v>2018</v>
      </c>
      <c r="B8778">
        <v>44</v>
      </c>
      <c r="C8778" t="s">
        <v>12403</v>
      </c>
      <c r="D8778">
        <v>128</v>
      </c>
      <c r="E8778" t="s">
        <v>79</v>
      </c>
      <c r="F8778" t="s">
        <v>12404</v>
      </c>
      <c r="G8778">
        <v>39.296010006742826</v>
      </c>
    </row>
    <row r="8779" spans="1:7" hidden="1" x14ac:dyDescent="0.2">
      <c r="A8779">
        <v>2018</v>
      </c>
      <c r="B8779">
        <v>45</v>
      </c>
      <c r="C8779" t="s">
        <v>10774</v>
      </c>
      <c r="D8779">
        <v>205</v>
      </c>
      <c r="E8779" t="s">
        <v>12402</v>
      </c>
      <c r="F8779" t="s">
        <v>12405</v>
      </c>
      <c r="G8779">
        <v>39.286795955253773</v>
      </c>
    </row>
    <row r="8780" spans="1:7" hidden="1" x14ac:dyDescent="0.2">
      <c r="A8780">
        <v>2018</v>
      </c>
      <c r="B8780">
        <v>46</v>
      </c>
      <c r="C8780" t="s">
        <v>11267</v>
      </c>
      <c r="D8780">
        <v>67</v>
      </c>
      <c r="E8780" t="s">
        <v>12375</v>
      </c>
      <c r="F8780" t="s">
        <v>12406</v>
      </c>
      <c r="G8780">
        <v>39.284109337449443</v>
      </c>
    </row>
    <row r="8781" spans="1:7" hidden="1" x14ac:dyDescent="0.2">
      <c r="A8781">
        <v>2018</v>
      </c>
      <c r="B8781">
        <v>47</v>
      </c>
      <c r="C8781" t="s">
        <v>11612</v>
      </c>
      <c r="D8781">
        <v>204</v>
      </c>
      <c r="E8781" t="s">
        <v>12402</v>
      </c>
      <c r="F8781" t="s">
        <v>12407</v>
      </c>
      <c r="G8781">
        <v>39.27656318676847</v>
      </c>
    </row>
    <row r="8782" spans="1:7" hidden="1" x14ac:dyDescent="0.2">
      <c r="A8782">
        <v>2018</v>
      </c>
      <c r="B8782">
        <v>48</v>
      </c>
      <c r="C8782" t="s">
        <v>10353</v>
      </c>
      <c r="D8782">
        <v>46</v>
      </c>
      <c r="E8782" t="s">
        <v>12368</v>
      </c>
      <c r="F8782" t="s">
        <v>12408</v>
      </c>
      <c r="G8782">
        <v>39.265313296423237</v>
      </c>
    </row>
    <row r="8783" spans="1:7" x14ac:dyDescent="0.2">
      <c r="A8783">
        <v>2018</v>
      </c>
      <c r="B8783">
        <v>49</v>
      </c>
      <c r="C8783" t="s">
        <v>11342</v>
      </c>
      <c r="D8783">
        <v>4</v>
      </c>
      <c r="E8783" t="s">
        <v>60</v>
      </c>
      <c r="F8783" t="s">
        <v>12409</v>
      </c>
      <c r="G8783">
        <v>39.248833622894175</v>
      </c>
    </row>
    <row r="8784" spans="1:7" x14ac:dyDescent="0.2">
      <c r="A8784">
        <v>2018</v>
      </c>
      <c r="B8784">
        <v>50</v>
      </c>
      <c r="C8784" t="s">
        <v>11144</v>
      </c>
      <c r="D8784">
        <v>72</v>
      </c>
      <c r="E8784" t="s">
        <v>55</v>
      </c>
      <c r="F8784" t="s">
        <v>12410</v>
      </c>
      <c r="G8784">
        <v>39.247684394428887</v>
      </c>
    </row>
    <row r="8785" spans="1:7" hidden="1" x14ac:dyDescent="0.2">
      <c r="A8785">
        <v>2018</v>
      </c>
      <c r="B8785">
        <v>51</v>
      </c>
      <c r="C8785" t="s">
        <v>10361</v>
      </c>
      <c r="D8785">
        <v>37</v>
      </c>
      <c r="E8785" t="s">
        <v>12146</v>
      </c>
      <c r="F8785" t="s">
        <v>12411</v>
      </c>
      <c r="G8785">
        <v>39.242066912805164</v>
      </c>
    </row>
    <row r="8786" spans="1:7" hidden="1" x14ac:dyDescent="0.2">
      <c r="A8786">
        <v>2018</v>
      </c>
      <c r="B8786">
        <v>52</v>
      </c>
      <c r="C8786" t="s">
        <v>12412</v>
      </c>
      <c r="D8786">
        <v>36</v>
      </c>
      <c r="E8786" t="s">
        <v>12146</v>
      </c>
      <c r="F8786" t="s">
        <v>12413</v>
      </c>
      <c r="G8786">
        <v>39.241939261456785</v>
      </c>
    </row>
    <row r="8787" spans="1:7" hidden="1" x14ac:dyDescent="0.2">
      <c r="A8787">
        <v>2018</v>
      </c>
      <c r="B8787">
        <v>53</v>
      </c>
      <c r="C8787" t="s">
        <v>12414</v>
      </c>
      <c r="D8787">
        <v>85</v>
      </c>
      <c r="E8787" t="s">
        <v>130</v>
      </c>
      <c r="F8787" t="s">
        <v>12415</v>
      </c>
      <c r="G8787">
        <v>39.235430143722745</v>
      </c>
    </row>
    <row r="8788" spans="1:7" hidden="1" x14ac:dyDescent="0.2">
      <c r="A8788">
        <v>2018</v>
      </c>
      <c r="B8788">
        <v>54</v>
      </c>
      <c r="C8788" t="s">
        <v>12181</v>
      </c>
      <c r="D8788">
        <v>212</v>
      </c>
      <c r="E8788" t="s">
        <v>12165</v>
      </c>
      <c r="F8788" t="s">
        <v>12416</v>
      </c>
      <c r="G8788">
        <v>39.215023388714251</v>
      </c>
    </row>
    <row r="8789" spans="1:7" hidden="1" x14ac:dyDescent="0.2">
      <c r="A8789">
        <v>2018</v>
      </c>
      <c r="B8789">
        <v>55</v>
      </c>
      <c r="C8789" t="s">
        <v>11747</v>
      </c>
      <c r="D8789">
        <v>24</v>
      </c>
      <c r="E8789" t="s">
        <v>96</v>
      </c>
      <c r="F8789" t="s">
        <v>12417</v>
      </c>
      <c r="G8789">
        <v>39.210562240380675</v>
      </c>
    </row>
    <row r="8790" spans="1:7" hidden="1" x14ac:dyDescent="0.2">
      <c r="A8790">
        <v>2018</v>
      </c>
      <c r="B8790">
        <v>56</v>
      </c>
      <c r="C8790" t="s">
        <v>12418</v>
      </c>
      <c r="D8790">
        <v>124</v>
      </c>
      <c r="E8790" t="s">
        <v>79</v>
      </c>
      <c r="F8790" t="s">
        <v>12419</v>
      </c>
      <c r="G8790">
        <v>39.21005245948529</v>
      </c>
    </row>
    <row r="8791" spans="1:7" hidden="1" x14ac:dyDescent="0.2">
      <c r="A8791">
        <v>2018</v>
      </c>
      <c r="B8791">
        <v>57</v>
      </c>
      <c r="C8791" t="s">
        <v>12420</v>
      </c>
      <c r="D8791">
        <v>122</v>
      </c>
      <c r="E8791" t="s">
        <v>79</v>
      </c>
      <c r="F8791" t="s">
        <v>12421</v>
      </c>
      <c r="G8791">
        <v>39.206739206739208</v>
      </c>
    </row>
    <row r="8792" spans="1:7" x14ac:dyDescent="0.2">
      <c r="A8792">
        <v>2018</v>
      </c>
      <c r="B8792">
        <v>58</v>
      </c>
      <c r="C8792" t="s">
        <v>89</v>
      </c>
      <c r="D8792">
        <v>6</v>
      </c>
      <c r="E8792" t="s">
        <v>60</v>
      </c>
      <c r="F8792" t="s">
        <v>12422</v>
      </c>
      <c r="G8792">
        <v>39.188399017658753</v>
      </c>
    </row>
    <row r="8793" spans="1:7" hidden="1" x14ac:dyDescent="0.2">
      <c r="A8793">
        <v>2018</v>
      </c>
      <c r="B8793">
        <v>59</v>
      </c>
      <c r="C8793" t="s">
        <v>11606</v>
      </c>
      <c r="D8793">
        <v>136</v>
      </c>
      <c r="E8793" t="s">
        <v>11977</v>
      </c>
      <c r="F8793" t="s">
        <v>12423</v>
      </c>
      <c r="G8793">
        <v>39.183943924565803</v>
      </c>
    </row>
    <row r="8794" spans="1:7" hidden="1" x14ac:dyDescent="0.2">
      <c r="A8794">
        <v>2018</v>
      </c>
      <c r="B8794">
        <v>60</v>
      </c>
      <c r="C8794" t="s">
        <v>9506</v>
      </c>
      <c r="D8794">
        <v>57</v>
      </c>
      <c r="E8794" t="s">
        <v>12197</v>
      </c>
      <c r="F8794" t="s">
        <v>12424</v>
      </c>
      <c r="G8794">
        <v>39.156726228151321</v>
      </c>
    </row>
    <row r="8795" spans="1:7" hidden="1" x14ac:dyDescent="0.2">
      <c r="A8795">
        <v>2018</v>
      </c>
      <c r="B8795">
        <v>61</v>
      </c>
      <c r="C8795" t="s">
        <v>12425</v>
      </c>
      <c r="D8795">
        <v>145</v>
      </c>
      <c r="E8795" t="s">
        <v>12177</v>
      </c>
      <c r="F8795" t="s">
        <v>12426</v>
      </c>
      <c r="G8795">
        <v>39.1541844501063</v>
      </c>
    </row>
    <row r="8796" spans="1:7" x14ac:dyDescent="0.2">
      <c r="A8796">
        <v>2018</v>
      </c>
      <c r="B8796">
        <v>62</v>
      </c>
      <c r="C8796" t="s">
        <v>68</v>
      </c>
      <c r="D8796">
        <v>77</v>
      </c>
      <c r="E8796" t="s">
        <v>55</v>
      </c>
      <c r="F8796" t="s">
        <v>12427</v>
      </c>
      <c r="G8796">
        <v>39.146688127101157</v>
      </c>
    </row>
    <row r="8797" spans="1:7" hidden="1" x14ac:dyDescent="0.2">
      <c r="A8797">
        <v>2018</v>
      </c>
      <c r="B8797">
        <v>63</v>
      </c>
      <c r="C8797" t="s">
        <v>12044</v>
      </c>
      <c r="D8797">
        <v>198</v>
      </c>
      <c r="E8797" t="s">
        <v>110</v>
      </c>
      <c r="F8797" t="s">
        <v>12428</v>
      </c>
      <c r="G8797">
        <v>39.134877715672317</v>
      </c>
    </row>
    <row r="8798" spans="1:7" hidden="1" x14ac:dyDescent="0.2">
      <c r="A8798">
        <v>2018</v>
      </c>
      <c r="B8798">
        <v>64</v>
      </c>
      <c r="C8798" t="s">
        <v>12189</v>
      </c>
      <c r="D8798">
        <v>214</v>
      </c>
      <c r="E8798" t="s">
        <v>12165</v>
      </c>
      <c r="F8798" t="s">
        <v>12429</v>
      </c>
      <c r="G8798">
        <v>39.13398904834817</v>
      </c>
    </row>
    <row r="8799" spans="1:7" hidden="1" x14ac:dyDescent="0.2">
      <c r="A8799">
        <v>2018</v>
      </c>
      <c r="B8799">
        <v>65</v>
      </c>
      <c r="C8799" t="s">
        <v>11015</v>
      </c>
      <c r="D8799">
        <v>174</v>
      </c>
      <c r="E8799" t="s">
        <v>11973</v>
      </c>
      <c r="F8799" t="s">
        <v>12430</v>
      </c>
      <c r="G8799">
        <v>39.102277368287986</v>
      </c>
    </row>
    <row r="8800" spans="1:7" hidden="1" x14ac:dyDescent="0.2">
      <c r="A8800">
        <v>2018</v>
      </c>
      <c r="B8800">
        <v>66</v>
      </c>
      <c r="C8800" t="s">
        <v>12025</v>
      </c>
      <c r="D8800">
        <v>27</v>
      </c>
      <c r="E8800" t="s">
        <v>96</v>
      </c>
      <c r="F8800" t="s">
        <v>12431</v>
      </c>
      <c r="G8800">
        <v>39.064923625930589</v>
      </c>
    </row>
    <row r="8801" spans="1:7" hidden="1" x14ac:dyDescent="0.2">
      <c r="A8801">
        <v>2018</v>
      </c>
      <c r="B8801">
        <v>67</v>
      </c>
      <c r="C8801" t="s">
        <v>12242</v>
      </c>
      <c r="D8801">
        <v>33</v>
      </c>
      <c r="E8801" t="s">
        <v>12146</v>
      </c>
      <c r="F8801" t="s">
        <v>12432</v>
      </c>
      <c r="G8801">
        <v>39.046463077147159</v>
      </c>
    </row>
    <row r="8802" spans="1:7" hidden="1" x14ac:dyDescent="0.2">
      <c r="A8802">
        <v>2018</v>
      </c>
      <c r="B8802">
        <v>68</v>
      </c>
      <c r="C8802" t="s">
        <v>12433</v>
      </c>
      <c r="D8802">
        <v>126</v>
      </c>
      <c r="E8802" t="s">
        <v>79</v>
      </c>
      <c r="F8802" t="s">
        <v>12434</v>
      </c>
      <c r="G8802">
        <v>39.043430136028661</v>
      </c>
    </row>
    <row r="8803" spans="1:7" hidden="1" x14ac:dyDescent="0.2">
      <c r="A8803">
        <v>2018</v>
      </c>
      <c r="B8803">
        <v>69</v>
      </c>
      <c r="C8803" t="s">
        <v>12435</v>
      </c>
      <c r="D8803">
        <v>92</v>
      </c>
      <c r="E8803" t="s">
        <v>12143</v>
      </c>
      <c r="F8803" t="s">
        <v>12436</v>
      </c>
      <c r="G8803">
        <v>39.018047739181057</v>
      </c>
    </row>
    <row r="8804" spans="1:7" x14ac:dyDescent="0.2">
      <c r="A8804">
        <v>2018</v>
      </c>
      <c r="B8804">
        <v>70</v>
      </c>
      <c r="C8804" t="s">
        <v>11446</v>
      </c>
      <c r="D8804">
        <v>3</v>
      </c>
      <c r="E8804" t="s">
        <v>60</v>
      </c>
      <c r="F8804" t="s">
        <v>12437</v>
      </c>
      <c r="G8804">
        <v>39.015650115297909</v>
      </c>
    </row>
    <row r="8805" spans="1:7" x14ac:dyDescent="0.2">
      <c r="A8805">
        <v>2018</v>
      </c>
      <c r="B8805">
        <v>71</v>
      </c>
      <c r="C8805" t="s">
        <v>11195</v>
      </c>
      <c r="D8805">
        <v>111</v>
      </c>
      <c r="E8805" t="s">
        <v>12152</v>
      </c>
      <c r="F8805" t="s">
        <v>12438</v>
      </c>
      <c r="G8805">
        <v>39.000261863888973</v>
      </c>
    </row>
    <row r="8806" spans="1:7" hidden="1" x14ac:dyDescent="0.2">
      <c r="A8806">
        <v>2018</v>
      </c>
      <c r="B8806">
        <v>72</v>
      </c>
      <c r="C8806" t="s">
        <v>12439</v>
      </c>
      <c r="D8806">
        <v>35</v>
      </c>
      <c r="E8806" t="s">
        <v>12146</v>
      </c>
      <c r="F8806" t="s">
        <v>12440</v>
      </c>
      <c r="G8806">
        <v>38.988665634604878</v>
      </c>
    </row>
    <row r="8807" spans="1:7" hidden="1" x14ac:dyDescent="0.2">
      <c r="A8807">
        <v>2018</v>
      </c>
      <c r="B8807">
        <v>73</v>
      </c>
      <c r="C8807" t="s">
        <v>11474</v>
      </c>
      <c r="D8807">
        <v>187</v>
      </c>
      <c r="E8807" t="s">
        <v>11979</v>
      </c>
      <c r="F8807" t="s">
        <v>12441</v>
      </c>
      <c r="G8807">
        <v>38.964361155791558</v>
      </c>
    </row>
    <row r="8808" spans="1:7" hidden="1" x14ac:dyDescent="0.2">
      <c r="A8808">
        <v>2018</v>
      </c>
      <c r="B8808">
        <v>74</v>
      </c>
      <c r="C8808" t="s">
        <v>12442</v>
      </c>
      <c r="D8808">
        <v>155</v>
      </c>
      <c r="E8808" t="s">
        <v>12388</v>
      </c>
      <c r="F8808" t="s">
        <v>12443</v>
      </c>
      <c r="G8808">
        <v>38.943355295651983</v>
      </c>
    </row>
    <row r="8809" spans="1:7" hidden="1" x14ac:dyDescent="0.2">
      <c r="A8809">
        <v>2018</v>
      </c>
      <c r="B8809">
        <v>75</v>
      </c>
      <c r="C8809" t="s">
        <v>11870</v>
      </c>
      <c r="D8809">
        <v>138</v>
      </c>
      <c r="E8809" t="s">
        <v>11977</v>
      </c>
      <c r="F8809" t="s">
        <v>12444</v>
      </c>
      <c r="G8809">
        <v>38.941218244617325</v>
      </c>
    </row>
    <row r="8810" spans="1:7" hidden="1" x14ac:dyDescent="0.2">
      <c r="A8810">
        <v>2018</v>
      </c>
      <c r="B8810">
        <v>76</v>
      </c>
      <c r="C8810" t="s">
        <v>12445</v>
      </c>
      <c r="D8810">
        <v>115</v>
      </c>
      <c r="E8810" t="s">
        <v>12152</v>
      </c>
      <c r="F8810" t="s">
        <v>12446</v>
      </c>
      <c r="G8810">
        <v>38.939207116711749</v>
      </c>
    </row>
    <row r="8811" spans="1:7" x14ac:dyDescent="0.2">
      <c r="A8811">
        <v>2018</v>
      </c>
      <c r="B8811">
        <v>77</v>
      </c>
      <c r="C8811" t="s">
        <v>57</v>
      </c>
      <c r="D8811">
        <v>74</v>
      </c>
      <c r="E8811" t="s">
        <v>55</v>
      </c>
      <c r="F8811" t="s">
        <v>12447</v>
      </c>
      <c r="G8811">
        <v>38.927521547342849</v>
      </c>
    </row>
    <row r="8812" spans="1:7" hidden="1" x14ac:dyDescent="0.2">
      <c r="A8812">
        <v>2018</v>
      </c>
      <c r="B8812">
        <v>78</v>
      </c>
      <c r="C8812" t="s">
        <v>10646</v>
      </c>
      <c r="D8812">
        <v>193</v>
      </c>
      <c r="E8812" t="s">
        <v>110</v>
      </c>
      <c r="F8812" t="s">
        <v>12448</v>
      </c>
      <c r="G8812">
        <v>38.922120912945005</v>
      </c>
    </row>
    <row r="8813" spans="1:7" hidden="1" x14ac:dyDescent="0.2">
      <c r="A8813">
        <v>2018</v>
      </c>
      <c r="B8813">
        <v>79</v>
      </c>
      <c r="C8813" t="s">
        <v>12449</v>
      </c>
      <c r="D8813">
        <v>142</v>
      </c>
      <c r="E8813" t="s">
        <v>12177</v>
      </c>
      <c r="F8813" t="s">
        <v>12450</v>
      </c>
      <c r="G8813">
        <v>38.897272199651766</v>
      </c>
    </row>
    <row r="8814" spans="1:7" hidden="1" x14ac:dyDescent="0.2">
      <c r="A8814">
        <v>2018</v>
      </c>
      <c r="B8814">
        <v>80</v>
      </c>
      <c r="C8814" t="s">
        <v>12451</v>
      </c>
      <c r="D8814">
        <v>106</v>
      </c>
      <c r="E8814" t="s">
        <v>12139</v>
      </c>
      <c r="F8814" t="s">
        <v>12452</v>
      </c>
      <c r="G8814">
        <v>38.891002288919694</v>
      </c>
    </row>
    <row r="8815" spans="1:7" hidden="1" x14ac:dyDescent="0.2">
      <c r="A8815">
        <v>2018</v>
      </c>
      <c r="B8815">
        <v>81</v>
      </c>
      <c r="C8815" t="s">
        <v>11830</v>
      </c>
      <c r="D8815">
        <v>165</v>
      </c>
      <c r="E8815" t="s">
        <v>11744</v>
      </c>
      <c r="F8815" t="s">
        <v>12453</v>
      </c>
      <c r="G8815">
        <v>38.889873919645133</v>
      </c>
    </row>
    <row r="8816" spans="1:7" hidden="1" x14ac:dyDescent="0.2">
      <c r="A8816">
        <v>2018</v>
      </c>
      <c r="B8816">
        <v>82</v>
      </c>
      <c r="C8816" t="s">
        <v>12454</v>
      </c>
      <c r="D8816">
        <v>197</v>
      </c>
      <c r="E8816" t="s">
        <v>110</v>
      </c>
      <c r="F8816" t="s">
        <v>12455</v>
      </c>
      <c r="G8816">
        <v>38.882979752074107</v>
      </c>
    </row>
    <row r="8817" spans="1:7" hidden="1" x14ac:dyDescent="0.2">
      <c r="A8817">
        <v>2018</v>
      </c>
      <c r="B8817">
        <v>83</v>
      </c>
      <c r="C8817" t="s">
        <v>12456</v>
      </c>
      <c r="D8817">
        <v>22</v>
      </c>
      <c r="E8817" t="s">
        <v>96</v>
      </c>
      <c r="F8817" t="s">
        <v>12457</v>
      </c>
      <c r="G8817">
        <v>38.87120264992847</v>
      </c>
    </row>
    <row r="8818" spans="1:7" hidden="1" x14ac:dyDescent="0.2">
      <c r="A8818">
        <v>2018</v>
      </c>
      <c r="B8818">
        <v>84</v>
      </c>
      <c r="C8818" t="s">
        <v>10862</v>
      </c>
      <c r="D8818">
        <v>132</v>
      </c>
      <c r="E8818" t="s">
        <v>11977</v>
      </c>
      <c r="F8818" t="s">
        <v>12458</v>
      </c>
      <c r="G8818">
        <v>38.858055808769763</v>
      </c>
    </row>
    <row r="8819" spans="1:7" hidden="1" x14ac:dyDescent="0.2">
      <c r="A8819">
        <v>2018</v>
      </c>
      <c r="B8819">
        <v>85</v>
      </c>
      <c r="C8819" t="s">
        <v>12459</v>
      </c>
      <c r="D8819">
        <v>206</v>
      </c>
      <c r="E8819" t="s">
        <v>12402</v>
      </c>
      <c r="F8819" t="s">
        <v>12460</v>
      </c>
      <c r="G8819">
        <v>38.843542014817963</v>
      </c>
    </row>
    <row r="8820" spans="1:7" hidden="1" x14ac:dyDescent="0.2">
      <c r="A8820">
        <v>2018</v>
      </c>
      <c r="B8820">
        <v>86</v>
      </c>
      <c r="C8820" t="s">
        <v>12243</v>
      </c>
      <c r="D8820">
        <v>43</v>
      </c>
      <c r="E8820" t="s">
        <v>12368</v>
      </c>
      <c r="F8820" t="s">
        <v>12461</v>
      </c>
      <c r="G8820">
        <v>38.829538980497681</v>
      </c>
    </row>
    <row r="8821" spans="1:7" hidden="1" x14ac:dyDescent="0.2">
      <c r="A8821">
        <v>2018</v>
      </c>
      <c r="B8821">
        <v>87</v>
      </c>
      <c r="C8821" t="s">
        <v>12256</v>
      </c>
      <c r="D8821">
        <v>147</v>
      </c>
      <c r="E8821" t="s">
        <v>12177</v>
      </c>
      <c r="F8821" t="s">
        <v>12462</v>
      </c>
      <c r="G8821">
        <v>38.828789102859147</v>
      </c>
    </row>
    <row r="8822" spans="1:7" hidden="1" x14ac:dyDescent="0.2">
      <c r="A8822">
        <v>2018</v>
      </c>
      <c r="B8822">
        <v>88</v>
      </c>
      <c r="C8822" t="s">
        <v>12463</v>
      </c>
      <c r="D8822">
        <v>38</v>
      </c>
      <c r="E8822" t="s">
        <v>12146</v>
      </c>
      <c r="F8822" t="s">
        <v>12464</v>
      </c>
      <c r="G8822">
        <v>38.818668588786494</v>
      </c>
    </row>
    <row r="8823" spans="1:7" hidden="1" x14ac:dyDescent="0.2">
      <c r="A8823">
        <v>2018</v>
      </c>
      <c r="B8823">
        <v>89</v>
      </c>
      <c r="C8823" t="s">
        <v>12313</v>
      </c>
      <c r="D8823">
        <v>182</v>
      </c>
      <c r="E8823" t="s">
        <v>11979</v>
      </c>
      <c r="F8823" t="s">
        <v>11773</v>
      </c>
      <c r="G8823">
        <v>38.804683479155948</v>
      </c>
    </row>
    <row r="8824" spans="1:7" hidden="1" x14ac:dyDescent="0.2">
      <c r="A8824">
        <v>2018</v>
      </c>
      <c r="B8824">
        <v>90</v>
      </c>
      <c r="C8824" t="s">
        <v>12465</v>
      </c>
      <c r="D8824">
        <v>86</v>
      </c>
      <c r="E8824" t="s">
        <v>130</v>
      </c>
      <c r="F8824" t="s">
        <v>12466</v>
      </c>
      <c r="G8824">
        <v>38.803809744376579</v>
      </c>
    </row>
    <row r="8825" spans="1:7" hidden="1" x14ac:dyDescent="0.2">
      <c r="A8825">
        <v>2018</v>
      </c>
      <c r="B8825">
        <v>91</v>
      </c>
      <c r="C8825" t="s">
        <v>12275</v>
      </c>
      <c r="D8825">
        <v>215</v>
      </c>
      <c r="E8825" t="s">
        <v>12165</v>
      </c>
      <c r="F8825" t="s">
        <v>9528</v>
      </c>
      <c r="G8825">
        <v>38.802187198456103</v>
      </c>
    </row>
    <row r="8826" spans="1:7" hidden="1" x14ac:dyDescent="0.2">
      <c r="A8826">
        <v>2018</v>
      </c>
      <c r="B8826">
        <v>92</v>
      </c>
      <c r="C8826" t="s">
        <v>10314</v>
      </c>
      <c r="D8826">
        <v>113</v>
      </c>
      <c r="E8826" t="s">
        <v>12152</v>
      </c>
      <c r="F8826" t="s">
        <v>9529</v>
      </c>
      <c r="G8826">
        <v>38.799566449355304</v>
      </c>
    </row>
    <row r="8827" spans="1:7" hidden="1" x14ac:dyDescent="0.2">
      <c r="A8827">
        <v>2018</v>
      </c>
      <c r="B8827">
        <v>93</v>
      </c>
      <c r="C8827" t="s">
        <v>11517</v>
      </c>
      <c r="D8827">
        <v>184</v>
      </c>
      <c r="E8827" t="s">
        <v>11979</v>
      </c>
      <c r="F8827" t="s">
        <v>12467</v>
      </c>
      <c r="G8827">
        <v>38.793826997720018</v>
      </c>
    </row>
    <row r="8828" spans="1:7" hidden="1" x14ac:dyDescent="0.2">
      <c r="A8828">
        <v>2018</v>
      </c>
      <c r="B8828">
        <v>94</v>
      </c>
      <c r="C8828" t="s">
        <v>12237</v>
      </c>
      <c r="D8828">
        <v>117</v>
      </c>
      <c r="E8828" t="s">
        <v>12152</v>
      </c>
      <c r="F8828" t="s">
        <v>12468</v>
      </c>
      <c r="G8828">
        <v>38.781355785088103</v>
      </c>
    </row>
    <row r="8829" spans="1:7" hidden="1" x14ac:dyDescent="0.2">
      <c r="A8829">
        <v>2018</v>
      </c>
      <c r="B8829">
        <v>95</v>
      </c>
      <c r="C8829" t="s">
        <v>12308</v>
      </c>
      <c r="D8829">
        <v>216</v>
      </c>
      <c r="E8829" t="s">
        <v>12165</v>
      </c>
      <c r="F8829" t="s">
        <v>12469</v>
      </c>
      <c r="G8829">
        <v>38.763909552163028</v>
      </c>
    </row>
    <row r="8830" spans="1:7" hidden="1" x14ac:dyDescent="0.2">
      <c r="A8830">
        <v>2018</v>
      </c>
      <c r="B8830">
        <v>96</v>
      </c>
      <c r="C8830" t="s">
        <v>12470</v>
      </c>
      <c r="D8830">
        <v>45</v>
      </c>
      <c r="E8830" t="s">
        <v>12368</v>
      </c>
      <c r="F8830" t="s">
        <v>12471</v>
      </c>
      <c r="G8830">
        <v>38.746354561455348</v>
      </c>
    </row>
    <row r="8831" spans="1:7" hidden="1" x14ac:dyDescent="0.2">
      <c r="A8831">
        <v>2018</v>
      </c>
      <c r="B8831">
        <v>97</v>
      </c>
      <c r="C8831" t="s">
        <v>12292</v>
      </c>
      <c r="D8831">
        <v>217</v>
      </c>
      <c r="E8831" t="s">
        <v>12165</v>
      </c>
      <c r="F8831" t="s">
        <v>12472</v>
      </c>
      <c r="G8831">
        <v>38.742745931780448</v>
      </c>
    </row>
    <row r="8832" spans="1:7" hidden="1" x14ac:dyDescent="0.2">
      <c r="A8832">
        <v>2018</v>
      </c>
      <c r="B8832">
        <v>98</v>
      </c>
      <c r="C8832" t="s">
        <v>12294</v>
      </c>
      <c r="D8832">
        <v>47</v>
      </c>
      <c r="E8832" t="s">
        <v>12368</v>
      </c>
      <c r="F8832" t="s">
        <v>12473</v>
      </c>
      <c r="G8832">
        <v>38.740008799000641</v>
      </c>
    </row>
    <row r="8833" spans="1:7" hidden="1" x14ac:dyDescent="0.2">
      <c r="A8833">
        <v>2018</v>
      </c>
      <c r="B8833">
        <v>99</v>
      </c>
      <c r="C8833" t="s">
        <v>11661</v>
      </c>
      <c r="D8833">
        <v>48</v>
      </c>
      <c r="E8833" t="s">
        <v>12368</v>
      </c>
      <c r="F8833" t="s">
        <v>12474</v>
      </c>
      <c r="G8833">
        <v>38.732421498747833</v>
      </c>
    </row>
    <row r="8834" spans="1:7" hidden="1" x14ac:dyDescent="0.2">
      <c r="A8834">
        <v>2018</v>
      </c>
      <c r="B8834">
        <v>100</v>
      </c>
      <c r="C8834" t="s">
        <v>11410</v>
      </c>
      <c r="D8834">
        <v>12</v>
      </c>
      <c r="E8834" t="s">
        <v>12380</v>
      </c>
      <c r="F8834" t="s">
        <v>12475</v>
      </c>
      <c r="G8834">
        <v>38.718374185182931</v>
      </c>
    </row>
    <row r="8835" spans="1:7" hidden="1" x14ac:dyDescent="0.2">
      <c r="A8835">
        <v>2018</v>
      </c>
      <c r="B8835">
        <v>101</v>
      </c>
      <c r="C8835" t="s">
        <v>11246</v>
      </c>
      <c r="D8835">
        <v>207</v>
      </c>
      <c r="E8835" t="s">
        <v>12402</v>
      </c>
      <c r="F8835" t="s">
        <v>10548</v>
      </c>
      <c r="G8835">
        <v>38.716510263553161</v>
      </c>
    </row>
    <row r="8836" spans="1:7" hidden="1" x14ac:dyDescent="0.2">
      <c r="A8836">
        <v>2018</v>
      </c>
      <c r="B8836">
        <v>102</v>
      </c>
      <c r="C8836" t="s">
        <v>10834</v>
      </c>
      <c r="D8836">
        <v>56</v>
      </c>
      <c r="E8836" t="s">
        <v>12197</v>
      </c>
      <c r="F8836" t="s">
        <v>12476</v>
      </c>
      <c r="G8836">
        <v>38.709180579309283</v>
      </c>
    </row>
    <row r="8837" spans="1:7" hidden="1" x14ac:dyDescent="0.2">
      <c r="A8837">
        <v>2018</v>
      </c>
      <c r="B8837">
        <v>103</v>
      </c>
      <c r="C8837" t="s">
        <v>12477</v>
      </c>
      <c r="D8837">
        <v>176</v>
      </c>
      <c r="E8837" t="s">
        <v>11973</v>
      </c>
      <c r="F8837" t="s">
        <v>12149</v>
      </c>
      <c r="G8837">
        <v>38.692295603031596</v>
      </c>
    </row>
    <row r="8838" spans="1:7" x14ac:dyDescent="0.2">
      <c r="A8838">
        <v>2018</v>
      </c>
      <c r="B8838">
        <v>104</v>
      </c>
      <c r="C8838" t="s">
        <v>10248</v>
      </c>
      <c r="D8838">
        <v>73</v>
      </c>
      <c r="E8838" t="s">
        <v>55</v>
      </c>
      <c r="F8838" t="s">
        <v>12478</v>
      </c>
      <c r="G8838">
        <v>38.690806459372347</v>
      </c>
    </row>
    <row r="8839" spans="1:7" hidden="1" x14ac:dyDescent="0.2">
      <c r="A8839">
        <v>2018</v>
      </c>
      <c r="B8839">
        <v>105</v>
      </c>
      <c r="C8839" t="s">
        <v>12169</v>
      </c>
      <c r="D8839">
        <v>44</v>
      </c>
      <c r="E8839" t="s">
        <v>12368</v>
      </c>
      <c r="F8839" t="s">
        <v>11433</v>
      </c>
      <c r="G8839">
        <v>38.687456305199767</v>
      </c>
    </row>
    <row r="8840" spans="1:7" hidden="1" x14ac:dyDescent="0.2">
      <c r="A8840">
        <v>2018</v>
      </c>
      <c r="B8840">
        <v>106</v>
      </c>
      <c r="C8840" t="s">
        <v>12479</v>
      </c>
      <c r="D8840">
        <v>97</v>
      </c>
      <c r="E8840" t="s">
        <v>12143</v>
      </c>
      <c r="F8840" t="s">
        <v>12480</v>
      </c>
      <c r="G8840">
        <v>38.675921324719873</v>
      </c>
    </row>
    <row r="8841" spans="1:7" hidden="1" x14ac:dyDescent="0.2">
      <c r="A8841">
        <v>2018</v>
      </c>
      <c r="B8841">
        <v>107</v>
      </c>
      <c r="C8841" t="s">
        <v>9950</v>
      </c>
      <c r="D8841">
        <v>84</v>
      </c>
      <c r="E8841" t="s">
        <v>130</v>
      </c>
      <c r="F8841" t="s">
        <v>12481</v>
      </c>
      <c r="G8841">
        <v>38.674061488154393</v>
      </c>
    </row>
    <row r="8842" spans="1:7" hidden="1" x14ac:dyDescent="0.2">
      <c r="A8842">
        <v>2018</v>
      </c>
      <c r="B8842">
        <v>108</v>
      </c>
      <c r="C8842" t="s">
        <v>12084</v>
      </c>
      <c r="D8842">
        <v>64</v>
      </c>
      <c r="E8842" t="s">
        <v>12375</v>
      </c>
      <c r="F8842" t="s">
        <v>12482</v>
      </c>
      <c r="G8842">
        <v>38.671829920371344</v>
      </c>
    </row>
    <row r="8843" spans="1:7" hidden="1" x14ac:dyDescent="0.2">
      <c r="A8843">
        <v>2018</v>
      </c>
      <c r="B8843">
        <v>109</v>
      </c>
      <c r="C8843" t="s">
        <v>12289</v>
      </c>
      <c r="D8843">
        <v>52</v>
      </c>
      <c r="E8843" t="s">
        <v>12197</v>
      </c>
      <c r="F8843" t="s">
        <v>12482</v>
      </c>
      <c r="G8843">
        <v>38.671829920371344</v>
      </c>
    </row>
    <row r="8844" spans="1:7" hidden="1" x14ac:dyDescent="0.2">
      <c r="A8844">
        <v>2018</v>
      </c>
      <c r="B8844">
        <v>110</v>
      </c>
      <c r="C8844" t="s">
        <v>11851</v>
      </c>
      <c r="D8844">
        <v>133</v>
      </c>
      <c r="E8844" t="s">
        <v>11977</v>
      </c>
      <c r="F8844" t="s">
        <v>12483</v>
      </c>
      <c r="G8844">
        <v>38.653243532480182</v>
      </c>
    </row>
    <row r="8845" spans="1:7" hidden="1" x14ac:dyDescent="0.2">
      <c r="A8845">
        <v>2018</v>
      </c>
      <c r="B8845">
        <v>111</v>
      </c>
      <c r="C8845" t="s">
        <v>11472</v>
      </c>
      <c r="D8845">
        <v>194</v>
      </c>
      <c r="E8845" t="s">
        <v>110</v>
      </c>
      <c r="F8845" t="s">
        <v>12484</v>
      </c>
      <c r="G8845">
        <v>38.637149775164303</v>
      </c>
    </row>
    <row r="8846" spans="1:7" hidden="1" x14ac:dyDescent="0.2">
      <c r="A8846">
        <v>2018</v>
      </c>
      <c r="B8846">
        <v>112</v>
      </c>
      <c r="C8846" t="s">
        <v>10874</v>
      </c>
      <c r="D8846">
        <v>116</v>
      </c>
      <c r="E8846" t="s">
        <v>12152</v>
      </c>
      <c r="F8846" t="s">
        <v>12485</v>
      </c>
      <c r="G8846">
        <v>38.593393093652224</v>
      </c>
    </row>
    <row r="8847" spans="1:7" hidden="1" x14ac:dyDescent="0.2">
      <c r="A8847">
        <v>2018</v>
      </c>
      <c r="B8847">
        <v>113</v>
      </c>
      <c r="C8847" t="s">
        <v>12321</v>
      </c>
      <c r="D8847">
        <v>195</v>
      </c>
      <c r="E8847" t="s">
        <v>110</v>
      </c>
      <c r="F8847" t="s">
        <v>11442</v>
      </c>
      <c r="G8847">
        <v>38.590306678993116</v>
      </c>
    </row>
    <row r="8848" spans="1:7" hidden="1" x14ac:dyDescent="0.2">
      <c r="A8848">
        <v>2018</v>
      </c>
      <c r="B8848">
        <v>114</v>
      </c>
      <c r="C8848" t="s">
        <v>11507</v>
      </c>
      <c r="D8848">
        <v>95</v>
      </c>
      <c r="E8848" t="s">
        <v>12143</v>
      </c>
      <c r="F8848" t="s">
        <v>12486</v>
      </c>
      <c r="G8848">
        <v>38.585492857736874</v>
      </c>
    </row>
    <row r="8849" spans="1:7" hidden="1" x14ac:dyDescent="0.2">
      <c r="A8849">
        <v>2018</v>
      </c>
      <c r="B8849">
        <v>115</v>
      </c>
      <c r="C8849" t="s">
        <v>11487</v>
      </c>
      <c r="D8849">
        <v>18</v>
      </c>
      <c r="E8849" t="s">
        <v>12380</v>
      </c>
      <c r="F8849" t="s">
        <v>12487</v>
      </c>
      <c r="G8849">
        <v>38.580063321500525</v>
      </c>
    </row>
    <row r="8850" spans="1:7" hidden="1" x14ac:dyDescent="0.2">
      <c r="A8850">
        <v>2018</v>
      </c>
      <c r="B8850">
        <v>116</v>
      </c>
      <c r="C8850" t="s">
        <v>12488</v>
      </c>
      <c r="D8850">
        <v>208</v>
      </c>
      <c r="E8850" t="s">
        <v>12402</v>
      </c>
      <c r="F8850" t="s">
        <v>12489</v>
      </c>
      <c r="G8850">
        <v>38.5660029922891</v>
      </c>
    </row>
    <row r="8851" spans="1:7" hidden="1" x14ac:dyDescent="0.2">
      <c r="A8851">
        <v>2018</v>
      </c>
      <c r="B8851">
        <v>117</v>
      </c>
      <c r="C8851" t="s">
        <v>12490</v>
      </c>
      <c r="D8851">
        <v>65</v>
      </c>
      <c r="E8851" t="s">
        <v>12375</v>
      </c>
      <c r="F8851" t="s">
        <v>11449</v>
      </c>
      <c r="G8851">
        <v>38.563660600403423</v>
      </c>
    </row>
    <row r="8852" spans="1:7" hidden="1" x14ac:dyDescent="0.2">
      <c r="A8852">
        <v>2018</v>
      </c>
      <c r="B8852">
        <v>118</v>
      </c>
      <c r="C8852" t="s">
        <v>11683</v>
      </c>
      <c r="D8852">
        <v>63</v>
      </c>
      <c r="E8852" t="s">
        <v>12375</v>
      </c>
      <c r="F8852" t="s">
        <v>11788</v>
      </c>
      <c r="G8852">
        <v>38.557374534157518</v>
      </c>
    </row>
    <row r="8853" spans="1:7" hidden="1" x14ac:dyDescent="0.2">
      <c r="A8853">
        <v>2018</v>
      </c>
      <c r="B8853">
        <v>119</v>
      </c>
      <c r="C8853" t="s">
        <v>10501</v>
      </c>
      <c r="D8853">
        <v>108</v>
      </c>
      <c r="E8853" t="s">
        <v>12139</v>
      </c>
      <c r="F8853" t="s">
        <v>12491</v>
      </c>
      <c r="G8853">
        <v>38.556142212449338</v>
      </c>
    </row>
    <row r="8854" spans="1:7" hidden="1" x14ac:dyDescent="0.2">
      <c r="A8854">
        <v>2018</v>
      </c>
      <c r="B8854">
        <v>120</v>
      </c>
      <c r="C8854" t="s">
        <v>12492</v>
      </c>
      <c r="D8854">
        <v>186</v>
      </c>
      <c r="E8854" t="s">
        <v>11979</v>
      </c>
      <c r="F8854" t="s">
        <v>12493</v>
      </c>
      <c r="G8854">
        <v>38.553061752777964</v>
      </c>
    </row>
    <row r="8855" spans="1:7" hidden="1" x14ac:dyDescent="0.2">
      <c r="A8855">
        <v>2018</v>
      </c>
      <c r="B8855">
        <v>121</v>
      </c>
      <c r="C8855" t="s">
        <v>11700</v>
      </c>
      <c r="D8855">
        <v>62</v>
      </c>
      <c r="E8855" t="s">
        <v>12375</v>
      </c>
      <c r="F8855" t="s">
        <v>12494</v>
      </c>
      <c r="G8855">
        <v>38.544931703810207</v>
      </c>
    </row>
    <row r="8856" spans="1:7" hidden="1" x14ac:dyDescent="0.2">
      <c r="A8856">
        <v>2018</v>
      </c>
      <c r="B8856">
        <v>122</v>
      </c>
      <c r="C8856" t="s">
        <v>11111</v>
      </c>
      <c r="D8856">
        <v>112</v>
      </c>
      <c r="E8856" t="s">
        <v>12152</v>
      </c>
      <c r="F8856" t="s">
        <v>12495</v>
      </c>
      <c r="G8856">
        <v>38.54271501279581</v>
      </c>
    </row>
    <row r="8857" spans="1:7" hidden="1" x14ac:dyDescent="0.2">
      <c r="A8857">
        <v>2018</v>
      </c>
      <c r="B8857">
        <v>123</v>
      </c>
      <c r="C8857" t="s">
        <v>12323</v>
      </c>
      <c r="D8857">
        <v>218</v>
      </c>
      <c r="E8857" t="s">
        <v>12165</v>
      </c>
      <c r="F8857" t="s">
        <v>12496</v>
      </c>
      <c r="G8857">
        <v>38.534096970897231</v>
      </c>
    </row>
    <row r="8858" spans="1:7" hidden="1" x14ac:dyDescent="0.2">
      <c r="A8858">
        <v>2018</v>
      </c>
      <c r="B8858">
        <v>124</v>
      </c>
      <c r="C8858" t="s">
        <v>11885</v>
      </c>
      <c r="D8858">
        <v>201</v>
      </c>
      <c r="E8858" t="s">
        <v>12402</v>
      </c>
      <c r="F8858" t="s">
        <v>12497</v>
      </c>
      <c r="G8858">
        <v>38.523637385517397</v>
      </c>
    </row>
    <row r="8859" spans="1:7" hidden="1" x14ac:dyDescent="0.2">
      <c r="A8859">
        <v>2018</v>
      </c>
      <c r="B8859">
        <v>125</v>
      </c>
      <c r="C8859" t="s">
        <v>10317</v>
      </c>
      <c r="D8859">
        <v>53</v>
      </c>
      <c r="E8859" t="s">
        <v>12197</v>
      </c>
      <c r="F8859" t="s">
        <v>12498</v>
      </c>
      <c r="G8859">
        <v>38.520070120091837</v>
      </c>
    </row>
    <row r="8860" spans="1:7" hidden="1" x14ac:dyDescent="0.2">
      <c r="A8860">
        <v>2018</v>
      </c>
      <c r="B8860">
        <v>126</v>
      </c>
      <c r="C8860" t="s">
        <v>11049</v>
      </c>
      <c r="D8860">
        <v>96</v>
      </c>
      <c r="E8860" t="s">
        <v>12143</v>
      </c>
      <c r="F8860" t="s">
        <v>12499</v>
      </c>
      <c r="G8860">
        <v>38.516380540664798</v>
      </c>
    </row>
    <row r="8861" spans="1:7" hidden="1" x14ac:dyDescent="0.2">
      <c r="A8861">
        <v>2018</v>
      </c>
      <c r="B8861">
        <v>127</v>
      </c>
      <c r="C8861" t="s">
        <v>12335</v>
      </c>
      <c r="D8861">
        <v>154</v>
      </c>
      <c r="E8861" t="s">
        <v>12388</v>
      </c>
      <c r="F8861" t="s">
        <v>6848</v>
      </c>
      <c r="G8861">
        <v>38.47105645840243</v>
      </c>
    </row>
    <row r="8862" spans="1:7" x14ac:dyDescent="0.2">
      <c r="A8862">
        <v>2018</v>
      </c>
      <c r="B8862">
        <v>128</v>
      </c>
      <c r="C8862" t="s">
        <v>11896</v>
      </c>
      <c r="D8862">
        <v>7</v>
      </c>
      <c r="E8862" t="s">
        <v>60</v>
      </c>
      <c r="F8862" t="s">
        <v>12500</v>
      </c>
      <c r="G8862">
        <v>38.457320649817653</v>
      </c>
    </row>
    <row r="8863" spans="1:7" hidden="1" x14ac:dyDescent="0.2">
      <c r="A8863">
        <v>2018</v>
      </c>
      <c r="B8863">
        <v>129</v>
      </c>
      <c r="C8863" t="s">
        <v>12501</v>
      </c>
      <c r="D8863">
        <v>17</v>
      </c>
      <c r="E8863" t="s">
        <v>12380</v>
      </c>
      <c r="F8863" t="s">
        <v>12502</v>
      </c>
      <c r="G8863">
        <v>38.456830266630959</v>
      </c>
    </row>
    <row r="8864" spans="1:7" hidden="1" x14ac:dyDescent="0.2">
      <c r="A8864">
        <v>2018</v>
      </c>
      <c r="B8864">
        <v>130</v>
      </c>
      <c r="C8864" t="s">
        <v>12342</v>
      </c>
      <c r="D8864">
        <v>202</v>
      </c>
      <c r="E8864" t="s">
        <v>12402</v>
      </c>
      <c r="F8864" t="s">
        <v>12503</v>
      </c>
      <c r="G8864">
        <v>38.454868858938887</v>
      </c>
    </row>
    <row r="8865" spans="1:7" hidden="1" x14ac:dyDescent="0.2">
      <c r="A8865">
        <v>2018</v>
      </c>
      <c r="B8865">
        <v>131</v>
      </c>
      <c r="C8865" t="s">
        <v>12504</v>
      </c>
      <c r="D8865">
        <v>213</v>
      </c>
      <c r="E8865" t="s">
        <v>12165</v>
      </c>
      <c r="F8865" t="s">
        <v>12505</v>
      </c>
      <c r="G8865">
        <v>38.45474627760121</v>
      </c>
    </row>
    <row r="8866" spans="1:7" hidden="1" x14ac:dyDescent="0.2">
      <c r="A8866">
        <v>2018</v>
      </c>
      <c r="B8866">
        <v>132</v>
      </c>
      <c r="C8866" t="s">
        <v>12506</v>
      </c>
      <c r="D8866">
        <v>118</v>
      </c>
      <c r="E8866" t="s">
        <v>12152</v>
      </c>
      <c r="F8866" t="s">
        <v>12507</v>
      </c>
      <c r="G8866">
        <v>38.413480827649451</v>
      </c>
    </row>
    <row r="8867" spans="1:7" hidden="1" x14ac:dyDescent="0.2">
      <c r="A8867">
        <v>2018</v>
      </c>
      <c r="B8867">
        <v>133</v>
      </c>
      <c r="C8867" t="s">
        <v>12508</v>
      </c>
      <c r="D8867">
        <v>98</v>
      </c>
      <c r="E8867" t="s">
        <v>12143</v>
      </c>
      <c r="F8867" t="s">
        <v>12509</v>
      </c>
      <c r="G8867">
        <v>38.412379997134259</v>
      </c>
    </row>
    <row r="8868" spans="1:7" hidden="1" x14ac:dyDescent="0.2">
      <c r="A8868">
        <v>2018</v>
      </c>
      <c r="B8868">
        <v>134</v>
      </c>
      <c r="C8868" t="s">
        <v>12095</v>
      </c>
      <c r="D8868">
        <v>157</v>
      </c>
      <c r="E8868" t="s">
        <v>12388</v>
      </c>
      <c r="F8868" t="s">
        <v>12510</v>
      </c>
      <c r="G8868">
        <v>38.405165003788433</v>
      </c>
    </row>
    <row r="8869" spans="1:7" hidden="1" x14ac:dyDescent="0.2">
      <c r="A8869">
        <v>2018</v>
      </c>
      <c r="B8869">
        <v>135</v>
      </c>
      <c r="C8869" t="s">
        <v>12511</v>
      </c>
      <c r="D8869">
        <v>107</v>
      </c>
      <c r="E8869" t="s">
        <v>12139</v>
      </c>
      <c r="F8869" t="s">
        <v>12512</v>
      </c>
      <c r="G8869">
        <v>38.398197160145266</v>
      </c>
    </row>
    <row r="8870" spans="1:7" hidden="1" x14ac:dyDescent="0.2">
      <c r="A8870">
        <v>2018</v>
      </c>
      <c r="B8870">
        <v>136</v>
      </c>
      <c r="C8870" t="s">
        <v>12337</v>
      </c>
      <c r="D8870">
        <v>15</v>
      </c>
      <c r="E8870" t="s">
        <v>12380</v>
      </c>
      <c r="F8870" t="s">
        <v>10981</v>
      </c>
      <c r="G8870">
        <v>38.397097205423641</v>
      </c>
    </row>
    <row r="8871" spans="1:7" hidden="1" x14ac:dyDescent="0.2">
      <c r="A8871">
        <v>2018</v>
      </c>
      <c r="B8871">
        <v>137</v>
      </c>
      <c r="C8871" t="s">
        <v>12057</v>
      </c>
      <c r="D8871">
        <v>167</v>
      </c>
      <c r="E8871" t="s">
        <v>11744</v>
      </c>
      <c r="F8871" t="s">
        <v>12513</v>
      </c>
      <c r="G8871">
        <v>38.382681404272383</v>
      </c>
    </row>
    <row r="8872" spans="1:7" hidden="1" x14ac:dyDescent="0.2">
      <c r="A8872">
        <v>2018</v>
      </c>
      <c r="B8872">
        <v>138</v>
      </c>
      <c r="C8872" t="s">
        <v>11519</v>
      </c>
      <c r="D8872">
        <v>94</v>
      </c>
      <c r="E8872" t="s">
        <v>12143</v>
      </c>
      <c r="F8872" t="s">
        <v>12514</v>
      </c>
      <c r="G8872">
        <v>38.379140194765327</v>
      </c>
    </row>
    <row r="8873" spans="1:7" hidden="1" x14ac:dyDescent="0.2">
      <c r="A8873">
        <v>2018</v>
      </c>
      <c r="B8873">
        <v>139</v>
      </c>
      <c r="C8873" t="s">
        <v>12515</v>
      </c>
      <c r="D8873">
        <v>164</v>
      </c>
      <c r="E8873" t="s">
        <v>11744</v>
      </c>
      <c r="F8873" t="s">
        <v>12516</v>
      </c>
      <c r="G8873">
        <v>38.375477562134769</v>
      </c>
    </row>
    <row r="8874" spans="1:7" hidden="1" x14ac:dyDescent="0.2">
      <c r="A8874">
        <v>2018</v>
      </c>
      <c r="B8874">
        <v>140</v>
      </c>
      <c r="C8874" t="s">
        <v>11908</v>
      </c>
      <c r="D8874">
        <v>185</v>
      </c>
      <c r="E8874" t="s">
        <v>11979</v>
      </c>
      <c r="F8874" t="s">
        <v>9795</v>
      </c>
      <c r="G8874">
        <v>38.37511133732027</v>
      </c>
    </row>
    <row r="8875" spans="1:7" hidden="1" x14ac:dyDescent="0.2">
      <c r="A8875">
        <v>2018</v>
      </c>
      <c r="B8875">
        <v>141</v>
      </c>
      <c r="C8875" t="s">
        <v>11731</v>
      </c>
      <c r="D8875">
        <v>151</v>
      </c>
      <c r="E8875" t="s">
        <v>12388</v>
      </c>
      <c r="F8875" t="s">
        <v>12517</v>
      </c>
      <c r="G8875">
        <v>38.329875353873625</v>
      </c>
    </row>
    <row r="8876" spans="1:7" hidden="1" x14ac:dyDescent="0.2">
      <c r="A8876">
        <v>2018</v>
      </c>
      <c r="B8876">
        <v>142</v>
      </c>
      <c r="C8876" t="s">
        <v>12518</v>
      </c>
      <c r="D8876">
        <v>173</v>
      </c>
      <c r="E8876" t="s">
        <v>11973</v>
      </c>
      <c r="F8876" t="s">
        <v>12519</v>
      </c>
      <c r="G8876">
        <v>38.325491554070148</v>
      </c>
    </row>
    <row r="8877" spans="1:7" hidden="1" x14ac:dyDescent="0.2">
      <c r="A8877">
        <v>2018</v>
      </c>
      <c r="B8877">
        <v>143</v>
      </c>
      <c r="C8877" t="s">
        <v>12520</v>
      </c>
      <c r="D8877">
        <v>137</v>
      </c>
      <c r="E8877" t="s">
        <v>11977</v>
      </c>
      <c r="F8877" t="s">
        <v>10986</v>
      </c>
      <c r="G8877">
        <v>38.318796018067353</v>
      </c>
    </row>
    <row r="8878" spans="1:7" hidden="1" x14ac:dyDescent="0.2">
      <c r="A8878">
        <v>2018</v>
      </c>
      <c r="B8878">
        <v>144</v>
      </c>
      <c r="C8878" t="s">
        <v>11913</v>
      </c>
      <c r="D8878">
        <v>153</v>
      </c>
      <c r="E8878" t="s">
        <v>12388</v>
      </c>
      <c r="F8878" t="s">
        <v>12521</v>
      </c>
      <c r="G8878">
        <v>38.299331390365161</v>
      </c>
    </row>
    <row r="8879" spans="1:7" hidden="1" x14ac:dyDescent="0.2">
      <c r="A8879">
        <v>2018</v>
      </c>
      <c r="B8879">
        <v>145</v>
      </c>
      <c r="C8879" t="s">
        <v>12070</v>
      </c>
      <c r="D8879">
        <v>13</v>
      </c>
      <c r="E8879" t="s">
        <v>12380</v>
      </c>
      <c r="F8879" t="s">
        <v>12522</v>
      </c>
      <c r="G8879">
        <v>38.140705424101782</v>
      </c>
    </row>
    <row r="8880" spans="1:7" x14ac:dyDescent="0.2">
      <c r="B8880" s="51"/>
      <c r="C8880" s="52"/>
      <c r="D8880" s="51"/>
      <c r="E8880" s="52"/>
      <c r="F8880" s="51"/>
    </row>
    <row r="8881" spans="2:6" x14ac:dyDescent="0.2">
      <c r="B8881" s="51"/>
      <c r="C8881" s="52"/>
      <c r="D8881" s="51"/>
      <c r="E8881" s="52"/>
      <c r="F8881" s="5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M181"/>
  <sheetViews>
    <sheetView rightToLeft="1" workbookViewId="0">
      <selection activeCell="M25" sqref="M25"/>
    </sheetView>
  </sheetViews>
  <sheetFormatPr defaultRowHeight="14.25" x14ac:dyDescent="0.2"/>
  <cols>
    <col min="3" max="3" width="28.625" customWidth="1"/>
    <col min="7" max="7" width="14.125" customWidth="1"/>
    <col min="8" max="8" width="12.125" bestFit="1" customWidth="1"/>
    <col min="9" max="9" width="11.375" bestFit="1" customWidth="1"/>
  </cols>
  <sheetData>
    <row r="1" spans="1:9" x14ac:dyDescent="0.2">
      <c r="A1" t="s">
        <v>143</v>
      </c>
      <c r="B1" t="s">
        <v>21</v>
      </c>
      <c r="C1" t="s">
        <v>22</v>
      </c>
      <c r="D1" t="s">
        <v>144</v>
      </c>
      <c r="E1" t="s">
        <v>20</v>
      </c>
      <c r="F1" t="s">
        <v>145</v>
      </c>
      <c r="G1" t="s">
        <v>152</v>
      </c>
      <c r="H1" t="s">
        <v>12523</v>
      </c>
      <c r="I1" t="s">
        <v>19</v>
      </c>
    </row>
    <row r="2" spans="1:9" x14ac:dyDescent="0.2">
      <c r="A2">
        <v>2011</v>
      </c>
      <c r="B2">
        <v>35</v>
      </c>
      <c r="C2" t="s">
        <v>59</v>
      </c>
      <c r="D2">
        <v>81</v>
      </c>
      <c r="E2" t="s">
        <v>55</v>
      </c>
      <c r="F2" t="s">
        <v>10986</v>
      </c>
      <c r="G2">
        <v>41.5091702612905</v>
      </c>
      <c r="H2" t="str">
        <f>LEFT(C2,2)&amp;MID(C2,SEARCH(" ",C2,1)+1,1)&amp;"-"&amp;MID(G2,SEARCH(".",G2,1)+1,4)</f>
        <v>DAA-5091</v>
      </c>
      <c r="I2" t="s">
        <v>12714</v>
      </c>
    </row>
    <row r="3" spans="1:9" x14ac:dyDescent="0.2">
      <c r="A3">
        <v>2011</v>
      </c>
      <c r="B3">
        <v>80</v>
      </c>
      <c r="C3" t="s">
        <v>10613</v>
      </c>
      <c r="D3">
        <v>88</v>
      </c>
      <c r="E3" t="s">
        <v>55</v>
      </c>
      <c r="F3" t="s">
        <v>11038</v>
      </c>
      <c r="G3">
        <v>40.976307240778098</v>
      </c>
      <c r="H3" t="str">
        <f t="shared" ref="H3:H66" si="0">LEFT(C3,2)&amp;MID(C3,SEARCH(" ",C3,1)+1,1)&amp;"-"&amp;MID(G3,SEARCH(".",G3,1)+1,4)</f>
        <v>JOR-9763</v>
      </c>
      <c r="I3" t="s">
        <v>12715</v>
      </c>
    </row>
    <row r="4" spans="1:9" x14ac:dyDescent="0.2">
      <c r="A4">
        <v>2011</v>
      </c>
      <c r="B4">
        <v>88</v>
      </c>
      <c r="C4" t="s">
        <v>57</v>
      </c>
      <c r="D4">
        <v>84</v>
      </c>
      <c r="E4" t="s">
        <v>55</v>
      </c>
      <c r="F4" t="s">
        <v>11048</v>
      </c>
      <c r="G4">
        <v>40.923311067895497</v>
      </c>
      <c r="H4" t="str">
        <f t="shared" si="0"/>
        <v>IME-9233</v>
      </c>
      <c r="I4" t="s">
        <v>12716</v>
      </c>
    </row>
    <row r="5" spans="1:9" x14ac:dyDescent="0.2">
      <c r="A5">
        <v>2011</v>
      </c>
      <c r="B5">
        <v>90</v>
      </c>
      <c r="C5" t="s">
        <v>10808</v>
      </c>
      <c r="D5">
        <v>83</v>
      </c>
      <c r="E5" t="s">
        <v>55</v>
      </c>
      <c r="F5" t="s">
        <v>10649</v>
      </c>
      <c r="G5">
        <v>40.909603175596899</v>
      </c>
      <c r="H5" t="str">
        <f t="shared" si="0"/>
        <v>RUA-9096</v>
      </c>
      <c r="I5" t="s">
        <v>12717</v>
      </c>
    </row>
    <row r="6" spans="1:9" x14ac:dyDescent="0.2">
      <c r="A6">
        <v>2011</v>
      </c>
      <c r="B6">
        <v>102</v>
      </c>
      <c r="C6" t="s">
        <v>9103</v>
      </c>
      <c r="D6">
        <v>85</v>
      </c>
      <c r="E6" t="s">
        <v>55</v>
      </c>
      <c r="F6" t="s">
        <v>11062</v>
      </c>
      <c r="G6">
        <v>40.7731548649787</v>
      </c>
      <c r="H6" t="str">
        <f t="shared" si="0"/>
        <v>JOI-7731</v>
      </c>
      <c r="I6" t="s">
        <v>12718</v>
      </c>
    </row>
    <row r="7" spans="1:9" x14ac:dyDescent="0.2">
      <c r="A7">
        <v>2011</v>
      </c>
      <c r="B7">
        <v>139</v>
      </c>
      <c r="C7" t="s">
        <v>10081</v>
      </c>
      <c r="D7">
        <v>89</v>
      </c>
      <c r="E7" t="s">
        <v>55</v>
      </c>
      <c r="F7" t="s">
        <v>11106</v>
      </c>
      <c r="G7">
        <v>40.540540540540498</v>
      </c>
      <c r="H7" t="str">
        <f t="shared" si="0"/>
        <v>FRV-5405</v>
      </c>
      <c r="I7" t="s">
        <v>12719</v>
      </c>
    </row>
    <row r="8" spans="1:9" x14ac:dyDescent="0.2">
      <c r="A8">
        <v>2011</v>
      </c>
      <c r="B8">
        <v>166</v>
      </c>
      <c r="C8" t="s">
        <v>11144</v>
      </c>
      <c r="D8">
        <v>82</v>
      </c>
      <c r="E8" t="s">
        <v>55</v>
      </c>
      <c r="F8" t="s">
        <v>11145</v>
      </c>
      <c r="G8">
        <v>40.281489564356903</v>
      </c>
      <c r="H8" t="str">
        <f t="shared" si="0"/>
        <v>ANA-2814</v>
      </c>
      <c r="I8" t="s">
        <v>12720</v>
      </c>
    </row>
    <row r="9" spans="1:9" x14ac:dyDescent="0.2">
      <c r="A9">
        <v>2012</v>
      </c>
      <c r="B9">
        <v>18</v>
      </c>
      <c r="C9" t="s">
        <v>10808</v>
      </c>
      <c r="D9">
        <v>163</v>
      </c>
      <c r="E9" t="s">
        <v>55</v>
      </c>
      <c r="F9" t="s">
        <v>11167</v>
      </c>
      <c r="G9">
        <v>39.649774810242199</v>
      </c>
      <c r="H9" t="str">
        <f t="shared" si="0"/>
        <v>RUA-6497</v>
      </c>
      <c r="I9" t="s">
        <v>12721</v>
      </c>
    </row>
    <row r="10" spans="1:9" x14ac:dyDescent="0.2">
      <c r="A10">
        <v>2012</v>
      </c>
      <c r="B10">
        <v>20</v>
      </c>
      <c r="C10" t="s">
        <v>56</v>
      </c>
      <c r="D10">
        <v>161</v>
      </c>
      <c r="E10" t="s">
        <v>55</v>
      </c>
      <c r="F10" t="s">
        <v>11169</v>
      </c>
      <c r="G10">
        <v>39.609480450425202</v>
      </c>
      <c r="H10" t="str">
        <f t="shared" si="0"/>
        <v>ALV-6094</v>
      </c>
      <c r="I10" t="s">
        <v>12722</v>
      </c>
    </row>
    <row r="11" spans="1:9" x14ac:dyDescent="0.2">
      <c r="A11">
        <v>2012</v>
      </c>
      <c r="B11">
        <v>30</v>
      </c>
      <c r="C11" t="s">
        <v>10180</v>
      </c>
      <c r="D11">
        <v>162</v>
      </c>
      <c r="E11" t="s">
        <v>55</v>
      </c>
      <c r="F11" t="s">
        <v>11180</v>
      </c>
      <c r="G11">
        <v>39.409477658195698</v>
      </c>
      <c r="H11" t="str">
        <f t="shared" si="0"/>
        <v>JUJ-4094</v>
      </c>
      <c r="I11" t="s">
        <v>12723</v>
      </c>
    </row>
    <row r="12" spans="1:9" x14ac:dyDescent="0.2">
      <c r="A12">
        <v>2012</v>
      </c>
      <c r="B12">
        <v>42</v>
      </c>
      <c r="C12" t="s">
        <v>75</v>
      </c>
      <c r="D12">
        <v>57</v>
      </c>
      <c r="E12" t="s">
        <v>74</v>
      </c>
      <c r="F12" t="s">
        <v>11196</v>
      </c>
      <c r="G12">
        <v>39.193783389995097</v>
      </c>
      <c r="H12" t="str">
        <f t="shared" si="0"/>
        <v>PE -1937</v>
      </c>
      <c r="I12" t="s">
        <v>26</v>
      </c>
    </row>
    <row r="13" spans="1:9" x14ac:dyDescent="0.2">
      <c r="A13">
        <v>2012</v>
      </c>
      <c r="B13">
        <v>53</v>
      </c>
      <c r="C13" t="s">
        <v>9542</v>
      </c>
      <c r="D13">
        <v>166</v>
      </c>
      <c r="E13" t="s">
        <v>55</v>
      </c>
      <c r="F13" t="s">
        <v>9187</v>
      </c>
      <c r="G13">
        <v>39.098108636914098</v>
      </c>
      <c r="H13" t="str">
        <f t="shared" si="0"/>
        <v>VLK-0981</v>
      </c>
      <c r="I13" t="s">
        <v>12724</v>
      </c>
    </row>
    <row r="14" spans="1:9" x14ac:dyDescent="0.2">
      <c r="A14">
        <v>2012</v>
      </c>
      <c r="B14">
        <v>77</v>
      </c>
      <c r="C14" t="s">
        <v>10789</v>
      </c>
      <c r="D14">
        <v>167</v>
      </c>
      <c r="E14" t="s">
        <v>55</v>
      </c>
      <c r="F14" t="s">
        <v>11230</v>
      </c>
      <c r="G14">
        <v>38.878474656355998</v>
      </c>
      <c r="H14" t="str">
        <f t="shared" si="0"/>
        <v>VAK-8784</v>
      </c>
      <c r="I14" t="s">
        <v>12725</v>
      </c>
    </row>
    <row r="15" spans="1:9" x14ac:dyDescent="0.2">
      <c r="A15">
        <v>2012</v>
      </c>
      <c r="B15">
        <v>101</v>
      </c>
      <c r="C15" t="s">
        <v>10730</v>
      </c>
      <c r="D15">
        <v>168</v>
      </c>
      <c r="E15" t="s">
        <v>55</v>
      </c>
      <c r="F15" t="s">
        <v>11257</v>
      </c>
      <c r="G15">
        <v>38.652510577153301</v>
      </c>
      <c r="H15" t="str">
        <f t="shared" si="0"/>
        <v>RUP-6525</v>
      </c>
      <c r="I15" t="s">
        <v>12726</v>
      </c>
    </row>
    <row r="16" spans="1:9" x14ac:dyDescent="0.2">
      <c r="A16">
        <v>2013</v>
      </c>
      <c r="B16">
        <v>2</v>
      </c>
      <c r="C16" t="s">
        <v>11328</v>
      </c>
      <c r="D16">
        <v>128</v>
      </c>
      <c r="E16" t="s">
        <v>55</v>
      </c>
      <c r="F16" t="s">
        <v>11329</v>
      </c>
      <c r="G16">
        <v>40.515770680420502</v>
      </c>
      <c r="H16" t="str">
        <f t="shared" si="0"/>
        <v>NAQ-5157</v>
      </c>
      <c r="I16" t="s">
        <v>12727</v>
      </c>
    </row>
    <row r="17" spans="1:9" x14ac:dyDescent="0.2">
      <c r="A17">
        <v>2013</v>
      </c>
      <c r="B17">
        <v>8</v>
      </c>
      <c r="C17" t="s">
        <v>56</v>
      </c>
      <c r="D17">
        <v>121</v>
      </c>
      <c r="E17" t="s">
        <v>55</v>
      </c>
      <c r="F17" t="s">
        <v>11336</v>
      </c>
      <c r="G17">
        <v>40.426753231329499</v>
      </c>
      <c r="H17" t="str">
        <f t="shared" si="0"/>
        <v>ALV-4267</v>
      </c>
      <c r="I17" t="s">
        <v>12728</v>
      </c>
    </row>
    <row r="18" spans="1:9" x14ac:dyDescent="0.2">
      <c r="A18">
        <v>2013</v>
      </c>
      <c r="B18">
        <v>27</v>
      </c>
      <c r="C18" t="s">
        <v>10808</v>
      </c>
      <c r="D18">
        <v>124</v>
      </c>
      <c r="E18" t="s">
        <v>55</v>
      </c>
      <c r="F18" t="s">
        <v>11361</v>
      </c>
      <c r="G18">
        <v>40.116016420382699</v>
      </c>
      <c r="H18" t="str">
        <f t="shared" si="0"/>
        <v>RUA-1160</v>
      </c>
      <c r="I18" t="s">
        <v>12729</v>
      </c>
    </row>
    <row r="19" spans="1:9" x14ac:dyDescent="0.2">
      <c r="A19">
        <v>2013</v>
      </c>
      <c r="B19">
        <v>47</v>
      </c>
      <c r="C19" t="s">
        <v>10730</v>
      </c>
      <c r="D19">
        <v>127</v>
      </c>
      <c r="E19" t="s">
        <v>55</v>
      </c>
      <c r="F19" t="s">
        <v>11387</v>
      </c>
      <c r="G19">
        <v>39.756679157136602</v>
      </c>
      <c r="H19" t="str">
        <f t="shared" si="0"/>
        <v>RUP-7566</v>
      </c>
      <c r="I19" t="s">
        <v>12730</v>
      </c>
    </row>
    <row r="20" spans="1:9" x14ac:dyDescent="0.2">
      <c r="A20">
        <v>2013</v>
      </c>
      <c r="B20">
        <v>54</v>
      </c>
      <c r="C20" t="s">
        <v>11144</v>
      </c>
      <c r="D20">
        <v>122</v>
      </c>
      <c r="E20" t="s">
        <v>55</v>
      </c>
      <c r="F20" t="s">
        <v>11397</v>
      </c>
      <c r="G20">
        <v>39.614791539379098</v>
      </c>
      <c r="H20" t="str">
        <f t="shared" si="0"/>
        <v>ANA-6147</v>
      </c>
      <c r="I20" t="s">
        <v>12731</v>
      </c>
    </row>
    <row r="21" spans="1:9" x14ac:dyDescent="0.2">
      <c r="A21">
        <v>2013</v>
      </c>
      <c r="B21">
        <v>79</v>
      </c>
      <c r="C21" t="s">
        <v>10613</v>
      </c>
      <c r="D21">
        <v>129</v>
      </c>
      <c r="E21" t="s">
        <v>55</v>
      </c>
      <c r="F21" t="s">
        <v>6798</v>
      </c>
      <c r="G21">
        <v>39.346915185666802</v>
      </c>
      <c r="H21" t="str">
        <f t="shared" si="0"/>
        <v>JOR-3469</v>
      </c>
      <c r="I21" t="s">
        <v>12732</v>
      </c>
    </row>
    <row r="22" spans="1:9" x14ac:dyDescent="0.2">
      <c r="A22">
        <v>2013</v>
      </c>
      <c r="B22">
        <v>82</v>
      </c>
      <c r="C22" t="s">
        <v>11195</v>
      </c>
      <c r="D22">
        <v>11</v>
      </c>
      <c r="E22" t="s">
        <v>11416</v>
      </c>
      <c r="F22" t="s">
        <v>11428</v>
      </c>
      <c r="G22">
        <v>39.310816056150898</v>
      </c>
      <c r="H22" t="str">
        <f t="shared" si="0"/>
        <v>PES-3108</v>
      </c>
      <c r="I22" t="s">
        <v>12733</v>
      </c>
    </row>
    <row r="23" spans="1:9" x14ac:dyDescent="0.2">
      <c r="A23">
        <v>2013</v>
      </c>
      <c r="B23">
        <v>97</v>
      </c>
      <c r="C23" t="s">
        <v>11446</v>
      </c>
      <c r="D23">
        <v>123</v>
      </c>
      <c r="E23" t="s">
        <v>55</v>
      </c>
      <c r="F23" t="s">
        <v>11445</v>
      </c>
      <c r="G23">
        <v>39.198902185073898</v>
      </c>
      <c r="H23" t="str">
        <f t="shared" si="0"/>
        <v>JOC-1989</v>
      </c>
      <c r="I23" t="s">
        <v>12734</v>
      </c>
    </row>
    <row r="24" spans="1:9" x14ac:dyDescent="0.2">
      <c r="A24">
        <v>2013</v>
      </c>
      <c r="B24">
        <v>118</v>
      </c>
      <c r="C24" t="s">
        <v>57</v>
      </c>
      <c r="D24">
        <v>125</v>
      </c>
      <c r="E24" t="s">
        <v>55</v>
      </c>
      <c r="F24" t="s">
        <v>11468</v>
      </c>
      <c r="G24">
        <v>39.007868802363099</v>
      </c>
      <c r="H24" t="str">
        <f t="shared" si="0"/>
        <v>IME-0078</v>
      </c>
      <c r="I24" t="s">
        <v>12735</v>
      </c>
    </row>
    <row r="25" spans="1:9" x14ac:dyDescent="0.2">
      <c r="A25">
        <v>2014</v>
      </c>
      <c r="B25">
        <v>1</v>
      </c>
      <c r="C25" t="s">
        <v>80</v>
      </c>
      <c r="D25">
        <v>41</v>
      </c>
      <c r="E25" t="s">
        <v>79</v>
      </c>
      <c r="F25" t="s">
        <v>11537</v>
      </c>
      <c r="G25">
        <v>40.662332610990703</v>
      </c>
      <c r="H25" t="str">
        <f t="shared" si="0"/>
        <v>VIN-6623</v>
      </c>
      <c r="I25" t="s">
        <v>28</v>
      </c>
    </row>
    <row r="26" spans="1:9" x14ac:dyDescent="0.2">
      <c r="A26">
        <v>2014</v>
      </c>
      <c r="B26">
        <v>2</v>
      </c>
      <c r="C26" t="s">
        <v>10949</v>
      </c>
      <c r="D26">
        <v>81</v>
      </c>
      <c r="E26" t="s">
        <v>96</v>
      </c>
      <c r="F26" t="s">
        <v>11538</v>
      </c>
      <c r="G26">
        <v>40.605049891647099</v>
      </c>
      <c r="H26" t="str">
        <f t="shared" si="0"/>
        <v>JEP-6050</v>
      </c>
      <c r="I26" t="s">
        <v>12736</v>
      </c>
    </row>
    <row r="27" spans="1:9" x14ac:dyDescent="0.2">
      <c r="A27">
        <v>2014</v>
      </c>
      <c r="B27">
        <v>3</v>
      </c>
      <c r="C27" t="s">
        <v>11158</v>
      </c>
      <c r="D27">
        <v>127</v>
      </c>
      <c r="E27" t="s">
        <v>11363</v>
      </c>
      <c r="F27" t="s">
        <v>11539</v>
      </c>
      <c r="G27">
        <v>40.600294044217499</v>
      </c>
      <c r="H27" t="str">
        <f t="shared" si="0"/>
        <v>THP-6002</v>
      </c>
      <c r="I27" t="s">
        <v>12737</v>
      </c>
    </row>
    <row r="28" spans="1:9" x14ac:dyDescent="0.2">
      <c r="A28">
        <v>2014</v>
      </c>
      <c r="B28">
        <v>4</v>
      </c>
      <c r="C28" t="s">
        <v>56</v>
      </c>
      <c r="D28">
        <v>11</v>
      </c>
      <c r="E28" t="s">
        <v>55</v>
      </c>
      <c r="F28" t="s">
        <v>11540</v>
      </c>
      <c r="G28">
        <v>40.589659996425503</v>
      </c>
      <c r="H28" t="str">
        <f t="shared" si="0"/>
        <v>ALV-5896</v>
      </c>
      <c r="I28" t="s">
        <v>12738</v>
      </c>
    </row>
    <row r="29" spans="1:9" x14ac:dyDescent="0.2">
      <c r="A29">
        <v>2014</v>
      </c>
      <c r="B29">
        <v>5</v>
      </c>
      <c r="C29" t="s">
        <v>11040</v>
      </c>
      <c r="D29">
        <v>141</v>
      </c>
      <c r="E29" t="s">
        <v>130</v>
      </c>
      <c r="F29" t="s">
        <v>11541</v>
      </c>
      <c r="G29">
        <v>40.576656501247498</v>
      </c>
      <c r="H29" t="str">
        <f t="shared" si="0"/>
        <v>TEV-5766</v>
      </c>
      <c r="I29" t="s">
        <v>12739</v>
      </c>
    </row>
    <row r="30" spans="1:9" x14ac:dyDescent="0.2">
      <c r="A30">
        <v>2014</v>
      </c>
      <c r="B30">
        <v>6</v>
      </c>
      <c r="C30" t="s">
        <v>97</v>
      </c>
      <c r="D30">
        <v>82</v>
      </c>
      <c r="E30" t="s">
        <v>96</v>
      </c>
      <c r="F30" t="s">
        <v>11542</v>
      </c>
      <c r="G30">
        <v>40.576406515685399</v>
      </c>
      <c r="H30" t="str">
        <f t="shared" si="0"/>
        <v>ROB-5764</v>
      </c>
      <c r="I30" t="s">
        <v>12740</v>
      </c>
    </row>
    <row r="31" spans="1:9" x14ac:dyDescent="0.2">
      <c r="A31">
        <v>2014</v>
      </c>
      <c r="B31">
        <v>7</v>
      </c>
      <c r="C31" t="s">
        <v>94</v>
      </c>
      <c r="D31">
        <v>201</v>
      </c>
      <c r="E31" t="s">
        <v>11543</v>
      </c>
      <c r="F31" t="s">
        <v>11544</v>
      </c>
      <c r="G31">
        <v>40.553171314397602</v>
      </c>
      <c r="H31" t="str">
        <f t="shared" si="0"/>
        <v>LEK-5531</v>
      </c>
      <c r="I31" t="s">
        <v>12741</v>
      </c>
    </row>
    <row r="32" spans="1:9" x14ac:dyDescent="0.2">
      <c r="A32">
        <v>2014</v>
      </c>
      <c r="B32">
        <v>8</v>
      </c>
      <c r="C32" t="s">
        <v>9117</v>
      </c>
      <c r="D32">
        <v>169</v>
      </c>
      <c r="E32" t="s">
        <v>11545</v>
      </c>
      <c r="F32" t="s">
        <v>11546</v>
      </c>
      <c r="G32">
        <v>40.527593431849397</v>
      </c>
      <c r="H32" t="str">
        <f t="shared" si="0"/>
        <v>HAZ-5275</v>
      </c>
      <c r="I32" t="s">
        <v>12742</v>
      </c>
    </row>
    <row r="33" spans="1:9" x14ac:dyDescent="0.2">
      <c r="A33">
        <v>2014</v>
      </c>
      <c r="B33">
        <v>9</v>
      </c>
      <c r="C33" t="s">
        <v>10361</v>
      </c>
      <c r="D33">
        <v>67</v>
      </c>
      <c r="E33" t="s">
        <v>11334</v>
      </c>
      <c r="F33" t="s">
        <v>11547</v>
      </c>
      <c r="G33">
        <v>40.525847826555101</v>
      </c>
      <c r="H33" t="str">
        <f t="shared" si="0"/>
        <v>LAT-5258</v>
      </c>
      <c r="I33" t="s">
        <v>12743</v>
      </c>
    </row>
    <row r="34" spans="1:9" x14ac:dyDescent="0.2">
      <c r="A34">
        <v>2014</v>
      </c>
      <c r="B34">
        <v>10</v>
      </c>
      <c r="C34" t="s">
        <v>111</v>
      </c>
      <c r="D34">
        <v>61</v>
      </c>
      <c r="E34" t="s">
        <v>11334</v>
      </c>
      <c r="F34" t="s">
        <v>11548</v>
      </c>
      <c r="G34">
        <v>40.502919553165299</v>
      </c>
      <c r="H34" t="str">
        <f t="shared" si="0"/>
        <v>BAM-5029</v>
      </c>
      <c r="I34" t="s">
        <v>12744</v>
      </c>
    </row>
    <row r="35" spans="1:9" x14ac:dyDescent="0.2">
      <c r="A35">
        <v>2014</v>
      </c>
      <c r="B35">
        <v>11</v>
      </c>
      <c r="C35" t="s">
        <v>119</v>
      </c>
      <c r="D35">
        <v>151</v>
      </c>
      <c r="E35" t="s">
        <v>10940</v>
      </c>
      <c r="F35" t="s">
        <v>11549</v>
      </c>
      <c r="G35">
        <v>40.488975910835897</v>
      </c>
      <c r="H35" t="str">
        <f t="shared" si="0"/>
        <v>PIR-4889</v>
      </c>
      <c r="I35" t="s">
        <v>12745</v>
      </c>
    </row>
    <row r="36" spans="1:9" x14ac:dyDescent="0.2">
      <c r="A36">
        <v>2014</v>
      </c>
      <c r="B36">
        <v>12</v>
      </c>
      <c r="C36" t="s">
        <v>10002</v>
      </c>
      <c r="D36">
        <v>161</v>
      </c>
      <c r="E36" t="s">
        <v>11545</v>
      </c>
      <c r="F36" t="s">
        <v>11550</v>
      </c>
      <c r="G36">
        <v>40.468948736382202</v>
      </c>
      <c r="H36" t="str">
        <f t="shared" si="0"/>
        <v>FRS-4689</v>
      </c>
      <c r="I36" t="s">
        <v>12746</v>
      </c>
    </row>
    <row r="37" spans="1:9" x14ac:dyDescent="0.2">
      <c r="A37">
        <v>2014</v>
      </c>
      <c r="B37">
        <v>13</v>
      </c>
      <c r="C37" t="s">
        <v>10529</v>
      </c>
      <c r="D37">
        <v>131</v>
      </c>
      <c r="E37" t="s">
        <v>11374</v>
      </c>
      <c r="F37" t="s">
        <v>11551</v>
      </c>
      <c r="G37">
        <v>40.407746321172297</v>
      </c>
      <c r="H37" t="str">
        <f t="shared" si="0"/>
        <v>JUV-4077</v>
      </c>
      <c r="I37" t="s">
        <v>12747</v>
      </c>
    </row>
    <row r="38" spans="1:9" x14ac:dyDescent="0.2">
      <c r="A38">
        <v>2014</v>
      </c>
      <c r="B38">
        <v>14</v>
      </c>
      <c r="C38" t="s">
        <v>10570</v>
      </c>
      <c r="D38">
        <v>29</v>
      </c>
      <c r="E38" t="s">
        <v>101</v>
      </c>
      <c r="F38" t="s">
        <v>11552</v>
      </c>
      <c r="G38">
        <v>40.387923237067902</v>
      </c>
      <c r="H38" t="str">
        <f t="shared" si="0"/>
        <v>YUT-3879</v>
      </c>
      <c r="I38" t="s">
        <v>12748</v>
      </c>
    </row>
    <row r="39" spans="1:9" x14ac:dyDescent="0.2">
      <c r="A39">
        <v>2014</v>
      </c>
      <c r="B39">
        <v>15</v>
      </c>
      <c r="C39" t="s">
        <v>11183</v>
      </c>
      <c r="D39">
        <v>64</v>
      </c>
      <c r="E39" t="s">
        <v>11334</v>
      </c>
      <c r="F39" t="s">
        <v>11553</v>
      </c>
      <c r="G39">
        <v>40.376286242379003</v>
      </c>
      <c r="H39" t="str">
        <f t="shared" si="0"/>
        <v>STK-3762</v>
      </c>
      <c r="I39" t="s">
        <v>12749</v>
      </c>
    </row>
    <row r="40" spans="1:9" x14ac:dyDescent="0.2">
      <c r="A40">
        <v>2014</v>
      </c>
      <c r="B40">
        <v>16</v>
      </c>
      <c r="C40" t="s">
        <v>10542</v>
      </c>
      <c r="D40">
        <v>211</v>
      </c>
      <c r="E40" t="s">
        <v>11554</v>
      </c>
      <c r="F40" t="s">
        <v>11555</v>
      </c>
      <c r="G40">
        <v>40.333756908614902</v>
      </c>
      <c r="H40" t="str">
        <f t="shared" si="0"/>
        <v>BRF-3337</v>
      </c>
      <c r="I40" t="s">
        <v>12750</v>
      </c>
    </row>
    <row r="41" spans="1:9" x14ac:dyDescent="0.2">
      <c r="A41">
        <v>2014</v>
      </c>
      <c r="B41">
        <v>17</v>
      </c>
      <c r="C41" t="s">
        <v>9836</v>
      </c>
      <c r="D41">
        <v>114</v>
      </c>
      <c r="E41" t="s">
        <v>104</v>
      </c>
      <c r="F41" t="s">
        <v>11556</v>
      </c>
      <c r="G41">
        <v>40.3298052458996</v>
      </c>
      <c r="H41" t="str">
        <f t="shared" si="0"/>
        <v>CHH-3298</v>
      </c>
      <c r="I41" t="s">
        <v>12751</v>
      </c>
    </row>
    <row r="42" spans="1:9" x14ac:dyDescent="0.2">
      <c r="A42">
        <v>2014</v>
      </c>
      <c r="B42">
        <v>18</v>
      </c>
      <c r="C42" t="s">
        <v>120</v>
      </c>
      <c r="D42">
        <v>5</v>
      </c>
      <c r="E42" t="s">
        <v>60</v>
      </c>
      <c r="F42" t="s">
        <v>11557</v>
      </c>
      <c r="G42">
        <v>40.3149934044812</v>
      </c>
      <c r="H42" t="str">
        <f t="shared" si="0"/>
        <v>MIN-3149</v>
      </c>
      <c r="I42" t="s">
        <v>12752</v>
      </c>
    </row>
    <row r="43" spans="1:9" x14ac:dyDescent="0.2">
      <c r="A43">
        <v>2014</v>
      </c>
      <c r="B43">
        <v>19</v>
      </c>
      <c r="C43" t="s">
        <v>10224</v>
      </c>
      <c r="D43">
        <v>13</v>
      </c>
      <c r="E43" t="s">
        <v>55</v>
      </c>
      <c r="F43" t="s">
        <v>11558</v>
      </c>
      <c r="G43">
        <v>40.307714904711197</v>
      </c>
      <c r="H43" t="str">
        <f t="shared" si="0"/>
        <v>JOG-3077</v>
      </c>
      <c r="I43" t="s">
        <v>12753</v>
      </c>
    </row>
    <row r="44" spans="1:9" x14ac:dyDescent="0.2">
      <c r="A44">
        <v>2014</v>
      </c>
      <c r="B44">
        <v>20</v>
      </c>
      <c r="C44" t="s">
        <v>11559</v>
      </c>
      <c r="D44">
        <v>46</v>
      </c>
      <c r="E44" t="s">
        <v>79</v>
      </c>
      <c r="F44" t="s">
        <v>11560</v>
      </c>
      <c r="G44">
        <v>40.273085542548003</v>
      </c>
      <c r="H44" t="str">
        <f t="shared" si="0"/>
        <v>TAK-2730</v>
      </c>
      <c r="I44" t="s">
        <v>12754</v>
      </c>
    </row>
    <row r="45" spans="1:9" x14ac:dyDescent="0.2">
      <c r="A45">
        <v>2014</v>
      </c>
      <c r="B45">
        <v>22</v>
      </c>
      <c r="C45" t="s">
        <v>117</v>
      </c>
      <c r="D45">
        <v>8</v>
      </c>
      <c r="E45" t="s">
        <v>60</v>
      </c>
      <c r="F45" t="s">
        <v>11563</v>
      </c>
      <c r="G45">
        <v>40.221068702289998</v>
      </c>
      <c r="H45" t="str">
        <f t="shared" si="0"/>
        <v>GET-2210</v>
      </c>
      <c r="I45" t="s">
        <v>12755</v>
      </c>
    </row>
    <row r="46" spans="1:9" x14ac:dyDescent="0.2">
      <c r="A46">
        <v>2014</v>
      </c>
      <c r="B46">
        <v>23</v>
      </c>
      <c r="C46" t="s">
        <v>91</v>
      </c>
      <c r="D46">
        <v>7</v>
      </c>
      <c r="E46" t="s">
        <v>60</v>
      </c>
      <c r="F46" t="s">
        <v>11564</v>
      </c>
      <c r="G46">
        <v>40.207072957810098</v>
      </c>
      <c r="H46" t="str">
        <f t="shared" si="0"/>
        <v>RIP-2070</v>
      </c>
      <c r="I46" t="s">
        <v>12756</v>
      </c>
    </row>
    <row r="47" spans="1:9" x14ac:dyDescent="0.2">
      <c r="A47">
        <v>2014</v>
      </c>
      <c r="B47">
        <v>37</v>
      </c>
      <c r="C47" t="s">
        <v>11581</v>
      </c>
      <c r="D47">
        <v>19</v>
      </c>
      <c r="E47" t="s">
        <v>55</v>
      </c>
      <c r="F47" t="s">
        <v>11582</v>
      </c>
      <c r="G47">
        <v>39.803707083587597</v>
      </c>
      <c r="H47" t="str">
        <f t="shared" si="0"/>
        <v>GIV-8037</v>
      </c>
      <c r="I47" t="s">
        <v>12757</v>
      </c>
    </row>
    <row r="48" spans="1:9" x14ac:dyDescent="0.2">
      <c r="A48">
        <v>2014</v>
      </c>
      <c r="B48">
        <v>41</v>
      </c>
      <c r="C48" t="s">
        <v>11412</v>
      </c>
      <c r="D48">
        <v>16</v>
      </c>
      <c r="E48" t="s">
        <v>55</v>
      </c>
      <c r="F48" t="s">
        <v>11586</v>
      </c>
      <c r="G48">
        <v>39.772219471249599</v>
      </c>
      <c r="H48" t="str">
        <f t="shared" si="0"/>
        <v>JOI-7722</v>
      </c>
      <c r="I48" t="s">
        <v>12758</v>
      </c>
    </row>
    <row r="49" spans="1:9" x14ac:dyDescent="0.2">
      <c r="A49">
        <v>2014</v>
      </c>
      <c r="B49">
        <v>60</v>
      </c>
      <c r="C49" t="s">
        <v>11195</v>
      </c>
      <c r="D49">
        <v>51</v>
      </c>
      <c r="E49" t="s">
        <v>11416</v>
      </c>
      <c r="F49" t="s">
        <v>11611</v>
      </c>
      <c r="G49">
        <v>39.400810007238597</v>
      </c>
      <c r="H49" t="str">
        <f t="shared" si="0"/>
        <v>PES-4008</v>
      </c>
      <c r="I49" t="s">
        <v>12759</v>
      </c>
    </row>
    <row r="50" spans="1:9" x14ac:dyDescent="0.2">
      <c r="A50">
        <v>2014</v>
      </c>
      <c r="B50">
        <v>61</v>
      </c>
      <c r="C50" t="s">
        <v>11612</v>
      </c>
      <c r="D50">
        <v>14</v>
      </c>
      <c r="E50" t="s">
        <v>55</v>
      </c>
      <c r="F50" t="s">
        <v>11613</v>
      </c>
      <c r="G50">
        <v>39.397746034024799</v>
      </c>
      <c r="H50" t="str">
        <f t="shared" si="0"/>
        <v>JEH-3977</v>
      </c>
      <c r="I50" t="s">
        <v>12760</v>
      </c>
    </row>
    <row r="51" spans="1:9" x14ac:dyDescent="0.2">
      <c r="A51">
        <v>2014</v>
      </c>
      <c r="B51">
        <v>81</v>
      </c>
      <c r="C51" t="s">
        <v>57</v>
      </c>
      <c r="D51">
        <v>12</v>
      </c>
      <c r="E51" t="s">
        <v>55</v>
      </c>
      <c r="F51" t="s">
        <v>11639</v>
      </c>
      <c r="G51">
        <v>39.190274728217197</v>
      </c>
      <c r="H51" t="str">
        <f t="shared" si="0"/>
        <v>IME-1902</v>
      </c>
      <c r="I51" t="s">
        <v>12761</v>
      </c>
    </row>
    <row r="52" spans="1:9" x14ac:dyDescent="0.2">
      <c r="A52">
        <v>2014</v>
      </c>
      <c r="B52">
        <v>86</v>
      </c>
      <c r="C52" t="s">
        <v>10789</v>
      </c>
      <c r="D52">
        <v>3</v>
      </c>
      <c r="E52" t="s">
        <v>60</v>
      </c>
      <c r="F52" t="s">
        <v>11644</v>
      </c>
      <c r="G52">
        <v>39.137294284381497</v>
      </c>
      <c r="H52" t="str">
        <f t="shared" si="0"/>
        <v>VAK-1372</v>
      </c>
      <c r="I52" t="s">
        <v>12762</v>
      </c>
    </row>
    <row r="53" spans="1:9" x14ac:dyDescent="0.2">
      <c r="A53">
        <v>2014</v>
      </c>
      <c r="B53">
        <v>91</v>
      </c>
      <c r="C53" t="s">
        <v>10730</v>
      </c>
      <c r="D53">
        <v>17</v>
      </c>
      <c r="E53" t="s">
        <v>55</v>
      </c>
      <c r="F53" t="s">
        <v>11650</v>
      </c>
      <c r="G53">
        <v>39.081094071258804</v>
      </c>
      <c r="H53" t="str">
        <f t="shared" si="0"/>
        <v>RUP-0810</v>
      </c>
      <c r="I53" t="s">
        <v>12763</v>
      </c>
    </row>
    <row r="54" spans="1:9" x14ac:dyDescent="0.2">
      <c r="A54">
        <v>2014</v>
      </c>
      <c r="B54">
        <v>105</v>
      </c>
      <c r="C54" t="s">
        <v>10396</v>
      </c>
      <c r="D54">
        <v>4</v>
      </c>
      <c r="E54" t="s">
        <v>60</v>
      </c>
      <c r="F54" t="s">
        <v>11665</v>
      </c>
      <c r="G54">
        <v>39.034075250622998</v>
      </c>
      <c r="H54" t="str">
        <f t="shared" si="0"/>
        <v>DAL-0340</v>
      </c>
      <c r="I54" t="s">
        <v>12764</v>
      </c>
    </row>
    <row r="55" spans="1:9" x14ac:dyDescent="0.2">
      <c r="A55">
        <v>2014</v>
      </c>
      <c r="B55">
        <v>114</v>
      </c>
      <c r="C55" t="s">
        <v>11673</v>
      </c>
      <c r="D55">
        <v>15</v>
      </c>
      <c r="E55" t="s">
        <v>55</v>
      </c>
      <c r="F55" t="s">
        <v>11674</v>
      </c>
      <c r="G55">
        <v>38.960186217646303</v>
      </c>
      <c r="H55" t="str">
        <f t="shared" si="0"/>
        <v>BEI-9601</v>
      </c>
      <c r="I55" t="s">
        <v>12765</v>
      </c>
    </row>
    <row r="56" spans="1:9" x14ac:dyDescent="0.2">
      <c r="A56">
        <v>2014</v>
      </c>
      <c r="B56">
        <v>126</v>
      </c>
      <c r="C56" t="s">
        <v>9773</v>
      </c>
      <c r="D56">
        <v>2</v>
      </c>
      <c r="E56" t="s">
        <v>60</v>
      </c>
      <c r="F56" t="s">
        <v>11689</v>
      </c>
      <c r="G56">
        <v>38.839795133083797</v>
      </c>
      <c r="H56" t="str">
        <f t="shared" si="0"/>
        <v>BEE-8397</v>
      </c>
      <c r="I56" t="s">
        <v>12766</v>
      </c>
    </row>
    <row r="57" spans="1:9" x14ac:dyDescent="0.2">
      <c r="A57">
        <v>2014</v>
      </c>
      <c r="B57">
        <v>153</v>
      </c>
      <c r="C57" t="s">
        <v>10451</v>
      </c>
      <c r="D57">
        <v>6</v>
      </c>
      <c r="E57" t="s">
        <v>60</v>
      </c>
      <c r="F57" t="s">
        <v>11722</v>
      </c>
      <c r="G57">
        <v>38.6040595748172</v>
      </c>
      <c r="H57" t="str">
        <f t="shared" si="0"/>
        <v>DAP-6040</v>
      </c>
      <c r="I57" t="s">
        <v>12767</v>
      </c>
    </row>
    <row r="58" spans="1:9" x14ac:dyDescent="0.2">
      <c r="A58">
        <v>2015</v>
      </c>
      <c r="B58">
        <v>1</v>
      </c>
      <c r="C58" t="s">
        <v>61</v>
      </c>
      <c r="D58">
        <v>30</v>
      </c>
      <c r="E58" t="s">
        <v>60</v>
      </c>
      <c r="F58" t="s">
        <v>11740</v>
      </c>
      <c r="G58">
        <v>39.565624856639097</v>
      </c>
      <c r="H58" t="str">
        <f t="shared" si="0"/>
        <v>CHF-5656</v>
      </c>
      <c r="I58" t="s">
        <v>12768</v>
      </c>
    </row>
    <row r="59" spans="1:9" x14ac:dyDescent="0.2">
      <c r="A59">
        <v>2015</v>
      </c>
      <c r="B59">
        <v>2</v>
      </c>
      <c r="C59" t="s">
        <v>11328</v>
      </c>
      <c r="D59">
        <v>51</v>
      </c>
      <c r="E59" t="s">
        <v>55</v>
      </c>
      <c r="F59" t="s">
        <v>11741</v>
      </c>
      <c r="G59">
        <v>39.556292301946598</v>
      </c>
      <c r="H59" t="str">
        <f t="shared" si="0"/>
        <v>NAQ-5562</v>
      </c>
      <c r="I59" t="s">
        <v>12769</v>
      </c>
    </row>
    <row r="60" spans="1:9" x14ac:dyDescent="0.2">
      <c r="A60">
        <v>2015</v>
      </c>
      <c r="B60">
        <v>3</v>
      </c>
      <c r="C60" t="s">
        <v>56</v>
      </c>
      <c r="D60">
        <v>59</v>
      </c>
      <c r="E60" t="s">
        <v>55</v>
      </c>
      <c r="F60" t="s">
        <v>6674</v>
      </c>
      <c r="G60">
        <v>39.523533628587899</v>
      </c>
      <c r="H60" t="str">
        <f t="shared" si="0"/>
        <v>ALV-5235</v>
      </c>
      <c r="I60" t="s">
        <v>12770</v>
      </c>
    </row>
    <row r="61" spans="1:9" x14ac:dyDescent="0.2">
      <c r="A61">
        <v>2015</v>
      </c>
      <c r="B61">
        <v>4</v>
      </c>
      <c r="C61" t="s">
        <v>80</v>
      </c>
      <c r="D61">
        <v>1</v>
      </c>
      <c r="E61" t="s">
        <v>79</v>
      </c>
      <c r="F61" t="s">
        <v>11742</v>
      </c>
      <c r="G61">
        <v>39.498838692793299</v>
      </c>
      <c r="H61" t="str">
        <f t="shared" si="0"/>
        <v>VIN-4988</v>
      </c>
      <c r="I61" t="s">
        <v>12771</v>
      </c>
    </row>
    <row r="62" spans="1:9" x14ac:dyDescent="0.2">
      <c r="A62">
        <v>2015</v>
      </c>
      <c r="B62">
        <v>5</v>
      </c>
      <c r="C62" t="s">
        <v>83</v>
      </c>
      <c r="D62">
        <v>41</v>
      </c>
      <c r="E62" t="s">
        <v>82</v>
      </c>
      <c r="F62" t="s">
        <v>11743</v>
      </c>
      <c r="G62">
        <v>39.489537614222797</v>
      </c>
      <c r="H62" t="str">
        <f t="shared" si="0"/>
        <v xml:space="preserve"> AA-4895</v>
      </c>
      <c r="I62" t="s">
        <v>30</v>
      </c>
    </row>
    <row r="63" spans="1:9" x14ac:dyDescent="0.2">
      <c r="A63">
        <v>2015</v>
      </c>
      <c r="B63">
        <v>6</v>
      </c>
      <c r="C63" t="s">
        <v>10719</v>
      </c>
      <c r="D63">
        <v>131</v>
      </c>
      <c r="E63" t="s">
        <v>11744</v>
      </c>
      <c r="F63" t="s">
        <v>11745</v>
      </c>
      <c r="G63">
        <v>39.481919161862599</v>
      </c>
      <c r="H63" t="str">
        <f t="shared" si="0"/>
        <v>ROG-4819</v>
      </c>
      <c r="I63" t="s">
        <v>12772</v>
      </c>
    </row>
    <row r="64" spans="1:9" x14ac:dyDescent="0.2">
      <c r="A64">
        <v>2015</v>
      </c>
      <c r="B64">
        <v>7</v>
      </c>
      <c r="C64" t="s">
        <v>111</v>
      </c>
      <c r="D64">
        <v>141</v>
      </c>
      <c r="E64" t="s">
        <v>11545</v>
      </c>
      <c r="F64" t="s">
        <v>11746</v>
      </c>
      <c r="G64">
        <v>39.447479156321002</v>
      </c>
      <c r="H64" t="str">
        <f t="shared" si="0"/>
        <v>BAM-4474</v>
      </c>
      <c r="I64" t="s">
        <v>12773</v>
      </c>
    </row>
    <row r="65" spans="1:9" x14ac:dyDescent="0.2">
      <c r="A65">
        <v>2015</v>
      </c>
      <c r="B65">
        <v>8</v>
      </c>
      <c r="C65" t="s">
        <v>11747</v>
      </c>
      <c r="D65">
        <v>181</v>
      </c>
      <c r="E65" t="s">
        <v>70</v>
      </c>
      <c r="F65" t="s">
        <v>11748</v>
      </c>
      <c r="G65">
        <v>39.4442575127485</v>
      </c>
      <c r="H65" t="str">
        <f t="shared" si="0"/>
        <v>MAF-4442</v>
      </c>
      <c r="I65" t="s">
        <v>12774</v>
      </c>
    </row>
    <row r="66" spans="1:9" x14ac:dyDescent="0.2">
      <c r="A66">
        <v>2015</v>
      </c>
      <c r="B66">
        <v>9</v>
      </c>
      <c r="C66" t="s">
        <v>97</v>
      </c>
      <c r="D66">
        <v>12</v>
      </c>
      <c r="E66" t="s">
        <v>96</v>
      </c>
      <c r="F66" t="s">
        <v>11749</v>
      </c>
      <c r="G66">
        <v>39.441551738781001</v>
      </c>
      <c r="H66" t="str">
        <f t="shared" si="0"/>
        <v>ROB-4415</v>
      </c>
      <c r="I66" t="s">
        <v>12775</v>
      </c>
    </row>
    <row r="67" spans="1:9" x14ac:dyDescent="0.2">
      <c r="A67">
        <v>2015</v>
      </c>
      <c r="B67">
        <v>10</v>
      </c>
      <c r="C67" t="s">
        <v>119</v>
      </c>
      <c r="D67">
        <v>121</v>
      </c>
      <c r="E67" t="s">
        <v>10940</v>
      </c>
      <c r="F67" t="s">
        <v>9454</v>
      </c>
      <c r="G67">
        <v>39.4299597680129</v>
      </c>
      <c r="H67" t="str">
        <f t="shared" ref="H67:H130" si="1">LEFT(C67,2)&amp;MID(C67,SEARCH(" ",C67,1)+1,1)&amp;"-"&amp;MID(G67,SEARCH(".",G67,1)+1,4)</f>
        <v>PIR-4299</v>
      </c>
      <c r="I67" t="s">
        <v>12776</v>
      </c>
    </row>
    <row r="68" spans="1:9" x14ac:dyDescent="0.2">
      <c r="A68">
        <v>2015</v>
      </c>
      <c r="B68">
        <v>11</v>
      </c>
      <c r="C68" t="s">
        <v>11339</v>
      </c>
      <c r="D68">
        <v>161</v>
      </c>
      <c r="E68" t="s">
        <v>11750</v>
      </c>
      <c r="F68" t="s">
        <v>11751</v>
      </c>
      <c r="G68">
        <v>39.394453507340899</v>
      </c>
      <c r="H68" t="str">
        <f t="shared" si="1"/>
        <v>ANT-3944</v>
      </c>
      <c r="I68" t="s">
        <v>12777</v>
      </c>
    </row>
    <row r="69" spans="1:9" x14ac:dyDescent="0.2">
      <c r="A69">
        <v>2015</v>
      </c>
      <c r="B69">
        <v>12</v>
      </c>
      <c r="C69" t="s">
        <v>10343</v>
      </c>
      <c r="D69">
        <v>66</v>
      </c>
      <c r="E69" t="s">
        <v>130</v>
      </c>
      <c r="F69" t="s">
        <v>11752</v>
      </c>
      <c r="G69">
        <v>39.38879899786</v>
      </c>
      <c r="H69" t="str">
        <f t="shared" si="1"/>
        <v>SAS-3887</v>
      </c>
      <c r="I69" t="s">
        <v>12778</v>
      </c>
    </row>
    <row r="70" spans="1:9" x14ac:dyDescent="0.2">
      <c r="A70">
        <v>2015</v>
      </c>
      <c r="B70">
        <v>13</v>
      </c>
      <c r="C70" t="s">
        <v>10850</v>
      </c>
      <c r="D70">
        <v>218</v>
      </c>
      <c r="E70" t="s">
        <v>11753</v>
      </c>
      <c r="F70" t="s">
        <v>6700</v>
      </c>
      <c r="G70">
        <v>39.3255535977748</v>
      </c>
      <c r="H70" t="str">
        <f t="shared" si="1"/>
        <v>SEP-3255</v>
      </c>
      <c r="I70" t="s">
        <v>12779</v>
      </c>
    </row>
    <row r="71" spans="1:9" x14ac:dyDescent="0.2">
      <c r="A71">
        <v>2015</v>
      </c>
      <c r="B71">
        <v>14</v>
      </c>
      <c r="C71" t="s">
        <v>11754</v>
      </c>
      <c r="D71">
        <v>82</v>
      </c>
      <c r="E71" t="s">
        <v>11755</v>
      </c>
      <c r="F71" t="s">
        <v>11756</v>
      </c>
      <c r="G71">
        <v>39.3240166878902</v>
      </c>
      <c r="H71" t="str">
        <f t="shared" si="1"/>
        <v>WAB-3240</v>
      </c>
      <c r="I71" t="s">
        <v>12780</v>
      </c>
    </row>
    <row r="72" spans="1:9" x14ac:dyDescent="0.2">
      <c r="A72">
        <v>2015</v>
      </c>
      <c r="B72">
        <v>15</v>
      </c>
      <c r="C72" t="s">
        <v>117</v>
      </c>
      <c r="D72">
        <v>39</v>
      </c>
      <c r="E72" t="s">
        <v>60</v>
      </c>
      <c r="F72" t="s">
        <v>11757</v>
      </c>
      <c r="G72">
        <v>39.320943228483102</v>
      </c>
      <c r="H72" t="str">
        <f t="shared" si="1"/>
        <v>GET-3209</v>
      </c>
      <c r="I72" t="s">
        <v>12781</v>
      </c>
    </row>
    <row r="73" spans="1:9" x14ac:dyDescent="0.2">
      <c r="A73">
        <v>2015</v>
      </c>
      <c r="B73">
        <v>16</v>
      </c>
      <c r="C73" t="s">
        <v>11158</v>
      </c>
      <c r="D73">
        <v>21</v>
      </c>
      <c r="E73" t="s">
        <v>114</v>
      </c>
      <c r="F73" t="s">
        <v>11758</v>
      </c>
      <c r="G73">
        <v>39.265575305847598</v>
      </c>
      <c r="H73" t="str">
        <f t="shared" si="1"/>
        <v>THP-2655</v>
      </c>
      <c r="I73" t="s">
        <v>12782</v>
      </c>
    </row>
    <row r="74" spans="1:9" x14ac:dyDescent="0.2">
      <c r="A74">
        <v>2015</v>
      </c>
      <c r="B74">
        <v>17</v>
      </c>
      <c r="C74" t="s">
        <v>109</v>
      </c>
      <c r="D74">
        <v>44</v>
      </c>
      <c r="E74" t="s">
        <v>82</v>
      </c>
      <c r="F74" t="s">
        <v>11759</v>
      </c>
      <c r="G74">
        <v>39.082684620239803</v>
      </c>
      <c r="H74" t="str">
        <f t="shared" si="1"/>
        <v>ROK-0826</v>
      </c>
      <c r="I74" t="s">
        <v>12783</v>
      </c>
    </row>
    <row r="75" spans="1:9" x14ac:dyDescent="0.2">
      <c r="A75">
        <v>2015</v>
      </c>
      <c r="B75">
        <v>18</v>
      </c>
      <c r="C75" t="s">
        <v>11215</v>
      </c>
      <c r="D75">
        <v>14</v>
      </c>
      <c r="E75" t="s">
        <v>96</v>
      </c>
      <c r="F75" t="s">
        <v>11760</v>
      </c>
      <c r="G75">
        <v>39.066372454493099</v>
      </c>
      <c r="H75" t="str">
        <f t="shared" si="1"/>
        <v>MIC-0663</v>
      </c>
      <c r="I75" t="s">
        <v>12784</v>
      </c>
    </row>
    <row r="76" spans="1:9" x14ac:dyDescent="0.2">
      <c r="A76">
        <v>2015</v>
      </c>
      <c r="B76">
        <v>19</v>
      </c>
      <c r="C76" t="s">
        <v>11761</v>
      </c>
      <c r="D76">
        <v>188</v>
      </c>
      <c r="E76" t="s">
        <v>70</v>
      </c>
      <c r="F76" t="s">
        <v>11762</v>
      </c>
      <c r="G76">
        <v>39.0350508531562</v>
      </c>
      <c r="H76" t="str">
        <f t="shared" si="1"/>
        <v>JAP-0350</v>
      </c>
      <c r="I76" t="s">
        <v>12785</v>
      </c>
    </row>
    <row r="77" spans="1:9" x14ac:dyDescent="0.2">
      <c r="A77">
        <v>2015</v>
      </c>
      <c r="B77">
        <v>20</v>
      </c>
      <c r="C77" t="s">
        <v>11351</v>
      </c>
      <c r="D77">
        <v>13</v>
      </c>
      <c r="E77" t="s">
        <v>96</v>
      </c>
      <c r="F77" t="s">
        <v>11763</v>
      </c>
      <c r="G77">
        <v>38.978597023598098</v>
      </c>
      <c r="H77" t="str">
        <f t="shared" si="1"/>
        <v>JAB-9785</v>
      </c>
      <c r="I77" t="s">
        <v>12786</v>
      </c>
    </row>
    <row r="78" spans="1:9" x14ac:dyDescent="0.2">
      <c r="A78">
        <v>2015</v>
      </c>
      <c r="B78">
        <v>24</v>
      </c>
      <c r="C78" t="s">
        <v>11446</v>
      </c>
      <c r="D78">
        <v>53</v>
      </c>
      <c r="E78" t="s">
        <v>55</v>
      </c>
      <c r="F78" t="s">
        <v>11767</v>
      </c>
      <c r="G78">
        <v>38.907130589452102</v>
      </c>
      <c r="H78" t="str">
        <f t="shared" si="1"/>
        <v>JOC-9071</v>
      </c>
      <c r="I78" t="s">
        <v>12787</v>
      </c>
    </row>
    <row r="79" spans="1:9" x14ac:dyDescent="0.2">
      <c r="A79">
        <v>2015</v>
      </c>
      <c r="B79">
        <v>32</v>
      </c>
      <c r="C79" t="s">
        <v>85</v>
      </c>
      <c r="D79">
        <v>57</v>
      </c>
      <c r="E79" t="s">
        <v>55</v>
      </c>
      <c r="F79" t="s">
        <v>11778</v>
      </c>
      <c r="G79">
        <v>38.791009676548803</v>
      </c>
      <c r="H79" t="str">
        <f t="shared" si="1"/>
        <v>GOI-7910</v>
      </c>
      <c r="I79" t="s">
        <v>31</v>
      </c>
    </row>
    <row r="80" spans="1:9" x14ac:dyDescent="0.2">
      <c r="A80">
        <v>2015</v>
      </c>
      <c r="B80">
        <v>34</v>
      </c>
      <c r="C80" t="s">
        <v>87</v>
      </c>
      <c r="D80">
        <v>36</v>
      </c>
      <c r="E80" t="s">
        <v>60</v>
      </c>
      <c r="F80" t="s">
        <v>11781</v>
      </c>
      <c r="G80">
        <v>38.697271346251199</v>
      </c>
      <c r="H80" t="str">
        <f t="shared" si="1"/>
        <v>NIR-6972</v>
      </c>
      <c r="I80" t="s">
        <v>32</v>
      </c>
    </row>
    <row r="81" spans="1:9" x14ac:dyDescent="0.2">
      <c r="A81">
        <v>2015</v>
      </c>
      <c r="B81">
        <v>44</v>
      </c>
      <c r="C81" t="s">
        <v>89</v>
      </c>
      <c r="D81">
        <v>34</v>
      </c>
      <c r="E81" t="s">
        <v>60</v>
      </c>
      <c r="F81" t="s">
        <v>11790</v>
      </c>
      <c r="G81">
        <v>38.559357216307099</v>
      </c>
      <c r="H81" t="str">
        <f t="shared" si="1"/>
        <v>WOP-5593</v>
      </c>
      <c r="I81" t="s">
        <v>33</v>
      </c>
    </row>
    <row r="82" spans="1:9" x14ac:dyDescent="0.2">
      <c r="A82">
        <v>2015</v>
      </c>
      <c r="B82">
        <v>46</v>
      </c>
      <c r="C82" t="s">
        <v>11195</v>
      </c>
      <c r="D82">
        <v>47</v>
      </c>
      <c r="E82" t="s">
        <v>82</v>
      </c>
      <c r="F82" t="s">
        <v>11792</v>
      </c>
      <c r="G82">
        <v>38.543232812694498</v>
      </c>
      <c r="H82" t="str">
        <f t="shared" si="1"/>
        <v>PES-5432</v>
      </c>
      <c r="I82" t="s">
        <v>12788</v>
      </c>
    </row>
    <row r="83" spans="1:9" x14ac:dyDescent="0.2">
      <c r="A83">
        <v>2015</v>
      </c>
      <c r="B83">
        <v>48</v>
      </c>
      <c r="C83" t="s">
        <v>91</v>
      </c>
      <c r="D83">
        <v>35</v>
      </c>
      <c r="E83" t="s">
        <v>60</v>
      </c>
      <c r="F83" t="s">
        <v>11794</v>
      </c>
      <c r="G83">
        <v>38.5346222461934</v>
      </c>
      <c r="H83" t="str">
        <f t="shared" si="1"/>
        <v>RIP-5346</v>
      </c>
      <c r="I83" t="s">
        <v>34</v>
      </c>
    </row>
    <row r="84" spans="1:9" x14ac:dyDescent="0.2">
      <c r="A84">
        <v>2015</v>
      </c>
      <c r="B84">
        <v>57</v>
      </c>
      <c r="C84" t="s">
        <v>92</v>
      </c>
      <c r="D84">
        <v>52</v>
      </c>
      <c r="E84" t="s">
        <v>55</v>
      </c>
      <c r="F84" t="s">
        <v>11804</v>
      </c>
      <c r="G84">
        <v>38.423156233293398</v>
      </c>
      <c r="H84" t="str">
        <f t="shared" si="1"/>
        <v>WIA-4231</v>
      </c>
      <c r="I84" t="s">
        <v>35</v>
      </c>
    </row>
    <row r="85" spans="1:9" x14ac:dyDescent="0.2">
      <c r="A85">
        <v>2015</v>
      </c>
      <c r="B85">
        <v>65</v>
      </c>
      <c r="C85" t="s">
        <v>93</v>
      </c>
      <c r="D85">
        <v>56</v>
      </c>
      <c r="E85" t="s">
        <v>55</v>
      </c>
      <c r="F85" t="s">
        <v>11813</v>
      </c>
      <c r="G85">
        <v>38.358218438274299</v>
      </c>
      <c r="H85" t="str">
        <f t="shared" si="1"/>
        <v>JOH-3582</v>
      </c>
      <c r="I85" t="s">
        <v>36</v>
      </c>
    </row>
    <row r="86" spans="1:9" x14ac:dyDescent="0.2">
      <c r="A86">
        <v>2015</v>
      </c>
      <c r="B86">
        <v>70</v>
      </c>
      <c r="C86" t="s">
        <v>94</v>
      </c>
      <c r="D86">
        <v>33</v>
      </c>
      <c r="E86" t="s">
        <v>60</v>
      </c>
      <c r="F86" t="s">
        <v>11818</v>
      </c>
      <c r="G86">
        <v>38.263040977554397</v>
      </c>
      <c r="H86" t="str">
        <f t="shared" si="1"/>
        <v>LEK-2630</v>
      </c>
      <c r="I86" t="s">
        <v>37</v>
      </c>
    </row>
    <row r="87" spans="1:9" x14ac:dyDescent="0.2">
      <c r="A87">
        <v>2015</v>
      </c>
      <c r="B87">
        <v>107</v>
      </c>
      <c r="C87" t="s">
        <v>77</v>
      </c>
      <c r="D87">
        <v>58</v>
      </c>
      <c r="E87" t="s">
        <v>55</v>
      </c>
      <c r="F87" t="s">
        <v>11863</v>
      </c>
      <c r="G87">
        <v>37.943322586119102</v>
      </c>
      <c r="H87" t="str">
        <f t="shared" si="1"/>
        <v>ADM-9433</v>
      </c>
      <c r="I87" t="s">
        <v>27</v>
      </c>
    </row>
    <row r="88" spans="1:9" x14ac:dyDescent="0.2">
      <c r="A88">
        <v>2015</v>
      </c>
      <c r="B88">
        <v>115</v>
      </c>
      <c r="C88" t="s">
        <v>57</v>
      </c>
      <c r="D88">
        <v>55</v>
      </c>
      <c r="E88" t="s">
        <v>55</v>
      </c>
      <c r="F88" t="s">
        <v>11869</v>
      </c>
      <c r="G88">
        <v>37.873579082080703</v>
      </c>
      <c r="H88" t="str">
        <f t="shared" si="1"/>
        <v>IME-8735</v>
      </c>
      <c r="I88" t="s">
        <v>12789</v>
      </c>
    </row>
    <row r="89" spans="1:9" x14ac:dyDescent="0.2">
      <c r="A89">
        <v>2015</v>
      </c>
      <c r="B89">
        <v>128</v>
      </c>
      <c r="C89" t="s">
        <v>95</v>
      </c>
      <c r="D89">
        <v>38</v>
      </c>
      <c r="E89" t="s">
        <v>60</v>
      </c>
      <c r="F89" t="s">
        <v>11887</v>
      </c>
      <c r="G89">
        <v>37.785517804669603</v>
      </c>
      <c r="H89" t="str">
        <f t="shared" si="1"/>
        <v>IAS-7855</v>
      </c>
      <c r="I89" t="s">
        <v>38</v>
      </c>
    </row>
    <row r="90" spans="1:9" x14ac:dyDescent="0.2">
      <c r="A90">
        <v>2015</v>
      </c>
      <c r="B90">
        <v>136</v>
      </c>
      <c r="C90" t="s">
        <v>11896</v>
      </c>
      <c r="D90">
        <v>37</v>
      </c>
      <c r="E90" t="s">
        <v>60</v>
      </c>
      <c r="F90" t="s">
        <v>11897</v>
      </c>
      <c r="G90">
        <v>37.749133211821402</v>
      </c>
      <c r="H90" t="str">
        <f t="shared" si="1"/>
        <v>LUR-7491</v>
      </c>
      <c r="I90" t="s">
        <v>12790</v>
      </c>
    </row>
    <row r="91" spans="1:9" x14ac:dyDescent="0.2">
      <c r="A91">
        <v>2016</v>
      </c>
      <c r="B91">
        <v>1</v>
      </c>
      <c r="C91" t="s">
        <v>61</v>
      </c>
      <c r="D91">
        <v>1</v>
      </c>
      <c r="E91" t="s">
        <v>60</v>
      </c>
      <c r="F91" t="s">
        <v>11930</v>
      </c>
      <c r="G91">
        <v>39.571171980242397</v>
      </c>
      <c r="H91" t="str">
        <f t="shared" si="1"/>
        <v>CHF-5711</v>
      </c>
      <c r="I91" t="s">
        <v>12791</v>
      </c>
    </row>
    <row r="92" spans="1:9" x14ac:dyDescent="0.2">
      <c r="A92">
        <v>2016</v>
      </c>
      <c r="B92">
        <v>2</v>
      </c>
      <c r="C92" t="s">
        <v>97</v>
      </c>
      <c r="D92">
        <v>41</v>
      </c>
      <c r="E92" t="s">
        <v>96</v>
      </c>
      <c r="F92" t="s">
        <v>11931</v>
      </c>
      <c r="G92">
        <v>39.540963378649103</v>
      </c>
      <c r="H92" t="str">
        <f t="shared" si="1"/>
        <v>ROB-5409</v>
      </c>
      <c r="I92" t="s">
        <v>39</v>
      </c>
    </row>
    <row r="93" spans="1:9" x14ac:dyDescent="0.2">
      <c r="A93">
        <v>2016</v>
      </c>
      <c r="B93">
        <v>3</v>
      </c>
      <c r="C93" t="s">
        <v>98</v>
      </c>
      <c r="D93">
        <v>11</v>
      </c>
      <c r="E93" t="s">
        <v>55</v>
      </c>
      <c r="F93" t="s">
        <v>11932</v>
      </c>
      <c r="G93">
        <v>39.538992176327</v>
      </c>
      <c r="H93" t="str">
        <f t="shared" si="1"/>
        <v>NA -5389</v>
      </c>
      <c r="I93" t="s">
        <v>40</v>
      </c>
    </row>
    <row r="94" spans="1:9" x14ac:dyDescent="0.2">
      <c r="A94">
        <v>2016</v>
      </c>
      <c r="B94">
        <v>4</v>
      </c>
      <c r="C94" t="s">
        <v>100</v>
      </c>
      <c r="D94">
        <v>209</v>
      </c>
      <c r="E94" t="s">
        <v>99</v>
      </c>
      <c r="F94" t="s">
        <v>11933</v>
      </c>
      <c r="G94">
        <v>39.5364052715207</v>
      </c>
      <c r="H94" t="str">
        <f t="shared" si="1"/>
        <v>ADY-5364</v>
      </c>
      <c r="I94" t="s">
        <v>41</v>
      </c>
    </row>
    <row r="95" spans="1:9" x14ac:dyDescent="0.2">
      <c r="A95">
        <v>2016</v>
      </c>
      <c r="B95">
        <v>5</v>
      </c>
      <c r="C95" t="s">
        <v>91</v>
      </c>
      <c r="D95">
        <v>91</v>
      </c>
      <c r="E95" t="s">
        <v>130</v>
      </c>
      <c r="F95" t="s">
        <v>11934</v>
      </c>
      <c r="G95">
        <v>39.532094515661697</v>
      </c>
      <c r="H95" t="str">
        <f t="shared" si="1"/>
        <v>RIP-5320</v>
      </c>
      <c r="I95" t="s">
        <v>12792</v>
      </c>
    </row>
    <row r="96" spans="1:9" x14ac:dyDescent="0.2">
      <c r="A96">
        <v>2016</v>
      </c>
      <c r="B96">
        <v>6</v>
      </c>
      <c r="C96" t="s">
        <v>56</v>
      </c>
      <c r="D96">
        <v>12</v>
      </c>
      <c r="E96" t="s">
        <v>55</v>
      </c>
      <c r="F96" t="s">
        <v>11935</v>
      </c>
      <c r="G96">
        <v>39.524829940448001</v>
      </c>
      <c r="H96" t="str">
        <f t="shared" si="1"/>
        <v>ALV-5248</v>
      </c>
      <c r="I96" t="s">
        <v>12793</v>
      </c>
    </row>
    <row r="97" spans="1:9" x14ac:dyDescent="0.2">
      <c r="A97">
        <v>2016</v>
      </c>
      <c r="B97">
        <v>7</v>
      </c>
      <c r="C97" t="s">
        <v>102</v>
      </c>
      <c r="D97">
        <v>141</v>
      </c>
      <c r="E97" t="s">
        <v>101</v>
      </c>
      <c r="F97" t="s">
        <v>11936</v>
      </c>
      <c r="G97">
        <v>39.519660174521803</v>
      </c>
      <c r="H97" t="str">
        <f t="shared" si="1"/>
        <v>JOR-5196</v>
      </c>
      <c r="I97" t="s">
        <v>42</v>
      </c>
    </row>
    <row r="98" spans="1:9" x14ac:dyDescent="0.2">
      <c r="A98">
        <v>2016</v>
      </c>
      <c r="B98">
        <v>8</v>
      </c>
      <c r="C98" t="s">
        <v>105</v>
      </c>
      <c r="D98">
        <v>157</v>
      </c>
      <c r="E98" t="s">
        <v>104</v>
      </c>
      <c r="F98" t="s">
        <v>11936</v>
      </c>
      <c r="G98">
        <v>39.519660174521803</v>
      </c>
      <c r="H98" t="str">
        <f t="shared" si="1"/>
        <v>LOM-5196</v>
      </c>
      <c r="I98" t="s">
        <v>43</v>
      </c>
    </row>
    <row r="99" spans="1:9" x14ac:dyDescent="0.2">
      <c r="A99">
        <v>2016</v>
      </c>
      <c r="B99">
        <v>9</v>
      </c>
      <c r="C99" t="s">
        <v>107</v>
      </c>
      <c r="D99">
        <v>184</v>
      </c>
      <c r="E99" t="s">
        <v>106</v>
      </c>
      <c r="F99" t="s">
        <v>11937</v>
      </c>
      <c r="G99">
        <v>39.518921746929401</v>
      </c>
      <c r="H99" t="str">
        <f t="shared" si="1"/>
        <v>DAM-5189</v>
      </c>
      <c r="I99" t="s">
        <v>44</v>
      </c>
    </row>
    <row r="100" spans="1:9" x14ac:dyDescent="0.2">
      <c r="A100">
        <v>2016</v>
      </c>
      <c r="B100">
        <v>10</v>
      </c>
      <c r="C100" t="s">
        <v>109</v>
      </c>
      <c r="D100">
        <v>36</v>
      </c>
      <c r="E100" t="s">
        <v>108</v>
      </c>
      <c r="F100" t="s">
        <v>11938</v>
      </c>
      <c r="G100">
        <v>39.518060282947999</v>
      </c>
      <c r="H100" t="str">
        <f t="shared" si="1"/>
        <v>ROK-5180</v>
      </c>
      <c r="I100" t="s">
        <v>45</v>
      </c>
    </row>
    <row r="101" spans="1:9" x14ac:dyDescent="0.2">
      <c r="A101">
        <v>2016</v>
      </c>
      <c r="B101">
        <v>11</v>
      </c>
      <c r="C101" t="s">
        <v>111</v>
      </c>
      <c r="D101">
        <v>61</v>
      </c>
      <c r="E101" t="s">
        <v>110</v>
      </c>
      <c r="F101" t="s">
        <v>11939</v>
      </c>
      <c r="G101">
        <v>39.473561423536601</v>
      </c>
      <c r="H101" t="str">
        <f t="shared" si="1"/>
        <v>BAM-4735</v>
      </c>
      <c r="I101" t="s">
        <v>46</v>
      </c>
    </row>
    <row r="102" spans="1:9" x14ac:dyDescent="0.2">
      <c r="A102">
        <v>2016</v>
      </c>
      <c r="B102">
        <v>12</v>
      </c>
      <c r="C102" t="s">
        <v>112</v>
      </c>
      <c r="D102">
        <v>2</v>
      </c>
      <c r="E102" t="s">
        <v>60</v>
      </c>
      <c r="F102" t="s">
        <v>11940</v>
      </c>
      <c r="G102">
        <v>39.432103138720798</v>
      </c>
      <c r="H102" t="str">
        <f t="shared" si="1"/>
        <v>SEL-4321</v>
      </c>
      <c r="I102" t="s">
        <v>47</v>
      </c>
    </row>
    <row r="103" spans="1:9" x14ac:dyDescent="0.2">
      <c r="A103">
        <v>2016</v>
      </c>
      <c r="B103">
        <v>13</v>
      </c>
      <c r="C103" t="s">
        <v>113</v>
      </c>
      <c r="D103">
        <v>21</v>
      </c>
      <c r="E103" t="s">
        <v>79</v>
      </c>
      <c r="F103" t="s">
        <v>11941</v>
      </c>
      <c r="G103">
        <v>39.4285501230394</v>
      </c>
      <c r="H103" t="str">
        <f t="shared" si="1"/>
        <v>FAA-4285</v>
      </c>
      <c r="I103" t="s">
        <v>48</v>
      </c>
    </row>
    <row r="104" spans="1:9" x14ac:dyDescent="0.2">
      <c r="A104">
        <v>2016</v>
      </c>
      <c r="B104">
        <v>14</v>
      </c>
      <c r="C104" t="s">
        <v>12524</v>
      </c>
      <c r="D104">
        <v>126</v>
      </c>
      <c r="E104" t="s">
        <v>114</v>
      </c>
      <c r="F104" t="s">
        <v>11942</v>
      </c>
      <c r="G104">
        <v>39.3870640342409</v>
      </c>
      <c r="H104" t="str">
        <f t="shared" si="1"/>
        <v>SÃ -3870</v>
      </c>
      <c r="I104" t="s">
        <v>49</v>
      </c>
    </row>
    <row r="105" spans="1:9" x14ac:dyDescent="0.2">
      <c r="A105">
        <v>2016</v>
      </c>
      <c r="B105">
        <v>15</v>
      </c>
      <c r="C105" t="s">
        <v>117</v>
      </c>
      <c r="D105">
        <v>9</v>
      </c>
      <c r="E105" t="s">
        <v>60</v>
      </c>
      <c r="F105" t="s">
        <v>11943</v>
      </c>
      <c r="G105">
        <v>39.361164271601297</v>
      </c>
      <c r="H105" t="str">
        <f t="shared" si="1"/>
        <v>GET-3611</v>
      </c>
      <c r="I105" t="s">
        <v>50</v>
      </c>
    </row>
    <row r="106" spans="1:9" x14ac:dyDescent="0.2">
      <c r="A106">
        <v>2016</v>
      </c>
      <c r="B106">
        <v>16</v>
      </c>
      <c r="C106" t="s">
        <v>119</v>
      </c>
      <c r="D106">
        <v>81</v>
      </c>
      <c r="E106" t="s">
        <v>118</v>
      </c>
      <c r="F106" t="s">
        <v>11944</v>
      </c>
      <c r="G106">
        <v>39.3451771928192</v>
      </c>
      <c r="H106" t="str">
        <f t="shared" si="1"/>
        <v>PIR-3451</v>
      </c>
      <c r="I106" t="s">
        <v>51</v>
      </c>
    </row>
    <row r="107" spans="1:9" x14ac:dyDescent="0.2">
      <c r="A107">
        <v>2016</v>
      </c>
      <c r="B107">
        <v>17</v>
      </c>
      <c r="C107" t="s">
        <v>120</v>
      </c>
      <c r="D107">
        <v>5</v>
      </c>
      <c r="E107" t="s">
        <v>60</v>
      </c>
      <c r="F107" t="s">
        <v>11945</v>
      </c>
      <c r="G107">
        <v>39.288168966990497</v>
      </c>
      <c r="H107" t="str">
        <f t="shared" si="1"/>
        <v>MIN-2881</v>
      </c>
      <c r="I107" t="s">
        <v>52</v>
      </c>
    </row>
    <row r="108" spans="1:9" x14ac:dyDescent="0.2">
      <c r="A108">
        <v>2016</v>
      </c>
      <c r="B108">
        <v>18</v>
      </c>
      <c r="C108" t="s">
        <v>121</v>
      </c>
      <c r="D108">
        <v>72</v>
      </c>
      <c r="E108" t="s">
        <v>70</v>
      </c>
      <c r="F108" t="s">
        <v>11946</v>
      </c>
      <c r="G108">
        <v>39.284885070814902</v>
      </c>
      <c r="H108" t="str">
        <f t="shared" si="1"/>
        <v>STC-2848</v>
      </c>
      <c r="I108" t="s">
        <v>53</v>
      </c>
    </row>
    <row r="109" spans="1:9" x14ac:dyDescent="0.2">
      <c r="A109">
        <v>2016</v>
      </c>
      <c r="B109">
        <v>19</v>
      </c>
      <c r="C109" t="s">
        <v>71</v>
      </c>
      <c r="D109">
        <v>79</v>
      </c>
      <c r="E109" t="s">
        <v>70</v>
      </c>
      <c r="F109" t="s">
        <v>11947</v>
      </c>
      <c r="G109">
        <v>39.284641841084401</v>
      </c>
      <c r="H109" t="str">
        <f t="shared" si="1"/>
        <v>JAP-2846</v>
      </c>
      <c r="I109" t="s">
        <v>25</v>
      </c>
    </row>
    <row r="110" spans="1:9" x14ac:dyDescent="0.2">
      <c r="A110">
        <v>2016</v>
      </c>
      <c r="B110">
        <v>20</v>
      </c>
      <c r="C110" t="s">
        <v>122</v>
      </c>
      <c r="D110">
        <v>49</v>
      </c>
      <c r="E110" t="s">
        <v>96</v>
      </c>
      <c r="F110" t="s">
        <v>11948</v>
      </c>
      <c r="G110">
        <v>39.259240926134403</v>
      </c>
      <c r="H110" t="str">
        <f t="shared" si="1"/>
        <v>ALV-2592</v>
      </c>
      <c r="I110" t="s">
        <v>54</v>
      </c>
    </row>
    <row r="111" spans="1:9" x14ac:dyDescent="0.2">
      <c r="A111">
        <v>2016</v>
      </c>
      <c r="B111">
        <v>28</v>
      </c>
      <c r="C111" t="s">
        <v>89</v>
      </c>
      <c r="D111">
        <v>6</v>
      </c>
      <c r="E111" t="s">
        <v>60</v>
      </c>
      <c r="F111" t="s">
        <v>11958</v>
      </c>
      <c r="G111">
        <v>39.0816279392063</v>
      </c>
      <c r="H111" t="str">
        <f t="shared" si="1"/>
        <v>WOP-0816</v>
      </c>
      <c r="I111" t="s">
        <v>12794</v>
      </c>
    </row>
    <row r="112" spans="1:9" x14ac:dyDescent="0.2">
      <c r="A112">
        <v>2016</v>
      </c>
      <c r="B112">
        <v>31</v>
      </c>
      <c r="C112" t="s">
        <v>10743</v>
      </c>
      <c r="D112">
        <v>18</v>
      </c>
      <c r="E112" t="s">
        <v>55</v>
      </c>
      <c r="F112" t="s">
        <v>11961</v>
      </c>
      <c r="G112">
        <v>38.980426849496801</v>
      </c>
      <c r="H112" t="str">
        <f t="shared" si="1"/>
        <v>DAM-9804</v>
      </c>
      <c r="I112" t="s">
        <v>12795</v>
      </c>
    </row>
    <row r="113" spans="1:9" x14ac:dyDescent="0.2">
      <c r="A113">
        <v>2016</v>
      </c>
      <c r="B113">
        <v>33</v>
      </c>
      <c r="C113" t="s">
        <v>11966</v>
      </c>
      <c r="D113">
        <v>4</v>
      </c>
      <c r="E113" t="s">
        <v>60</v>
      </c>
      <c r="F113" t="s">
        <v>11967</v>
      </c>
      <c r="G113">
        <v>38.899294049848699</v>
      </c>
      <c r="H113" t="str">
        <f t="shared" si="1"/>
        <v>MIL-8992</v>
      </c>
      <c r="I113" t="s">
        <v>12796</v>
      </c>
    </row>
    <row r="114" spans="1:9" x14ac:dyDescent="0.2">
      <c r="A114">
        <v>2016</v>
      </c>
      <c r="B114">
        <v>47</v>
      </c>
      <c r="C114" t="s">
        <v>11412</v>
      </c>
      <c r="D114">
        <v>17</v>
      </c>
      <c r="E114" t="s">
        <v>55</v>
      </c>
      <c r="F114" t="s">
        <v>11984</v>
      </c>
      <c r="G114">
        <v>38.632841873251401</v>
      </c>
      <c r="H114" t="str">
        <f t="shared" si="1"/>
        <v>JOI-6328</v>
      </c>
      <c r="I114" t="s">
        <v>12797</v>
      </c>
    </row>
    <row r="115" spans="1:9" x14ac:dyDescent="0.2">
      <c r="A115">
        <v>2016</v>
      </c>
      <c r="B115">
        <v>69</v>
      </c>
      <c r="C115" t="s">
        <v>92</v>
      </c>
      <c r="D115">
        <v>13</v>
      </c>
      <c r="E115" t="s">
        <v>55</v>
      </c>
      <c r="F115" t="s">
        <v>12012</v>
      </c>
      <c r="G115">
        <v>38.3486798565173</v>
      </c>
      <c r="H115" t="str">
        <f t="shared" si="1"/>
        <v>WIA-3486</v>
      </c>
      <c r="I115" t="s">
        <v>12798</v>
      </c>
    </row>
    <row r="116" spans="1:9" x14ac:dyDescent="0.2">
      <c r="A116">
        <v>2016</v>
      </c>
      <c r="B116">
        <v>80</v>
      </c>
      <c r="C116" t="s">
        <v>11645</v>
      </c>
      <c r="D116">
        <v>19</v>
      </c>
      <c r="E116" t="s">
        <v>55</v>
      </c>
      <c r="F116" t="s">
        <v>12022</v>
      </c>
      <c r="G116">
        <v>38.248121501834</v>
      </c>
      <c r="H116" t="str">
        <f t="shared" si="1"/>
        <v>NEO-2481</v>
      </c>
      <c r="I116" t="s">
        <v>12799</v>
      </c>
    </row>
    <row r="117" spans="1:9" x14ac:dyDescent="0.2">
      <c r="A117">
        <v>2016</v>
      </c>
      <c r="B117">
        <v>95</v>
      </c>
      <c r="C117" t="s">
        <v>11195</v>
      </c>
      <c r="D117">
        <v>32</v>
      </c>
      <c r="E117" t="s">
        <v>108</v>
      </c>
      <c r="F117" t="s">
        <v>12040</v>
      </c>
      <c r="G117">
        <v>38.094723475535602</v>
      </c>
      <c r="H117" t="str">
        <f t="shared" si="1"/>
        <v>PES-0947</v>
      </c>
      <c r="I117" t="s">
        <v>12800</v>
      </c>
    </row>
    <row r="118" spans="1:9" x14ac:dyDescent="0.2">
      <c r="A118">
        <v>2016</v>
      </c>
      <c r="B118">
        <v>103</v>
      </c>
      <c r="C118" t="s">
        <v>10789</v>
      </c>
      <c r="D118">
        <v>3</v>
      </c>
      <c r="E118" t="s">
        <v>60</v>
      </c>
      <c r="F118" t="s">
        <v>12049</v>
      </c>
      <c r="G118">
        <v>38.015751522577197</v>
      </c>
      <c r="H118" t="str">
        <f t="shared" si="1"/>
        <v>VAK-0157</v>
      </c>
      <c r="I118" t="s">
        <v>12801</v>
      </c>
    </row>
    <row r="119" spans="1:9" x14ac:dyDescent="0.2">
      <c r="A119">
        <v>2016</v>
      </c>
      <c r="B119">
        <v>108</v>
      </c>
      <c r="C119" t="s">
        <v>57</v>
      </c>
      <c r="D119">
        <v>14</v>
      </c>
      <c r="E119" t="s">
        <v>55</v>
      </c>
      <c r="F119" t="s">
        <v>7216</v>
      </c>
      <c r="G119">
        <v>37.961051781387397</v>
      </c>
      <c r="H119" t="str">
        <f t="shared" si="1"/>
        <v>IME-9610</v>
      </c>
      <c r="I119" t="s">
        <v>12802</v>
      </c>
    </row>
    <row r="120" spans="1:9" x14ac:dyDescent="0.2">
      <c r="A120">
        <v>2016</v>
      </c>
      <c r="B120">
        <v>151</v>
      </c>
      <c r="C120" t="s">
        <v>11896</v>
      </c>
      <c r="D120">
        <v>7</v>
      </c>
      <c r="E120" t="s">
        <v>60</v>
      </c>
      <c r="F120" t="s">
        <v>8555</v>
      </c>
      <c r="G120">
        <v>37.682958334941802</v>
      </c>
      <c r="H120" t="str">
        <f t="shared" si="1"/>
        <v>LUR-6829</v>
      </c>
      <c r="I120" t="s">
        <v>12803</v>
      </c>
    </row>
    <row r="121" spans="1:9" x14ac:dyDescent="0.2">
      <c r="A121">
        <v>2016</v>
      </c>
      <c r="B121">
        <v>161</v>
      </c>
      <c r="C121" t="s">
        <v>95</v>
      </c>
      <c r="D121">
        <v>8</v>
      </c>
      <c r="E121" t="s">
        <v>60</v>
      </c>
      <c r="F121" t="s">
        <v>12114</v>
      </c>
      <c r="G121">
        <v>37.657797745873602</v>
      </c>
      <c r="H121" t="str">
        <f t="shared" si="1"/>
        <v>IAS-6577</v>
      </c>
      <c r="I121" t="s">
        <v>12804</v>
      </c>
    </row>
    <row r="122" spans="1:9" x14ac:dyDescent="0.2">
      <c r="A122">
        <v>2017</v>
      </c>
      <c r="B122">
        <v>1</v>
      </c>
      <c r="C122" t="s">
        <v>61</v>
      </c>
      <c r="D122">
        <v>1</v>
      </c>
      <c r="E122" t="s">
        <v>60</v>
      </c>
      <c r="F122" t="s">
        <v>12132</v>
      </c>
      <c r="G122">
        <v>40.996606134693003</v>
      </c>
      <c r="H122" t="str">
        <f t="shared" si="1"/>
        <v>CHF-9966</v>
      </c>
      <c r="I122" t="s">
        <v>12805</v>
      </c>
    </row>
    <row r="123" spans="1:9" x14ac:dyDescent="0.2">
      <c r="A123">
        <v>2017</v>
      </c>
      <c r="B123">
        <v>2</v>
      </c>
      <c r="C123" t="s">
        <v>12133</v>
      </c>
      <c r="D123">
        <v>188</v>
      </c>
      <c r="E123" t="s">
        <v>12134</v>
      </c>
      <c r="F123" t="s">
        <v>12135</v>
      </c>
      <c r="G123">
        <v>40.989485669440199</v>
      </c>
      <c r="H123" t="str">
        <f t="shared" si="1"/>
        <v>RIU-9894</v>
      </c>
      <c r="I123" t="s">
        <v>12806</v>
      </c>
    </row>
    <row r="124" spans="1:9" x14ac:dyDescent="0.2">
      <c r="A124">
        <v>2017</v>
      </c>
      <c r="B124">
        <v>3</v>
      </c>
      <c r="C124" t="s">
        <v>97</v>
      </c>
      <c r="D124">
        <v>11</v>
      </c>
      <c r="E124" t="s">
        <v>96</v>
      </c>
      <c r="F124" t="s">
        <v>12136</v>
      </c>
      <c r="G124">
        <v>40.978150774128203</v>
      </c>
      <c r="H124" t="str">
        <f t="shared" si="1"/>
        <v>ROB-9781</v>
      </c>
      <c r="I124" t="s">
        <v>12807</v>
      </c>
    </row>
    <row r="125" spans="1:9" x14ac:dyDescent="0.2">
      <c r="A125">
        <v>2017</v>
      </c>
      <c r="B125">
        <v>4</v>
      </c>
      <c r="C125" t="s">
        <v>11966</v>
      </c>
      <c r="D125">
        <v>6</v>
      </c>
      <c r="E125" t="s">
        <v>60</v>
      </c>
      <c r="F125" t="s">
        <v>12137</v>
      </c>
      <c r="G125">
        <v>40.978019009890801</v>
      </c>
      <c r="H125" t="str">
        <f t="shared" si="1"/>
        <v>MIL-9780</v>
      </c>
      <c r="I125" t="s">
        <v>12808</v>
      </c>
    </row>
    <row r="126" spans="1:9" x14ac:dyDescent="0.2">
      <c r="A126">
        <v>2017</v>
      </c>
      <c r="B126">
        <v>5</v>
      </c>
      <c r="C126" t="s">
        <v>113</v>
      </c>
      <c r="D126">
        <v>51</v>
      </c>
      <c r="E126" t="s">
        <v>79</v>
      </c>
      <c r="F126" t="s">
        <v>12138</v>
      </c>
      <c r="G126">
        <v>40.9722222222222</v>
      </c>
      <c r="H126" t="str">
        <f t="shared" si="1"/>
        <v>FAA-9722</v>
      </c>
      <c r="I126" t="s">
        <v>12809</v>
      </c>
    </row>
    <row r="127" spans="1:9" x14ac:dyDescent="0.2">
      <c r="A127">
        <v>2017</v>
      </c>
      <c r="B127">
        <v>6</v>
      </c>
      <c r="C127" t="s">
        <v>107</v>
      </c>
      <c r="D127">
        <v>105</v>
      </c>
      <c r="E127" t="s">
        <v>12139</v>
      </c>
      <c r="F127" t="s">
        <v>12140</v>
      </c>
      <c r="G127">
        <v>40.959448731587699</v>
      </c>
      <c r="H127" t="str">
        <f t="shared" si="1"/>
        <v>DAM-9594</v>
      </c>
      <c r="I127" t="s">
        <v>12810</v>
      </c>
    </row>
    <row r="128" spans="1:9" x14ac:dyDescent="0.2">
      <c r="A128">
        <v>2017</v>
      </c>
      <c r="B128">
        <v>7</v>
      </c>
      <c r="C128" t="s">
        <v>100</v>
      </c>
      <c r="D128">
        <v>89</v>
      </c>
      <c r="E128" t="s">
        <v>12141</v>
      </c>
      <c r="F128" t="s">
        <v>12142</v>
      </c>
      <c r="G128">
        <v>40.947341025418503</v>
      </c>
      <c r="H128" t="str">
        <f t="shared" si="1"/>
        <v>ADY-9473</v>
      </c>
      <c r="I128" t="s">
        <v>12811</v>
      </c>
    </row>
    <row r="129" spans="1:9" x14ac:dyDescent="0.2">
      <c r="A129">
        <v>2017</v>
      </c>
      <c r="B129">
        <v>8</v>
      </c>
      <c r="C129" t="s">
        <v>105</v>
      </c>
      <c r="D129">
        <v>61</v>
      </c>
      <c r="E129" t="s">
        <v>12143</v>
      </c>
      <c r="F129" t="s">
        <v>12144</v>
      </c>
      <c r="G129">
        <v>40.930770342534998</v>
      </c>
      <c r="H129" t="str">
        <f t="shared" si="1"/>
        <v>LOM-9307</v>
      </c>
      <c r="I129" t="s">
        <v>12812</v>
      </c>
    </row>
    <row r="130" spans="1:9" x14ac:dyDescent="0.2">
      <c r="A130">
        <v>2017</v>
      </c>
      <c r="B130">
        <v>9</v>
      </c>
      <c r="C130" t="s">
        <v>9832</v>
      </c>
      <c r="D130">
        <v>31</v>
      </c>
      <c r="E130" t="s">
        <v>110</v>
      </c>
      <c r="F130" t="s">
        <v>12145</v>
      </c>
      <c r="G130">
        <v>40.926958353672603</v>
      </c>
      <c r="H130" t="str">
        <f t="shared" si="1"/>
        <v>ALC-9269</v>
      </c>
      <c r="I130" t="s">
        <v>12813</v>
      </c>
    </row>
    <row r="131" spans="1:9" x14ac:dyDescent="0.2">
      <c r="A131">
        <v>2017</v>
      </c>
      <c r="B131">
        <v>10</v>
      </c>
      <c r="C131" t="s">
        <v>11754</v>
      </c>
      <c r="D131">
        <v>143</v>
      </c>
      <c r="E131" t="s">
        <v>12146</v>
      </c>
      <c r="F131" t="s">
        <v>12147</v>
      </c>
      <c r="G131">
        <v>40.922227217262801</v>
      </c>
      <c r="H131" t="str">
        <f t="shared" ref="H131:H181" si="2">LEFT(C131,2)&amp;MID(C131,SEARCH(" ",C131,1)+1,1)&amp;"-"&amp;MID(G131,SEARCH(".",G131,1)+1,4)</f>
        <v>WAB-9222</v>
      </c>
      <c r="I131" t="s">
        <v>12814</v>
      </c>
    </row>
    <row r="132" spans="1:9" x14ac:dyDescent="0.2">
      <c r="A132">
        <v>2017</v>
      </c>
      <c r="B132">
        <v>11</v>
      </c>
      <c r="C132" t="s">
        <v>11799</v>
      </c>
      <c r="D132">
        <v>42</v>
      </c>
      <c r="E132" t="s">
        <v>130</v>
      </c>
      <c r="F132" t="s">
        <v>12148</v>
      </c>
      <c r="G132">
        <v>40.879827293636097</v>
      </c>
      <c r="H132" t="str">
        <f t="shared" si="2"/>
        <v>DAC-8798</v>
      </c>
      <c r="I132" t="s">
        <v>12815</v>
      </c>
    </row>
    <row r="133" spans="1:9" x14ac:dyDescent="0.2">
      <c r="A133">
        <v>2017</v>
      </c>
      <c r="B133">
        <v>12</v>
      </c>
      <c r="C133" t="s">
        <v>11328</v>
      </c>
      <c r="D133">
        <v>21</v>
      </c>
      <c r="E133" t="s">
        <v>55</v>
      </c>
      <c r="F133" t="s">
        <v>12149</v>
      </c>
      <c r="G133">
        <v>40.874582642414701</v>
      </c>
      <c r="H133" t="str">
        <f t="shared" si="2"/>
        <v>NAQ-8745</v>
      </c>
      <c r="I133" t="s">
        <v>12816</v>
      </c>
    </row>
    <row r="134" spans="1:9" x14ac:dyDescent="0.2">
      <c r="A134">
        <v>2017</v>
      </c>
      <c r="B134">
        <v>13</v>
      </c>
      <c r="C134" t="s">
        <v>122</v>
      </c>
      <c r="D134">
        <v>19</v>
      </c>
      <c r="E134" t="s">
        <v>96</v>
      </c>
      <c r="F134" t="s">
        <v>12150</v>
      </c>
      <c r="G134">
        <v>40.802604912065</v>
      </c>
      <c r="H134" t="str">
        <f t="shared" si="2"/>
        <v>ALV-8026</v>
      </c>
      <c r="I134" t="s">
        <v>12817</v>
      </c>
    </row>
    <row r="135" spans="1:9" x14ac:dyDescent="0.2">
      <c r="A135">
        <v>2017</v>
      </c>
      <c r="B135">
        <v>14</v>
      </c>
      <c r="C135" t="s">
        <v>120</v>
      </c>
      <c r="D135">
        <v>7</v>
      </c>
      <c r="E135" t="s">
        <v>60</v>
      </c>
      <c r="F135" t="s">
        <v>12151</v>
      </c>
      <c r="G135">
        <v>40.796074050124297</v>
      </c>
      <c r="H135" t="str">
        <f t="shared" si="2"/>
        <v>MIN-7960</v>
      </c>
      <c r="I135" t="s">
        <v>12818</v>
      </c>
    </row>
    <row r="136" spans="1:9" x14ac:dyDescent="0.2">
      <c r="A136">
        <v>2017</v>
      </c>
      <c r="B136">
        <v>15</v>
      </c>
      <c r="C136" t="s">
        <v>11835</v>
      </c>
      <c r="D136">
        <v>113</v>
      </c>
      <c r="E136" t="s">
        <v>12152</v>
      </c>
      <c r="F136" t="s">
        <v>12153</v>
      </c>
      <c r="G136">
        <v>40.734395376786701</v>
      </c>
      <c r="H136" t="str">
        <f t="shared" si="2"/>
        <v>EMB-7343</v>
      </c>
      <c r="I136" t="s">
        <v>12819</v>
      </c>
    </row>
    <row r="137" spans="1:9" x14ac:dyDescent="0.2">
      <c r="A137">
        <v>2017</v>
      </c>
      <c r="B137">
        <v>16</v>
      </c>
      <c r="C137" t="s">
        <v>10542</v>
      </c>
      <c r="D137">
        <v>213</v>
      </c>
      <c r="E137" t="s">
        <v>12154</v>
      </c>
      <c r="F137" t="s">
        <v>12155</v>
      </c>
      <c r="G137">
        <v>40.707721498366098</v>
      </c>
      <c r="H137" t="str">
        <f t="shared" si="2"/>
        <v>BRF-7077</v>
      </c>
      <c r="I137" t="s">
        <v>12820</v>
      </c>
    </row>
    <row r="138" spans="1:9" x14ac:dyDescent="0.2">
      <c r="A138">
        <v>2017</v>
      </c>
      <c r="B138">
        <v>17</v>
      </c>
      <c r="C138" t="s">
        <v>111</v>
      </c>
      <c r="D138">
        <v>37</v>
      </c>
      <c r="E138" t="s">
        <v>110</v>
      </c>
      <c r="F138" t="s">
        <v>12156</v>
      </c>
      <c r="G138">
        <v>40.700311064838097</v>
      </c>
      <c r="H138" t="str">
        <f t="shared" si="2"/>
        <v>BAM-7003</v>
      </c>
      <c r="I138" t="s">
        <v>12821</v>
      </c>
    </row>
    <row r="139" spans="1:9" x14ac:dyDescent="0.2">
      <c r="A139">
        <v>2017</v>
      </c>
      <c r="B139">
        <v>18</v>
      </c>
      <c r="C139" t="s">
        <v>12157</v>
      </c>
      <c r="D139">
        <v>24</v>
      </c>
      <c r="E139" t="s">
        <v>55</v>
      </c>
      <c r="F139" t="s">
        <v>12158</v>
      </c>
      <c r="G139">
        <v>40.699791135723402</v>
      </c>
      <c r="H139" t="str">
        <f t="shared" si="2"/>
        <v>CAA-6997</v>
      </c>
      <c r="I139" t="s">
        <v>12822</v>
      </c>
    </row>
    <row r="140" spans="1:9" x14ac:dyDescent="0.2">
      <c r="A140">
        <v>2017</v>
      </c>
      <c r="B140">
        <v>19</v>
      </c>
      <c r="C140" t="s">
        <v>10850</v>
      </c>
      <c r="D140">
        <v>96</v>
      </c>
      <c r="E140" t="s">
        <v>11977</v>
      </c>
      <c r="F140" t="s">
        <v>12159</v>
      </c>
      <c r="G140">
        <v>40.685628178564698</v>
      </c>
      <c r="H140" t="str">
        <f t="shared" si="2"/>
        <v>SEP-6856</v>
      </c>
      <c r="I140" t="s">
        <v>12823</v>
      </c>
    </row>
    <row r="141" spans="1:9" x14ac:dyDescent="0.2">
      <c r="A141">
        <v>2017</v>
      </c>
      <c r="B141">
        <v>20</v>
      </c>
      <c r="C141" t="s">
        <v>12160</v>
      </c>
      <c r="D141">
        <v>133</v>
      </c>
      <c r="E141" t="s">
        <v>11973</v>
      </c>
      <c r="F141" t="s">
        <v>12161</v>
      </c>
      <c r="G141">
        <v>40.666413512073198</v>
      </c>
      <c r="H141" t="str">
        <f t="shared" si="2"/>
        <v>TIB-6664</v>
      </c>
      <c r="I141" t="s">
        <v>12824</v>
      </c>
    </row>
    <row r="142" spans="1:9" x14ac:dyDescent="0.2">
      <c r="A142">
        <v>2017</v>
      </c>
      <c r="B142">
        <v>28</v>
      </c>
      <c r="C142" t="s">
        <v>112</v>
      </c>
      <c r="D142">
        <v>2</v>
      </c>
      <c r="E142" t="s">
        <v>60</v>
      </c>
      <c r="F142" t="s">
        <v>12173</v>
      </c>
      <c r="G142">
        <v>40.399813597846801</v>
      </c>
      <c r="H142" t="str">
        <f t="shared" si="2"/>
        <v>SEL-3998</v>
      </c>
      <c r="I142" t="s">
        <v>12825</v>
      </c>
    </row>
    <row r="143" spans="1:9" x14ac:dyDescent="0.2">
      <c r="A143">
        <v>2017</v>
      </c>
      <c r="B143">
        <v>57</v>
      </c>
      <c r="C143" t="s">
        <v>11342</v>
      </c>
      <c r="D143">
        <v>5</v>
      </c>
      <c r="E143" t="s">
        <v>60</v>
      </c>
      <c r="F143" t="s">
        <v>12211</v>
      </c>
      <c r="G143">
        <v>39.934445339257898</v>
      </c>
      <c r="H143" t="str">
        <f t="shared" si="2"/>
        <v>MIK-9344</v>
      </c>
      <c r="I143" t="s">
        <v>12826</v>
      </c>
    </row>
    <row r="144" spans="1:9" x14ac:dyDescent="0.2">
      <c r="A144">
        <v>2017</v>
      </c>
      <c r="B144">
        <v>60</v>
      </c>
      <c r="C144" t="s">
        <v>11446</v>
      </c>
      <c r="D144">
        <v>25</v>
      </c>
      <c r="E144" t="s">
        <v>55</v>
      </c>
      <c r="F144" t="s">
        <v>12214</v>
      </c>
      <c r="G144">
        <v>39.8974387872981</v>
      </c>
      <c r="H144" t="str">
        <f t="shared" si="2"/>
        <v>JOC-8974</v>
      </c>
      <c r="I144" t="s">
        <v>12827</v>
      </c>
    </row>
    <row r="145" spans="1:9" x14ac:dyDescent="0.2">
      <c r="A145">
        <v>2017</v>
      </c>
      <c r="B145">
        <v>87</v>
      </c>
      <c r="C145" t="s">
        <v>11144</v>
      </c>
      <c r="D145">
        <v>22</v>
      </c>
      <c r="E145" t="s">
        <v>55</v>
      </c>
      <c r="F145" t="s">
        <v>12245</v>
      </c>
      <c r="G145">
        <v>39.644370337649001</v>
      </c>
      <c r="H145" t="str">
        <f t="shared" si="2"/>
        <v>ANA-6443</v>
      </c>
      <c r="I145" t="s">
        <v>12828</v>
      </c>
    </row>
    <row r="146" spans="1:9" x14ac:dyDescent="0.2">
      <c r="A146">
        <v>2017</v>
      </c>
      <c r="B146">
        <v>92</v>
      </c>
      <c r="C146" t="s">
        <v>57</v>
      </c>
      <c r="D146">
        <v>26</v>
      </c>
      <c r="E146" t="s">
        <v>55</v>
      </c>
      <c r="F146" t="s">
        <v>12251</v>
      </c>
      <c r="G146">
        <v>39.617503326328297</v>
      </c>
      <c r="H146" t="str">
        <f t="shared" si="2"/>
        <v>IME-6175</v>
      </c>
      <c r="I146" t="s">
        <v>12829</v>
      </c>
    </row>
    <row r="147" spans="1:9" x14ac:dyDescent="0.2">
      <c r="A147">
        <v>2017</v>
      </c>
      <c r="B147">
        <v>97</v>
      </c>
      <c r="C147" t="s">
        <v>11612</v>
      </c>
      <c r="D147">
        <v>27</v>
      </c>
      <c r="E147" t="s">
        <v>55</v>
      </c>
      <c r="F147" t="s">
        <v>12259</v>
      </c>
      <c r="G147">
        <v>39.575181665735002</v>
      </c>
      <c r="H147" t="str">
        <f t="shared" si="2"/>
        <v>JEH-5751</v>
      </c>
      <c r="I147" t="s">
        <v>12830</v>
      </c>
    </row>
    <row r="148" spans="1:9" x14ac:dyDescent="0.2">
      <c r="A148">
        <v>2017</v>
      </c>
      <c r="B148">
        <v>104</v>
      </c>
      <c r="C148" t="s">
        <v>10248</v>
      </c>
      <c r="D148">
        <v>23</v>
      </c>
      <c r="E148" t="s">
        <v>55</v>
      </c>
      <c r="F148" t="s">
        <v>12267</v>
      </c>
      <c r="G148">
        <v>39.518852390388197</v>
      </c>
      <c r="H148" t="str">
        <f t="shared" si="2"/>
        <v>DAB-5188</v>
      </c>
      <c r="I148" t="s">
        <v>12831</v>
      </c>
    </row>
    <row r="149" spans="1:9" x14ac:dyDescent="0.2">
      <c r="A149">
        <v>2017</v>
      </c>
      <c r="B149">
        <v>108</v>
      </c>
      <c r="C149" t="s">
        <v>12272</v>
      </c>
      <c r="D149">
        <v>28</v>
      </c>
      <c r="E149" t="s">
        <v>55</v>
      </c>
      <c r="F149" t="s">
        <v>12273</v>
      </c>
      <c r="G149">
        <v>39.488361716367898</v>
      </c>
      <c r="H149" t="str">
        <f t="shared" si="2"/>
        <v>JAS-4883</v>
      </c>
      <c r="I149" t="s">
        <v>12832</v>
      </c>
    </row>
    <row r="150" spans="1:9" x14ac:dyDescent="0.2">
      <c r="A150">
        <v>2017</v>
      </c>
      <c r="B150">
        <v>112</v>
      </c>
      <c r="C150" t="s">
        <v>10789</v>
      </c>
      <c r="D150">
        <v>3</v>
      </c>
      <c r="E150" t="s">
        <v>60</v>
      </c>
      <c r="F150" t="s">
        <v>12277</v>
      </c>
      <c r="G150">
        <v>39.463660855293703</v>
      </c>
      <c r="H150" t="str">
        <f t="shared" si="2"/>
        <v>VAK-4636</v>
      </c>
      <c r="I150" t="s">
        <v>12833</v>
      </c>
    </row>
    <row r="151" spans="1:9" x14ac:dyDescent="0.2">
      <c r="A151">
        <v>2017</v>
      </c>
      <c r="B151">
        <v>144</v>
      </c>
      <c r="C151" t="s">
        <v>10112</v>
      </c>
      <c r="D151">
        <v>4</v>
      </c>
      <c r="E151" t="s">
        <v>60</v>
      </c>
      <c r="F151" t="s">
        <v>12318</v>
      </c>
      <c r="G151">
        <v>39.213996910636098</v>
      </c>
      <c r="H151" t="str">
        <f t="shared" si="2"/>
        <v>CHK-2139</v>
      </c>
      <c r="I151" t="s">
        <v>12834</v>
      </c>
    </row>
    <row r="152" spans="1:9" x14ac:dyDescent="0.2">
      <c r="A152">
        <v>2017</v>
      </c>
      <c r="B152">
        <v>167</v>
      </c>
      <c r="C152" t="s">
        <v>11896</v>
      </c>
      <c r="D152">
        <v>8</v>
      </c>
      <c r="E152" t="s">
        <v>60</v>
      </c>
      <c r="F152" t="s">
        <v>12348</v>
      </c>
      <c r="G152">
        <v>38.9240303353318</v>
      </c>
      <c r="H152" t="str">
        <f t="shared" si="2"/>
        <v>LUR-9240</v>
      </c>
      <c r="I152" t="s">
        <v>12835</v>
      </c>
    </row>
    <row r="153" spans="1:9" x14ac:dyDescent="0.2">
      <c r="A153">
        <v>2018</v>
      </c>
      <c r="B153">
        <v>1</v>
      </c>
      <c r="C153" t="s">
        <v>117</v>
      </c>
      <c r="D153">
        <v>8</v>
      </c>
      <c r="E153" t="s">
        <v>60</v>
      </c>
      <c r="F153" t="s">
        <v>12349</v>
      </c>
      <c r="G153">
        <v>40.234397147745575</v>
      </c>
      <c r="H153" t="str">
        <f t="shared" si="2"/>
        <v>GET-2343</v>
      </c>
      <c r="I153" t="s">
        <v>12836</v>
      </c>
    </row>
    <row r="154" spans="1:9" x14ac:dyDescent="0.2">
      <c r="A154">
        <v>2018</v>
      </c>
      <c r="B154">
        <v>2</v>
      </c>
      <c r="C154" t="s">
        <v>11378</v>
      </c>
      <c r="D154">
        <v>32</v>
      </c>
      <c r="E154" t="s">
        <v>12146</v>
      </c>
      <c r="F154" t="s">
        <v>12350</v>
      </c>
      <c r="G154">
        <v>40.219507641426397</v>
      </c>
      <c r="H154" t="str">
        <f t="shared" si="2"/>
        <v>TOD-2195</v>
      </c>
      <c r="I154" t="s">
        <v>12837</v>
      </c>
    </row>
    <row r="155" spans="1:9" x14ac:dyDescent="0.2">
      <c r="A155">
        <v>2018</v>
      </c>
      <c r="B155">
        <v>3</v>
      </c>
      <c r="C155" t="s">
        <v>61</v>
      </c>
      <c r="D155">
        <v>1</v>
      </c>
      <c r="E155" t="s">
        <v>60</v>
      </c>
      <c r="F155" t="s">
        <v>12351</v>
      </c>
      <c r="G155">
        <v>40.215083156375329</v>
      </c>
      <c r="H155" t="str">
        <f t="shared" si="2"/>
        <v>CHF-2150</v>
      </c>
      <c r="I155" t="s">
        <v>12838</v>
      </c>
    </row>
    <row r="156" spans="1:9" x14ac:dyDescent="0.2">
      <c r="A156">
        <v>2018</v>
      </c>
      <c r="B156">
        <v>4</v>
      </c>
      <c r="C156" t="s">
        <v>12352</v>
      </c>
      <c r="D156">
        <v>166</v>
      </c>
      <c r="E156" t="s">
        <v>11744</v>
      </c>
      <c r="F156" t="s">
        <v>12353</v>
      </c>
      <c r="G156">
        <v>40.207309147266152</v>
      </c>
      <c r="H156" t="str">
        <f t="shared" si="2"/>
        <v>PRR-2073</v>
      </c>
      <c r="I156" t="s">
        <v>12839</v>
      </c>
    </row>
    <row r="157" spans="1:9" x14ac:dyDescent="0.2">
      <c r="A157">
        <v>2018</v>
      </c>
      <c r="B157">
        <v>5</v>
      </c>
      <c r="C157" t="s">
        <v>11183</v>
      </c>
      <c r="D157">
        <v>161</v>
      </c>
      <c r="E157" t="s">
        <v>11744</v>
      </c>
      <c r="F157" t="s">
        <v>12354</v>
      </c>
      <c r="G157">
        <v>40.185075999080617</v>
      </c>
      <c r="H157" t="str">
        <f t="shared" si="2"/>
        <v>STK-1850</v>
      </c>
      <c r="I157" t="s">
        <v>12840</v>
      </c>
    </row>
    <row r="158" spans="1:9" x14ac:dyDescent="0.2">
      <c r="A158">
        <v>2018</v>
      </c>
      <c r="B158">
        <v>6</v>
      </c>
      <c r="C158" t="s">
        <v>97</v>
      </c>
      <c r="D158">
        <v>21</v>
      </c>
      <c r="E158" t="s">
        <v>96</v>
      </c>
      <c r="F158" t="s">
        <v>12355</v>
      </c>
      <c r="G158">
        <v>40.178517901748542</v>
      </c>
      <c r="H158" t="str">
        <f t="shared" si="2"/>
        <v>ROB-1785</v>
      </c>
      <c r="I158" t="s">
        <v>12841</v>
      </c>
    </row>
    <row r="159" spans="1:9" x14ac:dyDescent="0.2">
      <c r="A159">
        <v>2018</v>
      </c>
      <c r="B159">
        <v>7</v>
      </c>
      <c r="C159" t="s">
        <v>11966</v>
      </c>
      <c r="D159">
        <v>75</v>
      </c>
      <c r="E159" t="s">
        <v>55</v>
      </c>
      <c r="F159" t="s">
        <v>12356</v>
      </c>
      <c r="G159">
        <v>40.173165939591726</v>
      </c>
      <c r="H159" t="str">
        <f t="shared" si="2"/>
        <v>MIL-1731</v>
      </c>
      <c r="I159" t="s">
        <v>12842</v>
      </c>
    </row>
    <row r="160" spans="1:9" x14ac:dyDescent="0.2">
      <c r="A160">
        <v>2018</v>
      </c>
      <c r="B160">
        <v>8</v>
      </c>
      <c r="C160" t="s">
        <v>107</v>
      </c>
      <c r="D160">
        <v>91</v>
      </c>
      <c r="E160" t="s">
        <v>12143</v>
      </c>
      <c r="F160" t="s">
        <v>12357</v>
      </c>
      <c r="G160">
        <v>40.161396640233306</v>
      </c>
      <c r="H160" t="str">
        <f t="shared" si="2"/>
        <v>DAM-1613</v>
      </c>
      <c r="I160" t="s">
        <v>12843</v>
      </c>
    </row>
    <row r="161" spans="1:13" x14ac:dyDescent="0.2">
      <c r="A161">
        <v>2018</v>
      </c>
      <c r="B161">
        <v>9</v>
      </c>
      <c r="C161" t="s">
        <v>11954</v>
      </c>
      <c r="D161">
        <v>141</v>
      </c>
      <c r="E161" t="s">
        <v>12177</v>
      </c>
      <c r="F161" t="s">
        <v>12358</v>
      </c>
      <c r="G161">
        <v>40.133071625802586</v>
      </c>
      <c r="H161" t="str">
        <f t="shared" si="2"/>
        <v>ILZ-1330</v>
      </c>
      <c r="I161" t="s">
        <v>12844</v>
      </c>
    </row>
    <row r="162" spans="1:13" x14ac:dyDescent="0.2">
      <c r="A162">
        <v>2018</v>
      </c>
      <c r="B162">
        <v>10</v>
      </c>
      <c r="C162" t="s">
        <v>11328</v>
      </c>
      <c r="D162">
        <v>71</v>
      </c>
      <c r="E162" t="s">
        <v>55</v>
      </c>
      <c r="F162" t="s">
        <v>12359</v>
      </c>
      <c r="G162">
        <v>40.119591208250334</v>
      </c>
      <c r="H162" t="str">
        <f t="shared" si="2"/>
        <v>NAQ-1195</v>
      </c>
      <c r="I162" t="s">
        <v>12845</v>
      </c>
      <c r="M162">
        <f>LARGE(G1:G181,1)</f>
        <v>41.5091702612905</v>
      </c>
    </row>
    <row r="163" spans="1:13" x14ac:dyDescent="0.2">
      <c r="A163">
        <v>2018</v>
      </c>
      <c r="B163">
        <v>11</v>
      </c>
      <c r="C163" t="s">
        <v>11771</v>
      </c>
      <c r="D163">
        <v>105</v>
      </c>
      <c r="E163" t="s">
        <v>12139</v>
      </c>
      <c r="F163" t="s">
        <v>12360</v>
      </c>
      <c r="G163">
        <v>40.101720269259538</v>
      </c>
      <c r="H163" t="str">
        <f t="shared" si="2"/>
        <v>BOJ-1017</v>
      </c>
      <c r="I163" t="s">
        <v>12846</v>
      </c>
    </row>
    <row r="164" spans="1:13" x14ac:dyDescent="0.2">
      <c r="A164">
        <v>2018</v>
      </c>
      <c r="B164">
        <v>12</v>
      </c>
      <c r="C164" t="s">
        <v>10776</v>
      </c>
      <c r="D164">
        <v>121</v>
      </c>
      <c r="E164" t="s">
        <v>79</v>
      </c>
      <c r="F164" t="s">
        <v>12361</v>
      </c>
      <c r="G164">
        <v>40.075875609180819</v>
      </c>
      <c r="H164" t="str">
        <f t="shared" si="2"/>
        <v>JAF-0758</v>
      </c>
      <c r="I164" t="s">
        <v>12847</v>
      </c>
    </row>
    <row r="165" spans="1:13" x14ac:dyDescent="0.2">
      <c r="A165">
        <v>2018</v>
      </c>
      <c r="B165">
        <v>13</v>
      </c>
      <c r="C165" t="s">
        <v>12362</v>
      </c>
      <c r="D165">
        <v>26</v>
      </c>
      <c r="E165" t="s">
        <v>96</v>
      </c>
      <c r="F165" t="s">
        <v>12363</v>
      </c>
      <c r="G165">
        <v>40.056314457807318</v>
      </c>
      <c r="H165" t="str">
        <f t="shared" si="2"/>
        <v>PIL-0563</v>
      </c>
      <c r="I165" t="s">
        <v>12848</v>
      </c>
    </row>
    <row r="166" spans="1:13" x14ac:dyDescent="0.2">
      <c r="A166">
        <v>2018</v>
      </c>
      <c r="B166">
        <v>14</v>
      </c>
      <c r="C166" t="s">
        <v>56</v>
      </c>
      <c r="D166">
        <v>78</v>
      </c>
      <c r="E166" t="s">
        <v>55</v>
      </c>
      <c r="F166" t="s">
        <v>12364</v>
      </c>
      <c r="G166">
        <v>40.014727393947837</v>
      </c>
      <c r="H166" t="str">
        <f t="shared" si="2"/>
        <v>ALV-0147</v>
      </c>
      <c r="I166" t="s">
        <v>12849</v>
      </c>
    </row>
    <row r="167" spans="1:13" x14ac:dyDescent="0.2">
      <c r="A167">
        <v>2018</v>
      </c>
      <c r="B167">
        <v>15</v>
      </c>
      <c r="C167" t="s">
        <v>12365</v>
      </c>
      <c r="D167">
        <v>2</v>
      </c>
      <c r="E167" t="s">
        <v>60</v>
      </c>
      <c r="F167" t="s">
        <v>12366</v>
      </c>
      <c r="G167">
        <v>40.01127676157941</v>
      </c>
      <c r="H167" t="str">
        <f t="shared" si="2"/>
        <v>EGB-0112</v>
      </c>
      <c r="I167" t="s">
        <v>12850</v>
      </c>
    </row>
    <row r="168" spans="1:13" x14ac:dyDescent="0.2">
      <c r="A168">
        <v>2018</v>
      </c>
      <c r="B168">
        <v>16</v>
      </c>
      <c r="C168" t="s">
        <v>11559</v>
      </c>
      <c r="D168">
        <v>125</v>
      </c>
      <c r="E168" t="s">
        <v>79</v>
      </c>
      <c r="F168" t="s">
        <v>12367</v>
      </c>
      <c r="G168">
        <v>39.955618117082061</v>
      </c>
      <c r="H168" t="str">
        <f t="shared" si="2"/>
        <v>TAK-9556</v>
      </c>
      <c r="I168" t="s">
        <v>12851</v>
      </c>
    </row>
    <row r="169" spans="1:13" x14ac:dyDescent="0.2">
      <c r="A169">
        <v>2018</v>
      </c>
      <c r="B169">
        <v>17</v>
      </c>
      <c r="C169" t="s">
        <v>11754</v>
      </c>
      <c r="D169">
        <v>41</v>
      </c>
      <c r="E169" t="s">
        <v>12368</v>
      </c>
      <c r="F169" t="s">
        <v>12369</v>
      </c>
      <c r="G169">
        <v>39.937892928202764</v>
      </c>
      <c r="H169" t="str">
        <f t="shared" si="2"/>
        <v>WAB-9378</v>
      </c>
      <c r="I169" t="s">
        <v>12852</v>
      </c>
    </row>
    <row r="170" spans="1:13" x14ac:dyDescent="0.2">
      <c r="A170">
        <v>2018</v>
      </c>
      <c r="B170">
        <v>18</v>
      </c>
      <c r="C170" t="s">
        <v>11963</v>
      </c>
      <c r="D170">
        <v>58</v>
      </c>
      <c r="E170" t="s">
        <v>12197</v>
      </c>
      <c r="F170" t="s">
        <v>12370</v>
      </c>
      <c r="G170">
        <v>39.921768741251107</v>
      </c>
      <c r="H170" t="str">
        <f t="shared" si="2"/>
        <v>DOP-9217</v>
      </c>
      <c r="I170" t="s">
        <v>12853</v>
      </c>
    </row>
    <row r="171" spans="1:13" x14ac:dyDescent="0.2">
      <c r="A171">
        <v>2018</v>
      </c>
      <c r="B171">
        <v>19</v>
      </c>
      <c r="C171" t="s">
        <v>11589</v>
      </c>
      <c r="D171">
        <v>114</v>
      </c>
      <c r="E171" t="s">
        <v>12152</v>
      </c>
      <c r="F171" t="s">
        <v>12371</v>
      </c>
      <c r="G171">
        <v>39.915296297521749</v>
      </c>
      <c r="H171" t="str">
        <f t="shared" si="2"/>
        <v>RAM-9152</v>
      </c>
      <c r="I171" t="s">
        <v>12854</v>
      </c>
    </row>
    <row r="172" spans="1:13" x14ac:dyDescent="0.2">
      <c r="A172">
        <v>2018</v>
      </c>
      <c r="B172">
        <v>20</v>
      </c>
      <c r="C172" t="s">
        <v>11799</v>
      </c>
      <c r="D172">
        <v>83</v>
      </c>
      <c r="E172" t="s">
        <v>130</v>
      </c>
      <c r="F172" t="s">
        <v>12372</v>
      </c>
      <c r="G172">
        <v>39.894967987724222</v>
      </c>
      <c r="H172" t="str">
        <f t="shared" si="2"/>
        <v>DAC-8949</v>
      </c>
      <c r="I172" t="s">
        <v>12855</v>
      </c>
    </row>
    <row r="173" spans="1:13" x14ac:dyDescent="0.2">
      <c r="A173">
        <v>2018</v>
      </c>
      <c r="B173">
        <v>49</v>
      </c>
      <c r="C173" t="s">
        <v>11342</v>
      </c>
      <c r="D173">
        <v>4</v>
      </c>
      <c r="E173" t="s">
        <v>60</v>
      </c>
      <c r="F173" t="s">
        <v>12409</v>
      </c>
      <c r="G173">
        <v>39.248833622894175</v>
      </c>
      <c r="H173" t="str">
        <f t="shared" si="2"/>
        <v>MIK-2488</v>
      </c>
      <c r="I173" t="s">
        <v>12856</v>
      </c>
    </row>
    <row r="174" spans="1:13" x14ac:dyDescent="0.2">
      <c r="A174">
        <v>2018</v>
      </c>
      <c r="B174">
        <v>50</v>
      </c>
      <c r="C174" t="s">
        <v>11144</v>
      </c>
      <c r="D174">
        <v>72</v>
      </c>
      <c r="E174" t="s">
        <v>55</v>
      </c>
      <c r="F174" t="s">
        <v>12410</v>
      </c>
      <c r="G174">
        <v>39.247684394428887</v>
      </c>
      <c r="H174" t="str">
        <f t="shared" si="2"/>
        <v>ANA-2476</v>
      </c>
      <c r="I174" t="s">
        <v>12857</v>
      </c>
    </row>
    <row r="175" spans="1:13" x14ac:dyDescent="0.2">
      <c r="A175">
        <v>2018</v>
      </c>
      <c r="B175">
        <v>58</v>
      </c>
      <c r="C175" t="s">
        <v>89</v>
      </c>
      <c r="D175">
        <v>6</v>
      </c>
      <c r="E175" t="s">
        <v>60</v>
      </c>
      <c r="F175" t="s">
        <v>12422</v>
      </c>
      <c r="G175">
        <v>39.188399017658753</v>
      </c>
      <c r="H175" t="str">
        <f t="shared" si="2"/>
        <v>WOP-1883</v>
      </c>
      <c r="I175" t="s">
        <v>12858</v>
      </c>
    </row>
    <row r="176" spans="1:13" x14ac:dyDescent="0.2">
      <c r="A176">
        <v>2018</v>
      </c>
      <c r="B176">
        <v>62</v>
      </c>
      <c r="C176" t="s">
        <v>68</v>
      </c>
      <c r="D176">
        <v>77</v>
      </c>
      <c r="E176" t="s">
        <v>55</v>
      </c>
      <c r="F176" t="s">
        <v>12427</v>
      </c>
      <c r="G176">
        <v>39.146688127101157</v>
      </c>
      <c r="H176" t="str">
        <f t="shared" si="2"/>
        <v>MAS-1466</v>
      </c>
      <c r="I176" t="s">
        <v>24</v>
      </c>
    </row>
    <row r="177" spans="1:9" x14ac:dyDescent="0.2">
      <c r="A177">
        <v>2018</v>
      </c>
      <c r="B177">
        <v>70</v>
      </c>
      <c r="C177" t="s">
        <v>11446</v>
      </c>
      <c r="D177">
        <v>3</v>
      </c>
      <c r="E177" t="s">
        <v>60</v>
      </c>
      <c r="F177" t="s">
        <v>12437</v>
      </c>
      <c r="G177">
        <v>39.015650115297909</v>
      </c>
      <c r="H177" t="str">
        <f t="shared" si="2"/>
        <v>JOC-0156</v>
      </c>
      <c r="I177" t="s">
        <v>12859</v>
      </c>
    </row>
    <row r="178" spans="1:9" x14ac:dyDescent="0.2">
      <c r="A178">
        <v>2018</v>
      </c>
      <c r="B178">
        <v>71</v>
      </c>
      <c r="C178" t="s">
        <v>11195</v>
      </c>
      <c r="D178">
        <v>111</v>
      </c>
      <c r="E178" t="s">
        <v>12152</v>
      </c>
      <c r="F178" t="s">
        <v>12438</v>
      </c>
      <c r="G178">
        <v>39.000261863888973</v>
      </c>
      <c r="H178" t="str">
        <f t="shared" si="2"/>
        <v>PES-0002</v>
      </c>
      <c r="I178" t="s">
        <v>12860</v>
      </c>
    </row>
    <row r="179" spans="1:9" x14ac:dyDescent="0.2">
      <c r="A179">
        <v>2018</v>
      </c>
      <c r="B179">
        <v>77</v>
      </c>
      <c r="C179" t="s">
        <v>57</v>
      </c>
      <c r="D179">
        <v>74</v>
      </c>
      <c r="E179" t="s">
        <v>55</v>
      </c>
      <c r="F179" t="s">
        <v>12447</v>
      </c>
      <c r="G179">
        <v>38.927521547342849</v>
      </c>
      <c r="H179" t="str">
        <f t="shared" si="2"/>
        <v>IME-9275</v>
      </c>
      <c r="I179" t="s">
        <v>12861</v>
      </c>
    </row>
    <row r="180" spans="1:9" x14ac:dyDescent="0.2">
      <c r="A180">
        <v>2018</v>
      </c>
      <c r="B180">
        <v>104</v>
      </c>
      <c r="C180" t="s">
        <v>10248</v>
      </c>
      <c r="D180">
        <v>73</v>
      </c>
      <c r="E180" t="s">
        <v>55</v>
      </c>
      <c r="F180" t="s">
        <v>12478</v>
      </c>
      <c r="G180">
        <v>38.690806459372347</v>
      </c>
      <c r="H180" t="str">
        <f t="shared" si="2"/>
        <v>DAB-6908</v>
      </c>
      <c r="I180" t="s">
        <v>12862</v>
      </c>
    </row>
    <row r="181" spans="1:9" x14ac:dyDescent="0.2">
      <c r="A181">
        <v>2018</v>
      </c>
      <c r="B181">
        <v>128</v>
      </c>
      <c r="C181" t="s">
        <v>11896</v>
      </c>
      <c r="D181">
        <v>7</v>
      </c>
      <c r="E181" t="s">
        <v>60</v>
      </c>
      <c r="F181" t="s">
        <v>12500</v>
      </c>
      <c r="G181">
        <v>38.457320649817653</v>
      </c>
      <c r="H181" t="str">
        <f t="shared" si="2"/>
        <v>LUR-4573</v>
      </c>
      <c r="I181" t="s">
        <v>12863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T10282"/>
  <sheetViews>
    <sheetView zoomScale="90" zoomScaleNormal="90" workbookViewId="0">
      <selection activeCell="P53" sqref="P53"/>
    </sheetView>
  </sheetViews>
  <sheetFormatPr defaultRowHeight="14.25" outlineLevelRow="4" x14ac:dyDescent="0.2"/>
  <cols>
    <col min="1" max="1" width="15.125" customWidth="1"/>
    <col min="3" max="3" width="40.125" bestFit="1" customWidth="1"/>
    <col min="6" max="6" width="18" customWidth="1"/>
  </cols>
  <sheetData>
    <row r="1" spans="1:20" x14ac:dyDescent="0.2">
      <c r="A1" t="s">
        <v>143</v>
      </c>
      <c r="B1" t="s">
        <v>21</v>
      </c>
      <c r="C1" t="s">
        <v>22</v>
      </c>
      <c r="D1" t="s">
        <v>144</v>
      </c>
      <c r="E1" t="s">
        <v>20</v>
      </c>
      <c r="F1" t="s">
        <v>145</v>
      </c>
      <c r="G1" t="s">
        <v>146</v>
      </c>
      <c r="H1" t="s">
        <v>147</v>
      </c>
      <c r="I1" t="s">
        <v>148</v>
      </c>
      <c r="J1" t="s">
        <v>149</v>
      </c>
      <c r="K1" t="s">
        <v>150</v>
      </c>
      <c r="L1" t="s">
        <v>151</v>
      </c>
      <c r="M1" t="s">
        <v>152</v>
      </c>
    </row>
    <row r="2" spans="1:20" hidden="1" outlineLevel="4" x14ac:dyDescent="0.2">
      <c r="A2">
        <v>1913</v>
      </c>
      <c r="B2">
        <v>14</v>
      </c>
      <c r="C2" t="s">
        <v>184</v>
      </c>
      <c r="D2">
        <v>19</v>
      </c>
      <c r="E2" t="s">
        <v>185</v>
      </c>
      <c r="F2" t="s">
        <v>186</v>
      </c>
      <c r="G2" t="s">
        <v>156</v>
      </c>
      <c r="H2">
        <v>217</v>
      </c>
      <c r="I2">
        <v>11</v>
      </c>
      <c r="J2">
        <v>2</v>
      </c>
      <c r="K2">
        <v>5287</v>
      </c>
      <c r="L2">
        <v>15</v>
      </c>
      <c r="M2">
        <v>24.343426333547299</v>
      </c>
    </row>
    <row r="3" spans="1:20" hidden="1" outlineLevel="3" x14ac:dyDescent="0.2">
      <c r="E3" s="10" t="s">
        <v>12977</v>
      </c>
      <c r="M3">
        <f>SUBTOTAL(1,M2:M2)</f>
        <v>24.343426333547299</v>
      </c>
    </row>
    <row r="4" spans="1:20" outlineLevel="2" collapsed="1" x14ac:dyDescent="0.2">
      <c r="E4" s="10" t="s">
        <v>12977</v>
      </c>
      <c r="M4">
        <f>SUBTOTAL(1,M2:M2)</f>
        <v>24.343426333547299</v>
      </c>
    </row>
    <row r="5" spans="1:20" hidden="1" outlineLevel="4" x14ac:dyDescent="0.2">
      <c r="A5">
        <v>1913</v>
      </c>
      <c r="B5">
        <v>4</v>
      </c>
      <c r="C5" t="s">
        <v>161</v>
      </c>
      <c r="D5">
        <v>38</v>
      </c>
      <c r="E5" t="s">
        <v>162</v>
      </c>
      <c r="F5" t="s">
        <v>163</v>
      </c>
      <c r="G5" t="s">
        <v>156</v>
      </c>
      <c r="H5">
        <v>202</v>
      </c>
      <c r="I5">
        <v>6</v>
      </c>
      <c r="J5">
        <v>45</v>
      </c>
      <c r="K5">
        <v>5287</v>
      </c>
      <c r="L5">
        <v>15</v>
      </c>
      <c r="M5">
        <v>26.158698744511099</v>
      </c>
    </row>
    <row r="6" spans="1:20" hidden="1" outlineLevel="3" x14ac:dyDescent="0.2">
      <c r="E6" s="10" t="s">
        <v>12978</v>
      </c>
      <c r="M6">
        <f>SUBTOTAL(1,M5:M5)</f>
        <v>26.158698744511099</v>
      </c>
    </row>
    <row r="7" spans="1:20" outlineLevel="2" collapsed="1" x14ac:dyDescent="0.2">
      <c r="E7" s="10" t="s">
        <v>12978</v>
      </c>
      <c r="M7">
        <f>SUBTOTAL(1,M5:M5)</f>
        <v>26.158698744511099</v>
      </c>
    </row>
    <row r="8" spans="1:20" hidden="1" outlineLevel="3" x14ac:dyDescent="0.2">
      <c r="A8">
        <v>1913</v>
      </c>
      <c r="B8">
        <v>8</v>
      </c>
      <c r="C8" t="s">
        <v>171</v>
      </c>
      <c r="D8">
        <v>169</v>
      </c>
      <c r="E8" t="s">
        <v>172</v>
      </c>
      <c r="F8" t="s">
        <v>173</v>
      </c>
      <c r="G8" t="s">
        <v>156</v>
      </c>
      <c r="H8">
        <v>214</v>
      </c>
      <c r="I8">
        <v>15</v>
      </c>
      <c r="J8">
        <v>38</v>
      </c>
      <c r="K8">
        <v>5287</v>
      </c>
      <c r="L8">
        <v>15</v>
      </c>
      <c r="M8">
        <v>24.675563760634098</v>
      </c>
    </row>
    <row r="9" spans="1:20" hidden="1" outlineLevel="3" x14ac:dyDescent="0.2">
      <c r="A9">
        <v>1913</v>
      </c>
      <c r="B9">
        <v>12</v>
      </c>
      <c r="C9" t="s">
        <v>180</v>
      </c>
      <c r="D9">
        <v>151</v>
      </c>
      <c r="E9" t="s">
        <v>172</v>
      </c>
      <c r="F9" t="s">
        <v>181</v>
      </c>
      <c r="G9" t="s">
        <v>156</v>
      </c>
      <c r="H9">
        <v>216</v>
      </c>
      <c r="I9">
        <v>15</v>
      </c>
      <c r="J9">
        <v>31</v>
      </c>
      <c r="K9">
        <v>5287</v>
      </c>
      <c r="L9">
        <v>15</v>
      </c>
      <c r="M9">
        <v>24.447581406520701</v>
      </c>
    </row>
    <row r="10" spans="1:20" hidden="1" outlineLevel="3" x14ac:dyDescent="0.2">
      <c r="A10">
        <v>1913</v>
      </c>
      <c r="B10">
        <v>15</v>
      </c>
      <c r="C10" t="s">
        <v>187</v>
      </c>
      <c r="D10">
        <v>116</v>
      </c>
      <c r="E10" t="s">
        <v>172</v>
      </c>
      <c r="F10" t="s">
        <v>188</v>
      </c>
      <c r="G10" t="s">
        <v>156</v>
      </c>
      <c r="H10">
        <v>218</v>
      </c>
      <c r="I10">
        <v>4</v>
      </c>
      <c r="J10">
        <v>12</v>
      </c>
      <c r="K10">
        <v>5287</v>
      </c>
      <c r="L10">
        <v>15</v>
      </c>
      <c r="M10">
        <v>24.244508644013301</v>
      </c>
    </row>
    <row r="11" spans="1:20" hidden="1" outlineLevel="3" x14ac:dyDescent="0.2">
      <c r="A11">
        <v>1913</v>
      </c>
      <c r="B11">
        <v>16</v>
      </c>
      <c r="C11" t="s">
        <v>189</v>
      </c>
      <c r="D11">
        <v>199</v>
      </c>
      <c r="E11" t="s">
        <v>172</v>
      </c>
      <c r="F11" t="s">
        <v>190</v>
      </c>
      <c r="G11" t="s">
        <v>156</v>
      </c>
      <c r="H11">
        <v>219</v>
      </c>
      <c r="I11">
        <v>54</v>
      </c>
      <c r="J11">
        <v>27</v>
      </c>
      <c r="K11">
        <v>5287</v>
      </c>
      <c r="L11">
        <v>15</v>
      </c>
      <c r="M11">
        <v>24.041926719188702</v>
      </c>
      <c r="R11" s="159"/>
      <c r="S11" s="160"/>
      <c r="T11" s="161"/>
    </row>
    <row r="12" spans="1:20" hidden="1" outlineLevel="3" x14ac:dyDescent="0.2">
      <c r="A12">
        <v>1913</v>
      </c>
      <c r="B12">
        <v>18</v>
      </c>
      <c r="C12" t="s">
        <v>193</v>
      </c>
      <c r="D12">
        <v>113</v>
      </c>
      <c r="E12" t="s">
        <v>172</v>
      </c>
      <c r="F12" t="s">
        <v>194</v>
      </c>
      <c r="G12" t="s">
        <v>156</v>
      </c>
      <c r="H12">
        <v>224</v>
      </c>
      <c r="I12">
        <v>12</v>
      </c>
      <c r="J12">
        <v>25</v>
      </c>
      <c r="K12">
        <v>5287</v>
      </c>
      <c r="L12">
        <v>15</v>
      </c>
      <c r="M12">
        <v>23.580893148071201</v>
      </c>
      <c r="R12" s="162"/>
      <c r="S12" s="163"/>
      <c r="T12" s="164"/>
    </row>
    <row r="13" spans="1:20" hidden="1" outlineLevel="3" x14ac:dyDescent="0.2">
      <c r="A13">
        <v>1913</v>
      </c>
      <c r="B13">
        <v>20</v>
      </c>
      <c r="C13" t="s">
        <v>197</v>
      </c>
      <c r="D13">
        <v>175</v>
      </c>
      <c r="E13" t="s">
        <v>172</v>
      </c>
      <c r="F13" t="s">
        <v>198</v>
      </c>
      <c r="G13" t="s">
        <v>156</v>
      </c>
      <c r="H13">
        <v>227</v>
      </c>
      <c r="I13">
        <v>31</v>
      </c>
      <c r="J13">
        <v>34</v>
      </c>
      <c r="K13">
        <v>5287</v>
      </c>
      <c r="L13">
        <v>15</v>
      </c>
      <c r="M13">
        <v>23.236893445685102</v>
      </c>
      <c r="R13" s="162"/>
      <c r="S13" s="163"/>
      <c r="T13" s="164"/>
    </row>
    <row r="14" spans="1:20" hidden="1" outlineLevel="3" x14ac:dyDescent="0.2">
      <c r="A14">
        <v>1913</v>
      </c>
      <c r="B14">
        <v>21</v>
      </c>
      <c r="C14" t="s">
        <v>199</v>
      </c>
      <c r="D14">
        <v>128</v>
      </c>
      <c r="E14" t="s">
        <v>172</v>
      </c>
      <c r="F14" t="s">
        <v>200</v>
      </c>
      <c r="G14" t="s">
        <v>156</v>
      </c>
      <c r="H14">
        <v>228</v>
      </c>
      <c r="I14">
        <v>40</v>
      </c>
      <c r="J14">
        <v>50</v>
      </c>
      <c r="K14">
        <v>5287</v>
      </c>
      <c r="L14">
        <v>15</v>
      </c>
      <c r="M14">
        <v>23.119587002732999</v>
      </c>
      <c r="R14" s="162"/>
      <c r="S14" s="163"/>
      <c r="T14" s="164"/>
    </row>
    <row r="15" spans="1:20" hidden="1" outlineLevel="3" x14ac:dyDescent="0.2">
      <c r="A15">
        <v>1913</v>
      </c>
      <c r="B15">
        <v>22</v>
      </c>
      <c r="C15" t="s">
        <v>201</v>
      </c>
      <c r="D15">
        <v>129</v>
      </c>
      <c r="E15" t="s">
        <v>172</v>
      </c>
      <c r="F15" t="s">
        <v>202</v>
      </c>
      <c r="G15" t="s">
        <v>156</v>
      </c>
      <c r="H15">
        <v>252</v>
      </c>
      <c r="I15">
        <v>38</v>
      </c>
      <c r="J15">
        <v>7</v>
      </c>
      <c r="K15">
        <v>5287</v>
      </c>
      <c r="L15">
        <v>15</v>
      </c>
      <c r="M15">
        <v>20.927401930978601</v>
      </c>
      <c r="R15" s="162"/>
      <c r="S15" s="163"/>
      <c r="T15" s="164"/>
    </row>
    <row r="16" spans="1:20" hidden="1" outlineLevel="3" x14ac:dyDescent="0.2">
      <c r="A16">
        <v>1913</v>
      </c>
      <c r="B16">
        <v>23</v>
      </c>
      <c r="C16" t="s">
        <v>203</v>
      </c>
      <c r="D16">
        <v>133</v>
      </c>
      <c r="E16" t="s">
        <v>172</v>
      </c>
      <c r="F16" t="s">
        <v>204</v>
      </c>
      <c r="G16" t="s">
        <v>156</v>
      </c>
      <c r="H16">
        <v>262</v>
      </c>
      <c r="I16">
        <v>27</v>
      </c>
      <c r="J16">
        <v>55</v>
      </c>
      <c r="K16">
        <v>5287</v>
      </c>
      <c r="L16">
        <v>15</v>
      </c>
      <c r="M16">
        <v>20.1436168805397</v>
      </c>
      <c r="R16" s="162"/>
      <c r="S16" s="163"/>
      <c r="T16" s="164"/>
    </row>
    <row r="17" spans="1:20" hidden="1" outlineLevel="3" x14ac:dyDescent="0.2">
      <c r="A17">
        <v>1913</v>
      </c>
      <c r="B17">
        <v>24</v>
      </c>
      <c r="C17" t="s">
        <v>205</v>
      </c>
      <c r="D17">
        <v>143</v>
      </c>
      <c r="E17" t="s">
        <v>172</v>
      </c>
      <c r="F17" t="s">
        <v>206</v>
      </c>
      <c r="G17" t="s">
        <v>156</v>
      </c>
      <c r="H17">
        <v>274</v>
      </c>
      <c r="I17">
        <v>25</v>
      </c>
      <c r="J17">
        <v>47</v>
      </c>
      <c r="K17">
        <v>5287</v>
      </c>
      <c r="L17">
        <v>15</v>
      </c>
      <c r="M17">
        <v>19.265405937767898</v>
      </c>
      <c r="R17" s="162"/>
      <c r="S17" s="163"/>
      <c r="T17" s="164"/>
    </row>
    <row r="18" spans="1:20" hidden="1" outlineLevel="3" x14ac:dyDescent="0.2">
      <c r="A18">
        <v>1913</v>
      </c>
      <c r="B18">
        <v>25</v>
      </c>
      <c r="C18" t="s">
        <v>207</v>
      </c>
      <c r="D18">
        <v>107</v>
      </c>
      <c r="E18" t="s">
        <v>172</v>
      </c>
      <c r="F18" t="s">
        <v>208</v>
      </c>
      <c r="G18" t="s">
        <v>156</v>
      </c>
      <c r="H18">
        <v>274</v>
      </c>
      <c r="I18">
        <v>49</v>
      </c>
      <c r="J18">
        <v>52</v>
      </c>
      <c r="K18">
        <v>5287</v>
      </c>
      <c r="L18">
        <v>15</v>
      </c>
      <c r="M18">
        <v>19.237268949011099</v>
      </c>
      <c r="R18" s="162"/>
      <c r="S18" s="163"/>
      <c r="T18" s="164"/>
    </row>
    <row r="19" spans="1:20" outlineLevel="2" collapsed="1" x14ac:dyDescent="0.2">
      <c r="E19" s="10" t="s">
        <v>12979</v>
      </c>
      <c r="M19">
        <f>SUBTOTAL(1,M8:M18)</f>
        <v>22.44733162046758</v>
      </c>
      <c r="R19" s="162"/>
      <c r="S19" s="163"/>
      <c r="T19" s="164"/>
    </row>
    <row r="20" spans="1:20" hidden="1" outlineLevel="3" x14ac:dyDescent="0.2">
      <c r="A20">
        <v>1913</v>
      </c>
      <c r="B20">
        <v>6</v>
      </c>
      <c r="C20" t="s">
        <v>166</v>
      </c>
      <c r="D20">
        <v>42</v>
      </c>
      <c r="E20" t="s">
        <v>167</v>
      </c>
      <c r="F20" t="s">
        <v>168</v>
      </c>
      <c r="G20" t="s">
        <v>156</v>
      </c>
      <c r="H20">
        <v>205</v>
      </c>
      <c r="I20">
        <v>51</v>
      </c>
      <c r="J20">
        <v>52</v>
      </c>
      <c r="K20">
        <v>5287</v>
      </c>
      <c r="L20">
        <v>15</v>
      </c>
      <c r="M20">
        <v>25.6819482075583</v>
      </c>
      <c r="R20" s="162"/>
      <c r="S20" s="163"/>
      <c r="T20" s="164"/>
    </row>
    <row r="21" spans="1:20" hidden="1" outlineLevel="3" x14ac:dyDescent="0.2">
      <c r="A21">
        <v>1913</v>
      </c>
      <c r="B21">
        <v>9</v>
      </c>
      <c r="C21" t="s">
        <v>174</v>
      </c>
      <c r="D21">
        <v>41</v>
      </c>
      <c r="E21" t="s">
        <v>167</v>
      </c>
      <c r="F21" t="s">
        <v>175</v>
      </c>
      <c r="G21" t="s">
        <v>156</v>
      </c>
      <c r="H21">
        <v>214</v>
      </c>
      <c r="I21">
        <v>33</v>
      </c>
      <c r="J21">
        <v>53</v>
      </c>
      <c r="K21">
        <v>5287</v>
      </c>
      <c r="L21">
        <v>15</v>
      </c>
      <c r="M21">
        <v>24.640583714056699</v>
      </c>
      <c r="R21" s="162"/>
      <c r="S21" s="163"/>
      <c r="T21" s="164"/>
    </row>
    <row r="22" spans="1:20" hidden="1" outlineLevel="3" x14ac:dyDescent="0.2">
      <c r="A22">
        <v>1913</v>
      </c>
      <c r="B22">
        <v>11</v>
      </c>
      <c r="C22" t="s">
        <v>178</v>
      </c>
      <c r="D22">
        <v>47</v>
      </c>
      <c r="E22" t="s">
        <v>167</v>
      </c>
      <c r="F22" t="s">
        <v>179</v>
      </c>
      <c r="G22" t="s">
        <v>156</v>
      </c>
      <c r="H22">
        <v>216</v>
      </c>
      <c r="I22">
        <v>5</v>
      </c>
      <c r="J22">
        <v>30</v>
      </c>
      <c r="K22">
        <v>5287</v>
      </c>
      <c r="L22">
        <v>15</v>
      </c>
      <c r="M22">
        <v>24.466468705410499</v>
      </c>
      <c r="R22" s="162"/>
      <c r="S22" s="163"/>
      <c r="T22" s="164"/>
    </row>
    <row r="23" spans="1:20" hidden="1" outlineLevel="3" x14ac:dyDescent="0.2">
      <c r="A23">
        <v>1913</v>
      </c>
      <c r="B23">
        <v>13</v>
      </c>
      <c r="C23" t="s">
        <v>182</v>
      </c>
      <c r="D23">
        <v>45</v>
      </c>
      <c r="E23" t="s">
        <v>167</v>
      </c>
      <c r="F23" t="s">
        <v>183</v>
      </c>
      <c r="G23" t="s">
        <v>156</v>
      </c>
      <c r="H23">
        <v>216</v>
      </c>
      <c r="I23">
        <v>55</v>
      </c>
      <c r="J23">
        <v>13</v>
      </c>
      <c r="K23">
        <v>5287</v>
      </c>
      <c r="L23">
        <v>15</v>
      </c>
      <c r="M23">
        <v>24.3730095413957</v>
      </c>
      <c r="R23" s="162"/>
      <c r="S23" s="163"/>
      <c r="T23" s="164"/>
    </row>
    <row r="24" spans="1:20" outlineLevel="2" collapsed="1" x14ac:dyDescent="0.2">
      <c r="E24" s="10" t="s">
        <v>12980</v>
      </c>
      <c r="M24">
        <f>SUBTOTAL(1,M20:M23)</f>
        <v>24.790502542105301</v>
      </c>
      <c r="R24" s="162"/>
      <c r="S24" s="163"/>
      <c r="T24" s="164"/>
    </row>
    <row r="25" spans="1:20" hidden="1" outlineLevel="3" x14ac:dyDescent="0.2">
      <c r="A25">
        <v>1913</v>
      </c>
      <c r="B25">
        <v>1</v>
      </c>
      <c r="C25" t="s">
        <v>153</v>
      </c>
      <c r="D25">
        <v>15</v>
      </c>
      <c r="E25" t="s">
        <v>154</v>
      </c>
      <c r="F25" t="s">
        <v>155</v>
      </c>
      <c r="G25" t="s">
        <v>156</v>
      </c>
      <c r="H25">
        <v>197</v>
      </c>
      <c r="I25">
        <v>54</v>
      </c>
      <c r="J25">
        <v>0</v>
      </c>
      <c r="K25">
        <v>5287</v>
      </c>
      <c r="L25">
        <v>15</v>
      </c>
      <c r="M25">
        <v>26.715512885295599</v>
      </c>
      <c r="R25" s="162"/>
      <c r="S25" s="163"/>
      <c r="T25" s="164"/>
    </row>
    <row r="26" spans="1:20" hidden="1" outlineLevel="3" x14ac:dyDescent="0.2">
      <c r="A26">
        <v>1913</v>
      </c>
      <c r="B26">
        <v>2</v>
      </c>
      <c r="C26" t="s">
        <v>157</v>
      </c>
      <c r="D26">
        <v>14</v>
      </c>
      <c r="E26" t="s">
        <v>154</v>
      </c>
      <c r="F26" t="s">
        <v>158</v>
      </c>
      <c r="G26" t="s">
        <v>156</v>
      </c>
      <c r="H26">
        <v>198</v>
      </c>
      <c r="I26">
        <v>2</v>
      </c>
      <c r="J26">
        <v>37</v>
      </c>
      <c r="K26">
        <v>5287</v>
      </c>
      <c r="L26">
        <v>15</v>
      </c>
      <c r="M26">
        <v>26.696140159925399</v>
      </c>
      <c r="R26" s="162"/>
      <c r="S26" s="163"/>
      <c r="T26" s="164"/>
    </row>
    <row r="27" spans="1:20" hidden="1" outlineLevel="3" x14ac:dyDescent="0.2">
      <c r="A27">
        <v>1913</v>
      </c>
      <c r="B27">
        <v>3</v>
      </c>
      <c r="C27" t="s">
        <v>159</v>
      </c>
      <c r="D27">
        <v>12</v>
      </c>
      <c r="E27" t="s">
        <v>154</v>
      </c>
      <c r="F27" t="s">
        <v>160</v>
      </c>
      <c r="G27" t="s">
        <v>156</v>
      </c>
      <c r="H27">
        <v>201</v>
      </c>
      <c r="I27">
        <v>24</v>
      </c>
      <c r="J27">
        <v>55</v>
      </c>
      <c r="K27">
        <v>5287</v>
      </c>
      <c r="L27">
        <v>15</v>
      </c>
      <c r="M27">
        <v>26.249250098262898</v>
      </c>
      <c r="R27" s="162"/>
      <c r="S27" s="163"/>
      <c r="T27" s="164"/>
    </row>
    <row r="28" spans="1:20" hidden="1" outlineLevel="3" x14ac:dyDescent="0.2">
      <c r="A28">
        <v>1913</v>
      </c>
      <c r="B28">
        <v>5</v>
      </c>
      <c r="C28" t="s">
        <v>164</v>
      </c>
      <c r="D28">
        <v>9</v>
      </c>
      <c r="E28" t="s">
        <v>154</v>
      </c>
      <c r="F28" t="s">
        <v>165</v>
      </c>
      <c r="G28" t="s">
        <v>156</v>
      </c>
      <c r="H28">
        <v>204</v>
      </c>
      <c r="I28">
        <v>20</v>
      </c>
      <c r="J28">
        <v>4</v>
      </c>
      <c r="K28">
        <v>5287</v>
      </c>
      <c r="L28">
        <v>15</v>
      </c>
      <c r="M28">
        <v>25.874247557109499</v>
      </c>
      <c r="R28" s="162"/>
      <c r="S28" s="163"/>
      <c r="T28" s="164"/>
    </row>
    <row r="29" spans="1:20" hidden="1" outlineLevel="3" x14ac:dyDescent="0.2">
      <c r="A29">
        <v>1913</v>
      </c>
      <c r="B29">
        <v>7</v>
      </c>
      <c r="C29" t="s">
        <v>169</v>
      </c>
      <c r="D29">
        <v>11</v>
      </c>
      <c r="E29" t="s">
        <v>154</v>
      </c>
      <c r="F29" t="s">
        <v>170</v>
      </c>
      <c r="G29" t="s">
        <v>156</v>
      </c>
      <c r="H29">
        <v>212</v>
      </c>
      <c r="I29">
        <v>0</v>
      </c>
      <c r="J29">
        <v>35</v>
      </c>
      <c r="K29">
        <v>5287</v>
      </c>
      <c r="L29">
        <v>15</v>
      </c>
      <c r="M29">
        <v>24.937535621401</v>
      </c>
      <c r="R29" s="162"/>
      <c r="S29" s="163"/>
      <c r="T29" s="164"/>
    </row>
    <row r="30" spans="1:20" hidden="1" outlineLevel="3" x14ac:dyDescent="0.2">
      <c r="A30">
        <v>1913</v>
      </c>
      <c r="B30">
        <v>10</v>
      </c>
      <c r="C30" t="s">
        <v>176</v>
      </c>
      <c r="D30">
        <v>16</v>
      </c>
      <c r="E30" t="s">
        <v>154</v>
      </c>
      <c r="F30" t="s">
        <v>177</v>
      </c>
      <c r="G30" t="s">
        <v>156</v>
      </c>
      <c r="H30">
        <v>214</v>
      </c>
      <c r="I30">
        <v>46</v>
      </c>
      <c r="J30">
        <v>34</v>
      </c>
      <c r="K30">
        <v>5287</v>
      </c>
      <c r="L30">
        <v>15</v>
      </c>
      <c r="M30">
        <v>24.616331735631601</v>
      </c>
      <c r="R30" s="165"/>
      <c r="S30" s="166"/>
      <c r="T30" s="167"/>
    </row>
    <row r="31" spans="1:20" hidden="1" outlineLevel="3" x14ac:dyDescent="0.2">
      <c r="A31">
        <v>1913</v>
      </c>
      <c r="B31">
        <v>17</v>
      </c>
      <c r="C31" t="s">
        <v>191</v>
      </c>
      <c r="D31">
        <v>13</v>
      </c>
      <c r="E31" t="s">
        <v>154</v>
      </c>
      <c r="F31" t="s">
        <v>192</v>
      </c>
      <c r="G31" t="s">
        <v>156</v>
      </c>
      <c r="H31">
        <v>223</v>
      </c>
      <c r="I31">
        <v>35</v>
      </c>
      <c r="J31">
        <v>6</v>
      </c>
      <c r="K31">
        <v>5287</v>
      </c>
      <c r="L31">
        <v>15</v>
      </c>
      <c r="M31">
        <v>23.646487912874299</v>
      </c>
    </row>
    <row r="32" spans="1:20" hidden="1" outlineLevel="3" x14ac:dyDescent="0.2">
      <c r="A32">
        <v>1913</v>
      </c>
      <c r="B32">
        <v>19</v>
      </c>
      <c r="C32" t="s">
        <v>195</v>
      </c>
      <c r="D32">
        <v>10</v>
      </c>
      <c r="E32" t="s">
        <v>154</v>
      </c>
      <c r="F32" t="s">
        <v>196</v>
      </c>
      <c r="G32" t="s">
        <v>156</v>
      </c>
      <c r="H32">
        <v>225</v>
      </c>
      <c r="I32">
        <v>37</v>
      </c>
      <c r="J32">
        <v>47</v>
      </c>
      <c r="K32">
        <v>5287</v>
      </c>
      <c r="L32">
        <v>15</v>
      </c>
      <c r="M32">
        <v>23.4321965560585</v>
      </c>
    </row>
    <row r="33" spans="1:13" outlineLevel="2" collapsed="1" x14ac:dyDescent="0.2">
      <c r="E33" s="10" t="s">
        <v>12981</v>
      </c>
      <c r="M33">
        <f>SUBTOTAL(1,M25:M32)</f>
        <v>25.27096281581985</v>
      </c>
    </row>
    <row r="34" spans="1:13" outlineLevel="1" x14ac:dyDescent="0.2">
      <c r="A34" s="10" t="s">
        <v>12881</v>
      </c>
      <c r="M34">
        <f>SUBTOTAL(1,M2:M32)</f>
        <v>23.950099423927266</v>
      </c>
    </row>
    <row r="35" spans="1:13" hidden="1" outlineLevel="3" x14ac:dyDescent="0.2">
      <c r="A35">
        <v>1914</v>
      </c>
      <c r="B35">
        <v>4</v>
      </c>
      <c r="C35" t="s">
        <v>214</v>
      </c>
      <c r="D35">
        <v>5</v>
      </c>
      <c r="E35" t="s">
        <v>215</v>
      </c>
      <c r="F35" t="s">
        <v>216</v>
      </c>
      <c r="G35" t="s">
        <v>156</v>
      </c>
      <c r="H35">
        <v>202</v>
      </c>
      <c r="I35">
        <v>25</v>
      </c>
      <c r="J35">
        <v>53</v>
      </c>
      <c r="K35">
        <v>5380</v>
      </c>
      <c r="L35">
        <v>15</v>
      </c>
      <c r="M35">
        <v>26.5769060298894</v>
      </c>
    </row>
    <row r="36" spans="1:13" outlineLevel="2" collapsed="1" x14ac:dyDescent="0.2">
      <c r="E36" s="10" t="s">
        <v>12982</v>
      </c>
      <c r="M36">
        <f>SUBTOTAL(1,M35:M35)</f>
        <v>26.5769060298894</v>
      </c>
    </row>
    <row r="37" spans="1:13" hidden="1" outlineLevel="3" x14ac:dyDescent="0.2">
      <c r="A37">
        <v>1914</v>
      </c>
      <c r="B37">
        <v>16</v>
      </c>
      <c r="C37" t="s">
        <v>237</v>
      </c>
      <c r="D37">
        <v>60</v>
      </c>
      <c r="E37" t="s">
        <v>238</v>
      </c>
      <c r="F37" t="s">
        <v>239</v>
      </c>
      <c r="G37" t="s">
        <v>156</v>
      </c>
      <c r="H37">
        <v>211</v>
      </c>
      <c r="I37">
        <v>50</v>
      </c>
      <c r="J37">
        <v>10</v>
      </c>
      <c r="K37">
        <v>5380</v>
      </c>
      <c r="L37">
        <v>15</v>
      </c>
      <c r="M37">
        <v>25.396991909363798</v>
      </c>
    </row>
    <row r="38" spans="1:13" hidden="1" outlineLevel="3" x14ac:dyDescent="0.2">
      <c r="A38">
        <v>1914</v>
      </c>
      <c r="B38">
        <v>37</v>
      </c>
      <c r="C38" t="s">
        <v>171</v>
      </c>
      <c r="D38">
        <v>57</v>
      </c>
      <c r="E38" t="s">
        <v>238</v>
      </c>
      <c r="F38" t="s">
        <v>283</v>
      </c>
      <c r="G38" t="s">
        <v>156</v>
      </c>
      <c r="H38">
        <v>223</v>
      </c>
      <c r="I38">
        <v>37</v>
      </c>
      <c r="J38">
        <v>14</v>
      </c>
      <c r="K38">
        <v>5380</v>
      </c>
      <c r="L38">
        <v>15</v>
      </c>
      <c r="M38">
        <v>24.058611189092598</v>
      </c>
    </row>
    <row r="39" spans="1:13" hidden="1" outlineLevel="3" x14ac:dyDescent="0.2">
      <c r="A39">
        <v>1914</v>
      </c>
      <c r="B39">
        <v>41</v>
      </c>
      <c r="C39" t="s">
        <v>289</v>
      </c>
      <c r="D39">
        <v>59</v>
      </c>
      <c r="E39" t="s">
        <v>238</v>
      </c>
      <c r="F39" t="s">
        <v>290</v>
      </c>
      <c r="G39" t="s">
        <v>156</v>
      </c>
      <c r="H39">
        <v>230</v>
      </c>
      <c r="I39">
        <v>32</v>
      </c>
      <c r="J39">
        <v>53</v>
      </c>
      <c r="K39">
        <v>5380</v>
      </c>
      <c r="L39">
        <v>15</v>
      </c>
      <c r="M39">
        <v>23.3356988721319</v>
      </c>
    </row>
    <row r="40" spans="1:13" outlineLevel="2" collapsed="1" x14ac:dyDescent="0.2">
      <c r="E40" s="10" t="s">
        <v>12983</v>
      </c>
      <c r="M40">
        <f>SUBTOTAL(1,M37:M39)</f>
        <v>24.263767323529432</v>
      </c>
    </row>
    <row r="41" spans="1:13" hidden="1" outlineLevel="3" x14ac:dyDescent="0.2">
      <c r="A41">
        <v>1914</v>
      </c>
      <c r="B41">
        <v>22</v>
      </c>
      <c r="C41" t="s">
        <v>252</v>
      </c>
      <c r="D41">
        <v>41</v>
      </c>
      <c r="E41" t="s">
        <v>253</v>
      </c>
      <c r="F41" t="s">
        <v>254</v>
      </c>
      <c r="G41" t="s">
        <v>156</v>
      </c>
      <c r="H41">
        <v>213</v>
      </c>
      <c r="I41">
        <v>51</v>
      </c>
      <c r="J41">
        <v>2</v>
      </c>
      <c r="K41">
        <v>5380</v>
      </c>
      <c r="L41">
        <v>15</v>
      </c>
      <c r="M41">
        <v>25.157755545799098</v>
      </c>
    </row>
    <row r="42" spans="1:13" outlineLevel="2" collapsed="1" x14ac:dyDescent="0.2">
      <c r="E42" s="10" t="s">
        <v>12984</v>
      </c>
      <c r="M42">
        <f>SUBTOTAL(1,M41:M41)</f>
        <v>25.157755545799098</v>
      </c>
    </row>
    <row r="43" spans="1:13" hidden="1" outlineLevel="3" x14ac:dyDescent="0.2">
      <c r="A43">
        <v>1914</v>
      </c>
      <c r="B43">
        <v>31</v>
      </c>
      <c r="C43" t="s">
        <v>271</v>
      </c>
      <c r="D43">
        <v>27</v>
      </c>
      <c r="E43" t="s">
        <v>272</v>
      </c>
      <c r="F43" t="s">
        <v>273</v>
      </c>
      <c r="G43" t="s">
        <v>156</v>
      </c>
      <c r="H43">
        <v>219</v>
      </c>
      <c r="I43">
        <v>2</v>
      </c>
      <c r="J43">
        <v>20</v>
      </c>
      <c r="K43">
        <v>5380</v>
      </c>
      <c r="L43">
        <v>15</v>
      </c>
      <c r="M43">
        <v>24.561848479468299</v>
      </c>
    </row>
    <row r="44" spans="1:13" hidden="1" outlineLevel="3" x14ac:dyDescent="0.2">
      <c r="A44">
        <v>1914</v>
      </c>
      <c r="B44">
        <v>38</v>
      </c>
      <c r="C44" t="s">
        <v>178</v>
      </c>
      <c r="D44">
        <v>28</v>
      </c>
      <c r="E44" t="s">
        <v>272</v>
      </c>
      <c r="F44" t="s">
        <v>284</v>
      </c>
      <c r="G44" t="s">
        <v>156</v>
      </c>
      <c r="H44">
        <v>224</v>
      </c>
      <c r="I44">
        <v>14</v>
      </c>
      <c r="J44">
        <v>18</v>
      </c>
      <c r="K44">
        <v>5380</v>
      </c>
      <c r="L44">
        <v>15</v>
      </c>
      <c r="M44">
        <v>23.992329589796501</v>
      </c>
    </row>
    <row r="45" spans="1:13" hidden="1" outlineLevel="3" x14ac:dyDescent="0.2">
      <c r="A45">
        <v>1914</v>
      </c>
      <c r="B45">
        <v>40</v>
      </c>
      <c r="C45" t="s">
        <v>287</v>
      </c>
      <c r="D45">
        <v>26</v>
      </c>
      <c r="E45" t="s">
        <v>272</v>
      </c>
      <c r="F45" t="s">
        <v>288</v>
      </c>
      <c r="G45" t="s">
        <v>156</v>
      </c>
      <c r="H45">
        <v>220</v>
      </c>
      <c r="I45">
        <v>34</v>
      </c>
      <c r="J45">
        <v>42</v>
      </c>
      <c r="K45">
        <v>5380</v>
      </c>
      <c r="L45">
        <v>15</v>
      </c>
      <c r="M45">
        <v>24.390428192554399</v>
      </c>
    </row>
    <row r="46" spans="1:13" outlineLevel="2" collapsed="1" x14ac:dyDescent="0.2">
      <c r="E46" s="10" t="s">
        <v>12985</v>
      </c>
      <c r="M46">
        <f>SUBTOTAL(1,M43:M45)</f>
        <v>24.314868753939734</v>
      </c>
    </row>
    <row r="47" spans="1:13" hidden="1" outlineLevel="3" x14ac:dyDescent="0.2">
      <c r="A47">
        <v>1914</v>
      </c>
      <c r="B47">
        <v>25</v>
      </c>
      <c r="C47" t="s">
        <v>259</v>
      </c>
      <c r="D47">
        <v>42</v>
      </c>
      <c r="E47" t="s">
        <v>260</v>
      </c>
      <c r="F47" t="s">
        <v>261</v>
      </c>
      <c r="G47" t="s">
        <v>156</v>
      </c>
      <c r="H47">
        <v>215</v>
      </c>
      <c r="I47">
        <v>47</v>
      </c>
      <c r="J47">
        <v>9</v>
      </c>
      <c r="K47">
        <v>5380</v>
      </c>
      <c r="L47">
        <v>15</v>
      </c>
      <c r="M47">
        <v>24.932127920044099</v>
      </c>
    </row>
    <row r="48" spans="1:13" outlineLevel="2" collapsed="1" x14ac:dyDescent="0.2">
      <c r="E48" s="10" t="s">
        <v>12986</v>
      </c>
      <c r="M48">
        <f>SUBTOTAL(1,M47:M47)</f>
        <v>24.932127920044099</v>
      </c>
    </row>
    <row r="49" spans="1:13" hidden="1" outlineLevel="3" x14ac:dyDescent="0.2">
      <c r="A49">
        <v>1914</v>
      </c>
      <c r="B49">
        <v>12</v>
      </c>
      <c r="C49" t="s">
        <v>227</v>
      </c>
      <c r="D49">
        <v>38</v>
      </c>
      <c r="E49" t="s">
        <v>228</v>
      </c>
      <c r="F49" t="s">
        <v>229</v>
      </c>
      <c r="G49" t="s">
        <v>156</v>
      </c>
      <c r="H49">
        <v>210</v>
      </c>
      <c r="I49">
        <v>11</v>
      </c>
      <c r="J49">
        <v>39</v>
      </c>
      <c r="K49">
        <v>5380</v>
      </c>
      <c r="L49">
        <v>15</v>
      </c>
      <c r="M49">
        <v>25.595382047551201</v>
      </c>
    </row>
    <row r="50" spans="1:13" hidden="1" outlineLevel="3" x14ac:dyDescent="0.2">
      <c r="A50">
        <v>1914</v>
      </c>
      <c r="B50">
        <v>21</v>
      </c>
      <c r="C50" t="s">
        <v>250</v>
      </c>
      <c r="D50">
        <v>40</v>
      </c>
      <c r="E50" t="s">
        <v>228</v>
      </c>
      <c r="F50" t="s">
        <v>251</v>
      </c>
      <c r="G50" t="s">
        <v>156</v>
      </c>
      <c r="H50">
        <v>213</v>
      </c>
      <c r="I50">
        <v>28</v>
      </c>
      <c r="J50">
        <v>11</v>
      </c>
      <c r="K50">
        <v>5380</v>
      </c>
      <c r="L50">
        <v>15</v>
      </c>
      <c r="M50">
        <v>25.202637376364802</v>
      </c>
    </row>
    <row r="51" spans="1:13" hidden="1" outlineLevel="3" x14ac:dyDescent="0.2">
      <c r="A51">
        <v>1914</v>
      </c>
      <c r="B51">
        <v>26</v>
      </c>
      <c r="C51" t="s">
        <v>189</v>
      </c>
      <c r="D51">
        <v>39</v>
      </c>
      <c r="E51" t="s">
        <v>228</v>
      </c>
      <c r="F51" t="s">
        <v>262</v>
      </c>
      <c r="G51" t="s">
        <v>156</v>
      </c>
      <c r="H51">
        <v>216</v>
      </c>
      <c r="I51">
        <v>7</v>
      </c>
      <c r="J51">
        <v>32</v>
      </c>
      <c r="K51">
        <v>5380</v>
      </c>
      <c r="L51">
        <v>15</v>
      </c>
      <c r="M51">
        <v>24.892937747091398</v>
      </c>
    </row>
    <row r="52" spans="1:13" hidden="1" outlineLevel="3" x14ac:dyDescent="0.2">
      <c r="A52">
        <v>1914</v>
      </c>
      <c r="B52">
        <v>42</v>
      </c>
      <c r="C52" t="s">
        <v>291</v>
      </c>
      <c r="D52">
        <v>37</v>
      </c>
      <c r="E52" t="s">
        <v>228</v>
      </c>
      <c r="F52" t="s">
        <v>292</v>
      </c>
      <c r="G52" t="s">
        <v>156</v>
      </c>
      <c r="H52">
        <v>231</v>
      </c>
      <c r="I52">
        <v>23</v>
      </c>
      <c r="J52">
        <v>11</v>
      </c>
      <c r="K52">
        <v>5380</v>
      </c>
      <c r="L52">
        <v>15</v>
      </c>
      <c r="M52">
        <v>23.251151573066199</v>
      </c>
    </row>
    <row r="53" spans="1:13" outlineLevel="2" collapsed="1" x14ac:dyDescent="0.2">
      <c r="E53" s="10" t="s">
        <v>12987</v>
      </c>
      <c r="M53">
        <f>SUBTOTAL(1,M49:M52)</f>
        <v>24.735527186018398</v>
      </c>
    </row>
    <row r="54" spans="1:13" hidden="1" outlineLevel="3" x14ac:dyDescent="0.2">
      <c r="A54">
        <v>1914</v>
      </c>
      <c r="B54">
        <v>18</v>
      </c>
      <c r="C54" t="s">
        <v>243</v>
      </c>
      <c r="D54">
        <v>35</v>
      </c>
      <c r="E54" t="s">
        <v>244</v>
      </c>
      <c r="F54" t="s">
        <v>245</v>
      </c>
      <c r="G54" t="s">
        <v>156</v>
      </c>
      <c r="H54">
        <v>212</v>
      </c>
      <c r="I54">
        <v>54</v>
      </c>
      <c r="J54">
        <v>9</v>
      </c>
      <c r="K54">
        <v>5380</v>
      </c>
      <c r="L54">
        <v>15</v>
      </c>
      <c r="M54">
        <v>25.269783116684799</v>
      </c>
    </row>
    <row r="55" spans="1:13" hidden="1" outlineLevel="3" x14ac:dyDescent="0.2">
      <c r="A55">
        <v>1914</v>
      </c>
      <c r="B55">
        <v>23</v>
      </c>
      <c r="C55" t="s">
        <v>255</v>
      </c>
      <c r="D55">
        <v>31</v>
      </c>
      <c r="E55" t="s">
        <v>244</v>
      </c>
      <c r="F55" t="s">
        <v>256</v>
      </c>
      <c r="G55" t="s">
        <v>156</v>
      </c>
      <c r="H55">
        <v>215</v>
      </c>
      <c r="I55">
        <v>1</v>
      </c>
      <c r="J55">
        <v>24</v>
      </c>
      <c r="K55">
        <v>5380</v>
      </c>
      <c r="L55">
        <v>15</v>
      </c>
      <c r="M55">
        <v>25.0205404064675</v>
      </c>
    </row>
    <row r="56" spans="1:13" hidden="1" outlineLevel="3" x14ac:dyDescent="0.2">
      <c r="A56">
        <v>1914</v>
      </c>
      <c r="B56">
        <v>30</v>
      </c>
      <c r="C56" t="s">
        <v>269</v>
      </c>
      <c r="D56">
        <v>32</v>
      </c>
      <c r="E56" t="s">
        <v>244</v>
      </c>
      <c r="F56" t="s">
        <v>270</v>
      </c>
      <c r="G56" t="s">
        <v>156</v>
      </c>
      <c r="H56">
        <v>218</v>
      </c>
      <c r="I56">
        <v>45</v>
      </c>
      <c r="J56">
        <v>45</v>
      </c>
      <c r="K56">
        <v>5380</v>
      </c>
      <c r="L56">
        <v>15</v>
      </c>
      <c r="M56">
        <v>24.5928804068338</v>
      </c>
    </row>
    <row r="57" spans="1:13" hidden="1" outlineLevel="3" x14ac:dyDescent="0.2">
      <c r="A57">
        <v>1914</v>
      </c>
      <c r="B57">
        <v>34</v>
      </c>
      <c r="C57" t="s">
        <v>278</v>
      </c>
      <c r="D57">
        <v>33</v>
      </c>
      <c r="E57" t="s">
        <v>244</v>
      </c>
      <c r="F57" t="s">
        <v>279</v>
      </c>
      <c r="G57" t="s">
        <v>156</v>
      </c>
      <c r="H57">
        <v>221</v>
      </c>
      <c r="I57">
        <v>25</v>
      </c>
      <c r="J57">
        <v>33</v>
      </c>
      <c r="K57">
        <v>5380</v>
      </c>
      <c r="L57">
        <v>15</v>
      </c>
      <c r="M57">
        <v>24.297074641245501</v>
      </c>
    </row>
    <row r="58" spans="1:13" hidden="1" outlineLevel="3" x14ac:dyDescent="0.2">
      <c r="A58">
        <v>1914</v>
      </c>
      <c r="B58">
        <v>35</v>
      </c>
      <c r="C58" t="s">
        <v>280</v>
      </c>
      <c r="D58">
        <v>34</v>
      </c>
      <c r="E58" t="s">
        <v>244</v>
      </c>
      <c r="F58" t="s">
        <v>281</v>
      </c>
      <c r="G58" t="s">
        <v>156</v>
      </c>
      <c r="H58">
        <v>221</v>
      </c>
      <c r="I58">
        <v>33</v>
      </c>
      <c r="J58">
        <v>44</v>
      </c>
      <c r="K58">
        <v>5380</v>
      </c>
      <c r="L58">
        <v>15</v>
      </c>
      <c r="M58">
        <v>24.282117890133598</v>
      </c>
    </row>
    <row r="59" spans="1:13" outlineLevel="2" collapsed="1" x14ac:dyDescent="0.2">
      <c r="E59" s="10" t="s">
        <v>12988</v>
      </c>
      <c r="M59">
        <f>SUBTOTAL(1,M54:M58)</f>
        <v>24.692479292273038</v>
      </c>
    </row>
    <row r="60" spans="1:13" hidden="1" outlineLevel="3" x14ac:dyDescent="0.2">
      <c r="A60">
        <v>1914</v>
      </c>
      <c r="B60">
        <v>15</v>
      </c>
      <c r="C60" t="s">
        <v>235</v>
      </c>
      <c r="D60">
        <v>151</v>
      </c>
      <c r="E60" t="s">
        <v>172</v>
      </c>
      <c r="F60" t="s">
        <v>236</v>
      </c>
      <c r="G60" t="s">
        <v>156</v>
      </c>
      <c r="H60">
        <v>210</v>
      </c>
      <c r="I60">
        <v>43</v>
      </c>
      <c r="J60">
        <v>21</v>
      </c>
      <c r="K60">
        <v>5380</v>
      </c>
      <c r="L60">
        <v>15</v>
      </c>
      <c r="M60">
        <v>25.531208105446701</v>
      </c>
    </row>
    <row r="61" spans="1:13" hidden="1" outlineLevel="3" x14ac:dyDescent="0.2">
      <c r="A61">
        <v>1914</v>
      </c>
      <c r="B61">
        <v>24</v>
      </c>
      <c r="C61" t="s">
        <v>257</v>
      </c>
      <c r="D61">
        <v>173</v>
      </c>
      <c r="E61" t="s">
        <v>172</v>
      </c>
      <c r="F61" t="s">
        <v>258</v>
      </c>
      <c r="G61" t="s">
        <v>156</v>
      </c>
      <c r="H61">
        <v>215</v>
      </c>
      <c r="I61">
        <v>5</v>
      </c>
      <c r="J61">
        <v>2</v>
      </c>
      <c r="K61">
        <v>5380</v>
      </c>
      <c r="L61">
        <v>15</v>
      </c>
      <c r="M61">
        <v>25.013496026098299</v>
      </c>
    </row>
    <row r="62" spans="1:13" hidden="1" outlineLevel="3" x14ac:dyDescent="0.2">
      <c r="A62">
        <v>1914</v>
      </c>
      <c r="B62">
        <v>32</v>
      </c>
      <c r="C62" t="s">
        <v>274</v>
      </c>
      <c r="D62">
        <v>154</v>
      </c>
      <c r="E62" t="s">
        <v>172</v>
      </c>
      <c r="F62" t="s">
        <v>275</v>
      </c>
      <c r="G62" t="s">
        <v>156</v>
      </c>
      <c r="H62">
        <v>219</v>
      </c>
      <c r="I62">
        <v>47</v>
      </c>
      <c r="J62">
        <v>52</v>
      </c>
      <c r="K62">
        <v>5380</v>
      </c>
      <c r="L62">
        <v>15</v>
      </c>
      <c r="M62">
        <v>24.477044556107099</v>
      </c>
    </row>
    <row r="63" spans="1:13" hidden="1" outlineLevel="3" x14ac:dyDescent="0.2">
      <c r="A63">
        <v>1914</v>
      </c>
      <c r="B63">
        <v>33</v>
      </c>
      <c r="C63" t="s">
        <v>276</v>
      </c>
      <c r="D63">
        <v>197</v>
      </c>
      <c r="E63" t="s">
        <v>172</v>
      </c>
      <c r="F63" t="s">
        <v>277</v>
      </c>
      <c r="G63" t="s">
        <v>156</v>
      </c>
      <c r="H63">
        <v>220</v>
      </c>
      <c r="I63">
        <v>58</v>
      </c>
      <c r="J63">
        <v>28</v>
      </c>
      <c r="K63">
        <v>5380</v>
      </c>
      <c r="L63">
        <v>15</v>
      </c>
      <c r="M63">
        <v>24.346706758448601</v>
      </c>
    </row>
    <row r="64" spans="1:13" hidden="1" outlineLevel="3" x14ac:dyDescent="0.2">
      <c r="A64">
        <v>1914</v>
      </c>
      <c r="B64">
        <v>36</v>
      </c>
      <c r="C64" t="s">
        <v>180</v>
      </c>
      <c r="D64">
        <v>124</v>
      </c>
      <c r="E64" t="s">
        <v>172</v>
      </c>
      <c r="F64" t="s">
        <v>282</v>
      </c>
      <c r="G64" t="s">
        <v>156</v>
      </c>
      <c r="H64">
        <v>222</v>
      </c>
      <c r="I64">
        <v>32</v>
      </c>
      <c r="J64">
        <v>3</v>
      </c>
      <c r="K64">
        <v>5380</v>
      </c>
      <c r="L64">
        <v>15</v>
      </c>
      <c r="M64">
        <v>24.1760628517718</v>
      </c>
    </row>
    <row r="65" spans="1:13" hidden="1" outlineLevel="3" x14ac:dyDescent="0.2">
      <c r="A65">
        <v>1914</v>
      </c>
      <c r="B65">
        <v>39</v>
      </c>
      <c r="C65" t="s">
        <v>285</v>
      </c>
      <c r="D65">
        <v>110</v>
      </c>
      <c r="E65" t="s">
        <v>172</v>
      </c>
      <c r="F65" t="s">
        <v>286</v>
      </c>
      <c r="G65" t="s">
        <v>156</v>
      </c>
      <c r="H65">
        <v>226</v>
      </c>
      <c r="I65">
        <v>41</v>
      </c>
      <c r="J65">
        <v>10</v>
      </c>
      <c r="K65">
        <v>5380</v>
      </c>
      <c r="L65">
        <v>15</v>
      </c>
      <c r="M65">
        <v>23.733258176381899</v>
      </c>
    </row>
    <row r="66" spans="1:13" hidden="1" outlineLevel="3" x14ac:dyDescent="0.2">
      <c r="A66">
        <v>1914</v>
      </c>
      <c r="B66">
        <v>43</v>
      </c>
      <c r="C66" t="s">
        <v>293</v>
      </c>
      <c r="D66">
        <v>123</v>
      </c>
      <c r="E66" t="s">
        <v>172</v>
      </c>
      <c r="F66" t="s">
        <v>294</v>
      </c>
      <c r="G66" t="s">
        <v>156</v>
      </c>
      <c r="H66">
        <v>231</v>
      </c>
      <c r="I66">
        <v>23</v>
      </c>
      <c r="J66">
        <v>53</v>
      </c>
      <c r="K66">
        <v>5380</v>
      </c>
      <c r="L66">
        <v>15</v>
      </c>
      <c r="M66">
        <v>23.249979292536999</v>
      </c>
    </row>
    <row r="67" spans="1:13" hidden="1" outlineLevel="3" x14ac:dyDescent="0.2">
      <c r="A67">
        <v>1914</v>
      </c>
      <c r="B67">
        <v>44</v>
      </c>
      <c r="C67" t="s">
        <v>295</v>
      </c>
      <c r="D67">
        <v>179</v>
      </c>
      <c r="E67" t="s">
        <v>172</v>
      </c>
      <c r="F67" t="s">
        <v>296</v>
      </c>
      <c r="G67" t="s">
        <v>156</v>
      </c>
      <c r="H67">
        <v>235</v>
      </c>
      <c r="I67">
        <v>42</v>
      </c>
      <c r="J67">
        <v>23</v>
      </c>
      <c r="K67">
        <v>5380</v>
      </c>
      <c r="L67">
        <v>15</v>
      </c>
      <c r="M67">
        <v>22.8250071004062</v>
      </c>
    </row>
    <row r="68" spans="1:13" hidden="1" outlineLevel="3" x14ac:dyDescent="0.2">
      <c r="A68">
        <v>1914</v>
      </c>
      <c r="B68">
        <v>46</v>
      </c>
      <c r="C68" t="s">
        <v>203</v>
      </c>
      <c r="D68">
        <v>113</v>
      </c>
      <c r="E68" t="s">
        <v>172</v>
      </c>
      <c r="F68" t="s">
        <v>297</v>
      </c>
      <c r="G68" t="s">
        <v>156</v>
      </c>
      <c r="H68">
        <v>238</v>
      </c>
      <c r="I68">
        <v>11</v>
      </c>
      <c r="J68">
        <v>19</v>
      </c>
      <c r="K68">
        <v>5380</v>
      </c>
      <c r="L68">
        <v>15</v>
      </c>
      <c r="M68">
        <v>22.587142075782602</v>
      </c>
    </row>
    <row r="69" spans="1:13" hidden="1" outlineLevel="3" x14ac:dyDescent="0.2">
      <c r="A69">
        <v>1914</v>
      </c>
      <c r="B69">
        <v>47</v>
      </c>
      <c r="C69" t="s">
        <v>298</v>
      </c>
      <c r="D69">
        <v>135</v>
      </c>
      <c r="E69" t="s">
        <v>172</v>
      </c>
      <c r="F69" t="s">
        <v>299</v>
      </c>
      <c r="G69" t="s">
        <v>156</v>
      </c>
      <c r="H69">
        <v>247</v>
      </c>
      <c r="I69">
        <v>57</v>
      </c>
      <c r="J69">
        <v>54</v>
      </c>
      <c r="K69">
        <v>5380</v>
      </c>
      <c r="L69">
        <v>15</v>
      </c>
      <c r="M69">
        <v>21.696610408727</v>
      </c>
    </row>
    <row r="70" spans="1:13" hidden="1" outlineLevel="3" x14ac:dyDescent="0.2">
      <c r="A70">
        <v>1914</v>
      </c>
      <c r="B70">
        <v>48</v>
      </c>
      <c r="C70" t="s">
        <v>300</v>
      </c>
      <c r="D70">
        <v>189</v>
      </c>
      <c r="E70" t="s">
        <v>172</v>
      </c>
      <c r="F70" t="s">
        <v>301</v>
      </c>
      <c r="G70" t="s">
        <v>156</v>
      </c>
      <c r="H70">
        <v>252</v>
      </c>
      <c r="I70">
        <v>44</v>
      </c>
      <c r="J70">
        <v>20</v>
      </c>
      <c r="K70">
        <v>5380</v>
      </c>
      <c r="L70">
        <v>15</v>
      </c>
      <c r="M70">
        <v>21.286791374497099</v>
      </c>
    </row>
    <row r="71" spans="1:13" hidden="1" outlineLevel="3" x14ac:dyDescent="0.2">
      <c r="A71">
        <v>1914</v>
      </c>
      <c r="B71">
        <v>49</v>
      </c>
      <c r="C71" t="s">
        <v>302</v>
      </c>
      <c r="D71">
        <v>161</v>
      </c>
      <c r="E71" t="s">
        <v>172</v>
      </c>
      <c r="F71" t="s">
        <v>303</v>
      </c>
      <c r="G71" t="s">
        <v>156</v>
      </c>
      <c r="H71">
        <v>250</v>
      </c>
      <c r="I71">
        <v>49</v>
      </c>
      <c r="J71">
        <v>4</v>
      </c>
      <c r="K71">
        <v>5380</v>
      </c>
      <c r="L71">
        <v>15</v>
      </c>
      <c r="M71">
        <v>21.449835205726998</v>
      </c>
    </row>
    <row r="72" spans="1:13" hidden="1" outlineLevel="3" x14ac:dyDescent="0.2">
      <c r="A72">
        <v>1914</v>
      </c>
      <c r="B72">
        <v>50</v>
      </c>
      <c r="C72" t="s">
        <v>304</v>
      </c>
      <c r="D72">
        <v>165</v>
      </c>
      <c r="E72" t="s">
        <v>172</v>
      </c>
      <c r="F72" t="s">
        <v>305</v>
      </c>
      <c r="G72" t="s">
        <v>156</v>
      </c>
      <c r="H72">
        <v>260</v>
      </c>
      <c r="I72">
        <v>27</v>
      </c>
      <c r="J72">
        <v>49</v>
      </c>
      <c r="K72">
        <v>5380</v>
      </c>
      <c r="L72">
        <v>15</v>
      </c>
      <c r="M72">
        <v>20.655476506101799</v>
      </c>
    </row>
    <row r="73" spans="1:13" hidden="1" outlineLevel="3" x14ac:dyDescent="0.2">
      <c r="A73">
        <v>1914</v>
      </c>
      <c r="B73">
        <v>51</v>
      </c>
      <c r="C73" t="s">
        <v>306</v>
      </c>
      <c r="D73">
        <v>141</v>
      </c>
      <c r="E73" t="s">
        <v>172</v>
      </c>
      <c r="F73" t="s">
        <v>307</v>
      </c>
      <c r="G73" t="s">
        <v>156</v>
      </c>
      <c r="H73">
        <v>268</v>
      </c>
      <c r="I73">
        <v>15</v>
      </c>
      <c r="J73">
        <v>12</v>
      </c>
      <c r="K73">
        <v>5380</v>
      </c>
      <c r="L73">
        <v>15</v>
      </c>
      <c r="M73">
        <v>20.0556687708136</v>
      </c>
    </row>
    <row r="74" spans="1:13" hidden="1" outlineLevel="3" x14ac:dyDescent="0.2">
      <c r="A74">
        <v>1914</v>
      </c>
      <c r="B74">
        <v>52</v>
      </c>
      <c r="C74" t="s">
        <v>207</v>
      </c>
      <c r="D74">
        <v>104</v>
      </c>
      <c r="E74" t="s">
        <v>172</v>
      </c>
      <c r="F74" t="s">
        <v>308</v>
      </c>
      <c r="G74" t="s">
        <v>156</v>
      </c>
      <c r="H74">
        <v>274</v>
      </c>
      <c r="I74">
        <v>24</v>
      </c>
      <c r="J74">
        <v>9</v>
      </c>
      <c r="K74">
        <v>5380</v>
      </c>
      <c r="L74">
        <v>15</v>
      </c>
      <c r="M74">
        <v>19.606235365931401</v>
      </c>
    </row>
    <row r="75" spans="1:13" hidden="1" outlineLevel="3" x14ac:dyDescent="0.2">
      <c r="A75">
        <v>1914</v>
      </c>
      <c r="B75">
        <v>53</v>
      </c>
      <c r="C75" t="s">
        <v>309</v>
      </c>
      <c r="D75">
        <v>114</v>
      </c>
      <c r="E75" t="s">
        <v>172</v>
      </c>
      <c r="F75" t="s">
        <v>310</v>
      </c>
      <c r="G75" t="s">
        <v>156</v>
      </c>
      <c r="H75">
        <v>284</v>
      </c>
      <c r="I75">
        <v>31</v>
      </c>
      <c r="J75">
        <v>58</v>
      </c>
      <c r="K75">
        <v>5380</v>
      </c>
      <c r="L75">
        <v>15</v>
      </c>
      <c r="M75">
        <v>18.908190620490899</v>
      </c>
    </row>
    <row r="76" spans="1:13" hidden="1" outlineLevel="3" x14ac:dyDescent="0.2">
      <c r="A76">
        <v>1914</v>
      </c>
      <c r="B76">
        <v>54</v>
      </c>
      <c r="C76" t="s">
        <v>311</v>
      </c>
      <c r="D76">
        <v>138</v>
      </c>
      <c r="E76" t="s">
        <v>172</v>
      </c>
      <c r="F76" t="s">
        <v>312</v>
      </c>
      <c r="G76" t="s">
        <v>156</v>
      </c>
      <c r="H76">
        <v>299</v>
      </c>
      <c r="I76">
        <v>33</v>
      </c>
      <c r="J76">
        <v>33</v>
      </c>
      <c r="K76">
        <v>5380</v>
      </c>
      <c r="L76">
        <v>15</v>
      </c>
      <c r="M76">
        <v>17.959724150209599</v>
      </c>
    </row>
    <row r="77" spans="1:13" outlineLevel="2" collapsed="1" x14ac:dyDescent="0.2">
      <c r="E77" s="10" t="s">
        <v>12979</v>
      </c>
      <c r="M77">
        <f>SUBTOTAL(1,M60:M76)</f>
        <v>22.209319843851684</v>
      </c>
    </row>
    <row r="78" spans="1:13" hidden="1" outlineLevel="3" x14ac:dyDescent="0.2">
      <c r="A78">
        <v>1914</v>
      </c>
      <c r="B78">
        <v>6</v>
      </c>
      <c r="C78" t="s">
        <v>166</v>
      </c>
      <c r="D78">
        <v>51</v>
      </c>
      <c r="E78" t="s">
        <v>218</v>
      </c>
      <c r="F78" t="s">
        <v>219</v>
      </c>
      <c r="G78" t="s">
        <v>156</v>
      </c>
      <c r="H78">
        <v>204</v>
      </c>
      <c r="I78">
        <v>22</v>
      </c>
      <c r="J78">
        <v>43</v>
      </c>
      <c r="K78">
        <v>5380</v>
      </c>
      <c r="L78">
        <v>15</v>
      </c>
      <c r="M78">
        <v>26.323693906869401</v>
      </c>
    </row>
    <row r="79" spans="1:13" hidden="1" outlineLevel="3" x14ac:dyDescent="0.2">
      <c r="A79">
        <v>1914</v>
      </c>
      <c r="B79">
        <v>27</v>
      </c>
      <c r="C79" t="s">
        <v>263</v>
      </c>
      <c r="D79">
        <v>55</v>
      </c>
      <c r="E79" t="s">
        <v>218</v>
      </c>
      <c r="F79" t="s">
        <v>264</v>
      </c>
      <c r="G79" t="s">
        <v>156</v>
      </c>
      <c r="H79">
        <v>217</v>
      </c>
      <c r="I79">
        <v>1</v>
      </c>
      <c r="J79">
        <v>43</v>
      </c>
      <c r="K79">
        <v>5380</v>
      </c>
      <c r="L79">
        <v>15</v>
      </c>
      <c r="M79">
        <v>24.789358289933599</v>
      </c>
    </row>
    <row r="80" spans="1:13" hidden="1" outlineLevel="3" x14ac:dyDescent="0.2">
      <c r="A80">
        <v>1914</v>
      </c>
      <c r="B80">
        <v>28</v>
      </c>
      <c r="C80" t="s">
        <v>265</v>
      </c>
      <c r="D80">
        <v>50</v>
      </c>
      <c r="E80" t="s">
        <v>218</v>
      </c>
      <c r="F80" t="s">
        <v>266</v>
      </c>
      <c r="G80" t="s">
        <v>156</v>
      </c>
      <c r="H80">
        <v>217</v>
      </c>
      <c r="I80">
        <v>31</v>
      </c>
      <c r="J80">
        <v>51</v>
      </c>
      <c r="K80">
        <v>5380</v>
      </c>
      <c r="L80">
        <v>15</v>
      </c>
      <c r="M80">
        <v>24.732126097066601</v>
      </c>
    </row>
    <row r="81" spans="1:13" outlineLevel="2" collapsed="1" x14ac:dyDescent="0.2">
      <c r="E81" s="10" t="s">
        <v>12989</v>
      </c>
      <c r="M81">
        <f>SUBTOTAL(1,M78:M80)</f>
        <v>25.281726097956533</v>
      </c>
    </row>
    <row r="82" spans="1:13" hidden="1" outlineLevel="3" x14ac:dyDescent="0.2">
      <c r="A82">
        <v>1914</v>
      </c>
      <c r="B82">
        <v>1</v>
      </c>
      <c r="C82" t="s">
        <v>153</v>
      </c>
      <c r="D82">
        <v>15</v>
      </c>
      <c r="E82" t="s">
        <v>209</v>
      </c>
      <c r="F82" t="s">
        <v>210</v>
      </c>
      <c r="G82" t="s">
        <v>156</v>
      </c>
      <c r="H82">
        <v>200</v>
      </c>
      <c r="I82">
        <v>28</v>
      </c>
      <c r="J82">
        <v>48</v>
      </c>
      <c r="K82">
        <v>5380</v>
      </c>
      <c r="L82">
        <v>15</v>
      </c>
      <c r="M82">
        <v>26.8355945730247</v>
      </c>
    </row>
    <row r="83" spans="1:13" hidden="1" outlineLevel="3" x14ac:dyDescent="0.2">
      <c r="A83">
        <v>1914</v>
      </c>
      <c r="B83">
        <v>2</v>
      </c>
      <c r="C83" t="s">
        <v>211</v>
      </c>
      <c r="D83">
        <v>18</v>
      </c>
      <c r="E83" t="s">
        <v>209</v>
      </c>
      <c r="F83" t="s">
        <v>212</v>
      </c>
      <c r="G83" t="s">
        <v>156</v>
      </c>
      <c r="H83">
        <v>200</v>
      </c>
      <c r="I83">
        <v>30</v>
      </c>
      <c r="J83">
        <v>38</v>
      </c>
      <c r="K83">
        <v>5380</v>
      </c>
      <c r="L83">
        <v>15</v>
      </c>
      <c r="M83">
        <v>26.831505129959901</v>
      </c>
    </row>
    <row r="84" spans="1:13" hidden="1" outlineLevel="3" x14ac:dyDescent="0.2">
      <c r="A84">
        <v>1914</v>
      </c>
      <c r="B84">
        <v>3</v>
      </c>
      <c r="C84" t="s">
        <v>195</v>
      </c>
      <c r="D84">
        <v>16</v>
      </c>
      <c r="E84" t="s">
        <v>209</v>
      </c>
      <c r="F84" t="s">
        <v>213</v>
      </c>
      <c r="G84" t="s">
        <v>156</v>
      </c>
      <c r="H84">
        <v>201</v>
      </c>
      <c r="I84">
        <v>5</v>
      </c>
      <c r="J84">
        <v>41</v>
      </c>
      <c r="K84">
        <v>5380</v>
      </c>
      <c r="L84">
        <v>15</v>
      </c>
      <c r="M84">
        <v>26.753561409009802</v>
      </c>
    </row>
    <row r="85" spans="1:13" hidden="1" outlineLevel="3" x14ac:dyDescent="0.2">
      <c r="A85">
        <v>1914</v>
      </c>
      <c r="B85">
        <v>5</v>
      </c>
      <c r="C85" t="s">
        <v>157</v>
      </c>
      <c r="D85">
        <v>10</v>
      </c>
      <c r="E85" t="s">
        <v>209</v>
      </c>
      <c r="F85" t="s">
        <v>217</v>
      </c>
      <c r="G85" t="s">
        <v>156</v>
      </c>
      <c r="H85">
        <v>203</v>
      </c>
      <c r="I85">
        <v>29</v>
      </c>
      <c r="J85">
        <v>9</v>
      </c>
      <c r="K85">
        <v>5380</v>
      </c>
      <c r="L85">
        <v>15</v>
      </c>
      <c r="M85">
        <v>26.439187003190199</v>
      </c>
    </row>
    <row r="86" spans="1:13" hidden="1" outlineLevel="3" x14ac:dyDescent="0.2">
      <c r="A86">
        <v>1914</v>
      </c>
      <c r="B86">
        <v>7</v>
      </c>
      <c r="C86" t="s">
        <v>220</v>
      </c>
      <c r="D86">
        <v>11</v>
      </c>
      <c r="E86" t="s">
        <v>209</v>
      </c>
      <c r="F86" t="s">
        <v>221</v>
      </c>
      <c r="G86" t="s">
        <v>156</v>
      </c>
      <c r="H86">
        <v>204</v>
      </c>
      <c r="I86">
        <v>49</v>
      </c>
      <c r="J86">
        <v>47</v>
      </c>
      <c r="K86">
        <v>5380</v>
      </c>
      <c r="L86">
        <v>15</v>
      </c>
      <c r="M86">
        <v>26.265719357677799</v>
      </c>
    </row>
    <row r="87" spans="1:13" hidden="1" outlineLevel="3" x14ac:dyDescent="0.2">
      <c r="A87">
        <v>1914</v>
      </c>
      <c r="B87">
        <v>8</v>
      </c>
      <c r="C87" t="s">
        <v>161</v>
      </c>
      <c r="D87">
        <v>17</v>
      </c>
      <c r="E87" t="s">
        <v>209</v>
      </c>
      <c r="F87" t="s">
        <v>222</v>
      </c>
      <c r="G87" t="s">
        <v>156</v>
      </c>
      <c r="H87">
        <v>205</v>
      </c>
      <c r="I87">
        <v>37</v>
      </c>
      <c r="J87">
        <v>32</v>
      </c>
      <c r="K87">
        <v>5380</v>
      </c>
      <c r="L87">
        <v>15</v>
      </c>
      <c r="M87">
        <v>26.164063048799498</v>
      </c>
    </row>
    <row r="88" spans="1:13" hidden="1" outlineLevel="3" x14ac:dyDescent="0.2">
      <c r="A88">
        <v>1914</v>
      </c>
      <c r="B88">
        <v>9</v>
      </c>
      <c r="C88" t="s">
        <v>164</v>
      </c>
      <c r="D88">
        <v>9</v>
      </c>
      <c r="E88" t="s">
        <v>209</v>
      </c>
      <c r="F88" t="s">
        <v>223</v>
      </c>
      <c r="G88" t="s">
        <v>156</v>
      </c>
      <c r="H88">
        <v>206</v>
      </c>
      <c r="I88">
        <v>44</v>
      </c>
      <c r="J88">
        <v>41</v>
      </c>
      <c r="K88">
        <v>5380</v>
      </c>
      <c r="L88">
        <v>15</v>
      </c>
      <c r="M88">
        <v>26.022429700610299</v>
      </c>
    </row>
    <row r="89" spans="1:13" hidden="1" outlineLevel="3" x14ac:dyDescent="0.2">
      <c r="A89">
        <v>1914</v>
      </c>
      <c r="B89">
        <v>10</v>
      </c>
      <c r="C89" t="s">
        <v>224</v>
      </c>
      <c r="D89">
        <v>19</v>
      </c>
      <c r="E89" t="s">
        <v>209</v>
      </c>
      <c r="F89" t="s">
        <v>225</v>
      </c>
      <c r="G89" t="s">
        <v>156</v>
      </c>
      <c r="H89">
        <v>207</v>
      </c>
      <c r="I89">
        <v>17</v>
      </c>
      <c r="J89">
        <v>50</v>
      </c>
      <c r="K89">
        <v>5380</v>
      </c>
      <c r="L89">
        <v>15</v>
      </c>
      <c r="M89">
        <v>25.953073284468001</v>
      </c>
    </row>
    <row r="90" spans="1:13" hidden="1" outlineLevel="3" x14ac:dyDescent="0.2">
      <c r="A90">
        <v>1914</v>
      </c>
      <c r="B90">
        <v>11</v>
      </c>
      <c r="C90" t="s">
        <v>169</v>
      </c>
      <c r="D90">
        <v>14</v>
      </c>
      <c r="E90" t="s">
        <v>209</v>
      </c>
      <c r="F90" t="s">
        <v>226</v>
      </c>
      <c r="G90" t="s">
        <v>156</v>
      </c>
      <c r="H90">
        <v>209</v>
      </c>
      <c r="I90">
        <v>0</v>
      </c>
      <c r="J90">
        <v>46</v>
      </c>
      <c r="K90">
        <v>5380</v>
      </c>
      <c r="L90">
        <v>15</v>
      </c>
      <c r="M90">
        <v>25.740053106801</v>
      </c>
    </row>
    <row r="91" spans="1:13" hidden="1" outlineLevel="3" x14ac:dyDescent="0.2">
      <c r="A91">
        <v>1914</v>
      </c>
      <c r="B91">
        <v>13</v>
      </c>
      <c r="C91" t="s">
        <v>230</v>
      </c>
      <c r="D91">
        <v>13</v>
      </c>
      <c r="E91" t="s">
        <v>209</v>
      </c>
      <c r="F91" t="s">
        <v>231</v>
      </c>
      <c r="G91" t="s">
        <v>156</v>
      </c>
      <c r="H91">
        <v>210</v>
      </c>
      <c r="I91">
        <v>29</v>
      </c>
      <c r="J91">
        <v>28</v>
      </c>
      <c r="K91">
        <v>5380</v>
      </c>
      <c r="L91">
        <v>15</v>
      </c>
      <c r="M91">
        <v>25.5592740786098</v>
      </c>
    </row>
    <row r="92" spans="1:13" hidden="1" outlineLevel="3" x14ac:dyDescent="0.2">
      <c r="A92">
        <v>1914</v>
      </c>
      <c r="B92">
        <v>29</v>
      </c>
      <c r="C92" t="s">
        <v>267</v>
      </c>
      <c r="D92">
        <v>20</v>
      </c>
      <c r="E92" t="s">
        <v>209</v>
      </c>
      <c r="F92" t="s">
        <v>268</v>
      </c>
      <c r="G92" t="s">
        <v>156</v>
      </c>
      <c r="H92">
        <v>217</v>
      </c>
      <c r="I92">
        <v>34</v>
      </c>
      <c r="J92">
        <v>43</v>
      </c>
      <c r="K92">
        <v>5380</v>
      </c>
      <c r="L92">
        <v>15</v>
      </c>
      <c r="M92">
        <v>24.726695204670499</v>
      </c>
    </row>
    <row r="93" spans="1:13" outlineLevel="2" collapsed="1" x14ac:dyDescent="0.2">
      <c r="E93" s="10" t="s">
        <v>12990</v>
      </c>
      <c r="M93">
        <f>SUBTOTAL(1,M82:M92)</f>
        <v>26.117377808801951</v>
      </c>
    </row>
    <row r="94" spans="1:13" hidden="1" outlineLevel="3" x14ac:dyDescent="0.2">
      <c r="A94">
        <v>1914</v>
      </c>
      <c r="B94">
        <v>17</v>
      </c>
      <c r="C94" t="s">
        <v>240</v>
      </c>
      <c r="D94">
        <v>48</v>
      </c>
      <c r="E94" t="s">
        <v>241</v>
      </c>
      <c r="F94" t="s">
        <v>242</v>
      </c>
      <c r="G94" t="s">
        <v>156</v>
      </c>
      <c r="H94">
        <v>212</v>
      </c>
      <c r="I94">
        <v>22</v>
      </c>
      <c r="J94">
        <v>27</v>
      </c>
      <c r="K94">
        <v>5380</v>
      </c>
      <c r="L94">
        <v>15</v>
      </c>
      <c r="M94">
        <v>25.3326479601646</v>
      </c>
    </row>
    <row r="95" spans="1:13" hidden="1" outlineLevel="3" x14ac:dyDescent="0.2">
      <c r="A95">
        <v>1914</v>
      </c>
      <c r="B95">
        <v>20</v>
      </c>
      <c r="C95" t="s">
        <v>248</v>
      </c>
      <c r="D95">
        <v>49</v>
      </c>
      <c r="E95" t="s">
        <v>241</v>
      </c>
      <c r="F95" t="s">
        <v>249</v>
      </c>
      <c r="G95" t="s">
        <v>156</v>
      </c>
      <c r="H95">
        <v>213</v>
      </c>
      <c r="I95">
        <v>5</v>
      </c>
      <c r="J95">
        <v>45</v>
      </c>
      <c r="K95">
        <v>5380</v>
      </c>
      <c r="L95">
        <v>15</v>
      </c>
      <c r="M95">
        <v>25.246856852355101</v>
      </c>
    </row>
    <row r="96" spans="1:13" outlineLevel="2" collapsed="1" x14ac:dyDescent="0.2">
      <c r="E96" s="10" t="s">
        <v>12991</v>
      </c>
      <c r="M96">
        <f>SUBTOTAL(1,M94:M95)</f>
        <v>25.289752406259851</v>
      </c>
    </row>
    <row r="97" spans="1:13" hidden="1" outlineLevel="3" x14ac:dyDescent="0.2">
      <c r="A97">
        <v>1914</v>
      </c>
      <c r="B97">
        <v>14</v>
      </c>
      <c r="C97" t="s">
        <v>232</v>
      </c>
      <c r="D97">
        <v>70</v>
      </c>
      <c r="E97" t="s">
        <v>233</v>
      </c>
      <c r="F97" t="s">
        <v>234</v>
      </c>
      <c r="G97" t="s">
        <v>156</v>
      </c>
      <c r="H97">
        <v>210</v>
      </c>
      <c r="I97">
        <v>31</v>
      </c>
      <c r="J97">
        <v>18</v>
      </c>
      <c r="K97">
        <v>5380</v>
      </c>
      <c r="L97">
        <v>15</v>
      </c>
      <c r="M97">
        <v>25.555564352046101</v>
      </c>
    </row>
    <row r="98" spans="1:13" hidden="1" outlineLevel="3" x14ac:dyDescent="0.2">
      <c r="A98">
        <v>1914</v>
      </c>
      <c r="B98">
        <v>19</v>
      </c>
      <c r="C98" t="s">
        <v>246</v>
      </c>
      <c r="D98">
        <v>71</v>
      </c>
      <c r="E98" t="s">
        <v>233</v>
      </c>
      <c r="F98" t="s">
        <v>247</v>
      </c>
      <c r="G98" t="s">
        <v>156</v>
      </c>
      <c r="H98">
        <v>212</v>
      </c>
      <c r="I98">
        <v>55</v>
      </c>
      <c r="J98">
        <v>3</v>
      </c>
      <c r="K98">
        <v>5380</v>
      </c>
      <c r="L98">
        <v>15</v>
      </c>
      <c r="M98">
        <v>25.268002864959399</v>
      </c>
    </row>
    <row r="99" spans="1:13" outlineLevel="2" collapsed="1" x14ac:dyDescent="0.2">
      <c r="E99" s="10" t="s">
        <v>12992</v>
      </c>
      <c r="M99">
        <f>SUBTOTAL(1,M97:M98)</f>
        <v>25.411783608502752</v>
      </c>
    </row>
    <row r="100" spans="1:13" outlineLevel="1" x14ac:dyDescent="0.2">
      <c r="A100" s="10" t="s">
        <v>12882</v>
      </c>
      <c r="M100">
        <f>SUBTOTAL(1,M35:M98)</f>
        <v>24.281227292439123</v>
      </c>
    </row>
    <row r="101" spans="1:13" hidden="1" outlineLevel="3" x14ac:dyDescent="0.2">
      <c r="A101">
        <v>1919</v>
      </c>
      <c r="B101">
        <v>1</v>
      </c>
      <c r="C101" t="s">
        <v>161</v>
      </c>
      <c r="D101">
        <v>45</v>
      </c>
      <c r="E101" t="s">
        <v>313</v>
      </c>
      <c r="F101" t="s">
        <v>314</v>
      </c>
      <c r="G101" t="s">
        <v>156</v>
      </c>
      <c r="H101">
        <v>231</v>
      </c>
      <c r="I101">
        <v>7</v>
      </c>
      <c r="J101">
        <v>15</v>
      </c>
      <c r="K101">
        <v>5560</v>
      </c>
      <c r="L101">
        <v>15</v>
      </c>
      <c r="M101">
        <v>24.056680307919699</v>
      </c>
    </row>
    <row r="102" spans="1:13" hidden="1" outlineLevel="3" x14ac:dyDescent="0.2">
      <c r="A102">
        <v>1919</v>
      </c>
      <c r="B102">
        <v>2</v>
      </c>
      <c r="C102" t="s">
        <v>195</v>
      </c>
      <c r="D102">
        <v>42</v>
      </c>
      <c r="E102" t="s">
        <v>313</v>
      </c>
      <c r="F102" t="s">
        <v>315</v>
      </c>
      <c r="G102" t="s">
        <v>156</v>
      </c>
      <c r="H102">
        <v>232</v>
      </c>
      <c r="I102">
        <v>50</v>
      </c>
      <c r="J102">
        <v>9</v>
      </c>
      <c r="K102">
        <v>5560</v>
      </c>
      <c r="L102">
        <v>15</v>
      </c>
      <c r="M102">
        <v>23.879485903873601</v>
      </c>
    </row>
    <row r="103" spans="1:13" hidden="1" outlineLevel="3" x14ac:dyDescent="0.2">
      <c r="A103">
        <v>1919</v>
      </c>
      <c r="B103">
        <v>3</v>
      </c>
      <c r="C103" t="s">
        <v>169</v>
      </c>
      <c r="D103">
        <v>46</v>
      </c>
      <c r="E103" t="s">
        <v>313</v>
      </c>
      <c r="F103" t="s">
        <v>316</v>
      </c>
      <c r="G103" t="s">
        <v>156</v>
      </c>
      <c r="H103">
        <v>233</v>
      </c>
      <c r="I103">
        <v>33</v>
      </c>
      <c r="J103">
        <v>46</v>
      </c>
      <c r="K103">
        <v>5560</v>
      </c>
      <c r="L103">
        <v>15</v>
      </c>
      <c r="M103">
        <v>23.8051630182701</v>
      </c>
    </row>
    <row r="104" spans="1:13" hidden="1" outlineLevel="3" x14ac:dyDescent="0.2">
      <c r="A104">
        <v>1919</v>
      </c>
      <c r="B104">
        <v>4</v>
      </c>
      <c r="C104" t="s">
        <v>232</v>
      </c>
      <c r="D104">
        <v>57</v>
      </c>
      <c r="E104" t="s">
        <v>313</v>
      </c>
      <c r="F104" t="s">
        <v>317</v>
      </c>
      <c r="G104" t="s">
        <v>156</v>
      </c>
      <c r="H104">
        <v>233</v>
      </c>
      <c r="I104">
        <v>59</v>
      </c>
      <c r="J104">
        <v>30</v>
      </c>
      <c r="K104">
        <v>5560</v>
      </c>
      <c r="L104">
        <v>15</v>
      </c>
      <c r="M104">
        <v>23.7615299690159</v>
      </c>
    </row>
    <row r="105" spans="1:13" hidden="1" outlineLevel="3" x14ac:dyDescent="0.2">
      <c r="A105">
        <v>1919</v>
      </c>
      <c r="B105">
        <v>5</v>
      </c>
      <c r="C105" t="s">
        <v>318</v>
      </c>
      <c r="D105">
        <v>49</v>
      </c>
      <c r="E105" t="s">
        <v>313</v>
      </c>
      <c r="F105" t="s">
        <v>319</v>
      </c>
      <c r="G105" t="s">
        <v>156</v>
      </c>
      <c r="H105">
        <v>235</v>
      </c>
      <c r="I105">
        <v>21</v>
      </c>
      <c r="J105">
        <v>37</v>
      </c>
      <c r="K105">
        <v>5560</v>
      </c>
      <c r="L105">
        <v>15</v>
      </c>
      <c r="M105">
        <v>23.623357571193999</v>
      </c>
    </row>
    <row r="106" spans="1:13" hidden="1" outlineLevel="3" x14ac:dyDescent="0.2">
      <c r="A106">
        <v>1919</v>
      </c>
      <c r="B106">
        <v>6</v>
      </c>
      <c r="C106" t="s">
        <v>246</v>
      </c>
      <c r="D106">
        <v>63</v>
      </c>
      <c r="E106" t="s">
        <v>313</v>
      </c>
      <c r="F106" t="s">
        <v>320</v>
      </c>
      <c r="G106" t="s">
        <v>156</v>
      </c>
      <c r="H106">
        <v>246</v>
      </c>
      <c r="I106">
        <v>28</v>
      </c>
      <c r="J106">
        <v>49</v>
      </c>
      <c r="K106">
        <v>5560</v>
      </c>
      <c r="L106">
        <v>15</v>
      </c>
      <c r="M106">
        <v>22.557585743281201</v>
      </c>
    </row>
    <row r="107" spans="1:13" hidden="1" outlineLevel="3" x14ac:dyDescent="0.2">
      <c r="A107">
        <v>1919</v>
      </c>
      <c r="B107">
        <v>7</v>
      </c>
      <c r="C107" t="s">
        <v>321</v>
      </c>
      <c r="D107">
        <v>19</v>
      </c>
      <c r="E107" t="s">
        <v>313</v>
      </c>
      <c r="F107" t="s">
        <v>322</v>
      </c>
      <c r="G107" t="s">
        <v>156</v>
      </c>
      <c r="H107">
        <v>247</v>
      </c>
      <c r="I107">
        <v>8</v>
      </c>
      <c r="J107">
        <v>27</v>
      </c>
      <c r="K107">
        <v>5560</v>
      </c>
      <c r="L107">
        <v>15</v>
      </c>
      <c r="M107">
        <v>22.4972940529859</v>
      </c>
    </row>
    <row r="108" spans="1:13" hidden="1" outlineLevel="3" x14ac:dyDescent="0.2">
      <c r="A108">
        <v>1919</v>
      </c>
      <c r="B108">
        <v>8</v>
      </c>
      <c r="C108" t="s">
        <v>174</v>
      </c>
      <c r="D108">
        <v>55</v>
      </c>
      <c r="E108" t="s">
        <v>313</v>
      </c>
      <c r="F108" t="s">
        <v>323</v>
      </c>
      <c r="G108" t="s">
        <v>156</v>
      </c>
      <c r="H108">
        <v>249</v>
      </c>
      <c r="I108">
        <v>30</v>
      </c>
      <c r="J108">
        <v>17</v>
      </c>
      <c r="K108">
        <v>5560</v>
      </c>
      <c r="L108">
        <v>15</v>
      </c>
      <c r="M108">
        <v>22.284147371960199</v>
      </c>
    </row>
    <row r="109" spans="1:13" hidden="1" outlineLevel="3" x14ac:dyDescent="0.2">
      <c r="A109">
        <v>1919</v>
      </c>
      <c r="B109">
        <v>9</v>
      </c>
      <c r="C109" t="s">
        <v>324</v>
      </c>
      <c r="D109">
        <v>56</v>
      </c>
      <c r="E109" t="s">
        <v>313</v>
      </c>
      <c r="F109" t="s">
        <v>325</v>
      </c>
      <c r="G109" t="s">
        <v>156</v>
      </c>
      <c r="H109">
        <v>251</v>
      </c>
      <c r="I109">
        <v>36</v>
      </c>
      <c r="J109">
        <v>16</v>
      </c>
      <c r="K109">
        <v>5560</v>
      </c>
      <c r="L109">
        <v>15</v>
      </c>
      <c r="M109">
        <v>22.098178799173301</v>
      </c>
    </row>
    <row r="110" spans="1:13" hidden="1" outlineLevel="3" x14ac:dyDescent="0.2">
      <c r="A110">
        <v>1919</v>
      </c>
      <c r="B110">
        <v>10</v>
      </c>
      <c r="C110" t="s">
        <v>263</v>
      </c>
      <c r="D110">
        <v>151</v>
      </c>
      <c r="E110" t="s">
        <v>313</v>
      </c>
      <c r="F110" t="s">
        <v>326</v>
      </c>
      <c r="G110" t="s">
        <v>156</v>
      </c>
      <c r="H110">
        <v>252</v>
      </c>
      <c r="I110">
        <v>51</v>
      </c>
      <c r="J110">
        <v>27</v>
      </c>
      <c r="K110">
        <v>5560</v>
      </c>
      <c r="L110">
        <v>15</v>
      </c>
      <c r="M110">
        <v>21.9886695075289</v>
      </c>
    </row>
    <row r="111" spans="1:13" outlineLevel="2" collapsed="1" x14ac:dyDescent="0.2">
      <c r="E111" s="10" t="s">
        <v>12993</v>
      </c>
      <c r="M111">
        <f>SUBTOTAL(1,M101:M110)</f>
        <v>23.055209224520276</v>
      </c>
    </row>
    <row r="112" spans="1:13" outlineLevel="1" x14ac:dyDescent="0.2">
      <c r="A112" s="10" t="s">
        <v>12883</v>
      </c>
      <c r="M112">
        <f>SUBTOTAL(1,M101:M110)</f>
        <v>23.055209224520276</v>
      </c>
    </row>
    <row r="113" spans="1:13" hidden="1" outlineLevel="3" x14ac:dyDescent="0.2">
      <c r="A113">
        <v>1920</v>
      </c>
      <c r="B113">
        <v>1</v>
      </c>
      <c r="C113" t="s">
        <v>153</v>
      </c>
      <c r="D113">
        <v>15</v>
      </c>
      <c r="E113" t="s">
        <v>327</v>
      </c>
      <c r="F113" t="s">
        <v>328</v>
      </c>
      <c r="G113" t="s">
        <v>156</v>
      </c>
      <c r="H113">
        <v>228</v>
      </c>
      <c r="I113">
        <v>36</v>
      </c>
      <c r="J113">
        <v>13</v>
      </c>
      <c r="K113">
        <v>5503</v>
      </c>
      <c r="L113">
        <v>15</v>
      </c>
      <c r="M113">
        <v>24.0722356626523</v>
      </c>
    </row>
    <row r="114" spans="1:13" hidden="1" outlineLevel="3" x14ac:dyDescent="0.2">
      <c r="A114">
        <v>1920</v>
      </c>
      <c r="B114">
        <v>2</v>
      </c>
      <c r="C114" t="s">
        <v>329</v>
      </c>
      <c r="D114">
        <v>30</v>
      </c>
      <c r="E114" t="s">
        <v>327</v>
      </c>
      <c r="F114" t="s">
        <v>330</v>
      </c>
      <c r="G114" t="s">
        <v>156</v>
      </c>
      <c r="H114">
        <v>229</v>
      </c>
      <c r="I114">
        <v>33</v>
      </c>
      <c r="J114">
        <v>34</v>
      </c>
      <c r="K114">
        <v>5503</v>
      </c>
      <c r="L114">
        <v>15</v>
      </c>
      <c r="M114">
        <v>23.972004346489701</v>
      </c>
    </row>
    <row r="115" spans="1:13" hidden="1" outlineLevel="3" x14ac:dyDescent="0.2">
      <c r="A115">
        <v>1920</v>
      </c>
      <c r="B115">
        <v>3</v>
      </c>
      <c r="C115" t="s">
        <v>161</v>
      </c>
      <c r="D115">
        <v>2</v>
      </c>
      <c r="E115" t="s">
        <v>327</v>
      </c>
      <c r="F115" t="s">
        <v>331</v>
      </c>
      <c r="G115" t="s">
        <v>156</v>
      </c>
      <c r="H115">
        <v>230</v>
      </c>
      <c r="I115">
        <v>10</v>
      </c>
      <c r="J115">
        <v>43</v>
      </c>
      <c r="K115">
        <v>5503</v>
      </c>
      <c r="L115">
        <v>15</v>
      </c>
      <c r="M115">
        <v>23.9075210917125</v>
      </c>
    </row>
    <row r="116" spans="1:13" hidden="1" outlineLevel="3" x14ac:dyDescent="0.2">
      <c r="A116">
        <v>1920</v>
      </c>
      <c r="B116">
        <v>4</v>
      </c>
      <c r="C116" t="s">
        <v>232</v>
      </c>
      <c r="D116">
        <v>13</v>
      </c>
      <c r="E116" t="s">
        <v>327</v>
      </c>
      <c r="F116" t="s">
        <v>332</v>
      </c>
      <c r="G116" t="s">
        <v>156</v>
      </c>
      <c r="H116">
        <v>230</v>
      </c>
      <c r="I116">
        <v>16</v>
      </c>
      <c r="J116">
        <v>6</v>
      </c>
      <c r="K116">
        <v>5503</v>
      </c>
      <c r="L116">
        <v>15</v>
      </c>
      <c r="M116">
        <v>23.898205716519101</v>
      </c>
    </row>
    <row r="117" spans="1:13" hidden="1" outlineLevel="3" x14ac:dyDescent="0.2">
      <c r="A117">
        <v>1920</v>
      </c>
      <c r="B117">
        <v>5</v>
      </c>
      <c r="C117" t="s">
        <v>333</v>
      </c>
      <c r="D117">
        <v>14</v>
      </c>
      <c r="E117" t="s">
        <v>327</v>
      </c>
      <c r="F117" t="s">
        <v>334</v>
      </c>
      <c r="G117" t="s">
        <v>156</v>
      </c>
      <c r="H117">
        <v>231</v>
      </c>
      <c r="I117">
        <v>28</v>
      </c>
      <c r="J117">
        <v>0</v>
      </c>
      <c r="K117">
        <v>5503</v>
      </c>
      <c r="L117">
        <v>15</v>
      </c>
      <c r="M117">
        <v>23.774481566820199</v>
      </c>
    </row>
    <row r="118" spans="1:13" hidden="1" outlineLevel="3" x14ac:dyDescent="0.2">
      <c r="A118">
        <v>1920</v>
      </c>
      <c r="B118">
        <v>6</v>
      </c>
      <c r="C118" t="s">
        <v>224</v>
      </c>
      <c r="D118">
        <v>6</v>
      </c>
      <c r="E118" t="s">
        <v>327</v>
      </c>
      <c r="F118" t="s">
        <v>335</v>
      </c>
      <c r="G118" t="s">
        <v>156</v>
      </c>
      <c r="H118">
        <v>232</v>
      </c>
      <c r="I118">
        <v>17</v>
      </c>
      <c r="J118">
        <v>0</v>
      </c>
      <c r="K118">
        <v>5503</v>
      </c>
      <c r="L118">
        <v>15</v>
      </c>
      <c r="M118">
        <v>23.6908947406185</v>
      </c>
    </row>
    <row r="119" spans="1:13" hidden="1" outlineLevel="3" x14ac:dyDescent="0.2">
      <c r="A119">
        <v>1920</v>
      </c>
      <c r="B119">
        <v>7</v>
      </c>
      <c r="C119" t="s">
        <v>214</v>
      </c>
      <c r="D119">
        <v>11</v>
      </c>
      <c r="E119" t="s">
        <v>327</v>
      </c>
      <c r="F119" t="s">
        <v>336</v>
      </c>
      <c r="G119" t="s">
        <v>156</v>
      </c>
      <c r="H119">
        <v>232</v>
      </c>
      <c r="I119">
        <v>26</v>
      </c>
      <c r="J119">
        <v>8</v>
      </c>
      <c r="K119">
        <v>5503</v>
      </c>
      <c r="L119">
        <v>15</v>
      </c>
      <c r="M119">
        <v>23.6753795556235</v>
      </c>
    </row>
    <row r="120" spans="1:13" hidden="1" outlineLevel="3" x14ac:dyDescent="0.2">
      <c r="A120">
        <v>1920</v>
      </c>
      <c r="B120">
        <v>8</v>
      </c>
      <c r="C120" t="s">
        <v>318</v>
      </c>
      <c r="D120">
        <v>3</v>
      </c>
      <c r="E120" t="s">
        <v>327</v>
      </c>
      <c r="F120" t="s">
        <v>337</v>
      </c>
      <c r="G120" t="s">
        <v>156</v>
      </c>
      <c r="H120">
        <v>234</v>
      </c>
      <c r="I120">
        <v>11</v>
      </c>
      <c r="J120">
        <v>32</v>
      </c>
      <c r="K120">
        <v>5503</v>
      </c>
      <c r="L120">
        <v>15</v>
      </c>
      <c r="M120">
        <v>23.497791462853399</v>
      </c>
    </row>
    <row r="121" spans="1:13" hidden="1" outlineLevel="3" x14ac:dyDescent="0.2">
      <c r="A121">
        <v>1920</v>
      </c>
      <c r="B121">
        <v>9</v>
      </c>
      <c r="C121" t="s">
        <v>338</v>
      </c>
      <c r="D121">
        <v>24</v>
      </c>
      <c r="E121" t="s">
        <v>327</v>
      </c>
      <c r="F121" t="s">
        <v>339</v>
      </c>
      <c r="G121" t="s">
        <v>156</v>
      </c>
      <c r="H121">
        <v>237</v>
      </c>
      <c r="I121">
        <v>59</v>
      </c>
      <c r="J121">
        <v>20</v>
      </c>
      <c r="K121">
        <v>5503</v>
      </c>
      <c r="L121">
        <v>15</v>
      </c>
      <c r="M121">
        <v>23.122928241281102</v>
      </c>
    </row>
    <row r="122" spans="1:13" hidden="1" outlineLevel="3" x14ac:dyDescent="0.2">
      <c r="A122">
        <v>1920</v>
      </c>
      <c r="B122">
        <v>10</v>
      </c>
      <c r="C122" t="s">
        <v>174</v>
      </c>
      <c r="D122">
        <v>8</v>
      </c>
      <c r="E122" t="s">
        <v>327</v>
      </c>
      <c r="F122" t="s">
        <v>340</v>
      </c>
      <c r="G122" t="s">
        <v>156</v>
      </c>
      <c r="H122">
        <v>239</v>
      </c>
      <c r="I122">
        <v>21</v>
      </c>
      <c r="J122">
        <v>54</v>
      </c>
      <c r="K122">
        <v>5503</v>
      </c>
      <c r="L122">
        <v>15</v>
      </c>
      <c r="M122">
        <v>22.989994360077699</v>
      </c>
    </row>
    <row r="123" spans="1:13" hidden="1" outlineLevel="3" x14ac:dyDescent="0.2">
      <c r="A123">
        <v>1920</v>
      </c>
      <c r="B123">
        <v>11</v>
      </c>
      <c r="C123" t="s">
        <v>341</v>
      </c>
      <c r="D123">
        <v>32</v>
      </c>
      <c r="E123" t="s">
        <v>327</v>
      </c>
      <c r="F123" t="s">
        <v>342</v>
      </c>
      <c r="G123" t="s">
        <v>156</v>
      </c>
      <c r="H123">
        <v>239</v>
      </c>
      <c r="I123">
        <v>51</v>
      </c>
      <c r="J123">
        <v>22</v>
      </c>
      <c r="K123">
        <v>5503</v>
      </c>
      <c r="L123">
        <v>15</v>
      </c>
      <c r="M123">
        <v>22.9429217980224</v>
      </c>
    </row>
    <row r="124" spans="1:13" hidden="1" outlineLevel="3" x14ac:dyDescent="0.2">
      <c r="A124">
        <v>1920</v>
      </c>
      <c r="B124">
        <v>12</v>
      </c>
      <c r="C124" t="s">
        <v>343</v>
      </c>
      <c r="D124">
        <v>145</v>
      </c>
      <c r="E124" t="s">
        <v>327</v>
      </c>
      <c r="F124" t="s">
        <v>344</v>
      </c>
      <c r="G124" t="s">
        <v>156</v>
      </c>
      <c r="H124">
        <v>248</v>
      </c>
      <c r="I124">
        <v>40</v>
      </c>
      <c r="J124">
        <v>45</v>
      </c>
      <c r="K124">
        <v>5503</v>
      </c>
      <c r="L124">
        <v>15</v>
      </c>
      <c r="M124">
        <v>22.128914431245001</v>
      </c>
    </row>
    <row r="125" spans="1:13" hidden="1" outlineLevel="3" x14ac:dyDescent="0.2">
      <c r="A125">
        <v>1920</v>
      </c>
      <c r="B125">
        <v>13</v>
      </c>
      <c r="C125" t="s">
        <v>345</v>
      </c>
      <c r="D125">
        <v>201</v>
      </c>
      <c r="E125" t="s">
        <v>327</v>
      </c>
      <c r="F125" t="s">
        <v>346</v>
      </c>
      <c r="G125" t="s">
        <v>156</v>
      </c>
      <c r="H125">
        <v>253</v>
      </c>
      <c r="I125">
        <v>50</v>
      </c>
      <c r="J125">
        <v>15</v>
      </c>
      <c r="K125">
        <v>5503</v>
      </c>
      <c r="L125">
        <v>15</v>
      </c>
      <c r="M125">
        <v>21.679223912936401</v>
      </c>
    </row>
    <row r="126" spans="1:13" hidden="1" outlineLevel="3" x14ac:dyDescent="0.2">
      <c r="A126">
        <v>1920</v>
      </c>
      <c r="B126">
        <v>14</v>
      </c>
      <c r="C126" t="s">
        <v>347</v>
      </c>
      <c r="D126">
        <v>162</v>
      </c>
      <c r="E126" t="s">
        <v>327</v>
      </c>
      <c r="F126" t="s">
        <v>348</v>
      </c>
      <c r="G126" t="s">
        <v>156</v>
      </c>
      <c r="H126">
        <v>262</v>
      </c>
      <c r="I126">
        <v>2</v>
      </c>
      <c r="J126">
        <v>0</v>
      </c>
      <c r="K126">
        <v>5503</v>
      </c>
      <c r="L126">
        <v>15</v>
      </c>
      <c r="M126">
        <v>21.001144892507298</v>
      </c>
    </row>
    <row r="127" spans="1:13" hidden="1" outlineLevel="3" x14ac:dyDescent="0.2">
      <c r="A127">
        <v>1920</v>
      </c>
      <c r="B127">
        <v>15</v>
      </c>
      <c r="C127" t="s">
        <v>349</v>
      </c>
      <c r="D127">
        <v>118</v>
      </c>
      <c r="E127" t="s">
        <v>327</v>
      </c>
      <c r="F127" t="s">
        <v>350</v>
      </c>
      <c r="G127" t="s">
        <v>156</v>
      </c>
      <c r="H127">
        <v>262</v>
      </c>
      <c r="I127">
        <v>25</v>
      </c>
      <c r="J127">
        <v>6</v>
      </c>
      <c r="K127">
        <v>5503</v>
      </c>
      <c r="L127">
        <v>15</v>
      </c>
      <c r="M127">
        <v>20.970333627604699</v>
      </c>
    </row>
    <row r="128" spans="1:13" hidden="1" outlineLevel="3" x14ac:dyDescent="0.2">
      <c r="A128">
        <v>1920</v>
      </c>
      <c r="B128">
        <v>16</v>
      </c>
      <c r="C128" t="s">
        <v>351</v>
      </c>
      <c r="D128">
        <v>161</v>
      </c>
      <c r="E128" t="s">
        <v>327</v>
      </c>
      <c r="F128" t="s">
        <v>352</v>
      </c>
      <c r="G128" t="s">
        <v>156</v>
      </c>
      <c r="H128">
        <v>263</v>
      </c>
      <c r="I128">
        <v>8</v>
      </c>
      <c r="J128">
        <v>40</v>
      </c>
      <c r="K128">
        <v>5503</v>
      </c>
      <c r="L128">
        <v>15</v>
      </c>
      <c r="M128">
        <v>20.9124688595194</v>
      </c>
    </row>
    <row r="129" spans="1:13" hidden="1" outlineLevel="3" x14ac:dyDescent="0.2">
      <c r="A129">
        <v>1920</v>
      </c>
      <c r="B129">
        <v>17</v>
      </c>
      <c r="C129" t="s">
        <v>353</v>
      </c>
      <c r="D129">
        <v>115</v>
      </c>
      <c r="E129" t="s">
        <v>327</v>
      </c>
      <c r="F129" t="s">
        <v>354</v>
      </c>
      <c r="G129" t="s">
        <v>156</v>
      </c>
      <c r="H129">
        <v>277</v>
      </c>
      <c r="I129">
        <v>16</v>
      </c>
      <c r="J129">
        <v>48</v>
      </c>
      <c r="K129">
        <v>5503</v>
      </c>
      <c r="L129">
        <v>15</v>
      </c>
      <c r="M129">
        <v>19.846364685516399</v>
      </c>
    </row>
    <row r="130" spans="1:13" hidden="1" outlineLevel="3" x14ac:dyDescent="0.2">
      <c r="A130">
        <v>1920</v>
      </c>
      <c r="B130">
        <v>18</v>
      </c>
      <c r="C130" t="s">
        <v>355</v>
      </c>
      <c r="D130">
        <v>143</v>
      </c>
      <c r="E130" t="s">
        <v>327</v>
      </c>
      <c r="F130" t="s">
        <v>356</v>
      </c>
      <c r="G130" t="s">
        <v>156</v>
      </c>
      <c r="H130">
        <v>279</v>
      </c>
      <c r="I130">
        <v>47</v>
      </c>
      <c r="J130">
        <v>17</v>
      </c>
      <c r="K130">
        <v>5503</v>
      </c>
      <c r="L130">
        <v>15</v>
      </c>
      <c r="M130">
        <v>19.668459359614399</v>
      </c>
    </row>
    <row r="131" spans="1:13" hidden="1" outlineLevel="3" x14ac:dyDescent="0.2">
      <c r="A131">
        <v>1920</v>
      </c>
      <c r="B131">
        <v>19</v>
      </c>
      <c r="C131" t="s">
        <v>357</v>
      </c>
      <c r="D131">
        <v>112</v>
      </c>
      <c r="E131" t="s">
        <v>327</v>
      </c>
      <c r="F131" t="s">
        <v>358</v>
      </c>
      <c r="G131" t="s">
        <v>156</v>
      </c>
      <c r="H131">
        <v>281</v>
      </c>
      <c r="I131">
        <v>46</v>
      </c>
      <c r="J131">
        <v>13</v>
      </c>
      <c r="K131">
        <v>5503</v>
      </c>
      <c r="L131">
        <v>15</v>
      </c>
      <c r="M131">
        <v>19.5300939595198</v>
      </c>
    </row>
    <row r="132" spans="1:13" hidden="1" outlineLevel="3" x14ac:dyDescent="0.2">
      <c r="A132">
        <v>1920</v>
      </c>
      <c r="B132">
        <v>20</v>
      </c>
      <c r="C132" t="s">
        <v>359</v>
      </c>
      <c r="D132">
        <v>188</v>
      </c>
      <c r="E132" t="s">
        <v>327</v>
      </c>
      <c r="F132" t="s">
        <v>360</v>
      </c>
      <c r="G132" t="s">
        <v>156</v>
      </c>
      <c r="H132">
        <v>284</v>
      </c>
      <c r="I132">
        <v>12</v>
      </c>
      <c r="J132">
        <v>25</v>
      </c>
      <c r="K132">
        <v>5503</v>
      </c>
      <c r="L132">
        <v>15</v>
      </c>
      <c r="M132">
        <v>19.3626514325926</v>
      </c>
    </row>
    <row r="133" spans="1:13" hidden="1" outlineLevel="3" x14ac:dyDescent="0.2">
      <c r="A133">
        <v>1920</v>
      </c>
      <c r="B133">
        <v>21</v>
      </c>
      <c r="C133" t="s">
        <v>361</v>
      </c>
      <c r="D133">
        <v>190</v>
      </c>
      <c r="E133" t="s">
        <v>327</v>
      </c>
      <c r="F133" t="s">
        <v>362</v>
      </c>
      <c r="G133" t="s">
        <v>156</v>
      </c>
      <c r="H133">
        <v>284</v>
      </c>
      <c r="I133">
        <v>34</v>
      </c>
      <c r="J133">
        <v>1</v>
      </c>
      <c r="K133">
        <v>5503</v>
      </c>
      <c r="L133">
        <v>15</v>
      </c>
      <c r="M133">
        <v>19.338156126121401</v>
      </c>
    </row>
    <row r="134" spans="1:13" hidden="1" outlineLevel="3" x14ac:dyDescent="0.2">
      <c r="A134">
        <v>1920</v>
      </c>
      <c r="B134">
        <v>22</v>
      </c>
      <c r="C134" t="s">
        <v>363</v>
      </c>
      <c r="D134">
        <v>138</v>
      </c>
      <c r="E134" t="s">
        <v>327</v>
      </c>
      <c r="F134" t="s">
        <v>364</v>
      </c>
      <c r="G134" t="s">
        <v>156</v>
      </c>
      <c r="H134">
        <v>297</v>
      </c>
      <c r="I134">
        <v>36</v>
      </c>
      <c r="J134">
        <v>18</v>
      </c>
      <c r="K134">
        <v>5503</v>
      </c>
      <c r="L134">
        <v>15</v>
      </c>
      <c r="M134">
        <v>18.4909527729708</v>
      </c>
    </row>
    <row r="135" spans="1:13" outlineLevel="2" collapsed="1" x14ac:dyDescent="0.2">
      <c r="E135" s="10" t="s">
        <v>12994</v>
      </c>
      <c r="M135">
        <f>SUBTOTAL(1,M113:M134)</f>
        <v>21.930596481946296</v>
      </c>
    </row>
    <row r="136" spans="1:13" outlineLevel="1" x14ac:dyDescent="0.2">
      <c r="A136" s="10" t="s">
        <v>12884</v>
      </c>
      <c r="M136">
        <f>SUBTOTAL(1,M113:M134)</f>
        <v>21.930596481946296</v>
      </c>
    </row>
    <row r="137" spans="1:13" hidden="1" outlineLevel="3" x14ac:dyDescent="0.2">
      <c r="A137">
        <v>1921</v>
      </c>
      <c r="B137">
        <v>1</v>
      </c>
      <c r="C137" t="s">
        <v>232</v>
      </c>
      <c r="D137">
        <v>19</v>
      </c>
      <c r="E137" t="s">
        <v>365</v>
      </c>
      <c r="F137" t="s">
        <v>366</v>
      </c>
      <c r="G137" t="s">
        <v>156</v>
      </c>
      <c r="H137">
        <v>221</v>
      </c>
      <c r="I137">
        <v>50</v>
      </c>
      <c r="J137">
        <v>26</v>
      </c>
      <c r="K137">
        <v>5485</v>
      </c>
      <c r="L137">
        <v>15</v>
      </c>
      <c r="M137">
        <v>24.724965127606598</v>
      </c>
    </row>
    <row r="138" spans="1:13" hidden="1" outlineLevel="3" x14ac:dyDescent="0.2">
      <c r="A138">
        <v>1921</v>
      </c>
      <c r="B138">
        <v>2</v>
      </c>
      <c r="C138" t="s">
        <v>329</v>
      </c>
      <c r="D138">
        <v>3</v>
      </c>
      <c r="E138" t="s">
        <v>365</v>
      </c>
      <c r="F138" t="s">
        <v>367</v>
      </c>
      <c r="G138" t="s">
        <v>156</v>
      </c>
      <c r="H138">
        <v>222</v>
      </c>
      <c r="I138">
        <v>9</v>
      </c>
      <c r="J138">
        <v>2</v>
      </c>
      <c r="K138">
        <v>5485</v>
      </c>
      <c r="L138">
        <v>15</v>
      </c>
      <c r="M138">
        <v>24.690462674212402</v>
      </c>
    </row>
    <row r="139" spans="1:13" hidden="1" outlineLevel="3" x14ac:dyDescent="0.2">
      <c r="A139">
        <v>1921</v>
      </c>
      <c r="B139">
        <v>4</v>
      </c>
      <c r="C139" t="s">
        <v>321</v>
      </c>
      <c r="D139">
        <v>25</v>
      </c>
      <c r="E139" t="s">
        <v>365</v>
      </c>
      <c r="F139" t="s">
        <v>368</v>
      </c>
      <c r="G139" t="s">
        <v>156</v>
      </c>
      <c r="H139">
        <v>224</v>
      </c>
      <c r="I139">
        <v>29</v>
      </c>
      <c r="J139">
        <v>44</v>
      </c>
      <c r="K139">
        <v>5485</v>
      </c>
      <c r="L139">
        <v>15</v>
      </c>
      <c r="M139">
        <v>24.432554962731199</v>
      </c>
    </row>
    <row r="140" spans="1:13" hidden="1" outlineLevel="3" x14ac:dyDescent="0.2">
      <c r="A140">
        <v>1921</v>
      </c>
      <c r="B140">
        <v>5</v>
      </c>
      <c r="C140" t="s">
        <v>369</v>
      </c>
      <c r="D140">
        <v>12</v>
      </c>
      <c r="E140" t="s">
        <v>365</v>
      </c>
      <c r="F140" t="s">
        <v>370</v>
      </c>
      <c r="G140" t="s">
        <v>156</v>
      </c>
      <c r="H140">
        <v>226</v>
      </c>
      <c r="I140">
        <v>23</v>
      </c>
      <c r="J140">
        <v>45</v>
      </c>
      <c r="K140">
        <v>5485</v>
      </c>
      <c r="L140">
        <v>15</v>
      </c>
      <c r="M140">
        <v>24.2274776847335</v>
      </c>
    </row>
    <row r="141" spans="1:13" hidden="1" outlineLevel="3" x14ac:dyDescent="0.2">
      <c r="A141">
        <v>1921</v>
      </c>
      <c r="B141">
        <v>6</v>
      </c>
      <c r="C141" t="s">
        <v>371</v>
      </c>
      <c r="D141">
        <v>139</v>
      </c>
      <c r="E141" t="s">
        <v>365</v>
      </c>
      <c r="F141" t="s">
        <v>372</v>
      </c>
      <c r="G141" t="s">
        <v>156</v>
      </c>
      <c r="H141">
        <v>226</v>
      </c>
      <c r="I141">
        <v>43</v>
      </c>
      <c r="J141">
        <v>49</v>
      </c>
      <c r="K141">
        <v>5485</v>
      </c>
      <c r="L141">
        <v>15</v>
      </c>
      <c r="M141">
        <v>24.191740308173301</v>
      </c>
    </row>
    <row r="142" spans="1:13" hidden="1" outlineLevel="3" x14ac:dyDescent="0.2">
      <c r="A142">
        <v>1921</v>
      </c>
      <c r="B142">
        <v>7</v>
      </c>
      <c r="C142" t="s">
        <v>373</v>
      </c>
      <c r="D142">
        <v>126</v>
      </c>
      <c r="E142" t="s">
        <v>365</v>
      </c>
      <c r="F142" t="s">
        <v>374</v>
      </c>
      <c r="G142" t="s">
        <v>156</v>
      </c>
      <c r="H142">
        <v>226</v>
      </c>
      <c r="I142">
        <v>52</v>
      </c>
      <c r="J142">
        <v>20</v>
      </c>
      <c r="K142">
        <v>5485</v>
      </c>
      <c r="L142">
        <v>15</v>
      </c>
      <c r="M142">
        <v>24.176604549795499</v>
      </c>
    </row>
    <row r="143" spans="1:13" hidden="1" outlineLevel="3" x14ac:dyDescent="0.2">
      <c r="A143">
        <v>1921</v>
      </c>
      <c r="B143">
        <v>8</v>
      </c>
      <c r="C143" t="s">
        <v>375</v>
      </c>
      <c r="D143">
        <v>181</v>
      </c>
      <c r="E143" t="s">
        <v>365</v>
      </c>
      <c r="F143" t="s">
        <v>376</v>
      </c>
      <c r="G143" t="s">
        <v>156</v>
      </c>
      <c r="H143">
        <v>229</v>
      </c>
      <c r="I143">
        <v>46</v>
      </c>
      <c r="J143">
        <v>53</v>
      </c>
      <c r="K143">
        <v>5485</v>
      </c>
      <c r="L143">
        <v>15</v>
      </c>
      <c r="M143">
        <v>23.870514607483202</v>
      </c>
    </row>
    <row r="144" spans="1:13" hidden="1" outlineLevel="3" x14ac:dyDescent="0.2">
      <c r="A144">
        <v>1921</v>
      </c>
      <c r="B144">
        <v>9</v>
      </c>
      <c r="C144" t="s">
        <v>161</v>
      </c>
      <c r="D144">
        <v>4</v>
      </c>
      <c r="E144" t="s">
        <v>365</v>
      </c>
      <c r="F144" t="s">
        <v>377</v>
      </c>
      <c r="G144" t="s">
        <v>156</v>
      </c>
      <c r="H144">
        <v>230</v>
      </c>
      <c r="I144">
        <v>16</v>
      </c>
      <c r="J144">
        <v>51</v>
      </c>
      <c r="K144">
        <v>5485</v>
      </c>
      <c r="L144">
        <v>15</v>
      </c>
      <c r="M144">
        <v>23.8187430564853</v>
      </c>
    </row>
    <row r="145" spans="1:13" hidden="1" outlineLevel="3" x14ac:dyDescent="0.2">
      <c r="A145">
        <v>1921</v>
      </c>
      <c r="B145">
        <v>10</v>
      </c>
      <c r="C145" t="s">
        <v>338</v>
      </c>
      <c r="D145">
        <v>10</v>
      </c>
      <c r="E145" t="s">
        <v>365</v>
      </c>
      <c r="F145" t="s">
        <v>378</v>
      </c>
      <c r="G145" t="s">
        <v>156</v>
      </c>
      <c r="H145">
        <v>230</v>
      </c>
      <c r="I145">
        <v>32</v>
      </c>
      <c r="J145">
        <v>52</v>
      </c>
      <c r="K145">
        <v>5485</v>
      </c>
      <c r="L145">
        <v>15</v>
      </c>
      <c r="M145">
        <v>23.7911640392687</v>
      </c>
    </row>
    <row r="146" spans="1:13" hidden="1" outlineLevel="3" x14ac:dyDescent="0.2">
      <c r="A146">
        <v>1921</v>
      </c>
      <c r="B146">
        <v>11</v>
      </c>
      <c r="C146" t="s">
        <v>379</v>
      </c>
      <c r="D146">
        <v>7</v>
      </c>
      <c r="E146" t="s">
        <v>365</v>
      </c>
      <c r="F146" t="s">
        <v>380</v>
      </c>
      <c r="G146" t="s">
        <v>156</v>
      </c>
      <c r="H146">
        <v>230</v>
      </c>
      <c r="I146">
        <v>41</v>
      </c>
      <c r="J146">
        <v>50</v>
      </c>
      <c r="K146">
        <v>5485</v>
      </c>
      <c r="L146">
        <v>15</v>
      </c>
      <c r="M146">
        <v>23.7757522486183</v>
      </c>
    </row>
    <row r="147" spans="1:13" hidden="1" outlineLevel="3" x14ac:dyDescent="0.2">
      <c r="A147">
        <v>1921</v>
      </c>
      <c r="B147">
        <v>12</v>
      </c>
      <c r="C147" t="s">
        <v>341</v>
      </c>
      <c r="D147">
        <v>105</v>
      </c>
      <c r="E147" t="s">
        <v>365</v>
      </c>
      <c r="F147" t="s">
        <v>381</v>
      </c>
      <c r="G147" t="s">
        <v>156</v>
      </c>
      <c r="H147">
        <v>231</v>
      </c>
      <c r="I147">
        <v>35</v>
      </c>
      <c r="J147">
        <v>2</v>
      </c>
      <c r="K147">
        <v>5485</v>
      </c>
      <c r="L147">
        <v>15</v>
      </c>
      <c r="M147">
        <v>23.684721879040701</v>
      </c>
    </row>
    <row r="148" spans="1:13" hidden="1" outlineLevel="3" x14ac:dyDescent="0.2">
      <c r="A148">
        <v>1921</v>
      </c>
      <c r="B148">
        <v>13</v>
      </c>
      <c r="C148" t="s">
        <v>351</v>
      </c>
      <c r="D148">
        <v>140</v>
      </c>
      <c r="E148" t="s">
        <v>365</v>
      </c>
      <c r="F148" t="s">
        <v>382</v>
      </c>
      <c r="G148" t="s">
        <v>156</v>
      </c>
      <c r="H148">
        <v>233</v>
      </c>
      <c r="I148">
        <v>49</v>
      </c>
      <c r="J148">
        <v>0</v>
      </c>
      <c r="K148">
        <v>5485</v>
      </c>
      <c r="L148">
        <v>15</v>
      </c>
      <c r="M148">
        <v>23.458550146125798</v>
      </c>
    </row>
    <row r="149" spans="1:13" hidden="1" outlineLevel="3" x14ac:dyDescent="0.2">
      <c r="A149">
        <v>1921</v>
      </c>
      <c r="B149">
        <v>14</v>
      </c>
      <c r="C149" t="s">
        <v>347</v>
      </c>
      <c r="D149">
        <v>141</v>
      </c>
      <c r="E149" t="s">
        <v>365</v>
      </c>
      <c r="F149" t="s">
        <v>383</v>
      </c>
      <c r="G149" t="s">
        <v>156</v>
      </c>
      <c r="H149">
        <v>234</v>
      </c>
      <c r="I149">
        <v>27</v>
      </c>
      <c r="J149">
        <v>49</v>
      </c>
      <c r="K149">
        <v>5485</v>
      </c>
      <c r="L149">
        <v>15</v>
      </c>
      <c r="M149">
        <v>23.393822069048799</v>
      </c>
    </row>
    <row r="150" spans="1:13" hidden="1" outlineLevel="3" x14ac:dyDescent="0.2">
      <c r="A150">
        <v>1921</v>
      </c>
      <c r="B150">
        <v>15</v>
      </c>
      <c r="C150" t="s">
        <v>349</v>
      </c>
      <c r="D150">
        <v>210</v>
      </c>
      <c r="E150" t="s">
        <v>365</v>
      </c>
      <c r="F150" t="s">
        <v>383</v>
      </c>
      <c r="G150" t="s">
        <v>156</v>
      </c>
      <c r="H150">
        <v>234</v>
      </c>
      <c r="I150">
        <v>27</v>
      </c>
      <c r="J150">
        <v>49</v>
      </c>
      <c r="K150">
        <v>5485</v>
      </c>
      <c r="L150">
        <v>15</v>
      </c>
      <c r="M150">
        <v>23.393822069048799</v>
      </c>
    </row>
    <row r="151" spans="1:13" hidden="1" outlineLevel="3" x14ac:dyDescent="0.2">
      <c r="A151">
        <v>1921</v>
      </c>
      <c r="B151">
        <v>16</v>
      </c>
      <c r="C151" t="s">
        <v>384</v>
      </c>
      <c r="D151">
        <v>110</v>
      </c>
      <c r="E151" t="s">
        <v>365</v>
      </c>
      <c r="F151" t="s">
        <v>385</v>
      </c>
      <c r="G151" t="s">
        <v>156</v>
      </c>
      <c r="H151">
        <v>235</v>
      </c>
      <c r="I151">
        <v>47</v>
      </c>
      <c r="J151">
        <v>11</v>
      </c>
      <c r="K151">
        <v>5485</v>
      </c>
      <c r="L151">
        <v>15</v>
      </c>
      <c r="M151">
        <v>23.262581126278299</v>
      </c>
    </row>
    <row r="152" spans="1:13" hidden="1" outlineLevel="3" x14ac:dyDescent="0.2">
      <c r="A152">
        <v>1921</v>
      </c>
      <c r="B152">
        <v>17</v>
      </c>
      <c r="C152" t="s">
        <v>386</v>
      </c>
      <c r="D152">
        <v>218</v>
      </c>
      <c r="E152" t="s">
        <v>365</v>
      </c>
      <c r="F152" t="s">
        <v>387</v>
      </c>
      <c r="G152" t="s">
        <v>156</v>
      </c>
      <c r="H152">
        <v>236</v>
      </c>
      <c r="I152">
        <v>52</v>
      </c>
      <c r="J152">
        <v>48</v>
      </c>
      <c r="K152">
        <v>5485</v>
      </c>
      <c r="L152">
        <v>15</v>
      </c>
      <c r="M152">
        <v>23.1551840594393</v>
      </c>
    </row>
    <row r="153" spans="1:13" hidden="1" outlineLevel="3" x14ac:dyDescent="0.2">
      <c r="A153">
        <v>1921</v>
      </c>
      <c r="B153">
        <v>18</v>
      </c>
      <c r="C153" t="s">
        <v>388</v>
      </c>
      <c r="D153">
        <v>186</v>
      </c>
      <c r="E153" t="s">
        <v>365</v>
      </c>
      <c r="F153" t="s">
        <v>389</v>
      </c>
      <c r="G153" t="s">
        <v>156</v>
      </c>
      <c r="H153">
        <v>240</v>
      </c>
      <c r="I153">
        <v>59</v>
      </c>
      <c r="J153">
        <v>44</v>
      </c>
      <c r="K153">
        <v>5485</v>
      </c>
      <c r="L153">
        <v>15</v>
      </c>
      <c r="M153">
        <v>22.759755827677701</v>
      </c>
    </row>
    <row r="154" spans="1:13" hidden="1" outlineLevel="3" x14ac:dyDescent="0.2">
      <c r="A154">
        <v>1921</v>
      </c>
      <c r="B154">
        <v>19</v>
      </c>
      <c r="C154" t="s">
        <v>353</v>
      </c>
      <c r="D154">
        <v>133</v>
      </c>
      <c r="E154" t="s">
        <v>365</v>
      </c>
      <c r="F154" t="s">
        <v>390</v>
      </c>
      <c r="G154" t="s">
        <v>156</v>
      </c>
      <c r="H154">
        <v>244</v>
      </c>
      <c r="I154">
        <v>39</v>
      </c>
      <c r="J154">
        <v>38</v>
      </c>
      <c r="K154">
        <v>5485</v>
      </c>
      <c r="L154">
        <v>15</v>
      </c>
      <c r="M154">
        <v>22.418816092136701</v>
      </c>
    </row>
    <row r="155" spans="1:13" hidden="1" outlineLevel="3" x14ac:dyDescent="0.2">
      <c r="A155">
        <v>1921</v>
      </c>
      <c r="B155">
        <v>20</v>
      </c>
      <c r="C155" t="s">
        <v>391</v>
      </c>
      <c r="D155">
        <v>173</v>
      </c>
      <c r="E155" t="s">
        <v>365</v>
      </c>
      <c r="F155" t="s">
        <v>392</v>
      </c>
      <c r="G155" t="s">
        <v>156</v>
      </c>
      <c r="H155">
        <v>244</v>
      </c>
      <c r="I155">
        <v>44</v>
      </c>
      <c r="J155">
        <v>10</v>
      </c>
      <c r="K155">
        <v>5485</v>
      </c>
      <c r="L155">
        <v>15</v>
      </c>
      <c r="M155">
        <v>22.4118948981329</v>
      </c>
    </row>
    <row r="156" spans="1:13" hidden="1" outlineLevel="3" x14ac:dyDescent="0.2">
      <c r="A156">
        <v>1921</v>
      </c>
      <c r="B156">
        <v>21</v>
      </c>
      <c r="C156" t="s">
        <v>393</v>
      </c>
      <c r="D156">
        <v>174</v>
      </c>
      <c r="E156" t="s">
        <v>365</v>
      </c>
      <c r="F156" t="s">
        <v>394</v>
      </c>
      <c r="G156" t="s">
        <v>156</v>
      </c>
      <c r="H156">
        <v>247</v>
      </c>
      <c r="I156">
        <v>16</v>
      </c>
      <c r="J156">
        <v>0</v>
      </c>
      <c r="K156">
        <v>5485</v>
      </c>
      <c r="L156">
        <v>15</v>
      </c>
      <c r="M156">
        <v>22.1825289835535</v>
      </c>
    </row>
    <row r="157" spans="1:13" hidden="1" outlineLevel="3" x14ac:dyDescent="0.2">
      <c r="A157">
        <v>1921</v>
      </c>
      <c r="B157">
        <v>22</v>
      </c>
      <c r="C157" t="s">
        <v>359</v>
      </c>
      <c r="D157">
        <v>117</v>
      </c>
      <c r="E157" t="s">
        <v>365</v>
      </c>
      <c r="F157" t="s">
        <v>395</v>
      </c>
      <c r="G157" t="s">
        <v>156</v>
      </c>
      <c r="H157">
        <v>248</v>
      </c>
      <c r="I157">
        <v>44</v>
      </c>
      <c r="J157">
        <v>10</v>
      </c>
      <c r="K157">
        <v>5485</v>
      </c>
      <c r="L157">
        <v>15</v>
      </c>
      <c r="M157">
        <v>22.051482494835</v>
      </c>
    </row>
    <row r="158" spans="1:13" hidden="1" outlineLevel="3" x14ac:dyDescent="0.2">
      <c r="A158">
        <v>1921</v>
      </c>
      <c r="B158">
        <v>23</v>
      </c>
      <c r="C158" t="s">
        <v>396</v>
      </c>
      <c r="D158">
        <v>162</v>
      </c>
      <c r="E158" t="s">
        <v>365</v>
      </c>
      <c r="F158" t="s">
        <v>397</v>
      </c>
      <c r="G158" t="s">
        <v>156</v>
      </c>
      <c r="H158">
        <v>249</v>
      </c>
      <c r="I158">
        <v>56</v>
      </c>
      <c r="J158">
        <v>6</v>
      </c>
      <c r="K158">
        <v>5485</v>
      </c>
      <c r="L158">
        <v>15</v>
      </c>
      <c r="M158">
        <v>21.945705883529701</v>
      </c>
    </row>
    <row r="159" spans="1:13" hidden="1" outlineLevel="3" x14ac:dyDescent="0.2">
      <c r="A159">
        <v>1921</v>
      </c>
      <c r="B159">
        <v>24</v>
      </c>
      <c r="C159" t="s">
        <v>357</v>
      </c>
      <c r="D159">
        <v>138</v>
      </c>
      <c r="E159" t="s">
        <v>365</v>
      </c>
      <c r="F159" t="s">
        <v>398</v>
      </c>
      <c r="G159" t="s">
        <v>156</v>
      </c>
      <c r="H159">
        <v>249</v>
      </c>
      <c r="I159">
        <v>58</v>
      </c>
      <c r="J159">
        <v>10</v>
      </c>
      <c r="K159">
        <v>5485</v>
      </c>
      <c r="L159">
        <v>15</v>
      </c>
      <c r="M159">
        <v>21.942681883341201</v>
      </c>
    </row>
    <row r="160" spans="1:13" hidden="1" outlineLevel="3" x14ac:dyDescent="0.2">
      <c r="A160">
        <v>1921</v>
      </c>
      <c r="B160">
        <v>25</v>
      </c>
      <c r="C160" t="s">
        <v>363</v>
      </c>
      <c r="D160">
        <v>183</v>
      </c>
      <c r="E160" t="s">
        <v>365</v>
      </c>
      <c r="F160" t="s">
        <v>399</v>
      </c>
      <c r="G160" t="s">
        <v>156</v>
      </c>
      <c r="H160">
        <v>250</v>
      </c>
      <c r="I160">
        <v>48</v>
      </c>
      <c r="J160">
        <v>58</v>
      </c>
      <c r="K160">
        <v>5485</v>
      </c>
      <c r="L160">
        <v>15</v>
      </c>
      <c r="M160">
        <v>21.8686111338763</v>
      </c>
    </row>
    <row r="161" spans="1:13" hidden="1" outlineLevel="3" x14ac:dyDescent="0.2">
      <c r="A161">
        <v>1921</v>
      </c>
      <c r="B161">
        <v>26</v>
      </c>
      <c r="C161" t="s">
        <v>180</v>
      </c>
      <c r="D161">
        <v>123</v>
      </c>
      <c r="E161" t="s">
        <v>365</v>
      </c>
      <c r="F161" t="s">
        <v>400</v>
      </c>
      <c r="G161" t="s">
        <v>156</v>
      </c>
      <c r="H161">
        <v>254</v>
      </c>
      <c r="I161">
        <v>1</v>
      </c>
      <c r="J161">
        <v>14</v>
      </c>
      <c r="K161">
        <v>5485</v>
      </c>
      <c r="L161">
        <v>15</v>
      </c>
      <c r="M161">
        <v>21.592740744952799</v>
      </c>
    </row>
    <row r="162" spans="1:13" hidden="1" outlineLevel="3" x14ac:dyDescent="0.2">
      <c r="A162">
        <v>1921</v>
      </c>
      <c r="B162">
        <v>27</v>
      </c>
      <c r="C162" t="s">
        <v>227</v>
      </c>
      <c r="D162">
        <v>159</v>
      </c>
      <c r="E162" t="s">
        <v>365</v>
      </c>
      <c r="F162" t="s">
        <v>401</v>
      </c>
      <c r="G162" t="s">
        <v>156</v>
      </c>
      <c r="H162">
        <v>255</v>
      </c>
      <c r="I162">
        <v>18</v>
      </c>
      <c r="J162">
        <v>0</v>
      </c>
      <c r="K162">
        <v>5485</v>
      </c>
      <c r="L162">
        <v>15</v>
      </c>
      <c r="M162">
        <v>21.484528006267102</v>
      </c>
    </row>
    <row r="163" spans="1:13" hidden="1" outlineLevel="3" x14ac:dyDescent="0.2">
      <c r="A163">
        <v>1921</v>
      </c>
      <c r="B163">
        <v>28</v>
      </c>
      <c r="C163" t="s">
        <v>402</v>
      </c>
      <c r="D163">
        <v>111</v>
      </c>
      <c r="E163" t="s">
        <v>365</v>
      </c>
      <c r="F163" t="s">
        <v>403</v>
      </c>
      <c r="G163" t="s">
        <v>156</v>
      </c>
      <c r="H163">
        <v>255</v>
      </c>
      <c r="I163">
        <v>34</v>
      </c>
      <c r="J163">
        <v>41</v>
      </c>
      <c r="K163">
        <v>5485</v>
      </c>
      <c r="L163">
        <v>15</v>
      </c>
      <c r="M163">
        <v>21.461153963618401</v>
      </c>
    </row>
    <row r="164" spans="1:13" hidden="1" outlineLevel="3" x14ac:dyDescent="0.2">
      <c r="A164">
        <v>1921</v>
      </c>
      <c r="B164">
        <v>29</v>
      </c>
      <c r="C164" t="s">
        <v>404</v>
      </c>
      <c r="D164">
        <v>200</v>
      </c>
      <c r="E164" t="s">
        <v>365</v>
      </c>
      <c r="F164" t="s">
        <v>405</v>
      </c>
      <c r="G164" t="s">
        <v>156</v>
      </c>
      <c r="H164">
        <v>256</v>
      </c>
      <c r="I164">
        <v>19</v>
      </c>
      <c r="J164">
        <v>34</v>
      </c>
      <c r="K164">
        <v>5485</v>
      </c>
      <c r="L164">
        <v>15</v>
      </c>
      <c r="M164">
        <v>21.398522281728699</v>
      </c>
    </row>
    <row r="165" spans="1:13" hidden="1" outlineLevel="3" x14ac:dyDescent="0.2">
      <c r="A165">
        <v>1921</v>
      </c>
      <c r="B165">
        <v>30</v>
      </c>
      <c r="C165" t="s">
        <v>406</v>
      </c>
      <c r="D165">
        <v>103</v>
      </c>
      <c r="E165" t="s">
        <v>365</v>
      </c>
      <c r="F165" t="s">
        <v>407</v>
      </c>
      <c r="G165" t="s">
        <v>156</v>
      </c>
      <c r="H165">
        <v>223</v>
      </c>
      <c r="I165">
        <v>48</v>
      </c>
      <c r="J165">
        <v>11</v>
      </c>
      <c r="K165">
        <v>5485</v>
      </c>
      <c r="L165">
        <v>15</v>
      </c>
      <c r="M165">
        <v>24.508155111575</v>
      </c>
    </row>
    <row r="166" spans="1:13" hidden="1" outlineLevel="3" x14ac:dyDescent="0.2">
      <c r="A166">
        <v>1921</v>
      </c>
      <c r="B166">
        <v>31</v>
      </c>
      <c r="C166" t="s">
        <v>408</v>
      </c>
      <c r="D166">
        <v>128</v>
      </c>
      <c r="E166" t="s">
        <v>365</v>
      </c>
      <c r="F166" t="s">
        <v>409</v>
      </c>
      <c r="G166" t="s">
        <v>156</v>
      </c>
      <c r="H166">
        <v>258</v>
      </c>
      <c r="I166">
        <v>8</v>
      </c>
      <c r="J166">
        <v>32</v>
      </c>
      <c r="K166">
        <v>5485</v>
      </c>
      <c r="L166">
        <v>15</v>
      </c>
      <c r="M166">
        <v>21.247976998037199</v>
      </c>
    </row>
    <row r="167" spans="1:13" hidden="1" outlineLevel="3" x14ac:dyDescent="0.2">
      <c r="A167">
        <v>1921</v>
      </c>
      <c r="B167">
        <v>32</v>
      </c>
      <c r="C167" t="s">
        <v>410</v>
      </c>
      <c r="D167">
        <v>124</v>
      </c>
      <c r="E167" t="s">
        <v>365</v>
      </c>
      <c r="F167" t="s">
        <v>411</v>
      </c>
      <c r="G167" t="s">
        <v>156</v>
      </c>
      <c r="H167">
        <v>263</v>
      </c>
      <c r="I167">
        <v>35</v>
      </c>
      <c r="J167">
        <v>37</v>
      </c>
      <c r="K167">
        <v>5485</v>
      </c>
      <c r="L167">
        <v>15</v>
      </c>
      <c r="M167">
        <v>20.808546826607</v>
      </c>
    </row>
    <row r="168" spans="1:13" hidden="1" outlineLevel="3" x14ac:dyDescent="0.2">
      <c r="A168">
        <v>1921</v>
      </c>
      <c r="B168">
        <v>33</v>
      </c>
      <c r="C168" t="s">
        <v>412</v>
      </c>
      <c r="D168">
        <v>146</v>
      </c>
      <c r="E168" t="s">
        <v>365</v>
      </c>
      <c r="F168" t="s">
        <v>413</v>
      </c>
      <c r="G168" t="s">
        <v>156</v>
      </c>
      <c r="H168">
        <v>271</v>
      </c>
      <c r="I168">
        <v>27</v>
      </c>
      <c r="J168">
        <v>51</v>
      </c>
      <c r="K168">
        <v>5485</v>
      </c>
      <c r="L168">
        <v>15</v>
      </c>
      <c r="M168">
        <v>20.205245013921399</v>
      </c>
    </row>
    <row r="169" spans="1:13" hidden="1" outlineLevel="3" x14ac:dyDescent="0.2">
      <c r="A169">
        <v>1921</v>
      </c>
      <c r="B169">
        <v>34</v>
      </c>
      <c r="C169" t="s">
        <v>414</v>
      </c>
      <c r="D169">
        <v>109</v>
      </c>
      <c r="E169" t="s">
        <v>365</v>
      </c>
      <c r="F169" t="s">
        <v>415</v>
      </c>
      <c r="G169" t="s">
        <v>156</v>
      </c>
      <c r="H169">
        <v>278</v>
      </c>
      <c r="I169">
        <v>58</v>
      </c>
      <c r="J169">
        <v>5</v>
      </c>
      <c r="K169">
        <v>5485</v>
      </c>
      <c r="L169">
        <v>15</v>
      </c>
      <c r="M169">
        <v>19.661749403804599</v>
      </c>
    </row>
    <row r="170" spans="1:13" hidden="1" outlineLevel="3" x14ac:dyDescent="0.2">
      <c r="A170">
        <v>1921</v>
      </c>
      <c r="B170">
        <v>35</v>
      </c>
      <c r="C170" t="s">
        <v>416</v>
      </c>
      <c r="D170">
        <v>115</v>
      </c>
      <c r="E170" t="s">
        <v>365</v>
      </c>
      <c r="F170" t="s">
        <v>417</v>
      </c>
      <c r="G170" t="s">
        <v>156</v>
      </c>
      <c r="H170">
        <v>279</v>
      </c>
      <c r="I170">
        <v>31</v>
      </c>
      <c r="J170">
        <v>51</v>
      </c>
      <c r="K170">
        <v>5485</v>
      </c>
      <c r="L170">
        <v>15</v>
      </c>
      <c r="M170">
        <v>19.622164519716002</v>
      </c>
    </row>
    <row r="171" spans="1:13" hidden="1" outlineLevel="3" x14ac:dyDescent="0.2">
      <c r="A171">
        <v>1921</v>
      </c>
      <c r="B171">
        <v>36</v>
      </c>
      <c r="C171" t="s">
        <v>418</v>
      </c>
      <c r="D171">
        <v>154</v>
      </c>
      <c r="E171" t="s">
        <v>365</v>
      </c>
      <c r="F171" t="s">
        <v>419</v>
      </c>
      <c r="G171" t="s">
        <v>156</v>
      </c>
      <c r="H171">
        <v>279</v>
      </c>
      <c r="I171">
        <v>50</v>
      </c>
      <c r="J171">
        <v>35</v>
      </c>
      <c r="K171">
        <v>5485</v>
      </c>
      <c r="L171">
        <v>15</v>
      </c>
      <c r="M171">
        <v>19.600271977844699</v>
      </c>
    </row>
    <row r="172" spans="1:13" hidden="1" outlineLevel="3" x14ac:dyDescent="0.2">
      <c r="A172">
        <v>1921</v>
      </c>
      <c r="B172">
        <v>37</v>
      </c>
      <c r="C172" t="s">
        <v>285</v>
      </c>
      <c r="D172">
        <v>144</v>
      </c>
      <c r="E172" t="s">
        <v>365</v>
      </c>
      <c r="F172" t="s">
        <v>420</v>
      </c>
      <c r="G172" t="s">
        <v>156</v>
      </c>
      <c r="H172">
        <v>282</v>
      </c>
      <c r="I172">
        <v>25</v>
      </c>
      <c r="J172">
        <v>22</v>
      </c>
      <c r="K172">
        <v>5485</v>
      </c>
      <c r="L172">
        <v>15</v>
      </c>
      <c r="M172">
        <v>19.421238057207301</v>
      </c>
    </row>
    <row r="173" spans="1:13" hidden="1" outlineLevel="3" x14ac:dyDescent="0.2">
      <c r="A173">
        <v>1921</v>
      </c>
      <c r="B173">
        <v>38</v>
      </c>
      <c r="C173" t="s">
        <v>421</v>
      </c>
      <c r="D173">
        <v>104</v>
      </c>
      <c r="E173" t="s">
        <v>365</v>
      </c>
      <c r="F173" t="s">
        <v>422</v>
      </c>
      <c r="G173" t="s">
        <v>156</v>
      </c>
      <c r="H173">
        <v>284</v>
      </c>
      <c r="I173">
        <v>10</v>
      </c>
      <c r="J173">
        <v>23</v>
      </c>
      <c r="K173">
        <v>5485</v>
      </c>
      <c r="L173">
        <v>15</v>
      </c>
      <c r="M173">
        <v>19.301618829684099</v>
      </c>
    </row>
    <row r="174" spans="1:13" outlineLevel="2" collapsed="1" x14ac:dyDescent="0.2">
      <c r="E174" s="10" t="s">
        <v>12995</v>
      </c>
      <c r="M174">
        <f>SUBTOTAL(1,M137:M173)</f>
        <v>22.430920257841535</v>
      </c>
    </row>
    <row r="175" spans="1:13" outlineLevel="1" x14ac:dyDescent="0.2">
      <c r="A175" s="10" t="s">
        <v>12885</v>
      </c>
      <c r="M175">
        <f>SUBTOTAL(1,M137:M173)</f>
        <v>22.430920257841535</v>
      </c>
    </row>
    <row r="176" spans="1:13" hidden="1" outlineLevel="3" x14ac:dyDescent="0.2">
      <c r="A176">
        <v>1922</v>
      </c>
      <c r="B176">
        <v>1</v>
      </c>
      <c r="C176" t="s">
        <v>161</v>
      </c>
      <c r="D176">
        <v>13</v>
      </c>
      <c r="E176" t="s">
        <v>423</v>
      </c>
      <c r="F176" t="s">
        <v>424</v>
      </c>
      <c r="G176" t="s">
        <v>156</v>
      </c>
      <c r="H176">
        <v>222</v>
      </c>
      <c r="I176">
        <v>8</v>
      </c>
      <c r="J176">
        <v>6</v>
      </c>
      <c r="K176">
        <v>5375</v>
      </c>
      <c r="L176">
        <v>15</v>
      </c>
      <c r="M176">
        <v>24.196997321448599</v>
      </c>
    </row>
    <row r="177" spans="1:13" hidden="1" outlineLevel="3" x14ac:dyDescent="0.2">
      <c r="A177">
        <v>1922</v>
      </c>
      <c r="B177">
        <v>2</v>
      </c>
      <c r="C177" t="s">
        <v>195</v>
      </c>
      <c r="D177">
        <v>9</v>
      </c>
      <c r="E177" t="s">
        <v>423</v>
      </c>
      <c r="F177" t="s">
        <v>425</v>
      </c>
      <c r="G177" t="s">
        <v>156</v>
      </c>
      <c r="H177">
        <v>222</v>
      </c>
      <c r="I177">
        <v>49</v>
      </c>
      <c r="J177">
        <v>21</v>
      </c>
      <c r="K177">
        <v>5375</v>
      </c>
      <c r="L177">
        <v>15</v>
      </c>
      <c r="M177">
        <v>24.122339530343599</v>
      </c>
    </row>
    <row r="178" spans="1:13" hidden="1" outlineLevel="3" x14ac:dyDescent="0.2">
      <c r="A178">
        <v>1922</v>
      </c>
      <c r="B178">
        <v>3</v>
      </c>
      <c r="C178" t="s">
        <v>384</v>
      </c>
      <c r="D178">
        <v>22</v>
      </c>
      <c r="E178" t="s">
        <v>423</v>
      </c>
      <c r="F178" t="s">
        <v>426</v>
      </c>
      <c r="G178" t="s">
        <v>156</v>
      </c>
      <c r="H178">
        <v>222</v>
      </c>
      <c r="I178">
        <v>50</v>
      </c>
      <c r="J178">
        <v>8</v>
      </c>
      <c r="K178">
        <v>5375</v>
      </c>
      <c r="L178">
        <v>15</v>
      </c>
      <c r="M178">
        <v>24.120926243567698</v>
      </c>
    </row>
    <row r="179" spans="1:13" hidden="1" outlineLevel="3" x14ac:dyDescent="0.2">
      <c r="A179">
        <v>1922</v>
      </c>
      <c r="B179">
        <v>4</v>
      </c>
      <c r="C179" t="s">
        <v>329</v>
      </c>
      <c r="D179">
        <v>23</v>
      </c>
      <c r="E179" t="s">
        <v>423</v>
      </c>
      <c r="F179" t="s">
        <v>427</v>
      </c>
      <c r="G179" t="s">
        <v>156</v>
      </c>
      <c r="H179">
        <v>222</v>
      </c>
      <c r="I179">
        <v>52</v>
      </c>
      <c r="J179">
        <v>2</v>
      </c>
      <c r="K179">
        <v>5375</v>
      </c>
      <c r="L179">
        <v>15</v>
      </c>
      <c r="M179">
        <v>24.117498959270701</v>
      </c>
    </row>
    <row r="180" spans="1:13" hidden="1" outlineLevel="3" x14ac:dyDescent="0.2">
      <c r="A180">
        <v>1922</v>
      </c>
      <c r="B180">
        <v>5</v>
      </c>
      <c r="C180" t="s">
        <v>371</v>
      </c>
      <c r="D180">
        <v>8</v>
      </c>
      <c r="E180" t="s">
        <v>423</v>
      </c>
      <c r="F180" t="s">
        <v>428</v>
      </c>
      <c r="G180" t="s">
        <v>156</v>
      </c>
      <c r="H180">
        <v>222</v>
      </c>
      <c r="I180">
        <v>53</v>
      </c>
      <c r="J180">
        <v>38</v>
      </c>
      <c r="K180">
        <v>5375</v>
      </c>
      <c r="L180">
        <v>15</v>
      </c>
      <c r="M180">
        <v>24.114613580453</v>
      </c>
    </row>
    <row r="181" spans="1:13" hidden="1" outlineLevel="3" x14ac:dyDescent="0.2">
      <c r="A181">
        <v>1922</v>
      </c>
      <c r="B181">
        <v>6</v>
      </c>
      <c r="C181" t="s">
        <v>369</v>
      </c>
      <c r="D181">
        <v>12</v>
      </c>
      <c r="E181" t="s">
        <v>423</v>
      </c>
      <c r="F181" t="s">
        <v>429</v>
      </c>
      <c r="G181" t="s">
        <v>156</v>
      </c>
      <c r="H181">
        <v>223</v>
      </c>
      <c r="I181">
        <v>29</v>
      </c>
      <c r="J181">
        <v>41</v>
      </c>
      <c r="K181">
        <v>5375</v>
      </c>
      <c r="L181">
        <v>15</v>
      </c>
      <c r="M181">
        <v>24.049784919106902</v>
      </c>
    </row>
    <row r="182" spans="1:13" hidden="1" outlineLevel="3" x14ac:dyDescent="0.2">
      <c r="A182">
        <v>1922</v>
      </c>
      <c r="B182">
        <v>7</v>
      </c>
      <c r="C182" t="s">
        <v>373</v>
      </c>
      <c r="D182">
        <v>14</v>
      </c>
      <c r="E182" t="s">
        <v>423</v>
      </c>
      <c r="F182" t="s">
        <v>430</v>
      </c>
      <c r="G182" t="s">
        <v>156</v>
      </c>
      <c r="H182">
        <v>224</v>
      </c>
      <c r="I182">
        <v>32</v>
      </c>
      <c r="J182">
        <v>35</v>
      </c>
      <c r="K182">
        <v>5375</v>
      </c>
      <c r="L182">
        <v>15</v>
      </c>
      <c r="M182">
        <v>23.937502706113001</v>
      </c>
    </row>
    <row r="183" spans="1:13" hidden="1" outlineLevel="3" x14ac:dyDescent="0.2">
      <c r="A183">
        <v>1922</v>
      </c>
      <c r="B183">
        <v>8</v>
      </c>
      <c r="C183" t="s">
        <v>169</v>
      </c>
      <c r="D183">
        <v>5</v>
      </c>
      <c r="E183" t="s">
        <v>423</v>
      </c>
      <c r="F183" t="s">
        <v>431</v>
      </c>
      <c r="G183" t="s">
        <v>156</v>
      </c>
      <c r="H183">
        <v>225</v>
      </c>
      <c r="I183">
        <v>33</v>
      </c>
      <c r="J183">
        <v>45</v>
      </c>
      <c r="K183">
        <v>5375</v>
      </c>
      <c r="L183">
        <v>15</v>
      </c>
      <c r="M183">
        <v>23.8293155998891</v>
      </c>
    </row>
    <row r="184" spans="1:13" hidden="1" outlineLevel="3" x14ac:dyDescent="0.2">
      <c r="A184">
        <v>1922</v>
      </c>
      <c r="B184">
        <v>9</v>
      </c>
      <c r="C184" t="s">
        <v>214</v>
      </c>
      <c r="D184">
        <v>2</v>
      </c>
      <c r="E184" t="s">
        <v>423</v>
      </c>
      <c r="F184" t="s">
        <v>432</v>
      </c>
      <c r="G184" t="s">
        <v>156</v>
      </c>
      <c r="H184">
        <v>225</v>
      </c>
      <c r="I184">
        <v>34</v>
      </c>
      <c r="J184">
        <v>12</v>
      </c>
      <c r="K184">
        <v>5375</v>
      </c>
      <c r="L184">
        <v>15</v>
      </c>
      <c r="M184">
        <v>23.8285232965376</v>
      </c>
    </row>
    <row r="185" spans="1:13" hidden="1" outlineLevel="3" x14ac:dyDescent="0.2">
      <c r="A185">
        <v>1922</v>
      </c>
      <c r="B185">
        <v>10</v>
      </c>
      <c r="C185" t="s">
        <v>433</v>
      </c>
      <c r="D185">
        <v>27</v>
      </c>
      <c r="E185" t="s">
        <v>423</v>
      </c>
      <c r="F185" t="s">
        <v>434</v>
      </c>
      <c r="G185" t="s">
        <v>156</v>
      </c>
      <c r="H185">
        <v>226</v>
      </c>
      <c r="I185">
        <v>0</v>
      </c>
      <c r="J185">
        <v>5</v>
      </c>
      <c r="K185">
        <v>5375</v>
      </c>
      <c r="L185">
        <v>15</v>
      </c>
      <c r="M185">
        <v>23.783039681417801</v>
      </c>
    </row>
    <row r="186" spans="1:13" hidden="1" outlineLevel="3" x14ac:dyDescent="0.2">
      <c r="A186">
        <v>1922</v>
      </c>
      <c r="B186">
        <v>11</v>
      </c>
      <c r="C186" t="s">
        <v>333</v>
      </c>
      <c r="D186">
        <v>21</v>
      </c>
      <c r="E186" t="s">
        <v>423</v>
      </c>
      <c r="F186" t="s">
        <v>435</v>
      </c>
      <c r="G186" t="s">
        <v>156</v>
      </c>
      <c r="H186">
        <v>226</v>
      </c>
      <c r="I186">
        <v>8</v>
      </c>
      <c r="J186">
        <v>27</v>
      </c>
      <c r="K186">
        <v>5375</v>
      </c>
      <c r="L186">
        <v>15</v>
      </c>
      <c r="M186">
        <v>23.768374427440101</v>
      </c>
    </row>
    <row r="187" spans="1:13" hidden="1" outlineLevel="3" x14ac:dyDescent="0.2">
      <c r="A187">
        <v>1922</v>
      </c>
      <c r="B187">
        <v>12</v>
      </c>
      <c r="C187" t="s">
        <v>287</v>
      </c>
      <c r="D187">
        <v>17</v>
      </c>
      <c r="E187" t="s">
        <v>423</v>
      </c>
      <c r="F187" t="s">
        <v>436</v>
      </c>
      <c r="G187" t="s">
        <v>156</v>
      </c>
      <c r="H187">
        <v>226</v>
      </c>
      <c r="I187">
        <v>57</v>
      </c>
      <c r="J187">
        <v>19</v>
      </c>
      <c r="K187">
        <v>5375</v>
      </c>
      <c r="L187">
        <v>15</v>
      </c>
      <c r="M187">
        <v>23.683079999853099</v>
      </c>
    </row>
    <row r="188" spans="1:13" hidden="1" outlineLevel="3" x14ac:dyDescent="0.2">
      <c r="A188">
        <v>1922</v>
      </c>
      <c r="B188">
        <v>13</v>
      </c>
      <c r="C188" t="s">
        <v>437</v>
      </c>
      <c r="D188">
        <v>28</v>
      </c>
      <c r="E188" t="s">
        <v>423</v>
      </c>
      <c r="F188" t="s">
        <v>438</v>
      </c>
      <c r="G188" t="s">
        <v>156</v>
      </c>
      <c r="H188">
        <v>227</v>
      </c>
      <c r="I188">
        <v>29</v>
      </c>
      <c r="J188">
        <v>2</v>
      </c>
      <c r="K188">
        <v>5375</v>
      </c>
      <c r="L188">
        <v>15</v>
      </c>
      <c r="M188">
        <v>23.628046919073601</v>
      </c>
    </row>
    <row r="189" spans="1:13" hidden="1" outlineLevel="3" x14ac:dyDescent="0.2">
      <c r="A189">
        <v>1922</v>
      </c>
      <c r="B189">
        <v>14</v>
      </c>
      <c r="C189" t="s">
        <v>153</v>
      </c>
      <c r="D189">
        <v>15</v>
      </c>
      <c r="E189" t="s">
        <v>423</v>
      </c>
      <c r="F189" t="s">
        <v>439</v>
      </c>
      <c r="G189" t="s">
        <v>156</v>
      </c>
      <c r="H189">
        <v>227</v>
      </c>
      <c r="I189">
        <v>57</v>
      </c>
      <c r="J189">
        <v>4</v>
      </c>
      <c r="K189">
        <v>5375</v>
      </c>
      <c r="L189">
        <v>15</v>
      </c>
      <c r="M189">
        <v>23.579617461833902</v>
      </c>
    </row>
    <row r="190" spans="1:13" hidden="1" outlineLevel="3" x14ac:dyDescent="0.2">
      <c r="A190">
        <v>1922</v>
      </c>
      <c r="B190">
        <v>15</v>
      </c>
      <c r="C190" t="s">
        <v>343</v>
      </c>
      <c r="D190">
        <v>110</v>
      </c>
      <c r="E190" t="s">
        <v>423</v>
      </c>
      <c r="F190" t="s">
        <v>440</v>
      </c>
      <c r="G190" t="s">
        <v>156</v>
      </c>
      <c r="H190">
        <v>228</v>
      </c>
      <c r="I190">
        <v>1</v>
      </c>
      <c r="J190">
        <v>35</v>
      </c>
      <c r="K190">
        <v>5375</v>
      </c>
      <c r="L190">
        <v>15</v>
      </c>
      <c r="M190">
        <v>23.571833182075601</v>
      </c>
    </row>
    <row r="191" spans="1:13" hidden="1" outlineLevel="3" x14ac:dyDescent="0.2">
      <c r="A191">
        <v>1922</v>
      </c>
      <c r="B191">
        <v>16</v>
      </c>
      <c r="C191" t="s">
        <v>349</v>
      </c>
      <c r="D191">
        <v>19</v>
      </c>
      <c r="E191" t="s">
        <v>423</v>
      </c>
      <c r="F191" t="s">
        <v>441</v>
      </c>
      <c r="G191" t="s">
        <v>156</v>
      </c>
      <c r="H191">
        <v>229</v>
      </c>
      <c r="I191">
        <v>59</v>
      </c>
      <c r="J191">
        <v>29</v>
      </c>
      <c r="K191">
        <v>5375</v>
      </c>
      <c r="L191">
        <v>15</v>
      </c>
      <c r="M191">
        <v>23.3704401976402</v>
      </c>
    </row>
    <row r="192" spans="1:13" hidden="1" outlineLevel="3" x14ac:dyDescent="0.2">
      <c r="A192">
        <v>1922</v>
      </c>
      <c r="B192">
        <v>17</v>
      </c>
      <c r="C192" t="s">
        <v>442</v>
      </c>
      <c r="D192">
        <v>190</v>
      </c>
      <c r="E192" t="s">
        <v>423</v>
      </c>
      <c r="F192" t="s">
        <v>443</v>
      </c>
      <c r="G192" t="s">
        <v>156</v>
      </c>
      <c r="H192">
        <v>230</v>
      </c>
      <c r="I192">
        <v>5</v>
      </c>
      <c r="J192">
        <v>29</v>
      </c>
      <c r="K192">
        <v>5375</v>
      </c>
      <c r="L192">
        <v>15</v>
      </c>
      <c r="M192">
        <v>23.360283172507501</v>
      </c>
    </row>
    <row r="193" spans="1:13" hidden="1" outlineLevel="3" x14ac:dyDescent="0.2">
      <c r="A193">
        <v>1922</v>
      </c>
      <c r="B193">
        <v>18</v>
      </c>
      <c r="C193" t="s">
        <v>444</v>
      </c>
      <c r="D193">
        <v>166</v>
      </c>
      <c r="E193" t="s">
        <v>423</v>
      </c>
      <c r="F193" t="s">
        <v>445</v>
      </c>
      <c r="G193" t="s">
        <v>156</v>
      </c>
      <c r="H193">
        <v>231</v>
      </c>
      <c r="I193">
        <v>11</v>
      </c>
      <c r="J193">
        <v>41</v>
      </c>
      <c r="K193">
        <v>5375</v>
      </c>
      <c r="L193">
        <v>15</v>
      </c>
      <c r="M193">
        <v>23.2488006142008</v>
      </c>
    </row>
    <row r="194" spans="1:13" hidden="1" outlineLevel="3" x14ac:dyDescent="0.2">
      <c r="A194">
        <v>1922</v>
      </c>
      <c r="B194">
        <v>19</v>
      </c>
      <c r="C194" t="s">
        <v>224</v>
      </c>
      <c r="D194">
        <v>18</v>
      </c>
      <c r="E194" t="s">
        <v>423</v>
      </c>
      <c r="F194" t="s">
        <v>446</v>
      </c>
      <c r="G194" t="s">
        <v>156</v>
      </c>
      <c r="H194">
        <v>231</v>
      </c>
      <c r="I194">
        <v>58</v>
      </c>
      <c r="J194">
        <v>40</v>
      </c>
      <c r="K194">
        <v>5375</v>
      </c>
      <c r="L194">
        <v>15</v>
      </c>
      <c r="M194">
        <v>23.170322827856999</v>
      </c>
    </row>
    <row r="195" spans="1:13" hidden="1" outlineLevel="3" x14ac:dyDescent="0.2">
      <c r="A195">
        <v>1922</v>
      </c>
      <c r="B195">
        <v>20</v>
      </c>
      <c r="C195" t="s">
        <v>263</v>
      </c>
      <c r="D195">
        <v>124</v>
      </c>
      <c r="E195" t="s">
        <v>423</v>
      </c>
      <c r="F195" t="s">
        <v>447</v>
      </c>
      <c r="G195" t="s">
        <v>156</v>
      </c>
      <c r="H195">
        <v>233</v>
      </c>
      <c r="I195">
        <v>20</v>
      </c>
      <c r="J195">
        <v>2</v>
      </c>
      <c r="K195">
        <v>5375</v>
      </c>
      <c r="L195">
        <v>15</v>
      </c>
      <c r="M195">
        <v>23.035659438905999</v>
      </c>
    </row>
    <row r="196" spans="1:13" hidden="1" outlineLevel="3" x14ac:dyDescent="0.2">
      <c r="A196">
        <v>1922</v>
      </c>
      <c r="B196">
        <v>21</v>
      </c>
      <c r="C196" t="s">
        <v>448</v>
      </c>
      <c r="D196">
        <v>187</v>
      </c>
      <c r="E196" t="s">
        <v>423</v>
      </c>
      <c r="F196" t="s">
        <v>449</v>
      </c>
      <c r="G196" t="s">
        <v>156</v>
      </c>
      <c r="H196">
        <v>233</v>
      </c>
      <c r="I196">
        <v>36</v>
      </c>
      <c r="J196">
        <v>52</v>
      </c>
      <c r="K196">
        <v>5375</v>
      </c>
      <c r="L196">
        <v>15</v>
      </c>
      <c r="M196">
        <v>23.007995129677099</v>
      </c>
    </row>
    <row r="197" spans="1:13" hidden="1" outlineLevel="3" x14ac:dyDescent="0.2">
      <c r="A197">
        <v>1922</v>
      </c>
      <c r="B197">
        <v>22</v>
      </c>
      <c r="C197" t="s">
        <v>402</v>
      </c>
      <c r="D197">
        <v>105</v>
      </c>
      <c r="E197" t="s">
        <v>423</v>
      </c>
      <c r="F197" t="s">
        <v>450</v>
      </c>
      <c r="G197" t="s">
        <v>156</v>
      </c>
      <c r="H197">
        <v>236</v>
      </c>
      <c r="I197">
        <v>37</v>
      </c>
      <c r="J197">
        <v>7</v>
      </c>
      <c r="K197">
        <v>5375</v>
      </c>
      <c r="L197">
        <v>15</v>
      </c>
      <c r="M197">
        <v>22.715880102415099</v>
      </c>
    </row>
    <row r="198" spans="1:13" hidden="1" outlineLevel="3" x14ac:dyDescent="0.2">
      <c r="A198">
        <v>1922</v>
      </c>
      <c r="B198">
        <v>23</v>
      </c>
      <c r="C198" t="s">
        <v>451</v>
      </c>
      <c r="D198">
        <v>165</v>
      </c>
      <c r="E198" t="s">
        <v>423</v>
      </c>
      <c r="F198" t="s">
        <v>452</v>
      </c>
      <c r="G198" t="s">
        <v>156</v>
      </c>
      <c r="H198">
        <v>237</v>
      </c>
      <c r="I198">
        <v>6</v>
      </c>
      <c r="J198">
        <v>20</v>
      </c>
      <c r="K198">
        <v>5375</v>
      </c>
      <c r="L198">
        <v>15</v>
      </c>
      <c r="M198">
        <v>22.669228426158</v>
      </c>
    </row>
    <row r="199" spans="1:13" hidden="1" outlineLevel="3" x14ac:dyDescent="0.2">
      <c r="A199">
        <v>1922</v>
      </c>
      <c r="B199">
        <v>24</v>
      </c>
      <c r="C199" t="s">
        <v>388</v>
      </c>
      <c r="D199">
        <v>208</v>
      </c>
      <c r="E199" t="s">
        <v>423</v>
      </c>
      <c r="F199" t="s">
        <v>453</v>
      </c>
      <c r="G199" t="s">
        <v>156</v>
      </c>
      <c r="H199">
        <v>238</v>
      </c>
      <c r="I199">
        <v>35</v>
      </c>
      <c r="J199">
        <v>27</v>
      </c>
      <c r="K199">
        <v>5375</v>
      </c>
      <c r="L199">
        <v>15</v>
      </c>
      <c r="M199">
        <v>22.5281077437314</v>
      </c>
    </row>
    <row r="200" spans="1:13" hidden="1" outlineLevel="3" x14ac:dyDescent="0.2">
      <c r="A200">
        <v>1922</v>
      </c>
      <c r="B200">
        <v>25</v>
      </c>
      <c r="C200" t="s">
        <v>454</v>
      </c>
      <c r="D200">
        <v>168</v>
      </c>
      <c r="E200" t="s">
        <v>423</v>
      </c>
      <c r="F200" t="s">
        <v>455</v>
      </c>
      <c r="G200" t="s">
        <v>156</v>
      </c>
      <c r="H200">
        <v>239</v>
      </c>
      <c r="I200">
        <v>45</v>
      </c>
      <c r="J200">
        <v>45</v>
      </c>
      <c r="K200">
        <v>5375</v>
      </c>
      <c r="L200">
        <v>15</v>
      </c>
      <c r="M200">
        <v>22.4180178301444</v>
      </c>
    </row>
    <row r="201" spans="1:13" hidden="1" outlineLevel="3" x14ac:dyDescent="0.2">
      <c r="A201">
        <v>1922</v>
      </c>
      <c r="B201">
        <v>26</v>
      </c>
      <c r="C201" t="s">
        <v>359</v>
      </c>
      <c r="D201">
        <v>178</v>
      </c>
      <c r="E201" t="s">
        <v>423</v>
      </c>
      <c r="F201" t="s">
        <v>456</v>
      </c>
      <c r="G201" t="s">
        <v>156</v>
      </c>
      <c r="H201">
        <v>242</v>
      </c>
      <c r="I201">
        <v>38</v>
      </c>
      <c r="J201">
        <v>23</v>
      </c>
      <c r="K201">
        <v>5375</v>
      </c>
      <c r="L201">
        <v>15</v>
      </c>
      <c r="M201">
        <v>22.1521849381169</v>
      </c>
    </row>
    <row r="202" spans="1:13" hidden="1" outlineLevel="3" x14ac:dyDescent="0.2">
      <c r="A202">
        <v>1922</v>
      </c>
      <c r="B202">
        <v>27</v>
      </c>
      <c r="C202" t="s">
        <v>404</v>
      </c>
      <c r="D202">
        <v>163</v>
      </c>
      <c r="E202" t="s">
        <v>423</v>
      </c>
      <c r="F202" t="s">
        <v>457</v>
      </c>
      <c r="G202" t="s">
        <v>156</v>
      </c>
      <c r="H202">
        <v>244</v>
      </c>
      <c r="I202">
        <v>26</v>
      </c>
      <c r="J202">
        <v>15</v>
      </c>
      <c r="K202">
        <v>5375</v>
      </c>
      <c r="L202">
        <v>15</v>
      </c>
      <c r="M202">
        <v>21.989261058552799</v>
      </c>
    </row>
    <row r="203" spans="1:13" hidden="1" outlineLevel="3" x14ac:dyDescent="0.2">
      <c r="A203">
        <v>1922</v>
      </c>
      <c r="B203">
        <v>28</v>
      </c>
      <c r="C203" t="s">
        <v>458</v>
      </c>
      <c r="D203">
        <v>164</v>
      </c>
      <c r="E203" t="s">
        <v>423</v>
      </c>
      <c r="F203" t="s">
        <v>459</v>
      </c>
      <c r="G203" t="s">
        <v>156</v>
      </c>
      <c r="H203">
        <v>246</v>
      </c>
      <c r="I203">
        <v>8</v>
      </c>
      <c r="J203">
        <v>30</v>
      </c>
      <c r="K203">
        <v>5375</v>
      </c>
      <c r="L203">
        <v>15</v>
      </c>
      <c r="M203">
        <v>21.837017977452</v>
      </c>
    </row>
    <row r="204" spans="1:13" hidden="1" outlineLevel="3" x14ac:dyDescent="0.2">
      <c r="A204">
        <v>1922</v>
      </c>
      <c r="B204">
        <v>29</v>
      </c>
      <c r="C204" t="s">
        <v>460</v>
      </c>
      <c r="D204">
        <v>161</v>
      </c>
      <c r="E204" t="s">
        <v>423</v>
      </c>
      <c r="F204" t="s">
        <v>461</v>
      </c>
      <c r="G204" t="s">
        <v>156</v>
      </c>
      <c r="H204">
        <v>249</v>
      </c>
      <c r="I204">
        <v>28</v>
      </c>
      <c r="J204">
        <v>42</v>
      </c>
      <c r="K204">
        <v>5375</v>
      </c>
      <c r="L204">
        <v>15</v>
      </c>
      <c r="M204">
        <v>21.544957143906899</v>
      </c>
    </row>
    <row r="205" spans="1:13" hidden="1" outlineLevel="3" x14ac:dyDescent="0.2">
      <c r="A205">
        <v>1922</v>
      </c>
      <c r="B205">
        <v>30</v>
      </c>
      <c r="C205" t="s">
        <v>227</v>
      </c>
      <c r="D205">
        <v>184</v>
      </c>
      <c r="E205" t="s">
        <v>423</v>
      </c>
      <c r="F205" t="s">
        <v>462</v>
      </c>
      <c r="G205" t="s">
        <v>156</v>
      </c>
      <c r="H205">
        <v>250</v>
      </c>
      <c r="I205">
        <v>43</v>
      </c>
      <c r="J205">
        <v>14</v>
      </c>
      <c r="K205">
        <v>5375</v>
      </c>
      <c r="L205">
        <v>15</v>
      </c>
      <c r="M205">
        <v>21.438210313828801</v>
      </c>
    </row>
    <row r="206" spans="1:13" hidden="1" outlineLevel="3" x14ac:dyDescent="0.2">
      <c r="A206">
        <v>1922</v>
      </c>
      <c r="B206">
        <v>31</v>
      </c>
      <c r="C206" t="s">
        <v>418</v>
      </c>
      <c r="D206">
        <v>127</v>
      </c>
      <c r="E206" t="s">
        <v>423</v>
      </c>
      <c r="F206" t="s">
        <v>463</v>
      </c>
      <c r="G206" t="s">
        <v>156</v>
      </c>
      <c r="H206">
        <v>254</v>
      </c>
      <c r="I206">
        <v>31</v>
      </c>
      <c r="J206">
        <v>3</v>
      </c>
      <c r="K206">
        <v>5375</v>
      </c>
      <c r="L206">
        <v>15</v>
      </c>
      <c r="M206">
        <v>21.118390680405</v>
      </c>
    </row>
    <row r="207" spans="1:13" hidden="1" outlineLevel="3" x14ac:dyDescent="0.2">
      <c r="A207">
        <v>1922</v>
      </c>
      <c r="B207">
        <v>32</v>
      </c>
      <c r="C207" t="s">
        <v>464</v>
      </c>
      <c r="D207">
        <v>169</v>
      </c>
      <c r="E207" t="s">
        <v>423</v>
      </c>
      <c r="F207" t="s">
        <v>465</v>
      </c>
      <c r="G207" t="s">
        <v>156</v>
      </c>
      <c r="H207">
        <v>248</v>
      </c>
      <c r="I207">
        <v>28</v>
      </c>
      <c r="J207">
        <v>25</v>
      </c>
      <c r="K207">
        <v>5375</v>
      </c>
      <c r="L207">
        <v>15</v>
      </c>
      <c r="M207">
        <v>21.632075840828101</v>
      </c>
    </row>
    <row r="208" spans="1:13" hidden="1" outlineLevel="3" x14ac:dyDescent="0.2">
      <c r="A208">
        <v>1922</v>
      </c>
      <c r="B208">
        <v>33</v>
      </c>
      <c r="C208" t="s">
        <v>466</v>
      </c>
      <c r="D208">
        <v>156</v>
      </c>
      <c r="E208" t="s">
        <v>423</v>
      </c>
      <c r="F208" t="s">
        <v>467</v>
      </c>
      <c r="G208" t="s">
        <v>156</v>
      </c>
      <c r="H208">
        <v>268</v>
      </c>
      <c r="I208">
        <v>45</v>
      </c>
      <c r="J208">
        <v>5</v>
      </c>
      <c r="K208">
        <v>5375</v>
      </c>
      <c r="L208">
        <v>15</v>
      </c>
      <c r="M208">
        <v>19.999896641361001</v>
      </c>
    </row>
    <row r="209" spans="1:13" hidden="1" outlineLevel="3" x14ac:dyDescent="0.2">
      <c r="A209">
        <v>1922</v>
      </c>
      <c r="B209">
        <v>34</v>
      </c>
      <c r="C209" t="s">
        <v>468</v>
      </c>
      <c r="D209">
        <v>121</v>
      </c>
      <c r="E209" t="s">
        <v>423</v>
      </c>
      <c r="F209" t="s">
        <v>469</v>
      </c>
      <c r="G209" t="s">
        <v>156</v>
      </c>
      <c r="H209">
        <v>269</v>
      </c>
      <c r="I209">
        <v>31</v>
      </c>
      <c r="J209">
        <v>19</v>
      </c>
      <c r="K209">
        <v>5375</v>
      </c>
      <c r="L209">
        <v>15</v>
      </c>
      <c r="M209">
        <v>19.942717507026298</v>
      </c>
    </row>
    <row r="210" spans="1:13" hidden="1" outlineLevel="3" x14ac:dyDescent="0.2">
      <c r="A210">
        <v>1922</v>
      </c>
      <c r="B210">
        <v>35</v>
      </c>
      <c r="C210" t="s">
        <v>470</v>
      </c>
      <c r="D210">
        <v>125</v>
      </c>
      <c r="E210" t="s">
        <v>423</v>
      </c>
      <c r="F210" t="s">
        <v>471</v>
      </c>
      <c r="G210" t="s">
        <v>156</v>
      </c>
      <c r="H210">
        <v>276</v>
      </c>
      <c r="I210">
        <v>32</v>
      </c>
      <c r="J210">
        <v>26</v>
      </c>
      <c r="K210">
        <v>5375</v>
      </c>
      <c r="L210">
        <v>15</v>
      </c>
      <c r="M210">
        <v>19.436570484939899</v>
      </c>
    </row>
    <row r="211" spans="1:13" hidden="1" outlineLevel="3" x14ac:dyDescent="0.2">
      <c r="A211">
        <v>1922</v>
      </c>
      <c r="B211">
        <v>36</v>
      </c>
      <c r="C211" t="s">
        <v>414</v>
      </c>
      <c r="D211">
        <v>160</v>
      </c>
      <c r="E211" t="s">
        <v>423</v>
      </c>
      <c r="F211" t="s">
        <v>472</v>
      </c>
      <c r="G211" t="s">
        <v>156</v>
      </c>
      <c r="H211">
        <v>277</v>
      </c>
      <c r="I211">
        <v>1</v>
      </c>
      <c r="J211">
        <v>35</v>
      </c>
      <c r="K211">
        <v>5375</v>
      </c>
      <c r="L211">
        <v>15</v>
      </c>
      <c r="M211">
        <v>19.402483718458399</v>
      </c>
    </row>
    <row r="212" spans="1:13" hidden="1" outlineLevel="3" x14ac:dyDescent="0.2">
      <c r="A212">
        <v>1922</v>
      </c>
      <c r="B212">
        <v>37</v>
      </c>
      <c r="C212" t="s">
        <v>473</v>
      </c>
      <c r="D212">
        <v>151</v>
      </c>
      <c r="E212" t="s">
        <v>423</v>
      </c>
      <c r="F212" t="s">
        <v>474</v>
      </c>
      <c r="G212" t="s">
        <v>156</v>
      </c>
      <c r="H212">
        <v>283</v>
      </c>
      <c r="I212">
        <v>21</v>
      </c>
      <c r="J212">
        <v>18</v>
      </c>
      <c r="K212">
        <v>5375</v>
      </c>
      <c r="L212">
        <v>15</v>
      </c>
      <c r="M212">
        <v>18.969137654179299</v>
      </c>
    </row>
    <row r="213" spans="1:13" hidden="1" outlineLevel="3" x14ac:dyDescent="0.2">
      <c r="A213">
        <v>1922</v>
      </c>
      <c r="B213">
        <v>38</v>
      </c>
      <c r="C213" t="s">
        <v>475</v>
      </c>
      <c r="D213">
        <v>179</v>
      </c>
      <c r="E213" t="s">
        <v>423</v>
      </c>
      <c r="F213" t="s">
        <v>476</v>
      </c>
      <c r="G213" t="s">
        <v>156</v>
      </c>
      <c r="H213">
        <v>290</v>
      </c>
      <c r="I213">
        <v>1</v>
      </c>
      <c r="J213">
        <v>47</v>
      </c>
      <c r="K213">
        <v>5375</v>
      </c>
      <c r="L213">
        <v>15</v>
      </c>
      <c r="M213">
        <v>18.5325833463428</v>
      </c>
    </row>
    <row r="214" spans="1:13" outlineLevel="2" collapsed="1" x14ac:dyDescent="0.2">
      <c r="E214" s="10" t="s">
        <v>12996</v>
      </c>
      <c r="M214">
        <f>SUBTOTAL(1,M176:M213)</f>
        <v>22.522413595185785</v>
      </c>
    </row>
    <row r="215" spans="1:13" outlineLevel="1" x14ac:dyDescent="0.2">
      <c r="A215" s="10" t="s">
        <v>12886</v>
      </c>
      <c r="M215">
        <f>SUBTOTAL(1,M176:M213)</f>
        <v>22.522413595185785</v>
      </c>
    </row>
    <row r="216" spans="1:13" hidden="1" outlineLevel="3" x14ac:dyDescent="0.2">
      <c r="A216">
        <v>1923</v>
      </c>
      <c r="B216">
        <v>1</v>
      </c>
      <c r="C216" t="s">
        <v>211</v>
      </c>
      <c r="D216">
        <v>23</v>
      </c>
      <c r="E216" t="s">
        <v>477</v>
      </c>
      <c r="F216" t="s">
        <v>478</v>
      </c>
      <c r="G216" t="s">
        <v>156</v>
      </c>
      <c r="H216">
        <v>222</v>
      </c>
      <c r="I216">
        <v>15</v>
      </c>
      <c r="J216">
        <v>30</v>
      </c>
      <c r="K216">
        <v>5386</v>
      </c>
      <c r="L216">
        <v>15</v>
      </c>
      <c r="M216">
        <v>24.2330621274042</v>
      </c>
    </row>
    <row r="217" spans="1:13" hidden="1" outlineLevel="3" x14ac:dyDescent="0.2">
      <c r="A217">
        <v>1923</v>
      </c>
      <c r="B217">
        <v>2</v>
      </c>
      <c r="C217" t="s">
        <v>479</v>
      </c>
      <c r="D217">
        <v>26</v>
      </c>
      <c r="E217" t="s">
        <v>477</v>
      </c>
      <c r="F217" t="s">
        <v>480</v>
      </c>
      <c r="G217" t="s">
        <v>156</v>
      </c>
      <c r="H217">
        <v>222</v>
      </c>
      <c r="I217">
        <v>46</v>
      </c>
      <c r="J217">
        <v>11</v>
      </c>
      <c r="K217">
        <v>5386</v>
      </c>
      <c r="L217">
        <v>15</v>
      </c>
      <c r="M217">
        <v>24.177432849816199</v>
      </c>
    </row>
    <row r="218" spans="1:13" hidden="1" outlineLevel="3" x14ac:dyDescent="0.2">
      <c r="A218">
        <v>1923</v>
      </c>
      <c r="B218">
        <v>3</v>
      </c>
      <c r="C218" t="s">
        <v>481</v>
      </c>
      <c r="D218">
        <v>5</v>
      </c>
      <c r="E218" t="s">
        <v>477</v>
      </c>
      <c r="F218" t="s">
        <v>482</v>
      </c>
      <c r="G218" t="s">
        <v>156</v>
      </c>
      <c r="H218">
        <v>223</v>
      </c>
      <c r="I218">
        <v>20</v>
      </c>
      <c r="J218">
        <v>13</v>
      </c>
      <c r="K218">
        <v>5386</v>
      </c>
      <c r="L218">
        <v>15</v>
      </c>
      <c r="M218">
        <v>24.116027974672001</v>
      </c>
    </row>
    <row r="219" spans="1:13" hidden="1" outlineLevel="3" x14ac:dyDescent="0.2">
      <c r="A219">
        <v>1923</v>
      </c>
      <c r="B219">
        <v>4</v>
      </c>
      <c r="C219" t="s">
        <v>369</v>
      </c>
      <c r="D219">
        <v>6</v>
      </c>
      <c r="E219" t="s">
        <v>477</v>
      </c>
      <c r="F219" t="s">
        <v>483</v>
      </c>
      <c r="G219" t="s">
        <v>156</v>
      </c>
      <c r="H219">
        <v>223</v>
      </c>
      <c r="I219">
        <v>44</v>
      </c>
      <c r="J219">
        <v>46</v>
      </c>
      <c r="K219">
        <v>5386</v>
      </c>
      <c r="L219">
        <v>15</v>
      </c>
      <c r="M219">
        <v>24.071926762227999</v>
      </c>
    </row>
    <row r="220" spans="1:13" hidden="1" outlineLevel="3" x14ac:dyDescent="0.2">
      <c r="A220">
        <v>1923</v>
      </c>
      <c r="B220">
        <v>5</v>
      </c>
      <c r="C220" t="s">
        <v>437</v>
      </c>
      <c r="D220">
        <v>30</v>
      </c>
      <c r="E220" t="s">
        <v>477</v>
      </c>
      <c r="F220" t="s">
        <v>484</v>
      </c>
      <c r="G220" t="s">
        <v>156</v>
      </c>
      <c r="H220">
        <v>224</v>
      </c>
      <c r="I220">
        <v>22</v>
      </c>
      <c r="J220">
        <v>10</v>
      </c>
      <c r="K220">
        <v>5386</v>
      </c>
      <c r="L220">
        <v>15</v>
      </c>
      <c r="M220">
        <v>24.005051192848999</v>
      </c>
    </row>
    <row r="221" spans="1:13" hidden="1" outlineLevel="3" x14ac:dyDescent="0.2">
      <c r="A221">
        <v>1923</v>
      </c>
      <c r="B221">
        <v>6</v>
      </c>
      <c r="C221" t="s">
        <v>386</v>
      </c>
      <c r="D221">
        <v>102</v>
      </c>
      <c r="E221" t="s">
        <v>477</v>
      </c>
      <c r="F221" t="s">
        <v>485</v>
      </c>
      <c r="G221" t="s">
        <v>156</v>
      </c>
      <c r="H221">
        <v>224</v>
      </c>
      <c r="I221">
        <v>44</v>
      </c>
      <c r="J221">
        <v>13</v>
      </c>
      <c r="K221">
        <v>5386</v>
      </c>
      <c r="L221">
        <v>15</v>
      </c>
      <c r="M221">
        <v>23.965797049142601</v>
      </c>
    </row>
    <row r="222" spans="1:13" hidden="1" outlineLevel="3" x14ac:dyDescent="0.2">
      <c r="A222">
        <v>1923</v>
      </c>
      <c r="B222">
        <v>7</v>
      </c>
      <c r="C222" t="s">
        <v>373</v>
      </c>
      <c r="D222">
        <v>8</v>
      </c>
      <c r="E222" t="s">
        <v>477</v>
      </c>
      <c r="F222" t="s">
        <v>486</v>
      </c>
      <c r="G222" t="s">
        <v>156</v>
      </c>
      <c r="H222">
        <v>224</v>
      </c>
      <c r="I222">
        <v>55</v>
      </c>
      <c r="J222">
        <v>19</v>
      </c>
      <c r="K222">
        <v>5386</v>
      </c>
      <c r="L222">
        <v>15</v>
      </c>
      <c r="M222">
        <v>23.946084999857899</v>
      </c>
    </row>
    <row r="223" spans="1:13" hidden="1" outlineLevel="3" x14ac:dyDescent="0.2">
      <c r="A223">
        <v>1923</v>
      </c>
      <c r="B223">
        <v>8</v>
      </c>
      <c r="C223" t="s">
        <v>487</v>
      </c>
      <c r="D223">
        <v>25</v>
      </c>
      <c r="E223" t="s">
        <v>477</v>
      </c>
      <c r="F223" t="s">
        <v>488</v>
      </c>
      <c r="G223" t="s">
        <v>156</v>
      </c>
      <c r="H223">
        <v>224</v>
      </c>
      <c r="I223">
        <v>55</v>
      </c>
      <c r="J223">
        <v>41</v>
      </c>
      <c r="K223">
        <v>5386</v>
      </c>
      <c r="L223">
        <v>15</v>
      </c>
      <c r="M223">
        <v>23.9454344043342</v>
      </c>
    </row>
    <row r="224" spans="1:13" hidden="1" outlineLevel="3" x14ac:dyDescent="0.2">
      <c r="A224">
        <v>1923</v>
      </c>
      <c r="B224">
        <v>9</v>
      </c>
      <c r="C224" t="s">
        <v>341</v>
      </c>
      <c r="D224">
        <v>101</v>
      </c>
      <c r="E224" t="s">
        <v>477</v>
      </c>
      <c r="F224" t="s">
        <v>489</v>
      </c>
      <c r="G224" t="s">
        <v>156</v>
      </c>
      <c r="H224">
        <v>225</v>
      </c>
      <c r="I224">
        <v>14</v>
      </c>
      <c r="J224">
        <v>39</v>
      </c>
      <c r="K224">
        <v>5386</v>
      </c>
      <c r="L224">
        <v>15</v>
      </c>
      <c r="M224">
        <v>23.911829015179801</v>
      </c>
    </row>
    <row r="225" spans="1:13" hidden="1" outlineLevel="3" x14ac:dyDescent="0.2">
      <c r="A225">
        <v>1923</v>
      </c>
      <c r="B225">
        <v>10</v>
      </c>
      <c r="C225" t="s">
        <v>490</v>
      </c>
      <c r="D225">
        <v>19</v>
      </c>
      <c r="E225" t="s">
        <v>477</v>
      </c>
      <c r="F225" t="s">
        <v>491</v>
      </c>
      <c r="G225" t="s">
        <v>156</v>
      </c>
      <c r="H225">
        <v>225</v>
      </c>
      <c r="I225">
        <v>32</v>
      </c>
      <c r="J225">
        <v>26</v>
      </c>
      <c r="K225">
        <v>5386</v>
      </c>
      <c r="L225">
        <v>15</v>
      </c>
      <c r="M225">
        <v>23.880405839797199</v>
      </c>
    </row>
    <row r="226" spans="1:13" hidden="1" outlineLevel="3" x14ac:dyDescent="0.2">
      <c r="A226">
        <v>1923</v>
      </c>
      <c r="B226">
        <v>11</v>
      </c>
      <c r="C226" t="s">
        <v>349</v>
      </c>
      <c r="D226">
        <v>10</v>
      </c>
      <c r="E226" t="s">
        <v>477</v>
      </c>
      <c r="F226" t="s">
        <v>492</v>
      </c>
      <c r="G226" t="s">
        <v>156</v>
      </c>
      <c r="H226">
        <v>225</v>
      </c>
      <c r="I226">
        <v>42</v>
      </c>
      <c r="J226">
        <v>16</v>
      </c>
      <c r="K226">
        <v>5386</v>
      </c>
      <c r="L226">
        <v>15</v>
      </c>
      <c r="M226">
        <v>23.863065759547801</v>
      </c>
    </row>
    <row r="227" spans="1:13" hidden="1" outlineLevel="3" x14ac:dyDescent="0.2">
      <c r="A227">
        <v>1923</v>
      </c>
      <c r="B227">
        <v>12</v>
      </c>
      <c r="C227" t="s">
        <v>276</v>
      </c>
      <c r="D227">
        <v>299</v>
      </c>
      <c r="E227" t="s">
        <v>477</v>
      </c>
      <c r="F227" t="s">
        <v>493</v>
      </c>
      <c r="G227" t="s">
        <v>156</v>
      </c>
      <c r="H227">
        <v>225</v>
      </c>
      <c r="I227">
        <v>50</v>
      </c>
      <c r="J227">
        <v>36</v>
      </c>
      <c r="K227">
        <v>5386</v>
      </c>
      <c r="L227">
        <v>15</v>
      </c>
      <c r="M227">
        <v>23.848390477174402</v>
      </c>
    </row>
    <row r="228" spans="1:13" hidden="1" outlineLevel="3" x14ac:dyDescent="0.2">
      <c r="A228">
        <v>1923</v>
      </c>
      <c r="B228">
        <v>13</v>
      </c>
      <c r="C228" t="s">
        <v>338</v>
      </c>
      <c r="D228">
        <v>29</v>
      </c>
      <c r="E228" t="s">
        <v>477</v>
      </c>
      <c r="F228" t="s">
        <v>494</v>
      </c>
      <c r="G228" t="s">
        <v>156</v>
      </c>
      <c r="H228">
        <v>226</v>
      </c>
      <c r="I228">
        <v>37</v>
      </c>
      <c r="J228">
        <v>8</v>
      </c>
      <c r="K228">
        <v>5386</v>
      </c>
      <c r="L228">
        <v>15</v>
      </c>
      <c r="M228">
        <v>23.7667743691072</v>
      </c>
    </row>
    <row r="229" spans="1:13" hidden="1" outlineLevel="3" x14ac:dyDescent="0.2">
      <c r="A229">
        <v>1923</v>
      </c>
      <c r="B229">
        <v>14</v>
      </c>
      <c r="C229" t="s">
        <v>444</v>
      </c>
      <c r="D229">
        <v>18</v>
      </c>
      <c r="E229" t="s">
        <v>477</v>
      </c>
      <c r="F229" t="s">
        <v>495</v>
      </c>
      <c r="G229" t="s">
        <v>156</v>
      </c>
      <c r="H229">
        <v>227</v>
      </c>
      <c r="I229">
        <v>15</v>
      </c>
      <c r="J229">
        <v>34</v>
      </c>
      <c r="K229">
        <v>5386</v>
      </c>
      <c r="L229">
        <v>15</v>
      </c>
      <c r="M229">
        <v>23.699785120774798</v>
      </c>
    </row>
    <row r="230" spans="1:13" hidden="1" outlineLevel="3" x14ac:dyDescent="0.2">
      <c r="A230">
        <v>1923</v>
      </c>
      <c r="B230">
        <v>15</v>
      </c>
      <c r="C230" t="s">
        <v>396</v>
      </c>
      <c r="D230">
        <v>112</v>
      </c>
      <c r="E230" t="s">
        <v>477</v>
      </c>
      <c r="F230" t="s">
        <v>496</v>
      </c>
      <c r="G230" t="s">
        <v>156</v>
      </c>
      <c r="H230">
        <v>227</v>
      </c>
      <c r="I230">
        <v>25</v>
      </c>
      <c r="J230">
        <v>29</v>
      </c>
      <c r="K230">
        <v>5386</v>
      </c>
      <c r="L230">
        <v>15</v>
      </c>
      <c r="M230">
        <v>23.682561629061599</v>
      </c>
    </row>
    <row r="231" spans="1:13" hidden="1" outlineLevel="3" x14ac:dyDescent="0.2">
      <c r="A231">
        <v>1923</v>
      </c>
      <c r="B231">
        <v>16</v>
      </c>
      <c r="C231" t="s">
        <v>287</v>
      </c>
      <c r="D231">
        <v>7</v>
      </c>
      <c r="E231" t="s">
        <v>477</v>
      </c>
      <c r="F231" t="s">
        <v>497</v>
      </c>
      <c r="G231" t="s">
        <v>156</v>
      </c>
      <c r="H231">
        <v>227</v>
      </c>
      <c r="I231">
        <v>51</v>
      </c>
      <c r="J231">
        <v>27</v>
      </c>
      <c r="K231">
        <v>5386</v>
      </c>
      <c r="L231">
        <v>15</v>
      </c>
      <c r="M231">
        <v>23.637580505359701</v>
      </c>
    </row>
    <row r="232" spans="1:13" hidden="1" outlineLevel="3" x14ac:dyDescent="0.2">
      <c r="A232">
        <v>1923</v>
      </c>
      <c r="B232">
        <v>17</v>
      </c>
      <c r="C232" t="s">
        <v>498</v>
      </c>
      <c r="D232">
        <v>107</v>
      </c>
      <c r="E232" t="s">
        <v>477</v>
      </c>
      <c r="F232" t="s">
        <v>499</v>
      </c>
      <c r="G232" t="s">
        <v>156</v>
      </c>
      <c r="H232">
        <v>228</v>
      </c>
      <c r="I232">
        <v>50</v>
      </c>
      <c r="J232">
        <v>36</v>
      </c>
      <c r="K232">
        <v>5386</v>
      </c>
      <c r="L232">
        <v>15</v>
      </c>
      <c r="M232">
        <v>23.535752261372402</v>
      </c>
    </row>
    <row r="233" spans="1:13" hidden="1" outlineLevel="3" x14ac:dyDescent="0.2">
      <c r="A233">
        <v>1923</v>
      </c>
      <c r="B233">
        <v>18</v>
      </c>
      <c r="C233" t="s">
        <v>500</v>
      </c>
      <c r="D233">
        <v>126</v>
      </c>
      <c r="E233" t="s">
        <v>477</v>
      </c>
      <c r="F233" t="s">
        <v>501</v>
      </c>
      <c r="G233" t="s">
        <v>156</v>
      </c>
      <c r="H233">
        <v>229</v>
      </c>
      <c r="I233">
        <v>12</v>
      </c>
      <c r="J233">
        <v>11</v>
      </c>
      <c r="K233">
        <v>5386</v>
      </c>
      <c r="L233">
        <v>15</v>
      </c>
      <c r="M233">
        <v>23.498814127696001</v>
      </c>
    </row>
    <row r="234" spans="1:13" hidden="1" outlineLevel="3" x14ac:dyDescent="0.2">
      <c r="A234">
        <v>1923</v>
      </c>
      <c r="B234">
        <v>19</v>
      </c>
      <c r="C234" t="s">
        <v>235</v>
      </c>
      <c r="D234">
        <v>220</v>
      </c>
      <c r="E234" t="s">
        <v>477</v>
      </c>
      <c r="F234" t="s">
        <v>502</v>
      </c>
      <c r="G234" t="s">
        <v>156</v>
      </c>
      <c r="H234">
        <v>229</v>
      </c>
      <c r="I234">
        <v>29</v>
      </c>
      <c r="J234">
        <v>26</v>
      </c>
      <c r="K234">
        <v>5386</v>
      </c>
      <c r="L234">
        <v>15</v>
      </c>
      <c r="M234">
        <v>23.4693754039745</v>
      </c>
    </row>
    <row r="235" spans="1:13" hidden="1" outlineLevel="3" x14ac:dyDescent="0.2">
      <c r="A235">
        <v>1923</v>
      </c>
      <c r="B235">
        <v>20</v>
      </c>
      <c r="C235" t="s">
        <v>503</v>
      </c>
      <c r="D235">
        <v>104</v>
      </c>
      <c r="E235" t="s">
        <v>477</v>
      </c>
      <c r="F235" t="s">
        <v>504</v>
      </c>
      <c r="G235" t="s">
        <v>156</v>
      </c>
      <c r="H235">
        <v>223</v>
      </c>
      <c r="I235">
        <v>13</v>
      </c>
      <c r="J235">
        <v>17</v>
      </c>
      <c r="K235">
        <v>5386</v>
      </c>
      <c r="L235">
        <v>15</v>
      </c>
      <c r="M235">
        <v>24.1285121771236</v>
      </c>
    </row>
    <row r="236" spans="1:13" hidden="1" outlineLevel="3" x14ac:dyDescent="0.2">
      <c r="A236">
        <v>1923</v>
      </c>
      <c r="B236">
        <v>21</v>
      </c>
      <c r="C236" t="s">
        <v>505</v>
      </c>
      <c r="D236">
        <v>108</v>
      </c>
      <c r="E236" t="s">
        <v>477</v>
      </c>
      <c r="F236" t="s">
        <v>506</v>
      </c>
      <c r="G236" t="s">
        <v>156</v>
      </c>
      <c r="H236">
        <v>230</v>
      </c>
      <c r="I236">
        <v>19</v>
      </c>
      <c r="J236">
        <v>13</v>
      </c>
      <c r="K236">
        <v>5386</v>
      </c>
      <c r="L236">
        <v>15</v>
      </c>
      <c r="M236">
        <v>23.384827649420501</v>
      </c>
    </row>
    <row r="237" spans="1:13" hidden="1" outlineLevel="3" x14ac:dyDescent="0.2">
      <c r="A237">
        <v>1923</v>
      </c>
      <c r="B237">
        <v>22</v>
      </c>
      <c r="C237" t="s">
        <v>448</v>
      </c>
      <c r="D237">
        <v>114</v>
      </c>
      <c r="E237" t="s">
        <v>477</v>
      </c>
      <c r="F237" t="s">
        <v>507</v>
      </c>
      <c r="G237" t="s">
        <v>156</v>
      </c>
      <c r="H237">
        <v>230</v>
      </c>
      <c r="I237">
        <v>33</v>
      </c>
      <c r="J237">
        <v>8</v>
      </c>
      <c r="K237">
        <v>5386</v>
      </c>
      <c r="L237">
        <v>15</v>
      </c>
      <c r="M237">
        <v>23.361301609179801</v>
      </c>
    </row>
    <row r="238" spans="1:13" hidden="1" outlineLevel="3" x14ac:dyDescent="0.2">
      <c r="A238">
        <v>1923</v>
      </c>
      <c r="B238">
        <v>23</v>
      </c>
      <c r="C238" t="s">
        <v>508</v>
      </c>
      <c r="D238">
        <v>24</v>
      </c>
      <c r="E238" t="s">
        <v>477</v>
      </c>
      <c r="F238" t="s">
        <v>509</v>
      </c>
      <c r="G238" t="s">
        <v>156</v>
      </c>
      <c r="H238">
        <v>231</v>
      </c>
      <c r="I238">
        <v>58</v>
      </c>
      <c r="J238">
        <v>42</v>
      </c>
      <c r="K238">
        <v>5386</v>
      </c>
      <c r="L238">
        <v>15</v>
      </c>
      <c r="M238">
        <v>23.217685559714599</v>
      </c>
    </row>
    <row r="239" spans="1:13" hidden="1" outlineLevel="3" x14ac:dyDescent="0.2">
      <c r="A239">
        <v>1923</v>
      </c>
      <c r="B239">
        <v>24</v>
      </c>
      <c r="C239" t="s">
        <v>510</v>
      </c>
      <c r="D239">
        <v>292</v>
      </c>
      <c r="E239" t="s">
        <v>477</v>
      </c>
      <c r="F239" t="s">
        <v>511</v>
      </c>
      <c r="G239" t="s">
        <v>156</v>
      </c>
      <c r="H239">
        <v>232</v>
      </c>
      <c r="I239">
        <v>15</v>
      </c>
      <c r="J239">
        <v>30</v>
      </c>
      <c r="K239">
        <v>5386</v>
      </c>
      <c r="L239">
        <v>15</v>
      </c>
      <c r="M239">
        <v>23.189695382297</v>
      </c>
    </row>
    <row r="240" spans="1:13" hidden="1" outlineLevel="3" x14ac:dyDescent="0.2">
      <c r="A240">
        <v>1923</v>
      </c>
      <c r="B240">
        <v>25</v>
      </c>
      <c r="C240" t="s">
        <v>512</v>
      </c>
      <c r="D240">
        <v>2</v>
      </c>
      <c r="E240" t="s">
        <v>477</v>
      </c>
      <c r="F240" t="s">
        <v>513</v>
      </c>
      <c r="G240" t="s">
        <v>156</v>
      </c>
      <c r="H240">
        <v>232</v>
      </c>
      <c r="I240">
        <v>57</v>
      </c>
      <c r="J240">
        <v>22</v>
      </c>
      <c r="K240">
        <v>5386</v>
      </c>
      <c r="L240">
        <v>15</v>
      </c>
      <c r="M240">
        <v>23.120234855874099</v>
      </c>
    </row>
    <row r="241" spans="1:13" hidden="1" outlineLevel="3" x14ac:dyDescent="0.2">
      <c r="A241">
        <v>1923</v>
      </c>
      <c r="B241">
        <v>26</v>
      </c>
      <c r="C241" t="s">
        <v>514</v>
      </c>
      <c r="D241">
        <v>106</v>
      </c>
      <c r="E241" t="s">
        <v>477</v>
      </c>
      <c r="F241" t="s">
        <v>515</v>
      </c>
      <c r="G241" t="s">
        <v>156</v>
      </c>
      <c r="H241">
        <v>233</v>
      </c>
      <c r="I241">
        <v>16</v>
      </c>
      <c r="J241">
        <v>17</v>
      </c>
      <c r="K241">
        <v>5386</v>
      </c>
      <c r="L241">
        <v>15</v>
      </c>
      <c r="M241">
        <v>23.088986719093199</v>
      </c>
    </row>
    <row r="242" spans="1:13" hidden="1" outlineLevel="3" x14ac:dyDescent="0.2">
      <c r="A242">
        <v>1923</v>
      </c>
      <c r="B242">
        <v>27</v>
      </c>
      <c r="C242" t="s">
        <v>404</v>
      </c>
      <c r="D242">
        <v>239</v>
      </c>
      <c r="E242" t="s">
        <v>477</v>
      </c>
      <c r="F242" t="s">
        <v>516</v>
      </c>
      <c r="G242" t="s">
        <v>156</v>
      </c>
      <c r="H242">
        <v>233</v>
      </c>
      <c r="I242">
        <v>21</v>
      </c>
      <c r="J242">
        <v>23</v>
      </c>
      <c r="K242">
        <v>5386</v>
      </c>
      <c r="L242">
        <v>15</v>
      </c>
      <c r="M242">
        <v>23.080576562077699</v>
      </c>
    </row>
    <row r="243" spans="1:13" hidden="1" outlineLevel="3" x14ac:dyDescent="0.2">
      <c r="A243">
        <v>1923</v>
      </c>
      <c r="B243">
        <v>28</v>
      </c>
      <c r="C243" t="s">
        <v>517</v>
      </c>
      <c r="D243">
        <v>11</v>
      </c>
      <c r="E243" t="s">
        <v>477</v>
      </c>
      <c r="F243" t="s">
        <v>518</v>
      </c>
      <c r="G243" t="s">
        <v>156</v>
      </c>
      <c r="H243">
        <v>234</v>
      </c>
      <c r="I243">
        <v>17</v>
      </c>
      <c r="J243">
        <v>27</v>
      </c>
      <c r="K243">
        <v>5386</v>
      </c>
      <c r="L243">
        <v>15</v>
      </c>
      <c r="M243">
        <v>22.988522100380901</v>
      </c>
    </row>
    <row r="244" spans="1:13" hidden="1" outlineLevel="3" x14ac:dyDescent="0.2">
      <c r="A244">
        <v>1923</v>
      </c>
      <c r="B244">
        <v>29</v>
      </c>
      <c r="C244" t="s">
        <v>519</v>
      </c>
      <c r="D244">
        <v>301</v>
      </c>
      <c r="E244" t="s">
        <v>477</v>
      </c>
      <c r="F244" t="s">
        <v>520</v>
      </c>
      <c r="G244" t="s">
        <v>156</v>
      </c>
      <c r="H244">
        <v>234</v>
      </c>
      <c r="I244">
        <v>33</v>
      </c>
      <c r="J244">
        <v>52</v>
      </c>
      <c r="K244">
        <v>5386</v>
      </c>
      <c r="L244">
        <v>15</v>
      </c>
      <c r="M244">
        <v>22.961706804100199</v>
      </c>
    </row>
    <row r="245" spans="1:13" outlineLevel="2" collapsed="1" x14ac:dyDescent="0.2">
      <c r="E245" s="10" t="s">
        <v>12997</v>
      </c>
      <c r="M245">
        <f>SUBTOTAL(1,M216:M244)</f>
        <v>23.647489699607277</v>
      </c>
    </row>
    <row r="246" spans="1:13" outlineLevel="1" x14ac:dyDescent="0.2">
      <c r="A246" s="10" t="s">
        <v>12887</v>
      </c>
      <c r="M246">
        <f>SUBTOTAL(1,M216:M244)</f>
        <v>23.647489699607277</v>
      </c>
    </row>
    <row r="247" spans="1:13" hidden="1" outlineLevel="3" x14ac:dyDescent="0.2">
      <c r="A247">
        <v>1924</v>
      </c>
      <c r="B247">
        <v>9</v>
      </c>
      <c r="C247" t="s">
        <v>532</v>
      </c>
      <c r="D247">
        <v>111</v>
      </c>
      <c r="E247" t="s">
        <v>533</v>
      </c>
      <c r="F247" t="s">
        <v>534</v>
      </c>
      <c r="G247" t="s">
        <v>156</v>
      </c>
      <c r="H247">
        <v>229</v>
      </c>
      <c r="I247">
        <v>16</v>
      </c>
      <c r="J247">
        <v>34</v>
      </c>
      <c r="K247">
        <v>5425</v>
      </c>
      <c r="L247">
        <v>15</v>
      </c>
      <c r="M247">
        <v>23.661427148731299</v>
      </c>
    </row>
    <row r="248" spans="1:13" hidden="1" outlineLevel="3" x14ac:dyDescent="0.2">
      <c r="A248">
        <v>1924</v>
      </c>
      <c r="B248">
        <v>15</v>
      </c>
      <c r="C248" t="s">
        <v>287</v>
      </c>
      <c r="D248">
        <v>101</v>
      </c>
      <c r="E248" t="s">
        <v>533</v>
      </c>
      <c r="F248" t="s">
        <v>541</v>
      </c>
      <c r="G248" t="s">
        <v>156</v>
      </c>
      <c r="H248">
        <v>231</v>
      </c>
      <c r="I248">
        <v>30</v>
      </c>
      <c r="J248">
        <v>15</v>
      </c>
      <c r="K248">
        <v>5425</v>
      </c>
      <c r="L248">
        <v>15</v>
      </c>
      <c r="M248">
        <v>23.433703497057198</v>
      </c>
    </row>
    <row r="249" spans="1:13" hidden="1" outlineLevel="3" x14ac:dyDescent="0.2">
      <c r="A249">
        <v>1924</v>
      </c>
      <c r="B249">
        <v>17</v>
      </c>
      <c r="C249" t="s">
        <v>448</v>
      </c>
      <c r="D249">
        <v>106</v>
      </c>
      <c r="E249" t="s">
        <v>533</v>
      </c>
      <c r="F249" t="s">
        <v>544</v>
      </c>
      <c r="G249" t="s">
        <v>156</v>
      </c>
      <c r="H249">
        <v>232</v>
      </c>
      <c r="I249">
        <v>0</v>
      </c>
      <c r="J249">
        <v>15</v>
      </c>
      <c r="K249">
        <v>5425</v>
      </c>
      <c r="L249">
        <v>15</v>
      </c>
      <c r="M249">
        <v>23.383200732745401</v>
      </c>
    </row>
    <row r="250" spans="1:13" hidden="1" outlineLevel="3" x14ac:dyDescent="0.2">
      <c r="A250">
        <v>1924</v>
      </c>
      <c r="B250">
        <v>21</v>
      </c>
      <c r="C250" t="s">
        <v>549</v>
      </c>
      <c r="D250">
        <v>112</v>
      </c>
      <c r="E250" t="s">
        <v>533</v>
      </c>
      <c r="F250" t="s">
        <v>550</v>
      </c>
      <c r="G250" t="s">
        <v>156</v>
      </c>
      <c r="H250">
        <v>233</v>
      </c>
      <c r="I250">
        <v>1</v>
      </c>
      <c r="J250">
        <v>34</v>
      </c>
      <c r="K250">
        <v>5425</v>
      </c>
      <c r="L250">
        <v>15</v>
      </c>
      <c r="M250">
        <v>23.280652859598401</v>
      </c>
    </row>
    <row r="251" spans="1:13" hidden="1" outlineLevel="3" x14ac:dyDescent="0.2">
      <c r="A251">
        <v>1924</v>
      </c>
      <c r="B251">
        <v>23</v>
      </c>
      <c r="C251" t="s">
        <v>341</v>
      </c>
      <c r="D251">
        <v>109</v>
      </c>
      <c r="E251" t="s">
        <v>533</v>
      </c>
      <c r="F251" t="s">
        <v>552</v>
      </c>
      <c r="G251" t="s">
        <v>156</v>
      </c>
      <c r="H251">
        <v>237</v>
      </c>
      <c r="I251">
        <v>29</v>
      </c>
      <c r="J251">
        <v>58</v>
      </c>
      <c r="K251">
        <v>5425</v>
      </c>
      <c r="L251">
        <v>15</v>
      </c>
      <c r="M251">
        <v>22.842158695108001</v>
      </c>
    </row>
    <row r="252" spans="1:13" outlineLevel="2" collapsed="1" x14ac:dyDescent="0.2">
      <c r="E252" s="10" t="s">
        <v>12998</v>
      </c>
      <c r="M252">
        <f>SUBTOTAL(1,M247:M251)</f>
        <v>23.320228586648064</v>
      </c>
    </row>
    <row r="253" spans="1:13" hidden="1" outlineLevel="3" x14ac:dyDescent="0.2">
      <c r="A253">
        <v>1924</v>
      </c>
      <c r="B253">
        <v>1</v>
      </c>
      <c r="C253" t="s">
        <v>479</v>
      </c>
      <c r="D253">
        <v>2</v>
      </c>
      <c r="E253" t="s">
        <v>521</v>
      </c>
      <c r="F253" t="s">
        <v>522</v>
      </c>
      <c r="G253" t="s">
        <v>156</v>
      </c>
      <c r="H253">
        <v>226</v>
      </c>
      <c r="I253">
        <v>18</v>
      </c>
      <c r="J253">
        <v>21</v>
      </c>
      <c r="K253">
        <v>5425</v>
      </c>
      <c r="L253">
        <v>15</v>
      </c>
      <c r="M253">
        <v>23.971984814060601</v>
      </c>
    </row>
    <row r="254" spans="1:13" hidden="1" outlineLevel="3" x14ac:dyDescent="0.2">
      <c r="A254">
        <v>1924</v>
      </c>
      <c r="B254">
        <v>2</v>
      </c>
      <c r="C254" t="s">
        <v>523</v>
      </c>
      <c r="D254">
        <v>42</v>
      </c>
      <c r="E254" t="s">
        <v>521</v>
      </c>
      <c r="F254" t="s">
        <v>524</v>
      </c>
      <c r="G254" t="s">
        <v>156</v>
      </c>
      <c r="H254">
        <v>226</v>
      </c>
      <c r="I254">
        <v>53</v>
      </c>
      <c r="J254">
        <v>57</v>
      </c>
      <c r="K254">
        <v>5425</v>
      </c>
      <c r="L254">
        <v>15</v>
      </c>
      <c r="M254">
        <v>23.909298917654301</v>
      </c>
    </row>
    <row r="255" spans="1:13" hidden="1" outlineLevel="3" x14ac:dyDescent="0.2">
      <c r="A255">
        <v>1924</v>
      </c>
      <c r="B255">
        <v>3</v>
      </c>
      <c r="C255" t="s">
        <v>487</v>
      </c>
      <c r="D255">
        <v>7</v>
      </c>
      <c r="E255" t="s">
        <v>521</v>
      </c>
      <c r="F255" t="s">
        <v>525</v>
      </c>
      <c r="G255" t="s">
        <v>156</v>
      </c>
      <c r="H255">
        <v>227</v>
      </c>
      <c r="I255">
        <v>50</v>
      </c>
      <c r="J255">
        <v>34</v>
      </c>
      <c r="K255">
        <v>5425</v>
      </c>
      <c r="L255">
        <v>15</v>
      </c>
      <c r="M255">
        <v>23.810278530272999</v>
      </c>
    </row>
    <row r="256" spans="1:13" hidden="1" outlineLevel="3" x14ac:dyDescent="0.2">
      <c r="A256">
        <v>1924</v>
      </c>
      <c r="B256">
        <v>4</v>
      </c>
      <c r="C256" t="s">
        <v>526</v>
      </c>
      <c r="D256">
        <v>31</v>
      </c>
      <c r="E256" t="s">
        <v>521</v>
      </c>
      <c r="F256" t="s">
        <v>527</v>
      </c>
      <c r="G256" t="s">
        <v>156</v>
      </c>
      <c r="H256">
        <v>227</v>
      </c>
      <c r="I256">
        <v>51</v>
      </c>
      <c r="J256">
        <v>8</v>
      </c>
      <c r="K256">
        <v>5425</v>
      </c>
      <c r="L256">
        <v>15</v>
      </c>
      <c r="M256">
        <v>23.809291597380302</v>
      </c>
    </row>
    <row r="257" spans="1:13" hidden="1" outlineLevel="3" x14ac:dyDescent="0.2">
      <c r="A257">
        <v>1924</v>
      </c>
      <c r="B257">
        <v>5</v>
      </c>
      <c r="C257" t="s">
        <v>444</v>
      </c>
      <c r="D257">
        <v>36</v>
      </c>
      <c r="E257" t="s">
        <v>521</v>
      </c>
      <c r="F257" t="s">
        <v>528</v>
      </c>
      <c r="G257" t="s">
        <v>156</v>
      </c>
      <c r="H257">
        <v>228</v>
      </c>
      <c r="I257">
        <v>29</v>
      </c>
      <c r="J257">
        <v>33</v>
      </c>
      <c r="K257">
        <v>5425</v>
      </c>
      <c r="L257">
        <v>15</v>
      </c>
      <c r="M257">
        <v>23.742573607448801</v>
      </c>
    </row>
    <row r="258" spans="1:13" hidden="1" outlineLevel="3" x14ac:dyDescent="0.2">
      <c r="A258">
        <v>1924</v>
      </c>
      <c r="B258">
        <v>6</v>
      </c>
      <c r="C258" t="s">
        <v>349</v>
      </c>
      <c r="D258">
        <v>18</v>
      </c>
      <c r="E258" t="s">
        <v>521</v>
      </c>
      <c r="F258" t="s">
        <v>529</v>
      </c>
      <c r="G258" t="s">
        <v>156</v>
      </c>
      <c r="H258">
        <v>228</v>
      </c>
      <c r="I258">
        <v>53</v>
      </c>
      <c r="J258">
        <v>54</v>
      </c>
      <c r="K258">
        <v>5425</v>
      </c>
      <c r="L258">
        <v>15</v>
      </c>
      <c r="M258">
        <v>23.7004783783193</v>
      </c>
    </row>
    <row r="259" spans="1:13" hidden="1" outlineLevel="3" x14ac:dyDescent="0.2">
      <c r="A259">
        <v>1924</v>
      </c>
      <c r="B259">
        <v>7</v>
      </c>
      <c r="C259" t="s">
        <v>437</v>
      </c>
      <c r="D259">
        <v>38</v>
      </c>
      <c r="E259" t="s">
        <v>521</v>
      </c>
      <c r="F259" t="s">
        <v>530</v>
      </c>
      <c r="G259" t="s">
        <v>156</v>
      </c>
      <c r="H259">
        <v>228</v>
      </c>
      <c r="I259">
        <v>59</v>
      </c>
      <c r="J259">
        <v>52</v>
      </c>
      <c r="K259">
        <v>5425</v>
      </c>
      <c r="L259">
        <v>15</v>
      </c>
      <c r="M259">
        <v>23.690186222088499</v>
      </c>
    </row>
    <row r="260" spans="1:13" hidden="1" outlineLevel="3" x14ac:dyDescent="0.2">
      <c r="A260">
        <v>1924</v>
      </c>
      <c r="B260">
        <v>8</v>
      </c>
      <c r="C260" t="s">
        <v>481</v>
      </c>
      <c r="D260">
        <v>14</v>
      </c>
      <c r="E260" t="s">
        <v>521</v>
      </c>
      <c r="F260" t="s">
        <v>531</v>
      </c>
      <c r="G260" t="s">
        <v>156</v>
      </c>
      <c r="H260">
        <v>229</v>
      </c>
      <c r="I260">
        <v>9</v>
      </c>
      <c r="J260">
        <v>30</v>
      </c>
      <c r="K260">
        <v>5425</v>
      </c>
      <c r="L260">
        <v>15</v>
      </c>
      <c r="M260">
        <v>23.673588130477398</v>
      </c>
    </row>
    <row r="261" spans="1:13" hidden="1" outlineLevel="3" x14ac:dyDescent="0.2">
      <c r="A261">
        <v>1924</v>
      </c>
      <c r="B261">
        <v>10</v>
      </c>
      <c r="C261" t="s">
        <v>369</v>
      </c>
      <c r="D261">
        <v>19</v>
      </c>
      <c r="E261" t="s">
        <v>521</v>
      </c>
      <c r="F261" t="s">
        <v>535</v>
      </c>
      <c r="G261" t="s">
        <v>156</v>
      </c>
      <c r="H261">
        <v>229</v>
      </c>
      <c r="I261">
        <v>23</v>
      </c>
      <c r="J261">
        <v>25</v>
      </c>
      <c r="K261">
        <v>5425</v>
      </c>
      <c r="L261">
        <v>15</v>
      </c>
      <c r="M261">
        <v>23.649650946651999</v>
      </c>
    </row>
    <row r="262" spans="1:13" hidden="1" outlineLevel="3" x14ac:dyDescent="0.2">
      <c r="A262">
        <v>1924</v>
      </c>
      <c r="B262">
        <v>11</v>
      </c>
      <c r="C262" t="s">
        <v>153</v>
      </c>
      <c r="D262">
        <v>15</v>
      </c>
      <c r="E262" t="s">
        <v>521</v>
      </c>
      <c r="F262" t="s">
        <v>536</v>
      </c>
      <c r="G262" t="s">
        <v>156</v>
      </c>
      <c r="H262">
        <v>229</v>
      </c>
      <c r="I262">
        <v>33</v>
      </c>
      <c r="J262">
        <v>45</v>
      </c>
      <c r="K262">
        <v>5425</v>
      </c>
      <c r="L262">
        <v>15</v>
      </c>
      <c r="M262">
        <v>23.631908521644402</v>
      </c>
    </row>
    <row r="263" spans="1:13" hidden="1" outlineLevel="3" x14ac:dyDescent="0.2">
      <c r="A263">
        <v>1924</v>
      </c>
      <c r="B263">
        <v>12</v>
      </c>
      <c r="C263" t="s">
        <v>503</v>
      </c>
      <c r="D263">
        <v>37</v>
      </c>
      <c r="E263" t="s">
        <v>521</v>
      </c>
      <c r="F263" t="s">
        <v>537</v>
      </c>
      <c r="G263" t="s">
        <v>156</v>
      </c>
      <c r="H263">
        <v>229</v>
      </c>
      <c r="I263">
        <v>40</v>
      </c>
      <c r="J263">
        <v>6</v>
      </c>
      <c r="K263">
        <v>5425</v>
      </c>
      <c r="L263">
        <v>15</v>
      </c>
      <c r="M263">
        <v>23.621018715393902</v>
      </c>
    </row>
    <row r="264" spans="1:13" hidden="1" outlineLevel="3" x14ac:dyDescent="0.2">
      <c r="A264">
        <v>1924</v>
      </c>
      <c r="B264">
        <v>13</v>
      </c>
      <c r="C264" t="s">
        <v>538</v>
      </c>
      <c r="D264">
        <v>35</v>
      </c>
      <c r="E264" t="s">
        <v>521</v>
      </c>
      <c r="F264" t="s">
        <v>539</v>
      </c>
      <c r="G264" t="s">
        <v>156</v>
      </c>
      <c r="H264">
        <v>230</v>
      </c>
      <c r="I264">
        <v>6</v>
      </c>
      <c r="J264">
        <v>45</v>
      </c>
      <c r="K264">
        <v>5425</v>
      </c>
      <c r="L264">
        <v>15</v>
      </c>
      <c r="M264">
        <v>23.575425063827399</v>
      </c>
    </row>
    <row r="265" spans="1:13" hidden="1" outlineLevel="3" x14ac:dyDescent="0.2">
      <c r="A265">
        <v>1924</v>
      </c>
      <c r="B265">
        <v>14</v>
      </c>
      <c r="C265" t="s">
        <v>195</v>
      </c>
      <c r="D265">
        <v>13</v>
      </c>
      <c r="E265" t="s">
        <v>521</v>
      </c>
      <c r="F265" t="s">
        <v>540</v>
      </c>
      <c r="G265" t="s">
        <v>156</v>
      </c>
      <c r="H265">
        <v>230</v>
      </c>
      <c r="I265">
        <v>54</v>
      </c>
      <c r="J265">
        <v>6</v>
      </c>
      <c r="K265">
        <v>5425</v>
      </c>
      <c r="L265">
        <v>15</v>
      </c>
      <c r="M265">
        <v>23.4948499000295</v>
      </c>
    </row>
    <row r="266" spans="1:13" hidden="1" outlineLevel="3" x14ac:dyDescent="0.2">
      <c r="A266">
        <v>1924</v>
      </c>
      <c r="B266">
        <v>16</v>
      </c>
      <c r="C266" t="s">
        <v>542</v>
      </c>
      <c r="D266">
        <v>12</v>
      </c>
      <c r="E266" t="s">
        <v>521</v>
      </c>
      <c r="F266" t="s">
        <v>543</v>
      </c>
      <c r="G266" t="s">
        <v>156</v>
      </c>
      <c r="H266">
        <v>231</v>
      </c>
      <c r="I266">
        <v>38</v>
      </c>
      <c r="J266">
        <v>38</v>
      </c>
      <c r="K266">
        <v>5425</v>
      </c>
      <c r="L266">
        <v>15</v>
      </c>
      <c r="M266">
        <v>23.419568830508499</v>
      </c>
    </row>
    <row r="267" spans="1:13" hidden="1" outlineLevel="3" x14ac:dyDescent="0.2">
      <c r="A267">
        <v>1924</v>
      </c>
      <c r="B267">
        <v>18</v>
      </c>
      <c r="C267" t="s">
        <v>379</v>
      </c>
      <c r="D267">
        <v>10</v>
      </c>
      <c r="E267" t="s">
        <v>521</v>
      </c>
      <c r="F267" t="s">
        <v>545</v>
      </c>
      <c r="G267" t="s">
        <v>156</v>
      </c>
      <c r="H267">
        <v>232</v>
      </c>
      <c r="I267">
        <v>12</v>
      </c>
      <c r="J267">
        <v>40</v>
      </c>
      <c r="K267">
        <v>5425</v>
      </c>
      <c r="L267">
        <v>15</v>
      </c>
      <c r="M267">
        <v>23.3623618354945</v>
      </c>
    </row>
    <row r="268" spans="1:13" hidden="1" outlineLevel="3" x14ac:dyDescent="0.2">
      <c r="A268">
        <v>1924</v>
      </c>
      <c r="B268">
        <v>20</v>
      </c>
      <c r="C268" t="s">
        <v>498</v>
      </c>
      <c r="D268">
        <v>25</v>
      </c>
      <c r="E268" t="s">
        <v>521</v>
      </c>
      <c r="F268" t="s">
        <v>548</v>
      </c>
      <c r="G268" t="s">
        <v>156</v>
      </c>
      <c r="H268">
        <v>232</v>
      </c>
      <c r="I268">
        <v>44</v>
      </c>
      <c r="J268">
        <v>42</v>
      </c>
      <c r="K268">
        <v>5425</v>
      </c>
      <c r="L268">
        <v>15</v>
      </c>
      <c r="M268">
        <v>23.308771402178301</v>
      </c>
    </row>
    <row r="269" spans="1:13" hidden="1" outlineLevel="3" x14ac:dyDescent="0.2">
      <c r="A269">
        <v>1924</v>
      </c>
      <c r="B269">
        <v>25</v>
      </c>
      <c r="C269" t="s">
        <v>338</v>
      </c>
      <c r="D269">
        <v>45</v>
      </c>
      <c r="E269" t="s">
        <v>521</v>
      </c>
      <c r="F269" t="s">
        <v>554</v>
      </c>
      <c r="G269" t="s">
        <v>156</v>
      </c>
      <c r="H269">
        <v>234</v>
      </c>
      <c r="I269">
        <v>18</v>
      </c>
      <c r="J269">
        <v>22</v>
      </c>
      <c r="K269">
        <v>5425</v>
      </c>
      <c r="L269">
        <v>15</v>
      </c>
      <c r="M269">
        <v>23.153472072383899</v>
      </c>
    </row>
    <row r="270" spans="1:13" outlineLevel="2" collapsed="1" x14ac:dyDescent="0.2">
      <c r="E270" s="10" t="s">
        <v>12999</v>
      </c>
      <c r="M270">
        <f>SUBTOTAL(1,M253:M269)</f>
        <v>23.619100440342041</v>
      </c>
    </row>
    <row r="271" spans="1:13" hidden="1" outlineLevel="3" x14ac:dyDescent="0.2">
      <c r="A271">
        <v>1924</v>
      </c>
      <c r="B271">
        <v>19</v>
      </c>
      <c r="C271" t="s">
        <v>276</v>
      </c>
      <c r="D271">
        <v>257</v>
      </c>
      <c r="E271" t="s">
        <v>546</v>
      </c>
      <c r="F271" t="s">
        <v>547</v>
      </c>
      <c r="G271" t="s">
        <v>156</v>
      </c>
      <c r="H271">
        <v>232</v>
      </c>
      <c r="I271">
        <v>18</v>
      </c>
      <c r="J271">
        <v>25</v>
      </c>
      <c r="K271">
        <v>5425</v>
      </c>
      <c r="L271">
        <v>15</v>
      </c>
      <c r="M271">
        <v>23.352724185554301</v>
      </c>
    </row>
    <row r="272" spans="1:13" hidden="1" outlineLevel="3" x14ac:dyDescent="0.2">
      <c r="A272">
        <v>1924</v>
      </c>
      <c r="B272">
        <v>22</v>
      </c>
      <c r="C272" t="s">
        <v>510</v>
      </c>
      <c r="D272">
        <v>203</v>
      </c>
      <c r="E272" t="s">
        <v>546</v>
      </c>
      <c r="F272" t="s">
        <v>551</v>
      </c>
      <c r="G272" t="s">
        <v>156</v>
      </c>
      <c r="H272">
        <v>233</v>
      </c>
      <c r="I272">
        <v>8</v>
      </c>
      <c r="J272">
        <v>47</v>
      </c>
      <c r="K272">
        <v>5425</v>
      </c>
      <c r="L272">
        <v>15</v>
      </c>
      <c r="M272">
        <v>23.268642614856901</v>
      </c>
    </row>
    <row r="273" spans="1:13" hidden="1" outlineLevel="3" x14ac:dyDescent="0.2">
      <c r="A273">
        <v>1924</v>
      </c>
      <c r="B273">
        <v>24</v>
      </c>
      <c r="C273" t="s">
        <v>351</v>
      </c>
      <c r="D273">
        <v>265</v>
      </c>
      <c r="E273" t="s">
        <v>546</v>
      </c>
      <c r="F273" t="s">
        <v>553</v>
      </c>
      <c r="G273" t="s">
        <v>156</v>
      </c>
      <c r="H273">
        <v>238</v>
      </c>
      <c r="I273">
        <v>7</v>
      </c>
      <c r="J273">
        <v>56</v>
      </c>
      <c r="K273">
        <v>5425</v>
      </c>
      <c r="L273">
        <v>15</v>
      </c>
      <c r="M273">
        <v>22.781461279681199</v>
      </c>
    </row>
    <row r="274" spans="1:13" hidden="1" outlineLevel="3" x14ac:dyDescent="0.2">
      <c r="A274">
        <v>1924</v>
      </c>
      <c r="B274">
        <v>26</v>
      </c>
      <c r="C274" t="s">
        <v>555</v>
      </c>
      <c r="D274">
        <v>219</v>
      </c>
      <c r="E274" t="s">
        <v>546</v>
      </c>
      <c r="F274" t="s">
        <v>556</v>
      </c>
      <c r="G274" t="s">
        <v>156</v>
      </c>
      <c r="H274">
        <v>238</v>
      </c>
      <c r="I274">
        <v>48</v>
      </c>
      <c r="J274">
        <v>7</v>
      </c>
      <c r="K274">
        <v>5425</v>
      </c>
      <c r="L274">
        <v>15</v>
      </c>
      <c r="M274">
        <v>22.717570464599302</v>
      </c>
    </row>
    <row r="275" spans="1:13" hidden="1" outlineLevel="3" x14ac:dyDescent="0.2">
      <c r="A275">
        <v>1924</v>
      </c>
      <c r="B275">
        <v>27</v>
      </c>
      <c r="C275" t="s">
        <v>557</v>
      </c>
      <c r="D275">
        <v>218</v>
      </c>
      <c r="E275" t="s">
        <v>546</v>
      </c>
      <c r="F275" t="s">
        <v>558</v>
      </c>
      <c r="G275" t="s">
        <v>156</v>
      </c>
      <c r="H275">
        <v>239</v>
      </c>
      <c r="I275">
        <v>33</v>
      </c>
      <c r="J275">
        <v>35</v>
      </c>
      <c r="K275">
        <v>5425</v>
      </c>
      <c r="L275">
        <v>15</v>
      </c>
      <c r="M275">
        <v>22.6457100120011</v>
      </c>
    </row>
    <row r="276" spans="1:13" hidden="1" outlineLevel="3" x14ac:dyDescent="0.2">
      <c r="A276">
        <v>1924</v>
      </c>
      <c r="B276">
        <v>28</v>
      </c>
      <c r="C276" t="s">
        <v>404</v>
      </c>
      <c r="D276">
        <v>221</v>
      </c>
      <c r="E276" t="s">
        <v>546</v>
      </c>
      <c r="F276" t="s">
        <v>559</v>
      </c>
      <c r="G276" t="s">
        <v>156</v>
      </c>
      <c r="H276">
        <v>241</v>
      </c>
      <c r="I276">
        <v>8</v>
      </c>
      <c r="J276">
        <v>49</v>
      </c>
      <c r="K276">
        <v>5425</v>
      </c>
      <c r="L276">
        <v>15</v>
      </c>
      <c r="M276">
        <v>22.496656602878101</v>
      </c>
    </row>
    <row r="277" spans="1:13" hidden="1" outlineLevel="3" x14ac:dyDescent="0.2">
      <c r="A277">
        <v>1924</v>
      </c>
      <c r="B277">
        <v>29</v>
      </c>
      <c r="C277" t="s">
        <v>416</v>
      </c>
      <c r="D277">
        <v>215</v>
      </c>
      <c r="E277" t="s">
        <v>546</v>
      </c>
      <c r="F277" t="s">
        <v>560</v>
      </c>
      <c r="G277" t="s">
        <v>156</v>
      </c>
      <c r="H277">
        <v>241</v>
      </c>
      <c r="I277">
        <v>34</v>
      </c>
      <c r="J277">
        <v>39</v>
      </c>
      <c r="K277">
        <v>5425</v>
      </c>
      <c r="L277">
        <v>15</v>
      </c>
      <c r="M277">
        <v>22.456561558920001</v>
      </c>
    </row>
    <row r="278" spans="1:13" hidden="1" outlineLevel="3" x14ac:dyDescent="0.2">
      <c r="A278">
        <v>1924</v>
      </c>
      <c r="B278">
        <v>30</v>
      </c>
      <c r="C278" t="s">
        <v>561</v>
      </c>
      <c r="D278">
        <v>256</v>
      </c>
      <c r="E278" t="s">
        <v>546</v>
      </c>
      <c r="F278" t="s">
        <v>562</v>
      </c>
      <c r="G278" t="s">
        <v>156</v>
      </c>
      <c r="H278">
        <v>241</v>
      </c>
      <c r="I278">
        <v>42</v>
      </c>
      <c r="J278">
        <v>29</v>
      </c>
      <c r="K278">
        <v>5425</v>
      </c>
      <c r="L278">
        <v>15</v>
      </c>
      <c r="M278">
        <v>22.444431930623299</v>
      </c>
    </row>
    <row r="279" spans="1:13" hidden="1" outlineLevel="3" x14ac:dyDescent="0.2">
      <c r="A279">
        <v>1924</v>
      </c>
      <c r="B279">
        <v>31</v>
      </c>
      <c r="C279" t="s">
        <v>563</v>
      </c>
      <c r="D279">
        <v>300</v>
      </c>
      <c r="E279" t="s">
        <v>546</v>
      </c>
      <c r="F279" t="s">
        <v>564</v>
      </c>
      <c r="G279" t="s">
        <v>156</v>
      </c>
      <c r="H279">
        <v>242</v>
      </c>
      <c r="I279">
        <v>30</v>
      </c>
      <c r="J279">
        <v>13</v>
      </c>
      <c r="K279">
        <v>5425</v>
      </c>
      <c r="L279">
        <v>15</v>
      </c>
      <c r="M279">
        <v>22.370800892999299</v>
      </c>
    </row>
    <row r="280" spans="1:13" hidden="1" outlineLevel="3" x14ac:dyDescent="0.2">
      <c r="A280">
        <v>1924</v>
      </c>
      <c r="B280">
        <v>32</v>
      </c>
      <c r="C280" t="s">
        <v>460</v>
      </c>
      <c r="D280">
        <v>225</v>
      </c>
      <c r="E280" t="s">
        <v>546</v>
      </c>
      <c r="F280" t="s">
        <v>565</v>
      </c>
      <c r="G280" t="s">
        <v>156</v>
      </c>
      <c r="H280">
        <v>243</v>
      </c>
      <c r="I280">
        <v>0</v>
      </c>
      <c r="J280">
        <v>59</v>
      </c>
      <c r="K280">
        <v>5425</v>
      </c>
      <c r="L280">
        <v>15</v>
      </c>
      <c r="M280">
        <v>22.323597288248699</v>
      </c>
    </row>
    <row r="281" spans="1:13" hidden="1" outlineLevel="3" x14ac:dyDescent="0.2">
      <c r="A281">
        <v>1924</v>
      </c>
      <c r="B281">
        <v>33</v>
      </c>
      <c r="C281" t="s">
        <v>519</v>
      </c>
      <c r="D281">
        <v>239</v>
      </c>
      <c r="E281" t="s">
        <v>546</v>
      </c>
      <c r="F281" t="s">
        <v>566</v>
      </c>
      <c r="G281" t="s">
        <v>156</v>
      </c>
      <c r="H281">
        <v>243</v>
      </c>
      <c r="I281">
        <v>13</v>
      </c>
      <c r="J281">
        <v>17</v>
      </c>
      <c r="K281">
        <v>5425</v>
      </c>
      <c r="L281">
        <v>15</v>
      </c>
      <c r="M281">
        <v>22.304781766040701</v>
      </c>
    </row>
    <row r="282" spans="1:13" hidden="1" outlineLevel="3" x14ac:dyDescent="0.2">
      <c r="A282">
        <v>1924</v>
      </c>
      <c r="B282">
        <v>34</v>
      </c>
      <c r="C282" t="s">
        <v>567</v>
      </c>
      <c r="D282">
        <v>246</v>
      </c>
      <c r="E282" t="s">
        <v>546</v>
      </c>
      <c r="F282" t="s">
        <v>568</v>
      </c>
      <c r="G282" t="s">
        <v>156</v>
      </c>
      <c r="H282">
        <v>244</v>
      </c>
      <c r="I282">
        <v>30</v>
      </c>
      <c r="J282">
        <v>0</v>
      </c>
      <c r="K282">
        <v>5425</v>
      </c>
      <c r="L282">
        <v>15</v>
      </c>
      <c r="M282">
        <v>22.188139059304699</v>
      </c>
    </row>
    <row r="283" spans="1:13" hidden="1" outlineLevel="3" x14ac:dyDescent="0.2">
      <c r="A283">
        <v>1924</v>
      </c>
      <c r="B283">
        <v>35</v>
      </c>
      <c r="C283" t="s">
        <v>388</v>
      </c>
      <c r="D283">
        <v>321</v>
      </c>
      <c r="E283" t="s">
        <v>546</v>
      </c>
      <c r="F283" t="s">
        <v>569</v>
      </c>
      <c r="G283" t="s">
        <v>156</v>
      </c>
      <c r="H283">
        <v>244</v>
      </c>
      <c r="I283">
        <v>25</v>
      </c>
      <c r="J283">
        <v>50</v>
      </c>
      <c r="K283">
        <v>5425</v>
      </c>
      <c r="L283">
        <v>15</v>
      </c>
      <c r="M283">
        <v>22.194442866071899</v>
      </c>
    </row>
    <row r="284" spans="1:13" hidden="1" outlineLevel="3" x14ac:dyDescent="0.2">
      <c r="A284">
        <v>1924</v>
      </c>
      <c r="B284">
        <v>36</v>
      </c>
      <c r="C284" t="s">
        <v>570</v>
      </c>
      <c r="D284">
        <v>302</v>
      </c>
      <c r="E284" t="s">
        <v>546</v>
      </c>
      <c r="F284" t="s">
        <v>571</v>
      </c>
      <c r="G284" t="s">
        <v>156</v>
      </c>
      <c r="H284">
        <v>244</v>
      </c>
      <c r="I284">
        <v>47</v>
      </c>
      <c r="J284">
        <v>39</v>
      </c>
      <c r="K284">
        <v>5425</v>
      </c>
      <c r="L284">
        <v>15</v>
      </c>
      <c r="M284">
        <v>22.1614757976939</v>
      </c>
    </row>
    <row r="285" spans="1:13" hidden="1" outlineLevel="3" x14ac:dyDescent="0.2">
      <c r="A285">
        <v>1924</v>
      </c>
      <c r="B285">
        <v>37</v>
      </c>
      <c r="C285" t="s">
        <v>572</v>
      </c>
      <c r="D285">
        <v>210</v>
      </c>
      <c r="E285" t="s">
        <v>546</v>
      </c>
      <c r="F285" t="s">
        <v>573</v>
      </c>
      <c r="G285" t="s">
        <v>156</v>
      </c>
      <c r="H285">
        <v>247</v>
      </c>
      <c r="I285">
        <v>23</v>
      </c>
      <c r="J285">
        <v>48</v>
      </c>
      <c r="K285">
        <v>5425</v>
      </c>
      <c r="L285">
        <v>15</v>
      </c>
      <c r="M285">
        <v>21.928347188725201</v>
      </c>
    </row>
    <row r="286" spans="1:13" hidden="1" outlineLevel="3" x14ac:dyDescent="0.2">
      <c r="A286">
        <v>1924</v>
      </c>
      <c r="B286">
        <v>38</v>
      </c>
      <c r="C286" t="s">
        <v>574</v>
      </c>
      <c r="D286">
        <v>250</v>
      </c>
      <c r="E286" t="s">
        <v>546</v>
      </c>
      <c r="F286" t="s">
        <v>575</v>
      </c>
      <c r="G286" t="s">
        <v>156</v>
      </c>
      <c r="H286">
        <v>248</v>
      </c>
      <c r="I286">
        <v>30</v>
      </c>
      <c r="J286">
        <v>1</v>
      </c>
      <c r="K286">
        <v>5425</v>
      </c>
      <c r="L286">
        <v>15</v>
      </c>
      <c r="M286">
        <v>21.830961512450799</v>
      </c>
    </row>
    <row r="287" spans="1:13" hidden="1" outlineLevel="3" x14ac:dyDescent="0.2">
      <c r="A287">
        <v>1924</v>
      </c>
      <c r="B287">
        <v>39</v>
      </c>
      <c r="C287" t="s">
        <v>576</v>
      </c>
      <c r="D287">
        <v>207</v>
      </c>
      <c r="E287" t="s">
        <v>546</v>
      </c>
      <c r="F287" t="s">
        <v>577</v>
      </c>
      <c r="G287" t="s">
        <v>156</v>
      </c>
      <c r="H287">
        <v>248</v>
      </c>
      <c r="I287">
        <v>47</v>
      </c>
      <c r="J287">
        <v>38</v>
      </c>
      <c r="K287">
        <v>5425</v>
      </c>
      <c r="L287">
        <v>15</v>
      </c>
      <c r="M287">
        <v>21.805197966187901</v>
      </c>
    </row>
    <row r="288" spans="1:13" hidden="1" outlineLevel="3" x14ac:dyDescent="0.2">
      <c r="A288">
        <v>1924</v>
      </c>
      <c r="B288">
        <v>40</v>
      </c>
      <c r="C288" t="s">
        <v>421</v>
      </c>
      <c r="D288">
        <v>249</v>
      </c>
      <c r="E288" t="s">
        <v>546</v>
      </c>
      <c r="F288" t="s">
        <v>578</v>
      </c>
      <c r="G288" t="s">
        <v>156</v>
      </c>
      <c r="H288">
        <v>248</v>
      </c>
      <c r="I288">
        <v>47</v>
      </c>
      <c r="J288">
        <v>42</v>
      </c>
      <c r="K288">
        <v>5425</v>
      </c>
      <c r="L288">
        <v>15</v>
      </c>
      <c r="M288">
        <v>21.805100584818799</v>
      </c>
    </row>
    <row r="289" spans="1:13" hidden="1" outlineLevel="3" x14ac:dyDescent="0.2">
      <c r="A289">
        <v>1924</v>
      </c>
      <c r="B289">
        <v>41</v>
      </c>
      <c r="C289" t="s">
        <v>237</v>
      </c>
      <c r="D289">
        <v>234</v>
      </c>
      <c r="E289" t="s">
        <v>546</v>
      </c>
      <c r="F289" t="s">
        <v>579</v>
      </c>
      <c r="G289" t="s">
        <v>156</v>
      </c>
      <c r="H289">
        <v>249</v>
      </c>
      <c r="I289">
        <v>40</v>
      </c>
      <c r="J289">
        <v>27</v>
      </c>
      <c r="K289">
        <v>5425</v>
      </c>
      <c r="L289">
        <v>15</v>
      </c>
      <c r="M289">
        <v>21.728319242746299</v>
      </c>
    </row>
    <row r="290" spans="1:13" hidden="1" outlineLevel="3" x14ac:dyDescent="0.2">
      <c r="A290">
        <v>1924</v>
      </c>
      <c r="B290">
        <v>42</v>
      </c>
      <c r="C290" t="s">
        <v>580</v>
      </c>
      <c r="D290">
        <v>217</v>
      </c>
      <c r="E290" t="s">
        <v>546</v>
      </c>
      <c r="F290" t="s">
        <v>581</v>
      </c>
      <c r="G290" t="s">
        <v>156</v>
      </c>
      <c r="H290">
        <v>250</v>
      </c>
      <c r="I290">
        <v>28</v>
      </c>
      <c r="J290">
        <v>50</v>
      </c>
      <c r="K290">
        <v>5425</v>
      </c>
      <c r="L290">
        <v>15</v>
      </c>
      <c r="M290">
        <v>21.658367804109801</v>
      </c>
    </row>
    <row r="291" spans="1:13" hidden="1" outlineLevel="3" x14ac:dyDescent="0.2">
      <c r="A291">
        <v>1924</v>
      </c>
      <c r="B291">
        <v>43</v>
      </c>
      <c r="C291" t="s">
        <v>582</v>
      </c>
      <c r="D291">
        <v>220</v>
      </c>
      <c r="E291" t="s">
        <v>546</v>
      </c>
      <c r="F291" t="s">
        <v>583</v>
      </c>
      <c r="G291" t="s">
        <v>156</v>
      </c>
      <c r="H291">
        <v>253</v>
      </c>
      <c r="I291">
        <v>45</v>
      </c>
      <c r="J291">
        <v>11</v>
      </c>
      <c r="K291">
        <v>5425</v>
      </c>
      <c r="L291">
        <v>15</v>
      </c>
      <c r="M291">
        <v>21.379052906861499</v>
      </c>
    </row>
    <row r="292" spans="1:13" hidden="1" outlineLevel="3" x14ac:dyDescent="0.2">
      <c r="A292">
        <v>1924</v>
      </c>
      <c r="B292">
        <v>44</v>
      </c>
      <c r="C292" t="s">
        <v>584</v>
      </c>
      <c r="D292">
        <v>231</v>
      </c>
      <c r="E292" t="s">
        <v>546</v>
      </c>
      <c r="F292" t="s">
        <v>585</v>
      </c>
      <c r="G292" t="s">
        <v>156</v>
      </c>
      <c r="H292">
        <v>253</v>
      </c>
      <c r="I292">
        <v>48</v>
      </c>
      <c r="J292">
        <v>42</v>
      </c>
      <c r="K292">
        <v>5425</v>
      </c>
      <c r="L292">
        <v>15</v>
      </c>
      <c r="M292">
        <v>21.3741159783829</v>
      </c>
    </row>
    <row r="293" spans="1:13" hidden="1" outlineLevel="3" x14ac:dyDescent="0.2">
      <c r="A293">
        <v>1924</v>
      </c>
      <c r="B293">
        <v>45</v>
      </c>
      <c r="C293" t="s">
        <v>586</v>
      </c>
      <c r="D293">
        <v>298</v>
      </c>
      <c r="E293" t="s">
        <v>546</v>
      </c>
      <c r="F293" t="s">
        <v>587</v>
      </c>
      <c r="G293" t="s">
        <v>156</v>
      </c>
      <c r="H293">
        <v>254</v>
      </c>
      <c r="I293">
        <v>10</v>
      </c>
      <c r="J293">
        <v>35</v>
      </c>
      <c r="K293">
        <v>5425</v>
      </c>
      <c r="L293">
        <v>15</v>
      </c>
      <c r="M293">
        <v>21.343445879119301</v>
      </c>
    </row>
    <row r="294" spans="1:13" hidden="1" outlineLevel="3" x14ac:dyDescent="0.2">
      <c r="A294">
        <v>1924</v>
      </c>
      <c r="B294">
        <v>46</v>
      </c>
      <c r="C294" t="s">
        <v>588</v>
      </c>
      <c r="D294">
        <v>236</v>
      </c>
      <c r="E294" t="s">
        <v>546</v>
      </c>
      <c r="F294" t="s">
        <v>589</v>
      </c>
      <c r="G294" t="s">
        <v>156</v>
      </c>
      <c r="H294">
        <v>254</v>
      </c>
      <c r="I294">
        <v>27</v>
      </c>
      <c r="J294">
        <v>34</v>
      </c>
      <c r="K294">
        <v>5425</v>
      </c>
      <c r="L294">
        <v>15</v>
      </c>
      <c r="M294">
        <v>21.319703860252702</v>
      </c>
    </row>
    <row r="295" spans="1:13" hidden="1" outlineLevel="3" x14ac:dyDescent="0.2">
      <c r="A295">
        <v>1924</v>
      </c>
      <c r="B295">
        <v>47</v>
      </c>
      <c r="C295" t="s">
        <v>468</v>
      </c>
      <c r="D295">
        <v>270</v>
      </c>
      <c r="E295" t="s">
        <v>546</v>
      </c>
      <c r="F295" t="s">
        <v>590</v>
      </c>
      <c r="G295" t="s">
        <v>156</v>
      </c>
      <c r="H295">
        <v>254</v>
      </c>
      <c r="I295">
        <v>42</v>
      </c>
      <c r="J295">
        <v>38</v>
      </c>
      <c r="K295">
        <v>5425</v>
      </c>
      <c r="L295">
        <v>15</v>
      </c>
      <c r="M295">
        <v>21.2986854359741</v>
      </c>
    </row>
    <row r="296" spans="1:13" hidden="1" outlineLevel="3" x14ac:dyDescent="0.2">
      <c r="A296">
        <v>1924</v>
      </c>
      <c r="B296">
        <v>48</v>
      </c>
      <c r="C296" t="s">
        <v>591</v>
      </c>
      <c r="D296">
        <v>253</v>
      </c>
      <c r="E296" t="s">
        <v>546</v>
      </c>
      <c r="F296" t="s">
        <v>592</v>
      </c>
      <c r="G296" t="s">
        <v>156</v>
      </c>
      <c r="H296">
        <v>255</v>
      </c>
      <c r="I296">
        <v>24</v>
      </c>
      <c r="J296">
        <v>24</v>
      </c>
      <c r="K296">
        <v>5425</v>
      </c>
      <c r="L296">
        <v>15</v>
      </c>
      <c r="M296">
        <v>21.240635848711801</v>
      </c>
    </row>
    <row r="297" spans="1:13" hidden="1" outlineLevel="3" x14ac:dyDescent="0.2">
      <c r="A297">
        <v>1924</v>
      </c>
      <c r="B297">
        <v>49</v>
      </c>
      <c r="C297" t="s">
        <v>418</v>
      </c>
      <c r="D297">
        <v>310</v>
      </c>
      <c r="E297" t="s">
        <v>546</v>
      </c>
      <c r="F297" t="s">
        <v>593</v>
      </c>
      <c r="G297" t="s">
        <v>156</v>
      </c>
      <c r="H297">
        <v>255</v>
      </c>
      <c r="I297">
        <v>26</v>
      </c>
      <c r="J297">
        <v>51</v>
      </c>
      <c r="K297">
        <v>5425</v>
      </c>
      <c r="L297">
        <v>15</v>
      </c>
      <c r="M297">
        <v>21.237240528875699</v>
      </c>
    </row>
    <row r="298" spans="1:13" hidden="1" outlineLevel="3" x14ac:dyDescent="0.2">
      <c r="A298">
        <v>1924</v>
      </c>
      <c r="B298">
        <v>50</v>
      </c>
      <c r="C298" t="s">
        <v>594</v>
      </c>
      <c r="D298">
        <v>284</v>
      </c>
      <c r="E298" t="s">
        <v>546</v>
      </c>
      <c r="F298" t="s">
        <v>595</v>
      </c>
      <c r="G298" t="s">
        <v>156</v>
      </c>
      <c r="H298">
        <v>256</v>
      </c>
      <c r="I298">
        <v>17</v>
      </c>
      <c r="J298">
        <v>16</v>
      </c>
      <c r="K298">
        <v>5425</v>
      </c>
      <c r="L298">
        <v>15</v>
      </c>
      <c r="M298">
        <v>21.167611062217301</v>
      </c>
    </row>
    <row r="299" spans="1:13" hidden="1" outlineLevel="3" x14ac:dyDescent="0.2">
      <c r="A299">
        <v>1924</v>
      </c>
      <c r="B299">
        <v>51</v>
      </c>
      <c r="C299" t="s">
        <v>596</v>
      </c>
      <c r="D299">
        <v>267</v>
      </c>
      <c r="E299" t="s">
        <v>546</v>
      </c>
      <c r="F299" t="s">
        <v>597</v>
      </c>
      <c r="G299" t="s">
        <v>156</v>
      </c>
      <c r="H299">
        <v>256</v>
      </c>
      <c r="I299">
        <v>56</v>
      </c>
      <c r="J299">
        <v>8</v>
      </c>
      <c r="K299">
        <v>5425</v>
      </c>
      <c r="L299">
        <v>15</v>
      </c>
      <c r="M299">
        <v>21.114243952223202</v>
      </c>
    </row>
    <row r="300" spans="1:13" hidden="1" outlineLevel="3" x14ac:dyDescent="0.2">
      <c r="A300">
        <v>1924</v>
      </c>
      <c r="B300">
        <v>52</v>
      </c>
      <c r="C300" t="s">
        <v>598</v>
      </c>
      <c r="D300">
        <v>268</v>
      </c>
      <c r="E300" t="s">
        <v>546</v>
      </c>
      <c r="F300" t="s">
        <v>599</v>
      </c>
      <c r="G300" t="s">
        <v>156</v>
      </c>
      <c r="H300">
        <v>259</v>
      </c>
      <c r="I300">
        <v>50</v>
      </c>
      <c r="J300">
        <v>28</v>
      </c>
      <c r="K300">
        <v>5425</v>
      </c>
      <c r="L300">
        <v>15</v>
      </c>
      <c r="M300">
        <v>20.8781434808451</v>
      </c>
    </row>
    <row r="301" spans="1:13" hidden="1" outlineLevel="3" x14ac:dyDescent="0.2">
      <c r="A301">
        <v>1924</v>
      </c>
      <c r="B301">
        <v>53</v>
      </c>
      <c r="C301" t="s">
        <v>600</v>
      </c>
      <c r="D301">
        <v>285</v>
      </c>
      <c r="E301" t="s">
        <v>546</v>
      </c>
      <c r="F301" t="s">
        <v>601</v>
      </c>
      <c r="G301" t="s">
        <v>156</v>
      </c>
      <c r="H301">
        <v>262</v>
      </c>
      <c r="I301">
        <v>41</v>
      </c>
      <c r="J301">
        <v>56</v>
      </c>
      <c r="K301">
        <v>5425</v>
      </c>
      <c r="L301">
        <v>15</v>
      </c>
      <c r="M301">
        <v>20.6510199679396</v>
      </c>
    </row>
    <row r="302" spans="1:13" hidden="1" outlineLevel="3" x14ac:dyDescent="0.2">
      <c r="A302">
        <v>1924</v>
      </c>
      <c r="B302">
        <v>54</v>
      </c>
      <c r="C302" t="s">
        <v>602</v>
      </c>
      <c r="D302">
        <v>254</v>
      </c>
      <c r="E302" t="s">
        <v>546</v>
      </c>
      <c r="F302" t="s">
        <v>603</v>
      </c>
      <c r="G302" t="s">
        <v>156</v>
      </c>
      <c r="H302">
        <v>262</v>
      </c>
      <c r="I302">
        <v>57</v>
      </c>
      <c r="J302">
        <v>6</v>
      </c>
      <c r="K302">
        <v>5425</v>
      </c>
      <c r="L302">
        <v>15</v>
      </c>
      <c r="M302">
        <v>20.6311679586235</v>
      </c>
    </row>
    <row r="303" spans="1:13" hidden="1" outlineLevel="3" x14ac:dyDescent="0.2">
      <c r="A303">
        <v>1924</v>
      </c>
      <c r="B303">
        <v>55</v>
      </c>
      <c r="C303" t="s">
        <v>470</v>
      </c>
      <c r="D303">
        <v>288</v>
      </c>
      <c r="E303" t="s">
        <v>546</v>
      </c>
      <c r="F303" t="s">
        <v>604</v>
      </c>
      <c r="G303" t="s">
        <v>156</v>
      </c>
      <c r="H303">
        <v>263</v>
      </c>
      <c r="I303">
        <v>0</v>
      </c>
      <c r="J303">
        <v>58</v>
      </c>
      <c r="K303">
        <v>5425</v>
      </c>
      <c r="L303">
        <v>15</v>
      </c>
      <c r="M303">
        <v>20.626112891267699</v>
      </c>
    </row>
    <row r="304" spans="1:13" hidden="1" outlineLevel="3" x14ac:dyDescent="0.2">
      <c r="A304">
        <v>1924</v>
      </c>
      <c r="B304">
        <v>56</v>
      </c>
      <c r="C304" t="s">
        <v>605</v>
      </c>
      <c r="D304">
        <v>208</v>
      </c>
      <c r="E304" t="s">
        <v>546</v>
      </c>
      <c r="F304" t="s">
        <v>606</v>
      </c>
      <c r="G304" t="s">
        <v>156</v>
      </c>
      <c r="H304">
        <v>264</v>
      </c>
      <c r="I304">
        <v>19</v>
      </c>
      <c r="J304">
        <v>56</v>
      </c>
      <c r="K304">
        <v>5425</v>
      </c>
      <c r="L304">
        <v>15</v>
      </c>
      <c r="M304">
        <v>20.5234153989718</v>
      </c>
    </row>
    <row r="305" spans="1:13" hidden="1" outlineLevel="3" x14ac:dyDescent="0.2">
      <c r="A305">
        <v>1924</v>
      </c>
      <c r="B305">
        <v>57</v>
      </c>
      <c r="C305" t="s">
        <v>607</v>
      </c>
      <c r="D305">
        <v>280</v>
      </c>
      <c r="E305" t="s">
        <v>546</v>
      </c>
      <c r="F305" t="s">
        <v>608</v>
      </c>
      <c r="G305" t="s">
        <v>156</v>
      </c>
      <c r="H305">
        <v>267</v>
      </c>
      <c r="I305">
        <v>49</v>
      </c>
      <c r="J305">
        <v>10</v>
      </c>
      <c r="K305">
        <v>5425</v>
      </c>
      <c r="L305">
        <v>15</v>
      </c>
      <c r="M305">
        <v>20.256184203702698</v>
      </c>
    </row>
    <row r="306" spans="1:13" hidden="1" outlineLevel="3" x14ac:dyDescent="0.2">
      <c r="A306">
        <v>1924</v>
      </c>
      <c r="B306">
        <v>58</v>
      </c>
      <c r="C306" t="s">
        <v>609</v>
      </c>
      <c r="D306">
        <v>201</v>
      </c>
      <c r="E306" t="s">
        <v>546</v>
      </c>
      <c r="F306" t="s">
        <v>610</v>
      </c>
      <c r="G306" t="s">
        <v>156</v>
      </c>
      <c r="H306">
        <v>269</v>
      </c>
      <c r="I306">
        <v>35</v>
      </c>
      <c r="J306">
        <v>35</v>
      </c>
      <c r="K306">
        <v>5425</v>
      </c>
      <c r="L306">
        <v>15</v>
      </c>
      <c r="M306">
        <v>20.1229218935947</v>
      </c>
    </row>
    <row r="307" spans="1:13" hidden="1" outlineLevel="3" x14ac:dyDescent="0.2">
      <c r="A307">
        <v>1924</v>
      </c>
      <c r="B307">
        <v>59</v>
      </c>
      <c r="C307" t="s">
        <v>611</v>
      </c>
      <c r="D307">
        <v>238</v>
      </c>
      <c r="E307" t="s">
        <v>546</v>
      </c>
      <c r="F307" t="s">
        <v>612</v>
      </c>
      <c r="G307" t="s">
        <v>156</v>
      </c>
      <c r="H307">
        <v>271</v>
      </c>
      <c r="I307">
        <v>59</v>
      </c>
      <c r="J307">
        <v>39</v>
      </c>
      <c r="K307">
        <v>5425</v>
      </c>
      <c r="L307">
        <v>15</v>
      </c>
      <c r="M307">
        <v>19.945280689230401</v>
      </c>
    </row>
    <row r="308" spans="1:13" hidden="1" outlineLevel="3" x14ac:dyDescent="0.2">
      <c r="A308">
        <v>1924</v>
      </c>
      <c r="B308">
        <v>60</v>
      </c>
      <c r="C308" t="s">
        <v>613</v>
      </c>
      <c r="D308">
        <v>227</v>
      </c>
      <c r="E308" t="s">
        <v>546</v>
      </c>
      <c r="F308" t="s">
        <v>614</v>
      </c>
      <c r="G308" t="s">
        <v>156</v>
      </c>
      <c r="H308">
        <v>272</v>
      </c>
      <c r="I308">
        <v>29</v>
      </c>
      <c r="J308">
        <v>26</v>
      </c>
      <c r="K308">
        <v>5425</v>
      </c>
      <c r="L308">
        <v>15</v>
      </c>
      <c r="M308">
        <v>19.9089468952033</v>
      </c>
    </row>
    <row r="309" spans="1:13" outlineLevel="2" collapsed="1" x14ac:dyDescent="0.2">
      <c r="E309" s="10" t="s">
        <v>13000</v>
      </c>
      <c r="M309">
        <f>SUBTOTAL(1,M271:M308)</f>
        <v>21.617926827644979</v>
      </c>
    </row>
    <row r="310" spans="1:13" outlineLevel="1" x14ac:dyDescent="0.2">
      <c r="A310" s="10" t="s">
        <v>12888</v>
      </c>
      <c r="M310">
        <f>SUBTOTAL(1,M247:M308)</f>
        <v>22.326784497826075</v>
      </c>
    </row>
    <row r="311" spans="1:13" hidden="1" outlineLevel="3" x14ac:dyDescent="0.2">
      <c r="A311">
        <v>1925</v>
      </c>
      <c r="B311">
        <v>3</v>
      </c>
      <c r="C311" t="s">
        <v>526</v>
      </c>
      <c r="D311">
        <v>16</v>
      </c>
      <c r="E311" t="s">
        <v>618</v>
      </c>
      <c r="F311" t="s">
        <v>619</v>
      </c>
      <c r="G311" t="s">
        <v>156</v>
      </c>
      <c r="H311">
        <v>220</v>
      </c>
      <c r="I311">
        <v>6</v>
      </c>
      <c r="J311">
        <v>55</v>
      </c>
      <c r="K311">
        <v>5440</v>
      </c>
      <c r="L311">
        <v>18</v>
      </c>
      <c r="M311">
        <v>24.714322671832299</v>
      </c>
    </row>
    <row r="312" spans="1:13" hidden="1" outlineLevel="3" x14ac:dyDescent="0.2">
      <c r="A312">
        <v>1925</v>
      </c>
      <c r="B312">
        <v>4</v>
      </c>
      <c r="C312" t="s">
        <v>523</v>
      </c>
      <c r="D312">
        <v>20</v>
      </c>
      <c r="E312" t="s">
        <v>618</v>
      </c>
      <c r="F312" t="s">
        <v>620</v>
      </c>
      <c r="G312" t="s">
        <v>156</v>
      </c>
      <c r="H312">
        <v>220</v>
      </c>
      <c r="I312">
        <v>21</v>
      </c>
      <c r="J312">
        <v>42</v>
      </c>
      <c r="K312">
        <v>5440</v>
      </c>
      <c r="L312">
        <v>18</v>
      </c>
      <c r="M312">
        <v>24.686689306216199</v>
      </c>
    </row>
    <row r="313" spans="1:13" hidden="1" outlineLevel="3" x14ac:dyDescent="0.2">
      <c r="A313">
        <v>1925</v>
      </c>
      <c r="B313">
        <v>9</v>
      </c>
      <c r="C313" t="s">
        <v>384</v>
      </c>
      <c r="D313">
        <v>15</v>
      </c>
      <c r="E313" t="s">
        <v>618</v>
      </c>
      <c r="F313" t="s">
        <v>631</v>
      </c>
      <c r="G313" t="s">
        <v>156</v>
      </c>
      <c r="H313">
        <v>221</v>
      </c>
      <c r="I313">
        <v>56</v>
      </c>
      <c r="J313">
        <v>17</v>
      </c>
      <c r="K313">
        <v>5440</v>
      </c>
      <c r="L313">
        <v>18</v>
      </c>
      <c r="M313">
        <v>24.511343880987798</v>
      </c>
    </row>
    <row r="314" spans="1:13" hidden="1" outlineLevel="3" x14ac:dyDescent="0.2">
      <c r="A314">
        <v>1925</v>
      </c>
      <c r="B314">
        <v>11</v>
      </c>
      <c r="C314" t="s">
        <v>481</v>
      </c>
      <c r="D314">
        <v>19</v>
      </c>
      <c r="E314" t="s">
        <v>618</v>
      </c>
      <c r="F314" t="s">
        <v>634</v>
      </c>
      <c r="G314" t="s">
        <v>156</v>
      </c>
      <c r="H314">
        <v>223</v>
      </c>
      <c r="I314">
        <v>36</v>
      </c>
      <c r="J314">
        <v>28</v>
      </c>
      <c r="K314">
        <v>5440</v>
      </c>
      <c r="L314">
        <v>18</v>
      </c>
      <c r="M314">
        <v>24.3283129686405</v>
      </c>
    </row>
    <row r="315" spans="1:13" hidden="1" outlineLevel="3" x14ac:dyDescent="0.2">
      <c r="A315">
        <v>1925</v>
      </c>
      <c r="B315">
        <v>22</v>
      </c>
      <c r="C315" t="s">
        <v>333</v>
      </c>
      <c r="D315">
        <v>18</v>
      </c>
      <c r="E315" t="s">
        <v>618</v>
      </c>
      <c r="F315" t="s">
        <v>651</v>
      </c>
      <c r="G315" t="s">
        <v>156</v>
      </c>
      <c r="H315">
        <v>226</v>
      </c>
      <c r="I315">
        <v>5</v>
      </c>
      <c r="J315">
        <v>36</v>
      </c>
      <c r="K315">
        <v>5440</v>
      </c>
      <c r="L315">
        <v>18</v>
      </c>
      <c r="M315">
        <v>24.060859821902401</v>
      </c>
    </row>
    <row r="316" spans="1:13" hidden="1" outlineLevel="3" x14ac:dyDescent="0.2">
      <c r="A316">
        <v>1925</v>
      </c>
      <c r="B316">
        <v>31</v>
      </c>
      <c r="C316" t="s">
        <v>379</v>
      </c>
      <c r="D316">
        <v>17</v>
      </c>
      <c r="E316" t="s">
        <v>618</v>
      </c>
      <c r="F316" t="s">
        <v>665</v>
      </c>
      <c r="G316" t="s">
        <v>156</v>
      </c>
      <c r="H316">
        <v>232</v>
      </c>
      <c r="I316">
        <v>37</v>
      </c>
      <c r="J316">
        <v>12</v>
      </c>
      <c r="K316">
        <v>5440</v>
      </c>
      <c r="L316">
        <v>18</v>
      </c>
      <c r="M316">
        <v>23.385779382684198</v>
      </c>
    </row>
    <row r="317" spans="1:13" outlineLevel="2" collapsed="1" x14ac:dyDescent="0.2">
      <c r="E317" s="10" t="s">
        <v>13001</v>
      </c>
      <c r="M317">
        <f>SUBTOTAL(1,M311:M316)</f>
        <v>24.28121800537723</v>
      </c>
    </row>
    <row r="318" spans="1:13" hidden="1" outlineLevel="3" x14ac:dyDescent="0.2">
      <c r="A318">
        <v>1925</v>
      </c>
      <c r="B318">
        <v>7</v>
      </c>
      <c r="C318" t="s">
        <v>532</v>
      </c>
      <c r="D318">
        <v>36</v>
      </c>
      <c r="E318" t="s">
        <v>626</v>
      </c>
      <c r="F318" t="s">
        <v>627</v>
      </c>
      <c r="G318" t="s">
        <v>156</v>
      </c>
      <c r="H318">
        <v>221</v>
      </c>
      <c r="I318">
        <v>43</v>
      </c>
      <c r="J318">
        <v>56</v>
      </c>
      <c r="K318">
        <v>5440</v>
      </c>
      <c r="L318">
        <v>18</v>
      </c>
      <c r="M318">
        <v>24.534097685396301</v>
      </c>
    </row>
    <row r="319" spans="1:13" outlineLevel="2" collapsed="1" x14ac:dyDescent="0.2">
      <c r="E319" s="10" t="s">
        <v>13002</v>
      </c>
      <c r="M319">
        <f>SUBTOTAL(1,M318:M318)</f>
        <v>24.534097685396301</v>
      </c>
    </row>
    <row r="320" spans="1:13" hidden="1" outlineLevel="3" x14ac:dyDescent="0.2">
      <c r="A320">
        <v>1925</v>
      </c>
      <c r="B320">
        <v>1</v>
      </c>
      <c r="C320" t="s">
        <v>479</v>
      </c>
      <c r="D320">
        <v>1</v>
      </c>
      <c r="E320" t="s">
        <v>615</v>
      </c>
      <c r="F320" t="s">
        <v>616</v>
      </c>
      <c r="G320" t="s">
        <v>156</v>
      </c>
      <c r="H320">
        <v>219</v>
      </c>
      <c r="I320">
        <v>10</v>
      </c>
      <c r="J320">
        <v>18</v>
      </c>
      <c r="K320">
        <v>5440</v>
      </c>
      <c r="L320">
        <v>18</v>
      </c>
      <c r="M320">
        <v>24.820726523349201</v>
      </c>
    </row>
    <row r="321" spans="1:13" hidden="1" outlineLevel="3" x14ac:dyDescent="0.2">
      <c r="A321">
        <v>1925</v>
      </c>
      <c r="B321">
        <v>2</v>
      </c>
      <c r="C321" t="s">
        <v>487</v>
      </c>
      <c r="D321">
        <v>3</v>
      </c>
      <c r="E321" t="s">
        <v>615</v>
      </c>
      <c r="F321" t="s">
        <v>617</v>
      </c>
      <c r="G321" t="s">
        <v>156</v>
      </c>
      <c r="H321">
        <v>220</v>
      </c>
      <c r="I321">
        <v>4</v>
      </c>
      <c r="J321">
        <v>38</v>
      </c>
      <c r="K321">
        <v>5440</v>
      </c>
      <c r="L321">
        <v>18</v>
      </c>
      <c r="M321">
        <v>24.718596250306</v>
      </c>
    </row>
    <row r="322" spans="1:13" hidden="1" outlineLevel="3" x14ac:dyDescent="0.2">
      <c r="A322">
        <v>1925</v>
      </c>
      <c r="B322">
        <v>15</v>
      </c>
      <c r="C322" t="s">
        <v>641</v>
      </c>
      <c r="D322">
        <v>4</v>
      </c>
      <c r="E322" t="s">
        <v>615</v>
      </c>
      <c r="F322" t="s">
        <v>642</v>
      </c>
      <c r="G322" t="s">
        <v>156</v>
      </c>
      <c r="H322">
        <v>224</v>
      </c>
      <c r="I322">
        <v>17</v>
      </c>
      <c r="J322">
        <v>51</v>
      </c>
      <c r="K322">
        <v>5440</v>
      </c>
      <c r="L322">
        <v>18</v>
      </c>
      <c r="M322">
        <v>24.253502602570201</v>
      </c>
    </row>
    <row r="323" spans="1:13" outlineLevel="2" collapsed="1" x14ac:dyDescent="0.2">
      <c r="E323" s="10" t="s">
        <v>13003</v>
      </c>
      <c r="M323">
        <f>SUBTOTAL(1,M320:M322)</f>
        <v>24.597608458741803</v>
      </c>
    </row>
    <row r="324" spans="1:13" hidden="1" outlineLevel="3" x14ac:dyDescent="0.2">
      <c r="A324">
        <v>1925</v>
      </c>
      <c r="B324">
        <v>8</v>
      </c>
      <c r="C324" t="s">
        <v>628</v>
      </c>
      <c r="D324">
        <v>33</v>
      </c>
      <c r="E324" t="s">
        <v>629</v>
      </c>
      <c r="F324" t="s">
        <v>630</v>
      </c>
      <c r="G324" t="s">
        <v>156</v>
      </c>
      <c r="H324">
        <v>221</v>
      </c>
      <c r="I324">
        <v>54</v>
      </c>
      <c r="J324">
        <v>54</v>
      </c>
      <c r="K324">
        <v>5440</v>
      </c>
      <c r="L324">
        <v>18</v>
      </c>
      <c r="M324">
        <v>24.513890453552001</v>
      </c>
    </row>
    <row r="325" spans="1:13" hidden="1" outlineLevel="3" x14ac:dyDescent="0.2">
      <c r="A325">
        <v>1925</v>
      </c>
      <c r="B325">
        <v>17</v>
      </c>
      <c r="C325" t="s">
        <v>549</v>
      </c>
      <c r="D325">
        <v>35</v>
      </c>
      <c r="E325" t="s">
        <v>629</v>
      </c>
      <c r="F325" t="s">
        <v>644</v>
      </c>
      <c r="G325" t="s">
        <v>156</v>
      </c>
      <c r="H325">
        <v>224</v>
      </c>
      <c r="I325">
        <v>49</v>
      </c>
      <c r="J325">
        <v>19</v>
      </c>
      <c r="K325">
        <v>5440</v>
      </c>
      <c r="L325">
        <v>18</v>
      </c>
      <c r="M325">
        <v>24.196926209506501</v>
      </c>
    </row>
    <row r="326" spans="1:13" hidden="1" outlineLevel="3" x14ac:dyDescent="0.2">
      <c r="A326">
        <v>1925</v>
      </c>
      <c r="B326">
        <v>25</v>
      </c>
      <c r="C326" t="s">
        <v>654</v>
      </c>
      <c r="D326">
        <v>34</v>
      </c>
      <c r="E326" t="s">
        <v>629</v>
      </c>
      <c r="F326" t="s">
        <v>655</v>
      </c>
      <c r="G326" t="s">
        <v>156</v>
      </c>
      <c r="H326">
        <v>226</v>
      </c>
      <c r="I326">
        <v>57</v>
      </c>
      <c r="J326">
        <v>42</v>
      </c>
      <c r="K326">
        <v>5440</v>
      </c>
      <c r="L326">
        <v>18</v>
      </c>
      <c r="M326">
        <v>23.968805304860499</v>
      </c>
    </row>
    <row r="327" spans="1:13" outlineLevel="2" collapsed="1" x14ac:dyDescent="0.2">
      <c r="E327" s="10" t="s">
        <v>13004</v>
      </c>
      <c r="M327">
        <f>SUBTOTAL(1,M324:M326)</f>
        <v>24.226540655973</v>
      </c>
    </row>
    <row r="328" spans="1:13" hidden="1" outlineLevel="3" x14ac:dyDescent="0.2">
      <c r="A328">
        <v>1925</v>
      </c>
      <c r="B328">
        <v>13</v>
      </c>
      <c r="C328" t="s">
        <v>195</v>
      </c>
      <c r="D328">
        <v>38</v>
      </c>
      <c r="E328" t="s">
        <v>637</v>
      </c>
      <c r="F328" t="s">
        <v>638</v>
      </c>
      <c r="G328" t="s">
        <v>156</v>
      </c>
      <c r="H328">
        <v>223</v>
      </c>
      <c r="I328">
        <v>50</v>
      </c>
      <c r="J328">
        <v>6</v>
      </c>
      <c r="K328">
        <v>5440</v>
      </c>
      <c r="L328">
        <v>18</v>
      </c>
      <c r="M328">
        <v>24.303616503227801</v>
      </c>
    </row>
    <row r="329" spans="1:13" outlineLevel="2" collapsed="1" x14ac:dyDescent="0.2">
      <c r="E329" s="10" t="s">
        <v>13005</v>
      </c>
      <c r="M329">
        <f>SUBTOTAL(1,M328:M328)</f>
        <v>24.303616503227801</v>
      </c>
    </row>
    <row r="330" spans="1:13" hidden="1" outlineLevel="3" x14ac:dyDescent="0.2">
      <c r="A330">
        <v>1925</v>
      </c>
      <c r="B330">
        <v>5</v>
      </c>
      <c r="C330" t="s">
        <v>621</v>
      </c>
      <c r="D330">
        <v>14</v>
      </c>
      <c r="E330" t="s">
        <v>622</v>
      </c>
      <c r="F330" t="s">
        <v>623</v>
      </c>
      <c r="G330" t="s">
        <v>156</v>
      </c>
      <c r="H330">
        <v>220</v>
      </c>
      <c r="I330">
        <v>38</v>
      </c>
      <c r="J330">
        <v>0</v>
      </c>
      <c r="K330">
        <v>5440</v>
      </c>
      <c r="L330">
        <v>18</v>
      </c>
      <c r="M330">
        <v>24.656292491312801</v>
      </c>
    </row>
    <row r="331" spans="1:13" hidden="1" outlineLevel="3" x14ac:dyDescent="0.2">
      <c r="A331">
        <v>1925</v>
      </c>
      <c r="B331">
        <v>14</v>
      </c>
      <c r="C331" t="s">
        <v>639</v>
      </c>
      <c r="D331">
        <v>8</v>
      </c>
      <c r="E331" t="s">
        <v>622</v>
      </c>
      <c r="F331" t="s">
        <v>640</v>
      </c>
      <c r="G331" t="s">
        <v>156</v>
      </c>
      <c r="H331">
        <v>223</v>
      </c>
      <c r="I331">
        <v>59</v>
      </c>
      <c r="J331">
        <v>2</v>
      </c>
      <c r="K331">
        <v>5440</v>
      </c>
      <c r="L331">
        <v>18</v>
      </c>
      <c r="M331">
        <v>24.2874611517197</v>
      </c>
    </row>
    <row r="332" spans="1:13" hidden="1" outlineLevel="3" x14ac:dyDescent="0.2">
      <c r="A332">
        <v>1925</v>
      </c>
      <c r="B332">
        <v>18</v>
      </c>
      <c r="C332" t="s">
        <v>169</v>
      </c>
      <c r="D332">
        <v>7</v>
      </c>
      <c r="E332" t="s">
        <v>622</v>
      </c>
      <c r="F332" t="s">
        <v>645</v>
      </c>
      <c r="G332" t="s">
        <v>156</v>
      </c>
      <c r="H332">
        <v>225</v>
      </c>
      <c r="I332">
        <v>5</v>
      </c>
      <c r="J332">
        <v>49</v>
      </c>
      <c r="K332">
        <v>5440</v>
      </c>
      <c r="L332">
        <v>18</v>
      </c>
      <c r="M332">
        <v>24.167364925482701</v>
      </c>
    </row>
    <row r="333" spans="1:13" outlineLevel="2" collapsed="1" x14ac:dyDescent="0.2">
      <c r="E333" s="10" t="s">
        <v>13006</v>
      </c>
      <c r="M333">
        <f>SUBTOTAL(1,M330:M332)</f>
        <v>24.370372856171731</v>
      </c>
    </row>
    <row r="334" spans="1:13" hidden="1" outlineLevel="3" x14ac:dyDescent="0.2">
      <c r="A334">
        <v>1925</v>
      </c>
      <c r="B334">
        <v>20</v>
      </c>
      <c r="C334" t="s">
        <v>542</v>
      </c>
      <c r="D334">
        <v>21</v>
      </c>
      <c r="E334" t="s">
        <v>647</v>
      </c>
      <c r="F334" t="s">
        <v>648</v>
      </c>
      <c r="G334" t="s">
        <v>156</v>
      </c>
      <c r="H334">
        <v>225</v>
      </c>
      <c r="I334">
        <v>40</v>
      </c>
      <c r="J334">
        <v>24</v>
      </c>
      <c r="K334">
        <v>5440</v>
      </c>
      <c r="L334">
        <v>18</v>
      </c>
      <c r="M334">
        <v>24.105639419810299</v>
      </c>
    </row>
    <row r="335" spans="1:13" hidden="1" outlineLevel="3" x14ac:dyDescent="0.2">
      <c r="A335">
        <v>1925</v>
      </c>
      <c r="B335">
        <v>35</v>
      </c>
      <c r="C335" t="s">
        <v>448</v>
      </c>
      <c r="D335">
        <v>22</v>
      </c>
      <c r="E335" t="s">
        <v>647</v>
      </c>
      <c r="F335" t="s">
        <v>671</v>
      </c>
      <c r="G335" t="s">
        <v>156</v>
      </c>
      <c r="H335">
        <v>235</v>
      </c>
      <c r="I335">
        <v>20</v>
      </c>
      <c r="J335">
        <v>37</v>
      </c>
      <c r="K335">
        <v>5440</v>
      </c>
      <c r="L335">
        <v>18</v>
      </c>
      <c r="M335">
        <v>23.115137794973499</v>
      </c>
    </row>
    <row r="336" spans="1:13" outlineLevel="2" collapsed="1" x14ac:dyDescent="0.2">
      <c r="E336" s="10" t="s">
        <v>13007</v>
      </c>
      <c r="M336">
        <f>SUBTOTAL(1,M334:M335)</f>
        <v>23.610388607391897</v>
      </c>
    </row>
    <row r="337" spans="1:13" hidden="1" outlineLevel="3" x14ac:dyDescent="0.2">
      <c r="A337">
        <v>1925</v>
      </c>
      <c r="B337">
        <v>10</v>
      </c>
      <c r="C337" t="s">
        <v>433</v>
      </c>
      <c r="D337">
        <v>26</v>
      </c>
      <c r="E337" t="s">
        <v>632</v>
      </c>
      <c r="F337" t="s">
        <v>633</v>
      </c>
      <c r="G337" t="s">
        <v>156</v>
      </c>
      <c r="H337">
        <v>223</v>
      </c>
      <c r="I337">
        <v>16</v>
      </c>
      <c r="J337">
        <v>21</v>
      </c>
      <c r="K337">
        <v>5440</v>
      </c>
      <c r="L337">
        <v>18</v>
      </c>
      <c r="M337">
        <v>24.364845648254899</v>
      </c>
    </row>
    <row r="338" spans="1:13" hidden="1" outlineLevel="3" x14ac:dyDescent="0.2">
      <c r="A338">
        <v>1925</v>
      </c>
      <c r="B338">
        <v>26</v>
      </c>
      <c r="C338" t="s">
        <v>656</v>
      </c>
      <c r="D338">
        <v>25</v>
      </c>
      <c r="E338" t="s">
        <v>632</v>
      </c>
      <c r="F338" t="s">
        <v>657</v>
      </c>
      <c r="G338" t="s">
        <v>156</v>
      </c>
      <c r="H338">
        <v>229</v>
      </c>
      <c r="I338">
        <v>5</v>
      </c>
      <c r="J338">
        <v>30</v>
      </c>
      <c r="K338">
        <v>5440</v>
      </c>
      <c r="L338">
        <v>18</v>
      </c>
      <c r="M338">
        <v>23.745953221054101</v>
      </c>
    </row>
    <row r="339" spans="1:13" hidden="1" outlineLevel="3" x14ac:dyDescent="0.2">
      <c r="A339">
        <v>1925</v>
      </c>
      <c r="B339">
        <v>28</v>
      </c>
      <c r="C339" t="s">
        <v>660</v>
      </c>
      <c r="D339">
        <v>28</v>
      </c>
      <c r="E339" t="s">
        <v>632</v>
      </c>
      <c r="F339" t="s">
        <v>661</v>
      </c>
      <c r="G339" t="s">
        <v>156</v>
      </c>
      <c r="H339">
        <v>229</v>
      </c>
      <c r="I339">
        <v>49</v>
      </c>
      <c r="J339">
        <v>1</v>
      </c>
      <c r="K339">
        <v>5440</v>
      </c>
      <c r="L339">
        <v>18</v>
      </c>
      <c r="M339">
        <v>23.6710135240487</v>
      </c>
    </row>
    <row r="340" spans="1:13" hidden="1" outlineLevel="3" x14ac:dyDescent="0.2">
      <c r="A340">
        <v>1925</v>
      </c>
      <c r="B340">
        <v>42</v>
      </c>
      <c r="C340" t="s">
        <v>679</v>
      </c>
      <c r="D340">
        <v>30</v>
      </c>
      <c r="E340" t="s">
        <v>632</v>
      </c>
      <c r="F340" t="s">
        <v>680</v>
      </c>
      <c r="G340" t="s">
        <v>156</v>
      </c>
      <c r="H340">
        <v>242</v>
      </c>
      <c r="I340">
        <v>43</v>
      </c>
      <c r="J340">
        <v>12</v>
      </c>
      <c r="K340">
        <v>5440</v>
      </c>
      <c r="L340">
        <v>18</v>
      </c>
      <c r="M340">
        <v>22.412656558997998</v>
      </c>
    </row>
    <row r="341" spans="1:13" outlineLevel="2" collapsed="1" x14ac:dyDescent="0.2">
      <c r="E341" s="10" t="s">
        <v>13008</v>
      </c>
      <c r="M341">
        <f>SUBTOTAL(1,M337:M340)</f>
        <v>23.548617238088923</v>
      </c>
    </row>
    <row r="342" spans="1:13" hidden="1" outlineLevel="3" x14ac:dyDescent="0.2">
      <c r="A342">
        <v>1925</v>
      </c>
      <c r="B342">
        <v>6</v>
      </c>
      <c r="C342" t="s">
        <v>444</v>
      </c>
      <c r="D342">
        <v>23</v>
      </c>
      <c r="E342" t="s">
        <v>624</v>
      </c>
      <c r="F342" t="s">
        <v>625</v>
      </c>
      <c r="G342" t="s">
        <v>156</v>
      </c>
      <c r="H342">
        <v>221</v>
      </c>
      <c r="I342">
        <v>35</v>
      </c>
      <c r="J342">
        <v>1</v>
      </c>
      <c r="K342">
        <v>5440</v>
      </c>
      <c r="L342">
        <v>18</v>
      </c>
      <c r="M342">
        <v>24.550552149238801</v>
      </c>
    </row>
    <row r="343" spans="1:13" hidden="1" outlineLevel="3" x14ac:dyDescent="0.2">
      <c r="A343">
        <v>1925</v>
      </c>
      <c r="B343">
        <v>12</v>
      </c>
      <c r="C343" t="s">
        <v>635</v>
      </c>
      <c r="D343">
        <v>24</v>
      </c>
      <c r="E343" t="s">
        <v>624</v>
      </c>
      <c r="F343" t="s">
        <v>636</v>
      </c>
      <c r="G343" t="s">
        <v>156</v>
      </c>
      <c r="H343">
        <v>223</v>
      </c>
      <c r="I343">
        <v>47</v>
      </c>
      <c r="J343">
        <v>32</v>
      </c>
      <c r="K343">
        <v>5440</v>
      </c>
      <c r="L343">
        <v>18</v>
      </c>
      <c r="M343">
        <v>24.308262128065198</v>
      </c>
    </row>
    <row r="344" spans="1:13" outlineLevel="2" collapsed="1" x14ac:dyDescent="0.2">
      <c r="E344" s="10" t="s">
        <v>13009</v>
      </c>
      <c r="M344">
        <f>SUBTOTAL(1,M342:M343)</f>
        <v>24.429407138652</v>
      </c>
    </row>
    <row r="345" spans="1:13" hidden="1" outlineLevel="3" x14ac:dyDescent="0.2">
      <c r="A345">
        <v>1925</v>
      </c>
      <c r="B345">
        <v>16</v>
      </c>
      <c r="C345" t="s">
        <v>373</v>
      </c>
      <c r="D345">
        <v>195</v>
      </c>
      <c r="E345" t="s">
        <v>546</v>
      </c>
      <c r="F345" t="s">
        <v>643</v>
      </c>
      <c r="G345" t="s">
        <v>156</v>
      </c>
      <c r="H345">
        <v>224</v>
      </c>
      <c r="I345">
        <v>38</v>
      </c>
      <c r="J345">
        <v>25</v>
      </c>
      <c r="K345">
        <v>5440</v>
      </c>
      <c r="L345">
        <v>18</v>
      </c>
      <c r="M345">
        <v>24.216494271706001</v>
      </c>
    </row>
    <row r="346" spans="1:13" hidden="1" outlineLevel="3" x14ac:dyDescent="0.2">
      <c r="A346">
        <v>1925</v>
      </c>
      <c r="B346">
        <v>19</v>
      </c>
      <c r="C346" t="s">
        <v>519</v>
      </c>
      <c r="D346">
        <v>208</v>
      </c>
      <c r="E346" t="s">
        <v>546</v>
      </c>
      <c r="F346" t="s">
        <v>646</v>
      </c>
      <c r="G346" t="s">
        <v>156</v>
      </c>
      <c r="H346">
        <v>225</v>
      </c>
      <c r="I346">
        <v>28</v>
      </c>
      <c r="J346">
        <v>31</v>
      </c>
      <c r="K346">
        <v>5440</v>
      </c>
      <c r="L346">
        <v>18</v>
      </c>
      <c r="M346">
        <v>24.126813607306001</v>
      </c>
    </row>
    <row r="347" spans="1:13" hidden="1" outlineLevel="3" x14ac:dyDescent="0.2">
      <c r="A347">
        <v>1925</v>
      </c>
      <c r="B347">
        <v>21</v>
      </c>
      <c r="C347" t="s">
        <v>649</v>
      </c>
      <c r="D347">
        <v>205</v>
      </c>
      <c r="E347" t="s">
        <v>546</v>
      </c>
      <c r="F347" t="s">
        <v>650</v>
      </c>
      <c r="G347" t="s">
        <v>156</v>
      </c>
      <c r="H347">
        <v>225</v>
      </c>
      <c r="I347">
        <v>41</v>
      </c>
      <c r="J347">
        <v>58</v>
      </c>
      <c r="K347">
        <v>5440</v>
      </c>
      <c r="L347">
        <v>18</v>
      </c>
      <c r="M347">
        <v>24.102850644539501</v>
      </c>
    </row>
    <row r="348" spans="1:13" hidden="1" outlineLevel="3" x14ac:dyDescent="0.2">
      <c r="A348">
        <v>1925</v>
      </c>
      <c r="B348">
        <v>23</v>
      </c>
      <c r="C348" t="s">
        <v>341</v>
      </c>
      <c r="D348">
        <v>140</v>
      </c>
      <c r="E348" t="s">
        <v>546</v>
      </c>
      <c r="F348" t="s">
        <v>652</v>
      </c>
      <c r="G348" t="s">
        <v>156</v>
      </c>
      <c r="H348">
        <v>226</v>
      </c>
      <c r="I348">
        <v>44</v>
      </c>
      <c r="J348">
        <v>34</v>
      </c>
      <c r="K348">
        <v>5440</v>
      </c>
      <c r="L348">
        <v>18</v>
      </c>
      <c r="M348">
        <v>23.9919438815887</v>
      </c>
    </row>
    <row r="349" spans="1:13" hidden="1" outlineLevel="3" x14ac:dyDescent="0.2">
      <c r="A349">
        <v>1925</v>
      </c>
      <c r="B349">
        <v>24</v>
      </c>
      <c r="C349" t="s">
        <v>510</v>
      </c>
      <c r="D349">
        <v>161</v>
      </c>
      <c r="E349" t="s">
        <v>546</v>
      </c>
      <c r="F349" t="s">
        <v>653</v>
      </c>
      <c r="G349" t="s">
        <v>156</v>
      </c>
      <c r="H349">
        <v>226</v>
      </c>
      <c r="I349">
        <v>48</v>
      </c>
      <c r="J349">
        <v>24</v>
      </c>
      <c r="K349">
        <v>5440</v>
      </c>
      <c r="L349">
        <v>18</v>
      </c>
      <c r="M349">
        <v>23.985185620646</v>
      </c>
    </row>
    <row r="350" spans="1:13" hidden="1" outlineLevel="3" x14ac:dyDescent="0.2">
      <c r="A350">
        <v>1925</v>
      </c>
      <c r="B350">
        <v>27</v>
      </c>
      <c r="C350" t="s">
        <v>658</v>
      </c>
      <c r="D350">
        <v>126</v>
      </c>
      <c r="E350" t="s">
        <v>546</v>
      </c>
      <c r="F350" t="s">
        <v>659</v>
      </c>
      <c r="G350" t="s">
        <v>156</v>
      </c>
      <c r="H350">
        <v>229</v>
      </c>
      <c r="I350">
        <v>35</v>
      </c>
      <c r="J350">
        <v>8</v>
      </c>
      <c r="K350">
        <v>5440</v>
      </c>
      <c r="L350">
        <v>18</v>
      </c>
      <c r="M350">
        <v>23.6948704670735</v>
      </c>
    </row>
    <row r="351" spans="1:13" hidden="1" outlineLevel="3" x14ac:dyDescent="0.2">
      <c r="A351">
        <v>1925</v>
      </c>
      <c r="B351">
        <v>29</v>
      </c>
      <c r="C351" t="s">
        <v>662</v>
      </c>
      <c r="D351">
        <v>129</v>
      </c>
      <c r="E351" t="s">
        <v>546</v>
      </c>
      <c r="F351" t="s">
        <v>663</v>
      </c>
      <c r="G351" t="s">
        <v>156</v>
      </c>
      <c r="H351">
        <v>231</v>
      </c>
      <c r="I351">
        <v>2</v>
      </c>
      <c r="J351">
        <v>11</v>
      </c>
      <c r="K351">
        <v>5440</v>
      </c>
      <c r="L351">
        <v>18</v>
      </c>
      <c r="M351">
        <v>23.546074391840602</v>
      </c>
    </row>
    <row r="352" spans="1:13" hidden="1" outlineLevel="3" x14ac:dyDescent="0.2">
      <c r="A352">
        <v>1925</v>
      </c>
      <c r="B352">
        <v>30</v>
      </c>
      <c r="C352" t="s">
        <v>555</v>
      </c>
      <c r="D352">
        <v>165</v>
      </c>
      <c r="E352" t="s">
        <v>546</v>
      </c>
      <c r="F352" t="s">
        <v>664</v>
      </c>
      <c r="G352" t="s">
        <v>156</v>
      </c>
      <c r="H352">
        <v>231</v>
      </c>
      <c r="I352">
        <v>36</v>
      </c>
      <c r="J352">
        <v>22</v>
      </c>
      <c r="K352">
        <v>5440</v>
      </c>
      <c r="L352">
        <v>18</v>
      </c>
      <c r="M352">
        <v>23.4881539778983</v>
      </c>
    </row>
    <row r="353" spans="1:13" hidden="1" outlineLevel="3" x14ac:dyDescent="0.2">
      <c r="A353">
        <v>1925</v>
      </c>
      <c r="B353">
        <v>32</v>
      </c>
      <c r="C353" t="s">
        <v>594</v>
      </c>
      <c r="D353">
        <v>135</v>
      </c>
      <c r="E353" t="s">
        <v>546</v>
      </c>
      <c r="F353" t="s">
        <v>666</v>
      </c>
      <c r="G353" t="s">
        <v>156</v>
      </c>
      <c r="H353">
        <v>234</v>
      </c>
      <c r="I353">
        <v>33</v>
      </c>
      <c r="J353">
        <v>35</v>
      </c>
      <c r="K353">
        <v>5440</v>
      </c>
      <c r="L353">
        <v>18</v>
      </c>
      <c r="M353">
        <v>23.192387629305401</v>
      </c>
    </row>
    <row r="354" spans="1:13" hidden="1" outlineLevel="3" x14ac:dyDescent="0.2">
      <c r="A354">
        <v>1925</v>
      </c>
      <c r="B354">
        <v>33</v>
      </c>
      <c r="C354" t="s">
        <v>667</v>
      </c>
      <c r="D354">
        <v>193</v>
      </c>
      <c r="E354" t="s">
        <v>546</v>
      </c>
      <c r="F354" t="s">
        <v>668</v>
      </c>
      <c r="G354" t="s">
        <v>156</v>
      </c>
      <c r="H354">
        <v>234</v>
      </c>
      <c r="I354">
        <v>59</v>
      </c>
      <c r="J354">
        <v>37</v>
      </c>
      <c r="K354">
        <v>5440</v>
      </c>
      <c r="L354">
        <v>18</v>
      </c>
      <c r="M354">
        <v>23.1495655319234</v>
      </c>
    </row>
    <row r="355" spans="1:13" hidden="1" outlineLevel="3" x14ac:dyDescent="0.2">
      <c r="A355">
        <v>1925</v>
      </c>
      <c r="B355">
        <v>34</v>
      </c>
      <c r="C355" t="s">
        <v>669</v>
      </c>
      <c r="D355">
        <v>110</v>
      </c>
      <c r="E355" t="s">
        <v>546</v>
      </c>
      <c r="F355" t="s">
        <v>670</v>
      </c>
      <c r="G355" t="s">
        <v>156</v>
      </c>
      <c r="H355">
        <v>235</v>
      </c>
      <c r="I355">
        <v>9</v>
      </c>
      <c r="J355">
        <v>56</v>
      </c>
      <c r="K355">
        <v>5440</v>
      </c>
      <c r="L355">
        <v>18</v>
      </c>
      <c r="M355">
        <v>23.132639417148201</v>
      </c>
    </row>
    <row r="356" spans="1:13" hidden="1" outlineLevel="3" x14ac:dyDescent="0.2">
      <c r="A356">
        <v>1925</v>
      </c>
      <c r="B356">
        <v>36</v>
      </c>
      <c r="C356" t="s">
        <v>586</v>
      </c>
      <c r="D356">
        <v>201</v>
      </c>
      <c r="E356" t="s">
        <v>546</v>
      </c>
      <c r="F356" t="s">
        <v>672</v>
      </c>
      <c r="G356" t="s">
        <v>156</v>
      </c>
      <c r="H356">
        <v>235</v>
      </c>
      <c r="I356">
        <v>23</v>
      </c>
      <c r="J356">
        <v>34</v>
      </c>
      <c r="K356">
        <v>5440</v>
      </c>
      <c r="L356">
        <v>18</v>
      </c>
      <c r="M356">
        <v>23.110309718744301</v>
      </c>
    </row>
    <row r="357" spans="1:13" hidden="1" outlineLevel="3" x14ac:dyDescent="0.2">
      <c r="A357">
        <v>1925</v>
      </c>
      <c r="B357">
        <v>37</v>
      </c>
      <c r="C357" t="s">
        <v>464</v>
      </c>
      <c r="D357">
        <v>120</v>
      </c>
      <c r="E357" t="s">
        <v>546</v>
      </c>
      <c r="F357" t="s">
        <v>673</v>
      </c>
      <c r="G357" t="s">
        <v>156</v>
      </c>
      <c r="H357">
        <v>238</v>
      </c>
      <c r="I357">
        <v>10</v>
      </c>
      <c r="J357">
        <v>28</v>
      </c>
      <c r="K357">
        <v>5440</v>
      </c>
      <c r="L357">
        <v>18</v>
      </c>
      <c r="M357">
        <v>22.8404017596812</v>
      </c>
    </row>
    <row r="358" spans="1:13" hidden="1" outlineLevel="3" x14ac:dyDescent="0.2">
      <c r="A358">
        <v>1925</v>
      </c>
      <c r="B358">
        <v>38</v>
      </c>
      <c r="C358" t="s">
        <v>572</v>
      </c>
      <c r="D358">
        <v>112</v>
      </c>
      <c r="E358" t="s">
        <v>546</v>
      </c>
      <c r="F358" t="s">
        <v>674</v>
      </c>
      <c r="G358" t="s">
        <v>156</v>
      </c>
      <c r="H358">
        <v>238</v>
      </c>
      <c r="I358">
        <v>27</v>
      </c>
      <c r="J358">
        <v>50</v>
      </c>
      <c r="K358">
        <v>5440</v>
      </c>
      <c r="L358">
        <v>18</v>
      </c>
      <c r="M358">
        <v>22.812678369657601</v>
      </c>
    </row>
    <row r="359" spans="1:13" hidden="1" outlineLevel="3" x14ac:dyDescent="0.2">
      <c r="A359">
        <v>1925</v>
      </c>
      <c r="B359">
        <v>39</v>
      </c>
      <c r="C359" t="s">
        <v>588</v>
      </c>
      <c r="D359">
        <v>134</v>
      </c>
      <c r="E359" t="s">
        <v>546</v>
      </c>
      <c r="F359" t="s">
        <v>675</v>
      </c>
      <c r="G359" t="s">
        <v>156</v>
      </c>
      <c r="H359">
        <v>238</v>
      </c>
      <c r="I359">
        <v>49</v>
      </c>
      <c r="J359">
        <v>49</v>
      </c>
      <c r="K359">
        <v>5440</v>
      </c>
      <c r="L359">
        <v>18</v>
      </c>
      <c r="M359">
        <v>22.777681500926299</v>
      </c>
    </row>
    <row r="360" spans="1:13" hidden="1" outlineLevel="3" x14ac:dyDescent="0.2">
      <c r="A360">
        <v>1925</v>
      </c>
      <c r="B360">
        <v>40</v>
      </c>
      <c r="C360" t="s">
        <v>676</v>
      </c>
      <c r="D360">
        <v>138</v>
      </c>
      <c r="E360" t="s">
        <v>546</v>
      </c>
      <c r="F360" t="s">
        <v>677</v>
      </c>
      <c r="G360" t="s">
        <v>156</v>
      </c>
      <c r="H360">
        <v>240</v>
      </c>
      <c r="I360">
        <v>30</v>
      </c>
      <c r="J360">
        <v>58</v>
      </c>
      <c r="K360">
        <v>5440</v>
      </c>
      <c r="L360">
        <v>18</v>
      </c>
      <c r="M360">
        <v>22.618027436369399</v>
      </c>
    </row>
    <row r="361" spans="1:13" hidden="1" outlineLevel="3" x14ac:dyDescent="0.2">
      <c r="A361">
        <v>1925</v>
      </c>
      <c r="B361">
        <v>41</v>
      </c>
      <c r="C361" t="s">
        <v>416</v>
      </c>
      <c r="D361">
        <v>125</v>
      </c>
      <c r="E361" t="s">
        <v>546</v>
      </c>
      <c r="F361" t="s">
        <v>678</v>
      </c>
      <c r="G361" t="s">
        <v>156</v>
      </c>
      <c r="H361">
        <v>242</v>
      </c>
      <c r="I361">
        <v>15</v>
      </c>
      <c r="J361">
        <v>12</v>
      </c>
      <c r="K361">
        <v>5440</v>
      </c>
      <c r="L361">
        <v>18</v>
      </c>
      <c r="M361">
        <v>22.4558313611095</v>
      </c>
    </row>
    <row r="362" spans="1:13" hidden="1" outlineLevel="3" x14ac:dyDescent="0.2">
      <c r="A362">
        <v>1925</v>
      </c>
      <c r="B362">
        <v>43</v>
      </c>
      <c r="C362" t="s">
        <v>681</v>
      </c>
      <c r="D362">
        <v>136</v>
      </c>
      <c r="E362" t="s">
        <v>546</v>
      </c>
      <c r="F362" t="s">
        <v>682</v>
      </c>
      <c r="G362" t="s">
        <v>156</v>
      </c>
      <c r="H362">
        <v>244</v>
      </c>
      <c r="I362">
        <v>32</v>
      </c>
      <c r="J362">
        <v>36</v>
      </c>
      <c r="K362">
        <v>5440</v>
      </c>
      <c r="L362">
        <v>18</v>
      </c>
      <c r="M362">
        <v>22.245546119978702</v>
      </c>
    </row>
    <row r="363" spans="1:13" hidden="1" outlineLevel="3" x14ac:dyDescent="0.2">
      <c r="A363">
        <v>1925</v>
      </c>
      <c r="B363">
        <v>44</v>
      </c>
      <c r="C363" t="s">
        <v>605</v>
      </c>
      <c r="D363">
        <v>133</v>
      </c>
      <c r="E363" t="s">
        <v>546</v>
      </c>
      <c r="F363" t="s">
        <v>683</v>
      </c>
      <c r="G363" t="s">
        <v>156</v>
      </c>
      <c r="H363">
        <v>245</v>
      </c>
      <c r="I363">
        <v>1</v>
      </c>
      <c r="J363">
        <v>14</v>
      </c>
      <c r="K363">
        <v>5440</v>
      </c>
      <c r="L363">
        <v>18</v>
      </c>
      <c r="M363">
        <v>22.202218861456</v>
      </c>
    </row>
    <row r="364" spans="1:13" hidden="1" outlineLevel="3" x14ac:dyDescent="0.2">
      <c r="A364">
        <v>1925</v>
      </c>
      <c r="B364">
        <v>45</v>
      </c>
      <c r="C364" t="s">
        <v>684</v>
      </c>
      <c r="D364">
        <v>181</v>
      </c>
      <c r="E364" t="s">
        <v>546</v>
      </c>
      <c r="F364" t="s">
        <v>685</v>
      </c>
      <c r="G364" t="s">
        <v>156</v>
      </c>
      <c r="H364">
        <v>246</v>
      </c>
      <c r="I364">
        <v>23</v>
      </c>
      <c r="J364">
        <v>59</v>
      </c>
      <c r="K364">
        <v>5440</v>
      </c>
      <c r="L364">
        <v>18</v>
      </c>
      <c r="M364">
        <v>22.077946967382399</v>
      </c>
    </row>
    <row r="365" spans="1:13" hidden="1" outlineLevel="3" x14ac:dyDescent="0.2">
      <c r="A365">
        <v>1925</v>
      </c>
      <c r="B365">
        <v>46</v>
      </c>
      <c r="C365" t="s">
        <v>596</v>
      </c>
      <c r="D365">
        <v>148</v>
      </c>
      <c r="E365" t="s">
        <v>546</v>
      </c>
      <c r="F365" t="s">
        <v>686</v>
      </c>
      <c r="G365" t="s">
        <v>156</v>
      </c>
      <c r="H365">
        <v>246</v>
      </c>
      <c r="I365">
        <v>28</v>
      </c>
      <c r="J365">
        <v>3</v>
      </c>
      <c r="K365">
        <v>5440</v>
      </c>
      <c r="L365">
        <v>18</v>
      </c>
      <c r="M365">
        <v>22.071875602259901</v>
      </c>
    </row>
    <row r="366" spans="1:13" hidden="1" outlineLevel="3" x14ac:dyDescent="0.2">
      <c r="A366">
        <v>1925</v>
      </c>
      <c r="B366">
        <v>47</v>
      </c>
      <c r="C366" t="s">
        <v>687</v>
      </c>
      <c r="D366">
        <v>142</v>
      </c>
      <c r="E366" t="s">
        <v>546</v>
      </c>
      <c r="F366" t="s">
        <v>688</v>
      </c>
      <c r="G366" t="s">
        <v>156</v>
      </c>
      <c r="H366">
        <v>246</v>
      </c>
      <c r="I366">
        <v>36</v>
      </c>
      <c r="J366">
        <v>34</v>
      </c>
      <c r="K366">
        <v>5440</v>
      </c>
      <c r="L366">
        <v>18</v>
      </c>
      <c r="M366">
        <v>22.059171384352599</v>
      </c>
    </row>
    <row r="367" spans="1:13" hidden="1" outlineLevel="3" x14ac:dyDescent="0.2">
      <c r="A367">
        <v>1925</v>
      </c>
      <c r="B367">
        <v>48</v>
      </c>
      <c r="C367" t="s">
        <v>609</v>
      </c>
      <c r="D367">
        <v>105</v>
      </c>
      <c r="E367" t="s">
        <v>546</v>
      </c>
      <c r="F367" t="s">
        <v>689</v>
      </c>
      <c r="G367" t="s">
        <v>156</v>
      </c>
      <c r="H367">
        <v>253</v>
      </c>
      <c r="I367">
        <v>35</v>
      </c>
      <c r="J367">
        <v>2</v>
      </c>
      <c r="K367">
        <v>5440</v>
      </c>
      <c r="L367">
        <v>18</v>
      </c>
      <c r="M367">
        <v>21.4524669679768</v>
      </c>
    </row>
    <row r="368" spans="1:13" hidden="1" outlineLevel="3" x14ac:dyDescent="0.2">
      <c r="A368">
        <v>1925</v>
      </c>
      <c r="B368">
        <v>49</v>
      </c>
      <c r="C368" t="s">
        <v>690</v>
      </c>
      <c r="D368">
        <v>143</v>
      </c>
      <c r="E368" t="s">
        <v>546</v>
      </c>
      <c r="F368" t="s">
        <v>691</v>
      </c>
      <c r="G368" t="s">
        <v>156</v>
      </c>
      <c r="H368">
        <v>255</v>
      </c>
      <c r="I368">
        <v>21</v>
      </c>
      <c r="J368">
        <v>8</v>
      </c>
      <c r="K368">
        <v>5440</v>
      </c>
      <c r="L368">
        <v>18</v>
      </c>
      <c r="M368">
        <v>21.303907021673702</v>
      </c>
    </row>
    <row r="369" spans="1:13" outlineLevel="2" collapsed="1" x14ac:dyDescent="0.2">
      <c r="E369" s="10" t="s">
        <v>13000</v>
      </c>
      <c r="M369">
        <f>SUBTOTAL(1,M345:M368)</f>
        <v>22.943960104689335</v>
      </c>
    </row>
    <row r="370" spans="1:13" outlineLevel="1" x14ac:dyDescent="0.2">
      <c r="A370" s="10" t="s">
        <v>12889</v>
      </c>
      <c r="M370">
        <f>SUBTOTAL(1,M311:M368)</f>
        <v>23.572197777357843</v>
      </c>
    </row>
    <row r="371" spans="1:13" hidden="1" outlineLevel="3" x14ac:dyDescent="0.2">
      <c r="A371">
        <v>1926</v>
      </c>
      <c r="B371">
        <v>2</v>
      </c>
      <c r="C371" t="s">
        <v>523</v>
      </c>
      <c r="D371">
        <v>21</v>
      </c>
      <c r="E371" t="s">
        <v>618</v>
      </c>
      <c r="F371" t="s">
        <v>693</v>
      </c>
      <c r="G371" t="s">
        <v>156</v>
      </c>
      <c r="H371">
        <v>240</v>
      </c>
      <c r="I371">
        <v>6</v>
      </c>
      <c r="J371">
        <v>50</v>
      </c>
      <c r="K371">
        <v>5745</v>
      </c>
      <c r="L371">
        <v>17</v>
      </c>
      <c r="M371">
        <v>23.926146157494699</v>
      </c>
    </row>
    <row r="372" spans="1:13" hidden="1" outlineLevel="3" x14ac:dyDescent="0.2">
      <c r="A372">
        <v>1926</v>
      </c>
      <c r="B372">
        <v>3</v>
      </c>
      <c r="C372" t="s">
        <v>526</v>
      </c>
      <c r="D372">
        <v>22</v>
      </c>
      <c r="E372" t="s">
        <v>618</v>
      </c>
      <c r="F372" t="s">
        <v>694</v>
      </c>
      <c r="G372" t="s">
        <v>156</v>
      </c>
      <c r="H372">
        <v>240</v>
      </c>
      <c r="I372">
        <v>7</v>
      </c>
      <c r="J372">
        <v>16</v>
      </c>
      <c r="K372">
        <v>5745</v>
      </c>
      <c r="L372">
        <v>17</v>
      </c>
      <c r="M372">
        <v>23.925426520876002</v>
      </c>
    </row>
    <row r="373" spans="1:13" hidden="1" outlineLevel="3" x14ac:dyDescent="0.2">
      <c r="A373">
        <v>1926</v>
      </c>
      <c r="B373">
        <v>5</v>
      </c>
      <c r="C373" t="s">
        <v>384</v>
      </c>
      <c r="D373">
        <v>24</v>
      </c>
      <c r="E373" t="s">
        <v>618</v>
      </c>
      <c r="F373" t="s">
        <v>696</v>
      </c>
      <c r="G373" t="s">
        <v>156</v>
      </c>
      <c r="H373">
        <v>240</v>
      </c>
      <c r="I373">
        <v>33</v>
      </c>
      <c r="J373">
        <v>38</v>
      </c>
      <c r="K373">
        <v>5745</v>
      </c>
      <c r="L373">
        <v>17</v>
      </c>
      <c r="M373">
        <v>23.881720703264801</v>
      </c>
    </row>
    <row r="374" spans="1:13" hidden="1" outlineLevel="3" x14ac:dyDescent="0.2">
      <c r="A374">
        <v>1926</v>
      </c>
      <c r="B374">
        <v>17</v>
      </c>
      <c r="C374" t="s">
        <v>542</v>
      </c>
      <c r="D374">
        <v>26</v>
      </c>
      <c r="E374" t="s">
        <v>618</v>
      </c>
      <c r="F374" t="s">
        <v>716</v>
      </c>
      <c r="G374" t="s">
        <v>156</v>
      </c>
      <c r="H374">
        <v>244</v>
      </c>
      <c r="I374">
        <v>47</v>
      </c>
      <c r="J374">
        <v>35</v>
      </c>
      <c r="K374">
        <v>5745</v>
      </c>
      <c r="L374">
        <v>17</v>
      </c>
      <c r="M374">
        <v>23.468803013883601</v>
      </c>
    </row>
    <row r="375" spans="1:13" outlineLevel="2" collapsed="1" x14ac:dyDescent="0.2">
      <c r="E375" s="10" t="s">
        <v>13001</v>
      </c>
      <c r="M375">
        <f>SUBTOTAL(1,M371:M374)</f>
        <v>23.800524098879777</v>
      </c>
    </row>
    <row r="376" spans="1:13" hidden="1" outlineLevel="3" x14ac:dyDescent="0.2">
      <c r="A376">
        <v>1926</v>
      </c>
      <c r="B376">
        <v>4</v>
      </c>
      <c r="C376" t="s">
        <v>444</v>
      </c>
      <c r="D376">
        <v>27</v>
      </c>
      <c r="E376" t="s">
        <v>626</v>
      </c>
      <c r="F376" t="s">
        <v>695</v>
      </c>
      <c r="G376" t="s">
        <v>156</v>
      </c>
      <c r="H376">
        <v>240</v>
      </c>
      <c r="I376">
        <v>28</v>
      </c>
      <c r="J376">
        <v>19</v>
      </c>
      <c r="K376">
        <v>5745</v>
      </c>
      <c r="L376">
        <v>17</v>
      </c>
      <c r="M376">
        <v>23.8905208392293</v>
      </c>
    </row>
    <row r="377" spans="1:13" hidden="1" outlineLevel="3" x14ac:dyDescent="0.2">
      <c r="A377">
        <v>1926</v>
      </c>
      <c r="B377">
        <v>22</v>
      </c>
      <c r="C377" t="s">
        <v>448</v>
      </c>
      <c r="D377">
        <v>28</v>
      </c>
      <c r="E377" t="s">
        <v>626</v>
      </c>
      <c r="F377" t="s">
        <v>723</v>
      </c>
      <c r="G377" t="s">
        <v>156</v>
      </c>
      <c r="H377">
        <v>247</v>
      </c>
      <c r="I377">
        <v>51</v>
      </c>
      <c r="J377">
        <v>57</v>
      </c>
      <c r="K377">
        <v>5745</v>
      </c>
      <c r="L377">
        <v>17</v>
      </c>
      <c r="M377">
        <v>23.177861679201399</v>
      </c>
    </row>
    <row r="378" spans="1:13" outlineLevel="2" collapsed="1" x14ac:dyDescent="0.2">
      <c r="E378" s="10" t="s">
        <v>13002</v>
      </c>
      <c r="M378">
        <f>SUBTOTAL(1,M376:M377)</f>
        <v>23.534191259215348</v>
      </c>
    </row>
    <row r="379" spans="1:13" hidden="1" outlineLevel="3" x14ac:dyDescent="0.2">
      <c r="A379">
        <v>1926</v>
      </c>
      <c r="B379">
        <v>1</v>
      </c>
      <c r="C379" t="s">
        <v>487</v>
      </c>
      <c r="D379">
        <v>2</v>
      </c>
      <c r="E379" t="s">
        <v>615</v>
      </c>
      <c r="F379" t="s">
        <v>692</v>
      </c>
      <c r="G379" t="s">
        <v>156</v>
      </c>
      <c r="H379">
        <v>238</v>
      </c>
      <c r="I379">
        <v>44</v>
      </c>
      <c r="J379">
        <v>25</v>
      </c>
      <c r="K379">
        <v>5745</v>
      </c>
      <c r="L379">
        <v>17</v>
      </c>
      <c r="M379">
        <v>24.063807135834502</v>
      </c>
    </row>
    <row r="380" spans="1:13" hidden="1" outlineLevel="3" x14ac:dyDescent="0.2">
      <c r="A380">
        <v>1926</v>
      </c>
      <c r="B380">
        <v>9</v>
      </c>
      <c r="C380" t="s">
        <v>641</v>
      </c>
      <c r="D380">
        <v>3</v>
      </c>
      <c r="E380" t="s">
        <v>615</v>
      </c>
      <c r="F380" t="s">
        <v>703</v>
      </c>
      <c r="G380" t="s">
        <v>156</v>
      </c>
      <c r="H380">
        <v>241</v>
      </c>
      <c r="I380">
        <v>21</v>
      </c>
      <c r="J380">
        <v>28</v>
      </c>
      <c r="K380">
        <v>5745</v>
      </c>
      <c r="L380">
        <v>17</v>
      </c>
      <c r="M380">
        <v>23.802837649961699</v>
      </c>
    </row>
    <row r="381" spans="1:13" hidden="1" outlineLevel="3" x14ac:dyDescent="0.2">
      <c r="A381">
        <v>1926</v>
      </c>
      <c r="B381">
        <v>12</v>
      </c>
      <c r="C381" t="s">
        <v>708</v>
      </c>
      <c r="D381">
        <v>6</v>
      </c>
      <c r="E381" t="s">
        <v>615</v>
      </c>
      <c r="F381" t="s">
        <v>709</v>
      </c>
      <c r="G381" t="s">
        <v>156</v>
      </c>
      <c r="H381">
        <v>242</v>
      </c>
      <c r="I381">
        <v>45</v>
      </c>
      <c r="J381">
        <v>0</v>
      </c>
      <c r="K381">
        <v>5745</v>
      </c>
      <c r="L381">
        <v>17</v>
      </c>
      <c r="M381">
        <v>23.666323377960801</v>
      </c>
    </row>
    <row r="382" spans="1:13" hidden="1" outlineLevel="3" x14ac:dyDescent="0.2">
      <c r="A382">
        <v>1926</v>
      </c>
      <c r="B382">
        <v>13</v>
      </c>
      <c r="C382" t="s">
        <v>532</v>
      </c>
      <c r="D382">
        <v>5</v>
      </c>
      <c r="E382" t="s">
        <v>615</v>
      </c>
      <c r="F382" t="s">
        <v>710</v>
      </c>
      <c r="G382" t="s">
        <v>156</v>
      </c>
      <c r="H382">
        <v>242</v>
      </c>
      <c r="I382">
        <v>51</v>
      </c>
      <c r="J382">
        <v>49</v>
      </c>
      <c r="K382">
        <v>5745</v>
      </c>
      <c r="L382">
        <v>17</v>
      </c>
      <c r="M382">
        <v>23.6552523192601</v>
      </c>
    </row>
    <row r="383" spans="1:13" outlineLevel="2" collapsed="1" x14ac:dyDescent="0.2">
      <c r="E383" s="10" t="s">
        <v>13003</v>
      </c>
      <c r="M383">
        <f>SUBTOTAL(1,M379:M382)</f>
        <v>23.797055120754276</v>
      </c>
    </row>
    <row r="384" spans="1:13" hidden="1" outlineLevel="3" x14ac:dyDescent="0.2">
      <c r="A384">
        <v>1926</v>
      </c>
      <c r="B384">
        <v>15</v>
      </c>
      <c r="C384" t="s">
        <v>713</v>
      </c>
      <c r="D384">
        <v>9</v>
      </c>
      <c r="E384" t="s">
        <v>629</v>
      </c>
      <c r="F384" t="s">
        <v>714</v>
      </c>
      <c r="G384" t="s">
        <v>156</v>
      </c>
      <c r="H384">
        <v>244</v>
      </c>
      <c r="I384">
        <v>7</v>
      </c>
      <c r="J384">
        <v>34</v>
      </c>
      <c r="K384">
        <v>5745</v>
      </c>
      <c r="L384">
        <v>17</v>
      </c>
      <c r="M384">
        <v>23.532919005887202</v>
      </c>
    </row>
    <row r="385" spans="1:13" hidden="1" outlineLevel="3" x14ac:dyDescent="0.2">
      <c r="A385">
        <v>1926</v>
      </c>
      <c r="B385">
        <v>16</v>
      </c>
      <c r="C385" t="s">
        <v>549</v>
      </c>
      <c r="D385">
        <v>7</v>
      </c>
      <c r="E385" t="s">
        <v>629</v>
      </c>
      <c r="F385" t="s">
        <v>715</v>
      </c>
      <c r="G385" t="s">
        <v>156</v>
      </c>
      <c r="H385">
        <v>244</v>
      </c>
      <c r="I385">
        <v>45</v>
      </c>
      <c r="J385">
        <v>55</v>
      </c>
      <c r="K385">
        <v>5745</v>
      </c>
      <c r="L385">
        <v>17</v>
      </c>
      <c r="M385">
        <v>23.471466427586499</v>
      </c>
    </row>
    <row r="386" spans="1:13" outlineLevel="2" collapsed="1" x14ac:dyDescent="0.2">
      <c r="E386" s="10" t="s">
        <v>13004</v>
      </c>
      <c r="M386">
        <f>SUBTOTAL(1,M384:M385)</f>
        <v>23.50219271673685</v>
      </c>
    </row>
    <row r="387" spans="1:13" hidden="1" outlineLevel="3" x14ac:dyDescent="0.2">
      <c r="A387">
        <v>1926</v>
      </c>
      <c r="B387">
        <v>6</v>
      </c>
      <c r="C387" t="s">
        <v>621</v>
      </c>
      <c r="D387">
        <v>13</v>
      </c>
      <c r="E387" t="s">
        <v>697</v>
      </c>
      <c r="F387" t="s">
        <v>698</v>
      </c>
      <c r="G387" t="s">
        <v>156</v>
      </c>
      <c r="H387">
        <v>240</v>
      </c>
      <c r="I387">
        <v>40</v>
      </c>
      <c r="J387">
        <v>40</v>
      </c>
      <c r="K387">
        <v>5745</v>
      </c>
      <c r="L387">
        <v>17</v>
      </c>
      <c r="M387">
        <v>23.870089100226199</v>
      </c>
    </row>
    <row r="388" spans="1:13" hidden="1" outlineLevel="3" x14ac:dyDescent="0.2">
      <c r="A388">
        <v>1926</v>
      </c>
      <c r="B388">
        <v>11</v>
      </c>
      <c r="C388" t="s">
        <v>706</v>
      </c>
      <c r="D388">
        <v>19</v>
      </c>
      <c r="E388" t="s">
        <v>697</v>
      </c>
      <c r="F388" t="s">
        <v>707</v>
      </c>
      <c r="G388" t="s">
        <v>156</v>
      </c>
      <c r="H388">
        <v>241</v>
      </c>
      <c r="I388">
        <v>53</v>
      </c>
      <c r="J388">
        <v>33</v>
      </c>
      <c r="K388">
        <v>5745</v>
      </c>
      <c r="L388">
        <v>17</v>
      </c>
      <c r="M388">
        <v>23.750219622352901</v>
      </c>
    </row>
    <row r="389" spans="1:13" hidden="1" outlineLevel="3" x14ac:dyDescent="0.2">
      <c r="A389">
        <v>1926</v>
      </c>
      <c r="B389">
        <v>14</v>
      </c>
      <c r="C389" t="s">
        <v>711</v>
      </c>
      <c r="D389">
        <v>14</v>
      </c>
      <c r="E389" t="s">
        <v>697</v>
      </c>
      <c r="F389" t="s">
        <v>712</v>
      </c>
      <c r="G389" t="s">
        <v>156</v>
      </c>
      <c r="H389">
        <v>243</v>
      </c>
      <c r="I389">
        <v>12</v>
      </c>
      <c r="J389">
        <v>34</v>
      </c>
      <c r="K389">
        <v>5745</v>
      </c>
      <c r="L389">
        <v>17</v>
      </c>
      <c r="M389">
        <v>23.621615571398198</v>
      </c>
    </row>
    <row r="390" spans="1:13" outlineLevel="2" collapsed="1" x14ac:dyDescent="0.2">
      <c r="E390" s="10" t="s">
        <v>13010</v>
      </c>
      <c r="M390">
        <f>SUBTOTAL(1,M387:M389)</f>
        <v>23.74730809799243</v>
      </c>
    </row>
    <row r="391" spans="1:13" hidden="1" outlineLevel="3" x14ac:dyDescent="0.2">
      <c r="A391">
        <v>1926</v>
      </c>
      <c r="B391">
        <v>7</v>
      </c>
      <c r="C391" t="s">
        <v>699</v>
      </c>
      <c r="D391">
        <v>12</v>
      </c>
      <c r="E391" t="s">
        <v>700</v>
      </c>
      <c r="F391" t="s">
        <v>701</v>
      </c>
      <c r="G391" t="s">
        <v>156</v>
      </c>
      <c r="H391">
        <v>240</v>
      </c>
      <c r="I391">
        <v>53</v>
      </c>
      <c r="J391">
        <v>45</v>
      </c>
      <c r="K391">
        <v>5745</v>
      </c>
      <c r="L391">
        <v>17</v>
      </c>
      <c r="M391">
        <v>23.8484822277955</v>
      </c>
    </row>
    <row r="392" spans="1:13" hidden="1" outlineLevel="3" x14ac:dyDescent="0.2">
      <c r="A392">
        <v>1926</v>
      </c>
      <c r="B392">
        <v>18</v>
      </c>
      <c r="C392" t="s">
        <v>386</v>
      </c>
      <c r="D392">
        <v>11</v>
      </c>
      <c r="E392" t="s">
        <v>700</v>
      </c>
      <c r="F392" t="s">
        <v>717</v>
      </c>
      <c r="G392" t="s">
        <v>156</v>
      </c>
      <c r="H392">
        <v>245</v>
      </c>
      <c r="I392">
        <v>55</v>
      </c>
      <c r="J392">
        <v>0</v>
      </c>
      <c r="K392">
        <v>5745</v>
      </c>
      <c r="L392">
        <v>17</v>
      </c>
      <c r="M392">
        <v>23.3615723483564</v>
      </c>
    </row>
    <row r="393" spans="1:13" outlineLevel="2" collapsed="1" x14ac:dyDescent="0.2">
      <c r="E393" s="10" t="s">
        <v>13011</v>
      </c>
      <c r="M393">
        <f>SUBTOTAL(1,M391:M392)</f>
        <v>23.605027288075952</v>
      </c>
    </row>
    <row r="394" spans="1:13" hidden="1" outlineLevel="3" x14ac:dyDescent="0.2">
      <c r="A394">
        <v>1926</v>
      </c>
      <c r="B394">
        <v>26</v>
      </c>
      <c r="C394" t="s">
        <v>729</v>
      </c>
      <c r="D394">
        <v>29</v>
      </c>
      <c r="E394" t="s">
        <v>647</v>
      </c>
      <c r="F394" t="s">
        <v>730</v>
      </c>
      <c r="G394" t="s">
        <v>156</v>
      </c>
      <c r="H394">
        <v>249</v>
      </c>
      <c r="I394">
        <v>11</v>
      </c>
      <c r="J394">
        <v>30</v>
      </c>
      <c r="K394">
        <v>5745</v>
      </c>
      <c r="L394">
        <v>17</v>
      </c>
      <c r="M394">
        <v>23.054543022439201</v>
      </c>
    </row>
    <row r="395" spans="1:13" hidden="1" outlineLevel="3" x14ac:dyDescent="0.2">
      <c r="A395">
        <v>1926</v>
      </c>
      <c r="B395">
        <v>28</v>
      </c>
      <c r="C395" t="s">
        <v>732</v>
      </c>
      <c r="D395">
        <v>30</v>
      </c>
      <c r="E395" t="s">
        <v>647</v>
      </c>
      <c r="F395" t="s">
        <v>733</v>
      </c>
      <c r="G395" t="s">
        <v>156</v>
      </c>
      <c r="H395">
        <v>249</v>
      </c>
      <c r="I395">
        <v>25</v>
      </c>
      <c r="J395">
        <v>35</v>
      </c>
      <c r="K395">
        <v>5745</v>
      </c>
      <c r="L395">
        <v>17</v>
      </c>
      <c r="M395">
        <v>23.032847589190698</v>
      </c>
    </row>
    <row r="396" spans="1:13" outlineLevel="2" collapsed="1" x14ac:dyDescent="0.2">
      <c r="E396" s="10" t="s">
        <v>13007</v>
      </c>
      <c r="M396">
        <f>SUBTOTAL(1,M394:M395)</f>
        <v>23.04369530581495</v>
      </c>
    </row>
    <row r="397" spans="1:13" hidden="1" outlineLevel="3" x14ac:dyDescent="0.2">
      <c r="A397">
        <v>1926</v>
      </c>
      <c r="B397">
        <v>8</v>
      </c>
      <c r="C397" t="s">
        <v>503</v>
      </c>
      <c r="D397">
        <v>33</v>
      </c>
      <c r="E397" t="s">
        <v>632</v>
      </c>
      <c r="F397" t="s">
        <v>702</v>
      </c>
      <c r="G397" t="s">
        <v>156</v>
      </c>
      <c r="H397">
        <v>241</v>
      </c>
      <c r="I397">
        <v>12</v>
      </c>
      <c r="J397">
        <v>57</v>
      </c>
      <c r="K397">
        <v>5745</v>
      </c>
      <c r="L397">
        <v>17</v>
      </c>
      <c r="M397">
        <v>23.8168445272042</v>
      </c>
    </row>
    <row r="398" spans="1:13" hidden="1" outlineLevel="3" x14ac:dyDescent="0.2">
      <c r="A398">
        <v>1926</v>
      </c>
      <c r="B398">
        <v>19</v>
      </c>
      <c r="C398" t="s">
        <v>718</v>
      </c>
      <c r="D398">
        <v>34</v>
      </c>
      <c r="E398" t="s">
        <v>632</v>
      </c>
      <c r="F398" t="s">
        <v>719</v>
      </c>
      <c r="G398" t="s">
        <v>156</v>
      </c>
      <c r="H398">
        <v>246</v>
      </c>
      <c r="I398">
        <v>32</v>
      </c>
      <c r="J398">
        <v>42</v>
      </c>
      <c r="K398">
        <v>5745</v>
      </c>
      <c r="L398">
        <v>17</v>
      </c>
      <c r="M398">
        <v>23.3020341114198</v>
      </c>
    </row>
    <row r="399" spans="1:13" hidden="1" outlineLevel="3" x14ac:dyDescent="0.2">
      <c r="A399">
        <v>1926</v>
      </c>
      <c r="B399">
        <v>20</v>
      </c>
      <c r="C399" t="s">
        <v>720</v>
      </c>
      <c r="D399">
        <v>41</v>
      </c>
      <c r="E399" t="s">
        <v>632</v>
      </c>
      <c r="F399" t="s">
        <v>721</v>
      </c>
      <c r="G399" t="s">
        <v>156</v>
      </c>
      <c r="H399">
        <v>247</v>
      </c>
      <c r="I399">
        <v>29</v>
      </c>
      <c r="J399">
        <v>9</v>
      </c>
      <c r="K399">
        <v>5745</v>
      </c>
      <c r="L399">
        <v>17</v>
      </c>
      <c r="M399">
        <v>23.2134499281103</v>
      </c>
    </row>
    <row r="400" spans="1:13" hidden="1" outlineLevel="3" x14ac:dyDescent="0.2">
      <c r="A400">
        <v>1926</v>
      </c>
      <c r="B400">
        <v>23</v>
      </c>
      <c r="C400" t="s">
        <v>724</v>
      </c>
      <c r="D400">
        <v>36</v>
      </c>
      <c r="E400" t="s">
        <v>632</v>
      </c>
      <c r="F400" t="s">
        <v>725</v>
      </c>
      <c r="G400" t="s">
        <v>156</v>
      </c>
      <c r="H400">
        <v>248</v>
      </c>
      <c r="I400">
        <v>20</v>
      </c>
      <c r="J400">
        <v>9</v>
      </c>
      <c r="K400">
        <v>5745</v>
      </c>
      <c r="L400">
        <v>17</v>
      </c>
      <c r="M400">
        <v>23.133995295349301</v>
      </c>
    </row>
    <row r="401" spans="1:13" hidden="1" outlineLevel="3" x14ac:dyDescent="0.2">
      <c r="A401">
        <v>1926</v>
      </c>
      <c r="B401">
        <v>32</v>
      </c>
      <c r="C401" t="s">
        <v>737</v>
      </c>
      <c r="D401">
        <v>39</v>
      </c>
      <c r="E401" t="s">
        <v>632</v>
      </c>
      <c r="F401" t="s">
        <v>738</v>
      </c>
      <c r="G401" t="s">
        <v>156</v>
      </c>
      <c r="H401">
        <v>253</v>
      </c>
      <c r="I401">
        <v>44</v>
      </c>
      <c r="J401">
        <v>24</v>
      </c>
      <c r="K401">
        <v>5745</v>
      </c>
      <c r="L401">
        <v>17</v>
      </c>
      <c r="M401">
        <v>22.641286356112499</v>
      </c>
    </row>
    <row r="402" spans="1:13" hidden="1" outlineLevel="3" x14ac:dyDescent="0.2">
      <c r="A402">
        <v>1926</v>
      </c>
      <c r="B402">
        <v>36</v>
      </c>
      <c r="C402" t="s">
        <v>742</v>
      </c>
      <c r="D402">
        <v>40</v>
      </c>
      <c r="E402" t="s">
        <v>632</v>
      </c>
      <c r="F402" t="s">
        <v>743</v>
      </c>
      <c r="G402" t="s">
        <v>156</v>
      </c>
      <c r="H402">
        <v>256</v>
      </c>
      <c r="I402">
        <v>45</v>
      </c>
      <c r="J402">
        <v>8</v>
      </c>
      <c r="K402">
        <v>5745</v>
      </c>
      <c r="L402">
        <v>17</v>
      </c>
      <c r="M402">
        <v>22.375658330340102</v>
      </c>
    </row>
    <row r="403" spans="1:13" outlineLevel="2" collapsed="1" x14ac:dyDescent="0.2">
      <c r="E403" s="10" t="s">
        <v>13008</v>
      </c>
      <c r="M403">
        <f>SUBTOTAL(1,M397:M402)</f>
        <v>23.080544758089371</v>
      </c>
    </row>
    <row r="404" spans="1:13" hidden="1" outlineLevel="3" x14ac:dyDescent="0.2">
      <c r="A404">
        <v>1926</v>
      </c>
      <c r="B404">
        <v>10</v>
      </c>
      <c r="C404" t="s">
        <v>704</v>
      </c>
      <c r="D404">
        <v>31</v>
      </c>
      <c r="E404" t="s">
        <v>624</v>
      </c>
      <c r="F404" t="s">
        <v>705</v>
      </c>
      <c r="G404" t="s">
        <v>156</v>
      </c>
      <c r="H404">
        <v>241</v>
      </c>
      <c r="I404">
        <v>38</v>
      </c>
      <c r="J404">
        <v>19</v>
      </c>
      <c r="K404">
        <v>5745</v>
      </c>
      <c r="L404">
        <v>17</v>
      </c>
      <c r="M404">
        <v>23.775173899498601</v>
      </c>
    </row>
    <row r="405" spans="1:13" hidden="1" outlineLevel="3" x14ac:dyDescent="0.2">
      <c r="A405">
        <v>1926</v>
      </c>
      <c r="B405">
        <v>25</v>
      </c>
      <c r="C405" t="s">
        <v>727</v>
      </c>
      <c r="D405">
        <v>32</v>
      </c>
      <c r="E405" t="s">
        <v>624</v>
      </c>
      <c r="F405" t="s">
        <v>728</v>
      </c>
      <c r="G405" t="s">
        <v>156</v>
      </c>
      <c r="H405">
        <v>248</v>
      </c>
      <c r="I405">
        <v>49</v>
      </c>
      <c r="J405">
        <v>48</v>
      </c>
      <c r="K405">
        <v>5745</v>
      </c>
      <c r="L405">
        <v>17</v>
      </c>
      <c r="M405">
        <v>23.088052083751901</v>
      </c>
    </row>
    <row r="406" spans="1:13" outlineLevel="2" collapsed="1" x14ac:dyDescent="0.2">
      <c r="E406" s="10" t="s">
        <v>13009</v>
      </c>
      <c r="M406">
        <f>SUBTOTAL(1,M404:M405)</f>
        <v>23.431612991625251</v>
      </c>
    </row>
    <row r="407" spans="1:13" hidden="1" outlineLevel="3" x14ac:dyDescent="0.2">
      <c r="A407">
        <v>1926</v>
      </c>
      <c r="B407">
        <v>21</v>
      </c>
      <c r="C407" t="s">
        <v>519</v>
      </c>
      <c r="D407">
        <v>172</v>
      </c>
      <c r="E407" t="s">
        <v>546</v>
      </c>
      <c r="F407" t="s">
        <v>722</v>
      </c>
      <c r="G407" t="s">
        <v>156</v>
      </c>
      <c r="H407">
        <v>247</v>
      </c>
      <c r="I407">
        <v>7</v>
      </c>
      <c r="J407">
        <v>54</v>
      </c>
      <c r="K407">
        <v>5745</v>
      </c>
      <c r="L407">
        <v>17</v>
      </c>
      <c r="M407">
        <v>23.246717336912099</v>
      </c>
    </row>
    <row r="408" spans="1:13" hidden="1" outlineLevel="3" x14ac:dyDescent="0.2">
      <c r="A408">
        <v>1926</v>
      </c>
      <c r="B408">
        <v>24</v>
      </c>
      <c r="C408" t="s">
        <v>510</v>
      </c>
      <c r="D408">
        <v>154</v>
      </c>
      <c r="E408" t="s">
        <v>546</v>
      </c>
      <c r="F408" t="s">
        <v>726</v>
      </c>
      <c r="G408" t="s">
        <v>156</v>
      </c>
      <c r="H408">
        <v>248</v>
      </c>
      <c r="I408">
        <v>20</v>
      </c>
      <c r="J408">
        <v>59</v>
      </c>
      <c r="K408">
        <v>5745</v>
      </c>
      <c r="L408">
        <v>17</v>
      </c>
      <c r="M408">
        <v>23.132701533120201</v>
      </c>
    </row>
    <row r="409" spans="1:13" hidden="1" outlineLevel="3" x14ac:dyDescent="0.2">
      <c r="A409">
        <v>1926</v>
      </c>
      <c r="B409">
        <v>27</v>
      </c>
      <c r="C409" t="s">
        <v>271</v>
      </c>
      <c r="D409">
        <v>192</v>
      </c>
      <c r="E409" t="s">
        <v>546</v>
      </c>
      <c r="F409" t="s">
        <v>731</v>
      </c>
      <c r="G409" t="s">
        <v>156</v>
      </c>
      <c r="H409">
        <v>249</v>
      </c>
      <c r="I409">
        <v>15</v>
      </c>
      <c r="J409">
        <v>12</v>
      </c>
      <c r="K409">
        <v>5745</v>
      </c>
      <c r="L409">
        <v>17</v>
      </c>
      <c r="M409">
        <v>23.048839199743199</v>
      </c>
    </row>
    <row r="410" spans="1:13" hidden="1" outlineLevel="3" x14ac:dyDescent="0.2">
      <c r="A410">
        <v>1926</v>
      </c>
      <c r="B410">
        <v>29</v>
      </c>
      <c r="C410" t="s">
        <v>341</v>
      </c>
      <c r="D410">
        <v>163</v>
      </c>
      <c r="E410" t="s">
        <v>546</v>
      </c>
      <c r="F410" t="s">
        <v>734</v>
      </c>
      <c r="G410" t="s">
        <v>156</v>
      </c>
      <c r="H410">
        <v>250</v>
      </c>
      <c r="I410">
        <v>10</v>
      </c>
      <c r="J410">
        <v>41</v>
      </c>
      <c r="K410">
        <v>5745</v>
      </c>
      <c r="L410">
        <v>17</v>
      </c>
      <c r="M410">
        <v>22.963644781883101</v>
      </c>
    </row>
    <row r="411" spans="1:13" hidden="1" outlineLevel="3" x14ac:dyDescent="0.2">
      <c r="A411">
        <v>1926</v>
      </c>
      <c r="B411">
        <v>30</v>
      </c>
      <c r="C411" t="s">
        <v>514</v>
      </c>
      <c r="D411">
        <v>152</v>
      </c>
      <c r="E411" t="s">
        <v>546</v>
      </c>
      <c r="F411" t="s">
        <v>735</v>
      </c>
      <c r="G411" t="s">
        <v>156</v>
      </c>
      <c r="H411">
        <v>250</v>
      </c>
      <c r="I411">
        <v>35</v>
      </c>
      <c r="J411">
        <v>21</v>
      </c>
      <c r="K411">
        <v>5745</v>
      </c>
      <c r="L411">
        <v>17</v>
      </c>
      <c r="M411">
        <v>22.9259711280415</v>
      </c>
    </row>
    <row r="412" spans="1:13" hidden="1" outlineLevel="3" x14ac:dyDescent="0.2">
      <c r="A412">
        <v>1926</v>
      </c>
      <c r="B412">
        <v>31</v>
      </c>
      <c r="C412" t="s">
        <v>662</v>
      </c>
      <c r="D412">
        <v>145</v>
      </c>
      <c r="E412" t="s">
        <v>546</v>
      </c>
      <c r="F412" t="s">
        <v>736</v>
      </c>
      <c r="G412" t="s">
        <v>156</v>
      </c>
      <c r="H412">
        <v>252</v>
      </c>
      <c r="I412">
        <v>40</v>
      </c>
      <c r="J412">
        <v>58</v>
      </c>
      <c r="K412">
        <v>5745</v>
      </c>
      <c r="L412">
        <v>17</v>
      </c>
      <c r="M412">
        <v>22.7360172724254</v>
      </c>
    </row>
    <row r="413" spans="1:13" hidden="1" outlineLevel="3" x14ac:dyDescent="0.2">
      <c r="A413">
        <v>1926</v>
      </c>
      <c r="B413">
        <v>33</v>
      </c>
      <c r="C413" t="s">
        <v>555</v>
      </c>
      <c r="D413">
        <v>153</v>
      </c>
      <c r="E413" t="s">
        <v>546</v>
      </c>
      <c r="F413" t="s">
        <v>739</v>
      </c>
      <c r="G413" t="s">
        <v>156</v>
      </c>
      <c r="H413">
        <v>254</v>
      </c>
      <c r="I413">
        <v>9</v>
      </c>
      <c r="J413">
        <v>17</v>
      </c>
      <c r="K413">
        <v>5745</v>
      </c>
      <c r="L413">
        <v>17</v>
      </c>
      <c r="M413">
        <v>22.604340969029099</v>
      </c>
    </row>
    <row r="414" spans="1:13" hidden="1" outlineLevel="3" x14ac:dyDescent="0.2">
      <c r="A414">
        <v>1926</v>
      </c>
      <c r="B414">
        <v>34</v>
      </c>
      <c r="C414" t="s">
        <v>421</v>
      </c>
      <c r="D414">
        <v>178</v>
      </c>
      <c r="E414" t="s">
        <v>546</v>
      </c>
      <c r="F414" t="s">
        <v>740</v>
      </c>
      <c r="G414" t="s">
        <v>156</v>
      </c>
      <c r="H414">
        <v>255</v>
      </c>
      <c r="I414">
        <v>37</v>
      </c>
      <c r="J414">
        <v>57</v>
      </c>
      <c r="K414">
        <v>5745</v>
      </c>
      <c r="L414">
        <v>17</v>
      </c>
      <c r="M414">
        <v>22.473668254232098</v>
      </c>
    </row>
    <row r="415" spans="1:13" hidden="1" outlineLevel="3" x14ac:dyDescent="0.2">
      <c r="A415">
        <v>1926</v>
      </c>
      <c r="B415">
        <v>35</v>
      </c>
      <c r="C415" t="s">
        <v>594</v>
      </c>
      <c r="D415">
        <v>202</v>
      </c>
      <c r="E415" t="s">
        <v>546</v>
      </c>
      <c r="F415" t="s">
        <v>741</v>
      </c>
      <c r="G415" t="s">
        <v>156</v>
      </c>
      <c r="H415">
        <v>255</v>
      </c>
      <c r="I415">
        <v>56</v>
      </c>
      <c r="J415">
        <v>55</v>
      </c>
      <c r="K415">
        <v>5745</v>
      </c>
      <c r="L415">
        <v>17</v>
      </c>
      <c r="M415">
        <v>22.445911994052601</v>
      </c>
    </row>
    <row r="416" spans="1:13" hidden="1" outlineLevel="3" x14ac:dyDescent="0.2">
      <c r="A416">
        <v>1926</v>
      </c>
      <c r="B416">
        <v>38</v>
      </c>
      <c r="C416" t="s">
        <v>681</v>
      </c>
      <c r="D416">
        <v>162</v>
      </c>
      <c r="E416" t="s">
        <v>546</v>
      </c>
      <c r="F416" t="s">
        <v>744</v>
      </c>
      <c r="G416" t="s">
        <v>156</v>
      </c>
      <c r="H416">
        <v>257</v>
      </c>
      <c r="I416">
        <v>58</v>
      </c>
      <c r="J416">
        <v>42</v>
      </c>
      <c r="K416">
        <v>5745</v>
      </c>
      <c r="L416">
        <v>17</v>
      </c>
      <c r="M416">
        <v>22.269312022327401</v>
      </c>
    </row>
    <row r="417" spans="1:13" hidden="1" outlineLevel="3" x14ac:dyDescent="0.2">
      <c r="A417">
        <v>1926</v>
      </c>
      <c r="B417">
        <v>39</v>
      </c>
      <c r="C417" t="s">
        <v>351</v>
      </c>
      <c r="D417">
        <v>131</v>
      </c>
      <c r="E417" t="s">
        <v>546</v>
      </c>
      <c r="F417" t="s">
        <v>745</v>
      </c>
      <c r="G417" t="s">
        <v>156</v>
      </c>
      <c r="H417">
        <v>259</v>
      </c>
      <c r="I417">
        <v>44</v>
      </c>
      <c r="J417">
        <v>47</v>
      </c>
      <c r="K417">
        <v>5745</v>
      </c>
      <c r="L417">
        <v>17</v>
      </c>
      <c r="M417">
        <v>22.117728083055301</v>
      </c>
    </row>
    <row r="418" spans="1:13" hidden="1" outlineLevel="3" x14ac:dyDescent="0.2">
      <c r="A418">
        <v>1926</v>
      </c>
      <c r="B418">
        <v>40</v>
      </c>
      <c r="C418" t="s">
        <v>746</v>
      </c>
      <c r="D418">
        <v>112</v>
      </c>
      <c r="E418" t="s">
        <v>546</v>
      </c>
      <c r="F418" t="s">
        <v>747</v>
      </c>
      <c r="G418" t="s">
        <v>156</v>
      </c>
      <c r="H418">
        <v>261</v>
      </c>
      <c r="I418">
        <v>31</v>
      </c>
      <c r="J418">
        <v>59</v>
      </c>
      <c r="K418">
        <v>5745</v>
      </c>
      <c r="L418">
        <v>17</v>
      </c>
      <c r="M418">
        <v>21.9666305194053</v>
      </c>
    </row>
    <row r="419" spans="1:13" hidden="1" outlineLevel="3" x14ac:dyDescent="0.2">
      <c r="A419">
        <v>1926</v>
      </c>
      <c r="B419">
        <v>41</v>
      </c>
      <c r="C419" t="s">
        <v>748</v>
      </c>
      <c r="D419">
        <v>119</v>
      </c>
      <c r="E419" t="s">
        <v>546</v>
      </c>
      <c r="F419" t="s">
        <v>749</v>
      </c>
      <c r="G419" t="s">
        <v>156</v>
      </c>
      <c r="H419">
        <v>263</v>
      </c>
      <c r="I419">
        <v>44</v>
      </c>
      <c r="J419">
        <v>18</v>
      </c>
      <c r="K419">
        <v>5745</v>
      </c>
      <c r="L419">
        <v>17</v>
      </c>
      <c r="M419">
        <v>21.782954064318801</v>
      </c>
    </row>
    <row r="420" spans="1:13" outlineLevel="2" collapsed="1" x14ac:dyDescent="0.2">
      <c r="E420" s="10" t="s">
        <v>13000</v>
      </c>
      <c r="M420">
        <f>SUBTOTAL(1,M407:M419)</f>
        <v>22.593418242965086</v>
      </c>
    </row>
    <row r="421" spans="1:13" outlineLevel="1" x14ac:dyDescent="0.2">
      <c r="A421" s="10" t="s">
        <v>12890</v>
      </c>
      <c r="M421">
        <f>SUBTOTAL(1,M371:M419)</f>
        <v>23.20158465006331</v>
      </c>
    </row>
    <row r="422" spans="1:13" hidden="1" outlineLevel="3" x14ac:dyDescent="0.2">
      <c r="A422">
        <v>1927</v>
      </c>
      <c r="B422">
        <v>1</v>
      </c>
      <c r="C422" t="s">
        <v>523</v>
      </c>
      <c r="D422">
        <v>1</v>
      </c>
      <c r="E422" t="s">
        <v>618</v>
      </c>
      <c r="F422" t="s">
        <v>750</v>
      </c>
      <c r="G422" t="s">
        <v>156</v>
      </c>
      <c r="H422">
        <v>198</v>
      </c>
      <c r="I422">
        <v>16</v>
      </c>
      <c r="J422">
        <v>42</v>
      </c>
      <c r="K422">
        <v>5398</v>
      </c>
      <c r="L422">
        <v>24</v>
      </c>
      <c r="M422">
        <v>27.224356334109402</v>
      </c>
    </row>
    <row r="423" spans="1:13" hidden="1" outlineLevel="3" x14ac:dyDescent="0.2">
      <c r="A423">
        <v>1927</v>
      </c>
      <c r="B423">
        <v>5</v>
      </c>
      <c r="C423" t="s">
        <v>635</v>
      </c>
      <c r="D423">
        <v>3</v>
      </c>
      <c r="E423" t="s">
        <v>618</v>
      </c>
      <c r="F423" t="s">
        <v>757</v>
      </c>
      <c r="G423" t="s">
        <v>156</v>
      </c>
      <c r="H423">
        <v>203</v>
      </c>
      <c r="I423">
        <v>1</v>
      </c>
      <c r="J423">
        <v>43</v>
      </c>
      <c r="K423">
        <v>5398</v>
      </c>
      <c r="L423">
        <v>24</v>
      </c>
      <c r="M423">
        <v>26.587385740652302</v>
      </c>
    </row>
    <row r="424" spans="1:13" hidden="1" outlineLevel="3" x14ac:dyDescent="0.2">
      <c r="A424">
        <v>1927</v>
      </c>
      <c r="B424">
        <v>13</v>
      </c>
      <c r="C424" t="s">
        <v>773</v>
      </c>
      <c r="D424">
        <v>5</v>
      </c>
      <c r="E424" t="s">
        <v>618</v>
      </c>
      <c r="F424" t="s">
        <v>774</v>
      </c>
      <c r="G424" t="s">
        <v>156</v>
      </c>
      <c r="H424">
        <v>209</v>
      </c>
      <c r="I424">
        <v>8</v>
      </c>
      <c r="J424">
        <v>38</v>
      </c>
      <c r="K424">
        <v>5398</v>
      </c>
      <c r="L424">
        <v>24</v>
      </c>
      <c r="M424">
        <v>25.809981963507301</v>
      </c>
    </row>
    <row r="425" spans="1:13" outlineLevel="2" collapsed="1" x14ac:dyDescent="0.2">
      <c r="E425" s="10" t="s">
        <v>13001</v>
      </c>
      <c r="M425">
        <f>SUBTOTAL(1,M422:M424)</f>
        <v>26.540574679423003</v>
      </c>
    </row>
    <row r="426" spans="1:13" hidden="1" outlineLevel="3" x14ac:dyDescent="0.2">
      <c r="A426">
        <v>1927</v>
      </c>
      <c r="B426">
        <v>6</v>
      </c>
      <c r="C426" t="s">
        <v>758</v>
      </c>
      <c r="D426">
        <v>26</v>
      </c>
      <c r="E426" t="s">
        <v>759</v>
      </c>
      <c r="F426" t="s">
        <v>760</v>
      </c>
      <c r="G426" t="s">
        <v>156</v>
      </c>
      <c r="H426">
        <v>203</v>
      </c>
      <c r="I426">
        <v>5</v>
      </c>
      <c r="J426">
        <v>5</v>
      </c>
      <c r="K426">
        <v>5398</v>
      </c>
      <c r="L426">
        <v>24</v>
      </c>
      <c r="M426">
        <v>26.580039802764301</v>
      </c>
    </row>
    <row r="427" spans="1:13" hidden="1" outlineLevel="3" x14ac:dyDescent="0.2">
      <c r="A427">
        <v>1927</v>
      </c>
      <c r="B427">
        <v>8</v>
      </c>
      <c r="C427" t="s">
        <v>764</v>
      </c>
      <c r="D427">
        <v>25</v>
      </c>
      <c r="E427" t="s">
        <v>759</v>
      </c>
      <c r="F427" t="s">
        <v>765</v>
      </c>
      <c r="G427" t="s">
        <v>156</v>
      </c>
      <c r="H427">
        <v>204</v>
      </c>
      <c r="I427">
        <v>52</v>
      </c>
      <c r="J427">
        <v>59</v>
      </c>
      <c r="K427">
        <v>5398</v>
      </c>
      <c r="L427">
        <v>24</v>
      </c>
      <c r="M427">
        <v>26.346737095280599</v>
      </c>
    </row>
    <row r="428" spans="1:13" hidden="1" outlineLevel="3" x14ac:dyDescent="0.2">
      <c r="A428">
        <v>1927</v>
      </c>
      <c r="B428">
        <v>15</v>
      </c>
      <c r="C428" t="s">
        <v>777</v>
      </c>
      <c r="D428">
        <v>28</v>
      </c>
      <c r="E428" t="s">
        <v>759</v>
      </c>
      <c r="F428" t="s">
        <v>778</v>
      </c>
      <c r="G428" t="s">
        <v>156</v>
      </c>
      <c r="H428">
        <v>210</v>
      </c>
      <c r="I428">
        <v>29</v>
      </c>
      <c r="J428">
        <v>19</v>
      </c>
      <c r="K428">
        <v>5398</v>
      </c>
      <c r="L428">
        <v>24</v>
      </c>
      <c r="M428">
        <v>25.645092964913601</v>
      </c>
    </row>
    <row r="429" spans="1:13" hidden="1" outlineLevel="3" x14ac:dyDescent="0.2">
      <c r="A429">
        <v>1927</v>
      </c>
      <c r="B429">
        <v>26</v>
      </c>
      <c r="C429" t="s">
        <v>792</v>
      </c>
      <c r="D429">
        <v>29</v>
      </c>
      <c r="E429" t="s">
        <v>759</v>
      </c>
      <c r="F429" t="s">
        <v>793</v>
      </c>
      <c r="G429" t="s">
        <v>156</v>
      </c>
      <c r="H429">
        <v>216</v>
      </c>
      <c r="I429">
        <v>18</v>
      </c>
      <c r="J429">
        <v>52</v>
      </c>
      <c r="K429">
        <v>5398</v>
      </c>
      <c r="L429">
        <v>24</v>
      </c>
      <c r="M429">
        <v>24.9544130715059</v>
      </c>
    </row>
    <row r="430" spans="1:13" outlineLevel="2" collapsed="1" x14ac:dyDescent="0.2">
      <c r="E430" s="10" t="s">
        <v>13012</v>
      </c>
      <c r="M430">
        <f>SUBTOTAL(1,M426:M429)</f>
        <v>25.881570733616098</v>
      </c>
    </row>
    <row r="431" spans="1:13" hidden="1" outlineLevel="3" x14ac:dyDescent="0.2">
      <c r="A431">
        <v>1927</v>
      </c>
      <c r="B431">
        <v>3</v>
      </c>
      <c r="C431" t="s">
        <v>753</v>
      </c>
      <c r="D431">
        <v>9</v>
      </c>
      <c r="E431" t="s">
        <v>626</v>
      </c>
      <c r="F431" t="s">
        <v>754</v>
      </c>
      <c r="G431" t="s">
        <v>156</v>
      </c>
      <c r="H431">
        <v>200</v>
      </c>
      <c r="I431">
        <v>42</v>
      </c>
      <c r="J431">
        <v>28</v>
      </c>
      <c r="K431">
        <v>5398</v>
      </c>
      <c r="L431">
        <v>24</v>
      </c>
      <c r="M431">
        <v>26.894822212503499</v>
      </c>
    </row>
    <row r="432" spans="1:13" hidden="1" outlineLevel="3" x14ac:dyDescent="0.2">
      <c r="A432">
        <v>1927</v>
      </c>
      <c r="B432">
        <v>12</v>
      </c>
      <c r="C432" t="s">
        <v>771</v>
      </c>
      <c r="D432">
        <v>10</v>
      </c>
      <c r="E432" t="s">
        <v>626</v>
      </c>
      <c r="F432" t="s">
        <v>772</v>
      </c>
      <c r="G432" t="s">
        <v>156</v>
      </c>
      <c r="H432">
        <v>206</v>
      </c>
      <c r="I432">
        <v>44</v>
      </c>
      <c r="J432">
        <v>31</v>
      </c>
      <c r="K432">
        <v>5398</v>
      </c>
      <c r="L432">
        <v>24</v>
      </c>
      <c r="M432">
        <v>26.109844398075399</v>
      </c>
    </row>
    <row r="433" spans="1:13" outlineLevel="2" collapsed="1" x14ac:dyDescent="0.2">
      <c r="E433" s="10" t="s">
        <v>13002</v>
      </c>
      <c r="M433">
        <f>SUBTOTAL(1,M431:M432)</f>
        <v>26.502333305289447</v>
      </c>
    </row>
    <row r="434" spans="1:13" hidden="1" outlineLevel="3" x14ac:dyDescent="0.2">
      <c r="A434">
        <v>1927</v>
      </c>
      <c r="B434">
        <v>7</v>
      </c>
      <c r="C434" t="s">
        <v>761</v>
      </c>
      <c r="D434">
        <v>17</v>
      </c>
      <c r="E434" t="s">
        <v>762</v>
      </c>
      <c r="F434" t="s">
        <v>763</v>
      </c>
      <c r="G434" t="s">
        <v>156</v>
      </c>
      <c r="H434">
        <v>204</v>
      </c>
      <c r="I434">
        <v>35</v>
      </c>
      <c r="J434">
        <v>18</v>
      </c>
      <c r="K434">
        <v>5398</v>
      </c>
      <c r="L434">
        <v>24</v>
      </c>
      <c r="M434">
        <v>26.384691209176101</v>
      </c>
    </row>
    <row r="435" spans="1:13" hidden="1" outlineLevel="3" x14ac:dyDescent="0.2">
      <c r="A435">
        <v>1927</v>
      </c>
      <c r="B435">
        <v>9</v>
      </c>
      <c r="C435" t="s">
        <v>639</v>
      </c>
      <c r="D435">
        <v>14</v>
      </c>
      <c r="E435" t="s">
        <v>762</v>
      </c>
      <c r="F435" t="s">
        <v>766</v>
      </c>
      <c r="G435" t="s">
        <v>156</v>
      </c>
      <c r="H435">
        <v>205</v>
      </c>
      <c r="I435">
        <v>24</v>
      </c>
      <c r="J435">
        <v>16</v>
      </c>
      <c r="K435">
        <v>5398</v>
      </c>
      <c r="L435">
        <v>24</v>
      </c>
      <c r="M435">
        <v>26.279859788817699</v>
      </c>
    </row>
    <row r="436" spans="1:13" hidden="1" outlineLevel="3" x14ac:dyDescent="0.2">
      <c r="A436">
        <v>1927</v>
      </c>
      <c r="B436">
        <v>10</v>
      </c>
      <c r="C436" t="s">
        <v>767</v>
      </c>
      <c r="D436">
        <v>20</v>
      </c>
      <c r="E436" t="s">
        <v>762</v>
      </c>
      <c r="F436" t="s">
        <v>768</v>
      </c>
      <c r="G436" t="s">
        <v>156</v>
      </c>
      <c r="H436">
        <v>205</v>
      </c>
      <c r="I436">
        <v>32</v>
      </c>
      <c r="J436">
        <v>44</v>
      </c>
      <c r="K436">
        <v>5398</v>
      </c>
      <c r="L436">
        <v>24</v>
      </c>
      <c r="M436">
        <v>26.2618181425042</v>
      </c>
    </row>
    <row r="437" spans="1:13" hidden="1" outlineLevel="3" x14ac:dyDescent="0.2">
      <c r="A437">
        <v>1927</v>
      </c>
      <c r="B437">
        <v>11</v>
      </c>
      <c r="C437" t="s">
        <v>769</v>
      </c>
      <c r="D437">
        <v>19</v>
      </c>
      <c r="E437" t="s">
        <v>762</v>
      </c>
      <c r="F437" t="s">
        <v>770</v>
      </c>
      <c r="G437" t="s">
        <v>156</v>
      </c>
      <c r="H437">
        <v>206</v>
      </c>
      <c r="I437">
        <v>33</v>
      </c>
      <c r="J437">
        <v>54</v>
      </c>
      <c r="K437">
        <v>5398</v>
      </c>
      <c r="L437">
        <v>24</v>
      </c>
      <c r="M437">
        <v>26.132210200179099</v>
      </c>
    </row>
    <row r="438" spans="1:13" hidden="1" outlineLevel="3" x14ac:dyDescent="0.2">
      <c r="A438">
        <v>1927</v>
      </c>
      <c r="B438">
        <v>14</v>
      </c>
      <c r="C438" t="s">
        <v>775</v>
      </c>
      <c r="D438">
        <v>13</v>
      </c>
      <c r="E438" t="s">
        <v>762</v>
      </c>
      <c r="F438" t="s">
        <v>776</v>
      </c>
      <c r="G438" t="s">
        <v>156</v>
      </c>
      <c r="H438">
        <v>209</v>
      </c>
      <c r="I438">
        <v>18</v>
      </c>
      <c r="J438">
        <v>36</v>
      </c>
      <c r="K438">
        <v>5398</v>
      </c>
      <c r="L438">
        <v>24</v>
      </c>
      <c r="M438">
        <v>25.7894988294873</v>
      </c>
    </row>
    <row r="439" spans="1:13" hidden="1" outlineLevel="3" x14ac:dyDescent="0.2">
      <c r="A439">
        <v>1927</v>
      </c>
      <c r="B439">
        <v>17</v>
      </c>
      <c r="C439" t="s">
        <v>780</v>
      </c>
      <c r="D439">
        <v>23</v>
      </c>
      <c r="E439" t="s">
        <v>762</v>
      </c>
      <c r="F439" t="s">
        <v>781</v>
      </c>
      <c r="G439" t="s">
        <v>156</v>
      </c>
      <c r="H439">
        <v>212</v>
      </c>
      <c r="I439">
        <v>24</v>
      </c>
      <c r="J439">
        <v>50</v>
      </c>
      <c r="K439">
        <v>5398</v>
      </c>
      <c r="L439">
        <v>24</v>
      </c>
      <c r="M439">
        <v>25.412650878133601</v>
      </c>
    </row>
    <row r="440" spans="1:13" outlineLevel="2" collapsed="1" x14ac:dyDescent="0.2">
      <c r="E440" s="10" t="s">
        <v>13013</v>
      </c>
      <c r="M440">
        <f>SUBTOTAL(1,M434:M439)</f>
        <v>26.043454841382999</v>
      </c>
    </row>
    <row r="441" spans="1:13" hidden="1" outlineLevel="3" x14ac:dyDescent="0.2">
      <c r="A441">
        <v>1927</v>
      </c>
      <c r="B441">
        <v>2</v>
      </c>
      <c r="C441" t="s">
        <v>751</v>
      </c>
      <c r="D441">
        <v>11</v>
      </c>
      <c r="E441" t="s">
        <v>647</v>
      </c>
      <c r="F441" t="s">
        <v>752</v>
      </c>
      <c r="G441" t="s">
        <v>156</v>
      </c>
      <c r="H441">
        <v>200</v>
      </c>
      <c r="I441">
        <v>5</v>
      </c>
      <c r="J441">
        <v>3</v>
      </c>
      <c r="K441">
        <v>5398</v>
      </c>
      <c r="L441">
        <v>24</v>
      </c>
      <c r="M441">
        <v>26.9786464862703</v>
      </c>
    </row>
    <row r="442" spans="1:13" hidden="1" outlineLevel="3" x14ac:dyDescent="0.2">
      <c r="A442">
        <v>1927</v>
      </c>
      <c r="B442">
        <v>16</v>
      </c>
      <c r="C442" t="s">
        <v>732</v>
      </c>
      <c r="D442">
        <v>12</v>
      </c>
      <c r="E442" t="s">
        <v>647</v>
      </c>
      <c r="F442" t="s">
        <v>779</v>
      </c>
      <c r="G442" t="s">
        <v>156</v>
      </c>
      <c r="H442">
        <v>211</v>
      </c>
      <c r="I442">
        <v>44</v>
      </c>
      <c r="J442">
        <v>44</v>
      </c>
      <c r="K442">
        <v>5398</v>
      </c>
      <c r="L442">
        <v>24</v>
      </c>
      <c r="M442">
        <v>25.492860928472801</v>
      </c>
    </row>
    <row r="443" spans="1:13" outlineLevel="2" collapsed="1" x14ac:dyDescent="0.2">
      <c r="E443" s="10" t="s">
        <v>13007</v>
      </c>
      <c r="M443">
        <f>SUBTOTAL(1,M441:M442)</f>
        <v>26.235753707371551</v>
      </c>
    </row>
    <row r="444" spans="1:13" hidden="1" outlineLevel="3" x14ac:dyDescent="0.2">
      <c r="A444">
        <v>1927</v>
      </c>
      <c r="B444">
        <v>4</v>
      </c>
      <c r="C444" t="s">
        <v>755</v>
      </c>
      <c r="D444">
        <v>7</v>
      </c>
      <c r="E444" t="s">
        <v>624</v>
      </c>
      <c r="F444" t="s">
        <v>756</v>
      </c>
      <c r="G444" t="s">
        <v>156</v>
      </c>
      <c r="H444">
        <v>201</v>
      </c>
      <c r="I444">
        <v>18</v>
      </c>
      <c r="J444">
        <v>47</v>
      </c>
      <c r="K444">
        <v>5398</v>
      </c>
      <c r="L444">
        <v>24</v>
      </c>
      <c r="M444">
        <v>26.8139589114245</v>
      </c>
    </row>
    <row r="445" spans="1:13" outlineLevel="2" collapsed="1" x14ac:dyDescent="0.2">
      <c r="E445" s="10" t="s">
        <v>13009</v>
      </c>
      <c r="M445">
        <f>SUBTOTAL(1,M444:M444)</f>
        <v>26.8139589114245</v>
      </c>
    </row>
    <row r="446" spans="1:13" hidden="1" outlineLevel="3" x14ac:dyDescent="0.2">
      <c r="A446">
        <v>1927</v>
      </c>
      <c r="B446">
        <v>18</v>
      </c>
      <c r="C446" t="s">
        <v>782</v>
      </c>
      <c r="D446">
        <v>241</v>
      </c>
      <c r="E446" t="s">
        <v>546</v>
      </c>
      <c r="F446" t="s">
        <v>783</v>
      </c>
      <c r="G446" t="s">
        <v>156</v>
      </c>
      <c r="H446">
        <v>212</v>
      </c>
      <c r="I446">
        <v>53</v>
      </c>
      <c r="J446">
        <v>44</v>
      </c>
      <c r="K446">
        <v>5398</v>
      </c>
      <c r="L446">
        <v>24</v>
      </c>
      <c r="M446">
        <v>25.355155892821699</v>
      </c>
    </row>
    <row r="447" spans="1:13" hidden="1" outlineLevel="3" x14ac:dyDescent="0.2">
      <c r="A447">
        <v>1927</v>
      </c>
      <c r="B447">
        <v>19</v>
      </c>
      <c r="C447" t="s">
        <v>510</v>
      </c>
      <c r="D447">
        <v>150</v>
      </c>
      <c r="E447" t="s">
        <v>546</v>
      </c>
      <c r="F447" t="s">
        <v>784</v>
      </c>
      <c r="G447" t="s">
        <v>156</v>
      </c>
      <c r="H447">
        <v>213</v>
      </c>
      <c r="I447">
        <v>24</v>
      </c>
      <c r="J447">
        <v>45</v>
      </c>
      <c r="K447">
        <v>5398</v>
      </c>
      <c r="L447">
        <v>24</v>
      </c>
      <c r="M447">
        <v>25.2937386516722</v>
      </c>
    </row>
    <row r="448" spans="1:13" hidden="1" outlineLevel="3" x14ac:dyDescent="0.2">
      <c r="A448">
        <v>1927</v>
      </c>
      <c r="B448">
        <v>20</v>
      </c>
      <c r="C448" t="s">
        <v>343</v>
      </c>
      <c r="D448">
        <v>228</v>
      </c>
      <c r="E448" t="s">
        <v>546</v>
      </c>
      <c r="F448" t="s">
        <v>785</v>
      </c>
      <c r="G448" t="s">
        <v>156</v>
      </c>
      <c r="H448">
        <v>214</v>
      </c>
      <c r="I448">
        <v>9</v>
      </c>
      <c r="J448">
        <v>10</v>
      </c>
      <c r="K448">
        <v>5398</v>
      </c>
      <c r="L448">
        <v>24</v>
      </c>
      <c r="M448">
        <v>25.206303910759399</v>
      </c>
    </row>
    <row r="449" spans="1:13" hidden="1" outlineLevel="3" x14ac:dyDescent="0.2">
      <c r="A449">
        <v>1927</v>
      </c>
      <c r="B449">
        <v>21</v>
      </c>
      <c r="C449" t="s">
        <v>555</v>
      </c>
      <c r="D449">
        <v>148</v>
      </c>
      <c r="E449" t="s">
        <v>546</v>
      </c>
      <c r="F449" t="s">
        <v>786</v>
      </c>
      <c r="G449" t="s">
        <v>156</v>
      </c>
      <c r="H449">
        <v>214</v>
      </c>
      <c r="I449">
        <v>21</v>
      </c>
      <c r="J449">
        <v>43</v>
      </c>
      <c r="K449">
        <v>5398</v>
      </c>
      <c r="L449">
        <v>24</v>
      </c>
      <c r="M449">
        <v>25.181708507029199</v>
      </c>
    </row>
    <row r="450" spans="1:13" hidden="1" outlineLevel="3" x14ac:dyDescent="0.2">
      <c r="A450">
        <v>1927</v>
      </c>
      <c r="B450">
        <v>22</v>
      </c>
      <c r="C450" t="s">
        <v>662</v>
      </c>
      <c r="D450">
        <v>171</v>
      </c>
      <c r="E450" t="s">
        <v>546</v>
      </c>
      <c r="F450" t="s">
        <v>787</v>
      </c>
      <c r="G450" t="s">
        <v>156</v>
      </c>
      <c r="H450">
        <v>215</v>
      </c>
      <c r="I450">
        <v>10</v>
      </c>
      <c r="J450">
        <v>18</v>
      </c>
      <c r="K450">
        <v>5398</v>
      </c>
      <c r="L450">
        <v>24</v>
      </c>
      <c r="M450">
        <v>25.086946081810598</v>
      </c>
    </row>
    <row r="451" spans="1:13" hidden="1" outlineLevel="3" x14ac:dyDescent="0.2">
      <c r="A451">
        <v>1927</v>
      </c>
      <c r="B451">
        <v>23</v>
      </c>
      <c r="C451" t="s">
        <v>788</v>
      </c>
      <c r="D451">
        <v>216</v>
      </c>
      <c r="E451" t="s">
        <v>546</v>
      </c>
      <c r="F451" t="s">
        <v>789</v>
      </c>
      <c r="G451" t="s">
        <v>156</v>
      </c>
      <c r="H451">
        <v>215</v>
      </c>
      <c r="I451">
        <v>35</v>
      </c>
      <c r="J451">
        <v>30</v>
      </c>
      <c r="K451">
        <v>5398</v>
      </c>
      <c r="L451">
        <v>24</v>
      </c>
      <c r="M451">
        <v>25.038073518611501</v>
      </c>
    </row>
    <row r="452" spans="1:13" hidden="1" outlineLevel="3" x14ac:dyDescent="0.2">
      <c r="A452">
        <v>1927</v>
      </c>
      <c r="B452">
        <v>24</v>
      </c>
      <c r="C452" t="s">
        <v>649</v>
      </c>
      <c r="D452">
        <v>244</v>
      </c>
      <c r="E452" t="s">
        <v>546</v>
      </c>
      <c r="F452" t="s">
        <v>790</v>
      </c>
      <c r="G452" t="s">
        <v>156</v>
      </c>
      <c r="H452">
        <v>215</v>
      </c>
      <c r="I452">
        <v>37</v>
      </c>
      <c r="J452">
        <v>53</v>
      </c>
      <c r="K452">
        <v>5398</v>
      </c>
      <c r="L452">
        <v>24</v>
      </c>
      <c r="M452">
        <v>25.033461166367999</v>
      </c>
    </row>
    <row r="453" spans="1:13" hidden="1" outlineLevel="3" x14ac:dyDescent="0.2">
      <c r="A453">
        <v>1927</v>
      </c>
      <c r="B453">
        <v>25</v>
      </c>
      <c r="C453" t="s">
        <v>658</v>
      </c>
      <c r="D453">
        <v>164</v>
      </c>
      <c r="E453" t="s">
        <v>546</v>
      </c>
      <c r="F453" t="s">
        <v>791</v>
      </c>
      <c r="G453" t="s">
        <v>156</v>
      </c>
      <c r="H453">
        <v>216</v>
      </c>
      <c r="I453">
        <v>9</v>
      </c>
      <c r="J453">
        <v>34</v>
      </c>
      <c r="K453">
        <v>5398</v>
      </c>
      <c r="L453">
        <v>24</v>
      </c>
      <c r="M453">
        <v>24.972306964766201</v>
      </c>
    </row>
    <row r="454" spans="1:13" hidden="1" outlineLevel="3" x14ac:dyDescent="0.2">
      <c r="A454">
        <v>1927</v>
      </c>
      <c r="B454">
        <v>27</v>
      </c>
      <c r="C454" t="s">
        <v>676</v>
      </c>
      <c r="D454">
        <v>199</v>
      </c>
      <c r="E454" t="s">
        <v>546</v>
      </c>
      <c r="F454" t="s">
        <v>794</v>
      </c>
      <c r="G454" t="s">
        <v>156</v>
      </c>
      <c r="H454">
        <v>218</v>
      </c>
      <c r="I454">
        <v>59</v>
      </c>
      <c r="J454">
        <v>14</v>
      </c>
      <c r="K454">
        <v>5398</v>
      </c>
      <c r="L454">
        <v>24</v>
      </c>
      <c r="M454">
        <v>24.649840046476498</v>
      </c>
    </row>
    <row r="455" spans="1:13" hidden="1" outlineLevel="3" x14ac:dyDescent="0.2">
      <c r="A455">
        <v>1927</v>
      </c>
      <c r="B455">
        <v>28</v>
      </c>
      <c r="C455" t="s">
        <v>373</v>
      </c>
      <c r="D455">
        <v>205</v>
      </c>
      <c r="E455" t="s">
        <v>546</v>
      </c>
      <c r="F455" t="s">
        <v>795</v>
      </c>
      <c r="G455" t="s">
        <v>156</v>
      </c>
      <c r="H455">
        <v>219</v>
      </c>
      <c r="I455">
        <v>31</v>
      </c>
      <c r="J455">
        <v>44</v>
      </c>
      <c r="K455">
        <v>5398</v>
      </c>
      <c r="L455">
        <v>24</v>
      </c>
      <c r="M455">
        <v>24.589018909179199</v>
      </c>
    </row>
    <row r="456" spans="1:13" hidden="1" outlineLevel="3" x14ac:dyDescent="0.2">
      <c r="A456">
        <v>1927</v>
      </c>
      <c r="B456">
        <v>29</v>
      </c>
      <c r="C456" t="s">
        <v>796</v>
      </c>
      <c r="D456">
        <v>227</v>
      </c>
      <c r="E456" t="s">
        <v>546</v>
      </c>
      <c r="F456" t="s">
        <v>797</v>
      </c>
      <c r="G456" t="s">
        <v>156</v>
      </c>
      <c r="H456">
        <v>220</v>
      </c>
      <c r="I456">
        <v>32</v>
      </c>
      <c r="J456">
        <v>8</v>
      </c>
      <c r="K456">
        <v>5398</v>
      </c>
      <c r="L456">
        <v>24</v>
      </c>
      <c r="M456">
        <v>24.476778750717902</v>
      </c>
    </row>
    <row r="457" spans="1:13" hidden="1" outlineLevel="3" x14ac:dyDescent="0.2">
      <c r="A457">
        <v>1927</v>
      </c>
      <c r="B457">
        <v>30</v>
      </c>
      <c r="C457" t="s">
        <v>798</v>
      </c>
      <c r="D457">
        <v>159</v>
      </c>
      <c r="E457" t="s">
        <v>546</v>
      </c>
      <c r="F457" t="s">
        <v>799</v>
      </c>
      <c r="G457" t="s">
        <v>156</v>
      </c>
      <c r="H457">
        <v>220</v>
      </c>
      <c r="I457">
        <v>38</v>
      </c>
      <c r="J457">
        <v>17</v>
      </c>
      <c r="K457">
        <v>5398</v>
      </c>
      <c r="L457">
        <v>24</v>
      </c>
      <c r="M457">
        <v>24.465407775680799</v>
      </c>
    </row>
    <row r="458" spans="1:13" hidden="1" outlineLevel="3" x14ac:dyDescent="0.2">
      <c r="A458">
        <v>1927</v>
      </c>
      <c r="B458">
        <v>31</v>
      </c>
      <c r="C458" t="s">
        <v>800</v>
      </c>
      <c r="D458">
        <v>192</v>
      </c>
      <c r="E458" t="s">
        <v>546</v>
      </c>
      <c r="F458" t="s">
        <v>801</v>
      </c>
      <c r="G458" t="s">
        <v>156</v>
      </c>
      <c r="H458">
        <v>220</v>
      </c>
      <c r="I458">
        <v>45</v>
      </c>
      <c r="J458">
        <v>31</v>
      </c>
      <c r="K458">
        <v>5398</v>
      </c>
      <c r="L458">
        <v>24</v>
      </c>
      <c r="M458">
        <v>24.452047296506599</v>
      </c>
    </row>
    <row r="459" spans="1:13" hidden="1" outlineLevel="3" x14ac:dyDescent="0.2">
      <c r="A459">
        <v>1927</v>
      </c>
      <c r="B459">
        <v>32</v>
      </c>
      <c r="C459" t="s">
        <v>519</v>
      </c>
      <c r="D459">
        <v>163</v>
      </c>
      <c r="E459" t="s">
        <v>546</v>
      </c>
      <c r="F459" t="s">
        <v>802</v>
      </c>
      <c r="G459" t="s">
        <v>156</v>
      </c>
      <c r="H459">
        <v>220</v>
      </c>
      <c r="I459">
        <v>49</v>
      </c>
      <c r="J459">
        <v>0</v>
      </c>
      <c r="K459">
        <v>5398</v>
      </c>
      <c r="L459">
        <v>24</v>
      </c>
      <c r="M459">
        <v>24.445618537247999</v>
      </c>
    </row>
    <row r="460" spans="1:13" hidden="1" outlineLevel="3" x14ac:dyDescent="0.2">
      <c r="A460">
        <v>1927</v>
      </c>
      <c r="B460">
        <v>33</v>
      </c>
      <c r="C460" t="s">
        <v>803</v>
      </c>
      <c r="D460">
        <v>225</v>
      </c>
      <c r="E460" t="s">
        <v>546</v>
      </c>
      <c r="F460" t="s">
        <v>804</v>
      </c>
      <c r="G460" t="s">
        <v>156</v>
      </c>
      <c r="H460">
        <v>221</v>
      </c>
      <c r="I460">
        <v>10</v>
      </c>
      <c r="J460">
        <v>17</v>
      </c>
      <c r="K460">
        <v>5398</v>
      </c>
      <c r="L460">
        <v>24</v>
      </c>
      <c r="M460">
        <v>24.4064118198933</v>
      </c>
    </row>
    <row r="461" spans="1:13" hidden="1" outlineLevel="3" x14ac:dyDescent="0.2">
      <c r="A461">
        <v>1927</v>
      </c>
      <c r="B461">
        <v>34</v>
      </c>
      <c r="C461" t="s">
        <v>681</v>
      </c>
      <c r="D461">
        <v>177</v>
      </c>
      <c r="E461" t="s">
        <v>546</v>
      </c>
      <c r="F461" t="s">
        <v>805</v>
      </c>
      <c r="G461" t="s">
        <v>156</v>
      </c>
      <c r="H461">
        <v>222</v>
      </c>
      <c r="I461">
        <v>16</v>
      </c>
      <c r="J461">
        <v>41</v>
      </c>
      <c r="K461">
        <v>5398</v>
      </c>
      <c r="L461">
        <v>24</v>
      </c>
      <c r="M461">
        <v>24.2848984192721</v>
      </c>
    </row>
    <row r="462" spans="1:13" hidden="1" outlineLevel="3" x14ac:dyDescent="0.2">
      <c r="A462">
        <v>1927</v>
      </c>
      <c r="B462">
        <v>35</v>
      </c>
      <c r="C462" t="s">
        <v>263</v>
      </c>
      <c r="D462">
        <v>161</v>
      </c>
      <c r="E462" t="s">
        <v>546</v>
      </c>
      <c r="F462" t="s">
        <v>806</v>
      </c>
      <c r="G462" t="s">
        <v>156</v>
      </c>
      <c r="H462">
        <v>223</v>
      </c>
      <c r="I462">
        <v>55</v>
      </c>
      <c r="J462">
        <v>47</v>
      </c>
      <c r="K462">
        <v>5398</v>
      </c>
      <c r="L462">
        <v>24</v>
      </c>
      <c r="M462">
        <v>24.105777234176799</v>
      </c>
    </row>
    <row r="463" spans="1:13" hidden="1" outlineLevel="3" x14ac:dyDescent="0.2">
      <c r="A463">
        <v>1927</v>
      </c>
      <c r="B463">
        <v>36</v>
      </c>
      <c r="C463" t="s">
        <v>807</v>
      </c>
      <c r="D463">
        <v>194</v>
      </c>
      <c r="E463" t="s">
        <v>546</v>
      </c>
      <c r="F463" t="s">
        <v>808</v>
      </c>
      <c r="G463" t="s">
        <v>156</v>
      </c>
      <c r="H463">
        <v>225</v>
      </c>
      <c r="I463">
        <v>21</v>
      </c>
      <c r="J463">
        <v>9</v>
      </c>
      <c r="K463">
        <v>5398</v>
      </c>
      <c r="L463">
        <v>24</v>
      </c>
      <c r="M463">
        <v>23.953583829777699</v>
      </c>
    </row>
    <row r="464" spans="1:13" hidden="1" outlineLevel="3" x14ac:dyDescent="0.2">
      <c r="A464">
        <v>1927</v>
      </c>
      <c r="B464">
        <v>37</v>
      </c>
      <c r="C464" t="s">
        <v>748</v>
      </c>
      <c r="D464">
        <v>103</v>
      </c>
      <c r="E464" t="s">
        <v>546</v>
      </c>
      <c r="F464" t="s">
        <v>809</v>
      </c>
      <c r="G464" t="s">
        <v>156</v>
      </c>
      <c r="H464">
        <v>225</v>
      </c>
      <c r="I464">
        <v>27</v>
      </c>
      <c r="J464">
        <v>2</v>
      </c>
      <c r="K464">
        <v>5398</v>
      </c>
      <c r="L464">
        <v>24</v>
      </c>
      <c r="M464">
        <v>23.943165660861801</v>
      </c>
    </row>
    <row r="465" spans="1:13" hidden="1" outlineLevel="3" x14ac:dyDescent="0.2">
      <c r="A465">
        <v>1927</v>
      </c>
      <c r="B465">
        <v>38</v>
      </c>
      <c r="C465" t="s">
        <v>810</v>
      </c>
      <c r="D465">
        <v>142</v>
      </c>
      <c r="E465" t="s">
        <v>546</v>
      </c>
      <c r="F465" t="s">
        <v>811</v>
      </c>
      <c r="G465" t="s">
        <v>156</v>
      </c>
      <c r="H465">
        <v>228</v>
      </c>
      <c r="I465">
        <v>20</v>
      </c>
      <c r="J465">
        <v>33</v>
      </c>
      <c r="K465">
        <v>5398</v>
      </c>
      <c r="L465">
        <v>24</v>
      </c>
      <c r="M465">
        <v>23.639926864249901</v>
      </c>
    </row>
    <row r="466" spans="1:13" hidden="1" outlineLevel="3" x14ac:dyDescent="0.2">
      <c r="A466">
        <v>1927</v>
      </c>
      <c r="B466">
        <v>39</v>
      </c>
      <c r="C466" t="s">
        <v>812</v>
      </c>
      <c r="D466">
        <v>238</v>
      </c>
      <c r="E466" t="s">
        <v>546</v>
      </c>
      <c r="F466" t="s">
        <v>813</v>
      </c>
      <c r="G466" t="s">
        <v>156</v>
      </c>
      <c r="H466">
        <v>228</v>
      </c>
      <c r="I466">
        <v>29</v>
      </c>
      <c r="J466">
        <v>1</v>
      </c>
      <c r="K466">
        <v>5398</v>
      </c>
      <c r="L466">
        <v>24</v>
      </c>
      <c r="M466">
        <v>23.625326883401499</v>
      </c>
    </row>
    <row r="467" spans="1:13" outlineLevel="2" collapsed="1" x14ac:dyDescent="0.2">
      <c r="E467" s="10" t="s">
        <v>13000</v>
      </c>
      <c r="M467">
        <f>SUBTOTAL(1,M446:M466)</f>
        <v>24.581214129584801</v>
      </c>
    </row>
    <row r="468" spans="1:13" outlineLevel="1" x14ac:dyDescent="0.2">
      <c r="A468" s="10" t="s">
        <v>12891</v>
      </c>
      <c r="M468">
        <f>SUBTOTAL(1,M422:M466)</f>
        <v>25.330881171257918</v>
      </c>
    </row>
    <row r="469" spans="1:13" hidden="1" outlineLevel="3" x14ac:dyDescent="0.2">
      <c r="A469">
        <v>1928</v>
      </c>
      <c r="B469">
        <v>1</v>
      </c>
      <c r="C469" t="s">
        <v>523</v>
      </c>
      <c r="D469">
        <v>1</v>
      </c>
      <c r="E469" t="s">
        <v>618</v>
      </c>
      <c r="F469" t="s">
        <v>814</v>
      </c>
      <c r="G469" t="s">
        <v>156</v>
      </c>
      <c r="H469">
        <v>192</v>
      </c>
      <c r="I469">
        <v>48</v>
      </c>
      <c r="J469">
        <v>58</v>
      </c>
      <c r="K469">
        <v>5476</v>
      </c>
      <c r="L469">
        <v>22</v>
      </c>
      <c r="M469">
        <v>28.4001164033664</v>
      </c>
    </row>
    <row r="470" spans="1:13" hidden="1" outlineLevel="3" x14ac:dyDescent="0.2">
      <c r="A470">
        <v>1928</v>
      </c>
      <c r="B470">
        <v>2</v>
      </c>
      <c r="C470" t="s">
        <v>755</v>
      </c>
      <c r="D470">
        <v>2</v>
      </c>
      <c r="E470" t="s">
        <v>618</v>
      </c>
      <c r="F470" t="s">
        <v>815</v>
      </c>
      <c r="G470" t="s">
        <v>156</v>
      </c>
      <c r="H470">
        <v>193</v>
      </c>
      <c r="I470">
        <v>39</v>
      </c>
      <c r="J470">
        <v>5</v>
      </c>
      <c r="K470">
        <v>5476</v>
      </c>
      <c r="L470">
        <v>22</v>
      </c>
      <c r="M470">
        <v>28.277617999124999</v>
      </c>
    </row>
    <row r="471" spans="1:13" hidden="1" outlineLevel="3" x14ac:dyDescent="0.2">
      <c r="A471">
        <v>1928</v>
      </c>
      <c r="B471">
        <v>3</v>
      </c>
      <c r="C471" t="s">
        <v>751</v>
      </c>
      <c r="D471">
        <v>3</v>
      </c>
      <c r="E471" t="s">
        <v>618</v>
      </c>
      <c r="F471" t="s">
        <v>816</v>
      </c>
      <c r="G471" t="s">
        <v>156</v>
      </c>
      <c r="H471">
        <v>193</v>
      </c>
      <c r="I471">
        <v>45</v>
      </c>
      <c r="J471">
        <v>14</v>
      </c>
      <c r="K471">
        <v>5476</v>
      </c>
      <c r="L471">
        <v>22</v>
      </c>
      <c r="M471">
        <v>28.262658527284</v>
      </c>
    </row>
    <row r="472" spans="1:13" hidden="1" outlineLevel="3" x14ac:dyDescent="0.2">
      <c r="A472">
        <v>1928</v>
      </c>
      <c r="B472">
        <v>12</v>
      </c>
      <c r="C472" t="s">
        <v>829</v>
      </c>
      <c r="D472">
        <v>4</v>
      </c>
      <c r="E472" t="s">
        <v>618</v>
      </c>
      <c r="F472" t="s">
        <v>830</v>
      </c>
      <c r="G472" t="s">
        <v>156</v>
      </c>
      <c r="H472">
        <v>198</v>
      </c>
      <c r="I472">
        <v>40</v>
      </c>
      <c r="J472">
        <v>42</v>
      </c>
      <c r="K472">
        <v>5476</v>
      </c>
      <c r="L472">
        <v>22</v>
      </c>
      <c r="M472">
        <v>27.562139807226</v>
      </c>
    </row>
    <row r="473" spans="1:13" hidden="1" outlineLevel="3" x14ac:dyDescent="0.2">
      <c r="A473">
        <v>1928</v>
      </c>
      <c r="B473">
        <v>19</v>
      </c>
      <c r="C473" t="s">
        <v>841</v>
      </c>
      <c r="D473">
        <v>6</v>
      </c>
      <c r="E473" t="s">
        <v>618</v>
      </c>
      <c r="F473" t="s">
        <v>842</v>
      </c>
      <c r="G473" t="s">
        <v>156</v>
      </c>
      <c r="H473">
        <v>202</v>
      </c>
      <c r="I473">
        <v>16</v>
      </c>
      <c r="J473">
        <v>19</v>
      </c>
      <c r="K473">
        <v>5476</v>
      </c>
      <c r="L473">
        <v>22</v>
      </c>
      <c r="M473">
        <v>27.072464325392499</v>
      </c>
    </row>
    <row r="474" spans="1:13" outlineLevel="2" collapsed="1" x14ac:dyDescent="0.2">
      <c r="E474" s="10" t="s">
        <v>13001</v>
      </c>
      <c r="M474">
        <f>SUBTOTAL(1,M469:M473)</f>
        <v>27.914999412478778</v>
      </c>
    </row>
    <row r="475" spans="1:13" hidden="1" outlineLevel="3" x14ac:dyDescent="0.2">
      <c r="A475">
        <v>1928</v>
      </c>
      <c r="B475">
        <v>6</v>
      </c>
      <c r="C475" t="s">
        <v>819</v>
      </c>
      <c r="D475">
        <v>21</v>
      </c>
      <c r="E475" t="s">
        <v>759</v>
      </c>
      <c r="F475" t="s">
        <v>820</v>
      </c>
      <c r="G475" t="s">
        <v>156</v>
      </c>
      <c r="H475">
        <v>195</v>
      </c>
      <c r="I475">
        <v>3</v>
      </c>
      <c r="J475">
        <v>0</v>
      </c>
      <c r="K475">
        <v>5476</v>
      </c>
      <c r="L475">
        <v>22</v>
      </c>
      <c r="M475">
        <v>28.0748526018969</v>
      </c>
    </row>
    <row r="476" spans="1:13" hidden="1" outlineLevel="3" x14ac:dyDescent="0.2">
      <c r="A476">
        <v>1928</v>
      </c>
      <c r="B476">
        <v>8</v>
      </c>
      <c r="C476" t="s">
        <v>704</v>
      </c>
      <c r="D476">
        <v>23</v>
      </c>
      <c r="E476" t="s">
        <v>759</v>
      </c>
      <c r="F476" t="s">
        <v>824</v>
      </c>
      <c r="G476" t="s">
        <v>156</v>
      </c>
      <c r="H476">
        <v>198</v>
      </c>
      <c r="I476">
        <v>7</v>
      </c>
      <c r="J476">
        <v>26</v>
      </c>
      <c r="K476">
        <v>5476</v>
      </c>
      <c r="L476">
        <v>22</v>
      </c>
      <c r="M476">
        <v>27.639271723921301</v>
      </c>
    </row>
    <row r="477" spans="1:13" hidden="1" outlineLevel="3" x14ac:dyDescent="0.2">
      <c r="A477">
        <v>1928</v>
      </c>
      <c r="B477">
        <v>9</v>
      </c>
      <c r="C477" t="s">
        <v>490</v>
      </c>
      <c r="D477">
        <v>27</v>
      </c>
      <c r="E477" t="s">
        <v>759</v>
      </c>
      <c r="F477" t="s">
        <v>825</v>
      </c>
      <c r="G477" t="s">
        <v>156</v>
      </c>
      <c r="H477">
        <v>198</v>
      </c>
      <c r="I477">
        <v>26</v>
      </c>
      <c r="J477">
        <v>31</v>
      </c>
      <c r="K477">
        <v>5476</v>
      </c>
      <c r="L477">
        <v>22</v>
      </c>
      <c r="M477">
        <v>27.594972501053299</v>
      </c>
    </row>
    <row r="478" spans="1:13" hidden="1" outlineLevel="3" x14ac:dyDescent="0.2">
      <c r="A478">
        <v>1928</v>
      </c>
      <c r="B478">
        <v>10</v>
      </c>
      <c r="C478" t="s">
        <v>777</v>
      </c>
      <c r="D478">
        <v>25</v>
      </c>
      <c r="E478" t="s">
        <v>759</v>
      </c>
      <c r="F478" t="s">
        <v>826</v>
      </c>
      <c r="G478" t="s">
        <v>156</v>
      </c>
      <c r="H478">
        <v>198</v>
      </c>
      <c r="I478">
        <v>30</v>
      </c>
      <c r="J478">
        <v>18</v>
      </c>
      <c r="K478">
        <v>5476</v>
      </c>
      <c r="L478">
        <v>22</v>
      </c>
      <c r="M478">
        <v>27.586206896551701</v>
      </c>
    </row>
    <row r="479" spans="1:13" hidden="1" outlineLevel="3" x14ac:dyDescent="0.2">
      <c r="A479">
        <v>1928</v>
      </c>
      <c r="B479">
        <v>17</v>
      </c>
      <c r="C479" t="s">
        <v>764</v>
      </c>
      <c r="D479">
        <v>22</v>
      </c>
      <c r="E479" t="s">
        <v>759</v>
      </c>
      <c r="F479" t="s">
        <v>837</v>
      </c>
      <c r="G479" t="s">
        <v>156</v>
      </c>
      <c r="H479">
        <v>200</v>
      </c>
      <c r="I479">
        <v>52</v>
      </c>
      <c r="J479">
        <v>21</v>
      </c>
      <c r="K479">
        <v>5476</v>
      </c>
      <c r="L479">
        <v>22</v>
      </c>
      <c r="M479">
        <v>27.261073566565798</v>
      </c>
    </row>
    <row r="480" spans="1:13" hidden="1" outlineLevel="3" x14ac:dyDescent="0.2">
      <c r="A480">
        <v>1928</v>
      </c>
      <c r="B480">
        <v>22</v>
      </c>
      <c r="C480" t="s">
        <v>847</v>
      </c>
      <c r="D480">
        <v>24</v>
      </c>
      <c r="E480" t="s">
        <v>759</v>
      </c>
      <c r="F480" t="s">
        <v>848</v>
      </c>
      <c r="G480" t="s">
        <v>156</v>
      </c>
      <c r="H480">
        <v>203</v>
      </c>
      <c r="I480">
        <v>45</v>
      </c>
      <c r="J480">
        <v>28</v>
      </c>
      <c r="K480">
        <v>5476</v>
      </c>
      <c r="L480">
        <v>22</v>
      </c>
      <c r="M480">
        <v>26.875047714606598</v>
      </c>
    </row>
    <row r="481" spans="1:13" outlineLevel="2" collapsed="1" x14ac:dyDescent="0.2">
      <c r="E481" s="10" t="s">
        <v>13012</v>
      </c>
      <c r="M481">
        <f>SUBTOTAL(1,M475:M480)</f>
        <v>27.505237500765933</v>
      </c>
    </row>
    <row r="482" spans="1:13" hidden="1" outlineLevel="3" x14ac:dyDescent="0.2">
      <c r="A482">
        <v>1928</v>
      </c>
      <c r="B482">
        <v>30</v>
      </c>
      <c r="C482" t="s">
        <v>863</v>
      </c>
      <c r="D482">
        <v>102</v>
      </c>
      <c r="E482" t="s">
        <v>864</v>
      </c>
      <c r="F482" t="s">
        <v>865</v>
      </c>
      <c r="G482" t="s">
        <v>156</v>
      </c>
      <c r="H482">
        <v>209</v>
      </c>
      <c r="I482">
        <v>52</v>
      </c>
      <c r="J482">
        <v>59</v>
      </c>
      <c r="K482">
        <v>5476</v>
      </c>
      <c r="L482">
        <v>22</v>
      </c>
      <c r="M482">
        <v>26.090719832075798</v>
      </c>
    </row>
    <row r="483" spans="1:13" hidden="1" outlineLevel="3" x14ac:dyDescent="0.2">
      <c r="A483">
        <v>1928</v>
      </c>
      <c r="B483">
        <v>39</v>
      </c>
      <c r="C483" t="s">
        <v>883</v>
      </c>
      <c r="D483">
        <v>104</v>
      </c>
      <c r="E483" t="s">
        <v>864</v>
      </c>
      <c r="F483" t="s">
        <v>884</v>
      </c>
      <c r="G483" t="s">
        <v>156</v>
      </c>
      <c r="H483">
        <v>216</v>
      </c>
      <c r="I483">
        <v>51</v>
      </c>
      <c r="J483">
        <v>8</v>
      </c>
      <c r="K483">
        <v>5476</v>
      </c>
      <c r="L483">
        <v>22</v>
      </c>
      <c r="M483">
        <v>25.252219893732001</v>
      </c>
    </row>
    <row r="484" spans="1:13" outlineLevel="2" collapsed="1" x14ac:dyDescent="0.2">
      <c r="E484" s="10" t="s">
        <v>13014</v>
      </c>
      <c r="M484">
        <f>SUBTOTAL(1,M482:M483)</f>
        <v>25.671469862903898</v>
      </c>
    </row>
    <row r="485" spans="1:13" hidden="1" outlineLevel="3" x14ac:dyDescent="0.2">
      <c r="A485">
        <v>1928</v>
      </c>
      <c r="B485">
        <v>5</v>
      </c>
      <c r="C485" t="s">
        <v>753</v>
      </c>
      <c r="D485">
        <v>7</v>
      </c>
      <c r="E485" t="s">
        <v>626</v>
      </c>
      <c r="F485" t="s">
        <v>818</v>
      </c>
      <c r="G485" t="s">
        <v>156</v>
      </c>
      <c r="H485">
        <v>194</v>
      </c>
      <c r="I485">
        <v>42</v>
      </c>
      <c r="J485">
        <v>30</v>
      </c>
      <c r="K485">
        <v>5476</v>
      </c>
      <c r="L485">
        <v>22</v>
      </c>
      <c r="M485">
        <v>28.124117269420001</v>
      </c>
    </row>
    <row r="486" spans="1:13" hidden="1" outlineLevel="3" x14ac:dyDescent="0.2">
      <c r="A486">
        <v>1928</v>
      </c>
      <c r="B486">
        <v>11</v>
      </c>
      <c r="C486" t="s">
        <v>827</v>
      </c>
      <c r="D486">
        <v>9</v>
      </c>
      <c r="E486" t="s">
        <v>626</v>
      </c>
      <c r="F486" t="s">
        <v>828</v>
      </c>
      <c r="G486" t="s">
        <v>156</v>
      </c>
      <c r="H486">
        <v>198</v>
      </c>
      <c r="I486">
        <v>32</v>
      </c>
      <c r="J486">
        <v>59</v>
      </c>
      <c r="K486">
        <v>5476</v>
      </c>
      <c r="L486">
        <v>22</v>
      </c>
      <c r="M486">
        <v>27.579993256656898</v>
      </c>
    </row>
    <row r="487" spans="1:13" hidden="1" outlineLevel="3" x14ac:dyDescent="0.2">
      <c r="A487">
        <v>1928</v>
      </c>
      <c r="B487">
        <v>13</v>
      </c>
      <c r="C487" t="s">
        <v>732</v>
      </c>
      <c r="D487">
        <v>8</v>
      </c>
      <c r="E487" t="s">
        <v>626</v>
      </c>
      <c r="F487" t="s">
        <v>831</v>
      </c>
      <c r="G487" t="s">
        <v>156</v>
      </c>
      <c r="H487">
        <v>198</v>
      </c>
      <c r="I487">
        <v>58</v>
      </c>
      <c r="J487">
        <v>33</v>
      </c>
      <c r="K487">
        <v>5476</v>
      </c>
      <c r="L487">
        <v>22</v>
      </c>
      <c r="M487">
        <v>27.5209300962009</v>
      </c>
    </row>
    <row r="488" spans="1:13" outlineLevel="2" collapsed="1" x14ac:dyDescent="0.2">
      <c r="E488" s="10" t="s">
        <v>13002</v>
      </c>
      <c r="M488">
        <f>SUBTOTAL(1,M485:M487)</f>
        <v>27.741680207425933</v>
      </c>
    </row>
    <row r="489" spans="1:13" hidden="1" outlineLevel="3" x14ac:dyDescent="0.2">
      <c r="A489">
        <v>1928</v>
      </c>
      <c r="B489">
        <v>37</v>
      </c>
      <c r="C489" t="s">
        <v>878</v>
      </c>
      <c r="D489">
        <v>141</v>
      </c>
      <c r="E489" t="s">
        <v>879</v>
      </c>
      <c r="F489" t="s">
        <v>880</v>
      </c>
      <c r="G489" t="s">
        <v>156</v>
      </c>
      <c r="H489">
        <v>213</v>
      </c>
      <c r="I489">
        <v>54</v>
      </c>
      <c r="J489">
        <v>30</v>
      </c>
      <c r="K489">
        <v>5476</v>
      </c>
      <c r="L489">
        <v>22</v>
      </c>
      <c r="M489">
        <v>25.5997506720168</v>
      </c>
    </row>
    <row r="490" spans="1:13" outlineLevel="2" collapsed="1" x14ac:dyDescent="0.2">
      <c r="E490" s="10" t="s">
        <v>13015</v>
      </c>
      <c r="M490">
        <f>SUBTOTAL(1,M489:M489)</f>
        <v>25.5997506720168</v>
      </c>
    </row>
    <row r="491" spans="1:13" hidden="1" outlineLevel="3" x14ac:dyDescent="0.2">
      <c r="A491">
        <v>1928</v>
      </c>
      <c r="B491">
        <v>33</v>
      </c>
      <c r="C491" t="s">
        <v>870</v>
      </c>
      <c r="D491">
        <v>107</v>
      </c>
      <c r="E491" t="s">
        <v>871</v>
      </c>
      <c r="F491" t="s">
        <v>872</v>
      </c>
      <c r="G491" t="s">
        <v>156</v>
      </c>
      <c r="H491">
        <v>212</v>
      </c>
      <c r="I491">
        <v>40</v>
      </c>
      <c r="J491">
        <v>15</v>
      </c>
      <c r="K491">
        <v>5476</v>
      </c>
      <c r="L491">
        <v>22</v>
      </c>
      <c r="M491">
        <v>25.748711819909399</v>
      </c>
    </row>
    <row r="492" spans="1:13" hidden="1" outlineLevel="3" x14ac:dyDescent="0.2">
      <c r="A492">
        <v>1928</v>
      </c>
      <c r="B492">
        <v>34</v>
      </c>
      <c r="C492" t="s">
        <v>873</v>
      </c>
      <c r="D492">
        <v>108</v>
      </c>
      <c r="E492" t="s">
        <v>871</v>
      </c>
      <c r="F492" t="s">
        <v>874</v>
      </c>
      <c r="G492" t="s">
        <v>156</v>
      </c>
      <c r="H492">
        <v>212</v>
      </c>
      <c r="I492">
        <v>51</v>
      </c>
      <c r="J492">
        <v>44</v>
      </c>
      <c r="K492">
        <v>5476</v>
      </c>
      <c r="L492">
        <v>22</v>
      </c>
      <c r="M492">
        <v>25.725560613020399</v>
      </c>
    </row>
    <row r="493" spans="1:13" hidden="1" outlineLevel="3" x14ac:dyDescent="0.2">
      <c r="A493">
        <v>1928</v>
      </c>
      <c r="B493">
        <v>35</v>
      </c>
      <c r="C493" t="s">
        <v>742</v>
      </c>
      <c r="D493">
        <v>110</v>
      </c>
      <c r="E493" t="s">
        <v>871</v>
      </c>
      <c r="F493" t="s">
        <v>875</v>
      </c>
      <c r="G493" t="s">
        <v>156</v>
      </c>
      <c r="H493">
        <v>212</v>
      </c>
      <c r="I493">
        <v>59</v>
      </c>
      <c r="J493">
        <v>19</v>
      </c>
      <c r="K493">
        <v>5476</v>
      </c>
      <c r="L493">
        <v>22</v>
      </c>
      <c r="M493">
        <v>25.710294890571799</v>
      </c>
    </row>
    <row r="494" spans="1:13" hidden="1" outlineLevel="3" x14ac:dyDescent="0.2">
      <c r="A494">
        <v>1928</v>
      </c>
      <c r="B494">
        <v>41</v>
      </c>
      <c r="C494" t="s">
        <v>885</v>
      </c>
      <c r="D494">
        <v>106</v>
      </c>
      <c r="E494" t="s">
        <v>871</v>
      </c>
      <c r="F494" t="s">
        <v>886</v>
      </c>
      <c r="G494" t="s">
        <v>156</v>
      </c>
      <c r="H494">
        <v>219</v>
      </c>
      <c r="I494">
        <v>45</v>
      </c>
      <c r="J494">
        <v>17</v>
      </c>
      <c r="K494">
        <v>5476</v>
      </c>
      <c r="L494">
        <v>22</v>
      </c>
      <c r="M494">
        <v>24.918690914238901</v>
      </c>
    </row>
    <row r="495" spans="1:13" outlineLevel="2" collapsed="1" x14ac:dyDescent="0.2">
      <c r="E495" s="10" t="s">
        <v>13016</v>
      </c>
      <c r="M495">
        <f>SUBTOTAL(1,M491:M494)</f>
        <v>25.525814559435126</v>
      </c>
    </row>
    <row r="496" spans="1:13" hidden="1" outlineLevel="3" x14ac:dyDescent="0.2">
      <c r="A496">
        <v>1928</v>
      </c>
      <c r="B496">
        <v>7</v>
      </c>
      <c r="C496" t="s">
        <v>821</v>
      </c>
      <c r="D496">
        <v>41</v>
      </c>
      <c r="E496" t="s">
        <v>822</v>
      </c>
      <c r="F496" t="s">
        <v>823</v>
      </c>
      <c r="G496" t="s">
        <v>156</v>
      </c>
      <c r="H496">
        <v>197</v>
      </c>
      <c r="I496">
        <v>56</v>
      </c>
      <c r="J496">
        <v>45</v>
      </c>
      <c r="K496">
        <v>5476</v>
      </c>
      <c r="L496">
        <v>22</v>
      </c>
      <c r="M496">
        <v>27.664133706611601</v>
      </c>
    </row>
    <row r="497" spans="1:13" hidden="1" outlineLevel="3" x14ac:dyDescent="0.2">
      <c r="A497">
        <v>1928</v>
      </c>
      <c r="B497">
        <v>15</v>
      </c>
      <c r="C497" t="s">
        <v>834</v>
      </c>
      <c r="D497">
        <v>44</v>
      </c>
      <c r="E497" t="s">
        <v>822</v>
      </c>
      <c r="F497" t="s">
        <v>835</v>
      </c>
      <c r="G497" t="s">
        <v>156</v>
      </c>
      <c r="H497">
        <v>200</v>
      </c>
      <c r="I497">
        <v>20</v>
      </c>
      <c r="J497">
        <v>45</v>
      </c>
      <c r="K497">
        <v>5476</v>
      </c>
      <c r="L497">
        <v>22</v>
      </c>
      <c r="M497">
        <v>27.332737142025199</v>
      </c>
    </row>
    <row r="498" spans="1:13" hidden="1" outlineLevel="3" x14ac:dyDescent="0.2">
      <c r="A498">
        <v>1928</v>
      </c>
      <c r="B498">
        <v>29</v>
      </c>
      <c r="C498" t="s">
        <v>861</v>
      </c>
      <c r="D498">
        <v>43</v>
      </c>
      <c r="E498" t="s">
        <v>822</v>
      </c>
      <c r="F498" t="s">
        <v>862</v>
      </c>
      <c r="G498" t="s">
        <v>156</v>
      </c>
      <c r="H498">
        <v>209</v>
      </c>
      <c r="I498">
        <v>42</v>
      </c>
      <c r="J498">
        <v>53</v>
      </c>
      <c r="K498">
        <v>5476</v>
      </c>
      <c r="L498">
        <v>22</v>
      </c>
      <c r="M498">
        <v>26.111662271365901</v>
      </c>
    </row>
    <row r="499" spans="1:13" outlineLevel="2" collapsed="1" x14ac:dyDescent="0.2">
      <c r="E499" s="10" t="s">
        <v>13017</v>
      </c>
      <c r="M499">
        <f>SUBTOTAL(1,M496:M498)</f>
        <v>27.036177706667569</v>
      </c>
    </row>
    <row r="500" spans="1:13" hidden="1" outlineLevel="3" x14ac:dyDescent="0.2">
      <c r="A500">
        <v>1928</v>
      </c>
      <c r="B500">
        <v>21</v>
      </c>
      <c r="C500" t="s">
        <v>844</v>
      </c>
      <c r="D500">
        <v>45</v>
      </c>
      <c r="E500" t="s">
        <v>845</v>
      </c>
      <c r="F500" t="s">
        <v>846</v>
      </c>
      <c r="G500" t="s">
        <v>156</v>
      </c>
      <c r="H500">
        <v>203</v>
      </c>
      <c r="I500">
        <v>38</v>
      </c>
      <c r="J500">
        <v>51</v>
      </c>
      <c r="K500">
        <v>5476</v>
      </c>
      <c r="L500">
        <v>22</v>
      </c>
      <c r="M500">
        <v>26.889600903521998</v>
      </c>
    </row>
    <row r="501" spans="1:13" hidden="1" outlineLevel="3" x14ac:dyDescent="0.2">
      <c r="A501">
        <v>1928</v>
      </c>
      <c r="B501">
        <v>23</v>
      </c>
      <c r="C501" t="s">
        <v>849</v>
      </c>
      <c r="D501">
        <v>47</v>
      </c>
      <c r="E501" t="s">
        <v>845</v>
      </c>
      <c r="F501" t="s">
        <v>850</v>
      </c>
      <c r="G501" t="s">
        <v>156</v>
      </c>
      <c r="H501">
        <v>204</v>
      </c>
      <c r="I501">
        <v>31</v>
      </c>
      <c r="J501">
        <v>38</v>
      </c>
      <c r="K501">
        <v>5476</v>
      </c>
      <c r="L501">
        <v>22</v>
      </c>
      <c r="M501">
        <v>26.773942072367401</v>
      </c>
    </row>
    <row r="502" spans="1:13" hidden="1" outlineLevel="3" x14ac:dyDescent="0.2">
      <c r="A502">
        <v>1928</v>
      </c>
      <c r="B502">
        <v>26</v>
      </c>
      <c r="C502" t="s">
        <v>855</v>
      </c>
      <c r="D502">
        <v>48</v>
      </c>
      <c r="E502" t="s">
        <v>845</v>
      </c>
      <c r="F502" t="s">
        <v>856</v>
      </c>
      <c r="G502" t="s">
        <v>156</v>
      </c>
      <c r="H502">
        <v>208</v>
      </c>
      <c r="I502">
        <v>44</v>
      </c>
      <c r="J502">
        <v>6</v>
      </c>
      <c r="K502">
        <v>5476</v>
      </c>
      <c r="L502">
        <v>22</v>
      </c>
      <c r="M502">
        <v>26.2342204230244</v>
      </c>
    </row>
    <row r="503" spans="1:13" hidden="1" outlineLevel="3" x14ac:dyDescent="0.2">
      <c r="A503">
        <v>1928</v>
      </c>
      <c r="B503">
        <v>36</v>
      </c>
      <c r="C503" t="s">
        <v>876</v>
      </c>
      <c r="D503">
        <v>46</v>
      </c>
      <c r="E503" t="s">
        <v>845</v>
      </c>
      <c r="F503" t="s">
        <v>877</v>
      </c>
      <c r="G503" t="s">
        <v>156</v>
      </c>
      <c r="H503">
        <v>213</v>
      </c>
      <c r="I503">
        <v>36</v>
      </c>
      <c r="J503">
        <v>52</v>
      </c>
      <c r="K503">
        <v>5476</v>
      </c>
      <c r="L503">
        <v>22</v>
      </c>
      <c r="M503">
        <v>25.634970585634498</v>
      </c>
    </row>
    <row r="504" spans="1:13" outlineLevel="2" collapsed="1" x14ac:dyDescent="0.2">
      <c r="E504" s="10" t="s">
        <v>13018</v>
      </c>
      <c r="M504">
        <f>SUBTOTAL(1,M500:M503)</f>
        <v>26.383183496137072</v>
      </c>
    </row>
    <row r="505" spans="1:13" hidden="1" outlineLevel="3" x14ac:dyDescent="0.2">
      <c r="A505">
        <v>1928</v>
      </c>
      <c r="B505">
        <v>14</v>
      </c>
      <c r="C505" t="s">
        <v>711</v>
      </c>
      <c r="D505">
        <v>18</v>
      </c>
      <c r="E505" t="s">
        <v>832</v>
      </c>
      <c r="F505" t="s">
        <v>833</v>
      </c>
      <c r="G505" t="s">
        <v>156</v>
      </c>
      <c r="H505">
        <v>199</v>
      </c>
      <c r="I505">
        <v>50</v>
      </c>
      <c r="J505">
        <v>0</v>
      </c>
      <c r="K505">
        <v>5476</v>
      </c>
      <c r="L505">
        <v>22</v>
      </c>
      <c r="M505">
        <v>27.4028356964136</v>
      </c>
    </row>
    <row r="506" spans="1:13" hidden="1" outlineLevel="3" x14ac:dyDescent="0.2">
      <c r="A506">
        <v>1928</v>
      </c>
      <c r="B506">
        <v>16</v>
      </c>
      <c r="C506" t="s">
        <v>761</v>
      </c>
      <c r="D506">
        <v>12</v>
      </c>
      <c r="E506" t="s">
        <v>832</v>
      </c>
      <c r="F506" t="s">
        <v>836</v>
      </c>
      <c r="G506" t="s">
        <v>156</v>
      </c>
      <c r="H506">
        <v>200</v>
      </c>
      <c r="I506">
        <v>26</v>
      </c>
      <c r="J506">
        <v>54</v>
      </c>
      <c r="K506">
        <v>5476</v>
      </c>
      <c r="L506">
        <v>22</v>
      </c>
      <c r="M506">
        <v>27.318760445334998</v>
      </c>
    </row>
    <row r="507" spans="1:13" hidden="1" outlineLevel="3" x14ac:dyDescent="0.2">
      <c r="A507">
        <v>1928</v>
      </c>
      <c r="B507">
        <v>20</v>
      </c>
      <c r="C507" t="s">
        <v>706</v>
      </c>
      <c r="D507">
        <v>15</v>
      </c>
      <c r="E507" t="s">
        <v>832</v>
      </c>
      <c r="F507" t="s">
        <v>843</v>
      </c>
      <c r="G507" t="s">
        <v>156</v>
      </c>
      <c r="H507">
        <v>203</v>
      </c>
      <c r="I507">
        <v>12</v>
      </c>
      <c r="J507">
        <v>16</v>
      </c>
      <c r="K507">
        <v>5476</v>
      </c>
      <c r="L507">
        <v>22</v>
      </c>
      <c r="M507">
        <v>26.948229478795302</v>
      </c>
    </row>
    <row r="508" spans="1:13" hidden="1" outlineLevel="3" x14ac:dyDescent="0.2">
      <c r="A508">
        <v>1928</v>
      </c>
      <c r="B508">
        <v>24</v>
      </c>
      <c r="C508" t="s">
        <v>769</v>
      </c>
      <c r="D508">
        <v>14</v>
      </c>
      <c r="E508" t="s">
        <v>832</v>
      </c>
      <c r="F508" t="s">
        <v>851</v>
      </c>
      <c r="G508" t="s">
        <v>156</v>
      </c>
      <c r="H508">
        <v>205</v>
      </c>
      <c r="I508">
        <v>16</v>
      </c>
      <c r="J508">
        <v>0</v>
      </c>
      <c r="K508">
        <v>5476</v>
      </c>
      <c r="L508">
        <v>22</v>
      </c>
      <c r="M508">
        <v>26.677492692432601</v>
      </c>
    </row>
    <row r="509" spans="1:13" hidden="1" outlineLevel="3" x14ac:dyDescent="0.2">
      <c r="A509">
        <v>1928</v>
      </c>
      <c r="B509">
        <v>32</v>
      </c>
      <c r="C509" t="s">
        <v>868</v>
      </c>
      <c r="D509">
        <v>20</v>
      </c>
      <c r="E509" t="s">
        <v>832</v>
      </c>
      <c r="F509" t="s">
        <v>869</v>
      </c>
      <c r="G509" t="s">
        <v>156</v>
      </c>
      <c r="H509">
        <v>211</v>
      </c>
      <c r="I509">
        <v>59</v>
      </c>
      <c r="J509">
        <v>16</v>
      </c>
      <c r="K509">
        <v>5476</v>
      </c>
      <c r="L509">
        <v>22</v>
      </c>
      <c r="M509">
        <v>25.831677926924499</v>
      </c>
    </row>
    <row r="510" spans="1:13" outlineLevel="2" collapsed="1" x14ac:dyDescent="0.2">
      <c r="E510" s="10" t="s">
        <v>13019</v>
      </c>
      <c r="M510">
        <f>SUBTOTAL(1,M505:M509)</f>
        <v>26.835799247980201</v>
      </c>
    </row>
    <row r="511" spans="1:13" hidden="1" outlineLevel="3" x14ac:dyDescent="0.2">
      <c r="A511">
        <v>1928</v>
      </c>
      <c r="B511">
        <v>31</v>
      </c>
      <c r="C511" t="s">
        <v>807</v>
      </c>
      <c r="D511">
        <v>133</v>
      </c>
      <c r="E511" t="s">
        <v>866</v>
      </c>
      <c r="F511" t="s">
        <v>867</v>
      </c>
      <c r="G511" t="s">
        <v>156</v>
      </c>
      <c r="H511">
        <v>211</v>
      </c>
      <c r="I511">
        <v>39</v>
      </c>
      <c r="J511">
        <v>18</v>
      </c>
      <c r="K511">
        <v>5476</v>
      </c>
      <c r="L511">
        <v>22</v>
      </c>
      <c r="M511">
        <v>25.872292173584299</v>
      </c>
    </row>
    <row r="512" spans="1:13" outlineLevel="2" collapsed="1" x14ac:dyDescent="0.2">
      <c r="E512" s="10" t="s">
        <v>13020</v>
      </c>
      <c r="M512">
        <f>SUBTOTAL(1,M511:M511)</f>
        <v>25.872292173584299</v>
      </c>
    </row>
    <row r="513" spans="1:13" hidden="1" outlineLevel="3" x14ac:dyDescent="0.2">
      <c r="A513">
        <v>1928</v>
      </c>
      <c r="B513">
        <v>27</v>
      </c>
      <c r="C513" t="s">
        <v>555</v>
      </c>
      <c r="D513">
        <v>111</v>
      </c>
      <c r="E513" t="s">
        <v>857</v>
      </c>
      <c r="F513" t="s">
        <v>858</v>
      </c>
      <c r="G513" t="s">
        <v>156</v>
      </c>
      <c r="H513">
        <v>209</v>
      </c>
      <c r="I513">
        <v>14</v>
      </c>
      <c r="J513">
        <v>2</v>
      </c>
      <c r="K513">
        <v>5476</v>
      </c>
      <c r="L513">
        <v>22</v>
      </c>
      <c r="M513">
        <v>26.171668600529401</v>
      </c>
    </row>
    <row r="514" spans="1:13" outlineLevel="2" collapsed="1" x14ac:dyDescent="0.2">
      <c r="E514" s="10" t="s">
        <v>13021</v>
      </c>
      <c r="M514">
        <f>SUBTOTAL(1,M513:M513)</f>
        <v>26.171668600529401</v>
      </c>
    </row>
    <row r="515" spans="1:13" hidden="1" outlineLevel="3" x14ac:dyDescent="0.2">
      <c r="A515">
        <v>1928</v>
      </c>
      <c r="B515">
        <v>18</v>
      </c>
      <c r="C515" t="s">
        <v>838</v>
      </c>
      <c r="D515">
        <v>31</v>
      </c>
      <c r="E515" t="s">
        <v>839</v>
      </c>
      <c r="F515" t="s">
        <v>840</v>
      </c>
      <c r="G515" t="s">
        <v>156</v>
      </c>
      <c r="H515">
        <v>201</v>
      </c>
      <c r="I515">
        <v>23</v>
      </c>
      <c r="J515">
        <v>23</v>
      </c>
      <c r="K515">
        <v>5476</v>
      </c>
      <c r="L515">
        <v>22</v>
      </c>
      <c r="M515">
        <v>27.191059899062399</v>
      </c>
    </row>
    <row r="516" spans="1:13" hidden="1" outlineLevel="3" x14ac:dyDescent="0.2">
      <c r="A516">
        <v>1928</v>
      </c>
      <c r="B516">
        <v>28</v>
      </c>
      <c r="C516" t="s">
        <v>859</v>
      </c>
      <c r="D516">
        <v>32</v>
      </c>
      <c r="E516" t="s">
        <v>839</v>
      </c>
      <c r="F516" t="s">
        <v>860</v>
      </c>
      <c r="G516" t="s">
        <v>156</v>
      </c>
      <c r="H516">
        <v>209</v>
      </c>
      <c r="I516">
        <v>42</v>
      </c>
      <c r="J516">
        <v>30</v>
      </c>
      <c r="K516">
        <v>5476</v>
      </c>
      <c r="L516">
        <v>22</v>
      </c>
      <c r="M516">
        <v>26.112457778660801</v>
      </c>
    </row>
    <row r="517" spans="1:13" hidden="1" outlineLevel="3" x14ac:dyDescent="0.2">
      <c r="A517">
        <v>1928</v>
      </c>
      <c r="B517">
        <v>38</v>
      </c>
      <c r="C517" t="s">
        <v>881</v>
      </c>
      <c r="D517">
        <v>33</v>
      </c>
      <c r="E517" t="s">
        <v>839</v>
      </c>
      <c r="F517" t="s">
        <v>882</v>
      </c>
      <c r="G517" t="s">
        <v>156</v>
      </c>
      <c r="H517">
        <v>214</v>
      </c>
      <c r="I517">
        <v>50</v>
      </c>
      <c r="J517">
        <v>47</v>
      </c>
      <c r="K517">
        <v>5476</v>
      </c>
      <c r="L517">
        <v>22</v>
      </c>
      <c r="M517">
        <v>25.487977844635701</v>
      </c>
    </row>
    <row r="518" spans="1:13" outlineLevel="2" collapsed="1" x14ac:dyDescent="0.2">
      <c r="E518" s="10" t="s">
        <v>13022</v>
      </c>
      <c r="M518">
        <f>SUBTOTAL(1,M515:M517)</f>
        <v>26.263831840786299</v>
      </c>
    </row>
    <row r="519" spans="1:13" hidden="1" outlineLevel="3" x14ac:dyDescent="0.2">
      <c r="A519">
        <v>1928</v>
      </c>
      <c r="B519">
        <v>25</v>
      </c>
      <c r="C519" t="s">
        <v>852</v>
      </c>
      <c r="D519">
        <v>122</v>
      </c>
      <c r="E519" t="s">
        <v>853</v>
      </c>
      <c r="F519" t="s">
        <v>854</v>
      </c>
      <c r="G519" t="s">
        <v>156</v>
      </c>
      <c r="H519">
        <v>208</v>
      </c>
      <c r="I519">
        <v>40</v>
      </c>
      <c r="J519">
        <v>54</v>
      </c>
      <c r="K519">
        <v>5476</v>
      </c>
      <c r="L519">
        <v>22</v>
      </c>
      <c r="M519">
        <v>26.240925173110501</v>
      </c>
    </row>
    <row r="520" spans="1:13" outlineLevel="2" collapsed="1" x14ac:dyDescent="0.2">
      <c r="E520" s="10" t="s">
        <v>13023</v>
      </c>
      <c r="M520">
        <f>SUBTOTAL(1,M519:M519)</f>
        <v>26.240925173110501</v>
      </c>
    </row>
    <row r="521" spans="1:13" hidden="1" outlineLevel="3" x14ac:dyDescent="0.2">
      <c r="A521">
        <v>1928</v>
      </c>
      <c r="B521">
        <v>4</v>
      </c>
      <c r="C521" t="s">
        <v>729</v>
      </c>
      <c r="D521">
        <v>10</v>
      </c>
      <c r="E521" t="s">
        <v>624</v>
      </c>
      <c r="F521" t="s">
        <v>817</v>
      </c>
      <c r="G521" t="s">
        <v>156</v>
      </c>
      <c r="H521">
        <v>194</v>
      </c>
      <c r="I521">
        <v>8</v>
      </c>
      <c r="J521">
        <v>16</v>
      </c>
      <c r="K521">
        <v>5476</v>
      </c>
      <c r="L521">
        <v>22</v>
      </c>
      <c r="M521">
        <v>28.206771822989399</v>
      </c>
    </row>
    <row r="522" spans="1:13" outlineLevel="2" collapsed="1" x14ac:dyDescent="0.2">
      <c r="E522" s="10" t="s">
        <v>13009</v>
      </c>
      <c r="M522">
        <f>SUBTOTAL(1,M521:M521)</f>
        <v>28.206771822989399</v>
      </c>
    </row>
    <row r="523" spans="1:13" outlineLevel="1" x14ac:dyDescent="0.2">
      <c r="A523" s="10" t="s">
        <v>12892</v>
      </c>
      <c r="M523">
        <f>SUBTOTAL(1,M469:M521)</f>
        <v>26.824520699046417</v>
      </c>
    </row>
    <row r="524" spans="1:13" hidden="1" outlineLevel="3" x14ac:dyDescent="0.2">
      <c r="A524">
        <v>1929</v>
      </c>
      <c r="B524">
        <v>1</v>
      </c>
      <c r="C524" t="s">
        <v>751</v>
      </c>
      <c r="D524">
        <v>31</v>
      </c>
      <c r="E524" t="s">
        <v>887</v>
      </c>
      <c r="F524" t="s">
        <v>888</v>
      </c>
      <c r="G524" t="s">
        <v>156</v>
      </c>
      <c r="H524">
        <v>186</v>
      </c>
      <c r="I524">
        <v>39</v>
      </c>
      <c r="J524">
        <v>15</v>
      </c>
      <c r="K524">
        <v>5286</v>
      </c>
      <c r="L524">
        <v>22</v>
      </c>
      <c r="M524">
        <v>28.319753554925502</v>
      </c>
    </row>
    <row r="525" spans="1:13" hidden="1" outlineLevel="3" x14ac:dyDescent="0.2">
      <c r="A525">
        <v>1929</v>
      </c>
      <c r="B525">
        <v>2</v>
      </c>
      <c r="C525" t="s">
        <v>889</v>
      </c>
      <c r="D525">
        <v>6</v>
      </c>
      <c r="E525" t="s">
        <v>887</v>
      </c>
      <c r="F525" t="s">
        <v>890</v>
      </c>
      <c r="G525" t="s">
        <v>156</v>
      </c>
      <c r="H525">
        <v>187</v>
      </c>
      <c r="I525">
        <v>23</v>
      </c>
      <c r="J525">
        <v>38</v>
      </c>
      <c r="K525">
        <v>5286</v>
      </c>
      <c r="L525">
        <v>22</v>
      </c>
      <c r="M525">
        <v>28.2079636179289</v>
      </c>
    </row>
    <row r="526" spans="1:13" hidden="1" outlineLevel="3" x14ac:dyDescent="0.2">
      <c r="A526">
        <v>1929</v>
      </c>
      <c r="B526">
        <v>3</v>
      </c>
      <c r="C526" t="s">
        <v>891</v>
      </c>
      <c r="D526">
        <v>5</v>
      </c>
      <c r="E526" t="s">
        <v>887</v>
      </c>
      <c r="F526" t="s">
        <v>892</v>
      </c>
      <c r="G526" t="s">
        <v>156</v>
      </c>
      <c r="H526">
        <v>187</v>
      </c>
      <c r="I526">
        <v>36</v>
      </c>
      <c r="J526">
        <v>25</v>
      </c>
      <c r="K526">
        <v>5286</v>
      </c>
      <c r="L526">
        <v>22</v>
      </c>
      <c r="M526">
        <v>28.175929284778299</v>
      </c>
    </row>
    <row r="527" spans="1:13" hidden="1" outlineLevel="3" x14ac:dyDescent="0.2">
      <c r="A527">
        <v>1929</v>
      </c>
      <c r="B527">
        <v>4</v>
      </c>
      <c r="C527" t="s">
        <v>834</v>
      </c>
      <c r="D527">
        <v>21</v>
      </c>
      <c r="E527" t="s">
        <v>887</v>
      </c>
      <c r="F527" t="s">
        <v>893</v>
      </c>
      <c r="G527" t="s">
        <v>156</v>
      </c>
      <c r="H527">
        <v>187</v>
      </c>
      <c r="I527">
        <v>37</v>
      </c>
      <c r="J527">
        <v>1</v>
      </c>
      <c r="K527">
        <v>5286</v>
      </c>
      <c r="L527">
        <v>22</v>
      </c>
      <c r="M527">
        <v>28.174427505215199</v>
      </c>
    </row>
    <row r="528" spans="1:13" hidden="1" outlineLevel="3" x14ac:dyDescent="0.2">
      <c r="A528">
        <v>1929</v>
      </c>
      <c r="B528">
        <v>5</v>
      </c>
      <c r="C528" t="s">
        <v>523</v>
      </c>
      <c r="D528">
        <v>1</v>
      </c>
      <c r="E528" t="s">
        <v>887</v>
      </c>
      <c r="F528" t="s">
        <v>894</v>
      </c>
      <c r="G528" t="s">
        <v>156</v>
      </c>
      <c r="H528">
        <v>187</v>
      </c>
      <c r="I528">
        <v>37</v>
      </c>
      <c r="J528">
        <v>15</v>
      </c>
      <c r="K528">
        <v>5286</v>
      </c>
      <c r="L528">
        <v>22</v>
      </c>
      <c r="M528">
        <v>28.173843523062899</v>
      </c>
    </row>
    <row r="529" spans="1:13" hidden="1" outlineLevel="3" x14ac:dyDescent="0.2">
      <c r="A529">
        <v>1929</v>
      </c>
      <c r="B529">
        <v>6</v>
      </c>
      <c r="C529" t="s">
        <v>732</v>
      </c>
      <c r="D529">
        <v>19</v>
      </c>
      <c r="E529" t="s">
        <v>887</v>
      </c>
      <c r="F529" t="s">
        <v>895</v>
      </c>
      <c r="G529" t="s">
        <v>156</v>
      </c>
      <c r="H529">
        <v>187</v>
      </c>
      <c r="I529">
        <v>45</v>
      </c>
      <c r="J529">
        <v>24</v>
      </c>
      <c r="K529">
        <v>5286</v>
      </c>
      <c r="L529">
        <v>22</v>
      </c>
      <c r="M529">
        <v>28.153461039998501</v>
      </c>
    </row>
    <row r="530" spans="1:13" hidden="1" outlineLevel="3" x14ac:dyDescent="0.2">
      <c r="A530">
        <v>1929</v>
      </c>
      <c r="B530">
        <v>7</v>
      </c>
      <c r="C530" t="s">
        <v>819</v>
      </c>
      <c r="D530">
        <v>2</v>
      </c>
      <c r="E530" t="s">
        <v>887</v>
      </c>
      <c r="F530" t="s">
        <v>896</v>
      </c>
      <c r="G530" t="s">
        <v>156</v>
      </c>
      <c r="H530">
        <v>187</v>
      </c>
      <c r="I530">
        <v>47</v>
      </c>
      <c r="J530">
        <v>15</v>
      </c>
      <c r="K530">
        <v>5286</v>
      </c>
      <c r="L530">
        <v>22</v>
      </c>
      <c r="M530">
        <v>28.148838447713501</v>
      </c>
    </row>
    <row r="531" spans="1:13" hidden="1" outlineLevel="3" x14ac:dyDescent="0.2">
      <c r="A531">
        <v>1929</v>
      </c>
      <c r="B531">
        <v>8</v>
      </c>
      <c r="C531" t="s">
        <v>753</v>
      </c>
      <c r="D531">
        <v>37</v>
      </c>
      <c r="E531" t="s">
        <v>887</v>
      </c>
      <c r="F531" t="s">
        <v>897</v>
      </c>
      <c r="G531" t="s">
        <v>156</v>
      </c>
      <c r="H531">
        <v>188</v>
      </c>
      <c r="I531">
        <v>40</v>
      </c>
      <c r="J531">
        <v>52</v>
      </c>
      <c r="K531">
        <v>5286</v>
      </c>
      <c r="L531">
        <v>22</v>
      </c>
      <c r="M531">
        <v>28.015522957606301</v>
      </c>
    </row>
    <row r="532" spans="1:13" hidden="1" outlineLevel="3" x14ac:dyDescent="0.2">
      <c r="A532">
        <v>1929</v>
      </c>
      <c r="B532">
        <v>9</v>
      </c>
      <c r="C532" t="s">
        <v>777</v>
      </c>
      <c r="D532">
        <v>26</v>
      </c>
      <c r="E532" t="s">
        <v>887</v>
      </c>
      <c r="F532" t="s">
        <v>898</v>
      </c>
      <c r="G532" t="s">
        <v>156</v>
      </c>
      <c r="H532">
        <v>188</v>
      </c>
      <c r="I532">
        <v>42</v>
      </c>
      <c r="J532">
        <v>15</v>
      </c>
      <c r="K532">
        <v>5286</v>
      </c>
      <c r="L532">
        <v>22</v>
      </c>
      <c r="M532">
        <v>28.0121000684492</v>
      </c>
    </row>
    <row r="533" spans="1:13" hidden="1" outlineLevel="3" x14ac:dyDescent="0.2">
      <c r="A533">
        <v>1929</v>
      </c>
      <c r="B533">
        <v>10</v>
      </c>
      <c r="C533" t="s">
        <v>829</v>
      </c>
      <c r="D533">
        <v>43</v>
      </c>
      <c r="E533" t="s">
        <v>887</v>
      </c>
      <c r="F533" t="s">
        <v>899</v>
      </c>
      <c r="G533" t="s">
        <v>156</v>
      </c>
      <c r="H533">
        <v>188</v>
      </c>
      <c r="I533">
        <v>57</v>
      </c>
      <c r="J533">
        <v>4</v>
      </c>
      <c r="K533">
        <v>5286</v>
      </c>
      <c r="L533">
        <v>22</v>
      </c>
      <c r="M533">
        <v>27.975490426682899</v>
      </c>
    </row>
    <row r="534" spans="1:13" hidden="1" outlineLevel="3" x14ac:dyDescent="0.2">
      <c r="A534">
        <v>1929</v>
      </c>
      <c r="B534">
        <v>11</v>
      </c>
      <c r="C534" t="s">
        <v>755</v>
      </c>
      <c r="D534">
        <v>13</v>
      </c>
      <c r="E534" t="s">
        <v>887</v>
      </c>
      <c r="F534" t="s">
        <v>900</v>
      </c>
      <c r="G534" t="s">
        <v>156</v>
      </c>
      <c r="H534">
        <v>189</v>
      </c>
      <c r="I534">
        <v>4</v>
      </c>
      <c r="J534">
        <v>6</v>
      </c>
      <c r="K534">
        <v>5286</v>
      </c>
      <c r="L534">
        <v>22</v>
      </c>
      <c r="M534">
        <v>27.958145643991099</v>
      </c>
    </row>
    <row r="535" spans="1:13" hidden="1" outlineLevel="3" x14ac:dyDescent="0.2">
      <c r="A535">
        <v>1929</v>
      </c>
      <c r="B535">
        <v>12</v>
      </c>
      <c r="C535" t="s">
        <v>901</v>
      </c>
      <c r="D535">
        <v>34</v>
      </c>
      <c r="E535" t="s">
        <v>887</v>
      </c>
      <c r="F535" t="s">
        <v>902</v>
      </c>
      <c r="G535" t="s">
        <v>156</v>
      </c>
      <c r="H535">
        <v>189</v>
      </c>
      <c r="I535">
        <v>31</v>
      </c>
      <c r="J535">
        <v>50</v>
      </c>
      <c r="K535">
        <v>5286</v>
      </c>
      <c r="L535">
        <v>22</v>
      </c>
      <c r="M535">
        <v>27.8899620407146</v>
      </c>
    </row>
    <row r="536" spans="1:13" hidden="1" outlineLevel="3" x14ac:dyDescent="0.2">
      <c r="A536">
        <v>1929</v>
      </c>
      <c r="B536">
        <v>13</v>
      </c>
      <c r="C536" t="s">
        <v>841</v>
      </c>
      <c r="D536">
        <v>33</v>
      </c>
      <c r="E536" t="s">
        <v>887</v>
      </c>
      <c r="F536" t="s">
        <v>903</v>
      </c>
      <c r="G536" t="s">
        <v>156</v>
      </c>
      <c r="H536">
        <v>189</v>
      </c>
      <c r="I536">
        <v>42</v>
      </c>
      <c r="J536">
        <v>15</v>
      </c>
      <c r="K536">
        <v>5286</v>
      </c>
      <c r="L536">
        <v>22</v>
      </c>
      <c r="M536">
        <v>27.8644380504733</v>
      </c>
    </row>
    <row r="537" spans="1:13" hidden="1" outlineLevel="3" x14ac:dyDescent="0.2">
      <c r="A537">
        <v>1929</v>
      </c>
      <c r="B537">
        <v>14</v>
      </c>
      <c r="C537" t="s">
        <v>904</v>
      </c>
      <c r="D537">
        <v>40</v>
      </c>
      <c r="E537" t="s">
        <v>887</v>
      </c>
      <c r="F537" t="s">
        <v>905</v>
      </c>
      <c r="G537" t="s">
        <v>156</v>
      </c>
      <c r="H537">
        <v>189</v>
      </c>
      <c r="I537">
        <v>45</v>
      </c>
      <c r="J537">
        <v>38</v>
      </c>
      <c r="K537">
        <v>5286</v>
      </c>
      <c r="L537">
        <v>22</v>
      </c>
      <c r="M537">
        <v>27.856157906601499</v>
      </c>
    </row>
    <row r="538" spans="1:13" hidden="1" outlineLevel="3" x14ac:dyDescent="0.2">
      <c r="A538">
        <v>1929</v>
      </c>
      <c r="B538">
        <v>16</v>
      </c>
      <c r="C538" t="s">
        <v>704</v>
      </c>
      <c r="D538">
        <v>7</v>
      </c>
      <c r="E538" t="s">
        <v>887</v>
      </c>
      <c r="F538" t="s">
        <v>908</v>
      </c>
      <c r="G538" t="s">
        <v>156</v>
      </c>
      <c r="H538">
        <v>190</v>
      </c>
      <c r="I538">
        <v>20</v>
      </c>
      <c r="J538">
        <v>4</v>
      </c>
      <c r="K538">
        <v>5286</v>
      </c>
      <c r="L538">
        <v>22</v>
      </c>
      <c r="M538">
        <v>27.772167121032499</v>
      </c>
    </row>
    <row r="539" spans="1:13" hidden="1" outlineLevel="3" x14ac:dyDescent="0.2">
      <c r="A539">
        <v>1929</v>
      </c>
      <c r="B539">
        <v>17</v>
      </c>
      <c r="C539" t="s">
        <v>909</v>
      </c>
      <c r="D539">
        <v>32</v>
      </c>
      <c r="E539" t="s">
        <v>887</v>
      </c>
      <c r="F539" t="s">
        <v>910</v>
      </c>
      <c r="G539" t="s">
        <v>156</v>
      </c>
      <c r="H539">
        <v>190</v>
      </c>
      <c r="I539">
        <v>51</v>
      </c>
      <c r="J539">
        <v>9</v>
      </c>
      <c r="K539">
        <v>5286</v>
      </c>
      <c r="L539">
        <v>22</v>
      </c>
      <c r="M539">
        <v>27.696781545958199</v>
      </c>
    </row>
    <row r="540" spans="1:13" hidden="1" outlineLevel="3" x14ac:dyDescent="0.2">
      <c r="A540">
        <v>1929</v>
      </c>
      <c r="B540">
        <v>18</v>
      </c>
      <c r="C540" t="s">
        <v>911</v>
      </c>
      <c r="D540">
        <v>27</v>
      </c>
      <c r="E540" t="s">
        <v>887</v>
      </c>
      <c r="F540" t="s">
        <v>912</v>
      </c>
      <c r="G540" t="s">
        <v>156</v>
      </c>
      <c r="H540">
        <v>190</v>
      </c>
      <c r="I540">
        <v>53</v>
      </c>
      <c r="J540">
        <v>39</v>
      </c>
      <c r="K540">
        <v>5286</v>
      </c>
      <c r="L540">
        <v>22</v>
      </c>
      <c r="M540">
        <v>27.690736140880801</v>
      </c>
    </row>
    <row r="541" spans="1:13" hidden="1" outlineLevel="3" x14ac:dyDescent="0.2">
      <c r="A541">
        <v>1929</v>
      </c>
      <c r="B541">
        <v>19</v>
      </c>
      <c r="C541" t="s">
        <v>913</v>
      </c>
      <c r="D541">
        <v>41</v>
      </c>
      <c r="E541" t="s">
        <v>887</v>
      </c>
      <c r="F541" t="s">
        <v>914</v>
      </c>
      <c r="G541" t="s">
        <v>156</v>
      </c>
      <c r="H541">
        <v>191</v>
      </c>
      <c r="I541">
        <v>47</v>
      </c>
      <c r="J541">
        <v>6</v>
      </c>
      <c r="K541">
        <v>5286</v>
      </c>
      <c r="L541">
        <v>22</v>
      </c>
      <c r="M541">
        <v>27.562113825377299</v>
      </c>
    </row>
    <row r="542" spans="1:13" hidden="1" outlineLevel="3" x14ac:dyDescent="0.2">
      <c r="A542">
        <v>1929</v>
      </c>
      <c r="B542">
        <v>20</v>
      </c>
      <c r="C542" t="s">
        <v>915</v>
      </c>
      <c r="D542">
        <v>20</v>
      </c>
      <c r="E542" t="s">
        <v>887</v>
      </c>
      <c r="F542" t="s">
        <v>916</v>
      </c>
      <c r="G542" t="s">
        <v>156</v>
      </c>
      <c r="H542">
        <v>192</v>
      </c>
      <c r="I542">
        <v>24</v>
      </c>
      <c r="J542">
        <v>27</v>
      </c>
      <c r="K542">
        <v>5286</v>
      </c>
      <c r="L542">
        <v>22</v>
      </c>
      <c r="M542">
        <v>27.472941543339001</v>
      </c>
    </row>
    <row r="543" spans="1:13" hidden="1" outlineLevel="3" x14ac:dyDescent="0.2">
      <c r="A543">
        <v>1929</v>
      </c>
      <c r="B543">
        <v>22</v>
      </c>
      <c r="C543" t="s">
        <v>919</v>
      </c>
      <c r="D543">
        <v>38</v>
      </c>
      <c r="E543" t="s">
        <v>887</v>
      </c>
      <c r="F543" t="s">
        <v>920</v>
      </c>
      <c r="G543" t="s">
        <v>156</v>
      </c>
      <c r="H543">
        <v>192</v>
      </c>
      <c r="I543">
        <v>39</v>
      </c>
      <c r="J543">
        <v>22</v>
      </c>
      <c r="K543">
        <v>5286</v>
      </c>
      <c r="L543">
        <v>22</v>
      </c>
      <c r="M543">
        <v>27.4374893664877</v>
      </c>
    </row>
    <row r="544" spans="1:13" hidden="1" outlineLevel="3" x14ac:dyDescent="0.2">
      <c r="A544">
        <v>1929</v>
      </c>
      <c r="B544">
        <v>23</v>
      </c>
      <c r="C544" t="s">
        <v>921</v>
      </c>
      <c r="D544">
        <v>28</v>
      </c>
      <c r="E544" t="s">
        <v>887</v>
      </c>
      <c r="F544" t="s">
        <v>922</v>
      </c>
      <c r="G544" t="s">
        <v>156</v>
      </c>
      <c r="H544">
        <v>192</v>
      </c>
      <c r="I544">
        <v>44</v>
      </c>
      <c r="J544">
        <v>17</v>
      </c>
      <c r="K544">
        <v>5286</v>
      </c>
      <c r="L544">
        <v>22</v>
      </c>
      <c r="M544">
        <v>27.425824053082899</v>
      </c>
    </row>
    <row r="545" spans="1:13" hidden="1" outlineLevel="3" x14ac:dyDescent="0.2">
      <c r="A545">
        <v>1929</v>
      </c>
      <c r="B545">
        <v>24</v>
      </c>
      <c r="C545" t="s">
        <v>923</v>
      </c>
      <c r="D545">
        <v>12</v>
      </c>
      <c r="E545" t="s">
        <v>887</v>
      </c>
      <c r="F545" t="s">
        <v>924</v>
      </c>
      <c r="G545" t="s">
        <v>156</v>
      </c>
      <c r="H545">
        <v>192</v>
      </c>
      <c r="I545">
        <v>53</v>
      </c>
      <c r="J545">
        <v>24</v>
      </c>
      <c r="K545">
        <v>5286</v>
      </c>
      <c r="L545">
        <v>22</v>
      </c>
      <c r="M545">
        <v>27.404220021774002</v>
      </c>
    </row>
    <row r="546" spans="1:13" hidden="1" outlineLevel="3" x14ac:dyDescent="0.2">
      <c r="A546">
        <v>1929</v>
      </c>
      <c r="B546">
        <v>26</v>
      </c>
      <c r="C546" t="s">
        <v>927</v>
      </c>
      <c r="D546">
        <v>18</v>
      </c>
      <c r="E546" t="s">
        <v>887</v>
      </c>
      <c r="F546" t="s">
        <v>928</v>
      </c>
      <c r="G546" t="s">
        <v>156</v>
      </c>
      <c r="H546">
        <v>193</v>
      </c>
      <c r="I546">
        <v>23</v>
      </c>
      <c r="J546">
        <v>8</v>
      </c>
      <c r="K546">
        <v>5286</v>
      </c>
      <c r="L546">
        <v>22</v>
      </c>
      <c r="M546">
        <v>27.333995989588999</v>
      </c>
    </row>
    <row r="547" spans="1:13" hidden="1" outlineLevel="3" x14ac:dyDescent="0.2">
      <c r="A547">
        <v>1929</v>
      </c>
      <c r="B547">
        <v>27</v>
      </c>
      <c r="C547" t="s">
        <v>929</v>
      </c>
      <c r="D547">
        <v>15</v>
      </c>
      <c r="E547" t="s">
        <v>887</v>
      </c>
      <c r="F547" t="s">
        <v>930</v>
      </c>
      <c r="G547" t="s">
        <v>156</v>
      </c>
      <c r="H547">
        <v>195</v>
      </c>
      <c r="I547">
        <v>11</v>
      </c>
      <c r="J547">
        <v>0</v>
      </c>
      <c r="K547">
        <v>5286</v>
      </c>
      <c r="L547">
        <v>22</v>
      </c>
      <c r="M547">
        <v>27.082230381692401</v>
      </c>
    </row>
    <row r="548" spans="1:13" hidden="1" outlineLevel="3" x14ac:dyDescent="0.2">
      <c r="A548">
        <v>1929</v>
      </c>
      <c r="B548">
        <v>28</v>
      </c>
      <c r="C548" t="s">
        <v>931</v>
      </c>
      <c r="D548">
        <v>49</v>
      </c>
      <c r="E548" t="s">
        <v>887</v>
      </c>
      <c r="F548" t="s">
        <v>932</v>
      </c>
      <c r="G548" t="s">
        <v>156</v>
      </c>
      <c r="H548">
        <v>195</v>
      </c>
      <c r="I548">
        <v>33</v>
      </c>
      <c r="J548">
        <v>18</v>
      </c>
      <c r="K548">
        <v>5286</v>
      </c>
      <c r="L548">
        <v>22</v>
      </c>
      <c r="M548">
        <v>27.030758610109601</v>
      </c>
    </row>
    <row r="549" spans="1:13" hidden="1" outlineLevel="3" x14ac:dyDescent="0.2">
      <c r="A549">
        <v>1929</v>
      </c>
      <c r="B549">
        <v>30</v>
      </c>
      <c r="C549" t="s">
        <v>935</v>
      </c>
      <c r="D549">
        <v>47</v>
      </c>
      <c r="E549" t="s">
        <v>887</v>
      </c>
      <c r="F549" t="s">
        <v>936</v>
      </c>
      <c r="G549" t="s">
        <v>156</v>
      </c>
      <c r="H549">
        <v>196</v>
      </c>
      <c r="I549">
        <v>29</v>
      </c>
      <c r="J549">
        <v>30</v>
      </c>
      <c r="K549">
        <v>5286</v>
      </c>
      <c r="L549">
        <v>22</v>
      </c>
      <c r="M549">
        <v>26.901904236820901</v>
      </c>
    </row>
    <row r="550" spans="1:13" outlineLevel="2" collapsed="1" x14ac:dyDescent="0.2">
      <c r="E550" s="10" t="s">
        <v>13024</v>
      </c>
      <c r="M550">
        <f>SUBTOTAL(1,M524:M549)</f>
        <v>27.759122957857151</v>
      </c>
    </row>
    <row r="551" spans="1:13" hidden="1" outlineLevel="3" x14ac:dyDescent="0.2">
      <c r="A551">
        <v>1929</v>
      </c>
      <c r="B551">
        <v>15</v>
      </c>
      <c r="C551" t="s">
        <v>724</v>
      </c>
      <c r="D551">
        <v>203</v>
      </c>
      <c r="E551" t="s">
        <v>906</v>
      </c>
      <c r="F551" t="s">
        <v>907</v>
      </c>
      <c r="G551" t="s">
        <v>156</v>
      </c>
      <c r="H551">
        <v>190</v>
      </c>
      <c r="I551">
        <v>12</v>
      </c>
      <c r="J551">
        <v>44</v>
      </c>
      <c r="K551">
        <v>5286</v>
      </c>
      <c r="L551">
        <v>22</v>
      </c>
      <c r="M551">
        <v>27.790012325414299</v>
      </c>
    </row>
    <row r="552" spans="1:13" hidden="1" outlineLevel="3" x14ac:dyDescent="0.2">
      <c r="A552">
        <v>1929</v>
      </c>
      <c r="B552">
        <v>21</v>
      </c>
      <c r="C552" t="s">
        <v>917</v>
      </c>
      <c r="D552">
        <v>173</v>
      </c>
      <c r="E552" t="s">
        <v>906</v>
      </c>
      <c r="F552" t="s">
        <v>918</v>
      </c>
      <c r="G552" t="s">
        <v>156</v>
      </c>
      <c r="H552">
        <v>192</v>
      </c>
      <c r="I552">
        <v>28</v>
      </c>
      <c r="J552">
        <v>54</v>
      </c>
      <c r="K552">
        <v>5286</v>
      </c>
      <c r="L552">
        <v>22</v>
      </c>
      <c r="M552">
        <v>27.462355722189901</v>
      </c>
    </row>
    <row r="553" spans="1:13" hidden="1" outlineLevel="3" x14ac:dyDescent="0.2">
      <c r="A553">
        <v>1929</v>
      </c>
      <c r="B553">
        <v>25</v>
      </c>
      <c r="C553" t="s">
        <v>925</v>
      </c>
      <c r="D553">
        <v>189</v>
      </c>
      <c r="E553" t="s">
        <v>906</v>
      </c>
      <c r="F553" t="s">
        <v>926</v>
      </c>
      <c r="G553" t="s">
        <v>156</v>
      </c>
      <c r="H553">
        <v>193</v>
      </c>
      <c r="I553">
        <v>10</v>
      </c>
      <c r="J553">
        <v>0</v>
      </c>
      <c r="K553">
        <v>5286</v>
      </c>
      <c r="L553">
        <v>22</v>
      </c>
      <c r="M553">
        <v>27.364969801552999</v>
      </c>
    </row>
    <row r="554" spans="1:13" hidden="1" outlineLevel="3" x14ac:dyDescent="0.2">
      <c r="A554">
        <v>1929</v>
      </c>
      <c r="B554">
        <v>29</v>
      </c>
      <c r="C554" t="s">
        <v>933</v>
      </c>
      <c r="D554">
        <v>216</v>
      </c>
      <c r="E554" t="s">
        <v>906</v>
      </c>
      <c r="F554" t="s">
        <v>934</v>
      </c>
      <c r="G554" t="s">
        <v>156</v>
      </c>
      <c r="H554">
        <v>195</v>
      </c>
      <c r="I554">
        <v>35</v>
      </c>
      <c r="J554">
        <v>5</v>
      </c>
      <c r="K554">
        <v>5286</v>
      </c>
      <c r="L554">
        <v>22</v>
      </c>
      <c r="M554">
        <v>27.026650854631001</v>
      </c>
    </row>
    <row r="555" spans="1:13" hidden="1" outlineLevel="3" x14ac:dyDescent="0.2">
      <c r="A555">
        <v>1929</v>
      </c>
      <c r="B555">
        <v>31</v>
      </c>
      <c r="C555" t="s">
        <v>937</v>
      </c>
      <c r="D555">
        <v>145</v>
      </c>
      <c r="E555" t="s">
        <v>906</v>
      </c>
      <c r="F555" t="s">
        <v>938</v>
      </c>
      <c r="G555" t="s">
        <v>156</v>
      </c>
      <c r="H555">
        <v>197</v>
      </c>
      <c r="I555">
        <v>4</v>
      </c>
      <c r="J555">
        <v>40</v>
      </c>
      <c r="K555">
        <v>5286</v>
      </c>
      <c r="L555">
        <v>22</v>
      </c>
      <c r="M555">
        <v>26.821897727913399</v>
      </c>
    </row>
    <row r="556" spans="1:13" hidden="1" outlineLevel="3" x14ac:dyDescent="0.2">
      <c r="A556">
        <v>1929</v>
      </c>
      <c r="B556">
        <v>32</v>
      </c>
      <c r="C556" t="s">
        <v>662</v>
      </c>
      <c r="D556">
        <v>187</v>
      </c>
      <c r="E556" t="s">
        <v>906</v>
      </c>
      <c r="F556" t="s">
        <v>939</v>
      </c>
      <c r="G556" t="s">
        <v>156</v>
      </c>
      <c r="H556">
        <v>197</v>
      </c>
      <c r="I556">
        <v>11</v>
      </c>
      <c r="J556">
        <v>15</v>
      </c>
      <c r="K556">
        <v>5286</v>
      </c>
      <c r="L556">
        <v>22</v>
      </c>
      <c r="M556">
        <v>26.806973058636999</v>
      </c>
    </row>
    <row r="557" spans="1:13" hidden="1" outlineLevel="3" x14ac:dyDescent="0.2">
      <c r="A557">
        <v>1929</v>
      </c>
      <c r="B557">
        <v>33</v>
      </c>
      <c r="C557" t="s">
        <v>940</v>
      </c>
      <c r="D557">
        <v>138</v>
      </c>
      <c r="E557" t="s">
        <v>906</v>
      </c>
      <c r="F557" t="s">
        <v>941</v>
      </c>
      <c r="G557" t="s">
        <v>156</v>
      </c>
      <c r="H557">
        <v>198</v>
      </c>
      <c r="I557">
        <v>10</v>
      </c>
      <c r="J557">
        <v>32</v>
      </c>
      <c r="K557">
        <v>5286</v>
      </c>
      <c r="L557">
        <v>22</v>
      </c>
      <c r="M557">
        <v>26.673319952006601</v>
      </c>
    </row>
    <row r="558" spans="1:13" hidden="1" outlineLevel="3" x14ac:dyDescent="0.2">
      <c r="A558">
        <v>1929</v>
      </c>
      <c r="B558">
        <v>34</v>
      </c>
      <c r="C558" t="s">
        <v>788</v>
      </c>
      <c r="D558">
        <v>164</v>
      </c>
      <c r="E558" t="s">
        <v>906</v>
      </c>
      <c r="F558" t="s">
        <v>942</v>
      </c>
      <c r="G558" t="s">
        <v>156</v>
      </c>
      <c r="H558">
        <v>198</v>
      </c>
      <c r="I558">
        <v>13</v>
      </c>
      <c r="J558">
        <v>25</v>
      </c>
      <c r="K558">
        <v>5286</v>
      </c>
      <c r="L558">
        <v>22</v>
      </c>
      <c r="M558">
        <v>26.666853511396301</v>
      </c>
    </row>
    <row r="559" spans="1:13" hidden="1" outlineLevel="3" x14ac:dyDescent="0.2">
      <c r="A559">
        <v>1929</v>
      </c>
      <c r="B559">
        <v>35</v>
      </c>
      <c r="C559" t="s">
        <v>943</v>
      </c>
      <c r="D559">
        <v>118</v>
      </c>
      <c r="E559" t="s">
        <v>906</v>
      </c>
      <c r="F559" t="s">
        <v>944</v>
      </c>
      <c r="G559" t="s">
        <v>156</v>
      </c>
      <c r="H559">
        <v>198</v>
      </c>
      <c r="I559">
        <v>16</v>
      </c>
      <c r="J559">
        <v>6</v>
      </c>
      <c r="K559">
        <v>5286</v>
      </c>
      <c r="L559">
        <v>22</v>
      </c>
      <c r="M559">
        <v>26.660838426038701</v>
      </c>
    </row>
    <row r="560" spans="1:13" hidden="1" outlineLevel="3" x14ac:dyDescent="0.2">
      <c r="A560">
        <v>1929</v>
      </c>
      <c r="B560">
        <v>36</v>
      </c>
      <c r="C560" t="s">
        <v>945</v>
      </c>
      <c r="D560">
        <v>121</v>
      </c>
      <c r="E560" t="s">
        <v>906</v>
      </c>
      <c r="F560" t="s">
        <v>946</v>
      </c>
      <c r="G560" t="s">
        <v>156</v>
      </c>
      <c r="H560">
        <v>198</v>
      </c>
      <c r="I560">
        <v>55</v>
      </c>
      <c r="J560">
        <v>11</v>
      </c>
      <c r="K560">
        <v>5286</v>
      </c>
      <c r="L560">
        <v>22</v>
      </c>
      <c r="M560">
        <v>26.573533991238701</v>
      </c>
    </row>
    <row r="561" spans="1:13" hidden="1" outlineLevel="3" x14ac:dyDescent="0.2">
      <c r="A561">
        <v>1929</v>
      </c>
      <c r="B561">
        <v>37</v>
      </c>
      <c r="C561" t="s">
        <v>602</v>
      </c>
      <c r="D561">
        <v>148</v>
      </c>
      <c r="E561" t="s">
        <v>906</v>
      </c>
      <c r="F561" t="s">
        <v>947</v>
      </c>
      <c r="G561" t="s">
        <v>156</v>
      </c>
      <c r="H561">
        <v>199</v>
      </c>
      <c r="I561">
        <v>1</v>
      </c>
      <c r="J561">
        <v>53</v>
      </c>
      <c r="K561">
        <v>5286</v>
      </c>
      <c r="L561">
        <v>22</v>
      </c>
      <c r="M561">
        <v>26.5586248958497</v>
      </c>
    </row>
    <row r="562" spans="1:13" hidden="1" outlineLevel="3" x14ac:dyDescent="0.2">
      <c r="A562">
        <v>1929</v>
      </c>
      <c r="B562">
        <v>38</v>
      </c>
      <c r="C562" t="s">
        <v>948</v>
      </c>
      <c r="D562">
        <v>182</v>
      </c>
      <c r="E562" t="s">
        <v>906</v>
      </c>
      <c r="F562" t="s">
        <v>949</v>
      </c>
      <c r="G562" t="s">
        <v>156</v>
      </c>
      <c r="H562">
        <v>199</v>
      </c>
      <c r="I562">
        <v>17</v>
      </c>
      <c r="J562">
        <v>0</v>
      </c>
      <c r="K562">
        <v>5286</v>
      </c>
      <c r="L562">
        <v>22</v>
      </c>
      <c r="M562">
        <v>26.5250480889855</v>
      </c>
    </row>
    <row r="563" spans="1:13" hidden="1" outlineLevel="3" x14ac:dyDescent="0.2">
      <c r="A563">
        <v>1929</v>
      </c>
      <c r="B563">
        <v>39</v>
      </c>
      <c r="C563" t="s">
        <v>510</v>
      </c>
      <c r="D563">
        <v>111</v>
      </c>
      <c r="E563" t="s">
        <v>906</v>
      </c>
      <c r="F563" t="s">
        <v>950</v>
      </c>
      <c r="G563" t="s">
        <v>156</v>
      </c>
      <c r="H563">
        <v>199</v>
      </c>
      <c r="I563">
        <v>20</v>
      </c>
      <c r="J563">
        <v>50</v>
      </c>
      <c r="K563">
        <v>5286</v>
      </c>
      <c r="L563">
        <v>22</v>
      </c>
      <c r="M563">
        <v>26.5165470633317</v>
      </c>
    </row>
    <row r="564" spans="1:13" hidden="1" outlineLevel="3" x14ac:dyDescent="0.2">
      <c r="A564">
        <v>1929</v>
      </c>
      <c r="B564">
        <v>40</v>
      </c>
      <c r="C564" t="s">
        <v>951</v>
      </c>
      <c r="D564">
        <v>168</v>
      </c>
      <c r="E564" t="s">
        <v>906</v>
      </c>
      <c r="F564" t="s">
        <v>952</v>
      </c>
      <c r="G564" t="s">
        <v>156</v>
      </c>
      <c r="H564">
        <v>199</v>
      </c>
      <c r="I564">
        <v>47</v>
      </c>
      <c r="J564">
        <v>48</v>
      </c>
      <c r="K564">
        <v>5286</v>
      </c>
      <c r="L564">
        <v>22</v>
      </c>
      <c r="M564">
        <v>26.456897846143502</v>
      </c>
    </row>
    <row r="565" spans="1:13" hidden="1" outlineLevel="3" x14ac:dyDescent="0.2">
      <c r="A565">
        <v>1929</v>
      </c>
      <c r="B565">
        <v>41</v>
      </c>
      <c r="C565" t="s">
        <v>953</v>
      </c>
      <c r="D565">
        <v>204</v>
      </c>
      <c r="E565" t="s">
        <v>906</v>
      </c>
      <c r="F565" t="s">
        <v>954</v>
      </c>
      <c r="G565" t="s">
        <v>156</v>
      </c>
      <c r="H565">
        <v>200</v>
      </c>
      <c r="I565">
        <v>6</v>
      </c>
      <c r="J565">
        <v>5</v>
      </c>
      <c r="K565">
        <v>5286</v>
      </c>
      <c r="L565">
        <v>22</v>
      </c>
      <c r="M565">
        <v>26.416608247208</v>
      </c>
    </row>
    <row r="566" spans="1:13" hidden="1" outlineLevel="3" x14ac:dyDescent="0.2">
      <c r="A566">
        <v>1929</v>
      </c>
      <c r="B566">
        <v>42</v>
      </c>
      <c r="C566" t="s">
        <v>681</v>
      </c>
      <c r="D566">
        <v>153</v>
      </c>
      <c r="E566" t="s">
        <v>906</v>
      </c>
      <c r="F566" t="s">
        <v>955</v>
      </c>
      <c r="G566" t="s">
        <v>156</v>
      </c>
      <c r="H566">
        <v>200</v>
      </c>
      <c r="I566">
        <v>29</v>
      </c>
      <c r="J566">
        <v>4</v>
      </c>
      <c r="K566">
        <v>5286</v>
      </c>
      <c r="L566">
        <v>22</v>
      </c>
      <c r="M566">
        <v>26.3661353610144</v>
      </c>
    </row>
    <row r="567" spans="1:13" hidden="1" outlineLevel="3" x14ac:dyDescent="0.2">
      <c r="A567">
        <v>1929</v>
      </c>
      <c r="B567">
        <v>43</v>
      </c>
      <c r="C567" t="s">
        <v>956</v>
      </c>
      <c r="D567">
        <v>175</v>
      </c>
      <c r="E567" t="s">
        <v>906</v>
      </c>
      <c r="F567" t="s">
        <v>957</v>
      </c>
      <c r="G567" t="s">
        <v>156</v>
      </c>
      <c r="H567">
        <v>200</v>
      </c>
      <c r="I567">
        <v>46</v>
      </c>
      <c r="J567">
        <v>49</v>
      </c>
      <c r="K567">
        <v>5286</v>
      </c>
      <c r="L567">
        <v>22</v>
      </c>
      <c r="M567">
        <v>26.327287014965201</v>
      </c>
    </row>
    <row r="568" spans="1:13" hidden="1" outlineLevel="3" x14ac:dyDescent="0.2">
      <c r="A568">
        <v>1929</v>
      </c>
      <c r="B568">
        <v>44</v>
      </c>
      <c r="C568" t="s">
        <v>870</v>
      </c>
      <c r="D568">
        <v>165</v>
      </c>
      <c r="E568" t="s">
        <v>906</v>
      </c>
      <c r="F568" t="s">
        <v>958</v>
      </c>
      <c r="G568" t="s">
        <v>156</v>
      </c>
      <c r="H568">
        <v>201</v>
      </c>
      <c r="I568">
        <v>45</v>
      </c>
      <c r="J568">
        <v>31</v>
      </c>
      <c r="K568">
        <v>5286</v>
      </c>
      <c r="L568">
        <v>22</v>
      </c>
      <c r="M568">
        <v>26.199625239732299</v>
      </c>
    </row>
    <row r="569" spans="1:13" hidden="1" outlineLevel="3" x14ac:dyDescent="0.2">
      <c r="A569">
        <v>1929</v>
      </c>
      <c r="B569">
        <v>45</v>
      </c>
      <c r="C569" t="s">
        <v>959</v>
      </c>
      <c r="D569">
        <v>191</v>
      </c>
      <c r="E569" t="s">
        <v>906</v>
      </c>
      <c r="F569" t="s">
        <v>960</v>
      </c>
      <c r="G569" t="s">
        <v>156</v>
      </c>
      <c r="H569">
        <v>203</v>
      </c>
      <c r="I569">
        <v>5</v>
      </c>
      <c r="J569">
        <v>53</v>
      </c>
      <c r="K569">
        <v>5286</v>
      </c>
      <c r="L569">
        <v>22</v>
      </c>
      <c r="M569">
        <v>26.026837064198599</v>
      </c>
    </row>
    <row r="570" spans="1:13" hidden="1" outlineLevel="3" x14ac:dyDescent="0.2">
      <c r="A570">
        <v>1929</v>
      </c>
      <c r="B570">
        <v>46</v>
      </c>
      <c r="C570" t="s">
        <v>961</v>
      </c>
      <c r="D570">
        <v>123</v>
      </c>
      <c r="E570" t="s">
        <v>906</v>
      </c>
      <c r="F570" t="s">
        <v>962</v>
      </c>
      <c r="G570" t="s">
        <v>156</v>
      </c>
      <c r="H570">
        <v>203</v>
      </c>
      <c r="I570">
        <v>16</v>
      </c>
      <c r="J570">
        <v>5</v>
      </c>
      <c r="K570">
        <v>5286</v>
      </c>
      <c r="L570">
        <v>22</v>
      </c>
      <c r="M570">
        <v>26.005069933653498</v>
      </c>
    </row>
    <row r="571" spans="1:13" hidden="1" outlineLevel="3" x14ac:dyDescent="0.2">
      <c r="A571">
        <v>1929</v>
      </c>
      <c r="B571">
        <v>47</v>
      </c>
      <c r="C571" t="s">
        <v>963</v>
      </c>
      <c r="D571">
        <v>179</v>
      </c>
      <c r="E571" t="s">
        <v>906</v>
      </c>
      <c r="F571" t="s">
        <v>964</v>
      </c>
      <c r="G571" t="s">
        <v>156</v>
      </c>
      <c r="H571">
        <v>203</v>
      </c>
      <c r="I571">
        <v>29</v>
      </c>
      <c r="J571">
        <v>2</v>
      </c>
      <c r="K571">
        <v>5286</v>
      </c>
      <c r="L571">
        <v>22</v>
      </c>
      <c r="M571">
        <v>25.977486615101899</v>
      </c>
    </row>
    <row r="572" spans="1:13" hidden="1" outlineLevel="3" x14ac:dyDescent="0.2">
      <c r="A572">
        <v>1929</v>
      </c>
      <c r="B572">
        <v>49</v>
      </c>
      <c r="C572" t="s">
        <v>965</v>
      </c>
      <c r="D572">
        <v>127</v>
      </c>
      <c r="E572" t="s">
        <v>906</v>
      </c>
      <c r="F572" t="s">
        <v>966</v>
      </c>
      <c r="G572" t="s">
        <v>156</v>
      </c>
      <c r="H572">
        <v>204</v>
      </c>
      <c r="I572">
        <v>43</v>
      </c>
      <c r="J572">
        <v>31</v>
      </c>
      <c r="K572">
        <v>5286</v>
      </c>
      <c r="L572">
        <v>22</v>
      </c>
      <c r="M572">
        <v>25.819967408898901</v>
      </c>
    </row>
    <row r="573" spans="1:13" hidden="1" outlineLevel="3" x14ac:dyDescent="0.2">
      <c r="A573">
        <v>1929</v>
      </c>
      <c r="B573">
        <v>50</v>
      </c>
      <c r="C573" t="s">
        <v>967</v>
      </c>
      <c r="D573">
        <v>183</v>
      </c>
      <c r="E573" t="s">
        <v>906</v>
      </c>
      <c r="F573" t="s">
        <v>968</v>
      </c>
      <c r="G573" t="s">
        <v>156</v>
      </c>
      <c r="H573">
        <v>206</v>
      </c>
      <c r="I573">
        <v>37</v>
      </c>
      <c r="J573">
        <v>14</v>
      </c>
      <c r="K573">
        <v>5286</v>
      </c>
      <c r="L573">
        <v>22</v>
      </c>
      <c r="M573">
        <v>25.5831274182142</v>
      </c>
    </row>
    <row r="574" spans="1:13" hidden="1" outlineLevel="3" x14ac:dyDescent="0.2">
      <c r="A574">
        <v>1929</v>
      </c>
      <c r="B574">
        <v>51</v>
      </c>
      <c r="C574" t="s">
        <v>969</v>
      </c>
      <c r="D574">
        <v>110</v>
      </c>
      <c r="E574" t="s">
        <v>906</v>
      </c>
      <c r="F574" t="s">
        <v>970</v>
      </c>
      <c r="G574" t="s">
        <v>156</v>
      </c>
      <c r="H574">
        <v>207</v>
      </c>
      <c r="I574">
        <v>59</v>
      </c>
      <c r="J574">
        <v>32</v>
      </c>
      <c r="K574">
        <v>5286</v>
      </c>
      <c r="L574">
        <v>22</v>
      </c>
      <c r="M574">
        <v>25.414411863691399</v>
      </c>
    </row>
    <row r="575" spans="1:13" hidden="1" outlineLevel="3" x14ac:dyDescent="0.2">
      <c r="A575">
        <v>1929</v>
      </c>
      <c r="B575">
        <v>52</v>
      </c>
      <c r="C575" t="s">
        <v>971</v>
      </c>
      <c r="D575">
        <v>149</v>
      </c>
      <c r="E575" t="s">
        <v>906</v>
      </c>
      <c r="F575" t="s">
        <v>972</v>
      </c>
      <c r="G575" t="s">
        <v>156</v>
      </c>
      <c r="H575">
        <v>208</v>
      </c>
      <c r="I575">
        <v>32</v>
      </c>
      <c r="J575">
        <v>10</v>
      </c>
      <c r="K575">
        <v>5286</v>
      </c>
      <c r="L575">
        <v>22</v>
      </c>
      <c r="M575">
        <v>25.348127822253002</v>
      </c>
    </row>
    <row r="576" spans="1:13" hidden="1" outlineLevel="3" x14ac:dyDescent="0.2">
      <c r="A576">
        <v>1929</v>
      </c>
      <c r="B576">
        <v>53</v>
      </c>
      <c r="C576" t="s">
        <v>973</v>
      </c>
      <c r="D576">
        <v>122</v>
      </c>
      <c r="E576" t="s">
        <v>906</v>
      </c>
      <c r="F576" t="s">
        <v>974</v>
      </c>
      <c r="G576" t="s">
        <v>156</v>
      </c>
      <c r="H576">
        <v>208</v>
      </c>
      <c r="I576">
        <v>54</v>
      </c>
      <c r="J576">
        <v>7</v>
      </c>
      <c r="K576">
        <v>5286</v>
      </c>
      <c r="L576">
        <v>22</v>
      </c>
      <c r="M576">
        <v>25.303737665332001</v>
      </c>
    </row>
    <row r="577" spans="1:13" hidden="1" outlineLevel="3" x14ac:dyDescent="0.2">
      <c r="A577">
        <v>1929</v>
      </c>
      <c r="B577">
        <v>54</v>
      </c>
      <c r="C577" t="s">
        <v>798</v>
      </c>
      <c r="D577">
        <v>160</v>
      </c>
      <c r="E577" t="s">
        <v>906</v>
      </c>
      <c r="F577" t="s">
        <v>975</v>
      </c>
      <c r="G577" t="s">
        <v>156</v>
      </c>
      <c r="H577">
        <v>209</v>
      </c>
      <c r="I577">
        <v>4</v>
      </c>
      <c r="J577">
        <v>8</v>
      </c>
      <c r="K577">
        <v>5286</v>
      </c>
      <c r="L577">
        <v>22</v>
      </c>
      <c r="M577">
        <v>25.283532275379699</v>
      </c>
    </row>
    <row r="578" spans="1:13" hidden="1" outlineLevel="3" x14ac:dyDescent="0.2">
      <c r="A578">
        <v>1929</v>
      </c>
      <c r="B578">
        <v>55</v>
      </c>
      <c r="C578" t="s">
        <v>976</v>
      </c>
      <c r="D578">
        <v>132</v>
      </c>
      <c r="E578" t="s">
        <v>906</v>
      </c>
      <c r="F578" t="s">
        <v>977</v>
      </c>
      <c r="G578" t="s">
        <v>156</v>
      </c>
      <c r="H578">
        <v>209</v>
      </c>
      <c r="I578">
        <v>9</v>
      </c>
      <c r="J578">
        <v>15</v>
      </c>
      <c r="K578">
        <v>5286</v>
      </c>
      <c r="L578">
        <v>22</v>
      </c>
      <c r="M578">
        <v>25.2732234994123</v>
      </c>
    </row>
    <row r="579" spans="1:13" hidden="1" outlineLevel="3" x14ac:dyDescent="0.2">
      <c r="A579">
        <v>1929</v>
      </c>
      <c r="B579">
        <v>56</v>
      </c>
      <c r="C579" t="s">
        <v>978</v>
      </c>
      <c r="D579">
        <v>209</v>
      </c>
      <c r="E579" t="s">
        <v>906</v>
      </c>
      <c r="F579" t="s">
        <v>979</v>
      </c>
      <c r="G579" t="s">
        <v>156</v>
      </c>
      <c r="H579">
        <v>209</v>
      </c>
      <c r="I579">
        <v>45</v>
      </c>
      <c r="J579">
        <v>28</v>
      </c>
      <c r="K579">
        <v>5286</v>
      </c>
      <c r="L579">
        <v>22</v>
      </c>
      <c r="M579">
        <v>25.200495809981799</v>
      </c>
    </row>
    <row r="580" spans="1:13" hidden="1" outlineLevel="3" x14ac:dyDescent="0.2">
      <c r="A580">
        <v>1929</v>
      </c>
      <c r="B580">
        <v>57</v>
      </c>
      <c r="C580" t="s">
        <v>980</v>
      </c>
      <c r="D580">
        <v>210</v>
      </c>
      <c r="E580" t="s">
        <v>906</v>
      </c>
      <c r="F580" t="s">
        <v>981</v>
      </c>
      <c r="G580" t="s">
        <v>156</v>
      </c>
      <c r="H580">
        <v>211</v>
      </c>
      <c r="I580">
        <v>30</v>
      </c>
      <c r="J580">
        <v>6</v>
      </c>
      <c r="K580">
        <v>5286</v>
      </c>
      <c r="L580">
        <v>22</v>
      </c>
      <c r="M580">
        <v>24.992710853342299</v>
      </c>
    </row>
    <row r="581" spans="1:13" hidden="1" outlineLevel="3" x14ac:dyDescent="0.2">
      <c r="A581">
        <v>1929</v>
      </c>
      <c r="B581">
        <v>58</v>
      </c>
      <c r="C581" t="s">
        <v>574</v>
      </c>
      <c r="D581">
        <v>193</v>
      </c>
      <c r="E581" t="s">
        <v>906</v>
      </c>
      <c r="F581" t="s">
        <v>982</v>
      </c>
      <c r="G581" t="s">
        <v>156</v>
      </c>
      <c r="H581">
        <v>211</v>
      </c>
      <c r="I581">
        <v>57</v>
      </c>
      <c r="J581">
        <v>12</v>
      </c>
      <c r="K581">
        <v>5286</v>
      </c>
      <c r="L581">
        <v>22</v>
      </c>
      <c r="M581">
        <v>24.9394520806466</v>
      </c>
    </row>
    <row r="582" spans="1:13" hidden="1" outlineLevel="3" x14ac:dyDescent="0.2">
      <c r="A582">
        <v>1929</v>
      </c>
      <c r="B582">
        <v>59</v>
      </c>
      <c r="C582" t="s">
        <v>983</v>
      </c>
      <c r="D582">
        <v>143</v>
      </c>
      <c r="E582" t="s">
        <v>906</v>
      </c>
      <c r="F582" t="s">
        <v>984</v>
      </c>
      <c r="G582" t="s">
        <v>156</v>
      </c>
      <c r="H582">
        <v>212</v>
      </c>
      <c r="I582">
        <v>48</v>
      </c>
      <c r="J582">
        <v>5</v>
      </c>
      <c r="K582">
        <v>5286</v>
      </c>
      <c r="L582">
        <v>22</v>
      </c>
      <c r="M582">
        <v>24.8400634394355</v>
      </c>
    </row>
    <row r="583" spans="1:13" hidden="1" outlineLevel="3" x14ac:dyDescent="0.2">
      <c r="A583">
        <v>1929</v>
      </c>
      <c r="B583">
        <v>60</v>
      </c>
      <c r="C583" t="s">
        <v>985</v>
      </c>
      <c r="D583">
        <v>137</v>
      </c>
      <c r="E583" t="s">
        <v>906</v>
      </c>
      <c r="F583" t="s">
        <v>986</v>
      </c>
      <c r="G583" t="s">
        <v>156</v>
      </c>
      <c r="H583">
        <v>218</v>
      </c>
      <c r="I583">
        <v>17</v>
      </c>
      <c r="J583">
        <v>10</v>
      </c>
      <c r="K583">
        <v>5286</v>
      </c>
      <c r="L583">
        <v>22</v>
      </c>
      <c r="M583">
        <v>24.2159245638369</v>
      </c>
    </row>
    <row r="584" spans="1:13" outlineLevel="2" collapsed="1" x14ac:dyDescent="0.2">
      <c r="E584" s="10" t="s">
        <v>13025</v>
      </c>
      <c r="M584">
        <f>SUBTOTAL(1,M551:M583)</f>
        <v>26.104192346715998</v>
      </c>
    </row>
    <row r="585" spans="1:13" outlineLevel="1" x14ac:dyDescent="0.2">
      <c r="A585" s="10" t="s">
        <v>12893</v>
      </c>
      <c r="M585">
        <f>SUBTOTAL(1,M524:M583)</f>
        <v>26.833483802473111</v>
      </c>
    </row>
    <row r="586" spans="1:13" hidden="1" outlineLevel="3" x14ac:dyDescent="0.2">
      <c r="A586">
        <v>1930</v>
      </c>
      <c r="B586">
        <v>4</v>
      </c>
      <c r="C586" t="s">
        <v>993</v>
      </c>
      <c r="D586">
        <v>30</v>
      </c>
      <c r="E586" t="s">
        <v>994</v>
      </c>
      <c r="F586" t="s">
        <v>995</v>
      </c>
      <c r="G586" t="s">
        <v>156</v>
      </c>
      <c r="H586">
        <v>172</v>
      </c>
      <c r="I586">
        <v>33</v>
      </c>
      <c r="J586">
        <v>48</v>
      </c>
      <c r="K586">
        <v>4822</v>
      </c>
      <c r="L586">
        <v>21</v>
      </c>
      <c r="M586">
        <v>27.9433637891402</v>
      </c>
    </row>
    <row r="587" spans="1:13" hidden="1" outlineLevel="3" x14ac:dyDescent="0.2">
      <c r="A587">
        <v>1930</v>
      </c>
      <c r="B587">
        <v>10</v>
      </c>
      <c r="C587" t="s">
        <v>1002</v>
      </c>
      <c r="D587">
        <v>28</v>
      </c>
      <c r="E587" t="s">
        <v>994</v>
      </c>
      <c r="F587" t="s">
        <v>1003</v>
      </c>
      <c r="G587" t="s">
        <v>156</v>
      </c>
      <c r="H587">
        <v>173</v>
      </c>
      <c r="I587">
        <v>33</v>
      </c>
      <c r="J587">
        <v>53</v>
      </c>
      <c r="K587">
        <v>4822</v>
      </c>
      <c r="L587">
        <v>21</v>
      </c>
      <c r="M587">
        <v>27.782143388713401</v>
      </c>
    </row>
    <row r="588" spans="1:13" hidden="1" outlineLevel="3" x14ac:dyDescent="0.2">
      <c r="A588">
        <v>1930</v>
      </c>
      <c r="B588">
        <v>13</v>
      </c>
      <c r="C588" t="s">
        <v>1006</v>
      </c>
      <c r="D588">
        <v>29</v>
      </c>
      <c r="E588" t="s">
        <v>994</v>
      </c>
      <c r="F588" t="s">
        <v>1007</v>
      </c>
      <c r="G588" t="s">
        <v>156</v>
      </c>
      <c r="H588">
        <v>173</v>
      </c>
      <c r="I588">
        <v>47</v>
      </c>
      <c r="J588">
        <v>48</v>
      </c>
      <c r="K588">
        <v>4822</v>
      </c>
      <c r="L588">
        <v>21</v>
      </c>
      <c r="M588">
        <v>27.745066073380698</v>
      </c>
    </row>
    <row r="589" spans="1:13" hidden="1" outlineLevel="3" x14ac:dyDescent="0.2">
      <c r="A589">
        <v>1930</v>
      </c>
      <c r="B589">
        <v>22</v>
      </c>
      <c r="C589" t="s">
        <v>1019</v>
      </c>
      <c r="D589">
        <v>25</v>
      </c>
      <c r="E589" t="s">
        <v>994</v>
      </c>
      <c r="F589" t="s">
        <v>1020</v>
      </c>
      <c r="G589" t="s">
        <v>156</v>
      </c>
      <c r="H589">
        <v>175</v>
      </c>
      <c r="I589">
        <v>22</v>
      </c>
      <c r="J589">
        <v>51</v>
      </c>
      <c r="K589">
        <v>4822</v>
      </c>
      <c r="L589">
        <v>21</v>
      </c>
      <c r="M589">
        <v>27.494452548501499</v>
      </c>
    </row>
    <row r="590" spans="1:13" outlineLevel="2" collapsed="1" x14ac:dyDescent="0.2">
      <c r="E590" s="10" t="s">
        <v>13026</v>
      </c>
      <c r="M590">
        <f>SUBTOTAL(1,M586:M589)</f>
        <v>27.74125644993395</v>
      </c>
    </row>
    <row r="591" spans="1:13" hidden="1" outlineLevel="3" x14ac:dyDescent="0.2">
      <c r="A591">
        <v>1930</v>
      </c>
      <c r="B591">
        <v>7</v>
      </c>
      <c r="C591" t="s">
        <v>901</v>
      </c>
      <c r="D591">
        <v>5</v>
      </c>
      <c r="E591" t="s">
        <v>998</v>
      </c>
      <c r="F591" t="s">
        <v>999</v>
      </c>
      <c r="G591" t="s">
        <v>156</v>
      </c>
      <c r="H591">
        <v>173</v>
      </c>
      <c r="I591">
        <v>8</v>
      </c>
      <c r="J591">
        <v>33</v>
      </c>
      <c r="K591">
        <v>4822</v>
      </c>
      <c r="L591">
        <v>21</v>
      </c>
      <c r="M591">
        <v>27.849892429646101</v>
      </c>
    </row>
    <row r="592" spans="1:13" hidden="1" outlineLevel="3" x14ac:dyDescent="0.2">
      <c r="A592">
        <v>1930</v>
      </c>
      <c r="B592">
        <v>11</v>
      </c>
      <c r="C592" t="s">
        <v>732</v>
      </c>
      <c r="D592">
        <v>6</v>
      </c>
      <c r="E592" t="s">
        <v>998</v>
      </c>
      <c r="F592" t="s">
        <v>1004</v>
      </c>
      <c r="G592" t="s">
        <v>156</v>
      </c>
      <c r="H592">
        <v>173</v>
      </c>
      <c r="I592">
        <v>39</v>
      </c>
      <c r="J592">
        <v>37</v>
      </c>
      <c r="K592">
        <v>4822</v>
      </c>
      <c r="L592">
        <v>21</v>
      </c>
      <c r="M592">
        <v>27.766856426259999</v>
      </c>
    </row>
    <row r="593" spans="1:13" hidden="1" outlineLevel="3" x14ac:dyDescent="0.2">
      <c r="A593">
        <v>1930</v>
      </c>
      <c r="B593">
        <v>12</v>
      </c>
      <c r="C593" t="s">
        <v>713</v>
      </c>
      <c r="D593">
        <v>2</v>
      </c>
      <c r="E593" t="s">
        <v>998</v>
      </c>
      <c r="F593" t="s">
        <v>1005</v>
      </c>
      <c r="G593" t="s">
        <v>156</v>
      </c>
      <c r="H593">
        <v>173</v>
      </c>
      <c r="I593">
        <v>40</v>
      </c>
      <c r="J593">
        <v>28</v>
      </c>
      <c r="K593">
        <v>4822</v>
      </c>
      <c r="L593">
        <v>21</v>
      </c>
      <c r="M593">
        <v>27.7645914770291</v>
      </c>
    </row>
    <row r="594" spans="1:13" hidden="1" outlineLevel="3" x14ac:dyDescent="0.2">
      <c r="A594">
        <v>1930</v>
      </c>
      <c r="B594">
        <v>15</v>
      </c>
      <c r="C594" t="s">
        <v>729</v>
      </c>
      <c r="D594">
        <v>4</v>
      </c>
      <c r="E594" t="s">
        <v>998</v>
      </c>
      <c r="F594" t="s">
        <v>1010</v>
      </c>
      <c r="G594" t="s">
        <v>156</v>
      </c>
      <c r="H594">
        <v>174</v>
      </c>
      <c r="I594">
        <v>1</v>
      </c>
      <c r="J594">
        <v>38</v>
      </c>
      <c r="K594">
        <v>4822</v>
      </c>
      <c r="L594">
        <v>21</v>
      </c>
      <c r="M594">
        <v>27.708308725646301</v>
      </c>
    </row>
    <row r="595" spans="1:13" hidden="1" outlineLevel="3" x14ac:dyDescent="0.2">
      <c r="A595">
        <v>1930</v>
      </c>
      <c r="B595">
        <v>19</v>
      </c>
      <c r="C595" t="s">
        <v>925</v>
      </c>
      <c r="D595">
        <v>7</v>
      </c>
      <c r="E595" t="s">
        <v>998</v>
      </c>
      <c r="F595" t="s">
        <v>1016</v>
      </c>
      <c r="G595" t="s">
        <v>156</v>
      </c>
      <c r="H595">
        <v>174</v>
      </c>
      <c r="I595">
        <v>43</v>
      </c>
      <c r="J595">
        <v>51</v>
      </c>
      <c r="K595">
        <v>4822</v>
      </c>
      <c r="L595">
        <v>21</v>
      </c>
      <c r="M595">
        <v>27.596732116541101</v>
      </c>
    </row>
    <row r="596" spans="1:13" hidden="1" outlineLevel="3" x14ac:dyDescent="0.2">
      <c r="A596">
        <v>1930</v>
      </c>
      <c r="B596">
        <v>30</v>
      </c>
      <c r="C596" t="s">
        <v>917</v>
      </c>
      <c r="D596">
        <v>8</v>
      </c>
      <c r="E596" t="s">
        <v>998</v>
      </c>
      <c r="F596" t="s">
        <v>1032</v>
      </c>
      <c r="G596" t="s">
        <v>156</v>
      </c>
      <c r="H596">
        <v>176</v>
      </c>
      <c r="I596">
        <v>36</v>
      </c>
      <c r="J596">
        <v>6</v>
      </c>
      <c r="K596">
        <v>4822</v>
      </c>
      <c r="L596">
        <v>21</v>
      </c>
      <c r="M596">
        <v>27.304385575824998</v>
      </c>
    </row>
    <row r="597" spans="1:13" outlineLevel="2" collapsed="1" x14ac:dyDescent="0.2">
      <c r="E597" s="10" t="s">
        <v>13027</v>
      </c>
      <c r="M597">
        <f>SUBTOTAL(1,M591:M596)</f>
        <v>27.665127791824599</v>
      </c>
    </row>
    <row r="598" spans="1:13" hidden="1" outlineLevel="3" x14ac:dyDescent="0.2">
      <c r="A598">
        <v>1930</v>
      </c>
      <c r="B598">
        <v>16</v>
      </c>
      <c r="C598" t="s">
        <v>834</v>
      </c>
      <c r="D598">
        <v>17</v>
      </c>
      <c r="E598" t="s">
        <v>1011</v>
      </c>
      <c r="F598" t="s">
        <v>1012</v>
      </c>
      <c r="G598" t="s">
        <v>156</v>
      </c>
      <c r="H598">
        <v>174</v>
      </c>
      <c r="I598">
        <v>11</v>
      </c>
      <c r="J598">
        <v>57</v>
      </c>
      <c r="K598">
        <v>4822</v>
      </c>
      <c r="L598">
        <v>21</v>
      </c>
      <c r="M598">
        <v>27.6809590554872</v>
      </c>
    </row>
    <row r="599" spans="1:13" hidden="1" outlineLevel="3" x14ac:dyDescent="0.2">
      <c r="A599">
        <v>1930</v>
      </c>
      <c r="B599">
        <v>17</v>
      </c>
      <c r="C599" t="s">
        <v>1013</v>
      </c>
      <c r="D599">
        <v>19</v>
      </c>
      <c r="E599" t="s">
        <v>1011</v>
      </c>
      <c r="F599" t="s">
        <v>1014</v>
      </c>
      <c r="G599" t="s">
        <v>156</v>
      </c>
      <c r="H599">
        <v>174</v>
      </c>
      <c r="I599">
        <v>35</v>
      </c>
      <c r="J599">
        <v>23</v>
      </c>
      <c r="K599">
        <v>4822</v>
      </c>
      <c r="L599">
        <v>21</v>
      </c>
      <c r="M599">
        <v>27.619037012169802</v>
      </c>
    </row>
    <row r="600" spans="1:13" hidden="1" outlineLevel="3" x14ac:dyDescent="0.2">
      <c r="A600">
        <v>1930</v>
      </c>
      <c r="B600">
        <v>24</v>
      </c>
      <c r="C600" t="s">
        <v>1022</v>
      </c>
      <c r="D600">
        <v>21</v>
      </c>
      <c r="E600" t="s">
        <v>1011</v>
      </c>
      <c r="F600" t="s">
        <v>1023</v>
      </c>
      <c r="G600" t="s">
        <v>156</v>
      </c>
      <c r="H600">
        <v>175</v>
      </c>
      <c r="I600">
        <v>29</v>
      </c>
      <c r="J600">
        <v>33</v>
      </c>
      <c r="K600">
        <v>4822</v>
      </c>
      <c r="L600">
        <v>21</v>
      </c>
      <c r="M600">
        <v>27.4769577047452</v>
      </c>
    </row>
    <row r="601" spans="1:13" hidden="1" outlineLevel="3" x14ac:dyDescent="0.2">
      <c r="A601">
        <v>1930</v>
      </c>
      <c r="B601">
        <v>27</v>
      </c>
      <c r="C601" t="s">
        <v>1027</v>
      </c>
      <c r="D601">
        <v>20</v>
      </c>
      <c r="E601" t="s">
        <v>1011</v>
      </c>
      <c r="F601" t="s">
        <v>1028</v>
      </c>
      <c r="G601" t="s">
        <v>156</v>
      </c>
      <c r="H601">
        <v>176</v>
      </c>
      <c r="I601">
        <v>7</v>
      </c>
      <c r="J601">
        <v>1</v>
      </c>
      <c r="K601">
        <v>4822</v>
      </c>
      <c r="L601">
        <v>21</v>
      </c>
      <c r="M601">
        <v>27.379534747271698</v>
      </c>
    </row>
    <row r="602" spans="1:13" hidden="1" outlineLevel="3" x14ac:dyDescent="0.2">
      <c r="A602">
        <v>1930</v>
      </c>
      <c r="B602">
        <v>34</v>
      </c>
      <c r="C602" t="s">
        <v>1036</v>
      </c>
      <c r="D602">
        <v>22</v>
      </c>
      <c r="E602" t="s">
        <v>1011</v>
      </c>
      <c r="F602" t="s">
        <v>1037</v>
      </c>
      <c r="G602" t="s">
        <v>156</v>
      </c>
      <c r="H602">
        <v>177</v>
      </c>
      <c r="I602">
        <v>23</v>
      </c>
      <c r="J602">
        <v>29</v>
      </c>
      <c r="K602">
        <v>4822</v>
      </c>
      <c r="L602">
        <v>21</v>
      </c>
      <c r="M602">
        <v>27.182830182474699</v>
      </c>
    </row>
    <row r="603" spans="1:13" hidden="1" outlineLevel="3" x14ac:dyDescent="0.2">
      <c r="A603">
        <v>1930</v>
      </c>
      <c r="B603">
        <v>36</v>
      </c>
      <c r="C603" t="s">
        <v>1022</v>
      </c>
      <c r="D603">
        <v>18</v>
      </c>
      <c r="E603" t="s">
        <v>1011</v>
      </c>
      <c r="F603" t="s">
        <v>1039</v>
      </c>
      <c r="G603" t="s">
        <v>156</v>
      </c>
      <c r="H603">
        <v>178</v>
      </c>
      <c r="I603">
        <v>40</v>
      </c>
      <c r="J603">
        <v>1</v>
      </c>
      <c r="K603">
        <v>4822</v>
      </c>
      <c r="L603">
        <v>21</v>
      </c>
      <c r="M603">
        <v>26.9887640100062</v>
      </c>
    </row>
    <row r="604" spans="1:13" outlineLevel="2" collapsed="1" x14ac:dyDescent="0.2">
      <c r="E604" s="10" t="s">
        <v>13028</v>
      </c>
      <c r="M604">
        <f>SUBTOTAL(1,M598:M603)</f>
        <v>27.388013785359135</v>
      </c>
    </row>
    <row r="605" spans="1:13" hidden="1" outlineLevel="3" x14ac:dyDescent="0.2">
      <c r="A605">
        <v>1930</v>
      </c>
      <c r="B605">
        <v>1</v>
      </c>
      <c r="C605" t="s">
        <v>755</v>
      </c>
      <c r="D605">
        <v>38</v>
      </c>
      <c r="E605" t="s">
        <v>987</v>
      </c>
      <c r="F605" t="s">
        <v>988</v>
      </c>
      <c r="G605" t="s">
        <v>156</v>
      </c>
      <c r="H605">
        <v>172</v>
      </c>
      <c r="I605">
        <v>12</v>
      </c>
      <c r="J605">
        <v>16</v>
      </c>
      <c r="K605">
        <v>4822</v>
      </c>
      <c r="L605">
        <v>21</v>
      </c>
      <c r="M605">
        <v>28.001600165178299</v>
      </c>
    </row>
    <row r="606" spans="1:13" hidden="1" outlineLevel="3" x14ac:dyDescent="0.2">
      <c r="A606">
        <v>1930</v>
      </c>
      <c r="B606">
        <v>3</v>
      </c>
      <c r="C606" t="s">
        <v>819</v>
      </c>
      <c r="D606">
        <v>37</v>
      </c>
      <c r="E606" t="s">
        <v>987</v>
      </c>
      <c r="F606" t="s">
        <v>992</v>
      </c>
      <c r="G606" t="s">
        <v>156</v>
      </c>
      <c r="H606">
        <v>172</v>
      </c>
      <c r="I606">
        <v>28</v>
      </c>
      <c r="J606">
        <v>19</v>
      </c>
      <c r="K606">
        <v>4822</v>
      </c>
      <c r="L606">
        <v>21</v>
      </c>
      <c r="M606">
        <v>27.958170330440201</v>
      </c>
    </row>
    <row r="607" spans="1:13" hidden="1" outlineLevel="3" x14ac:dyDescent="0.2">
      <c r="A607">
        <v>1930</v>
      </c>
      <c r="B607">
        <v>5</v>
      </c>
      <c r="C607" t="s">
        <v>704</v>
      </c>
      <c r="D607">
        <v>36</v>
      </c>
      <c r="E607" t="s">
        <v>987</v>
      </c>
      <c r="F607" t="s">
        <v>996</v>
      </c>
      <c r="G607" t="s">
        <v>156</v>
      </c>
      <c r="H607">
        <v>172</v>
      </c>
      <c r="I607">
        <v>53</v>
      </c>
      <c r="J607">
        <v>32</v>
      </c>
      <c r="K607">
        <v>4822</v>
      </c>
      <c r="L607">
        <v>21</v>
      </c>
      <c r="M607">
        <v>27.8902077723437</v>
      </c>
    </row>
    <row r="608" spans="1:13" hidden="1" outlineLevel="3" x14ac:dyDescent="0.2">
      <c r="A608">
        <v>1930</v>
      </c>
      <c r="B608">
        <v>6</v>
      </c>
      <c r="C608" t="s">
        <v>777</v>
      </c>
      <c r="D608">
        <v>39</v>
      </c>
      <c r="E608" t="s">
        <v>987</v>
      </c>
      <c r="F608" t="s">
        <v>997</v>
      </c>
      <c r="G608" t="s">
        <v>156</v>
      </c>
      <c r="H608">
        <v>172</v>
      </c>
      <c r="I608">
        <v>57</v>
      </c>
      <c r="J608">
        <v>56</v>
      </c>
      <c r="K608">
        <v>4822</v>
      </c>
      <c r="L608">
        <v>21</v>
      </c>
      <c r="M608">
        <v>27.8783829792701</v>
      </c>
    </row>
    <row r="609" spans="1:13" hidden="1" outlineLevel="3" x14ac:dyDescent="0.2">
      <c r="A609">
        <v>1930</v>
      </c>
      <c r="B609">
        <v>9</v>
      </c>
      <c r="C609" t="s">
        <v>931</v>
      </c>
      <c r="D609">
        <v>33</v>
      </c>
      <c r="E609" t="s">
        <v>987</v>
      </c>
      <c r="F609" t="s">
        <v>1001</v>
      </c>
      <c r="G609" t="s">
        <v>156</v>
      </c>
      <c r="H609">
        <v>173</v>
      </c>
      <c r="I609">
        <v>16</v>
      </c>
      <c r="J609">
        <v>51</v>
      </c>
      <c r="K609">
        <v>4822</v>
      </c>
      <c r="L609">
        <v>21</v>
      </c>
      <c r="M609">
        <v>27.827659339126701</v>
      </c>
    </row>
    <row r="610" spans="1:13" hidden="1" outlineLevel="3" x14ac:dyDescent="0.2">
      <c r="A610">
        <v>1930</v>
      </c>
      <c r="B610">
        <v>21</v>
      </c>
      <c r="C610" t="s">
        <v>921</v>
      </c>
      <c r="D610">
        <v>35</v>
      </c>
      <c r="E610" t="s">
        <v>987</v>
      </c>
      <c r="F610" t="s">
        <v>1018</v>
      </c>
      <c r="G610" t="s">
        <v>156</v>
      </c>
      <c r="H610">
        <v>174</v>
      </c>
      <c r="I610">
        <v>55</v>
      </c>
      <c r="J610">
        <v>56</v>
      </c>
      <c r="K610">
        <v>4822</v>
      </c>
      <c r="L610">
        <v>21</v>
      </c>
      <c r="M610">
        <v>27.564961667693499</v>
      </c>
    </row>
    <row r="611" spans="1:13" outlineLevel="2" collapsed="1" x14ac:dyDescent="0.2">
      <c r="E611" s="10" t="s">
        <v>13029</v>
      </c>
      <c r="M611">
        <f>SUBTOTAL(1,M605:M610)</f>
        <v>27.853497042342084</v>
      </c>
    </row>
    <row r="612" spans="1:13" hidden="1" outlineLevel="3" x14ac:dyDescent="0.2">
      <c r="A612">
        <v>1930</v>
      </c>
      <c r="B612">
        <v>2</v>
      </c>
      <c r="C612" t="s">
        <v>989</v>
      </c>
      <c r="D612">
        <v>12</v>
      </c>
      <c r="E612" t="s">
        <v>990</v>
      </c>
      <c r="F612" t="s">
        <v>991</v>
      </c>
      <c r="G612" t="s">
        <v>156</v>
      </c>
      <c r="H612">
        <v>172</v>
      </c>
      <c r="I612">
        <v>26</v>
      </c>
      <c r="J612">
        <v>29</v>
      </c>
      <c r="K612">
        <v>4822</v>
      </c>
      <c r="L612">
        <v>21</v>
      </c>
      <c r="M612">
        <v>27.963124346597599</v>
      </c>
    </row>
    <row r="613" spans="1:13" hidden="1" outlineLevel="3" x14ac:dyDescent="0.2">
      <c r="A613">
        <v>1930</v>
      </c>
      <c r="B613">
        <v>20</v>
      </c>
      <c r="C613" t="s">
        <v>889</v>
      </c>
      <c r="D613">
        <v>13</v>
      </c>
      <c r="E613" t="s">
        <v>990</v>
      </c>
      <c r="F613" t="s">
        <v>1017</v>
      </c>
      <c r="G613" t="s">
        <v>156</v>
      </c>
      <c r="H613">
        <v>174</v>
      </c>
      <c r="I613">
        <v>46</v>
      </c>
      <c r="J613">
        <v>5</v>
      </c>
      <c r="K613">
        <v>4822</v>
      </c>
      <c r="L613">
        <v>21</v>
      </c>
      <c r="M613">
        <v>27.590854545309998</v>
      </c>
    </row>
    <row r="614" spans="1:13" hidden="1" outlineLevel="3" x14ac:dyDescent="0.2">
      <c r="A614">
        <v>1930</v>
      </c>
      <c r="B614">
        <v>31</v>
      </c>
      <c r="C614" t="s">
        <v>1033</v>
      </c>
      <c r="D614">
        <v>16</v>
      </c>
      <c r="E614" t="s">
        <v>990</v>
      </c>
      <c r="F614" t="s">
        <v>1034</v>
      </c>
      <c r="G614" t="s">
        <v>156</v>
      </c>
      <c r="H614">
        <v>176</v>
      </c>
      <c r="I614">
        <v>53</v>
      </c>
      <c r="J614">
        <v>44</v>
      </c>
      <c r="K614">
        <v>4822</v>
      </c>
      <c r="L614">
        <v>21</v>
      </c>
      <c r="M614">
        <v>27.259022901146899</v>
      </c>
    </row>
    <row r="615" spans="1:13" outlineLevel="2" collapsed="1" x14ac:dyDescent="0.2">
      <c r="E615" s="10" t="s">
        <v>13030</v>
      </c>
      <c r="M615">
        <f>SUBTOTAL(1,M612:M614)</f>
        <v>27.604333931018164</v>
      </c>
    </row>
    <row r="616" spans="1:13" hidden="1" outlineLevel="3" x14ac:dyDescent="0.2">
      <c r="A616">
        <v>1930</v>
      </c>
      <c r="B616">
        <v>8</v>
      </c>
      <c r="C616" t="s">
        <v>724</v>
      </c>
      <c r="D616">
        <v>122</v>
      </c>
      <c r="E616" t="s">
        <v>906</v>
      </c>
      <c r="F616" t="s">
        <v>1000</v>
      </c>
      <c r="G616" t="s">
        <v>156</v>
      </c>
      <c r="H616">
        <v>173</v>
      </c>
      <c r="I616">
        <v>10</v>
      </c>
      <c r="J616">
        <v>48</v>
      </c>
      <c r="K616">
        <v>4822</v>
      </c>
      <c r="L616">
        <v>21</v>
      </c>
      <c r="M616">
        <v>27.843861877814899</v>
      </c>
    </row>
    <row r="617" spans="1:13" hidden="1" outlineLevel="3" x14ac:dyDescent="0.2">
      <c r="A617">
        <v>1930</v>
      </c>
      <c r="B617">
        <v>14</v>
      </c>
      <c r="C617" t="s">
        <v>1008</v>
      </c>
      <c r="D617">
        <v>130</v>
      </c>
      <c r="E617" t="s">
        <v>906</v>
      </c>
      <c r="F617" t="s">
        <v>1009</v>
      </c>
      <c r="G617" t="s">
        <v>156</v>
      </c>
      <c r="H617">
        <v>173</v>
      </c>
      <c r="I617">
        <v>56</v>
      </c>
      <c r="J617">
        <v>28</v>
      </c>
      <c r="K617">
        <v>4822</v>
      </c>
      <c r="L617">
        <v>21</v>
      </c>
      <c r="M617">
        <v>27.722025973030402</v>
      </c>
    </row>
    <row r="618" spans="1:13" hidden="1" outlineLevel="3" x14ac:dyDescent="0.2">
      <c r="A618">
        <v>1930</v>
      </c>
      <c r="B618">
        <v>18</v>
      </c>
      <c r="C618" t="s">
        <v>953</v>
      </c>
      <c r="D618">
        <v>132</v>
      </c>
      <c r="E618" t="s">
        <v>906</v>
      </c>
      <c r="F618" t="s">
        <v>1015</v>
      </c>
      <c r="G618" t="s">
        <v>156</v>
      </c>
      <c r="H618">
        <v>174</v>
      </c>
      <c r="I618">
        <v>37</v>
      </c>
      <c r="J618">
        <v>37</v>
      </c>
      <c r="K618">
        <v>4822</v>
      </c>
      <c r="L618">
        <v>21</v>
      </c>
      <c r="M618">
        <v>27.6131499370881</v>
      </c>
    </row>
    <row r="619" spans="1:13" hidden="1" outlineLevel="3" x14ac:dyDescent="0.2">
      <c r="A619">
        <v>1930</v>
      </c>
      <c r="B619">
        <v>23</v>
      </c>
      <c r="C619" t="s">
        <v>933</v>
      </c>
      <c r="D619">
        <v>114</v>
      </c>
      <c r="E619" t="s">
        <v>906</v>
      </c>
      <c r="F619" t="s">
        <v>1021</v>
      </c>
      <c r="G619" t="s">
        <v>156</v>
      </c>
      <c r="H619">
        <v>175</v>
      </c>
      <c r="I619">
        <v>29</v>
      </c>
      <c r="J619">
        <v>25</v>
      </c>
      <c r="K619">
        <v>4822</v>
      </c>
      <c r="L619">
        <v>21</v>
      </c>
      <c r="M619">
        <v>27.477305643712398</v>
      </c>
    </row>
    <row r="620" spans="1:13" hidden="1" outlineLevel="3" x14ac:dyDescent="0.2">
      <c r="A620">
        <v>1930</v>
      </c>
      <c r="B620">
        <v>25</v>
      </c>
      <c r="C620" t="s">
        <v>948</v>
      </c>
      <c r="D620">
        <v>108</v>
      </c>
      <c r="E620" t="s">
        <v>906</v>
      </c>
      <c r="F620" t="s">
        <v>1024</v>
      </c>
      <c r="G620" t="s">
        <v>156</v>
      </c>
      <c r="H620">
        <v>175</v>
      </c>
      <c r="I620">
        <v>32</v>
      </c>
      <c r="J620">
        <v>44</v>
      </c>
      <c r="K620">
        <v>4822</v>
      </c>
      <c r="L620">
        <v>21</v>
      </c>
      <c r="M620">
        <v>27.4686532777183</v>
      </c>
    </row>
    <row r="621" spans="1:13" hidden="1" outlineLevel="3" x14ac:dyDescent="0.2">
      <c r="A621">
        <v>1930</v>
      </c>
      <c r="B621">
        <v>26</v>
      </c>
      <c r="C621" t="s">
        <v>1025</v>
      </c>
      <c r="D621">
        <v>149</v>
      </c>
      <c r="E621" t="s">
        <v>906</v>
      </c>
      <c r="F621" t="s">
        <v>1026</v>
      </c>
      <c r="G621" t="s">
        <v>156</v>
      </c>
      <c r="H621">
        <v>175</v>
      </c>
      <c r="I621">
        <v>48</v>
      </c>
      <c r="J621">
        <v>45</v>
      </c>
      <c r="K621">
        <v>4822</v>
      </c>
      <c r="L621">
        <v>21</v>
      </c>
      <c r="M621">
        <v>27.4269463206541</v>
      </c>
    </row>
    <row r="622" spans="1:13" hidden="1" outlineLevel="3" x14ac:dyDescent="0.2">
      <c r="A622">
        <v>1930</v>
      </c>
      <c r="B622">
        <v>28</v>
      </c>
      <c r="C622" t="s">
        <v>976</v>
      </c>
      <c r="D622">
        <v>150</v>
      </c>
      <c r="E622" t="s">
        <v>906</v>
      </c>
      <c r="F622" t="s">
        <v>1029</v>
      </c>
      <c r="G622" t="s">
        <v>156</v>
      </c>
      <c r="H622">
        <v>176</v>
      </c>
      <c r="I622">
        <v>18</v>
      </c>
      <c r="J622">
        <v>54</v>
      </c>
      <c r="K622">
        <v>4822</v>
      </c>
      <c r="L622">
        <v>21</v>
      </c>
      <c r="M622">
        <v>27.348779173638</v>
      </c>
    </row>
    <row r="623" spans="1:13" hidden="1" outlineLevel="3" x14ac:dyDescent="0.2">
      <c r="A623">
        <v>1930</v>
      </c>
      <c r="B623">
        <v>29</v>
      </c>
      <c r="C623" t="s">
        <v>1030</v>
      </c>
      <c r="D623">
        <v>147</v>
      </c>
      <c r="E623" t="s">
        <v>906</v>
      </c>
      <c r="F623" t="s">
        <v>1031</v>
      </c>
      <c r="G623" t="s">
        <v>156</v>
      </c>
      <c r="H623">
        <v>176</v>
      </c>
      <c r="I623">
        <v>21</v>
      </c>
      <c r="J623">
        <v>23</v>
      </c>
      <c r="K623">
        <v>4822</v>
      </c>
      <c r="L623">
        <v>21</v>
      </c>
      <c r="M623">
        <v>27.3423607184315</v>
      </c>
    </row>
    <row r="624" spans="1:13" hidden="1" outlineLevel="3" x14ac:dyDescent="0.2">
      <c r="A624">
        <v>1930</v>
      </c>
      <c r="B624">
        <v>32</v>
      </c>
      <c r="C624" t="s">
        <v>940</v>
      </c>
      <c r="D624">
        <v>125</v>
      </c>
      <c r="E624" t="s">
        <v>906</v>
      </c>
      <c r="F624" t="s">
        <v>1035</v>
      </c>
      <c r="G624" t="s">
        <v>156</v>
      </c>
      <c r="H624">
        <v>177</v>
      </c>
      <c r="I624">
        <v>4</v>
      </c>
      <c r="J624">
        <v>48</v>
      </c>
      <c r="K624">
        <v>4822</v>
      </c>
      <c r="L624">
        <v>21</v>
      </c>
      <c r="M624">
        <v>27.230630223627699</v>
      </c>
    </row>
    <row r="625" spans="1:13" hidden="1" outlineLevel="3" x14ac:dyDescent="0.2">
      <c r="A625">
        <v>1930</v>
      </c>
      <c r="B625">
        <v>35</v>
      </c>
      <c r="C625" t="s">
        <v>861</v>
      </c>
      <c r="D625">
        <v>169</v>
      </c>
      <c r="E625" t="s">
        <v>906</v>
      </c>
      <c r="F625" t="s">
        <v>1038</v>
      </c>
      <c r="G625" t="s">
        <v>156</v>
      </c>
      <c r="H625">
        <v>177</v>
      </c>
      <c r="I625">
        <v>53</v>
      </c>
      <c r="J625">
        <v>56</v>
      </c>
      <c r="K625">
        <v>4822</v>
      </c>
      <c r="L625">
        <v>21</v>
      </c>
      <c r="M625">
        <v>27.105284524917401</v>
      </c>
    </row>
    <row r="626" spans="1:13" hidden="1" outlineLevel="3" x14ac:dyDescent="0.2">
      <c r="A626">
        <v>1930</v>
      </c>
      <c r="B626">
        <v>37</v>
      </c>
      <c r="C626" t="s">
        <v>510</v>
      </c>
      <c r="D626">
        <v>142</v>
      </c>
      <c r="E626" t="s">
        <v>906</v>
      </c>
      <c r="F626" t="s">
        <v>1040</v>
      </c>
      <c r="G626" t="s">
        <v>156</v>
      </c>
      <c r="H626">
        <v>178</v>
      </c>
      <c r="I626">
        <v>56</v>
      </c>
      <c r="J626">
        <v>57</v>
      </c>
      <c r="K626">
        <v>4822</v>
      </c>
      <c r="L626">
        <v>21</v>
      </c>
      <c r="M626">
        <v>26.946199805345</v>
      </c>
    </row>
    <row r="627" spans="1:13" hidden="1" outlineLevel="3" x14ac:dyDescent="0.2">
      <c r="A627">
        <v>1930</v>
      </c>
      <c r="B627">
        <v>38</v>
      </c>
      <c r="C627" t="s">
        <v>1041</v>
      </c>
      <c r="D627">
        <v>128</v>
      </c>
      <c r="E627" t="s">
        <v>906</v>
      </c>
      <c r="F627" t="s">
        <v>1042</v>
      </c>
      <c r="G627" t="s">
        <v>156</v>
      </c>
      <c r="H627">
        <v>179</v>
      </c>
      <c r="I627">
        <v>3</v>
      </c>
      <c r="J627">
        <v>27</v>
      </c>
      <c r="K627">
        <v>4822</v>
      </c>
      <c r="L627">
        <v>21</v>
      </c>
      <c r="M627">
        <v>26.9298968208536</v>
      </c>
    </row>
    <row r="628" spans="1:13" hidden="1" outlineLevel="3" x14ac:dyDescent="0.2">
      <c r="A628">
        <v>1930</v>
      </c>
      <c r="B628">
        <v>39</v>
      </c>
      <c r="C628" t="s">
        <v>943</v>
      </c>
      <c r="D628">
        <v>131</v>
      </c>
      <c r="E628" t="s">
        <v>906</v>
      </c>
      <c r="F628" t="s">
        <v>1043</v>
      </c>
      <c r="G628" t="s">
        <v>156</v>
      </c>
      <c r="H628">
        <v>179</v>
      </c>
      <c r="I628">
        <v>8</v>
      </c>
      <c r="J628">
        <v>48</v>
      </c>
      <c r="K628">
        <v>4822</v>
      </c>
      <c r="L628">
        <v>21</v>
      </c>
      <c r="M628">
        <v>26.916493003870102</v>
      </c>
    </row>
    <row r="629" spans="1:13" hidden="1" outlineLevel="3" x14ac:dyDescent="0.2">
      <c r="A629">
        <v>1930</v>
      </c>
      <c r="B629">
        <v>40</v>
      </c>
      <c r="C629" t="s">
        <v>1044</v>
      </c>
      <c r="D629">
        <v>102</v>
      </c>
      <c r="E629" t="s">
        <v>906</v>
      </c>
      <c r="F629" t="s">
        <v>1045</v>
      </c>
      <c r="G629" t="s">
        <v>156</v>
      </c>
      <c r="H629">
        <v>179</v>
      </c>
      <c r="I629">
        <v>22</v>
      </c>
      <c r="J629">
        <v>11</v>
      </c>
      <c r="K629">
        <v>4822</v>
      </c>
      <c r="L629">
        <v>21</v>
      </c>
      <c r="M629">
        <v>26.883020948351501</v>
      </c>
    </row>
    <row r="630" spans="1:13" hidden="1" outlineLevel="3" x14ac:dyDescent="0.2">
      <c r="A630">
        <v>1930</v>
      </c>
      <c r="B630">
        <v>41</v>
      </c>
      <c r="C630" t="s">
        <v>1046</v>
      </c>
      <c r="D630">
        <v>168</v>
      </c>
      <c r="E630" t="s">
        <v>906</v>
      </c>
      <c r="F630" t="s">
        <v>1047</v>
      </c>
      <c r="G630" t="s">
        <v>156</v>
      </c>
      <c r="H630">
        <v>180</v>
      </c>
      <c r="I630">
        <v>0</v>
      </c>
      <c r="J630">
        <v>17</v>
      </c>
      <c r="K630">
        <v>4822</v>
      </c>
      <c r="L630">
        <v>21</v>
      </c>
      <c r="M630">
        <v>26.788186112401299</v>
      </c>
    </row>
    <row r="631" spans="1:13" hidden="1" outlineLevel="3" x14ac:dyDescent="0.2">
      <c r="A631">
        <v>1930</v>
      </c>
      <c r="B631">
        <v>42</v>
      </c>
      <c r="C631" t="s">
        <v>1048</v>
      </c>
      <c r="D631">
        <v>112</v>
      </c>
      <c r="E631" t="s">
        <v>906</v>
      </c>
      <c r="F631" t="s">
        <v>1049</v>
      </c>
      <c r="G631" t="s">
        <v>156</v>
      </c>
      <c r="H631">
        <v>180</v>
      </c>
      <c r="I631">
        <v>11</v>
      </c>
      <c r="J631">
        <v>12</v>
      </c>
      <c r="K631">
        <v>4822</v>
      </c>
      <c r="L631">
        <v>21</v>
      </c>
      <c r="M631">
        <v>26.761136599082398</v>
      </c>
    </row>
    <row r="632" spans="1:13" hidden="1" outlineLevel="3" x14ac:dyDescent="0.2">
      <c r="A632">
        <v>1930</v>
      </c>
      <c r="B632">
        <v>43</v>
      </c>
      <c r="C632" t="s">
        <v>807</v>
      </c>
      <c r="D632">
        <v>109</v>
      </c>
      <c r="E632" t="s">
        <v>906</v>
      </c>
      <c r="F632" t="s">
        <v>1050</v>
      </c>
      <c r="G632" t="s">
        <v>156</v>
      </c>
      <c r="H632">
        <v>180</v>
      </c>
      <c r="I632">
        <v>23</v>
      </c>
      <c r="J632">
        <v>9</v>
      </c>
      <c r="K632">
        <v>4822</v>
      </c>
      <c r="L632">
        <v>21</v>
      </c>
      <c r="M632">
        <v>26.7315892323399</v>
      </c>
    </row>
    <row r="633" spans="1:13" hidden="1" outlineLevel="3" x14ac:dyDescent="0.2">
      <c r="A633">
        <v>1930</v>
      </c>
      <c r="B633">
        <v>44</v>
      </c>
      <c r="C633" t="s">
        <v>870</v>
      </c>
      <c r="D633">
        <v>135</v>
      </c>
      <c r="E633" t="s">
        <v>906</v>
      </c>
      <c r="F633" t="s">
        <v>1051</v>
      </c>
      <c r="G633" t="s">
        <v>156</v>
      </c>
      <c r="H633">
        <v>180</v>
      </c>
      <c r="I633">
        <v>23</v>
      </c>
      <c r="J633">
        <v>26</v>
      </c>
      <c r="K633">
        <v>4822</v>
      </c>
      <c r="L633">
        <v>21</v>
      </c>
      <c r="M633">
        <v>26.730889458982499</v>
      </c>
    </row>
    <row r="634" spans="1:13" hidden="1" outlineLevel="3" x14ac:dyDescent="0.2">
      <c r="A634">
        <v>1930</v>
      </c>
      <c r="B634">
        <v>45</v>
      </c>
      <c r="C634" t="s">
        <v>567</v>
      </c>
      <c r="D634">
        <v>136</v>
      </c>
      <c r="E634" t="s">
        <v>906</v>
      </c>
      <c r="F634" t="s">
        <v>1052</v>
      </c>
      <c r="G634" t="s">
        <v>156</v>
      </c>
      <c r="H634">
        <v>180</v>
      </c>
      <c r="I634">
        <v>36</v>
      </c>
      <c r="J634">
        <v>7</v>
      </c>
      <c r="K634">
        <v>4822</v>
      </c>
      <c r="L634">
        <v>21</v>
      </c>
      <c r="M634">
        <v>26.699601794615798</v>
      </c>
    </row>
    <row r="635" spans="1:13" hidden="1" outlineLevel="3" x14ac:dyDescent="0.2">
      <c r="A635">
        <v>1930</v>
      </c>
      <c r="B635">
        <v>46</v>
      </c>
      <c r="C635" t="s">
        <v>973</v>
      </c>
      <c r="D635">
        <v>111</v>
      </c>
      <c r="E635" t="s">
        <v>906</v>
      </c>
      <c r="F635" t="s">
        <v>1053</v>
      </c>
      <c r="G635" t="s">
        <v>156</v>
      </c>
      <c r="H635">
        <v>180</v>
      </c>
      <c r="I635">
        <v>36</v>
      </c>
      <c r="J635">
        <v>10</v>
      </c>
      <c r="K635">
        <v>4822</v>
      </c>
      <c r="L635">
        <v>21</v>
      </c>
      <c r="M635">
        <v>26.699478597905099</v>
      </c>
    </row>
    <row r="636" spans="1:13" hidden="1" outlineLevel="3" x14ac:dyDescent="0.2">
      <c r="A636">
        <v>1930</v>
      </c>
      <c r="B636">
        <v>47</v>
      </c>
      <c r="C636" t="s">
        <v>1054</v>
      </c>
      <c r="D636">
        <v>152</v>
      </c>
      <c r="E636" t="s">
        <v>906</v>
      </c>
      <c r="F636" t="s">
        <v>1055</v>
      </c>
      <c r="G636" t="s">
        <v>156</v>
      </c>
      <c r="H636">
        <v>181</v>
      </c>
      <c r="I636">
        <v>7</v>
      </c>
      <c r="J636">
        <v>5</v>
      </c>
      <c r="K636">
        <v>4822</v>
      </c>
      <c r="L636">
        <v>21</v>
      </c>
      <c r="M636">
        <v>26.623519036846702</v>
      </c>
    </row>
    <row r="637" spans="1:13" hidden="1" outlineLevel="3" x14ac:dyDescent="0.2">
      <c r="A637">
        <v>1930</v>
      </c>
      <c r="B637">
        <v>48</v>
      </c>
      <c r="C637" t="s">
        <v>965</v>
      </c>
      <c r="D637">
        <v>105</v>
      </c>
      <c r="E637" t="s">
        <v>906</v>
      </c>
      <c r="F637" t="s">
        <v>1056</v>
      </c>
      <c r="G637" t="s">
        <v>156</v>
      </c>
      <c r="H637">
        <v>181</v>
      </c>
      <c r="I637">
        <v>22</v>
      </c>
      <c r="J637">
        <v>45</v>
      </c>
      <c r="K637">
        <v>4822</v>
      </c>
      <c r="L637">
        <v>21</v>
      </c>
      <c r="M637">
        <v>26.585192161907599</v>
      </c>
    </row>
    <row r="638" spans="1:13" hidden="1" outlineLevel="3" x14ac:dyDescent="0.2">
      <c r="A638">
        <v>1930</v>
      </c>
      <c r="B638">
        <v>49</v>
      </c>
      <c r="C638" t="s">
        <v>956</v>
      </c>
      <c r="D638">
        <v>129</v>
      </c>
      <c r="E638" t="s">
        <v>906</v>
      </c>
      <c r="F638" t="s">
        <v>1057</v>
      </c>
      <c r="G638" t="s">
        <v>156</v>
      </c>
      <c r="H638">
        <v>181</v>
      </c>
      <c r="I638">
        <v>31</v>
      </c>
      <c r="J638">
        <v>50</v>
      </c>
      <c r="K638">
        <v>4822</v>
      </c>
      <c r="L638">
        <v>21</v>
      </c>
      <c r="M638">
        <v>26.563021223852701</v>
      </c>
    </row>
    <row r="639" spans="1:13" hidden="1" outlineLevel="3" x14ac:dyDescent="0.2">
      <c r="A639">
        <v>1930</v>
      </c>
      <c r="B639">
        <v>50</v>
      </c>
      <c r="C639" t="s">
        <v>883</v>
      </c>
      <c r="D639">
        <v>118</v>
      </c>
      <c r="E639" t="s">
        <v>906</v>
      </c>
      <c r="F639" t="s">
        <v>1058</v>
      </c>
      <c r="G639" t="s">
        <v>156</v>
      </c>
      <c r="H639">
        <v>182</v>
      </c>
      <c r="I639">
        <v>33</v>
      </c>
      <c r="J639">
        <v>10</v>
      </c>
      <c r="K639">
        <v>4822</v>
      </c>
      <c r="L639">
        <v>21</v>
      </c>
      <c r="M639">
        <v>26.414278975638702</v>
      </c>
    </row>
    <row r="640" spans="1:13" hidden="1" outlineLevel="3" x14ac:dyDescent="0.2">
      <c r="A640">
        <v>1930</v>
      </c>
      <c r="B640">
        <v>51</v>
      </c>
      <c r="C640" t="s">
        <v>971</v>
      </c>
      <c r="D640">
        <v>101</v>
      </c>
      <c r="E640" t="s">
        <v>906</v>
      </c>
      <c r="F640" t="s">
        <v>1059</v>
      </c>
      <c r="G640" t="s">
        <v>156</v>
      </c>
      <c r="H640">
        <v>182</v>
      </c>
      <c r="I640">
        <v>33</v>
      </c>
      <c r="J640">
        <v>40</v>
      </c>
      <c r="K640">
        <v>4822</v>
      </c>
      <c r="L640">
        <v>21</v>
      </c>
      <c r="M640">
        <v>26.413073247922998</v>
      </c>
    </row>
    <row r="641" spans="1:13" hidden="1" outlineLevel="3" x14ac:dyDescent="0.2">
      <c r="A641">
        <v>1930</v>
      </c>
      <c r="B641">
        <v>52</v>
      </c>
      <c r="C641" t="s">
        <v>681</v>
      </c>
      <c r="D641">
        <v>116</v>
      </c>
      <c r="E641" t="s">
        <v>906</v>
      </c>
      <c r="F641" t="s">
        <v>1060</v>
      </c>
      <c r="G641" t="s">
        <v>156</v>
      </c>
      <c r="H641">
        <v>182</v>
      </c>
      <c r="I641">
        <v>35</v>
      </c>
      <c r="J641">
        <v>40</v>
      </c>
      <c r="K641">
        <v>4822</v>
      </c>
      <c r="L641">
        <v>21</v>
      </c>
      <c r="M641">
        <v>26.408251437612101</v>
      </c>
    </row>
    <row r="642" spans="1:13" hidden="1" outlineLevel="3" x14ac:dyDescent="0.2">
      <c r="A642">
        <v>1930</v>
      </c>
      <c r="B642">
        <v>53</v>
      </c>
      <c r="C642" t="s">
        <v>1061</v>
      </c>
      <c r="D642">
        <v>124</v>
      </c>
      <c r="E642" t="s">
        <v>906</v>
      </c>
      <c r="F642" t="s">
        <v>1062</v>
      </c>
      <c r="G642" t="s">
        <v>156</v>
      </c>
      <c r="H642">
        <v>182</v>
      </c>
      <c r="I642">
        <v>53</v>
      </c>
      <c r="J642">
        <v>7</v>
      </c>
      <c r="K642">
        <v>4822</v>
      </c>
      <c r="L642">
        <v>21</v>
      </c>
      <c r="M642">
        <v>26.366255712825399</v>
      </c>
    </row>
    <row r="643" spans="1:13" hidden="1" outlineLevel="3" x14ac:dyDescent="0.2">
      <c r="A643">
        <v>1930</v>
      </c>
      <c r="B643">
        <v>54</v>
      </c>
      <c r="C643" t="s">
        <v>978</v>
      </c>
      <c r="D643">
        <v>104</v>
      </c>
      <c r="E643" t="s">
        <v>906</v>
      </c>
      <c r="F643" t="s">
        <v>1063</v>
      </c>
      <c r="G643" t="s">
        <v>156</v>
      </c>
      <c r="H643">
        <v>184</v>
      </c>
      <c r="I643">
        <v>1</v>
      </c>
      <c r="J643">
        <v>45</v>
      </c>
      <c r="K643">
        <v>4822</v>
      </c>
      <c r="L643">
        <v>21</v>
      </c>
      <c r="M643">
        <v>26.202368284012898</v>
      </c>
    </row>
    <row r="644" spans="1:13" hidden="1" outlineLevel="3" x14ac:dyDescent="0.2">
      <c r="A644">
        <v>1930</v>
      </c>
      <c r="B644">
        <v>55</v>
      </c>
      <c r="C644" t="s">
        <v>1064</v>
      </c>
      <c r="D644">
        <v>117</v>
      </c>
      <c r="E644" t="s">
        <v>906</v>
      </c>
      <c r="F644" t="s">
        <v>1065</v>
      </c>
      <c r="G644" t="s">
        <v>156</v>
      </c>
      <c r="H644">
        <v>184</v>
      </c>
      <c r="I644">
        <v>7</v>
      </c>
      <c r="J644">
        <v>40</v>
      </c>
      <c r="K644">
        <v>4822</v>
      </c>
      <c r="L644">
        <v>21</v>
      </c>
      <c r="M644">
        <v>26.188335395106002</v>
      </c>
    </row>
    <row r="645" spans="1:13" hidden="1" outlineLevel="3" x14ac:dyDescent="0.2">
      <c r="A645">
        <v>1930</v>
      </c>
      <c r="B645">
        <v>56</v>
      </c>
      <c r="C645" t="s">
        <v>980</v>
      </c>
      <c r="D645">
        <v>120</v>
      </c>
      <c r="E645" t="s">
        <v>906</v>
      </c>
      <c r="F645" t="s">
        <v>1066</v>
      </c>
      <c r="G645" t="s">
        <v>156</v>
      </c>
      <c r="H645">
        <v>185</v>
      </c>
      <c r="I645">
        <v>9</v>
      </c>
      <c r="J645">
        <v>51</v>
      </c>
      <c r="K645">
        <v>4822</v>
      </c>
      <c r="L645">
        <v>21</v>
      </c>
      <c r="M645">
        <v>26.0417557392764</v>
      </c>
    </row>
    <row r="646" spans="1:13" hidden="1" outlineLevel="3" x14ac:dyDescent="0.2">
      <c r="A646">
        <v>1930</v>
      </c>
      <c r="B646">
        <v>57</v>
      </c>
      <c r="C646" t="s">
        <v>967</v>
      </c>
      <c r="D646">
        <v>103</v>
      </c>
      <c r="E646" t="s">
        <v>906</v>
      </c>
      <c r="F646" t="s">
        <v>1067</v>
      </c>
      <c r="G646" t="s">
        <v>156</v>
      </c>
      <c r="H646">
        <v>186</v>
      </c>
      <c r="I646">
        <v>26</v>
      </c>
      <c r="J646">
        <v>30</v>
      </c>
      <c r="K646">
        <v>4822</v>
      </c>
      <c r="L646">
        <v>21</v>
      </c>
      <c r="M646">
        <v>25.863317391498601</v>
      </c>
    </row>
    <row r="647" spans="1:13" hidden="1" outlineLevel="3" x14ac:dyDescent="0.2">
      <c r="A647">
        <v>1930</v>
      </c>
      <c r="B647">
        <v>58</v>
      </c>
      <c r="C647" t="s">
        <v>1068</v>
      </c>
      <c r="D647">
        <v>115</v>
      </c>
      <c r="E647" t="s">
        <v>906</v>
      </c>
      <c r="F647" t="s">
        <v>1069</v>
      </c>
      <c r="G647" t="s">
        <v>156</v>
      </c>
      <c r="H647">
        <v>187</v>
      </c>
      <c r="I647">
        <v>22</v>
      </c>
      <c r="J647">
        <v>34</v>
      </c>
      <c r="K647">
        <v>4822</v>
      </c>
      <c r="L647">
        <v>21</v>
      </c>
      <c r="M647">
        <v>25.734337058263598</v>
      </c>
    </row>
    <row r="648" spans="1:13" hidden="1" outlineLevel="3" x14ac:dyDescent="0.2">
      <c r="A648">
        <v>1930</v>
      </c>
      <c r="B648">
        <v>59</v>
      </c>
      <c r="C648" t="s">
        <v>983</v>
      </c>
      <c r="D648">
        <v>127</v>
      </c>
      <c r="E648" t="s">
        <v>906</v>
      </c>
      <c r="F648" t="s">
        <v>1069</v>
      </c>
      <c r="G648" t="s">
        <v>156</v>
      </c>
      <c r="H648">
        <v>187</v>
      </c>
      <c r="I648">
        <v>22</v>
      </c>
      <c r="J648">
        <v>34</v>
      </c>
      <c r="K648">
        <v>4822</v>
      </c>
      <c r="L648">
        <v>21</v>
      </c>
      <c r="M648">
        <v>25.734337058263598</v>
      </c>
    </row>
    <row r="649" spans="1:13" outlineLevel="2" collapsed="1" x14ac:dyDescent="0.2">
      <c r="E649" s="10" t="s">
        <v>13025</v>
      </c>
      <c r="M649">
        <f>SUBTOTAL(1,M616:M648)</f>
        <v>26.781925235375976</v>
      </c>
    </row>
    <row r="650" spans="1:13" outlineLevel="1" x14ac:dyDescent="0.2">
      <c r="A650" s="10" t="s">
        <v>12894</v>
      </c>
      <c r="M650">
        <f>SUBTOTAL(1,M586:M648)</f>
        <v>27.155541242712982</v>
      </c>
    </row>
    <row r="651" spans="1:13" hidden="1" outlineLevel="3" x14ac:dyDescent="0.2">
      <c r="A651">
        <v>1931</v>
      </c>
      <c r="B651">
        <v>8</v>
      </c>
      <c r="C651" t="s">
        <v>1078</v>
      </c>
      <c r="D651">
        <v>27</v>
      </c>
      <c r="E651" t="s">
        <v>994</v>
      </c>
      <c r="F651" t="s">
        <v>1079</v>
      </c>
      <c r="G651" t="s">
        <v>156</v>
      </c>
      <c r="H651">
        <v>178</v>
      </c>
      <c r="I651">
        <v>31</v>
      </c>
      <c r="J651">
        <v>2</v>
      </c>
      <c r="K651">
        <v>5091</v>
      </c>
      <c r="L651">
        <v>24</v>
      </c>
      <c r="M651">
        <v>28.518256875309199</v>
      </c>
    </row>
    <row r="652" spans="1:13" hidden="1" outlineLevel="3" x14ac:dyDescent="0.2">
      <c r="A652">
        <v>1931</v>
      </c>
      <c r="B652">
        <v>11</v>
      </c>
      <c r="C652" t="s">
        <v>1006</v>
      </c>
      <c r="D652">
        <v>25</v>
      </c>
      <c r="E652" t="s">
        <v>994</v>
      </c>
      <c r="F652" t="s">
        <v>1084</v>
      </c>
      <c r="G652" t="s">
        <v>156</v>
      </c>
      <c r="H652">
        <v>178</v>
      </c>
      <c r="I652">
        <v>44</v>
      </c>
      <c r="J652">
        <v>6</v>
      </c>
      <c r="K652">
        <v>5091</v>
      </c>
      <c r="L652">
        <v>24</v>
      </c>
      <c r="M652">
        <v>28.483509105659198</v>
      </c>
    </row>
    <row r="653" spans="1:13" hidden="1" outlineLevel="3" x14ac:dyDescent="0.2">
      <c r="A653">
        <v>1931</v>
      </c>
      <c r="B653">
        <v>16</v>
      </c>
      <c r="C653" t="s">
        <v>1091</v>
      </c>
      <c r="D653">
        <v>29</v>
      </c>
      <c r="E653" t="s">
        <v>994</v>
      </c>
      <c r="F653" t="s">
        <v>1092</v>
      </c>
      <c r="G653" t="s">
        <v>156</v>
      </c>
      <c r="H653">
        <v>179</v>
      </c>
      <c r="I653">
        <v>16</v>
      </c>
      <c r="J653">
        <v>1</v>
      </c>
      <c r="K653">
        <v>5091</v>
      </c>
      <c r="L653">
        <v>24</v>
      </c>
      <c r="M653">
        <v>28.3989890929262</v>
      </c>
    </row>
    <row r="654" spans="1:13" hidden="1" outlineLevel="3" x14ac:dyDescent="0.2">
      <c r="A654">
        <v>1931</v>
      </c>
      <c r="B654">
        <v>19</v>
      </c>
      <c r="C654" t="s">
        <v>1097</v>
      </c>
      <c r="D654">
        <v>28</v>
      </c>
      <c r="E654" t="s">
        <v>994</v>
      </c>
      <c r="F654" t="s">
        <v>1098</v>
      </c>
      <c r="G654" t="s">
        <v>156</v>
      </c>
      <c r="H654">
        <v>179</v>
      </c>
      <c r="I654">
        <v>26</v>
      </c>
      <c r="J654">
        <v>25</v>
      </c>
      <c r="K654">
        <v>5091</v>
      </c>
      <c r="L654">
        <v>24</v>
      </c>
      <c r="M654">
        <v>28.371556615091599</v>
      </c>
    </row>
    <row r="655" spans="1:13" hidden="1" outlineLevel="3" x14ac:dyDescent="0.2">
      <c r="A655">
        <v>1931</v>
      </c>
      <c r="B655">
        <v>20</v>
      </c>
      <c r="C655" t="s">
        <v>1099</v>
      </c>
      <c r="D655">
        <v>31</v>
      </c>
      <c r="E655" t="s">
        <v>994</v>
      </c>
      <c r="F655" t="s">
        <v>1100</v>
      </c>
      <c r="G655" t="s">
        <v>156</v>
      </c>
      <c r="H655">
        <v>179</v>
      </c>
      <c r="I655">
        <v>33</v>
      </c>
      <c r="J655">
        <v>43</v>
      </c>
      <c r="K655">
        <v>5091</v>
      </c>
      <c r="L655">
        <v>24</v>
      </c>
      <c r="M655">
        <v>28.352332760437001</v>
      </c>
    </row>
    <row r="656" spans="1:13" hidden="1" outlineLevel="3" x14ac:dyDescent="0.2">
      <c r="A656">
        <v>1931</v>
      </c>
      <c r="B656">
        <v>22</v>
      </c>
      <c r="C656" t="s">
        <v>1103</v>
      </c>
      <c r="D656">
        <v>30</v>
      </c>
      <c r="E656" t="s">
        <v>994</v>
      </c>
      <c r="F656" t="s">
        <v>1104</v>
      </c>
      <c r="G656" t="s">
        <v>156</v>
      </c>
      <c r="H656">
        <v>179</v>
      </c>
      <c r="I656">
        <v>38</v>
      </c>
      <c r="J656">
        <v>25</v>
      </c>
      <c r="K656">
        <v>5091</v>
      </c>
      <c r="L656">
        <v>24</v>
      </c>
      <c r="M656">
        <v>28.339969537888202</v>
      </c>
    </row>
    <row r="657" spans="1:13" hidden="1" outlineLevel="3" x14ac:dyDescent="0.2">
      <c r="A657">
        <v>1931</v>
      </c>
      <c r="B657">
        <v>23</v>
      </c>
      <c r="C657" t="s">
        <v>993</v>
      </c>
      <c r="D657">
        <v>26</v>
      </c>
      <c r="E657" t="s">
        <v>994</v>
      </c>
      <c r="F657" t="s">
        <v>1105</v>
      </c>
      <c r="G657" t="s">
        <v>156</v>
      </c>
      <c r="H657">
        <v>179</v>
      </c>
      <c r="I657">
        <v>46</v>
      </c>
      <c r="J657">
        <v>9</v>
      </c>
      <c r="K657">
        <v>5091</v>
      </c>
      <c r="L657">
        <v>24</v>
      </c>
      <c r="M657">
        <v>28.3196506631189</v>
      </c>
    </row>
    <row r="658" spans="1:13" outlineLevel="2" collapsed="1" x14ac:dyDescent="0.2">
      <c r="E658" s="10" t="s">
        <v>13026</v>
      </c>
      <c r="M658">
        <f>SUBTOTAL(1,M651:M657)</f>
        <v>28.397752092918616</v>
      </c>
    </row>
    <row r="659" spans="1:13" hidden="1" outlineLevel="3" x14ac:dyDescent="0.2">
      <c r="A659">
        <v>1931</v>
      </c>
      <c r="B659">
        <v>9</v>
      </c>
      <c r="C659" t="s">
        <v>1080</v>
      </c>
      <c r="D659">
        <v>24</v>
      </c>
      <c r="E659" t="s">
        <v>1081</v>
      </c>
      <c r="F659" t="s">
        <v>1082</v>
      </c>
      <c r="G659" t="s">
        <v>156</v>
      </c>
      <c r="H659">
        <v>178</v>
      </c>
      <c r="I659">
        <v>39</v>
      </c>
      <c r="J659">
        <v>32</v>
      </c>
      <c r="K659">
        <v>5091</v>
      </c>
      <c r="L659">
        <v>24</v>
      </c>
      <c r="M659">
        <v>28.495643467066301</v>
      </c>
    </row>
    <row r="660" spans="1:13" hidden="1" outlineLevel="3" x14ac:dyDescent="0.2">
      <c r="A660">
        <v>1931</v>
      </c>
      <c r="B660">
        <v>12</v>
      </c>
      <c r="C660" t="s">
        <v>838</v>
      </c>
      <c r="D660">
        <v>17</v>
      </c>
      <c r="E660" t="s">
        <v>1081</v>
      </c>
      <c r="F660" t="s">
        <v>1085</v>
      </c>
      <c r="G660" t="s">
        <v>156</v>
      </c>
      <c r="H660">
        <v>178</v>
      </c>
      <c r="I660">
        <v>46</v>
      </c>
      <c r="J660">
        <v>46</v>
      </c>
      <c r="K660">
        <v>5091</v>
      </c>
      <c r="L660">
        <v>24</v>
      </c>
      <c r="M660">
        <v>28.476428125281601</v>
      </c>
    </row>
    <row r="661" spans="1:13" hidden="1" outlineLevel="3" x14ac:dyDescent="0.2">
      <c r="A661">
        <v>1931</v>
      </c>
      <c r="B661">
        <v>21</v>
      </c>
      <c r="C661" t="s">
        <v>1101</v>
      </c>
      <c r="D661">
        <v>22</v>
      </c>
      <c r="E661" t="s">
        <v>1081</v>
      </c>
      <c r="F661" t="s">
        <v>1102</v>
      </c>
      <c r="G661" t="s">
        <v>156</v>
      </c>
      <c r="H661">
        <v>179</v>
      </c>
      <c r="I661">
        <v>35</v>
      </c>
      <c r="J661">
        <v>22</v>
      </c>
      <c r="K661">
        <v>5091</v>
      </c>
      <c r="L661">
        <v>24</v>
      </c>
      <c r="M661">
        <v>28.347991251651099</v>
      </c>
    </row>
    <row r="662" spans="1:13" hidden="1" outlineLevel="3" x14ac:dyDescent="0.2">
      <c r="A662">
        <v>1931</v>
      </c>
      <c r="B662">
        <v>35</v>
      </c>
      <c r="C662" t="s">
        <v>1125</v>
      </c>
      <c r="D662">
        <v>18</v>
      </c>
      <c r="E662" t="s">
        <v>1081</v>
      </c>
      <c r="F662" t="s">
        <v>1126</v>
      </c>
      <c r="G662" t="s">
        <v>156</v>
      </c>
      <c r="H662">
        <v>183</v>
      </c>
      <c r="I662">
        <v>37</v>
      </c>
      <c r="J662">
        <v>9</v>
      </c>
      <c r="K662">
        <v>5091</v>
      </c>
      <c r="L662">
        <v>24</v>
      </c>
      <c r="M662">
        <v>27.7258637669451</v>
      </c>
    </row>
    <row r="663" spans="1:13" outlineLevel="2" collapsed="1" x14ac:dyDescent="0.2">
      <c r="E663" s="10" t="s">
        <v>13031</v>
      </c>
      <c r="M663">
        <f>SUBTOTAL(1,M659:M662)</f>
        <v>28.261481652736023</v>
      </c>
    </row>
    <row r="664" spans="1:13" hidden="1" outlineLevel="3" x14ac:dyDescent="0.2">
      <c r="A664">
        <v>1931</v>
      </c>
      <c r="B664">
        <v>2</v>
      </c>
      <c r="C664" t="s">
        <v>891</v>
      </c>
      <c r="D664">
        <v>4</v>
      </c>
      <c r="E664" t="s">
        <v>998</v>
      </c>
      <c r="F664" t="s">
        <v>1071</v>
      </c>
      <c r="G664" t="s">
        <v>156</v>
      </c>
      <c r="H664">
        <v>177</v>
      </c>
      <c r="I664">
        <v>22</v>
      </c>
      <c r="J664">
        <v>59</v>
      </c>
      <c r="K664">
        <v>5091</v>
      </c>
      <c r="L664">
        <v>24</v>
      </c>
      <c r="M664">
        <v>28.700599299381899</v>
      </c>
    </row>
    <row r="665" spans="1:13" hidden="1" outlineLevel="3" x14ac:dyDescent="0.2">
      <c r="A665">
        <v>1931</v>
      </c>
      <c r="B665">
        <v>4</v>
      </c>
      <c r="C665" t="s">
        <v>829</v>
      </c>
      <c r="D665">
        <v>2</v>
      </c>
      <c r="E665" t="s">
        <v>998</v>
      </c>
      <c r="F665" t="s">
        <v>1074</v>
      </c>
      <c r="G665" t="s">
        <v>156</v>
      </c>
      <c r="H665">
        <v>177</v>
      </c>
      <c r="I665">
        <v>56</v>
      </c>
      <c r="J665">
        <v>43</v>
      </c>
      <c r="K665">
        <v>5091</v>
      </c>
      <c r="L665">
        <v>24</v>
      </c>
      <c r="M665">
        <v>28.609919091855598</v>
      </c>
    </row>
    <row r="666" spans="1:13" hidden="1" outlineLevel="3" x14ac:dyDescent="0.2">
      <c r="A666">
        <v>1931</v>
      </c>
      <c r="B666">
        <v>5</v>
      </c>
      <c r="C666" t="s">
        <v>751</v>
      </c>
      <c r="D666">
        <v>8</v>
      </c>
      <c r="E666" t="s">
        <v>998</v>
      </c>
      <c r="F666" t="s">
        <v>1075</v>
      </c>
      <c r="G666" t="s">
        <v>156</v>
      </c>
      <c r="H666">
        <v>177</v>
      </c>
      <c r="I666">
        <v>59</v>
      </c>
      <c r="J666">
        <v>49</v>
      </c>
      <c r="K666">
        <v>5091</v>
      </c>
      <c r="L666">
        <v>24</v>
      </c>
      <c r="M666">
        <v>28.601614572035398</v>
      </c>
    </row>
    <row r="667" spans="1:13" hidden="1" outlineLevel="3" x14ac:dyDescent="0.2">
      <c r="A667">
        <v>1931</v>
      </c>
      <c r="B667">
        <v>6</v>
      </c>
      <c r="C667" t="s">
        <v>753</v>
      </c>
      <c r="D667">
        <v>5</v>
      </c>
      <c r="E667" t="s">
        <v>998</v>
      </c>
      <c r="F667" t="s">
        <v>1076</v>
      </c>
      <c r="G667" t="s">
        <v>156</v>
      </c>
      <c r="H667">
        <v>178</v>
      </c>
      <c r="I667">
        <v>20</v>
      </c>
      <c r="J667">
        <v>14</v>
      </c>
      <c r="K667">
        <v>5091</v>
      </c>
      <c r="L667">
        <v>24</v>
      </c>
      <c r="M667">
        <v>28.547041030257901</v>
      </c>
    </row>
    <row r="668" spans="1:13" hidden="1" outlineLevel="3" x14ac:dyDescent="0.2">
      <c r="A668">
        <v>1931</v>
      </c>
      <c r="B668">
        <v>18</v>
      </c>
      <c r="C668" t="s">
        <v>1095</v>
      </c>
      <c r="D668">
        <v>6</v>
      </c>
      <c r="E668" t="s">
        <v>998</v>
      </c>
      <c r="F668" t="s">
        <v>1096</v>
      </c>
      <c r="G668" t="s">
        <v>156</v>
      </c>
      <c r="H668">
        <v>179</v>
      </c>
      <c r="I668">
        <v>25</v>
      </c>
      <c r="J668">
        <v>30</v>
      </c>
      <c r="K668">
        <v>5091</v>
      </c>
      <c r="L668">
        <v>24</v>
      </c>
      <c r="M668">
        <v>28.3739724118712</v>
      </c>
    </row>
    <row r="669" spans="1:13" outlineLevel="2" collapsed="1" x14ac:dyDescent="0.2">
      <c r="E669" s="10" t="s">
        <v>13027</v>
      </c>
      <c r="M669">
        <f>SUBTOTAL(1,M664:M668)</f>
        <v>28.566629281080402</v>
      </c>
    </row>
    <row r="670" spans="1:13" hidden="1" outlineLevel="3" x14ac:dyDescent="0.2">
      <c r="A670">
        <v>1931</v>
      </c>
      <c r="B670">
        <v>1</v>
      </c>
      <c r="C670" t="s">
        <v>819</v>
      </c>
      <c r="D670">
        <v>33</v>
      </c>
      <c r="E670" t="s">
        <v>987</v>
      </c>
      <c r="F670" t="s">
        <v>1070</v>
      </c>
      <c r="G670" t="s">
        <v>156</v>
      </c>
      <c r="H670">
        <v>177</v>
      </c>
      <c r="I670">
        <v>10</v>
      </c>
      <c r="J670">
        <v>3</v>
      </c>
      <c r="K670">
        <v>5091</v>
      </c>
      <c r="L670">
        <v>24</v>
      </c>
      <c r="M670">
        <v>28.7355186476074</v>
      </c>
    </row>
    <row r="671" spans="1:13" hidden="1" outlineLevel="3" x14ac:dyDescent="0.2">
      <c r="A671">
        <v>1931</v>
      </c>
      <c r="B671">
        <v>7</v>
      </c>
      <c r="C671" t="s">
        <v>1008</v>
      </c>
      <c r="D671">
        <v>40</v>
      </c>
      <c r="E671" t="s">
        <v>987</v>
      </c>
      <c r="F671" t="s">
        <v>1077</v>
      </c>
      <c r="G671" t="s">
        <v>156</v>
      </c>
      <c r="H671">
        <v>178</v>
      </c>
      <c r="I671">
        <v>26</v>
      </c>
      <c r="J671">
        <v>36</v>
      </c>
      <c r="K671">
        <v>5091</v>
      </c>
      <c r="L671">
        <v>24</v>
      </c>
      <c r="M671">
        <v>28.5300655670334</v>
      </c>
    </row>
    <row r="672" spans="1:13" hidden="1" outlineLevel="3" x14ac:dyDescent="0.2">
      <c r="A672">
        <v>1931</v>
      </c>
      <c r="B672">
        <v>10</v>
      </c>
      <c r="C672" t="s">
        <v>755</v>
      </c>
      <c r="D672">
        <v>35</v>
      </c>
      <c r="E672" t="s">
        <v>987</v>
      </c>
      <c r="F672" t="s">
        <v>1083</v>
      </c>
      <c r="G672" t="s">
        <v>156</v>
      </c>
      <c r="H672">
        <v>178</v>
      </c>
      <c r="I672">
        <v>40</v>
      </c>
      <c r="J672">
        <v>11</v>
      </c>
      <c r="K672">
        <v>5091</v>
      </c>
      <c r="L672">
        <v>24</v>
      </c>
      <c r="M672">
        <v>28.493915682412101</v>
      </c>
    </row>
    <row r="673" spans="1:13" hidden="1" outlineLevel="3" x14ac:dyDescent="0.2">
      <c r="A673">
        <v>1931</v>
      </c>
      <c r="B673">
        <v>13</v>
      </c>
      <c r="C673" t="s">
        <v>724</v>
      </c>
      <c r="D673">
        <v>34</v>
      </c>
      <c r="E673" t="s">
        <v>987</v>
      </c>
      <c r="F673" t="s">
        <v>1086</v>
      </c>
      <c r="G673" t="s">
        <v>156</v>
      </c>
      <c r="H673">
        <v>178</v>
      </c>
      <c r="I673">
        <v>50</v>
      </c>
      <c r="J673">
        <v>41</v>
      </c>
      <c r="K673">
        <v>5091</v>
      </c>
      <c r="L673">
        <v>24</v>
      </c>
      <c r="M673">
        <v>28.4660343159258</v>
      </c>
    </row>
    <row r="674" spans="1:13" hidden="1" outlineLevel="3" x14ac:dyDescent="0.2">
      <c r="A674">
        <v>1931</v>
      </c>
      <c r="B674">
        <v>14</v>
      </c>
      <c r="C674" t="s">
        <v>931</v>
      </c>
      <c r="D674">
        <v>37</v>
      </c>
      <c r="E674" t="s">
        <v>987</v>
      </c>
      <c r="F674" t="s">
        <v>1087</v>
      </c>
      <c r="G674" t="s">
        <v>156</v>
      </c>
      <c r="H674">
        <v>178</v>
      </c>
      <c r="I674">
        <v>55</v>
      </c>
      <c r="J674">
        <v>14</v>
      </c>
      <c r="K674">
        <v>5091</v>
      </c>
      <c r="L674">
        <v>24</v>
      </c>
      <c r="M674">
        <v>28.4539693284108</v>
      </c>
    </row>
    <row r="675" spans="1:13" hidden="1" outlineLevel="3" x14ac:dyDescent="0.2">
      <c r="A675">
        <v>1931</v>
      </c>
      <c r="B675">
        <v>27</v>
      </c>
      <c r="C675" t="s">
        <v>827</v>
      </c>
      <c r="D675">
        <v>38</v>
      </c>
      <c r="E675" t="s">
        <v>987</v>
      </c>
      <c r="F675" t="s">
        <v>1112</v>
      </c>
      <c r="G675" t="s">
        <v>156</v>
      </c>
      <c r="H675">
        <v>180</v>
      </c>
      <c r="I675">
        <v>51</v>
      </c>
      <c r="J675">
        <v>25</v>
      </c>
      <c r="K675">
        <v>5091</v>
      </c>
      <c r="L675">
        <v>24</v>
      </c>
      <c r="M675">
        <v>28.149319981262</v>
      </c>
    </row>
    <row r="676" spans="1:13" hidden="1" outlineLevel="3" x14ac:dyDescent="0.2">
      <c r="A676">
        <v>1931</v>
      </c>
      <c r="B676">
        <v>32</v>
      </c>
      <c r="C676" t="s">
        <v>1120</v>
      </c>
      <c r="D676">
        <v>36</v>
      </c>
      <c r="E676" t="s">
        <v>987</v>
      </c>
      <c r="F676" t="s">
        <v>1121</v>
      </c>
      <c r="G676" t="s">
        <v>156</v>
      </c>
      <c r="H676">
        <v>181</v>
      </c>
      <c r="I676">
        <v>53</v>
      </c>
      <c r="J676">
        <v>18</v>
      </c>
      <c r="K676">
        <v>5091</v>
      </c>
      <c r="L676">
        <v>24</v>
      </c>
      <c r="M676">
        <v>27.9897006405028</v>
      </c>
    </row>
    <row r="677" spans="1:13" outlineLevel="2" collapsed="1" x14ac:dyDescent="0.2">
      <c r="E677" s="10" t="s">
        <v>13029</v>
      </c>
      <c r="M677">
        <f>SUBTOTAL(1,M670:M676)</f>
        <v>28.402646309022042</v>
      </c>
    </row>
    <row r="678" spans="1:13" hidden="1" outlineLevel="3" x14ac:dyDescent="0.2">
      <c r="A678">
        <v>1931</v>
      </c>
      <c r="B678">
        <v>15</v>
      </c>
      <c r="C678" t="s">
        <v>1088</v>
      </c>
      <c r="D678">
        <v>115</v>
      </c>
      <c r="E678" t="s">
        <v>1089</v>
      </c>
      <c r="F678" t="s">
        <v>1090</v>
      </c>
      <c r="G678" t="s">
        <v>156</v>
      </c>
      <c r="H678">
        <v>179</v>
      </c>
      <c r="I678">
        <v>1</v>
      </c>
      <c r="J678">
        <v>35</v>
      </c>
      <c r="K678">
        <v>5091</v>
      </c>
      <c r="L678">
        <v>24</v>
      </c>
      <c r="M678">
        <v>28.4371484650773</v>
      </c>
    </row>
    <row r="679" spans="1:13" hidden="1" outlineLevel="3" x14ac:dyDescent="0.2">
      <c r="A679">
        <v>1931</v>
      </c>
      <c r="B679">
        <v>24</v>
      </c>
      <c r="C679" t="s">
        <v>1106</v>
      </c>
      <c r="D679">
        <v>130</v>
      </c>
      <c r="E679" t="s">
        <v>1089</v>
      </c>
      <c r="F679" t="s">
        <v>1107</v>
      </c>
      <c r="G679" t="s">
        <v>156</v>
      </c>
      <c r="H679">
        <v>180</v>
      </c>
      <c r="I679">
        <v>15</v>
      </c>
      <c r="J679">
        <v>42</v>
      </c>
      <c r="K679">
        <v>5091</v>
      </c>
      <c r="L679">
        <v>24</v>
      </c>
      <c r="M679">
        <v>28.2422774300322</v>
      </c>
    </row>
    <row r="680" spans="1:13" hidden="1" outlineLevel="3" x14ac:dyDescent="0.2">
      <c r="A680">
        <v>1931</v>
      </c>
      <c r="B680">
        <v>26</v>
      </c>
      <c r="C680" t="s">
        <v>1110</v>
      </c>
      <c r="D680">
        <v>139</v>
      </c>
      <c r="E680" t="s">
        <v>1089</v>
      </c>
      <c r="F680" t="s">
        <v>1111</v>
      </c>
      <c r="G680" t="s">
        <v>156</v>
      </c>
      <c r="H680">
        <v>180</v>
      </c>
      <c r="I680">
        <v>43</v>
      </c>
      <c r="J680">
        <v>47</v>
      </c>
      <c r="K680">
        <v>5091</v>
      </c>
      <c r="L680">
        <v>24</v>
      </c>
      <c r="M680">
        <v>28.1691353110153</v>
      </c>
    </row>
    <row r="681" spans="1:13" hidden="1" outlineLevel="3" x14ac:dyDescent="0.2">
      <c r="A681">
        <v>1931</v>
      </c>
      <c r="B681">
        <v>28</v>
      </c>
      <c r="C681" t="s">
        <v>1030</v>
      </c>
      <c r="D681">
        <v>122</v>
      </c>
      <c r="E681" t="s">
        <v>1089</v>
      </c>
      <c r="F681" t="s">
        <v>1113</v>
      </c>
      <c r="G681" t="s">
        <v>156</v>
      </c>
      <c r="H681">
        <v>181</v>
      </c>
      <c r="I681">
        <v>16</v>
      </c>
      <c r="J681">
        <v>5</v>
      </c>
      <c r="K681">
        <v>5091</v>
      </c>
      <c r="L681">
        <v>24</v>
      </c>
      <c r="M681">
        <v>28.085478074981001</v>
      </c>
    </row>
    <row r="682" spans="1:13" hidden="1" outlineLevel="3" x14ac:dyDescent="0.2">
      <c r="A682">
        <v>1931</v>
      </c>
      <c r="B682">
        <v>29</v>
      </c>
      <c r="C682" t="s">
        <v>1114</v>
      </c>
      <c r="D682">
        <v>127</v>
      </c>
      <c r="E682" t="s">
        <v>1089</v>
      </c>
      <c r="F682" t="s">
        <v>1115</v>
      </c>
      <c r="G682" t="s">
        <v>156</v>
      </c>
      <c r="H682">
        <v>181</v>
      </c>
      <c r="I682">
        <v>31</v>
      </c>
      <c r="J682">
        <v>1</v>
      </c>
      <c r="K682">
        <v>5091</v>
      </c>
      <c r="L682">
        <v>24</v>
      </c>
      <c r="M682">
        <v>28.046968373016899</v>
      </c>
    </row>
    <row r="683" spans="1:13" hidden="1" outlineLevel="3" x14ac:dyDescent="0.2">
      <c r="A683">
        <v>1931</v>
      </c>
      <c r="B683">
        <v>31</v>
      </c>
      <c r="C683" t="s">
        <v>1118</v>
      </c>
      <c r="D683">
        <v>140</v>
      </c>
      <c r="E683" t="s">
        <v>1089</v>
      </c>
      <c r="F683" t="s">
        <v>1119</v>
      </c>
      <c r="G683" t="s">
        <v>156</v>
      </c>
      <c r="H683">
        <v>181</v>
      </c>
      <c r="I683">
        <v>52</v>
      </c>
      <c r="J683">
        <v>7</v>
      </c>
      <c r="K683">
        <v>5091</v>
      </c>
      <c r="L683">
        <v>24</v>
      </c>
      <c r="M683">
        <v>27.992735903666699</v>
      </c>
    </row>
    <row r="684" spans="1:13" hidden="1" outlineLevel="3" x14ac:dyDescent="0.2">
      <c r="A684">
        <v>1931</v>
      </c>
      <c r="B684">
        <v>33</v>
      </c>
      <c r="C684" t="s">
        <v>1122</v>
      </c>
      <c r="D684">
        <v>101</v>
      </c>
      <c r="E684" t="s">
        <v>1089</v>
      </c>
      <c r="F684" t="s">
        <v>1123</v>
      </c>
      <c r="G684" t="s">
        <v>156</v>
      </c>
      <c r="H684">
        <v>181</v>
      </c>
      <c r="I684">
        <v>57</v>
      </c>
      <c r="J684">
        <v>12</v>
      </c>
      <c r="K684">
        <v>5091</v>
      </c>
      <c r="L684">
        <v>24</v>
      </c>
      <c r="M684">
        <v>27.979701755028699</v>
      </c>
    </row>
    <row r="685" spans="1:13" hidden="1" outlineLevel="3" x14ac:dyDescent="0.2">
      <c r="A685">
        <v>1931</v>
      </c>
      <c r="B685">
        <v>34</v>
      </c>
      <c r="C685" t="s">
        <v>873</v>
      </c>
      <c r="D685">
        <v>132</v>
      </c>
      <c r="E685" t="s">
        <v>1089</v>
      </c>
      <c r="F685" t="s">
        <v>1124</v>
      </c>
      <c r="G685" t="s">
        <v>156</v>
      </c>
      <c r="H685">
        <v>182</v>
      </c>
      <c r="I685">
        <v>23</v>
      </c>
      <c r="J685">
        <v>3</v>
      </c>
      <c r="K685">
        <v>5091</v>
      </c>
      <c r="L685">
        <v>24</v>
      </c>
      <c r="M685">
        <v>27.913607266712599</v>
      </c>
    </row>
    <row r="686" spans="1:13" outlineLevel="2" collapsed="1" x14ac:dyDescent="0.2">
      <c r="E686" s="10" t="s">
        <v>13032</v>
      </c>
      <c r="M686">
        <f>SUBTOTAL(1,M678:M685)</f>
        <v>28.108381572441335</v>
      </c>
    </row>
    <row r="687" spans="1:13" hidden="1" outlineLevel="3" x14ac:dyDescent="0.2">
      <c r="A687">
        <v>1931</v>
      </c>
      <c r="B687">
        <v>3</v>
      </c>
      <c r="C687" t="s">
        <v>1072</v>
      </c>
      <c r="D687">
        <v>16</v>
      </c>
      <c r="E687" t="s">
        <v>990</v>
      </c>
      <c r="F687" t="s">
        <v>1073</v>
      </c>
      <c r="G687" t="s">
        <v>156</v>
      </c>
      <c r="H687">
        <v>177</v>
      </c>
      <c r="I687">
        <v>32</v>
      </c>
      <c r="J687">
        <v>54</v>
      </c>
      <c r="K687">
        <v>5091</v>
      </c>
      <c r="L687">
        <v>24</v>
      </c>
      <c r="M687">
        <v>28.673882229252101</v>
      </c>
    </row>
    <row r="688" spans="1:13" hidden="1" outlineLevel="3" x14ac:dyDescent="0.2">
      <c r="A688">
        <v>1931</v>
      </c>
      <c r="B688">
        <v>17</v>
      </c>
      <c r="C688" t="s">
        <v>1093</v>
      </c>
      <c r="D688">
        <v>10</v>
      </c>
      <c r="E688" t="s">
        <v>990</v>
      </c>
      <c r="F688" t="s">
        <v>1094</v>
      </c>
      <c r="G688" t="s">
        <v>156</v>
      </c>
      <c r="H688">
        <v>179</v>
      </c>
      <c r="I688">
        <v>21</v>
      </c>
      <c r="J688">
        <v>14</v>
      </c>
      <c r="K688">
        <v>5091</v>
      </c>
      <c r="L688">
        <v>24</v>
      </c>
      <c r="M688">
        <v>28.385222263866901</v>
      </c>
    </row>
    <row r="689" spans="1:13" hidden="1" outlineLevel="3" x14ac:dyDescent="0.2">
      <c r="A689">
        <v>1931</v>
      </c>
      <c r="B689">
        <v>25</v>
      </c>
      <c r="C689" t="s">
        <v>1108</v>
      </c>
      <c r="D689">
        <v>15</v>
      </c>
      <c r="E689" t="s">
        <v>990</v>
      </c>
      <c r="F689" t="s">
        <v>1109</v>
      </c>
      <c r="G689" t="s">
        <v>156</v>
      </c>
      <c r="H689">
        <v>180</v>
      </c>
      <c r="I689">
        <v>19</v>
      </c>
      <c r="J689">
        <v>29</v>
      </c>
      <c r="K689">
        <v>5091</v>
      </c>
      <c r="L689">
        <v>24</v>
      </c>
      <c r="M689">
        <v>28.232401732060499</v>
      </c>
    </row>
    <row r="690" spans="1:13" hidden="1" outlineLevel="3" x14ac:dyDescent="0.2">
      <c r="A690">
        <v>1931</v>
      </c>
      <c r="B690">
        <v>30</v>
      </c>
      <c r="C690" t="s">
        <v>1116</v>
      </c>
      <c r="D690">
        <v>11</v>
      </c>
      <c r="E690" t="s">
        <v>990</v>
      </c>
      <c r="F690" t="s">
        <v>1117</v>
      </c>
      <c r="G690" t="s">
        <v>156</v>
      </c>
      <c r="H690">
        <v>181</v>
      </c>
      <c r="I690">
        <v>49</v>
      </c>
      <c r="J690">
        <v>46</v>
      </c>
      <c r="K690">
        <v>5091</v>
      </c>
      <c r="L690">
        <v>24</v>
      </c>
      <c r="M690">
        <v>27.998765632017701</v>
      </c>
    </row>
    <row r="691" spans="1:13" outlineLevel="2" collapsed="1" x14ac:dyDescent="0.2">
      <c r="E691" s="10" t="s">
        <v>13030</v>
      </c>
      <c r="M691">
        <f>SUBTOTAL(1,M687:M690)</f>
        <v>28.322567964299303</v>
      </c>
    </row>
    <row r="692" spans="1:13" outlineLevel="1" x14ac:dyDescent="0.2">
      <c r="A692" s="10" t="s">
        <v>12895</v>
      </c>
      <c r="M692">
        <f>SUBTOTAL(1,M651:M690)</f>
        <v>28.332548179047382</v>
      </c>
    </row>
    <row r="693" spans="1:13" hidden="1" outlineLevel="3" x14ac:dyDescent="0.2">
      <c r="A693">
        <v>1932</v>
      </c>
      <c r="B693">
        <v>2</v>
      </c>
      <c r="C693" t="s">
        <v>1091</v>
      </c>
      <c r="D693">
        <v>31</v>
      </c>
      <c r="E693" t="s">
        <v>1128</v>
      </c>
      <c r="F693" t="s">
        <v>1129</v>
      </c>
      <c r="G693" t="s">
        <v>156</v>
      </c>
      <c r="H693">
        <v>154</v>
      </c>
      <c r="I693">
        <v>35</v>
      </c>
      <c r="J693">
        <v>52</v>
      </c>
      <c r="K693">
        <v>4479</v>
      </c>
      <c r="L693">
        <v>21</v>
      </c>
      <c r="M693">
        <v>28.9719558998979</v>
      </c>
    </row>
    <row r="694" spans="1:13" hidden="1" outlineLevel="3" x14ac:dyDescent="0.2">
      <c r="A694">
        <v>1932</v>
      </c>
      <c r="B694">
        <v>7</v>
      </c>
      <c r="C694" t="s">
        <v>1006</v>
      </c>
      <c r="D694">
        <v>28</v>
      </c>
      <c r="E694" t="s">
        <v>1128</v>
      </c>
      <c r="F694" t="s">
        <v>1136</v>
      </c>
      <c r="G694" t="s">
        <v>156</v>
      </c>
      <c r="H694">
        <v>155</v>
      </c>
      <c r="I694">
        <v>10</v>
      </c>
      <c r="J694">
        <v>33</v>
      </c>
      <c r="K694">
        <v>4479</v>
      </c>
      <c r="L694">
        <v>21</v>
      </c>
      <c r="M694">
        <v>28.864030588955501</v>
      </c>
    </row>
    <row r="695" spans="1:13" hidden="1" outlineLevel="3" x14ac:dyDescent="0.2">
      <c r="A695">
        <v>1932</v>
      </c>
      <c r="B695">
        <v>19</v>
      </c>
      <c r="C695" t="s">
        <v>1088</v>
      </c>
      <c r="D695">
        <v>27</v>
      </c>
      <c r="E695" t="s">
        <v>1128</v>
      </c>
      <c r="F695" t="s">
        <v>1156</v>
      </c>
      <c r="G695" t="s">
        <v>156</v>
      </c>
      <c r="H695">
        <v>155</v>
      </c>
      <c r="I695">
        <v>50</v>
      </c>
      <c r="J695">
        <v>12</v>
      </c>
      <c r="K695">
        <v>4479</v>
      </c>
      <c r="L695">
        <v>21</v>
      </c>
      <c r="M695">
        <v>28.741631195054602</v>
      </c>
    </row>
    <row r="696" spans="1:13" hidden="1" outlineLevel="3" x14ac:dyDescent="0.2">
      <c r="A696">
        <v>1932</v>
      </c>
      <c r="B696">
        <v>22</v>
      </c>
      <c r="C696" t="s">
        <v>1097</v>
      </c>
      <c r="D696">
        <v>30</v>
      </c>
      <c r="E696" t="s">
        <v>1128</v>
      </c>
      <c r="F696" t="s">
        <v>1160</v>
      </c>
      <c r="G696" t="s">
        <v>156</v>
      </c>
      <c r="H696">
        <v>156</v>
      </c>
      <c r="I696">
        <v>1</v>
      </c>
      <c r="J696">
        <v>37</v>
      </c>
      <c r="K696">
        <v>4479</v>
      </c>
      <c r="L696">
        <v>21</v>
      </c>
      <c r="M696">
        <v>28.7065802380999</v>
      </c>
    </row>
    <row r="697" spans="1:13" hidden="1" outlineLevel="3" x14ac:dyDescent="0.2">
      <c r="A697">
        <v>1932</v>
      </c>
      <c r="B697">
        <v>39</v>
      </c>
      <c r="C697" t="s">
        <v>1099</v>
      </c>
      <c r="D697">
        <v>29</v>
      </c>
      <c r="E697" t="s">
        <v>1128</v>
      </c>
      <c r="F697" t="s">
        <v>1183</v>
      </c>
      <c r="G697" t="s">
        <v>156</v>
      </c>
      <c r="H697">
        <v>157</v>
      </c>
      <c r="I697">
        <v>25</v>
      </c>
      <c r="J697">
        <v>2</v>
      </c>
      <c r="K697">
        <v>4479</v>
      </c>
      <c r="L697">
        <v>21</v>
      </c>
      <c r="M697">
        <v>28.453049398096301</v>
      </c>
    </row>
    <row r="698" spans="1:13" hidden="1" outlineLevel="3" x14ac:dyDescent="0.2">
      <c r="A698">
        <v>1932</v>
      </c>
      <c r="B698">
        <v>56</v>
      </c>
      <c r="C698" t="s">
        <v>1210</v>
      </c>
      <c r="D698">
        <v>26</v>
      </c>
      <c r="E698" t="s">
        <v>1128</v>
      </c>
      <c r="F698" t="s">
        <v>1211</v>
      </c>
      <c r="G698" t="s">
        <v>156</v>
      </c>
      <c r="H698">
        <v>159</v>
      </c>
      <c r="I698">
        <v>10</v>
      </c>
      <c r="J698">
        <v>50</v>
      </c>
      <c r="K698">
        <v>4479</v>
      </c>
      <c r="L698">
        <v>21</v>
      </c>
      <c r="M698">
        <v>28.137858825582398</v>
      </c>
    </row>
    <row r="699" spans="1:13" hidden="1" outlineLevel="3" x14ac:dyDescent="0.2">
      <c r="A699">
        <v>1932</v>
      </c>
      <c r="B699">
        <v>57</v>
      </c>
      <c r="C699" t="s">
        <v>1212</v>
      </c>
      <c r="D699">
        <v>32</v>
      </c>
      <c r="E699" t="s">
        <v>1128</v>
      </c>
      <c r="F699" t="s">
        <v>1213</v>
      </c>
      <c r="G699" t="s">
        <v>156</v>
      </c>
      <c r="H699">
        <v>159</v>
      </c>
      <c r="I699">
        <v>13</v>
      </c>
      <c r="J699">
        <v>3</v>
      </c>
      <c r="K699">
        <v>4479</v>
      </c>
      <c r="L699">
        <v>21</v>
      </c>
      <c r="M699">
        <v>28.131329784728401</v>
      </c>
    </row>
    <row r="700" spans="1:13" outlineLevel="2" collapsed="1" x14ac:dyDescent="0.2">
      <c r="E700" s="10" t="s">
        <v>13033</v>
      </c>
      <c r="M700">
        <f>SUBTOTAL(1,M693:M699)</f>
        <v>28.572347990059288</v>
      </c>
    </row>
    <row r="701" spans="1:13" hidden="1" outlineLevel="3" x14ac:dyDescent="0.2">
      <c r="A701">
        <v>1932</v>
      </c>
      <c r="B701">
        <v>5</v>
      </c>
      <c r="C701" t="s">
        <v>1133</v>
      </c>
      <c r="D701">
        <v>3</v>
      </c>
      <c r="E701" t="s">
        <v>998</v>
      </c>
      <c r="F701" t="s">
        <v>1134</v>
      </c>
      <c r="G701" t="s">
        <v>156</v>
      </c>
      <c r="H701">
        <v>154</v>
      </c>
      <c r="I701">
        <v>52</v>
      </c>
      <c r="J701">
        <v>53</v>
      </c>
      <c r="K701">
        <v>4479</v>
      </c>
      <c r="L701">
        <v>21</v>
      </c>
      <c r="M701">
        <v>28.918903892405101</v>
      </c>
    </row>
    <row r="702" spans="1:13" hidden="1" outlineLevel="3" x14ac:dyDescent="0.2">
      <c r="A702">
        <v>1932</v>
      </c>
      <c r="B702">
        <v>6</v>
      </c>
      <c r="C702" t="s">
        <v>901</v>
      </c>
      <c r="D702">
        <v>7</v>
      </c>
      <c r="E702" t="s">
        <v>998</v>
      </c>
      <c r="F702" t="s">
        <v>1135</v>
      </c>
      <c r="G702" t="s">
        <v>156</v>
      </c>
      <c r="H702">
        <v>154</v>
      </c>
      <c r="I702">
        <v>57</v>
      </c>
      <c r="J702">
        <v>2</v>
      </c>
      <c r="K702">
        <v>4479</v>
      </c>
      <c r="L702">
        <v>21</v>
      </c>
      <c r="M702">
        <v>28.905995102380299</v>
      </c>
    </row>
    <row r="703" spans="1:13" hidden="1" outlineLevel="3" x14ac:dyDescent="0.2">
      <c r="A703">
        <v>1932</v>
      </c>
      <c r="B703">
        <v>8</v>
      </c>
      <c r="C703" t="s">
        <v>891</v>
      </c>
      <c r="D703">
        <v>1</v>
      </c>
      <c r="E703" t="s">
        <v>998</v>
      </c>
      <c r="F703" t="s">
        <v>1137</v>
      </c>
      <c r="G703" t="s">
        <v>156</v>
      </c>
      <c r="H703">
        <v>155</v>
      </c>
      <c r="I703">
        <v>15</v>
      </c>
      <c r="J703">
        <v>13</v>
      </c>
      <c r="K703">
        <v>4479</v>
      </c>
      <c r="L703">
        <v>21</v>
      </c>
      <c r="M703">
        <v>28.849570505606401</v>
      </c>
    </row>
    <row r="704" spans="1:13" hidden="1" outlineLevel="3" x14ac:dyDescent="0.2">
      <c r="A704">
        <v>1932</v>
      </c>
      <c r="B704">
        <v>13</v>
      </c>
      <c r="C704" t="s">
        <v>1145</v>
      </c>
      <c r="D704">
        <v>6</v>
      </c>
      <c r="E704" t="s">
        <v>998</v>
      </c>
      <c r="F704" t="s">
        <v>1146</v>
      </c>
      <c r="G704" t="s">
        <v>156</v>
      </c>
      <c r="H704">
        <v>155</v>
      </c>
      <c r="I704">
        <v>28</v>
      </c>
      <c r="J704">
        <v>13</v>
      </c>
      <c r="K704">
        <v>4479</v>
      </c>
      <c r="L704">
        <v>21</v>
      </c>
      <c r="M704">
        <v>28.8093651341003</v>
      </c>
    </row>
    <row r="705" spans="1:13" hidden="1" outlineLevel="3" x14ac:dyDescent="0.2">
      <c r="A705">
        <v>1932</v>
      </c>
      <c r="B705">
        <v>15</v>
      </c>
      <c r="C705" t="s">
        <v>1148</v>
      </c>
      <c r="D705">
        <v>4</v>
      </c>
      <c r="E705" t="s">
        <v>998</v>
      </c>
      <c r="F705" t="s">
        <v>1149</v>
      </c>
      <c r="G705" t="s">
        <v>156</v>
      </c>
      <c r="H705">
        <v>155</v>
      </c>
      <c r="I705">
        <v>31</v>
      </c>
      <c r="J705">
        <v>7</v>
      </c>
      <c r="K705">
        <v>4479</v>
      </c>
      <c r="L705">
        <v>21</v>
      </c>
      <c r="M705">
        <v>28.800411526308899</v>
      </c>
    </row>
    <row r="706" spans="1:13" hidden="1" outlineLevel="3" x14ac:dyDescent="0.2">
      <c r="A706">
        <v>1932</v>
      </c>
      <c r="B706">
        <v>20</v>
      </c>
      <c r="C706" t="s">
        <v>829</v>
      </c>
      <c r="D706">
        <v>8</v>
      </c>
      <c r="E706" t="s">
        <v>998</v>
      </c>
      <c r="F706" t="s">
        <v>1157</v>
      </c>
      <c r="G706" t="s">
        <v>156</v>
      </c>
      <c r="H706">
        <v>155</v>
      </c>
      <c r="I706">
        <v>50</v>
      </c>
      <c r="J706">
        <v>50</v>
      </c>
      <c r="K706">
        <v>4479</v>
      </c>
      <c r="L706">
        <v>21</v>
      </c>
      <c r="M706">
        <v>28.739684520096201</v>
      </c>
    </row>
    <row r="707" spans="1:13" hidden="1" outlineLevel="3" x14ac:dyDescent="0.2">
      <c r="A707">
        <v>1932</v>
      </c>
      <c r="B707">
        <v>34</v>
      </c>
      <c r="C707" t="s">
        <v>1175</v>
      </c>
      <c r="D707">
        <v>5</v>
      </c>
      <c r="E707" t="s">
        <v>998</v>
      </c>
      <c r="F707" t="s">
        <v>1176</v>
      </c>
      <c r="G707" t="s">
        <v>156</v>
      </c>
      <c r="H707">
        <v>156</v>
      </c>
      <c r="I707">
        <v>51</v>
      </c>
      <c r="J707">
        <v>14</v>
      </c>
      <c r="K707">
        <v>4479</v>
      </c>
      <c r="L707">
        <v>21</v>
      </c>
      <c r="M707">
        <v>28.555237181099098</v>
      </c>
    </row>
    <row r="708" spans="1:13" outlineLevel="2" collapsed="1" x14ac:dyDescent="0.2">
      <c r="E708" s="10" t="s">
        <v>13027</v>
      </c>
      <c r="M708">
        <f>SUBTOTAL(1,M701:M707)</f>
        <v>28.797023980285189</v>
      </c>
    </row>
    <row r="709" spans="1:13" hidden="1" outlineLevel="3" x14ac:dyDescent="0.2">
      <c r="A709">
        <v>1932</v>
      </c>
      <c r="B709">
        <v>1</v>
      </c>
      <c r="C709" t="s">
        <v>755</v>
      </c>
      <c r="D709">
        <v>33</v>
      </c>
      <c r="E709" t="s">
        <v>987</v>
      </c>
      <c r="F709" t="s">
        <v>1127</v>
      </c>
      <c r="G709" t="s">
        <v>156</v>
      </c>
      <c r="H709">
        <v>154</v>
      </c>
      <c r="I709">
        <v>11</v>
      </c>
      <c r="J709">
        <v>49</v>
      </c>
      <c r="K709">
        <v>4479</v>
      </c>
      <c r="L709">
        <v>21</v>
      </c>
      <c r="M709">
        <v>29.0472681941744</v>
      </c>
    </row>
    <row r="710" spans="1:13" hidden="1" outlineLevel="3" x14ac:dyDescent="0.2">
      <c r="A710">
        <v>1932</v>
      </c>
      <c r="B710">
        <v>10</v>
      </c>
      <c r="C710" t="s">
        <v>1140</v>
      </c>
      <c r="D710">
        <v>39</v>
      </c>
      <c r="E710" t="s">
        <v>987</v>
      </c>
      <c r="F710" t="s">
        <v>1141</v>
      </c>
      <c r="G710" t="s">
        <v>156</v>
      </c>
      <c r="H710">
        <v>155</v>
      </c>
      <c r="I710">
        <v>20</v>
      </c>
      <c r="J710">
        <v>26</v>
      </c>
      <c r="K710">
        <v>4479</v>
      </c>
      <c r="L710">
        <v>21</v>
      </c>
      <c r="M710">
        <v>28.8334233386859</v>
      </c>
    </row>
    <row r="711" spans="1:13" hidden="1" outlineLevel="3" x14ac:dyDescent="0.2">
      <c r="A711">
        <v>1932</v>
      </c>
      <c r="B711">
        <v>16</v>
      </c>
      <c r="C711" t="s">
        <v>1150</v>
      </c>
      <c r="D711">
        <v>38</v>
      </c>
      <c r="E711" t="s">
        <v>987</v>
      </c>
      <c r="F711" t="s">
        <v>1151</v>
      </c>
      <c r="G711" t="s">
        <v>156</v>
      </c>
      <c r="H711">
        <v>155</v>
      </c>
      <c r="I711">
        <v>37</v>
      </c>
      <c r="J711">
        <v>16</v>
      </c>
      <c r="K711">
        <v>4479</v>
      </c>
      <c r="L711">
        <v>21</v>
      </c>
      <c r="M711">
        <v>28.781442106540801</v>
      </c>
    </row>
    <row r="712" spans="1:13" hidden="1" outlineLevel="3" x14ac:dyDescent="0.2">
      <c r="A712">
        <v>1932</v>
      </c>
      <c r="B712">
        <v>23</v>
      </c>
      <c r="C712" t="s">
        <v>1161</v>
      </c>
      <c r="D712">
        <v>40</v>
      </c>
      <c r="E712" t="s">
        <v>987</v>
      </c>
      <c r="F712" t="s">
        <v>1162</v>
      </c>
      <c r="G712" t="s">
        <v>156</v>
      </c>
      <c r="H712">
        <v>156</v>
      </c>
      <c r="I712">
        <v>7</v>
      </c>
      <c r="J712">
        <v>16</v>
      </c>
      <c r="K712">
        <v>4479</v>
      </c>
      <c r="L712">
        <v>21</v>
      </c>
      <c r="M712">
        <v>28.689265456305201</v>
      </c>
    </row>
    <row r="713" spans="1:13" hidden="1" outlineLevel="3" x14ac:dyDescent="0.2">
      <c r="A713">
        <v>1932</v>
      </c>
      <c r="B713">
        <v>25</v>
      </c>
      <c r="C713" t="s">
        <v>764</v>
      </c>
      <c r="D713">
        <v>35</v>
      </c>
      <c r="E713" t="s">
        <v>987</v>
      </c>
      <c r="F713" t="s">
        <v>1164</v>
      </c>
      <c r="G713" t="s">
        <v>156</v>
      </c>
      <c r="H713">
        <v>156</v>
      </c>
      <c r="I713">
        <v>10</v>
      </c>
      <c r="J713">
        <v>5</v>
      </c>
      <c r="K713">
        <v>4479</v>
      </c>
      <c r="L713">
        <v>21</v>
      </c>
      <c r="M713">
        <v>28.680641403046899</v>
      </c>
    </row>
    <row r="714" spans="1:13" hidden="1" outlineLevel="3" x14ac:dyDescent="0.2">
      <c r="A714">
        <v>1932</v>
      </c>
      <c r="B714">
        <v>30</v>
      </c>
      <c r="C714" t="s">
        <v>704</v>
      </c>
      <c r="D714">
        <v>37</v>
      </c>
      <c r="E714" t="s">
        <v>987</v>
      </c>
      <c r="F714" t="s">
        <v>1171</v>
      </c>
      <c r="G714" t="s">
        <v>156</v>
      </c>
      <c r="H714">
        <v>156</v>
      </c>
      <c r="I714">
        <v>38</v>
      </c>
      <c r="J714">
        <v>51</v>
      </c>
      <c r="K714">
        <v>4479</v>
      </c>
      <c r="L714">
        <v>21</v>
      </c>
      <c r="M714">
        <v>28.592859764758401</v>
      </c>
    </row>
    <row r="715" spans="1:13" hidden="1" outlineLevel="3" x14ac:dyDescent="0.2">
      <c r="A715">
        <v>1932</v>
      </c>
      <c r="B715">
        <v>47</v>
      </c>
      <c r="C715" t="s">
        <v>1008</v>
      </c>
      <c r="D715">
        <v>36</v>
      </c>
      <c r="E715" t="s">
        <v>987</v>
      </c>
      <c r="F715" t="s">
        <v>1194</v>
      </c>
      <c r="G715" t="s">
        <v>156</v>
      </c>
      <c r="H715">
        <v>158</v>
      </c>
      <c r="I715">
        <v>23</v>
      </c>
      <c r="J715">
        <v>42</v>
      </c>
      <c r="K715">
        <v>4479</v>
      </c>
      <c r="L715">
        <v>21</v>
      </c>
      <c r="M715">
        <v>28.2774077464566</v>
      </c>
    </row>
    <row r="716" spans="1:13" hidden="1" outlineLevel="3" x14ac:dyDescent="0.2">
      <c r="A716">
        <v>1932</v>
      </c>
      <c r="B716">
        <v>49</v>
      </c>
      <c r="C716" t="s">
        <v>1197</v>
      </c>
      <c r="D716">
        <v>34</v>
      </c>
      <c r="E716" t="s">
        <v>987</v>
      </c>
      <c r="F716" t="s">
        <v>1198</v>
      </c>
      <c r="G716" t="s">
        <v>156</v>
      </c>
      <c r="H716">
        <v>158</v>
      </c>
      <c r="I716">
        <v>30</v>
      </c>
      <c r="J716">
        <v>54</v>
      </c>
      <c r="K716">
        <v>4479</v>
      </c>
      <c r="L716">
        <v>21</v>
      </c>
      <c r="M716">
        <v>28.256001009368099</v>
      </c>
    </row>
    <row r="717" spans="1:13" outlineLevel="2" collapsed="1" x14ac:dyDescent="0.2">
      <c r="E717" s="10" t="s">
        <v>13029</v>
      </c>
      <c r="M717">
        <f>SUBTOTAL(1,M709:M716)</f>
        <v>28.644788627417039</v>
      </c>
    </row>
    <row r="718" spans="1:13" hidden="1" outlineLevel="3" x14ac:dyDescent="0.2">
      <c r="A718">
        <v>1932</v>
      </c>
      <c r="B718">
        <v>3</v>
      </c>
      <c r="C718" t="s">
        <v>1130</v>
      </c>
      <c r="D718">
        <v>14</v>
      </c>
      <c r="E718" t="s">
        <v>990</v>
      </c>
      <c r="F718" t="s">
        <v>1131</v>
      </c>
      <c r="G718" t="s">
        <v>156</v>
      </c>
      <c r="H718">
        <v>154</v>
      </c>
      <c r="I718">
        <v>38</v>
      </c>
      <c r="J718">
        <v>10</v>
      </c>
      <c r="K718">
        <v>4479</v>
      </c>
      <c r="L718">
        <v>21</v>
      </c>
      <c r="M718">
        <v>28.964773931631601</v>
      </c>
    </row>
    <row r="719" spans="1:13" hidden="1" outlineLevel="3" x14ac:dyDescent="0.2">
      <c r="A719">
        <v>1932</v>
      </c>
      <c r="B719">
        <v>4</v>
      </c>
      <c r="C719" t="s">
        <v>1072</v>
      </c>
      <c r="D719">
        <v>10</v>
      </c>
      <c r="E719" t="s">
        <v>990</v>
      </c>
      <c r="F719" t="s">
        <v>1132</v>
      </c>
      <c r="G719" t="s">
        <v>156</v>
      </c>
      <c r="H719">
        <v>154</v>
      </c>
      <c r="I719">
        <v>48</v>
      </c>
      <c r="J719">
        <v>57</v>
      </c>
      <c r="K719">
        <v>4479</v>
      </c>
      <c r="L719">
        <v>21</v>
      </c>
      <c r="M719">
        <v>28.9311493764096</v>
      </c>
    </row>
    <row r="720" spans="1:13" hidden="1" outlineLevel="3" x14ac:dyDescent="0.2">
      <c r="A720">
        <v>1932</v>
      </c>
      <c r="B720">
        <v>14</v>
      </c>
      <c r="C720" t="s">
        <v>1108</v>
      </c>
      <c r="D720">
        <v>15</v>
      </c>
      <c r="E720" t="s">
        <v>990</v>
      </c>
      <c r="F720" t="s">
        <v>1147</v>
      </c>
      <c r="G720" t="s">
        <v>156</v>
      </c>
      <c r="H720">
        <v>155</v>
      </c>
      <c r="I720">
        <v>30</v>
      </c>
      <c r="J720">
        <v>34</v>
      </c>
      <c r="K720">
        <v>4479</v>
      </c>
      <c r="L720">
        <v>21</v>
      </c>
      <c r="M720">
        <v>28.802109196654701</v>
      </c>
    </row>
    <row r="721" spans="1:13" hidden="1" outlineLevel="3" x14ac:dyDescent="0.2">
      <c r="A721">
        <v>1932</v>
      </c>
      <c r="B721">
        <v>26</v>
      </c>
      <c r="C721" t="s">
        <v>1165</v>
      </c>
      <c r="D721">
        <v>16</v>
      </c>
      <c r="E721" t="s">
        <v>990</v>
      </c>
      <c r="F721" t="s">
        <v>1166</v>
      </c>
      <c r="G721" t="s">
        <v>156</v>
      </c>
      <c r="H721">
        <v>156</v>
      </c>
      <c r="I721">
        <v>11</v>
      </c>
      <c r="J721">
        <v>36</v>
      </c>
      <c r="K721">
        <v>4479</v>
      </c>
      <c r="L721">
        <v>21</v>
      </c>
      <c r="M721">
        <v>28.675999829271401</v>
      </c>
    </row>
    <row r="722" spans="1:13" hidden="1" outlineLevel="3" x14ac:dyDescent="0.2">
      <c r="A722">
        <v>1932</v>
      </c>
      <c r="B722">
        <v>33</v>
      </c>
      <c r="C722" t="s">
        <v>1093</v>
      </c>
      <c r="D722">
        <v>9</v>
      </c>
      <c r="E722" t="s">
        <v>990</v>
      </c>
      <c r="F722" t="s">
        <v>1174</v>
      </c>
      <c r="G722" t="s">
        <v>156</v>
      </c>
      <c r="H722">
        <v>156</v>
      </c>
      <c r="I722">
        <v>45</v>
      </c>
      <c r="J722">
        <v>40</v>
      </c>
      <c r="K722">
        <v>4479</v>
      </c>
      <c r="L722">
        <v>21</v>
      </c>
      <c r="M722">
        <v>28.572137364000401</v>
      </c>
    </row>
    <row r="723" spans="1:13" outlineLevel="2" collapsed="1" x14ac:dyDescent="0.2">
      <c r="E723" s="10" t="s">
        <v>13030</v>
      </c>
      <c r="M723">
        <f>SUBTOTAL(1,M718:M722)</f>
        <v>28.789233939593544</v>
      </c>
    </row>
    <row r="724" spans="1:13" hidden="1" outlineLevel="3" x14ac:dyDescent="0.2">
      <c r="A724">
        <v>1932</v>
      </c>
      <c r="B724">
        <v>11</v>
      </c>
      <c r="C724" t="s">
        <v>1080</v>
      </c>
      <c r="D724">
        <v>17</v>
      </c>
      <c r="E724" t="s">
        <v>1142</v>
      </c>
      <c r="F724" t="s">
        <v>1143</v>
      </c>
      <c r="G724" t="s">
        <v>156</v>
      </c>
      <c r="H724">
        <v>155</v>
      </c>
      <c r="I724">
        <v>25</v>
      </c>
      <c r="J724">
        <v>22</v>
      </c>
      <c r="K724">
        <v>4479</v>
      </c>
      <c r="L724">
        <v>21</v>
      </c>
      <c r="M724">
        <v>28.8181697949321</v>
      </c>
    </row>
    <row r="725" spans="1:13" hidden="1" outlineLevel="3" x14ac:dyDescent="0.2">
      <c r="A725">
        <v>1932</v>
      </c>
      <c r="B725">
        <v>29</v>
      </c>
      <c r="C725" t="s">
        <v>1169</v>
      </c>
      <c r="D725">
        <v>24</v>
      </c>
      <c r="E725" t="s">
        <v>1142</v>
      </c>
      <c r="F725" t="s">
        <v>1170</v>
      </c>
      <c r="G725" t="s">
        <v>156</v>
      </c>
      <c r="H725">
        <v>156</v>
      </c>
      <c r="I725">
        <v>36</v>
      </c>
      <c r="J725">
        <v>28</v>
      </c>
      <c r="K725">
        <v>4479</v>
      </c>
      <c r="L725">
        <v>21</v>
      </c>
      <c r="M725">
        <v>28.600112098874</v>
      </c>
    </row>
    <row r="726" spans="1:13" hidden="1" outlineLevel="3" x14ac:dyDescent="0.2">
      <c r="A726">
        <v>1932</v>
      </c>
      <c r="B726">
        <v>36</v>
      </c>
      <c r="C726" t="s">
        <v>1178</v>
      </c>
      <c r="D726">
        <v>22</v>
      </c>
      <c r="E726" t="s">
        <v>1142</v>
      </c>
      <c r="F726" t="s">
        <v>1179</v>
      </c>
      <c r="G726" t="s">
        <v>156</v>
      </c>
      <c r="H726">
        <v>157</v>
      </c>
      <c r="I726">
        <v>9</v>
      </c>
      <c r="J726">
        <v>26</v>
      </c>
      <c r="K726">
        <v>4479</v>
      </c>
      <c r="L726">
        <v>21</v>
      </c>
      <c r="M726">
        <v>28.500121958548199</v>
      </c>
    </row>
    <row r="727" spans="1:13" hidden="1" outlineLevel="3" x14ac:dyDescent="0.2">
      <c r="A727">
        <v>1932</v>
      </c>
      <c r="B727">
        <v>41</v>
      </c>
      <c r="C727" t="s">
        <v>1185</v>
      </c>
      <c r="D727">
        <v>19</v>
      </c>
      <c r="E727" t="s">
        <v>1142</v>
      </c>
      <c r="F727" t="s">
        <v>1186</v>
      </c>
      <c r="G727" t="s">
        <v>156</v>
      </c>
      <c r="H727">
        <v>157</v>
      </c>
      <c r="I727">
        <v>43</v>
      </c>
      <c r="J727">
        <v>55</v>
      </c>
      <c r="K727">
        <v>4479</v>
      </c>
      <c r="L727">
        <v>21</v>
      </c>
      <c r="M727">
        <v>28.396277087534202</v>
      </c>
    </row>
    <row r="728" spans="1:13" hidden="1" outlineLevel="3" x14ac:dyDescent="0.2">
      <c r="A728">
        <v>1932</v>
      </c>
      <c r="B728">
        <v>55</v>
      </c>
      <c r="C728" t="s">
        <v>1208</v>
      </c>
      <c r="D728">
        <v>20</v>
      </c>
      <c r="E728" t="s">
        <v>1142</v>
      </c>
      <c r="F728" t="s">
        <v>1209</v>
      </c>
      <c r="G728" t="s">
        <v>156</v>
      </c>
      <c r="H728">
        <v>159</v>
      </c>
      <c r="I728">
        <v>2</v>
      </c>
      <c r="J728">
        <v>34</v>
      </c>
      <c r="K728">
        <v>4479</v>
      </c>
      <c r="L728">
        <v>21</v>
      </c>
      <c r="M728">
        <v>28.162234479193199</v>
      </c>
    </row>
    <row r="729" spans="1:13" outlineLevel="2" collapsed="1" x14ac:dyDescent="0.2">
      <c r="E729" s="10" t="s">
        <v>13034</v>
      </c>
      <c r="M729">
        <f>SUBTOTAL(1,M724:M728)</f>
        <v>28.495383083816336</v>
      </c>
    </row>
    <row r="730" spans="1:13" hidden="1" outlineLevel="3" x14ac:dyDescent="0.2">
      <c r="A730">
        <v>1932</v>
      </c>
      <c r="B730">
        <v>9</v>
      </c>
      <c r="C730" t="s">
        <v>1138</v>
      </c>
      <c r="D730">
        <v>128</v>
      </c>
      <c r="E730" t="s">
        <v>906</v>
      </c>
      <c r="F730" t="s">
        <v>1139</v>
      </c>
      <c r="G730" t="s">
        <v>156</v>
      </c>
      <c r="H730">
        <v>155</v>
      </c>
      <c r="I730">
        <v>18</v>
      </c>
      <c r="J730">
        <v>46</v>
      </c>
      <c r="K730">
        <v>4479</v>
      </c>
      <c r="L730">
        <v>21</v>
      </c>
      <c r="M730">
        <v>28.838580212688999</v>
      </c>
    </row>
    <row r="731" spans="1:13" hidden="1" outlineLevel="3" x14ac:dyDescent="0.2">
      <c r="A731">
        <v>1932</v>
      </c>
      <c r="B731">
        <v>12</v>
      </c>
      <c r="C731" t="s">
        <v>724</v>
      </c>
      <c r="D731">
        <v>102</v>
      </c>
      <c r="E731" t="s">
        <v>906</v>
      </c>
      <c r="F731" t="s">
        <v>1144</v>
      </c>
      <c r="G731" t="s">
        <v>156</v>
      </c>
      <c r="H731">
        <v>155</v>
      </c>
      <c r="I731">
        <v>26</v>
      </c>
      <c r="J731">
        <v>1</v>
      </c>
      <c r="K731">
        <v>4479</v>
      </c>
      <c r="L731">
        <v>21</v>
      </c>
      <c r="M731">
        <v>28.8161612406868</v>
      </c>
    </row>
    <row r="732" spans="1:13" hidden="1" outlineLevel="3" x14ac:dyDescent="0.2">
      <c r="A732">
        <v>1932</v>
      </c>
      <c r="B732">
        <v>17</v>
      </c>
      <c r="C732" t="s">
        <v>1152</v>
      </c>
      <c r="D732">
        <v>120</v>
      </c>
      <c r="E732" t="s">
        <v>906</v>
      </c>
      <c r="F732" t="s">
        <v>1153</v>
      </c>
      <c r="G732" t="s">
        <v>156</v>
      </c>
      <c r="H732">
        <v>155</v>
      </c>
      <c r="I732">
        <v>41</v>
      </c>
      <c r="J732">
        <v>10</v>
      </c>
      <c r="K732">
        <v>4479</v>
      </c>
      <c r="L732">
        <v>21</v>
      </c>
      <c r="M732">
        <v>28.769425660606199</v>
      </c>
    </row>
    <row r="733" spans="1:13" hidden="1" outlineLevel="3" x14ac:dyDescent="0.2">
      <c r="A733">
        <v>1932</v>
      </c>
      <c r="B733">
        <v>18</v>
      </c>
      <c r="C733" t="s">
        <v>1154</v>
      </c>
      <c r="D733">
        <v>110</v>
      </c>
      <c r="E733" t="s">
        <v>906</v>
      </c>
      <c r="F733" t="s">
        <v>1155</v>
      </c>
      <c r="G733" t="s">
        <v>156</v>
      </c>
      <c r="H733">
        <v>155</v>
      </c>
      <c r="I733">
        <v>47</v>
      </c>
      <c r="J733">
        <v>17</v>
      </c>
      <c r="K733">
        <v>4479</v>
      </c>
      <c r="L733">
        <v>21</v>
      </c>
      <c r="M733">
        <v>28.750599550314899</v>
      </c>
    </row>
    <row r="734" spans="1:13" hidden="1" outlineLevel="3" x14ac:dyDescent="0.2">
      <c r="A734">
        <v>1932</v>
      </c>
      <c r="B734">
        <v>21</v>
      </c>
      <c r="C734" t="s">
        <v>1158</v>
      </c>
      <c r="D734">
        <v>126</v>
      </c>
      <c r="E734" t="s">
        <v>906</v>
      </c>
      <c r="F734" t="s">
        <v>1159</v>
      </c>
      <c r="G734" t="s">
        <v>156</v>
      </c>
      <c r="H734">
        <v>155</v>
      </c>
      <c r="I734">
        <v>57</v>
      </c>
      <c r="J734">
        <v>45</v>
      </c>
      <c r="K734">
        <v>4479</v>
      </c>
      <c r="L734">
        <v>21</v>
      </c>
      <c r="M734">
        <v>28.718441933156999</v>
      </c>
    </row>
    <row r="735" spans="1:13" hidden="1" outlineLevel="3" x14ac:dyDescent="0.2">
      <c r="A735">
        <v>1932</v>
      </c>
      <c r="B735">
        <v>24</v>
      </c>
      <c r="C735" t="s">
        <v>953</v>
      </c>
      <c r="D735">
        <v>115</v>
      </c>
      <c r="E735" t="s">
        <v>906</v>
      </c>
      <c r="F735" t="s">
        <v>1163</v>
      </c>
      <c r="G735" t="s">
        <v>156</v>
      </c>
      <c r="H735">
        <v>156</v>
      </c>
      <c r="I735">
        <v>8</v>
      </c>
      <c r="J735">
        <v>42</v>
      </c>
      <c r="K735">
        <v>4479</v>
      </c>
      <c r="L735">
        <v>21</v>
      </c>
      <c r="M735">
        <v>28.684876236831101</v>
      </c>
    </row>
    <row r="736" spans="1:13" hidden="1" outlineLevel="3" x14ac:dyDescent="0.2">
      <c r="A736">
        <v>1932</v>
      </c>
      <c r="B736">
        <v>27</v>
      </c>
      <c r="C736" t="s">
        <v>1022</v>
      </c>
      <c r="D736">
        <v>137</v>
      </c>
      <c r="E736" t="s">
        <v>906</v>
      </c>
      <c r="F736" t="s">
        <v>1167</v>
      </c>
      <c r="G736" t="s">
        <v>156</v>
      </c>
      <c r="H736">
        <v>156</v>
      </c>
      <c r="I736">
        <v>12</v>
      </c>
      <c r="J736">
        <v>29</v>
      </c>
      <c r="K736">
        <v>4479</v>
      </c>
      <c r="L736">
        <v>21</v>
      </c>
      <c r="M736">
        <v>28.673297187333802</v>
      </c>
    </row>
    <row r="737" spans="1:13" hidden="1" outlineLevel="3" x14ac:dyDescent="0.2">
      <c r="A737">
        <v>1932</v>
      </c>
      <c r="B737">
        <v>28</v>
      </c>
      <c r="C737" t="s">
        <v>915</v>
      </c>
      <c r="D737">
        <v>104</v>
      </c>
      <c r="E737" t="s">
        <v>906</v>
      </c>
      <c r="F737" t="s">
        <v>1168</v>
      </c>
      <c r="G737" t="s">
        <v>156</v>
      </c>
      <c r="H737">
        <v>156</v>
      </c>
      <c r="I737">
        <v>34</v>
      </c>
      <c r="J737">
        <v>10</v>
      </c>
      <c r="K737">
        <v>4479</v>
      </c>
      <c r="L737">
        <v>21</v>
      </c>
      <c r="M737">
        <v>28.607114344007801</v>
      </c>
    </row>
    <row r="738" spans="1:13" hidden="1" outlineLevel="3" x14ac:dyDescent="0.2">
      <c r="A738">
        <v>1932</v>
      </c>
      <c r="B738">
        <v>31</v>
      </c>
      <c r="C738" t="s">
        <v>1106</v>
      </c>
      <c r="D738">
        <v>109</v>
      </c>
      <c r="E738" t="s">
        <v>906</v>
      </c>
      <c r="F738" t="s">
        <v>1172</v>
      </c>
      <c r="G738" t="s">
        <v>156</v>
      </c>
      <c r="H738">
        <v>156</v>
      </c>
      <c r="I738">
        <v>39</v>
      </c>
      <c r="J738">
        <v>20</v>
      </c>
      <c r="K738">
        <v>4479</v>
      </c>
      <c r="L738">
        <v>21</v>
      </c>
      <c r="M738">
        <v>28.591389460245399</v>
      </c>
    </row>
    <row r="739" spans="1:13" hidden="1" outlineLevel="3" x14ac:dyDescent="0.2">
      <c r="A739">
        <v>1932</v>
      </c>
      <c r="B739">
        <v>32</v>
      </c>
      <c r="C739" t="s">
        <v>889</v>
      </c>
      <c r="D739">
        <v>130</v>
      </c>
      <c r="E739" t="s">
        <v>906</v>
      </c>
      <c r="F739" t="s">
        <v>1173</v>
      </c>
      <c r="G739" t="s">
        <v>156</v>
      </c>
      <c r="H739">
        <v>156</v>
      </c>
      <c r="I739">
        <v>40</v>
      </c>
      <c r="J739">
        <v>1</v>
      </c>
      <c r="K739">
        <v>4479</v>
      </c>
      <c r="L739">
        <v>21</v>
      </c>
      <c r="M739">
        <v>28.589311011859898</v>
      </c>
    </row>
    <row r="740" spans="1:13" hidden="1" outlineLevel="3" x14ac:dyDescent="0.2">
      <c r="A740">
        <v>1932</v>
      </c>
      <c r="B740">
        <v>35</v>
      </c>
      <c r="C740" t="s">
        <v>1114</v>
      </c>
      <c r="D740">
        <v>107</v>
      </c>
      <c r="E740" t="s">
        <v>906</v>
      </c>
      <c r="F740" t="s">
        <v>1177</v>
      </c>
      <c r="G740" t="s">
        <v>156</v>
      </c>
      <c r="H740">
        <v>156</v>
      </c>
      <c r="I740">
        <v>54</v>
      </c>
      <c r="J740">
        <v>22</v>
      </c>
      <c r="K740">
        <v>4479</v>
      </c>
      <c r="L740">
        <v>21</v>
      </c>
      <c r="M740">
        <v>28.545733294149699</v>
      </c>
    </row>
    <row r="741" spans="1:13" hidden="1" outlineLevel="3" x14ac:dyDescent="0.2">
      <c r="A741">
        <v>1932</v>
      </c>
      <c r="B741">
        <v>37</v>
      </c>
      <c r="C741" t="s">
        <v>1118</v>
      </c>
      <c r="D741">
        <v>112</v>
      </c>
      <c r="E741" t="s">
        <v>906</v>
      </c>
      <c r="F741" t="s">
        <v>1180</v>
      </c>
      <c r="G741" t="s">
        <v>156</v>
      </c>
      <c r="H741">
        <v>157</v>
      </c>
      <c r="I741">
        <v>14</v>
      </c>
      <c r="J741">
        <v>20</v>
      </c>
      <c r="K741">
        <v>4479</v>
      </c>
      <c r="L741">
        <v>21</v>
      </c>
      <c r="M741">
        <v>28.485319577429902</v>
      </c>
    </row>
    <row r="742" spans="1:13" hidden="1" outlineLevel="3" x14ac:dyDescent="0.2">
      <c r="A742">
        <v>1932</v>
      </c>
      <c r="B742">
        <v>38</v>
      </c>
      <c r="C742" t="s">
        <v>1181</v>
      </c>
      <c r="D742">
        <v>129</v>
      </c>
      <c r="E742" t="s">
        <v>906</v>
      </c>
      <c r="F742" t="s">
        <v>1182</v>
      </c>
      <c r="G742" t="s">
        <v>156</v>
      </c>
      <c r="H742">
        <v>157</v>
      </c>
      <c r="I742">
        <v>20</v>
      </c>
      <c r="J742">
        <v>16</v>
      </c>
      <c r="K742">
        <v>4479</v>
      </c>
      <c r="L742">
        <v>21</v>
      </c>
      <c r="M742">
        <v>28.467416174684299</v>
      </c>
    </row>
    <row r="743" spans="1:13" hidden="1" outlineLevel="3" x14ac:dyDescent="0.2">
      <c r="A743">
        <v>1932</v>
      </c>
      <c r="B743">
        <v>40</v>
      </c>
      <c r="C743" t="s">
        <v>641</v>
      </c>
      <c r="D743">
        <v>119</v>
      </c>
      <c r="E743" t="s">
        <v>906</v>
      </c>
      <c r="F743" t="s">
        <v>1184</v>
      </c>
      <c r="G743" t="s">
        <v>156</v>
      </c>
      <c r="H743">
        <v>157</v>
      </c>
      <c r="I743">
        <v>42</v>
      </c>
      <c r="J743">
        <v>14</v>
      </c>
      <c r="K743">
        <v>4479</v>
      </c>
      <c r="L743">
        <v>21</v>
      </c>
      <c r="M743">
        <v>28.401328791300099</v>
      </c>
    </row>
    <row r="744" spans="1:13" hidden="1" outlineLevel="3" x14ac:dyDescent="0.2">
      <c r="A744">
        <v>1932</v>
      </c>
      <c r="B744">
        <v>42</v>
      </c>
      <c r="C744" t="s">
        <v>1187</v>
      </c>
      <c r="D744">
        <v>132</v>
      </c>
      <c r="E744" t="s">
        <v>906</v>
      </c>
      <c r="F744" t="s">
        <v>1188</v>
      </c>
      <c r="G744" t="s">
        <v>156</v>
      </c>
      <c r="H744">
        <v>157</v>
      </c>
      <c r="I744">
        <v>48</v>
      </c>
      <c r="J744">
        <v>7</v>
      </c>
      <c r="K744">
        <v>4479</v>
      </c>
      <c r="L744">
        <v>21</v>
      </c>
      <c r="M744">
        <v>28.3836806686299</v>
      </c>
    </row>
    <row r="745" spans="1:13" hidden="1" outlineLevel="3" x14ac:dyDescent="0.2">
      <c r="A745">
        <v>1932</v>
      </c>
      <c r="B745">
        <v>43</v>
      </c>
      <c r="C745" t="s">
        <v>1189</v>
      </c>
      <c r="D745">
        <v>122</v>
      </c>
      <c r="E745" t="s">
        <v>906</v>
      </c>
      <c r="F745" t="s">
        <v>1190</v>
      </c>
      <c r="G745" t="s">
        <v>156</v>
      </c>
      <c r="H745">
        <v>157</v>
      </c>
      <c r="I745">
        <v>53</v>
      </c>
      <c r="J745">
        <v>9</v>
      </c>
      <c r="K745">
        <v>4479</v>
      </c>
      <c r="L745">
        <v>21</v>
      </c>
      <c r="M745">
        <v>28.368599673814899</v>
      </c>
    </row>
    <row r="746" spans="1:13" hidden="1" outlineLevel="3" x14ac:dyDescent="0.2">
      <c r="A746">
        <v>1932</v>
      </c>
      <c r="B746">
        <v>44</v>
      </c>
      <c r="C746" t="s">
        <v>948</v>
      </c>
      <c r="D746">
        <v>117</v>
      </c>
      <c r="E746" t="s">
        <v>906</v>
      </c>
      <c r="F746" t="s">
        <v>1191</v>
      </c>
      <c r="G746" t="s">
        <v>156</v>
      </c>
      <c r="H746">
        <v>158</v>
      </c>
      <c r="I746">
        <v>5</v>
      </c>
      <c r="J746">
        <v>21</v>
      </c>
      <c r="K746">
        <v>4479</v>
      </c>
      <c r="L746">
        <v>21</v>
      </c>
      <c r="M746">
        <v>28.332112151897402</v>
      </c>
    </row>
    <row r="747" spans="1:13" hidden="1" outlineLevel="3" x14ac:dyDescent="0.2">
      <c r="A747">
        <v>1932</v>
      </c>
      <c r="B747">
        <v>45</v>
      </c>
      <c r="C747" t="s">
        <v>523</v>
      </c>
      <c r="D747">
        <v>134</v>
      </c>
      <c r="E747" t="s">
        <v>906</v>
      </c>
      <c r="F747" t="s">
        <v>1192</v>
      </c>
      <c r="G747" t="s">
        <v>156</v>
      </c>
      <c r="H747">
        <v>158</v>
      </c>
      <c r="I747">
        <v>10</v>
      </c>
      <c r="J747">
        <v>6</v>
      </c>
      <c r="K747">
        <v>4479</v>
      </c>
      <c r="L747">
        <v>21</v>
      </c>
      <c r="M747">
        <v>28.317931317899699</v>
      </c>
    </row>
    <row r="748" spans="1:13" hidden="1" outlineLevel="3" x14ac:dyDescent="0.2">
      <c r="A748">
        <v>1932</v>
      </c>
      <c r="B748">
        <v>46</v>
      </c>
      <c r="C748" t="s">
        <v>1025</v>
      </c>
      <c r="D748">
        <v>118</v>
      </c>
      <c r="E748" t="s">
        <v>906</v>
      </c>
      <c r="F748" t="s">
        <v>1193</v>
      </c>
      <c r="G748" t="s">
        <v>156</v>
      </c>
      <c r="H748">
        <v>158</v>
      </c>
      <c r="I748">
        <v>15</v>
      </c>
      <c r="J748">
        <v>51</v>
      </c>
      <c r="K748">
        <v>4479</v>
      </c>
      <c r="L748">
        <v>21</v>
      </c>
      <c r="M748">
        <v>28.300784026706399</v>
      </c>
    </row>
    <row r="749" spans="1:13" hidden="1" outlineLevel="3" x14ac:dyDescent="0.2">
      <c r="A749">
        <v>1932</v>
      </c>
      <c r="B749">
        <v>48</v>
      </c>
      <c r="C749" t="s">
        <v>1195</v>
      </c>
      <c r="D749">
        <v>139</v>
      </c>
      <c r="E749" t="s">
        <v>906</v>
      </c>
      <c r="F749" t="s">
        <v>1196</v>
      </c>
      <c r="G749" t="s">
        <v>156</v>
      </c>
      <c r="H749">
        <v>158</v>
      </c>
      <c r="I749">
        <v>30</v>
      </c>
      <c r="J749">
        <v>30</v>
      </c>
      <c r="K749">
        <v>4479</v>
      </c>
      <c r="L749">
        <v>21</v>
      </c>
      <c r="M749">
        <v>28.2571894222175</v>
      </c>
    </row>
    <row r="750" spans="1:13" hidden="1" outlineLevel="3" x14ac:dyDescent="0.2">
      <c r="A750">
        <v>1932</v>
      </c>
      <c r="B750">
        <v>50</v>
      </c>
      <c r="C750" t="s">
        <v>1199</v>
      </c>
      <c r="D750">
        <v>135</v>
      </c>
      <c r="E750" t="s">
        <v>906</v>
      </c>
      <c r="F750" t="s">
        <v>1200</v>
      </c>
      <c r="G750" t="s">
        <v>156</v>
      </c>
      <c r="H750">
        <v>158</v>
      </c>
      <c r="I750">
        <v>31</v>
      </c>
      <c r="J750">
        <v>4</v>
      </c>
      <c r="K750">
        <v>4479</v>
      </c>
      <c r="L750">
        <v>21</v>
      </c>
      <c r="M750">
        <v>28.255505866849798</v>
      </c>
    </row>
    <row r="751" spans="1:13" hidden="1" outlineLevel="3" x14ac:dyDescent="0.2">
      <c r="A751">
        <v>1932</v>
      </c>
      <c r="B751">
        <v>51</v>
      </c>
      <c r="C751" t="s">
        <v>1201</v>
      </c>
      <c r="D751">
        <v>111</v>
      </c>
      <c r="E751" t="s">
        <v>906</v>
      </c>
      <c r="F751" t="s">
        <v>1202</v>
      </c>
      <c r="G751" t="s">
        <v>156</v>
      </c>
      <c r="H751">
        <v>158</v>
      </c>
      <c r="I751">
        <v>42</v>
      </c>
      <c r="J751">
        <v>18</v>
      </c>
      <c r="K751">
        <v>4479</v>
      </c>
      <c r="L751">
        <v>21</v>
      </c>
      <c r="M751">
        <v>28.222173214454401</v>
      </c>
    </row>
    <row r="752" spans="1:13" hidden="1" outlineLevel="3" x14ac:dyDescent="0.2">
      <c r="A752">
        <v>1932</v>
      </c>
      <c r="B752">
        <v>52</v>
      </c>
      <c r="C752" t="s">
        <v>1203</v>
      </c>
      <c r="D752">
        <v>114</v>
      </c>
      <c r="E752" t="s">
        <v>906</v>
      </c>
      <c r="F752" t="s">
        <v>1204</v>
      </c>
      <c r="G752" t="s">
        <v>156</v>
      </c>
      <c r="H752">
        <v>158</v>
      </c>
      <c r="I752">
        <v>48</v>
      </c>
      <c r="J752">
        <v>24</v>
      </c>
      <c r="K752">
        <v>4479</v>
      </c>
      <c r="L752">
        <v>21</v>
      </c>
      <c r="M752">
        <v>28.204105621090601</v>
      </c>
    </row>
    <row r="753" spans="1:13" hidden="1" outlineLevel="3" x14ac:dyDescent="0.2">
      <c r="A753">
        <v>1932</v>
      </c>
      <c r="B753">
        <v>53</v>
      </c>
      <c r="C753" t="s">
        <v>913</v>
      </c>
      <c r="D753">
        <v>133</v>
      </c>
      <c r="E753" t="s">
        <v>906</v>
      </c>
      <c r="F753" t="s">
        <v>1205</v>
      </c>
      <c r="G753" t="s">
        <v>156</v>
      </c>
      <c r="H753">
        <v>158</v>
      </c>
      <c r="I753">
        <v>54</v>
      </c>
      <c r="J753">
        <v>54</v>
      </c>
      <c r="K753">
        <v>4479</v>
      </c>
      <c r="L753">
        <v>21</v>
      </c>
      <c r="M753">
        <v>28.1848787087436</v>
      </c>
    </row>
    <row r="754" spans="1:13" hidden="1" outlineLevel="3" x14ac:dyDescent="0.2">
      <c r="A754">
        <v>1932</v>
      </c>
      <c r="B754">
        <v>54</v>
      </c>
      <c r="C754" t="s">
        <v>1206</v>
      </c>
      <c r="D754">
        <v>136</v>
      </c>
      <c r="E754" t="s">
        <v>906</v>
      </c>
      <c r="F754" t="s">
        <v>1207</v>
      </c>
      <c r="G754" t="s">
        <v>156</v>
      </c>
      <c r="H754">
        <v>158</v>
      </c>
      <c r="I754">
        <v>55</v>
      </c>
      <c r="J754">
        <v>7</v>
      </c>
      <c r="K754">
        <v>4479</v>
      </c>
      <c r="L754">
        <v>21</v>
      </c>
      <c r="M754">
        <v>28.184238263122101</v>
      </c>
    </row>
    <row r="755" spans="1:13" outlineLevel="2" collapsed="1" x14ac:dyDescent="0.2">
      <c r="E755" s="10" t="s">
        <v>13025</v>
      </c>
      <c r="M755">
        <f>SUBTOTAL(1,M730:M754)</f>
        <v>28.478007744428883</v>
      </c>
    </row>
    <row r="756" spans="1:13" outlineLevel="1" x14ac:dyDescent="0.2">
      <c r="A756" s="10" t="s">
        <v>12896</v>
      </c>
      <c r="M756">
        <f>SUBTOTAL(1,M693:M754)</f>
        <v>28.58100336034245</v>
      </c>
    </row>
    <row r="757" spans="1:13" hidden="1" outlineLevel="3" x14ac:dyDescent="0.2">
      <c r="A757">
        <v>1933</v>
      </c>
      <c r="B757">
        <v>10</v>
      </c>
      <c r="C757" t="s">
        <v>1091</v>
      </c>
      <c r="D757">
        <v>25</v>
      </c>
      <c r="E757" t="s">
        <v>1128</v>
      </c>
      <c r="F757" t="s">
        <v>1225</v>
      </c>
      <c r="G757" t="s">
        <v>156</v>
      </c>
      <c r="H757">
        <v>148</v>
      </c>
      <c r="I757">
        <v>38</v>
      </c>
      <c r="J757">
        <v>5</v>
      </c>
      <c r="K757">
        <v>4395</v>
      </c>
      <c r="L757">
        <v>23</v>
      </c>
      <c r="M757">
        <v>29.569133875926202</v>
      </c>
    </row>
    <row r="758" spans="1:13" hidden="1" outlineLevel="3" x14ac:dyDescent="0.2">
      <c r="A758">
        <v>1933</v>
      </c>
      <c r="B758">
        <v>12</v>
      </c>
      <c r="C758" t="s">
        <v>1097</v>
      </c>
      <c r="D758">
        <v>27</v>
      </c>
      <c r="E758" t="s">
        <v>1128</v>
      </c>
      <c r="F758" t="s">
        <v>1227</v>
      </c>
      <c r="G758" t="s">
        <v>156</v>
      </c>
      <c r="H758">
        <v>148</v>
      </c>
      <c r="I758">
        <v>49</v>
      </c>
      <c r="J758">
        <v>41</v>
      </c>
      <c r="K758">
        <v>4395</v>
      </c>
      <c r="L758">
        <v>23</v>
      </c>
      <c r="M758">
        <v>29.5307224406987</v>
      </c>
    </row>
    <row r="759" spans="1:13" hidden="1" outlineLevel="3" x14ac:dyDescent="0.2">
      <c r="A759">
        <v>1933</v>
      </c>
      <c r="B759">
        <v>23</v>
      </c>
      <c r="C759" t="s">
        <v>1006</v>
      </c>
      <c r="D759">
        <v>26</v>
      </c>
      <c r="E759" t="s">
        <v>1128</v>
      </c>
      <c r="F759" t="s">
        <v>1243</v>
      </c>
      <c r="G759" t="s">
        <v>156</v>
      </c>
      <c r="H759">
        <v>149</v>
      </c>
      <c r="I759">
        <v>48</v>
      </c>
      <c r="J759">
        <v>28</v>
      </c>
      <c r="K759">
        <v>4395</v>
      </c>
      <c r="L759">
        <v>23</v>
      </c>
      <c r="M759">
        <v>29.337595585453901</v>
      </c>
    </row>
    <row r="760" spans="1:13" outlineLevel="2" collapsed="1" x14ac:dyDescent="0.2">
      <c r="E760" s="10" t="s">
        <v>13033</v>
      </c>
      <c r="M760">
        <f>SUBTOTAL(1,M757:M759)</f>
        <v>29.479150634026269</v>
      </c>
    </row>
    <row r="761" spans="1:13" hidden="1" outlineLevel="3" x14ac:dyDescent="0.2">
      <c r="A761">
        <v>1933</v>
      </c>
      <c r="B761">
        <v>4</v>
      </c>
      <c r="C761" t="s">
        <v>1148</v>
      </c>
      <c r="D761">
        <v>3</v>
      </c>
      <c r="E761" t="s">
        <v>998</v>
      </c>
      <c r="F761" t="s">
        <v>1218</v>
      </c>
      <c r="G761" t="s">
        <v>156</v>
      </c>
      <c r="H761">
        <v>148</v>
      </c>
      <c r="I761">
        <v>7</v>
      </c>
      <c r="J761">
        <v>22</v>
      </c>
      <c r="K761">
        <v>4395</v>
      </c>
      <c r="L761">
        <v>23</v>
      </c>
      <c r="M761">
        <v>29.671331215470602</v>
      </c>
    </row>
    <row r="762" spans="1:13" hidden="1" outlineLevel="3" x14ac:dyDescent="0.2">
      <c r="A762">
        <v>1933</v>
      </c>
      <c r="B762">
        <v>9</v>
      </c>
      <c r="C762" t="s">
        <v>1145</v>
      </c>
      <c r="D762">
        <v>2</v>
      </c>
      <c r="E762" t="s">
        <v>998</v>
      </c>
      <c r="F762" t="s">
        <v>1224</v>
      </c>
      <c r="G762" t="s">
        <v>156</v>
      </c>
      <c r="H762">
        <v>148</v>
      </c>
      <c r="I762">
        <v>35</v>
      </c>
      <c r="J762">
        <v>30</v>
      </c>
      <c r="K762">
        <v>4395</v>
      </c>
      <c r="L762">
        <v>23</v>
      </c>
      <c r="M762">
        <v>29.577701755369802</v>
      </c>
    </row>
    <row r="763" spans="1:13" hidden="1" outlineLevel="3" x14ac:dyDescent="0.2">
      <c r="A763">
        <v>1933</v>
      </c>
      <c r="B763">
        <v>14</v>
      </c>
      <c r="C763" t="s">
        <v>829</v>
      </c>
      <c r="D763">
        <v>5</v>
      </c>
      <c r="E763" t="s">
        <v>998</v>
      </c>
      <c r="F763" t="s">
        <v>1229</v>
      </c>
      <c r="G763" t="s">
        <v>156</v>
      </c>
      <c r="H763">
        <v>149</v>
      </c>
      <c r="I763">
        <v>12</v>
      </c>
      <c r="J763">
        <v>53</v>
      </c>
      <c r="K763">
        <v>4395</v>
      </c>
      <c r="L763">
        <v>23</v>
      </c>
      <c r="M763">
        <v>29.454198181963701</v>
      </c>
    </row>
    <row r="764" spans="1:13" hidden="1" outlineLevel="3" x14ac:dyDescent="0.2">
      <c r="A764">
        <v>1933</v>
      </c>
      <c r="B764">
        <v>18</v>
      </c>
      <c r="C764" t="s">
        <v>1095</v>
      </c>
      <c r="D764">
        <v>4</v>
      </c>
      <c r="E764" t="s">
        <v>998</v>
      </c>
      <c r="F764" t="s">
        <v>1236</v>
      </c>
      <c r="G764" t="s">
        <v>156</v>
      </c>
      <c r="H764">
        <v>149</v>
      </c>
      <c r="I764">
        <v>32</v>
      </c>
      <c r="J764">
        <v>26</v>
      </c>
      <c r="K764">
        <v>4395</v>
      </c>
      <c r="L764">
        <v>23</v>
      </c>
      <c r="M764">
        <v>29.390020544408198</v>
      </c>
    </row>
    <row r="765" spans="1:13" hidden="1" outlineLevel="3" x14ac:dyDescent="0.2">
      <c r="A765">
        <v>1933</v>
      </c>
      <c r="B765">
        <v>27</v>
      </c>
      <c r="C765" t="s">
        <v>1248</v>
      </c>
      <c r="D765">
        <v>7</v>
      </c>
      <c r="E765" t="s">
        <v>998</v>
      </c>
      <c r="F765" t="s">
        <v>1249</v>
      </c>
      <c r="G765" t="s">
        <v>156</v>
      </c>
      <c r="H765">
        <v>150</v>
      </c>
      <c r="I765">
        <v>8</v>
      </c>
      <c r="J765">
        <v>25</v>
      </c>
      <c r="K765">
        <v>4395</v>
      </c>
      <c r="L765">
        <v>23</v>
      </c>
      <c r="M765">
        <v>29.272624675072301</v>
      </c>
    </row>
    <row r="766" spans="1:13" outlineLevel="2" collapsed="1" x14ac:dyDescent="0.2">
      <c r="E766" s="10" t="s">
        <v>13027</v>
      </c>
      <c r="M766">
        <f>SUBTOTAL(1,M761:M765)</f>
        <v>29.473175274456924</v>
      </c>
    </row>
    <row r="767" spans="1:13" hidden="1" outlineLevel="3" x14ac:dyDescent="0.2">
      <c r="A767">
        <v>1933</v>
      </c>
      <c r="B767">
        <v>1</v>
      </c>
      <c r="C767" t="s">
        <v>1140</v>
      </c>
      <c r="D767">
        <v>36</v>
      </c>
      <c r="E767" t="s">
        <v>987</v>
      </c>
      <c r="F767" t="s">
        <v>1214</v>
      </c>
      <c r="G767" t="s">
        <v>156</v>
      </c>
      <c r="H767">
        <v>147</v>
      </c>
      <c r="I767">
        <v>51</v>
      </c>
      <c r="J767">
        <v>37</v>
      </c>
      <c r="K767">
        <v>4395</v>
      </c>
      <c r="L767">
        <v>23</v>
      </c>
      <c r="M767">
        <v>29.724007461999499</v>
      </c>
    </row>
    <row r="768" spans="1:13" hidden="1" outlineLevel="3" x14ac:dyDescent="0.2">
      <c r="A768">
        <v>1933</v>
      </c>
      <c r="B768">
        <v>5</v>
      </c>
      <c r="C768" t="s">
        <v>1150</v>
      </c>
      <c r="D768">
        <v>35</v>
      </c>
      <c r="E768" t="s">
        <v>987</v>
      </c>
      <c r="F768" t="s">
        <v>1219</v>
      </c>
      <c r="G768" t="s">
        <v>156</v>
      </c>
      <c r="H768">
        <v>148</v>
      </c>
      <c r="I768">
        <v>12</v>
      </c>
      <c r="J768">
        <v>59</v>
      </c>
      <c r="K768">
        <v>4395</v>
      </c>
      <c r="L768">
        <v>23</v>
      </c>
      <c r="M768">
        <v>29.652591275143799</v>
      </c>
    </row>
    <row r="769" spans="1:13" hidden="1" outlineLevel="3" x14ac:dyDescent="0.2">
      <c r="A769">
        <v>1933</v>
      </c>
      <c r="B769">
        <v>8</v>
      </c>
      <c r="C769" t="s">
        <v>819</v>
      </c>
      <c r="D769">
        <v>37</v>
      </c>
      <c r="E769" t="s">
        <v>987</v>
      </c>
      <c r="F769" t="s">
        <v>1223</v>
      </c>
      <c r="G769" t="s">
        <v>156</v>
      </c>
      <c r="H769">
        <v>148</v>
      </c>
      <c r="I769">
        <v>29</v>
      </c>
      <c r="J769">
        <v>14</v>
      </c>
      <c r="K769">
        <v>4395</v>
      </c>
      <c r="L769">
        <v>23</v>
      </c>
      <c r="M769">
        <v>29.598506418434798</v>
      </c>
    </row>
    <row r="770" spans="1:13" hidden="1" outlineLevel="3" x14ac:dyDescent="0.2">
      <c r="A770">
        <v>1933</v>
      </c>
      <c r="B770">
        <v>17</v>
      </c>
      <c r="C770" t="s">
        <v>1234</v>
      </c>
      <c r="D770">
        <v>38</v>
      </c>
      <c r="E770" t="s">
        <v>987</v>
      </c>
      <c r="F770" t="s">
        <v>1235</v>
      </c>
      <c r="G770" t="s">
        <v>156</v>
      </c>
      <c r="H770">
        <v>149</v>
      </c>
      <c r="I770">
        <v>31</v>
      </c>
      <c r="J770">
        <v>21</v>
      </c>
      <c r="K770">
        <v>4395</v>
      </c>
      <c r="L770">
        <v>23</v>
      </c>
      <c r="M770">
        <v>29.393569529669399</v>
      </c>
    </row>
    <row r="771" spans="1:13" hidden="1" outlineLevel="3" x14ac:dyDescent="0.2">
      <c r="A771">
        <v>1933</v>
      </c>
      <c r="B771">
        <v>19</v>
      </c>
      <c r="C771" t="s">
        <v>1237</v>
      </c>
      <c r="D771">
        <v>40</v>
      </c>
      <c r="E771" t="s">
        <v>987</v>
      </c>
      <c r="F771" t="s">
        <v>1238</v>
      </c>
      <c r="G771" t="s">
        <v>156</v>
      </c>
      <c r="H771">
        <v>149</v>
      </c>
      <c r="I771">
        <v>41</v>
      </c>
      <c r="J771">
        <v>8</v>
      </c>
      <c r="K771">
        <v>4395</v>
      </c>
      <c r="L771">
        <v>23</v>
      </c>
      <c r="M771">
        <v>29.361550509586699</v>
      </c>
    </row>
    <row r="772" spans="1:13" hidden="1" outlineLevel="3" x14ac:dyDescent="0.2">
      <c r="A772">
        <v>1933</v>
      </c>
      <c r="B772">
        <v>29</v>
      </c>
      <c r="C772" t="s">
        <v>1161</v>
      </c>
      <c r="D772">
        <v>39</v>
      </c>
      <c r="E772" t="s">
        <v>987</v>
      </c>
      <c r="F772" t="s">
        <v>1252</v>
      </c>
      <c r="G772" t="s">
        <v>156</v>
      </c>
      <c r="H772">
        <v>150</v>
      </c>
      <c r="I772">
        <v>23</v>
      </c>
      <c r="J772">
        <v>14</v>
      </c>
      <c r="K772">
        <v>4395</v>
      </c>
      <c r="L772">
        <v>23</v>
      </c>
      <c r="M772">
        <v>29.2245573464057</v>
      </c>
    </row>
    <row r="773" spans="1:13" hidden="1" outlineLevel="3" x14ac:dyDescent="0.2">
      <c r="A773">
        <v>1933</v>
      </c>
      <c r="B773">
        <v>31</v>
      </c>
      <c r="C773" t="s">
        <v>755</v>
      </c>
      <c r="D773">
        <v>34</v>
      </c>
      <c r="E773" t="s">
        <v>987</v>
      </c>
      <c r="F773" t="s">
        <v>1255</v>
      </c>
      <c r="G773" t="s">
        <v>156</v>
      </c>
      <c r="H773">
        <v>150</v>
      </c>
      <c r="I773">
        <v>32</v>
      </c>
      <c r="J773">
        <v>13</v>
      </c>
      <c r="K773">
        <v>4395</v>
      </c>
      <c r="L773">
        <v>23</v>
      </c>
      <c r="M773">
        <v>29.195490955524001</v>
      </c>
    </row>
    <row r="774" spans="1:13" outlineLevel="2" collapsed="1" x14ac:dyDescent="0.2">
      <c r="E774" s="10" t="s">
        <v>13029</v>
      </c>
      <c r="M774">
        <f>SUBTOTAL(1,M767:M773)</f>
        <v>29.450039070966273</v>
      </c>
    </row>
    <row r="775" spans="1:13" hidden="1" outlineLevel="3" x14ac:dyDescent="0.2">
      <c r="A775">
        <v>1933</v>
      </c>
      <c r="B775">
        <v>2</v>
      </c>
      <c r="C775" t="s">
        <v>989</v>
      </c>
      <c r="D775">
        <v>9</v>
      </c>
      <c r="E775" t="s">
        <v>990</v>
      </c>
      <c r="F775" t="s">
        <v>1215</v>
      </c>
      <c r="G775" t="s">
        <v>156</v>
      </c>
      <c r="H775">
        <v>147</v>
      </c>
      <c r="I775">
        <v>55</v>
      </c>
      <c r="J775">
        <v>38</v>
      </c>
      <c r="K775">
        <v>4395</v>
      </c>
      <c r="L775">
        <v>23</v>
      </c>
      <c r="M775">
        <v>29.710555866435801</v>
      </c>
    </row>
    <row r="776" spans="1:13" hidden="1" outlineLevel="3" x14ac:dyDescent="0.2">
      <c r="A776">
        <v>1933</v>
      </c>
      <c r="B776">
        <v>28</v>
      </c>
      <c r="C776" t="s">
        <v>1250</v>
      </c>
      <c r="D776">
        <v>15</v>
      </c>
      <c r="E776" t="s">
        <v>990</v>
      </c>
      <c r="F776" t="s">
        <v>1251</v>
      </c>
      <c r="G776" t="s">
        <v>156</v>
      </c>
      <c r="H776">
        <v>150</v>
      </c>
      <c r="I776">
        <v>21</v>
      </c>
      <c r="J776">
        <v>56</v>
      </c>
      <c r="K776">
        <v>4395</v>
      </c>
      <c r="L776">
        <v>23</v>
      </c>
      <c r="M776">
        <v>29.228768408840601</v>
      </c>
    </row>
    <row r="777" spans="1:13" hidden="1" outlineLevel="3" x14ac:dyDescent="0.2">
      <c r="A777">
        <v>1933</v>
      </c>
      <c r="B777">
        <v>39</v>
      </c>
      <c r="C777" t="s">
        <v>1267</v>
      </c>
      <c r="D777">
        <v>13</v>
      </c>
      <c r="E777" t="s">
        <v>990</v>
      </c>
      <c r="F777" t="s">
        <v>1268</v>
      </c>
      <c r="G777" t="s">
        <v>156</v>
      </c>
      <c r="H777">
        <v>151</v>
      </c>
      <c r="I777">
        <v>35</v>
      </c>
      <c r="J777">
        <v>26</v>
      </c>
      <c r="K777">
        <v>4395</v>
      </c>
      <c r="L777">
        <v>23</v>
      </c>
      <c r="M777">
        <v>28.992571363651301</v>
      </c>
    </row>
    <row r="778" spans="1:13" outlineLevel="2" collapsed="1" x14ac:dyDescent="0.2">
      <c r="E778" s="10" t="s">
        <v>13030</v>
      </c>
      <c r="M778">
        <f>SUBTOTAL(1,M775:M777)</f>
        <v>29.310631879642568</v>
      </c>
    </row>
    <row r="779" spans="1:13" hidden="1" outlineLevel="3" x14ac:dyDescent="0.2">
      <c r="A779">
        <v>1933</v>
      </c>
      <c r="B779">
        <v>13</v>
      </c>
      <c r="C779" t="s">
        <v>1080</v>
      </c>
      <c r="D779">
        <v>17</v>
      </c>
      <c r="E779" t="s">
        <v>1142</v>
      </c>
      <c r="F779" t="s">
        <v>1228</v>
      </c>
      <c r="G779" t="s">
        <v>156</v>
      </c>
      <c r="H779">
        <v>149</v>
      </c>
      <c r="I779">
        <v>0</v>
      </c>
      <c r="J779">
        <v>36</v>
      </c>
      <c r="K779">
        <v>4395</v>
      </c>
      <c r="L779">
        <v>23</v>
      </c>
      <c r="M779">
        <v>29.494664787598101</v>
      </c>
    </row>
    <row r="780" spans="1:13" hidden="1" outlineLevel="3" x14ac:dyDescent="0.2">
      <c r="A780">
        <v>1933</v>
      </c>
      <c r="B780">
        <v>20</v>
      </c>
      <c r="C780" t="s">
        <v>1178</v>
      </c>
      <c r="D780">
        <v>18</v>
      </c>
      <c r="E780" t="s">
        <v>1142</v>
      </c>
      <c r="F780" t="s">
        <v>1239</v>
      </c>
      <c r="G780" t="s">
        <v>156</v>
      </c>
      <c r="H780">
        <v>149</v>
      </c>
      <c r="I780">
        <v>42</v>
      </c>
      <c r="J780">
        <v>36</v>
      </c>
      <c r="K780">
        <v>4395</v>
      </c>
      <c r="L780">
        <v>23</v>
      </c>
      <c r="M780">
        <v>29.356756395698302</v>
      </c>
    </row>
    <row r="781" spans="1:13" hidden="1" outlineLevel="3" x14ac:dyDescent="0.2">
      <c r="A781">
        <v>1933</v>
      </c>
      <c r="B781">
        <v>25</v>
      </c>
      <c r="C781" t="s">
        <v>1185</v>
      </c>
      <c r="D781">
        <v>23</v>
      </c>
      <c r="E781" t="s">
        <v>1142</v>
      </c>
      <c r="F781" t="s">
        <v>1245</v>
      </c>
      <c r="G781" t="s">
        <v>156</v>
      </c>
      <c r="H781">
        <v>150</v>
      </c>
      <c r="I781">
        <v>5</v>
      </c>
      <c r="J781">
        <v>11</v>
      </c>
      <c r="K781">
        <v>4395</v>
      </c>
      <c r="L781">
        <v>23</v>
      </c>
      <c r="M781">
        <v>29.283135083313098</v>
      </c>
    </row>
    <row r="782" spans="1:13" hidden="1" outlineLevel="3" x14ac:dyDescent="0.2">
      <c r="A782">
        <v>1933</v>
      </c>
      <c r="B782">
        <v>30</v>
      </c>
      <c r="C782" t="s">
        <v>1253</v>
      </c>
      <c r="D782">
        <v>20</v>
      </c>
      <c r="E782" t="s">
        <v>1142</v>
      </c>
      <c r="F782" t="s">
        <v>1254</v>
      </c>
      <c r="G782" t="s">
        <v>156</v>
      </c>
      <c r="H782">
        <v>150</v>
      </c>
      <c r="I782">
        <v>24</v>
      </c>
      <c r="J782">
        <v>12</v>
      </c>
      <c r="K782">
        <v>4395</v>
      </c>
      <c r="L782">
        <v>23</v>
      </c>
      <c r="M782">
        <v>29.2214268300791</v>
      </c>
    </row>
    <row r="783" spans="1:13" hidden="1" outlineLevel="3" x14ac:dyDescent="0.2">
      <c r="A783">
        <v>1933</v>
      </c>
      <c r="B783">
        <v>36</v>
      </c>
      <c r="C783" t="s">
        <v>1101</v>
      </c>
      <c r="D783">
        <v>21</v>
      </c>
      <c r="E783" t="s">
        <v>1142</v>
      </c>
      <c r="F783" t="s">
        <v>1262</v>
      </c>
      <c r="G783" t="s">
        <v>156</v>
      </c>
      <c r="H783">
        <v>150</v>
      </c>
      <c r="I783">
        <v>57</v>
      </c>
      <c r="J783">
        <v>57</v>
      </c>
      <c r="K783">
        <v>4395</v>
      </c>
      <c r="L783">
        <v>23</v>
      </c>
      <c r="M783">
        <v>29.112547541110299</v>
      </c>
    </row>
    <row r="784" spans="1:13" outlineLevel="2" collapsed="1" x14ac:dyDescent="0.2">
      <c r="E784" s="10" t="s">
        <v>13034</v>
      </c>
      <c r="M784">
        <f>SUBTOTAL(1,M779:M783)</f>
        <v>29.29370612755978</v>
      </c>
    </row>
    <row r="785" spans="1:13" hidden="1" outlineLevel="3" x14ac:dyDescent="0.2">
      <c r="A785">
        <v>1933</v>
      </c>
      <c r="B785">
        <v>3</v>
      </c>
      <c r="C785" t="s">
        <v>1216</v>
      </c>
      <c r="D785">
        <v>115</v>
      </c>
      <c r="E785" t="s">
        <v>906</v>
      </c>
      <c r="F785" t="s">
        <v>1217</v>
      </c>
      <c r="G785" t="s">
        <v>156</v>
      </c>
      <c r="H785">
        <v>147</v>
      </c>
      <c r="I785">
        <v>56</v>
      </c>
      <c r="J785">
        <v>45</v>
      </c>
      <c r="K785">
        <v>4395</v>
      </c>
      <c r="L785">
        <v>23</v>
      </c>
      <c r="M785">
        <v>29.706818373841699</v>
      </c>
    </row>
    <row r="786" spans="1:13" hidden="1" outlineLevel="3" x14ac:dyDescent="0.2">
      <c r="A786">
        <v>1933</v>
      </c>
      <c r="B786">
        <v>6</v>
      </c>
      <c r="C786" t="s">
        <v>1022</v>
      </c>
      <c r="D786">
        <v>119</v>
      </c>
      <c r="E786" t="s">
        <v>906</v>
      </c>
      <c r="F786" t="s">
        <v>1220</v>
      </c>
      <c r="G786" t="s">
        <v>156</v>
      </c>
      <c r="H786">
        <v>148</v>
      </c>
      <c r="I786">
        <v>19</v>
      </c>
      <c r="J786">
        <v>4</v>
      </c>
      <c r="K786">
        <v>4395</v>
      </c>
      <c r="L786">
        <v>23</v>
      </c>
      <c r="M786">
        <v>29.632320992463601</v>
      </c>
    </row>
    <row r="787" spans="1:13" hidden="1" outlineLevel="3" x14ac:dyDescent="0.2">
      <c r="A787">
        <v>1933</v>
      </c>
      <c r="B787">
        <v>7</v>
      </c>
      <c r="C787" t="s">
        <v>1221</v>
      </c>
      <c r="D787">
        <v>122</v>
      </c>
      <c r="E787" t="s">
        <v>906</v>
      </c>
      <c r="F787" t="s">
        <v>1222</v>
      </c>
      <c r="G787" t="s">
        <v>156</v>
      </c>
      <c r="H787">
        <v>148</v>
      </c>
      <c r="I787">
        <v>28</v>
      </c>
      <c r="J787">
        <v>0</v>
      </c>
      <c r="K787">
        <v>4395</v>
      </c>
      <c r="L787">
        <v>23</v>
      </c>
      <c r="M787">
        <v>29.602604400538802</v>
      </c>
    </row>
    <row r="788" spans="1:13" hidden="1" outlineLevel="3" x14ac:dyDescent="0.2">
      <c r="A788">
        <v>1933</v>
      </c>
      <c r="B788">
        <v>11</v>
      </c>
      <c r="C788" t="s">
        <v>1114</v>
      </c>
      <c r="D788">
        <v>129</v>
      </c>
      <c r="E788" t="s">
        <v>906</v>
      </c>
      <c r="F788" t="s">
        <v>1226</v>
      </c>
      <c r="G788" t="s">
        <v>156</v>
      </c>
      <c r="H788">
        <v>148</v>
      </c>
      <c r="I788">
        <v>48</v>
      </c>
      <c r="J788">
        <v>48</v>
      </c>
      <c r="K788">
        <v>4395</v>
      </c>
      <c r="L788">
        <v>23</v>
      </c>
      <c r="M788">
        <v>29.533643938715102</v>
      </c>
    </row>
    <row r="789" spans="1:13" hidden="1" outlineLevel="3" x14ac:dyDescent="0.2">
      <c r="A789">
        <v>1933</v>
      </c>
      <c r="B789">
        <v>15</v>
      </c>
      <c r="C789" t="s">
        <v>1230</v>
      </c>
      <c r="D789">
        <v>136</v>
      </c>
      <c r="E789" t="s">
        <v>906</v>
      </c>
      <c r="F789" t="s">
        <v>1231</v>
      </c>
      <c r="G789" t="s">
        <v>156</v>
      </c>
      <c r="H789">
        <v>149</v>
      </c>
      <c r="I789">
        <v>20</v>
      </c>
      <c r="J789">
        <v>49</v>
      </c>
      <c r="K789">
        <v>4395</v>
      </c>
      <c r="L789">
        <v>23</v>
      </c>
      <c r="M789">
        <v>29.428121320787302</v>
      </c>
    </row>
    <row r="790" spans="1:13" hidden="1" outlineLevel="3" x14ac:dyDescent="0.2">
      <c r="A790">
        <v>1933</v>
      </c>
      <c r="B790">
        <v>16</v>
      </c>
      <c r="C790" t="s">
        <v>1232</v>
      </c>
      <c r="D790">
        <v>139</v>
      </c>
      <c r="E790" t="s">
        <v>906</v>
      </c>
      <c r="F790" t="s">
        <v>1233</v>
      </c>
      <c r="G790" t="s">
        <v>156</v>
      </c>
      <c r="H790">
        <v>149</v>
      </c>
      <c r="I790">
        <v>27</v>
      </c>
      <c r="J790">
        <v>36</v>
      </c>
      <c r="K790">
        <v>4395</v>
      </c>
      <c r="L790">
        <v>23</v>
      </c>
      <c r="M790">
        <v>29.4058610999598</v>
      </c>
    </row>
    <row r="791" spans="1:13" hidden="1" outlineLevel="3" x14ac:dyDescent="0.2">
      <c r="A791">
        <v>1933</v>
      </c>
      <c r="B791">
        <v>21</v>
      </c>
      <c r="C791" t="s">
        <v>1240</v>
      </c>
      <c r="D791">
        <v>117</v>
      </c>
      <c r="E791" t="s">
        <v>906</v>
      </c>
      <c r="F791" t="s">
        <v>1241</v>
      </c>
      <c r="G791" t="s">
        <v>156</v>
      </c>
      <c r="H791">
        <v>149</v>
      </c>
      <c r="I791">
        <v>44</v>
      </c>
      <c r="J791">
        <v>28</v>
      </c>
      <c r="K791">
        <v>4395</v>
      </c>
      <c r="L791">
        <v>23</v>
      </c>
      <c r="M791">
        <v>29.3506570599627</v>
      </c>
    </row>
    <row r="792" spans="1:13" hidden="1" outlineLevel="3" x14ac:dyDescent="0.2">
      <c r="A792">
        <v>1933</v>
      </c>
      <c r="B792">
        <v>22</v>
      </c>
      <c r="C792" t="s">
        <v>1189</v>
      </c>
      <c r="D792">
        <v>105</v>
      </c>
      <c r="E792" t="s">
        <v>906</v>
      </c>
      <c r="F792" t="s">
        <v>1242</v>
      </c>
      <c r="G792" t="s">
        <v>156</v>
      </c>
      <c r="H792">
        <v>149</v>
      </c>
      <c r="I792">
        <v>45</v>
      </c>
      <c r="J792">
        <v>23</v>
      </c>
      <c r="K792">
        <v>4395</v>
      </c>
      <c r="L792">
        <v>23</v>
      </c>
      <c r="M792">
        <v>29.347662778252801</v>
      </c>
    </row>
    <row r="793" spans="1:13" hidden="1" outlineLevel="3" x14ac:dyDescent="0.2">
      <c r="A793">
        <v>1933</v>
      </c>
      <c r="B793">
        <v>24</v>
      </c>
      <c r="C793" t="s">
        <v>1203</v>
      </c>
      <c r="D793">
        <v>110</v>
      </c>
      <c r="E793" t="s">
        <v>906</v>
      </c>
      <c r="F793" t="s">
        <v>1244</v>
      </c>
      <c r="G793" t="s">
        <v>156</v>
      </c>
      <c r="H793">
        <v>149</v>
      </c>
      <c r="I793">
        <v>59</v>
      </c>
      <c r="J793">
        <v>21</v>
      </c>
      <c r="K793">
        <v>4395</v>
      </c>
      <c r="L793">
        <v>23</v>
      </c>
      <c r="M793">
        <v>29.3021162639523</v>
      </c>
    </row>
    <row r="794" spans="1:13" hidden="1" outlineLevel="3" x14ac:dyDescent="0.2">
      <c r="A794">
        <v>1933</v>
      </c>
      <c r="B794">
        <v>26</v>
      </c>
      <c r="C794" t="s">
        <v>1246</v>
      </c>
      <c r="D794">
        <v>101</v>
      </c>
      <c r="E794" t="s">
        <v>906</v>
      </c>
      <c r="F794" t="s">
        <v>1247</v>
      </c>
      <c r="G794" t="s">
        <v>156</v>
      </c>
      <c r="H794">
        <v>150</v>
      </c>
      <c r="I794">
        <v>8</v>
      </c>
      <c r="J794">
        <v>7</v>
      </c>
      <c r="K794">
        <v>4395</v>
      </c>
      <c r="L794">
        <v>23</v>
      </c>
      <c r="M794">
        <v>29.273599550035399</v>
      </c>
    </row>
    <row r="795" spans="1:13" hidden="1" outlineLevel="3" x14ac:dyDescent="0.2">
      <c r="A795">
        <v>1933</v>
      </c>
      <c r="B795">
        <v>32</v>
      </c>
      <c r="C795" t="s">
        <v>1256</v>
      </c>
      <c r="D795">
        <v>107</v>
      </c>
      <c r="E795" t="s">
        <v>906</v>
      </c>
      <c r="F795" t="s">
        <v>1257</v>
      </c>
      <c r="G795" t="s">
        <v>156</v>
      </c>
      <c r="H795">
        <v>150</v>
      </c>
      <c r="I795">
        <v>35</v>
      </c>
      <c r="J795">
        <v>11</v>
      </c>
      <c r="K795">
        <v>4395</v>
      </c>
      <c r="L795">
        <v>23</v>
      </c>
      <c r="M795">
        <v>29.1859047316877</v>
      </c>
    </row>
    <row r="796" spans="1:13" hidden="1" outlineLevel="3" x14ac:dyDescent="0.2">
      <c r="A796">
        <v>1933</v>
      </c>
      <c r="B796">
        <v>33</v>
      </c>
      <c r="C796" t="s">
        <v>1258</v>
      </c>
      <c r="D796">
        <v>113</v>
      </c>
      <c r="E796" t="s">
        <v>906</v>
      </c>
      <c r="F796" t="s">
        <v>1259</v>
      </c>
      <c r="G796" t="s">
        <v>156</v>
      </c>
      <c r="H796">
        <v>150</v>
      </c>
      <c r="I796">
        <v>44</v>
      </c>
      <c r="J796">
        <v>33</v>
      </c>
      <c r="K796">
        <v>4395</v>
      </c>
      <c r="L796">
        <v>23</v>
      </c>
      <c r="M796">
        <v>29.155679387034098</v>
      </c>
    </row>
    <row r="797" spans="1:13" hidden="1" outlineLevel="3" x14ac:dyDescent="0.2">
      <c r="A797">
        <v>1933</v>
      </c>
      <c r="B797">
        <v>34</v>
      </c>
      <c r="C797" t="s">
        <v>1154</v>
      </c>
      <c r="D797">
        <v>124</v>
      </c>
      <c r="E797" t="s">
        <v>906</v>
      </c>
      <c r="F797" t="s">
        <v>1260</v>
      </c>
      <c r="G797" t="s">
        <v>156</v>
      </c>
      <c r="H797">
        <v>150</v>
      </c>
      <c r="I797">
        <v>47</v>
      </c>
      <c r="J797">
        <v>2</v>
      </c>
      <c r="K797">
        <v>4395</v>
      </c>
      <c r="L797">
        <v>23</v>
      </c>
      <c r="M797">
        <v>29.1476764022091</v>
      </c>
    </row>
    <row r="798" spans="1:13" hidden="1" outlineLevel="3" x14ac:dyDescent="0.2">
      <c r="A798">
        <v>1933</v>
      </c>
      <c r="B798">
        <v>35</v>
      </c>
      <c r="C798" t="s">
        <v>1206</v>
      </c>
      <c r="D798">
        <v>127</v>
      </c>
      <c r="E798" t="s">
        <v>906</v>
      </c>
      <c r="F798" t="s">
        <v>1261</v>
      </c>
      <c r="G798" t="s">
        <v>156</v>
      </c>
      <c r="H798">
        <v>150</v>
      </c>
      <c r="I798">
        <v>51</v>
      </c>
      <c r="J798">
        <v>26</v>
      </c>
      <c r="K798">
        <v>4395</v>
      </c>
      <c r="L798">
        <v>23</v>
      </c>
      <c r="M798">
        <v>29.133507400301198</v>
      </c>
    </row>
    <row r="799" spans="1:13" hidden="1" outlineLevel="3" x14ac:dyDescent="0.2">
      <c r="A799">
        <v>1933</v>
      </c>
      <c r="B799">
        <v>37</v>
      </c>
      <c r="C799" t="s">
        <v>1263</v>
      </c>
      <c r="D799">
        <v>137</v>
      </c>
      <c r="E799" t="s">
        <v>906</v>
      </c>
      <c r="F799" t="s">
        <v>1264</v>
      </c>
      <c r="G799" t="s">
        <v>156</v>
      </c>
      <c r="H799">
        <v>151</v>
      </c>
      <c r="I799">
        <v>8</v>
      </c>
      <c r="J799">
        <v>19</v>
      </c>
      <c r="K799">
        <v>4395</v>
      </c>
      <c r="L799">
        <v>23</v>
      </c>
      <c r="M799">
        <v>29.0792668246036</v>
      </c>
    </row>
    <row r="800" spans="1:13" hidden="1" outlineLevel="3" x14ac:dyDescent="0.2">
      <c r="A800">
        <v>1933</v>
      </c>
      <c r="B800">
        <v>38</v>
      </c>
      <c r="C800" t="s">
        <v>1265</v>
      </c>
      <c r="D800">
        <v>133</v>
      </c>
      <c r="E800" t="s">
        <v>906</v>
      </c>
      <c r="F800" t="s">
        <v>1266</v>
      </c>
      <c r="G800" t="s">
        <v>156</v>
      </c>
      <c r="H800">
        <v>151</v>
      </c>
      <c r="I800">
        <v>11</v>
      </c>
      <c r="J800">
        <v>7</v>
      </c>
      <c r="K800">
        <v>4395</v>
      </c>
      <c r="L800">
        <v>23</v>
      </c>
      <c r="M800">
        <v>29.0702908682687</v>
      </c>
    </row>
    <row r="801" spans="1:13" hidden="1" outlineLevel="3" x14ac:dyDescent="0.2">
      <c r="A801">
        <v>1933</v>
      </c>
      <c r="B801">
        <v>40</v>
      </c>
      <c r="C801" t="s">
        <v>915</v>
      </c>
      <c r="D801">
        <v>135</v>
      </c>
      <c r="E801" t="s">
        <v>906</v>
      </c>
      <c r="F801" t="s">
        <v>1269</v>
      </c>
      <c r="G801" t="s">
        <v>156</v>
      </c>
      <c r="H801">
        <v>151</v>
      </c>
      <c r="I801">
        <v>50</v>
      </c>
      <c r="J801">
        <v>21</v>
      </c>
      <c r="K801">
        <v>4395</v>
      </c>
      <c r="L801">
        <v>23</v>
      </c>
      <c r="M801">
        <v>28.945100901721599</v>
      </c>
    </row>
    <row r="802" spans="1:13" outlineLevel="2" collapsed="1" x14ac:dyDescent="0.2">
      <c r="E802" s="10" t="s">
        <v>13025</v>
      </c>
      <c r="M802">
        <f>SUBTOTAL(1,M785:M801)</f>
        <v>29.311813664372675</v>
      </c>
    </row>
    <row r="803" spans="1:13" outlineLevel="1" x14ac:dyDescent="0.2">
      <c r="A803" s="10" t="s">
        <v>12897</v>
      </c>
      <c r="M803">
        <f>SUBTOTAL(1,M757:M801)</f>
        <v>29.366371508554739</v>
      </c>
    </row>
    <row r="804" spans="1:13" hidden="1" outlineLevel="3" x14ac:dyDescent="0.2">
      <c r="A804">
        <v>1934</v>
      </c>
      <c r="B804">
        <v>7</v>
      </c>
      <c r="C804" t="s">
        <v>1097</v>
      </c>
      <c r="D804">
        <v>26</v>
      </c>
      <c r="E804" t="s">
        <v>994</v>
      </c>
      <c r="F804" t="s">
        <v>1279</v>
      </c>
      <c r="G804" t="s">
        <v>156</v>
      </c>
      <c r="H804">
        <v>148</v>
      </c>
      <c r="I804">
        <v>26</v>
      </c>
      <c r="J804">
        <v>49</v>
      </c>
      <c r="K804">
        <v>4470</v>
      </c>
      <c r="L804">
        <v>23</v>
      </c>
      <c r="M804">
        <v>30.1117683272549</v>
      </c>
    </row>
    <row r="805" spans="1:13" hidden="1" outlineLevel="3" x14ac:dyDescent="0.2">
      <c r="A805">
        <v>1934</v>
      </c>
      <c r="B805">
        <v>22</v>
      </c>
      <c r="C805" t="s">
        <v>1091</v>
      </c>
      <c r="D805">
        <v>25</v>
      </c>
      <c r="E805" t="s">
        <v>994</v>
      </c>
      <c r="F805" t="s">
        <v>1303</v>
      </c>
      <c r="G805" t="s">
        <v>156</v>
      </c>
      <c r="H805">
        <v>150</v>
      </c>
      <c r="I805">
        <v>15</v>
      </c>
      <c r="J805">
        <v>1</v>
      </c>
      <c r="K805">
        <v>4470</v>
      </c>
      <c r="L805">
        <v>23</v>
      </c>
      <c r="M805">
        <v>29.750360971785899</v>
      </c>
    </row>
    <row r="806" spans="1:13" hidden="1" outlineLevel="3" x14ac:dyDescent="0.2">
      <c r="A806">
        <v>1934</v>
      </c>
      <c r="B806">
        <v>37</v>
      </c>
      <c r="C806" t="s">
        <v>1329</v>
      </c>
      <c r="D806">
        <v>28</v>
      </c>
      <c r="E806" t="s">
        <v>994</v>
      </c>
      <c r="F806" t="s">
        <v>1330</v>
      </c>
      <c r="G806" t="s">
        <v>156</v>
      </c>
      <c r="H806">
        <v>152</v>
      </c>
      <c r="I806">
        <v>50</v>
      </c>
      <c r="J806">
        <v>26</v>
      </c>
      <c r="K806">
        <v>4470</v>
      </c>
      <c r="L806">
        <v>23</v>
      </c>
      <c r="M806">
        <v>29.2461643033953</v>
      </c>
    </row>
    <row r="807" spans="1:13" hidden="1" outlineLevel="3" x14ac:dyDescent="0.2">
      <c r="A807">
        <v>1934</v>
      </c>
      <c r="B807">
        <v>38</v>
      </c>
      <c r="C807" t="s">
        <v>1212</v>
      </c>
      <c r="D807">
        <v>31</v>
      </c>
      <c r="E807" t="s">
        <v>994</v>
      </c>
      <c r="F807" t="s">
        <v>1331</v>
      </c>
      <c r="G807" t="s">
        <v>156</v>
      </c>
      <c r="H807">
        <v>153</v>
      </c>
      <c r="I807">
        <v>41</v>
      </c>
      <c r="J807">
        <v>43</v>
      </c>
      <c r="K807">
        <v>4470</v>
      </c>
      <c r="L807">
        <v>23</v>
      </c>
      <c r="M807">
        <v>29.083522048497802</v>
      </c>
    </row>
    <row r="808" spans="1:13" outlineLevel="2" collapsed="1" x14ac:dyDescent="0.2">
      <c r="E808" s="10" t="s">
        <v>13026</v>
      </c>
      <c r="M808">
        <f>SUBTOTAL(1,M804:M807)</f>
        <v>29.547953912733476</v>
      </c>
    </row>
    <row r="809" spans="1:13" hidden="1" outlineLevel="3" x14ac:dyDescent="0.2">
      <c r="A809">
        <v>1934</v>
      </c>
      <c r="B809">
        <v>18</v>
      </c>
      <c r="C809" t="s">
        <v>901</v>
      </c>
      <c r="D809">
        <v>5</v>
      </c>
      <c r="E809" t="s">
        <v>998</v>
      </c>
      <c r="F809" t="s">
        <v>1298</v>
      </c>
      <c r="G809" t="s">
        <v>156</v>
      </c>
      <c r="H809">
        <v>149</v>
      </c>
      <c r="I809">
        <v>58</v>
      </c>
      <c r="J809">
        <v>35</v>
      </c>
      <c r="K809">
        <v>4470</v>
      </c>
      <c r="L809">
        <v>23</v>
      </c>
      <c r="M809">
        <v>29.804691479214299</v>
      </c>
    </row>
    <row r="810" spans="1:13" hidden="1" outlineLevel="3" x14ac:dyDescent="0.2">
      <c r="A810">
        <v>1934</v>
      </c>
      <c r="B810">
        <v>32</v>
      </c>
      <c r="C810" t="s">
        <v>1320</v>
      </c>
      <c r="D810">
        <v>8</v>
      </c>
      <c r="E810" t="s">
        <v>998</v>
      </c>
      <c r="F810" t="s">
        <v>1321</v>
      </c>
      <c r="G810" t="s">
        <v>156</v>
      </c>
      <c r="H810">
        <v>151</v>
      </c>
      <c r="I810">
        <v>42</v>
      </c>
      <c r="J810">
        <v>0</v>
      </c>
      <c r="K810">
        <v>4470</v>
      </c>
      <c r="L810">
        <v>23</v>
      </c>
      <c r="M810">
        <v>29.466051417270901</v>
      </c>
    </row>
    <row r="811" spans="1:13" outlineLevel="2" collapsed="1" x14ac:dyDescent="0.2">
      <c r="E811" s="10" t="s">
        <v>13027</v>
      </c>
      <c r="M811">
        <f>SUBTOTAL(1,M809:M810)</f>
        <v>29.635371448242601</v>
      </c>
    </row>
    <row r="812" spans="1:13" hidden="1" outlineLevel="3" x14ac:dyDescent="0.2">
      <c r="A812">
        <v>1934</v>
      </c>
      <c r="B812">
        <v>1</v>
      </c>
      <c r="C812" t="s">
        <v>819</v>
      </c>
      <c r="D812">
        <v>36</v>
      </c>
      <c r="E812" t="s">
        <v>987</v>
      </c>
      <c r="F812" t="s">
        <v>1270</v>
      </c>
      <c r="G812" t="s">
        <v>156</v>
      </c>
      <c r="H812">
        <v>147</v>
      </c>
      <c r="I812">
        <v>13</v>
      </c>
      <c r="J812">
        <v>58</v>
      </c>
      <c r="K812">
        <v>4470</v>
      </c>
      <c r="L812">
        <v>23</v>
      </c>
      <c r="M812">
        <v>30.3600873899607</v>
      </c>
    </row>
    <row r="813" spans="1:13" hidden="1" outlineLevel="3" x14ac:dyDescent="0.2">
      <c r="A813">
        <v>1934</v>
      </c>
      <c r="B813">
        <v>3</v>
      </c>
      <c r="C813" t="s">
        <v>1161</v>
      </c>
      <c r="D813">
        <v>34</v>
      </c>
      <c r="E813" t="s">
        <v>987</v>
      </c>
      <c r="F813" t="s">
        <v>1272</v>
      </c>
      <c r="G813" t="s">
        <v>156</v>
      </c>
      <c r="H813">
        <v>148</v>
      </c>
      <c r="I813">
        <v>6</v>
      </c>
      <c r="J813">
        <v>13</v>
      </c>
      <c r="K813">
        <v>4470</v>
      </c>
      <c r="L813">
        <v>23</v>
      </c>
      <c r="M813">
        <v>30.1815733354839</v>
      </c>
    </row>
    <row r="814" spans="1:13" hidden="1" outlineLevel="3" x14ac:dyDescent="0.2">
      <c r="A814">
        <v>1934</v>
      </c>
      <c r="B814">
        <v>5</v>
      </c>
      <c r="C814" t="s">
        <v>1275</v>
      </c>
      <c r="D814">
        <v>38</v>
      </c>
      <c r="E814" t="s">
        <v>987</v>
      </c>
      <c r="F814" t="s">
        <v>1276</v>
      </c>
      <c r="G814" t="s">
        <v>156</v>
      </c>
      <c r="H814">
        <v>148</v>
      </c>
      <c r="I814">
        <v>13</v>
      </c>
      <c r="J814">
        <v>0</v>
      </c>
      <c r="K814">
        <v>4470</v>
      </c>
      <c r="L814">
        <v>23</v>
      </c>
      <c r="M814">
        <v>30.158551669852599</v>
      </c>
    </row>
    <row r="815" spans="1:13" hidden="1" outlineLevel="3" x14ac:dyDescent="0.2">
      <c r="A815">
        <v>1934</v>
      </c>
      <c r="B815">
        <v>11</v>
      </c>
      <c r="C815" t="s">
        <v>1140</v>
      </c>
      <c r="D815">
        <v>33</v>
      </c>
      <c r="E815" t="s">
        <v>987</v>
      </c>
      <c r="F815" t="s">
        <v>1286</v>
      </c>
      <c r="G815" t="s">
        <v>156</v>
      </c>
      <c r="H815">
        <v>149</v>
      </c>
      <c r="I815">
        <v>6</v>
      </c>
      <c r="J815">
        <v>19</v>
      </c>
      <c r="K815">
        <v>4470</v>
      </c>
      <c r="L815">
        <v>23</v>
      </c>
      <c r="M815">
        <v>29.978818098323501</v>
      </c>
    </row>
    <row r="816" spans="1:13" hidden="1" outlineLevel="3" x14ac:dyDescent="0.2">
      <c r="A816">
        <v>1934</v>
      </c>
      <c r="B816">
        <v>12</v>
      </c>
      <c r="C816" t="s">
        <v>1287</v>
      </c>
      <c r="D816">
        <v>35</v>
      </c>
      <c r="E816" t="s">
        <v>987</v>
      </c>
      <c r="F816" t="s">
        <v>1288</v>
      </c>
      <c r="G816" t="s">
        <v>156</v>
      </c>
      <c r="H816">
        <v>149</v>
      </c>
      <c r="I816">
        <v>17</v>
      </c>
      <c r="J816">
        <v>19</v>
      </c>
      <c r="K816">
        <v>4470</v>
      </c>
      <c r="L816">
        <v>23</v>
      </c>
      <c r="M816">
        <v>29.9420027203087</v>
      </c>
    </row>
    <row r="817" spans="1:13" hidden="1" outlineLevel="3" x14ac:dyDescent="0.2">
      <c r="A817">
        <v>1934</v>
      </c>
      <c r="B817">
        <v>25</v>
      </c>
      <c r="C817" t="s">
        <v>1237</v>
      </c>
      <c r="D817">
        <v>39</v>
      </c>
      <c r="E817" t="s">
        <v>987</v>
      </c>
      <c r="F817" t="s">
        <v>1308</v>
      </c>
      <c r="G817" t="s">
        <v>156</v>
      </c>
      <c r="H817">
        <v>150</v>
      </c>
      <c r="I817">
        <v>40</v>
      </c>
      <c r="J817">
        <v>14</v>
      </c>
      <c r="K817">
        <v>4470</v>
      </c>
      <c r="L817">
        <v>23</v>
      </c>
      <c r="M817">
        <v>29.6673758420689</v>
      </c>
    </row>
    <row r="818" spans="1:13" outlineLevel="2" collapsed="1" x14ac:dyDescent="0.2">
      <c r="E818" s="10" t="s">
        <v>13029</v>
      </c>
      <c r="M818">
        <f>SUBTOTAL(1,M812:M817)</f>
        <v>30.048068175999717</v>
      </c>
    </row>
    <row r="819" spans="1:13" hidden="1" outlineLevel="3" x14ac:dyDescent="0.2">
      <c r="A819">
        <v>1934</v>
      </c>
      <c r="B819">
        <v>2</v>
      </c>
      <c r="C819" t="s">
        <v>1216</v>
      </c>
      <c r="D819">
        <v>9</v>
      </c>
      <c r="E819" t="s">
        <v>990</v>
      </c>
      <c r="F819" t="s">
        <v>1271</v>
      </c>
      <c r="G819" t="s">
        <v>156</v>
      </c>
      <c r="H819">
        <v>147</v>
      </c>
      <c r="I819">
        <v>41</v>
      </c>
      <c r="J819">
        <v>29</v>
      </c>
      <c r="K819">
        <v>4470</v>
      </c>
      <c r="L819">
        <v>23</v>
      </c>
      <c r="M819">
        <v>30.265813285586098</v>
      </c>
    </row>
    <row r="820" spans="1:13" hidden="1" outlineLevel="3" x14ac:dyDescent="0.2">
      <c r="A820">
        <v>1934</v>
      </c>
      <c r="B820">
        <v>14</v>
      </c>
      <c r="C820" t="s">
        <v>1291</v>
      </c>
      <c r="D820">
        <v>10</v>
      </c>
      <c r="E820" t="s">
        <v>990</v>
      </c>
      <c r="F820" t="s">
        <v>1292</v>
      </c>
      <c r="G820" t="s">
        <v>156</v>
      </c>
      <c r="H820">
        <v>149</v>
      </c>
      <c r="I820">
        <v>35</v>
      </c>
      <c r="J820">
        <v>7</v>
      </c>
      <c r="K820">
        <v>4470</v>
      </c>
      <c r="L820">
        <v>23</v>
      </c>
      <c r="M820">
        <v>29.882619910233199</v>
      </c>
    </row>
    <row r="821" spans="1:13" hidden="1" outlineLevel="3" x14ac:dyDescent="0.2">
      <c r="A821">
        <v>1934</v>
      </c>
      <c r="B821">
        <v>15</v>
      </c>
      <c r="C821" t="s">
        <v>1293</v>
      </c>
      <c r="D821">
        <v>15</v>
      </c>
      <c r="E821" t="s">
        <v>990</v>
      </c>
      <c r="F821" t="s">
        <v>1294</v>
      </c>
      <c r="G821" t="s">
        <v>156</v>
      </c>
      <c r="H821">
        <v>149</v>
      </c>
      <c r="I821">
        <v>35</v>
      </c>
      <c r="J821">
        <v>56</v>
      </c>
      <c r="K821">
        <v>4470</v>
      </c>
      <c r="L821">
        <v>23</v>
      </c>
      <c r="M821">
        <v>29.879901068783902</v>
      </c>
    </row>
    <row r="822" spans="1:13" hidden="1" outlineLevel="3" x14ac:dyDescent="0.2">
      <c r="A822">
        <v>1934</v>
      </c>
      <c r="B822">
        <v>16</v>
      </c>
      <c r="C822" t="s">
        <v>1295</v>
      </c>
      <c r="D822">
        <v>13</v>
      </c>
      <c r="E822" t="s">
        <v>990</v>
      </c>
      <c r="F822" t="s">
        <v>1296</v>
      </c>
      <c r="G822" t="s">
        <v>156</v>
      </c>
      <c r="H822">
        <v>149</v>
      </c>
      <c r="I822">
        <v>46</v>
      </c>
      <c r="J822">
        <v>36</v>
      </c>
      <c r="K822">
        <v>4470</v>
      </c>
      <c r="L822">
        <v>23</v>
      </c>
      <c r="M822">
        <v>29.844435047737701</v>
      </c>
    </row>
    <row r="823" spans="1:13" hidden="1" outlineLevel="3" x14ac:dyDescent="0.2">
      <c r="A823">
        <v>1934</v>
      </c>
      <c r="B823">
        <v>24</v>
      </c>
      <c r="C823" t="s">
        <v>1306</v>
      </c>
      <c r="D823">
        <v>12</v>
      </c>
      <c r="E823" t="s">
        <v>990</v>
      </c>
      <c r="F823" t="s">
        <v>1307</v>
      </c>
      <c r="G823" t="s">
        <v>156</v>
      </c>
      <c r="H823">
        <v>150</v>
      </c>
      <c r="I823">
        <v>36</v>
      </c>
      <c r="J823">
        <v>28</v>
      </c>
      <c r="K823">
        <v>4470</v>
      </c>
      <c r="L823">
        <v>23</v>
      </c>
      <c r="M823">
        <v>29.6797420820822</v>
      </c>
    </row>
    <row r="824" spans="1:13" hidden="1" outlineLevel="3" x14ac:dyDescent="0.2">
      <c r="A824">
        <v>1934</v>
      </c>
      <c r="B824">
        <v>39</v>
      </c>
      <c r="C824" t="s">
        <v>1332</v>
      </c>
      <c r="D824">
        <v>11</v>
      </c>
      <c r="E824" t="s">
        <v>990</v>
      </c>
      <c r="F824" t="s">
        <v>1333</v>
      </c>
      <c r="G824" t="s">
        <v>156</v>
      </c>
      <c r="H824">
        <v>154</v>
      </c>
      <c r="I824">
        <v>29</v>
      </c>
      <c r="J824">
        <v>34</v>
      </c>
      <c r="K824">
        <v>4470</v>
      </c>
      <c r="L824">
        <v>23</v>
      </c>
      <c r="M824">
        <v>28.933391348750501</v>
      </c>
    </row>
    <row r="825" spans="1:13" outlineLevel="2" collapsed="1" x14ac:dyDescent="0.2">
      <c r="E825" s="10" t="s">
        <v>13030</v>
      </c>
      <c r="M825">
        <f>SUBTOTAL(1,M819:M824)</f>
        <v>29.747650457195601</v>
      </c>
    </row>
    <row r="826" spans="1:13" hidden="1" outlineLevel="3" x14ac:dyDescent="0.2">
      <c r="A826">
        <v>1934</v>
      </c>
      <c r="B826">
        <v>9</v>
      </c>
      <c r="C826" t="s">
        <v>1282</v>
      </c>
      <c r="D826">
        <v>23</v>
      </c>
      <c r="E826" t="s">
        <v>1283</v>
      </c>
      <c r="F826" t="s">
        <v>1284</v>
      </c>
      <c r="G826" t="s">
        <v>156</v>
      </c>
      <c r="H826">
        <v>148</v>
      </c>
      <c r="I826">
        <v>43</v>
      </c>
      <c r="J826">
        <v>0</v>
      </c>
      <c r="K826">
        <v>4470</v>
      </c>
      <c r="L826">
        <v>23</v>
      </c>
      <c r="M826">
        <v>30.057155665134999</v>
      </c>
    </row>
    <row r="827" spans="1:13" hidden="1" outlineLevel="3" x14ac:dyDescent="0.2">
      <c r="A827">
        <v>1934</v>
      </c>
      <c r="B827">
        <v>10</v>
      </c>
      <c r="C827" t="s">
        <v>1022</v>
      </c>
      <c r="D827">
        <v>21</v>
      </c>
      <c r="E827" t="s">
        <v>1283</v>
      </c>
      <c r="F827" t="s">
        <v>1285</v>
      </c>
      <c r="G827" t="s">
        <v>156</v>
      </c>
      <c r="H827">
        <v>148</v>
      </c>
      <c r="I827">
        <v>54</v>
      </c>
      <c r="J827">
        <v>37</v>
      </c>
      <c r="K827">
        <v>4470</v>
      </c>
      <c r="L827">
        <v>23</v>
      </c>
      <c r="M827">
        <v>30.018075761504399</v>
      </c>
    </row>
    <row r="828" spans="1:13" hidden="1" outlineLevel="3" x14ac:dyDescent="0.2">
      <c r="A828">
        <v>1934</v>
      </c>
      <c r="B828">
        <v>17</v>
      </c>
      <c r="C828" t="s">
        <v>1080</v>
      </c>
      <c r="D828">
        <v>17</v>
      </c>
      <c r="E828" t="s">
        <v>1283</v>
      </c>
      <c r="F828" t="s">
        <v>1297</v>
      </c>
      <c r="G828" t="s">
        <v>156</v>
      </c>
      <c r="H828">
        <v>149</v>
      </c>
      <c r="I828">
        <v>49</v>
      </c>
      <c r="J828">
        <v>5</v>
      </c>
      <c r="K828">
        <v>4470</v>
      </c>
      <c r="L828">
        <v>23</v>
      </c>
      <c r="M828">
        <v>29.836190193660801</v>
      </c>
    </row>
    <row r="829" spans="1:13" hidden="1" outlineLevel="3" x14ac:dyDescent="0.2">
      <c r="A829">
        <v>1934</v>
      </c>
      <c r="B829">
        <v>19</v>
      </c>
      <c r="C829" t="s">
        <v>1299</v>
      </c>
      <c r="D829">
        <v>24</v>
      </c>
      <c r="E829" t="s">
        <v>1283</v>
      </c>
      <c r="F829" t="s">
        <v>1300</v>
      </c>
      <c r="G829" t="s">
        <v>156</v>
      </c>
      <c r="H829">
        <v>150</v>
      </c>
      <c r="I829">
        <v>6</v>
      </c>
      <c r="J829">
        <v>51</v>
      </c>
      <c r="K829">
        <v>4470</v>
      </c>
      <c r="L829">
        <v>23</v>
      </c>
      <c r="M829">
        <v>29.777336138605602</v>
      </c>
    </row>
    <row r="830" spans="1:13" hidden="1" outlineLevel="3" x14ac:dyDescent="0.2">
      <c r="A830">
        <v>1934</v>
      </c>
      <c r="B830">
        <v>20</v>
      </c>
      <c r="C830" t="s">
        <v>1208</v>
      </c>
      <c r="D830">
        <v>20</v>
      </c>
      <c r="E830" t="s">
        <v>1283</v>
      </c>
      <c r="F830" t="s">
        <v>1301</v>
      </c>
      <c r="G830" t="s">
        <v>156</v>
      </c>
      <c r="H830">
        <v>150</v>
      </c>
      <c r="I830">
        <v>9</v>
      </c>
      <c r="J830">
        <v>14</v>
      </c>
      <c r="K830">
        <v>4470</v>
      </c>
      <c r="L830">
        <v>23</v>
      </c>
      <c r="M830">
        <v>29.769458740477301</v>
      </c>
    </row>
    <row r="831" spans="1:13" hidden="1" outlineLevel="3" x14ac:dyDescent="0.2">
      <c r="A831">
        <v>1934</v>
      </c>
      <c r="B831">
        <v>30</v>
      </c>
      <c r="C831" t="s">
        <v>1317</v>
      </c>
      <c r="D831">
        <v>22</v>
      </c>
      <c r="E831" t="s">
        <v>1283</v>
      </c>
      <c r="F831" t="s">
        <v>1318</v>
      </c>
      <c r="G831" t="s">
        <v>156</v>
      </c>
      <c r="H831">
        <v>151</v>
      </c>
      <c r="I831">
        <v>17</v>
      </c>
      <c r="J831">
        <v>13</v>
      </c>
      <c r="K831">
        <v>4470</v>
      </c>
      <c r="L831">
        <v>23</v>
      </c>
      <c r="M831">
        <v>29.546501956363201</v>
      </c>
    </row>
    <row r="832" spans="1:13" outlineLevel="2" collapsed="1" x14ac:dyDescent="0.2">
      <c r="E832" s="10" t="s">
        <v>13035</v>
      </c>
      <c r="M832">
        <f>SUBTOTAL(1,M826:M831)</f>
        <v>29.834119742624381</v>
      </c>
    </row>
    <row r="833" spans="1:13" hidden="1" outlineLevel="3" x14ac:dyDescent="0.2">
      <c r="A833">
        <v>1934</v>
      </c>
      <c r="B833">
        <v>4</v>
      </c>
      <c r="C833" t="s">
        <v>1273</v>
      </c>
      <c r="D833">
        <v>104</v>
      </c>
      <c r="E833" t="s">
        <v>906</v>
      </c>
      <c r="F833" t="s">
        <v>1274</v>
      </c>
      <c r="G833" t="s">
        <v>156</v>
      </c>
      <c r="H833">
        <v>148</v>
      </c>
      <c r="I833">
        <v>12</v>
      </c>
      <c r="J833">
        <v>38</v>
      </c>
      <c r="K833">
        <v>4470</v>
      </c>
      <c r="L833">
        <v>23</v>
      </c>
      <c r="M833">
        <v>30.159795186277702</v>
      </c>
    </row>
    <row r="834" spans="1:13" hidden="1" outlineLevel="3" x14ac:dyDescent="0.2">
      <c r="A834">
        <v>1934</v>
      </c>
      <c r="B834">
        <v>6</v>
      </c>
      <c r="C834" t="s">
        <v>1277</v>
      </c>
      <c r="D834">
        <v>105</v>
      </c>
      <c r="E834" t="s">
        <v>906</v>
      </c>
      <c r="F834" t="s">
        <v>1278</v>
      </c>
      <c r="G834" t="s">
        <v>156</v>
      </c>
      <c r="H834">
        <v>148</v>
      </c>
      <c r="I834">
        <v>26</v>
      </c>
      <c r="J834">
        <v>0</v>
      </c>
      <c r="K834">
        <v>4470</v>
      </c>
      <c r="L834">
        <v>23</v>
      </c>
      <c r="M834">
        <v>30.1145295306534</v>
      </c>
    </row>
    <row r="835" spans="1:13" hidden="1" outlineLevel="3" x14ac:dyDescent="0.2">
      <c r="A835">
        <v>1934</v>
      </c>
      <c r="B835">
        <v>8</v>
      </c>
      <c r="C835" t="s">
        <v>1280</v>
      </c>
      <c r="D835">
        <v>102</v>
      </c>
      <c r="E835" t="s">
        <v>906</v>
      </c>
      <c r="F835" t="s">
        <v>1281</v>
      </c>
      <c r="G835" t="s">
        <v>156</v>
      </c>
      <c r="H835">
        <v>148</v>
      </c>
      <c r="I835">
        <v>34</v>
      </c>
      <c r="J835">
        <v>54</v>
      </c>
      <c r="K835">
        <v>4470</v>
      </c>
      <c r="L835">
        <v>23</v>
      </c>
      <c r="M835">
        <v>30.084465333318299</v>
      </c>
    </row>
    <row r="836" spans="1:13" hidden="1" outlineLevel="3" x14ac:dyDescent="0.2">
      <c r="A836">
        <v>1934</v>
      </c>
      <c r="B836">
        <v>13</v>
      </c>
      <c r="C836" t="s">
        <v>1289</v>
      </c>
      <c r="D836">
        <v>108</v>
      </c>
      <c r="E836" t="s">
        <v>906</v>
      </c>
      <c r="F836" t="s">
        <v>1290</v>
      </c>
      <c r="G836" t="s">
        <v>156</v>
      </c>
      <c r="H836">
        <v>149</v>
      </c>
      <c r="I836">
        <v>30</v>
      </c>
      <c r="J836">
        <v>50</v>
      </c>
      <c r="K836">
        <v>4470</v>
      </c>
      <c r="L836">
        <v>23</v>
      </c>
      <c r="M836">
        <v>29.896888063167602</v>
      </c>
    </row>
    <row r="837" spans="1:13" hidden="1" outlineLevel="3" x14ac:dyDescent="0.2">
      <c r="A837">
        <v>1934</v>
      </c>
      <c r="B837">
        <v>21</v>
      </c>
      <c r="C837" t="s">
        <v>1221</v>
      </c>
      <c r="D837">
        <v>109</v>
      </c>
      <c r="E837" t="s">
        <v>906</v>
      </c>
      <c r="F837" t="s">
        <v>1302</v>
      </c>
      <c r="G837" t="s">
        <v>156</v>
      </c>
      <c r="H837">
        <v>150</v>
      </c>
      <c r="I837">
        <v>11</v>
      </c>
      <c r="J837">
        <v>39</v>
      </c>
      <c r="K837">
        <v>4470</v>
      </c>
      <c r="L837">
        <v>23</v>
      </c>
      <c r="M837">
        <v>29.761475423479599</v>
      </c>
    </row>
    <row r="838" spans="1:13" hidden="1" outlineLevel="3" x14ac:dyDescent="0.2">
      <c r="A838">
        <v>1934</v>
      </c>
      <c r="B838">
        <v>23</v>
      </c>
      <c r="C838" t="s">
        <v>1304</v>
      </c>
      <c r="D838">
        <v>107</v>
      </c>
      <c r="E838" t="s">
        <v>906</v>
      </c>
      <c r="F838" t="s">
        <v>1305</v>
      </c>
      <c r="G838" t="s">
        <v>156</v>
      </c>
      <c r="H838">
        <v>150</v>
      </c>
      <c r="I838">
        <v>15</v>
      </c>
      <c r="J838">
        <v>36</v>
      </c>
      <c r="K838">
        <v>4470</v>
      </c>
      <c r="L838">
        <v>23</v>
      </c>
      <c r="M838">
        <v>29.748436044190001</v>
      </c>
    </row>
    <row r="839" spans="1:13" hidden="1" outlineLevel="3" x14ac:dyDescent="0.2">
      <c r="A839">
        <v>1934</v>
      </c>
      <c r="B839">
        <v>26</v>
      </c>
      <c r="C839" t="s">
        <v>1309</v>
      </c>
      <c r="D839">
        <v>103</v>
      </c>
      <c r="E839" t="s">
        <v>906</v>
      </c>
      <c r="F839" t="s">
        <v>1310</v>
      </c>
      <c r="G839" t="s">
        <v>156</v>
      </c>
      <c r="H839">
        <v>150</v>
      </c>
      <c r="I839">
        <v>44</v>
      </c>
      <c r="J839">
        <v>49</v>
      </c>
      <c r="K839">
        <v>4470</v>
      </c>
      <c r="L839">
        <v>23</v>
      </c>
      <c r="M839">
        <v>29.6523423176073</v>
      </c>
    </row>
    <row r="840" spans="1:13" hidden="1" outlineLevel="3" x14ac:dyDescent="0.2">
      <c r="A840">
        <v>1934</v>
      </c>
      <c r="B840">
        <v>27</v>
      </c>
      <c r="C840" t="s">
        <v>1311</v>
      </c>
      <c r="D840">
        <v>117</v>
      </c>
      <c r="E840" t="s">
        <v>906</v>
      </c>
      <c r="F840" t="s">
        <v>1312</v>
      </c>
      <c r="G840" t="s">
        <v>156</v>
      </c>
      <c r="H840">
        <v>151</v>
      </c>
      <c r="I840">
        <v>9</v>
      </c>
      <c r="J840">
        <v>27</v>
      </c>
      <c r="K840">
        <v>4470</v>
      </c>
      <c r="L840">
        <v>23</v>
      </c>
      <c r="M840">
        <v>29.5718042439177</v>
      </c>
    </row>
    <row r="841" spans="1:13" hidden="1" outlineLevel="3" x14ac:dyDescent="0.2">
      <c r="A841">
        <v>1934</v>
      </c>
      <c r="B841">
        <v>28</v>
      </c>
      <c r="C841" t="s">
        <v>1313</v>
      </c>
      <c r="D841">
        <v>113</v>
      </c>
      <c r="E841" t="s">
        <v>906</v>
      </c>
      <c r="F841" t="s">
        <v>1314</v>
      </c>
      <c r="G841" t="s">
        <v>156</v>
      </c>
      <c r="H841">
        <v>151</v>
      </c>
      <c r="I841">
        <v>11</v>
      </c>
      <c r="J841">
        <v>42</v>
      </c>
      <c r="K841">
        <v>4470</v>
      </c>
      <c r="L841">
        <v>23</v>
      </c>
      <c r="M841">
        <v>29.5644697245279</v>
      </c>
    </row>
    <row r="842" spans="1:13" hidden="1" outlineLevel="3" x14ac:dyDescent="0.2">
      <c r="A842">
        <v>1934</v>
      </c>
      <c r="B842">
        <v>29</v>
      </c>
      <c r="C842" t="s">
        <v>1315</v>
      </c>
      <c r="D842">
        <v>106</v>
      </c>
      <c r="E842" t="s">
        <v>906</v>
      </c>
      <c r="F842" t="s">
        <v>1316</v>
      </c>
      <c r="G842" t="s">
        <v>156</v>
      </c>
      <c r="H842">
        <v>151</v>
      </c>
      <c r="I842">
        <v>13</v>
      </c>
      <c r="J842">
        <v>57</v>
      </c>
      <c r="K842">
        <v>4470</v>
      </c>
      <c r="L842">
        <v>23</v>
      </c>
      <c r="M842">
        <v>29.5571388425107</v>
      </c>
    </row>
    <row r="843" spans="1:13" hidden="1" outlineLevel="3" x14ac:dyDescent="0.2">
      <c r="A843">
        <v>1934</v>
      </c>
      <c r="B843">
        <v>31</v>
      </c>
      <c r="C843" t="s">
        <v>1152</v>
      </c>
      <c r="D843">
        <v>101</v>
      </c>
      <c r="E843" t="s">
        <v>906</v>
      </c>
      <c r="F843" t="s">
        <v>1319</v>
      </c>
      <c r="G843" t="s">
        <v>156</v>
      </c>
      <c r="H843">
        <v>151</v>
      </c>
      <c r="I843">
        <v>40</v>
      </c>
      <c r="J843">
        <v>55</v>
      </c>
      <c r="K843">
        <v>4470</v>
      </c>
      <c r="L843">
        <v>23</v>
      </c>
      <c r="M843">
        <v>29.469558927214202</v>
      </c>
    </row>
    <row r="844" spans="1:13" hidden="1" outlineLevel="3" x14ac:dyDescent="0.2">
      <c r="A844">
        <v>1934</v>
      </c>
      <c r="B844">
        <v>33</v>
      </c>
      <c r="C844" t="s">
        <v>1322</v>
      </c>
      <c r="D844">
        <v>115</v>
      </c>
      <c r="E844" t="s">
        <v>906</v>
      </c>
      <c r="F844" t="s">
        <v>1323</v>
      </c>
      <c r="G844" t="s">
        <v>156</v>
      </c>
      <c r="H844">
        <v>151</v>
      </c>
      <c r="I844">
        <v>43</v>
      </c>
      <c r="J844">
        <v>28</v>
      </c>
      <c r="K844">
        <v>4470</v>
      </c>
      <c r="L844">
        <v>23</v>
      </c>
      <c r="M844">
        <v>29.461304118577502</v>
      </c>
    </row>
    <row r="845" spans="1:13" hidden="1" outlineLevel="3" x14ac:dyDescent="0.2">
      <c r="A845">
        <v>1934</v>
      </c>
      <c r="B845">
        <v>34</v>
      </c>
      <c r="C845" t="s">
        <v>1324</v>
      </c>
      <c r="D845">
        <v>111</v>
      </c>
      <c r="E845" t="s">
        <v>906</v>
      </c>
      <c r="F845" t="s">
        <v>1325</v>
      </c>
      <c r="G845" t="s">
        <v>156</v>
      </c>
      <c r="H845">
        <v>151</v>
      </c>
      <c r="I845">
        <v>52</v>
      </c>
      <c r="J845">
        <v>45</v>
      </c>
      <c r="K845">
        <v>4470</v>
      </c>
      <c r="L845">
        <v>23</v>
      </c>
      <c r="M845">
        <v>29.431291322597399</v>
      </c>
    </row>
    <row r="846" spans="1:13" hidden="1" outlineLevel="3" x14ac:dyDescent="0.2">
      <c r="A846">
        <v>1934</v>
      </c>
      <c r="B846">
        <v>35</v>
      </c>
      <c r="C846" t="s">
        <v>847</v>
      </c>
      <c r="D846">
        <v>110</v>
      </c>
      <c r="E846" t="s">
        <v>906</v>
      </c>
      <c r="F846" t="s">
        <v>1326</v>
      </c>
      <c r="G846" t="s">
        <v>156</v>
      </c>
      <c r="H846">
        <v>151</v>
      </c>
      <c r="I846">
        <v>53</v>
      </c>
      <c r="J846">
        <v>25</v>
      </c>
      <c r="K846">
        <v>4470</v>
      </c>
      <c r="L846">
        <v>23</v>
      </c>
      <c r="M846">
        <v>29.4291383582812</v>
      </c>
    </row>
    <row r="847" spans="1:13" hidden="1" outlineLevel="3" x14ac:dyDescent="0.2">
      <c r="A847">
        <v>1934</v>
      </c>
      <c r="B847">
        <v>36</v>
      </c>
      <c r="C847" t="s">
        <v>1327</v>
      </c>
      <c r="D847">
        <v>118</v>
      </c>
      <c r="E847" t="s">
        <v>906</v>
      </c>
      <c r="F847" t="s">
        <v>1328</v>
      </c>
      <c r="G847" t="s">
        <v>156</v>
      </c>
      <c r="H847">
        <v>152</v>
      </c>
      <c r="I847">
        <v>4</v>
      </c>
      <c r="J847">
        <v>38</v>
      </c>
      <c r="K847">
        <v>4470</v>
      </c>
      <c r="L847">
        <v>23</v>
      </c>
      <c r="M847">
        <v>29.3929619089716</v>
      </c>
    </row>
    <row r="848" spans="1:13" outlineLevel="2" collapsed="1" x14ac:dyDescent="0.2">
      <c r="E848" s="10" t="s">
        <v>13025</v>
      </c>
      <c r="M848">
        <f>SUBTOTAL(1,M833:M847)</f>
        <v>29.686373289686141</v>
      </c>
    </row>
    <row r="849" spans="1:13" outlineLevel="1" x14ac:dyDescent="0.2">
      <c r="A849" s="10" t="s">
        <v>12898</v>
      </c>
      <c r="M849">
        <f>SUBTOTAL(1,M804:M847)</f>
        <v>29.75736379865717</v>
      </c>
    </row>
    <row r="850" spans="1:13" hidden="1" outlineLevel="3" x14ac:dyDescent="0.2">
      <c r="A850">
        <v>1935</v>
      </c>
      <c r="B850">
        <v>10</v>
      </c>
      <c r="C850" t="s">
        <v>1006</v>
      </c>
      <c r="D850">
        <v>26</v>
      </c>
      <c r="E850" t="s">
        <v>994</v>
      </c>
      <c r="F850" t="s">
        <v>1347</v>
      </c>
      <c r="G850" t="s">
        <v>156</v>
      </c>
      <c r="H850">
        <v>143</v>
      </c>
      <c r="I850">
        <v>32</v>
      </c>
      <c r="J850">
        <v>4</v>
      </c>
      <c r="K850">
        <v>4338</v>
      </c>
      <c r="L850">
        <v>21</v>
      </c>
      <c r="M850">
        <v>30.222710770159601</v>
      </c>
    </row>
    <row r="851" spans="1:13" hidden="1" outlineLevel="3" x14ac:dyDescent="0.2">
      <c r="A851">
        <v>1935</v>
      </c>
      <c r="B851">
        <v>23</v>
      </c>
      <c r="C851" t="s">
        <v>1362</v>
      </c>
      <c r="D851">
        <v>64</v>
      </c>
      <c r="E851" t="s">
        <v>994</v>
      </c>
      <c r="F851" t="s">
        <v>1363</v>
      </c>
      <c r="G851" t="s">
        <v>156</v>
      </c>
      <c r="H851">
        <v>145</v>
      </c>
      <c r="I851">
        <v>23</v>
      </c>
      <c r="J851">
        <v>6</v>
      </c>
      <c r="K851">
        <v>4338</v>
      </c>
      <c r="L851">
        <v>21</v>
      </c>
      <c r="M851">
        <v>29.838016301544101</v>
      </c>
    </row>
    <row r="852" spans="1:13" hidden="1" outlineLevel="3" x14ac:dyDescent="0.2">
      <c r="A852">
        <v>1935</v>
      </c>
      <c r="B852">
        <v>34</v>
      </c>
      <c r="C852" t="s">
        <v>1382</v>
      </c>
      <c r="D852">
        <v>65</v>
      </c>
      <c r="E852" t="s">
        <v>994</v>
      </c>
      <c r="F852" t="s">
        <v>1383</v>
      </c>
      <c r="G852" t="s">
        <v>156</v>
      </c>
      <c r="H852">
        <v>146</v>
      </c>
      <c r="I852">
        <v>38</v>
      </c>
      <c r="J852">
        <v>16</v>
      </c>
      <c r="K852">
        <v>4338</v>
      </c>
      <c r="L852">
        <v>21</v>
      </c>
      <c r="M852">
        <v>29.583099701456302</v>
      </c>
    </row>
    <row r="853" spans="1:13" hidden="1" outlineLevel="3" x14ac:dyDescent="0.2">
      <c r="A853">
        <v>1935</v>
      </c>
      <c r="B853">
        <v>42</v>
      </c>
      <c r="C853" t="s">
        <v>1398</v>
      </c>
      <c r="D853">
        <v>29</v>
      </c>
      <c r="E853" t="s">
        <v>994</v>
      </c>
      <c r="F853" t="s">
        <v>1399</v>
      </c>
      <c r="G853" t="s">
        <v>156</v>
      </c>
      <c r="H853">
        <v>147</v>
      </c>
      <c r="I853">
        <v>43</v>
      </c>
      <c r="J853">
        <v>55</v>
      </c>
      <c r="K853">
        <v>4338</v>
      </c>
      <c r="L853">
        <v>21</v>
      </c>
      <c r="M853">
        <v>29.363994471969601</v>
      </c>
    </row>
    <row r="854" spans="1:13" hidden="1" outlineLevel="3" x14ac:dyDescent="0.2">
      <c r="A854">
        <v>1935</v>
      </c>
      <c r="B854">
        <v>45</v>
      </c>
      <c r="C854" t="s">
        <v>1404</v>
      </c>
      <c r="D854">
        <v>63</v>
      </c>
      <c r="E854" t="s">
        <v>994</v>
      </c>
      <c r="F854" t="s">
        <v>1405</v>
      </c>
      <c r="G854" t="s">
        <v>156</v>
      </c>
      <c r="H854">
        <v>149</v>
      </c>
      <c r="I854">
        <v>31</v>
      </c>
      <c r="J854">
        <v>19</v>
      </c>
      <c r="K854">
        <v>4338</v>
      </c>
      <c r="L854">
        <v>21</v>
      </c>
      <c r="M854">
        <v>29.012463796655599</v>
      </c>
    </row>
    <row r="855" spans="1:13" hidden="1" outlineLevel="3" x14ac:dyDescent="0.2">
      <c r="A855">
        <v>1935</v>
      </c>
      <c r="B855">
        <v>46</v>
      </c>
      <c r="C855" t="s">
        <v>1329</v>
      </c>
      <c r="D855">
        <v>27</v>
      </c>
      <c r="E855" t="s">
        <v>994</v>
      </c>
      <c r="F855" t="s">
        <v>1406</v>
      </c>
      <c r="G855" t="s">
        <v>156</v>
      </c>
      <c r="H855">
        <v>150</v>
      </c>
      <c r="I855">
        <v>12</v>
      </c>
      <c r="J855">
        <v>39</v>
      </c>
      <c r="K855">
        <v>4338</v>
      </c>
      <c r="L855">
        <v>21</v>
      </c>
      <c r="M855">
        <v>28.879408387100298</v>
      </c>
    </row>
    <row r="856" spans="1:13" outlineLevel="2" collapsed="1" x14ac:dyDescent="0.2">
      <c r="E856" s="10" t="s">
        <v>13026</v>
      </c>
      <c r="M856">
        <f>SUBTOTAL(1,M850:M855)</f>
        <v>29.483282238147581</v>
      </c>
    </row>
    <row r="857" spans="1:13" hidden="1" outlineLevel="3" x14ac:dyDescent="0.2">
      <c r="A857">
        <v>1935</v>
      </c>
      <c r="B857">
        <v>1</v>
      </c>
      <c r="C857" t="s">
        <v>1334</v>
      </c>
      <c r="D857">
        <v>6</v>
      </c>
      <c r="E857" t="s">
        <v>998</v>
      </c>
      <c r="F857" t="s">
        <v>1335</v>
      </c>
      <c r="G857" t="s">
        <v>156</v>
      </c>
      <c r="H857">
        <v>141</v>
      </c>
      <c r="I857">
        <v>32</v>
      </c>
      <c r="J857">
        <v>0</v>
      </c>
      <c r="K857">
        <v>4338</v>
      </c>
      <c r="L857">
        <v>21</v>
      </c>
      <c r="M857">
        <v>30.650023551577899</v>
      </c>
    </row>
    <row r="858" spans="1:13" hidden="1" outlineLevel="3" x14ac:dyDescent="0.2">
      <c r="A858">
        <v>1935</v>
      </c>
      <c r="B858">
        <v>3</v>
      </c>
      <c r="C858" t="s">
        <v>1273</v>
      </c>
      <c r="D858">
        <v>8</v>
      </c>
      <c r="E858" t="s">
        <v>998</v>
      </c>
      <c r="F858" t="s">
        <v>1337</v>
      </c>
      <c r="G858" t="s">
        <v>156</v>
      </c>
      <c r="H858">
        <v>141</v>
      </c>
      <c r="I858">
        <v>56</v>
      </c>
      <c r="J858">
        <v>6</v>
      </c>
      <c r="K858">
        <v>4338</v>
      </c>
      <c r="L858">
        <v>21</v>
      </c>
      <c r="M858">
        <v>30.563286011202301</v>
      </c>
    </row>
    <row r="859" spans="1:13" hidden="1" outlineLevel="3" x14ac:dyDescent="0.2">
      <c r="A859">
        <v>1935</v>
      </c>
      <c r="B859">
        <v>4</v>
      </c>
      <c r="C859" t="s">
        <v>1280</v>
      </c>
      <c r="D859">
        <v>51</v>
      </c>
      <c r="E859" t="s">
        <v>998</v>
      </c>
      <c r="F859" t="s">
        <v>1338</v>
      </c>
      <c r="G859" t="s">
        <v>156</v>
      </c>
      <c r="H859">
        <v>142</v>
      </c>
      <c r="I859">
        <v>7</v>
      </c>
      <c r="J859">
        <v>24</v>
      </c>
      <c r="K859">
        <v>4338</v>
      </c>
      <c r="L859">
        <v>21</v>
      </c>
      <c r="M859">
        <v>30.522785374205501</v>
      </c>
    </row>
    <row r="860" spans="1:13" hidden="1" outlineLevel="3" x14ac:dyDescent="0.2">
      <c r="A860">
        <v>1935</v>
      </c>
      <c r="B860">
        <v>5</v>
      </c>
      <c r="C860" t="s">
        <v>1339</v>
      </c>
      <c r="D860">
        <v>53</v>
      </c>
      <c r="E860" t="s">
        <v>998</v>
      </c>
      <c r="F860" t="s">
        <v>1340</v>
      </c>
      <c r="G860" t="s">
        <v>156</v>
      </c>
      <c r="H860">
        <v>142</v>
      </c>
      <c r="I860">
        <v>23</v>
      </c>
      <c r="J860">
        <v>26</v>
      </c>
      <c r="K860">
        <v>4338</v>
      </c>
      <c r="L860">
        <v>21</v>
      </c>
      <c r="M860">
        <v>30.465503720206101</v>
      </c>
    </row>
    <row r="861" spans="1:13" hidden="1" outlineLevel="3" x14ac:dyDescent="0.2">
      <c r="A861">
        <v>1935</v>
      </c>
      <c r="B861">
        <v>20</v>
      </c>
      <c r="C861" t="s">
        <v>1246</v>
      </c>
      <c r="D861">
        <v>52</v>
      </c>
      <c r="E861" t="s">
        <v>998</v>
      </c>
      <c r="F861" t="s">
        <v>1358</v>
      </c>
      <c r="G861" t="s">
        <v>156</v>
      </c>
      <c r="H861">
        <v>144</v>
      </c>
      <c r="I861">
        <v>56</v>
      </c>
      <c r="J861">
        <v>52</v>
      </c>
      <c r="K861">
        <v>4338</v>
      </c>
      <c r="L861">
        <v>21</v>
      </c>
      <c r="M861">
        <v>29.928020053199202</v>
      </c>
    </row>
    <row r="862" spans="1:13" hidden="1" outlineLevel="3" x14ac:dyDescent="0.2">
      <c r="A862">
        <v>1935</v>
      </c>
      <c r="B862">
        <v>29</v>
      </c>
      <c r="C862" t="s">
        <v>1145</v>
      </c>
      <c r="D862">
        <v>1</v>
      </c>
      <c r="E862" t="s">
        <v>998</v>
      </c>
      <c r="F862" t="s">
        <v>1374</v>
      </c>
      <c r="G862" t="s">
        <v>156</v>
      </c>
      <c r="H862">
        <v>146</v>
      </c>
      <c r="I862">
        <v>0</v>
      </c>
      <c r="J862">
        <v>5</v>
      </c>
      <c r="K862">
        <v>4338</v>
      </c>
      <c r="L862">
        <v>21</v>
      </c>
      <c r="M862">
        <v>29.7120461182827</v>
      </c>
    </row>
    <row r="863" spans="1:13" outlineLevel="2" collapsed="1" x14ac:dyDescent="0.2">
      <c r="E863" s="10" t="s">
        <v>13027</v>
      </c>
      <c r="M863">
        <f>SUBTOTAL(1,M857:M862)</f>
        <v>30.306944138112282</v>
      </c>
    </row>
    <row r="864" spans="1:13" hidden="1" outlineLevel="3" x14ac:dyDescent="0.2">
      <c r="A864">
        <v>1935</v>
      </c>
      <c r="B864">
        <v>22</v>
      </c>
      <c r="C864" t="s">
        <v>834</v>
      </c>
      <c r="D864">
        <v>23</v>
      </c>
      <c r="E864" t="s">
        <v>1011</v>
      </c>
      <c r="F864" t="s">
        <v>1361</v>
      </c>
      <c r="G864" t="s">
        <v>156</v>
      </c>
      <c r="H864">
        <v>145</v>
      </c>
      <c r="I864">
        <v>22</v>
      </c>
      <c r="J864">
        <v>59</v>
      </c>
      <c r="K864">
        <v>4338</v>
      </c>
      <c r="L864">
        <v>21</v>
      </c>
      <c r="M864">
        <v>29.838415373945001</v>
      </c>
    </row>
    <row r="865" spans="1:13" hidden="1" outlineLevel="3" x14ac:dyDescent="0.2">
      <c r="A865">
        <v>1935</v>
      </c>
      <c r="B865">
        <v>32</v>
      </c>
      <c r="C865" t="s">
        <v>1378</v>
      </c>
      <c r="D865">
        <v>20</v>
      </c>
      <c r="E865" t="s">
        <v>1011</v>
      </c>
      <c r="F865" t="s">
        <v>1379</v>
      </c>
      <c r="G865" t="s">
        <v>156</v>
      </c>
      <c r="H865">
        <v>146</v>
      </c>
      <c r="I865">
        <v>23</v>
      </c>
      <c r="J865">
        <v>6</v>
      </c>
      <c r="K865">
        <v>4338</v>
      </c>
      <c r="L865">
        <v>21</v>
      </c>
      <c r="M865">
        <v>29.634183830310398</v>
      </c>
    </row>
    <row r="866" spans="1:13" hidden="1" outlineLevel="3" x14ac:dyDescent="0.2">
      <c r="A866">
        <v>1935</v>
      </c>
      <c r="B866">
        <v>39</v>
      </c>
      <c r="C866" t="s">
        <v>1392</v>
      </c>
      <c r="D866">
        <v>61</v>
      </c>
      <c r="E866" t="s">
        <v>1011</v>
      </c>
      <c r="F866" t="s">
        <v>1393</v>
      </c>
      <c r="G866" t="s">
        <v>156</v>
      </c>
      <c r="H866">
        <v>147</v>
      </c>
      <c r="I866">
        <v>9</v>
      </c>
      <c r="J866">
        <v>50</v>
      </c>
      <c r="K866">
        <v>4338</v>
      </c>
      <c r="L866">
        <v>21</v>
      </c>
      <c r="M866">
        <v>29.477340078144099</v>
      </c>
    </row>
    <row r="867" spans="1:13" outlineLevel="2" collapsed="1" x14ac:dyDescent="0.2">
      <c r="E867" s="10" t="s">
        <v>13028</v>
      </c>
      <c r="M867">
        <f>SUBTOTAL(1,M864:M866)</f>
        <v>29.649979760799834</v>
      </c>
    </row>
    <row r="868" spans="1:13" hidden="1" outlineLevel="3" x14ac:dyDescent="0.2">
      <c r="A868">
        <v>1935</v>
      </c>
      <c r="B868">
        <v>6</v>
      </c>
      <c r="C868" t="s">
        <v>1140</v>
      </c>
      <c r="D868">
        <v>34</v>
      </c>
      <c r="E868" t="s">
        <v>987</v>
      </c>
      <c r="F868" t="s">
        <v>1341</v>
      </c>
      <c r="G868" t="s">
        <v>156</v>
      </c>
      <c r="H868">
        <v>142</v>
      </c>
      <c r="I868">
        <v>26</v>
      </c>
      <c r="J868">
        <v>29</v>
      </c>
      <c r="K868">
        <v>4338</v>
      </c>
      <c r="L868">
        <v>21</v>
      </c>
      <c r="M868">
        <v>30.454631437101799</v>
      </c>
    </row>
    <row r="869" spans="1:13" hidden="1" outlineLevel="3" x14ac:dyDescent="0.2">
      <c r="A869">
        <v>1935</v>
      </c>
      <c r="B869">
        <v>7</v>
      </c>
      <c r="C869" t="s">
        <v>1342</v>
      </c>
      <c r="D869">
        <v>37</v>
      </c>
      <c r="E869" t="s">
        <v>987</v>
      </c>
      <c r="F869" t="s">
        <v>1343</v>
      </c>
      <c r="G869" t="s">
        <v>156</v>
      </c>
      <c r="H869">
        <v>142</v>
      </c>
      <c r="I869">
        <v>33</v>
      </c>
      <c r="J869">
        <v>28</v>
      </c>
      <c r="K869">
        <v>4338</v>
      </c>
      <c r="L869">
        <v>21</v>
      </c>
      <c r="M869">
        <v>30.429767267852402</v>
      </c>
    </row>
    <row r="870" spans="1:13" hidden="1" outlineLevel="3" x14ac:dyDescent="0.2">
      <c r="A870">
        <v>1935</v>
      </c>
      <c r="B870">
        <v>8</v>
      </c>
      <c r="C870" t="s">
        <v>1275</v>
      </c>
      <c r="D870">
        <v>38</v>
      </c>
      <c r="E870" t="s">
        <v>987</v>
      </c>
      <c r="F870" t="s">
        <v>1344</v>
      </c>
      <c r="G870" t="s">
        <v>156</v>
      </c>
      <c r="H870">
        <v>142</v>
      </c>
      <c r="I870">
        <v>53</v>
      </c>
      <c r="J870">
        <v>3</v>
      </c>
      <c r="K870">
        <v>4338</v>
      </c>
      <c r="L870">
        <v>21</v>
      </c>
      <c r="M870">
        <v>30.360256851412199</v>
      </c>
    </row>
    <row r="871" spans="1:13" hidden="1" outlineLevel="3" x14ac:dyDescent="0.2">
      <c r="A871">
        <v>1935</v>
      </c>
      <c r="B871">
        <v>13</v>
      </c>
      <c r="C871" t="s">
        <v>931</v>
      </c>
      <c r="D871">
        <v>70</v>
      </c>
      <c r="E871" t="s">
        <v>987</v>
      </c>
      <c r="F871" t="s">
        <v>1351</v>
      </c>
      <c r="G871" t="s">
        <v>156</v>
      </c>
      <c r="H871">
        <v>144</v>
      </c>
      <c r="I871">
        <v>1</v>
      </c>
      <c r="J871">
        <v>21</v>
      </c>
      <c r="K871">
        <v>4338</v>
      </c>
      <c r="L871">
        <v>21</v>
      </c>
      <c r="M871">
        <v>30.1202937041087</v>
      </c>
    </row>
    <row r="872" spans="1:13" hidden="1" outlineLevel="3" x14ac:dyDescent="0.2">
      <c r="A872">
        <v>1935</v>
      </c>
      <c r="B872">
        <v>15</v>
      </c>
      <c r="C872" t="s">
        <v>1237</v>
      </c>
      <c r="D872">
        <v>35</v>
      </c>
      <c r="E872" t="s">
        <v>987</v>
      </c>
      <c r="F872" t="s">
        <v>1353</v>
      </c>
      <c r="G872" t="s">
        <v>156</v>
      </c>
      <c r="H872">
        <v>144</v>
      </c>
      <c r="I872">
        <v>12</v>
      </c>
      <c r="J872">
        <v>5</v>
      </c>
      <c r="K872">
        <v>4338</v>
      </c>
      <c r="L872">
        <v>21</v>
      </c>
      <c r="M872">
        <v>30.082928003852601</v>
      </c>
    </row>
    <row r="873" spans="1:13" hidden="1" outlineLevel="3" x14ac:dyDescent="0.2">
      <c r="A873">
        <v>1935</v>
      </c>
      <c r="B873">
        <v>17</v>
      </c>
      <c r="C873" t="s">
        <v>755</v>
      </c>
      <c r="D873">
        <v>33</v>
      </c>
      <c r="E873" t="s">
        <v>987</v>
      </c>
      <c r="F873" t="s">
        <v>1355</v>
      </c>
      <c r="G873" t="s">
        <v>156</v>
      </c>
      <c r="H873">
        <v>144</v>
      </c>
      <c r="I873">
        <v>28</v>
      </c>
      <c r="J873">
        <v>14</v>
      </c>
      <c r="K873">
        <v>4338</v>
      </c>
      <c r="L873">
        <v>21</v>
      </c>
      <c r="M873">
        <v>30.0268797563517</v>
      </c>
    </row>
    <row r="874" spans="1:13" hidden="1" outlineLevel="3" x14ac:dyDescent="0.2">
      <c r="A874">
        <v>1935</v>
      </c>
      <c r="B874">
        <v>25</v>
      </c>
      <c r="C874" t="s">
        <v>1366</v>
      </c>
      <c r="D874">
        <v>67</v>
      </c>
      <c r="E874" t="s">
        <v>987</v>
      </c>
      <c r="F874" t="s">
        <v>1367</v>
      </c>
      <c r="G874" t="s">
        <v>156</v>
      </c>
      <c r="H874">
        <v>145</v>
      </c>
      <c r="I874">
        <v>41</v>
      </c>
      <c r="J874">
        <v>56</v>
      </c>
      <c r="K874">
        <v>4338</v>
      </c>
      <c r="L874">
        <v>21</v>
      </c>
      <c r="M874">
        <v>29.773734261681199</v>
      </c>
    </row>
    <row r="875" spans="1:13" hidden="1" outlineLevel="3" x14ac:dyDescent="0.2">
      <c r="A875">
        <v>1935</v>
      </c>
      <c r="B875">
        <v>30</v>
      </c>
      <c r="C875" t="s">
        <v>764</v>
      </c>
      <c r="D875">
        <v>68</v>
      </c>
      <c r="E875" t="s">
        <v>987</v>
      </c>
      <c r="F875" t="s">
        <v>1375</v>
      </c>
      <c r="G875" t="s">
        <v>156</v>
      </c>
      <c r="H875">
        <v>146</v>
      </c>
      <c r="I875">
        <v>5</v>
      </c>
      <c r="J875">
        <v>46</v>
      </c>
      <c r="K875">
        <v>4338</v>
      </c>
      <c r="L875">
        <v>21</v>
      </c>
      <c r="M875">
        <v>29.692782148737699</v>
      </c>
    </row>
    <row r="876" spans="1:13" outlineLevel="2" collapsed="1" x14ac:dyDescent="0.2">
      <c r="E876" s="10" t="s">
        <v>13029</v>
      </c>
      <c r="M876">
        <f>SUBTOTAL(1,M868:M875)</f>
        <v>30.117659178887287</v>
      </c>
    </row>
    <row r="877" spans="1:13" hidden="1" outlineLevel="3" x14ac:dyDescent="0.2">
      <c r="A877">
        <v>1935</v>
      </c>
      <c r="B877">
        <v>2</v>
      </c>
      <c r="C877" t="s">
        <v>1277</v>
      </c>
      <c r="D877">
        <v>56</v>
      </c>
      <c r="E877" t="s">
        <v>990</v>
      </c>
      <c r="F877" t="s">
        <v>1336</v>
      </c>
      <c r="G877" t="s">
        <v>156</v>
      </c>
      <c r="H877">
        <v>141</v>
      </c>
      <c r="I877">
        <v>49</v>
      </c>
      <c r="J877">
        <v>52</v>
      </c>
      <c r="K877">
        <v>4338</v>
      </c>
      <c r="L877">
        <v>21</v>
      </c>
      <c r="M877">
        <v>30.585673101027801</v>
      </c>
    </row>
    <row r="878" spans="1:13" hidden="1" outlineLevel="3" x14ac:dyDescent="0.2">
      <c r="A878">
        <v>1935</v>
      </c>
      <c r="B878">
        <v>27</v>
      </c>
      <c r="C878" t="s">
        <v>1370</v>
      </c>
      <c r="D878">
        <v>58</v>
      </c>
      <c r="E878" t="s">
        <v>990</v>
      </c>
      <c r="F878" t="s">
        <v>1371</v>
      </c>
      <c r="G878" t="s">
        <v>156</v>
      </c>
      <c r="H878">
        <v>145</v>
      </c>
      <c r="I878">
        <v>49</v>
      </c>
      <c r="J878">
        <v>32</v>
      </c>
      <c r="K878">
        <v>4338</v>
      </c>
      <c r="L878">
        <v>21</v>
      </c>
      <c r="M878">
        <v>29.747872267473301</v>
      </c>
    </row>
    <row r="879" spans="1:13" outlineLevel="2" collapsed="1" x14ac:dyDescent="0.2">
      <c r="E879" s="10" t="s">
        <v>13030</v>
      </c>
      <c r="M879">
        <f>SUBTOTAL(1,M877:M878)</f>
        <v>30.166772684250553</v>
      </c>
    </row>
    <row r="880" spans="1:13" hidden="1" outlineLevel="3" x14ac:dyDescent="0.2">
      <c r="A880">
        <v>1935</v>
      </c>
      <c r="B880">
        <v>24</v>
      </c>
      <c r="C880" t="s">
        <v>1364</v>
      </c>
      <c r="D880">
        <v>71</v>
      </c>
      <c r="E880" t="s">
        <v>1142</v>
      </c>
      <c r="F880" t="s">
        <v>1365</v>
      </c>
      <c r="G880" t="s">
        <v>156</v>
      </c>
      <c r="H880">
        <v>145</v>
      </c>
      <c r="I880">
        <v>28</v>
      </c>
      <c r="J880">
        <v>25</v>
      </c>
      <c r="K880">
        <v>4338</v>
      </c>
      <c r="L880">
        <v>21</v>
      </c>
      <c r="M880">
        <v>29.819841322882102</v>
      </c>
    </row>
    <row r="881" spans="1:13" hidden="1" outlineLevel="3" x14ac:dyDescent="0.2">
      <c r="A881">
        <v>1935</v>
      </c>
      <c r="B881">
        <v>26</v>
      </c>
      <c r="C881" t="s">
        <v>1368</v>
      </c>
      <c r="D881">
        <v>72</v>
      </c>
      <c r="E881" t="s">
        <v>1142</v>
      </c>
      <c r="F881" t="s">
        <v>1369</v>
      </c>
      <c r="G881" t="s">
        <v>156</v>
      </c>
      <c r="H881">
        <v>145</v>
      </c>
      <c r="I881">
        <v>46</v>
      </c>
      <c r="J881">
        <v>37</v>
      </c>
      <c r="K881">
        <v>4338</v>
      </c>
      <c r="L881">
        <v>21</v>
      </c>
      <c r="M881">
        <v>29.7577920605491</v>
      </c>
    </row>
    <row r="882" spans="1:13" hidden="1" outlineLevel="3" x14ac:dyDescent="0.2">
      <c r="A882">
        <v>1935</v>
      </c>
      <c r="B882">
        <v>40</v>
      </c>
      <c r="C882" t="s">
        <v>1394</v>
      </c>
      <c r="D882">
        <v>74</v>
      </c>
      <c r="E882" t="s">
        <v>1142</v>
      </c>
      <c r="F882" t="s">
        <v>1395</v>
      </c>
      <c r="G882" t="s">
        <v>156</v>
      </c>
      <c r="H882">
        <v>147</v>
      </c>
      <c r="I882">
        <v>21</v>
      </c>
      <c r="J882">
        <v>1</v>
      </c>
      <c r="K882">
        <v>4338</v>
      </c>
      <c r="L882">
        <v>21</v>
      </c>
      <c r="M882">
        <v>29.440053085900701</v>
      </c>
    </row>
    <row r="883" spans="1:13" outlineLevel="2" collapsed="1" x14ac:dyDescent="0.2">
      <c r="E883" s="10" t="s">
        <v>13034</v>
      </c>
      <c r="M883">
        <f>SUBTOTAL(1,M880:M882)</f>
        <v>29.67256215644397</v>
      </c>
    </row>
    <row r="884" spans="1:13" hidden="1" outlineLevel="3" x14ac:dyDescent="0.2">
      <c r="A884">
        <v>1935</v>
      </c>
      <c r="B884">
        <v>9</v>
      </c>
      <c r="C884" t="s">
        <v>1345</v>
      </c>
      <c r="D884">
        <v>123</v>
      </c>
      <c r="E884" t="s">
        <v>546</v>
      </c>
      <c r="F884" t="s">
        <v>1346</v>
      </c>
      <c r="G884" t="s">
        <v>156</v>
      </c>
      <c r="H884">
        <v>143</v>
      </c>
      <c r="I884">
        <v>6</v>
      </c>
      <c r="J884">
        <v>2</v>
      </c>
      <c r="K884">
        <v>4338</v>
      </c>
      <c r="L884">
        <v>21</v>
      </c>
      <c r="M884">
        <v>30.314347719746401</v>
      </c>
    </row>
    <row r="885" spans="1:13" hidden="1" outlineLevel="3" x14ac:dyDescent="0.2">
      <c r="A885">
        <v>1935</v>
      </c>
      <c r="B885">
        <v>11</v>
      </c>
      <c r="C885" t="s">
        <v>1348</v>
      </c>
      <c r="D885">
        <v>119</v>
      </c>
      <c r="E885" t="s">
        <v>546</v>
      </c>
      <c r="F885" t="s">
        <v>1349</v>
      </c>
      <c r="G885" t="s">
        <v>156</v>
      </c>
      <c r="H885">
        <v>143</v>
      </c>
      <c r="I885">
        <v>43</v>
      </c>
      <c r="J885">
        <v>56</v>
      </c>
      <c r="K885">
        <v>4338</v>
      </c>
      <c r="L885">
        <v>21</v>
      </c>
      <c r="M885">
        <v>30.181123849133002</v>
      </c>
    </row>
    <row r="886" spans="1:13" hidden="1" outlineLevel="3" x14ac:dyDescent="0.2">
      <c r="A886">
        <v>1935</v>
      </c>
      <c r="B886">
        <v>12</v>
      </c>
      <c r="C886" t="s">
        <v>724</v>
      </c>
      <c r="D886">
        <v>108</v>
      </c>
      <c r="E886" t="s">
        <v>546</v>
      </c>
      <c r="F886" t="s">
        <v>1350</v>
      </c>
      <c r="G886" t="s">
        <v>156</v>
      </c>
      <c r="H886">
        <v>143</v>
      </c>
      <c r="I886">
        <v>53</v>
      </c>
      <c r="J886">
        <v>1</v>
      </c>
      <c r="K886">
        <v>4338</v>
      </c>
      <c r="L886">
        <v>21</v>
      </c>
      <c r="M886">
        <v>30.1493684131271</v>
      </c>
    </row>
    <row r="887" spans="1:13" hidden="1" outlineLevel="3" x14ac:dyDescent="0.2">
      <c r="A887">
        <v>1935</v>
      </c>
      <c r="B887">
        <v>14</v>
      </c>
      <c r="C887" t="s">
        <v>1154</v>
      </c>
      <c r="D887">
        <v>124</v>
      </c>
      <c r="E887" t="s">
        <v>546</v>
      </c>
      <c r="F887" t="s">
        <v>1352</v>
      </c>
      <c r="G887" t="s">
        <v>156</v>
      </c>
      <c r="H887">
        <v>144</v>
      </c>
      <c r="I887">
        <v>2</v>
      </c>
      <c r="J887">
        <v>47</v>
      </c>
      <c r="K887">
        <v>4338</v>
      </c>
      <c r="L887">
        <v>21</v>
      </c>
      <c r="M887">
        <v>30.115298505304001</v>
      </c>
    </row>
    <row r="888" spans="1:13" hidden="1" outlineLevel="3" x14ac:dyDescent="0.2">
      <c r="A888">
        <v>1935</v>
      </c>
      <c r="B888">
        <v>16</v>
      </c>
      <c r="C888" t="s">
        <v>1114</v>
      </c>
      <c r="D888">
        <v>114</v>
      </c>
      <c r="E888" t="s">
        <v>546</v>
      </c>
      <c r="F888" t="s">
        <v>1354</v>
      </c>
      <c r="G888" t="s">
        <v>156</v>
      </c>
      <c r="H888">
        <v>144</v>
      </c>
      <c r="I888">
        <v>20</v>
      </c>
      <c r="J888">
        <v>7</v>
      </c>
      <c r="K888">
        <v>4338</v>
      </c>
      <c r="L888">
        <v>21</v>
      </c>
      <c r="M888">
        <v>30.055022353432399</v>
      </c>
    </row>
    <row r="889" spans="1:13" hidden="1" outlineLevel="3" x14ac:dyDescent="0.2">
      <c r="A889">
        <v>1935</v>
      </c>
      <c r="B889">
        <v>18</v>
      </c>
      <c r="C889" t="s">
        <v>1265</v>
      </c>
      <c r="D889">
        <v>125</v>
      </c>
      <c r="E889" t="s">
        <v>546</v>
      </c>
      <c r="F889" t="s">
        <v>1356</v>
      </c>
      <c r="G889" t="s">
        <v>156</v>
      </c>
      <c r="H889">
        <v>144</v>
      </c>
      <c r="I889">
        <v>51</v>
      </c>
      <c r="J889">
        <v>55</v>
      </c>
      <c r="K889">
        <v>4338</v>
      </c>
      <c r="L889">
        <v>21</v>
      </c>
      <c r="M889">
        <v>29.945063900367199</v>
      </c>
    </row>
    <row r="890" spans="1:13" hidden="1" outlineLevel="3" x14ac:dyDescent="0.2">
      <c r="A890">
        <v>1935</v>
      </c>
      <c r="B890">
        <v>19</v>
      </c>
      <c r="C890" t="s">
        <v>827</v>
      </c>
      <c r="D890">
        <v>113</v>
      </c>
      <c r="E890" t="s">
        <v>546</v>
      </c>
      <c r="F890" t="s">
        <v>1357</v>
      </c>
      <c r="G890" t="s">
        <v>156</v>
      </c>
      <c r="H890">
        <v>144</v>
      </c>
      <c r="I890">
        <v>52</v>
      </c>
      <c r="J890">
        <v>36</v>
      </c>
      <c r="K890">
        <v>4338</v>
      </c>
      <c r="L890">
        <v>21</v>
      </c>
      <c r="M890">
        <v>29.942709891171798</v>
      </c>
    </row>
    <row r="891" spans="1:13" hidden="1" outlineLevel="3" x14ac:dyDescent="0.2">
      <c r="A891">
        <v>1935</v>
      </c>
      <c r="B891">
        <v>21</v>
      </c>
      <c r="C891" t="s">
        <v>1359</v>
      </c>
      <c r="D891">
        <v>116</v>
      </c>
      <c r="E891" t="s">
        <v>546</v>
      </c>
      <c r="F891" t="s">
        <v>1360</v>
      </c>
      <c r="G891" t="s">
        <v>156</v>
      </c>
      <c r="H891">
        <v>145</v>
      </c>
      <c r="I891">
        <v>0</v>
      </c>
      <c r="J891">
        <v>30</v>
      </c>
      <c r="K891">
        <v>4338</v>
      </c>
      <c r="L891">
        <v>21</v>
      </c>
      <c r="M891">
        <v>29.9155220964312</v>
      </c>
    </row>
    <row r="892" spans="1:13" hidden="1" outlineLevel="3" x14ac:dyDescent="0.2">
      <c r="A892">
        <v>1935</v>
      </c>
      <c r="B892">
        <v>28</v>
      </c>
      <c r="C892" t="s">
        <v>1372</v>
      </c>
      <c r="D892">
        <v>107</v>
      </c>
      <c r="E892" t="s">
        <v>546</v>
      </c>
      <c r="F892" t="s">
        <v>1373</v>
      </c>
      <c r="G892" t="s">
        <v>156</v>
      </c>
      <c r="H892">
        <v>145</v>
      </c>
      <c r="I892">
        <v>56</v>
      </c>
      <c r="J892">
        <v>36</v>
      </c>
      <c r="K892">
        <v>4338</v>
      </c>
      <c r="L892">
        <v>21</v>
      </c>
      <c r="M892">
        <v>29.723865427220598</v>
      </c>
    </row>
    <row r="893" spans="1:13" hidden="1" outlineLevel="3" x14ac:dyDescent="0.2">
      <c r="A893">
        <v>1935</v>
      </c>
      <c r="B893">
        <v>31</v>
      </c>
      <c r="C893" t="s">
        <v>1376</v>
      </c>
      <c r="D893">
        <v>128</v>
      </c>
      <c r="E893" t="s">
        <v>546</v>
      </c>
      <c r="F893" t="s">
        <v>1377</v>
      </c>
      <c r="G893" t="s">
        <v>156</v>
      </c>
      <c r="H893">
        <v>146</v>
      </c>
      <c r="I893">
        <v>11</v>
      </c>
      <c r="J893">
        <v>14</v>
      </c>
      <c r="K893">
        <v>4338</v>
      </c>
      <c r="L893">
        <v>21</v>
      </c>
      <c r="M893">
        <v>29.6742761375253</v>
      </c>
    </row>
    <row r="894" spans="1:13" hidden="1" outlineLevel="3" x14ac:dyDescent="0.2">
      <c r="A894">
        <v>1935</v>
      </c>
      <c r="B894">
        <v>33</v>
      </c>
      <c r="C894" t="s">
        <v>1380</v>
      </c>
      <c r="D894">
        <v>130</v>
      </c>
      <c r="E894" t="s">
        <v>546</v>
      </c>
      <c r="F894" t="s">
        <v>1381</v>
      </c>
      <c r="G894" t="s">
        <v>156</v>
      </c>
      <c r="H894">
        <v>146</v>
      </c>
      <c r="I894">
        <v>24</v>
      </c>
      <c r="J894">
        <v>33</v>
      </c>
      <c r="K894">
        <v>4338</v>
      </c>
      <c r="L894">
        <v>21</v>
      </c>
      <c r="M894">
        <v>29.629292337114499</v>
      </c>
    </row>
    <row r="895" spans="1:13" hidden="1" outlineLevel="3" x14ac:dyDescent="0.2">
      <c r="A895">
        <v>1935</v>
      </c>
      <c r="B895">
        <v>35</v>
      </c>
      <c r="C895" t="s">
        <v>1384</v>
      </c>
      <c r="D895">
        <v>102</v>
      </c>
      <c r="E895" t="s">
        <v>546</v>
      </c>
      <c r="F895" t="s">
        <v>1385</v>
      </c>
      <c r="G895" t="s">
        <v>156</v>
      </c>
      <c r="H895">
        <v>146</v>
      </c>
      <c r="I895">
        <v>44</v>
      </c>
      <c r="J895">
        <v>28</v>
      </c>
      <c r="K895">
        <v>4338</v>
      </c>
      <c r="L895">
        <v>21</v>
      </c>
      <c r="M895">
        <v>29.562267636881199</v>
      </c>
    </row>
    <row r="896" spans="1:13" hidden="1" outlineLevel="3" x14ac:dyDescent="0.2">
      <c r="A896">
        <v>1935</v>
      </c>
      <c r="B896">
        <v>36</v>
      </c>
      <c r="C896" t="s">
        <v>1386</v>
      </c>
      <c r="D896">
        <v>101</v>
      </c>
      <c r="E896" t="s">
        <v>546</v>
      </c>
      <c r="F896" t="s">
        <v>1387</v>
      </c>
      <c r="G896" t="s">
        <v>156</v>
      </c>
      <c r="H896">
        <v>146</v>
      </c>
      <c r="I896">
        <v>44</v>
      </c>
      <c r="J896">
        <v>47</v>
      </c>
      <c r="K896">
        <v>4338</v>
      </c>
      <c r="L896">
        <v>21</v>
      </c>
      <c r="M896">
        <v>29.561204421081701</v>
      </c>
    </row>
    <row r="897" spans="1:13" hidden="1" outlineLevel="3" x14ac:dyDescent="0.2">
      <c r="A897">
        <v>1935</v>
      </c>
      <c r="B897">
        <v>37</v>
      </c>
      <c r="C897" t="s">
        <v>1388</v>
      </c>
      <c r="D897">
        <v>110</v>
      </c>
      <c r="E897" t="s">
        <v>546</v>
      </c>
      <c r="F897" t="s">
        <v>1389</v>
      </c>
      <c r="G897" t="s">
        <v>156</v>
      </c>
      <c r="H897">
        <v>146</v>
      </c>
      <c r="I897">
        <v>58</v>
      </c>
      <c r="J897">
        <v>28</v>
      </c>
      <c r="K897">
        <v>4338</v>
      </c>
      <c r="L897">
        <v>21</v>
      </c>
      <c r="M897">
        <v>29.5153352434663</v>
      </c>
    </row>
    <row r="898" spans="1:13" hidden="1" outlineLevel="3" x14ac:dyDescent="0.2">
      <c r="A898">
        <v>1935</v>
      </c>
      <c r="B898">
        <v>38</v>
      </c>
      <c r="C898" t="s">
        <v>1390</v>
      </c>
      <c r="D898">
        <v>104</v>
      </c>
      <c r="E898" t="s">
        <v>546</v>
      </c>
      <c r="F898" t="s">
        <v>1391</v>
      </c>
      <c r="G898" t="s">
        <v>156</v>
      </c>
      <c r="H898">
        <v>146</v>
      </c>
      <c r="I898">
        <v>59</v>
      </c>
      <c r="J898">
        <v>50</v>
      </c>
      <c r="K898">
        <v>4338</v>
      </c>
      <c r="L898">
        <v>21</v>
      </c>
      <c r="M898">
        <v>29.510761730191401</v>
      </c>
    </row>
    <row r="899" spans="1:13" hidden="1" outlineLevel="3" x14ac:dyDescent="0.2">
      <c r="A899">
        <v>1935</v>
      </c>
      <c r="B899">
        <v>41</v>
      </c>
      <c r="C899" t="s">
        <v>1396</v>
      </c>
      <c r="D899">
        <v>121</v>
      </c>
      <c r="E899" t="s">
        <v>546</v>
      </c>
      <c r="F899" t="s">
        <v>1397</v>
      </c>
      <c r="G899" t="s">
        <v>156</v>
      </c>
      <c r="H899">
        <v>147</v>
      </c>
      <c r="I899">
        <v>33</v>
      </c>
      <c r="J899">
        <v>18</v>
      </c>
      <c r="K899">
        <v>4338</v>
      </c>
      <c r="L899">
        <v>21</v>
      </c>
      <c r="M899">
        <v>29.399207075327801</v>
      </c>
    </row>
    <row r="900" spans="1:13" hidden="1" outlineLevel="3" x14ac:dyDescent="0.2">
      <c r="A900">
        <v>1935</v>
      </c>
      <c r="B900">
        <v>43</v>
      </c>
      <c r="C900" t="s">
        <v>1400</v>
      </c>
      <c r="D900">
        <v>127</v>
      </c>
      <c r="E900" t="s">
        <v>546</v>
      </c>
      <c r="F900" t="s">
        <v>1401</v>
      </c>
      <c r="G900" t="s">
        <v>156</v>
      </c>
      <c r="H900">
        <v>147</v>
      </c>
      <c r="I900">
        <v>45</v>
      </c>
      <c r="J900">
        <v>39</v>
      </c>
      <c r="K900">
        <v>4338</v>
      </c>
      <c r="L900">
        <v>21</v>
      </c>
      <c r="M900">
        <v>29.358253483952101</v>
      </c>
    </row>
    <row r="901" spans="1:13" hidden="1" outlineLevel="3" x14ac:dyDescent="0.2">
      <c r="A901">
        <v>1935</v>
      </c>
      <c r="B901">
        <v>44</v>
      </c>
      <c r="C901" t="s">
        <v>1402</v>
      </c>
      <c r="D901">
        <v>117</v>
      </c>
      <c r="E901" t="s">
        <v>546</v>
      </c>
      <c r="F901" t="s">
        <v>1403</v>
      </c>
      <c r="G901" t="s">
        <v>156</v>
      </c>
      <c r="H901">
        <v>147</v>
      </c>
      <c r="I901">
        <v>49</v>
      </c>
      <c r="J901">
        <v>55</v>
      </c>
      <c r="K901">
        <v>4338</v>
      </c>
      <c r="L901">
        <v>21</v>
      </c>
      <c r="M901">
        <v>29.344131380415</v>
      </c>
    </row>
    <row r="902" spans="1:13" outlineLevel="2" collapsed="1" x14ac:dyDescent="0.2">
      <c r="E902" s="10" t="s">
        <v>13000</v>
      </c>
      <c r="M902">
        <f>SUBTOTAL(1,M884:M901)</f>
        <v>29.77205842232717</v>
      </c>
    </row>
    <row r="903" spans="1:13" outlineLevel="1" x14ac:dyDescent="0.2">
      <c r="A903" s="10" t="s">
        <v>12899</v>
      </c>
      <c r="M903">
        <f>SUBTOTAL(1,M850:M901)</f>
        <v>29.866975095886506</v>
      </c>
    </row>
    <row r="904" spans="1:13" hidden="1" outlineLevel="3" x14ac:dyDescent="0.2">
      <c r="A904">
        <v>1936</v>
      </c>
      <c r="B904">
        <v>1</v>
      </c>
      <c r="C904" t="s">
        <v>1280</v>
      </c>
      <c r="D904">
        <v>2</v>
      </c>
      <c r="E904" t="s">
        <v>998</v>
      </c>
      <c r="F904" t="s">
        <v>1407</v>
      </c>
      <c r="G904" t="s">
        <v>156</v>
      </c>
      <c r="H904">
        <v>142</v>
      </c>
      <c r="I904">
        <v>47</v>
      </c>
      <c r="J904">
        <v>32</v>
      </c>
      <c r="K904">
        <v>4442</v>
      </c>
      <c r="L904">
        <v>21</v>
      </c>
      <c r="M904">
        <v>31.108136920000302</v>
      </c>
    </row>
    <row r="905" spans="1:13" hidden="1" outlineLevel="3" x14ac:dyDescent="0.2">
      <c r="A905">
        <v>1936</v>
      </c>
      <c r="B905">
        <v>3</v>
      </c>
      <c r="C905" t="s">
        <v>1273</v>
      </c>
      <c r="D905">
        <v>3</v>
      </c>
      <c r="E905" t="s">
        <v>998</v>
      </c>
      <c r="F905" t="s">
        <v>1409</v>
      </c>
      <c r="G905" t="s">
        <v>156</v>
      </c>
      <c r="H905">
        <v>143</v>
      </c>
      <c r="I905">
        <v>15</v>
      </c>
      <c r="J905">
        <v>25</v>
      </c>
      <c r="K905">
        <v>4442</v>
      </c>
      <c r="L905">
        <v>21</v>
      </c>
      <c r="M905">
        <v>31.0072228416307</v>
      </c>
    </row>
    <row r="906" spans="1:13" hidden="1" outlineLevel="3" x14ac:dyDescent="0.2">
      <c r="A906">
        <v>1936</v>
      </c>
      <c r="B906">
        <v>9</v>
      </c>
      <c r="C906" t="s">
        <v>1419</v>
      </c>
      <c r="D906">
        <v>6</v>
      </c>
      <c r="E906" t="s">
        <v>998</v>
      </c>
      <c r="F906" t="s">
        <v>1420</v>
      </c>
      <c r="G906" t="s">
        <v>156</v>
      </c>
      <c r="H906">
        <v>144</v>
      </c>
      <c r="I906">
        <v>9</v>
      </c>
      <c r="J906">
        <v>57</v>
      </c>
      <c r="K906">
        <v>4442</v>
      </c>
      <c r="L906">
        <v>21</v>
      </c>
      <c r="M906">
        <v>30.811738796177998</v>
      </c>
    </row>
    <row r="907" spans="1:13" hidden="1" outlineLevel="3" x14ac:dyDescent="0.2">
      <c r="A907">
        <v>1936</v>
      </c>
      <c r="B907">
        <v>19</v>
      </c>
      <c r="C907" t="s">
        <v>1435</v>
      </c>
      <c r="D907">
        <v>9</v>
      </c>
      <c r="E907" t="s">
        <v>998</v>
      </c>
      <c r="F907" t="s">
        <v>1436</v>
      </c>
      <c r="G907" t="s">
        <v>156</v>
      </c>
      <c r="H907">
        <v>144</v>
      </c>
      <c r="I907">
        <v>48</v>
      </c>
      <c r="J907">
        <v>48</v>
      </c>
      <c r="K907">
        <v>4442</v>
      </c>
      <c r="L907">
        <v>21</v>
      </c>
      <c r="M907">
        <v>30.673971089218298</v>
      </c>
    </row>
    <row r="908" spans="1:13" hidden="1" outlineLevel="3" x14ac:dyDescent="0.2">
      <c r="A908">
        <v>1936</v>
      </c>
      <c r="B908">
        <v>26</v>
      </c>
      <c r="C908" t="s">
        <v>1446</v>
      </c>
      <c r="D908">
        <v>7</v>
      </c>
      <c r="E908" t="s">
        <v>998</v>
      </c>
      <c r="F908" t="s">
        <v>1447</v>
      </c>
      <c r="G908" t="s">
        <v>156</v>
      </c>
      <c r="H908">
        <v>145</v>
      </c>
      <c r="I908">
        <v>17</v>
      </c>
      <c r="J908">
        <v>46</v>
      </c>
      <c r="K908">
        <v>4442</v>
      </c>
      <c r="L908">
        <v>21</v>
      </c>
      <c r="M908">
        <v>30.572050181047899</v>
      </c>
    </row>
    <row r="909" spans="1:13" hidden="1" outlineLevel="3" x14ac:dyDescent="0.2">
      <c r="A909">
        <v>1936</v>
      </c>
      <c r="B909">
        <v>31</v>
      </c>
      <c r="C909" t="s">
        <v>1456</v>
      </c>
      <c r="D909">
        <v>8</v>
      </c>
      <c r="E909" t="s">
        <v>998</v>
      </c>
      <c r="F909" t="s">
        <v>1457</v>
      </c>
      <c r="G909" t="s">
        <v>156</v>
      </c>
      <c r="H909">
        <v>145</v>
      </c>
      <c r="I909">
        <v>44</v>
      </c>
      <c r="J909">
        <v>58</v>
      </c>
      <c r="K909">
        <v>4442</v>
      </c>
      <c r="L909">
        <v>21</v>
      </c>
      <c r="M909">
        <v>30.476960079893502</v>
      </c>
    </row>
    <row r="910" spans="1:13" hidden="1" outlineLevel="3" x14ac:dyDescent="0.2">
      <c r="A910">
        <v>1936</v>
      </c>
      <c r="B910">
        <v>34</v>
      </c>
      <c r="C910" t="s">
        <v>1462</v>
      </c>
      <c r="D910">
        <v>5</v>
      </c>
      <c r="E910" t="s">
        <v>998</v>
      </c>
      <c r="F910" t="s">
        <v>1463</v>
      </c>
      <c r="G910" t="s">
        <v>156</v>
      </c>
      <c r="H910">
        <v>146</v>
      </c>
      <c r="I910">
        <v>15</v>
      </c>
      <c r="J910">
        <v>4</v>
      </c>
      <c r="K910">
        <v>4442</v>
      </c>
      <c r="L910">
        <v>21</v>
      </c>
      <c r="M910">
        <v>30.372418823028799</v>
      </c>
    </row>
    <row r="911" spans="1:13" outlineLevel="2" collapsed="1" x14ac:dyDescent="0.2">
      <c r="E911" s="10" t="s">
        <v>13027</v>
      </c>
      <c r="M911">
        <f>SUBTOTAL(1,M904:M910)</f>
        <v>30.717499818713925</v>
      </c>
    </row>
    <row r="912" spans="1:13" hidden="1" outlineLevel="3" x14ac:dyDescent="0.2">
      <c r="A912">
        <v>1936</v>
      </c>
      <c r="B912">
        <v>4</v>
      </c>
      <c r="C912" t="s">
        <v>1410</v>
      </c>
      <c r="D912">
        <v>29</v>
      </c>
      <c r="E912" t="s">
        <v>1411</v>
      </c>
      <c r="F912" t="s">
        <v>1412</v>
      </c>
      <c r="G912" t="s">
        <v>156</v>
      </c>
      <c r="H912">
        <v>143</v>
      </c>
      <c r="I912">
        <v>30</v>
      </c>
      <c r="J912">
        <v>14</v>
      </c>
      <c r="K912">
        <v>4442</v>
      </c>
      <c r="L912">
        <v>21</v>
      </c>
      <c r="M912">
        <v>30.953864974623201</v>
      </c>
    </row>
    <row r="913" spans="1:13" hidden="1" outlineLevel="3" x14ac:dyDescent="0.2">
      <c r="A913">
        <v>1936</v>
      </c>
      <c r="B913">
        <v>5</v>
      </c>
      <c r="C913" t="s">
        <v>1413</v>
      </c>
      <c r="D913">
        <v>26</v>
      </c>
      <c r="E913" t="s">
        <v>1411</v>
      </c>
      <c r="F913" t="s">
        <v>1414</v>
      </c>
      <c r="G913" t="s">
        <v>156</v>
      </c>
      <c r="H913">
        <v>143</v>
      </c>
      <c r="I913">
        <v>40</v>
      </c>
      <c r="J913">
        <v>56</v>
      </c>
      <c r="K913">
        <v>4442</v>
      </c>
      <c r="L913">
        <v>21</v>
      </c>
      <c r="M913">
        <v>30.915446123389501</v>
      </c>
    </row>
    <row r="914" spans="1:13" hidden="1" outlineLevel="3" x14ac:dyDescent="0.2">
      <c r="A914">
        <v>1936</v>
      </c>
      <c r="B914">
        <v>6</v>
      </c>
      <c r="C914" t="s">
        <v>1282</v>
      </c>
      <c r="D914">
        <v>21</v>
      </c>
      <c r="E914" t="s">
        <v>1411</v>
      </c>
      <c r="F914" t="s">
        <v>1415</v>
      </c>
      <c r="G914" t="s">
        <v>156</v>
      </c>
      <c r="H914">
        <v>143</v>
      </c>
      <c r="I914">
        <v>50</v>
      </c>
      <c r="J914">
        <v>36</v>
      </c>
      <c r="K914">
        <v>4442</v>
      </c>
      <c r="L914">
        <v>21</v>
      </c>
      <c r="M914">
        <v>30.8808194100062</v>
      </c>
    </row>
    <row r="915" spans="1:13" hidden="1" outlineLevel="3" x14ac:dyDescent="0.2">
      <c r="A915">
        <v>1936</v>
      </c>
      <c r="B915">
        <v>7</v>
      </c>
      <c r="C915" t="s">
        <v>1416</v>
      </c>
      <c r="D915">
        <v>27</v>
      </c>
      <c r="E915" t="s">
        <v>1411</v>
      </c>
      <c r="F915" t="s">
        <v>1417</v>
      </c>
      <c r="G915" t="s">
        <v>156</v>
      </c>
      <c r="H915">
        <v>143</v>
      </c>
      <c r="I915">
        <v>58</v>
      </c>
      <c r="J915">
        <v>16</v>
      </c>
      <c r="K915">
        <v>4442</v>
      </c>
      <c r="L915">
        <v>21</v>
      </c>
      <c r="M915">
        <v>30.853411949928201</v>
      </c>
    </row>
    <row r="916" spans="1:13" hidden="1" outlineLevel="3" x14ac:dyDescent="0.2">
      <c r="A916">
        <v>1936</v>
      </c>
      <c r="B916">
        <v>11</v>
      </c>
      <c r="C916" t="s">
        <v>1422</v>
      </c>
      <c r="D916">
        <v>22</v>
      </c>
      <c r="E916" t="s">
        <v>1411</v>
      </c>
      <c r="F916" t="s">
        <v>1423</v>
      </c>
      <c r="G916" t="s">
        <v>156</v>
      </c>
      <c r="H916">
        <v>144</v>
      </c>
      <c r="I916">
        <v>22</v>
      </c>
      <c r="J916">
        <v>9</v>
      </c>
      <c r="K916">
        <v>4442</v>
      </c>
      <c r="L916">
        <v>21</v>
      </c>
      <c r="M916">
        <v>30.768342732462401</v>
      </c>
    </row>
    <row r="917" spans="1:13" hidden="1" outlineLevel="3" x14ac:dyDescent="0.2">
      <c r="A917">
        <v>1936</v>
      </c>
      <c r="B917">
        <v>17</v>
      </c>
      <c r="C917" t="s">
        <v>1299</v>
      </c>
      <c r="D917">
        <v>24</v>
      </c>
      <c r="E917" t="s">
        <v>1411</v>
      </c>
      <c r="F917" t="s">
        <v>1432</v>
      </c>
      <c r="G917" t="s">
        <v>156</v>
      </c>
      <c r="H917">
        <v>144</v>
      </c>
      <c r="I917">
        <v>42</v>
      </c>
      <c r="J917">
        <v>11</v>
      </c>
      <c r="K917">
        <v>4442</v>
      </c>
      <c r="L917">
        <v>21</v>
      </c>
      <c r="M917">
        <v>30.697347633371699</v>
      </c>
    </row>
    <row r="918" spans="1:13" hidden="1" outlineLevel="3" x14ac:dyDescent="0.2">
      <c r="A918">
        <v>1936</v>
      </c>
      <c r="B918">
        <v>24</v>
      </c>
      <c r="C918" t="s">
        <v>1443</v>
      </c>
      <c r="D918">
        <v>25</v>
      </c>
      <c r="E918" t="s">
        <v>1411</v>
      </c>
      <c r="F918" t="s">
        <v>1444</v>
      </c>
      <c r="G918" t="s">
        <v>156</v>
      </c>
      <c r="H918">
        <v>145</v>
      </c>
      <c r="I918">
        <v>13</v>
      </c>
      <c r="J918">
        <v>32</v>
      </c>
      <c r="K918">
        <v>4442</v>
      </c>
      <c r="L918">
        <v>21</v>
      </c>
      <c r="M918">
        <v>30.586903131527201</v>
      </c>
    </row>
    <row r="919" spans="1:13" outlineLevel="2" collapsed="1" x14ac:dyDescent="0.2">
      <c r="E919" s="10" t="s">
        <v>13036</v>
      </c>
      <c r="M919">
        <f>SUBTOTAL(1,M912:M918)</f>
        <v>30.808019422186913</v>
      </c>
    </row>
    <row r="920" spans="1:13" hidden="1" outlineLevel="3" x14ac:dyDescent="0.2">
      <c r="A920">
        <v>1936</v>
      </c>
      <c r="B920">
        <v>2</v>
      </c>
      <c r="C920" t="s">
        <v>819</v>
      </c>
      <c r="D920">
        <v>31</v>
      </c>
      <c r="E920" t="s">
        <v>987</v>
      </c>
      <c r="F920" t="s">
        <v>1408</v>
      </c>
      <c r="G920" t="s">
        <v>156</v>
      </c>
      <c r="H920">
        <v>143</v>
      </c>
      <c r="I920">
        <v>14</v>
      </c>
      <c r="J920">
        <v>27</v>
      </c>
      <c r="K920">
        <v>4442</v>
      </c>
      <c r="L920">
        <v>21</v>
      </c>
      <c r="M920">
        <v>31.010710400316398</v>
      </c>
    </row>
    <row r="921" spans="1:13" hidden="1" outlineLevel="3" x14ac:dyDescent="0.2">
      <c r="A921">
        <v>1936</v>
      </c>
      <c r="B921">
        <v>14</v>
      </c>
      <c r="C921" t="s">
        <v>1426</v>
      </c>
      <c r="D921">
        <v>39</v>
      </c>
      <c r="E921" t="s">
        <v>987</v>
      </c>
      <c r="F921" t="s">
        <v>1427</v>
      </c>
      <c r="G921" t="s">
        <v>156</v>
      </c>
      <c r="H921">
        <v>144</v>
      </c>
      <c r="I921">
        <v>37</v>
      </c>
      <c r="J921">
        <v>47</v>
      </c>
      <c r="K921">
        <v>4442</v>
      </c>
      <c r="L921">
        <v>21</v>
      </c>
      <c r="M921">
        <v>30.712912475728199</v>
      </c>
    </row>
    <row r="922" spans="1:13" hidden="1" outlineLevel="3" x14ac:dyDescent="0.2">
      <c r="A922">
        <v>1936</v>
      </c>
      <c r="B922">
        <v>16</v>
      </c>
      <c r="C922" t="s">
        <v>1348</v>
      </c>
      <c r="D922">
        <v>36</v>
      </c>
      <c r="E922" t="s">
        <v>987</v>
      </c>
      <c r="F922" t="s">
        <v>1431</v>
      </c>
      <c r="G922" t="s">
        <v>156</v>
      </c>
      <c r="H922">
        <v>144</v>
      </c>
      <c r="I922">
        <v>40</v>
      </c>
      <c r="J922">
        <v>20</v>
      </c>
      <c r="K922">
        <v>4442</v>
      </c>
      <c r="L922">
        <v>21</v>
      </c>
      <c r="M922">
        <v>30.703890019584499</v>
      </c>
    </row>
    <row r="923" spans="1:13" hidden="1" outlineLevel="3" x14ac:dyDescent="0.2">
      <c r="A923">
        <v>1936</v>
      </c>
      <c r="B923">
        <v>18</v>
      </c>
      <c r="C923" t="s">
        <v>1433</v>
      </c>
      <c r="D923">
        <v>37</v>
      </c>
      <c r="E923" t="s">
        <v>987</v>
      </c>
      <c r="F923" t="s">
        <v>1434</v>
      </c>
      <c r="G923" t="s">
        <v>156</v>
      </c>
      <c r="H923">
        <v>144</v>
      </c>
      <c r="I923">
        <v>44</v>
      </c>
      <c r="J923">
        <v>41</v>
      </c>
      <c r="K923">
        <v>4442</v>
      </c>
      <c r="L923">
        <v>21</v>
      </c>
      <c r="M923">
        <v>30.688510999249601</v>
      </c>
    </row>
    <row r="924" spans="1:13" hidden="1" outlineLevel="3" x14ac:dyDescent="0.2">
      <c r="A924">
        <v>1936</v>
      </c>
      <c r="B924">
        <v>20</v>
      </c>
      <c r="C924" t="s">
        <v>1237</v>
      </c>
      <c r="D924">
        <v>34</v>
      </c>
      <c r="E924" t="s">
        <v>987</v>
      </c>
      <c r="F924" t="s">
        <v>1437</v>
      </c>
      <c r="G924" t="s">
        <v>156</v>
      </c>
      <c r="H924">
        <v>144</v>
      </c>
      <c r="I924">
        <v>55</v>
      </c>
      <c r="J924">
        <v>17</v>
      </c>
      <c r="K924">
        <v>4442</v>
      </c>
      <c r="L924">
        <v>21</v>
      </c>
      <c r="M924">
        <v>30.6511001174966</v>
      </c>
    </row>
    <row r="925" spans="1:13" hidden="1" outlineLevel="3" x14ac:dyDescent="0.2">
      <c r="A925">
        <v>1936</v>
      </c>
      <c r="B925">
        <v>29</v>
      </c>
      <c r="C925" t="s">
        <v>1452</v>
      </c>
      <c r="D925">
        <v>38</v>
      </c>
      <c r="E925" t="s">
        <v>987</v>
      </c>
      <c r="F925" t="s">
        <v>1453</v>
      </c>
      <c r="G925" t="s">
        <v>156</v>
      </c>
      <c r="H925">
        <v>145</v>
      </c>
      <c r="I925">
        <v>22</v>
      </c>
      <c r="J925">
        <v>10</v>
      </c>
      <c r="K925">
        <v>4442</v>
      </c>
      <c r="L925">
        <v>21</v>
      </c>
      <c r="M925">
        <v>30.556627749221299</v>
      </c>
    </row>
    <row r="926" spans="1:13" hidden="1" outlineLevel="3" x14ac:dyDescent="0.2">
      <c r="A926">
        <v>1936</v>
      </c>
      <c r="B926">
        <v>33</v>
      </c>
      <c r="C926" t="s">
        <v>1460</v>
      </c>
      <c r="D926">
        <v>40</v>
      </c>
      <c r="E926" t="s">
        <v>987</v>
      </c>
      <c r="F926" t="s">
        <v>1461</v>
      </c>
      <c r="G926" t="s">
        <v>156</v>
      </c>
      <c r="H926">
        <v>146</v>
      </c>
      <c r="I926">
        <v>3</v>
      </c>
      <c r="J926">
        <v>30</v>
      </c>
      <c r="K926">
        <v>4442</v>
      </c>
      <c r="L926">
        <v>21</v>
      </c>
      <c r="M926">
        <v>30.412506418668301</v>
      </c>
    </row>
    <row r="927" spans="1:13" outlineLevel="2" collapsed="1" x14ac:dyDescent="0.2">
      <c r="E927" s="10" t="s">
        <v>13029</v>
      </c>
      <c r="M927">
        <f>SUBTOTAL(1,M920:M926)</f>
        <v>30.676608311466413</v>
      </c>
    </row>
    <row r="928" spans="1:13" hidden="1" outlineLevel="3" x14ac:dyDescent="0.2">
      <c r="A928">
        <v>1936</v>
      </c>
      <c r="B928">
        <v>15</v>
      </c>
      <c r="C928" t="s">
        <v>1428</v>
      </c>
      <c r="D928">
        <v>55</v>
      </c>
      <c r="E928" t="s">
        <v>1429</v>
      </c>
      <c r="F928" t="s">
        <v>1430</v>
      </c>
      <c r="G928" t="s">
        <v>156</v>
      </c>
      <c r="H928">
        <v>144</v>
      </c>
      <c r="I928">
        <v>39</v>
      </c>
      <c r="J928">
        <v>55</v>
      </c>
      <c r="K928">
        <v>4442</v>
      </c>
      <c r="L928">
        <v>21</v>
      </c>
      <c r="M928">
        <v>30.705363914784101</v>
      </c>
    </row>
    <row r="929" spans="1:13" hidden="1" outlineLevel="3" x14ac:dyDescent="0.2">
      <c r="A929">
        <v>1936</v>
      </c>
      <c r="B929">
        <v>23</v>
      </c>
      <c r="C929" t="s">
        <v>1441</v>
      </c>
      <c r="D929">
        <v>57</v>
      </c>
      <c r="E929" t="s">
        <v>1429</v>
      </c>
      <c r="F929" t="s">
        <v>1442</v>
      </c>
      <c r="G929" t="s">
        <v>156</v>
      </c>
      <c r="H929">
        <v>145</v>
      </c>
      <c r="I929">
        <v>4</v>
      </c>
      <c r="J929">
        <v>5</v>
      </c>
      <c r="K929">
        <v>4442</v>
      </c>
      <c r="L929">
        <v>21</v>
      </c>
      <c r="M929">
        <v>30.620111250466699</v>
      </c>
    </row>
    <row r="930" spans="1:13" hidden="1" outlineLevel="3" x14ac:dyDescent="0.2">
      <c r="A930">
        <v>1936</v>
      </c>
      <c r="B930">
        <v>32</v>
      </c>
      <c r="C930" t="s">
        <v>1458</v>
      </c>
      <c r="D930">
        <v>56</v>
      </c>
      <c r="E930" t="s">
        <v>1429</v>
      </c>
      <c r="F930" t="s">
        <v>1459</v>
      </c>
      <c r="G930" t="s">
        <v>156</v>
      </c>
      <c r="H930">
        <v>146</v>
      </c>
      <c r="I930">
        <v>2</v>
      </c>
      <c r="J930">
        <v>29</v>
      </c>
      <c r="K930">
        <v>4442</v>
      </c>
      <c r="L930">
        <v>21</v>
      </c>
      <c r="M930">
        <v>30.416035028121701</v>
      </c>
    </row>
    <row r="931" spans="1:13" outlineLevel="2" collapsed="1" x14ac:dyDescent="0.2">
      <c r="E931" s="10" t="s">
        <v>13037</v>
      </c>
      <c r="M931">
        <f>SUBTOTAL(1,M928:M930)</f>
        <v>30.580503397790835</v>
      </c>
    </row>
    <row r="932" spans="1:13" hidden="1" outlineLevel="3" x14ac:dyDescent="0.2">
      <c r="A932">
        <v>1936</v>
      </c>
      <c r="B932">
        <v>8</v>
      </c>
      <c r="C932" t="s">
        <v>1364</v>
      </c>
      <c r="D932">
        <v>54</v>
      </c>
      <c r="E932" t="s">
        <v>1142</v>
      </c>
      <c r="F932" t="s">
        <v>1418</v>
      </c>
      <c r="G932" t="s">
        <v>156</v>
      </c>
      <c r="H932">
        <v>144</v>
      </c>
      <c r="I932">
        <v>6</v>
      </c>
      <c r="J932">
        <v>45</v>
      </c>
      <c r="K932">
        <v>4442</v>
      </c>
      <c r="L932">
        <v>21</v>
      </c>
      <c r="M932">
        <v>30.823141642813699</v>
      </c>
    </row>
    <row r="933" spans="1:13" outlineLevel="2" collapsed="1" x14ac:dyDescent="0.2">
      <c r="E933" s="10" t="s">
        <v>13034</v>
      </c>
      <c r="M933">
        <f>SUBTOTAL(1,M932:M932)</f>
        <v>30.823141642813699</v>
      </c>
    </row>
    <row r="934" spans="1:13" hidden="1" outlineLevel="3" x14ac:dyDescent="0.2">
      <c r="A934">
        <v>1936</v>
      </c>
      <c r="B934">
        <v>10</v>
      </c>
      <c r="C934" t="s">
        <v>1221</v>
      </c>
      <c r="D934">
        <v>120</v>
      </c>
      <c r="E934" t="s">
        <v>546</v>
      </c>
      <c r="F934" t="s">
        <v>1421</v>
      </c>
      <c r="G934" t="s">
        <v>156</v>
      </c>
      <c r="H934">
        <v>144</v>
      </c>
      <c r="I934">
        <v>15</v>
      </c>
      <c r="J934">
        <v>29</v>
      </c>
      <c r="K934">
        <v>4442</v>
      </c>
      <c r="L934">
        <v>21</v>
      </c>
      <c r="M934">
        <v>30.792041268637</v>
      </c>
    </row>
    <row r="935" spans="1:13" hidden="1" outlineLevel="3" x14ac:dyDescent="0.2">
      <c r="A935">
        <v>1936</v>
      </c>
      <c r="B935">
        <v>12</v>
      </c>
      <c r="C935" t="s">
        <v>1324</v>
      </c>
      <c r="D935">
        <v>121</v>
      </c>
      <c r="E935" t="s">
        <v>546</v>
      </c>
      <c r="F935" t="s">
        <v>1424</v>
      </c>
      <c r="G935" t="s">
        <v>156</v>
      </c>
      <c r="H935">
        <v>144</v>
      </c>
      <c r="I935">
        <v>25</v>
      </c>
      <c r="J935">
        <v>38</v>
      </c>
      <c r="K935">
        <v>4442</v>
      </c>
      <c r="L935">
        <v>21</v>
      </c>
      <c r="M935">
        <v>30.755974750835598</v>
      </c>
    </row>
    <row r="936" spans="1:13" hidden="1" outlineLevel="3" x14ac:dyDescent="0.2">
      <c r="A936">
        <v>1936</v>
      </c>
      <c r="B936">
        <v>13</v>
      </c>
      <c r="C936" t="s">
        <v>1386</v>
      </c>
      <c r="D936">
        <v>128</v>
      </c>
      <c r="E936" t="s">
        <v>546</v>
      </c>
      <c r="F936" t="s">
        <v>1425</v>
      </c>
      <c r="G936" t="s">
        <v>156</v>
      </c>
      <c r="H936">
        <v>144</v>
      </c>
      <c r="I936">
        <v>35</v>
      </c>
      <c r="J936">
        <v>19</v>
      </c>
      <c r="K936">
        <v>4442</v>
      </c>
      <c r="L936">
        <v>21</v>
      </c>
      <c r="M936">
        <v>30.721645127267202</v>
      </c>
    </row>
    <row r="937" spans="1:13" hidden="1" outlineLevel="3" x14ac:dyDescent="0.2">
      <c r="A937">
        <v>1936</v>
      </c>
      <c r="B937">
        <v>21</v>
      </c>
      <c r="C937" t="s">
        <v>1438</v>
      </c>
      <c r="D937">
        <v>122</v>
      </c>
      <c r="E937" t="s">
        <v>546</v>
      </c>
      <c r="F937" t="s">
        <v>1439</v>
      </c>
      <c r="G937" t="s">
        <v>156</v>
      </c>
      <c r="H937">
        <v>144</v>
      </c>
      <c r="I937">
        <v>56</v>
      </c>
      <c r="J937">
        <v>18</v>
      </c>
      <c r="K937">
        <v>4442</v>
      </c>
      <c r="L937">
        <v>21</v>
      </c>
      <c r="M937">
        <v>30.647516760001299</v>
      </c>
    </row>
    <row r="938" spans="1:13" hidden="1" outlineLevel="3" x14ac:dyDescent="0.2">
      <c r="A938">
        <v>1936</v>
      </c>
      <c r="B938">
        <v>22</v>
      </c>
      <c r="C938" t="s">
        <v>1265</v>
      </c>
      <c r="D938">
        <v>108</v>
      </c>
      <c r="E938" t="s">
        <v>546</v>
      </c>
      <c r="F938" t="s">
        <v>1440</v>
      </c>
      <c r="G938" t="s">
        <v>156</v>
      </c>
      <c r="H938">
        <v>145</v>
      </c>
      <c r="I938">
        <v>1</v>
      </c>
      <c r="J938">
        <v>25</v>
      </c>
      <c r="K938">
        <v>4442</v>
      </c>
      <c r="L938">
        <v>21</v>
      </c>
      <c r="M938">
        <v>30.629495197142202</v>
      </c>
    </row>
    <row r="939" spans="1:13" hidden="1" outlineLevel="3" x14ac:dyDescent="0.2">
      <c r="A939">
        <v>1936</v>
      </c>
      <c r="B939">
        <v>25</v>
      </c>
      <c r="C939" t="s">
        <v>1388</v>
      </c>
      <c r="D939">
        <v>104</v>
      </c>
      <c r="E939" t="s">
        <v>546</v>
      </c>
      <c r="F939" t="s">
        <v>1445</v>
      </c>
      <c r="G939" t="s">
        <v>156</v>
      </c>
      <c r="H939">
        <v>145</v>
      </c>
      <c r="I939">
        <v>16</v>
      </c>
      <c r="J939">
        <v>20</v>
      </c>
      <c r="K939">
        <v>4442</v>
      </c>
      <c r="L939">
        <v>21</v>
      </c>
      <c r="M939">
        <v>30.577077517304598</v>
      </c>
    </row>
    <row r="940" spans="1:13" hidden="1" outlineLevel="3" x14ac:dyDescent="0.2">
      <c r="A940">
        <v>1936</v>
      </c>
      <c r="B940">
        <v>27</v>
      </c>
      <c r="C940" t="s">
        <v>1448</v>
      </c>
      <c r="D940">
        <v>102</v>
      </c>
      <c r="E940" t="s">
        <v>546</v>
      </c>
      <c r="F940" t="s">
        <v>1449</v>
      </c>
      <c r="G940" t="s">
        <v>156</v>
      </c>
      <c r="H940">
        <v>145</v>
      </c>
      <c r="I940">
        <v>18</v>
      </c>
      <c r="J940">
        <v>59</v>
      </c>
      <c r="K940">
        <v>4442</v>
      </c>
      <c r="L940">
        <v>21</v>
      </c>
      <c r="M940">
        <v>30.567784087976602</v>
      </c>
    </row>
    <row r="941" spans="1:13" hidden="1" outlineLevel="3" x14ac:dyDescent="0.2">
      <c r="A941">
        <v>1936</v>
      </c>
      <c r="B941">
        <v>28</v>
      </c>
      <c r="C941" t="s">
        <v>1450</v>
      </c>
      <c r="D941">
        <v>117</v>
      </c>
      <c r="E941" t="s">
        <v>546</v>
      </c>
      <c r="F941" t="s">
        <v>1451</v>
      </c>
      <c r="G941" t="s">
        <v>156</v>
      </c>
      <c r="H941">
        <v>145</v>
      </c>
      <c r="I941">
        <v>21</v>
      </c>
      <c r="J941">
        <v>54</v>
      </c>
      <c r="K941">
        <v>4442</v>
      </c>
      <c r="L941">
        <v>21</v>
      </c>
      <c r="M941">
        <v>30.557561999105602</v>
      </c>
    </row>
    <row r="942" spans="1:13" hidden="1" outlineLevel="3" x14ac:dyDescent="0.2">
      <c r="A942">
        <v>1936</v>
      </c>
      <c r="B942">
        <v>30</v>
      </c>
      <c r="C942" t="s">
        <v>1454</v>
      </c>
      <c r="D942">
        <v>116</v>
      </c>
      <c r="E942" t="s">
        <v>546</v>
      </c>
      <c r="F942" t="s">
        <v>1455</v>
      </c>
      <c r="G942" t="s">
        <v>156</v>
      </c>
      <c r="H942">
        <v>145</v>
      </c>
      <c r="I942">
        <v>39</v>
      </c>
      <c r="J942">
        <v>21</v>
      </c>
      <c r="K942">
        <v>4442</v>
      </c>
      <c r="L942">
        <v>21</v>
      </c>
      <c r="M942">
        <v>30.496547226052201</v>
      </c>
    </row>
    <row r="943" spans="1:13" hidden="1" outlineLevel="3" x14ac:dyDescent="0.2">
      <c r="A943">
        <v>1936</v>
      </c>
      <c r="B943">
        <v>35</v>
      </c>
      <c r="C943" t="s">
        <v>1464</v>
      </c>
      <c r="D943">
        <v>110</v>
      </c>
      <c r="E943" t="s">
        <v>546</v>
      </c>
      <c r="F943" t="s">
        <v>1465</v>
      </c>
      <c r="G943" t="s">
        <v>156</v>
      </c>
      <c r="H943">
        <v>146</v>
      </c>
      <c r="I943">
        <v>16</v>
      </c>
      <c r="J943">
        <v>46</v>
      </c>
      <c r="K943">
        <v>4442</v>
      </c>
      <c r="L943">
        <v>21</v>
      </c>
      <c r="M943">
        <v>30.366535892108999</v>
      </c>
    </row>
    <row r="944" spans="1:13" hidden="1" outlineLevel="3" x14ac:dyDescent="0.2">
      <c r="A944">
        <v>1936</v>
      </c>
      <c r="B944">
        <v>36</v>
      </c>
      <c r="C944" t="s">
        <v>1466</v>
      </c>
      <c r="D944">
        <v>124</v>
      </c>
      <c r="E944" t="s">
        <v>546</v>
      </c>
      <c r="F944" t="s">
        <v>1467</v>
      </c>
      <c r="G944" t="s">
        <v>156</v>
      </c>
      <c r="H944">
        <v>146</v>
      </c>
      <c r="I944">
        <v>21</v>
      </c>
      <c r="J944">
        <v>30</v>
      </c>
      <c r="K944">
        <v>4442</v>
      </c>
      <c r="L944">
        <v>21</v>
      </c>
      <c r="M944">
        <v>30.350167966748199</v>
      </c>
    </row>
    <row r="945" spans="1:13" hidden="1" outlineLevel="3" x14ac:dyDescent="0.2">
      <c r="A945">
        <v>1936</v>
      </c>
      <c r="B945">
        <v>37</v>
      </c>
      <c r="C945" t="s">
        <v>1468</v>
      </c>
      <c r="D945">
        <v>112</v>
      </c>
      <c r="E945" t="s">
        <v>546</v>
      </c>
      <c r="F945" t="s">
        <v>1469</v>
      </c>
      <c r="G945" t="s">
        <v>156</v>
      </c>
      <c r="H945">
        <v>146</v>
      </c>
      <c r="I945">
        <v>25</v>
      </c>
      <c r="J945">
        <v>50</v>
      </c>
      <c r="K945">
        <v>4442</v>
      </c>
      <c r="L945">
        <v>21</v>
      </c>
      <c r="M945">
        <v>30.335198710044502</v>
      </c>
    </row>
    <row r="946" spans="1:13" hidden="1" outlineLevel="3" x14ac:dyDescent="0.2">
      <c r="A946">
        <v>1936</v>
      </c>
      <c r="B946">
        <v>38</v>
      </c>
      <c r="C946" t="s">
        <v>1470</v>
      </c>
      <c r="D946">
        <v>123</v>
      </c>
      <c r="E946" t="s">
        <v>546</v>
      </c>
      <c r="F946" t="s">
        <v>1471</v>
      </c>
      <c r="G946" t="s">
        <v>156</v>
      </c>
      <c r="H946">
        <v>146</v>
      </c>
      <c r="I946">
        <v>35</v>
      </c>
      <c r="J946">
        <v>58</v>
      </c>
      <c r="K946">
        <v>4442</v>
      </c>
      <c r="L946">
        <v>21</v>
      </c>
      <c r="M946">
        <v>30.3002512515205</v>
      </c>
    </row>
    <row r="947" spans="1:13" hidden="1" outlineLevel="3" x14ac:dyDescent="0.2">
      <c r="A947">
        <v>1936</v>
      </c>
      <c r="B947">
        <v>39</v>
      </c>
      <c r="C947" t="s">
        <v>1472</v>
      </c>
      <c r="D947">
        <v>111</v>
      </c>
      <c r="E947" t="s">
        <v>546</v>
      </c>
      <c r="F947" t="s">
        <v>1473</v>
      </c>
      <c r="G947" t="s">
        <v>156</v>
      </c>
      <c r="H947">
        <v>146</v>
      </c>
      <c r="I947">
        <v>56</v>
      </c>
      <c r="J947">
        <v>50</v>
      </c>
      <c r="K947">
        <v>4442</v>
      </c>
      <c r="L947">
        <v>21</v>
      </c>
      <c r="M947">
        <v>30.2285401032116</v>
      </c>
    </row>
    <row r="948" spans="1:13" hidden="1" outlineLevel="3" x14ac:dyDescent="0.2">
      <c r="A948">
        <v>1936</v>
      </c>
      <c r="B948">
        <v>40</v>
      </c>
      <c r="C948" t="s">
        <v>1327</v>
      </c>
      <c r="D948">
        <v>114</v>
      </c>
      <c r="E948" t="s">
        <v>546</v>
      </c>
      <c r="F948" t="s">
        <v>1474</v>
      </c>
      <c r="G948" t="s">
        <v>156</v>
      </c>
      <c r="H948">
        <v>147</v>
      </c>
      <c r="I948">
        <v>9</v>
      </c>
      <c r="J948">
        <v>7</v>
      </c>
      <c r="K948">
        <v>4442</v>
      </c>
      <c r="L948">
        <v>21</v>
      </c>
      <c r="M948">
        <v>30.1864852467309</v>
      </c>
    </row>
    <row r="949" spans="1:13" hidden="1" outlineLevel="3" x14ac:dyDescent="0.2">
      <c r="A949">
        <v>1936</v>
      </c>
      <c r="B949">
        <v>41</v>
      </c>
      <c r="C949" t="s">
        <v>1475</v>
      </c>
      <c r="D949">
        <v>118</v>
      </c>
      <c r="E949" t="s">
        <v>546</v>
      </c>
      <c r="F949" t="s">
        <v>1476</v>
      </c>
      <c r="G949" t="s">
        <v>156</v>
      </c>
      <c r="H949">
        <v>147</v>
      </c>
      <c r="I949">
        <v>10</v>
      </c>
      <c r="J949">
        <v>48</v>
      </c>
      <c r="K949">
        <v>4442</v>
      </c>
      <c r="L949">
        <v>21</v>
      </c>
      <c r="M949">
        <v>30.180731077592</v>
      </c>
    </row>
    <row r="950" spans="1:13" hidden="1" outlineLevel="3" x14ac:dyDescent="0.2">
      <c r="A950">
        <v>1936</v>
      </c>
      <c r="B950">
        <v>42</v>
      </c>
      <c r="C950" t="s">
        <v>1477</v>
      </c>
      <c r="D950">
        <v>101</v>
      </c>
      <c r="E950" t="s">
        <v>546</v>
      </c>
      <c r="F950" t="s">
        <v>1478</v>
      </c>
      <c r="G950" t="s">
        <v>156</v>
      </c>
      <c r="H950">
        <v>147</v>
      </c>
      <c r="I950">
        <v>31</v>
      </c>
      <c r="J950">
        <v>5</v>
      </c>
      <c r="K950">
        <v>4442</v>
      </c>
      <c r="L950">
        <v>21</v>
      </c>
      <c r="M950">
        <v>30.111568263771801</v>
      </c>
    </row>
    <row r="951" spans="1:13" hidden="1" outlineLevel="3" x14ac:dyDescent="0.2">
      <c r="A951">
        <v>1936</v>
      </c>
      <c r="B951">
        <v>43</v>
      </c>
      <c r="C951" t="s">
        <v>1380</v>
      </c>
      <c r="D951">
        <v>106</v>
      </c>
      <c r="E951" t="s">
        <v>546</v>
      </c>
      <c r="F951" t="s">
        <v>1479</v>
      </c>
      <c r="G951" t="s">
        <v>156</v>
      </c>
      <c r="H951">
        <v>147</v>
      </c>
      <c r="I951">
        <v>36</v>
      </c>
      <c r="J951">
        <v>39</v>
      </c>
      <c r="K951">
        <v>4442</v>
      </c>
      <c r="L951">
        <v>21</v>
      </c>
      <c r="M951">
        <v>30.092642251867201</v>
      </c>
    </row>
    <row r="952" spans="1:13" outlineLevel="2" collapsed="1" x14ac:dyDescent="0.2">
      <c r="E952" s="10" t="s">
        <v>13000</v>
      </c>
      <c r="M952">
        <f>SUBTOTAL(1,M934:M951)</f>
        <v>30.438764705439887</v>
      </c>
    </row>
    <row r="953" spans="1:13" outlineLevel="1" x14ac:dyDescent="0.2">
      <c r="A953" s="10" t="s">
        <v>12900</v>
      </c>
      <c r="M953">
        <f>SUBTOTAL(1,M904:M951)</f>
        <v>30.601797893038952</v>
      </c>
    </row>
    <row r="954" spans="1:13" hidden="1" outlineLevel="3" x14ac:dyDescent="0.2">
      <c r="A954">
        <v>1937</v>
      </c>
      <c r="B954">
        <v>9</v>
      </c>
      <c r="C954" t="s">
        <v>1491</v>
      </c>
      <c r="D954">
        <v>24</v>
      </c>
      <c r="E954" t="s">
        <v>994</v>
      </c>
      <c r="F954" t="s">
        <v>1492</v>
      </c>
      <c r="G954" t="s">
        <v>156</v>
      </c>
      <c r="H954">
        <v>140</v>
      </c>
      <c r="I954">
        <v>6</v>
      </c>
      <c r="J954">
        <v>2</v>
      </c>
      <c r="K954">
        <v>4415</v>
      </c>
      <c r="L954">
        <v>20</v>
      </c>
      <c r="M954">
        <v>31.5130798910306</v>
      </c>
    </row>
    <row r="955" spans="1:13" hidden="1" outlineLevel="3" x14ac:dyDescent="0.2">
      <c r="A955">
        <v>1937</v>
      </c>
      <c r="B955">
        <v>14</v>
      </c>
      <c r="C955" t="s">
        <v>1006</v>
      </c>
      <c r="D955">
        <v>21</v>
      </c>
      <c r="E955" t="s">
        <v>994</v>
      </c>
      <c r="F955" t="s">
        <v>1500</v>
      </c>
      <c r="G955" t="s">
        <v>156</v>
      </c>
      <c r="H955">
        <v>140</v>
      </c>
      <c r="I955">
        <v>32</v>
      </c>
      <c r="J955">
        <v>58</v>
      </c>
      <c r="K955">
        <v>4415</v>
      </c>
      <c r="L955">
        <v>20</v>
      </c>
      <c r="M955">
        <v>31.412432951630301</v>
      </c>
    </row>
    <row r="956" spans="1:13" hidden="1" outlineLevel="3" x14ac:dyDescent="0.2">
      <c r="A956">
        <v>1937</v>
      </c>
      <c r="B956">
        <v>28</v>
      </c>
      <c r="C956" t="s">
        <v>1097</v>
      </c>
      <c r="D956">
        <v>22</v>
      </c>
      <c r="E956" t="s">
        <v>994</v>
      </c>
      <c r="F956" t="s">
        <v>1520</v>
      </c>
      <c r="G956" t="s">
        <v>156</v>
      </c>
      <c r="H956">
        <v>141</v>
      </c>
      <c r="I956">
        <v>15</v>
      </c>
      <c r="J956">
        <v>2</v>
      </c>
      <c r="K956">
        <v>4415</v>
      </c>
      <c r="L956">
        <v>20</v>
      </c>
      <c r="M956">
        <v>31.256514231998999</v>
      </c>
    </row>
    <row r="957" spans="1:13" hidden="1" outlineLevel="3" x14ac:dyDescent="0.2">
      <c r="A957">
        <v>1937</v>
      </c>
      <c r="B957">
        <v>37</v>
      </c>
      <c r="C957" t="s">
        <v>1533</v>
      </c>
      <c r="D957">
        <v>26</v>
      </c>
      <c r="E957" t="s">
        <v>994</v>
      </c>
      <c r="F957" t="s">
        <v>1534</v>
      </c>
      <c r="G957" t="s">
        <v>156</v>
      </c>
      <c r="H957">
        <v>142</v>
      </c>
      <c r="I957">
        <v>26</v>
      </c>
      <c r="J957">
        <v>35</v>
      </c>
      <c r="K957">
        <v>4415</v>
      </c>
      <c r="L957">
        <v>20</v>
      </c>
      <c r="M957">
        <v>30.994841993389102</v>
      </c>
    </row>
    <row r="958" spans="1:13" hidden="1" outlineLevel="3" x14ac:dyDescent="0.2">
      <c r="A958">
        <v>1937</v>
      </c>
      <c r="B958">
        <v>41</v>
      </c>
      <c r="C958" t="s">
        <v>1398</v>
      </c>
      <c r="D958">
        <v>23</v>
      </c>
      <c r="E958" t="s">
        <v>994</v>
      </c>
      <c r="F958" t="s">
        <v>1541</v>
      </c>
      <c r="G958" t="s">
        <v>156</v>
      </c>
      <c r="H958">
        <v>143</v>
      </c>
      <c r="I958">
        <v>17</v>
      </c>
      <c r="J958">
        <v>39</v>
      </c>
      <c r="K958">
        <v>4415</v>
      </c>
      <c r="L958">
        <v>20</v>
      </c>
      <c r="M958">
        <v>30.810744796543201</v>
      </c>
    </row>
    <row r="959" spans="1:13" hidden="1" outlineLevel="3" x14ac:dyDescent="0.2">
      <c r="A959">
        <v>1937</v>
      </c>
      <c r="B959">
        <v>43</v>
      </c>
      <c r="C959" t="s">
        <v>1544</v>
      </c>
      <c r="D959">
        <v>30</v>
      </c>
      <c r="E959" t="s">
        <v>994</v>
      </c>
      <c r="F959" t="s">
        <v>1545</v>
      </c>
      <c r="G959" t="s">
        <v>156</v>
      </c>
      <c r="H959">
        <v>144</v>
      </c>
      <c r="I959">
        <v>1</v>
      </c>
      <c r="J959">
        <v>40</v>
      </c>
      <c r="K959">
        <v>4415</v>
      </c>
      <c r="L959">
        <v>20</v>
      </c>
      <c r="M959">
        <v>30.653809064609401</v>
      </c>
    </row>
    <row r="960" spans="1:13" hidden="1" outlineLevel="3" x14ac:dyDescent="0.2">
      <c r="A960">
        <v>1937</v>
      </c>
      <c r="B960">
        <v>45</v>
      </c>
      <c r="C960" t="s">
        <v>1548</v>
      </c>
      <c r="D960">
        <v>27</v>
      </c>
      <c r="E960" t="s">
        <v>994</v>
      </c>
      <c r="F960" t="s">
        <v>1549</v>
      </c>
      <c r="G960" t="s">
        <v>156</v>
      </c>
      <c r="H960">
        <v>145</v>
      </c>
      <c r="I960">
        <v>14</v>
      </c>
      <c r="J960">
        <v>0</v>
      </c>
      <c r="K960">
        <v>4415</v>
      </c>
      <c r="L960">
        <v>20</v>
      </c>
      <c r="M960">
        <v>30.3993573559788</v>
      </c>
    </row>
    <row r="961" spans="1:13" outlineLevel="2" collapsed="1" x14ac:dyDescent="0.2">
      <c r="E961" s="10" t="s">
        <v>13026</v>
      </c>
      <c r="M961">
        <f>SUBTOTAL(1,M954:M960)</f>
        <v>31.005825755025768</v>
      </c>
    </row>
    <row r="962" spans="1:13" hidden="1" outlineLevel="3" x14ac:dyDescent="0.2">
      <c r="A962">
        <v>1937</v>
      </c>
      <c r="B962">
        <v>15</v>
      </c>
      <c r="C962" t="s">
        <v>1422</v>
      </c>
      <c r="D962">
        <v>42</v>
      </c>
      <c r="E962" t="s">
        <v>1011</v>
      </c>
      <c r="F962" t="s">
        <v>1501</v>
      </c>
      <c r="G962" t="s">
        <v>156</v>
      </c>
      <c r="H962">
        <v>140</v>
      </c>
      <c r="I962">
        <v>33</v>
      </c>
      <c r="J962">
        <v>19</v>
      </c>
      <c r="K962">
        <v>4415</v>
      </c>
      <c r="L962">
        <v>20</v>
      </c>
      <c r="M962">
        <v>31.411129271006399</v>
      </c>
    </row>
    <row r="963" spans="1:13" hidden="1" outlineLevel="3" x14ac:dyDescent="0.2">
      <c r="A963">
        <v>1937</v>
      </c>
      <c r="B963">
        <v>30</v>
      </c>
      <c r="C963" t="s">
        <v>1282</v>
      </c>
      <c r="D963">
        <v>41</v>
      </c>
      <c r="E963" t="s">
        <v>1011</v>
      </c>
      <c r="F963" t="s">
        <v>1523</v>
      </c>
      <c r="G963" t="s">
        <v>156</v>
      </c>
      <c r="H963">
        <v>141</v>
      </c>
      <c r="I963">
        <v>33</v>
      </c>
      <c r="J963">
        <v>42</v>
      </c>
      <c r="K963">
        <v>4415</v>
      </c>
      <c r="L963">
        <v>20</v>
      </c>
      <c r="M963">
        <v>31.187821561863402</v>
      </c>
    </row>
    <row r="964" spans="1:13" outlineLevel="2" collapsed="1" x14ac:dyDescent="0.2">
      <c r="E964" s="10" t="s">
        <v>13028</v>
      </c>
      <c r="M964">
        <f>SUBTOTAL(1,M962:M963)</f>
        <v>31.299475416434902</v>
      </c>
    </row>
    <row r="965" spans="1:13" hidden="1" outlineLevel="3" x14ac:dyDescent="0.2">
      <c r="A965">
        <v>1937</v>
      </c>
      <c r="B965">
        <v>1</v>
      </c>
      <c r="C965" t="s">
        <v>1161</v>
      </c>
      <c r="D965">
        <v>32</v>
      </c>
      <c r="E965" t="s">
        <v>987</v>
      </c>
      <c r="F965" t="s">
        <v>1480</v>
      </c>
      <c r="G965" t="s">
        <v>156</v>
      </c>
      <c r="H965">
        <v>138</v>
      </c>
      <c r="I965">
        <v>58</v>
      </c>
      <c r="J965">
        <v>31</v>
      </c>
      <c r="K965">
        <v>4415</v>
      </c>
      <c r="L965">
        <v>20</v>
      </c>
      <c r="M965">
        <v>31.7682401546238</v>
      </c>
    </row>
    <row r="966" spans="1:13" hidden="1" outlineLevel="3" x14ac:dyDescent="0.2">
      <c r="A966">
        <v>1937</v>
      </c>
      <c r="B966">
        <v>5</v>
      </c>
      <c r="C966" t="s">
        <v>1324</v>
      </c>
      <c r="D966">
        <v>40</v>
      </c>
      <c r="E966" t="s">
        <v>987</v>
      </c>
      <c r="F966" t="s">
        <v>1485</v>
      </c>
      <c r="G966" t="s">
        <v>156</v>
      </c>
      <c r="H966">
        <v>139</v>
      </c>
      <c r="I966">
        <v>34</v>
      </c>
      <c r="J966">
        <v>7</v>
      </c>
      <c r="K966">
        <v>4415</v>
      </c>
      <c r="L966">
        <v>20</v>
      </c>
      <c r="M966">
        <v>31.6331871819316</v>
      </c>
    </row>
    <row r="967" spans="1:13" hidden="1" outlineLevel="3" x14ac:dyDescent="0.2">
      <c r="A967">
        <v>1937</v>
      </c>
      <c r="B967">
        <v>7</v>
      </c>
      <c r="C967" t="s">
        <v>1376</v>
      </c>
      <c r="D967">
        <v>31</v>
      </c>
      <c r="E967" t="s">
        <v>987</v>
      </c>
      <c r="F967" t="s">
        <v>1488</v>
      </c>
      <c r="G967" t="s">
        <v>156</v>
      </c>
      <c r="H967">
        <v>140</v>
      </c>
      <c r="I967">
        <v>3</v>
      </c>
      <c r="J967">
        <v>50</v>
      </c>
      <c r="K967">
        <v>4415</v>
      </c>
      <c r="L967">
        <v>20</v>
      </c>
      <c r="M967">
        <v>31.5213295519901</v>
      </c>
    </row>
    <row r="968" spans="1:13" hidden="1" outlineLevel="3" x14ac:dyDescent="0.2">
      <c r="A968">
        <v>1937</v>
      </c>
      <c r="B968">
        <v>21</v>
      </c>
      <c r="C968" t="s">
        <v>1433</v>
      </c>
      <c r="D968">
        <v>39</v>
      </c>
      <c r="E968" t="s">
        <v>987</v>
      </c>
      <c r="F968" t="s">
        <v>1509</v>
      </c>
      <c r="G968" t="s">
        <v>156</v>
      </c>
      <c r="H968">
        <v>140</v>
      </c>
      <c r="I968">
        <v>45</v>
      </c>
      <c r="J968">
        <v>34</v>
      </c>
      <c r="K968">
        <v>4415</v>
      </c>
      <c r="L968">
        <v>20</v>
      </c>
      <c r="M968">
        <v>31.365568523130399</v>
      </c>
    </row>
    <row r="969" spans="1:13" hidden="1" outlineLevel="3" x14ac:dyDescent="0.2">
      <c r="A969">
        <v>1937</v>
      </c>
      <c r="B969">
        <v>32</v>
      </c>
      <c r="C969" t="s">
        <v>1265</v>
      </c>
      <c r="D969">
        <v>35</v>
      </c>
      <c r="E969" t="s">
        <v>987</v>
      </c>
      <c r="F969" t="s">
        <v>1526</v>
      </c>
      <c r="G969" t="s">
        <v>156</v>
      </c>
      <c r="H969">
        <v>141</v>
      </c>
      <c r="I969">
        <v>44</v>
      </c>
      <c r="J969">
        <v>37</v>
      </c>
      <c r="K969">
        <v>4415</v>
      </c>
      <c r="L969">
        <v>20</v>
      </c>
      <c r="M969">
        <v>31.147788358087801</v>
      </c>
    </row>
    <row r="970" spans="1:13" hidden="1" outlineLevel="3" x14ac:dyDescent="0.2">
      <c r="A970">
        <v>1937</v>
      </c>
      <c r="B970">
        <v>44</v>
      </c>
      <c r="C970" t="s">
        <v>1546</v>
      </c>
      <c r="D970">
        <v>34</v>
      </c>
      <c r="E970" t="s">
        <v>987</v>
      </c>
      <c r="F970" t="s">
        <v>1547</v>
      </c>
      <c r="G970" t="s">
        <v>156</v>
      </c>
      <c r="H970">
        <v>144</v>
      </c>
      <c r="I970">
        <v>51</v>
      </c>
      <c r="J970">
        <v>13</v>
      </c>
      <c r="K970">
        <v>4415</v>
      </c>
      <c r="L970">
        <v>20</v>
      </c>
      <c r="M970">
        <v>30.479046853816001</v>
      </c>
    </row>
    <row r="971" spans="1:13" outlineLevel="2" collapsed="1" x14ac:dyDescent="0.2">
      <c r="E971" s="10" t="s">
        <v>13029</v>
      </c>
      <c r="M971">
        <f>SUBTOTAL(1,M965:M970)</f>
        <v>31.319193437263284</v>
      </c>
    </row>
    <row r="972" spans="1:13" hidden="1" outlineLevel="3" x14ac:dyDescent="0.2">
      <c r="A972">
        <v>1937</v>
      </c>
      <c r="B972">
        <v>4</v>
      </c>
      <c r="C972" t="s">
        <v>1130</v>
      </c>
      <c r="D972">
        <v>20</v>
      </c>
      <c r="E972" t="s">
        <v>990</v>
      </c>
      <c r="F972" t="s">
        <v>1484</v>
      </c>
      <c r="G972" t="s">
        <v>156</v>
      </c>
      <c r="H972">
        <v>139</v>
      </c>
      <c r="I972">
        <v>25</v>
      </c>
      <c r="J972">
        <v>24</v>
      </c>
      <c r="K972">
        <v>4415</v>
      </c>
      <c r="L972">
        <v>20</v>
      </c>
      <c r="M972">
        <v>31.666148659956399</v>
      </c>
    </row>
    <row r="973" spans="1:13" hidden="1" outlineLevel="3" x14ac:dyDescent="0.2">
      <c r="A973">
        <v>1937</v>
      </c>
      <c r="B973">
        <v>24</v>
      </c>
      <c r="C973" t="s">
        <v>1216</v>
      </c>
      <c r="D973">
        <v>13</v>
      </c>
      <c r="E973" t="s">
        <v>990</v>
      </c>
      <c r="F973" t="s">
        <v>1514</v>
      </c>
      <c r="G973" t="s">
        <v>156</v>
      </c>
      <c r="H973">
        <v>140</v>
      </c>
      <c r="I973">
        <v>57</v>
      </c>
      <c r="J973">
        <v>4</v>
      </c>
      <c r="K973">
        <v>4415</v>
      </c>
      <c r="L973">
        <v>20</v>
      </c>
      <c r="M973">
        <v>31.3229173235794</v>
      </c>
    </row>
    <row r="974" spans="1:13" hidden="1" outlineLevel="3" x14ac:dyDescent="0.2">
      <c r="A974">
        <v>1937</v>
      </c>
      <c r="B974">
        <v>26</v>
      </c>
      <c r="C974" t="s">
        <v>1516</v>
      </c>
      <c r="D974">
        <v>18</v>
      </c>
      <c r="E974" t="s">
        <v>990</v>
      </c>
      <c r="F974" t="s">
        <v>1517</v>
      </c>
      <c r="G974" t="s">
        <v>156</v>
      </c>
      <c r="H974">
        <v>141</v>
      </c>
      <c r="I974">
        <v>8</v>
      </c>
      <c r="J974">
        <v>20</v>
      </c>
      <c r="K974">
        <v>4415</v>
      </c>
      <c r="L974">
        <v>20</v>
      </c>
      <c r="M974">
        <v>31.281243849635899</v>
      </c>
    </row>
    <row r="975" spans="1:13" hidden="1" outlineLevel="3" x14ac:dyDescent="0.2">
      <c r="A975">
        <v>1937</v>
      </c>
      <c r="B975">
        <v>36</v>
      </c>
      <c r="C975" t="s">
        <v>1531</v>
      </c>
      <c r="D975">
        <v>16</v>
      </c>
      <c r="E975" t="s">
        <v>990</v>
      </c>
      <c r="F975" t="s">
        <v>1532</v>
      </c>
      <c r="G975" t="s">
        <v>156</v>
      </c>
      <c r="H975">
        <v>142</v>
      </c>
      <c r="I975">
        <v>18</v>
      </c>
      <c r="J975">
        <v>0</v>
      </c>
      <c r="K975">
        <v>4415</v>
      </c>
      <c r="L975">
        <v>20</v>
      </c>
      <c r="M975">
        <v>31.026001405481299</v>
      </c>
    </row>
    <row r="976" spans="1:13" outlineLevel="2" collapsed="1" x14ac:dyDescent="0.2">
      <c r="E976" s="10" t="s">
        <v>13030</v>
      </c>
      <c r="M976">
        <f>SUBTOTAL(1,M972:M975)</f>
        <v>31.324077809663248</v>
      </c>
    </row>
    <row r="977" spans="1:13" hidden="1" outlineLevel="3" x14ac:dyDescent="0.2">
      <c r="A977">
        <v>1937</v>
      </c>
      <c r="B977">
        <v>27</v>
      </c>
      <c r="C977" t="s">
        <v>1413</v>
      </c>
      <c r="D977">
        <v>54</v>
      </c>
      <c r="E977" t="s">
        <v>1518</v>
      </c>
      <c r="F977" t="s">
        <v>1519</v>
      </c>
      <c r="G977" t="s">
        <v>156</v>
      </c>
      <c r="H977">
        <v>141</v>
      </c>
      <c r="I977">
        <v>14</v>
      </c>
      <c r="J977">
        <v>14</v>
      </c>
      <c r="K977">
        <v>4415</v>
      </c>
      <c r="L977">
        <v>20</v>
      </c>
      <c r="M977">
        <v>31.259464966348901</v>
      </c>
    </row>
    <row r="978" spans="1:13" hidden="1" outlineLevel="3" x14ac:dyDescent="0.2">
      <c r="A978">
        <v>1937</v>
      </c>
      <c r="B978">
        <v>38</v>
      </c>
      <c r="C978" t="s">
        <v>1535</v>
      </c>
      <c r="D978">
        <v>57</v>
      </c>
      <c r="E978" t="s">
        <v>1518</v>
      </c>
      <c r="F978" t="s">
        <v>1536</v>
      </c>
      <c r="G978" t="s">
        <v>156</v>
      </c>
      <c r="H978">
        <v>142</v>
      </c>
      <c r="I978">
        <v>31</v>
      </c>
      <c r="J978">
        <v>41</v>
      </c>
      <c r="K978">
        <v>4415</v>
      </c>
      <c r="L978">
        <v>20</v>
      </c>
      <c r="M978">
        <v>30.976357481275599</v>
      </c>
    </row>
    <row r="979" spans="1:13" hidden="1" outlineLevel="3" x14ac:dyDescent="0.2">
      <c r="A979">
        <v>1937</v>
      </c>
      <c r="B979">
        <v>46</v>
      </c>
      <c r="C979" t="s">
        <v>1550</v>
      </c>
      <c r="D979">
        <v>58</v>
      </c>
      <c r="E979" t="s">
        <v>1518</v>
      </c>
      <c r="F979" t="s">
        <v>1551</v>
      </c>
      <c r="G979" t="s">
        <v>156</v>
      </c>
      <c r="H979">
        <v>145</v>
      </c>
      <c r="I979">
        <v>37</v>
      </c>
      <c r="J979">
        <v>56</v>
      </c>
      <c r="K979">
        <v>4415</v>
      </c>
      <c r="L979">
        <v>20</v>
      </c>
      <c r="M979">
        <v>30.316093050225401</v>
      </c>
    </row>
    <row r="980" spans="1:13" outlineLevel="2" collapsed="1" x14ac:dyDescent="0.2">
      <c r="E980" s="10" t="s">
        <v>13038</v>
      </c>
      <c r="M980">
        <f>SUBTOTAL(1,M977:M979)</f>
        <v>30.850638499283303</v>
      </c>
    </row>
    <row r="981" spans="1:13" hidden="1" outlineLevel="3" x14ac:dyDescent="0.2">
      <c r="A981">
        <v>1937</v>
      </c>
      <c r="B981">
        <v>33</v>
      </c>
      <c r="C981" t="s">
        <v>1458</v>
      </c>
      <c r="D981">
        <v>49</v>
      </c>
      <c r="E981" t="s">
        <v>1429</v>
      </c>
      <c r="F981" t="s">
        <v>1527</v>
      </c>
      <c r="G981" t="s">
        <v>156</v>
      </c>
      <c r="H981">
        <v>141</v>
      </c>
      <c r="I981">
        <v>51</v>
      </c>
      <c r="J981">
        <v>45</v>
      </c>
      <c r="K981">
        <v>4415</v>
      </c>
      <c r="L981">
        <v>20</v>
      </c>
      <c r="M981">
        <v>31.121684729932099</v>
      </c>
    </row>
    <row r="982" spans="1:13" outlineLevel="2" collapsed="1" x14ac:dyDescent="0.2">
      <c r="E982" s="10" t="s">
        <v>13037</v>
      </c>
      <c r="M982">
        <f>SUBTOTAL(1,M981:M981)</f>
        <v>31.121684729932099</v>
      </c>
    </row>
    <row r="983" spans="1:13" hidden="1" outlineLevel="3" x14ac:dyDescent="0.2">
      <c r="A983">
        <v>1937</v>
      </c>
      <c r="B983">
        <v>3</v>
      </c>
      <c r="C983" t="s">
        <v>1364</v>
      </c>
      <c r="D983">
        <v>61</v>
      </c>
      <c r="E983" t="s">
        <v>1142</v>
      </c>
      <c r="F983" t="s">
        <v>1483</v>
      </c>
      <c r="G983" t="s">
        <v>156</v>
      </c>
      <c r="H983">
        <v>139</v>
      </c>
      <c r="I983">
        <v>24</v>
      </c>
      <c r="J983">
        <v>44</v>
      </c>
      <c r="K983">
        <v>4415</v>
      </c>
      <c r="L983">
        <v>20</v>
      </c>
      <c r="M983">
        <v>31.6686724422376</v>
      </c>
    </row>
    <row r="984" spans="1:13" hidden="1" outlineLevel="3" x14ac:dyDescent="0.2">
      <c r="A984">
        <v>1937</v>
      </c>
      <c r="B984">
        <v>29</v>
      </c>
      <c r="C984" t="s">
        <v>1521</v>
      </c>
      <c r="D984">
        <v>64</v>
      </c>
      <c r="E984" t="s">
        <v>1142</v>
      </c>
      <c r="F984" t="s">
        <v>1522</v>
      </c>
      <c r="G984" t="s">
        <v>156</v>
      </c>
      <c r="H984">
        <v>141</v>
      </c>
      <c r="I984">
        <v>27</v>
      </c>
      <c r="J984">
        <v>25</v>
      </c>
      <c r="K984">
        <v>4415</v>
      </c>
      <c r="L984">
        <v>20</v>
      </c>
      <c r="M984">
        <v>31.210910269123801</v>
      </c>
    </row>
    <row r="985" spans="1:13" hidden="1" outlineLevel="3" x14ac:dyDescent="0.2">
      <c r="A985">
        <v>1937</v>
      </c>
      <c r="B985">
        <v>31</v>
      </c>
      <c r="C985" t="s">
        <v>1524</v>
      </c>
      <c r="D985">
        <v>59</v>
      </c>
      <c r="E985" t="s">
        <v>1142</v>
      </c>
      <c r="F985" t="s">
        <v>1525</v>
      </c>
      <c r="G985" t="s">
        <v>156</v>
      </c>
      <c r="H985">
        <v>141</v>
      </c>
      <c r="I985">
        <v>42</v>
      </c>
      <c r="J985">
        <v>54</v>
      </c>
      <c r="K985">
        <v>4415</v>
      </c>
      <c r="L985">
        <v>20</v>
      </c>
      <c r="M985">
        <v>31.154076844370699</v>
      </c>
    </row>
    <row r="986" spans="1:13" hidden="1" outlineLevel="3" x14ac:dyDescent="0.2">
      <c r="A986">
        <v>1937</v>
      </c>
      <c r="B986">
        <v>39</v>
      </c>
      <c r="C986" t="s">
        <v>1537</v>
      </c>
      <c r="D986">
        <v>60</v>
      </c>
      <c r="E986" t="s">
        <v>1142</v>
      </c>
      <c r="F986" t="s">
        <v>1538</v>
      </c>
      <c r="G986" t="s">
        <v>156</v>
      </c>
      <c r="H986">
        <v>143</v>
      </c>
      <c r="I986">
        <v>1</v>
      </c>
      <c r="J986">
        <v>19</v>
      </c>
      <c r="K986">
        <v>4415</v>
      </c>
      <c r="L986">
        <v>20</v>
      </c>
      <c r="M986">
        <v>30.8693887301676</v>
      </c>
    </row>
    <row r="987" spans="1:13" outlineLevel="2" collapsed="1" x14ac:dyDescent="0.2">
      <c r="E987" s="10" t="s">
        <v>13034</v>
      </c>
      <c r="M987">
        <f>SUBTOTAL(1,M983:M986)</f>
        <v>31.225762071474925</v>
      </c>
    </row>
    <row r="988" spans="1:13" hidden="1" outlineLevel="3" x14ac:dyDescent="0.2">
      <c r="A988">
        <v>1937</v>
      </c>
      <c r="B988">
        <v>2</v>
      </c>
      <c r="C988" t="s">
        <v>1481</v>
      </c>
      <c r="D988">
        <v>106</v>
      </c>
      <c r="E988" t="s">
        <v>546</v>
      </c>
      <c r="F988" t="s">
        <v>1482</v>
      </c>
      <c r="G988" t="s">
        <v>156</v>
      </c>
      <c r="H988">
        <v>139</v>
      </c>
      <c r="I988">
        <v>5</v>
      </c>
      <c r="J988">
        <v>48</v>
      </c>
      <c r="K988">
        <v>4415</v>
      </c>
      <c r="L988">
        <v>20</v>
      </c>
      <c r="M988">
        <v>31.740516187783001</v>
      </c>
    </row>
    <row r="989" spans="1:13" hidden="1" outlineLevel="3" x14ac:dyDescent="0.2">
      <c r="A989">
        <v>1937</v>
      </c>
      <c r="B989">
        <v>6</v>
      </c>
      <c r="C989" t="s">
        <v>1486</v>
      </c>
      <c r="D989">
        <v>104</v>
      </c>
      <c r="E989" t="s">
        <v>546</v>
      </c>
      <c r="F989" t="s">
        <v>1487</v>
      </c>
      <c r="G989" t="s">
        <v>156</v>
      </c>
      <c r="H989">
        <v>139</v>
      </c>
      <c r="I989">
        <v>36</v>
      </c>
      <c r="J989">
        <v>45</v>
      </c>
      <c r="K989">
        <v>4415</v>
      </c>
      <c r="L989">
        <v>20</v>
      </c>
      <c r="M989">
        <v>31.623242904467698</v>
      </c>
    </row>
    <row r="990" spans="1:13" hidden="1" outlineLevel="3" x14ac:dyDescent="0.2">
      <c r="A990">
        <v>1937</v>
      </c>
      <c r="B990">
        <v>8</v>
      </c>
      <c r="C990" t="s">
        <v>1489</v>
      </c>
      <c r="D990">
        <v>120</v>
      </c>
      <c r="E990" t="s">
        <v>546</v>
      </c>
      <c r="F990" t="s">
        <v>1490</v>
      </c>
      <c r="G990" t="s">
        <v>156</v>
      </c>
      <c r="H990">
        <v>140</v>
      </c>
      <c r="I990">
        <v>5</v>
      </c>
      <c r="J990">
        <v>54</v>
      </c>
      <c r="K990">
        <v>4415</v>
      </c>
      <c r="L990">
        <v>20</v>
      </c>
      <c r="M990">
        <v>31.5135797475582</v>
      </c>
    </row>
    <row r="991" spans="1:13" hidden="1" outlineLevel="3" x14ac:dyDescent="0.2">
      <c r="A991">
        <v>1937</v>
      </c>
      <c r="B991">
        <v>10</v>
      </c>
      <c r="C991" t="s">
        <v>1493</v>
      </c>
      <c r="D991">
        <v>118</v>
      </c>
      <c r="E991" t="s">
        <v>546</v>
      </c>
      <c r="F991" t="s">
        <v>1494</v>
      </c>
      <c r="G991" t="s">
        <v>156</v>
      </c>
      <c r="H991">
        <v>140</v>
      </c>
      <c r="I991">
        <v>23</v>
      </c>
      <c r="J991">
        <v>55</v>
      </c>
      <c r="K991">
        <v>4415</v>
      </c>
      <c r="L991">
        <v>20</v>
      </c>
      <c r="M991">
        <v>31.446180023148301</v>
      </c>
    </row>
    <row r="992" spans="1:13" hidden="1" outlineLevel="3" x14ac:dyDescent="0.2">
      <c r="A992">
        <v>1937</v>
      </c>
      <c r="B992">
        <v>11</v>
      </c>
      <c r="C992" t="s">
        <v>1495</v>
      </c>
      <c r="D992">
        <v>103</v>
      </c>
      <c r="E992" t="s">
        <v>546</v>
      </c>
      <c r="F992" t="s">
        <v>1496</v>
      </c>
      <c r="G992" t="s">
        <v>156</v>
      </c>
      <c r="H992">
        <v>140</v>
      </c>
      <c r="I992">
        <v>26</v>
      </c>
      <c r="J992">
        <v>12</v>
      </c>
      <c r="K992">
        <v>4415</v>
      </c>
      <c r="L992">
        <v>20</v>
      </c>
      <c r="M992">
        <v>31.437658731100601</v>
      </c>
    </row>
    <row r="993" spans="1:13" hidden="1" outlineLevel="3" x14ac:dyDescent="0.2">
      <c r="A993">
        <v>1937</v>
      </c>
      <c r="B993">
        <v>12</v>
      </c>
      <c r="C993" t="s">
        <v>1466</v>
      </c>
      <c r="D993">
        <v>128</v>
      </c>
      <c r="E993" t="s">
        <v>546</v>
      </c>
      <c r="F993" t="s">
        <v>1497</v>
      </c>
      <c r="G993" t="s">
        <v>156</v>
      </c>
      <c r="H993">
        <v>140</v>
      </c>
      <c r="I993">
        <v>27</v>
      </c>
      <c r="J993">
        <v>19</v>
      </c>
      <c r="K993">
        <v>4415</v>
      </c>
      <c r="L993">
        <v>20</v>
      </c>
      <c r="M993">
        <v>31.433493065210499</v>
      </c>
    </row>
    <row r="994" spans="1:13" hidden="1" outlineLevel="3" x14ac:dyDescent="0.2">
      <c r="A994">
        <v>1937</v>
      </c>
      <c r="B994">
        <v>13</v>
      </c>
      <c r="C994" t="s">
        <v>1498</v>
      </c>
      <c r="D994">
        <v>124</v>
      </c>
      <c r="E994" t="s">
        <v>546</v>
      </c>
      <c r="F994" t="s">
        <v>1499</v>
      </c>
      <c r="G994" t="s">
        <v>156</v>
      </c>
      <c r="H994">
        <v>140</v>
      </c>
      <c r="I994">
        <v>31</v>
      </c>
      <c r="J994">
        <v>18</v>
      </c>
      <c r="K994">
        <v>4415</v>
      </c>
      <c r="L994">
        <v>20</v>
      </c>
      <c r="M994">
        <v>31.418642439481399</v>
      </c>
    </row>
    <row r="995" spans="1:13" hidden="1" outlineLevel="3" x14ac:dyDescent="0.2">
      <c r="A995">
        <v>1937</v>
      </c>
      <c r="B995">
        <v>16</v>
      </c>
      <c r="C995" t="s">
        <v>1248</v>
      </c>
      <c r="D995">
        <v>102</v>
      </c>
      <c r="E995" t="s">
        <v>546</v>
      </c>
      <c r="F995" t="s">
        <v>1502</v>
      </c>
      <c r="G995" t="s">
        <v>156</v>
      </c>
      <c r="H995">
        <v>140</v>
      </c>
      <c r="I995">
        <v>34</v>
      </c>
      <c r="J995">
        <v>34</v>
      </c>
      <c r="K995">
        <v>4415</v>
      </c>
      <c r="L995">
        <v>20</v>
      </c>
      <c r="M995">
        <v>31.406474152001401</v>
      </c>
    </row>
    <row r="996" spans="1:13" hidden="1" outlineLevel="3" x14ac:dyDescent="0.2">
      <c r="A996">
        <v>1937</v>
      </c>
      <c r="B996">
        <v>17</v>
      </c>
      <c r="C996" t="s">
        <v>1503</v>
      </c>
      <c r="D996">
        <v>115</v>
      </c>
      <c r="E996" t="s">
        <v>546</v>
      </c>
      <c r="F996" t="s">
        <v>1504</v>
      </c>
      <c r="G996" t="s">
        <v>156</v>
      </c>
      <c r="H996">
        <v>140</v>
      </c>
      <c r="I996">
        <v>37</v>
      </c>
      <c r="J996">
        <v>26</v>
      </c>
      <c r="K996">
        <v>4415</v>
      </c>
      <c r="L996">
        <v>20</v>
      </c>
      <c r="M996">
        <v>31.395803621164401</v>
      </c>
    </row>
    <row r="997" spans="1:13" hidden="1" outlineLevel="3" x14ac:dyDescent="0.2">
      <c r="A997">
        <v>1937</v>
      </c>
      <c r="B997">
        <v>18</v>
      </c>
      <c r="C997" t="s">
        <v>1454</v>
      </c>
      <c r="D997">
        <v>121</v>
      </c>
      <c r="E997" t="s">
        <v>546</v>
      </c>
      <c r="F997" t="s">
        <v>1505</v>
      </c>
      <c r="G997" t="s">
        <v>156</v>
      </c>
      <c r="H997">
        <v>140</v>
      </c>
      <c r="I997">
        <v>38</v>
      </c>
      <c r="J997">
        <v>7</v>
      </c>
      <c r="K997">
        <v>4415</v>
      </c>
      <c r="L997">
        <v>20</v>
      </c>
      <c r="M997">
        <v>31.3932611344948</v>
      </c>
    </row>
    <row r="998" spans="1:13" hidden="1" outlineLevel="3" x14ac:dyDescent="0.2">
      <c r="A998">
        <v>1937</v>
      </c>
      <c r="B998">
        <v>19</v>
      </c>
      <c r="C998" t="s">
        <v>1468</v>
      </c>
      <c r="D998">
        <v>117</v>
      </c>
      <c r="E998" t="s">
        <v>546</v>
      </c>
      <c r="F998" t="s">
        <v>1506</v>
      </c>
      <c r="G998" t="s">
        <v>156</v>
      </c>
      <c r="H998">
        <v>140</v>
      </c>
      <c r="I998">
        <v>39</v>
      </c>
      <c r="J998">
        <v>52</v>
      </c>
      <c r="K998">
        <v>4415</v>
      </c>
      <c r="L998">
        <v>20</v>
      </c>
      <c r="M998">
        <v>31.386751765430699</v>
      </c>
    </row>
    <row r="999" spans="1:13" hidden="1" outlineLevel="3" x14ac:dyDescent="0.2">
      <c r="A999">
        <v>1937</v>
      </c>
      <c r="B999">
        <v>20</v>
      </c>
      <c r="C999" t="s">
        <v>1507</v>
      </c>
      <c r="D999">
        <v>127</v>
      </c>
      <c r="E999" t="s">
        <v>546</v>
      </c>
      <c r="F999" t="s">
        <v>1508</v>
      </c>
      <c r="G999" t="s">
        <v>156</v>
      </c>
      <c r="H999">
        <v>140</v>
      </c>
      <c r="I999">
        <v>44</v>
      </c>
      <c r="J999">
        <v>40</v>
      </c>
      <c r="K999">
        <v>4415</v>
      </c>
      <c r="L999">
        <v>20</v>
      </c>
      <c r="M999">
        <v>31.368911344438299</v>
      </c>
    </row>
    <row r="1000" spans="1:13" hidden="1" outlineLevel="3" x14ac:dyDescent="0.2">
      <c r="A1000">
        <v>1937</v>
      </c>
      <c r="B1000">
        <v>22</v>
      </c>
      <c r="C1000" t="s">
        <v>1510</v>
      </c>
      <c r="D1000">
        <v>101</v>
      </c>
      <c r="E1000" t="s">
        <v>546</v>
      </c>
      <c r="F1000" t="s">
        <v>1511</v>
      </c>
      <c r="G1000" t="s">
        <v>156</v>
      </c>
      <c r="H1000">
        <v>140</v>
      </c>
      <c r="I1000">
        <v>51</v>
      </c>
      <c r="J1000">
        <v>0</v>
      </c>
      <c r="K1000">
        <v>4415</v>
      </c>
      <c r="L1000">
        <v>20</v>
      </c>
      <c r="M1000">
        <v>31.345402910898098</v>
      </c>
    </row>
    <row r="1001" spans="1:13" hidden="1" outlineLevel="3" x14ac:dyDescent="0.2">
      <c r="A1001">
        <v>1937</v>
      </c>
      <c r="B1001">
        <v>23</v>
      </c>
      <c r="C1001" t="s">
        <v>1512</v>
      </c>
      <c r="D1001">
        <v>129</v>
      </c>
      <c r="E1001" t="s">
        <v>546</v>
      </c>
      <c r="F1001" t="s">
        <v>1513</v>
      </c>
      <c r="G1001" t="s">
        <v>156</v>
      </c>
      <c r="H1001">
        <v>140</v>
      </c>
      <c r="I1001">
        <v>55</v>
      </c>
      <c r="J1001">
        <v>9</v>
      </c>
      <c r="K1001">
        <v>4415</v>
      </c>
      <c r="L1001">
        <v>20</v>
      </c>
      <c r="M1001">
        <v>31.330017799802398</v>
      </c>
    </row>
    <row r="1002" spans="1:13" hidden="1" outlineLevel="3" x14ac:dyDescent="0.2">
      <c r="A1002">
        <v>1937</v>
      </c>
      <c r="B1002">
        <v>25</v>
      </c>
      <c r="C1002" t="s">
        <v>1327</v>
      </c>
      <c r="D1002">
        <v>119</v>
      </c>
      <c r="E1002" t="s">
        <v>546</v>
      </c>
      <c r="F1002" t="s">
        <v>1515</v>
      </c>
      <c r="G1002" t="s">
        <v>156</v>
      </c>
      <c r="H1002">
        <v>141</v>
      </c>
      <c r="I1002">
        <v>2</v>
      </c>
      <c r="J1002">
        <v>51</v>
      </c>
      <c r="K1002">
        <v>4415</v>
      </c>
      <c r="L1002">
        <v>20</v>
      </c>
      <c r="M1002">
        <v>31.301511902018799</v>
      </c>
    </row>
    <row r="1003" spans="1:13" hidden="1" outlineLevel="3" x14ac:dyDescent="0.2">
      <c r="A1003">
        <v>1937</v>
      </c>
      <c r="B1003">
        <v>34</v>
      </c>
      <c r="C1003" t="s">
        <v>1472</v>
      </c>
      <c r="D1003">
        <v>116</v>
      </c>
      <c r="E1003" t="s">
        <v>546</v>
      </c>
      <c r="F1003" t="s">
        <v>1528</v>
      </c>
      <c r="G1003" t="s">
        <v>156</v>
      </c>
      <c r="H1003">
        <v>142</v>
      </c>
      <c r="I1003">
        <v>10</v>
      </c>
      <c r="J1003">
        <v>3</v>
      </c>
      <c r="K1003">
        <v>4415</v>
      </c>
      <c r="L1003">
        <v>20</v>
      </c>
      <c r="M1003">
        <v>31.0549176147853</v>
      </c>
    </row>
    <row r="1004" spans="1:13" hidden="1" outlineLevel="3" x14ac:dyDescent="0.2">
      <c r="A1004">
        <v>1937</v>
      </c>
      <c r="B1004">
        <v>35</v>
      </c>
      <c r="C1004" t="s">
        <v>1529</v>
      </c>
      <c r="D1004">
        <v>123</v>
      </c>
      <c r="E1004" t="s">
        <v>546</v>
      </c>
      <c r="F1004" t="s">
        <v>1530</v>
      </c>
      <c r="G1004" t="s">
        <v>156</v>
      </c>
      <c r="H1004">
        <v>142</v>
      </c>
      <c r="I1004">
        <v>17</v>
      </c>
      <c r="J1004">
        <v>47</v>
      </c>
      <c r="K1004">
        <v>4415</v>
      </c>
      <c r="L1004">
        <v>20</v>
      </c>
      <c r="M1004">
        <v>31.026788764452899</v>
      </c>
    </row>
    <row r="1005" spans="1:13" hidden="1" outlineLevel="3" x14ac:dyDescent="0.2">
      <c r="A1005">
        <v>1937</v>
      </c>
      <c r="B1005">
        <v>40</v>
      </c>
      <c r="C1005" t="s">
        <v>1539</v>
      </c>
      <c r="D1005">
        <v>125</v>
      </c>
      <c r="E1005" t="s">
        <v>546</v>
      </c>
      <c r="F1005" t="s">
        <v>1540</v>
      </c>
      <c r="G1005" t="s">
        <v>156</v>
      </c>
      <c r="H1005">
        <v>143</v>
      </c>
      <c r="I1005">
        <v>6</v>
      </c>
      <c r="J1005">
        <v>43</v>
      </c>
      <c r="K1005">
        <v>4415</v>
      </c>
      <c r="L1005">
        <v>20</v>
      </c>
      <c r="M1005">
        <v>30.849975640669701</v>
      </c>
    </row>
    <row r="1006" spans="1:13" hidden="1" outlineLevel="3" x14ac:dyDescent="0.2">
      <c r="A1006">
        <v>1937</v>
      </c>
      <c r="B1006">
        <v>42</v>
      </c>
      <c r="C1006" t="s">
        <v>1542</v>
      </c>
      <c r="D1006">
        <v>114</v>
      </c>
      <c r="E1006" t="s">
        <v>546</v>
      </c>
      <c r="F1006" t="s">
        <v>1543</v>
      </c>
      <c r="G1006" t="s">
        <v>156</v>
      </c>
      <c r="H1006">
        <v>143</v>
      </c>
      <c r="I1006">
        <v>26</v>
      </c>
      <c r="J1006">
        <v>13</v>
      </c>
      <c r="K1006">
        <v>4415</v>
      </c>
      <c r="L1006">
        <v>20</v>
      </c>
      <c r="M1006">
        <v>30.7800756429945</v>
      </c>
    </row>
    <row r="1007" spans="1:13" outlineLevel="2" collapsed="1" x14ac:dyDescent="0.2">
      <c r="E1007" s="10" t="s">
        <v>13000</v>
      </c>
      <c r="M1007">
        <f>SUBTOTAL(1,M988:M1006)</f>
        <v>31.32911607325795</v>
      </c>
    </row>
    <row r="1008" spans="1:13" outlineLevel="1" x14ac:dyDescent="0.2">
      <c r="A1008" s="10" t="s">
        <v>12901</v>
      </c>
      <c r="M1008">
        <f>SUBTOTAL(1,M954:M1006)</f>
        <v>31.232196888823168</v>
      </c>
    </row>
    <row r="1009" spans="1:13" hidden="1" outlineLevel="3" x14ac:dyDescent="0.2">
      <c r="A1009">
        <v>1938</v>
      </c>
      <c r="B1009">
        <v>21</v>
      </c>
      <c r="C1009" t="s">
        <v>1398</v>
      </c>
      <c r="D1009">
        <v>36</v>
      </c>
      <c r="E1009" t="s">
        <v>994</v>
      </c>
      <c r="F1009" t="s">
        <v>1302</v>
      </c>
      <c r="G1009" t="s">
        <v>156</v>
      </c>
      <c r="H1009">
        <v>150</v>
      </c>
      <c r="I1009">
        <v>11</v>
      </c>
      <c r="J1009">
        <v>39</v>
      </c>
      <c r="K1009">
        <v>4694</v>
      </c>
      <c r="L1009">
        <v>21</v>
      </c>
      <c r="M1009">
        <v>31.252878218750102</v>
      </c>
    </row>
    <row r="1010" spans="1:13" hidden="1" outlineLevel="3" x14ac:dyDescent="0.2">
      <c r="A1010">
        <v>1938</v>
      </c>
      <c r="B1010">
        <v>45</v>
      </c>
      <c r="C1010" t="s">
        <v>1609</v>
      </c>
      <c r="D1010">
        <v>31</v>
      </c>
      <c r="E1010" t="s">
        <v>994</v>
      </c>
      <c r="F1010" t="s">
        <v>1610</v>
      </c>
      <c r="G1010" t="s">
        <v>156</v>
      </c>
      <c r="H1010">
        <v>151</v>
      </c>
      <c r="I1010">
        <v>44</v>
      </c>
      <c r="J1010">
        <v>26</v>
      </c>
      <c r="K1010">
        <v>4694</v>
      </c>
      <c r="L1010">
        <v>21</v>
      </c>
      <c r="M1010">
        <v>30.9343799540883</v>
      </c>
    </row>
    <row r="1011" spans="1:13" hidden="1" outlineLevel="3" x14ac:dyDescent="0.2">
      <c r="A1011">
        <v>1938</v>
      </c>
      <c r="B1011">
        <v>52</v>
      </c>
      <c r="C1011" t="s">
        <v>1544</v>
      </c>
      <c r="D1011">
        <v>28</v>
      </c>
      <c r="E1011" t="s">
        <v>994</v>
      </c>
      <c r="F1011" t="s">
        <v>1620</v>
      </c>
      <c r="G1011" t="s">
        <v>156</v>
      </c>
      <c r="H1011">
        <v>152</v>
      </c>
      <c r="I1011">
        <v>19</v>
      </c>
      <c r="J1011">
        <v>58</v>
      </c>
      <c r="K1011">
        <v>4694</v>
      </c>
      <c r="L1011">
        <v>21</v>
      </c>
      <c r="M1011">
        <v>30.8141167546198</v>
      </c>
    </row>
    <row r="1012" spans="1:13" hidden="1" outlineLevel="3" x14ac:dyDescent="0.2">
      <c r="A1012">
        <v>1938</v>
      </c>
      <c r="B1012">
        <v>53</v>
      </c>
      <c r="C1012" t="s">
        <v>1548</v>
      </c>
      <c r="D1012">
        <v>30</v>
      </c>
      <c r="E1012" t="s">
        <v>994</v>
      </c>
      <c r="F1012" t="s">
        <v>1621</v>
      </c>
      <c r="G1012" t="s">
        <v>156</v>
      </c>
      <c r="H1012">
        <v>152</v>
      </c>
      <c r="I1012">
        <v>22</v>
      </c>
      <c r="J1012">
        <v>9</v>
      </c>
      <c r="K1012">
        <v>4694</v>
      </c>
      <c r="L1012">
        <v>21</v>
      </c>
      <c r="M1012">
        <v>30.8067577101666</v>
      </c>
    </row>
    <row r="1013" spans="1:13" outlineLevel="2" collapsed="1" x14ac:dyDescent="0.2">
      <c r="E1013" s="10" t="s">
        <v>13026</v>
      </c>
      <c r="M1013">
        <f>SUBTOTAL(1,M1009:M1012)</f>
        <v>30.952033159406199</v>
      </c>
    </row>
    <row r="1014" spans="1:13" hidden="1" outlineLevel="3" x14ac:dyDescent="0.2">
      <c r="A1014">
        <v>1938</v>
      </c>
      <c r="B1014">
        <v>2</v>
      </c>
      <c r="C1014" t="s">
        <v>1273</v>
      </c>
      <c r="D1014">
        <v>3</v>
      </c>
      <c r="E1014" t="s">
        <v>998</v>
      </c>
      <c r="F1014" t="s">
        <v>1554</v>
      </c>
      <c r="G1014" t="s">
        <v>156</v>
      </c>
      <c r="H1014">
        <v>148</v>
      </c>
      <c r="I1014">
        <v>47</v>
      </c>
      <c r="J1014">
        <v>39</v>
      </c>
      <c r="K1014">
        <v>4694</v>
      </c>
      <c r="L1014">
        <v>21</v>
      </c>
      <c r="M1014">
        <v>31.546935643758399</v>
      </c>
    </row>
    <row r="1015" spans="1:13" hidden="1" outlineLevel="3" x14ac:dyDescent="0.2">
      <c r="A1015">
        <v>1938</v>
      </c>
      <c r="B1015">
        <v>4</v>
      </c>
      <c r="C1015" t="s">
        <v>1486</v>
      </c>
      <c r="D1015">
        <v>8</v>
      </c>
      <c r="E1015" t="s">
        <v>998</v>
      </c>
      <c r="F1015" t="s">
        <v>1556</v>
      </c>
      <c r="G1015" t="s">
        <v>156</v>
      </c>
      <c r="H1015">
        <v>149</v>
      </c>
      <c r="I1015">
        <v>4</v>
      </c>
      <c r="J1015">
        <v>20</v>
      </c>
      <c r="K1015">
        <v>4694</v>
      </c>
      <c r="L1015">
        <v>21</v>
      </c>
      <c r="M1015">
        <v>31.488093019789002</v>
      </c>
    </row>
    <row r="1016" spans="1:13" hidden="1" outlineLevel="3" x14ac:dyDescent="0.2">
      <c r="A1016">
        <v>1938</v>
      </c>
      <c r="B1016">
        <v>7</v>
      </c>
      <c r="C1016" t="s">
        <v>1339</v>
      </c>
      <c r="D1016">
        <v>7</v>
      </c>
      <c r="E1016" t="s">
        <v>998</v>
      </c>
      <c r="F1016" t="s">
        <v>1559</v>
      </c>
      <c r="G1016" t="s">
        <v>156</v>
      </c>
      <c r="H1016">
        <v>149</v>
      </c>
      <c r="I1016">
        <v>18</v>
      </c>
      <c r="J1016">
        <v>8</v>
      </c>
      <c r="K1016">
        <v>4694</v>
      </c>
      <c r="L1016">
        <v>21</v>
      </c>
      <c r="M1016">
        <v>31.439585627958198</v>
      </c>
    </row>
    <row r="1017" spans="1:13" hidden="1" outlineLevel="3" x14ac:dyDescent="0.2">
      <c r="A1017">
        <v>1938</v>
      </c>
      <c r="B1017">
        <v>9</v>
      </c>
      <c r="C1017" t="s">
        <v>1419</v>
      </c>
      <c r="D1017">
        <v>2</v>
      </c>
      <c r="E1017" t="s">
        <v>998</v>
      </c>
      <c r="F1017" t="s">
        <v>1561</v>
      </c>
      <c r="G1017" t="s">
        <v>156</v>
      </c>
      <c r="H1017">
        <v>149</v>
      </c>
      <c r="I1017">
        <v>29</v>
      </c>
      <c r="J1017">
        <v>1</v>
      </c>
      <c r="K1017">
        <v>4694</v>
      </c>
      <c r="L1017">
        <v>21</v>
      </c>
      <c r="M1017">
        <v>31.401435683213101</v>
      </c>
    </row>
    <row r="1018" spans="1:13" hidden="1" outlineLevel="3" x14ac:dyDescent="0.2">
      <c r="A1018">
        <v>1938</v>
      </c>
      <c r="B1018">
        <v>12</v>
      </c>
      <c r="C1018" t="s">
        <v>1565</v>
      </c>
      <c r="D1018">
        <v>4</v>
      </c>
      <c r="E1018" t="s">
        <v>998</v>
      </c>
      <c r="F1018" t="s">
        <v>1566</v>
      </c>
      <c r="G1018" t="s">
        <v>156</v>
      </c>
      <c r="H1018">
        <v>149</v>
      </c>
      <c r="I1018">
        <v>41</v>
      </c>
      <c r="J1018">
        <v>28</v>
      </c>
      <c r="K1018">
        <v>4694</v>
      </c>
      <c r="L1018">
        <v>21</v>
      </c>
      <c r="M1018">
        <v>31.3579073944864</v>
      </c>
    </row>
    <row r="1019" spans="1:13" hidden="1" outlineLevel="3" x14ac:dyDescent="0.2">
      <c r="A1019">
        <v>1938</v>
      </c>
      <c r="B1019">
        <v>14</v>
      </c>
      <c r="C1019" t="s">
        <v>1280</v>
      </c>
      <c r="D1019">
        <v>1</v>
      </c>
      <c r="E1019" t="s">
        <v>998</v>
      </c>
      <c r="F1019" t="s">
        <v>1569</v>
      </c>
      <c r="G1019" t="s">
        <v>156</v>
      </c>
      <c r="H1019">
        <v>149</v>
      </c>
      <c r="I1019">
        <v>50</v>
      </c>
      <c r="J1019">
        <v>23</v>
      </c>
      <c r="K1019">
        <v>4694</v>
      </c>
      <c r="L1019">
        <v>21</v>
      </c>
      <c r="M1019">
        <v>31.3268066063182</v>
      </c>
    </row>
    <row r="1020" spans="1:13" hidden="1" outlineLevel="3" x14ac:dyDescent="0.2">
      <c r="A1020">
        <v>1938</v>
      </c>
      <c r="B1020">
        <v>17</v>
      </c>
      <c r="C1020" t="s">
        <v>1435</v>
      </c>
      <c r="D1020">
        <v>9</v>
      </c>
      <c r="E1020" t="s">
        <v>998</v>
      </c>
      <c r="F1020" t="s">
        <v>1572</v>
      </c>
      <c r="G1020" t="s">
        <v>156</v>
      </c>
      <c r="H1020">
        <v>150</v>
      </c>
      <c r="I1020">
        <v>4</v>
      </c>
      <c r="J1020">
        <v>55</v>
      </c>
      <c r="K1020">
        <v>4694</v>
      </c>
      <c r="L1020">
        <v>21</v>
      </c>
      <c r="M1020">
        <v>31.276247235306599</v>
      </c>
    </row>
    <row r="1021" spans="1:13" hidden="1" outlineLevel="3" x14ac:dyDescent="0.2">
      <c r="A1021">
        <v>1938</v>
      </c>
      <c r="B1021">
        <v>34</v>
      </c>
      <c r="C1021" t="s">
        <v>1591</v>
      </c>
      <c r="D1021">
        <v>6</v>
      </c>
      <c r="E1021" t="s">
        <v>998</v>
      </c>
      <c r="F1021" t="s">
        <v>1592</v>
      </c>
      <c r="G1021" t="s">
        <v>156</v>
      </c>
      <c r="H1021">
        <v>150</v>
      </c>
      <c r="I1021">
        <v>42</v>
      </c>
      <c r="J1021">
        <v>51</v>
      </c>
      <c r="K1021">
        <v>4694</v>
      </c>
      <c r="L1021">
        <v>21</v>
      </c>
      <c r="M1021">
        <v>31.145048297826399</v>
      </c>
    </row>
    <row r="1022" spans="1:13" hidden="1" outlineLevel="3" x14ac:dyDescent="0.2">
      <c r="A1022">
        <v>1938</v>
      </c>
      <c r="B1022">
        <v>39</v>
      </c>
      <c r="C1022" t="s">
        <v>1600</v>
      </c>
      <c r="D1022">
        <v>12</v>
      </c>
      <c r="E1022" t="s">
        <v>998</v>
      </c>
      <c r="F1022" t="s">
        <v>1601</v>
      </c>
      <c r="G1022" t="s">
        <v>156</v>
      </c>
      <c r="H1022">
        <v>150</v>
      </c>
      <c r="I1022">
        <v>55</v>
      </c>
      <c r="J1022">
        <v>40</v>
      </c>
      <c r="K1022">
        <v>4694</v>
      </c>
      <c r="L1022">
        <v>21</v>
      </c>
      <c r="M1022">
        <v>31.1009680862811</v>
      </c>
    </row>
    <row r="1023" spans="1:13" hidden="1" outlineLevel="3" x14ac:dyDescent="0.2">
      <c r="A1023">
        <v>1938</v>
      </c>
      <c r="B1023">
        <v>51</v>
      </c>
      <c r="C1023" t="s">
        <v>1618</v>
      </c>
      <c r="D1023">
        <v>11</v>
      </c>
      <c r="E1023" t="s">
        <v>998</v>
      </c>
      <c r="F1023" t="s">
        <v>1619</v>
      </c>
      <c r="G1023" t="s">
        <v>156</v>
      </c>
      <c r="H1023">
        <v>152</v>
      </c>
      <c r="I1023">
        <v>9</v>
      </c>
      <c r="J1023">
        <v>55</v>
      </c>
      <c r="K1023">
        <v>4694</v>
      </c>
      <c r="L1023">
        <v>21</v>
      </c>
      <c r="M1023">
        <v>30.8480362179282</v>
      </c>
    </row>
    <row r="1024" spans="1:13" outlineLevel="2" collapsed="1" x14ac:dyDescent="0.2">
      <c r="E1024" s="10" t="s">
        <v>13027</v>
      </c>
      <c r="M1024">
        <f>SUBTOTAL(1,M1014:M1023)</f>
        <v>31.293106381286567</v>
      </c>
    </row>
    <row r="1025" spans="1:13" hidden="1" outlineLevel="3" x14ac:dyDescent="0.2">
      <c r="A1025">
        <v>1938</v>
      </c>
      <c r="B1025">
        <v>10</v>
      </c>
      <c r="C1025" t="s">
        <v>1359</v>
      </c>
      <c r="D1025">
        <v>90</v>
      </c>
      <c r="E1025" t="s">
        <v>1562</v>
      </c>
      <c r="F1025" t="s">
        <v>1563</v>
      </c>
      <c r="G1025" t="s">
        <v>156</v>
      </c>
      <c r="H1025">
        <v>149</v>
      </c>
      <c r="I1025">
        <v>35</v>
      </c>
      <c r="J1025">
        <v>59</v>
      </c>
      <c r="K1025">
        <v>4694</v>
      </c>
      <c r="L1025">
        <v>21</v>
      </c>
      <c r="M1025">
        <v>31.377063608629602</v>
      </c>
    </row>
    <row r="1026" spans="1:13" hidden="1" outlineLevel="3" x14ac:dyDescent="0.2">
      <c r="A1026">
        <v>1938</v>
      </c>
      <c r="B1026">
        <v>35</v>
      </c>
      <c r="C1026" t="s">
        <v>1593</v>
      </c>
      <c r="D1026">
        <v>87</v>
      </c>
      <c r="E1026" t="s">
        <v>1562</v>
      </c>
      <c r="F1026" t="s">
        <v>1594</v>
      </c>
      <c r="G1026" t="s">
        <v>156</v>
      </c>
      <c r="H1026">
        <v>150</v>
      </c>
      <c r="I1026">
        <v>47</v>
      </c>
      <c r="J1026">
        <v>12</v>
      </c>
      <c r="K1026">
        <v>4694</v>
      </c>
      <c r="L1026">
        <v>21</v>
      </c>
      <c r="M1026">
        <v>31.130073392872902</v>
      </c>
    </row>
    <row r="1027" spans="1:13" hidden="1" outlineLevel="3" x14ac:dyDescent="0.2">
      <c r="A1027">
        <v>1938</v>
      </c>
      <c r="B1027">
        <v>36</v>
      </c>
      <c r="C1027" t="s">
        <v>1595</v>
      </c>
      <c r="D1027">
        <v>85</v>
      </c>
      <c r="E1027" t="s">
        <v>1562</v>
      </c>
      <c r="F1027" t="s">
        <v>1596</v>
      </c>
      <c r="G1027" t="s">
        <v>156</v>
      </c>
      <c r="H1027">
        <v>150</v>
      </c>
      <c r="I1027">
        <v>51</v>
      </c>
      <c r="J1027">
        <v>45</v>
      </c>
      <c r="K1027">
        <v>4694</v>
      </c>
      <c r="L1027">
        <v>21</v>
      </c>
      <c r="M1027">
        <v>31.114425387356</v>
      </c>
    </row>
    <row r="1028" spans="1:13" hidden="1" outlineLevel="3" x14ac:dyDescent="0.2">
      <c r="A1028">
        <v>1938</v>
      </c>
      <c r="B1028">
        <v>40</v>
      </c>
      <c r="C1028" t="s">
        <v>1384</v>
      </c>
      <c r="D1028">
        <v>86</v>
      </c>
      <c r="E1028" t="s">
        <v>1562</v>
      </c>
      <c r="F1028" t="s">
        <v>1602</v>
      </c>
      <c r="G1028" t="s">
        <v>156</v>
      </c>
      <c r="H1028">
        <v>150</v>
      </c>
      <c r="I1028">
        <v>58</v>
      </c>
      <c r="J1028">
        <v>46</v>
      </c>
      <c r="K1028">
        <v>4694</v>
      </c>
      <c r="L1028">
        <v>21</v>
      </c>
      <c r="M1028">
        <v>31.090325025849701</v>
      </c>
    </row>
    <row r="1029" spans="1:13" hidden="1" outlineLevel="3" x14ac:dyDescent="0.2">
      <c r="A1029">
        <v>1938</v>
      </c>
      <c r="B1029">
        <v>42</v>
      </c>
      <c r="C1029" t="s">
        <v>1604</v>
      </c>
      <c r="D1029">
        <v>92</v>
      </c>
      <c r="E1029" t="s">
        <v>1562</v>
      </c>
      <c r="F1029" t="s">
        <v>1605</v>
      </c>
      <c r="G1029" t="s">
        <v>156</v>
      </c>
      <c r="H1029">
        <v>151</v>
      </c>
      <c r="I1029">
        <v>31</v>
      </c>
      <c r="J1029">
        <v>27</v>
      </c>
      <c r="K1029">
        <v>4694</v>
      </c>
      <c r="L1029">
        <v>21</v>
      </c>
      <c r="M1029">
        <v>30.978556775871802</v>
      </c>
    </row>
    <row r="1030" spans="1:13" outlineLevel="2" collapsed="1" x14ac:dyDescent="0.2">
      <c r="E1030" s="10" t="s">
        <v>13039</v>
      </c>
      <c r="M1030">
        <f>SUBTOTAL(1,M1025:M1029)</f>
        <v>31.138088838115998</v>
      </c>
    </row>
    <row r="1031" spans="1:13" hidden="1" outlineLevel="3" x14ac:dyDescent="0.2">
      <c r="A1031">
        <v>1938</v>
      </c>
      <c r="B1031">
        <v>13</v>
      </c>
      <c r="C1031" t="s">
        <v>1433</v>
      </c>
      <c r="D1031">
        <v>79</v>
      </c>
      <c r="E1031" t="s">
        <v>1567</v>
      </c>
      <c r="F1031" t="s">
        <v>1568</v>
      </c>
      <c r="G1031" t="s">
        <v>156</v>
      </c>
      <c r="H1031">
        <v>149</v>
      </c>
      <c r="I1031">
        <v>43</v>
      </c>
      <c r="J1031">
        <v>6</v>
      </c>
      <c r="K1031">
        <v>4694</v>
      </c>
      <c r="L1031">
        <v>21</v>
      </c>
      <c r="M1031">
        <v>31.352205808685099</v>
      </c>
    </row>
    <row r="1032" spans="1:13" hidden="1" outlineLevel="3" x14ac:dyDescent="0.2">
      <c r="A1032">
        <v>1938</v>
      </c>
      <c r="B1032">
        <v>22</v>
      </c>
      <c r="C1032" t="s">
        <v>1466</v>
      </c>
      <c r="D1032">
        <v>83</v>
      </c>
      <c r="E1032" t="s">
        <v>1567</v>
      </c>
      <c r="F1032" t="s">
        <v>1578</v>
      </c>
      <c r="G1032" t="s">
        <v>156</v>
      </c>
      <c r="H1032">
        <v>150</v>
      </c>
      <c r="I1032">
        <v>16</v>
      </c>
      <c r="J1032">
        <v>31</v>
      </c>
      <c r="K1032">
        <v>4694</v>
      </c>
      <c r="L1032">
        <v>21</v>
      </c>
      <c r="M1032">
        <v>31.2360094715069</v>
      </c>
    </row>
    <row r="1033" spans="1:13" hidden="1" outlineLevel="3" x14ac:dyDescent="0.2">
      <c r="A1033">
        <v>1938</v>
      </c>
      <c r="B1033">
        <v>23</v>
      </c>
      <c r="C1033" t="s">
        <v>1438</v>
      </c>
      <c r="D1033">
        <v>82</v>
      </c>
      <c r="E1033" t="s">
        <v>1567</v>
      </c>
      <c r="F1033" t="s">
        <v>1579</v>
      </c>
      <c r="G1033" t="s">
        <v>156</v>
      </c>
      <c r="H1033">
        <v>150</v>
      </c>
      <c r="I1033">
        <v>19</v>
      </c>
      <c r="J1033">
        <v>1</v>
      </c>
      <c r="K1033">
        <v>4694</v>
      </c>
      <c r="L1033">
        <v>21</v>
      </c>
      <c r="M1033">
        <v>31.2273510970338</v>
      </c>
    </row>
    <row r="1034" spans="1:13" hidden="1" outlineLevel="3" x14ac:dyDescent="0.2">
      <c r="A1034">
        <v>1938</v>
      </c>
      <c r="B1034">
        <v>24</v>
      </c>
      <c r="C1034" t="s">
        <v>1366</v>
      </c>
      <c r="D1034">
        <v>81</v>
      </c>
      <c r="E1034" t="s">
        <v>1567</v>
      </c>
      <c r="F1034" t="s">
        <v>1580</v>
      </c>
      <c r="G1034" t="s">
        <v>156</v>
      </c>
      <c r="H1034">
        <v>150</v>
      </c>
      <c r="I1034">
        <v>19</v>
      </c>
      <c r="J1034">
        <v>16</v>
      </c>
      <c r="K1034">
        <v>4694</v>
      </c>
      <c r="L1034">
        <v>21</v>
      </c>
      <c r="M1034">
        <v>31.226485523582799</v>
      </c>
    </row>
    <row r="1035" spans="1:13" hidden="1" outlineLevel="3" x14ac:dyDescent="0.2">
      <c r="A1035">
        <v>1938</v>
      </c>
      <c r="B1035">
        <v>26</v>
      </c>
      <c r="C1035" t="s">
        <v>1287</v>
      </c>
      <c r="D1035">
        <v>75</v>
      </c>
      <c r="E1035" t="s">
        <v>1567</v>
      </c>
      <c r="F1035" t="s">
        <v>1583</v>
      </c>
      <c r="G1035" t="s">
        <v>156</v>
      </c>
      <c r="H1035">
        <v>150</v>
      </c>
      <c r="I1035">
        <v>19</v>
      </c>
      <c r="J1035">
        <v>33</v>
      </c>
      <c r="K1035">
        <v>4694</v>
      </c>
      <c r="L1035">
        <v>21</v>
      </c>
      <c r="M1035">
        <v>31.225504598344699</v>
      </c>
    </row>
    <row r="1036" spans="1:13" hidden="1" outlineLevel="3" x14ac:dyDescent="0.2">
      <c r="A1036">
        <v>1938</v>
      </c>
      <c r="B1036">
        <v>28</v>
      </c>
      <c r="C1036" t="s">
        <v>1327</v>
      </c>
      <c r="D1036">
        <v>78</v>
      </c>
      <c r="E1036" t="s">
        <v>1567</v>
      </c>
      <c r="F1036" t="s">
        <v>1585</v>
      </c>
      <c r="G1036" t="s">
        <v>156</v>
      </c>
      <c r="H1036">
        <v>150</v>
      </c>
      <c r="I1036">
        <v>21</v>
      </c>
      <c r="J1036">
        <v>55</v>
      </c>
      <c r="K1036">
        <v>4694</v>
      </c>
      <c r="L1036">
        <v>21</v>
      </c>
      <c r="M1036">
        <v>31.217313394234399</v>
      </c>
    </row>
    <row r="1037" spans="1:13" hidden="1" outlineLevel="3" x14ac:dyDescent="0.2">
      <c r="A1037">
        <v>1938</v>
      </c>
      <c r="B1037">
        <v>30</v>
      </c>
      <c r="C1037" t="s">
        <v>755</v>
      </c>
      <c r="D1037">
        <v>73</v>
      </c>
      <c r="E1037" t="s">
        <v>1567</v>
      </c>
      <c r="F1037" t="s">
        <v>1587</v>
      </c>
      <c r="G1037" t="s">
        <v>156</v>
      </c>
      <c r="H1037">
        <v>150</v>
      </c>
      <c r="I1037">
        <v>22</v>
      </c>
      <c r="J1037">
        <v>54</v>
      </c>
      <c r="K1037">
        <v>4694</v>
      </c>
      <c r="L1037">
        <v>21</v>
      </c>
      <c r="M1037">
        <v>31.2139112702124</v>
      </c>
    </row>
    <row r="1038" spans="1:13" hidden="1" outlineLevel="3" x14ac:dyDescent="0.2">
      <c r="A1038">
        <v>1938</v>
      </c>
      <c r="B1038">
        <v>41</v>
      </c>
      <c r="C1038" t="s">
        <v>1507</v>
      </c>
      <c r="D1038">
        <v>80</v>
      </c>
      <c r="E1038" t="s">
        <v>1567</v>
      </c>
      <c r="F1038" t="s">
        <v>1603</v>
      </c>
      <c r="G1038" t="s">
        <v>156</v>
      </c>
      <c r="H1038">
        <v>151</v>
      </c>
      <c r="I1038">
        <v>12</v>
      </c>
      <c r="J1038">
        <v>13</v>
      </c>
      <c r="K1038">
        <v>4694</v>
      </c>
      <c r="L1038">
        <v>21</v>
      </c>
      <c r="M1038">
        <v>31.044232115267601</v>
      </c>
    </row>
    <row r="1039" spans="1:13" hidden="1" outlineLevel="3" x14ac:dyDescent="0.2">
      <c r="A1039">
        <v>1938</v>
      </c>
      <c r="B1039">
        <v>47</v>
      </c>
      <c r="C1039" t="s">
        <v>1542</v>
      </c>
      <c r="D1039">
        <v>84</v>
      </c>
      <c r="E1039" t="s">
        <v>1567</v>
      </c>
      <c r="F1039" t="s">
        <v>1612</v>
      </c>
      <c r="G1039" t="s">
        <v>156</v>
      </c>
      <c r="H1039">
        <v>151</v>
      </c>
      <c r="I1039">
        <v>50</v>
      </c>
      <c r="J1039">
        <v>4</v>
      </c>
      <c r="K1039">
        <v>4694</v>
      </c>
      <c r="L1039">
        <v>21</v>
      </c>
      <c r="M1039">
        <v>30.915251260510299</v>
      </c>
    </row>
    <row r="1040" spans="1:13" outlineLevel="2" collapsed="1" x14ac:dyDescent="0.2">
      <c r="E1040" s="10" t="s">
        <v>13040</v>
      </c>
      <c r="M1040">
        <f>SUBTOTAL(1,M1031:M1039)</f>
        <v>31.184251615486442</v>
      </c>
    </row>
    <row r="1041" spans="1:13" hidden="1" outlineLevel="3" x14ac:dyDescent="0.2">
      <c r="A1041">
        <v>1938</v>
      </c>
      <c r="B1041">
        <v>16</v>
      </c>
      <c r="C1041" t="s">
        <v>1282</v>
      </c>
      <c r="D1041">
        <v>49</v>
      </c>
      <c r="E1041" t="s">
        <v>1011</v>
      </c>
      <c r="F1041" t="s">
        <v>1571</v>
      </c>
      <c r="G1041" t="s">
        <v>156</v>
      </c>
      <c r="H1041">
        <v>149</v>
      </c>
      <c r="I1041">
        <v>56</v>
      </c>
      <c r="J1041">
        <v>0</v>
      </c>
      <c r="K1041">
        <v>4694</v>
      </c>
      <c r="L1041">
        <v>21</v>
      </c>
      <c r="M1041">
        <v>31.307247665629099</v>
      </c>
    </row>
    <row r="1042" spans="1:13" hidden="1" outlineLevel="3" x14ac:dyDescent="0.2">
      <c r="A1042">
        <v>1938</v>
      </c>
      <c r="B1042">
        <v>19</v>
      </c>
      <c r="C1042" t="s">
        <v>1574</v>
      </c>
      <c r="D1042">
        <v>51</v>
      </c>
      <c r="E1042" t="s">
        <v>1011</v>
      </c>
      <c r="F1042" t="s">
        <v>1575</v>
      </c>
      <c r="G1042" t="s">
        <v>156</v>
      </c>
      <c r="H1042">
        <v>150</v>
      </c>
      <c r="I1042">
        <v>6</v>
      </c>
      <c r="J1042">
        <v>52</v>
      </c>
      <c r="K1042">
        <v>4694</v>
      </c>
      <c r="L1042">
        <v>21</v>
      </c>
      <c r="M1042">
        <v>31.2694758813645</v>
      </c>
    </row>
    <row r="1043" spans="1:13" hidden="1" outlineLevel="3" x14ac:dyDescent="0.2">
      <c r="A1043">
        <v>1938</v>
      </c>
      <c r="B1043">
        <v>29</v>
      </c>
      <c r="C1043" t="s">
        <v>1422</v>
      </c>
      <c r="D1043">
        <v>50</v>
      </c>
      <c r="E1043" t="s">
        <v>1011</v>
      </c>
      <c r="F1043" t="s">
        <v>1586</v>
      </c>
      <c r="G1043" t="s">
        <v>156</v>
      </c>
      <c r="H1043">
        <v>150</v>
      </c>
      <c r="I1043">
        <v>22</v>
      </c>
      <c r="J1043">
        <v>43</v>
      </c>
      <c r="K1043">
        <v>4694</v>
      </c>
      <c r="L1043">
        <v>21</v>
      </c>
      <c r="M1043">
        <v>31.214545508281802</v>
      </c>
    </row>
    <row r="1044" spans="1:13" outlineLevel="2" collapsed="1" x14ac:dyDescent="0.2">
      <c r="E1044" s="10" t="s">
        <v>13028</v>
      </c>
      <c r="M1044">
        <f>SUBTOTAL(1,M1041:M1043)</f>
        <v>31.263756351758463</v>
      </c>
    </row>
    <row r="1045" spans="1:13" hidden="1" outlineLevel="3" x14ac:dyDescent="0.2">
      <c r="A1045">
        <v>1938</v>
      </c>
      <c r="B1045">
        <v>3</v>
      </c>
      <c r="C1045" t="s">
        <v>1503</v>
      </c>
      <c r="D1045">
        <v>45</v>
      </c>
      <c r="E1045" t="s">
        <v>987</v>
      </c>
      <c r="F1045" t="s">
        <v>1555</v>
      </c>
      <c r="G1045" t="s">
        <v>156</v>
      </c>
      <c r="H1045">
        <v>148</v>
      </c>
      <c r="I1045">
        <v>58</v>
      </c>
      <c r="J1045">
        <v>38</v>
      </c>
      <c r="K1045">
        <v>4694</v>
      </c>
      <c r="L1045">
        <v>21</v>
      </c>
      <c r="M1045">
        <v>31.508172390260999</v>
      </c>
    </row>
    <row r="1046" spans="1:13" hidden="1" outlineLevel="3" x14ac:dyDescent="0.2">
      <c r="A1046">
        <v>1938</v>
      </c>
      <c r="B1046">
        <v>8</v>
      </c>
      <c r="C1046" t="s">
        <v>819</v>
      </c>
      <c r="D1046">
        <v>37</v>
      </c>
      <c r="E1046" t="s">
        <v>987</v>
      </c>
      <c r="F1046" t="s">
        <v>1560</v>
      </c>
      <c r="G1046" t="s">
        <v>156</v>
      </c>
      <c r="H1046">
        <v>149</v>
      </c>
      <c r="I1046">
        <v>18</v>
      </c>
      <c r="J1046">
        <v>12</v>
      </c>
      <c r="K1046">
        <v>4694</v>
      </c>
      <c r="L1046">
        <v>21</v>
      </c>
      <c r="M1046">
        <v>31.439351655466499</v>
      </c>
    </row>
    <row r="1047" spans="1:13" hidden="1" outlineLevel="3" x14ac:dyDescent="0.2">
      <c r="A1047">
        <v>1938</v>
      </c>
      <c r="B1047">
        <v>11</v>
      </c>
      <c r="C1047" t="s">
        <v>1454</v>
      </c>
      <c r="D1047">
        <v>48</v>
      </c>
      <c r="E1047" t="s">
        <v>987</v>
      </c>
      <c r="F1047" t="s">
        <v>1564</v>
      </c>
      <c r="G1047" t="s">
        <v>156</v>
      </c>
      <c r="H1047">
        <v>149</v>
      </c>
      <c r="I1047">
        <v>36</v>
      </c>
      <c r="J1047">
        <v>46</v>
      </c>
      <c r="K1047">
        <v>4694</v>
      </c>
      <c r="L1047">
        <v>21</v>
      </c>
      <c r="M1047">
        <v>31.374325573796</v>
      </c>
    </row>
    <row r="1048" spans="1:13" hidden="1" outlineLevel="3" x14ac:dyDescent="0.2">
      <c r="A1048">
        <v>1938</v>
      </c>
      <c r="B1048">
        <v>15</v>
      </c>
      <c r="C1048" t="s">
        <v>1489</v>
      </c>
      <c r="D1048">
        <v>38</v>
      </c>
      <c r="E1048" t="s">
        <v>987</v>
      </c>
      <c r="F1048" t="s">
        <v>1570</v>
      </c>
      <c r="G1048" t="s">
        <v>156</v>
      </c>
      <c r="H1048">
        <v>149</v>
      </c>
      <c r="I1048">
        <v>53</v>
      </c>
      <c r="J1048">
        <v>46</v>
      </c>
      <c r="K1048">
        <v>4694</v>
      </c>
      <c r="L1048">
        <v>21</v>
      </c>
      <c r="M1048">
        <v>31.3150218855281</v>
      </c>
    </row>
    <row r="1049" spans="1:13" hidden="1" outlineLevel="3" x14ac:dyDescent="0.2">
      <c r="A1049">
        <v>1938</v>
      </c>
      <c r="B1049">
        <v>18</v>
      </c>
      <c r="C1049" t="s">
        <v>1493</v>
      </c>
      <c r="D1049">
        <v>39</v>
      </c>
      <c r="E1049" t="s">
        <v>987</v>
      </c>
      <c r="F1049" t="s">
        <v>1573</v>
      </c>
      <c r="G1049" t="s">
        <v>156</v>
      </c>
      <c r="H1049">
        <v>150</v>
      </c>
      <c r="I1049">
        <v>6</v>
      </c>
      <c r="J1049">
        <v>36</v>
      </c>
      <c r="K1049">
        <v>4694</v>
      </c>
      <c r="L1049">
        <v>21</v>
      </c>
      <c r="M1049">
        <v>31.270401705415999</v>
      </c>
    </row>
    <row r="1050" spans="1:13" hidden="1" outlineLevel="3" x14ac:dyDescent="0.2">
      <c r="A1050">
        <v>1938</v>
      </c>
      <c r="B1050">
        <v>44</v>
      </c>
      <c r="C1050" t="s">
        <v>1607</v>
      </c>
      <c r="D1050">
        <v>42</v>
      </c>
      <c r="E1050" t="s">
        <v>987</v>
      </c>
      <c r="F1050" t="s">
        <v>1608</v>
      </c>
      <c r="G1050" t="s">
        <v>156</v>
      </c>
      <c r="H1050">
        <v>151</v>
      </c>
      <c r="I1050">
        <v>34</v>
      </c>
      <c r="J1050">
        <v>52</v>
      </c>
      <c r="K1050">
        <v>4694</v>
      </c>
      <c r="L1050">
        <v>21</v>
      </c>
      <c r="M1050">
        <v>30.966919067899099</v>
      </c>
    </row>
    <row r="1051" spans="1:13" outlineLevel="2" collapsed="1" x14ac:dyDescent="0.2">
      <c r="E1051" s="10" t="s">
        <v>13029</v>
      </c>
      <c r="M1051">
        <f>SUBTOTAL(1,M1045:M1050)</f>
        <v>31.312365379727783</v>
      </c>
    </row>
    <row r="1052" spans="1:13" hidden="1" outlineLevel="3" x14ac:dyDescent="0.2">
      <c r="A1052">
        <v>1938</v>
      </c>
      <c r="B1052">
        <v>1</v>
      </c>
      <c r="C1052" t="s">
        <v>1552</v>
      </c>
      <c r="D1052">
        <v>13</v>
      </c>
      <c r="E1052" t="s">
        <v>990</v>
      </c>
      <c r="F1052" t="s">
        <v>1553</v>
      </c>
      <c r="G1052" t="s">
        <v>156</v>
      </c>
      <c r="H1052">
        <v>148</v>
      </c>
      <c r="I1052">
        <v>29</v>
      </c>
      <c r="J1052">
        <v>12</v>
      </c>
      <c r="K1052">
        <v>4694</v>
      </c>
      <c r="L1052">
        <v>21</v>
      </c>
      <c r="M1052">
        <v>31.6122659722534</v>
      </c>
    </row>
    <row r="1053" spans="1:13" hidden="1" outlineLevel="3" x14ac:dyDescent="0.2">
      <c r="A1053">
        <v>1938</v>
      </c>
      <c r="B1053">
        <v>6</v>
      </c>
      <c r="C1053" t="s">
        <v>1481</v>
      </c>
      <c r="D1053">
        <v>19</v>
      </c>
      <c r="E1053" t="s">
        <v>990</v>
      </c>
      <c r="F1053" t="s">
        <v>1558</v>
      </c>
      <c r="G1053" t="s">
        <v>156</v>
      </c>
      <c r="H1053">
        <v>149</v>
      </c>
      <c r="I1053">
        <v>14</v>
      </c>
      <c r="J1053">
        <v>11</v>
      </c>
      <c r="K1053">
        <v>4694</v>
      </c>
      <c r="L1053">
        <v>21</v>
      </c>
      <c r="M1053">
        <v>31.453454716696601</v>
      </c>
    </row>
    <row r="1054" spans="1:13" hidden="1" outlineLevel="3" x14ac:dyDescent="0.2">
      <c r="A1054">
        <v>1938</v>
      </c>
      <c r="B1054">
        <v>20</v>
      </c>
      <c r="C1054" t="s">
        <v>1576</v>
      </c>
      <c r="D1054">
        <v>17</v>
      </c>
      <c r="E1054" t="s">
        <v>990</v>
      </c>
      <c r="F1054" t="s">
        <v>1577</v>
      </c>
      <c r="G1054" t="s">
        <v>156</v>
      </c>
      <c r="H1054">
        <v>150</v>
      </c>
      <c r="I1054">
        <v>10</v>
      </c>
      <c r="J1054">
        <v>50</v>
      </c>
      <c r="K1054">
        <v>4694</v>
      </c>
      <c r="L1054">
        <v>21</v>
      </c>
      <c r="M1054">
        <v>31.255710718579401</v>
      </c>
    </row>
    <row r="1055" spans="1:13" hidden="1" outlineLevel="3" x14ac:dyDescent="0.2">
      <c r="A1055">
        <v>1938</v>
      </c>
      <c r="B1055">
        <v>25</v>
      </c>
      <c r="C1055" t="s">
        <v>1581</v>
      </c>
      <c r="D1055">
        <v>20</v>
      </c>
      <c r="E1055" t="s">
        <v>990</v>
      </c>
      <c r="F1055" t="s">
        <v>1582</v>
      </c>
      <c r="G1055" t="s">
        <v>156</v>
      </c>
      <c r="H1055">
        <v>150</v>
      </c>
      <c r="I1055">
        <v>19</v>
      </c>
      <c r="J1055">
        <v>20</v>
      </c>
      <c r="K1055">
        <v>4694</v>
      </c>
      <c r="L1055">
        <v>21</v>
      </c>
      <c r="M1055">
        <v>31.226254712099902</v>
      </c>
    </row>
    <row r="1056" spans="1:13" hidden="1" outlineLevel="3" x14ac:dyDescent="0.2">
      <c r="A1056">
        <v>1938</v>
      </c>
      <c r="B1056">
        <v>27</v>
      </c>
      <c r="C1056" t="s">
        <v>1216</v>
      </c>
      <c r="D1056">
        <v>22</v>
      </c>
      <c r="E1056" t="s">
        <v>990</v>
      </c>
      <c r="F1056" t="s">
        <v>1584</v>
      </c>
      <c r="G1056" t="s">
        <v>156</v>
      </c>
      <c r="H1056">
        <v>150</v>
      </c>
      <c r="I1056">
        <v>21</v>
      </c>
      <c r="J1056">
        <v>43</v>
      </c>
      <c r="K1056">
        <v>4694</v>
      </c>
      <c r="L1056">
        <v>21</v>
      </c>
      <c r="M1056">
        <v>31.218005442423099</v>
      </c>
    </row>
    <row r="1057" spans="1:13" hidden="1" outlineLevel="3" x14ac:dyDescent="0.2">
      <c r="A1057">
        <v>1938</v>
      </c>
      <c r="B1057">
        <v>33</v>
      </c>
      <c r="C1057" t="s">
        <v>1267</v>
      </c>
      <c r="D1057">
        <v>14</v>
      </c>
      <c r="E1057" t="s">
        <v>990</v>
      </c>
      <c r="F1057" t="s">
        <v>1590</v>
      </c>
      <c r="G1057" t="s">
        <v>156</v>
      </c>
      <c r="H1057">
        <v>150</v>
      </c>
      <c r="I1057">
        <v>36</v>
      </c>
      <c r="J1057">
        <v>19</v>
      </c>
      <c r="K1057">
        <v>4694</v>
      </c>
      <c r="L1057">
        <v>21</v>
      </c>
      <c r="M1057">
        <v>31.167566431012599</v>
      </c>
    </row>
    <row r="1058" spans="1:13" hidden="1" outlineLevel="3" x14ac:dyDescent="0.2">
      <c r="A1058">
        <v>1938</v>
      </c>
      <c r="B1058">
        <v>38</v>
      </c>
      <c r="C1058" t="s">
        <v>1598</v>
      </c>
      <c r="D1058">
        <v>16</v>
      </c>
      <c r="E1058" t="s">
        <v>990</v>
      </c>
      <c r="F1058" t="s">
        <v>1599</v>
      </c>
      <c r="G1058" t="s">
        <v>156</v>
      </c>
      <c r="H1058">
        <v>150</v>
      </c>
      <c r="I1058">
        <v>53</v>
      </c>
      <c r="J1058">
        <v>47</v>
      </c>
      <c r="K1058">
        <v>4694</v>
      </c>
      <c r="L1058">
        <v>21</v>
      </c>
      <c r="M1058">
        <v>31.107437590546802</v>
      </c>
    </row>
    <row r="1059" spans="1:13" hidden="1" outlineLevel="3" x14ac:dyDescent="0.2">
      <c r="A1059">
        <v>1938</v>
      </c>
      <c r="B1059">
        <v>46</v>
      </c>
      <c r="C1059" t="s">
        <v>1516</v>
      </c>
      <c r="D1059">
        <v>21</v>
      </c>
      <c r="E1059" t="s">
        <v>990</v>
      </c>
      <c r="F1059" t="s">
        <v>1611</v>
      </c>
      <c r="G1059" t="s">
        <v>156</v>
      </c>
      <c r="H1059">
        <v>151</v>
      </c>
      <c r="I1059">
        <v>48</v>
      </c>
      <c r="J1059">
        <v>11</v>
      </c>
      <c r="K1059">
        <v>4694</v>
      </c>
      <c r="L1059">
        <v>21</v>
      </c>
      <c r="M1059">
        <v>30.9216437233184</v>
      </c>
    </row>
    <row r="1060" spans="1:13" hidden="1" outlineLevel="3" x14ac:dyDescent="0.2">
      <c r="A1060">
        <v>1938</v>
      </c>
      <c r="B1060">
        <v>48</v>
      </c>
      <c r="C1060" t="s">
        <v>1613</v>
      </c>
      <c r="D1060">
        <v>15</v>
      </c>
      <c r="E1060" t="s">
        <v>990</v>
      </c>
      <c r="F1060" t="s">
        <v>1614</v>
      </c>
      <c r="G1060" t="s">
        <v>156</v>
      </c>
      <c r="H1060">
        <v>151</v>
      </c>
      <c r="I1060">
        <v>50</v>
      </c>
      <c r="J1060">
        <v>7</v>
      </c>
      <c r="K1060">
        <v>4694</v>
      </c>
      <c r="L1060">
        <v>21</v>
      </c>
      <c r="M1060">
        <v>30.915081585124199</v>
      </c>
    </row>
    <row r="1061" spans="1:13" hidden="1" outlineLevel="3" x14ac:dyDescent="0.2">
      <c r="A1061">
        <v>1938</v>
      </c>
      <c r="B1061">
        <v>54</v>
      </c>
      <c r="C1061" t="s">
        <v>1622</v>
      </c>
      <c r="D1061">
        <v>24</v>
      </c>
      <c r="E1061" t="s">
        <v>990</v>
      </c>
      <c r="F1061" t="s">
        <v>1623</v>
      </c>
      <c r="G1061" t="s">
        <v>156</v>
      </c>
      <c r="H1061">
        <v>152</v>
      </c>
      <c r="I1061">
        <v>47</v>
      </c>
      <c r="J1061">
        <v>29</v>
      </c>
      <c r="K1061">
        <v>4694</v>
      </c>
      <c r="L1061">
        <v>21</v>
      </c>
      <c r="M1061">
        <v>30.721626618719402</v>
      </c>
    </row>
    <row r="1062" spans="1:13" outlineLevel="2" collapsed="1" x14ac:dyDescent="0.2">
      <c r="E1062" s="10" t="s">
        <v>13030</v>
      </c>
      <c r="M1062">
        <f>SUBTOTAL(1,M1052:M1061)</f>
        <v>31.159904751077381</v>
      </c>
    </row>
    <row r="1063" spans="1:13" hidden="1" outlineLevel="3" x14ac:dyDescent="0.2">
      <c r="A1063">
        <v>1938</v>
      </c>
      <c r="B1063">
        <v>5</v>
      </c>
      <c r="C1063" t="s">
        <v>1416</v>
      </c>
      <c r="D1063">
        <v>67</v>
      </c>
      <c r="E1063" t="s">
        <v>1518</v>
      </c>
      <c r="F1063" t="s">
        <v>1557</v>
      </c>
      <c r="G1063" t="s">
        <v>156</v>
      </c>
      <c r="H1063">
        <v>149</v>
      </c>
      <c r="I1063">
        <v>11</v>
      </c>
      <c r="J1063">
        <v>20</v>
      </c>
      <c r="K1063">
        <v>4694</v>
      </c>
      <c r="L1063">
        <v>21</v>
      </c>
      <c r="M1063">
        <v>31.463469129366199</v>
      </c>
    </row>
    <row r="1064" spans="1:13" hidden="1" outlineLevel="3" x14ac:dyDescent="0.2">
      <c r="A1064">
        <v>1938</v>
      </c>
      <c r="B1064">
        <v>32</v>
      </c>
      <c r="C1064" t="s">
        <v>1413</v>
      </c>
      <c r="D1064">
        <v>71</v>
      </c>
      <c r="E1064" t="s">
        <v>1518</v>
      </c>
      <c r="F1064" t="s">
        <v>1589</v>
      </c>
      <c r="G1064" t="s">
        <v>156</v>
      </c>
      <c r="H1064">
        <v>150</v>
      </c>
      <c r="I1064">
        <v>32</v>
      </c>
      <c r="J1064">
        <v>28</v>
      </c>
      <c r="K1064">
        <v>4694</v>
      </c>
      <c r="L1064">
        <v>21</v>
      </c>
      <c r="M1064">
        <v>31.1808512993866</v>
      </c>
    </row>
    <row r="1065" spans="1:13" hidden="1" outlineLevel="3" x14ac:dyDescent="0.2">
      <c r="A1065">
        <v>1938</v>
      </c>
      <c r="B1065">
        <v>37</v>
      </c>
      <c r="C1065" t="s">
        <v>1535</v>
      </c>
      <c r="D1065">
        <v>69</v>
      </c>
      <c r="E1065" t="s">
        <v>1518</v>
      </c>
      <c r="F1065" t="s">
        <v>1597</v>
      </c>
      <c r="G1065" t="s">
        <v>156</v>
      </c>
      <c r="H1065">
        <v>150</v>
      </c>
      <c r="I1065">
        <v>52</v>
      </c>
      <c r="J1065">
        <v>22</v>
      </c>
      <c r="K1065">
        <v>4694</v>
      </c>
      <c r="L1065">
        <v>21</v>
      </c>
      <c r="M1065">
        <v>31.112305805848099</v>
      </c>
    </row>
    <row r="1066" spans="1:13" hidden="1" outlineLevel="3" x14ac:dyDescent="0.2">
      <c r="A1066">
        <v>1938</v>
      </c>
      <c r="B1066">
        <v>49</v>
      </c>
      <c r="C1066" t="s">
        <v>1615</v>
      </c>
      <c r="D1066">
        <v>68</v>
      </c>
      <c r="E1066" t="s">
        <v>1518</v>
      </c>
      <c r="F1066" t="s">
        <v>1616</v>
      </c>
      <c r="G1066" t="s">
        <v>156</v>
      </c>
      <c r="H1066">
        <v>151</v>
      </c>
      <c r="I1066">
        <v>51</v>
      </c>
      <c r="J1066">
        <v>14</v>
      </c>
      <c r="K1066">
        <v>4694</v>
      </c>
      <c r="L1066">
        <v>21</v>
      </c>
      <c r="M1066">
        <v>30.9112926533912</v>
      </c>
    </row>
    <row r="1067" spans="1:13" outlineLevel="2" collapsed="1" x14ac:dyDescent="0.2">
      <c r="E1067" s="10" t="s">
        <v>13038</v>
      </c>
      <c r="M1067">
        <f>SUBTOTAL(1,M1063:M1066)</f>
        <v>31.166979721998025</v>
      </c>
    </row>
    <row r="1068" spans="1:13" hidden="1" outlineLevel="3" x14ac:dyDescent="0.2">
      <c r="A1068">
        <v>1938</v>
      </c>
      <c r="B1068">
        <v>43</v>
      </c>
      <c r="C1068" t="s">
        <v>1441</v>
      </c>
      <c r="D1068">
        <v>65</v>
      </c>
      <c r="E1068" t="s">
        <v>1429</v>
      </c>
      <c r="F1068" t="s">
        <v>1606</v>
      </c>
      <c r="G1068" t="s">
        <v>156</v>
      </c>
      <c r="H1068">
        <v>151</v>
      </c>
      <c r="I1068">
        <v>31</v>
      </c>
      <c r="J1068">
        <v>57</v>
      </c>
      <c r="K1068">
        <v>4694</v>
      </c>
      <c r="L1068">
        <v>21</v>
      </c>
      <c r="M1068">
        <v>30.976853150314199</v>
      </c>
    </row>
    <row r="1069" spans="1:13" hidden="1" outlineLevel="3" x14ac:dyDescent="0.2">
      <c r="A1069">
        <v>1938</v>
      </c>
      <c r="B1069">
        <v>50</v>
      </c>
      <c r="C1069" t="s">
        <v>1458</v>
      </c>
      <c r="D1069">
        <v>66</v>
      </c>
      <c r="E1069" t="s">
        <v>1429</v>
      </c>
      <c r="F1069" t="s">
        <v>1617</v>
      </c>
      <c r="G1069" t="s">
        <v>156</v>
      </c>
      <c r="H1069">
        <v>152</v>
      </c>
      <c r="I1069">
        <v>1</v>
      </c>
      <c r="J1069">
        <v>36</v>
      </c>
      <c r="K1069">
        <v>4694</v>
      </c>
      <c r="L1069">
        <v>21</v>
      </c>
      <c r="M1069">
        <v>30.876162076828599</v>
      </c>
    </row>
    <row r="1070" spans="1:13" hidden="1" outlineLevel="3" x14ac:dyDescent="0.2">
      <c r="A1070">
        <v>1938</v>
      </c>
      <c r="B1070">
        <v>55</v>
      </c>
      <c r="C1070" t="s">
        <v>1624</v>
      </c>
      <c r="D1070">
        <v>62</v>
      </c>
      <c r="E1070" t="s">
        <v>1429</v>
      </c>
      <c r="F1070" t="s">
        <v>1625</v>
      </c>
      <c r="G1070" t="s">
        <v>156</v>
      </c>
      <c r="H1070">
        <v>153</v>
      </c>
      <c r="I1070">
        <v>31</v>
      </c>
      <c r="J1070">
        <v>46</v>
      </c>
      <c r="K1070">
        <v>4694</v>
      </c>
      <c r="L1070">
        <v>21</v>
      </c>
      <c r="M1070">
        <v>30.573939852290302</v>
      </c>
    </row>
    <row r="1071" spans="1:13" outlineLevel="2" collapsed="1" x14ac:dyDescent="0.2">
      <c r="E1071" s="10" t="s">
        <v>13037</v>
      </c>
      <c r="M1071">
        <f>SUBTOTAL(1,M1068:M1070)</f>
        <v>30.8089850264777</v>
      </c>
    </row>
    <row r="1072" spans="1:13" hidden="1" outlineLevel="3" x14ac:dyDescent="0.2">
      <c r="A1072">
        <v>1938</v>
      </c>
      <c r="B1072">
        <v>31</v>
      </c>
      <c r="C1072" t="s">
        <v>1521</v>
      </c>
      <c r="D1072">
        <v>57</v>
      </c>
      <c r="E1072" t="s">
        <v>1142</v>
      </c>
      <c r="F1072" t="s">
        <v>1588</v>
      </c>
      <c r="G1072" t="s">
        <v>156</v>
      </c>
      <c r="H1072">
        <v>150</v>
      </c>
      <c r="I1072">
        <v>29</v>
      </c>
      <c r="J1072">
        <v>18</v>
      </c>
      <c r="K1072">
        <v>4694</v>
      </c>
      <c r="L1072">
        <v>21</v>
      </c>
      <c r="M1072">
        <v>31.1917867387283</v>
      </c>
    </row>
    <row r="1073" spans="1:13" outlineLevel="2" collapsed="1" x14ac:dyDescent="0.2">
      <c r="E1073" s="10" t="s">
        <v>13034</v>
      </c>
      <c r="M1073">
        <f>SUBTOTAL(1,M1072:M1072)</f>
        <v>31.1917867387283</v>
      </c>
    </row>
    <row r="1074" spans="1:13" outlineLevel="1" x14ac:dyDescent="0.2">
      <c r="A1074" s="10" t="s">
        <v>12902</v>
      </c>
      <c r="M1074">
        <f>SUBTOTAL(1,M1009:M1072)</f>
        <v>31.175255904200331</v>
      </c>
    </row>
    <row r="1075" spans="1:13" hidden="1" outlineLevel="3" x14ac:dyDescent="0.2">
      <c r="A1075">
        <v>1939</v>
      </c>
      <c r="B1075">
        <v>1</v>
      </c>
      <c r="C1075" t="s">
        <v>1280</v>
      </c>
      <c r="D1075">
        <v>1</v>
      </c>
      <c r="E1075" t="s">
        <v>998</v>
      </c>
      <c r="F1075" t="s">
        <v>1626</v>
      </c>
      <c r="G1075" t="s">
        <v>156</v>
      </c>
      <c r="H1075">
        <v>132</v>
      </c>
      <c r="I1075">
        <v>3</v>
      </c>
      <c r="J1075">
        <v>17</v>
      </c>
      <c r="K1075">
        <v>4224</v>
      </c>
      <c r="L1075">
        <v>18</v>
      </c>
      <c r="M1075">
        <v>31.986739504035501</v>
      </c>
    </row>
    <row r="1076" spans="1:13" hidden="1" outlineLevel="3" x14ac:dyDescent="0.2">
      <c r="A1076">
        <v>1939</v>
      </c>
      <c r="B1076">
        <v>1</v>
      </c>
      <c r="C1076" t="s">
        <v>1280</v>
      </c>
      <c r="D1076">
        <v>1</v>
      </c>
      <c r="E1076" t="s">
        <v>998</v>
      </c>
      <c r="F1076" t="s">
        <v>1627</v>
      </c>
      <c r="G1076" t="s">
        <v>156</v>
      </c>
      <c r="H1076">
        <v>125</v>
      </c>
      <c r="I1076">
        <v>32</v>
      </c>
      <c r="J1076">
        <v>28</v>
      </c>
      <c r="K1076">
        <v>4224</v>
      </c>
      <c r="L1076">
        <v>18</v>
      </c>
      <c r="M1076">
        <v>33.646348694982599</v>
      </c>
    </row>
    <row r="1077" spans="1:13" hidden="1" outlineLevel="3" x14ac:dyDescent="0.2">
      <c r="A1077">
        <v>1939</v>
      </c>
      <c r="B1077">
        <v>3</v>
      </c>
      <c r="C1077" t="s">
        <v>1630</v>
      </c>
      <c r="D1077">
        <v>43</v>
      </c>
      <c r="E1077" t="s">
        <v>998</v>
      </c>
      <c r="F1077" t="s">
        <v>1631</v>
      </c>
      <c r="G1077" t="s">
        <v>156</v>
      </c>
      <c r="H1077">
        <v>126</v>
      </c>
      <c r="I1077">
        <v>2</v>
      </c>
      <c r="J1077">
        <v>31</v>
      </c>
      <c r="K1077">
        <v>4224</v>
      </c>
      <c r="L1077">
        <v>18</v>
      </c>
      <c r="M1077">
        <v>33.512653415639797</v>
      </c>
    </row>
    <row r="1078" spans="1:13" hidden="1" outlineLevel="3" x14ac:dyDescent="0.2">
      <c r="A1078">
        <v>1939</v>
      </c>
      <c r="B1078">
        <v>3</v>
      </c>
      <c r="C1078" t="s">
        <v>1630</v>
      </c>
      <c r="D1078">
        <v>43</v>
      </c>
      <c r="E1078" t="s">
        <v>998</v>
      </c>
      <c r="F1078" t="s">
        <v>1632</v>
      </c>
      <c r="G1078" t="s">
        <v>156</v>
      </c>
      <c r="H1078">
        <v>132</v>
      </c>
      <c r="I1078">
        <v>35</v>
      </c>
      <c r="J1078">
        <v>25</v>
      </c>
      <c r="K1078">
        <v>4224</v>
      </c>
      <c r="L1078">
        <v>18</v>
      </c>
      <c r="M1078">
        <v>31.85753941235</v>
      </c>
    </row>
    <row r="1079" spans="1:13" hidden="1" outlineLevel="3" x14ac:dyDescent="0.2">
      <c r="A1079">
        <v>1939</v>
      </c>
      <c r="B1079">
        <v>5</v>
      </c>
      <c r="C1079" t="s">
        <v>1486</v>
      </c>
      <c r="D1079">
        <v>3</v>
      </c>
      <c r="E1079" t="s">
        <v>998</v>
      </c>
      <c r="F1079" t="s">
        <v>1634</v>
      </c>
      <c r="G1079" t="s">
        <v>156</v>
      </c>
      <c r="H1079">
        <v>132</v>
      </c>
      <c r="I1079">
        <v>41</v>
      </c>
      <c r="J1079">
        <v>22</v>
      </c>
      <c r="K1079">
        <v>4224</v>
      </c>
      <c r="L1079">
        <v>18</v>
      </c>
      <c r="M1079">
        <v>31.833730389673399</v>
      </c>
    </row>
    <row r="1080" spans="1:13" hidden="1" outlineLevel="3" x14ac:dyDescent="0.2">
      <c r="A1080">
        <v>1939</v>
      </c>
      <c r="B1080">
        <v>7</v>
      </c>
      <c r="C1080" t="s">
        <v>1565</v>
      </c>
      <c r="D1080">
        <v>41</v>
      </c>
      <c r="E1080" t="s">
        <v>998</v>
      </c>
      <c r="F1080" t="s">
        <v>1636</v>
      </c>
      <c r="G1080" t="s">
        <v>156</v>
      </c>
      <c r="H1080">
        <v>132</v>
      </c>
      <c r="I1080">
        <v>50</v>
      </c>
      <c r="J1080">
        <v>11</v>
      </c>
      <c r="K1080">
        <v>4224</v>
      </c>
      <c r="L1080">
        <v>18</v>
      </c>
      <c r="M1080">
        <v>31.798515717957098</v>
      </c>
    </row>
    <row r="1081" spans="1:13" hidden="1" outlineLevel="3" x14ac:dyDescent="0.2">
      <c r="A1081">
        <v>1939</v>
      </c>
      <c r="B1081">
        <v>9</v>
      </c>
      <c r="C1081" t="s">
        <v>1639</v>
      </c>
      <c r="D1081">
        <v>44</v>
      </c>
      <c r="E1081" t="s">
        <v>998</v>
      </c>
      <c r="F1081" t="s">
        <v>1640</v>
      </c>
      <c r="G1081" t="s">
        <v>156</v>
      </c>
      <c r="H1081">
        <v>132</v>
      </c>
      <c r="I1081">
        <v>51</v>
      </c>
      <c r="J1081">
        <v>44</v>
      </c>
      <c r="K1081">
        <v>4224</v>
      </c>
      <c r="L1081">
        <v>18</v>
      </c>
      <c r="M1081">
        <v>31.792332909613901</v>
      </c>
    </row>
    <row r="1082" spans="1:13" hidden="1" outlineLevel="3" x14ac:dyDescent="0.2">
      <c r="A1082">
        <v>1939</v>
      </c>
      <c r="B1082">
        <v>10</v>
      </c>
      <c r="C1082" t="s">
        <v>1446</v>
      </c>
      <c r="D1082">
        <v>46</v>
      </c>
      <c r="E1082" t="s">
        <v>998</v>
      </c>
      <c r="F1082" t="s">
        <v>1641</v>
      </c>
      <c r="G1082" t="s">
        <v>156</v>
      </c>
      <c r="H1082">
        <v>132</v>
      </c>
      <c r="I1082">
        <v>53</v>
      </c>
      <c r="J1082">
        <v>1</v>
      </c>
      <c r="K1082">
        <v>4224</v>
      </c>
      <c r="L1082">
        <v>18</v>
      </c>
      <c r="M1082">
        <v>31.787215629383201</v>
      </c>
    </row>
    <row r="1083" spans="1:13" hidden="1" outlineLevel="3" x14ac:dyDescent="0.2">
      <c r="A1083">
        <v>1939</v>
      </c>
      <c r="B1083">
        <v>21</v>
      </c>
      <c r="C1083" t="s">
        <v>1657</v>
      </c>
      <c r="D1083">
        <v>47</v>
      </c>
      <c r="E1083" t="s">
        <v>998</v>
      </c>
      <c r="F1083" t="s">
        <v>1658</v>
      </c>
      <c r="G1083" t="s">
        <v>156</v>
      </c>
      <c r="H1083">
        <v>133</v>
      </c>
      <c r="I1083">
        <v>30</v>
      </c>
      <c r="J1083">
        <v>16</v>
      </c>
      <c r="K1083">
        <v>4224</v>
      </c>
      <c r="L1083">
        <v>18</v>
      </c>
      <c r="M1083">
        <v>31.639396108327599</v>
      </c>
    </row>
    <row r="1084" spans="1:13" hidden="1" outlineLevel="3" x14ac:dyDescent="0.2">
      <c r="A1084">
        <v>1939</v>
      </c>
      <c r="B1084">
        <v>26</v>
      </c>
      <c r="C1084" t="s">
        <v>1456</v>
      </c>
      <c r="D1084">
        <v>6</v>
      </c>
      <c r="E1084" t="s">
        <v>998</v>
      </c>
      <c r="F1084" t="s">
        <v>1663</v>
      </c>
      <c r="G1084" t="s">
        <v>156</v>
      </c>
      <c r="H1084">
        <v>133</v>
      </c>
      <c r="I1084">
        <v>57</v>
      </c>
      <c r="J1084">
        <v>59</v>
      </c>
      <c r="K1084">
        <v>4224</v>
      </c>
      <c r="L1084">
        <v>18</v>
      </c>
      <c r="M1084">
        <v>31.530296778420698</v>
      </c>
    </row>
    <row r="1085" spans="1:13" hidden="1" outlineLevel="3" x14ac:dyDescent="0.2">
      <c r="A1085">
        <v>1939</v>
      </c>
      <c r="B1085">
        <v>27</v>
      </c>
      <c r="C1085" t="s">
        <v>1435</v>
      </c>
      <c r="D1085">
        <v>7</v>
      </c>
      <c r="E1085" t="s">
        <v>998</v>
      </c>
      <c r="F1085" t="s">
        <v>1664</v>
      </c>
      <c r="G1085" t="s">
        <v>156</v>
      </c>
      <c r="H1085">
        <v>134</v>
      </c>
      <c r="I1085">
        <v>8</v>
      </c>
      <c r="J1085">
        <v>41</v>
      </c>
      <c r="K1085">
        <v>4224</v>
      </c>
      <c r="L1085">
        <v>18</v>
      </c>
      <c r="M1085">
        <v>31.4883800870121</v>
      </c>
    </row>
    <row r="1086" spans="1:13" hidden="1" outlineLevel="3" x14ac:dyDescent="0.2">
      <c r="A1086">
        <v>1939</v>
      </c>
      <c r="B1086">
        <v>34</v>
      </c>
      <c r="C1086" t="s">
        <v>1419</v>
      </c>
      <c r="D1086">
        <v>4</v>
      </c>
      <c r="E1086" t="s">
        <v>998</v>
      </c>
      <c r="F1086" t="s">
        <v>1675</v>
      </c>
      <c r="G1086" t="s">
        <v>156</v>
      </c>
      <c r="H1086">
        <v>134</v>
      </c>
      <c r="I1086">
        <v>17</v>
      </c>
      <c r="J1086">
        <v>52</v>
      </c>
      <c r="K1086">
        <v>4224</v>
      </c>
      <c r="L1086">
        <v>18</v>
      </c>
      <c r="M1086">
        <v>31.452493629413901</v>
      </c>
    </row>
    <row r="1087" spans="1:13" outlineLevel="2" collapsed="1" x14ac:dyDescent="0.2">
      <c r="E1087" s="10" t="s">
        <v>13027</v>
      </c>
      <c r="M1087">
        <f>SUBTOTAL(1,M1075:M1086)</f>
        <v>32.027136856400816</v>
      </c>
    </row>
    <row r="1088" spans="1:13" hidden="1" outlineLevel="3" x14ac:dyDescent="0.2">
      <c r="A1088">
        <v>1939</v>
      </c>
      <c r="B1088">
        <v>6</v>
      </c>
      <c r="C1088" t="s">
        <v>1324</v>
      </c>
      <c r="D1088">
        <v>37</v>
      </c>
      <c r="E1088" t="s">
        <v>987</v>
      </c>
      <c r="F1088" t="s">
        <v>1635</v>
      </c>
      <c r="G1088" t="s">
        <v>156</v>
      </c>
      <c r="H1088">
        <v>132</v>
      </c>
      <c r="I1088">
        <v>48</v>
      </c>
      <c r="J1088">
        <v>33</v>
      </c>
      <c r="K1088">
        <v>4224</v>
      </c>
      <c r="L1088">
        <v>18</v>
      </c>
      <c r="M1088">
        <v>31.805033538096598</v>
      </c>
    </row>
    <row r="1089" spans="1:13" hidden="1" outlineLevel="3" x14ac:dyDescent="0.2">
      <c r="A1089">
        <v>1939</v>
      </c>
      <c r="B1089">
        <v>11</v>
      </c>
      <c r="C1089" t="s">
        <v>1359</v>
      </c>
      <c r="D1089">
        <v>39</v>
      </c>
      <c r="E1089" t="s">
        <v>987</v>
      </c>
      <c r="F1089" t="s">
        <v>1642</v>
      </c>
      <c r="G1089" t="s">
        <v>156</v>
      </c>
      <c r="H1089">
        <v>132</v>
      </c>
      <c r="I1089">
        <v>59</v>
      </c>
      <c r="J1089">
        <v>12</v>
      </c>
      <c r="K1089">
        <v>4224</v>
      </c>
      <c r="L1089">
        <v>18</v>
      </c>
      <c r="M1089">
        <v>31.7625827150591</v>
      </c>
    </row>
    <row r="1090" spans="1:13" hidden="1" outlineLevel="3" x14ac:dyDescent="0.2">
      <c r="A1090">
        <v>1939</v>
      </c>
      <c r="B1090">
        <v>13</v>
      </c>
      <c r="C1090" t="s">
        <v>1645</v>
      </c>
      <c r="D1090">
        <v>33</v>
      </c>
      <c r="E1090" t="s">
        <v>987</v>
      </c>
      <c r="F1090" t="s">
        <v>1646</v>
      </c>
      <c r="G1090" t="s">
        <v>156</v>
      </c>
      <c r="H1090">
        <v>133</v>
      </c>
      <c r="I1090">
        <v>5</v>
      </c>
      <c r="J1090">
        <v>22</v>
      </c>
      <c r="K1090">
        <v>4224</v>
      </c>
      <c r="L1090">
        <v>18</v>
      </c>
      <c r="M1090">
        <v>31.738054190790599</v>
      </c>
    </row>
    <row r="1091" spans="1:13" hidden="1" outlineLevel="3" x14ac:dyDescent="0.2">
      <c r="A1091">
        <v>1939</v>
      </c>
      <c r="B1091">
        <v>19</v>
      </c>
      <c r="C1091" t="s">
        <v>1654</v>
      </c>
      <c r="D1091">
        <v>34</v>
      </c>
      <c r="E1091" t="s">
        <v>987</v>
      </c>
      <c r="F1091" t="s">
        <v>1655</v>
      </c>
      <c r="G1091" t="s">
        <v>156</v>
      </c>
      <c r="H1091">
        <v>133</v>
      </c>
      <c r="I1091">
        <v>27</v>
      </c>
      <c r="J1091">
        <v>10</v>
      </c>
      <c r="K1091">
        <v>4224</v>
      </c>
      <c r="L1091">
        <v>18</v>
      </c>
      <c r="M1091">
        <v>31.651645400994902</v>
      </c>
    </row>
    <row r="1092" spans="1:13" hidden="1" outlineLevel="3" x14ac:dyDescent="0.2">
      <c r="A1092">
        <v>1939</v>
      </c>
      <c r="B1092">
        <v>25</v>
      </c>
      <c r="C1092" t="s">
        <v>1503</v>
      </c>
      <c r="D1092">
        <v>36</v>
      </c>
      <c r="E1092" t="s">
        <v>987</v>
      </c>
      <c r="F1092" t="s">
        <v>1662</v>
      </c>
      <c r="G1092" t="s">
        <v>156</v>
      </c>
      <c r="H1092">
        <v>133</v>
      </c>
      <c r="I1092">
        <v>51</v>
      </c>
      <c r="J1092">
        <v>4</v>
      </c>
      <c r="K1092">
        <v>4224</v>
      </c>
      <c r="L1092">
        <v>18</v>
      </c>
      <c r="M1092">
        <v>31.557451895140499</v>
      </c>
    </row>
    <row r="1093" spans="1:13" hidden="1" outlineLevel="3" x14ac:dyDescent="0.2">
      <c r="A1093">
        <v>1939</v>
      </c>
      <c r="B1093">
        <v>29</v>
      </c>
      <c r="C1093" t="s">
        <v>1287</v>
      </c>
      <c r="D1093">
        <v>40</v>
      </c>
      <c r="E1093" t="s">
        <v>987</v>
      </c>
      <c r="F1093" t="s">
        <v>1667</v>
      </c>
      <c r="G1093" t="s">
        <v>156</v>
      </c>
      <c r="H1093">
        <v>134</v>
      </c>
      <c r="I1093">
        <v>10</v>
      </c>
      <c r="J1093">
        <v>15</v>
      </c>
      <c r="K1093">
        <v>4224</v>
      </c>
      <c r="L1093">
        <v>18</v>
      </c>
      <c r="M1093">
        <v>31.482252103971899</v>
      </c>
    </row>
    <row r="1094" spans="1:13" hidden="1" outlineLevel="3" x14ac:dyDescent="0.2">
      <c r="A1094">
        <v>1939</v>
      </c>
      <c r="B1094">
        <v>35</v>
      </c>
      <c r="C1094" t="s">
        <v>1595</v>
      </c>
      <c r="D1094">
        <v>35</v>
      </c>
      <c r="E1094" t="s">
        <v>987</v>
      </c>
      <c r="F1094" t="s">
        <v>1676</v>
      </c>
      <c r="G1094" t="s">
        <v>156</v>
      </c>
      <c r="H1094">
        <v>134</v>
      </c>
      <c r="I1094">
        <v>31</v>
      </c>
      <c r="J1094">
        <v>11</v>
      </c>
      <c r="K1094">
        <v>4224</v>
      </c>
      <c r="L1094">
        <v>18</v>
      </c>
      <c r="M1094">
        <v>31.400600077229399</v>
      </c>
    </row>
    <row r="1095" spans="1:13" outlineLevel="2" collapsed="1" x14ac:dyDescent="0.2">
      <c r="E1095" s="10" t="s">
        <v>13029</v>
      </c>
      <c r="M1095">
        <f>SUBTOTAL(1,M1088:M1094)</f>
        <v>31.628231417326141</v>
      </c>
    </row>
    <row r="1096" spans="1:13" hidden="1" outlineLevel="3" x14ac:dyDescent="0.2">
      <c r="A1096">
        <v>1939</v>
      </c>
      <c r="B1096">
        <v>4</v>
      </c>
      <c r="C1096" t="s">
        <v>1416</v>
      </c>
      <c r="D1096">
        <v>19</v>
      </c>
      <c r="E1096" t="s">
        <v>1518</v>
      </c>
      <c r="F1096" t="s">
        <v>1633</v>
      </c>
      <c r="G1096" t="s">
        <v>156</v>
      </c>
      <c r="H1096">
        <v>132</v>
      </c>
      <c r="I1096">
        <v>39</v>
      </c>
      <c r="J1096">
        <v>26</v>
      </c>
      <c r="K1096">
        <v>4224</v>
      </c>
      <c r="L1096">
        <v>18</v>
      </c>
      <c r="M1096">
        <v>31.841462750698302</v>
      </c>
    </row>
    <row r="1097" spans="1:13" hidden="1" outlineLevel="3" x14ac:dyDescent="0.2">
      <c r="A1097">
        <v>1939</v>
      </c>
      <c r="B1097">
        <v>18</v>
      </c>
      <c r="C1097" t="s">
        <v>1652</v>
      </c>
      <c r="D1097">
        <v>23</v>
      </c>
      <c r="E1097" t="s">
        <v>1518</v>
      </c>
      <c r="F1097" t="s">
        <v>1653</v>
      </c>
      <c r="G1097" t="s">
        <v>156</v>
      </c>
      <c r="H1097">
        <v>133</v>
      </c>
      <c r="I1097">
        <v>22</v>
      </c>
      <c r="J1097">
        <v>24</v>
      </c>
      <c r="K1097">
        <v>4224</v>
      </c>
      <c r="L1097">
        <v>18</v>
      </c>
      <c r="M1097">
        <v>31.670498850344799</v>
      </c>
    </row>
    <row r="1098" spans="1:13" hidden="1" outlineLevel="3" x14ac:dyDescent="0.2">
      <c r="A1098">
        <v>1939</v>
      </c>
      <c r="B1098">
        <v>20</v>
      </c>
      <c r="C1098" t="s">
        <v>1410</v>
      </c>
      <c r="D1098">
        <v>18</v>
      </c>
      <c r="E1098" t="s">
        <v>1518</v>
      </c>
      <c r="F1098" t="s">
        <v>1656</v>
      </c>
      <c r="G1098" t="s">
        <v>156</v>
      </c>
      <c r="H1098">
        <v>133</v>
      </c>
      <c r="I1098">
        <v>28</v>
      </c>
      <c r="J1098">
        <v>5</v>
      </c>
      <c r="K1098">
        <v>4224</v>
      </c>
      <c r="L1098">
        <v>18</v>
      </c>
      <c r="M1098">
        <v>31.6480223107901</v>
      </c>
    </row>
    <row r="1099" spans="1:13" hidden="1" outlineLevel="3" x14ac:dyDescent="0.2">
      <c r="A1099">
        <v>1939</v>
      </c>
      <c r="B1099">
        <v>42</v>
      </c>
      <c r="C1099" t="s">
        <v>1535</v>
      </c>
      <c r="D1099">
        <v>20</v>
      </c>
      <c r="E1099" t="s">
        <v>1518</v>
      </c>
      <c r="F1099" t="s">
        <v>1688</v>
      </c>
      <c r="G1099" t="s">
        <v>156</v>
      </c>
      <c r="H1099">
        <v>135</v>
      </c>
      <c r="I1099">
        <v>9</v>
      </c>
      <c r="J1099">
        <v>11</v>
      </c>
      <c r="K1099">
        <v>4224</v>
      </c>
      <c r="L1099">
        <v>18</v>
      </c>
      <c r="M1099">
        <v>31.253455444547399</v>
      </c>
    </row>
    <row r="1100" spans="1:13" outlineLevel="2" collapsed="1" x14ac:dyDescent="0.2">
      <c r="E1100" s="10" t="s">
        <v>13038</v>
      </c>
      <c r="M1100">
        <f>SUBTOTAL(1,M1096:M1099)</f>
        <v>31.603359839095148</v>
      </c>
    </row>
    <row r="1101" spans="1:13" hidden="1" outlineLevel="3" x14ac:dyDescent="0.2">
      <c r="A1101">
        <v>1939</v>
      </c>
      <c r="B1101">
        <v>14</v>
      </c>
      <c r="C1101" t="s">
        <v>1150</v>
      </c>
      <c r="D1101">
        <v>49</v>
      </c>
      <c r="E1101" t="s">
        <v>1647</v>
      </c>
      <c r="F1101" t="s">
        <v>1648</v>
      </c>
      <c r="G1101" t="s">
        <v>156</v>
      </c>
      <c r="H1101">
        <v>133</v>
      </c>
      <c r="I1101">
        <v>9</v>
      </c>
      <c r="J1101">
        <v>41</v>
      </c>
      <c r="K1101">
        <v>4224</v>
      </c>
      <c r="L1101">
        <v>18</v>
      </c>
      <c r="M1101">
        <v>31.720906752666401</v>
      </c>
    </row>
    <row r="1102" spans="1:13" hidden="1" outlineLevel="3" x14ac:dyDescent="0.2">
      <c r="A1102">
        <v>1939</v>
      </c>
      <c r="B1102">
        <v>16</v>
      </c>
      <c r="C1102" t="s">
        <v>1489</v>
      </c>
      <c r="D1102">
        <v>52</v>
      </c>
      <c r="E1102" t="s">
        <v>1647</v>
      </c>
      <c r="F1102" t="s">
        <v>1650</v>
      </c>
      <c r="G1102" t="s">
        <v>156</v>
      </c>
      <c r="H1102">
        <v>133</v>
      </c>
      <c r="I1102">
        <v>13</v>
      </c>
      <c r="J1102">
        <v>39</v>
      </c>
      <c r="K1102">
        <v>4224</v>
      </c>
      <c r="L1102">
        <v>18</v>
      </c>
      <c r="M1102">
        <v>31.705165975492999</v>
      </c>
    </row>
    <row r="1103" spans="1:13" hidden="1" outlineLevel="3" x14ac:dyDescent="0.2">
      <c r="A1103">
        <v>1939</v>
      </c>
      <c r="B1103">
        <v>17</v>
      </c>
      <c r="C1103" t="s">
        <v>1386</v>
      </c>
      <c r="D1103">
        <v>51</v>
      </c>
      <c r="E1103" t="s">
        <v>1647</v>
      </c>
      <c r="F1103" t="s">
        <v>1651</v>
      </c>
      <c r="G1103" t="s">
        <v>156</v>
      </c>
      <c r="H1103">
        <v>133</v>
      </c>
      <c r="I1103">
        <v>16</v>
      </c>
      <c r="J1103">
        <v>50</v>
      </c>
      <c r="K1103">
        <v>4224</v>
      </c>
      <c r="L1103">
        <v>18</v>
      </c>
      <c r="M1103">
        <v>31.692544965715499</v>
      </c>
    </row>
    <row r="1104" spans="1:13" hidden="1" outlineLevel="3" x14ac:dyDescent="0.2">
      <c r="A1104">
        <v>1939</v>
      </c>
      <c r="B1104">
        <v>40</v>
      </c>
      <c r="C1104" t="s">
        <v>1684</v>
      </c>
      <c r="D1104">
        <v>56</v>
      </c>
      <c r="E1104" t="s">
        <v>1647</v>
      </c>
      <c r="F1104" t="s">
        <v>1685</v>
      </c>
      <c r="G1104" t="s">
        <v>156</v>
      </c>
      <c r="H1104">
        <v>135</v>
      </c>
      <c r="I1104">
        <v>0</v>
      </c>
      <c r="J1104">
        <v>19</v>
      </c>
      <c r="K1104">
        <v>4224</v>
      </c>
      <c r="L1104">
        <v>18</v>
      </c>
      <c r="M1104">
        <v>31.2876657085422</v>
      </c>
    </row>
    <row r="1105" spans="1:13" hidden="1" outlineLevel="3" x14ac:dyDescent="0.2">
      <c r="A1105">
        <v>1939</v>
      </c>
      <c r="B1105">
        <v>47</v>
      </c>
      <c r="C1105" t="s">
        <v>1693</v>
      </c>
      <c r="D1105">
        <v>54</v>
      </c>
      <c r="E1105" t="s">
        <v>1647</v>
      </c>
      <c r="F1105" t="s">
        <v>1694</v>
      </c>
      <c r="G1105" t="s">
        <v>156</v>
      </c>
      <c r="H1105">
        <v>136</v>
      </c>
      <c r="I1105">
        <v>5</v>
      </c>
      <c r="J1105">
        <v>13</v>
      </c>
      <c r="K1105">
        <v>4224</v>
      </c>
      <c r="L1105">
        <v>18</v>
      </c>
      <c r="M1105">
        <v>31.0389803903958</v>
      </c>
    </row>
    <row r="1106" spans="1:13" outlineLevel="2" collapsed="1" x14ac:dyDescent="0.2">
      <c r="E1106" s="10" t="s">
        <v>13041</v>
      </c>
      <c r="M1106">
        <f>SUBTOTAL(1,M1101:M1105)</f>
        <v>31.489052758562583</v>
      </c>
    </row>
    <row r="1107" spans="1:13" hidden="1" outlineLevel="3" x14ac:dyDescent="0.2">
      <c r="A1107">
        <v>1939</v>
      </c>
      <c r="B1107">
        <v>31</v>
      </c>
      <c r="C1107" t="s">
        <v>1265</v>
      </c>
      <c r="D1107">
        <v>58</v>
      </c>
      <c r="E1107" t="s">
        <v>1670</v>
      </c>
      <c r="F1107" t="s">
        <v>1671</v>
      </c>
      <c r="G1107" t="s">
        <v>156</v>
      </c>
      <c r="H1107">
        <v>134</v>
      </c>
      <c r="I1107">
        <v>13</v>
      </c>
      <c r="J1107">
        <v>5</v>
      </c>
      <c r="K1107">
        <v>4224</v>
      </c>
      <c r="L1107">
        <v>18</v>
      </c>
      <c r="M1107">
        <v>31.471175636660899</v>
      </c>
    </row>
    <row r="1108" spans="1:13" hidden="1" outlineLevel="3" x14ac:dyDescent="0.2">
      <c r="A1108">
        <v>1939</v>
      </c>
      <c r="B1108">
        <v>32</v>
      </c>
      <c r="C1108" t="s">
        <v>1672</v>
      </c>
      <c r="D1108">
        <v>64</v>
      </c>
      <c r="E1108" t="s">
        <v>1670</v>
      </c>
      <c r="F1108" t="s">
        <v>1673</v>
      </c>
      <c r="G1108" t="s">
        <v>156</v>
      </c>
      <c r="H1108">
        <v>134</v>
      </c>
      <c r="I1108">
        <v>14</v>
      </c>
      <c r="J1108">
        <v>36</v>
      </c>
      <c r="K1108">
        <v>4224</v>
      </c>
      <c r="L1108">
        <v>18</v>
      </c>
      <c r="M1108">
        <v>31.465249670995401</v>
      </c>
    </row>
    <row r="1109" spans="1:13" hidden="1" outlineLevel="3" x14ac:dyDescent="0.2">
      <c r="A1109">
        <v>1939</v>
      </c>
      <c r="B1109">
        <v>43</v>
      </c>
      <c r="C1109" t="s">
        <v>1366</v>
      </c>
      <c r="D1109">
        <v>60</v>
      </c>
      <c r="E1109" t="s">
        <v>1670</v>
      </c>
      <c r="F1109" t="s">
        <v>1689</v>
      </c>
      <c r="G1109" t="s">
        <v>156</v>
      </c>
      <c r="H1109">
        <v>135</v>
      </c>
      <c r="I1109">
        <v>10</v>
      </c>
      <c r="J1109">
        <v>16</v>
      </c>
      <c r="K1109">
        <v>4224</v>
      </c>
      <c r="L1109">
        <v>18</v>
      </c>
      <c r="M1109">
        <v>31.2492807470366</v>
      </c>
    </row>
    <row r="1110" spans="1:13" hidden="1" outlineLevel="3" x14ac:dyDescent="0.2">
      <c r="A1110">
        <v>1939</v>
      </c>
      <c r="B1110">
        <v>45</v>
      </c>
      <c r="C1110" t="s">
        <v>1237</v>
      </c>
      <c r="D1110">
        <v>57</v>
      </c>
      <c r="E1110" t="s">
        <v>1670</v>
      </c>
      <c r="F1110" t="s">
        <v>1691</v>
      </c>
      <c r="G1110" t="s">
        <v>156</v>
      </c>
      <c r="H1110">
        <v>135</v>
      </c>
      <c r="I1110">
        <v>39</v>
      </c>
      <c r="J1110">
        <v>10</v>
      </c>
      <c r="K1110">
        <v>4224</v>
      </c>
      <c r="L1110">
        <v>18</v>
      </c>
      <c r="M1110">
        <v>31.138322924132201</v>
      </c>
    </row>
    <row r="1111" spans="1:13" hidden="1" outlineLevel="3" x14ac:dyDescent="0.2">
      <c r="A1111">
        <v>1939</v>
      </c>
      <c r="B1111">
        <v>49</v>
      </c>
      <c r="C1111" t="s">
        <v>1697</v>
      </c>
      <c r="D1111">
        <v>61</v>
      </c>
      <c r="E1111" t="s">
        <v>1670</v>
      </c>
      <c r="F1111" t="s">
        <v>1698</v>
      </c>
      <c r="G1111" t="s">
        <v>156</v>
      </c>
      <c r="H1111">
        <v>136</v>
      </c>
      <c r="I1111">
        <v>29</v>
      </c>
      <c r="J1111">
        <v>56</v>
      </c>
      <c r="K1111">
        <v>4224</v>
      </c>
      <c r="L1111">
        <v>18</v>
      </c>
      <c r="M1111">
        <v>30.9453068401045</v>
      </c>
    </row>
    <row r="1112" spans="1:13" outlineLevel="2" collapsed="1" x14ac:dyDescent="0.2">
      <c r="E1112" s="10" t="s">
        <v>13042</v>
      </c>
      <c r="M1112">
        <f>SUBTOTAL(1,M1107:M1111)</f>
        <v>31.25386716378592</v>
      </c>
    </row>
    <row r="1113" spans="1:13" hidden="1" outlineLevel="3" x14ac:dyDescent="0.2">
      <c r="A1113">
        <v>1939</v>
      </c>
      <c r="B1113">
        <v>8</v>
      </c>
      <c r="C1113" t="s">
        <v>1637</v>
      </c>
      <c r="D1113">
        <v>28</v>
      </c>
      <c r="E1113" t="s">
        <v>1429</v>
      </c>
      <c r="F1113" t="s">
        <v>1638</v>
      </c>
      <c r="G1113" t="s">
        <v>156</v>
      </c>
      <c r="H1113">
        <v>132</v>
      </c>
      <c r="I1113">
        <v>51</v>
      </c>
      <c r="J1113">
        <v>18</v>
      </c>
      <c r="K1113">
        <v>4224</v>
      </c>
      <c r="L1113">
        <v>18</v>
      </c>
      <c r="M1113">
        <v>31.794061194535299</v>
      </c>
    </row>
    <row r="1114" spans="1:13" hidden="1" outlineLevel="3" x14ac:dyDescent="0.2">
      <c r="A1114">
        <v>1939</v>
      </c>
      <c r="B1114">
        <v>15</v>
      </c>
      <c r="C1114" t="s">
        <v>1428</v>
      </c>
      <c r="D1114">
        <v>25</v>
      </c>
      <c r="E1114" t="s">
        <v>1429</v>
      </c>
      <c r="F1114" t="s">
        <v>1649</v>
      </c>
      <c r="G1114" t="s">
        <v>156</v>
      </c>
      <c r="H1114">
        <v>133</v>
      </c>
      <c r="I1114">
        <v>13</v>
      </c>
      <c r="J1114">
        <v>18</v>
      </c>
      <c r="K1114">
        <v>4224</v>
      </c>
      <c r="L1114">
        <v>18</v>
      </c>
      <c r="M1114">
        <v>31.706554239175301</v>
      </c>
    </row>
    <row r="1115" spans="1:13" hidden="1" outlineLevel="3" x14ac:dyDescent="0.2">
      <c r="A1115">
        <v>1939</v>
      </c>
      <c r="B1115">
        <v>28</v>
      </c>
      <c r="C1115" t="s">
        <v>1665</v>
      </c>
      <c r="D1115">
        <v>31</v>
      </c>
      <c r="E1115" t="s">
        <v>1429</v>
      </c>
      <c r="F1115" t="s">
        <v>1666</v>
      </c>
      <c r="G1115" t="s">
        <v>156</v>
      </c>
      <c r="H1115">
        <v>134</v>
      </c>
      <c r="I1115">
        <v>8</v>
      </c>
      <c r="J1115">
        <v>51</v>
      </c>
      <c r="K1115">
        <v>4224</v>
      </c>
      <c r="L1115">
        <v>18</v>
      </c>
      <c r="M1115">
        <v>31.487728060530301</v>
      </c>
    </row>
    <row r="1116" spans="1:13" hidden="1" outlineLevel="3" x14ac:dyDescent="0.2">
      <c r="A1116">
        <v>1939</v>
      </c>
      <c r="B1116">
        <v>38</v>
      </c>
      <c r="C1116" t="s">
        <v>1458</v>
      </c>
      <c r="D1116">
        <v>26</v>
      </c>
      <c r="E1116" t="s">
        <v>1429</v>
      </c>
      <c r="F1116" t="s">
        <v>1681</v>
      </c>
      <c r="G1116" t="s">
        <v>156</v>
      </c>
      <c r="H1116">
        <v>134</v>
      </c>
      <c r="I1116">
        <v>44</v>
      </c>
      <c r="J1116">
        <v>23</v>
      </c>
      <c r="K1116">
        <v>4224</v>
      </c>
      <c r="L1116">
        <v>18</v>
      </c>
      <c r="M1116">
        <v>31.3493298808608</v>
      </c>
    </row>
    <row r="1117" spans="1:13" hidden="1" outlineLevel="3" x14ac:dyDescent="0.2">
      <c r="A1117">
        <v>1939</v>
      </c>
      <c r="B1117">
        <v>39</v>
      </c>
      <c r="C1117" t="s">
        <v>1682</v>
      </c>
      <c r="D1117">
        <v>29</v>
      </c>
      <c r="E1117" t="s">
        <v>1429</v>
      </c>
      <c r="F1117" t="s">
        <v>1683</v>
      </c>
      <c r="G1117" t="s">
        <v>156</v>
      </c>
      <c r="H1117">
        <v>134</v>
      </c>
      <c r="I1117">
        <v>46</v>
      </c>
      <c r="J1117">
        <v>36</v>
      </c>
      <c r="K1117">
        <v>4224</v>
      </c>
      <c r="L1117">
        <v>18</v>
      </c>
      <c r="M1117">
        <v>31.340736527094201</v>
      </c>
    </row>
    <row r="1118" spans="1:13" hidden="1" outlineLevel="3" x14ac:dyDescent="0.2">
      <c r="A1118">
        <v>1939</v>
      </c>
      <c r="B1118">
        <v>46</v>
      </c>
      <c r="C1118" t="s">
        <v>1624</v>
      </c>
      <c r="D1118">
        <v>27</v>
      </c>
      <c r="E1118" t="s">
        <v>1429</v>
      </c>
      <c r="F1118" t="s">
        <v>1692</v>
      </c>
      <c r="G1118" t="s">
        <v>156</v>
      </c>
      <c r="H1118">
        <v>135</v>
      </c>
      <c r="I1118">
        <v>47</v>
      </c>
      <c r="J1118">
        <v>33</v>
      </c>
      <c r="K1118">
        <v>4224</v>
      </c>
      <c r="L1118">
        <v>18</v>
      </c>
      <c r="M1118">
        <v>31.106283483992101</v>
      </c>
    </row>
    <row r="1119" spans="1:13" outlineLevel="2" collapsed="1" x14ac:dyDescent="0.2">
      <c r="E1119" s="10" t="s">
        <v>13037</v>
      </c>
      <c r="M1119">
        <f>SUBTOTAL(1,M1113:M1118)</f>
        <v>31.464115564364665</v>
      </c>
    </row>
    <row r="1120" spans="1:13" hidden="1" outlineLevel="3" x14ac:dyDescent="0.2">
      <c r="A1120">
        <v>1939</v>
      </c>
      <c r="B1120">
        <v>2</v>
      </c>
      <c r="C1120" t="s">
        <v>1275</v>
      </c>
      <c r="D1120">
        <v>74</v>
      </c>
      <c r="E1120" t="s">
        <v>853</v>
      </c>
      <c r="F1120" t="s">
        <v>1628</v>
      </c>
      <c r="G1120" t="s">
        <v>156</v>
      </c>
      <c r="H1120">
        <v>126</v>
      </c>
      <c r="I1120">
        <v>1</v>
      </c>
      <c r="J1120">
        <v>1</v>
      </c>
      <c r="K1120">
        <v>4224</v>
      </c>
      <c r="L1120">
        <v>18</v>
      </c>
      <c r="M1120">
        <v>33.519301857554403</v>
      </c>
    </row>
    <row r="1121" spans="1:13" hidden="1" outlineLevel="3" x14ac:dyDescent="0.2">
      <c r="A1121">
        <v>1939</v>
      </c>
      <c r="B1121">
        <v>2</v>
      </c>
      <c r="C1121" t="s">
        <v>1275</v>
      </c>
      <c r="D1121">
        <v>74</v>
      </c>
      <c r="E1121" t="s">
        <v>853</v>
      </c>
      <c r="F1121" t="s">
        <v>1629</v>
      </c>
      <c r="G1121" t="s">
        <v>156</v>
      </c>
      <c r="H1121">
        <v>132</v>
      </c>
      <c r="I1121">
        <v>33</v>
      </c>
      <c r="J1121">
        <v>55</v>
      </c>
      <c r="K1121">
        <v>4224</v>
      </c>
      <c r="L1121">
        <v>18</v>
      </c>
      <c r="M1121">
        <v>31.863547308977701</v>
      </c>
    </row>
    <row r="1122" spans="1:13" hidden="1" outlineLevel="3" x14ac:dyDescent="0.2">
      <c r="A1122">
        <v>1939</v>
      </c>
      <c r="B1122">
        <v>22</v>
      </c>
      <c r="C1122" t="s">
        <v>1327</v>
      </c>
      <c r="D1122">
        <v>79</v>
      </c>
      <c r="E1122" t="s">
        <v>853</v>
      </c>
      <c r="F1122" t="s">
        <v>1659</v>
      </c>
      <c r="G1122" t="s">
        <v>156</v>
      </c>
      <c r="H1122">
        <v>133</v>
      </c>
      <c r="I1122">
        <v>32</v>
      </c>
      <c r="J1122">
        <v>16</v>
      </c>
      <c r="K1122">
        <v>4224</v>
      </c>
      <c r="L1122">
        <v>18</v>
      </c>
      <c r="M1122">
        <v>31.6314983691672</v>
      </c>
    </row>
    <row r="1123" spans="1:13" hidden="1" outlineLevel="3" x14ac:dyDescent="0.2">
      <c r="A1123">
        <v>1939</v>
      </c>
      <c r="B1123">
        <v>24</v>
      </c>
      <c r="C1123" t="s">
        <v>1384</v>
      </c>
      <c r="D1123">
        <v>73</v>
      </c>
      <c r="E1123" t="s">
        <v>853</v>
      </c>
      <c r="F1123" t="s">
        <v>1661</v>
      </c>
      <c r="G1123" t="s">
        <v>156</v>
      </c>
      <c r="H1123">
        <v>133</v>
      </c>
      <c r="I1123">
        <v>49</v>
      </c>
      <c r="J1123">
        <v>18</v>
      </c>
      <c r="K1123">
        <v>4224</v>
      </c>
      <c r="L1123">
        <v>18</v>
      </c>
      <c r="M1123">
        <v>31.564395401840699</v>
      </c>
    </row>
    <row r="1124" spans="1:13" hidden="1" outlineLevel="3" x14ac:dyDescent="0.2">
      <c r="A1124">
        <v>1939</v>
      </c>
      <c r="B1124">
        <v>33</v>
      </c>
      <c r="C1124" t="s">
        <v>1388</v>
      </c>
      <c r="D1124">
        <v>75</v>
      </c>
      <c r="E1124" t="s">
        <v>853</v>
      </c>
      <c r="F1124" t="s">
        <v>1674</v>
      </c>
      <c r="G1124" t="s">
        <v>156</v>
      </c>
      <c r="H1124">
        <v>134</v>
      </c>
      <c r="I1124">
        <v>17</v>
      </c>
      <c r="J1124">
        <v>2</v>
      </c>
      <c r="K1124">
        <v>4224</v>
      </c>
      <c r="L1124">
        <v>18</v>
      </c>
      <c r="M1124">
        <v>31.455746738874101</v>
      </c>
    </row>
    <row r="1125" spans="1:13" hidden="1" outlineLevel="3" x14ac:dyDescent="0.2">
      <c r="A1125">
        <v>1939</v>
      </c>
      <c r="B1125">
        <v>36</v>
      </c>
      <c r="C1125" t="s">
        <v>1677</v>
      </c>
      <c r="D1125">
        <v>78</v>
      </c>
      <c r="E1125" t="s">
        <v>853</v>
      </c>
      <c r="F1125" t="s">
        <v>1678</v>
      </c>
      <c r="G1125" t="s">
        <v>156</v>
      </c>
      <c r="H1125">
        <v>134</v>
      </c>
      <c r="I1125">
        <v>31</v>
      </c>
      <c r="J1125">
        <v>21</v>
      </c>
      <c r="K1125">
        <v>4224</v>
      </c>
      <c r="L1125">
        <v>18</v>
      </c>
      <c r="M1125">
        <v>31.399951680945499</v>
      </c>
    </row>
    <row r="1126" spans="1:13" hidden="1" outlineLevel="3" x14ac:dyDescent="0.2">
      <c r="A1126">
        <v>1939</v>
      </c>
      <c r="B1126">
        <v>37</v>
      </c>
      <c r="C1126" t="s">
        <v>1679</v>
      </c>
      <c r="D1126">
        <v>80</v>
      </c>
      <c r="E1126" t="s">
        <v>853</v>
      </c>
      <c r="F1126" t="s">
        <v>1680</v>
      </c>
      <c r="G1126" t="s">
        <v>156</v>
      </c>
      <c r="H1126">
        <v>134</v>
      </c>
      <c r="I1126">
        <v>39</v>
      </c>
      <c r="J1126">
        <v>32</v>
      </c>
      <c r="K1126">
        <v>4224</v>
      </c>
      <c r="L1126">
        <v>18</v>
      </c>
      <c r="M1126">
        <v>31.368148325398298</v>
      </c>
    </row>
    <row r="1127" spans="1:13" hidden="1" outlineLevel="3" x14ac:dyDescent="0.2">
      <c r="A1127">
        <v>1939</v>
      </c>
      <c r="B1127">
        <v>48</v>
      </c>
      <c r="C1127" t="s">
        <v>1695</v>
      </c>
      <c r="D1127">
        <v>76</v>
      </c>
      <c r="E1127" t="s">
        <v>853</v>
      </c>
      <c r="F1127" t="s">
        <v>1696</v>
      </c>
      <c r="G1127" t="s">
        <v>156</v>
      </c>
      <c r="H1127">
        <v>136</v>
      </c>
      <c r="I1127">
        <v>22</v>
      </c>
      <c r="J1127">
        <v>3</v>
      </c>
      <c r="K1127">
        <v>4224</v>
      </c>
      <c r="L1127">
        <v>18</v>
      </c>
      <c r="M1127">
        <v>30.975122371532802</v>
      </c>
    </row>
    <row r="1128" spans="1:13" outlineLevel="2" collapsed="1" x14ac:dyDescent="0.2">
      <c r="E1128" s="10" t="s">
        <v>13023</v>
      </c>
      <c r="M1128">
        <f>SUBTOTAL(1,M1120:M1127)</f>
        <v>31.722214006786338</v>
      </c>
    </row>
    <row r="1129" spans="1:13" hidden="1" outlineLevel="3" x14ac:dyDescent="0.2">
      <c r="A1129">
        <v>1939</v>
      </c>
      <c r="B1129">
        <v>12</v>
      </c>
      <c r="C1129" t="s">
        <v>1466</v>
      </c>
      <c r="D1129">
        <v>72</v>
      </c>
      <c r="E1129" t="s">
        <v>1643</v>
      </c>
      <c r="F1129" t="s">
        <v>1644</v>
      </c>
      <c r="G1129" t="s">
        <v>156</v>
      </c>
      <c r="H1129">
        <v>133</v>
      </c>
      <c r="I1129">
        <v>0</v>
      </c>
      <c r="J1129">
        <v>40</v>
      </c>
      <c r="K1129">
        <v>4224</v>
      </c>
      <c r="L1129">
        <v>18</v>
      </c>
      <c r="M1129">
        <v>31.756745468214799</v>
      </c>
    </row>
    <row r="1130" spans="1:13" hidden="1" outlineLevel="3" x14ac:dyDescent="0.2">
      <c r="A1130">
        <v>1939</v>
      </c>
      <c r="B1130">
        <v>23</v>
      </c>
      <c r="C1130" t="s">
        <v>1470</v>
      </c>
      <c r="D1130">
        <v>68</v>
      </c>
      <c r="E1130" t="s">
        <v>1643</v>
      </c>
      <c r="F1130" t="s">
        <v>1660</v>
      </c>
      <c r="G1130" t="s">
        <v>156</v>
      </c>
      <c r="H1130">
        <v>133</v>
      </c>
      <c r="I1130">
        <v>38</v>
      </c>
      <c r="J1130">
        <v>41</v>
      </c>
      <c r="K1130">
        <v>4224</v>
      </c>
      <c r="L1130">
        <v>18</v>
      </c>
      <c r="M1130">
        <v>31.606186385545399</v>
      </c>
    </row>
    <row r="1131" spans="1:13" outlineLevel="2" collapsed="1" x14ac:dyDescent="0.2">
      <c r="E1131" s="10" t="s">
        <v>13043</v>
      </c>
      <c r="M1131">
        <f>SUBTOTAL(1,M1129:M1130)</f>
        <v>31.681465926880101</v>
      </c>
    </row>
    <row r="1132" spans="1:13" hidden="1" outlineLevel="3" x14ac:dyDescent="0.2">
      <c r="A1132">
        <v>1939</v>
      </c>
      <c r="B1132">
        <v>30</v>
      </c>
      <c r="C1132" t="s">
        <v>1668</v>
      </c>
      <c r="D1132">
        <v>11</v>
      </c>
      <c r="E1132" t="s">
        <v>1142</v>
      </c>
      <c r="F1132" t="s">
        <v>1669</v>
      </c>
      <c r="G1132" t="s">
        <v>156</v>
      </c>
      <c r="H1132">
        <v>134</v>
      </c>
      <c r="I1132">
        <v>11</v>
      </c>
      <c r="J1132">
        <v>55</v>
      </c>
      <c r="K1132">
        <v>4224</v>
      </c>
      <c r="L1132">
        <v>18</v>
      </c>
      <c r="M1132">
        <v>31.475735590904801</v>
      </c>
    </row>
    <row r="1133" spans="1:13" hidden="1" outlineLevel="3" x14ac:dyDescent="0.2">
      <c r="A1133">
        <v>1939</v>
      </c>
      <c r="B1133">
        <v>41</v>
      </c>
      <c r="C1133" t="s">
        <v>1686</v>
      </c>
      <c r="D1133">
        <v>13</v>
      </c>
      <c r="E1133" t="s">
        <v>1142</v>
      </c>
      <c r="F1133" t="s">
        <v>1687</v>
      </c>
      <c r="G1133" t="s">
        <v>156</v>
      </c>
      <c r="H1133">
        <v>135</v>
      </c>
      <c r="I1133">
        <v>7</v>
      </c>
      <c r="J1133">
        <v>57</v>
      </c>
      <c r="K1133">
        <v>4224</v>
      </c>
      <c r="L1133">
        <v>18</v>
      </c>
      <c r="M1133">
        <v>31.2582095350859</v>
      </c>
    </row>
    <row r="1134" spans="1:13" hidden="1" outlineLevel="3" x14ac:dyDescent="0.2">
      <c r="A1134">
        <v>1939</v>
      </c>
      <c r="B1134">
        <v>44</v>
      </c>
      <c r="C1134" t="s">
        <v>1537</v>
      </c>
      <c r="D1134">
        <v>16</v>
      </c>
      <c r="E1134" t="s">
        <v>1142</v>
      </c>
      <c r="F1134" t="s">
        <v>1690</v>
      </c>
      <c r="G1134" t="s">
        <v>156</v>
      </c>
      <c r="H1134">
        <v>135</v>
      </c>
      <c r="I1134">
        <v>12</v>
      </c>
      <c r="J1134">
        <v>50</v>
      </c>
      <c r="K1134">
        <v>4224</v>
      </c>
      <c r="L1134">
        <v>18</v>
      </c>
      <c r="M1134">
        <v>31.239394375166899</v>
      </c>
    </row>
    <row r="1135" spans="1:13" outlineLevel="2" collapsed="1" x14ac:dyDescent="0.2">
      <c r="E1135" s="10" t="s">
        <v>13034</v>
      </c>
      <c r="M1135">
        <f>SUBTOTAL(1,M1132:M1134)</f>
        <v>31.324446500385864</v>
      </c>
    </row>
    <row r="1136" spans="1:13" outlineLevel="1" x14ac:dyDescent="0.2">
      <c r="A1136" s="10" t="s">
        <v>12903</v>
      </c>
      <c r="M1136">
        <f>SUBTOTAL(1,M1075:M1134)</f>
        <v>31.649038037723315</v>
      </c>
    </row>
    <row r="1137" spans="1:13" hidden="1" outlineLevel="3" x14ac:dyDescent="0.2">
      <c r="A1137">
        <v>1947</v>
      </c>
      <c r="B1137">
        <v>6</v>
      </c>
      <c r="C1137" t="s">
        <v>1708</v>
      </c>
      <c r="D1137">
        <v>4</v>
      </c>
      <c r="E1137" t="s">
        <v>998</v>
      </c>
      <c r="F1137" t="s">
        <v>1709</v>
      </c>
      <c r="G1137" t="s">
        <v>156</v>
      </c>
      <c r="H1137">
        <v>148</v>
      </c>
      <c r="I1137">
        <v>29</v>
      </c>
      <c r="J1137">
        <v>39</v>
      </c>
      <c r="K1137">
        <v>4642</v>
      </c>
      <c r="L1137">
        <v>21</v>
      </c>
      <c r="M1137">
        <v>31.260487224526202</v>
      </c>
    </row>
    <row r="1138" spans="1:13" hidden="1" outlineLevel="3" x14ac:dyDescent="0.2">
      <c r="A1138">
        <v>1947</v>
      </c>
      <c r="B1138">
        <v>13</v>
      </c>
      <c r="C1138" t="s">
        <v>1720</v>
      </c>
      <c r="D1138">
        <v>9</v>
      </c>
      <c r="E1138" t="s">
        <v>998</v>
      </c>
      <c r="F1138" t="s">
        <v>1721</v>
      </c>
      <c r="G1138" t="s">
        <v>156</v>
      </c>
      <c r="H1138">
        <v>150</v>
      </c>
      <c r="I1138">
        <v>8</v>
      </c>
      <c r="J1138">
        <v>12</v>
      </c>
      <c r="K1138">
        <v>4642</v>
      </c>
      <c r="L1138">
        <v>21</v>
      </c>
      <c r="M1138">
        <v>30.918496480983901</v>
      </c>
    </row>
    <row r="1139" spans="1:13" hidden="1" outlineLevel="3" x14ac:dyDescent="0.2">
      <c r="A1139">
        <v>1947</v>
      </c>
      <c r="B1139">
        <v>27</v>
      </c>
      <c r="C1139" t="s">
        <v>1747</v>
      </c>
      <c r="D1139">
        <v>5</v>
      </c>
      <c r="E1139" t="s">
        <v>998</v>
      </c>
      <c r="F1139" t="s">
        <v>1748</v>
      </c>
      <c r="G1139" t="s">
        <v>156</v>
      </c>
      <c r="H1139">
        <v>151</v>
      </c>
      <c r="I1139">
        <v>27</v>
      </c>
      <c r="J1139">
        <v>53</v>
      </c>
      <c r="K1139">
        <v>4642</v>
      </c>
      <c r="L1139">
        <v>21</v>
      </c>
      <c r="M1139">
        <v>30.6474004764585</v>
      </c>
    </row>
    <row r="1140" spans="1:13" hidden="1" outlineLevel="3" x14ac:dyDescent="0.2">
      <c r="A1140">
        <v>1947</v>
      </c>
      <c r="B1140">
        <v>38</v>
      </c>
      <c r="C1140" t="s">
        <v>1768</v>
      </c>
      <c r="D1140">
        <v>7</v>
      </c>
      <c r="E1140" t="s">
        <v>998</v>
      </c>
      <c r="F1140" t="s">
        <v>1769</v>
      </c>
      <c r="G1140" t="s">
        <v>156</v>
      </c>
      <c r="H1140">
        <v>152</v>
      </c>
      <c r="I1140">
        <v>40</v>
      </c>
      <c r="J1140">
        <v>31</v>
      </c>
      <c r="K1140">
        <v>4642</v>
      </c>
      <c r="L1140">
        <v>21</v>
      </c>
      <c r="M1140">
        <v>30.404398587415901</v>
      </c>
    </row>
    <row r="1141" spans="1:13" hidden="1" outlineLevel="3" x14ac:dyDescent="0.2">
      <c r="A1141">
        <v>1947</v>
      </c>
      <c r="B1141">
        <v>42</v>
      </c>
      <c r="C1141" t="s">
        <v>1776</v>
      </c>
      <c r="D1141">
        <v>6</v>
      </c>
      <c r="E1141" t="s">
        <v>998</v>
      </c>
      <c r="F1141" t="s">
        <v>1777</v>
      </c>
      <c r="G1141" t="s">
        <v>156</v>
      </c>
      <c r="H1141">
        <v>152</v>
      </c>
      <c r="I1141">
        <v>53</v>
      </c>
      <c r="J1141">
        <v>52</v>
      </c>
      <c r="K1141">
        <v>4642</v>
      </c>
      <c r="L1141">
        <v>21</v>
      </c>
      <c r="M1141">
        <v>30.360153479448801</v>
      </c>
    </row>
    <row r="1142" spans="1:13" hidden="1" outlineLevel="3" x14ac:dyDescent="0.2">
      <c r="A1142">
        <v>1947</v>
      </c>
      <c r="B1142">
        <v>43</v>
      </c>
      <c r="C1142" t="s">
        <v>1778</v>
      </c>
      <c r="D1142">
        <v>3</v>
      </c>
      <c r="E1142" t="s">
        <v>998</v>
      </c>
      <c r="F1142" t="s">
        <v>1779</v>
      </c>
      <c r="G1142" t="s">
        <v>156</v>
      </c>
      <c r="H1142">
        <v>152</v>
      </c>
      <c r="I1142">
        <v>55</v>
      </c>
      <c r="J1142">
        <v>12</v>
      </c>
      <c r="K1142">
        <v>4642</v>
      </c>
      <c r="L1142">
        <v>21</v>
      </c>
      <c r="M1142">
        <v>30.355741564216501</v>
      </c>
    </row>
    <row r="1143" spans="1:13" hidden="1" outlineLevel="3" x14ac:dyDescent="0.2">
      <c r="A1143">
        <v>1947</v>
      </c>
      <c r="B1143">
        <v>45</v>
      </c>
      <c r="C1143" t="s">
        <v>1782</v>
      </c>
      <c r="D1143">
        <v>1</v>
      </c>
      <c r="E1143" t="s">
        <v>998</v>
      </c>
      <c r="F1143" t="s">
        <v>1783</v>
      </c>
      <c r="G1143" t="s">
        <v>156</v>
      </c>
      <c r="H1143">
        <v>152</v>
      </c>
      <c r="I1143">
        <v>56</v>
      </c>
      <c r="J1143">
        <v>39</v>
      </c>
      <c r="K1143">
        <v>4642</v>
      </c>
      <c r="L1143">
        <v>21</v>
      </c>
      <c r="M1143">
        <v>30.350945061651</v>
      </c>
    </row>
    <row r="1144" spans="1:13" outlineLevel="2" collapsed="1" x14ac:dyDescent="0.2">
      <c r="E1144" s="10" t="s">
        <v>13027</v>
      </c>
      <c r="M1144">
        <f>SUBTOTAL(1,M1137:M1143)</f>
        <v>30.613946124957259</v>
      </c>
    </row>
    <row r="1145" spans="1:13" hidden="1" outlineLevel="3" x14ac:dyDescent="0.2">
      <c r="A1145">
        <v>1947</v>
      </c>
      <c r="B1145">
        <v>21</v>
      </c>
      <c r="C1145" t="s">
        <v>1593</v>
      </c>
      <c r="D1145">
        <v>82</v>
      </c>
      <c r="E1145" t="s">
        <v>1736</v>
      </c>
      <c r="F1145" t="s">
        <v>1737</v>
      </c>
      <c r="G1145" t="s">
        <v>156</v>
      </c>
      <c r="H1145">
        <v>150</v>
      </c>
      <c r="I1145">
        <v>49</v>
      </c>
      <c r="J1145">
        <v>43</v>
      </c>
      <c r="K1145">
        <v>4642</v>
      </c>
      <c r="L1145">
        <v>21</v>
      </c>
      <c r="M1145">
        <v>30.776654149393199</v>
      </c>
    </row>
    <row r="1146" spans="1:13" hidden="1" outlineLevel="3" x14ac:dyDescent="0.2">
      <c r="A1146">
        <v>1947</v>
      </c>
      <c r="B1146">
        <v>24</v>
      </c>
      <c r="C1146" t="s">
        <v>1742</v>
      </c>
      <c r="D1146">
        <v>87</v>
      </c>
      <c r="E1146" t="s">
        <v>1736</v>
      </c>
      <c r="F1146" t="s">
        <v>1743</v>
      </c>
      <c r="G1146" t="s">
        <v>156</v>
      </c>
      <c r="H1146">
        <v>151</v>
      </c>
      <c r="I1146">
        <v>16</v>
      </c>
      <c r="J1146">
        <v>29</v>
      </c>
      <c r="K1146">
        <v>4642</v>
      </c>
      <c r="L1146">
        <v>21</v>
      </c>
      <c r="M1146">
        <v>30.685893398507801</v>
      </c>
    </row>
    <row r="1147" spans="1:13" hidden="1" outlineLevel="3" x14ac:dyDescent="0.2">
      <c r="A1147">
        <v>1947</v>
      </c>
      <c r="B1147">
        <v>26</v>
      </c>
      <c r="C1147" t="s">
        <v>1475</v>
      </c>
      <c r="D1147">
        <v>86</v>
      </c>
      <c r="E1147" t="s">
        <v>1736</v>
      </c>
      <c r="F1147" t="s">
        <v>1746</v>
      </c>
      <c r="G1147" t="s">
        <v>156</v>
      </c>
      <c r="H1147">
        <v>151</v>
      </c>
      <c r="I1147">
        <v>26</v>
      </c>
      <c r="J1147">
        <v>5</v>
      </c>
      <c r="K1147">
        <v>4642</v>
      </c>
      <c r="L1147">
        <v>21</v>
      </c>
      <c r="M1147">
        <v>30.6534718846587</v>
      </c>
    </row>
    <row r="1148" spans="1:13" hidden="1" outlineLevel="3" x14ac:dyDescent="0.2">
      <c r="A1148">
        <v>1947</v>
      </c>
      <c r="B1148">
        <v>40</v>
      </c>
      <c r="C1148" t="s">
        <v>1772</v>
      </c>
      <c r="D1148">
        <v>89</v>
      </c>
      <c r="E1148" t="s">
        <v>1736</v>
      </c>
      <c r="F1148" t="s">
        <v>1773</v>
      </c>
      <c r="G1148" t="s">
        <v>156</v>
      </c>
      <c r="H1148">
        <v>152</v>
      </c>
      <c r="I1148">
        <v>47</v>
      </c>
      <c r="J1148">
        <v>52</v>
      </c>
      <c r="K1148">
        <v>4642</v>
      </c>
      <c r="L1148">
        <v>21</v>
      </c>
      <c r="M1148">
        <v>30.38002297881</v>
      </c>
    </row>
    <row r="1149" spans="1:13" outlineLevel="2" collapsed="1" x14ac:dyDescent="0.2">
      <c r="E1149" s="10" t="s">
        <v>13044</v>
      </c>
      <c r="M1149">
        <f>SUBTOTAL(1,M1145:M1148)</f>
        <v>30.624010602842425</v>
      </c>
    </row>
    <row r="1150" spans="1:13" hidden="1" outlineLevel="3" x14ac:dyDescent="0.2">
      <c r="A1150">
        <v>1947</v>
      </c>
      <c r="B1150">
        <v>2</v>
      </c>
      <c r="C1150" t="s">
        <v>1701</v>
      </c>
      <c r="D1150">
        <v>43</v>
      </c>
      <c r="E1150" t="s">
        <v>987</v>
      </c>
      <c r="F1150" t="s">
        <v>1702</v>
      </c>
      <c r="G1150" t="s">
        <v>156</v>
      </c>
      <c r="H1150">
        <v>148</v>
      </c>
      <c r="I1150">
        <v>15</v>
      </c>
      <c r="J1150">
        <v>23</v>
      </c>
      <c r="K1150">
        <v>4642</v>
      </c>
      <c r="L1150">
        <v>21</v>
      </c>
      <c r="M1150">
        <v>31.310623675576998</v>
      </c>
    </row>
    <row r="1151" spans="1:13" hidden="1" outlineLevel="3" x14ac:dyDescent="0.2">
      <c r="A1151">
        <v>1947</v>
      </c>
      <c r="B1151">
        <v>5</v>
      </c>
      <c r="C1151" t="s">
        <v>1275</v>
      </c>
      <c r="D1151">
        <v>50</v>
      </c>
      <c r="E1151" t="s">
        <v>987</v>
      </c>
      <c r="F1151" t="s">
        <v>1707</v>
      </c>
      <c r="G1151" t="s">
        <v>156</v>
      </c>
      <c r="H1151">
        <v>148</v>
      </c>
      <c r="I1151">
        <v>26</v>
      </c>
      <c r="J1151">
        <v>48</v>
      </c>
      <c r="K1151">
        <v>4642</v>
      </c>
      <c r="L1151">
        <v>21</v>
      </c>
      <c r="M1151">
        <v>31.270489962725101</v>
      </c>
    </row>
    <row r="1152" spans="1:13" hidden="1" outlineLevel="3" x14ac:dyDescent="0.2">
      <c r="A1152">
        <v>1947</v>
      </c>
      <c r="B1152">
        <v>11</v>
      </c>
      <c r="C1152" t="s">
        <v>1717</v>
      </c>
      <c r="D1152">
        <v>48</v>
      </c>
      <c r="E1152" t="s">
        <v>987</v>
      </c>
      <c r="F1152" t="s">
        <v>1718</v>
      </c>
      <c r="G1152" t="s">
        <v>156</v>
      </c>
      <c r="H1152">
        <v>149</v>
      </c>
      <c r="I1152">
        <v>43</v>
      </c>
      <c r="J1152">
        <v>41</v>
      </c>
      <c r="K1152">
        <v>4642</v>
      </c>
      <c r="L1152">
        <v>21</v>
      </c>
      <c r="M1152">
        <v>31.002873728481799</v>
      </c>
    </row>
    <row r="1153" spans="1:13" hidden="1" outlineLevel="3" x14ac:dyDescent="0.2">
      <c r="A1153">
        <v>1947</v>
      </c>
      <c r="B1153">
        <v>25</v>
      </c>
      <c r="C1153" t="s">
        <v>1744</v>
      </c>
      <c r="D1153">
        <v>47</v>
      </c>
      <c r="E1153" t="s">
        <v>987</v>
      </c>
      <c r="F1153" t="s">
        <v>1745</v>
      </c>
      <c r="G1153" t="s">
        <v>156</v>
      </c>
      <c r="H1153">
        <v>151</v>
      </c>
      <c r="I1153">
        <v>22</v>
      </c>
      <c r="J1153">
        <v>13</v>
      </c>
      <c r="K1153">
        <v>4642</v>
      </c>
      <c r="L1153">
        <v>21</v>
      </c>
      <c r="M1153">
        <v>30.666522306411899</v>
      </c>
    </row>
    <row r="1154" spans="1:13" hidden="1" outlineLevel="3" x14ac:dyDescent="0.2">
      <c r="A1154">
        <v>1947</v>
      </c>
      <c r="B1154">
        <v>30</v>
      </c>
      <c r="C1154" t="s">
        <v>1753</v>
      </c>
      <c r="D1154">
        <v>46</v>
      </c>
      <c r="E1154" t="s">
        <v>987</v>
      </c>
      <c r="F1154" t="s">
        <v>1754</v>
      </c>
      <c r="G1154" t="s">
        <v>156</v>
      </c>
      <c r="H1154">
        <v>151</v>
      </c>
      <c r="I1154">
        <v>37</v>
      </c>
      <c r="J1154">
        <v>14</v>
      </c>
      <c r="K1154">
        <v>4642</v>
      </c>
      <c r="L1154">
        <v>21</v>
      </c>
      <c r="M1154">
        <v>30.615901537830101</v>
      </c>
    </row>
    <row r="1155" spans="1:13" outlineLevel="2" collapsed="1" x14ac:dyDescent="0.2">
      <c r="E1155" s="10" t="s">
        <v>13029</v>
      </c>
      <c r="M1155">
        <f>SUBTOTAL(1,M1150:M1154)</f>
        <v>30.97328224220518</v>
      </c>
    </row>
    <row r="1156" spans="1:13" hidden="1" outlineLevel="3" x14ac:dyDescent="0.2">
      <c r="A1156">
        <v>1947</v>
      </c>
      <c r="B1156">
        <v>16</v>
      </c>
      <c r="C1156" t="s">
        <v>1725</v>
      </c>
      <c r="D1156">
        <v>60</v>
      </c>
      <c r="E1156" t="s">
        <v>1726</v>
      </c>
      <c r="F1156" t="s">
        <v>1727</v>
      </c>
      <c r="G1156" t="s">
        <v>156</v>
      </c>
      <c r="H1156">
        <v>150</v>
      </c>
      <c r="I1156">
        <v>24</v>
      </c>
      <c r="J1156">
        <v>29</v>
      </c>
      <c r="K1156">
        <v>4642</v>
      </c>
      <c r="L1156">
        <v>21</v>
      </c>
      <c r="M1156">
        <v>30.8627086684556</v>
      </c>
    </row>
    <row r="1157" spans="1:13" hidden="1" outlineLevel="3" x14ac:dyDescent="0.2">
      <c r="A1157">
        <v>1947</v>
      </c>
      <c r="B1157">
        <v>36</v>
      </c>
      <c r="C1157" t="s">
        <v>1765</v>
      </c>
      <c r="D1157">
        <v>59</v>
      </c>
      <c r="E1157" t="s">
        <v>1726</v>
      </c>
      <c r="F1157" t="s">
        <v>1766</v>
      </c>
      <c r="G1157" t="s">
        <v>156</v>
      </c>
      <c r="H1157">
        <v>152</v>
      </c>
      <c r="I1157">
        <v>28</v>
      </c>
      <c r="J1157">
        <v>53</v>
      </c>
      <c r="K1157">
        <v>4642</v>
      </c>
      <c r="L1157">
        <v>21</v>
      </c>
      <c r="M1157">
        <v>30.443059535498801</v>
      </c>
    </row>
    <row r="1158" spans="1:13" hidden="1" outlineLevel="3" x14ac:dyDescent="0.2">
      <c r="A1158">
        <v>1947</v>
      </c>
      <c r="B1158">
        <v>41</v>
      </c>
      <c r="C1158" t="s">
        <v>1774</v>
      </c>
      <c r="D1158">
        <v>51</v>
      </c>
      <c r="E1158" t="s">
        <v>1726</v>
      </c>
      <c r="F1158" t="s">
        <v>1775</v>
      </c>
      <c r="G1158" t="s">
        <v>156</v>
      </c>
      <c r="H1158">
        <v>152</v>
      </c>
      <c r="I1158">
        <v>49</v>
      </c>
      <c r="J1158">
        <v>56</v>
      </c>
      <c r="K1158">
        <v>4642</v>
      </c>
      <c r="L1158">
        <v>21</v>
      </c>
      <c r="M1158">
        <v>30.373176104515402</v>
      </c>
    </row>
    <row r="1159" spans="1:13" hidden="1" outlineLevel="3" x14ac:dyDescent="0.2">
      <c r="A1159">
        <v>1947</v>
      </c>
      <c r="B1159">
        <v>44</v>
      </c>
      <c r="C1159" t="s">
        <v>1780</v>
      </c>
      <c r="D1159">
        <v>57</v>
      </c>
      <c r="E1159" t="s">
        <v>1726</v>
      </c>
      <c r="F1159" t="s">
        <v>1781</v>
      </c>
      <c r="G1159" t="s">
        <v>156</v>
      </c>
      <c r="H1159">
        <v>152</v>
      </c>
      <c r="I1159">
        <v>56</v>
      </c>
      <c r="J1159">
        <v>32</v>
      </c>
      <c r="K1159">
        <v>4642</v>
      </c>
      <c r="L1159">
        <v>21</v>
      </c>
      <c r="M1159">
        <v>30.3513309310705</v>
      </c>
    </row>
    <row r="1160" spans="1:13" hidden="1" outlineLevel="3" x14ac:dyDescent="0.2">
      <c r="A1160">
        <v>1947</v>
      </c>
      <c r="B1160">
        <v>49</v>
      </c>
      <c r="C1160" t="s">
        <v>1790</v>
      </c>
      <c r="D1160">
        <v>55</v>
      </c>
      <c r="E1160" t="s">
        <v>1726</v>
      </c>
      <c r="F1160" t="s">
        <v>1791</v>
      </c>
      <c r="G1160" t="s">
        <v>156</v>
      </c>
      <c r="H1160">
        <v>153</v>
      </c>
      <c r="I1160">
        <v>32</v>
      </c>
      <c r="J1160">
        <v>8</v>
      </c>
      <c r="K1160">
        <v>4642</v>
      </c>
      <c r="L1160">
        <v>21</v>
      </c>
      <c r="M1160">
        <v>30.234039165737901</v>
      </c>
    </row>
    <row r="1161" spans="1:13" outlineLevel="2" collapsed="1" x14ac:dyDescent="0.2">
      <c r="E1161" s="10" t="s">
        <v>13045</v>
      </c>
      <c r="M1161">
        <f>SUBTOTAL(1,M1156:M1160)</f>
        <v>30.452862881055637</v>
      </c>
    </row>
    <row r="1162" spans="1:13" hidden="1" outlineLevel="3" x14ac:dyDescent="0.2">
      <c r="A1162">
        <v>1947</v>
      </c>
      <c r="B1162">
        <v>3</v>
      </c>
      <c r="C1162" t="s">
        <v>1703</v>
      </c>
      <c r="D1162">
        <v>23</v>
      </c>
      <c r="E1162" t="s">
        <v>990</v>
      </c>
      <c r="F1162" t="s">
        <v>1704</v>
      </c>
      <c r="G1162" t="s">
        <v>156</v>
      </c>
      <c r="H1162">
        <v>148</v>
      </c>
      <c r="I1162">
        <v>21</v>
      </c>
      <c r="J1162">
        <v>32</v>
      </c>
      <c r="K1162">
        <v>4642</v>
      </c>
      <c r="L1162">
        <v>21</v>
      </c>
      <c r="M1162">
        <v>31.2889914097196</v>
      </c>
    </row>
    <row r="1163" spans="1:13" hidden="1" outlineLevel="3" x14ac:dyDescent="0.2">
      <c r="A1163">
        <v>1947</v>
      </c>
      <c r="B1163">
        <v>4</v>
      </c>
      <c r="C1163" t="s">
        <v>1705</v>
      </c>
      <c r="D1163">
        <v>27</v>
      </c>
      <c r="E1163" t="s">
        <v>990</v>
      </c>
      <c r="F1163" t="s">
        <v>1706</v>
      </c>
      <c r="G1163" t="s">
        <v>156</v>
      </c>
      <c r="H1163">
        <v>148</v>
      </c>
      <c r="I1163">
        <v>22</v>
      </c>
      <c r="J1163">
        <v>25</v>
      </c>
      <c r="K1163">
        <v>4642</v>
      </c>
      <c r="L1163">
        <v>21</v>
      </c>
      <c r="M1163">
        <v>31.2858867910398</v>
      </c>
    </row>
    <row r="1164" spans="1:13" hidden="1" outlineLevel="3" x14ac:dyDescent="0.2">
      <c r="A1164">
        <v>1947</v>
      </c>
      <c r="B1164">
        <v>8</v>
      </c>
      <c r="C1164" t="s">
        <v>1581</v>
      </c>
      <c r="D1164">
        <v>25</v>
      </c>
      <c r="E1164" t="s">
        <v>990</v>
      </c>
      <c r="F1164" t="s">
        <v>1713</v>
      </c>
      <c r="G1164" t="s">
        <v>156</v>
      </c>
      <c r="H1164">
        <v>149</v>
      </c>
      <c r="I1164">
        <v>17</v>
      </c>
      <c r="J1164">
        <v>28</v>
      </c>
      <c r="K1164">
        <v>4642</v>
      </c>
      <c r="L1164">
        <v>21</v>
      </c>
      <c r="M1164">
        <v>31.093612777422099</v>
      </c>
    </row>
    <row r="1165" spans="1:13" hidden="1" outlineLevel="3" x14ac:dyDescent="0.2">
      <c r="A1165">
        <v>1947</v>
      </c>
      <c r="B1165">
        <v>23</v>
      </c>
      <c r="C1165" t="s">
        <v>1740</v>
      </c>
      <c r="D1165">
        <v>30</v>
      </c>
      <c r="E1165" t="s">
        <v>990</v>
      </c>
      <c r="F1165" t="s">
        <v>1741</v>
      </c>
      <c r="G1165" t="s">
        <v>156</v>
      </c>
      <c r="H1165">
        <v>151</v>
      </c>
      <c r="I1165">
        <v>14</v>
      </c>
      <c r="J1165">
        <v>13</v>
      </c>
      <c r="K1165">
        <v>4642</v>
      </c>
      <c r="L1165">
        <v>21</v>
      </c>
      <c r="M1165">
        <v>30.693558488978798</v>
      </c>
    </row>
    <row r="1166" spans="1:13" hidden="1" outlineLevel="3" x14ac:dyDescent="0.2">
      <c r="A1166">
        <v>1947</v>
      </c>
      <c r="B1166">
        <v>31</v>
      </c>
      <c r="C1166" t="s">
        <v>1755</v>
      </c>
      <c r="D1166">
        <v>26</v>
      </c>
      <c r="E1166" t="s">
        <v>990</v>
      </c>
      <c r="F1166" t="s">
        <v>1756</v>
      </c>
      <c r="G1166" t="s">
        <v>156</v>
      </c>
      <c r="H1166">
        <v>151</v>
      </c>
      <c r="I1166">
        <v>54</v>
      </c>
      <c r="J1166">
        <v>29</v>
      </c>
      <c r="K1166">
        <v>4642</v>
      </c>
      <c r="L1166">
        <v>21</v>
      </c>
      <c r="M1166">
        <v>30.557958121597601</v>
      </c>
    </row>
    <row r="1167" spans="1:13" outlineLevel="2" collapsed="1" x14ac:dyDescent="0.2">
      <c r="E1167" s="10" t="s">
        <v>13030</v>
      </c>
      <c r="M1167">
        <f>SUBTOTAL(1,M1162:M1166)</f>
        <v>30.98400151775158</v>
      </c>
    </row>
    <row r="1168" spans="1:13" hidden="1" outlineLevel="3" x14ac:dyDescent="0.2">
      <c r="A1168">
        <v>1947</v>
      </c>
      <c r="B1168">
        <v>35</v>
      </c>
      <c r="C1168" t="s">
        <v>1762</v>
      </c>
      <c r="D1168">
        <v>74</v>
      </c>
      <c r="E1168" t="s">
        <v>1763</v>
      </c>
      <c r="F1168" t="s">
        <v>1764</v>
      </c>
      <c r="G1168" t="s">
        <v>156</v>
      </c>
      <c r="H1168">
        <v>152</v>
      </c>
      <c r="I1168">
        <v>20</v>
      </c>
      <c r="J1168">
        <v>54</v>
      </c>
      <c r="K1168">
        <v>4642</v>
      </c>
      <c r="L1168">
        <v>21</v>
      </c>
      <c r="M1168">
        <v>30.4696474088984</v>
      </c>
    </row>
    <row r="1169" spans="1:13" hidden="1" outlineLevel="3" x14ac:dyDescent="0.2">
      <c r="A1169">
        <v>1947</v>
      </c>
      <c r="B1169">
        <v>46</v>
      </c>
      <c r="C1169" t="s">
        <v>1784</v>
      </c>
      <c r="D1169">
        <v>78</v>
      </c>
      <c r="E1169" t="s">
        <v>1763</v>
      </c>
      <c r="F1169" t="s">
        <v>1785</v>
      </c>
      <c r="G1169" t="s">
        <v>156</v>
      </c>
      <c r="H1169">
        <v>153</v>
      </c>
      <c r="I1169">
        <v>3</v>
      </c>
      <c r="J1169">
        <v>9</v>
      </c>
      <c r="K1169">
        <v>4642</v>
      </c>
      <c r="L1169">
        <v>21</v>
      </c>
      <c r="M1169">
        <v>30.329462112673699</v>
      </c>
    </row>
    <row r="1170" spans="1:13" hidden="1" outlineLevel="3" x14ac:dyDescent="0.2">
      <c r="A1170">
        <v>1947</v>
      </c>
      <c r="B1170">
        <v>48</v>
      </c>
      <c r="C1170" t="s">
        <v>1788</v>
      </c>
      <c r="D1170">
        <v>79</v>
      </c>
      <c r="E1170" t="s">
        <v>1763</v>
      </c>
      <c r="F1170" t="s">
        <v>1789</v>
      </c>
      <c r="G1170" t="s">
        <v>156</v>
      </c>
      <c r="H1170">
        <v>153</v>
      </c>
      <c r="I1170">
        <v>15</v>
      </c>
      <c r="J1170">
        <v>31</v>
      </c>
      <c r="K1170">
        <v>4642</v>
      </c>
      <c r="L1170">
        <v>21</v>
      </c>
      <c r="M1170">
        <v>30.288673284626</v>
      </c>
    </row>
    <row r="1171" spans="1:13" hidden="1" outlineLevel="3" x14ac:dyDescent="0.2">
      <c r="A1171">
        <v>1947</v>
      </c>
      <c r="B1171">
        <v>51</v>
      </c>
      <c r="C1171" t="s">
        <v>1794</v>
      </c>
      <c r="D1171">
        <v>71</v>
      </c>
      <c r="E1171" t="s">
        <v>1763</v>
      </c>
      <c r="F1171" t="s">
        <v>1795</v>
      </c>
      <c r="G1171" t="s">
        <v>156</v>
      </c>
      <c r="H1171">
        <v>153</v>
      </c>
      <c r="I1171">
        <v>49</v>
      </c>
      <c r="J1171">
        <v>20</v>
      </c>
      <c r="K1171">
        <v>4642</v>
      </c>
      <c r="L1171">
        <v>21</v>
      </c>
      <c r="M1171">
        <v>30.177694308003399</v>
      </c>
    </row>
    <row r="1172" spans="1:13" outlineLevel="2" collapsed="1" x14ac:dyDescent="0.2">
      <c r="E1172" s="10" t="s">
        <v>13046</v>
      </c>
      <c r="M1172">
        <f>SUBTOTAL(1,M1168:M1171)</f>
        <v>30.316369278550376</v>
      </c>
    </row>
    <row r="1173" spans="1:13" hidden="1" outlineLevel="3" x14ac:dyDescent="0.2">
      <c r="A1173">
        <v>1947</v>
      </c>
      <c r="B1173">
        <v>1</v>
      </c>
      <c r="C1173" t="s">
        <v>1699</v>
      </c>
      <c r="D1173">
        <v>68</v>
      </c>
      <c r="E1173" t="s">
        <v>1670</v>
      </c>
      <c r="F1173" t="s">
        <v>1700</v>
      </c>
      <c r="G1173" t="s">
        <v>156</v>
      </c>
      <c r="H1173">
        <v>148</v>
      </c>
      <c r="I1173">
        <v>11</v>
      </c>
      <c r="J1173">
        <v>25</v>
      </c>
      <c r="K1173">
        <v>4642</v>
      </c>
      <c r="L1173">
        <v>21</v>
      </c>
      <c r="M1173">
        <v>31.324592069130301</v>
      </c>
    </row>
    <row r="1174" spans="1:13" hidden="1" outlineLevel="3" x14ac:dyDescent="0.2">
      <c r="A1174">
        <v>1947</v>
      </c>
      <c r="B1174">
        <v>9</v>
      </c>
      <c r="C1174" t="s">
        <v>1454</v>
      </c>
      <c r="D1174">
        <v>63</v>
      </c>
      <c r="E1174" t="s">
        <v>1670</v>
      </c>
      <c r="F1174" t="s">
        <v>1714</v>
      </c>
      <c r="G1174" t="s">
        <v>156</v>
      </c>
      <c r="H1174">
        <v>149</v>
      </c>
      <c r="I1174">
        <v>27</v>
      </c>
      <c r="J1174">
        <v>28</v>
      </c>
      <c r="K1174">
        <v>4642</v>
      </c>
      <c r="L1174">
        <v>21</v>
      </c>
      <c r="M1174">
        <v>31.0589389794219</v>
      </c>
    </row>
    <row r="1175" spans="1:13" hidden="1" outlineLevel="3" x14ac:dyDescent="0.2">
      <c r="A1175">
        <v>1947</v>
      </c>
      <c r="B1175">
        <v>12</v>
      </c>
      <c r="C1175" t="s">
        <v>1348</v>
      </c>
      <c r="D1175">
        <v>62</v>
      </c>
      <c r="E1175" t="s">
        <v>1670</v>
      </c>
      <c r="F1175" t="s">
        <v>1719</v>
      </c>
      <c r="G1175" t="s">
        <v>156</v>
      </c>
      <c r="H1175">
        <v>149</v>
      </c>
      <c r="I1175">
        <v>56</v>
      </c>
      <c r="J1175">
        <v>22</v>
      </c>
      <c r="K1175">
        <v>4642</v>
      </c>
      <c r="L1175">
        <v>21</v>
      </c>
      <c r="M1175">
        <v>30.959164996239199</v>
      </c>
    </row>
    <row r="1176" spans="1:13" hidden="1" outlineLevel="3" x14ac:dyDescent="0.2">
      <c r="A1176">
        <v>1947</v>
      </c>
      <c r="B1176">
        <v>33</v>
      </c>
      <c r="C1176" t="s">
        <v>1758</v>
      </c>
      <c r="D1176">
        <v>65</v>
      </c>
      <c r="E1176" t="s">
        <v>1670</v>
      </c>
      <c r="F1176" t="s">
        <v>1759</v>
      </c>
      <c r="G1176" t="s">
        <v>156</v>
      </c>
      <c r="H1176">
        <v>152</v>
      </c>
      <c r="I1176">
        <v>17</v>
      </c>
      <c r="J1176">
        <v>48</v>
      </c>
      <c r="K1176">
        <v>4642</v>
      </c>
      <c r="L1176">
        <v>21</v>
      </c>
      <c r="M1176">
        <v>30.4799842412834</v>
      </c>
    </row>
    <row r="1177" spans="1:13" hidden="1" outlineLevel="3" x14ac:dyDescent="0.2">
      <c r="A1177">
        <v>1947</v>
      </c>
      <c r="B1177">
        <v>37</v>
      </c>
      <c r="C1177" t="s">
        <v>1672</v>
      </c>
      <c r="D1177">
        <v>70</v>
      </c>
      <c r="E1177" t="s">
        <v>1670</v>
      </c>
      <c r="F1177" t="s">
        <v>1767</v>
      </c>
      <c r="G1177" t="s">
        <v>156</v>
      </c>
      <c r="H1177">
        <v>152</v>
      </c>
      <c r="I1177">
        <v>35</v>
      </c>
      <c r="J1177">
        <v>14</v>
      </c>
      <c r="K1177">
        <v>4642</v>
      </c>
      <c r="L1177">
        <v>21</v>
      </c>
      <c r="M1177">
        <v>30.421944461637601</v>
      </c>
    </row>
    <row r="1178" spans="1:13" hidden="1" outlineLevel="3" x14ac:dyDescent="0.2">
      <c r="A1178">
        <v>1947</v>
      </c>
      <c r="B1178">
        <v>50</v>
      </c>
      <c r="C1178" t="s">
        <v>1792</v>
      </c>
      <c r="D1178">
        <v>69</v>
      </c>
      <c r="E1178" t="s">
        <v>1670</v>
      </c>
      <c r="F1178" t="s">
        <v>1793</v>
      </c>
      <c r="G1178" t="s">
        <v>156</v>
      </c>
      <c r="H1178">
        <v>153</v>
      </c>
      <c r="I1178">
        <v>45</v>
      </c>
      <c r="J1178">
        <v>26</v>
      </c>
      <c r="K1178">
        <v>4642</v>
      </c>
      <c r="L1178">
        <v>21</v>
      </c>
      <c r="M1178">
        <v>30.190451758363601</v>
      </c>
    </row>
    <row r="1179" spans="1:13" outlineLevel="2" collapsed="1" x14ac:dyDescent="0.2">
      <c r="E1179" s="10" t="s">
        <v>13042</v>
      </c>
      <c r="M1179">
        <f>SUBTOTAL(1,M1173:M1178)</f>
        <v>30.739179417679335</v>
      </c>
    </row>
    <row r="1180" spans="1:13" hidden="1" outlineLevel="3" x14ac:dyDescent="0.2">
      <c r="A1180">
        <v>1947</v>
      </c>
      <c r="B1180">
        <v>7</v>
      </c>
      <c r="C1180" t="s">
        <v>1710</v>
      </c>
      <c r="D1180">
        <v>17</v>
      </c>
      <c r="E1180" t="s">
        <v>1711</v>
      </c>
      <c r="F1180" t="s">
        <v>1712</v>
      </c>
      <c r="G1180" t="s">
        <v>156</v>
      </c>
      <c r="H1180">
        <v>148</v>
      </c>
      <c r="I1180">
        <v>35</v>
      </c>
      <c r="J1180">
        <v>33</v>
      </c>
      <c r="K1180">
        <v>4642</v>
      </c>
      <c r="L1180">
        <v>21</v>
      </c>
      <c r="M1180">
        <v>31.2398001245015</v>
      </c>
    </row>
    <row r="1181" spans="1:13" hidden="1" outlineLevel="3" x14ac:dyDescent="0.2">
      <c r="A1181">
        <v>1947</v>
      </c>
      <c r="B1181">
        <v>32</v>
      </c>
      <c r="C1181" t="s">
        <v>1665</v>
      </c>
      <c r="D1181">
        <v>12</v>
      </c>
      <c r="E1181" t="s">
        <v>1711</v>
      </c>
      <c r="F1181" t="s">
        <v>1757</v>
      </c>
      <c r="G1181" t="s">
        <v>156</v>
      </c>
      <c r="H1181">
        <v>152</v>
      </c>
      <c r="I1181">
        <v>8</v>
      </c>
      <c r="J1181">
        <v>36</v>
      </c>
      <c r="K1181">
        <v>4642</v>
      </c>
      <c r="L1181">
        <v>21</v>
      </c>
      <c r="M1181">
        <v>30.510702626908799</v>
      </c>
    </row>
    <row r="1182" spans="1:13" hidden="1" outlineLevel="3" x14ac:dyDescent="0.2">
      <c r="A1182">
        <v>1947</v>
      </c>
      <c r="B1182">
        <v>34</v>
      </c>
      <c r="C1182" t="s">
        <v>1760</v>
      </c>
      <c r="D1182">
        <v>20</v>
      </c>
      <c r="E1182" t="s">
        <v>1711</v>
      </c>
      <c r="F1182" t="s">
        <v>1761</v>
      </c>
      <c r="G1182" t="s">
        <v>156</v>
      </c>
      <c r="H1182">
        <v>152</v>
      </c>
      <c r="I1182">
        <v>18</v>
      </c>
      <c r="J1182">
        <v>1</v>
      </c>
      <c r="K1182">
        <v>4642</v>
      </c>
      <c r="L1182">
        <v>21</v>
      </c>
      <c r="M1182">
        <v>30.479261546542698</v>
      </c>
    </row>
    <row r="1183" spans="1:13" hidden="1" outlineLevel="3" x14ac:dyDescent="0.2">
      <c r="A1183">
        <v>1947</v>
      </c>
      <c r="B1183">
        <v>47</v>
      </c>
      <c r="C1183" t="s">
        <v>1786</v>
      </c>
      <c r="D1183">
        <v>19</v>
      </c>
      <c r="E1183" t="s">
        <v>1711</v>
      </c>
      <c r="F1183" t="s">
        <v>1787</v>
      </c>
      <c r="G1183" t="s">
        <v>156</v>
      </c>
      <c r="H1183">
        <v>153</v>
      </c>
      <c r="I1183">
        <v>3</v>
      </c>
      <c r="J1183">
        <v>43</v>
      </c>
      <c r="K1183">
        <v>4642</v>
      </c>
      <c r="L1183">
        <v>21</v>
      </c>
      <c r="M1183">
        <v>30.327590681332701</v>
      </c>
    </row>
    <row r="1184" spans="1:13" outlineLevel="2" collapsed="1" x14ac:dyDescent="0.2">
      <c r="E1184" s="10" t="s">
        <v>13047</v>
      </c>
      <c r="M1184">
        <f>SUBTOTAL(1,M1180:M1183)</f>
        <v>30.639338744821423</v>
      </c>
    </row>
    <row r="1185" spans="1:13" hidden="1" outlineLevel="3" x14ac:dyDescent="0.2">
      <c r="A1185">
        <v>1947</v>
      </c>
      <c r="B1185">
        <v>10</v>
      </c>
      <c r="C1185" t="s">
        <v>1715</v>
      </c>
      <c r="D1185">
        <v>97</v>
      </c>
      <c r="E1185" t="s">
        <v>853</v>
      </c>
      <c r="F1185" t="s">
        <v>1716</v>
      </c>
      <c r="G1185" t="s">
        <v>156</v>
      </c>
      <c r="H1185">
        <v>149</v>
      </c>
      <c r="I1185">
        <v>30</v>
      </c>
      <c r="J1185">
        <v>9</v>
      </c>
      <c r="K1185">
        <v>4642</v>
      </c>
      <c r="L1185">
        <v>21</v>
      </c>
      <c r="M1185">
        <v>31.049647999197301</v>
      </c>
    </row>
    <row r="1186" spans="1:13" hidden="1" outlineLevel="3" x14ac:dyDescent="0.2">
      <c r="A1186">
        <v>1947</v>
      </c>
      <c r="B1186">
        <v>19</v>
      </c>
      <c r="C1186" t="s">
        <v>1732</v>
      </c>
      <c r="D1186">
        <v>95</v>
      </c>
      <c r="E1186" t="s">
        <v>853</v>
      </c>
      <c r="F1186" t="s">
        <v>1733</v>
      </c>
      <c r="G1186" t="s">
        <v>156</v>
      </c>
      <c r="H1186">
        <v>150</v>
      </c>
      <c r="I1186">
        <v>37</v>
      </c>
      <c r="J1186">
        <v>50</v>
      </c>
      <c r="K1186">
        <v>4642</v>
      </c>
      <c r="L1186">
        <v>21</v>
      </c>
      <c r="M1186">
        <v>30.817120622568002</v>
      </c>
    </row>
    <row r="1187" spans="1:13" hidden="1" outlineLevel="3" x14ac:dyDescent="0.2">
      <c r="A1187">
        <v>1947</v>
      </c>
      <c r="B1187">
        <v>22</v>
      </c>
      <c r="C1187" t="s">
        <v>1738</v>
      </c>
      <c r="D1187">
        <v>94</v>
      </c>
      <c r="E1187" t="s">
        <v>853</v>
      </c>
      <c r="F1187" t="s">
        <v>1739</v>
      </c>
      <c r="G1187" t="s">
        <v>156</v>
      </c>
      <c r="H1187">
        <v>151</v>
      </c>
      <c r="I1187">
        <v>4</v>
      </c>
      <c r="J1187">
        <v>10</v>
      </c>
      <c r="K1187">
        <v>4642</v>
      </c>
      <c r="L1187">
        <v>21</v>
      </c>
      <c r="M1187">
        <v>30.727590328215499</v>
      </c>
    </row>
    <row r="1188" spans="1:13" hidden="1" outlineLevel="3" x14ac:dyDescent="0.2">
      <c r="A1188">
        <v>1947</v>
      </c>
      <c r="B1188">
        <v>28</v>
      </c>
      <c r="C1188" t="s">
        <v>1749</v>
      </c>
      <c r="D1188">
        <v>100</v>
      </c>
      <c r="E1188" t="s">
        <v>853</v>
      </c>
      <c r="F1188" t="s">
        <v>1750</v>
      </c>
      <c r="G1188" t="s">
        <v>156</v>
      </c>
      <c r="H1188">
        <v>151</v>
      </c>
      <c r="I1188">
        <v>31</v>
      </c>
      <c r="J1188">
        <v>56</v>
      </c>
      <c r="K1188">
        <v>4642</v>
      </c>
      <c r="L1188">
        <v>21</v>
      </c>
      <c r="M1188">
        <v>30.633748597657998</v>
      </c>
    </row>
    <row r="1189" spans="1:13" hidden="1" outlineLevel="3" x14ac:dyDescent="0.2">
      <c r="A1189">
        <v>1947</v>
      </c>
      <c r="B1189">
        <v>29</v>
      </c>
      <c r="C1189" t="s">
        <v>1751</v>
      </c>
      <c r="D1189">
        <v>91</v>
      </c>
      <c r="E1189" t="s">
        <v>853</v>
      </c>
      <c r="F1189" t="s">
        <v>1752</v>
      </c>
      <c r="G1189" t="s">
        <v>156</v>
      </c>
      <c r="H1189">
        <v>151</v>
      </c>
      <c r="I1189">
        <v>32</v>
      </c>
      <c r="J1189">
        <v>45</v>
      </c>
      <c r="K1189">
        <v>4642</v>
      </c>
      <c r="L1189">
        <v>21</v>
      </c>
      <c r="M1189">
        <v>30.630997223062302</v>
      </c>
    </row>
    <row r="1190" spans="1:13" hidden="1" outlineLevel="3" x14ac:dyDescent="0.2">
      <c r="A1190">
        <v>1947</v>
      </c>
      <c r="B1190">
        <v>39</v>
      </c>
      <c r="C1190" t="s">
        <v>1770</v>
      </c>
      <c r="D1190">
        <v>96</v>
      </c>
      <c r="E1190" t="s">
        <v>853</v>
      </c>
      <c r="F1190" t="s">
        <v>1771</v>
      </c>
      <c r="G1190" t="s">
        <v>156</v>
      </c>
      <c r="H1190">
        <v>152</v>
      </c>
      <c r="I1190">
        <v>45</v>
      </c>
      <c r="J1190">
        <v>34</v>
      </c>
      <c r="K1190">
        <v>4642</v>
      </c>
      <c r="L1190">
        <v>21</v>
      </c>
      <c r="M1190">
        <v>30.387646517582098</v>
      </c>
    </row>
    <row r="1191" spans="1:13" outlineLevel="2" collapsed="1" x14ac:dyDescent="0.2">
      <c r="E1191" s="10" t="s">
        <v>13023</v>
      </c>
      <c r="M1191">
        <f>SUBTOTAL(1,M1185:M1190)</f>
        <v>30.70779188138053</v>
      </c>
    </row>
    <row r="1192" spans="1:13" hidden="1" outlineLevel="3" x14ac:dyDescent="0.2">
      <c r="A1192">
        <v>1947</v>
      </c>
      <c r="B1192">
        <v>15</v>
      </c>
      <c r="C1192" t="s">
        <v>1722</v>
      </c>
      <c r="D1192">
        <v>38</v>
      </c>
      <c r="E1192" t="s">
        <v>1723</v>
      </c>
      <c r="F1192" t="s">
        <v>1724</v>
      </c>
      <c r="G1192" t="s">
        <v>156</v>
      </c>
      <c r="H1192">
        <v>150</v>
      </c>
      <c r="I1192">
        <v>22</v>
      </c>
      <c r="J1192">
        <v>8</v>
      </c>
      <c r="K1192">
        <v>4642</v>
      </c>
      <c r="L1192">
        <v>21</v>
      </c>
      <c r="M1192">
        <v>30.870747495049201</v>
      </c>
    </row>
    <row r="1193" spans="1:13" hidden="1" outlineLevel="3" x14ac:dyDescent="0.2">
      <c r="A1193">
        <v>1947</v>
      </c>
      <c r="B1193">
        <v>17</v>
      </c>
      <c r="C1193" t="s">
        <v>1728</v>
      </c>
      <c r="D1193">
        <v>34</v>
      </c>
      <c r="E1193" t="s">
        <v>1723</v>
      </c>
      <c r="F1193" t="s">
        <v>1729</v>
      </c>
      <c r="G1193" t="s">
        <v>156</v>
      </c>
      <c r="H1193">
        <v>150</v>
      </c>
      <c r="I1193">
        <v>29</v>
      </c>
      <c r="J1193">
        <v>48</v>
      </c>
      <c r="K1193">
        <v>4642</v>
      </c>
      <c r="L1193">
        <v>21</v>
      </c>
      <c r="M1193">
        <v>30.844536977563099</v>
      </c>
    </row>
    <row r="1194" spans="1:13" hidden="1" outlineLevel="3" x14ac:dyDescent="0.2">
      <c r="A1194">
        <v>1947</v>
      </c>
      <c r="B1194">
        <v>18</v>
      </c>
      <c r="C1194" t="s">
        <v>1730</v>
      </c>
      <c r="D1194">
        <v>40</v>
      </c>
      <c r="E1194" t="s">
        <v>1723</v>
      </c>
      <c r="F1194" t="s">
        <v>1731</v>
      </c>
      <c r="G1194" t="s">
        <v>156</v>
      </c>
      <c r="H1194">
        <v>150</v>
      </c>
      <c r="I1194">
        <v>31</v>
      </c>
      <c r="J1194">
        <v>51</v>
      </c>
      <c r="K1194">
        <v>4642</v>
      </c>
      <c r="L1194">
        <v>21</v>
      </c>
      <c r="M1194">
        <v>30.837536052968101</v>
      </c>
    </row>
    <row r="1195" spans="1:13" hidden="1" outlineLevel="3" x14ac:dyDescent="0.2">
      <c r="A1195">
        <v>1947</v>
      </c>
      <c r="B1195">
        <v>20</v>
      </c>
      <c r="C1195" t="s">
        <v>1734</v>
      </c>
      <c r="D1195">
        <v>39</v>
      </c>
      <c r="E1195" t="s">
        <v>1723</v>
      </c>
      <c r="F1195" t="s">
        <v>1735</v>
      </c>
      <c r="G1195" t="s">
        <v>156</v>
      </c>
      <c r="H1195">
        <v>150</v>
      </c>
      <c r="I1195">
        <v>43</v>
      </c>
      <c r="J1195">
        <v>49</v>
      </c>
      <c r="K1195">
        <v>4642</v>
      </c>
      <c r="L1195">
        <v>21</v>
      </c>
      <c r="M1195">
        <v>30.796732205613701</v>
      </c>
    </row>
    <row r="1196" spans="1:13" hidden="1" outlineLevel="3" x14ac:dyDescent="0.2">
      <c r="A1196">
        <v>1947</v>
      </c>
      <c r="B1196">
        <v>52</v>
      </c>
      <c r="C1196" t="s">
        <v>1796</v>
      </c>
      <c r="D1196">
        <v>35</v>
      </c>
      <c r="E1196" t="s">
        <v>1723</v>
      </c>
      <c r="F1196" t="s">
        <v>1797</v>
      </c>
      <c r="G1196" t="s">
        <v>156</v>
      </c>
      <c r="H1196">
        <v>154</v>
      </c>
      <c r="I1196">
        <v>16</v>
      </c>
      <c r="J1196">
        <v>59</v>
      </c>
      <c r="K1196">
        <v>4642</v>
      </c>
      <c r="L1196">
        <v>21</v>
      </c>
      <c r="M1196">
        <v>30.087555521146999</v>
      </c>
    </row>
    <row r="1197" spans="1:13" hidden="1" outlineLevel="3" x14ac:dyDescent="0.2">
      <c r="A1197">
        <v>1947</v>
      </c>
      <c r="B1197">
        <v>53</v>
      </c>
      <c r="C1197" t="s">
        <v>1798</v>
      </c>
      <c r="D1197">
        <v>36</v>
      </c>
      <c r="E1197" t="s">
        <v>1723</v>
      </c>
      <c r="F1197" t="s">
        <v>1799</v>
      </c>
      <c r="G1197" t="s">
        <v>156</v>
      </c>
      <c r="H1197">
        <v>155</v>
      </c>
      <c r="I1197">
        <v>59</v>
      </c>
      <c r="J1197">
        <v>43</v>
      </c>
      <c r="K1197">
        <v>4642</v>
      </c>
      <c r="L1197">
        <v>21</v>
      </c>
      <c r="M1197">
        <v>29.757311029714199</v>
      </c>
    </row>
    <row r="1198" spans="1:13" outlineLevel="2" collapsed="1" x14ac:dyDescent="0.2">
      <c r="E1198" s="10" t="s">
        <v>13048</v>
      </c>
      <c r="M1198">
        <f>SUBTOTAL(1,M1192:M1197)</f>
        <v>30.532403213675888</v>
      </c>
    </row>
    <row r="1199" spans="1:13" outlineLevel="1" x14ac:dyDescent="0.2">
      <c r="A1199" s="10" t="s">
        <v>12904</v>
      </c>
      <c r="M1199">
        <f>SUBTOTAL(1,M1137:M1197)</f>
        <v>30.664297647327583</v>
      </c>
    </row>
    <row r="1200" spans="1:13" hidden="1" outlineLevel="3" x14ac:dyDescent="0.2">
      <c r="A1200">
        <v>1948</v>
      </c>
      <c r="B1200">
        <v>2</v>
      </c>
      <c r="C1200" t="s">
        <v>1720</v>
      </c>
      <c r="D1200">
        <v>9</v>
      </c>
      <c r="E1200" t="s">
        <v>998</v>
      </c>
      <c r="F1200" t="s">
        <v>1801</v>
      </c>
      <c r="G1200" t="s">
        <v>156</v>
      </c>
      <c r="H1200">
        <v>147</v>
      </c>
      <c r="I1200">
        <v>37</v>
      </c>
      <c r="J1200">
        <v>28</v>
      </c>
      <c r="K1200">
        <v>4922</v>
      </c>
      <c r="L1200">
        <v>21</v>
      </c>
      <c r="M1200">
        <v>33.341361713657697</v>
      </c>
    </row>
    <row r="1201" spans="1:13" hidden="1" outlineLevel="3" x14ac:dyDescent="0.2">
      <c r="A1201">
        <v>1948</v>
      </c>
      <c r="B1201">
        <v>10</v>
      </c>
      <c r="C1201" t="s">
        <v>1708</v>
      </c>
      <c r="D1201">
        <v>3</v>
      </c>
      <c r="E1201" t="s">
        <v>998</v>
      </c>
      <c r="F1201" t="s">
        <v>1815</v>
      </c>
      <c r="G1201" t="s">
        <v>156</v>
      </c>
      <c r="H1201">
        <v>148</v>
      </c>
      <c r="I1201">
        <v>10</v>
      </c>
      <c r="J1201">
        <v>39</v>
      </c>
      <c r="K1201">
        <v>4922</v>
      </c>
      <c r="L1201">
        <v>21</v>
      </c>
      <c r="M1201">
        <v>33.216918897943302</v>
      </c>
    </row>
    <row r="1202" spans="1:13" hidden="1" outlineLevel="3" x14ac:dyDescent="0.2">
      <c r="A1202">
        <v>1948</v>
      </c>
      <c r="B1202">
        <v>11</v>
      </c>
      <c r="C1202" t="s">
        <v>1816</v>
      </c>
      <c r="D1202">
        <v>6</v>
      </c>
      <c r="E1202" t="s">
        <v>998</v>
      </c>
      <c r="F1202" t="s">
        <v>1817</v>
      </c>
      <c r="G1202" t="s">
        <v>156</v>
      </c>
      <c r="H1202">
        <v>148</v>
      </c>
      <c r="I1202">
        <v>10</v>
      </c>
      <c r="J1202">
        <v>49</v>
      </c>
      <c r="K1202">
        <v>4922</v>
      </c>
      <c r="L1202">
        <v>21</v>
      </c>
      <c r="M1202">
        <v>33.216296215758199</v>
      </c>
    </row>
    <row r="1203" spans="1:13" hidden="1" outlineLevel="3" x14ac:dyDescent="0.2">
      <c r="A1203">
        <v>1948</v>
      </c>
      <c r="B1203">
        <v>14</v>
      </c>
      <c r="C1203" t="s">
        <v>1821</v>
      </c>
      <c r="D1203">
        <v>10</v>
      </c>
      <c r="E1203" t="s">
        <v>998</v>
      </c>
      <c r="F1203" t="s">
        <v>1822</v>
      </c>
      <c r="G1203" t="s">
        <v>156</v>
      </c>
      <c r="H1203">
        <v>148</v>
      </c>
      <c r="I1203">
        <v>42</v>
      </c>
      <c r="J1203">
        <v>49</v>
      </c>
      <c r="K1203">
        <v>4922</v>
      </c>
      <c r="L1203">
        <v>21</v>
      </c>
      <c r="M1203">
        <v>33.097172230741698</v>
      </c>
    </row>
    <row r="1204" spans="1:13" hidden="1" outlineLevel="3" x14ac:dyDescent="0.2">
      <c r="A1204">
        <v>1948</v>
      </c>
      <c r="B1204">
        <v>30</v>
      </c>
      <c r="C1204" t="s">
        <v>1747</v>
      </c>
      <c r="D1204">
        <v>4</v>
      </c>
      <c r="E1204" t="s">
        <v>998</v>
      </c>
      <c r="F1204" t="s">
        <v>1846</v>
      </c>
      <c r="G1204" t="s">
        <v>156</v>
      </c>
      <c r="H1204">
        <v>150</v>
      </c>
      <c r="I1204">
        <v>11</v>
      </c>
      <c r="J1204">
        <v>30</v>
      </c>
      <c r="K1204">
        <v>4922</v>
      </c>
      <c r="L1204">
        <v>21</v>
      </c>
      <c r="M1204">
        <v>32.771458691671697</v>
      </c>
    </row>
    <row r="1205" spans="1:13" outlineLevel="2" collapsed="1" x14ac:dyDescent="0.2">
      <c r="E1205" s="10" t="s">
        <v>13027</v>
      </c>
      <c r="M1205">
        <f>SUBTOTAL(1,M1200:M1204)</f>
        <v>33.128641549954523</v>
      </c>
    </row>
    <row r="1206" spans="1:13" hidden="1" outlineLevel="3" x14ac:dyDescent="0.2">
      <c r="A1206">
        <v>1948</v>
      </c>
      <c r="B1206">
        <v>20</v>
      </c>
      <c r="C1206" t="s">
        <v>1830</v>
      </c>
      <c r="D1206">
        <v>51</v>
      </c>
      <c r="E1206" t="s">
        <v>1831</v>
      </c>
      <c r="F1206" t="s">
        <v>1832</v>
      </c>
      <c r="G1206" t="s">
        <v>156</v>
      </c>
      <c r="H1206">
        <v>149</v>
      </c>
      <c r="I1206">
        <v>10</v>
      </c>
      <c r="J1206">
        <v>23</v>
      </c>
      <c r="K1206">
        <v>4922</v>
      </c>
      <c r="L1206">
        <v>21</v>
      </c>
      <c r="M1206">
        <v>32.9952348409658</v>
      </c>
    </row>
    <row r="1207" spans="1:13" hidden="1" outlineLevel="3" x14ac:dyDescent="0.2">
      <c r="A1207">
        <v>1948</v>
      </c>
      <c r="B1207">
        <v>22</v>
      </c>
      <c r="C1207" t="s">
        <v>1834</v>
      </c>
      <c r="D1207">
        <v>52</v>
      </c>
      <c r="E1207" t="s">
        <v>1831</v>
      </c>
      <c r="F1207" t="s">
        <v>1835</v>
      </c>
      <c r="G1207" t="s">
        <v>156</v>
      </c>
      <c r="H1207">
        <v>149</v>
      </c>
      <c r="I1207">
        <v>26</v>
      </c>
      <c r="J1207">
        <v>17</v>
      </c>
      <c r="K1207">
        <v>4922</v>
      </c>
      <c r="L1207">
        <v>21</v>
      </c>
      <c r="M1207">
        <v>32.936724060693997</v>
      </c>
    </row>
    <row r="1208" spans="1:13" outlineLevel="2" collapsed="1" x14ac:dyDescent="0.2">
      <c r="E1208" s="10" t="s">
        <v>13049</v>
      </c>
      <c r="M1208">
        <f>SUBTOTAL(1,M1206:M1207)</f>
        <v>32.965979450829899</v>
      </c>
    </row>
    <row r="1209" spans="1:13" hidden="1" outlineLevel="3" x14ac:dyDescent="0.2">
      <c r="A1209">
        <v>1948</v>
      </c>
      <c r="B1209">
        <v>3</v>
      </c>
      <c r="C1209" t="s">
        <v>1802</v>
      </c>
      <c r="D1209">
        <v>73</v>
      </c>
      <c r="E1209" t="s">
        <v>1736</v>
      </c>
      <c r="F1209" t="s">
        <v>1803</v>
      </c>
      <c r="G1209" t="s">
        <v>156</v>
      </c>
      <c r="H1209">
        <v>147</v>
      </c>
      <c r="I1209">
        <v>40</v>
      </c>
      <c r="J1209">
        <v>0</v>
      </c>
      <c r="K1209">
        <v>4922</v>
      </c>
      <c r="L1209">
        <v>21</v>
      </c>
      <c r="M1209">
        <v>33.331828442437903</v>
      </c>
    </row>
    <row r="1210" spans="1:13" hidden="1" outlineLevel="3" x14ac:dyDescent="0.2">
      <c r="A1210">
        <v>1948</v>
      </c>
      <c r="B1210">
        <v>15</v>
      </c>
      <c r="C1210" t="s">
        <v>1823</v>
      </c>
      <c r="D1210">
        <v>72</v>
      </c>
      <c r="E1210" t="s">
        <v>1736</v>
      </c>
      <c r="F1210" t="s">
        <v>1824</v>
      </c>
      <c r="G1210" t="s">
        <v>156</v>
      </c>
      <c r="H1210">
        <v>148</v>
      </c>
      <c r="I1210">
        <v>50</v>
      </c>
      <c r="J1210">
        <v>27</v>
      </c>
      <c r="K1210">
        <v>4922</v>
      </c>
      <c r="L1210">
        <v>21</v>
      </c>
      <c r="M1210">
        <v>33.068882307162497</v>
      </c>
    </row>
    <row r="1211" spans="1:13" hidden="1" outlineLevel="3" x14ac:dyDescent="0.2">
      <c r="A1211">
        <v>1948</v>
      </c>
      <c r="B1211">
        <v>26</v>
      </c>
      <c r="C1211" t="s">
        <v>1839</v>
      </c>
      <c r="D1211">
        <v>80</v>
      </c>
      <c r="E1211" t="s">
        <v>1736</v>
      </c>
      <c r="F1211" t="s">
        <v>1840</v>
      </c>
      <c r="G1211" t="s">
        <v>156</v>
      </c>
      <c r="H1211">
        <v>149</v>
      </c>
      <c r="I1211">
        <v>53</v>
      </c>
      <c r="J1211">
        <v>22</v>
      </c>
      <c r="K1211">
        <v>4922</v>
      </c>
      <c r="L1211">
        <v>21</v>
      </c>
      <c r="M1211">
        <v>32.837535813432801</v>
      </c>
    </row>
    <row r="1212" spans="1:13" outlineLevel="2" collapsed="1" x14ac:dyDescent="0.2">
      <c r="E1212" s="10" t="s">
        <v>13044</v>
      </c>
      <c r="M1212">
        <f>SUBTOTAL(1,M1209:M1211)</f>
        <v>33.079415521011065</v>
      </c>
    </row>
    <row r="1213" spans="1:13" hidden="1" outlineLevel="3" x14ac:dyDescent="0.2">
      <c r="A1213">
        <v>1948</v>
      </c>
      <c r="B1213">
        <v>4</v>
      </c>
      <c r="C1213" t="s">
        <v>1804</v>
      </c>
      <c r="D1213">
        <v>41</v>
      </c>
      <c r="E1213" t="s">
        <v>987</v>
      </c>
      <c r="F1213" t="s">
        <v>1805</v>
      </c>
      <c r="G1213" t="s">
        <v>156</v>
      </c>
      <c r="H1213">
        <v>147</v>
      </c>
      <c r="I1213">
        <v>43</v>
      </c>
      <c r="J1213">
        <v>35</v>
      </c>
      <c r="K1213">
        <v>4922</v>
      </c>
      <c r="L1213">
        <v>21</v>
      </c>
      <c r="M1213">
        <v>33.318353186728402</v>
      </c>
    </row>
    <row r="1214" spans="1:13" hidden="1" outlineLevel="3" x14ac:dyDescent="0.2">
      <c r="A1214">
        <v>1948</v>
      </c>
      <c r="B1214">
        <v>6</v>
      </c>
      <c r="C1214" t="s">
        <v>1717</v>
      </c>
      <c r="D1214">
        <v>49</v>
      </c>
      <c r="E1214" t="s">
        <v>987</v>
      </c>
      <c r="F1214" t="s">
        <v>1808</v>
      </c>
      <c r="G1214" t="s">
        <v>156</v>
      </c>
      <c r="H1214">
        <v>147</v>
      </c>
      <c r="I1214">
        <v>50</v>
      </c>
      <c r="J1214">
        <v>53</v>
      </c>
      <c r="K1214">
        <v>4922</v>
      </c>
      <c r="L1214">
        <v>21</v>
      </c>
      <c r="M1214">
        <v>33.290934950108301</v>
      </c>
    </row>
    <row r="1215" spans="1:13" hidden="1" outlineLevel="3" x14ac:dyDescent="0.2">
      <c r="A1215">
        <v>1948</v>
      </c>
      <c r="B1215">
        <v>16</v>
      </c>
      <c r="C1215" t="s">
        <v>1699</v>
      </c>
      <c r="D1215">
        <v>48</v>
      </c>
      <c r="E1215" t="s">
        <v>987</v>
      </c>
      <c r="F1215" t="s">
        <v>1825</v>
      </c>
      <c r="G1215" t="s">
        <v>156</v>
      </c>
      <c r="H1215">
        <v>148</v>
      </c>
      <c r="I1215">
        <v>49</v>
      </c>
      <c r="J1215">
        <v>12</v>
      </c>
      <c r="K1215">
        <v>4922</v>
      </c>
      <c r="L1215">
        <v>21</v>
      </c>
      <c r="M1215">
        <v>33.073511624781602</v>
      </c>
    </row>
    <row r="1216" spans="1:13" hidden="1" outlineLevel="3" x14ac:dyDescent="0.2">
      <c r="A1216">
        <v>1948</v>
      </c>
      <c r="B1216">
        <v>17</v>
      </c>
      <c r="C1216" t="s">
        <v>1275</v>
      </c>
      <c r="D1216">
        <v>50</v>
      </c>
      <c r="E1216" t="s">
        <v>987</v>
      </c>
      <c r="F1216" t="s">
        <v>1826</v>
      </c>
      <c r="G1216" t="s">
        <v>156</v>
      </c>
      <c r="H1216">
        <v>148</v>
      </c>
      <c r="I1216">
        <v>53</v>
      </c>
      <c r="J1216">
        <v>24</v>
      </c>
      <c r="K1216">
        <v>4922</v>
      </c>
      <c r="L1216">
        <v>21</v>
      </c>
      <c r="M1216">
        <v>33.057962254012999</v>
      </c>
    </row>
    <row r="1217" spans="1:13" hidden="1" outlineLevel="3" x14ac:dyDescent="0.2">
      <c r="A1217">
        <v>1948</v>
      </c>
      <c r="B1217">
        <v>21</v>
      </c>
      <c r="C1217" t="s">
        <v>1715</v>
      </c>
      <c r="D1217">
        <v>46</v>
      </c>
      <c r="E1217" t="s">
        <v>987</v>
      </c>
      <c r="F1217" t="s">
        <v>1833</v>
      </c>
      <c r="G1217" t="s">
        <v>156</v>
      </c>
      <c r="H1217">
        <v>149</v>
      </c>
      <c r="I1217">
        <v>12</v>
      </c>
      <c r="J1217">
        <v>34</v>
      </c>
      <c r="K1217">
        <v>4922</v>
      </c>
      <c r="L1217">
        <v>21</v>
      </c>
      <c r="M1217">
        <v>32.987188031737603</v>
      </c>
    </row>
    <row r="1218" spans="1:13" hidden="1" outlineLevel="3" x14ac:dyDescent="0.2">
      <c r="A1218">
        <v>1948</v>
      </c>
      <c r="B1218">
        <v>25</v>
      </c>
      <c r="C1218" t="s">
        <v>1732</v>
      </c>
      <c r="D1218">
        <v>47</v>
      </c>
      <c r="E1218" t="s">
        <v>987</v>
      </c>
      <c r="F1218" t="s">
        <v>1838</v>
      </c>
      <c r="G1218" t="s">
        <v>156</v>
      </c>
      <c r="H1218">
        <v>149</v>
      </c>
      <c r="I1218">
        <v>48</v>
      </c>
      <c r="J1218">
        <v>37</v>
      </c>
      <c r="K1218">
        <v>4922</v>
      </c>
      <c r="L1218">
        <v>21</v>
      </c>
      <c r="M1218">
        <v>32.854888683279</v>
      </c>
    </row>
    <row r="1219" spans="1:13" outlineLevel="2" collapsed="1" x14ac:dyDescent="0.2">
      <c r="E1219" s="10" t="s">
        <v>13029</v>
      </c>
      <c r="M1219">
        <f>SUBTOTAL(1,M1213:M1218)</f>
        <v>33.097139788441318</v>
      </c>
    </row>
    <row r="1220" spans="1:13" hidden="1" outlineLevel="3" x14ac:dyDescent="0.2">
      <c r="A1220">
        <v>1948</v>
      </c>
      <c r="B1220">
        <v>32</v>
      </c>
      <c r="C1220" t="s">
        <v>1850</v>
      </c>
      <c r="D1220">
        <v>86</v>
      </c>
      <c r="E1220" t="s">
        <v>1851</v>
      </c>
      <c r="F1220" t="s">
        <v>1852</v>
      </c>
      <c r="G1220" t="s">
        <v>156</v>
      </c>
      <c r="H1220">
        <v>150</v>
      </c>
      <c r="I1220">
        <v>17</v>
      </c>
      <c r="J1220">
        <v>4</v>
      </c>
      <c r="K1220">
        <v>4922</v>
      </c>
      <c r="L1220">
        <v>21</v>
      </c>
      <c r="M1220">
        <v>32.751227302300798</v>
      </c>
    </row>
    <row r="1221" spans="1:13" hidden="1" outlineLevel="3" x14ac:dyDescent="0.2">
      <c r="A1221">
        <v>1948</v>
      </c>
      <c r="B1221">
        <v>35</v>
      </c>
      <c r="C1221" t="s">
        <v>1857</v>
      </c>
      <c r="D1221">
        <v>81</v>
      </c>
      <c r="E1221" t="s">
        <v>1851</v>
      </c>
      <c r="F1221" t="s">
        <v>1858</v>
      </c>
      <c r="G1221" t="s">
        <v>156</v>
      </c>
      <c r="H1221">
        <v>150</v>
      </c>
      <c r="I1221">
        <v>30</v>
      </c>
      <c r="J1221">
        <v>20</v>
      </c>
      <c r="K1221">
        <v>4922</v>
      </c>
      <c r="L1221">
        <v>21</v>
      </c>
      <c r="M1221">
        <v>32.703111734524299</v>
      </c>
    </row>
    <row r="1222" spans="1:13" hidden="1" outlineLevel="3" x14ac:dyDescent="0.2">
      <c r="A1222">
        <v>1948</v>
      </c>
      <c r="B1222">
        <v>40</v>
      </c>
      <c r="C1222" t="s">
        <v>1725</v>
      </c>
      <c r="D1222">
        <v>90</v>
      </c>
      <c r="E1222" t="s">
        <v>1851</v>
      </c>
      <c r="F1222" t="s">
        <v>1865</v>
      </c>
      <c r="G1222" t="s">
        <v>156</v>
      </c>
      <c r="H1222">
        <v>150</v>
      </c>
      <c r="I1222">
        <v>59</v>
      </c>
      <c r="J1222">
        <v>49</v>
      </c>
      <c r="K1222">
        <v>4922</v>
      </c>
      <c r="L1222">
        <v>21</v>
      </c>
      <c r="M1222">
        <v>32.596686099240401</v>
      </c>
    </row>
    <row r="1223" spans="1:13" outlineLevel="2" collapsed="1" x14ac:dyDescent="0.2">
      <c r="E1223" s="10" t="s">
        <v>13050</v>
      </c>
      <c r="M1223">
        <f>SUBTOTAL(1,M1220:M1222)</f>
        <v>32.683675045355166</v>
      </c>
    </row>
    <row r="1224" spans="1:13" hidden="1" outlineLevel="3" x14ac:dyDescent="0.2">
      <c r="A1224">
        <v>1948</v>
      </c>
      <c r="B1224">
        <v>7</v>
      </c>
      <c r="C1224" t="s">
        <v>1809</v>
      </c>
      <c r="D1224">
        <v>27</v>
      </c>
      <c r="E1224" t="s">
        <v>1810</v>
      </c>
      <c r="F1224" t="s">
        <v>1811</v>
      </c>
      <c r="G1224" t="s">
        <v>156</v>
      </c>
      <c r="H1224">
        <v>148</v>
      </c>
      <c r="I1224">
        <v>0</v>
      </c>
      <c r="J1224">
        <v>32</v>
      </c>
      <c r="K1224">
        <v>4922</v>
      </c>
      <c r="L1224">
        <v>21</v>
      </c>
      <c r="M1224">
        <v>33.254759473905402</v>
      </c>
    </row>
    <row r="1225" spans="1:13" hidden="1" outlineLevel="3" x14ac:dyDescent="0.2">
      <c r="A1225">
        <v>1948</v>
      </c>
      <c r="B1225">
        <v>8</v>
      </c>
      <c r="C1225" t="s">
        <v>1710</v>
      </c>
      <c r="D1225">
        <v>24</v>
      </c>
      <c r="E1225" t="s">
        <v>1810</v>
      </c>
      <c r="F1225" t="s">
        <v>1812</v>
      </c>
      <c r="G1225" t="s">
        <v>156</v>
      </c>
      <c r="H1225">
        <v>148</v>
      </c>
      <c r="I1225">
        <v>2</v>
      </c>
      <c r="J1225">
        <v>12</v>
      </c>
      <c r="K1225">
        <v>4922</v>
      </c>
      <c r="L1225">
        <v>21</v>
      </c>
      <c r="M1225">
        <v>33.248519510931899</v>
      </c>
    </row>
    <row r="1226" spans="1:13" hidden="1" outlineLevel="3" x14ac:dyDescent="0.2">
      <c r="A1226">
        <v>1948</v>
      </c>
      <c r="B1226">
        <v>18</v>
      </c>
      <c r="C1226" t="s">
        <v>1760</v>
      </c>
      <c r="D1226">
        <v>26</v>
      </c>
      <c r="E1226" t="s">
        <v>1810</v>
      </c>
      <c r="F1226" t="s">
        <v>1827</v>
      </c>
      <c r="G1226" t="s">
        <v>156</v>
      </c>
      <c r="H1226">
        <v>148</v>
      </c>
      <c r="I1226">
        <v>56</v>
      </c>
      <c r="J1226">
        <v>6</v>
      </c>
      <c r="K1226">
        <v>4922</v>
      </c>
      <c r="L1226">
        <v>21</v>
      </c>
      <c r="M1226">
        <v>33.047973948366703</v>
      </c>
    </row>
    <row r="1227" spans="1:13" hidden="1" outlineLevel="3" x14ac:dyDescent="0.2">
      <c r="A1227">
        <v>1948</v>
      </c>
      <c r="B1227">
        <v>37</v>
      </c>
      <c r="C1227" t="s">
        <v>1861</v>
      </c>
      <c r="D1227">
        <v>28</v>
      </c>
      <c r="E1227" t="s">
        <v>1810</v>
      </c>
      <c r="F1227" t="s">
        <v>1862</v>
      </c>
      <c r="G1227" t="s">
        <v>156</v>
      </c>
      <c r="H1227">
        <v>150</v>
      </c>
      <c r="I1227">
        <v>37</v>
      </c>
      <c r="J1227">
        <v>57</v>
      </c>
      <c r="K1227">
        <v>4922</v>
      </c>
      <c r="L1227">
        <v>21</v>
      </c>
      <c r="M1227">
        <v>32.675551424825301</v>
      </c>
    </row>
    <row r="1228" spans="1:13" outlineLevel="2" collapsed="1" x14ac:dyDescent="0.2">
      <c r="E1228" s="10" t="s">
        <v>13051</v>
      </c>
      <c r="M1228">
        <f>SUBTOTAL(1,M1224:M1227)</f>
        <v>33.056701089507328</v>
      </c>
    </row>
    <row r="1229" spans="1:13" hidden="1" outlineLevel="3" x14ac:dyDescent="0.2">
      <c r="A1229">
        <v>1948</v>
      </c>
      <c r="B1229">
        <v>1</v>
      </c>
      <c r="C1229" t="s">
        <v>1552</v>
      </c>
      <c r="D1229">
        <v>31</v>
      </c>
      <c r="E1229" t="s">
        <v>990</v>
      </c>
      <c r="F1229" t="s">
        <v>1800</v>
      </c>
      <c r="G1229" t="s">
        <v>156</v>
      </c>
      <c r="H1229">
        <v>147</v>
      </c>
      <c r="I1229">
        <v>10</v>
      </c>
      <c r="J1229">
        <v>36</v>
      </c>
      <c r="K1229">
        <v>4922</v>
      </c>
      <c r="L1229">
        <v>21</v>
      </c>
      <c r="M1229">
        <v>33.4428011686635</v>
      </c>
    </row>
    <row r="1230" spans="1:13" hidden="1" outlineLevel="3" x14ac:dyDescent="0.2">
      <c r="A1230">
        <v>1948</v>
      </c>
      <c r="B1230">
        <v>19</v>
      </c>
      <c r="C1230" t="s">
        <v>1828</v>
      </c>
      <c r="D1230">
        <v>38</v>
      </c>
      <c r="E1230" t="s">
        <v>990</v>
      </c>
      <c r="F1230" t="s">
        <v>1829</v>
      </c>
      <c r="G1230" t="s">
        <v>156</v>
      </c>
      <c r="H1230">
        <v>148</v>
      </c>
      <c r="I1230">
        <v>59</v>
      </c>
      <c r="J1230">
        <v>26</v>
      </c>
      <c r="K1230">
        <v>4922</v>
      </c>
      <c r="L1230">
        <v>21</v>
      </c>
      <c r="M1230">
        <v>33.035651029334403</v>
      </c>
    </row>
    <row r="1231" spans="1:13" hidden="1" outlineLevel="3" x14ac:dyDescent="0.2">
      <c r="A1231">
        <v>1948</v>
      </c>
      <c r="B1231">
        <v>27</v>
      </c>
      <c r="C1231" t="s">
        <v>1740</v>
      </c>
      <c r="D1231">
        <v>40</v>
      </c>
      <c r="E1231" t="s">
        <v>990</v>
      </c>
      <c r="F1231" t="s">
        <v>1841</v>
      </c>
      <c r="G1231" t="s">
        <v>156</v>
      </c>
      <c r="H1231">
        <v>149</v>
      </c>
      <c r="I1231">
        <v>57</v>
      </c>
      <c r="J1231">
        <v>24</v>
      </c>
      <c r="K1231">
        <v>4922</v>
      </c>
      <c r="L1231">
        <v>21</v>
      </c>
      <c r="M1231">
        <v>32.822815480027501</v>
      </c>
    </row>
    <row r="1232" spans="1:13" hidden="1" outlineLevel="3" x14ac:dyDescent="0.2">
      <c r="A1232">
        <v>1948</v>
      </c>
      <c r="B1232">
        <v>29</v>
      </c>
      <c r="C1232" t="s">
        <v>1844</v>
      </c>
      <c r="D1232">
        <v>34</v>
      </c>
      <c r="E1232" t="s">
        <v>990</v>
      </c>
      <c r="F1232" t="s">
        <v>1845</v>
      </c>
      <c r="G1232" t="s">
        <v>156</v>
      </c>
      <c r="H1232">
        <v>150</v>
      </c>
      <c r="I1232">
        <v>9</v>
      </c>
      <c r="J1232">
        <v>46</v>
      </c>
      <c r="K1232">
        <v>4922</v>
      </c>
      <c r="L1232">
        <v>21</v>
      </c>
      <c r="M1232">
        <v>32.777763390098798</v>
      </c>
    </row>
    <row r="1233" spans="1:13" hidden="1" outlineLevel="3" x14ac:dyDescent="0.2">
      <c r="A1233">
        <v>1948</v>
      </c>
      <c r="B1233">
        <v>33</v>
      </c>
      <c r="C1233" t="s">
        <v>1853</v>
      </c>
      <c r="D1233">
        <v>32</v>
      </c>
      <c r="E1233" t="s">
        <v>990</v>
      </c>
      <c r="F1233" t="s">
        <v>1854</v>
      </c>
      <c r="G1233" t="s">
        <v>156</v>
      </c>
      <c r="H1233">
        <v>150</v>
      </c>
      <c r="I1233">
        <v>17</v>
      </c>
      <c r="J1233">
        <v>32</v>
      </c>
      <c r="K1233">
        <v>4922</v>
      </c>
      <c r="L1233">
        <v>21</v>
      </c>
      <c r="M1233">
        <v>32.749532392450199</v>
      </c>
    </row>
    <row r="1234" spans="1:13" hidden="1" outlineLevel="3" x14ac:dyDescent="0.2">
      <c r="A1234">
        <v>1948</v>
      </c>
      <c r="B1234">
        <v>34</v>
      </c>
      <c r="C1234" t="s">
        <v>1855</v>
      </c>
      <c r="D1234">
        <v>33</v>
      </c>
      <c r="E1234" t="s">
        <v>990</v>
      </c>
      <c r="F1234" t="s">
        <v>1856</v>
      </c>
      <c r="G1234" t="s">
        <v>156</v>
      </c>
      <c r="H1234">
        <v>150</v>
      </c>
      <c r="I1234">
        <v>18</v>
      </c>
      <c r="J1234">
        <v>39</v>
      </c>
      <c r="K1234">
        <v>4922</v>
      </c>
      <c r="L1234">
        <v>21</v>
      </c>
      <c r="M1234">
        <v>32.745477427331103</v>
      </c>
    </row>
    <row r="1235" spans="1:13" hidden="1" outlineLevel="3" x14ac:dyDescent="0.2">
      <c r="A1235">
        <v>1948</v>
      </c>
      <c r="B1235">
        <v>41</v>
      </c>
      <c r="C1235" t="s">
        <v>1755</v>
      </c>
      <c r="D1235">
        <v>37</v>
      </c>
      <c r="E1235" t="s">
        <v>990</v>
      </c>
      <c r="F1235" t="s">
        <v>1866</v>
      </c>
      <c r="G1235" t="s">
        <v>156</v>
      </c>
      <c r="H1235">
        <v>151</v>
      </c>
      <c r="I1235">
        <v>0</v>
      </c>
      <c r="J1235">
        <v>6</v>
      </c>
      <c r="K1235">
        <v>4922</v>
      </c>
      <c r="L1235">
        <v>21</v>
      </c>
      <c r="M1235">
        <v>32.595666714495401</v>
      </c>
    </row>
    <row r="1236" spans="1:13" outlineLevel="2" collapsed="1" x14ac:dyDescent="0.2">
      <c r="E1236" s="10" t="s">
        <v>13030</v>
      </c>
      <c r="M1236">
        <f>SUBTOTAL(1,M1229:M1235)</f>
        <v>32.881386800342987</v>
      </c>
    </row>
    <row r="1237" spans="1:13" hidden="1" outlineLevel="3" x14ac:dyDescent="0.2">
      <c r="A1237">
        <v>1948</v>
      </c>
      <c r="B1237">
        <v>31</v>
      </c>
      <c r="C1237" t="s">
        <v>1847</v>
      </c>
      <c r="D1237">
        <v>65</v>
      </c>
      <c r="E1237" t="s">
        <v>1848</v>
      </c>
      <c r="F1237" t="s">
        <v>1849</v>
      </c>
      <c r="G1237" t="s">
        <v>156</v>
      </c>
      <c r="H1237">
        <v>150</v>
      </c>
      <c r="I1237">
        <v>13</v>
      </c>
      <c r="J1237">
        <v>31</v>
      </c>
      <c r="K1237">
        <v>4922</v>
      </c>
      <c r="L1237">
        <v>21</v>
      </c>
      <c r="M1237">
        <v>32.764126469320999</v>
      </c>
    </row>
    <row r="1238" spans="1:13" hidden="1" outlineLevel="3" x14ac:dyDescent="0.2">
      <c r="A1238">
        <v>1948</v>
      </c>
      <c r="B1238">
        <v>44</v>
      </c>
      <c r="C1238" t="s">
        <v>1871</v>
      </c>
      <c r="D1238">
        <v>69</v>
      </c>
      <c r="E1238" t="s">
        <v>1848</v>
      </c>
      <c r="F1238" t="s">
        <v>1872</v>
      </c>
      <c r="G1238" t="s">
        <v>156</v>
      </c>
      <c r="H1238">
        <v>151</v>
      </c>
      <c r="I1238">
        <v>38</v>
      </c>
      <c r="J1238">
        <v>19</v>
      </c>
      <c r="K1238">
        <v>4922</v>
      </c>
      <c r="L1238">
        <v>21</v>
      </c>
      <c r="M1238">
        <v>32.458751527297103</v>
      </c>
    </row>
    <row r="1239" spans="1:13" outlineLevel="2" collapsed="1" x14ac:dyDescent="0.2">
      <c r="E1239" s="10" t="s">
        <v>13052</v>
      </c>
      <c r="M1239">
        <f>SUBTOTAL(1,M1237:M1238)</f>
        <v>32.611438998309055</v>
      </c>
    </row>
    <row r="1240" spans="1:13" hidden="1" outlineLevel="3" x14ac:dyDescent="0.2">
      <c r="A1240">
        <v>1948</v>
      </c>
      <c r="B1240">
        <v>9</v>
      </c>
      <c r="C1240" t="s">
        <v>1386</v>
      </c>
      <c r="D1240">
        <v>110</v>
      </c>
      <c r="E1240" t="s">
        <v>1813</v>
      </c>
      <c r="F1240" t="s">
        <v>1814</v>
      </c>
      <c r="G1240" t="s">
        <v>156</v>
      </c>
      <c r="H1240">
        <v>148</v>
      </c>
      <c r="I1240">
        <v>5</v>
      </c>
      <c r="J1240">
        <v>59</v>
      </c>
      <c r="K1240">
        <v>4922</v>
      </c>
      <c r="L1240">
        <v>21</v>
      </c>
      <c r="M1240">
        <v>33.234363482563303</v>
      </c>
    </row>
    <row r="1241" spans="1:13" hidden="1" outlineLevel="3" x14ac:dyDescent="0.2">
      <c r="A1241">
        <v>1948</v>
      </c>
      <c r="B1241">
        <v>12</v>
      </c>
      <c r="C1241" t="s">
        <v>1818</v>
      </c>
      <c r="D1241">
        <v>101</v>
      </c>
      <c r="E1241" t="s">
        <v>1813</v>
      </c>
      <c r="F1241" t="s">
        <v>1819</v>
      </c>
      <c r="G1241" t="s">
        <v>156</v>
      </c>
      <c r="H1241">
        <v>148</v>
      </c>
      <c r="I1241">
        <v>13</v>
      </c>
      <c r="J1241">
        <v>6</v>
      </c>
      <c r="K1241">
        <v>4922</v>
      </c>
      <c r="L1241">
        <v>21</v>
      </c>
      <c r="M1241">
        <v>33.207767819995198</v>
      </c>
    </row>
    <row r="1242" spans="1:13" hidden="1" outlineLevel="3" x14ac:dyDescent="0.2">
      <c r="A1242">
        <v>1948</v>
      </c>
      <c r="B1242">
        <v>13</v>
      </c>
      <c r="C1242" t="s">
        <v>1744</v>
      </c>
      <c r="D1242">
        <v>109</v>
      </c>
      <c r="E1242" t="s">
        <v>1813</v>
      </c>
      <c r="F1242" t="s">
        <v>1820</v>
      </c>
      <c r="G1242" t="s">
        <v>156</v>
      </c>
      <c r="H1242">
        <v>148</v>
      </c>
      <c r="I1242">
        <v>35</v>
      </c>
      <c r="J1242">
        <v>44</v>
      </c>
      <c r="K1242">
        <v>4922</v>
      </c>
      <c r="L1242">
        <v>21</v>
      </c>
      <c r="M1242">
        <v>33.123467129269599</v>
      </c>
    </row>
    <row r="1243" spans="1:13" hidden="1" outlineLevel="3" x14ac:dyDescent="0.2">
      <c r="A1243">
        <v>1948</v>
      </c>
      <c r="B1243">
        <v>28</v>
      </c>
      <c r="C1243" t="s">
        <v>1842</v>
      </c>
      <c r="D1243">
        <v>102</v>
      </c>
      <c r="E1243" t="s">
        <v>1813</v>
      </c>
      <c r="F1243" t="s">
        <v>1843</v>
      </c>
      <c r="G1243" t="s">
        <v>156</v>
      </c>
      <c r="H1243">
        <v>150</v>
      </c>
      <c r="I1243">
        <v>7</v>
      </c>
      <c r="J1243">
        <v>7</v>
      </c>
      <c r="K1243">
        <v>4922</v>
      </c>
      <c r="L1243">
        <v>21</v>
      </c>
      <c r="M1243">
        <v>32.787406994839202</v>
      </c>
    </row>
    <row r="1244" spans="1:13" outlineLevel="2" collapsed="1" x14ac:dyDescent="0.2">
      <c r="E1244" s="10" t="s">
        <v>13053</v>
      </c>
      <c r="M1244">
        <f>SUBTOTAL(1,M1240:M1243)</f>
        <v>33.088251356666824</v>
      </c>
    </row>
    <row r="1245" spans="1:13" hidden="1" outlineLevel="3" x14ac:dyDescent="0.2">
      <c r="A1245">
        <v>1948</v>
      </c>
      <c r="B1245">
        <v>5</v>
      </c>
      <c r="C1245" t="s">
        <v>1730</v>
      </c>
      <c r="D1245">
        <v>20</v>
      </c>
      <c r="E1245" t="s">
        <v>1806</v>
      </c>
      <c r="F1245" t="s">
        <v>1807</v>
      </c>
      <c r="G1245" t="s">
        <v>156</v>
      </c>
      <c r="H1245">
        <v>147</v>
      </c>
      <c r="I1245">
        <v>48</v>
      </c>
      <c r="J1245">
        <v>29</v>
      </c>
      <c r="K1245">
        <v>4922</v>
      </c>
      <c r="L1245">
        <v>21</v>
      </c>
      <c r="M1245">
        <v>33.299944184368201</v>
      </c>
    </row>
    <row r="1246" spans="1:13" hidden="1" outlineLevel="3" x14ac:dyDescent="0.2">
      <c r="A1246">
        <v>1948</v>
      </c>
      <c r="B1246">
        <v>36</v>
      </c>
      <c r="C1246" t="s">
        <v>1859</v>
      </c>
      <c r="D1246">
        <v>15</v>
      </c>
      <c r="E1246" t="s">
        <v>1806</v>
      </c>
      <c r="F1246" t="s">
        <v>1860</v>
      </c>
      <c r="G1246" t="s">
        <v>156</v>
      </c>
      <c r="H1246">
        <v>150</v>
      </c>
      <c r="I1246">
        <v>36</v>
      </c>
      <c r="J1246">
        <v>35</v>
      </c>
      <c r="K1246">
        <v>4922</v>
      </c>
      <c r="L1246">
        <v>21</v>
      </c>
      <c r="M1246">
        <v>32.680493180497699</v>
      </c>
    </row>
    <row r="1247" spans="1:13" hidden="1" outlineLevel="3" x14ac:dyDescent="0.2">
      <c r="A1247">
        <v>1948</v>
      </c>
      <c r="B1247">
        <v>42</v>
      </c>
      <c r="C1247" t="s">
        <v>1867</v>
      </c>
      <c r="D1247">
        <v>13</v>
      </c>
      <c r="E1247" t="s">
        <v>1806</v>
      </c>
      <c r="F1247" t="s">
        <v>1868</v>
      </c>
      <c r="G1247" t="s">
        <v>156</v>
      </c>
      <c r="H1247">
        <v>151</v>
      </c>
      <c r="I1247">
        <v>2</v>
      </c>
      <c r="J1247">
        <v>17</v>
      </c>
      <c r="K1247">
        <v>4922</v>
      </c>
      <c r="L1247">
        <v>21</v>
      </c>
      <c r="M1247">
        <v>32.587813593704297</v>
      </c>
    </row>
    <row r="1248" spans="1:13" outlineLevel="2" collapsed="1" x14ac:dyDescent="0.2">
      <c r="E1248" s="10" t="s">
        <v>13054</v>
      </c>
      <c r="M1248">
        <f>SUBTOTAL(1,M1245:M1247)</f>
        <v>32.856083652856732</v>
      </c>
    </row>
    <row r="1249" spans="1:13" hidden="1" outlineLevel="3" x14ac:dyDescent="0.2">
      <c r="A1249">
        <v>1948</v>
      </c>
      <c r="B1249">
        <v>23</v>
      </c>
      <c r="C1249" t="s">
        <v>1749</v>
      </c>
      <c r="D1249">
        <v>117</v>
      </c>
      <c r="E1249" t="s">
        <v>853</v>
      </c>
      <c r="F1249" t="s">
        <v>1836</v>
      </c>
      <c r="G1249" t="s">
        <v>156</v>
      </c>
      <c r="H1249">
        <v>149</v>
      </c>
      <c r="I1249">
        <v>26</v>
      </c>
      <c r="J1249">
        <v>35</v>
      </c>
      <c r="K1249">
        <v>4922</v>
      </c>
      <c r="L1249">
        <v>21</v>
      </c>
      <c r="M1249">
        <v>32.935622078272097</v>
      </c>
    </row>
    <row r="1250" spans="1:13" hidden="1" outlineLevel="3" x14ac:dyDescent="0.2">
      <c r="A1250">
        <v>1948</v>
      </c>
      <c r="B1250">
        <v>24</v>
      </c>
      <c r="C1250" t="s">
        <v>1738</v>
      </c>
      <c r="D1250">
        <v>112</v>
      </c>
      <c r="E1250" t="s">
        <v>853</v>
      </c>
      <c r="F1250" t="s">
        <v>1837</v>
      </c>
      <c r="G1250" t="s">
        <v>156</v>
      </c>
      <c r="H1250">
        <v>149</v>
      </c>
      <c r="I1250">
        <v>44</v>
      </c>
      <c r="J1250">
        <v>55</v>
      </c>
      <c r="K1250">
        <v>4922</v>
      </c>
      <c r="L1250">
        <v>21</v>
      </c>
      <c r="M1250">
        <v>32.868418367820098</v>
      </c>
    </row>
    <row r="1251" spans="1:13" hidden="1" outlineLevel="3" x14ac:dyDescent="0.2">
      <c r="A1251">
        <v>1948</v>
      </c>
      <c r="B1251">
        <v>39</v>
      </c>
      <c r="C1251" t="s">
        <v>1863</v>
      </c>
      <c r="D1251">
        <v>113</v>
      </c>
      <c r="E1251" t="s">
        <v>853</v>
      </c>
      <c r="F1251" t="s">
        <v>1864</v>
      </c>
      <c r="G1251" t="s">
        <v>156</v>
      </c>
      <c r="H1251">
        <v>150</v>
      </c>
      <c r="I1251">
        <v>56</v>
      </c>
      <c r="J1251">
        <v>49</v>
      </c>
      <c r="K1251">
        <v>4922</v>
      </c>
      <c r="L1251">
        <v>21</v>
      </c>
      <c r="M1251">
        <v>32.607483497696897</v>
      </c>
    </row>
    <row r="1252" spans="1:13" hidden="1" outlineLevel="3" x14ac:dyDescent="0.2">
      <c r="A1252">
        <v>1948</v>
      </c>
      <c r="B1252">
        <v>43</v>
      </c>
      <c r="C1252" t="s">
        <v>1869</v>
      </c>
      <c r="D1252">
        <v>118</v>
      </c>
      <c r="E1252" t="s">
        <v>853</v>
      </c>
      <c r="F1252" t="s">
        <v>1870</v>
      </c>
      <c r="G1252" t="s">
        <v>156</v>
      </c>
      <c r="H1252">
        <v>151</v>
      </c>
      <c r="I1252">
        <v>26</v>
      </c>
      <c r="J1252">
        <v>33</v>
      </c>
      <c r="K1252">
        <v>4922</v>
      </c>
      <c r="L1252">
        <v>21</v>
      </c>
      <c r="M1252">
        <v>32.500784125988403</v>
      </c>
    </row>
    <row r="1253" spans="1:13" outlineLevel="2" collapsed="1" x14ac:dyDescent="0.2">
      <c r="E1253" s="10" t="s">
        <v>13023</v>
      </c>
      <c r="M1253">
        <f>SUBTOTAL(1,M1249:M1252)</f>
        <v>32.728077017444377</v>
      </c>
    </row>
    <row r="1254" spans="1:13" outlineLevel="1" x14ac:dyDescent="0.2">
      <c r="A1254" s="10" t="s">
        <v>12905</v>
      </c>
      <c r="M1254">
        <f>SUBTOTAL(1,M1200:M1252)</f>
        <v>32.951168174261461</v>
      </c>
    </row>
    <row r="1255" spans="1:13" hidden="1" outlineLevel="3" x14ac:dyDescent="0.2">
      <c r="A1255">
        <v>1949</v>
      </c>
      <c r="B1255">
        <v>7</v>
      </c>
      <c r="C1255" t="s">
        <v>1816</v>
      </c>
      <c r="D1255">
        <v>21</v>
      </c>
      <c r="E1255" t="s">
        <v>998</v>
      </c>
      <c r="F1255" t="s">
        <v>1883</v>
      </c>
      <c r="G1255" t="s">
        <v>156</v>
      </c>
      <c r="H1255">
        <v>150</v>
      </c>
      <c r="I1255">
        <v>25</v>
      </c>
      <c r="J1255">
        <v>24</v>
      </c>
      <c r="K1255">
        <v>4808</v>
      </c>
      <c r="L1255">
        <v>21</v>
      </c>
      <c r="M1255">
        <v>31.9631262880315</v>
      </c>
    </row>
    <row r="1256" spans="1:13" hidden="1" outlineLevel="3" x14ac:dyDescent="0.2">
      <c r="A1256">
        <v>1949</v>
      </c>
      <c r="B1256">
        <v>11</v>
      </c>
      <c r="C1256" t="s">
        <v>1809</v>
      </c>
      <c r="D1256">
        <v>19</v>
      </c>
      <c r="E1256" t="s">
        <v>998</v>
      </c>
      <c r="F1256" t="s">
        <v>1888</v>
      </c>
      <c r="G1256" t="s">
        <v>156</v>
      </c>
      <c r="H1256">
        <v>150</v>
      </c>
      <c r="I1256">
        <v>58</v>
      </c>
      <c r="J1256">
        <v>10</v>
      </c>
      <c r="K1256">
        <v>4808</v>
      </c>
      <c r="L1256">
        <v>21</v>
      </c>
      <c r="M1256">
        <v>31.8475040939115</v>
      </c>
    </row>
    <row r="1257" spans="1:13" hidden="1" outlineLevel="3" x14ac:dyDescent="0.2">
      <c r="A1257">
        <v>1949</v>
      </c>
      <c r="B1257">
        <v>29</v>
      </c>
      <c r="C1257" t="s">
        <v>1913</v>
      </c>
      <c r="D1257">
        <v>24</v>
      </c>
      <c r="E1257" t="s">
        <v>998</v>
      </c>
      <c r="F1257" t="s">
        <v>1914</v>
      </c>
      <c r="G1257" t="s">
        <v>156</v>
      </c>
      <c r="H1257">
        <v>152</v>
      </c>
      <c r="I1257">
        <v>12</v>
      </c>
      <c r="J1257">
        <v>2</v>
      </c>
      <c r="K1257">
        <v>4808</v>
      </c>
      <c r="L1257">
        <v>21</v>
      </c>
      <c r="M1257">
        <v>31.589897832173101</v>
      </c>
    </row>
    <row r="1258" spans="1:13" hidden="1" outlineLevel="3" x14ac:dyDescent="0.2">
      <c r="A1258">
        <v>1949</v>
      </c>
      <c r="B1258">
        <v>33</v>
      </c>
      <c r="C1258" t="s">
        <v>1720</v>
      </c>
      <c r="D1258">
        <v>22</v>
      </c>
      <c r="E1258" t="s">
        <v>998</v>
      </c>
      <c r="F1258" t="s">
        <v>1919</v>
      </c>
      <c r="G1258" t="s">
        <v>156</v>
      </c>
      <c r="H1258">
        <v>152</v>
      </c>
      <c r="I1258">
        <v>31</v>
      </c>
      <c r="J1258">
        <v>18</v>
      </c>
      <c r="K1258">
        <v>4808</v>
      </c>
      <c r="L1258">
        <v>21</v>
      </c>
      <c r="M1258">
        <v>31.523390119436499</v>
      </c>
    </row>
    <row r="1259" spans="1:13" hidden="1" outlineLevel="3" x14ac:dyDescent="0.2">
      <c r="A1259">
        <v>1949</v>
      </c>
      <c r="B1259">
        <v>34</v>
      </c>
      <c r="C1259" t="s">
        <v>1920</v>
      </c>
      <c r="D1259">
        <v>17</v>
      </c>
      <c r="E1259" t="s">
        <v>998</v>
      </c>
      <c r="F1259" t="s">
        <v>1921</v>
      </c>
      <c r="G1259" t="s">
        <v>156</v>
      </c>
      <c r="H1259">
        <v>152</v>
      </c>
      <c r="I1259">
        <v>42</v>
      </c>
      <c r="J1259">
        <v>29</v>
      </c>
      <c r="K1259">
        <v>4808</v>
      </c>
      <c r="L1259">
        <v>21</v>
      </c>
      <c r="M1259">
        <v>31.484914024400201</v>
      </c>
    </row>
    <row r="1260" spans="1:13" hidden="1" outlineLevel="3" x14ac:dyDescent="0.2">
      <c r="A1260">
        <v>1949</v>
      </c>
      <c r="B1260">
        <v>37</v>
      </c>
      <c r="C1260" t="s">
        <v>1747</v>
      </c>
      <c r="D1260">
        <v>20</v>
      </c>
      <c r="E1260" t="s">
        <v>998</v>
      </c>
      <c r="F1260" t="s">
        <v>1925</v>
      </c>
      <c r="G1260" t="s">
        <v>156</v>
      </c>
      <c r="H1260">
        <v>153</v>
      </c>
      <c r="I1260">
        <v>2</v>
      </c>
      <c r="J1260">
        <v>30</v>
      </c>
      <c r="K1260">
        <v>4808</v>
      </c>
      <c r="L1260">
        <v>21</v>
      </c>
      <c r="M1260">
        <v>31.416280969234901</v>
      </c>
    </row>
    <row r="1261" spans="1:13" outlineLevel="2" collapsed="1" x14ac:dyDescent="0.2">
      <c r="E1261" s="10" t="s">
        <v>13027</v>
      </c>
      <c r="M1261">
        <f>SUBTOTAL(1,M1255:M1260)</f>
        <v>31.637518887864616</v>
      </c>
    </row>
    <row r="1262" spans="1:13" hidden="1" outlineLevel="3" x14ac:dyDescent="0.2">
      <c r="A1262">
        <v>1949</v>
      </c>
      <c r="B1262">
        <v>5</v>
      </c>
      <c r="C1262" t="s">
        <v>1830</v>
      </c>
      <c r="D1262">
        <v>69</v>
      </c>
      <c r="E1262" t="s">
        <v>1831</v>
      </c>
      <c r="F1262" t="s">
        <v>1880</v>
      </c>
      <c r="G1262" t="s">
        <v>156</v>
      </c>
      <c r="H1262">
        <v>150</v>
      </c>
      <c r="I1262">
        <v>19</v>
      </c>
      <c r="J1262">
        <v>48</v>
      </c>
      <c r="K1262">
        <v>4808</v>
      </c>
      <c r="L1262">
        <v>21</v>
      </c>
      <c r="M1262">
        <v>31.982970797578599</v>
      </c>
    </row>
    <row r="1263" spans="1:13" hidden="1" outlineLevel="3" x14ac:dyDescent="0.2">
      <c r="A1263">
        <v>1949</v>
      </c>
      <c r="B1263">
        <v>21</v>
      </c>
      <c r="C1263" t="s">
        <v>1902</v>
      </c>
      <c r="D1263">
        <v>68</v>
      </c>
      <c r="E1263" t="s">
        <v>1831</v>
      </c>
      <c r="F1263" t="s">
        <v>1903</v>
      </c>
      <c r="G1263" t="s">
        <v>156</v>
      </c>
      <c r="H1263">
        <v>151</v>
      </c>
      <c r="I1263">
        <v>30</v>
      </c>
      <c r="J1263">
        <v>5</v>
      </c>
      <c r="K1263">
        <v>4808</v>
      </c>
      <c r="L1263">
        <v>21</v>
      </c>
      <c r="M1263">
        <v>31.735682657841402</v>
      </c>
    </row>
    <row r="1264" spans="1:13" hidden="1" outlineLevel="3" x14ac:dyDescent="0.2">
      <c r="A1264">
        <v>1949</v>
      </c>
      <c r="B1264">
        <v>25</v>
      </c>
      <c r="C1264" t="s">
        <v>1907</v>
      </c>
      <c r="D1264">
        <v>71</v>
      </c>
      <c r="E1264" t="s">
        <v>1831</v>
      </c>
      <c r="F1264" t="s">
        <v>1908</v>
      </c>
      <c r="G1264" t="s">
        <v>156</v>
      </c>
      <c r="H1264">
        <v>151</v>
      </c>
      <c r="I1264">
        <v>50</v>
      </c>
      <c r="J1264">
        <v>58</v>
      </c>
      <c r="K1264">
        <v>4808</v>
      </c>
      <c r="L1264">
        <v>21</v>
      </c>
      <c r="M1264">
        <v>31.662940997844998</v>
      </c>
    </row>
    <row r="1265" spans="1:13" hidden="1" outlineLevel="3" x14ac:dyDescent="0.2">
      <c r="A1265">
        <v>1949</v>
      </c>
      <c r="B1265">
        <v>27</v>
      </c>
      <c r="C1265" t="s">
        <v>1910</v>
      </c>
      <c r="D1265">
        <v>70</v>
      </c>
      <c r="E1265" t="s">
        <v>1831</v>
      </c>
      <c r="F1265" t="s">
        <v>1911</v>
      </c>
      <c r="G1265" t="s">
        <v>156</v>
      </c>
      <c r="H1265">
        <v>152</v>
      </c>
      <c r="I1265">
        <v>6</v>
      </c>
      <c r="J1265">
        <v>55</v>
      </c>
      <c r="K1265">
        <v>4808</v>
      </c>
      <c r="L1265">
        <v>21</v>
      </c>
      <c r="M1265">
        <v>31.607607534490398</v>
      </c>
    </row>
    <row r="1266" spans="1:13" outlineLevel="2" collapsed="1" x14ac:dyDescent="0.2">
      <c r="E1266" s="10" t="s">
        <v>13049</v>
      </c>
      <c r="M1266">
        <f>SUBTOTAL(1,M1262:M1265)</f>
        <v>31.747300496938848</v>
      </c>
    </row>
    <row r="1267" spans="1:13" hidden="1" outlineLevel="3" x14ac:dyDescent="0.2">
      <c r="A1267">
        <v>1949</v>
      </c>
      <c r="B1267">
        <v>31</v>
      </c>
      <c r="C1267" t="s">
        <v>1742</v>
      </c>
      <c r="D1267">
        <v>105</v>
      </c>
      <c r="E1267" t="s">
        <v>1736</v>
      </c>
      <c r="F1267" t="s">
        <v>1916</v>
      </c>
      <c r="G1267" t="s">
        <v>156</v>
      </c>
      <c r="H1267">
        <v>152</v>
      </c>
      <c r="I1267">
        <v>14</v>
      </c>
      <c r="J1267">
        <v>18</v>
      </c>
      <c r="K1267">
        <v>4808</v>
      </c>
      <c r="L1267">
        <v>21</v>
      </c>
      <c r="M1267">
        <v>31.582058833189102</v>
      </c>
    </row>
    <row r="1268" spans="1:13" hidden="1" outlineLevel="3" x14ac:dyDescent="0.2">
      <c r="A1268">
        <v>1949</v>
      </c>
      <c r="B1268">
        <v>39</v>
      </c>
      <c r="C1268" t="s">
        <v>1928</v>
      </c>
      <c r="D1268">
        <v>107</v>
      </c>
      <c r="E1268" t="s">
        <v>1736</v>
      </c>
      <c r="F1268" t="s">
        <v>1929</v>
      </c>
      <c r="G1268" t="s">
        <v>156</v>
      </c>
      <c r="H1268">
        <v>153</v>
      </c>
      <c r="I1268">
        <v>12</v>
      </c>
      <c r="J1268">
        <v>8</v>
      </c>
      <c r="K1268">
        <v>4808</v>
      </c>
      <c r="L1268">
        <v>21</v>
      </c>
      <c r="M1268">
        <v>31.383356783336399</v>
      </c>
    </row>
    <row r="1269" spans="1:13" hidden="1" outlineLevel="3" x14ac:dyDescent="0.2">
      <c r="A1269">
        <v>1949</v>
      </c>
      <c r="B1269">
        <v>42</v>
      </c>
      <c r="C1269" t="s">
        <v>1933</v>
      </c>
      <c r="D1269">
        <v>100</v>
      </c>
      <c r="E1269" t="s">
        <v>1736</v>
      </c>
      <c r="F1269" t="s">
        <v>1934</v>
      </c>
      <c r="G1269" t="s">
        <v>156</v>
      </c>
      <c r="H1269">
        <v>153</v>
      </c>
      <c r="I1269">
        <v>24</v>
      </c>
      <c r="J1269">
        <v>27</v>
      </c>
      <c r="K1269">
        <v>4808</v>
      </c>
      <c r="L1269">
        <v>21</v>
      </c>
      <c r="M1269">
        <v>31.341362058569398</v>
      </c>
    </row>
    <row r="1270" spans="1:13" hidden="1" outlineLevel="3" x14ac:dyDescent="0.2">
      <c r="A1270">
        <v>1949</v>
      </c>
      <c r="B1270">
        <v>46</v>
      </c>
      <c r="C1270" t="s">
        <v>1839</v>
      </c>
      <c r="D1270">
        <v>108</v>
      </c>
      <c r="E1270" t="s">
        <v>1736</v>
      </c>
      <c r="F1270" t="s">
        <v>1938</v>
      </c>
      <c r="G1270" t="s">
        <v>156</v>
      </c>
      <c r="H1270">
        <v>153</v>
      </c>
      <c r="I1270">
        <v>37</v>
      </c>
      <c r="J1270">
        <v>2</v>
      </c>
      <c r="K1270">
        <v>4808</v>
      </c>
      <c r="L1270">
        <v>21</v>
      </c>
      <c r="M1270">
        <v>31.298574016946802</v>
      </c>
    </row>
    <row r="1271" spans="1:13" hidden="1" outlineLevel="3" x14ac:dyDescent="0.2">
      <c r="A1271">
        <v>1949</v>
      </c>
      <c r="B1271">
        <v>48</v>
      </c>
      <c r="C1271" t="s">
        <v>1940</v>
      </c>
      <c r="D1271">
        <v>97</v>
      </c>
      <c r="E1271" t="s">
        <v>1736</v>
      </c>
      <c r="F1271" t="s">
        <v>1941</v>
      </c>
      <c r="G1271" t="s">
        <v>156</v>
      </c>
      <c r="H1271">
        <v>154</v>
      </c>
      <c r="I1271">
        <v>20</v>
      </c>
      <c r="J1271">
        <v>40</v>
      </c>
      <c r="K1271">
        <v>4808</v>
      </c>
      <c r="L1271">
        <v>21</v>
      </c>
      <c r="M1271">
        <v>31.151105032035101</v>
      </c>
    </row>
    <row r="1272" spans="1:13" hidden="1" outlineLevel="3" x14ac:dyDescent="0.2">
      <c r="A1272">
        <v>1949</v>
      </c>
      <c r="B1272">
        <v>54</v>
      </c>
      <c r="C1272" t="s">
        <v>1951</v>
      </c>
      <c r="D1272">
        <v>101</v>
      </c>
      <c r="E1272" t="s">
        <v>1736</v>
      </c>
      <c r="F1272" t="s">
        <v>1952</v>
      </c>
      <c r="G1272" t="s">
        <v>156</v>
      </c>
      <c r="H1272">
        <v>155</v>
      </c>
      <c r="I1272">
        <v>20</v>
      </c>
      <c r="J1272">
        <v>58</v>
      </c>
      <c r="K1272">
        <v>4808</v>
      </c>
      <c r="L1272">
        <v>21</v>
      </c>
      <c r="M1272">
        <v>30.949579621569999</v>
      </c>
    </row>
    <row r="1273" spans="1:13" outlineLevel="2" collapsed="1" x14ac:dyDescent="0.2">
      <c r="E1273" s="10" t="s">
        <v>13044</v>
      </c>
      <c r="M1273">
        <f>SUBTOTAL(1,M1267:M1272)</f>
        <v>31.284339390941131</v>
      </c>
    </row>
    <row r="1274" spans="1:13" hidden="1" outlineLevel="3" x14ac:dyDescent="0.2">
      <c r="A1274">
        <v>1949</v>
      </c>
      <c r="B1274">
        <v>9</v>
      </c>
      <c r="C1274" t="s">
        <v>1715</v>
      </c>
      <c r="D1274">
        <v>33</v>
      </c>
      <c r="E1274" t="s">
        <v>987</v>
      </c>
      <c r="F1274" t="s">
        <v>1886</v>
      </c>
      <c r="G1274" t="s">
        <v>156</v>
      </c>
      <c r="H1274">
        <v>150</v>
      </c>
      <c r="I1274">
        <v>33</v>
      </c>
      <c r="J1274">
        <v>17</v>
      </c>
      <c r="K1274">
        <v>4808</v>
      </c>
      <c r="L1274">
        <v>21</v>
      </c>
      <c r="M1274">
        <v>31.9352321138308</v>
      </c>
    </row>
    <row r="1275" spans="1:13" hidden="1" outlineLevel="3" x14ac:dyDescent="0.2">
      <c r="A1275">
        <v>1949</v>
      </c>
      <c r="B1275">
        <v>14</v>
      </c>
      <c r="C1275" t="s">
        <v>1717</v>
      </c>
      <c r="D1275">
        <v>35</v>
      </c>
      <c r="E1275" t="s">
        <v>987</v>
      </c>
      <c r="F1275" t="s">
        <v>1892</v>
      </c>
      <c r="G1275" t="s">
        <v>156</v>
      </c>
      <c r="H1275">
        <v>151</v>
      </c>
      <c r="I1275">
        <v>15</v>
      </c>
      <c r="J1275">
        <v>45</v>
      </c>
      <c r="K1275">
        <v>4808</v>
      </c>
      <c r="L1275">
        <v>21</v>
      </c>
      <c r="M1275">
        <v>31.785802826212699</v>
      </c>
    </row>
    <row r="1276" spans="1:13" hidden="1" outlineLevel="3" x14ac:dyDescent="0.2">
      <c r="A1276">
        <v>1949</v>
      </c>
      <c r="B1276">
        <v>16</v>
      </c>
      <c r="C1276" t="s">
        <v>1842</v>
      </c>
      <c r="D1276">
        <v>26</v>
      </c>
      <c r="E1276" t="s">
        <v>987</v>
      </c>
      <c r="F1276" t="s">
        <v>1894</v>
      </c>
      <c r="G1276" t="s">
        <v>156</v>
      </c>
      <c r="H1276">
        <v>151</v>
      </c>
      <c r="I1276">
        <v>19</v>
      </c>
      <c r="J1276">
        <v>29</v>
      </c>
      <c r="K1276">
        <v>4808</v>
      </c>
      <c r="L1276">
        <v>21</v>
      </c>
      <c r="M1276">
        <v>31.772733029963099</v>
      </c>
    </row>
    <row r="1277" spans="1:13" hidden="1" outlineLevel="3" x14ac:dyDescent="0.2">
      <c r="A1277">
        <v>1949</v>
      </c>
      <c r="B1277">
        <v>28</v>
      </c>
      <c r="C1277" t="s">
        <v>1275</v>
      </c>
      <c r="D1277">
        <v>36</v>
      </c>
      <c r="E1277" t="s">
        <v>987</v>
      </c>
      <c r="F1277" t="s">
        <v>1912</v>
      </c>
      <c r="G1277" t="s">
        <v>156</v>
      </c>
      <c r="H1277">
        <v>152</v>
      </c>
      <c r="I1277">
        <v>11</v>
      </c>
      <c r="J1277">
        <v>0</v>
      </c>
      <c r="K1277">
        <v>4808</v>
      </c>
      <c r="L1277">
        <v>21</v>
      </c>
      <c r="M1277">
        <v>31.593472785018001</v>
      </c>
    </row>
    <row r="1278" spans="1:13" hidden="1" outlineLevel="3" x14ac:dyDescent="0.2">
      <c r="A1278">
        <v>1949</v>
      </c>
      <c r="B1278">
        <v>30</v>
      </c>
      <c r="C1278" t="s">
        <v>1762</v>
      </c>
      <c r="D1278">
        <v>28</v>
      </c>
      <c r="E1278" t="s">
        <v>987</v>
      </c>
      <c r="F1278" t="s">
        <v>1915</v>
      </c>
      <c r="G1278" t="s">
        <v>156</v>
      </c>
      <c r="H1278">
        <v>152</v>
      </c>
      <c r="I1278">
        <v>13</v>
      </c>
      <c r="J1278">
        <v>45</v>
      </c>
      <c r="K1278">
        <v>4808</v>
      </c>
      <c r="L1278">
        <v>21</v>
      </c>
      <c r="M1278">
        <v>31.5839605857397</v>
      </c>
    </row>
    <row r="1279" spans="1:13" hidden="1" outlineLevel="3" x14ac:dyDescent="0.2">
      <c r="A1279">
        <v>1949</v>
      </c>
      <c r="B1279">
        <v>32</v>
      </c>
      <c r="C1279" t="s">
        <v>1917</v>
      </c>
      <c r="D1279">
        <v>34</v>
      </c>
      <c r="E1279" t="s">
        <v>987</v>
      </c>
      <c r="F1279" t="s">
        <v>1918</v>
      </c>
      <c r="G1279" t="s">
        <v>156</v>
      </c>
      <c r="H1279">
        <v>152</v>
      </c>
      <c r="I1279">
        <v>29</v>
      </c>
      <c r="J1279">
        <v>24</v>
      </c>
      <c r="K1279">
        <v>4808</v>
      </c>
      <c r="L1279">
        <v>21</v>
      </c>
      <c r="M1279">
        <v>31.529936389271398</v>
      </c>
    </row>
    <row r="1280" spans="1:13" outlineLevel="2" collapsed="1" x14ac:dyDescent="0.2">
      <c r="E1280" s="10" t="s">
        <v>13029</v>
      </c>
      <c r="M1280">
        <f>SUBTOTAL(1,M1274:M1279)</f>
        <v>31.700189621672617</v>
      </c>
    </row>
    <row r="1281" spans="1:13" hidden="1" outlineLevel="3" x14ac:dyDescent="0.2">
      <c r="A1281">
        <v>1949</v>
      </c>
      <c r="B1281">
        <v>3</v>
      </c>
      <c r="C1281" t="s">
        <v>1876</v>
      </c>
      <c r="D1281">
        <v>80</v>
      </c>
      <c r="E1281" t="s">
        <v>1726</v>
      </c>
      <c r="F1281" t="s">
        <v>1877</v>
      </c>
      <c r="G1281" t="s">
        <v>156</v>
      </c>
      <c r="H1281">
        <v>150</v>
      </c>
      <c r="I1281">
        <v>6</v>
      </c>
      <c r="J1281">
        <v>2</v>
      </c>
      <c r="K1281">
        <v>4808</v>
      </c>
      <c r="L1281">
        <v>21</v>
      </c>
      <c r="M1281">
        <v>32.031860123398701</v>
      </c>
    </row>
    <row r="1282" spans="1:13" hidden="1" outlineLevel="3" x14ac:dyDescent="0.2">
      <c r="A1282">
        <v>1949</v>
      </c>
      <c r="B1282">
        <v>20</v>
      </c>
      <c r="C1282" t="s">
        <v>1900</v>
      </c>
      <c r="D1282">
        <v>83</v>
      </c>
      <c r="E1282" t="s">
        <v>1726</v>
      </c>
      <c r="F1282" t="s">
        <v>1901</v>
      </c>
      <c r="G1282" t="s">
        <v>156</v>
      </c>
      <c r="H1282">
        <v>151</v>
      </c>
      <c r="I1282">
        <v>28</v>
      </c>
      <c r="J1282">
        <v>50</v>
      </c>
      <c r="K1282">
        <v>4808</v>
      </c>
      <c r="L1282">
        <v>21</v>
      </c>
      <c r="M1282">
        <v>31.740047310802598</v>
      </c>
    </row>
    <row r="1283" spans="1:13" hidden="1" outlineLevel="3" x14ac:dyDescent="0.2">
      <c r="A1283">
        <v>1949</v>
      </c>
      <c r="B1283">
        <v>23</v>
      </c>
      <c r="C1283" t="s">
        <v>1818</v>
      </c>
      <c r="D1283">
        <v>73</v>
      </c>
      <c r="E1283" t="s">
        <v>1726</v>
      </c>
      <c r="F1283" t="s">
        <v>1905</v>
      </c>
      <c r="G1283" t="s">
        <v>156</v>
      </c>
      <c r="H1283">
        <v>151</v>
      </c>
      <c r="I1283">
        <v>42</v>
      </c>
      <c r="J1283">
        <v>7</v>
      </c>
      <c r="K1283">
        <v>4808</v>
      </c>
      <c r="L1283">
        <v>21</v>
      </c>
      <c r="M1283">
        <v>31.6937269169991</v>
      </c>
    </row>
    <row r="1284" spans="1:13" hidden="1" outlineLevel="3" x14ac:dyDescent="0.2">
      <c r="A1284">
        <v>1949</v>
      </c>
      <c r="B1284">
        <v>44</v>
      </c>
      <c r="C1284" t="s">
        <v>1765</v>
      </c>
      <c r="D1284">
        <v>81</v>
      </c>
      <c r="E1284" t="s">
        <v>1726</v>
      </c>
      <c r="F1284" t="s">
        <v>1935</v>
      </c>
      <c r="G1284" t="s">
        <v>156</v>
      </c>
      <c r="H1284">
        <v>153</v>
      </c>
      <c r="I1284">
        <v>31</v>
      </c>
      <c r="J1284">
        <v>7</v>
      </c>
      <c r="K1284">
        <v>4808</v>
      </c>
      <c r="L1284">
        <v>21</v>
      </c>
      <c r="M1284">
        <v>31.318678336140898</v>
      </c>
    </row>
    <row r="1285" spans="1:13" outlineLevel="2" collapsed="1" x14ac:dyDescent="0.2">
      <c r="E1285" s="10" t="s">
        <v>13045</v>
      </c>
      <c r="M1285">
        <f>SUBTOTAL(1,M1281:M1284)</f>
        <v>31.696078171835325</v>
      </c>
    </row>
    <row r="1286" spans="1:13" hidden="1" outlineLevel="3" x14ac:dyDescent="0.2">
      <c r="A1286">
        <v>1949</v>
      </c>
      <c r="B1286">
        <v>1</v>
      </c>
      <c r="C1286" t="s">
        <v>1873</v>
      </c>
      <c r="D1286">
        <v>4</v>
      </c>
      <c r="E1286" t="s">
        <v>990</v>
      </c>
      <c r="F1286" t="s">
        <v>1874</v>
      </c>
      <c r="G1286" t="s">
        <v>156</v>
      </c>
      <c r="H1286">
        <v>149</v>
      </c>
      <c r="I1286">
        <v>40</v>
      </c>
      <c r="J1286">
        <v>49</v>
      </c>
      <c r="K1286">
        <v>4808</v>
      </c>
      <c r="L1286">
        <v>21</v>
      </c>
      <c r="M1286">
        <v>32.121800355943797</v>
      </c>
    </row>
    <row r="1287" spans="1:13" hidden="1" outlineLevel="3" x14ac:dyDescent="0.2">
      <c r="A1287">
        <v>1949</v>
      </c>
      <c r="B1287">
        <v>2</v>
      </c>
      <c r="C1287" t="s">
        <v>1552</v>
      </c>
      <c r="D1287">
        <v>1</v>
      </c>
      <c r="E1287" t="s">
        <v>990</v>
      </c>
      <c r="F1287" t="s">
        <v>1875</v>
      </c>
      <c r="G1287" t="s">
        <v>156</v>
      </c>
      <c r="H1287">
        <v>149</v>
      </c>
      <c r="I1287">
        <v>51</v>
      </c>
      <c r="J1287">
        <v>44</v>
      </c>
      <c r="K1287">
        <v>4808</v>
      </c>
      <c r="L1287">
        <v>21</v>
      </c>
      <c r="M1287">
        <v>32.082801981078902</v>
      </c>
    </row>
    <row r="1288" spans="1:13" hidden="1" outlineLevel="3" x14ac:dyDescent="0.2">
      <c r="A1288">
        <v>1949</v>
      </c>
      <c r="B1288">
        <v>12</v>
      </c>
      <c r="C1288" t="s">
        <v>1889</v>
      </c>
      <c r="D1288">
        <v>12</v>
      </c>
      <c r="E1288" t="s">
        <v>990</v>
      </c>
      <c r="F1288" t="s">
        <v>1890</v>
      </c>
      <c r="G1288" t="s">
        <v>156</v>
      </c>
      <c r="H1288">
        <v>151</v>
      </c>
      <c r="I1288">
        <v>2</v>
      </c>
      <c r="J1288">
        <v>50</v>
      </c>
      <c r="K1288">
        <v>4808</v>
      </c>
      <c r="L1288">
        <v>21</v>
      </c>
      <c r="M1288">
        <v>31.831105062802202</v>
      </c>
    </row>
    <row r="1289" spans="1:13" hidden="1" outlineLevel="3" x14ac:dyDescent="0.2">
      <c r="A1289">
        <v>1949</v>
      </c>
      <c r="B1289">
        <v>17</v>
      </c>
      <c r="C1289" t="s">
        <v>1855</v>
      </c>
      <c r="D1289">
        <v>2</v>
      </c>
      <c r="E1289" t="s">
        <v>990</v>
      </c>
      <c r="F1289" t="s">
        <v>1895</v>
      </c>
      <c r="G1289" t="s">
        <v>156</v>
      </c>
      <c r="H1289">
        <v>151</v>
      </c>
      <c r="I1289">
        <v>19</v>
      </c>
      <c r="J1289">
        <v>36</v>
      </c>
      <c r="K1289">
        <v>4808</v>
      </c>
      <c r="L1289">
        <v>21</v>
      </c>
      <c r="M1289">
        <v>31.772324772016301</v>
      </c>
    </row>
    <row r="1290" spans="1:13" hidden="1" outlineLevel="3" x14ac:dyDescent="0.2">
      <c r="A1290">
        <v>1949</v>
      </c>
      <c r="B1290">
        <v>24</v>
      </c>
      <c r="C1290" t="s">
        <v>1828</v>
      </c>
      <c r="D1290">
        <v>8</v>
      </c>
      <c r="E1290" t="s">
        <v>990</v>
      </c>
      <c r="F1290" t="s">
        <v>1906</v>
      </c>
      <c r="G1290" t="s">
        <v>156</v>
      </c>
      <c r="H1290">
        <v>151</v>
      </c>
      <c r="I1290">
        <v>49</v>
      </c>
      <c r="J1290">
        <v>33</v>
      </c>
      <c r="K1290">
        <v>4808</v>
      </c>
      <c r="L1290">
        <v>21</v>
      </c>
      <c r="M1290">
        <v>31.667865042729801</v>
      </c>
    </row>
    <row r="1291" spans="1:13" hidden="1" outlineLevel="3" x14ac:dyDescent="0.2">
      <c r="A1291">
        <v>1949</v>
      </c>
      <c r="B1291">
        <v>36</v>
      </c>
      <c r="C1291" t="s">
        <v>1923</v>
      </c>
      <c r="D1291">
        <v>10</v>
      </c>
      <c r="E1291" t="s">
        <v>990</v>
      </c>
      <c r="F1291" t="s">
        <v>1924</v>
      </c>
      <c r="G1291" t="s">
        <v>156</v>
      </c>
      <c r="H1291">
        <v>152</v>
      </c>
      <c r="I1291">
        <v>58</v>
      </c>
      <c r="J1291">
        <v>32</v>
      </c>
      <c r="K1291">
        <v>4808</v>
      </c>
      <c r="L1291">
        <v>21</v>
      </c>
      <c r="M1291">
        <v>31.429858074637899</v>
      </c>
    </row>
    <row r="1292" spans="1:13" hidden="1" outlineLevel="3" x14ac:dyDescent="0.2">
      <c r="A1292">
        <v>1949</v>
      </c>
      <c r="B1292">
        <v>41</v>
      </c>
      <c r="C1292" t="s">
        <v>1931</v>
      </c>
      <c r="D1292">
        <v>11</v>
      </c>
      <c r="E1292" t="s">
        <v>990</v>
      </c>
      <c r="F1292" t="s">
        <v>1932</v>
      </c>
      <c r="G1292" t="s">
        <v>156</v>
      </c>
      <c r="H1292">
        <v>153</v>
      </c>
      <c r="I1292">
        <v>21</v>
      </c>
      <c r="J1292">
        <v>40</v>
      </c>
      <c r="K1292">
        <v>4808</v>
      </c>
      <c r="L1292">
        <v>21</v>
      </c>
      <c r="M1292">
        <v>31.350842238724798</v>
      </c>
    </row>
    <row r="1293" spans="1:13" hidden="1" outlineLevel="3" x14ac:dyDescent="0.2">
      <c r="A1293">
        <v>1949</v>
      </c>
      <c r="B1293">
        <v>50</v>
      </c>
      <c r="C1293" t="s">
        <v>1944</v>
      </c>
      <c r="D1293">
        <v>9</v>
      </c>
      <c r="E1293" t="s">
        <v>990</v>
      </c>
      <c r="F1293" t="s">
        <v>1945</v>
      </c>
      <c r="G1293" t="s">
        <v>156</v>
      </c>
      <c r="H1293">
        <v>154</v>
      </c>
      <c r="I1293">
        <v>34</v>
      </c>
      <c r="J1293">
        <v>24</v>
      </c>
      <c r="K1293">
        <v>4808</v>
      </c>
      <c r="L1293">
        <v>21</v>
      </c>
      <c r="M1293">
        <v>31.104977141378399</v>
      </c>
    </row>
    <row r="1294" spans="1:13" hidden="1" outlineLevel="3" x14ac:dyDescent="0.2">
      <c r="A1294">
        <v>1949</v>
      </c>
      <c r="B1294">
        <v>51</v>
      </c>
      <c r="C1294" t="s">
        <v>1946</v>
      </c>
      <c r="D1294">
        <v>7</v>
      </c>
      <c r="E1294" t="s">
        <v>990</v>
      </c>
      <c r="F1294" t="s">
        <v>1947</v>
      </c>
      <c r="G1294" t="s">
        <v>156</v>
      </c>
      <c r="H1294">
        <v>154</v>
      </c>
      <c r="I1294">
        <v>44</v>
      </c>
      <c r="J1294">
        <v>40</v>
      </c>
      <c r="K1294">
        <v>4808</v>
      </c>
      <c r="L1294">
        <v>21</v>
      </c>
      <c r="M1294">
        <v>31.070582322108098</v>
      </c>
    </row>
    <row r="1295" spans="1:13" hidden="1" outlineLevel="3" x14ac:dyDescent="0.2">
      <c r="A1295">
        <v>1949</v>
      </c>
      <c r="B1295">
        <v>52</v>
      </c>
      <c r="C1295" t="s">
        <v>1844</v>
      </c>
      <c r="D1295">
        <v>5</v>
      </c>
      <c r="E1295" t="s">
        <v>990</v>
      </c>
      <c r="F1295" t="s">
        <v>1948</v>
      </c>
      <c r="G1295" t="s">
        <v>156</v>
      </c>
      <c r="H1295">
        <v>154</v>
      </c>
      <c r="I1295">
        <v>52</v>
      </c>
      <c r="J1295">
        <v>46</v>
      </c>
      <c r="K1295">
        <v>4808</v>
      </c>
      <c r="L1295">
        <v>21</v>
      </c>
      <c r="M1295">
        <v>31.0434997829853</v>
      </c>
    </row>
    <row r="1296" spans="1:13" hidden="1" outlineLevel="3" x14ac:dyDescent="0.2">
      <c r="A1296">
        <v>1949</v>
      </c>
      <c r="B1296">
        <v>53</v>
      </c>
      <c r="C1296" t="s">
        <v>1949</v>
      </c>
      <c r="D1296">
        <v>3</v>
      </c>
      <c r="E1296" t="s">
        <v>990</v>
      </c>
      <c r="F1296" t="s">
        <v>1950</v>
      </c>
      <c r="G1296" t="s">
        <v>156</v>
      </c>
      <c r="H1296">
        <v>155</v>
      </c>
      <c r="I1296">
        <v>9</v>
      </c>
      <c r="J1296">
        <v>17</v>
      </c>
      <c r="K1296">
        <v>4808</v>
      </c>
      <c r="L1296">
        <v>21</v>
      </c>
      <c r="M1296">
        <v>30.988421951564401</v>
      </c>
    </row>
    <row r="1297" spans="1:13" hidden="1" outlineLevel="3" x14ac:dyDescent="0.2">
      <c r="A1297">
        <v>1949</v>
      </c>
      <c r="B1297">
        <v>55</v>
      </c>
      <c r="C1297" t="s">
        <v>1953</v>
      </c>
      <c r="D1297">
        <v>6</v>
      </c>
      <c r="E1297" t="s">
        <v>990</v>
      </c>
      <c r="F1297" t="s">
        <v>1954</v>
      </c>
      <c r="G1297" t="s">
        <v>156</v>
      </c>
      <c r="H1297">
        <v>155</v>
      </c>
      <c r="I1297">
        <v>47</v>
      </c>
      <c r="J1297">
        <v>40</v>
      </c>
      <c r="K1297">
        <v>4808</v>
      </c>
      <c r="L1297">
        <v>21</v>
      </c>
      <c r="M1297">
        <v>30.861177477445299</v>
      </c>
    </row>
    <row r="1298" spans="1:13" outlineLevel="2" collapsed="1" x14ac:dyDescent="0.2">
      <c r="E1298" s="10" t="s">
        <v>13030</v>
      </c>
      <c r="M1298">
        <f>SUBTOTAL(1,M1286:M1297)</f>
        <v>31.443771350284607</v>
      </c>
    </row>
    <row r="1299" spans="1:13" hidden="1" outlineLevel="3" x14ac:dyDescent="0.2">
      <c r="A1299">
        <v>1949</v>
      </c>
      <c r="B1299">
        <v>6</v>
      </c>
      <c r="C1299" t="s">
        <v>1881</v>
      </c>
      <c r="D1299">
        <v>63</v>
      </c>
      <c r="E1299" t="s">
        <v>1848</v>
      </c>
      <c r="F1299" t="s">
        <v>1882</v>
      </c>
      <c r="G1299" t="s">
        <v>156</v>
      </c>
      <c r="H1299">
        <v>150</v>
      </c>
      <c r="I1299">
        <v>22</v>
      </c>
      <c r="J1299">
        <v>59</v>
      </c>
      <c r="K1299">
        <v>4808</v>
      </c>
      <c r="L1299">
        <v>21</v>
      </c>
      <c r="M1299">
        <v>31.971687117527601</v>
      </c>
    </row>
    <row r="1300" spans="1:13" hidden="1" outlineLevel="3" x14ac:dyDescent="0.2">
      <c r="A1300">
        <v>1949</v>
      </c>
      <c r="B1300">
        <v>38</v>
      </c>
      <c r="C1300" t="s">
        <v>1926</v>
      </c>
      <c r="D1300">
        <v>61</v>
      </c>
      <c r="E1300" t="s">
        <v>1848</v>
      </c>
      <c r="F1300" t="s">
        <v>1927</v>
      </c>
      <c r="G1300" t="s">
        <v>156</v>
      </c>
      <c r="H1300">
        <v>153</v>
      </c>
      <c r="I1300">
        <v>11</v>
      </c>
      <c r="J1300">
        <v>21</v>
      </c>
      <c r="K1300">
        <v>4808</v>
      </c>
      <c r="L1300">
        <v>21</v>
      </c>
      <c r="M1300">
        <v>31.386031431726501</v>
      </c>
    </row>
    <row r="1301" spans="1:13" outlineLevel="2" collapsed="1" x14ac:dyDescent="0.2">
      <c r="E1301" s="10" t="s">
        <v>13052</v>
      </c>
      <c r="M1301">
        <f>SUBTOTAL(1,M1299:M1300)</f>
        <v>31.678859274627051</v>
      </c>
    </row>
    <row r="1302" spans="1:13" hidden="1" outlineLevel="3" x14ac:dyDescent="0.2">
      <c r="A1302">
        <v>1949</v>
      </c>
      <c r="B1302">
        <v>8</v>
      </c>
      <c r="C1302" t="s">
        <v>1884</v>
      </c>
      <c r="D1302">
        <v>45</v>
      </c>
      <c r="E1302" t="s">
        <v>1518</v>
      </c>
      <c r="F1302" t="s">
        <v>1885</v>
      </c>
      <c r="G1302" t="s">
        <v>156</v>
      </c>
      <c r="H1302">
        <v>150</v>
      </c>
      <c r="I1302">
        <v>28</v>
      </c>
      <c r="J1302">
        <v>13</v>
      </c>
      <c r="K1302">
        <v>4808</v>
      </c>
      <c r="L1302">
        <v>21</v>
      </c>
      <c r="M1302">
        <v>31.953154277422801</v>
      </c>
    </row>
    <row r="1303" spans="1:13" hidden="1" outlineLevel="3" x14ac:dyDescent="0.2">
      <c r="A1303">
        <v>1949</v>
      </c>
      <c r="B1303">
        <v>13</v>
      </c>
      <c r="C1303" t="s">
        <v>1730</v>
      </c>
      <c r="D1303">
        <v>48</v>
      </c>
      <c r="E1303" t="s">
        <v>1518</v>
      </c>
      <c r="F1303" t="s">
        <v>1891</v>
      </c>
      <c r="G1303" t="s">
        <v>156</v>
      </c>
      <c r="H1303">
        <v>151</v>
      </c>
      <c r="I1303">
        <v>9</v>
      </c>
      <c r="J1303">
        <v>3</v>
      </c>
      <c r="K1303">
        <v>4808</v>
      </c>
      <c r="L1303">
        <v>21</v>
      </c>
      <c r="M1303">
        <v>31.8092854268087</v>
      </c>
    </row>
    <row r="1304" spans="1:13" hidden="1" outlineLevel="3" x14ac:dyDescent="0.2">
      <c r="A1304">
        <v>1949</v>
      </c>
      <c r="B1304">
        <v>15</v>
      </c>
      <c r="C1304" t="s">
        <v>1722</v>
      </c>
      <c r="D1304">
        <v>44</v>
      </c>
      <c r="E1304" t="s">
        <v>1518</v>
      </c>
      <c r="F1304" t="s">
        <v>1893</v>
      </c>
      <c r="G1304" t="s">
        <v>156</v>
      </c>
      <c r="H1304">
        <v>151</v>
      </c>
      <c r="I1304">
        <v>16</v>
      </c>
      <c r="J1304">
        <v>43</v>
      </c>
      <c r="K1304">
        <v>4808</v>
      </c>
      <c r="L1304">
        <v>21</v>
      </c>
      <c r="M1304">
        <v>31.782417651022801</v>
      </c>
    </row>
    <row r="1305" spans="1:13" outlineLevel="2" collapsed="1" x14ac:dyDescent="0.2">
      <c r="E1305" s="10" t="s">
        <v>13038</v>
      </c>
      <c r="M1305">
        <f>SUBTOTAL(1,M1302:M1304)</f>
        <v>31.848285785084766</v>
      </c>
    </row>
    <row r="1306" spans="1:13" hidden="1" outlineLevel="3" x14ac:dyDescent="0.2">
      <c r="A1306">
        <v>1949</v>
      </c>
      <c r="B1306">
        <v>4</v>
      </c>
      <c r="C1306" t="s">
        <v>1699</v>
      </c>
      <c r="D1306">
        <v>95</v>
      </c>
      <c r="E1306" t="s">
        <v>1878</v>
      </c>
      <c r="F1306" t="s">
        <v>1879</v>
      </c>
      <c r="G1306" t="s">
        <v>156</v>
      </c>
      <c r="H1306">
        <v>150</v>
      </c>
      <c r="I1306">
        <v>15</v>
      </c>
      <c r="J1306">
        <v>17</v>
      </c>
      <c r="K1306">
        <v>4808</v>
      </c>
      <c r="L1306">
        <v>21</v>
      </c>
      <c r="M1306">
        <v>31.998994300419401</v>
      </c>
    </row>
    <row r="1307" spans="1:13" hidden="1" outlineLevel="3" x14ac:dyDescent="0.2">
      <c r="A1307">
        <v>1949</v>
      </c>
      <c r="B1307">
        <v>10</v>
      </c>
      <c r="C1307" t="s">
        <v>1348</v>
      </c>
      <c r="D1307">
        <v>85</v>
      </c>
      <c r="E1307" t="s">
        <v>1878</v>
      </c>
      <c r="F1307" t="s">
        <v>1887</v>
      </c>
      <c r="G1307" t="s">
        <v>156</v>
      </c>
      <c r="H1307">
        <v>150</v>
      </c>
      <c r="I1307">
        <v>49</v>
      </c>
      <c r="J1307">
        <v>44</v>
      </c>
      <c r="K1307">
        <v>4808</v>
      </c>
      <c r="L1307">
        <v>21</v>
      </c>
      <c r="M1307">
        <v>31.877182384747901</v>
      </c>
    </row>
    <row r="1308" spans="1:13" hidden="1" outlineLevel="3" x14ac:dyDescent="0.2">
      <c r="A1308">
        <v>1949</v>
      </c>
      <c r="B1308">
        <v>22</v>
      </c>
      <c r="C1308" t="s">
        <v>1454</v>
      </c>
      <c r="D1308">
        <v>86</v>
      </c>
      <c r="E1308" t="s">
        <v>1878</v>
      </c>
      <c r="F1308" t="s">
        <v>1904</v>
      </c>
      <c r="G1308" t="s">
        <v>156</v>
      </c>
      <c r="H1308">
        <v>151</v>
      </c>
      <c r="I1308">
        <v>41</v>
      </c>
      <c r="J1308">
        <v>3</v>
      </c>
      <c r="K1308">
        <v>4808</v>
      </c>
      <c r="L1308">
        <v>21</v>
      </c>
      <c r="M1308">
        <v>31.6974415040022</v>
      </c>
    </row>
    <row r="1309" spans="1:13" hidden="1" outlineLevel="3" x14ac:dyDescent="0.2">
      <c r="A1309">
        <v>1949</v>
      </c>
      <c r="B1309">
        <v>49</v>
      </c>
      <c r="C1309" t="s">
        <v>1942</v>
      </c>
      <c r="D1309">
        <v>91</v>
      </c>
      <c r="E1309" t="s">
        <v>1878</v>
      </c>
      <c r="F1309" t="s">
        <v>1943</v>
      </c>
      <c r="G1309" t="s">
        <v>156</v>
      </c>
      <c r="H1309">
        <v>154</v>
      </c>
      <c r="I1309">
        <v>29</v>
      </c>
      <c r="J1309">
        <v>29</v>
      </c>
      <c r="K1309">
        <v>4808</v>
      </c>
      <c r="L1309">
        <v>21</v>
      </c>
      <c r="M1309">
        <v>31.121475666568902</v>
      </c>
    </row>
    <row r="1310" spans="1:13" outlineLevel="2" collapsed="1" x14ac:dyDescent="0.2">
      <c r="E1310" s="10" t="s">
        <v>13055</v>
      </c>
      <c r="M1310">
        <f>SUBTOTAL(1,M1306:M1309)</f>
        <v>31.673773463934602</v>
      </c>
    </row>
    <row r="1311" spans="1:13" hidden="1" outlineLevel="3" x14ac:dyDescent="0.2">
      <c r="A1311">
        <v>1949</v>
      </c>
      <c r="B1311">
        <v>18</v>
      </c>
      <c r="C1311" t="s">
        <v>1896</v>
      </c>
      <c r="D1311">
        <v>114</v>
      </c>
      <c r="E1311" t="s">
        <v>853</v>
      </c>
      <c r="F1311" t="s">
        <v>1897</v>
      </c>
      <c r="G1311" t="s">
        <v>156</v>
      </c>
      <c r="H1311">
        <v>151</v>
      </c>
      <c r="I1311">
        <v>24</v>
      </c>
      <c r="J1311">
        <v>11</v>
      </c>
      <c r="K1311">
        <v>4808</v>
      </c>
      <c r="L1311">
        <v>21</v>
      </c>
      <c r="M1311">
        <v>31.7562943651144</v>
      </c>
    </row>
    <row r="1312" spans="1:13" hidden="1" outlineLevel="3" x14ac:dyDescent="0.2">
      <c r="A1312">
        <v>1949</v>
      </c>
      <c r="B1312">
        <v>26</v>
      </c>
      <c r="C1312" t="s">
        <v>1703</v>
      </c>
      <c r="D1312">
        <v>109</v>
      </c>
      <c r="E1312" t="s">
        <v>853</v>
      </c>
      <c r="F1312" t="s">
        <v>1909</v>
      </c>
      <c r="G1312" t="s">
        <v>156</v>
      </c>
      <c r="H1312">
        <v>152</v>
      </c>
      <c r="I1312">
        <v>3</v>
      </c>
      <c r="J1312">
        <v>22</v>
      </c>
      <c r="K1312">
        <v>4808</v>
      </c>
      <c r="L1312">
        <v>21</v>
      </c>
      <c r="M1312">
        <v>31.619906394203799</v>
      </c>
    </row>
    <row r="1313" spans="1:13" hidden="1" outlineLevel="3" x14ac:dyDescent="0.2">
      <c r="A1313">
        <v>1949</v>
      </c>
      <c r="B1313">
        <v>35</v>
      </c>
      <c r="C1313" t="s">
        <v>1863</v>
      </c>
      <c r="D1313">
        <v>115</v>
      </c>
      <c r="E1313" t="s">
        <v>853</v>
      </c>
      <c r="F1313" t="s">
        <v>1922</v>
      </c>
      <c r="G1313" t="s">
        <v>156</v>
      </c>
      <c r="H1313">
        <v>152</v>
      </c>
      <c r="I1313">
        <v>57</v>
      </c>
      <c r="J1313">
        <v>15</v>
      </c>
      <c r="K1313">
        <v>4808</v>
      </c>
      <c r="L1313">
        <v>21</v>
      </c>
      <c r="M1313">
        <v>31.434253180418899</v>
      </c>
    </row>
    <row r="1314" spans="1:13" hidden="1" outlineLevel="3" x14ac:dyDescent="0.2">
      <c r="A1314">
        <v>1949</v>
      </c>
      <c r="B1314">
        <v>45</v>
      </c>
      <c r="C1314" t="s">
        <v>1936</v>
      </c>
      <c r="D1314">
        <v>120</v>
      </c>
      <c r="E1314" t="s">
        <v>853</v>
      </c>
      <c r="F1314" t="s">
        <v>1937</v>
      </c>
      <c r="G1314" t="s">
        <v>156</v>
      </c>
      <c r="H1314">
        <v>153</v>
      </c>
      <c r="I1314">
        <v>31</v>
      </c>
      <c r="J1314">
        <v>35</v>
      </c>
      <c r="K1314">
        <v>4808</v>
      </c>
      <c r="L1314">
        <v>21</v>
      </c>
      <c r="M1314">
        <v>31.317091705189998</v>
      </c>
    </row>
    <row r="1315" spans="1:13" hidden="1" outlineLevel="3" x14ac:dyDescent="0.2">
      <c r="A1315">
        <v>1949</v>
      </c>
      <c r="B1315">
        <v>47</v>
      </c>
      <c r="C1315" t="s">
        <v>1732</v>
      </c>
      <c r="D1315">
        <v>113</v>
      </c>
      <c r="E1315" t="s">
        <v>853</v>
      </c>
      <c r="F1315" t="s">
        <v>1939</v>
      </c>
      <c r="G1315" t="s">
        <v>156</v>
      </c>
      <c r="H1315">
        <v>154</v>
      </c>
      <c r="I1315">
        <v>2</v>
      </c>
      <c r="J1315">
        <v>15</v>
      </c>
      <c r="K1315">
        <v>4808</v>
      </c>
      <c r="L1315">
        <v>21</v>
      </c>
      <c r="M1315">
        <v>31.213178609104901</v>
      </c>
    </row>
    <row r="1316" spans="1:13" outlineLevel="2" collapsed="1" x14ac:dyDescent="0.2">
      <c r="E1316" s="10" t="s">
        <v>13023</v>
      </c>
      <c r="M1316">
        <f>SUBTOTAL(1,M1311:M1315)</f>
        <v>31.468144850806404</v>
      </c>
    </row>
    <row r="1317" spans="1:13" hidden="1" outlineLevel="3" x14ac:dyDescent="0.2">
      <c r="A1317">
        <v>1949</v>
      </c>
      <c r="B1317">
        <v>19</v>
      </c>
      <c r="C1317" t="s">
        <v>1898</v>
      </c>
      <c r="D1317">
        <v>37</v>
      </c>
      <c r="E1317" t="s">
        <v>1142</v>
      </c>
      <c r="F1317" t="s">
        <v>1899</v>
      </c>
      <c r="G1317" t="s">
        <v>156</v>
      </c>
      <c r="H1317">
        <v>151</v>
      </c>
      <c r="I1317">
        <v>28</v>
      </c>
      <c r="J1317">
        <v>41</v>
      </c>
      <c r="K1317">
        <v>4808</v>
      </c>
      <c r="L1317">
        <v>21</v>
      </c>
      <c r="M1317">
        <v>31.740571149836502</v>
      </c>
    </row>
    <row r="1318" spans="1:13" hidden="1" outlineLevel="3" x14ac:dyDescent="0.2">
      <c r="A1318">
        <v>1949</v>
      </c>
      <c r="B1318">
        <v>40</v>
      </c>
      <c r="C1318" t="s">
        <v>1728</v>
      </c>
      <c r="D1318">
        <v>42</v>
      </c>
      <c r="E1318" t="s">
        <v>1142</v>
      </c>
      <c r="F1318" t="s">
        <v>1930</v>
      </c>
      <c r="G1318" t="s">
        <v>156</v>
      </c>
      <c r="H1318">
        <v>153</v>
      </c>
      <c r="I1318">
        <v>21</v>
      </c>
      <c r="J1318">
        <v>2</v>
      </c>
      <c r="K1318">
        <v>4808</v>
      </c>
      <c r="L1318">
        <v>21</v>
      </c>
      <c r="M1318">
        <v>31.3530002064985</v>
      </c>
    </row>
    <row r="1319" spans="1:13" outlineLevel="2" collapsed="1" x14ac:dyDescent="0.2">
      <c r="E1319" s="10" t="s">
        <v>13034</v>
      </c>
      <c r="M1319">
        <f>SUBTOTAL(1,M1317:M1318)</f>
        <v>31.546785678167502</v>
      </c>
    </row>
    <row r="1320" spans="1:13" outlineLevel="1" x14ac:dyDescent="0.2">
      <c r="A1320" s="10" t="s">
        <v>12906</v>
      </c>
      <c r="M1320">
        <f>SUBTOTAL(1,M1255:M1318)</f>
        <v>31.571537475036955</v>
      </c>
    </row>
    <row r="1321" spans="1:13" hidden="1" outlineLevel="3" x14ac:dyDescent="0.2">
      <c r="A1321">
        <v>1950</v>
      </c>
      <c r="B1321">
        <v>2</v>
      </c>
      <c r="C1321" t="s">
        <v>1816</v>
      </c>
      <c r="D1321">
        <v>17</v>
      </c>
      <c r="E1321" t="s">
        <v>998</v>
      </c>
      <c r="F1321" t="s">
        <v>1957</v>
      </c>
      <c r="G1321" t="s">
        <v>156</v>
      </c>
      <c r="H1321">
        <v>145</v>
      </c>
      <c r="I1321">
        <v>46</v>
      </c>
      <c r="J1321">
        <v>26</v>
      </c>
      <c r="K1321">
        <v>4773</v>
      </c>
      <c r="L1321">
        <v>22</v>
      </c>
      <c r="M1321">
        <v>32.742489319455899</v>
      </c>
    </row>
    <row r="1322" spans="1:13" hidden="1" outlineLevel="3" x14ac:dyDescent="0.2">
      <c r="A1322">
        <v>1950</v>
      </c>
      <c r="B1322">
        <v>8</v>
      </c>
      <c r="C1322" t="s">
        <v>1708</v>
      </c>
      <c r="D1322">
        <v>15</v>
      </c>
      <c r="E1322" t="s">
        <v>998</v>
      </c>
      <c r="F1322" t="s">
        <v>1963</v>
      </c>
      <c r="G1322" t="s">
        <v>156</v>
      </c>
      <c r="H1322">
        <v>146</v>
      </c>
      <c r="I1322">
        <v>30</v>
      </c>
      <c r="J1322">
        <v>30</v>
      </c>
      <c r="K1322">
        <v>4773</v>
      </c>
      <c r="L1322">
        <v>22</v>
      </c>
      <c r="M1322">
        <v>32.5783516296001</v>
      </c>
    </row>
    <row r="1323" spans="1:13" hidden="1" outlineLevel="3" x14ac:dyDescent="0.2">
      <c r="A1323">
        <v>1950</v>
      </c>
      <c r="B1323">
        <v>13</v>
      </c>
      <c r="C1323" t="s">
        <v>1809</v>
      </c>
      <c r="D1323">
        <v>16</v>
      </c>
      <c r="E1323" t="s">
        <v>998</v>
      </c>
      <c r="F1323" t="s">
        <v>1969</v>
      </c>
      <c r="G1323" t="s">
        <v>156</v>
      </c>
      <c r="H1323">
        <v>146</v>
      </c>
      <c r="I1323">
        <v>37</v>
      </c>
      <c r="J1323">
        <v>25</v>
      </c>
      <c r="K1323">
        <v>4773</v>
      </c>
      <c r="L1323">
        <v>22</v>
      </c>
      <c r="M1323">
        <v>32.552738019683801</v>
      </c>
    </row>
    <row r="1324" spans="1:13" hidden="1" outlineLevel="3" x14ac:dyDescent="0.2">
      <c r="A1324">
        <v>1950</v>
      </c>
      <c r="B1324">
        <v>22</v>
      </c>
      <c r="C1324" t="s">
        <v>1720</v>
      </c>
      <c r="D1324">
        <v>18</v>
      </c>
      <c r="E1324" t="s">
        <v>998</v>
      </c>
      <c r="F1324" t="s">
        <v>1982</v>
      </c>
      <c r="G1324" t="s">
        <v>156</v>
      </c>
      <c r="H1324">
        <v>147</v>
      </c>
      <c r="I1324">
        <v>23</v>
      </c>
      <c r="J1324">
        <v>49</v>
      </c>
      <c r="K1324">
        <v>4773</v>
      </c>
      <c r="L1324">
        <v>22</v>
      </c>
      <c r="M1324">
        <v>32.381946708528901</v>
      </c>
    </row>
    <row r="1325" spans="1:13" hidden="1" outlineLevel="3" x14ac:dyDescent="0.2">
      <c r="A1325">
        <v>1950</v>
      </c>
      <c r="B1325">
        <v>25</v>
      </c>
      <c r="C1325" t="s">
        <v>1907</v>
      </c>
      <c r="D1325">
        <v>14</v>
      </c>
      <c r="E1325" t="s">
        <v>998</v>
      </c>
      <c r="F1325" t="s">
        <v>1986</v>
      </c>
      <c r="G1325" t="s">
        <v>156</v>
      </c>
      <c r="H1325">
        <v>147</v>
      </c>
      <c r="I1325">
        <v>36</v>
      </c>
      <c r="J1325">
        <v>17</v>
      </c>
      <c r="K1325">
        <v>4773</v>
      </c>
      <c r="L1325">
        <v>22</v>
      </c>
      <c r="M1325">
        <v>32.336363824553899</v>
      </c>
    </row>
    <row r="1326" spans="1:13" outlineLevel="2" collapsed="1" x14ac:dyDescent="0.2">
      <c r="E1326" s="10" t="s">
        <v>13027</v>
      </c>
      <c r="M1326">
        <f>SUBTOTAL(1,M1321:M1325)</f>
        <v>32.518377900364513</v>
      </c>
    </row>
    <row r="1327" spans="1:13" hidden="1" outlineLevel="3" x14ac:dyDescent="0.2">
      <c r="A1327">
        <v>1950</v>
      </c>
      <c r="B1327">
        <v>15</v>
      </c>
      <c r="C1327" t="s">
        <v>1971</v>
      </c>
      <c r="D1327">
        <v>60</v>
      </c>
      <c r="E1327" t="s">
        <v>1831</v>
      </c>
      <c r="F1327" t="s">
        <v>1972</v>
      </c>
      <c r="G1327" t="s">
        <v>156</v>
      </c>
      <c r="H1327">
        <v>146</v>
      </c>
      <c r="I1327">
        <v>42</v>
      </c>
      <c r="J1327">
        <v>46</v>
      </c>
      <c r="K1327">
        <v>4773</v>
      </c>
      <c r="L1327">
        <v>22</v>
      </c>
      <c r="M1327">
        <v>32.5329536547221</v>
      </c>
    </row>
    <row r="1328" spans="1:13" hidden="1" outlineLevel="3" x14ac:dyDescent="0.2">
      <c r="A1328">
        <v>1950</v>
      </c>
      <c r="B1328">
        <v>16</v>
      </c>
      <c r="C1328" t="s">
        <v>1902</v>
      </c>
      <c r="D1328">
        <v>56</v>
      </c>
      <c r="E1328" t="s">
        <v>1831</v>
      </c>
      <c r="F1328" t="s">
        <v>1973</v>
      </c>
      <c r="G1328" t="s">
        <v>156</v>
      </c>
      <c r="H1328">
        <v>146</v>
      </c>
      <c r="I1328">
        <v>48</v>
      </c>
      <c r="J1328">
        <v>34</v>
      </c>
      <c r="K1328">
        <v>4773</v>
      </c>
      <c r="L1328">
        <v>22</v>
      </c>
      <c r="M1328">
        <v>32.511532334053598</v>
      </c>
    </row>
    <row r="1329" spans="1:13" hidden="1" outlineLevel="3" x14ac:dyDescent="0.2">
      <c r="A1329">
        <v>1950</v>
      </c>
      <c r="B1329">
        <v>23</v>
      </c>
      <c r="C1329" t="s">
        <v>1983</v>
      </c>
      <c r="D1329">
        <v>55</v>
      </c>
      <c r="E1329" t="s">
        <v>1831</v>
      </c>
      <c r="F1329" t="s">
        <v>1984</v>
      </c>
      <c r="G1329" t="s">
        <v>156</v>
      </c>
      <c r="H1329">
        <v>147</v>
      </c>
      <c r="I1329">
        <v>24</v>
      </c>
      <c r="J1329">
        <v>37</v>
      </c>
      <c r="K1329">
        <v>4773</v>
      </c>
      <c r="L1329">
        <v>22</v>
      </c>
      <c r="M1329">
        <v>32.3790177452574</v>
      </c>
    </row>
    <row r="1330" spans="1:13" outlineLevel="2" collapsed="1" x14ac:dyDescent="0.2">
      <c r="E1330" s="10" t="s">
        <v>13049</v>
      </c>
      <c r="M1330">
        <f>SUBTOTAL(1,M1327:M1329)</f>
        <v>32.474501244677704</v>
      </c>
    </row>
    <row r="1331" spans="1:13" hidden="1" outlineLevel="3" x14ac:dyDescent="0.2">
      <c r="A1331">
        <v>1950</v>
      </c>
      <c r="B1331">
        <v>7</v>
      </c>
      <c r="C1331" t="s">
        <v>1348</v>
      </c>
      <c r="D1331">
        <v>92</v>
      </c>
      <c r="E1331" t="s">
        <v>1736</v>
      </c>
      <c r="F1331" t="s">
        <v>1962</v>
      </c>
      <c r="G1331" t="s">
        <v>156</v>
      </c>
      <c r="H1331">
        <v>146</v>
      </c>
      <c r="I1331">
        <v>29</v>
      </c>
      <c r="J1331">
        <v>38</v>
      </c>
      <c r="K1331">
        <v>4773</v>
      </c>
      <c r="L1331">
        <v>22</v>
      </c>
      <c r="M1331">
        <v>32.581563887761703</v>
      </c>
    </row>
    <row r="1332" spans="1:13" hidden="1" outlineLevel="3" x14ac:dyDescent="0.2">
      <c r="A1332">
        <v>1950</v>
      </c>
      <c r="B1332">
        <v>9</v>
      </c>
      <c r="C1332" t="s">
        <v>1964</v>
      </c>
      <c r="D1332">
        <v>97</v>
      </c>
      <c r="E1332" t="s">
        <v>1736</v>
      </c>
      <c r="F1332" t="s">
        <v>1965</v>
      </c>
      <c r="G1332" t="s">
        <v>156</v>
      </c>
      <c r="H1332">
        <v>146</v>
      </c>
      <c r="I1332">
        <v>31</v>
      </c>
      <c r="J1332">
        <v>25</v>
      </c>
      <c r="K1332">
        <v>4773</v>
      </c>
      <c r="L1332">
        <v>22</v>
      </c>
      <c r="M1332">
        <v>32.574954738049399</v>
      </c>
    </row>
    <row r="1333" spans="1:13" hidden="1" outlineLevel="3" x14ac:dyDescent="0.2">
      <c r="A1333">
        <v>1950</v>
      </c>
      <c r="B1333">
        <v>31</v>
      </c>
      <c r="C1333" t="s">
        <v>1994</v>
      </c>
      <c r="D1333">
        <v>94</v>
      </c>
      <c r="E1333" t="s">
        <v>1736</v>
      </c>
      <c r="F1333" t="s">
        <v>1995</v>
      </c>
      <c r="G1333" t="s">
        <v>156</v>
      </c>
      <c r="H1333">
        <v>147</v>
      </c>
      <c r="I1333">
        <v>46</v>
      </c>
      <c r="J1333">
        <v>54</v>
      </c>
      <c r="K1333">
        <v>4773</v>
      </c>
      <c r="L1333">
        <v>22</v>
      </c>
      <c r="M1333">
        <v>32.297646302540898</v>
      </c>
    </row>
    <row r="1334" spans="1:13" hidden="1" outlineLevel="3" x14ac:dyDescent="0.2">
      <c r="A1334">
        <v>1950</v>
      </c>
      <c r="B1334">
        <v>45</v>
      </c>
      <c r="C1334" t="s">
        <v>2015</v>
      </c>
      <c r="D1334">
        <v>96</v>
      </c>
      <c r="E1334" t="s">
        <v>1736</v>
      </c>
      <c r="F1334" t="s">
        <v>2016</v>
      </c>
      <c r="G1334" t="s">
        <v>156</v>
      </c>
      <c r="H1334">
        <v>148</v>
      </c>
      <c r="I1334">
        <v>29</v>
      </c>
      <c r="J1334">
        <v>0</v>
      </c>
      <c r="K1334">
        <v>4773</v>
      </c>
      <c r="L1334">
        <v>22</v>
      </c>
      <c r="M1334">
        <v>32.145021887978402</v>
      </c>
    </row>
    <row r="1335" spans="1:13" outlineLevel="2" collapsed="1" x14ac:dyDescent="0.2">
      <c r="E1335" s="10" t="s">
        <v>13044</v>
      </c>
      <c r="M1335">
        <f>SUBTOTAL(1,M1331:M1334)</f>
        <v>32.399796704082604</v>
      </c>
    </row>
    <row r="1336" spans="1:13" hidden="1" outlineLevel="3" x14ac:dyDescent="0.2">
      <c r="A1336">
        <v>1950</v>
      </c>
      <c r="B1336">
        <v>3</v>
      </c>
      <c r="C1336" t="s">
        <v>1804</v>
      </c>
      <c r="D1336">
        <v>22</v>
      </c>
      <c r="E1336" t="s">
        <v>987</v>
      </c>
      <c r="F1336" t="s">
        <v>1958</v>
      </c>
      <c r="G1336" t="s">
        <v>156</v>
      </c>
      <c r="H1336">
        <v>145</v>
      </c>
      <c r="I1336">
        <v>59</v>
      </c>
      <c r="J1336">
        <v>15</v>
      </c>
      <c r="K1336">
        <v>4773</v>
      </c>
      <c r="L1336">
        <v>22</v>
      </c>
      <c r="M1336">
        <v>32.6945800154122</v>
      </c>
    </row>
    <row r="1337" spans="1:13" hidden="1" outlineLevel="3" x14ac:dyDescent="0.2">
      <c r="A1337">
        <v>1950</v>
      </c>
      <c r="B1337">
        <v>4</v>
      </c>
      <c r="C1337" t="s">
        <v>1823</v>
      </c>
      <c r="D1337">
        <v>26</v>
      </c>
      <c r="E1337" t="s">
        <v>987</v>
      </c>
      <c r="F1337" t="s">
        <v>1959</v>
      </c>
      <c r="G1337" t="s">
        <v>156</v>
      </c>
      <c r="H1337">
        <v>146</v>
      </c>
      <c r="I1337">
        <v>8</v>
      </c>
      <c r="J1337">
        <v>10</v>
      </c>
      <c r="K1337">
        <v>4773</v>
      </c>
      <c r="L1337">
        <v>22</v>
      </c>
      <c r="M1337">
        <v>32.661331711304101</v>
      </c>
    </row>
    <row r="1338" spans="1:13" hidden="1" outlineLevel="3" x14ac:dyDescent="0.2">
      <c r="A1338">
        <v>1950</v>
      </c>
      <c r="B1338">
        <v>24</v>
      </c>
      <c r="C1338" t="s">
        <v>1732</v>
      </c>
      <c r="D1338">
        <v>23</v>
      </c>
      <c r="E1338" t="s">
        <v>987</v>
      </c>
      <c r="F1338" t="s">
        <v>1985</v>
      </c>
      <c r="G1338" t="s">
        <v>156</v>
      </c>
      <c r="H1338">
        <v>147</v>
      </c>
      <c r="I1338">
        <v>25</v>
      </c>
      <c r="J1338">
        <v>3</v>
      </c>
      <c r="K1338">
        <v>4773</v>
      </c>
      <c r="L1338">
        <v>22</v>
      </c>
      <c r="M1338">
        <v>32.377431444706303</v>
      </c>
    </row>
    <row r="1339" spans="1:13" hidden="1" outlineLevel="3" x14ac:dyDescent="0.2">
      <c r="A1339">
        <v>1950</v>
      </c>
      <c r="B1339">
        <v>28</v>
      </c>
      <c r="C1339" t="s">
        <v>1715</v>
      </c>
      <c r="D1339">
        <v>28</v>
      </c>
      <c r="E1339" t="s">
        <v>987</v>
      </c>
      <c r="F1339" t="s">
        <v>1990</v>
      </c>
      <c r="G1339" t="s">
        <v>156</v>
      </c>
      <c r="H1339">
        <v>147</v>
      </c>
      <c r="I1339">
        <v>39</v>
      </c>
      <c r="J1339">
        <v>48</v>
      </c>
      <c r="K1339">
        <v>4773</v>
      </c>
      <c r="L1339">
        <v>22</v>
      </c>
      <c r="M1339">
        <v>32.323528747827197</v>
      </c>
    </row>
    <row r="1340" spans="1:13" hidden="1" outlineLevel="3" x14ac:dyDescent="0.2">
      <c r="A1340">
        <v>1950</v>
      </c>
      <c r="B1340">
        <v>36</v>
      </c>
      <c r="C1340" t="s">
        <v>2001</v>
      </c>
      <c r="D1340">
        <v>30</v>
      </c>
      <c r="E1340" t="s">
        <v>987</v>
      </c>
      <c r="F1340" t="s">
        <v>2002</v>
      </c>
      <c r="G1340" t="s">
        <v>156</v>
      </c>
      <c r="H1340">
        <v>148</v>
      </c>
      <c r="I1340">
        <v>6</v>
      </c>
      <c r="J1340">
        <v>27</v>
      </c>
      <c r="K1340">
        <v>4773</v>
      </c>
      <c r="L1340">
        <v>22</v>
      </c>
      <c r="M1340">
        <v>32.226592171226898</v>
      </c>
    </row>
    <row r="1341" spans="1:13" hidden="1" outlineLevel="3" x14ac:dyDescent="0.2">
      <c r="A1341">
        <v>1950</v>
      </c>
      <c r="B1341">
        <v>37</v>
      </c>
      <c r="C1341" t="s">
        <v>1896</v>
      </c>
      <c r="D1341">
        <v>27</v>
      </c>
      <c r="E1341" t="s">
        <v>987</v>
      </c>
      <c r="F1341" t="s">
        <v>2003</v>
      </c>
      <c r="G1341" t="s">
        <v>156</v>
      </c>
      <c r="H1341">
        <v>147</v>
      </c>
      <c r="I1341">
        <v>59</v>
      </c>
      <c r="J1341">
        <v>1</v>
      </c>
      <c r="K1341">
        <v>4773</v>
      </c>
      <c r="L1341">
        <v>22</v>
      </c>
      <c r="M1341">
        <v>32.253571622983699</v>
      </c>
    </row>
    <row r="1342" spans="1:13" hidden="1" outlineLevel="3" x14ac:dyDescent="0.2">
      <c r="A1342">
        <v>1950</v>
      </c>
      <c r="B1342">
        <v>46</v>
      </c>
      <c r="C1342" t="s">
        <v>2017</v>
      </c>
      <c r="D1342">
        <v>25</v>
      </c>
      <c r="E1342" t="s">
        <v>987</v>
      </c>
      <c r="F1342" t="s">
        <v>2018</v>
      </c>
      <c r="G1342" t="s">
        <v>156</v>
      </c>
      <c r="H1342">
        <v>148</v>
      </c>
      <c r="I1342">
        <v>33</v>
      </c>
      <c r="J1342">
        <v>23</v>
      </c>
      <c r="K1342">
        <v>4773</v>
      </c>
      <c r="L1342">
        <v>22</v>
      </c>
      <c r="M1342">
        <v>32.129213934850704</v>
      </c>
    </row>
    <row r="1343" spans="1:13" hidden="1" outlineLevel="3" x14ac:dyDescent="0.2">
      <c r="A1343">
        <v>1950</v>
      </c>
      <c r="B1343">
        <v>48</v>
      </c>
      <c r="C1343" t="s">
        <v>2021</v>
      </c>
      <c r="D1343">
        <v>21</v>
      </c>
      <c r="E1343" t="s">
        <v>987</v>
      </c>
      <c r="F1343" t="s">
        <v>2022</v>
      </c>
      <c r="G1343" t="s">
        <v>156</v>
      </c>
      <c r="H1343">
        <v>148</v>
      </c>
      <c r="I1343">
        <v>59</v>
      </c>
      <c r="J1343">
        <v>47</v>
      </c>
      <c r="K1343">
        <v>4773</v>
      </c>
      <c r="L1343">
        <v>22</v>
      </c>
      <c r="M1343">
        <v>32.034333419713697</v>
      </c>
    </row>
    <row r="1344" spans="1:13" outlineLevel="2" collapsed="1" x14ac:dyDescent="0.2">
      <c r="E1344" s="10" t="s">
        <v>13029</v>
      </c>
      <c r="M1344">
        <f>SUBTOTAL(1,M1336:M1343)</f>
        <v>32.3375728835031</v>
      </c>
    </row>
    <row r="1345" spans="1:13" hidden="1" outlineLevel="3" x14ac:dyDescent="0.2">
      <c r="A1345">
        <v>1950</v>
      </c>
      <c r="B1345">
        <v>6</v>
      </c>
      <c r="C1345" t="s">
        <v>1744</v>
      </c>
      <c r="D1345">
        <v>74</v>
      </c>
      <c r="E1345" t="s">
        <v>1851</v>
      </c>
      <c r="F1345" t="s">
        <v>1961</v>
      </c>
      <c r="G1345" t="s">
        <v>156</v>
      </c>
      <c r="H1345">
        <v>146</v>
      </c>
      <c r="I1345">
        <v>18</v>
      </c>
      <c r="J1345">
        <v>31</v>
      </c>
      <c r="K1345">
        <v>4773</v>
      </c>
      <c r="L1345">
        <v>22</v>
      </c>
      <c r="M1345">
        <v>32.622823521817402</v>
      </c>
    </row>
    <row r="1346" spans="1:13" hidden="1" outlineLevel="3" x14ac:dyDescent="0.2">
      <c r="A1346">
        <v>1950</v>
      </c>
      <c r="B1346">
        <v>14</v>
      </c>
      <c r="C1346" t="s">
        <v>1818</v>
      </c>
      <c r="D1346">
        <v>72</v>
      </c>
      <c r="E1346" t="s">
        <v>1851</v>
      </c>
      <c r="F1346" t="s">
        <v>1970</v>
      </c>
      <c r="G1346" t="s">
        <v>156</v>
      </c>
      <c r="H1346">
        <v>146</v>
      </c>
      <c r="I1346">
        <v>42</v>
      </c>
      <c r="J1346">
        <v>25</v>
      </c>
      <c r="K1346">
        <v>4773</v>
      </c>
      <c r="L1346">
        <v>22</v>
      </c>
      <c r="M1346">
        <v>32.534247223773697</v>
      </c>
    </row>
    <row r="1347" spans="1:13" hidden="1" outlineLevel="3" x14ac:dyDescent="0.2">
      <c r="A1347">
        <v>1950</v>
      </c>
      <c r="B1347">
        <v>20</v>
      </c>
      <c r="C1347" t="s">
        <v>1978</v>
      </c>
      <c r="D1347">
        <v>77</v>
      </c>
      <c r="E1347" t="s">
        <v>1851</v>
      </c>
      <c r="F1347" t="s">
        <v>1979</v>
      </c>
      <c r="G1347" t="s">
        <v>156</v>
      </c>
      <c r="H1347">
        <v>147</v>
      </c>
      <c r="I1347">
        <v>5</v>
      </c>
      <c r="J1347">
        <v>55</v>
      </c>
      <c r="K1347">
        <v>4773</v>
      </c>
      <c r="L1347">
        <v>22</v>
      </c>
      <c r="M1347">
        <v>32.447621115842502</v>
      </c>
    </row>
    <row r="1348" spans="1:13" hidden="1" outlineLevel="3" x14ac:dyDescent="0.2">
      <c r="A1348">
        <v>1950</v>
      </c>
      <c r="B1348">
        <v>32</v>
      </c>
      <c r="C1348" t="s">
        <v>1996</v>
      </c>
      <c r="D1348">
        <v>73</v>
      </c>
      <c r="E1348" t="s">
        <v>1851</v>
      </c>
      <c r="F1348" t="s">
        <v>1997</v>
      </c>
      <c r="G1348" t="s">
        <v>156</v>
      </c>
      <c r="H1348">
        <v>147</v>
      </c>
      <c r="I1348">
        <v>48</v>
      </c>
      <c r="J1348">
        <v>34</v>
      </c>
      <c r="K1348">
        <v>4773</v>
      </c>
      <c r="L1348">
        <v>22</v>
      </c>
      <c r="M1348">
        <v>32.291576617040697</v>
      </c>
    </row>
    <row r="1349" spans="1:13" hidden="1" outlineLevel="3" x14ac:dyDescent="0.2">
      <c r="A1349">
        <v>1950</v>
      </c>
      <c r="B1349">
        <v>49</v>
      </c>
      <c r="C1349" t="s">
        <v>2023</v>
      </c>
      <c r="D1349">
        <v>71</v>
      </c>
      <c r="E1349" t="s">
        <v>1851</v>
      </c>
      <c r="F1349" t="s">
        <v>2024</v>
      </c>
      <c r="G1349" t="s">
        <v>156</v>
      </c>
      <c r="H1349">
        <v>149</v>
      </c>
      <c r="I1349">
        <v>12</v>
      </c>
      <c r="J1349">
        <v>35</v>
      </c>
      <c r="K1349">
        <v>4773</v>
      </c>
      <c r="L1349">
        <v>22</v>
      </c>
      <c r="M1349">
        <v>31.9885321741396</v>
      </c>
    </row>
    <row r="1350" spans="1:13" outlineLevel="2" collapsed="1" x14ac:dyDescent="0.2">
      <c r="E1350" s="10" t="s">
        <v>13050</v>
      </c>
      <c r="M1350">
        <f>SUBTOTAL(1,M1345:M1349)</f>
        <v>32.376960130522782</v>
      </c>
    </row>
    <row r="1351" spans="1:13" hidden="1" outlineLevel="3" x14ac:dyDescent="0.2">
      <c r="A1351">
        <v>1950</v>
      </c>
      <c r="B1351">
        <v>5</v>
      </c>
      <c r="C1351" t="s">
        <v>1730</v>
      </c>
      <c r="D1351">
        <v>42</v>
      </c>
      <c r="E1351" t="s">
        <v>1518</v>
      </c>
      <c r="F1351" t="s">
        <v>1960</v>
      </c>
      <c r="G1351" t="s">
        <v>156</v>
      </c>
      <c r="H1351">
        <v>146</v>
      </c>
      <c r="I1351">
        <v>11</v>
      </c>
      <c r="J1351">
        <v>17</v>
      </c>
      <c r="K1351">
        <v>4773</v>
      </c>
      <c r="L1351">
        <v>22</v>
      </c>
      <c r="M1351">
        <v>32.649726284827103</v>
      </c>
    </row>
    <row r="1352" spans="1:13" hidden="1" outlineLevel="3" x14ac:dyDescent="0.2">
      <c r="A1352">
        <v>1950</v>
      </c>
      <c r="B1352">
        <v>10</v>
      </c>
      <c r="C1352" t="s">
        <v>1734</v>
      </c>
      <c r="D1352">
        <v>39</v>
      </c>
      <c r="E1352" t="s">
        <v>1518</v>
      </c>
      <c r="F1352" t="s">
        <v>1966</v>
      </c>
      <c r="G1352" t="s">
        <v>156</v>
      </c>
      <c r="H1352">
        <v>146</v>
      </c>
      <c r="I1352">
        <v>32</v>
      </c>
      <c r="J1352">
        <v>17</v>
      </c>
      <c r="K1352">
        <v>4773</v>
      </c>
      <c r="L1352">
        <v>22</v>
      </c>
      <c r="M1352">
        <v>32.571743782900498</v>
      </c>
    </row>
    <row r="1353" spans="1:13" hidden="1" outlineLevel="3" x14ac:dyDescent="0.2">
      <c r="A1353">
        <v>1950</v>
      </c>
      <c r="B1353">
        <v>18</v>
      </c>
      <c r="C1353" t="s">
        <v>1722</v>
      </c>
      <c r="D1353">
        <v>37</v>
      </c>
      <c r="E1353" t="s">
        <v>1518</v>
      </c>
      <c r="F1353" t="s">
        <v>1975</v>
      </c>
      <c r="G1353" t="s">
        <v>156</v>
      </c>
      <c r="H1353">
        <v>146</v>
      </c>
      <c r="I1353">
        <v>51</v>
      </c>
      <c r="J1353">
        <v>54</v>
      </c>
      <c r="K1353">
        <v>4773</v>
      </c>
      <c r="L1353">
        <v>22</v>
      </c>
      <c r="M1353">
        <v>32.499233990399297</v>
      </c>
    </row>
    <row r="1354" spans="1:13" hidden="1" outlineLevel="3" x14ac:dyDescent="0.2">
      <c r="A1354">
        <v>1950</v>
      </c>
      <c r="B1354">
        <v>21</v>
      </c>
      <c r="C1354" t="s">
        <v>1980</v>
      </c>
      <c r="D1354">
        <v>41</v>
      </c>
      <c r="E1354" t="s">
        <v>1518</v>
      </c>
      <c r="F1354" t="s">
        <v>1981</v>
      </c>
      <c r="G1354" t="s">
        <v>156</v>
      </c>
      <c r="H1354">
        <v>147</v>
      </c>
      <c r="I1354">
        <v>14</v>
      </c>
      <c r="J1354">
        <v>51</v>
      </c>
      <c r="K1354">
        <v>4773</v>
      </c>
      <c r="L1354">
        <v>22</v>
      </c>
      <c r="M1354">
        <v>32.414811796465102</v>
      </c>
    </row>
    <row r="1355" spans="1:13" outlineLevel="2" collapsed="1" x14ac:dyDescent="0.2">
      <c r="E1355" s="10" t="s">
        <v>13038</v>
      </c>
      <c r="M1355">
        <f>SUBTOTAL(1,M1351:M1354)</f>
        <v>32.533878963648</v>
      </c>
    </row>
    <row r="1356" spans="1:13" hidden="1" outlineLevel="3" x14ac:dyDescent="0.2">
      <c r="A1356">
        <v>1950</v>
      </c>
      <c r="B1356">
        <v>26</v>
      </c>
      <c r="C1356" t="s">
        <v>1951</v>
      </c>
      <c r="D1356">
        <v>112</v>
      </c>
      <c r="E1356" t="s">
        <v>1987</v>
      </c>
      <c r="F1356" t="s">
        <v>1988</v>
      </c>
      <c r="G1356" t="s">
        <v>156</v>
      </c>
      <c r="H1356">
        <v>147</v>
      </c>
      <c r="I1356">
        <v>36</v>
      </c>
      <c r="J1356">
        <v>54</v>
      </c>
      <c r="K1356">
        <v>4773</v>
      </c>
      <c r="L1356">
        <v>22</v>
      </c>
      <c r="M1356">
        <v>32.334112386952498</v>
      </c>
    </row>
    <row r="1357" spans="1:13" outlineLevel="2" collapsed="1" x14ac:dyDescent="0.2">
      <c r="E1357" s="10" t="s">
        <v>13056</v>
      </c>
      <c r="M1357">
        <f>SUBTOTAL(1,M1356:M1356)</f>
        <v>32.334112386952498</v>
      </c>
    </row>
    <row r="1358" spans="1:13" hidden="1" outlineLevel="3" x14ac:dyDescent="0.2">
      <c r="A1358">
        <v>1950</v>
      </c>
      <c r="B1358">
        <v>12</v>
      </c>
      <c r="C1358" t="s">
        <v>1699</v>
      </c>
      <c r="D1358">
        <v>89</v>
      </c>
      <c r="E1358" t="s">
        <v>1670</v>
      </c>
      <c r="F1358" t="s">
        <v>1968</v>
      </c>
      <c r="G1358" t="s">
        <v>156</v>
      </c>
      <c r="H1358">
        <v>146</v>
      </c>
      <c r="I1358">
        <v>36</v>
      </c>
      <c r="J1358">
        <v>41</v>
      </c>
      <c r="K1358">
        <v>4773</v>
      </c>
      <c r="L1358">
        <v>22</v>
      </c>
      <c r="M1358">
        <v>32.555451770648403</v>
      </c>
    </row>
    <row r="1359" spans="1:13" hidden="1" outlineLevel="3" x14ac:dyDescent="0.2">
      <c r="A1359">
        <v>1950</v>
      </c>
      <c r="B1359">
        <v>33</v>
      </c>
      <c r="C1359" t="s">
        <v>1889</v>
      </c>
      <c r="D1359">
        <v>90</v>
      </c>
      <c r="E1359" t="s">
        <v>1670</v>
      </c>
      <c r="F1359" t="s">
        <v>1998</v>
      </c>
      <c r="G1359" t="s">
        <v>156</v>
      </c>
      <c r="H1359">
        <v>147</v>
      </c>
      <c r="I1359">
        <v>50</v>
      </c>
      <c r="J1359">
        <v>26</v>
      </c>
      <c r="K1359">
        <v>4773</v>
      </c>
      <c r="L1359">
        <v>22</v>
      </c>
      <c r="M1359">
        <v>32.284781277126598</v>
      </c>
    </row>
    <row r="1360" spans="1:13" hidden="1" outlineLevel="3" x14ac:dyDescent="0.2">
      <c r="A1360">
        <v>1950</v>
      </c>
      <c r="B1360">
        <v>35</v>
      </c>
      <c r="C1360" t="s">
        <v>1454</v>
      </c>
      <c r="D1360">
        <v>86</v>
      </c>
      <c r="E1360" t="s">
        <v>1670</v>
      </c>
      <c r="F1360" t="s">
        <v>2000</v>
      </c>
      <c r="G1360" t="s">
        <v>156</v>
      </c>
      <c r="H1360">
        <v>148</v>
      </c>
      <c r="I1360">
        <v>6</v>
      </c>
      <c r="J1360">
        <v>10</v>
      </c>
      <c r="K1360">
        <v>4773</v>
      </c>
      <c r="L1360">
        <v>22</v>
      </c>
      <c r="M1360">
        <v>32.227619708535698</v>
      </c>
    </row>
    <row r="1361" spans="1:13" hidden="1" outlineLevel="3" x14ac:dyDescent="0.2">
      <c r="A1361">
        <v>1950</v>
      </c>
      <c r="B1361">
        <v>39</v>
      </c>
      <c r="C1361" t="s">
        <v>2006</v>
      </c>
      <c r="D1361">
        <v>84</v>
      </c>
      <c r="E1361" t="s">
        <v>1670</v>
      </c>
      <c r="F1361" t="s">
        <v>2007</v>
      </c>
      <c r="G1361" t="s">
        <v>156</v>
      </c>
      <c r="H1361">
        <v>148</v>
      </c>
      <c r="I1361">
        <v>1</v>
      </c>
      <c r="J1361">
        <v>23</v>
      </c>
      <c r="K1361">
        <v>4773</v>
      </c>
      <c r="L1361">
        <v>22</v>
      </c>
      <c r="M1361">
        <v>32.2449768523296</v>
      </c>
    </row>
    <row r="1362" spans="1:13" hidden="1" outlineLevel="3" x14ac:dyDescent="0.2">
      <c r="A1362">
        <v>1950</v>
      </c>
      <c r="B1362">
        <v>44</v>
      </c>
      <c r="C1362" t="s">
        <v>2013</v>
      </c>
      <c r="D1362">
        <v>82</v>
      </c>
      <c r="E1362" t="s">
        <v>1670</v>
      </c>
      <c r="F1362" t="s">
        <v>2014</v>
      </c>
      <c r="G1362" t="s">
        <v>156</v>
      </c>
      <c r="H1362">
        <v>148</v>
      </c>
      <c r="I1362">
        <v>27</v>
      </c>
      <c r="J1362">
        <v>38</v>
      </c>
      <c r="K1362">
        <v>4773</v>
      </c>
      <c r="L1362">
        <v>22</v>
      </c>
      <c r="M1362">
        <v>32.149953784955898</v>
      </c>
    </row>
    <row r="1363" spans="1:13" outlineLevel="2" collapsed="1" x14ac:dyDescent="0.2">
      <c r="E1363" s="10" t="s">
        <v>13042</v>
      </c>
      <c r="M1363">
        <f>SUBTOTAL(1,M1358:M1362)</f>
        <v>32.292556678719237</v>
      </c>
    </row>
    <row r="1364" spans="1:13" hidden="1" outlineLevel="3" x14ac:dyDescent="0.2">
      <c r="A1364">
        <v>1950</v>
      </c>
      <c r="B1364">
        <v>30</v>
      </c>
      <c r="C1364" t="s">
        <v>1992</v>
      </c>
      <c r="D1364">
        <v>61</v>
      </c>
      <c r="E1364" t="s">
        <v>1813</v>
      </c>
      <c r="F1364" t="s">
        <v>1993</v>
      </c>
      <c r="G1364" t="s">
        <v>156</v>
      </c>
      <c r="H1364">
        <v>147</v>
      </c>
      <c r="I1364">
        <v>41</v>
      </c>
      <c r="J1364">
        <v>57</v>
      </c>
      <c r="K1364">
        <v>4773</v>
      </c>
      <c r="L1364">
        <v>22</v>
      </c>
      <c r="M1364">
        <v>32.315686728090299</v>
      </c>
    </row>
    <row r="1365" spans="1:13" hidden="1" outlineLevel="3" x14ac:dyDescent="0.2">
      <c r="A1365">
        <v>1950</v>
      </c>
      <c r="B1365">
        <v>42</v>
      </c>
      <c r="C1365" t="s">
        <v>2009</v>
      </c>
      <c r="D1365">
        <v>63</v>
      </c>
      <c r="E1365" t="s">
        <v>1813</v>
      </c>
      <c r="F1365" t="s">
        <v>2010</v>
      </c>
      <c r="G1365" t="s">
        <v>156</v>
      </c>
      <c r="H1365">
        <v>148</v>
      </c>
      <c r="I1365">
        <v>15</v>
      </c>
      <c r="J1365">
        <v>9</v>
      </c>
      <c r="K1365">
        <v>4773</v>
      </c>
      <c r="L1365">
        <v>22</v>
      </c>
      <c r="M1365">
        <v>32.195072595740299</v>
      </c>
    </row>
    <row r="1366" spans="1:13" hidden="1" outlineLevel="3" x14ac:dyDescent="0.2">
      <c r="A1366">
        <v>1950</v>
      </c>
      <c r="B1366">
        <v>47</v>
      </c>
      <c r="C1366" t="s">
        <v>2019</v>
      </c>
      <c r="D1366">
        <v>62</v>
      </c>
      <c r="E1366" t="s">
        <v>1813</v>
      </c>
      <c r="F1366" t="s">
        <v>2020</v>
      </c>
      <c r="G1366" t="s">
        <v>156</v>
      </c>
      <c r="H1366">
        <v>148</v>
      </c>
      <c r="I1366">
        <v>49</v>
      </c>
      <c r="J1366">
        <v>3</v>
      </c>
      <c r="K1366">
        <v>4773</v>
      </c>
      <c r="L1366">
        <v>22</v>
      </c>
      <c r="M1366">
        <v>32.0728408957279</v>
      </c>
    </row>
    <row r="1367" spans="1:13" outlineLevel="2" collapsed="1" x14ac:dyDescent="0.2">
      <c r="E1367" s="10" t="s">
        <v>13053</v>
      </c>
      <c r="M1367">
        <f>SUBTOTAL(1,M1364:M1366)</f>
        <v>32.194533406519497</v>
      </c>
    </row>
    <row r="1368" spans="1:13" hidden="1" outlineLevel="3" x14ac:dyDescent="0.2">
      <c r="A1368">
        <v>1950</v>
      </c>
      <c r="B1368">
        <v>27</v>
      </c>
      <c r="C1368" t="s">
        <v>1867</v>
      </c>
      <c r="D1368">
        <v>44</v>
      </c>
      <c r="E1368" t="s">
        <v>1429</v>
      </c>
      <c r="F1368" t="s">
        <v>1989</v>
      </c>
      <c r="G1368" t="s">
        <v>156</v>
      </c>
      <c r="H1368">
        <v>147</v>
      </c>
      <c r="I1368">
        <v>38</v>
      </c>
      <c r="J1368">
        <v>36</v>
      </c>
      <c r="K1368">
        <v>4773</v>
      </c>
      <c r="L1368">
        <v>22</v>
      </c>
      <c r="M1368">
        <v>32.327907344275602</v>
      </c>
    </row>
    <row r="1369" spans="1:13" outlineLevel="2" collapsed="1" x14ac:dyDescent="0.2">
      <c r="E1369" s="10" t="s">
        <v>13037</v>
      </c>
      <c r="M1369">
        <f>SUBTOTAL(1,M1368:M1368)</f>
        <v>32.327907344275602</v>
      </c>
    </row>
    <row r="1370" spans="1:13" hidden="1" outlineLevel="3" x14ac:dyDescent="0.2">
      <c r="A1370">
        <v>1950</v>
      </c>
      <c r="B1370">
        <v>11</v>
      </c>
      <c r="C1370" t="s">
        <v>1703</v>
      </c>
      <c r="D1370">
        <v>102</v>
      </c>
      <c r="E1370" t="s">
        <v>853</v>
      </c>
      <c r="F1370" t="s">
        <v>1967</v>
      </c>
      <c r="G1370" t="s">
        <v>156</v>
      </c>
      <c r="H1370">
        <v>146</v>
      </c>
      <c r="I1370">
        <v>34</v>
      </c>
      <c r="J1370">
        <v>10</v>
      </c>
      <c r="K1370">
        <v>4773</v>
      </c>
      <c r="L1370">
        <v>22</v>
      </c>
      <c r="M1370">
        <v>32.564768312328198</v>
      </c>
    </row>
    <row r="1371" spans="1:13" hidden="1" outlineLevel="3" x14ac:dyDescent="0.2">
      <c r="A1371">
        <v>1950</v>
      </c>
      <c r="B1371">
        <v>17</v>
      </c>
      <c r="C1371" t="s">
        <v>1738</v>
      </c>
      <c r="D1371">
        <v>105</v>
      </c>
      <c r="E1371" t="s">
        <v>853</v>
      </c>
      <c r="F1371" t="s">
        <v>1974</v>
      </c>
      <c r="G1371" t="s">
        <v>156</v>
      </c>
      <c r="H1371">
        <v>146</v>
      </c>
      <c r="I1371">
        <v>50</v>
      </c>
      <c r="J1371">
        <v>25</v>
      </c>
      <c r="K1371">
        <v>4773</v>
      </c>
      <c r="L1371">
        <v>22</v>
      </c>
      <c r="M1371">
        <v>32.5047056041617</v>
      </c>
    </row>
    <row r="1372" spans="1:13" hidden="1" outlineLevel="3" x14ac:dyDescent="0.2">
      <c r="A1372">
        <v>1950</v>
      </c>
      <c r="B1372">
        <v>19</v>
      </c>
      <c r="C1372" t="s">
        <v>1976</v>
      </c>
      <c r="D1372">
        <v>104</v>
      </c>
      <c r="E1372" t="s">
        <v>853</v>
      </c>
      <c r="F1372" t="s">
        <v>1977</v>
      </c>
      <c r="G1372" t="s">
        <v>156</v>
      </c>
      <c r="H1372">
        <v>147</v>
      </c>
      <c r="I1372">
        <v>2</v>
      </c>
      <c r="J1372">
        <v>10</v>
      </c>
      <c r="K1372">
        <v>4773</v>
      </c>
      <c r="L1372">
        <v>22</v>
      </c>
      <c r="M1372">
        <v>32.461413484971501</v>
      </c>
    </row>
    <row r="1373" spans="1:13" hidden="1" outlineLevel="3" x14ac:dyDescent="0.2">
      <c r="A1373">
        <v>1950</v>
      </c>
      <c r="B1373">
        <v>29</v>
      </c>
      <c r="C1373" t="s">
        <v>1936</v>
      </c>
      <c r="D1373">
        <v>110</v>
      </c>
      <c r="E1373" t="s">
        <v>853</v>
      </c>
      <c r="F1373" t="s">
        <v>1991</v>
      </c>
      <c r="G1373" t="s">
        <v>156</v>
      </c>
      <c r="H1373">
        <v>147</v>
      </c>
      <c r="I1373">
        <v>40</v>
      </c>
      <c r="J1373">
        <v>24</v>
      </c>
      <c r="K1373">
        <v>4773</v>
      </c>
      <c r="L1373">
        <v>22</v>
      </c>
      <c r="M1373">
        <v>32.321339894361401</v>
      </c>
    </row>
    <row r="1374" spans="1:13" hidden="1" outlineLevel="3" x14ac:dyDescent="0.2">
      <c r="A1374">
        <v>1950</v>
      </c>
      <c r="B1374">
        <v>34</v>
      </c>
      <c r="C1374" t="s">
        <v>1749</v>
      </c>
      <c r="D1374">
        <v>108</v>
      </c>
      <c r="E1374" t="s">
        <v>853</v>
      </c>
      <c r="F1374" t="s">
        <v>1999</v>
      </c>
      <c r="G1374" t="s">
        <v>156</v>
      </c>
      <c r="H1374">
        <v>148</v>
      </c>
      <c r="I1374">
        <v>3</v>
      </c>
      <c r="J1374">
        <v>16</v>
      </c>
      <c r="K1374">
        <v>4773</v>
      </c>
      <c r="L1374">
        <v>22</v>
      </c>
      <c r="M1374">
        <v>32.238140623944602</v>
      </c>
    </row>
    <row r="1375" spans="1:13" hidden="1" outlineLevel="3" x14ac:dyDescent="0.2">
      <c r="A1375">
        <v>1950</v>
      </c>
      <c r="B1375">
        <v>38</v>
      </c>
      <c r="C1375" t="s">
        <v>2004</v>
      </c>
      <c r="D1375">
        <v>106</v>
      </c>
      <c r="E1375" t="s">
        <v>853</v>
      </c>
      <c r="F1375" t="s">
        <v>2005</v>
      </c>
      <c r="G1375" t="s">
        <v>156</v>
      </c>
      <c r="H1375">
        <v>148</v>
      </c>
      <c r="I1375">
        <v>0</v>
      </c>
      <c r="J1375">
        <v>24</v>
      </c>
      <c r="K1375">
        <v>4773</v>
      </c>
      <c r="L1375">
        <v>22</v>
      </c>
      <c r="M1375">
        <v>32.248547362731401</v>
      </c>
    </row>
    <row r="1376" spans="1:13" outlineLevel="2" collapsed="1" x14ac:dyDescent="0.2">
      <c r="E1376" s="10" t="s">
        <v>13023</v>
      </c>
      <c r="M1376">
        <f>SUBTOTAL(1,M1370:M1375)</f>
        <v>32.389819213749803</v>
      </c>
    </row>
    <row r="1377" spans="1:13" hidden="1" outlineLevel="3" x14ac:dyDescent="0.2">
      <c r="A1377">
        <v>1950</v>
      </c>
      <c r="B1377">
        <v>1</v>
      </c>
      <c r="C1377" t="s">
        <v>1955</v>
      </c>
      <c r="D1377">
        <v>33</v>
      </c>
      <c r="E1377" t="s">
        <v>1142</v>
      </c>
      <c r="F1377" t="s">
        <v>1956</v>
      </c>
      <c r="G1377" t="s">
        <v>156</v>
      </c>
      <c r="H1377">
        <v>145</v>
      </c>
      <c r="I1377">
        <v>36</v>
      </c>
      <c r="J1377">
        <v>56</v>
      </c>
      <c r="K1377">
        <v>4773</v>
      </c>
      <c r="L1377">
        <v>22</v>
      </c>
      <c r="M1377">
        <v>32.778091473743601</v>
      </c>
    </row>
    <row r="1378" spans="1:13" hidden="1" outlineLevel="3" x14ac:dyDescent="0.2">
      <c r="A1378">
        <v>1950</v>
      </c>
      <c r="B1378">
        <v>41</v>
      </c>
      <c r="C1378" t="s">
        <v>1898</v>
      </c>
      <c r="D1378">
        <v>31</v>
      </c>
      <c r="E1378" t="s">
        <v>1142</v>
      </c>
      <c r="F1378" t="s">
        <v>2008</v>
      </c>
      <c r="G1378" t="s">
        <v>156</v>
      </c>
      <c r="H1378">
        <v>148</v>
      </c>
      <c r="I1378">
        <v>11</v>
      </c>
      <c r="J1378">
        <v>0</v>
      </c>
      <c r="K1378">
        <v>4773</v>
      </c>
      <c r="L1378">
        <v>22</v>
      </c>
      <c r="M1378">
        <v>32.210100101225898</v>
      </c>
    </row>
    <row r="1379" spans="1:13" hidden="1" outlineLevel="3" x14ac:dyDescent="0.2">
      <c r="A1379">
        <v>1950</v>
      </c>
      <c r="B1379">
        <v>43</v>
      </c>
      <c r="C1379" t="s">
        <v>2011</v>
      </c>
      <c r="D1379">
        <v>32</v>
      </c>
      <c r="E1379" t="s">
        <v>1142</v>
      </c>
      <c r="F1379" t="s">
        <v>2012</v>
      </c>
      <c r="G1379" t="s">
        <v>156</v>
      </c>
      <c r="H1379">
        <v>148</v>
      </c>
      <c r="I1379">
        <v>25</v>
      </c>
      <c r="J1379">
        <v>35</v>
      </c>
      <c r="K1379">
        <v>4773</v>
      </c>
      <c r="L1379">
        <v>22</v>
      </c>
      <c r="M1379">
        <v>32.157354468638502</v>
      </c>
    </row>
    <row r="1380" spans="1:13" hidden="1" outlineLevel="3" x14ac:dyDescent="0.2">
      <c r="A1380">
        <v>1950</v>
      </c>
      <c r="B1380">
        <v>50</v>
      </c>
      <c r="C1380" t="s">
        <v>1728</v>
      </c>
      <c r="D1380">
        <v>35</v>
      </c>
      <c r="E1380" t="s">
        <v>1142</v>
      </c>
      <c r="F1380" t="s">
        <v>2025</v>
      </c>
      <c r="G1380" t="s">
        <v>156</v>
      </c>
      <c r="H1380">
        <v>149</v>
      </c>
      <c r="I1380">
        <v>34</v>
      </c>
      <c r="J1380">
        <v>46</v>
      </c>
      <c r="K1380">
        <v>4773</v>
      </c>
      <c r="L1380">
        <v>22</v>
      </c>
      <c r="M1380">
        <v>31.9094646843186</v>
      </c>
    </row>
    <row r="1381" spans="1:13" hidden="1" outlineLevel="3" x14ac:dyDescent="0.2">
      <c r="A1381">
        <v>1950</v>
      </c>
      <c r="B1381">
        <v>51</v>
      </c>
      <c r="C1381" t="s">
        <v>2026</v>
      </c>
      <c r="D1381">
        <v>36</v>
      </c>
      <c r="E1381" t="s">
        <v>1142</v>
      </c>
      <c r="F1381" t="s">
        <v>2027</v>
      </c>
      <c r="G1381" t="s">
        <v>156</v>
      </c>
      <c r="H1381">
        <v>149</v>
      </c>
      <c r="I1381">
        <v>43</v>
      </c>
      <c r="J1381">
        <v>43</v>
      </c>
      <c r="K1381">
        <v>4773</v>
      </c>
      <c r="L1381">
        <v>22</v>
      </c>
      <c r="M1381">
        <v>31.8776749786187</v>
      </c>
    </row>
    <row r="1382" spans="1:13" outlineLevel="2" collapsed="1" x14ac:dyDescent="0.2">
      <c r="E1382" s="10" t="s">
        <v>13034</v>
      </c>
      <c r="M1382">
        <f>SUBTOTAL(1,M1377:M1381)</f>
        <v>32.18653714130906</v>
      </c>
    </row>
    <row r="1383" spans="1:13" outlineLevel="1" x14ac:dyDescent="0.2">
      <c r="A1383" s="10" t="s">
        <v>12907</v>
      </c>
      <c r="M1383">
        <f>SUBTOTAL(1,M1321:M1381)</f>
        <v>32.366309679216869</v>
      </c>
    </row>
    <row r="1384" spans="1:13" hidden="1" outlineLevel="3" x14ac:dyDescent="0.2">
      <c r="A1384">
        <v>1951</v>
      </c>
      <c r="B1384">
        <v>65</v>
      </c>
      <c r="C1384" t="s">
        <v>2124</v>
      </c>
      <c r="D1384">
        <v>125</v>
      </c>
      <c r="E1384" t="s">
        <v>2125</v>
      </c>
      <c r="F1384" t="s">
        <v>2126</v>
      </c>
      <c r="G1384" t="s">
        <v>156</v>
      </c>
      <c r="H1384">
        <v>147</v>
      </c>
      <c r="I1384">
        <v>13</v>
      </c>
      <c r="J1384">
        <v>13</v>
      </c>
      <c r="K1384">
        <v>4690</v>
      </c>
      <c r="L1384">
        <v>24</v>
      </c>
      <c r="M1384">
        <v>31.857024526739</v>
      </c>
    </row>
    <row r="1385" spans="1:13" hidden="1" outlineLevel="3" x14ac:dyDescent="0.2">
      <c r="A1385">
        <v>1951</v>
      </c>
      <c r="B1385">
        <v>66</v>
      </c>
      <c r="C1385" t="s">
        <v>2127</v>
      </c>
      <c r="D1385">
        <v>127</v>
      </c>
      <c r="E1385" t="s">
        <v>2125</v>
      </c>
      <c r="F1385" t="s">
        <v>2128</v>
      </c>
      <c r="G1385" t="s">
        <v>156</v>
      </c>
      <c r="H1385">
        <v>147</v>
      </c>
      <c r="I1385">
        <v>14</v>
      </c>
      <c r="J1385">
        <v>32</v>
      </c>
      <c r="K1385">
        <v>4690</v>
      </c>
      <c r="L1385">
        <v>24</v>
      </c>
      <c r="M1385">
        <v>31.852276671848301</v>
      </c>
    </row>
    <row r="1386" spans="1:13" outlineLevel="2" collapsed="1" x14ac:dyDescent="0.2">
      <c r="E1386" s="10" t="s">
        <v>13057</v>
      </c>
      <c r="M1386">
        <f>SUBTOTAL(1,M1384:M1385)</f>
        <v>31.854650599293649</v>
      </c>
    </row>
    <row r="1387" spans="1:13" hidden="1" outlineLevel="3" x14ac:dyDescent="0.2">
      <c r="A1387">
        <v>1951</v>
      </c>
      <c r="B1387">
        <v>5</v>
      </c>
      <c r="C1387" t="s">
        <v>1816</v>
      </c>
      <c r="D1387">
        <v>32</v>
      </c>
      <c r="E1387" t="s">
        <v>998</v>
      </c>
      <c r="F1387" t="s">
        <v>2033</v>
      </c>
      <c r="G1387" t="s">
        <v>156</v>
      </c>
      <c r="H1387">
        <v>142</v>
      </c>
      <c r="I1387">
        <v>53</v>
      </c>
      <c r="J1387">
        <v>7</v>
      </c>
      <c r="K1387">
        <v>4690</v>
      </c>
      <c r="L1387">
        <v>24</v>
      </c>
      <c r="M1387">
        <v>32.823535587019101</v>
      </c>
    </row>
    <row r="1388" spans="1:13" hidden="1" outlineLevel="3" x14ac:dyDescent="0.2">
      <c r="A1388">
        <v>1951</v>
      </c>
      <c r="B1388">
        <v>13</v>
      </c>
      <c r="C1388" t="s">
        <v>1902</v>
      </c>
      <c r="D1388">
        <v>29</v>
      </c>
      <c r="E1388" t="s">
        <v>998</v>
      </c>
      <c r="F1388" t="s">
        <v>2044</v>
      </c>
      <c r="G1388" t="s">
        <v>156</v>
      </c>
      <c r="H1388">
        <v>143</v>
      </c>
      <c r="I1388">
        <v>24</v>
      </c>
      <c r="J1388">
        <v>32</v>
      </c>
      <c r="K1388">
        <v>4690</v>
      </c>
      <c r="L1388">
        <v>24</v>
      </c>
      <c r="M1388">
        <v>32.703691077571499</v>
      </c>
    </row>
    <row r="1389" spans="1:13" hidden="1" outlineLevel="3" x14ac:dyDescent="0.2">
      <c r="A1389">
        <v>1951</v>
      </c>
      <c r="B1389">
        <v>14</v>
      </c>
      <c r="C1389" t="s">
        <v>2045</v>
      </c>
      <c r="D1389">
        <v>34</v>
      </c>
      <c r="E1389" t="s">
        <v>998</v>
      </c>
      <c r="F1389" t="s">
        <v>2046</v>
      </c>
      <c r="G1389" t="s">
        <v>156</v>
      </c>
      <c r="H1389">
        <v>143</v>
      </c>
      <c r="I1389">
        <v>27</v>
      </c>
      <c r="J1389">
        <v>32</v>
      </c>
      <c r="K1389">
        <v>4690</v>
      </c>
      <c r="L1389">
        <v>24</v>
      </c>
      <c r="M1389">
        <v>32.692292797781697</v>
      </c>
    </row>
    <row r="1390" spans="1:13" hidden="1" outlineLevel="3" x14ac:dyDescent="0.2">
      <c r="A1390">
        <v>1951</v>
      </c>
      <c r="B1390">
        <v>17</v>
      </c>
      <c r="C1390" t="s">
        <v>2050</v>
      </c>
      <c r="D1390">
        <v>27</v>
      </c>
      <c r="E1390" t="s">
        <v>998</v>
      </c>
      <c r="F1390" t="s">
        <v>2051</v>
      </c>
      <c r="G1390" t="s">
        <v>156</v>
      </c>
      <c r="H1390">
        <v>143</v>
      </c>
      <c r="I1390">
        <v>34</v>
      </c>
      <c r="J1390">
        <v>11</v>
      </c>
      <c r="K1390">
        <v>4690</v>
      </c>
      <c r="L1390">
        <v>24</v>
      </c>
      <c r="M1390">
        <v>32.667054915246297</v>
      </c>
    </row>
    <row r="1391" spans="1:13" hidden="1" outlineLevel="3" x14ac:dyDescent="0.2">
      <c r="A1391">
        <v>1951</v>
      </c>
      <c r="B1391">
        <v>18</v>
      </c>
      <c r="C1391" t="s">
        <v>1971</v>
      </c>
      <c r="D1391">
        <v>36</v>
      </c>
      <c r="E1391" t="s">
        <v>998</v>
      </c>
      <c r="F1391" t="s">
        <v>2052</v>
      </c>
      <c r="G1391" t="s">
        <v>156</v>
      </c>
      <c r="H1391">
        <v>143</v>
      </c>
      <c r="I1391">
        <v>34</v>
      </c>
      <c r="J1391">
        <v>50</v>
      </c>
      <c r="K1391">
        <v>4690</v>
      </c>
      <c r="L1391">
        <v>24</v>
      </c>
      <c r="M1391">
        <v>32.664590144905098</v>
      </c>
    </row>
    <row r="1392" spans="1:13" hidden="1" outlineLevel="3" x14ac:dyDescent="0.2">
      <c r="A1392">
        <v>1951</v>
      </c>
      <c r="B1392">
        <v>22</v>
      </c>
      <c r="C1392" t="s">
        <v>2056</v>
      </c>
      <c r="D1392">
        <v>28</v>
      </c>
      <c r="E1392" t="s">
        <v>998</v>
      </c>
      <c r="F1392" t="s">
        <v>2057</v>
      </c>
      <c r="G1392" t="s">
        <v>156</v>
      </c>
      <c r="H1392">
        <v>143</v>
      </c>
      <c r="I1392">
        <v>55</v>
      </c>
      <c r="J1392">
        <v>18</v>
      </c>
      <c r="K1392">
        <v>4690</v>
      </c>
      <c r="L1392">
        <v>24</v>
      </c>
      <c r="M1392">
        <v>32.587171262144899</v>
      </c>
    </row>
    <row r="1393" spans="1:13" hidden="1" outlineLevel="3" x14ac:dyDescent="0.2">
      <c r="A1393">
        <v>1951</v>
      </c>
      <c r="B1393">
        <v>25</v>
      </c>
      <c r="C1393" t="s">
        <v>2061</v>
      </c>
      <c r="D1393">
        <v>33</v>
      </c>
      <c r="E1393" t="s">
        <v>998</v>
      </c>
      <c r="F1393" t="s">
        <v>2062</v>
      </c>
      <c r="G1393" t="s">
        <v>156</v>
      </c>
      <c r="H1393">
        <v>144</v>
      </c>
      <c r="I1393">
        <v>2</v>
      </c>
      <c r="J1393">
        <v>36</v>
      </c>
      <c r="K1393">
        <v>4690</v>
      </c>
      <c r="L1393">
        <v>24</v>
      </c>
      <c r="M1393">
        <v>32.559646402702803</v>
      </c>
    </row>
    <row r="1394" spans="1:13" hidden="1" outlineLevel="3" x14ac:dyDescent="0.2">
      <c r="A1394">
        <v>1951</v>
      </c>
      <c r="B1394">
        <v>40</v>
      </c>
      <c r="C1394" t="s">
        <v>1983</v>
      </c>
      <c r="D1394">
        <v>25</v>
      </c>
      <c r="E1394" t="s">
        <v>998</v>
      </c>
      <c r="F1394" t="s">
        <v>2084</v>
      </c>
      <c r="G1394" t="s">
        <v>156</v>
      </c>
      <c r="H1394">
        <v>144</v>
      </c>
      <c r="I1394">
        <v>54</v>
      </c>
      <c r="J1394">
        <v>18</v>
      </c>
      <c r="K1394">
        <v>4690</v>
      </c>
      <c r="L1394">
        <v>24</v>
      </c>
      <c r="M1394">
        <v>32.366032918118698</v>
      </c>
    </row>
    <row r="1395" spans="1:13" hidden="1" outlineLevel="3" x14ac:dyDescent="0.2">
      <c r="A1395">
        <v>1951</v>
      </c>
      <c r="B1395">
        <v>42</v>
      </c>
      <c r="C1395" t="s">
        <v>2086</v>
      </c>
      <c r="D1395">
        <v>26</v>
      </c>
      <c r="E1395" t="s">
        <v>998</v>
      </c>
      <c r="F1395" t="s">
        <v>2087</v>
      </c>
      <c r="G1395" t="s">
        <v>156</v>
      </c>
      <c r="H1395">
        <v>145</v>
      </c>
      <c r="I1395">
        <v>3</v>
      </c>
      <c r="J1395">
        <v>15</v>
      </c>
      <c r="K1395">
        <v>4690</v>
      </c>
      <c r="L1395">
        <v>24</v>
      </c>
      <c r="M1395">
        <v>32.332749260333699</v>
      </c>
    </row>
    <row r="1396" spans="1:13" hidden="1" outlineLevel="3" x14ac:dyDescent="0.2">
      <c r="A1396">
        <v>1951</v>
      </c>
      <c r="B1396">
        <v>43</v>
      </c>
      <c r="C1396" t="s">
        <v>2088</v>
      </c>
      <c r="D1396">
        <v>31</v>
      </c>
      <c r="E1396" t="s">
        <v>998</v>
      </c>
      <c r="F1396" t="s">
        <v>2089</v>
      </c>
      <c r="G1396" t="s">
        <v>156</v>
      </c>
      <c r="H1396">
        <v>145</v>
      </c>
      <c r="I1396">
        <v>3</v>
      </c>
      <c r="J1396">
        <v>30</v>
      </c>
      <c r="K1396">
        <v>4690</v>
      </c>
      <c r="L1396">
        <v>24</v>
      </c>
      <c r="M1396">
        <v>32.331820531969797</v>
      </c>
    </row>
    <row r="1397" spans="1:13" hidden="1" outlineLevel="3" x14ac:dyDescent="0.2">
      <c r="A1397">
        <v>1951</v>
      </c>
      <c r="B1397">
        <v>62</v>
      </c>
      <c r="C1397" t="s">
        <v>2119</v>
      </c>
      <c r="D1397">
        <v>35</v>
      </c>
      <c r="E1397" t="s">
        <v>998</v>
      </c>
      <c r="F1397" t="s">
        <v>2120</v>
      </c>
      <c r="G1397" t="s">
        <v>156</v>
      </c>
      <c r="H1397">
        <v>146</v>
      </c>
      <c r="I1397">
        <v>12</v>
      </c>
      <c r="J1397">
        <v>19</v>
      </c>
      <c r="K1397">
        <v>4690</v>
      </c>
      <c r="L1397">
        <v>24</v>
      </c>
      <c r="M1397">
        <v>32.078185352025898</v>
      </c>
    </row>
    <row r="1398" spans="1:13" outlineLevel="2" collapsed="1" x14ac:dyDescent="0.2">
      <c r="E1398" s="10" t="s">
        <v>13027</v>
      </c>
      <c r="M1398">
        <f>SUBTOTAL(1,M1387:M1397)</f>
        <v>32.527888204529049</v>
      </c>
    </row>
    <row r="1399" spans="1:13" hidden="1" outlineLevel="3" x14ac:dyDescent="0.2">
      <c r="A1399">
        <v>1951</v>
      </c>
      <c r="B1399">
        <v>9</v>
      </c>
      <c r="C1399" t="s">
        <v>2039</v>
      </c>
      <c r="D1399">
        <v>71</v>
      </c>
      <c r="E1399" t="s">
        <v>1011</v>
      </c>
      <c r="F1399" t="s">
        <v>2040</v>
      </c>
      <c r="G1399" t="s">
        <v>156</v>
      </c>
      <c r="H1399">
        <v>143</v>
      </c>
      <c r="I1399">
        <v>6</v>
      </c>
      <c r="J1399">
        <v>9</v>
      </c>
      <c r="K1399">
        <v>4690</v>
      </c>
      <c r="L1399">
        <v>24</v>
      </c>
      <c r="M1399">
        <v>32.773711151097899</v>
      </c>
    </row>
    <row r="1400" spans="1:13" hidden="1" outlineLevel="3" x14ac:dyDescent="0.2">
      <c r="A1400">
        <v>1951</v>
      </c>
      <c r="B1400">
        <v>44</v>
      </c>
      <c r="C1400" t="s">
        <v>2090</v>
      </c>
      <c r="D1400">
        <v>70</v>
      </c>
      <c r="E1400" t="s">
        <v>1011</v>
      </c>
      <c r="F1400" t="s">
        <v>2091</v>
      </c>
      <c r="G1400" t="s">
        <v>156</v>
      </c>
      <c r="H1400">
        <v>145</v>
      </c>
      <c r="I1400">
        <v>5</v>
      </c>
      <c r="J1400">
        <v>53</v>
      </c>
      <c r="K1400">
        <v>4690</v>
      </c>
      <c r="L1400">
        <v>24</v>
      </c>
      <c r="M1400">
        <v>32.322969332998902</v>
      </c>
    </row>
    <row r="1401" spans="1:13" hidden="1" outlineLevel="3" x14ac:dyDescent="0.2">
      <c r="A1401">
        <v>1951</v>
      </c>
      <c r="B1401">
        <v>58</v>
      </c>
      <c r="C1401" t="s">
        <v>2112</v>
      </c>
      <c r="D1401">
        <v>67</v>
      </c>
      <c r="E1401" t="s">
        <v>1011</v>
      </c>
      <c r="F1401" t="s">
        <v>2113</v>
      </c>
      <c r="G1401" t="s">
        <v>156</v>
      </c>
      <c r="H1401">
        <v>145</v>
      </c>
      <c r="I1401">
        <v>40</v>
      </c>
      <c r="J1401">
        <v>38</v>
      </c>
      <c r="K1401">
        <v>4690</v>
      </c>
      <c r="L1401">
        <v>24</v>
      </c>
      <c r="M1401">
        <v>32.1944634065418</v>
      </c>
    </row>
    <row r="1402" spans="1:13" hidden="1" outlineLevel="3" x14ac:dyDescent="0.2">
      <c r="A1402">
        <v>1951</v>
      </c>
      <c r="B1402">
        <v>59</v>
      </c>
      <c r="C1402" t="s">
        <v>2114</v>
      </c>
      <c r="D1402">
        <v>68</v>
      </c>
      <c r="E1402" t="s">
        <v>1011</v>
      </c>
      <c r="F1402" t="s">
        <v>2115</v>
      </c>
      <c r="G1402" t="s">
        <v>156</v>
      </c>
      <c r="H1402">
        <v>145</v>
      </c>
      <c r="I1402">
        <v>56</v>
      </c>
      <c r="J1402">
        <v>27</v>
      </c>
      <c r="K1402">
        <v>4690</v>
      </c>
      <c r="L1402">
        <v>24</v>
      </c>
      <c r="M1402">
        <v>32.1363109479298</v>
      </c>
    </row>
    <row r="1403" spans="1:13" outlineLevel="2" collapsed="1" x14ac:dyDescent="0.2">
      <c r="E1403" s="10" t="s">
        <v>13028</v>
      </c>
      <c r="M1403">
        <f>SUBTOTAL(1,M1399:M1402)</f>
        <v>32.356863709642099</v>
      </c>
    </row>
    <row r="1404" spans="1:13" hidden="1" outlineLevel="3" x14ac:dyDescent="0.2">
      <c r="A1404">
        <v>1951</v>
      </c>
      <c r="B1404">
        <v>8</v>
      </c>
      <c r="C1404" t="s">
        <v>2023</v>
      </c>
      <c r="D1404">
        <v>98</v>
      </c>
      <c r="E1404" t="s">
        <v>2037</v>
      </c>
      <c r="F1404" t="s">
        <v>2038</v>
      </c>
      <c r="G1404" t="s">
        <v>156</v>
      </c>
      <c r="H1404">
        <v>143</v>
      </c>
      <c r="I1404">
        <v>6</v>
      </c>
      <c r="J1404">
        <v>7</v>
      </c>
      <c r="K1404">
        <v>4690</v>
      </c>
      <c r="L1404">
        <v>24</v>
      </c>
      <c r="M1404">
        <v>32.773838386387297</v>
      </c>
    </row>
    <row r="1405" spans="1:13" hidden="1" outlineLevel="3" x14ac:dyDescent="0.2">
      <c r="A1405">
        <v>1951</v>
      </c>
      <c r="B1405">
        <v>23</v>
      </c>
      <c r="C1405" t="s">
        <v>2058</v>
      </c>
      <c r="D1405">
        <v>104</v>
      </c>
      <c r="E1405" t="s">
        <v>2037</v>
      </c>
      <c r="F1405" t="s">
        <v>2059</v>
      </c>
      <c r="G1405" t="s">
        <v>156</v>
      </c>
      <c r="H1405">
        <v>143</v>
      </c>
      <c r="I1405">
        <v>56</v>
      </c>
      <c r="J1405">
        <v>37</v>
      </c>
      <c r="K1405">
        <v>4690</v>
      </c>
      <c r="L1405">
        <v>24</v>
      </c>
      <c r="M1405">
        <v>32.582203293342097</v>
      </c>
    </row>
    <row r="1406" spans="1:13" hidden="1" outlineLevel="3" x14ac:dyDescent="0.2">
      <c r="A1406">
        <v>1951</v>
      </c>
      <c r="B1406">
        <v>32</v>
      </c>
      <c r="C1406" t="s">
        <v>2071</v>
      </c>
      <c r="D1406">
        <v>103</v>
      </c>
      <c r="E1406" t="s">
        <v>2037</v>
      </c>
      <c r="F1406" t="s">
        <v>2072</v>
      </c>
      <c r="G1406" t="s">
        <v>156</v>
      </c>
      <c r="H1406">
        <v>144</v>
      </c>
      <c r="I1406">
        <v>29</v>
      </c>
      <c r="J1406">
        <v>43</v>
      </c>
      <c r="K1406">
        <v>4690</v>
      </c>
      <c r="L1406">
        <v>24</v>
      </c>
      <c r="M1406">
        <v>32.457808117527797</v>
      </c>
    </row>
    <row r="1407" spans="1:13" hidden="1" outlineLevel="3" x14ac:dyDescent="0.2">
      <c r="A1407">
        <v>1951</v>
      </c>
      <c r="B1407">
        <v>33</v>
      </c>
      <c r="C1407" t="s">
        <v>2073</v>
      </c>
      <c r="D1407">
        <v>108</v>
      </c>
      <c r="E1407" t="s">
        <v>2037</v>
      </c>
      <c r="F1407" t="s">
        <v>2074</v>
      </c>
      <c r="G1407" t="s">
        <v>156</v>
      </c>
      <c r="H1407">
        <v>144</v>
      </c>
      <c r="I1407">
        <v>29</v>
      </c>
      <c r="J1407">
        <v>59</v>
      </c>
      <c r="K1407">
        <v>4690</v>
      </c>
      <c r="L1407">
        <v>24</v>
      </c>
      <c r="M1407">
        <v>32.4568097977889</v>
      </c>
    </row>
    <row r="1408" spans="1:13" hidden="1" outlineLevel="3" x14ac:dyDescent="0.2">
      <c r="A1408">
        <v>1951</v>
      </c>
      <c r="B1408">
        <v>34</v>
      </c>
      <c r="C1408" t="s">
        <v>1732</v>
      </c>
      <c r="D1408">
        <v>105</v>
      </c>
      <c r="E1408" t="s">
        <v>2037</v>
      </c>
      <c r="F1408" t="s">
        <v>2075</v>
      </c>
      <c r="G1408" t="s">
        <v>156</v>
      </c>
      <c r="H1408">
        <v>144</v>
      </c>
      <c r="I1408">
        <v>32</v>
      </c>
      <c r="J1408">
        <v>37</v>
      </c>
      <c r="K1408">
        <v>4690</v>
      </c>
      <c r="L1408">
        <v>24</v>
      </c>
      <c r="M1408">
        <v>32.446954686878399</v>
      </c>
    </row>
    <row r="1409" spans="1:13" hidden="1" outlineLevel="3" x14ac:dyDescent="0.2">
      <c r="A1409">
        <v>1951</v>
      </c>
      <c r="B1409">
        <v>36</v>
      </c>
      <c r="C1409" t="s">
        <v>1703</v>
      </c>
      <c r="D1409">
        <v>99</v>
      </c>
      <c r="E1409" t="s">
        <v>2037</v>
      </c>
      <c r="F1409" t="s">
        <v>2078</v>
      </c>
      <c r="G1409" t="s">
        <v>156</v>
      </c>
      <c r="H1409">
        <v>144</v>
      </c>
      <c r="I1409">
        <v>38</v>
      </c>
      <c r="J1409">
        <v>43</v>
      </c>
      <c r="K1409">
        <v>4690</v>
      </c>
      <c r="L1409">
        <v>24</v>
      </c>
      <c r="M1409">
        <v>32.424148731667302</v>
      </c>
    </row>
    <row r="1410" spans="1:13" hidden="1" outlineLevel="3" x14ac:dyDescent="0.2">
      <c r="A1410">
        <v>1951</v>
      </c>
      <c r="B1410">
        <v>39</v>
      </c>
      <c r="C1410" t="s">
        <v>2082</v>
      </c>
      <c r="D1410">
        <v>100</v>
      </c>
      <c r="E1410" t="s">
        <v>2037</v>
      </c>
      <c r="F1410" t="s">
        <v>2083</v>
      </c>
      <c r="G1410" t="s">
        <v>156</v>
      </c>
      <c r="H1410">
        <v>144</v>
      </c>
      <c r="I1410">
        <v>51</v>
      </c>
      <c r="J1410">
        <v>47</v>
      </c>
      <c r="K1410">
        <v>4690</v>
      </c>
      <c r="L1410">
        <v>24</v>
      </c>
      <c r="M1410">
        <v>32.375404356988497</v>
      </c>
    </row>
    <row r="1411" spans="1:13" hidden="1" outlineLevel="3" x14ac:dyDescent="0.2">
      <c r="A1411">
        <v>1951</v>
      </c>
      <c r="B1411">
        <v>46</v>
      </c>
      <c r="C1411" t="s">
        <v>2094</v>
      </c>
      <c r="D1411">
        <v>106</v>
      </c>
      <c r="E1411" t="s">
        <v>2037</v>
      </c>
      <c r="F1411" t="s">
        <v>2095</v>
      </c>
      <c r="G1411" t="s">
        <v>156</v>
      </c>
      <c r="H1411">
        <v>145</v>
      </c>
      <c r="I1411">
        <v>10</v>
      </c>
      <c r="J1411">
        <v>20</v>
      </c>
      <c r="K1411">
        <v>4690</v>
      </c>
      <c r="L1411">
        <v>24</v>
      </c>
      <c r="M1411">
        <v>32.306455933565402</v>
      </c>
    </row>
    <row r="1412" spans="1:13" hidden="1" outlineLevel="3" x14ac:dyDescent="0.2">
      <c r="A1412">
        <v>1951</v>
      </c>
      <c r="B1412">
        <v>53</v>
      </c>
      <c r="C1412" t="s">
        <v>2104</v>
      </c>
      <c r="D1412">
        <v>102</v>
      </c>
      <c r="E1412" t="s">
        <v>2037</v>
      </c>
      <c r="F1412" t="s">
        <v>2105</v>
      </c>
      <c r="G1412" t="s">
        <v>156</v>
      </c>
      <c r="H1412">
        <v>145</v>
      </c>
      <c r="I1412">
        <v>28</v>
      </c>
      <c r="J1412">
        <v>12</v>
      </c>
      <c r="K1412">
        <v>4690</v>
      </c>
      <c r="L1412">
        <v>24</v>
      </c>
      <c r="M1412">
        <v>32.240324465525497</v>
      </c>
    </row>
    <row r="1413" spans="1:13" hidden="1" outlineLevel="3" x14ac:dyDescent="0.2">
      <c r="A1413">
        <v>1951</v>
      </c>
      <c r="B1413">
        <v>64</v>
      </c>
      <c r="C1413" t="s">
        <v>2021</v>
      </c>
      <c r="D1413">
        <v>97</v>
      </c>
      <c r="E1413" t="s">
        <v>2037</v>
      </c>
      <c r="F1413" t="s">
        <v>2123</v>
      </c>
      <c r="G1413" t="s">
        <v>156</v>
      </c>
      <c r="H1413">
        <v>147</v>
      </c>
      <c r="I1413">
        <v>1</v>
      </c>
      <c r="J1413">
        <v>40</v>
      </c>
      <c r="K1413">
        <v>4690</v>
      </c>
      <c r="L1413">
        <v>24</v>
      </c>
      <c r="M1413">
        <v>31.898734177215101</v>
      </c>
    </row>
    <row r="1414" spans="1:13" outlineLevel="2" collapsed="1" x14ac:dyDescent="0.2">
      <c r="E1414" s="10" t="s">
        <v>13058</v>
      </c>
      <c r="M1414">
        <f>SUBTOTAL(1,M1404:M1413)</f>
        <v>32.396268194688631</v>
      </c>
    </row>
    <row r="1415" spans="1:13" hidden="1" outlineLevel="3" x14ac:dyDescent="0.2">
      <c r="A1415">
        <v>1951</v>
      </c>
      <c r="B1415">
        <v>2</v>
      </c>
      <c r="C1415" t="s">
        <v>1823</v>
      </c>
      <c r="D1415">
        <v>41</v>
      </c>
      <c r="E1415" t="s">
        <v>987</v>
      </c>
      <c r="F1415" t="s">
        <v>2030</v>
      </c>
      <c r="G1415" t="s">
        <v>156</v>
      </c>
      <c r="H1415">
        <v>142</v>
      </c>
      <c r="I1415">
        <v>42</v>
      </c>
      <c r="J1415">
        <v>14</v>
      </c>
      <c r="K1415">
        <v>4690</v>
      </c>
      <c r="L1415">
        <v>24</v>
      </c>
      <c r="M1415">
        <v>32.865257117496597</v>
      </c>
    </row>
    <row r="1416" spans="1:13" hidden="1" outlineLevel="3" x14ac:dyDescent="0.2">
      <c r="A1416">
        <v>1951</v>
      </c>
      <c r="B1416">
        <v>3</v>
      </c>
      <c r="C1416" t="s">
        <v>1917</v>
      </c>
      <c r="D1416">
        <v>45</v>
      </c>
      <c r="E1416" t="s">
        <v>987</v>
      </c>
      <c r="F1416" t="s">
        <v>2031</v>
      </c>
      <c r="G1416" t="s">
        <v>156</v>
      </c>
      <c r="H1416">
        <v>142</v>
      </c>
      <c r="I1416">
        <v>44</v>
      </c>
      <c r="J1416">
        <v>30</v>
      </c>
      <c r="K1416">
        <v>4690</v>
      </c>
      <c r="L1416">
        <v>24</v>
      </c>
      <c r="M1416">
        <v>32.856559051900199</v>
      </c>
    </row>
    <row r="1417" spans="1:13" hidden="1" outlineLevel="3" x14ac:dyDescent="0.2">
      <c r="A1417">
        <v>1951</v>
      </c>
      <c r="B1417">
        <v>6</v>
      </c>
      <c r="C1417" t="s">
        <v>2034</v>
      </c>
      <c r="D1417">
        <v>38</v>
      </c>
      <c r="E1417" t="s">
        <v>987</v>
      </c>
      <c r="F1417" t="s">
        <v>2035</v>
      </c>
      <c r="G1417" t="s">
        <v>156</v>
      </c>
      <c r="H1417">
        <v>142</v>
      </c>
      <c r="I1417">
        <v>56</v>
      </c>
      <c r="J1417">
        <v>54</v>
      </c>
      <c r="K1417">
        <v>4690</v>
      </c>
      <c r="L1417">
        <v>24</v>
      </c>
      <c r="M1417">
        <v>32.809056885354799</v>
      </c>
    </row>
    <row r="1418" spans="1:13" hidden="1" outlineLevel="3" x14ac:dyDescent="0.2">
      <c r="A1418">
        <v>1951</v>
      </c>
      <c r="B1418">
        <v>11</v>
      </c>
      <c r="C1418" t="s">
        <v>1896</v>
      </c>
      <c r="D1418">
        <v>43</v>
      </c>
      <c r="E1418" t="s">
        <v>987</v>
      </c>
      <c r="F1418" t="s">
        <v>2042</v>
      </c>
      <c r="G1418" t="s">
        <v>156</v>
      </c>
      <c r="H1418">
        <v>143</v>
      </c>
      <c r="I1418">
        <v>17</v>
      </c>
      <c r="J1418">
        <v>33</v>
      </c>
      <c r="K1418">
        <v>4690</v>
      </c>
      <c r="L1418">
        <v>24</v>
      </c>
      <c r="M1418">
        <v>32.730254549261097</v>
      </c>
    </row>
    <row r="1419" spans="1:13" hidden="1" outlineLevel="3" x14ac:dyDescent="0.2">
      <c r="A1419">
        <v>1951</v>
      </c>
      <c r="B1419">
        <v>20</v>
      </c>
      <c r="C1419" t="s">
        <v>1804</v>
      </c>
      <c r="D1419">
        <v>39</v>
      </c>
      <c r="E1419" t="s">
        <v>987</v>
      </c>
      <c r="F1419" t="s">
        <v>2054</v>
      </c>
      <c r="G1419" t="s">
        <v>156</v>
      </c>
      <c r="H1419">
        <v>143</v>
      </c>
      <c r="I1419">
        <v>44</v>
      </c>
      <c r="J1419">
        <v>23</v>
      </c>
      <c r="K1419">
        <v>4690</v>
      </c>
      <c r="L1419">
        <v>24</v>
      </c>
      <c r="M1419">
        <v>32.6284198097255</v>
      </c>
    </row>
    <row r="1420" spans="1:13" hidden="1" outlineLevel="3" x14ac:dyDescent="0.2">
      <c r="A1420">
        <v>1951</v>
      </c>
      <c r="B1420">
        <v>26</v>
      </c>
      <c r="C1420" t="s">
        <v>1738</v>
      </c>
      <c r="D1420">
        <v>40</v>
      </c>
      <c r="E1420" t="s">
        <v>987</v>
      </c>
      <c r="F1420" t="s">
        <v>2063</v>
      </c>
      <c r="G1420" t="s">
        <v>156</v>
      </c>
      <c r="H1420">
        <v>144</v>
      </c>
      <c r="I1420">
        <v>11</v>
      </c>
      <c r="J1420">
        <v>23</v>
      </c>
      <c r="K1420">
        <v>4690</v>
      </c>
      <c r="L1420">
        <v>24</v>
      </c>
      <c r="M1420">
        <v>32.526590159955099</v>
      </c>
    </row>
    <row r="1421" spans="1:13" hidden="1" outlineLevel="3" x14ac:dyDescent="0.2">
      <c r="A1421">
        <v>1951</v>
      </c>
      <c r="B1421">
        <v>31</v>
      </c>
      <c r="C1421" t="s">
        <v>1717</v>
      </c>
      <c r="D1421">
        <v>48</v>
      </c>
      <c r="E1421" t="s">
        <v>987</v>
      </c>
      <c r="F1421" t="s">
        <v>2070</v>
      </c>
      <c r="G1421" t="s">
        <v>156</v>
      </c>
      <c r="H1421">
        <v>144</v>
      </c>
      <c r="I1421">
        <v>28</v>
      </c>
      <c r="J1421">
        <v>19</v>
      </c>
      <c r="K1421">
        <v>4690</v>
      </c>
      <c r="L1421">
        <v>24</v>
      </c>
      <c r="M1421">
        <v>32.463050303884401</v>
      </c>
    </row>
    <row r="1422" spans="1:13" hidden="1" outlineLevel="3" x14ac:dyDescent="0.2">
      <c r="A1422">
        <v>1951</v>
      </c>
      <c r="B1422">
        <v>41</v>
      </c>
      <c r="C1422" t="s">
        <v>1765</v>
      </c>
      <c r="D1422">
        <v>46</v>
      </c>
      <c r="E1422" t="s">
        <v>987</v>
      </c>
      <c r="F1422" t="s">
        <v>2085</v>
      </c>
      <c r="G1422" t="s">
        <v>156</v>
      </c>
      <c r="H1422">
        <v>144</v>
      </c>
      <c r="I1422">
        <v>55</v>
      </c>
      <c r="J1422">
        <v>16</v>
      </c>
      <c r="K1422">
        <v>4690</v>
      </c>
      <c r="L1422">
        <v>24</v>
      </c>
      <c r="M1422">
        <v>32.362434734606502</v>
      </c>
    </row>
    <row r="1423" spans="1:13" hidden="1" outlineLevel="3" x14ac:dyDescent="0.2">
      <c r="A1423">
        <v>1951</v>
      </c>
      <c r="B1423">
        <v>56</v>
      </c>
      <c r="C1423" t="s">
        <v>1992</v>
      </c>
      <c r="D1423">
        <v>37</v>
      </c>
      <c r="E1423" t="s">
        <v>987</v>
      </c>
      <c r="F1423" t="s">
        <v>2109</v>
      </c>
      <c r="G1423" t="s">
        <v>156</v>
      </c>
      <c r="H1423">
        <v>145</v>
      </c>
      <c r="I1423">
        <v>36</v>
      </c>
      <c r="J1423">
        <v>54</v>
      </c>
      <c r="K1423">
        <v>4690</v>
      </c>
      <c r="L1423">
        <v>24</v>
      </c>
      <c r="M1423">
        <v>32.2082203069738</v>
      </c>
    </row>
    <row r="1424" spans="1:13" hidden="1" outlineLevel="3" x14ac:dyDescent="0.2">
      <c r="A1424">
        <v>1951</v>
      </c>
      <c r="B1424">
        <v>61</v>
      </c>
      <c r="C1424" t="s">
        <v>2117</v>
      </c>
      <c r="D1424">
        <v>42</v>
      </c>
      <c r="E1424" t="s">
        <v>987</v>
      </c>
      <c r="F1424" t="s">
        <v>2118</v>
      </c>
      <c r="G1424" t="s">
        <v>156</v>
      </c>
      <c r="H1424">
        <v>146</v>
      </c>
      <c r="I1424">
        <v>6</v>
      </c>
      <c r="J1424">
        <v>1</v>
      </c>
      <c r="K1424">
        <v>4690</v>
      </c>
      <c r="L1424">
        <v>24</v>
      </c>
      <c r="M1424">
        <v>32.101239445510203</v>
      </c>
    </row>
    <row r="1425" spans="1:13" outlineLevel="2" collapsed="1" x14ac:dyDescent="0.2">
      <c r="E1425" s="10" t="s">
        <v>13029</v>
      </c>
      <c r="M1425">
        <f>SUBTOTAL(1,M1415:M1424)</f>
        <v>32.555108236466815</v>
      </c>
    </row>
    <row r="1426" spans="1:13" hidden="1" outlineLevel="3" x14ac:dyDescent="0.2">
      <c r="A1426">
        <v>1951</v>
      </c>
      <c r="B1426">
        <v>37</v>
      </c>
      <c r="C1426" t="s">
        <v>1762</v>
      </c>
      <c r="D1426">
        <v>88</v>
      </c>
      <c r="E1426" t="s">
        <v>1726</v>
      </c>
      <c r="F1426" t="s">
        <v>2079</v>
      </c>
      <c r="G1426" t="s">
        <v>156</v>
      </c>
      <c r="H1426">
        <v>144</v>
      </c>
      <c r="I1426">
        <v>45</v>
      </c>
      <c r="J1426">
        <v>58</v>
      </c>
      <c r="K1426">
        <v>4690</v>
      </c>
      <c r="L1426">
        <v>24</v>
      </c>
      <c r="M1426">
        <v>32.397084953123603</v>
      </c>
    </row>
    <row r="1427" spans="1:13" hidden="1" outlineLevel="3" x14ac:dyDescent="0.2">
      <c r="A1427">
        <v>1951</v>
      </c>
      <c r="B1427">
        <v>45</v>
      </c>
      <c r="C1427" t="s">
        <v>2092</v>
      </c>
      <c r="D1427">
        <v>89</v>
      </c>
      <c r="E1427" t="s">
        <v>1726</v>
      </c>
      <c r="F1427" t="s">
        <v>2093</v>
      </c>
      <c r="G1427" t="s">
        <v>156</v>
      </c>
      <c r="H1427">
        <v>145</v>
      </c>
      <c r="I1427">
        <v>9</v>
      </c>
      <c r="J1427">
        <v>52</v>
      </c>
      <c r="K1427">
        <v>4690</v>
      </c>
      <c r="L1427">
        <v>24</v>
      </c>
      <c r="M1427">
        <v>32.308186883840499</v>
      </c>
    </row>
    <row r="1428" spans="1:13" hidden="1" outlineLevel="3" x14ac:dyDescent="0.2">
      <c r="A1428">
        <v>1951</v>
      </c>
      <c r="B1428">
        <v>51</v>
      </c>
      <c r="C1428" t="s">
        <v>1889</v>
      </c>
      <c r="D1428">
        <v>96</v>
      </c>
      <c r="E1428" t="s">
        <v>1726</v>
      </c>
      <c r="F1428" t="s">
        <v>2102</v>
      </c>
      <c r="G1428" t="s">
        <v>156</v>
      </c>
      <c r="H1428">
        <v>145</v>
      </c>
      <c r="I1428">
        <v>25</v>
      </c>
      <c r="J1428">
        <v>14</v>
      </c>
      <c r="K1428">
        <v>4690</v>
      </c>
      <c r="L1428">
        <v>24</v>
      </c>
      <c r="M1428">
        <v>32.2512864985463</v>
      </c>
    </row>
    <row r="1429" spans="1:13" outlineLevel="2" collapsed="1" x14ac:dyDescent="0.2">
      <c r="E1429" s="10" t="s">
        <v>13045</v>
      </c>
      <c r="M1429">
        <f>SUBTOTAL(1,M1426:M1428)</f>
        <v>32.318852778503469</v>
      </c>
    </row>
    <row r="1430" spans="1:13" hidden="1" outlineLevel="3" x14ac:dyDescent="0.2">
      <c r="A1430">
        <v>1951</v>
      </c>
      <c r="B1430">
        <v>4</v>
      </c>
      <c r="C1430" t="s">
        <v>1552</v>
      </c>
      <c r="D1430">
        <v>13</v>
      </c>
      <c r="E1430" t="s">
        <v>990</v>
      </c>
      <c r="F1430" t="s">
        <v>2032</v>
      </c>
      <c r="G1430" t="s">
        <v>156</v>
      </c>
      <c r="H1430">
        <v>142</v>
      </c>
      <c r="I1430">
        <v>49</v>
      </c>
      <c r="J1430">
        <v>23</v>
      </c>
      <c r="K1430">
        <v>4690</v>
      </c>
      <c r="L1430">
        <v>24</v>
      </c>
      <c r="M1430">
        <v>32.8378354724085</v>
      </c>
    </row>
    <row r="1431" spans="1:13" hidden="1" outlineLevel="3" x14ac:dyDescent="0.2">
      <c r="A1431">
        <v>1951</v>
      </c>
      <c r="B1431">
        <v>7</v>
      </c>
      <c r="C1431" t="s">
        <v>1881</v>
      </c>
      <c r="D1431">
        <v>19</v>
      </c>
      <c r="E1431" t="s">
        <v>990</v>
      </c>
      <c r="F1431" t="s">
        <v>2036</v>
      </c>
      <c r="G1431" t="s">
        <v>156</v>
      </c>
      <c r="H1431">
        <v>142</v>
      </c>
      <c r="I1431">
        <v>59</v>
      </c>
      <c r="J1431">
        <v>28</v>
      </c>
      <c r="K1431">
        <v>4690</v>
      </c>
      <c r="L1431">
        <v>24</v>
      </c>
      <c r="M1431">
        <v>32.7992416000994</v>
      </c>
    </row>
    <row r="1432" spans="1:13" hidden="1" outlineLevel="3" x14ac:dyDescent="0.2">
      <c r="A1432">
        <v>1951</v>
      </c>
      <c r="B1432">
        <v>10</v>
      </c>
      <c r="C1432" t="s">
        <v>1873</v>
      </c>
      <c r="D1432">
        <v>15</v>
      </c>
      <c r="E1432" t="s">
        <v>990</v>
      </c>
      <c r="F1432" t="s">
        <v>2041</v>
      </c>
      <c r="G1432" t="s">
        <v>156</v>
      </c>
      <c r="H1432">
        <v>143</v>
      </c>
      <c r="I1432">
        <v>7</v>
      </c>
      <c r="J1432">
        <v>5</v>
      </c>
      <c r="K1432">
        <v>4690</v>
      </c>
      <c r="L1432">
        <v>24</v>
      </c>
      <c r="M1432">
        <v>32.7701489640448</v>
      </c>
    </row>
    <row r="1433" spans="1:13" hidden="1" outlineLevel="3" x14ac:dyDescent="0.2">
      <c r="A1433">
        <v>1951</v>
      </c>
      <c r="B1433">
        <v>15</v>
      </c>
      <c r="C1433" t="s">
        <v>1855</v>
      </c>
      <c r="D1433">
        <v>14</v>
      </c>
      <c r="E1433" t="s">
        <v>990</v>
      </c>
      <c r="F1433" t="s">
        <v>2047</v>
      </c>
      <c r="G1433" t="s">
        <v>156</v>
      </c>
      <c r="H1433">
        <v>143</v>
      </c>
      <c r="I1433">
        <v>29</v>
      </c>
      <c r="J1433">
        <v>6</v>
      </c>
      <c r="K1433">
        <v>4690</v>
      </c>
      <c r="L1433">
        <v>24</v>
      </c>
      <c r="M1433">
        <v>32.686343520228597</v>
      </c>
    </row>
    <row r="1434" spans="1:13" hidden="1" outlineLevel="3" x14ac:dyDescent="0.2">
      <c r="A1434">
        <v>1951</v>
      </c>
      <c r="B1434">
        <v>29</v>
      </c>
      <c r="C1434" t="s">
        <v>2067</v>
      </c>
      <c r="D1434">
        <v>17</v>
      </c>
      <c r="E1434" t="s">
        <v>990</v>
      </c>
      <c r="F1434" t="s">
        <v>2068</v>
      </c>
      <c r="G1434" t="s">
        <v>156</v>
      </c>
      <c r="H1434">
        <v>144</v>
      </c>
      <c r="I1434">
        <v>19</v>
      </c>
      <c r="J1434">
        <v>27</v>
      </c>
      <c r="K1434">
        <v>4690</v>
      </c>
      <c r="L1434">
        <v>24</v>
      </c>
      <c r="M1434">
        <v>32.496290180092203</v>
      </c>
    </row>
    <row r="1435" spans="1:13" hidden="1" outlineLevel="3" x14ac:dyDescent="0.2">
      <c r="A1435">
        <v>1951</v>
      </c>
      <c r="B1435">
        <v>38</v>
      </c>
      <c r="C1435" t="s">
        <v>2080</v>
      </c>
      <c r="D1435">
        <v>16</v>
      </c>
      <c r="E1435" t="s">
        <v>990</v>
      </c>
      <c r="F1435" t="s">
        <v>2081</v>
      </c>
      <c r="G1435" t="s">
        <v>156</v>
      </c>
      <c r="H1435">
        <v>144</v>
      </c>
      <c r="I1435">
        <v>48</v>
      </c>
      <c r="J1435">
        <v>15</v>
      </c>
      <c r="K1435">
        <v>4690</v>
      </c>
      <c r="L1435">
        <v>24</v>
      </c>
      <c r="M1435">
        <v>32.388570770868697</v>
      </c>
    </row>
    <row r="1436" spans="1:13" hidden="1" outlineLevel="3" x14ac:dyDescent="0.2">
      <c r="A1436">
        <v>1951</v>
      </c>
      <c r="B1436">
        <v>47</v>
      </c>
      <c r="C1436" t="s">
        <v>1944</v>
      </c>
      <c r="D1436">
        <v>22</v>
      </c>
      <c r="E1436" t="s">
        <v>990</v>
      </c>
      <c r="F1436" t="s">
        <v>2096</v>
      </c>
      <c r="G1436" t="s">
        <v>156</v>
      </c>
      <c r="H1436">
        <v>145</v>
      </c>
      <c r="I1436">
        <v>14</v>
      </c>
      <c r="J1436">
        <v>43</v>
      </c>
      <c r="K1436">
        <v>4690</v>
      </c>
      <c r="L1436">
        <v>24</v>
      </c>
      <c r="M1436">
        <v>32.290206413289397</v>
      </c>
    </row>
    <row r="1437" spans="1:13" hidden="1" outlineLevel="3" x14ac:dyDescent="0.2">
      <c r="A1437">
        <v>1951</v>
      </c>
      <c r="B1437">
        <v>52</v>
      </c>
      <c r="C1437" t="s">
        <v>1946</v>
      </c>
      <c r="D1437">
        <v>20</v>
      </c>
      <c r="E1437" t="s">
        <v>990</v>
      </c>
      <c r="F1437" t="s">
        <v>2103</v>
      </c>
      <c r="G1437" t="s">
        <v>156</v>
      </c>
      <c r="H1437">
        <v>145</v>
      </c>
      <c r="I1437">
        <v>27</v>
      </c>
      <c r="J1437">
        <v>17</v>
      </c>
      <c r="K1437">
        <v>4690</v>
      </c>
      <c r="L1437">
        <v>24</v>
      </c>
      <c r="M1437">
        <v>32.243710814934701</v>
      </c>
    </row>
    <row r="1438" spans="1:13" hidden="1" outlineLevel="3" x14ac:dyDescent="0.2">
      <c r="A1438">
        <v>1951</v>
      </c>
      <c r="B1438">
        <v>54</v>
      </c>
      <c r="C1438" t="s">
        <v>2106</v>
      </c>
      <c r="D1438">
        <v>23</v>
      </c>
      <c r="E1438" t="s">
        <v>990</v>
      </c>
      <c r="F1438" t="s">
        <v>2107</v>
      </c>
      <c r="G1438" t="s">
        <v>156</v>
      </c>
      <c r="H1438">
        <v>145</v>
      </c>
      <c r="I1438">
        <v>28</v>
      </c>
      <c r="J1438">
        <v>37</v>
      </c>
      <c r="K1438">
        <v>4690</v>
      </c>
      <c r="L1438">
        <v>24</v>
      </c>
      <c r="M1438">
        <v>32.238785450921</v>
      </c>
    </row>
    <row r="1439" spans="1:13" outlineLevel="2" collapsed="1" x14ac:dyDescent="0.2">
      <c r="E1439" s="10" t="s">
        <v>13030</v>
      </c>
      <c r="M1439">
        <f>SUBTOTAL(1,M1430:M1438)</f>
        <v>32.527903687431916</v>
      </c>
    </row>
    <row r="1440" spans="1:13" hidden="1" outlineLevel="3" x14ac:dyDescent="0.2">
      <c r="A1440">
        <v>1951</v>
      </c>
      <c r="B1440">
        <v>12</v>
      </c>
      <c r="C1440" t="s">
        <v>1722</v>
      </c>
      <c r="D1440">
        <v>50</v>
      </c>
      <c r="E1440" t="s">
        <v>1518</v>
      </c>
      <c r="F1440" t="s">
        <v>2043</v>
      </c>
      <c r="G1440" t="s">
        <v>156</v>
      </c>
      <c r="H1440">
        <v>143</v>
      </c>
      <c r="I1440">
        <v>19</v>
      </c>
      <c r="J1440">
        <v>43</v>
      </c>
      <c r="K1440">
        <v>4690</v>
      </c>
      <c r="L1440">
        <v>24</v>
      </c>
      <c r="M1440">
        <v>32.722008283218599</v>
      </c>
    </row>
    <row r="1441" spans="1:13" hidden="1" outlineLevel="3" x14ac:dyDescent="0.2">
      <c r="A1441">
        <v>1951</v>
      </c>
      <c r="B1441">
        <v>55</v>
      </c>
      <c r="C1441" t="s">
        <v>1980</v>
      </c>
      <c r="D1441">
        <v>54</v>
      </c>
      <c r="E1441" t="s">
        <v>1518</v>
      </c>
      <c r="F1441" t="s">
        <v>2108</v>
      </c>
      <c r="G1441" t="s">
        <v>156</v>
      </c>
      <c r="H1441">
        <v>145</v>
      </c>
      <c r="I1441">
        <v>35</v>
      </c>
      <c r="J1441">
        <v>16</v>
      </c>
      <c r="K1441">
        <v>4690</v>
      </c>
      <c r="L1441">
        <v>24</v>
      </c>
      <c r="M1441">
        <v>32.214242648573901</v>
      </c>
    </row>
    <row r="1442" spans="1:13" outlineLevel="2" collapsed="1" x14ac:dyDescent="0.2">
      <c r="E1442" s="10" t="s">
        <v>13038</v>
      </c>
      <c r="M1442">
        <f>SUBTOTAL(1,M1440:M1441)</f>
        <v>32.46812546589625</v>
      </c>
    </row>
    <row r="1443" spans="1:13" hidden="1" outlineLevel="3" x14ac:dyDescent="0.2">
      <c r="A1443">
        <v>1951</v>
      </c>
      <c r="B1443">
        <v>16</v>
      </c>
      <c r="C1443" t="s">
        <v>1964</v>
      </c>
      <c r="D1443">
        <v>117</v>
      </c>
      <c r="E1443" t="s">
        <v>2048</v>
      </c>
      <c r="F1443" t="s">
        <v>2049</v>
      </c>
      <c r="G1443" t="s">
        <v>156</v>
      </c>
      <c r="H1443">
        <v>143</v>
      </c>
      <c r="I1443">
        <v>33</v>
      </c>
      <c r="J1443">
        <v>50</v>
      </c>
      <c r="K1443">
        <v>4690</v>
      </c>
      <c r="L1443">
        <v>24</v>
      </c>
      <c r="M1443">
        <v>32.6683822533521</v>
      </c>
    </row>
    <row r="1444" spans="1:13" hidden="1" outlineLevel="3" x14ac:dyDescent="0.2">
      <c r="A1444">
        <v>1951</v>
      </c>
      <c r="B1444">
        <v>19</v>
      </c>
      <c r="C1444" t="s">
        <v>1348</v>
      </c>
      <c r="D1444">
        <v>111</v>
      </c>
      <c r="E1444" t="s">
        <v>2048</v>
      </c>
      <c r="F1444" t="s">
        <v>2053</v>
      </c>
      <c r="G1444" t="s">
        <v>156</v>
      </c>
      <c r="H1444">
        <v>143</v>
      </c>
      <c r="I1444">
        <v>35</v>
      </c>
      <c r="J1444">
        <v>44</v>
      </c>
      <c r="K1444">
        <v>4690</v>
      </c>
      <c r="L1444">
        <v>24</v>
      </c>
      <c r="M1444">
        <v>32.661177999938097</v>
      </c>
    </row>
    <row r="1445" spans="1:13" hidden="1" outlineLevel="3" x14ac:dyDescent="0.2">
      <c r="A1445">
        <v>1951</v>
      </c>
      <c r="B1445">
        <v>21</v>
      </c>
      <c r="C1445" t="s">
        <v>1454</v>
      </c>
      <c r="D1445">
        <v>113</v>
      </c>
      <c r="E1445" t="s">
        <v>2048</v>
      </c>
      <c r="F1445" t="s">
        <v>2055</v>
      </c>
      <c r="G1445" t="s">
        <v>156</v>
      </c>
      <c r="H1445">
        <v>143</v>
      </c>
      <c r="I1445">
        <v>51</v>
      </c>
      <c r="J1445">
        <v>41</v>
      </c>
      <c r="K1445">
        <v>4690</v>
      </c>
      <c r="L1445">
        <v>24</v>
      </c>
      <c r="M1445">
        <v>32.600825254247397</v>
      </c>
    </row>
    <row r="1446" spans="1:13" hidden="1" outlineLevel="3" x14ac:dyDescent="0.2">
      <c r="A1446">
        <v>1951</v>
      </c>
      <c r="B1446">
        <v>30</v>
      </c>
      <c r="C1446" t="s">
        <v>1742</v>
      </c>
      <c r="D1446">
        <v>115</v>
      </c>
      <c r="E1446" t="s">
        <v>2048</v>
      </c>
      <c r="F1446" t="s">
        <v>2069</v>
      </c>
      <c r="G1446" t="s">
        <v>156</v>
      </c>
      <c r="H1446">
        <v>144</v>
      </c>
      <c r="I1446">
        <v>22</v>
      </c>
      <c r="J1446">
        <v>5</v>
      </c>
      <c r="K1446">
        <v>4690</v>
      </c>
      <c r="L1446">
        <v>24</v>
      </c>
      <c r="M1446">
        <v>32.486411082784102</v>
      </c>
    </row>
    <row r="1447" spans="1:13" hidden="1" outlineLevel="3" x14ac:dyDescent="0.2">
      <c r="A1447">
        <v>1951</v>
      </c>
      <c r="B1447">
        <v>48</v>
      </c>
      <c r="C1447" t="s">
        <v>2097</v>
      </c>
      <c r="D1447">
        <v>118</v>
      </c>
      <c r="E1447" t="s">
        <v>2048</v>
      </c>
      <c r="F1447" t="s">
        <v>2098</v>
      </c>
      <c r="G1447" t="s">
        <v>156</v>
      </c>
      <c r="H1447">
        <v>145</v>
      </c>
      <c r="I1447">
        <v>14</v>
      </c>
      <c r="J1447">
        <v>52</v>
      </c>
      <c r="K1447">
        <v>4690</v>
      </c>
      <c r="L1447">
        <v>24</v>
      </c>
      <c r="M1447">
        <v>32.289650635312803</v>
      </c>
    </row>
    <row r="1448" spans="1:13" hidden="1" outlineLevel="3" x14ac:dyDescent="0.2">
      <c r="A1448">
        <v>1951</v>
      </c>
      <c r="B1448">
        <v>57</v>
      </c>
      <c r="C1448" t="s">
        <v>2110</v>
      </c>
      <c r="D1448">
        <v>120</v>
      </c>
      <c r="E1448" t="s">
        <v>2048</v>
      </c>
      <c r="F1448" t="s">
        <v>2111</v>
      </c>
      <c r="G1448" t="s">
        <v>156</v>
      </c>
      <c r="H1448">
        <v>145</v>
      </c>
      <c r="I1448">
        <v>37</v>
      </c>
      <c r="J1448">
        <v>44</v>
      </c>
      <c r="K1448">
        <v>4690</v>
      </c>
      <c r="L1448">
        <v>24</v>
      </c>
      <c r="M1448">
        <v>32.205148551111598</v>
      </c>
    </row>
    <row r="1449" spans="1:13" outlineLevel="2" collapsed="1" x14ac:dyDescent="0.2">
      <c r="E1449" s="10" t="s">
        <v>13059</v>
      </c>
      <c r="M1449">
        <f>SUBTOTAL(1,M1443:M1448)</f>
        <v>32.485265962791011</v>
      </c>
    </row>
    <row r="1450" spans="1:13" hidden="1" outlineLevel="3" x14ac:dyDescent="0.2">
      <c r="A1450">
        <v>1951</v>
      </c>
      <c r="B1450">
        <v>27</v>
      </c>
      <c r="C1450" t="s">
        <v>1699</v>
      </c>
      <c r="D1450">
        <v>84</v>
      </c>
      <c r="E1450" t="s">
        <v>1813</v>
      </c>
      <c r="F1450" t="s">
        <v>2064</v>
      </c>
      <c r="G1450" t="s">
        <v>156</v>
      </c>
      <c r="H1450">
        <v>144</v>
      </c>
      <c r="I1450">
        <v>15</v>
      </c>
      <c r="J1450">
        <v>49</v>
      </c>
      <c r="K1450">
        <v>4690</v>
      </c>
      <c r="L1450">
        <v>24</v>
      </c>
      <c r="M1450">
        <v>32.5099307017054</v>
      </c>
    </row>
    <row r="1451" spans="1:13" hidden="1" outlineLevel="3" x14ac:dyDescent="0.2">
      <c r="A1451">
        <v>1951</v>
      </c>
      <c r="B1451">
        <v>49</v>
      </c>
      <c r="C1451" t="s">
        <v>2099</v>
      </c>
      <c r="D1451">
        <v>75</v>
      </c>
      <c r="E1451" t="s">
        <v>1813</v>
      </c>
      <c r="F1451" t="s">
        <v>2100</v>
      </c>
      <c r="G1451" t="s">
        <v>156</v>
      </c>
      <c r="H1451">
        <v>145</v>
      </c>
      <c r="I1451">
        <v>15</v>
      </c>
      <c r="J1451">
        <v>25</v>
      </c>
      <c r="K1451">
        <v>4690</v>
      </c>
      <c r="L1451">
        <v>24</v>
      </c>
      <c r="M1451">
        <v>32.287612946407201</v>
      </c>
    </row>
    <row r="1452" spans="1:13" hidden="1" outlineLevel="3" x14ac:dyDescent="0.2">
      <c r="A1452">
        <v>1951</v>
      </c>
      <c r="B1452">
        <v>63</v>
      </c>
      <c r="C1452" t="s">
        <v>2121</v>
      </c>
      <c r="D1452">
        <v>76</v>
      </c>
      <c r="E1452" t="s">
        <v>1813</v>
      </c>
      <c r="F1452" t="s">
        <v>2122</v>
      </c>
      <c r="G1452" t="s">
        <v>156</v>
      </c>
      <c r="H1452">
        <v>146</v>
      </c>
      <c r="I1452">
        <v>25</v>
      </c>
      <c r="J1452">
        <v>7</v>
      </c>
      <c r="K1452">
        <v>4690</v>
      </c>
      <c r="L1452">
        <v>24</v>
      </c>
      <c r="M1452">
        <v>32.031447125536097</v>
      </c>
    </row>
    <row r="1453" spans="1:13" outlineLevel="2" collapsed="1" x14ac:dyDescent="0.2">
      <c r="E1453" s="10" t="s">
        <v>13053</v>
      </c>
      <c r="M1453">
        <f>SUBTOTAL(1,M1450:M1452)</f>
        <v>32.276330257882897</v>
      </c>
    </row>
    <row r="1454" spans="1:13" hidden="1" outlineLevel="3" x14ac:dyDescent="0.2">
      <c r="A1454">
        <v>1951</v>
      </c>
      <c r="B1454">
        <v>1</v>
      </c>
      <c r="C1454" t="s">
        <v>2028</v>
      </c>
      <c r="D1454">
        <v>3</v>
      </c>
      <c r="E1454" t="s">
        <v>1142</v>
      </c>
      <c r="F1454" t="s">
        <v>2029</v>
      </c>
      <c r="G1454" t="s">
        <v>156</v>
      </c>
      <c r="H1454">
        <v>142</v>
      </c>
      <c r="I1454">
        <v>20</v>
      </c>
      <c r="J1454">
        <v>14</v>
      </c>
      <c r="K1454">
        <v>4690</v>
      </c>
      <c r="L1454">
        <v>24</v>
      </c>
      <c r="M1454">
        <v>32.949919401109199</v>
      </c>
    </row>
    <row r="1455" spans="1:13" hidden="1" outlineLevel="3" x14ac:dyDescent="0.2">
      <c r="A1455">
        <v>1951</v>
      </c>
      <c r="B1455">
        <v>24</v>
      </c>
      <c r="C1455" t="s">
        <v>1898</v>
      </c>
      <c r="D1455">
        <v>1</v>
      </c>
      <c r="E1455" t="s">
        <v>1142</v>
      </c>
      <c r="F1455" t="s">
        <v>2060</v>
      </c>
      <c r="G1455" t="s">
        <v>156</v>
      </c>
      <c r="H1455">
        <v>143</v>
      </c>
      <c r="I1455">
        <v>59</v>
      </c>
      <c r="J1455">
        <v>59</v>
      </c>
      <c r="K1455">
        <v>4690</v>
      </c>
      <c r="L1455">
        <v>24</v>
      </c>
      <c r="M1455">
        <v>32.569507271425998</v>
      </c>
    </row>
    <row r="1456" spans="1:13" hidden="1" outlineLevel="3" x14ac:dyDescent="0.2">
      <c r="A1456">
        <v>1951</v>
      </c>
      <c r="B1456">
        <v>28</v>
      </c>
      <c r="C1456" t="s">
        <v>2065</v>
      </c>
      <c r="D1456">
        <v>6</v>
      </c>
      <c r="E1456" t="s">
        <v>1142</v>
      </c>
      <c r="F1456" t="s">
        <v>2066</v>
      </c>
      <c r="G1456" t="s">
        <v>156</v>
      </c>
      <c r="H1456">
        <v>144</v>
      </c>
      <c r="I1456">
        <v>19</v>
      </c>
      <c r="J1456">
        <v>1</v>
      </c>
      <c r="K1456">
        <v>4690</v>
      </c>
      <c r="L1456">
        <v>24</v>
      </c>
      <c r="M1456">
        <v>32.497916430079599</v>
      </c>
    </row>
    <row r="1457" spans="1:13" hidden="1" outlineLevel="3" x14ac:dyDescent="0.2">
      <c r="A1457">
        <v>1951</v>
      </c>
      <c r="B1457">
        <v>35</v>
      </c>
      <c r="C1457" t="s">
        <v>2076</v>
      </c>
      <c r="D1457">
        <v>2</v>
      </c>
      <c r="E1457" t="s">
        <v>1142</v>
      </c>
      <c r="F1457" t="s">
        <v>2077</v>
      </c>
      <c r="G1457" t="s">
        <v>156</v>
      </c>
      <c r="H1457">
        <v>144</v>
      </c>
      <c r="I1457">
        <v>33</v>
      </c>
      <c r="J1457">
        <v>50</v>
      </c>
      <c r="K1457">
        <v>4690</v>
      </c>
      <c r="L1457">
        <v>24</v>
      </c>
      <c r="M1457">
        <v>32.442403397190702</v>
      </c>
    </row>
    <row r="1458" spans="1:13" hidden="1" outlineLevel="3" x14ac:dyDescent="0.2">
      <c r="A1458">
        <v>1951</v>
      </c>
      <c r="B1458">
        <v>50</v>
      </c>
      <c r="C1458" t="s">
        <v>1728</v>
      </c>
      <c r="D1458">
        <v>7</v>
      </c>
      <c r="E1458" t="s">
        <v>1142</v>
      </c>
      <c r="F1458" t="s">
        <v>2101</v>
      </c>
      <c r="G1458" t="s">
        <v>156</v>
      </c>
      <c r="H1458">
        <v>145</v>
      </c>
      <c r="I1458">
        <v>17</v>
      </c>
      <c r="J1458">
        <v>29</v>
      </c>
      <c r="K1458">
        <v>4690</v>
      </c>
      <c r="L1458">
        <v>24</v>
      </c>
      <c r="M1458">
        <v>32.279958474253803</v>
      </c>
    </row>
    <row r="1459" spans="1:13" hidden="1" outlineLevel="3" x14ac:dyDescent="0.2">
      <c r="A1459">
        <v>1951</v>
      </c>
      <c r="B1459">
        <v>60</v>
      </c>
      <c r="C1459" t="s">
        <v>1796</v>
      </c>
      <c r="D1459">
        <v>8</v>
      </c>
      <c r="E1459" t="s">
        <v>1142</v>
      </c>
      <c r="F1459" t="s">
        <v>2116</v>
      </c>
      <c r="G1459" t="s">
        <v>156</v>
      </c>
      <c r="H1459">
        <v>146</v>
      </c>
      <c r="I1459">
        <v>4</v>
      </c>
      <c r="J1459">
        <v>46</v>
      </c>
      <c r="K1459">
        <v>4690</v>
      </c>
      <c r="L1459">
        <v>24</v>
      </c>
      <c r="M1459">
        <v>32.1058176106608</v>
      </c>
    </row>
    <row r="1460" spans="1:13" outlineLevel="2" collapsed="1" x14ac:dyDescent="0.2">
      <c r="E1460" s="10" t="s">
        <v>13034</v>
      </c>
      <c r="M1460">
        <f>SUBTOTAL(1,M1454:M1459)</f>
        <v>32.474253764120014</v>
      </c>
    </row>
    <row r="1461" spans="1:13" outlineLevel="1" x14ac:dyDescent="0.2">
      <c r="A1461" s="10" t="s">
        <v>12908</v>
      </c>
      <c r="M1461">
        <f>SUBTOTAL(1,M1384:M1459)</f>
        <v>32.449808214967192</v>
      </c>
    </row>
    <row r="1462" spans="1:13" hidden="1" outlineLevel="3" x14ac:dyDescent="0.2">
      <c r="A1462">
        <v>1952</v>
      </c>
      <c r="B1462">
        <v>18</v>
      </c>
      <c r="C1462" t="s">
        <v>2150</v>
      </c>
      <c r="D1462">
        <v>124</v>
      </c>
      <c r="E1462" t="s">
        <v>2125</v>
      </c>
      <c r="F1462" t="s">
        <v>2151</v>
      </c>
      <c r="G1462" t="s">
        <v>156</v>
      </c>
      <c r="H1462">
        <v>153</v>
      </c>
      <c r="I1462">
        <v>48</v>
      </c>
      <c r="J1462">
        <v>22</v>
      </c>
      <c r="K1462">
        <v>4898</v>
      </c>
      <c r="L1462">
        <v>23</v>
      </c>
      <c r="M1462">
        <v>31.8452886209549</v>
      </c>
    </row>
    <row r="1463" spans="1:13" hidden="1" outlineLevel="3" x14ac:dyDescent="0.2">
      <c r="A1463">
        <v>1952</v>
      </c>
      <c r="B1463">
        <v>39</v>
      </c>
      <c r="C1463" t="s">
        <v>2182</v>
      </c>
      <c r="D1463">
        <v>119</v>
      </c>
      <c r="E1463" t="s">
        <v>2125</v>
      </c>
      <c r="F1463" t="s">
        <v>2183</v>
      </c>
      <c r="G1463" t="s">
        <v>156</v>
      </c>
      <c r="H1463">
        <v>154</v>
      </c>
      <c r="I1463">
        <v>50</v>
      </c>
      <c r="J1463">
        <v>8</v>
      </c>
      <c r="K1463">
        <v>4898</v>
      </c>
      <c r="L1463">
        <v>23</v>
      </c>
      <c r="M1463">
        <v>31.633561054021399</v>
      </c>
    </row>
    <row r="1464" spans="1:13" hidden="1" outlineLevel="3" x14ac:dyDescent="0.2">
      <c r="A1464">
        <v>1952</v>
      </c>
      <c r="B1464">
        <v>54</v>
      </c>
      <c r="C1464" t="s">
        <v>2208</v>
      </c>
      <c r="D1464">
        <v>118</v>
      </c>
      <c r="E1464" t="s">
        <v>2125</v>
      </c>
      <c r="F1464" t="s">
        <v>2209</v>
      </c>
      <c r="G1464" t="s">
        <v>156</v>
      </c>
      <c r="H1464">
        <v>155</v>
      </c>
      <c r="I1464">
        <v>28</v>
      </c>
      <c r="J1464">
        <v>14</v>
      </c>
      <c r="K1464">
        <v>4898</v>
      </c>
      <c r="L1464">
        <v>23</v>
      </c>
      <c r="M1464">
        <v>31.5043577383355</v>
      </c>
    </row>
    <row r="1465" spans="1:13" hidden="1" outlineLevel="3" x14ac:dyDescent="0.2">
      <c r="A1465">
        <v>1952</v>
      </c>
      <c r="B1465">
        <v>77</v>
      </c>
      <c r="C1465" t="s">
        <v>2249</v>
      </c>
      <c r="D1465">
        <v>122</v>
      </c>
      <c r="E1465" t="s">
        <v>2125</v>
      </c>
      <c r="F1465" t="s">
        <v>2250</v>
      </c>
      <c r="G1465" t="s">
        <v>156</v>
      </c>
      <c r="H1465">
        <v>159</v>
      </c>
      <c r="I1465">
        <v>8</v>
      </c>
      <c r="J1465">
        <v>56</v>
      </c>
      <c r="K1465">
        <v>4898</v>
      </c>
      <c r="L1465">
        <v>23</v>
      </c>
      <c r="M1465">
        <v>30.7762123518159</v>
      </c>
    </row>
    <row r="1466" spans="1:13" hidden="1" outlineLevel="3" x14ac:dyDescent="0.2">
      <c r="A1466">
        <v>1952</v>
      </c>
      <c r="B1466">
        <v>78</v>
      </c>
      <c r="C1466" t="s">
        <v>2251</v>
      </c>
      <c r="D1466">
        <v>121</v>
      </c>
      <c r="E1466" t="s">
        <v>2125</v>
      </c>
      <c r="F1466" t="s">
        <v>2252</v>
      </c>
      <c r="G1466" t="s">
        <v>156</v>
      </c>
      <c r="H1466">
        <v>159</v>
      </c>
      <c r="I1466">
        <v>12</v>
      </c>
      <c r="J1466">
        <v>31</v>
      </c>
      <c r="K1466">
        <v>4898</v>
      </c>
      <c r="L1466">
        <v>23</v>
      </c>
      <c r="M1466">
        <v>30.7646676006846</v>
      </c>
    </row>
    <row r="1467" spans="1:13" outlineLevel="2" collapsed="1" x14ac:dyDescent="0.2">
      <c r="E1467" s="10" t="s">
        <v>13057</v>
      </c>
      <c r="M1467">
        <f>SUBTOTAL(1,M1462:M1466)</f>
        <v>31.304817473162462</v>
      </c>
    </row>
    <row r="1468" spans="1:13" hidden="1" outlineLevel="3" x14ac:dyDescent="0.2">
      <c r="A1468">
        <v>1952</v>
      </c>
      <c r="B1468">
        <v>2</v>
      </c>
      <c r="C1468" t="s">
        <v>1816</v>
      </c>
      <c r="D1468">
        <v>15</v>
      </c>
      <c r="E1468" t="s">
        <v>998</v>
      </c>
      <c r="F1468" t="s">
        <v>2130</v>
      </c>
      <c r="G1468" t="s">
        <v>156</v>
      </c>
      <c r="H1468">
        <v>152</v>
      </c>
      <c r="I1468">
        <v>25</v>
      </c>
      <c r="J1468">
        <v>37</v>
      </c>
      <c r="K1468">
        <v>4898</v>
      </c>
      <c r="L1468">
        <v>23</v>
      </c>
      <c r="M1468">
        <v>32.133426395522797</v>
      </c>
    </row>
    <row r="1469" spans="1:13" hidden="1" outlineLevel="3" x14ac:dyDescent="0.2">
      <c r="A1469">
        <v>1952</v>
      </c>
      <c r="B1469">
        <v>7</v>
      </c>
      <c r="C1469" t="s">
        <v>2135</v>
      </c>
      <c r="D1469">
        <v>10</v>
      </c>
      <c r="E1469" t="s">
        <v>998</v>
      </c>
      <c r="F1469" t="s">
        <v>2136</v>
      </c>
      <c r="G1469" t="s">
        <v>156</v>
      </c>
      <c r="H1469">
        <v>152</v>
      </c>
      <c r="I1469">
        <v>35</v>
      </c>
      <c r="J1469">
        <v>52</v>
      </c>
      <c r="K1469">
        <v>4898</v>
      </c>
      <c r="L1469">
        <v>23</v>
      </c>
      <c r="M1469">
        <v>32.097452999169903</v>
      </c>
    </row>
    <row r="1470" spans="1:13" hidden="1" outlineLevel="3" x14ac:dyDescent="0.2">
      <c r="A1470">
        <v>1952</v>
      </c>
      <c r="B1470">
        <v>13</v>
      </c>
      <c r="C1470" t="s">
        <v>2056</v>
      </c>
      <c r="D1470">
        <v>12</v>
      </c>
      <c r="E1470" t="s">
        <v>998</v>
      </c>
      <c r="F1470" t="s">
        <v>2143</v>
      </c>
      <c r="G1470" t="s">
        <v>156</v>
      </c>
      <c r="H1470">
        <v>153</v>
      </c>
      <c r="I1470">
        <v>4</v>
      </c>
      <c r="J1470">
        <v>35</v>
      </c>
      <c r="K1470">
        <v>4898</v>
      </c>
      <c r="L1470">
        <v>23</v>
      </c>
      <c r="M1470">
        <v>31.997096583949499</v>
      </c>
    </row>
    <row r="1471" spans="1:13" hidden="1" outlineLevel="3" x14ac:dyDescent="0.2">
      <c r="A1471">
        <v>1952</v>
      </c>
      <c r="B1471">
        <v>14</v>
      </c>
      <c r="C1471" t="s">
        <v>2045</v>
      </c>
      <c r="D1471">
        <v>18</v>
      </c>
      <c r="E1471" t="s">
        <v>998</v>
      </c>
      <c r="F1471" t="s">
        <v>2144</v>
      </c>
      <c r="G1471" t="s">
        <v>156</v>
      </c>
      <c r="H1471">
        <v>153</v>
      </c>
      <c r="I1471">
        <v>14</v>
      </c>
      <c r="J1471">
        <v>57</v>
      </c>
      <c r="K1471">
        <v>4898</v>
      </c>
      <c r="L1471">
        <v>23</v>
      </c>
      <c r="M1471">
        <v>31.961022082773699</v>
      </c>
    </row>
    <row r="1472" spans="1:13" hidden="1" outlineLevel="3" x14ac:dyDescent="0.2">
      <c r="A1472">
        <v>1952</v>
      </c>
      <c r="B1472">
        <v>28</v>
      </c>
      <c r="C1472" t="s">
        <v>2061</v>
      </c>
      <c r="D1472">
        <v>16</v>
      </c>
      <c r="E1472" t="s">
        <v>998</v>
      </c>
      <c r="F1472" t="s">
        <v>2167</v>
      </c>
      <c r="G1472" t="s">
        <v>156</v>
      </c>
      <c r="H1472">
        <v>154</v>
      </c>
      <c r="I1472">
        <v>27</v>
      </c>
      <c r="J1472">
        <v>19</v>
      </c>
      <c r="K1472">
        <v>4898</v>
      </c>
      <c r="L1472">
        <v>23</v>
      </c>
      <c r="M1472">
        <v>31.7114447008213</v>
      </c>
    </row>
    <row r="1473" spans="1:13" hidden="1" outlineLevel="3" x14ac:dyDescent="0.2">
      <c r="A1473">
        <v>1952</v>
      </c>
      <c r="B1473">
        <v>29</v>
      </c>
      <c r="C1473" t="s">
        <v>2168</v>
      </c>
      <c r="D1473">
        <v>14</v>
      </c>
      <c r="E1473" t="s">
        <v>998</v>
      </c>
      <c r="F1473" t="s">
        <v>2169</v>
      </c>
      <c r="G1473" t="s">
        <v>156</v>
      </c>
      <c r="H1473">
        <v>154</v>
      </c>
      <c r="I1473">
        <v>31</v>
      </c>
      <c r="J1473">
        <v>51</v>
      </c>
      <c r="K1473">
        <v>4898</v>
      </c>
      <c r="L1473">
        <v>23</v>
      </c>
      <c r="M1473">
        <v>31.695939860976999</v>
      </c>
    </row>
    <row r="1474" spans="1:13" hidden="1" outlineLevel="3" x14ac:dyDescent="0.2">
      <c r="A1474">
        <v>1952</v>
      </c>
      <c r="B1474">
        <v>38</v>
      </c>
      <c r="C1474" t="s">
        <v>2050</v>
      </c>
      <c r="D1474">
        <v>11</v>
      </c>
      <c r="E1474" t="s">
        <v>998</v>
      </c>
      <c r="F1474" t="s">
        <v>2181</v>
      </c>
      <c r="G1474" t="s">
        <v>156</v>
      </c>
      <c r="H1474">
        <v>154</v>
      </c>
      <c r="I1474">
        <v>49</v>
      </c>
      <c r="J1474">
        <v>36</v>
      </c>
      <c r="K1474">
        <v>4898</v>
      </c>
      <c r="L1474">
        <v>23</v>
      </c>
      <c r="M1474">
        <v>31.6353771960041</v>
      </c>
    </row>
    <row r="1475" spans="1:13" outlineLevel="2" collapsed="1" x14ac:dyDescent="0.2">
      <c r="E1475" s="10" t="s">
        <v>13027</v>
      </c>
      <c r="M1475">
        <f>SUBTOTAL(1,M1468:M1474)</f>
        <v>31.89025140274547</v>
      </c>
    </row>
    <row r="1476" spans="1:13" hidden="1" outlineLevel="3" x14ac:dyDescent="0.2">
      <c r="A1476">
        <v>1952</v>
      </c>
      <c r="B1476">
        <v>3</v>
      </c>
      <c r="C1476" t="s">
        <v>2039</v>
      </c>
      <c r="D1476">
        <v>57</v>
      </c>
      <c r="E1476" t="s">
        <v>1011</v>
      </c>
      <c r="F1476" t="s">
        <v>2131</v>
      </c>
      <c r="G1476" t="s">
        <v>156</v>
      </c>
      <c r="H1476">
        <v>152</v>
      </c>
      <c r="I1476">
        <v>31</v>
      </c>
      <c r="J1476">
        <v>58</v>
      </c>
      <c r="K1476">
        <v>4898</v>
      </c>
      <c r="L1476">
        <v>23</v>
      </c>
      <c r="M1476">
        <v>32.111130940890597</v>
      </c>
    </row>
    <row r="1477" spans="1:13" hidden="1" outlineLevel="3" x14ac:dyDescent="0.2">
      <c r="A1477">
        <v>1952</v>
      </c>
      <c r="B1477">
        <v>10</v>
      </c>
      <c r="C1477" t="s">
        <v>2139</v>
      </c>
      <c r="D1477">
        <v>53</v>
      </c>
      <c r="E1477" t="s">
        <v>1011</v>
      </c>
      <c r="F1477" t="s">
        <v>2140</v>
      </c>
      <c r="G1477" t="s">
        <v>156</v>
      </c>
      <c r="H1477">
        <v>152</v>
      </c>
      <c r="I1477">
        <v>55</v>
      </c>
      <c r="J1477">
        <v>36</v>
      </c>
      <c r="K1477">
        <v>4898</v>
      </c>
      <c r="L1477">
        <v>23</v>
      </c>
      <c r="M1477">
        <v>32.028423209381401</v>
      </c>
    </row>
    <row r="1478" spans="1:13" hidden="1" outlineLevel="3" x14ac:dyDescent="0.2">
      <c r="A1478">
        <v>1952</v>
      </c>
      <c r="B1478">
        <v>23</v>
      </c>
      <c r="C1478" t="s">
        <v>2158</v>
      </c>
      <c r="D1478">
        <v>58</v>
      </c>
      <c r="E1478" t="s">
        <v>1011</v>
      </c>
      <c r="F1478" t="s">
        <v>2159</v>
      </c>
      <c r="G1478" t="s">
        <v>156</v>
      </c>
      <c r="H1478">
        <v>154</v>
      </c>
      <c r="I1478">
        <v>5</v>
      </c>
      <c r="J1478">
        <v>52</v>
      </c>
      <c r="K1478">
        <v>4898</v>
      </c>
      <c r="L1478">
        <v>23</v>
      </c>
      <c r="M1478">
        <v>31.785013844024</v>
      </c>
    </row>
    <row r="1479" spans="1:13" hidden="1" outlineLevel="3" x14ac:dyDescent="0.2">
      <c r="A1479">
        <v>1952</v>
      </c>
      <c r="B1479">
        <v>30</v>
      </c>
      <c r="C1479" t="s">
        <v>2114</v>
      </c>
      <c r="D1479">
        <v>55</v>
      </c>
      <c r="E1479" t="s">
        <v>1011</v>
      </c>
      <c r="F1479" t="s">
        <v>2170</v>
      </c>
      <c r="G1479" t="s">
        <v>156</v>
      </c>
      <c r="H1479">
        <v>154</v>
      </c>
      <c r="I1479">
        <v>38</v>
      </c>
      <c r="J1479">
        <v>38</v>
      </c>
      <c r="K1479">
        <v>4898</v>
      </c>
      <c r="L1479">
        <v>23</v>
      </c>
      <c r="M1479">
        <v>31.672767900445098</v>
      </c>
    </row>
    <row r="1480" spans="1:13" hidden="1" outlineLevel="3" x14ac:dyDescent="0.2">
      <c r="A1480">
        <v>1952</v>
      </c>
      <c r="B1480">
        <v>42</v>
      </c>
      <c r="C1480" t="s">
        <v>2188</v>
      </c>
      <c r="D1480">
        <v>59</v>
      </c>
      <c r="E1480" t="s">
        <v>1011</v>
      </c>
      <c r="F1480" t="s">
        <v>2189</v>
      </c>
      <c r="G1480" t="s">
        <v>156</v>
      </c>
      <c r="H1480">
        <v>154</v>
      </c>
      <c r="I1480">
        <v>51</v>
      </c>
      <c r="J1480">
        <v>8</v>
      </c>
      <c r="K1480">
        <v>4898</v>
      </c>
      <c r="L1480">
        <v>23</v>
      </c>
      <c r="M1480">
        <v>31.630156349781501</v>
      </c>
    </row>
    <row r="1481" spans="1:13" hidden="1" outlineLevel="3" x14ac:dyDescent="0.2">
      <c r="A1481">
        <v>1952</v>
      </c>
      <c r="B1481">
        <v>47</v>
      </c>
      <c r="C1481" t="s">
        <v>2195</v>
      </c>
      <c r="D1481">
        <v>54</v>
      </c>
      <c r="E1481" t="s">
        <v>1011</v>
      </c>
      <c r="F1481" t="s">
        <v>2196</v>
      </c>
      <c r="G1481" t="s">
        <v>156</v>
      </c>
      <c r="H1481">
        <v>155</v>
      </c>
      <c r="I1481">
        <v>3</v>
      </c>
      <c r="J1481">
        <v>21</v>
      </c>
      <c r="K1481">
        <v>4898</v>
      </c>
      <c r="L1481">
        <v>23</v>
      </c>
      <c r="M1481">
        <v>31.588621303078899</v>
      </c>
    </row>
    <row r="1482" spans="1:13" outlineLevel="2" collapsed="1" x14ac:dyDescent="0.2">
      <c r="E1482" s="10" t="s">
        <v>13028</v>
      </c>
      <c r="M1482">
        <f>SUBTOTAL(1,M1476:M1481)</f>
        <v>31.802685591266918</v>
      </c>
    </row>
    <row r="1483" spans="1:13" hidden="1" outlineLevel="3" x14ac:dyDescent="0.2">
      <c r="A1483">
        <v>1952</v>
      </c>
      <c r="B1483">
        <v>5</v>
      </c>
      <c r="C1483" t="s">
        <v>1699</v>
      </c>
      <c r="D1483">
        <v>42</v>
      </c>
      <c r="E1483" t="s">
        <v>987</v>
      </c>
      <c r="F1483" t="s">
        <v>2133</v>
      </c>
      <c r="G1483" t="s">
        <v>156</v>
      </c>
      <c r="H1483">
        <v>152</v>
      </c>
      <c r="I1483">
        <v>32</v>
      </c>
      <c r="J1483">
        <v>56</v>
      </c>
      <c r="K1483">
        <v>4898</v>
      </c>
      <c r="L1483">
        <v>23</v>
      </c>
      <c r="M1483">
        <v>32.107739595320901</v>
      </c>
    </row>
    <row r="1484" spans="1:13" hidden="1" outlineLevel="3" x14ac:dyDescent="0.2">
      <c r="A1484">
        <v>1952</v>
      </c>
      <c r="B1484">
        <v>8</v>
      </c>
      <c r="C1484" t="s">
        <v>2058</v>
      </c>
      <c r="D1484">
        <v>34</v>
      </c>
      <c r="E1484" t="s">
        <v>987</v>
      </c>
      <c r="F1484" t="s">
        <v>2137</v>
      </c>
      <c r="G1484" t="s">
        <v>156</v>
      </c>
      <c r="H1484">
        <v>152</v>
      </c>
      <c r="I1484">
        <v>45</v>
      </c>
      <c r="J1484">
        <v>21</v>
      </c>
      <c r="K1484">
        <v>4898</v>
      </c>
      <c r="L1484">
        <v>23</v>
      </c>
      <c r="M1484">
        <v>32.064241954753498</v>
      </c>
    </row>
    <row r="1485" spans="1:13" hidden="1" outlineLevel="3" x14ac:dyDescent="0.2">
      <c r="A1485">
        <v>1952</v>
      </c>
      <c r="B1485">
        <v>11</v>
      </c>
      <c r="C1485" t="s">
        <v>1823</v>
      </c>
      <c r="D1485">
        <v>36</v>
      </c>
      <c r="E1485" t="s">
        <v>987</v>
      </c>
      <c r="F1485" t="s">
        <v>2141</v>
      </c>
      <c r="G1485" t="s">
        <v>156</v>
      </c>
      <c r="H1485">
        <v>153</v>
      </c>
      <c r="I1485">
        <v>0</v>
      </c>
      <c r="J1485">
        <v>7</v>
      </c>
      <c r="K1485">
        <v>4898</v>
      </c>
      <c r="L1485">
        <v>23</v>
      </c>
      <c r="M1485">
        <v>32.012665053276301</v>
      </c>
    </row>
    <row r="1486" spans="1:13" hidden="1" outlineLevel="3" x14ac:dyDescent="0.2">
      <c r="A1486">
        <v>1952</v>
      </c>
      <c r="B1486">
        <v>19</v>
      </c>
      <c r="C1486" t="s">
        <v>1896</v>
      </c>
      <c r="D1486">
        <v>37</v>
      </c>
      <c r="E1486" t="s">
        <v>987</v>
      </c>
      <c r="F1486" t="s">
        <v>2152</v>
      </c>
      <c r="G1486" t="s">
        <v>156</v>
      </c>
      <c r="H1486">
        <v>153</v>
      </c>
      <c r="I1486">
        <v>57</v>
      </c>
      <c r="J1486">
        <v>3</v>
      </c>
      <c r="K1486">
        <v>4898</v>
      </c>
      <c r="L1486">
        <v>23</v>
      </c>
      <c r="M1486">
        <v>31.815352304036399</v>
      </c>
    </row>
    <row r="1487" spans="1:13" hidden="1" outlineLevel="3" x14ac:dyDescent="0.2">
      <c r="A1487">
        <v>1952</v>
      </c>
      <c r="B1487">
        <v>21</v>
      </c>
      <c r="C1487" t="s">
        <v>1936</v>
      </c>
      <c r="D1487">
        <v>43</v>
      </c>
      <c r="E1487" t="s">
        <v>987</v>
      </c>
      <c r="F1487" t="s">
        <v>2155</v>
      </c>
      <c r="G1487" t="s">
        <v>156</v>
      </c>
      <c r="H1487">
        <v>153</v>
      </c>
      <c r="I1487">
        <v>59</v>
      </c>
      <c r="J1487">
        <v>58</v>
      </c>
      <c r="K1487">
        <v>4898</v>
      </c>
      <c r="L1487">
        <v>23</v>
      </c>
      <c r="M1487">
        <v>31.805309542963698</v>
      </c>
    </row>
    <row r="1488" spans="1:13" hidden="1" outlineLevel="3" x14ac:dyDescent="0.2">
      <c r="A1488">
        <v>1952</v>
      </c>
      <c r="B1488">
        <v>34</v>
      </c>
      <c r="C1488" t="s">
        <v>2175</v>
      </c>
      <c r="D1488">
        <v>40</v>
      </c>
      <c r="E1488" t="s">
        <v>987</v>
      </c>
      <c r="F1488" t="s">
        <v>2176</v>
      </c>
      <c r="G1488" t="s">
        <v>156</v>
      </c>
      <c r="H1488">
        <v>154</v>
      </c>
      <c r="I1488">
        <v>46</v>
      </c>
      <c r="J1488">
        <v>46</v>
      </c>
      <c r="K1488">
        <v>4898</v>
      </c>
      <c r="L1488">
        <v>23</v>
      </c>
      <c r="M1488">
        <v>31.645028948001201</v>
      </c>
    </row>
    <row r="1489" spans="1:13" hidden="1" outlineLevel="3" x14ac:dyDescent="0.2">
      <c r="A1489">
        <v>1952</v>
      </c>
      <c r="B1489">
        <v>37</v>
      </c>
      <c r="C1489" t="s">
        <v>1749</v>
      </c>
      <c r="D1489">
        <v>41</v>
      </c>
      <c r="E1489" t="s">
        <v>987</v>
      </c>
      <c r="F1489" t="s">
        <v>2180</v>
      </c>
      <c r="G1489" t="s">
        <v>156</v>
      </c>
      <c r="H1489">
        <v>154</v>
      </c>
      <c r="I1489">
        <v>49</v>
      </c>
      <c r="J1489">
        <v>16</v>
      </c>
      <c r="K1489">
        <v>4898</v>
      </c>
      <c r="L1489">
        <v>23</v>
      </c>
      <c r="M1489">
        <v>31.636512390644398</v>
      </c>
    </row>
    <row r="1490" spans="1:13" hidden="1" outlineLevel="3" x14ac:dyDescent="0.2">
      <c r="A1490">
        <v>1952</v>
      </c>
      <c r="B1490">
        <v>43</v>
      </c>
      <c r="C1490" t="s">
        <v>1917</v>
      </c>
      <c r="D1490">
        <v>38</v>
      </c>
      <c r="E1490" t="s">
        <v>987</v>
      </c>
      <c r="F1490" t="s">
        <v>2190</v>
      </c>
      <c r="G1490" t="s">
        <v>156</v>
      </c>
      <c r="H1490">
        <v>154</v>
      </c>
      <c r="I1490">
        <v>51</v>
      </c>
      <c r="J1490">
        <v>44</v>
      </c>
      <c r="K1490">
        <v>4898</v>
      </c>
      <c r="L1490">
        <v>23</v>
      </c>
      <c r="M1490">
        <v>31.6281138790035</v>
      </c>
    </row>
    <row r="1491" spans="1:13" hidden="1" outlineLevel="3" x14ac:dyDescent="0.2">
      <c r="A1491">
        <v>1952</v>
      </c>
      <c r="B1491">
        <v>59</v>
      </c>
      <c r="C1491" t="s">
        <v>1717</v>
      </c>
      <c r="D1491">
        <v>44</v>
      </c>
      <c r="E1491" t="s">
        <v>987</v>
      </c>
      <c r="F1491" t="s">
        <v>2218</v>
      </c>
      <c r="G1491" t="s">
        <v>156</v>
      </c>
      <c r="H1491">
        <v>155</v>
      </c>
      <c r="I1491">
        <v>38</v>
      </c>
      <c r="J1491">
        <v>16</v>
      </c>
      <c r="K1491">
        <v>4898</v>
      </c>
      <c r="L1491">
        <v>23</v>
      </c>
      <c r="M1491">
        <v>31.470508445535899</v>
      </c>
    </row>
    <row r="1492" spans="1:13" hidden="1" outlineLevel="3" x14ac:dyDescent="0.2">
      <c r="A1492">
        <v>1952</v>
      </c>
      <c r="B1492">
        <v>63</v>
      </c>
      <c r="C1492" t="s">
        <v>1738</v>
      </c>
      <c r="D1492">
        <v>35</v>
      </c>
      <c r="E1492" t="s">
        <v>987</v>
      </c>
      <c r="F1492" t="s">
        <v>2225</v>
      </c>
      <c r="G1492" t="s">
        <v>156</v>
      </c>
      <c r="H1492">
        <v>155</v>
      </c>
      <c r="I1492">
        <v>54</v>
      </c>
      <c r="J1492">
        <v>36</v>
      </c>
      <c r="K1492">
        <v>4898</v>
      </c>
      <c r="L1492">
        <v>23</v>
      </c>
      <c r="M1492">
        <v>31.415560259123801</v>
      </c>
    </row>
    <row r="1493" spans="1:13" hidden="1" outlineLevel="3" x14ac:dyDescent="0.2">
      <c r="A1493">
        <v>1952</v>
      </c>
      <c r="B1493">
        <v>64</v>
      </c>
      <c r="C1493" t="s">
        <v>2013</v>
      </c>
      <c r="D1493">
        <v>33</v>
      </c>
      <c r="E1493" t="s">
        <v>987</v>
      </c>
      <c r="F1493" t="s">
        <v>2226</v>
      </c>
      <c r="G1493" t="s">
        <v>156</v>
      </c>
      <c r="H1493">
        <v>155</v>
      </c>
      <c r="I1493">
        <v>59</v>
      </c>
      <c r="J1493">
        <v>38</v>
      </c>
      <c r="K1493">
        <v>4898</v>
      </c>
      <c r="L1493">
        <v>23</v>
      </c>
      <c r="M1493">
        <v>31.3986659021542</v>
      </c>
    </row>
    <row r="1494" spans="1:13" outlineLevel="2" collapsed="1" x14ac:dyDescent="0.2">
      <c r="E1494" s="10" t="s">
        <v>13029</v>
      </c>
      <c r="M1494">
        <f>SUBTOTAL(1,M1483:M1493)</f>
        <v>31.727245297710351</v>
      </c>
    </row>
    <row r="1495" spans="1:13" hidden="1" outlineLevel="3" x14ac:dyDescent="0.2">
      <c r="A1495">
        <v>1952</v>
      </c>
      <c r="B1495">
        <v>1</v>
      </c>
      <c r="C1495" t="s">
        <v>1873</v>
      </c>
      <c r="D1495">
        <v>25</v>
      </c>
      <c r="E1495" t="s">
        <v>990</v>
      </c>
      <c r="F1495" t="s">
        <v>2129</v>
      </c>
      <c r="G1495" t="s">
        <v>156</v>
      </c>
      <c r="H1495">
        <v>151</v>
      </c>
      <c r="I1495">
        <v>57</v>
      </c>
      <c r="J1495">
        <v>20</v>
      </c>
      <c r="K1495">
        <v>4898</v>
      </c>
      <c r="L1495">
        <v>23</v>
      </c>
      <c r="M1495">
        <v>32.233109096226897</v>
      </c>
    </row>
    <row r="1496" spans="1:13" hidden="1" outlineLevel="3" x14ac:dyDescent="0.2">
      <c r="A1496">
        <v>1952</v>
      </c>
      <c r="B1496">
        <v>4</v>
      </c>
      <c r="C1496" t="s">
        <v>1552</v>
      </c>
      <c r="D1496">
        <v>22</v>
      </c>
      <c r="E1496" t="s">
        <v>990</v>
      </c>
      <c r="F1496" t="s">
        <v>2132</v>
      </c>
      <c r="G1496" t="s">
        <v>156</v>
      </c>
      <c r="H1496">
        <v>152</v>
      </c>
      <c r="I1496">
        <v>32</v>
      </c>
      <c r="J1496">
        <v>45</v>
      </c>
      <c r="K1496">
        <v>4898</v>
      </c>
      <c r="L1496">
        <v>23</v>
      </c>
      <c r="M1496">
        <v>32.108382726502903</v>
      </c>
    </row>
    <row r="1497" spans="1:13" hidden="1" outlineLevel="3" x14ac:dyDescent="0.2">
      <c r="A1497">
        <v>1952</v>
      </c>
      <c r="B1497">
        <v>6</v>
      </c>
      <c r="C1497" t="s">
        <v>1881</v>
      </c>
      <c r="D1497">
        <v>29</v>
      </c>
      <c r="E1497" t="s">
        <v>990</v>
      </c>
      <c r="F1497" t="s">
        <v>2134</v>
      </c>
      <c r="G1497" t="s">
        <v>156</v>
      </c>
      <c r="H1497">
        <v>152</v>
      </c>
      <c r="I1497">
        <v>35</v>
      </c>
      <c r="J1497">
        <v>45</v>
      </c>
      <c r="K1497">
        <v>4898</v>
      </c>
      <c r="L1497">
        <v>23</v>
      </c>
      <c r="M1497">
        <v>32.097861999289997</v>
      </c>
    </row>
    <row r="1498" spans="1:13" hidden="1" outlineLevel="3" x14ac:dyDescent="0.2">
      <c r="A1498">
        <v>1952</v>
      </c>
      <c r="B1498">
        <v>9</v>
      </c>
      <c r="C1498" t="s">
        <v>2080</v>
      </c>
      <c r="D1498">
        <v>24</v>
      </c>
      <c r="E1498" t="s">
        <v>990</v>
      </c>
      <c r="F1498" t="s">
        <v>2138</v>
      </c>
      <c r="G1498" t="s">
        <v>156</v>
      </c>
      <c r="H1498">
        <v>152</v>
      </c>
      <c r="I1498">
        <v>47</v>
      </c>
      <c r="J1498">
        <v>40</v>
      </c>
      <c r="K1498">
        <v>4898</v>
      </c>
      <c r="L1498">
        <v>23</v>
      </c>
      <c r="M1498">
        <v>32.056139330254801</v>
      </c>
    </row>
    <row r="1499" spans="1:13" hidden="1" outlineLevel="3" x14ac:dyDescent="0.2">
      <c r="A1499">
        <v>1952</v>
      </c>
      <c r="B1499">
        <v>27</v>
      </c>
      <c r="C1499" t="s">
        <v>2067</v>
      </c>
      <c r="D1499">
        <v>28</v>
      </c>
      <c r="E1499" t="s">
        <v>990</v>
      </c>
      <c r="F1499" t="s">
        <v>2166</v>
      </c>
      <c r="G1499" t="s">
        <v>156</v>
      </c>
      <c r="H1499">
        <v>154</v>
      </c>
      <c r="I1499">
        <v>21</v>
      </c>
      <c r="J1499">
        <v>36</v>
      </c>
      <c r="K1499">
        <v>4898</v>
      </c>
      <c r="L1499">
        <v>23</v>
      </c>
      <c r="M1499">
        <v>31.731018398548802</v>
      </c>
    </row>
    <row r="1500" spans="1:13" hidden="1" outlineLevel="3" x14ac:dyDescent="0.2">
      <c r="A1500">
        <v>1952</v>
      </c>
      <c r="B1500">
        <v>35</v>
      </c>
      <c r="C1500" t="s">
        <v>1944</v>
      </c>
      <c r="D1500">
        <v>32</v>
      </c>
      <c r="E1500" t="s">
        <v>990</v>
      </c>
      <c r="F1500" t="s">
        <v>2177</v>
      </c>
      <c r="G1500" t="s">
        <v>156</v>
      </c>
      <c r="H1500">
        <v>154</v>
      </c>
      <c r="I1500">
        <v>47</v>
      </c>
      <c r="J1500">
        <v>17</v>
      </c>
      <c r="K1500">
        <v>4898</v>
      </c>
      <c r="L1500">
        <v>23</v>
      </c>
      <c r="M1500">
        <v>31.6432684836075</v>
      </c>
    </row>
    <row r="1501" spans="1:13" hidden="1" outlineLevel="3" x14ac:dyDescent="0.2">
      <c r="A1501">
        <v>1952</v>
      </c>
      <c r="B1501">
        <v>41</v>
      </c>
      <c r="C1501" t="s">
        <v>2186</v>
      </c>
      <c r="D1501">
        <v>21</v>
      </c>
      <c r="E1501" t="s">
        <v>990</v>
      </c>
      <c r="F1501" t="s">
        <v>2187</v>
      </c>
      <c r="G1501" t="s">
        <v>156</v>
      </c>
      <c r="H1501">
        <v>154</v>
      </c>
      <c r="I1501">
        <v>50</v>
      </c>
      <c r="J1501">
        <v>29</v>
      </c>
      <c r="K1501">
        <v>4898</v>
      </c>
      <c r="L1501">
        <v>23</v>
      </c>
      <c r="M1501">
        <v>31.632369324165001</v>
      </c>
    </row>
    <row r="1502" spans="1:13" hidden="1" outlineLevel="3" x14ac:dyDescent="0.2">
      <c r="A1502">
        <v>1952</v>
      </c>
      <c r="B1502">
        <v>46</v>
      </c>
      <c r="C1502" t="s">
        <v>1844</v>
      </c>
      <c r="D1502">
        <v>26</v>
      </c>
      <c r="E1502" t="s">
        <v>990</v>
      </c>
      <c r="F1502" t="s">
        <v>2194</v>
      </c>
      <c r="G1502" t="s">
        <v>156</v>
      </c>
      <c r="H1502">
        <v>155</v>
      </c>
      <c r="I1502">
        <v>0</v>
      </c>
      <c r="J1502">
        <v>25</v>
      </c>
      <c r="K1502">
        <v>4898</v>
      </c>
      <c r="L1502">
        <v>23</v>
      </c>
      <c r="M1502">
        <v>31.598584292818401</v>
      </c>
    </row>
    <row r="1503" spans="1:13" hidden="1" outlineLevel="3" x14ac:dyDescent="0.2">
      <c r="A1503">
        <v>1952</v>
      </c>
      <c r="B1503">
        <v>51</v>
      </c>
      <c r="C1503" t="s">
        <v>1946</v>
      </c>
      <c r="D1503">
        <v>31</v>
      </c>
      <c r="E1503" t="s">
        <v>990</v>
      </c>
      <c r="F1503" t="s">
        <v>2203</v>
      </c>
      <c r="G1503" t="s">
        <v>156</v>
      </c>
      <c r="H1503">
        <v>155</v>
      </c>
      <c r="I1503">
        <v>25</v>
      </c>
      <c r="J1503">
        <v>24</v>
      </c>
      <c r="K1503">
        <v>4898</v>
      </c>
      <c r="L1503">
        <v>23</v>
      </c>
      <c r="M1503">
        <v>31.513929697385599</v>
      </c>
    </row>
    <row r="1504" spans="1:13" hidden="1" outlineLevel="3" x14ac:dyDescent="0.2">
      <c r="A1504">
        <v>1952</v>
      </c>
      <c r="B1504">
        <v>56</v>
      </c>
      <c r="C1504" t="s">
        <v>2212</v>
      </c>
      <c r="D1504">
        <v>30</v>
      </c>
      <c r="E1504" t="s">
        <v>990</v>
      </c>
      <c r="F1504" t="s">
        <v>2213</v>
      </c>
      <c r="G1504" t="s">
        <v>156</v>
      </c>
      <c r="H1504">
        <v>155</v>
      </c>
      <c r="I1504">
        <v>34</v>
      </c>
      <c r="J1504">
        <v>52</v>
      </c>
      <c r="K1504">
        <v>4898</v>
      </c>
      <c r="L1504">
        <v>23</v>
      </c>
      <c r="M1504">
        <v>31.481970819079699</v>
      </c>
    </row>
    <row r="1505" spans="1:13" hidden="1" outlineLevel="3" x14ac:dyDescent="0.2">
      <c r="A1505">
        <v>1952</v>
      </c>
      <c r="B1505">
        <v>58</v>
      </c>
      <c r="C1505" t="s">
        <v>2216</v>
      </c>
      <c r="D1505">
        <v>27</v>
      </c>
      <c r="E1505" t="s">
        <v>990</v>
      </c>
      <c r="F1505" t="s">
        <v>2217</v>
      </c>
      <c r="G1505" t="s">
        <v>156</v>
      </c>
      <c r="H1505">
        <v>155</v>
      </c>
      <c r="I1505">
        <v>38</v>
      </c>
      <c r="J1505">
        <v>6</v>
      </c>
      <c r="K1505">
        <v>4898</v>
      </c>
      <c r="L1505">
        <v>23</v>
      </c>
      <c r="M1505">
        <v>31.471070132039699</v>
      </c>
    </row>
    <row r="1506" spans="1:13" hidden="1" outlineLevel="3" x14ac:dyDescent="0.2">
      <c r="A1506">
        <v>1952</v>
      </c>
      <c r="B1506">
        <v>62</v>
      </c>
      <c r="C1506" t="s">
        <v>2223</v>
      </c>
      <c r="D1506">
        <v>23</v>
      </c>
      <c r="E1506" t="s">
        <v>990</v>
      </c>
      <c r="F1506" t="s">
        <v>2224</v>
      </c>
      <c r="G1506" t="s">
        <v>156</v>
      </c>
      <c r="H1506">
        <v>155</v>
      </c>
      <c r="I1506">
        <v>47</v>
      </c>
      <c r="J1506">
        <v>54</v>
      </c>
      <c r="K1506">
        <v>4898</v>
      </c>
      <c r="L1506">
        <v>23</v>
      </c>
      <c r="M1506">
        <v>31.4380770012516</v>
      </c>
    </row>
    <row r="1507" spans="1:13" outlineLevel="2" collapsed="1" x14ac:dyDescent="0.2">
      <c r="E1507" s="10" t="s">
        <v>13030</v>
      </c>
      <c r="M1507">
        <f>SUBTOTAL(1,M1495:M1506)</f>
        <v>31.75048177509758</v>
      </c>
    </row>
    <row r="1508" spans="1:13" hidden="1" outlineLevel="3" x14ac:dyDescent="0.2">
      <c r="A1508">
        <v>1952</v>
      </c>
      <c r="B1508">
        <v>16</v>
      </c>
      <c r="C1508" t="s">
        <v>1734</v>
      </c>
      <c r="D1508">
        <v>65</v>
      </c>
      <c r="E1508" t="s">
        <v>1518</v>
      </c>
      <c r="F1508" t="s">
        <v>2147</v>
      </c>
      <c r="G1508" t="s">
        <v>156</v>
      </c>
      <c r="H1508">
        <v>153</v>
      </c>
      <c r="I1508">
        <v>47</v>
      </c>
      <c r="J1508">
        <v>7</v>
      </c>
      <c r="K1508">
        <v>4898</v>
      </c>
      <c r="L1508">
        <v>23</v>
      </c>
      <c r="M1508">
        <v>31.849602710850402</v>
      </c>
    </row>
    <row r="1509" spans="1:13" hidden="1" outlineLevel="3" x14ac:dyDescent="0.2">
      <c r="A1509">
        <v>1952</v>
      </c>
      <c r="B1509">
        <v>57</v>
      </c>
      <c r="C1509" t="s">
        <v>2214</v>
      </c>
      <c r="D1509">
        <v>64</v>
      </c>
      <c r="E1509" t="s">
        <v>1518</v>
      </c>
      <c r="F1509" t="s">
        <v>2215</v>
      </c>
      <c r="G1509" t="s">
        <v>156</v>
      </c>
      <c r="H1509">
        <v>155</v>
      </c>
      <c r="I1509">
        <v>35</v>
      </c>
      <c r="J1509">
        <v>39</v>
      </c>
      <c r="K1509">
        <v>4898</v>
      </c>
      <c r="L1509">
        <v>23</v>
      </c>
      <c r="M1509">
        <v>31.479329237921299</v>
      </c>
    </row>
    <row r="1510" spans="1:13" outlineLevel="2" collapsed="1" x14ac:dyDescent="0.2">
      <c r="E1510" s="10" t="s">
        <v>13038</v>
      </c>
      <c r="M1510">
        <f>SUBTOTAL(1,M1508:M1509)</f>
        <v>31.664465974385848</v>
      </c>
    </row>
    <row r="1511" spans="1:13" hidden="1" outlineLevel="3" x14ac:dyDescent="0.2">
      <c r="A1511">
        <v>1952</v>
      </c>
      <c r="B1511">
        <v>24</v>
      </c>
      <c r="C1511" t="s">
        <v>2071</v>
      </c>
      <c r="D1511">
        <v>85</v>
      </c>
      <c r="E1511" t="s">
        <v>2160</v>
      </c>
      <c r="F1511" t="s">
        <v>2161</v>
      </c>
      <c r="G1511" t="s">
        <v>156</v>
      </c>
      <c r="H1511">
        <v>154</v>
      </c>
      <c r="I1511">
        <v>7</v>
      </c>
      <c r="J1511">
        <v>4</v>
      </c>
      <c r="K1511">
        <v>4898</v>
      </c>
      <c r="L1511">
        <v>23</v>
      </c>
      <c r="M1511">
        <v>31.780889074733601</v>
      </c>
    </row>
    <row r="1512" spans="1:13" hidden="1" outlineLevel="3" x14ac:dyDescent="0.2">
      <c r="A1512">
        <v>1952</v>
      </c>
      <c r="B1512">
        <v>32</v>
      </c>
      <c r="C1512" t="s">
        <v>2023</v>
      </c>
      <c r="D1512">
        <v>81</v>
      </c>
      <c r="E1512" t="s">
        <v>2160</v>
      </c>
      <c r="F1512" t="s">
        <v>2172</v>
      </c>
      <c r="G1512" t="s">
        <v>156</v>
      </c>
      <c r="H1512">
        <v>154</v>
      </c>
      <c r="I1512">
        <v>44</v>
      </c>
      <c r="J1512">
        <v>41</v>
      </c>
      <c r="K1512">
        <v>4898</v>
      </c>
      <c r="L1512">
        <v>23</v>
      </c>
      <c r="M1512">
        <v>31.652129582592099</v>
      </c>
    </row>
    <row r="1513" spans="1:13" hidden="1" outlineLevel="3" x14ac:dyDescent="0.2">
      <c r="A1513">
        <v>1952</v>
      </c>
      <c r="B1513">
        <v>45</v>
      </c>
      <c r="C1513" t="s">
        <v>1784</v>
      </c>
      <c r="D1513">
        <v>84</v>
      </c>
      <c r="E1513" t="s">
        <v>2160</v>
      </c>
      <c r="F1513" t="s">
        <v>2193</v>
      </c>
      <c r="G1513" t="s">
        <v>156</v>
      </c>
      <c r="H1513">
        <v>154</v>
      </c>
      <c r="I1513">
        <v>59</v>
      </c>
      <c r="J1513">
        <v>46</v>
      </c>
      <c r="K1513">
        <v>4898</v>
      </c>
      <c r="L1513">
        <v>23</v>
      </c>
      <c r="M1513">
        <v>31.6007928514335</v>
      </c>
    </row>
    <row r="1514" spans="1:13" hidden="1" outlineLevel="3" x14ac:dyDescent="0.2">
      <c r="A1514">
        <v>1952</v>
      </c>
      <c r="B1514">
        <v>55</v>
      </c>
      <c r="C1514" t="s">
        <v>2210</v>
      </c>
      <c r="D1514">
        <v>90</v>
      </c>
      <c r="E1514" t="s">
        <v>2160</v>
      </c>
      <c r="F1514" t="s">
        <v>2211</v>
      </c>
      <c r="G1514" t="s">
        <v>156</v>
      </c>
      <c r="H1514">
        <v>155</v>
      </c>
      <c r="I1514">
        <v>31</v>
      </c>
      <c r="J1514">
        <v>51</v>
      </c>
      <c r="K1514">
        <v>4898</v>
      </c>
      <c r="L1514">
        <v>23</v>
      </c>
      <c r="M1514">
        <v>31.492147859213301</v>
      </c>
    </row>
    <row r="1515" spans="1:13" hidden="1" outlineLevel="3" x14ac:dyDescent="0.2">
      <c r="A1515">
        <v>1952</v>
      </c>
      <c r="B1515">
        <v>61</v>
      </c>
      <c r="C1515" t="s">
        <v>2221</v>
      </c>
      <c r="D1515">
        <v>91</v>
      </c>
      <c r="E1515" t="s">
        <v>2160</v>
      </c>
      <c r="F1515" t="s">
        <v>2222</v>
      </c>
      <c r="G1515" t="s">
        <v>156</v>
      </c>
      <c r="H1515">
        <v>155</v>
      </c>
      <c r="I1515">
        <v>40</v>
      </c>
      <c r="J1515">
        <v>6</v>
      </c>
      <c r="K1515">
        <v>4898</v>
      </c>
      <c r="L1515">
        <v>23</v>
      </c>
      <c r="M1515">
        <v>31.4643312170105</v>
      </c>
    </row>
    <row r="1516" spans="1:13" outlineLevel="2" collapsed="1" x14ac:dyDescent="0.2">
      <c r="E1516" s="10" t="s">
        <v>13060</v>
      </c>
      <c r="M1516">
        <f>SUBTOTAL(1,M1511:M1515)</f>
        <v>31.598058116996601</v>
      </c>
    </row>
    <row r="1517" spans="1:13" hidden="1" outlineLevel="3" x14ac:dyDescent="0.2">
      <c r="A1517">
        <v>1952</v>
      </c>
      <c r="B1517">
        <v>26</v>
      </c>
      <c r="C1517" t="s">
        <v>2164</v>
      </c>
      <c r="D1517">
        <v>110</v>
      </c>
      <c r="E1517" t="s">
        <v>2048</v>
      </c>
      <c r="F1517" t="s">
        <v>2165</v>
      </c>
      <c r="G1517" t="s">
        <v>156</v>
      </c>
      <c r="H1517">
        <v>154</v>
      </c>
      <c r="I1517">
        <v>17</v>
      </c>
      <c r="J1517">
        <v>29</v>
      </c>
      <c r="K1517">
        <v>4898</v>
      </c>
      <c r="L1517">
        <v>23</v>
      </c>
      <c r="M1517">
        <v>31.745128715687599</v>
      </c>
    </row>
    <row r="1518" spans="1:13" hidden="1" outlineLevel="3" x14ac:dyDescent="0.2">
      <c r="A1518">
        <v>1952</v>
      </c>
      <c r="B1518">
        <v>33</v>
      </c>
      <c r="C1518" t="s">
        <v>2173</v>
      </c>
      <c r="D1518">
        <v>111</v>
      </c>
      <c r="E1518" t="s">
        <v>2048</v>
      </c>
      <c r="F1518" t="s">
        <v>2174</v>
      </c>
      <c r="G1518" t="s">
        <v>156</v>
      </c>
      <c r="H1518">
        <v>154</v>
      </c>
      <c r="I1518">
        <v>45</v>
      </c>
      <c r="J1518">
        <v>23</v>
      </c>
      <c r="K1518">
        <v>4898</v>
      </c>
      <c r="L1518">
        <v>23</v>
      </c>
      <c r="M1518">
        <v>31.649743413931901</v>
      </c>
    </row>
    <row r="1519" spans="1:13" hidden="1" outlineLevel="3" x14ac:dyDescent="0.2">
      <c r="A1519">
        <v>1952</v>
      </c>
      <c r="B1519">
        <v>49</v>
      </c>
      <c r="C1519" t="s">
        <v>2199</v>
      </c>
      <c r="D1519">
        <v>116</v>
      </c>
      <c r="E1519" t="s">
        <v>2048</v>
      </c>
      <c r="F1519" t="s">
        <v>2200</v>
      </c>
      <c r="G1519" t="s">
        <v>156</v>
      </c>
      <c r="H1519">
        <v>155</v>
      </c>
      <c r="I1519">
        <v>12</v>
      </c>
      <c r="J1519">
        <v>41</v>
      </c>
      <c r="K1519">
        <v>4898</v>
      </c>
      <c r="L1519">
        <v>23</v>
      </c>
      <c r="M1519">
        <v>31.556962636977101</v>
      </c>
    </row>
    <row r="1520" spans="1:13" hidden="1" outlineLevel="3" x14ac:dyDescent="0.2">
      <c r="A1520">
        <v>1952</v>
      </c>
      <c r="B1520">
        <v>70</v>
      </c>
      <c r="C1520" t="s">
        <v>2235</v>
      </c>
      <c r="D1520">
        <v>114</v>
      </c>
      <c r="E1520" t="s">
        <v>2048</v>
      </c>
      <c r="F1520" t="s">
        <v>2236</v>
      </c>
      <c r="G1520" t="s">
        <v>156</v>
      </c>
      <c r="H1520">
        <v>156</v>
      </c>
      <c r="I1520">
        <v>31</v>
      </c>
      <c r="J1520">
        <v>54</v>
      </c>
      <c r="K1520">
        <v>4898</v>
      </c>
      <c r="L1520">
        <v>23</v>
      </c>
      <c r="M1520">
        <v>31.290793130250499</v>
      </c>
    </row>
    <row r="1521" spans="1:13" hidden="1" outlineLevel="3" x14ac:dyDescent="0.2">
      <c r="A1521">
        <v>1952</v>
      </c>
      <c r="B1521">
        <v>73</v>
      </c>
      <c r="C1521" t="s">
        <v>2241</v>
      </c>
      <c r="D1521">
        <v>107</v>
      </c>
      <c r="E1521" t="s">
        <v>2048</v>
      </c>
      <c r="F1521" t="s">
        <v>2242</v>
      </c>
      <c r="G1521" t="s">
        <v>156</v>
      </c>
      <c r="H1521">
        <v>156</v>
      </c>
      <c r="I1521">
        <v>55</v>
      </c>
      <c r="J1521">
        <v>52</v>
      </c>
      <c r="K1521">
        <v>4898</v>
      </c>
      <c r="L1521">
        <v>23</v>
      </c>
      <c r="M1521">
        <v>31.211147141704</v>
      </c>
    </row>
    <row r="1522" spans="1:13" hidden="1" outlineLevel="3" x14ac:dyDescent="0.2">
      <c r="A1522">
        <v>1952</v>
      </c>
      <c r="B1522">
        <v>74</v>
      </c>
      <c r="C1522" t="s">
        <v>2243</v>
      </c>
      <c r="D1522">
        <v>115</v>
      </c>
      <c r="E1522" t="s">
        <v>2048</v>
      </c>
      <c r="F1522" t="s">
        <v>2244</v>
      </c>
      <c r="G1522" t="s">
        <v>156</v>
      </c>
      <c r="H1522">
        <v>156</v>
      </c>
      <c r="I1522">
        <v>57</v>
      </c>
      <c r="J1522">
        <v>8</v>
      </c>
      <c r="K1522">
        <v>4898</v>
      </c>
      <c r="L1522">
        <v>23</v>
      </c>
      <c r="M1522">
        <v>31.206949036153901</v>
      </c>
    </row>
    <row r="1523" spans="1:13" hidden="1" outlineLevel="3" x14ac:dyDescent="0.2">
      <c r="A1523">
        <v>1952</v>
      </c>
      <c r="B1523">
        <v>75</v>
      </c>
      <c r="C1523" t="s">
        <v>2245</v>
      </c>
      <c r="D1523">
        <v>105</v>
      </c>
      <c r="E1523" t="s">
        <v>2048</v>
      </c>
      <c r="F1523" t="s">
        <v>2246</v>
      </c>
      <c r="G1523" t="s">
        <v>156</v>
      </c>
      <c r="H1523">
        <v>157</v>
      </c>
      <c r="I1523">
        <v>16</v>
      </c>
      <c r="J1523">
        <v>39</v>
      </c>
      <c r="K1523">
        <v>4898</v>
      </c>
      <c r="L1523">
        <v>23</v>
      </c>
      <c r="M1523">
        <v>31.142407528095202</v>
      </c>
    </row>
    <row r="1524" spans="1:13" outlineLevel="2" collapsed="1" x14ac:dyDescent="0.2">
      <c r="E1524" s="10" t="s">
        <v>13059</v>
      </c>
      <c r="M1524">
        <f>SUBTOTAL(1,M1517:M1523)</f>
        <v>31.400447371828598</v>
      </c>
    </row>
    <row r="1525" spans="1:13" hidden="1" outlineLevel="3" x14ac:dyDescent="0.2">
      <c r="A1525">
        <v>1952</v>
      </c>
      <c r="B1525">
        <v>31</v>
      </c>
      <c r="C1525" t="s">
        <v>1876</v>
      </c>
      <c r="D1525">
        <v>76</v>
      </c>
      <c r="E1525" t="s">
        <v>1813</v>
      </c>
      <c r="F1525" t="s">
        <v>2171</v>
      </c>
      <c r="G1525" t="s">
        <v>156</v>
      </c>
      <c r="H1525">
        <v>154</v>
      </c>
      <c r="I1525">
        <v>42</v>
      </c>
      <c r="J1525">
        <v>2</v>
      </c>
      <c r="K1525">
        <v>4898</v>
      </c>
      <c r="L1525">
        <v>23</v>
      </c>
      <c r="M1525">
        <v>31.661166195625199</v>
      </c>
    </row>
    <row r="1526" spans="1:13" hidden="1" outlineLevel="3" x14ac:dyDescent="0.2">
      <c r="A1526">
        <v>1952</v>
      </c>
      <c r="B1526">
        <v>36</v>
      </c>
      <c r="C1526" t="s">
        <v>2178</v>
      </c>
      <c r="D1526">
        <v>73</v>
      </c>
      <c r="E1526" t="s">
        <v>1813</v>
      </c>
      <c r="F1526" t="s">
        <v>2179</v>
      </c>
      <c r="G1526" t="s">
        <v>156</v>
      </c>
      <c r="H1526">
        <v>154</v>
      </c>
      <c r="I1526">
        <v>47</v>
      </c>
      <c r="J1526">
        <v>55</v>
      </c>
      <c r="K1526">
        <v>4898</v>
      </c>
      <c r="L1526">
        <v>23</v>
      </c>
      <c r="M1526">
        <v>31.641110762191001</v>
      </c>
    </row>
    <row r="1527" spans="1:13" hidden="1" outlineLevel="3" x14ac:dyDescent="0.2">
      <c r="A1527">
        <v>1952</v>
      </c>
      <c r="B1527">
        <v>40</v>
      </c>
      <c r="C1527" t="s">
        <v>2184</v>
      </c>
      <c r="D1527">
        <v>78</v>
      </c>
      <c r="E1527" t="s">
        <v>1813</v>
      </c>
      <c r="F1527" t="s">
        <v>2185</v>
      </c>
      <c r="G1527" t="s">
        <v>156</v>
      </c>
      <c r="H1527">
        <v>154</v>
      </c>
      <c r="I1527">
        <v>50</v>
      </c>
      <c r="J1527">
        <v>21</v>
      </c>
      <c r="K1527">
        <v>4898</v>
      </c>
      <c r="L1527">
        <v>23</v>
      </c>
      <c r="M1527">
        <v>31.632823305903401</v>
      </c>
    </row>
    <row r="1528" spans="1:13" hidden="1" outlineLevel="3" x14ac:dyDescent="0.2">
      <c r="A1528">
        <v>1952</v>
      </c>
      <c r="B1528">
        <v>48</v>
      </c>
      <c r="C1528" t="s">
        <v>2197</v>
      </c>
      <c r="D1528">
        <v>80</v>
      </c>
      <c r="E1528" t="s">
        <v>1813</v>
      </c>
      <c r="F1528" t="s">
        <v>2198</v>
      </c>
      <c r="G1528" t="s">
        <v>156</v>
      </c>
      <c r="H1528">
        <v>155</v>
      </c>
      <c r="I1528">
        <v>11</v>
      </c>
      <c r="J1528">
        <v>59</v>
      </c>
      <c r="K1528">
        <v>4898</v>
      </c>
      <c r="L1528">
        <v>23</v>
      </c>
      <c r="M1528">
        <v>31.5593348355792</v>
      </c>
    </row>
    <row r="1529" spans="1:13" outlineLevel="2" collapsed="1" x14ac:dyDescent="0.2">
      <c r="E1529" s="10" t="s">
        <v>13053</v>
      </c>
      <c r="M1529">
        <f>SUBTOTAL(1,M1525:M1528)</f>
        <v>31.623608774824703</v>
      </c>
    </row>
    <row r="1530" spans="1:13" hidden="1" outlineLevel="3" x14ac:dyDescent="0.2">
      <c r="A1530">
        <v>1952</v>
      </c>
      <c r="B1530">
        <v>15</v>
      </c>
      <c r="C1530" t="s">
        <v>2145</v>
      </c>
      <c r="D1530">
        <v>47</v>
      </c>
      <c r="E1530" t="s">
        <v>1429</v>
      </c>
      <c r="F1530" t="s">
        <v>2146</v>
      </c>
      <c r="G1530" t="s">
        <v>156</v>
      </c>
      <c r="H1530">
        <v>153</v>
      </c>
      <c r="I1530">
        <v>27</v>
      </c>
      <c r="J1530">
        <v>54</v>
      </c>
      <c r="K1530">
        <v>4898</v>
      </c>
      <c r="L1530">
        <v>23</v>
      </c>
      <c r="M1530">
        <v>31.916072068549799</v>
      </c>
    </row>
    <row r="1531" spans="1:13" hidden="1" outlineLevel="3" x14ac:dyDescent="0.2">
      <c r="A1531">
        <v>1952</v>
      </c>
      <c r="B1531">
        <v>17</v>
      </c>
      <c r="C1531" t="s">
        <v>2148</v>
      </c>
      <c r="D1531">
        <v>50</v>
      </c>
      <c r="E1531" t="s">
        <v>1429</v>
      </c>
      <c r="F1531" t="s">
        <v>2149</v>
      </c>
      <c r="G1531" t="s">
        <v>156</v>
      </c>
      <c r="H1531">
        <v>153</v>
      </c>
      <c r="I1531">
        <v>48</v>
      </c>
      <c r="J1531">
        <v>14</v>
      </c>
      <c r="K1531">
        <v>4898</v>
      </c>
      <c r="L1531">
        <v>23</v>
      </c>
      <c r="M1531">
        <v>31.845748734860699</v>
      </c>
    </row>
    <row r="1532" spans="1:13" hidden="1" outlineLevel="3" x14ac:dyDescent="0.2">
      <c r="A1532">
        <v>1952</v>
      </c>
      <c r="B1532">
        <v>22</v>
      </c>
      <c r="C1532" t="s">
        <v>2156</v>
      </c>
      <c r="D1532">
        <v>51</v>
      </c>
      <c r="E1532" t="s">
        <v>1429</v>
      </c>
      <c r="F1532" t="s">
        <v>2157</v>
      </c>
      <c r="G1532" t="s">
        <v>156</v>
      </c>
      <c r="H1532">
        <v>154</v>
      </c>
      <c r="I1532">
        <v>4</v>
      </c>
      <c r="J1532">
        <v>42</v>
      </c>
      <c r="K1532">
        <v>4898</v>
      </c>
      <c r="L1532">
        <v>23</v>
      </c>
      <c r="M1532">
        <v>31.789025063008999</v>
      </c>
    </row>
    <row r="1533" spans="1:13" hidden="1" outlineLevel="3" x14ac:dyDescent="0.2">
      <c r="A1533">
        <v>1952</v>
      </c>
      <c r="B1533">
        <v>25</v>
      </c>
      <c r="C1533" t="s">
        <v>2162</v>
      </c>
      <c r="D1533">
        <v>52</v>
      </c>
      <c r="E1533" t="s">
        <v>1429</v>
      </c>
      <c r="F1533" t="s">
        <v>2163</v>
      </c>
      <c r="G1533" t="s">
        <v>156</v>
      </c>
      <c r="H1533">
        <v>154</v>
      </c>
      <c r="I1533">
        <v>7</v>
      </c>
      <c r="J1533">
        <v>5</v>
      </c>
      <c r="K1533">
        <v>4898</v>
      </c>
      <c r="L1533">
        <v>23</v>
      </c>
      <c r="M1533">
        <v>31.780831793808801</v>
      </c>
    </row>
    <row r="1534" spans="1:13" hidden="1" outlineLevel="3" x14ac:dyDescent="0.2">
      <c r="A1534">
        <v>1952</v>
      </c>
      <c r="B1534">
        <v>53</v>
      </c>
      <c r="C1534" t="s">
        <v>2206</v>
      </c>
      <c r="D1534">
        <v>48</v>
      </c>
      <c r="E1534" t="s">
        <v>1429</v>
      </c>
      <c r="F1534" t="s">
        <v>2207</v>
      </c>
      <c r="G1534" t="s">
        <v>156</v>
      </c>
      <c r="H1534">
        <v>155</v>
      </c>
      <c r="I1534">
        <v>26</v>
      </c>
      <c r="J1534">
        <v>25</v>
      </c>
      <c r="K1534">
        <v>4898</v>
      </c>
      <c r="L1534">
        <v>23</v>
      </c>
      <c r="M1534">
        <v>31.510494384231102</v>
      </c>
    </row>
    <row r="1535" spans="1:13" hidden="1" outlineLevel="3" x14ac:dyDescent="0.2">
      <c r="A1535">
        <v>1952</v>
      </c>
      <c r="B1535">
        <v>60</v>
      </c>
      <c r="C1535" t="s">
        <v>2219</v>
      </c>
      <c r="D1535">
        <v>45</v>
      </c>
      <c r="E1535" t="s">
        <v>1429</v>
      </c>
      <c r="F1535" t="s">
        <v>2220</v>
      </c>
      <c r="G1535" t="s">
        <v>156</v>
      </c>
      <c r="H1535">
        <v>155</v>
      </c>
      <c r="I1535">
        <v>39</v>
      </c>
      <c r="J1535">
        <v>15</v>
      </c>
      <c r="K1535">
        <v>4898</v>
      </c>
      <c r="L1535">
        <v>23</v>
      </c>
      <c r="M1535">
        <v>31.467194903230901</v>
      </c>
    </row>
    <row r="1536" spans="1:13" hidden="1" outlineLevel="3" x14ac:dyDescent="0.2">
      <c r="A1536">
        <v>1952</v>
      </c>
      <c r="B1536">
        <v>69</v>
      </c>
      <c r="C1536" t="s">
        <v>2233</v>
      </c>
      <c r="D1536">
        <v>49</v>
      </c>
      <c r="E1536" t="s">
        <v>1429</v>
      </c>
      <c r="F1536" t="s">
        <v>2234</v>
      </c>
      <c r="G1536" t="s">
        <v>156</v>
      </c>
      <c r="H1536">
        <v>156</v>
      </c>
      <c r="I1536">
        <v>16</v>
      </c>
      <c r="J1536">
        <v>14</v>
      </c>
      <c r="K1536">
        <v>4898</v>
      </c>
      <c r="L1536">
        <v>23</v>
      </c>
      <c r="M1536">
        <v>31.343076644139199</v>
      </c>
    </row>
    <row r="1537" spans="1:13" hidden="1" outlineLevel="3" x14ac:dyDescent="0.2">
      <c r="A1537">
        <v>1952</v>
      </c>
      <c r="B1537">
        <v>76</v>
      </c>
      <c r="C1537" t="s">
        <v>2247</v>
      </c>
      <c r="D1537">
        <v>46</v>
      </c>
      <c r="E1537" t="s">
        <v>1429</v>
      </c>
      <c r="F1537" t="s">
        <v>2248</v>
      </c>
      <c r="G1537" t="s">
        <v>156</v>
      </c>
      <c r="H1537">
        <v>157</v>
      </c>
      <c r="I1537">
        <v>18</v>
      </c>
      <c r="J1537">
        <v>33</v>
      </c>
      <c r="K1537">
        <v>4898</v>
      </c>
      <c r="L1537">
        <v>23</v>
      </c>
      <c r="M1537">
        <v>31.136138495849401</v>
      </c>
    </row>
    <row r="1538" spans="1:13" outlineLevel="2" collapsed="1" x14ac:dyDescent="0.2">
      <c r="E1538" s="10" t="s">
        <v>13037</v>
      </c>
      <c r="M1538">
        <f>SUBTOTAL(1,M1530:M1537)</f>
        <v>31.598572760959861</v>
      </c>
    </row>
    <row r="1539" spans="1:13" hidden="1" outlineLevel="3" x14ac:dyDescent="0.2">
      <c r="A1539">
        <v>1952</v>
      </c>
      <c r="B1539">
        <v>20</v>
      </c>
      <c r="C1539" t="s">
        <v>2073</v>
      </c>
      <c r="D1539">
        <v>104</v>
      </c>
      <c r="E1539" t="s">
        <v>2153</v>
      </c>
      <c r="F1539" t="s">
        <v>2154</v>
      </c>
      <c r="G1539" t="s">
        <v>156</v>
      </c>
      <c r="H1539">
        <v>153</v>
      </c>
      <c r="I1539">
        <v>58</v>
      </c>
      <c r="J1539">
        <v>37</v>
      </c>
      <c r="K1539">
        <v>4898</v>
      </c>
      <c r="L1539">
        <v>23</v>
      </c>
      <c r="M1539">
        <v>31.809957118399701</v>
      </c>
    </row>
    <row r="1540" spans="1:13" hidden="1" outlineLevel="3" x14ac:dyDescent="0.2">
      <c r="A1540">
        <v>1952</v>
      </c>
      <c r="B1540">
        <v>44</v>
      </c>
      <c r="C1540" t="s">
        <v>2191</v>
      </c>
      <c r="D1540">
        <v>94</v>
      </c>
      <c r="E1540" t="s">
        <v>2153</v>
      </c>
      <c r="F1540" t="s">
        <v>2192</v>
      </c>
      <c r="G1540" t="s">
        <v>156</v>
      </c>
      <c r="H1540">
        <v>154</v>
      </c>
      <c r="I1540">
        <v>56</v>
      </c>
      <c r="J1540">
        <v>26</v>
      </c>
      <c r="K1540">
        <v>4898</v>
      </c>
      <c r="L1540">
        <v>23</v>
      </c>
      <c r="M1540">
        <v>31.612123645985999</v>
      </c>
    </row>
    <row r="1541" spans="1:13" hidden="1" outlineLevel="3" x14ac:dyDescent="0.2">
      <c r="A1541">
        <v>1952</v>
      </c>
      <c r="B1541">
        <v>65</v>
      </c>
      <c r="C1541" t="s">
        <v>2094</v>
      </c>
      <c r="D1541">
        <v>100</v>
      </c>
      <c r="E1541" t="s">
        <v>2153</v>
      </c>
      <c r="F1541" t="s">
        <v>2227</v>
      </c>
      <c r="G1541" t="s">
        <v>156</v>
      </c>
      <c r="H1541">
        <v>156</v>
      </c>
      <c r="I1541">
        <v>3</v>
      </c>
      <c r="J1541">
        <v>53</v>
      </c>
      <c r="K1541">
        <v>4898</v>
      </c>
      <c r="L1541">
        <v>23</v>
      </c>
      <c r="M1541">
        <v>31.384414941806501</v>
      </c>
    </row>
    <row r="1542" spans="1:13" hidden="1" outlineLevel="3" x14ac:dyDescent="0.2">
      <c r="A1542">
        <v>1952</v>
      </c>
      <c r="B1542">
        <v>66</v>
      </c>
      <c r="C1542" t="s">
        <v>1732</v>
      </c>
      <c r="D1542">
        <v>98</v>
      </c>
      <c r="E1542" t="s">
        <v>2153</v>
      </c>
      <c r="F1542" t="s">
        <v>2228</v>
      </c>
      <c r="G1542" t="s">
        <v>156</v>
      </c>
      <c r="H1542">
        <v>156</v>
      </c>
      <c r="I1542">
        <v>5</v>
      </c>
      <c r="J1542">
        <v>55</v>
      </c>
      <c r="K1542">
        <v>4898</v>
      </c>
      <c r="L1542">
        <v>23</v>
      </c>
      <c r="M1542">
        <v>31.3776014093655</v>
      </c>
    </row>
    <row r="1543" spans="1:13" hidden="1" outlineLevel="3" x14ac:dyDescent="0.2">
      <c r="A1543">
        <v>1952</v>
      </c>
      <c r="B1543">
        <v>67</v>
      </c>
      <c r="C1543" t="s">
        <v>2229</v>
      </c>
      <c r="D1543">
        <v>103</v>
      </c>
      <c r="E1543" t="s">
        <v>2153</v>
      </c>
      <c r="F1543" t="s">
        <v>2230</v>
      </c>
      <c r="G1543" t="s">
        <v>156</v>
      </c>
      <c r="H1543">
        <v>156</v>
      </c>
      <c r="I1543">
        <v>6</v>
      </c>
      <c r="J1543">
        <v>18</v>
      </c>
      <c r="K1543">
        <v>4898</v>
      </c>
      <c r="L1543">
        <v>23</v>
      </c>
      <c r="M1543">
        <v>31.376317222382301</v>
      </c>
    </row>
    <row r="1544" spans="1:13" hidden="1" outlineLevel="3" x14ac:dyDescent="0.2">
      <c r="A1544">
        <v>1952</v>
      </c>
      <c r="B1544">
        <v>68</v>
      </c>
      <c r="C1544" t="s">
        <v>2231</v>
      </c>
      <c r="D1544">
        <v>93</v>
      </c>
      <c r="E1544" t="s">
        <v>2153</v>
      </c>
      <c r="F1544" t="s">
        <v>2232</v>
      </c>
      <c r="G1544" t="s">
        <v>156</v>
      </c>
      <c r="H1544">
        <v>156</v>
      </c>
      <c r="I1544">
        <v>6</v>
      </c>
      <c r="J1544">
        <v>50</v>
      </c>
      <c r="K1544">
        <v>4898</v>
      </c>
      <c r="L1544">
        <v>23</v>
      </c>
      <c r="M1544">
        <v>31.3745307023006</v>
      </c>
    </row>
    <row r="1545" spans="1:13" hidden="1" outlineLevel="3" x14ac:dyDescent="0.2">
      <c r="A1545">
        <v>1952</v>
      </c>
      <c r="B1545">
        <v>71</v>
      </c>
      <c r="C1545" t="s">
        <v>2237</v>
      </c>
      <c r="D1545">
        <v>102</v>
      </c>
      <c r="E1545" t="s">
        <v>2153</v>
      </c>
      <c r="F1545" t="s">
        <v>2238</v>
      </c>
      <c r="G1545" t="s">
        <v>156</v>
      </c>
      <c r="H1545">
        <v>156</v>
      </c>
      <c r="I1545">
        <v>39</v>
      </c>
      <c r="J1545">
        <v>19</v>
      </c>
      <c r="K1545">
        <v>4898</v>
      </c>
      <c r="L1545">
        <v>23</v>
      </c>
      <c r="M1545">
        <v>31.266102677676901</v>
      </c>
    </row>
    <row r="1546" spans="1:13" outlineLevel="2" collapsed="1" x14ac:dyDescent="0.2">
      <c r="E1546" s="10" t="s">
        <v>13061</v>
      </c>
      <c r="M1546">
        <f>SUBTOTAL(1,M1539:M1545)</f>
        <v>31.45729253113107</v>
      </c>
    </row>
    <row r="1547" spans="1:13" hidden="1" outlineLevel="3" x14ac:dyDescent="0.2">
      <c r="A1547">
        <v>1952</v>
      </c>
      <c r="B1547">
        <v>12</v>
      </c>
      <c r="C1547" t="s">
        <v>1728</v>
      </c>
      <c r="D1547">
        <v>6</v>
      </c>
      <c r="E1547" t="s">
        <v>1142</v>
      </c>
      <c r="F1547" t="s">
        <v>2142</v>
      </c>
      <c r="G1547" t="s">
        <v>156</v>
      </c>
      <c r="H1547">
        <v>153</v>
      </c>
      <c r="I1547">
        <v>1</v>
      </c>
      <c r="J1547">
        <v>39</v>
      </c>
      <c r="K1547">
        <v>4898</v>
      </c>
      <c r="L1547">
        <v>23</v>
      </c>
      <c r="M1547">
        <v>32.007318945941002</v>
      </c>
    </row>
    <row r="1548" spans="1:13" hidden="1" outlineLevel="3" x14ac:dyDescent="0.2">
      <c r="A1548">
        <v>1952</v>
      </c>
      <c r="B1548">
        <v>50</v>
      </c>
      <c r="C1548" t="s">
        <v>2201</v>
      </c>
      <c r="D1548">
        <v>2</v>
      </c>
      <c r="E1548" t="s">
        <v>1142</v>
      </c>
      <c r="F1548" t="s">
        <v>2202</v>
      </c>
      <c r="G1548" t="s">
        <v>156</v>
      </c>
      <c r="H1548">
        <v>155</v>
      </c>
      <c r="I1548">
        <v>18</v>
      </c>
      <c r="J1548">
        <v>54</v>
      </c>
      <c r="K1548">
        <v>4898</v>
      </c>
      <c r="L1548">
        <v>23</v>
      </c>
      <c r="M1548">
        <v>31.5359108907703</v>
      </c>
    </row>
    <row r="1549" spans="1:13" hidden="1" outlineLevel="3" x14ac:dyDescent="0.2">
      <c r="A1549">
        <v>1952</v>
      </c>
      <c r="B1549">
        <v>52</v>
      </c>
      <c r="C1549" t="s">
        <v>2204</v>
      </c>
      <c r="D1549">
        <v>5</v>
      </c>
      <c r="E1549" t="s">
        <v>1142</v>
      </c>
      <c r="F1549" t="s">
        <v>2205</v>
      </c>
      <c r="G1549" t="s">
        <v>156</v>
      </c>
      <c r="H1549">
        <v>155</v>
      </c>
      <c r="I1549">
        <v>26</v>
      </c>
      <c r="J1549">
        <v>2</v>
      </c>
      <c r="K1549">
        <v>4898</v>
      </c>
      <c r="L1549">
        <v>23</v>
      </c>
      <c r="M1549">
        <v>31.511789578277298</v>
      </c>
    </row>
    <row r="1550" spans="1:13" hidden="1" outlineLevel="3" x14ac:dyDescent="0.2">
      <c r="A1550">
        <v>1952</v>
      </c>
      <c r="B1550">
        <v>72</v>
      </c>
      <c r="C1550" t="s">
        <v>2239</v>
      </c>
      <c r="D1550">
        <v>1</v>
      </c>
      <c r="E1550" t="s">
        <v>1142</v>
      </c>
      <c r="F1550" t="s">
        <v>2240</v>
      </c>
      <c r="G1550" t="s">
        <v>156</v>
      </c>
      <c r="H1550">
        <v>156</v>
      </c>
      <c r="I1550">
        <v>43</v>
      </c>
      <c r="J1550">
        <v>11</v>
      </c>
      <c r="K1550">
        <v>4898</v>
      </c>
      <c r="L1550">
        <v>23</v>
      </c>
      <c r="M1550">
        <v>31.253245797965501</v>
      </c>
    </row>
    <row r="1551" spans="1:13" outlineLevel="2" collapsed="1" x14ac:dyDescent="0.2">
      <c r="E1551" s="10" t="s">
        <v>13034</v>
      </c>
      <c r="M1551">
        <f>SUBTOTAL(1,M1547:M1550)</f>
        <v>31.577066303238528</v>
      </c>
    </row>
    <row r="1552" spans="1:13" outlineLevel="1" x14ac:dyDescent="0.2">
      <c r="A1552" s="10" t="s">
        <v>12909</v>
      </c>
      <c r="M1552">
        <f>SUBTOTAL(1,M1462:M1550)</f>
        <v>31.634514417474612</v>
      </c>
    </row>
    <row r="1553" spans="1:13" hidden="1" outlineLevel="3" x14ac:dyDescent="0.2">
      <c r="A1553">
        <v>1953</v>
      </c>
      <c r="B1553">
        <v>4</v>
      </c>
      <c r="C1553" t="s">
        <v>2135</v>
      </c>
      <c r="D1553">
        <v>22</v>
      </c>
      <c r="E1553" t="s">
        <v>998</v>
      </c>
      <c r="F1553" t="s">
        <v>2257</v>
      </c>
      <c r="G1553" t="s">
        <v>156</v>
      </c>
      <c r="H1553">
        <v>129</v>
      </c>
      <c r="I1553">
        <v>41</v>
      </c>
      <c r="J1553">
        <v>0</v>
      </c>
      <c r="K1553">
        <v>4476</v>
      </c>
      <c r="L1553">
        <v>22</v>
      </c>
      <c r="M1553">
        <v>34.514843850404802</v>
      </c>
    </row>
    <row r="1554" spans="1:13" hidden="1" outlineLevel="3" x14ac:dyDescent="0.2">
      <c r="A1554">
        <v>1953</v>
      </c>
      <c r="B1554">
        <v>23</v>
      </c>
      <c r="C1554" t="s">
        <v>1708</v>
      </c>
      <c r="D1554">
        <v>27</v>
      </c>
      <c r="E1554" t="s">
        <v>998</v>
      </c>
      <c r="F1554" t="s">
        <v>2279</v>
      </c>
      <c r="G1554" t="s">
        <v>156</v>
      </c>
      <c r="H1554">
        <v>130</v>
      </c>
      <c r="I1554">
        <v>22</v>
      </c>
      <c r="J1554">
        <v>37</v>
      </c>
      <c r="K1554">
        <v>4476</v>
      </c>
      <c r="L1554">
        <v>22</v>
      </c>
      <c r="M1554">
        <v>34.331223354504097</v>
      </c>
    </row>
    <row r="1555" spans="1:13" hidden="1" outlineLevel="3" x14ac:dyDescent="0.2">
      <c r="A1555">
        <v>1953</v>
      </c>
      <c r="B1555">
        <v>28</v>
      </c>
      <c r="C1555" t="s">
        <v>2086</v>
      </c>
      <c r="D1555">
        <v>23</v>
      </c>
      <c r="E1555" t="s">
        <v>998</v>
      </c>
      <c r="F1555" t="s">
        <v>2285</v>
      </c>
      <c r="G1555" t="s">
        <v>156</v>
      </c>
      <c r="H1555">
        <v>130</v>
      </c>
      <c r="I1555">
        <v>39</v>
      </c>
      <c r="J1555">
        <v>29</v>
      </c>
      <c r="K1555">
        <v>4476</v>
      </c>
      <c r="L1555">
        <v>22</v>
      </c>
      <c r="M1555">
        <v>34.257359647425702</v>
      </c>
    </row>
    <row r="1556" spans="1:13" hidden="1" outlineLevel="3" x14ac:dyDescent="0.2">
      <c r="A1556">
        <v>1953</v>
      </c>
      <c r="B1556">
        <v>33</v>
      </c>
      <c r="C1556" t="s">
        <v>2290</v>
      </c>
      <c r="D1556">
        <v>29</v>
      </c>
      <c r="E1556" t="s">
        <v>998</v>
      </c>
      <c r="F1556" t="s">
        <v>2291</v>
      </c>
      <c r="G1556" t="s">
        <v>156</v>
      </c>
      <c r="H1556">
        <v>130</v>
      </c>
      <c r="I1556">
        <v>53</v>
      </c>
      <c r="J1556">
        <v>4</v>
      </c>
      <c r="K1556">
        <v>4476</v>
      </c>
      <c r="L1556">
        <v>22</v>
      </c>
      <c r="M1556">
        <v>34.198105198818297</v>
      </c>
    </row>
    <row r="1557" spans="1:13" hidden="1" outlineLevel="3" x14ac:dyDescent="0.2">
      <c r="A1557">
        <v>1953</v>
      </c>
      <c r="B1557">
        <v>34</v>
      </c>
      <c r="C1557" t="s">
        <v>2292</v>
      </c>
      <c r="D1557">
        <v>30</v>
      </c>
      <c r="E1557" t="s">
        <v>998</v>
      </c>
      <c r="F1557" t="s">
        <v>2293</v>
      </c>
      <c r="G1557" t="s">
        <v>156</v>
      </c>
      <c r="H1557">
        <v>130</v>
      </c>
      <c r="I1557">
        <v>53</v>
      </c>
      <c r="J1557">
        <v>42</v>
      </c>
      <c r="K1557">
        <v>4476</v>
      </c>
      <c r="L1557">
        <v>22</v>
      </c>
      <c r="M1557">
        <v>34.195347415867602</v>
      </c>
    </row>
    <row r="1558" spans="1:13" hidden="1" outlineLevel="3" x14ac:dyDescent="0.2">
      <c r="A1558">
        <v>1953</v>
      </c>
      <c r="B1558">
        <v>43</v>
      </c>
      <c r="C1558" t="s">
        <v>2306</v>
      </c>
      <c r="D1558">
        <v>26</v>
      </c>
      <c r="E1558" t="s">
        <v>998</v>
      </c>
      <c r="F1558" t="s">
        <v>2307</v>
      </c>
      <c r="G1558" t="s">
        <v>156</v>
      </c>
      <c r="H1558">
        <v>131</v>
      </c>
      <c r="I1558">
        <v>5</v>
      </c>
      <c r="J1558">
        <v>50</v>
      </c>
      <c r="K1558">
        <v>4476</v>
      </c>
      <c r="L1558">
        <v>22</v>
      </c>
      <c r="M1558">
        <v>34.142599851679201</v>
      </c>
    </row>
    <row r="1559" spans="1:13" hidden="1" outlineLevel="3" x14ac:dyDescent="0.2">
      <c r="A1559">
        <v>1953</v>
      </c>
      <c r="B1559">
        <v>45</v>
      </c>
      <c r="C1559" t="s">
        <v>2310</v>
      </c>
      <c r="D1559">
        <v>21</v>
      </c>
      <c r="E1559" t="s">
        <v>998</v>
      </c>
      <c r="F1559" t="s">
        <v>2311</v>
      </c>
      <c r="G1559" t="s">
        <v>156</v>
      </c>
      <c r="H1559">
        <v>131</v>
      </c>
      <c r="I1559">
        <v>7</v>
      </c>
      <c r="J1559">
        <v>28</v>
      </c>
      <c r="K1559">
        <v>4476</v>
      </c>
      <c r="L1559">
        <v>22</v>
      </c>
      <c r="M1559">
        <v>34.135511642883699</v>
      </c>
    </row>
    <row r="1560" spans="1:13" hidden="1" outlineLevel="3" x14ac:dyDescent="0.2">
      <c r="A1560">
        <v>1953</v>
      </c>
      <c r="B1560">
        <v>52</v>
      </c>
      <c r="C1560" t="s">
        <v>2320</v>
      </c>
      <c r="D1560">
        <v>24</v>
      </c>
      <c r="E1560" t="s">
        <v>998</v>
      </c>
      <c r="F1560" t="s">
        <v>2321</v>
      </c>
      <c r="G1560" t="s">
        <v>156</v>
      </c>
      <c r="H1560">
        <v>131</v>
      </c>
      <c r="I1560">
        <v>26</v>
      </c>
      <c r="J1560">
        <v>11</v>
      </c>
      <c r="K1560">
        <v>4476</v>
      </c>
      <c r="L1560">
        <v>22</v>
      </c>
      <c r="M1560">
        <v>34.054496154667099</v>
      </c>
    </row>
    <row r="1561" spans="1:13" outlineLevel="2" collapsed="1" x14ac:dyDescent="0.2">
      <c r="E1561" s="10" t="s">
        <v>13027</v>
      </c>
      <c r="M1561">
        <f>SUBTOTAL(1,M1553:M1560)</f>
        <v>34.228685889531313</v>
      </c>
    </row>
    <row r="1562" spans="1:13" hidden="1" outlineLevel="3" x14ac:dyDescent="0.2">
      <c r="A1562">
        <v>1953</v>
      </c>
      <c r="B1562">
        <v>14</v>
      </c>
      <c r="C1562" t="s">
        <v>2158</v>
      </c>
      <c r="D1562">
        <v>38</v>
      </c>
      <c r="E1562" t="s">
        <v>1011</v>
      </c>
      <c r="F1562" t="s">
        <v>2269</v>
      </c>
      <c r="G1562" t="s">
        <v>156</v>
      </c>
      <c r="H1562">
        <v>130</v>
      </c>
      <c r="I1562">
        <v>3</v>
      </c>
      <c r="J1562">
        <v>57</v>
      </c>
      <c r="K1562">
        <v>4476</v>
      </c>
      <c r="L1562">
        <v>22</v>
      </c>
      <c r="M1562">
        <v>34.413341961442597</v>
      </c>
    </row>
    <row r="1563" spans="1:13" hidden="1" outlineLevel="3" x14ac:dyDescent="0.2">
      <c r="A1563">
        <v>1953</v>
      </c>
      <c r="B1563">
        <v>24</v>
      </c>
      <c r="C1563" t="s">
        <v>2188</v>
      </c>
      <c r="D1563">
        <v>39</v>
      </c>
      <c r="E1563" t="s">
        <v>1011</v>
      </c>
      <c r="F1563" t="s">
        <v>2280</v>
      </c>
      <c r="G1563" t="s">
        <v>156</v>
      </c>
      <c r="H1563">
        <v>130</v>
      </c>
      <c r="I1563">
        <v>28</v>
      </c>
      <c r="J1563">
        <v>0</v>
      </c>
      <c r="K1563">
        <v>4476</v>
      </c>
      <c r="L1563">
        <v>22</v>
      </c>
      <c r="M1563">
        <v>34.307613694430202</v>
      </c>
    </row>
    <row r="1564" spans="1:13" hidden="1" outlineLevel="3" x14ac:dyDescent="0.2">
      <c r="A1564">
        <v>1953</v>
      </c>
      <c r="B1564">
        <v>46</v>
      </c>
      <c r="C1564" t="s">
        <v>2114</v>
      </c>
      <c r="D1564">
        <v>36</v>
      </c>
      <c r="E1564" t="s">
        <v>1011</v>
      </c>
      <c r="F1564" t="s">
        <v>2312</v>
      </c>
      <c r="G1564" t="s">
        <v>156</v>
      </c>
      <c r="H1564">
        <v>131</v>
      </c>
      <c r="I1564">
        <v>8</v>
      </c>
      <c r="J1564">
        <v>56</v>
      </c>
      <c r="K1564">
        <v>4476</v>
      </c>
      <c r="L1564">
        <v>22</v>
      </c>
      <c r="M1564">
        <v>34.129149228188403</v>
      </c>
    </row>
    <row r="1565" spans="1:13" hidden="1" outlineLevel="3" x14ac:dyDescent="0.2">
      <c r="A1565">
        <v>1953</v>
      </c>
      <c r="B1565">
        <v>48</v>
      </c>
      <c r="C1565" t="s">
        <v>2139</v>
      </c>
      <c r="D1565">
        <v>33</v>
      </c>
      <c r="E1565" t="s">
        <v>1011</v>
      </c>
      <c r="F1565" t="s">
        <v>2314</v>
      </c>
      <c r="G1565" t="s">
        <v>156</v>
      </c>
      <c r="H1565">
        <v>131</v>
      </c>
      <c r="I1565">
        <v>16</v>
      </c>
      <c r="J1565">
        <v>21</v>
      </c>
      <c r="K1565">
        <v>4476</v>
      </c>
      <c r="L1565">
        <v>22</v>
      </c>
      <c r="M1565">
        <v>34.097011940810098</v>
      </c>
    </row>
    <row r="1566" spans="1:13" hidden="1" outlineLevel="3" x14ac:dyDescent="0.2">
      <c r="A1566">
        <v>1953</v>
      </c>
      <c r="B1566">
        <v>50</v>
      </c>
      <c r="C1566" t="s">
        <v>2317</v>
      </c>
      <c r="D1566">
        <v>35</v>
      </c>
      <c r="E1566" t="s">
        <v>1011</v>
      </c>
      <c r="F1566" t="s">
        <v>2318</v>
      </c>
      <c r="G1566" t="s">
        <v>156</v>
      </c>
      <c r="H1566">
        <v>131</v>
      </c>
      <c r="I1566">
        <v>21</v>
      </c>
      <c r="J1566">
        <v>28</v>
      </c>
      <c r="K1566">
        <v>4476</v>
      </c>
      <c r="L1566">
        <v>22</v>
      </c>
      <c r="M1566">
        <v>34.074876080594102</v>
      </c>
    </row>
    <row r="1567" spans="1:13" hidden="1" outlineLevel="3" x14ac:dyDescent="0.2">
      <c r="A1567">
        <v>1953</v>
      </c>
      <c r="B1567">
        <v>73</v>
      </c>
      <c r="C1567" t="s">
        <v>2112</v>
      </c>
      <c r="D1567">
        <v>37</v>
      </c>
      <c r="E1567" t="s">
        <v>1011</v>
      </c>
      <c r="F1567" t="s">
        <v>2352</v>
      </c>
      <c r="G1567" t="s">
        <v>156</v>
      </c>
      <c r="H1567">
        <v>133</v>
      </c>
      <c r="I1567">
        <v>3</v>
      </c>
      <c r="J1567">
        <v>24</v>
      </c>
      <c r="K1567">
        <v>4476</v>
      </c>
      <c r="L1567">
        <v>22</v>
      </c>
      <c r="M1567">
        <v>33.639802590374998</v>
      </c>
    </row>
    <row r="1568" spans="1:13" hidden="1" outlineLevel="3" x14ac:dyDescent="0.2">
      <c r="A1568">
        <v>1953</v>
      </c>
      <c r="B1568">
        <v>74</v>
      </c>
      <c r="C1568" t="s">
        <v>2353</v>
      </c>
      <c r="D1568">
        <v>40</v>
      </c>
      <c r="E1568" t="s">
        <v>1011</v>
      </c>
      <c r="F1568" t="s">
        <v>2354</v>
      </c>
      <c r="G1568" t="s">
        <v>156</v>
      </c>
      <c r="H1568">
        <v>133</v>
      </c>
      <c r="I1568">
        <v>11</v>
      </c>
      <c r="J1568">
        <v>36</v>
      </c>
      <c r="K1568">
        <v>4476</v>
      </c>
      <c r="L1568">
        <v>22</v>
      </c>
      <c r="M1568">
        <v>33.6052855498273</v>
      </c>
    </row>
    <row r="1569" spans="1:13" outlineLevel="2" collapsed="1" x14ac:dyDescent="0.2">
      <c r="E1569" s="10" t="s">
        <v>13028</v>
      </c>
      <c r="M1569">
        <f>SUBTOTAL(1,M1562:M1568)</f>
        <v>34.038154435095386</v>
      </c>
    </row>
    <row r="1570" spans="1:13" hidden="1" outlineLevel="3" x14ac:dyDescent="0.2">
      <c r="A1570">
        <v>1953</v>
      </c>
      <c r="B1570">
        <v>1</v>
      </c>
      <c r="C1570" t="s">
        <v>1804</v>
      </c>
      <c r="D1570">
        <v>61</v>
      </c>
      <c r="E1570" t="s">
        <v>987</v>
      </c>
      <c r="F1570" t="s">
        <v>2253</v>
      </c>
      <c r="G1570" t="s">
        <v>156</v>
      </c>
      <c r="H1570">
        <v>129</v>
      </c>
      <c r="I1570">
        <v>23</v>
      </c>
      <c r="J1570">
        <v>25</v>
      </c>
      <c r="K1570">
        <v>4476</v>
      </c>
      <c r="L1570">
        <v>22</v>
      </c>
      <c r="M1570">
        <v>34.593016390979002</v>
      </c>
    </row>
    <row r="1571" spans="1:13" hidden="1" outlineLevel="3" x14ac:dyDescent="0.2">
      <c r="A1571">
        <v>1953</v>
      </c>
      <c r="B1571">
        <v>7</v>
      </c>
      <c r="C1571" t="s">
        <v>1936</v>
      </c>
      <c r="D1571">
        <v>69</v>
      </c>
      <c r="E1571" t="s">
        <v>987</v>
      </c>
      <c r="F1571" t="s">
        <v>2261</v>
      </c>
      <c r="G1571" t="s">
        <v>156</v>
      </c>
      <c r="H1571">
        <v>129</v>
      </c>
      <c r="I1571">
        <v>46</v>
      </c>
      <c r="J1571">
        <v>28</v>
      </c>
      <c r="K1571">
        <v>4476</v>
      </c>
      <c r="L1571">
        <v>22</v>
      </c>
      <c r="M1571">
        <v>34.490611916401903</v>
      </c>
    </row>
    <row r="1572" spans="1:13" hidden="1" outlineLevel="3" x14ac:dyDescent="0.2">
      <c r="A1572">
        <v>1953</v>
      </c>
      <c r="B1572">
        <v>8</v>
      </c>
      <c r="C1572" t="s">
        <v>1896</v>
      </c>
      <c r="D1572">
        <v>66</v>
      </c>
      <c r="E1572" t="s">
        <v>987</v>
      </c>
      <c r="F1572" t="s">
        <v>2262</v>
      </c>
      <c r="G1572" t="s">
        <v>156</v>
      </c>
      <c r="H1572">
        <v>129</v>
      </c>
      <c r="I1572">
        <v>49</v>
      </c>
      <c r="J1572">
        <v>28</v>
      </c>
      <c r="K1572">
        <v>4476</v>
      </c>
      <c r="L1572">
        <v>22</v>
      </c>
      <c r="M1572">
        <v>34.477328357953397</v>
      </c>
    </row>
    <row r="1573" spans="1:13" hidden="1" outlineLevel="3" x14ac:dyDescent="0.2">
      <c r="A1573">
        <v>1953</v>
      </c>
      <c r="B1573">
        <v>9</v>
      </c>
      <c r="C1573" t="s">
        <v>1823</v>
      </c>
      <c r="D1573">
        <v>65</v>
      </c>
      <c r="E1573" t="s">
        <v>987</v>
      </c>
      <c r="F1573" t="s">
        <v>2263</v>
      </c>
      <c r="G1573" t="s">
        <v>156</v>
      </c>
      <c r="H1573">
        <v>129</v>
      </c>
      <c r="I1573">
        <v>50</v>
      </c>
      <c r="J1573">
        <v>43</v>
      </c>
      <c r="K1573">
        <v>4476</v>
      </c>
      <c r="L1573">
        <v>22</v>
      </c>
      <c r="M1573">
        <v>34.471796561291903</v>
      </c>
    </row>
    <row r="1574" spans="1:13" hidden="1" outlineLevel="3" x14ac:dyDescent="0.2">
      <c r="A1574">
        <v>1953</v>
      </c>
      <c r="B1574">
        <v>26</v>
      </c>
      <c r="C1574" t="s">
        <v>1717</v>
      </c>
      <c r="D1574">
        <v>70</v>
      </c>
      <c r="E1574" t="s">
        <v>987</v>
      </c>
      <c r="F1574" t="s">
        <v>2283</v>
      </c>
      <c r="G1574" t="s">
        <v>156</v>
      </c>
      <c r="H1574">
        <v>130</v>
      </c>
      <c r="I1574">
        <v>36</v>
      </c>
      <c r="J1574">
        <v>22</v>
      </c>
      <c r="K1574">
        <v>4476</v>
      </c>
      <c r="L1574">
        <v>22</v>
      </c>
      <c r="M1574">
        <v>34.2709844273068</v>
      </c>
    </row>
    <row r="1575" spans="1:13" hidden="1" outlineLevel="3" x14ac:dyDescent="0.2">
      <c r="A1575">
        <v>1953</v>
      </c>
      <c r="B1575">
        <v>30</v>
      </c>
      <c r="C1575" t="s">
        <v>2164</v>
      </c>
      <c r="D1575">
        <v>67</v>
      </c>
      <c r="E1575" t="s">
        <v>987</v>
      </c>
      <c r="F1575" t="s">
        <v>2287</v>
      </c>
      <c r="G1575" t="s">
        <v>156</v>
      </c>
      <c r="H1575">
        <v>130</v>
      </c>
      <c r="I1575">
        <v>45</v>
      </c>
      <c r="J1575">
        <v>40</v>
      </c>
      <c r="K1575">
        <v>4476</v>
      </c>
      <c r="L1575">
        <v>22</v>
      </c>
      <c r="M1575">
        <v>34.230360708671398</v>
      </c>
    </row>
    <row r="1576" spans="1:13" hidden="1" outlineLevel="3" x14ac:dyDescent="0.2">
      <c r="A1576">
        <v>1953</v>
      </c>
      <c r="B1576">
        <v>35</v>
      </c>
      <c r="C1576" t="s">
        <v>2071</v>
      </c>
      <c r="D1576">
        <v>62</v>
      </c>
      <c r="E1576" t="s">
        <v>987</v>
      </c>
      <c r="F1576" t="s">
        <v>2294</v>
      </c>
      <c r="G1576" t="s">
        <v>156</v>
      </c>
      <c r="H1576">
        <v>131</v>
      </c>
      <c r="I1576">
        <v>0</v>
      </c>
      <c r="J1576">
        <v>49</v>
      </c>
      <c r="K1576">
        <v>4476</v>
      </c>
      <c r="L1576">
        <v>22</v>
      </c>
      <c r="M1576">
        <v>34.164389196203103</v>
      </c>
    </row>
    <row r="1577" spans="1:13" hidden="1" outlineLevel="3" x14ac:dyDescent="0.2">
      <c r="A1577">
        <v>1953</v>
      </c>
      <c r="B1577">
        <v>51</v>
      </c>
      <c r="C1577" t="s">
        <v>1749</v>
      </c>
      <c r="D1577">
        <v>68</v>
      </c>
      <c r="E1577" t="s">
        <v>987</v>
      </c>
      <c r="F1577" t="s">
        <v>2319</v>
      </c>
      <c r="G1577" t="s">
        <v>156</v>
      </c>
      <c r="H1577">
        <v>131</v>
      </c>
      <c r="I1577">
        <v>25</v>
      </c>
      <c r="J1577">
        <v>32</v>
      </c>
      <c r="K1577">
        <v>4476</v>
      </c>
      <c r="L1577">
        <v>22</v>
      </c>
      <c r="M1577">
        <v>34.057303247296701</v>
      </c>
    </row>
    <row r="1578" spans="1:13" hidden="1" outlineLevel="3" x14ac:dyDescent="0.2">
      <c r="A1578">
        <v>1953</v>
      </c>
      <c r="B1578">
        <v>75</v>
      </c>
      <c r="C1578" t="s">
        <v>1738</v>
      </c>
      <c r="D1578">
        <v>64</v>
      </c>
      <c r="E1578" t="s">
        <v>987</v>
      </c>
      <c r="F1578" t="s">
        <v>2355</v>
      </c>
      <c r="G1578" t="s">
        <v>156</v>
      </c>
      <c r="H1578">
        <v>133</v>
      </c>
      <c r="I1578">
        <v>13</v>
      </c>
      <c r="J1578">
        <v>14</v>
      </c>
      <c r="K1578">
        <v>4476</v>
      </c>
      <c r="L1578">
        <v>22</v>
      </c>
      <c r="M1578">
        <v>33.598418662451898</v>
      </c>
    </row>
    <row r="1579" spans="1:13" outlineLevel="2" collapsed="1" x14ac:dyDescent="0.2">
      <c r="E1579" s="10" t="s">
        <v>13029</v>
      </c>
      <c r="M1579">
        <f>SUBTOTAL(1,M1570:M1578)</f>
        <v>34.261578829839571</v>
      </c>
    </row>
    <row r="1580" spans="1:13" hidden="1" outlineLevel="3" x14ac:dyDescent="0.2">
      <c r="A1580">
        <v>1953</v>
      </c>
      <c r="B1580">
        <v>25</v>
      </c>
      <c r="C1580" t="s">
        <v>2281</v>
      </c>
      <c r="D1580">
        <v>71</v>
      </c>
      <c r="E1580" t="s">
        <v>1726</v>
      </c>
      <c r="F1580" t="s">
        <v>2282</v>
      </c>
      <c r="G1580" t="s">
        <v>156</v>
      </c>
      <c r="H1580">
        <v>130</v>
      </c>
      <c r="I1580">
        <v>31</v>
      </c>
      <c r="J1580">
        <v>41</v>
      </c>
      <c r="K1580">
        <v>4476</v>
      </c>
      <c r="L1580">
        <v>22</v>
      </c>
      <c r="M1580">
        <v>34.291478417794302</v>
      </c>
    </row>
    <row r="1581" spans="1:13" hidden="1" outlineLevel="3" x14ac:dyDescent="0.2">
      <c r="A1581">
        <v>1953</v>
      </c>
      <c r="B1581">
        <v>31</v>
      </c>
      <c r="C1581" t="s">
        <v>2175</v>
      </c>
      <c r="D1581">
        <v>75</v>
      </c>
      <c r="E1581" t="s">
        <v>1726</v>
      </c>
      <c r="F1581" t="s">
        <v>2288</v>
      </c>
      <c r="G1581" t="s">
        <v>156</v>
      </c>
      <c r="H1581">
        <v>130</v>
      </c>
      <c r="I1581">
        <v>47</v>
      </c>
      <c r="J1581">
        <v>40</v>
      </c>
      <c r="K1581">
        <v>4476</v>
      </c>
      <c r="L1581">
        <v>22</v>
      </c>
      <c r="M1581">
        <v>34.221637004629798</v>
      </c>
    </row>
    <row r="1582" spans="1:13" hidden="1" outlineLevel="3" x14ac:dyDescent="0.2">
      <c r="A1582">
        <v>1953</v>
      </c>
      <c r="B1582">
        <v>41</v>
      </c>
      <c r="C1582" t="s">
        <v>2184</v>
      </c>
      <c r="D1582">
        <v>77</v>
      </c>
      <c r="E1582" t="s">
        <v>1726</v>
      </c>
      <c r="F1582" t="s">
        <v>2303</v>
      </c>
      <c r="G1582" t="s">
        <v>156</v>
      </c>
      <c r="H1582">
        <v>131</v>
      </c>
      <c r="I1582">
        <v>4</v>
      </c>
      <c r="J1582">
        <v>7</v>
      </c>
      <c r="K1582">
        <v>4476</v>
      </c>
      <c r="L1582">
        <v>22</v>
      </c>
      <c r="M1582">
        <v>34.150052877309797</v>
      </c>
    </row>
    <row r="1583" spans="1:13" hidden="1" outlineLevel="3" x14ac:dyDescent="0.2">
      <c r="A1583">
        <v>1953</v>
      </c>
      <c r="B1583">
        <v>49</v>
      </c>
      <c r="C1583" t="s">
        <v>2315</v>
      </c>
      <c r="D1583">
        <v>80</v>
      </c>
      <c r="E1583" t="s">
        <v>1726</v>
      </c>
      <c r="F1583" t="s">
        <v>2316</v>
      </c>
      <c r="G1583" t="s">
        <v>156</v>
      </c>
      <c r="H1583">
        <v>131</v>
      </c>
      <c r="I1583">
        <v>17</v>
      </c>
      <c r="J1583">
        <v>28</v>
      </c>
      <c r="K1583">
        <v>4476</v>
      </c>
      <c r="L1583">
        <v>22</v>
      </c>
      <c r="M1583">
        <v>34.092178534554201</v>
      </c>
    </row>
    <row r="1584" spans="1:13" hidden="1" outlineLevel="3" x14ac:dyDescent="0.2">
      <c r="A1584">
        <v>1953</v>
      </c>
      <c r="B1584">
        <v>60</v>
      </c>
      <c r="C1584" t="s">
        <v>1790</v>
      </c>
      <c r="D1584">
        <v>73</v>
      </c>
      <c r="E1584" t="s">
        <v>1726</v>
      </c>
      <c r="F1584" t="s">
        <v>2332</v>
      </c>
      <c r="G1584" t="s">
        <v>156</v>
      </c>
      <c r="H1584">
        <v>131</v>
      </c>
      <c r="I1584">
        <v>47</v>
      </c>
      <c r="J1584">
        <v>34</v>
      </c>
      <c r="K1584">
        <v>4476</v>
      </c>
      <c r="L1584">
        <v>22</v>
      </c>
      <c r="M1584">
        <v>33.962407314513101</v>
      </c>
    </row>
    <row r="1585" spans="1:13" hidden="1" outlineLevel="3" x14ac:dyDescent="0.2">
      <c r="A1585">
        <v>1953</v>
      </c>
      <c r="B1585">
        <v>76</v>
      </c>
      <c r="C1585" t="s">
        <v>2356</v>
      </c>
      <c r="D1585">
        <v>78</v>
      </c>
      <c r="E1585" t="s">
        <v>1726</v>
      </c>
      <c r="F1585" t="s">
        <v>2357</v>
      </c>
      <c r="G1585" t="s">
        <v>156</v>
      </c>
      <c r="H1585">
        <v>133</v>
      </c>
      <c r="I1585">
        <v>32</v>
      </c>
      <c r="J1585">
        <v>35</v>
      </c>
      <c r="K1585">
        <v>4476</v>
      </c>
      <c r="L1585">
        <v>22</v>
      </c>
      <c r="M1585">
        <v>33.517280111491203</v>
      </c>
    </row>
    <row r="1586" spans="1:13" outlineLevel="2" collapsed="1" x14ac:dyDescent="0.2">
      <c r="E1586" s="10" t="s">
        <v>13045</v>
      </c>
      <c r="M1586">
        <f>SUBTOTAL(1,M1580:M1585)</f>
        <v>34.039172376715399</v>
      </c>
    </row>
    <row r="1587" spans="1:13" hidden="1" outlineLevel="3" x14ac:dyDescent="0.2">
      <c r="A1587">
        <v>1953</v>
      </c>
      <c r="B1587">
        <v>3</v>
      </c>
      <c r="C1587" t="s">
        <v>2255</v>
      </c>
      <c r="D1587">
        <v>1</v>
      </c>
      <c r="E1587" t="s">
        <v>990</v>
      </c>
      <c r="F1587" t="s">
        <v>2256</v>
      </c>
      <c r="G1587" t="s">
        <v>156</v>
      </c>
      <c r="H1587">
        <v>129</v>
      </c>
      <c r="I1587">
        <v>38</v>
      </c>
      <c r="J1587">
        <v>26</v>
      </c>
      <c r="K1587">
        <v>4476</v>
      </c>
      <c r="L1587">
        <v>22</v>
      </c>
      <c r="M1587">
        <v>34.526232788950601</v>
      </c>
    </row>
    <row r="1588" spans="1:13" hidden="1" outlineLevel="3" x14ac:dyDescent="0.2">
      <c r="A1588">
        <v>1953</v>
      </c>
      <c r="B1588">
        <v>11</v>
      </c>
      <c r="C1588" t="s">
        <v>1552</v>
      </c>
      <c r="D1588">
        <v>3</v>
      </c>
      <c r="E1588" t="s">
        <v>990</v>
      </c>
      <c r="F1588" t="s">
        <v>2266</v>
      </c>
      <c r="G1588" t="s">
        <v>156</v>
      </c>
      <c r="H1588">
        <v>129</v>
      </c>
      <c r="I1588">
        <v>55</v>
      </c>
      <c r="J1588">
        <v>25</v>
      </c>
      <c r="K1588">
        <v>4476</v>
      </c>
      <c r="L1588">
        <v>22</v>
      </c>
      <c r="M1588">
        <v>34.451012881500802</v>
      </c>
    </row>
    <row r="1589" spans="1:13" hidden="1" outlineLevel="3" x14ac:dyDescent="0.2">
      <c r="A1589">
        <v>1953</v>
      </c>
      <c r="B1589">
        <v>15</v>
      </c>
      <c r="C1589" t="s">
        <v>1881</v>
      </c>
      <c r="D1589">
        <v>8</v>
      </c>
      <c r="E1589" t="s">
        <v>990</v>
      </c>
      <c r="F1589" t="s">
        <v>2270</v>
      </c>
      <c r="G1589" t="s">
        <v>156</v>
      </c>
      <c r="H1589">
        <v>130</v>
      </c>
      <c r="I1589">
        <v>4</v>
      </c>
      <c r="J1589">
        <v>12</v>
      </c>
      <c r="K1589">
        <v>4476</v>
      </c>
      <c r="L1589">
        <v>22</v>
      </c>
      <c r="M1589">
        <v>34.412239563311999</v>
      </c>
    </row>
    <row r="1590" spans="1:13" hidden="1" outlineLevel="3" x14ac:dyDescent="0.2">
      <c r="A1590">
        <v>1953</v>
      </c>
      <c r="B1590">
        <v>22</v>
      </c>
      <c r="C1590" t="s">
        <v>1923</v>
      </c>
      <c r="D1590">
        <v>10</v>
      </c>
      <c r="E1590" t="s">
        <v>990</v>
      </c>
      <c r="F1590" t="s">
        <v>2278</v>
      </c>
      <c r="G1590" t="s">
        <v>156</v>
      </c>
      <c r="H1590">
        <v>130</v>
      </c>
      <c r="I1590">
        <v>18</v>
      </c>
      <c r="J1590">
        <v>12</v>
      </c>
      <c r="K1590">
        <v>4476</v>
      </c>
      <c r="L1590">
        <v>22</v>
      </c>
      <c r="M1590">
        <v>34.350617789260902</v>
      </c>
    </row>
    <row r="1591" spans="1:13" hidden="1" outlineLevel="3" x14ac:dyDescent="0.2">
      <c r="A1591">
        <v>1953</v>
      </c>
      <c r="B1591">
        <v>42</v>
      </c>
      <c r="C1591" t="s">
        <v>2304</v>
      </c>
      <c r="D1591">
        <v>7</v>
      </c>
      <c r="E1591" t="s">
        <v>990</v>
      </c>
      <c r="F1591" t="s">
        <v>2305</v>
      </c>
      <c r="G1591" t="s">
        <v>156</v>
      </c>
      <c r="H1591">
        <v>131</v>
      </c>
      <c r="I1591">
        <v>4</v>
      </c>
      <c r="J1591">
        <v>28</v>
      </c>
      <c r="K1591">
        <v>4476</v>
      </c>
      <c r="L1591">
        <v>22</v>
      </c>
      <c r="M1591">
        <v>34.148533064331502</v>
      </c>
    </row>
    <row r="1592" spans="1:13" hidden="1" outlineLevel="3" x14ac:dyDescent="0.2">
      <c r="A1592">
        <v>1953</v>
      </c>
      <c r="B1592">
        <v>53</v>
      </c>
      <c r="C1592" t="s">
        <v>2186</v>
      </c>
      <c r="D1592">
        <v>2</v>
      </c>
      <c r="E1592" t="s">
        <v>990</v>
      </c>
      <c r="F1592" t="s">
        <v>2322</v>
      </c>
      <c r="G1592" t="s">
        <v>156</v>
      </c>
      <c r="H1592">
        <v>131</v>
      </c>
      <c r="I1592">
        <v>26</v>
      </c>
      <c r="J1592">
        <v>31</v>
      </c>
      <c r="K1592">
        <v>4476</v>
      </c>
      <c r="L1592">
        <v>22</v>
      </c>
      <c r="M1592">
        <v>34.053056799474199</v>
      </c>
    </row>
    <row r="1593" spans="1:13" hidden="1" outlineLevel="3" x14ac:dyDescent="0.2">
      <c r="A1593">
        <v>1953</v>
      </c>
      <c r="B1593">
        <v>54</v>
      </c>
      <c r="C1593" t="s">
        <v>2323</v>
      </c>
      <c r="D1593">
        <v>5</v>
      </c>
      <c r="E1593" t="s">
        <v>990</v>
      </c>
      <c r="F1593" t="s">
        <v>2324</v>
      </c>
      <c r="G1593" t="s">
        <v>156</v>
      </c>
      <c r="H1593">
        <v>131</v>
      </c>
      <c r="I1593">
        <v>35</v>
      </c>
      <c r="J1593">
        <v>50</v>
      </c>
      <c r="K1593">
        <v>4476</v>
      </c>
      <c r="L1593">
        <v>22</v>
      </c>
      <c r="M1593">
        <v>34.012875989445902</v>
      </c>
    </row>
    <row r="1594" spans="1:13" hidden="1" outlineLevel="3" x14ac:dyDescent="0.2">
      <c r="A1594">
        <v>1953</v>
      </c>
      <c r="B1594">
        <v>56</v>
      </c>
      <c r="C1594" t="s">
        <v>1844</v>
      </c>
      <c r="D1594">
        <v>4</v>
      </c>
      <c r="E1594" t="s">
        <v>990</v>
      </c>
      <c r="F1594" t="s">
        <v>2327</v>
      </c>
      <c r="G1594" t="s">
        <v>156</v>
      </c>
      <c r="H1594">
        <v>131</v>
      </c>
      <c r="I1594">
        <v>37</v>
      </c>
      <c r="J1594">
        <v>30</v>
      </c>
      <c r="K1594">
        <v>4476</v>
      </c>
      <c r="L1594">
        <v>22</v>
      </c>
      <c r="M1594">
        <v>34.005698005698001</v>
      </c>
    </row>
    <row r="1595" spans="1:13" outlineLevel="2" collapsed="1" x14ac:dyDescent="0.2">
      <c r="E1595" s="10" t="s">
        <v>13030</v>
      </c>
      <c r="M1595">
        <f>SUBTOTAL(1,M1587:M1594)</f>
        <v>34.245033360246737</v>
      </c>
    </row>
    <row r="1596" spans="1:13" hidden="1" outlineLevel="3" x14ac:dyDescent="0.2">
      <c r="A1596">
        <v>1953</v>
      </c>
      <c r="B1596">
        <v>18</v>
      </c>
      <c r="C1596" t="s">
        <v>1884</v>
      </c>
      <c r="D1596">
        <v>43</v>
      </c>
      <c r="E1596" t="s">
        <v>1518</v>
      </c>
      <c r="F1596" t="s">
        <v>2273</v>
      </c>
      <c r="G1596" t="s">
        <v>156</v>
      </c>
      <c r="H1596">
        <v>130</v>
      </c>
      <c r="I1596">
        <v>10</v>
      </c>
      <c r="J1596">
        <v>6</v>
      </c>
      <c r="K1596">
        <v>4476</v>
      </c>
      <c r="L1596">
        <v>22</v>
      </c>
      <c r="M1596">
        <v>34.386243453989003</v>
      </c>
    </row>
    <row r="1597" spans="1:13" hidden="1" outlineLevel="3" x14ac:dyDescent="0.2">
      <c r="A1597">
        <v>1953</v>
      </c>
      <c r="B1597">
        <v>66</v>
      </c>
      <c r="C1597" t="s">
        <v>1980</v>
      </c>
      <c r="D1597">
        <v>48</v>
      </c>
      <c r="E1597" t="s">
        <v>1518</v>
      </c>
      <c r="F1597" t="s">
        <v>2340</v>
      </c>
      <c r="G1597" t="s">
        <v>156</v>
      </c>
      <c r="H1597">
        <v>132</v>
      </c>
      <c r="I1597">
        <v>6</v>
      </c>
      <c r="J1597">
        <v>14</v>
      </c>
      <c r="K1597">
        <v>4476</v>
      </c>
      <c r="L1597">
        <v>22</v>
      </c>
      <c r="M1597">
        <v>33.882424186351599</v>
      </c>
    </row>
    <row r="1598" spans="1:13" hidden="1" outlineLevel="3" x14ac:dyDescent="0.2">
      <c r="A1598">
        <v>1953</v>
      </c>
      <c r="B1598">
        <v>72</v>
      </c>
      <c r="C1598" t="s">
        <v>2350</v>
      </c>
      <c r="D1598">
        <v>50</v>
      </c>
      <c r="E1598" t="s">
        <v>1518</v>
      </c>
      <c r="F1598" t="s">
        <v>2351</v>
      </c>
      <c r="G1598" t="s">
        <v>156</v>
      </c>
      <c r="H1598">
        <v>132</v>
      </c>
      <c r="I1598">
        <v>58</v>
      </c>
      <c r="J1598">
        <v>23</v>
      </c>
      <c r="K1598">
        <v>4476</v>
      </c>
      <c r="L1598">
        <v>22</v>
      </c>
      <c r="M1598">
        <v>33.660954704691598</v>
      </c>
    </row>
    <row r="1599" spans="1:13" outlineLevel="2" collapsed="1" x14ac:dyDescent="0.2">
      <c r="E1599" s="10" t="s">
        <v>13038</v>
      </c>
      <c r="M1599">
        <f>SUBTOTAL(1,M1596:M1598)</f>
        <v>33.976540781677393</v>
      </c>
    </row>
    <row r="1600" spans="1:13" hidden="1" outlineLevel="3" x14ac:dyDescent="0.2">
      <c r="A1600">
        <v>1953</v>
      </c>
      <c r="B1600">
        <v>16</v>
      </c>
      <c r="C1600" t="s">
        <v>2023</v>
      </c>
      <c r="D1600">
        <v>82</v>
      </c>
      <c r="E1600" t="s">
        <v>2160</v>
      </c>
      <c r="F1600" t="s">
        <v>2271</v>
      </c>
      <c r="G1600" t="s">
        <v>156</v>
      </c>
      <c r="H1600">
        <v>130</v>
      </c>
      <c r="I1600">
        <v>5</v>
      </c>
      <c r="J1600">
        <v>28</v>
      </c>
      <c r="K1600">
        <v>4476</v>
      </c>
      <c r="L1600">
        <v>22</v>
      </c>
      <c r="M1600">
        <v>34.406655164756302</v>
      </c>
    </row>
    <row r="1601" spans="1:13" hidden="1" outlineLevel="3" x14ac:dyDescent="0.2">
      <c r="A1601">
        <v>1953</v>
      </c>
      <c r="B1601">
        <v>20</v>
      </c>
      <c r="C1601" t="s">
        <v>2275</v>
      </c>
      <c r="D1601">
        <v>81</v>
      </c>
      <c r="E1601" t="s">
        <v>2160</v>
      </c>
      <c r="F1601" t="s">
        <v>2276</v>
      </c>
      <c r="G1601" t="s">
        <v>156</v>
      </c>
      <c r="H1601">
        <v>130</v>
      </c>
      <c r="I1601">
        <v>14</v>
      </c>
      <c r="J1601">
        <v>3</v>
      </c>
      <c r="K1601">
        <v>4476</v>
      </c>
      <c r="L1601">
        <v>22</v>
      </c>
      <c r="M1601">
        <v>34.368861217934302</v>
      </c>
    </row>
    <row r="1602" spans="1:13" hidden="1" outlineLevel="3" x14ac:dyDescent="0.2">
      <c r="A1602">
        <v>1953</v>
      </c>
      <c r="B1602">
        <v>27</v>
      </c>
      <c r="C1602" t="s">
        <v>1964</v>
      </c>
      <c r="D1602">
        <v>88</v>
      </c>
      <c r="E1602" t="s">
        <v>2160</v>
      </c>
      <c r="F1602" t="s">
        <v>2284</v>
      </c>
      <c r="G1602" t="s">
        <v>156</v>
      </c>
      <c r="H1602">
        <v>130</v>
      </c>
      <c r="I1602">
        <v>38</v>
      </c>
      <c r="J1602">
        <v>8</v>
      </c>
      <c r="K1602">
        <v>4476</v>
      </c>
      <c r="L1602">
        <v>22</v>
      </c>
      <c r="M1602">
        <v>34.263259959854302</v>
      </c>
    </row>
    <row r="1603" spans="1:13" hidden="1" outlineLevel="3" x14ac:dyDescent="0.2">
      <c r="A1603">
        <v>1953</v>
      </c>
      <c r="B1603">
        <v>39</v>
      </c>
      <c r="C1603" t="s">
        <v>2299</v>
      </c>
      <c r="D1603">
        <v>85</v>
      </c>
      <c r="E1603" t="s">
        <v>2160</v>
      </c>
      <c r="F1603" t="s">
        <v>2300</v>
      </c>
      <c r="G1603" t="s">
        <v>156</v>
      </c>
      <c r="H1603">
        <v>131</v>
      </c>
      <c r="I1603">
        <v>3</v>
      </c>
      <c r="J1603">
        <v>40</v>
      </c>
      <c r="K1603">
        <v>4476</v>
      </c>
      <c r="L1603">
        <v>22</v>
      </c>
      <c r="M1603">
        <v>34.152007121359802</v>
      </c>
    </row>
    <row r="1604" spans="1:13" hidden="1" outlineLevel="3" x14ac:dyDescent="0.2">
      <c r="A1604">
        <v>1953</v>
      </c>
      <c r="B1604">
        <v>47</v>
      </c>
      <c r="C1604" t="s">
        <v>2110</v>
      </c>
      <c r="D1604">
        <v>90</v>
      </c>
      <c r="E1604" t="s">
        <v>2160</v>
      </c>
      <c r="F1604" t="s">
        <v>2313</v>
      </c>
      <c r="G1604" t="s">
        <v>156</v>
      </c>
      <c r="H1604">
        <v>131</v>
      </c>
      <c r="I1604">
        <v>16</v>
      </c>
      <c r="J1604">
        <v>18</v>
      </c>
      <c r="K1604">
        <v>4476</v>
      </c>
      <c r="L1604">
        <v>22</v>
      </c>
      <c r="M1604">
        <v>34.097228394042801</v>
      </c>
    </row>
    <row r="1605" spans="1:13" hidden="1" outlineLevel="3" x14ac:dyDescent="0.2">
      <c r="A1605">
        <v>1953</v>
      </c>
      <c r="B1605">
        <v>55</v>
      </c>
      <c r="C1605" t="s">
        <v>2325</v>
      </c>
      <c r="D1605">
        <v>84</v>
      </c>
      <c r="E1605" t="s">
        <v>2160</v>
      </c>
      <c r="F1605" t="s">
        <v>2326</v>
      </c>
      <c r="G1605" t="s">
        <v>156</v>
      </c>
      <c r="H1605">
        <v>131</v>
      </c>
      <c r="I1605">
        <v>35</v>
      </c>
      <c r="J1605">
        <v>58</v>
      </c>
      <c r="K1605">
        <v>4476</v>
      </c>
      <c r="L1605">
        <v>22</v>
      </c>
      <c r="M1605">
        <v>34.012301639233499</v>
      </c>
    </row>
    <row r="1606" spans="1:13" hidden="1" outlineLevel="3" x14ac:dyDescent="0.2">
      <c r="A1606">
        <v>1953</v>
      </c>
      <c r="B1606">
        <v>64</v>
      </c>
      <c r="C1606" t="s">
        <v>2336</v>
      </c>
      <c r="D1606">
        <v>89</v>
      </c>
      <c r="E1606" t="s">
        <v>2160</v>
      </c>
      <c r="F1606" t="s">
        <v>2337</v>
      </c>
      <c r="G1606" t="s">
        <v>156</v>
      </c>
      <c r="H1606">
        <v>131</v>
      </c>
      <c r="I1606">
        <v>55</v>
      </c>
      <c r="J1606">
        <v>22</v>
      </c>
      <c r="K1606">
        <v>4476</v>
      </c>
      <c r="L1606">
        <v>22</v>
      </c>
      <c r="M1606">
        <v>33.928939910132598</v>
      </c>
    </row>
    <row r="1607" spans="1:13" outlineLevel="2" collapsed="1" x14ac:dyDescent="0.2">
      <c r="E1607" s="10" t="s">
        <v>13060</v>
      </c>
      <c r="M1607">
        <f>SUBTOTAL(1,M1600:M1606)</f>
        <v>34.175607629616238</v>
      </c>
    </row>
    <row r="1608" spans="1:13" hidden="1" outlineLevel="3" x14ac:dyDescent="0.2">
      <c r="A1608">
        <v>1953</v>
      </c>
      <c r="B1608">
        <v>2</v>
      </c>
      <c r="C1608" t="s">
        <v>2173</v>
      </c>
      <c r="D1608">
        <v>106</v>
      </c>
      <c r="E1608" t="s">
        <v>1670</v>
      </c>
      <c r="F1608" t="s">
        <v>2254</v>
      </c>
      <c r="G1608" t="s">
        <v>156</v>
      </c>
      <c r="H1608">
        <v>129</v>
      </c>
      <c r="I1608">
        <v>37</v>
      </c>
      <c r="J1608">
        <v>43</v>
      </c>
      <c r="K1608">
        <v>4476</v>
      </c>
      <c r="L1608">
        <v>22</v>
      </c>
      <c r="M1608">
        <v>34.529414159682602</v>
      </c>
    </row>
    <row r="1609" spans="1:13" hidden="1" outlineLevel="3" x14ac:dyDescent="0.2">
      <c r="A1609">
        <v>1953</v>
      </c>
      <c r="B1609">
        <v>10</v>
      </c>
      <c r="C1609" t="s">
        <v>2264</v>
      </c>
      <c r="D1609">
        <v>105</v>
      </c>
      <c r="E1609" t="s">
        <v>1670</v>
      </c>
      <c r="F1609" t="s">
        <v>2265</v>
      </c>
      <c r="G1609" t="s">
        <v>156</v>
      </c>
      <c r="H1609">
        <v>129</v>
      </c>
      <c r="I1609">
        <v>51</v>
      </c>
      <c r="J1609">
        <v>51</v>
      </c>
      <c r="K1609">
        <v>4476</v>
      </c>
      <c r="L1609">
        <v>22</v>
      </c>
      <c r="M1609">
        <v>34.466782599767697</v>
      </c>
    </row>
    <row r="1610" spans="1:13" hidden="1" outlineLevel="3" x14ac:dyDescent="0.2">
      <c r="A1610">
        <v>1953</v>
      </c>
      <c r="B1610">
        <v>44</v>
      </c>
      <c r="C1610" t="s">
        <v>2308</v>
      </c>
      <c r="D1610">
        <v>109</v>
      </c>
      <c r="E1610" t="s">
        <v>1670</v>
      </c>
      <c r="F1610" t="s">
        <v>2309</v>
      </c>
      <c r="G1610" t="s">
        <v>156</v>
      </c>
      <c r="H1610">
        <v>131</v>
      </c>
      <c r="I1610">
        <v>7</v>
      </c>
      <c r="J1610">
        <v>8</v>
      </c>
      <c r="K1610">
        <v>4476</v>
      </c>
      <c r="L1610">
        <v>22</v>
      </c>
      <c r="M1610">
        <v>34.136957977069102</v>
      </c>
    </row>
    <row r="1611" spans="1:13" hidden="1" outlineLevel="3" x14ac:dyDescent="0.2">
      <c r="A1611">
        <v>1953</v>
      </c>
      <c r="B1611">
        <v>62</v>
      </c>
      <c r="C1611" t="s">
        <v>2097</v>
      </c>
      <c r="D1611">
        <v>108</v>
      </c>
      <c r="E1611" t="s">
        <v>1670</v>
      </c>
      <c r="F1611" t="s">
        <v>2334</v>
      </c>
      <c r="G1611" t="s">
        <v>156</v>
      </c>
      <c r="H1611">
        <v>131</v>
      </c>
      <c r="I1611">
        <v>54</v>
      </c>
      <c r="J1611">
        <v>34</v>
      </c>
      <c r="K1611">
        <v>4476</v>
      </c>
      <c r="L1611">
        <v>22</v>
      </c>
      <c r="M1611">
        <v>33.932369428522001</v>
      </c>
    </row>
    <row r="1612" spans="1:13" hidden="1" outlineLevel="3" x14ac:dyDescent="0.2">
      <c r="A1612">
        <v>1953</v>
      </c>
      <c r="B1612">
        <v>65</v>
      </c>
      <c r="C1612" t="s">
        <v>2338</v>
      </c>
      <c r="D1612">
        <v>101</v>
      </c>
      <c r="E1612" t="s">
        <v>1670</v>
      </c>
      <c r="F1612" t="s">
        <v>2339</v>
      </c>
      <c r="G1612" t="s">
        <v>156</v>
      </c>
      <c r="H1612">
        <v>131</v>
      </c>
      <c r="I1612">
        <v>55</v>
      </c>
      <c r="J1612">
        <v>24</v>
      </c>
      <c r="K1612">
        <v>4476</v>
      </c>
      <c r="L1612">
        <v>22</v>
      </c>
      <c r="M1612">
        <v>33.9287970285772</v>
      </c>
    </row>
    <row r="1613" spans="1:13" hidden="1" outlineLevel="3" x14ac:dyDescent="0.2">
      <c r="A1613">
        <v>1953</v>
      </c>
      <c r="B1613">
        <v>70</v>
      </c>
      <c r="C1613" t="s">
        <v>2346</v>
      </c>
      <c r="D1613">
        <v>107</v>
      </c>
      <c r="E1613" t="s">
        <v>1670</v>
      </c>
      <c r="F1613" t="s">
        <v>2347</v>
      </c>
      <c r="G1613" t="s">
        <v>156</v>
      </c>
      <c r="H1613">
        <v>132</v>
      </c>
      <c r="I1613">
        <v>49</v>
      </c>
      <c r="J1613">
        <v>31</v>
      </c>
      <c r="K1613">
        <v>4476</v>
      </c>
      <c r="L1613">
        <v>22</v>
      </c>
      <c r="M1613">
        <v>33.698404963914498</v>
      </c>
    </row>
    <row r="1614" spans="1:13" hidden="1" outlineLevel="3" x14ac:dyDescent="0.2">
      <c r="A1614">
        <v>1953</v>
      </c>
      <c r="B1614">
        <v>71</v>
      </c>
      <c r="C1614" t="s">
        <v>2348</v>
      </c>
      <c r="D1614">
        <v>103</v>
      </c>
      <c r="E1614" t="s">
        <v>1670</v>
      </c>
      <c r="F1614" t="s">
        <v>2349</v>
      </c>
      <c r="G1614" t="s">
        <v>156</v>
      </c>
      <c r="H1614">
        <v>132</v>
      </c>
      <c r="I1614">
        <v>54</v>
      </c>
      <c r="J1614">
        <v>46</v>
      </c>
      <c r="K1614">
        <v>4476</v>
      </c>
      <c r="L1614">
        <v>22</v>
      </c>
      <c r="M1614">
        <v>33.676220411882397</v>
      </c>
    </row>
    <row r="1615" spans="1:13" outlineLevel="2" collapsed="1" x14ac:dyDescent="0.2">
      <c r="E1615" s="10" t="s">
        <v>13042</v>
      </c>
      <c r="M1615">
        <f>SUBTOTAL(1,M1608:M1614)</f>
        <v>34.052706652773644</v>
      </c>
    </row>
    <row r="1616" spans="1:13" hidden="1" outlineLevel="3" x14ac:dyDescent="0.2">
      <c r="A1616">
        <v>1953</v>
      </c>
      <c r="B1616">
        <v>5</v>
      </c>
      <c r="C1616" t="s">
        <v>2162</v>
      </c>
      <c r="D1616">
        <v>58</v>
      </c>
      <c r="E1616" t="s">
        <v>1429</v>
      </c>
      <c r="F1616" t="s">
        <v>2258</v>
      </c>
      <c r="G1616" t="s">
        <v>156</v>
      </c>
      <c r="H1616">
        <v>129</v>
      </c>
      <c r="I1616">
        <v>41</v>
      </c>
      <c r="J1616">
        <v>30</v>
      </c>
      <c r="K1616">
        <v>4476</v>
      </c>
      <c r="L1616">
        <v>22</v>
      </c>
      <c r="M1616">
        <v>34.512626100366198</v>
      </c>
    </row>
    <row r="1617" spans="1:13" hidden="1" outlineLevel="3" x14ac:dyDescent="0.2">
      <c r="A1617">
        <v>1953</v>
      </c>
      <c r="B1617">
        <v>13</v>
      </c>
      <c r="C1617" t="s">
        <v>2148</v>
      </c>
      <c r="D1617">
        <v>57</v>
      </c>
      <c r="E1617" t="s">
        <v>1429</v>
      </c>
      <c r="F1617" t="s">
        <v>2268</v>
      </c>
      <c r="G1617" t="s">
        <v>156</v>
      </c>
      <c r="H1617">
        <v>130</v>
      </c>
      <c r="I1617">
        <v>2</v>
      </c>
      <c r="J1617">
        <v>25</v>
      </c>
      <c r="K1617">
        <v>4476</v>
      </c>
      <c r="L1617">
        <v>22</v>
      </c>
      <c r="M1617">
        <v>34.420104882034401</v>
      </c>
    </row>
    <row r="1618" spans="1:13" hidden="1" outlineLevel="3" x14ac:dyDescent="0.2">
      <c r="A1618">
        <v>1953</v>
      </c>
      <c r="B1618">
        <v>17</v>
      </c>
      <c r="C1618" t="s">
        <v>2156</v>
      </c>
      <c r="D1618">
        <v>60</v>
      </c>
      <c r="E1618" t="s">
        <v>1429</v>
      </c>
      <c r="F1618" t="s">
        <v>2272</v>
      </c>
      <c r="G1618" t="s">
        <v>156</v>
      </c>
      <c r="H1618">
        <v>130</v>
      </c>
      <c r="I1618">
        <v>7</v>
      </c>
      <c r="J1618">
        <v>27</v>
      </c>
      <c r="K1618">
        <v>4476</v>
      </c>
      <c r="L1618">
        <v>22</v>
      </c>
      <c r="M1618">
        <v>34.397914812134502</v>
      </c>
    </row>
    <row r="1619" spans="1:13" hidden="1" outlineLevel="3" x14ac:dyDescent="0.2">
      <c r="A1619">
        <v>1953</v>
      </c>
      <c r="B1619">
        <v>19</v>
      </c>
      <c r="C1619" t="s">
        <v>2145</v>
      </c>
      <c r="D1619">
        <v>52</v>
      </c>
      <c r="E1619" t="s">
        <v>1429</v>
      </c>
      <c r="F1619" t="s">
        <v>2274</v>
      </c>
      <c r="G1619" t="s">
        <v>156</v>
      </c>
      <c r="H1619">
        <v>130</v>
      </c>
      <c r="I1619">
        <v>10</v>
      </c>
      <c r="J1619">
        <v>54</v>
      </c>
      <c r="K1619">
        <v>4476</v>
      </c>
      <c r="L1619">
        <v>22</v>
      </c>
      <c r="M1619">
        <v>34.382721581379798</v>
      </c>
    </row>
    <row r="1620" spans="1:13" hidden="1" outlineLevel="3" x14ac:dyDescent="0.2">
      <c r="A1620">
        <v>1953</v>
      </c>
      <c r="B1620">
        <v>29</v>
      </c>
      <c r="C1620" t="s">
        <v>2206</v>
      </c>
      <c r="D1620">
        <v>53</v>
      </c>
      <c r="E1620" t="s">
        <v>1429</v>
      </c>
      <c r="F1620" t="s">
        <v>2286</v>
      </c>
      <c r="G1620" t="s">
        <v>156</v>
      </c>
      <c r="H1620">
        <v>130</v>
      </c>
      <c r="I1620">
        <v>45</v>
      </c>
      <c r="J1620">
        <v>29</v>
      </c>
      <c r="K1620">
        <v>4476</v>
      </c>
      <c r="L1620">
        <v>22</v>
      </c>
      <c r="M1620">
        <v>34.231160604084302</v>
      </c>
    </row>
    <row r="1621" spans="1:13" hidden="1" outlineLevel="3" x14ac:dyDescent="0.2">
      <c r="A1621">
        <v>1953</v>
      </c>
      <c r="B1621">
        <v>36</v>
      </c>
      <c r="C1621" t="s">
        <v>2233</v>
      </c>
      <c r="D1621">
        <v>56</v>
      </c>
      <c r="E1621" t="s">
        <v>1429</v>
      </c>
      <c r="F1621" t="s">
        <v>2295</v>
      </c>
      <c r="G1621" t="s">
        <v>156</v>
      </c>
      <c r="H1621">
        <v>131</v>
      </c>
      <c r="I1621">
        <v>1</v>
      </c>
      <c r="J1621">
        <v>6</v>
      </c>
      <c r="K1621">
        <v>4476</v>
      </c>
      <c r="L1621">
        <v>22</v>
      </c>
      <c r="M1621">
        <v>34.1631578277849</v>
      </c>
    </row>
    <row r="1622" spans="1:13" hidden="1" outlineLevel="3" x14ac:dyDescent="0.2">
      <c r="A1622">
        <v>1953</v>
      </c>
      <c r="B1622">
        <v>40</v>
      </c>
      <c r="C1622" t="s">
        <v>2301</v>
      </c>
      <c r="D1622">
        <v>55</v>
      </c>
      <c r="E1622" t="s">
        <v>1429</v>
      </c>
      <c r="F1622" t="s">
        <v>2302</v>
      </c>
      <c r="G1622" t="s">
        <v>156</v>
      </c>
      <c r="H1622">
        <v>131</v>
      </c>
      <c r="I1622">
        <v>3</v>
      </c>
      <c r="J1622">
        <v>56</v>
      </c>
      <c r="K1622">
        <v>4476</v>
      </c>
      <c r="L1622">
        <v>22</v>
      </c>
      <c r="M1622">
        <v>34.150849023813301</v>
      </c>
    </row>
    <row r="1623" spans="1:13" outlineLevel="2" collapsed="1" x14ac:dyDescent="0.2">
      <c r="E1623" s="10" t="s">
        <v>13037</v>
      </c>
      <c r="M1623">
        <f>SUBTOTAL(1,M1616:M1622)</f>
        <v>34.322647833085341</v>
      </c>
    </row>
    <row r="1624" spans="1:13" hidden="1" outlineLevel="3" x14ac:dyDescent="0.2">
      <c r="A1624">
        <v>1953</v>
      </c>
      <c r="B1624">
        <v>12</v>
      </c>
      <c r="C1624" t="s">
        <v>2094</v>
      </c>
      <c r="D1624">
        <v>95</v>
      </c>
      <c r="E1624" t="s">
        <v>2153</v>
      </c>
      <c r="F1624" t="s">
        <v>2267</v>
      </c>
      <c r="G1624" t="s">
        <v>156</v>
      </c>
      <c r="H1624">
        <v>130</v>
      </c>
      <c r="I1624">
        <v>1</v>
      </c>
      <c r="J1624">
        <v>46</v>
      </c>
      <c r="K1624">
        <v>4476</v>
      </c>
      <c r="L1624">
        <v>22</v>
      </c>
      <c r="M1624">
        <v>34.422972574587803</v>
      </c>
    </row>
    <row r="1625" spans="1:13" hidden="1" outlineLevel="3" x14ac:dyDescent="0.2">
      <c r="A1625">
        <v>1953</v>
      </c>
      <c r="B1625">
        <v>21</v>
      </c>
      <c r="C1625" t="s">
        <v>1917</v>
      </c>
      <c r="D1625">
        <v>93</v>
      </c>
      <c r="E1625" t="s">
        <v>2153</v>
      </c>
      <c r="F1625" t="s">
        <v>2277</v>
      </c>
      <c r="G1625" t="s">
        <v>156</v>
      </c>
      <c r="H1625">
        <v>130</v>
      </c>
      <c r="I1625">
        <v>15</v>
      </c>
      <c r="J1625">
        <v>41</v>
      </c>
      <c r="K1625">
        <v>4476</v>
      </c>
      <c r="L1625">
        <v>22</v>
      </c>
      <c r="M1625">
        <v>34.361678761294002</v>
      </c>
    </row>
    <row r="1626" spans="1:13" hidden="1" outlineLevel="3" x14ac:dyDescent="0.2">
      <c r="A1626">
        <v>1953</v>
      </c>
      <c r="B1626">
        <v>38</v>
      </c>
      <c r="C1626" t="s">
        <v>2001</v>
      </c>
      <c r="D1626">
        <v>96</v>
      </c>
      <c r="E1626" t="s">
        <v>2153</v>
      </c>
      <c r="F1626" t="s">
        <v>2298</v>
      </c>
      <c r="G1626" t="s">
        <v>156</v>
      </c>
      <c r="H1626">
        <v>131</v>
      </c>
      <c r="I1626">
        <v>2</v>
      </c>
      <c r="J1626">
        <v>41</v>
      </c>
      <c r="K1626">
        <v>4476</v>
      </c>
      <c r="L1626">
        <v>22</v>
      </c>
      <c r="M1626">
        <v>34.156278284979003</v>
      </c>
    </row>
    <row r="1627" spans="1:13" hidden="1" outlineLevel="3" x14ac:dyDescent="0.2">
      <c r="A1627">
        <v>1953</v>
      </c>
      <c r="B1627">
        <v>59</v>
      </c>
      <c r="C1627" t="s">
        <v>2073</v>
      </c>
      <c r="D1627">
        <v>99</v>
      </c>
      <c r="E1627" t="s">
        <v>2153</v>
      </c>
      <c r="F1627" t="s">
        <v>2331</v>
      </c>
      <c r="G1627" t="s">
        <v>156</v>
      </c>
      <c r="H1627">
        <v>131</v>
      </c>
      <c r="I1627">
        <v>43</v>
      </c>
      <c r="J1627">
        <v>25</v>
      </c>
      <c r="K1627">
        <v>4476</v>
      </c>
      <c r="L1627">
        <v>22</v>
      </c>
      <c r="M1627">
        <v>33.980240613236802</v>
      </c>
    </row>
    <row r="1628" spans="1:13" hidden="1" outlineLevel="3" x14ac:dyDescent="0.2">
      <c r="A1628">
        <v>1953</v>
      </c>
      <c r="B1628">
        <v>63</v>
      </c>
      <c r="C1628" t="s">
        <v>2229</v>
      </c>
      <c r="D1628">
        <v>98</v>
      </c>
      <c r="E1628" t="s">
        <v>2153</v>
      </c>
      <c r="F1628" t="s">
        <v>2335</v>
      </c>
      <c r="G1628" t="s">
        <v>156</v>
      </c>
      <c r="H1628">
        <v>131</v>
      </c>
      <c r="I1628">
        <v>54</v>
      </c>
      <c r="J1628">
        <v>49</v>
      </c>
      <c r="K1628">
        <v>4476</v>
      </c>
      <c r="L1628">
        <v>22</v>
      </c>
      <c r="M1628">
        <v>33.931297629551302</v>
      </c>
    </row>
    <row r="1629" spans="1:13" hidden="1" outlineLevel="3" x14ac:dyDescent="0.2">
      <c r="A1629">
        <v>1953</v>
      </c>
      <c r="B1629">
        <v>69</v>
      </c>
      <c r="C1629" t="s">
        <v>2191</v>
      </c>
      <c r="D1629">
        <v>94</v>
      </c>
      <c r="E1629" t="s">
        <v>2153</v>
      </c>
      <c r="F1629" t="s">
        <v>2345</v>
      </c>
      <c r="G1629" t="s">
        <v>156</v>
      </c>
      <c r="H1629">
        <v>132</v>
      </c>
      <c r="I1629">
        <v>21</v>
      </c>
      <c r="J1629">
        <v>58</v>
      </c>
      <c r="K1629">
        <v>4476</v>
      </c>
      <c r="L1629">
        <v>22</v>
      </c>
      <c r="M1629">
        <v>33.815301835397598</v>
      </c>
    </row>
    <row r="1630" spans="1:13" outlineLevel="2" collapsed="1" x14ac:dyDescent="0.2">
      <c r="E1630" s="10" t="s">
        <v>13061</v>
      </c>
      <c r="M1630">
        <f>SUBTOTAL(1,M1624:M1629)</f>
        <v>34.111294949841081</v>
      </c>
    </row>
    <row r="1631" spans="1:13" hidden="1" outlineLevel="3" x14ac:dyDescent="0.2">
      <c r="A1631">
        <v>1953</v>
      </c>
      <c r="B1631">
        <v>37</v>
      </c>
      <c r="C1631" t="s">
        <v>2296</v>
      </c>
      <c r="D1631">
        <v>114</v>
      </c>
      <c r="E1631" t="s">
        <v>1643</v>
      </c>
      <c r="F1631" t="s">
        <v>2297</v>
      </c>
      <c r="G1631" t="s">
        <v>156</v>
      </c>
      <c r="H1631">
        <v>131</v>
      </c>
      <c r="I1631">
        <v>2</v>
      </c>
      <c r="J1631">
        <v>34</v>
      </c>
      <c r="K1631">
        <v>4476</v>
      </c>
      <c r="L1631">
        <v>22</v>
      </c>
      <c r="M1631">
        <v>34.156785104100798</v>
      </c>
    </row>
    <row r="1632" spans="1:13" hidden="1" outlineLevel="3" x14ac:dyDescent="0.2">
      <c r="A1632">
        <v>1953</v>
      </c>
      <c r="B1632">
        <v>57</v>
      </c>
      <c r="C1632" t="s">
        <v>2251</v>
      </c>
      <c r="D1632">
        <v>117</v>
      </c>
      <c r="E1632" t="s">
        <v>1643</v>
      </c>
      <c r="F1632" t="s">
        <v>2328</v>
      </c>
      <c r="G1632" t="s">
        <v>156</v>
      </c>
      <c r="H1632">
        <v>131</v>
      </c>
      <c r="I1632">
        <v>38</v>
      </c>
      <c r="J1632">
        <v>59</v>
      </c>
      <c r="K1632">
        <v>4476</v>
      </c>
      <c r="L1632">
        <v>22</v>
      </c>
      <c r="M1632">
        <v>33.999312147765799</v>
      </c>
    </row>
    <row r="1633" spans="1:13" hidden="1" outlineLevel="3" x14ac:dyDescent="0.2">
      <c r="A1633">
        <v>1953</v>
      </c>
      <c r="B1633">
        <v>58</v>
      </c>
      <c r="C1633" t="s">
        <v>2329</v>
      </c>
      <c r="D1633">
        <v>113</v>
      </c>
      <c r="E1633" t="s">
        <v>1643</v>
      </c>
      <c r="F1633" t="s">
        <v>2330</v>
      </c>
      <c r="G1633" t="s">
        <v>156</v>
      </c>
      <c r="H1633">
        <v>131</v>
      </c>
      <c r="I1633">
        <v>39</v>
      </c>
      <c r="J1633">
        <v>43</v>
      </c>
      <c r="K1633">
        <v>4476</v>
      </c>
      <c r="L1633">
        <v>22</v>
      </c>
      <c r="M1633">
        <v>33.996155980277699</v>
      </c>
    </row>
    <row r="1634" spans="1:13" outlineLevel="2" collapsed="1" x14ac:dyDescent="0.2">
      <c r="E1634" s="10" t="s">
        <v>13043</v>
      </c>
      <c r="M1634">
        <f>SUBTOTAL(1,M1631:M1633)</f>
        <v>34.050751077381427</v>
      </c>
    </row>
    <row r="1635" spans="1:13" hidden="1" outlineLevel="3" x14ac:dyDescent="0.2">
      <c r="A1635">
        <v>1953</v>
      </c>
      <c r="B1635">
        <v>6</v>
      </c>
      <c r="C1635" t="s">
        <v>2259</v>
      </c>
      <c r="D1635">
        <v>19</v>
      </c>
      <c r="E1635" t="s">
        <v>1142</v>
      </c>
      <c r="F1635" t="s">
        <v>2260</v>
      </c>
      <c r="G1635" t="s">
        <v>156</v>
      </c>
      <c r="H1635">
        <v>129</v>
      </c>
      <c r="I1635">
        <v>42</v>
      </c>
      <c r="J1635">
        <v>9</v>
      </c>
      <c r="K1635">
        <v>4476</v>
      </c>
      <c r="L1635">
        <v>22</v>
      </c>
      <c r="M1635">
        <v>34.509743451359803</v>
      </c>
    </row>
    <row r="1636" spans="1:13" hidden="1" outlineLevel="3" x14ac:dyDescent="0.2">
      <c r="A1636">
        <v>1953</v>
      </c>
      <c r="B1636">
        <v>32</v>
      </c>
      <c r="C1636" t="s">
        <v>2076</v>
      </c>
      <c r="D1636">
        <v>14</v>
      </c>
      <c r="E1636" t="s">
        <v>1142</v>
      </c>
      <c r="F1636" t="s">
        <v>2289</v>
      </c>
      <c r="G1636" t="s">
        <v>156</v>
      </c>
      <c r="H1636">
        <v>130</v>
      </c>
      <c r="I1636">
        <v>48</v>
      </c>
      <c r="J1636">
        <v>27</v>
      </c>
      <c r="K1636">
        <v>4476</v>
      </c>
      <c r="L1636">
        <v>22</v>
      </c>
      <c r="M1636">
        <v>34.218221432257302</v>
      </c>
    </row>
    <row r="1637" spans="1:13" hidden="1" outlineLevel="3" x14ac:dyDescent="0.2">
      <c r="A1637">
        <v>1953</v>
      </c>
      <c r="B1637">
        <v>61</v>
      </c>
      <c r="C1637" t="s">
        <v>2204</v>
      </c>
      <c r="D1637">
        <v>13</v>
      </c>
      <c r="E1637" t="s">
        <v>1142</v>
      </c>
      <c r="F1637" t="s">
        <v>2333</v>
      </c>
      <c r="G1637" t="s">
        <v>156</v>
      </c>
      <c r="H1637">
        <v>131</v>
      </c>
      <c r="I1637">
        <v>50</v>
      </c>
      <c r="J1637">
        <v>13</v>
      </c>
      <c r="K1637">
        <v>4476</v>
      </c>
      <c r="L1637">
        <v>22</v>
      </c>
      <c r="M1637">
        <v>33.9510295756753</v>
      </c>
    </row>
    <row r="1638" spans="1:13" hidden="1" outlineLevel="3" x14ac:dyDescent="0.2">
      <c r="A1638">
        <v>1953</v>
      </c>
      <c r="B1638">
        <v>67</v>
      </c>
      <c r="C1638" t="s">
        <v>2341</v>
      </c>
      <c r="D1638">
        <v>20</v>
      </c>
      <c r="E1638" t="s">
        <v>1142</v>
      </c>
      <c r="F1638" t="s">
        <v>2342</v>
      </c>
      <c r="G1638" t="s">
        <v>156</v>
      </c>
      <c r="H1638">
        <v>132</v>
      </c>
      <c r="I1638">
        <v>6</v>
      </c>
      <c r="J1638">
        <v>57</v>
      </c>
      <c r="K1638">
        <v>4476</v>
      </c>
      <c r="L1638">
        <v>22</v>
      </c>
      <c r="M1638">
        <v>33.8793609143491</v>
      </c>
    </row>
    <row r="1639" spans="1:13" hidden="1" outlineLevel="3" x14ac:dyDescent="0.2">
      <c r="A1639">
        <v>1953</v>
      </c>
      <c r="B1639">
        <v>68</v>
      </c>
      <c r="C1639" t="s">
        <v>2343</v>
      </c>
      <c r="D1639">
        <v>16</v>
      </c>
      <c r="E1639" t="s">
        <v>1142</v>
      </c>
      <c r="F1639" t="s">
        <v>2344</v>
      </c>
      <c r="G1639" t="s">
        <v>156</v>
      </c>
      <c r="H1639">
        <v>132</v>
      </c>
      <c r="I1639">
        <v>19</v>
      </c>
      <c r="J1639">
        <v>23</v>
      </c>
      <c r="K1639">
        <v>4476</v>
      </c>
      <c r="L1639">
        <v>22</v>
      </c>
      <c r="M1639">
        <v>33.826304729796298</v>
      </c>
    </row>
    <row r="1640" spans="1:13" outlineLevel="2" collapsed="1" x14ac:dyDescent="0.2">
      <c r="E1640" s="10" t="s">
        <v>13034</v>
      </c>
      <c r="M1640">
        <f>SUBTOTAL(1,M1635:M1639)</f>
        <v>34.076932020687558</v>
      </c>
    </row>
    <row r="1641" spans="1:13" outlineLevel="1" x14ac:dyDescent="0.2">
      <c r="A1641" s="10" t="s">
        <v>12910</v>
      </c>
      <c r="M1641">
        <f>SUBTOTAL(1,M1553:M1639)</f>
        <v>34.153119986325386</v>
      </c>
    </row>
    <row r="1642" spans="1:13" hidden="1" outlineLevel="3" x14ac:dyDescent="0.2">
      <c r="A1642">
        <v>1954</v>
      </c>
      <c r="B1642">
        <v>6</v>
      </c>
      <c r="C1642" t="s">
        <v>1816</v>
      </c>
      <c r="D1642">
        <v>28</v>
      </c>
      <c r="E1642" t="s">
        <v>998</v>
      </c>
      <c r="F1642" t="s">
        <v>2363</v>
      </c>
      <c r="G1642" t="s">
        <v>156</v>
      </c>
      <c r="H1642">
        <v>140</v>
      </c>
      <c r="I1642">
        <v>52</v>
      </c>
      <c r="J1642">
        <v>7</v>
      </c>
      <c r="K1642">
        <v>4656</v>
      </c>
      <c r="L1642">
        <v>23</v>
      </c>
      <c r="M1642">
        <v>33.052075712789801</v>
      </c>
    </row>
    <row r="1643" spans="1:13" hidden="1" outlineLevel="3" x14ac:dyDescent="0.2">
      <c r="A1643">
        <v>1954</v>
      </c>
      <c r="B1643">
        <v>9</v>
      </c>
      <c r="C1643" t="s">
        <v>2367</v>
      </c>
      <c r="D1643">
        <v>21</v>
      </c>
      <c r="E1643" t="s">
        <v>998</v>
      </c>
      <c r="F1643" t="s">
        <v>2368</v>
      </c>
      <c r="G1643" t="s">
        <v>156</v>
      </c>
      <c r="H1643">
        <v>140</v>
      </c>
      <c r="I1643">
        <v>58</v>
      </c>
      <c r="J1643">
        <v>13</v>
      </c>
      <c r="K1643">
        <v>4656</v>
      </c>
      <c r="L1643">
        <v>23</v>
      </c>
      <c r="M1643">
        <v>33.028238813146103</v>
      </c>
    </row>
    <row r="1644" spans="1:13" hidden="1" outlineLevel="3" x14ac:dyDescent="0.2">
      <c r="A1644">
        <v>1954</v>
      </c>
      <c r="B1644">
        <v>21</v>
      </c>
      <c r="C1644" t="s">
        <v>1902</v>
      </c>
      <c r="D1644">
        <v>24</v>
      </c>
      <c r="E1644" t="s">
        <v>998</v>
      </c>
      <c r="F1644" t="s">
        <v>2381</v>
      </c>
      <c r="G1644" t="s">
        <v>156</v>
      </c>
      <c r="H1644">
        <v>141</v>
      </c>
      <c r="I1644">
        <v>27</v>
      </c>
      <c r="J1644">
        <v>13</v>
      </c>
      <c r="K1644">
        <v>4656</v>
      </c>
      <c r="L1644">
        <v>23</v>
      </c>
      <c r="M1644">
        <v>32.915384509644802</v>
      </c>
    </row>
    <row r="1645" spans="1:13" hidden="1" outlineLevel="3" x14ac:dyDescent="0.2">
      <c r="A1645">
        <v>1954</v>
      </c>
      <c r="B1645">
        <v>22</v>
      </c>
      <c r="C1645" t="s">
        <v>2292</v>
      </c>
      <c r="D1645">
        <v>30</v>
      </c>
      <c r="E1645" t="s">
        <v>998</v>
      </c>
      <c r="F1645" t="s">
        <v>2382</v>
      </c>
      <c r="G1645" t="s">
        <v>156</v>
      </c>
      <c r="H1645">
        <v>141</v>
      </c>
      <c r="I1645">
        <v>31</v>
      </c>
      <c r="J1645">
        <v>3</v>
      </c>
      <c r="K1645">
        <v>4656</v>
      </c>
      <c r="L1645">
        <v>23</v>
      </c>
      <c r="M1645">
        <v>32.900524670093802</v>
      </c>
    </row>
    <row r="1646" spans="1:13" hidden="1" outlineLevel="3" x14ac:dyDescent="0.2">
      <c r="A1646">
        <v>1954</v>
      </c>
      <c r="B1646">
        <v>29</v>
      </c>
      <c r="C1646" t="s">
        <v>2135</v>
      </c>
      <c r="D1646">
        <v>22</v>
      </c>
      <c r="E1646" t="s">
        <v>998</v>
      </c>
      <c r="F1646" t="s">
        <v>2390</v>
      </c>
      <c r="G1646" t="s">
        <v>156</v>
      </c>
      <c r="H1646">
        <v>142</v>
      </c>
      <c r="I1646">
        <v>2</v>
      </c>
      <c r="J1646">
        <v>5</v>
      </c>
      <c r="K1646">
        <v>4656</v>
      </c>
      <c r="L1646">
        <v>23</v>
      </c>
      <c r="M1646">
        <v>32.780716765266703</v>
      </c>
    </row>
    <row r="1647" spans="1:13" hidden="1" outlineLevel="3" x14ac:dyDescent="0.2">
      <c r="A1647">
        <v>1954</v>
      </c>
      <c r="B1647">
        <v>34</v>
      </c>
      <c r="C1647" t="s">
        <v>2306</v>
      </c>
      <c r="D1647">
        <v>26</v>
      </c>
      <c r="E1647" t="s">
        <v>998</v>
      </c>
      <c r="F1647" t="s">
        <v>2398</v>
      </c>
      <c r="G1647" t="s">
        <v>156</v>
      </c>
      <c r="H1647">
        <v>142</v>
      </c>
      <c r="I1647">
        <v>34</v>
      </c>
      <c r="J1647">
        <v>44</v>
      </c>
      <c r="K1647">
        <v>4656</v>
      </c>
      <c r="L1647">
        <v>23</v>
      </c>
      <c r="M1647">
        <v>32.655605863420597</v>
      </c>
    </row>
    <row r="1648" spans="1:13" hidden="1" outlineLevel="3" x14ac:dyDescent="0.2">
      <c r="A1648">
        <v>1954</v>
      </c>
      <c r="B1648">
        <v>36</v>
      </c>
      <c r="C1648" t="s">
        <v>2320</v>
      </c>
      <c r="D1648">
        <v>23</v>
      </c>
      <c r="E1648" t="s">
        <v>998</v>
      </c>
      <c r="F1648" t="s">
        <v>2401</v>
      </c>
      <c r="G1648" t="s">
        <v>156</v>
      </c>
      <c r="H1648">
        <v>142</v>
      </c>
      <c r="I1648">
        <v>38</v>
      </c>
      <c r="J1648">
        <v>6</v>
      </c>
      <c r="K1648">
        <v>4656</v>
      </c>
      <c r="L1648">
        <v>23</v>
      </c>
      <c r="M1648">
        <v>32.642759491008498</v>
      </c>
    </row>
    <row r="1649" spans="1:13" hidden="1" outlineLevel="3" x14ac:dyDescent="0.2">
      <c r="A1649">
        <v>1954</v>
      </c>
      <c r="B1649">
        <v>64</v>
      </c>
      <c r="C1649" t="s">
        <v>1907</v>
      </c>
      <c r="D1649">
        <v>27</v>
      </c>
      <c r="E1649" t="s">
        <v>998</v>
      </c>
      <c r="F1649" t="s">
        <v>2439</v>
      </c>
      <c r="G1649" t="s">
        <v>156</v>
      </c>
      <c r="H1649">
        <v>144</v>
      </c>
      <c r="I1649">
        <v>42</v>
      </c>
      <c r="J1649">
        <v>34</v>
      </c>
      <c r="K1649">
        <v>4656</v>
      </c>
      <c r="L1649">
        <v>23</v>
      </c>
      <c r="M1649">
        <v>32.174817738226402</v>
      </c>
    </row>
    <row r="1650" spans="1:13" outlineLevel="2" collapsed="1" x14ac:dyDescent="0.2">
      <c r="E1650" s="10" t="s">
        <v>13027</v>
      </c>
      <c r="M1650">
        <f>SUBTOTAL(1,M1642:M1649)</f>
        <v>32.768765445449588</v>
      </c>
    </row>
    <row r="1651" spans="1:13" hidden="1" outlineLevel="3" x14ac:dyDescent="0.2">
      <c r="A1651">
        <v>1954</v>
      </c>
      <c r="B1651">
        <v>18</v>
      </c>
      <c r="C1651" t="s">
        <v>2039</v>
      </c>
      <c r="D1651">
        <v>49</v>
      </c>
      <c r="E1651" t="s">
        <v>1011</v>
      </c>
      <c r="F1651" t="s">
        <v>2378</v>
      </c>
      <c r="G1651" t="s">
        <v>156</v>
      </c>
      <c r="H1651">
        <v>141</v>
      </c>
      <c r="I1651">
        <v>18</v>
      </c>
      <c r="J1651">
        <v>33</v>
      </c>
      <c r="K1651">
        <v>4656</v>
      </c>
      <c r="L1651">
        <v>23</v>
      </c>
      <c r="M1651">
        <v>32.949030199739298</v>
      </c>
    </row>
    <row r="1652" spans="1:13" hidden="1" outlineLevel="3" x14ac:dyDescent="0.2">
      <c r="A1652">
        <v>1954</v>
      </c>
      <c r="B1652">
        <v>25</v>
      </c>
      <c r="C1652" t="s">
        <v>2385</v>
      </c>
      <c r="D1652">
        <v>42</v>
      </c>
      <c r="E1652" t="s">
        <v>1011</v>
      </c>
      <c r="F1652" t="s">
        <v>2386</v>
      </c>
      <c r="G1652" t="s">
        <v>156</v>
      </c>
      <c r="H1652">
        <v>141</v>
      </c>
      <c r="I1652">
        <v>43</v>
      </c>
      <c r="J1652">
        <v>47</v>
      </c>
      <c r="K1652">
        <v>4656</v>
      </c>
      <c r="L1652">
        <v>23</v>
      </c>
      <c r="M1652">
        <v>32.851260321386299</v>
      </c>
    </row>
    <row r="1653" spans="1:13" hidden="1" outlineLevel="3" x14ac:dyDescent="0.2">
      <c r="A1653">
        <v>1954</v>
      </c>
      <c r="B1653">
        <v>31</v>
      </c>
      <c r="C1653" t="s">
        <v>2393</v>
      </c>
      <c r="D1653">
        <v>41</v>
      </c>
      <c r="E1653" t="s">
        <v>1011</v>
      </c>
      <c r="F1653" t="s">
        <v>2394</v>
      </c>
      <c r="G1653" t="s">
        <v>156</v>
      </c>
      <c r="H1653">
        <v>142</v>
      </c>
      <c r="I1653">
        <v>21</v>
      </c>
      <c r="J1653">
        <v>7</v>
      </c>
      <c r="K1653">
        <v>4656</v>
      </c>
      <c r="L1653">
        <v>23</v>
      </c>
      <c r="M1653">
        <v>32.707667030267302</v>
      </c>
    </row>
    <row r="1654" spans="1:13" hidden="1" outlineLevel="3" x14ac:dyDescent="0.2">
      <c r="A1654">
        <v>1954</v>
      </c>
      <c r="B1654">
        <v>37</v>
      </c>
      <c r="C1654" t="s">
        <v>2188</v>
      </c>
      <c r="D1654">
        <v>50</v>
      </c>
      <c r="E1654" t="s">
        <v>1011</v>
      </c>
      <c r="F1654" t="s">
        <v>2402</v>
      </c>
      <c r="G1654" t="s">
        <v>156</v>
      </c>
      <c r="H1654">
        <v>142</v>
      </c>
      <c r="I1654">
        <v>51</v>
      </c>
      <c r="J1654">
        <v>15</v>
      </c>
      <c r="K1654">
        <v>4656</v>
      </c>
      <c r="L1654">
        <v>23</v>
      </c>
      <c r="M1654">
        <v>32.5926790141461</v>
      </c>
    </row>
    <row r="1655" spans="1:13" hidden="1" outlineLevel="3" x14ac:dyDescent="0.2">
      <c r="A1655">
        <v>1954</v>
      </c>
      <c r="B1655">
        <v>43</v>
      </c>
      <c r="C1655" t="s">
        <v>2409</v>
      </c>
      <c r="D1655">
        <v>47</v>
      </c>
      <c r="E1655" t="s">
        <v>1011</v>
      </c>
      <c r="F1655" t="s">
        <v>2410</v>
      </c>
      <c r="G1655" t="s">
        <v>156</v>
      </c>
      <c r="H1655">
        <v>143</v>
      </c>
      <c r="I1655">
        <v>3</v>
      </c>
      <c r="J1655">
        <v>23</v>
      </c>
      <c r="K1655">
        <v>4656</v>
      </c>
      <c r="L1655">
        <v>23</v>
      </c>
      <c r="M1655">
        <v>32.546606524622099</v>
      </c>
    </row>
    <row r="1656" spans="1:13" hidden="1" outlineLevel="3" x14ac:dyDescent="0.2">
      <c r="A1656">
        <v>1954</v>
      </c>
      <c r="B1656">
        <v>44</v>
      </c>
      <c r="C1656" t="s">
        <v>2411</v>
      </c>
      <c r="D1656">
        <v>46</v>
      </c>
      <c r="E1656" t="s">
        <v>1011</v>
      </c>
      <c r="F1656" t="s">
        <v>2412</v>
      </c>
      <c r="G1656" t="s">
        <v>156</v>
      </c>
      <c r="H1656">
        <v>143</v>
      </c>
      <c r="I1656">
        <v>6</v>
      </c>
      <c r="J1656">
        <v>50</v>
      </c>
      <c r="K1656">
        <v>4656</v>
      </c>
      <c r="L1656">
        <v>23</v>
      </c>
      <c r="M1656">
        <v>32.533530016886303</v>
      </c>
    </row>
    <row r="1657" spans="1:13" hidden="1" outlineLevel="3" x14ac:dyDescent="0.2">
      <c r="A1657">
        <v>1954</v>
      </c>
      <c r="B1657">
        <v>45</v>
      </c>
      <c r="C1657" t="s">
        <v>2090</v>
      </c>
      <c r="D1657">
        <v>48</v>
      </c>
      <c r="E1657" t="s">
        <v>1011</v>
      </c>
      <c r="F1657" t="s">
        <v>2413</v>
      </c>
      <c r="G1657" t="s">
        <v>156</v>
      </c>
      <c r="H1657">
        <v>143</v>
      </c>
      <c r="I1657">
        <v>9</v>
      </c>
      <c r="J1657">
        <v>30</v>
      </c>
      <c r="K1657">
        <v>4656</v>
      </c>
      <c r="L1657">
        <v>23</v>
      </c>
      <c r="M1657">
        <v>32.523429768903803</v>
      </c>
    </row>
    <row r="1658" spans="1:13" hidden="1" outlineLevel="3" x14ac:dyDescent="0.2">
      <c r="A1658">
        <v>1954</v>
      </c>
      <c r="B1658">
        <v>54</v>
      </c>
      <c r="C1658" t="s">
        <v>2426</v>
      </c>
      <c r="D1658">
        <v>43</v>
      </c>
      <c r="E1658" t="s">
        <v>1011</v>
      </c>
      <c r="F1658" t="s">
        <v>2427</v>
      </c>
      <c r="G1658" t="s">
        <v>156</v>
      </c>
      <c r="H1658">
        <v>143</v>
      </c>
      <c r="I1658">
        <v>33</v>
      </c>
      <c r="J1658">
        <v>5</v>
      </c>
      <c r="K1658">
        <v>4656</v>
      </c>
      <c r="L1658">
        <v>23</v>
      </c>
      <c r="M1658">
        <v>32.434377932795996</v>
      </c>
    </row>
    <row r="1659" spans="1:13" hidden="1" outlineLevel="3" x14ac:dyDescent="0.2">
      <c r="A1659">
        <v>1954</v>
      </c>
      <c r="B1659">
        <v>55</v>
      </c>
      <c r="C1659" t="s">
        <v>2114</v>
      </c>
      <c r="D1659">
        <v>45</v>
      </c>
      <c r="E1659" t="s">
        <v>1011</v>
      </c>
      <c r="F1659" t="s">
        <v>2428</v>
      </c>
      <c r="G1659" t="s">
        <v>156</v>
      </c>
      <c r="H1659">
        <v>143</v>
      </c>
      <c r="I1659">
        <v>35</v>
      </c>
      <c r="J1659">
        <v>4</v>
      </c>
      <c r="K1659">
        <v>4656</v>
      </c>
      <c r="L1659">
        <v>23</v>
      </c>
      <c r="M1659">
        <v>32.4269109931437</v>
      </c>
    </row>
    <row r="1660" spans="1:13" outlineLevel="2" collapsed="1" x14ac:dyDescent="0.2">
      <c r="E1660" s="10" t="s">
        <v>13028</v>
      </c>
      <c r="M1660">
        <f>SUBTOTAL(1,M1651:M1659)</f>
        <v>32.618387977987872</v>
      </c>
    </row>
    <row r="1661" spans="1:13" hidden="1" outlineLevel="3" x14ac:dyDescent="0.2">
      <c r="A1661">
        <v>1954</v>
      </c>
      <c r="B1661">
        <v>1</v>
      </c>
      <c r="C1661" t="s">
        <v>1804</v>
      </c>
      <c r="D1661">
        <v>1</v>
      </c>
      <c r="E1661" t="s">
        <v>987</v>
      </c>
      <c r="F1661" t="s">
        <v>2358</v>
      </c>
      <c r="G1661" t="s">
        <v>156</v>
      </c>
      <c r="H1661">
        <v>140</v>
      </c>
      <c r="I1661">
        <v>6</v>
      </c>
      <c r="J1661">
        <v>5</v>
      </c>
      <c r="K1661">
        <v>4656</v>
      </c>
      <c r="L1661">
        <v>23</v>
      </c>
      <c r="M1661">
        <v>33.233075253040901</v>
      </c>
    </row>
    <row r="1662" spans="1:13" hidden="1" outlineLevel="3" x14ac:dyDescent="0.2">
      <c r="A1662">
        <v>1954</v>
      </c>
      <c r="B1662">
        <v>11</v>
      </c>
      <c r="C1662" t="s">
        <v>1896</v>
      </c>
      <c r="D1662">
        <v>6</v>
      </c>
      <c r="E1662" t="s">
        <v>987</v>
      </c>
      <c r="F1662" t="s">
        <v>2370</v>
      </c>
      <c r="G1662" t="s">
        <v>156</v>
      </c>
      <c r="H1662">
        <v>140</v>
      </c>
      <c r="I1662">
        <v>58</v>
      </c>
      <c r="J1662">
        <v>47</v>
      </c>
      <c r="K1662">
        <v>4656</v>
      </c>
      <c r="L1662">
        <v>23</v>
      </c>
      <c r="M1662">
        <v>33.026026201561599</v>
      </c>
    </row>
    <row r="1663" spans="1:13" hidden="1" outlineLevel="3" x14ac:dyDescent="0.2">
      <c r="A1663">
        <v>1954</v>
      </c>
      <c r="B1663">
        <v>19</v>
      </c>
      <c r="C1663" t="s">
        <v>1936</v>
      </c>
      <c r="D1663">
        <v>9</v>
      </c>
      <c r="E1663" t="s">
        <v>987</v>
      </c>
      <c r="F1663" t="s">
        <v>2379</v>
      </c>
      <c r="G1663" t="s">
        <v>156</v>
      </c>
      <c r="H1663">
        <v>141</v>
      </c>
      <c r="I1663">
        <v>19</v>
      </c>
      <c r="J1663">
        <v>25</v>
      </c>
      <c r="K1663">
        <v>4656</v>
      </c>
      <c r="L1663">
        <v>23</v>
      </c>
      <c r="M1663">
        <v>32.945662535748298</v>
      </c>
    </row>
    <row r="1664" spans="1:13" hidden="1" outlineLevel="3" x14ac:dyDescent="0.2">
      <c r="A1664">
        <v>1954</v>
      </c>
      <c r="B1664">
        <v>23</v>
      </c>
      <c r="C1664" t="s">
        <v>1717</v>
      </c>
      <c r="D1664">
        <v>10</v>
      </c>
      <c r="E1664" t="s">
        <v>987</v>
      </c>
      <c r="F1664" t="s">
        <v>2383</v>
      </c>
      <c r="G1664" t="s">
        <v>156</v>
      </c>
      <c r="H1664">
        <v>141</v>
      </c>
      <c r="I1664">
        <v>34</v>
      </c>
      <c r="J1664">
        <v>57</v>
      </c>
      <c r="K1664">
        <v>4656</v>
      </c>
      <c r="L1664">
        <v>23</v>
      </c>
      <c r="M1664">
        <v>32.885420161390002</v>
      </c>
    </row>
    <row r="1665" spans="1:13" hidden="1" outlineLevel="3" x14ac:dyDescent="0.2">
      <c r="A1665">
        <v>1954</v>
      </c>
      <c r="B1665">
        <v>26</v>
      </c>
      <c r="C1665" t="s">
        <v>2071</v>
      </c>
      <c r="D1665">
        <v>3</v>
      </c>
      <c r="E1665" t="s">
        <v>987</v>
      </c>
      <c r="F1665" t="s">
        <v>2387</v>
      </c>
      <c r="G1665" t="s">
        <v>156</v>
      </c>
      <c r="H1665">
        <v>141</v>
      </c>
      <c r="I1665">
        <v>45</v>
      </c>
      <c r="J1665">
        <v>33</v>
      </c>
      <c r="K1665">
        <v>4656</v>
      </c>
      <c r="L1665">
        <v>23</v>
      </c>
      <c r="M1665">
        <v>32.844436867692202</v>
      </c>
    </row>
    <row r="1666" spans="1:13" hidden="1" outlineLevel="3" x14ac:dyDescent="0.2">
      <c r="A1666">
        <v>1954</v>
      </c>
      <c r="B1666">
        <v>27</v>
      </c>
      <c r="C1666" t="s">
        <v>2299</v>
      </c>
      <c r="D1666">
        <v>4</v>
      </c>
      <c r="E1666" t="s">
        <v>987</v>
      </c>
      <c r="F1666" t="s">
        <v>2388</v>
      </c>
      <c r="G1666" t="s">
        <v>156</v>
      </c>
      <c r="H1666">
        <v>141</v>
      </c>
      <c r="I1666">
        <v>49</v>
      </c>
      <c r="J1666">
        <v>53</v>
      </c>
      <c r="K1666">
        <v>4656</v>
      </c>
      <c r="L1666">
        <v>23</v>
      </c>
      <c r="M1666">
        <v>32.827712091626701</v>
      </c>
    </row>
    <row r="1667" spans="1:13" hidden="1" outlineLevel="3" x14ac:dyDescent="0.2">
      <c r="A1667">
        <v>1954</v>
      </c>
      <c r="B1667">
        <v>38</v>
      </c>
      <c r="C1667" t="s">
        <v>1749</v>
      </c>
      <c r="D1667">
        <v>8</v>
      </c>
      <c r="E1667" t="s">
        <v>987</v>
      </c>
      <c r="F1667" t="s">
        <v>2403</v>
      </c>
      <c r="G1667" t="s">
        <v>156</v>
      </c>
      <c r="H1667">
        <v>142</v>
      </c>
      <c r="I1667">
        <v>53</v>
      </c>
      <c r="J1667">
        <v>9</v>
      </c>
      <c r="K1667">
        <v>4656</v>
      </c>
      <c r="L1667">
        <v>23</v>
      </c>
      <c r="M1667">
        <v>32.5854557543026</v>
      </c>
    </row>
    <row r="1668" spans="1:13" hidden="1" outlineLevel="3" x14ac:dyDescent="0.2">
      <c r="A1668">
        <v>1954</v>
      </c>
      <c r="B1668">
        <v>49</v>
      </c>
      <c r="C1668" t="s">
        <v>2296</v>
      </c>
      <c r="D1668">
        <v>2</v>
      </c>
      <c r="E1668" t="s">
        <v>987</v>
      </c>
      <c r="F1668" t="s">
        <v>2418</v>
      </c>
      <c r="G1668" t="s">
        <v>156</v>
      </c>
      <c r="H1668">
        <v>143</v>
      </c>
      <c r="I1668">
        <v>24</v>
      </c>
      <c r="J1668">
        <v>1</v>
      </c>
      <c r="K1668">
        <v>4656</v>
      </c>
      <c r="L1668">
        <v>23</v>
      </c>
      <c r="M1668">
        <v>32.468556352556199</v>
      </c>
    </row>
    <row r="1669" spans="1:13" hidden="1" outlineLevel="3" x14ac:dyDescent="0.2">
      <c r="A1669">
        <v>1954</v>
      </c>
      <c r="B1669">
        <v>59</v>
      </c>
      <c r="C1669" t="s">
        <v>2001</v>
      </c>
      <c r="D1669">
        <v>7</v>
      </c>
      <c r="E1669" t="s">
        <v>987</v>
      </c>
      <c r="F1669" t="s">
        <v>2431</v>
      </c>
      <c r="G1669" t="s">
        <v>156</v>
      </c>
      <c r="H1669">
        <v>144</v>
      </c>
      <c r="I1669">
        <v>15</v>
      </c>
      <c r="J1669">
        <v>32</v>
      </c>
      <c r="K1669">
        <v>4656</v>
      </c>
      <c r="L1669">
        <v>23</v>
      </c>
      <c r="M1669">
        <v>32.2753075104172</v>
      </c>
    </row>
    <row r="1670" spans="1:13" outlineLevel="2" collapsed="1" x14ac:dyDescent="0.2">
      <c r="E1670" s="10" t="s">
        <v>13029</v>
      </c>
      <c r="M1670">
        <f>SUBTOTAL(1,M1661:M1669)</f>
        <v>32.78796141425952</v>
      </c>
    </row>
    <row r="1671" spans="1:13" hidden="1" outlineLevel="3" x14ac:dyDescent="0.2">
      <c r="A1671">
        <v>1954</v>
      </c>
      <c r="B1671">
        <v>28</v>
      </c>
      <c r="C1671" t="s">
        <v>2175</v>
      </c>
      <c r="D1671">
        <v>107</v>
      </c>
      <c r="E1671" t="s">
        <v>1726</v>
      </c>
      <c r="F1671" t="s">
        <v>2389</v>
      </c>
      <c r="G1671" t="s">
        <v>156</v>
      </c>
      <c r="H1671">
        <v>141</v>
      </c>
      <c r="I1671">
        <v>51</v>
      </c>
      <c r="J1671">
        <v>19</v>
      </c>
      <c r="K1671">
        <v>4656</v>
      </c>
      <c r="L1671">
        <v>23</v>
      </c>
      <c r="M1671">
        <v>32.822183798433002</v>
      </c>
    </row>
    <row r="1672" spans="1:13" hidden="1" outlineLevel="3" x14ac:dyDescent="0.2">
      <c r="A1672">
        <v>1954</v>
      </c>
      <c r="B1672">
        <v>32</v>
      </c>
      <c r="C1672" t="s">
        <v>2395</v>
      </c>
      <c r="D1672">
        <v>104</v>
      </c>
      <c r="E1672" t="s">
        <v>1726</v>
      </c>
      <c r="F1672" t="s">
        <v>2396</v>
      </c>
      <c r="G1672" t="s">
        <v>156</v>
      </c>
      <c r="H1672">
        <v>142</v>
      </c>
      <c r="I1672">
        <v>24</v>
      </c>
      <c r="J1672">
        <v>3</v>
      </c>
      <c r="K1672">
        <v>4656</v>
      </c>
      <c r="L1672">
        <v>23</v>
      </c>
      <c r="M1672">
        <v>32.696437871969302</v>
      </c>
    </row>
    <row r="1673" spans="1:13" hidden="1" outlineLevel="3" x14ac:dyDescent="0.2">
      <c r="A1673">
        <v>1954</v>
      </c>
      <c r="B1673">
        <v>33</v>
      </c>
      <c r="C1673" t="s">
        <v>2164</v>
      </c>
      <c r="D1673">
        <v>106</v>
      </c>
      <c r="E1673" t="s">
        <v>1726</v>
      </c>
      <c r="F1673" t="s">
        <v>2397</v>
      </c>
      <c r="G1673" t="s">
        <v>156</v>
      </c>
      <c r="H1673">
        <v>142</v>
      </c>
      <c r="I1673">
        <v>25</v>
      </c>
      <c r="J1673">
        <v>53</v>
      </c>
      <c r="K1673">
        <v>4656</v>
      </c>
      <c r="L1673">
        <v>23</v>
      </c>
      <c r="M1673">
        <v>32.689423562611999</v>
      </c>
    </row>
    <row r="1674" spans="1:13" hidden="1" outlineLevel="3" x14ac:dyDescent="0.2">
      <c r="A1674">
        <v>1954</v>
      </c>
      <c r="B1674">
        <v>35</v>
      </c>
      <c r="C1674" t="s">
        <v>2399</v>
      </c>
      <c r="D1674">
        <v>105</v>
      </c>
      <c r="E1674" t="s">
        <v>1726</v>
      </c>
      <c r="F1674" t="s">
        <v>2400</v>
      </c>
      <c r="G1674" t="s">
        <v>156</v>
      </c>
      <c r="H1674">
        <v>142</v>
      </c>
      <c r="I1674">
        <v>35</v>
      </c>
      <c r="J1674">
        <v>59</v>
      </c>
      <c r="K1674">
        <v>4656</v>
      </c>
      <c r="L1674">
        <v>23</v>
      </c>
      <c r="M1674">
        <v>32.650834990717897</v>
      </c>
    </row>
    <row r="1675" spans="1:13" hidden="1" outlineLevel="3" x14ac:dyDescent="0.2">
      <c r="A1675">
        <v>1954</v>
      </c>
      <c r="B1675">
        <v>48</v>
      </c>
      <c r="C1675" t="s">
        <v>2121</v>
      </c>
      <c r="D1675">
        <v>103</v>
      </c>
      <c r="E1675" t="s">
        <v>1726</v>
      </c>
      <c r="F1675" t="s">
        <v>2417</v>
      </c>
      <c r="G1675" t="s">
        <v>156</v>
      </c>
      <c r="H1675">
        <v>143</v>
      </c>
      <c r="I1675">
        <v>23</v>
      </c>
      <c r="J1675">
        <v>13</v>
      </c>
      <c r="K1675">
        <v>4656</v>
      </c>
      <c r="L1675">
        <v>23</v>
      </c>
      <c r="M1675">
        <v>32.471575554104703</v>
      </c>
    </row>
    <row r="1676" spans="1:13" hidden="1" outlineLevel="3" x14ac:dyDescent="0.2">
      <c r="A1676">
        <v>1954</v>
      </c>
      <c r="B1676">
        <v>51</v>
      </c>
      <c r="C1676" t="s">
        <v>2281</v>
      </c>
      <c r="D1676">
        <v>102</v>
      </c>
      <c r="E1676" t="s">
        <v>1726</v>
      </c>
      <c r="F1676" t="s">
        <v>2421</v>
      </c>
      <c r="G1676" t="s">
        <v>156</v>
      </c>
      <c r="H1676">
        <v>143</v>
      </c>
      <c r="I1676">
        <v>27</v>
      </c>
      <c r="J1676">
        <v>7</v>
      </c>
      <c r="K1676">
        <v>4656</v>
      </c>
      <c r="L1676">
        <v>23</v>
      </c>
      <c r="M1676">
        <v>32.456862247713602</v>
      </c>
    </row>
    <row r="1677" spans="1:13" hidden="1" outlineLevel="3" x14ac:dyDescent="0.2">
      <c r="A1677">
        <v>1954</v>
      </c>
      <c r="B1677">
        <v>58</v>
      </c>
      <c r="C1677" t="s">
        <v>2315</v>
      </c>
      <c r="D1677">
        <v>110</v>
      </c>
      <c r="E1677" t="s">
        <v>1726</v>
      </c>
      <c r="F1677" t="s">
        <v>2054</v>
      </c>
      <c r="G1677" t="s">
        <v>156</v>
      </c>
      <c r="H1677">
        <v>143</v>
      </c>
      <c r="I1677">
        <v>44</v>
      </c>
      <c r="J1677">
        <v>23</v>
      </c>
      <c r="K1677">
        <v>4656</v>
      </c>
      <c r="L1677">
        <v>23</v>
      </c>
      <c r="M1677">
        <v>32.391881158652801</v>
      </c>
    </row>
    <row r="1678" spans="1:13" outlineLevel="2" collapsed="1" x14ac:dyDescent="0.2">
      <c r="E1678" s="10" t="s">
        <v>13045</v>
      </c>
      <c r="M1678">
        <f>SUBTOTAL(1,M1671:M1677)</f>
        <v>32.597028454886193</v>
      </c>
    </row>
    <row r="1679" spans="1:13" hidden="1" outlineLevel="3" x14ac:dyDescent="0.2">
      <c r="A1679">
        <v>1954</v>
      </c>
      <c r="B1679">
        <v>30</v>
      </c>
      <c r="C1679" t="s">
        <v>1980</v>
      </c>
      <c r="D1679">
        <v>64</v>
      </c>
      <c r="E1679" t="s">
        <v>2391</v>
      </c>
      <c r="F1679" t="s">
        <v>2392</v>
      </c>
      <c r="G1679" t="s">
        <v>156</v>
      </c>
      <c r="H1679">
        <v>142</v>
      </c>
      <c r="I1679">
        <v>9</v>
      </c>
      <c r="J1679">
        <v>26</v>
      </c>
      <c r="K1679">
        <v>4656</v>
      </c>
      <c r="L1679">
        <v>23</v>
      </c>
      <c r="M1679">
        <v>32.7524689018027</v>
      </c>
    </row>
    <row r="1680" spans="1:13" hidden="1" outlineLevel="3" x14ac:dyDescent="0.2">
      <c r="A1680">
        <v>1954</v>
      </c>
      <c r="B1680">
        <v>68</v>
      </c>
      <c r="C1680" t="s">
        <v>2446</v>
      </c>
      <c r="D1680">
        <v>68</v>
      </c>
      <c r="E1680" t="s">
        <v>2391</v>
      </c>
      <c r="F1680" t="s">
        <v>2447</v>
      </c>
      <c r="G1680" t="s">
        <v>156</v>
      </c>
      <c r="H1680">
        <v>145</v>
      </c>
      <c r="I1680">
        <v>56</v>
      </c>
      <c r="J1680">
        <v>17</v>
      </c>
      <c r="K1680">
        <v>4656</v>
      </c>
      <c r="L1680">
        <v>23</v>
      </c>
      <c r="M1680">
        <v>31.9039470703894</v>
      </c>
    </row>
    <row r="1681" spans="1:13" hidden="1" outlineLevel="3" x14ac:dyDescent="0.2">
      <c r="A1681">
        <v>1954</v>
      </c>
      <c r="B1681">
        <v>69</v>
      </c>
      <c r="C1681" t="s">
        <v>2448</v>
      </c>
      <c r="D1681">
        <v>61</v>
      </c>
      <c r="E1681" t="s">
        <v>2391</v>
      </c>
      <c r="F1681" t="s">
        <v>2449</v>
      </c>
      <c r="G1681" t="s">
        <v>156</v>
      </c>
      <c r="H1681">
        <v>146</v>
      </c>
      <c r="I1681">
        <v>13</v>
      </c>
      <c r="J1681">
        <v>34</v>
      </c>
      <c r="K1681">
        <v>4656</v>
      </c>
      <c r="L1681">
        <v>23</v>
      </c>
      <c r="M1681">
        <v>31.841098451029001</v>
      </c>
    </row>
    <row r="1682" spans="1:13" outlineLevel="2" collapsed="1" x14ac:dyDescent="0.2">
      <c r="E1682" s="10" t="s">
        <v>13062</v>
      </c>
      <c r="M1682">
        <f>SUBTOTAL(1,M1679:M1681)</f>
        <v>32.165838141073699</v>
      </c>
    </row>
    <row r="1683" spans="1:13" hidden="1" outlineLevel="3" x14ac:dyDescent="0.2">
      <c r="A1683">
        <v>1954</v>
      </c>
      <c r="B1683">
        <v>10</v>
      </c>
      <c r="C1683" t="s">
        <v>2023</v>
      </c>
      <c r="D1683">
        <v>71</v>
      </c>
      <c r="E1683" t="s">
        <v>2160</v>
      </c>
      <c r="F1683" t="s">
        <v>2369</v>
      </c>
      <c r="G1683" t="s">
        <v>156</v>
      </c>
      <c r="H1683">
        <v>140</v>
      </c>
      <c r="I1683">
        <v>58</v>
      </c>
      <c r="J1683">
        <v>26</v>
      </c>
      <c r="K1683">
        <v>4656</v>
      </c>
      <c r="L1683">
        <v>23</v>
      </c>
      <c r="M1683">
        <v>33.027392779592702</v>
      </c>
    </row>
    <row r="1684" spans="1:13" hidden="1" outlineLevel="3" x14ac:dyDescent="0.2">
      <c r="A1684">
        <v>1954</v>
      </c>
      <c r="B1684">
        <v>39</v>
      </c>
      <c r="C1684" t="s">
        <v>1964</v>
      </c>
      <c r="D1684">
        <v>77</v>
      </c>
      <c r="E1684" t="s">
        <v>2160</v>
      </c>
      <c r="F1684" t="s">
        <v>2404</v>
      </c>
      <c r="G1684" t="s">
        <v>156</v>
      </c>
      <c r="H1684">
        <v>142</v>
      </c>
      <c r="I1684">
        <v>55</v>
      </c>
      <c r="J1684">
        <v>58</v>
      </c>
      <c r="K1684">
        <v>4656</v>
      </c>
      <c r="L1684">
        <v>23</v>
      </c>
      <c r="M1684">
        <v>32.574753477742</v>
      </c>
    </row>
    <row r="1685" spans="1:13" hidden="1" outlineLevel="3" x14ac:dyDescent="0.2">
      <c r="A1685">
        <v>1954</v>
      </c>
      <c r="B1685">
        <v>46</v>
      </c>
      <c r="C1685" t="s">
        <v>2414</v>
      </c>
      <c r="D1685">
        <v>73</v>
      </c>
      <c r="E1685" t="s">
        <v>2160</v>
      </c>
      <c r="F1685" t="s">
        <v>2415</v>
      </c>
      <c r="G1685" t="s">
        <v>156</v>
      </c>
      <c r="H1685">
        <v>143</v>
      </c>
      <c r="I1685">
        <v>12</v>
      </c>
      <c r="J1685">
        <v>32</v>
      </c>
      <c r="K1685">
        <v>4656</v>
      </c>
      <c r="L1685">
        <v>23</v>
      </c>
      <c r="M1685">
        <v>32.511948358264497</v>
      </c>
    </row>
    <row r="1686" spans="1:13" hidden="1" outlineLevel="3" x14ac:dyDescent="0.2">
      <c r="A1686">
        <v>1954</v>
      </c>
      <c r="B1686">
        <v>57</v>
      </c>
      <c r="C1686" t="s">
        <v>2197</v>
      </c>
      <c r="D1686">
        <v>80</v>
      </c>
      <c r="E1686" t="s">
        <v>2160</v>
      </c>
      <c r="F1686" t="s">
        <v>2430</v>
      </c>
      <c r="G1686" t="s">
        <v>156</v>
      </c>
      <c r="H1686">
        <v>143</v>
      </c>
      <c r="I1686">
        <v>43</v>
      </c>
      <c r="J1686">
        <v>46</v>
      </c>
      <c r="K1686">
        <v>4656</v>
      </c>
      <c r="L1686">
        <v>23</v>
      </c>
      <c r="M1686">
        <v>32.394197431130202</v>
      </c>
    </row>
    <row r="1687" spans="1:13" hidden="1" outlineLevel="3" x14ac:dyDescent="0.2">
      <c r="A1687">
        <v>1954</v>
      </c>
      <c r="B1687">
        <v>66</v>
      </c>
      <c r="C1687" t="s">
        <v>2442</v>
      </c>
      <c r="D1687">
        <v>72</v>
      </c>
      <c r="E1687" t="s">
        <v>2160</v>
      </c>
      <c r="F1687" t="s">
        <v>2443</v>
      </c>
      <c r="G1687" t="s">
        <v>156</v>
      </c>
      <c r="H1687">
        <v>144</v>
      </c>
      <c r="I1687">
        <v>51</v>
      </c>
      <c r="J1687">
        <v>1</v>
      </c>
      <c r="K1687">
        <v>4656</v>
      </c>
      <c r="L1687">
        <v>23</v>
      </c>
      <c r="M1687">
        <v>32.143535182880399</v>
      </c>
    </row>
    <row r="1688" spans="1:13" outlineLevel="2" collapsed="1" x14ac:dyDescent="0.2">
      <c r="E1688" s="10" t="s">
        <v>13060</v>
      </c>
      <c r="M1688">
        <f>SUBTOTAL(1,M1683:M1687)</f>
        <v>32.530365445921959</v>
      </c>
    </row>
    <row r="1689" spans="1:13" hidden="1" outlineLevel="3" x14ac:dyDescent="0.2">
      <c r="A1689">
        <v>1954</v>
      </c>
      <c r="B1689">
        <v>5</v>
      </c>
      <c r="C1689" t="s">
        <v>2173</v>
      </c>
      <c r="D1689">
        <v>86</v>
      </c>
      <c r="E1689" t="s">
        <v>1670</v>
      </c>
      <c r="F1689" t="s">
        <v>2362</v>
      </c>
      <c r="G1689" t="s">
        <v>156</v>
      </c>
      <c r="H1689">
        <v>140</v>
      </c>
      <c r="I1689">
        <v>37</v>
      </c>
      <c r="J1689">
        <v>43</v>
      </c>
      <c r="K1689">
        <v>4656</v>
      </c>
      <c r="L1689">
        <v>23</v>
      </c>
      <c r="M1689">
        <v>33.108483140186003</v>
      </c>
    </row>
    <row r="1690" spans="1:13" hidden="1" outlineLevel="3" x14ac:dyDescent="0.2">
      <c r="A1690">
        <v>1954</v>
      </c>
      <c r="B1690">
        <v>15</v>
      </c>
      <c r="C1690" t="s">
        <v>2264</v>
      </c>
      <c r="D1690">
        <v>85</v>
      </c>
      <c r="E1690" t="s">
        <v>1670</v>
      </c>
      <c r="F1690" t="s">
        <v>2375</v>
      </c>
      <c r="G1690" t="s">
        <v>156</v>
      </c>
      <c r="H1690">
        <v>141</v>
      </c>
      <c r="I1690">
        <v>15</v>
      </c>
      <c r="J1690">
        <v>8</v>
      </c>
      <c r="K1690">
        <v>4656</v>
      </c>
      <c r="L1690">
        <v>23</v>
      </c>
      <c r="M1690">
        <v>32.9623132772739</v>
      </c>
    </row>
    <row r="1691" spans="1:13" hidden="1" outlineLevel="3" x14ac:dyDescent="0.2">
      <c r="A1691">
        <v>1954</v>
      </c>
      <c r="B1691">
        <v>41</v>
      </c>
      <c r="C1691" t="s">
        <v>2406</v>
      </c>
      <c r="D1691">
        <v>90</v>
      </c>
      <c r="E1691" t="s">
        <v>1670</v>
      </c>
      <c r="F1691" t="s">
        <v>2407</v>
      </c>
      <c r="G1691" t="s">
        <v>156</v>
      </c>
      <c r="H1691">
        <v>143</v>
      </c>
      <c r="I1691">
        <v>1</v>
      </c>
      <c r="J1691">
        <v>56</v>
      </c>
      <c r="K1691">
        <v>4656</v>
      </c>
      <c r="L1691">
        <v>23</v>
      </c>
      <c r="M1691">
        <v>32.5521055861538</v>
      </c>
    </row>
    <row r="1692" spans="1:13" hidden="1" outlineLevel="3" x14ac:dyDescent="0.2">
      <c r="A1692">
        <v>1954</v>
      </c>
      <c r="B1692">
        <v>60</v>
      </c>
      <c r="C1692" t="s">
        <v>2432</v>
      </c>
      <c r="D1692">
        <v>83</v>
      </c>
      <c r="E1692" t="s">
        <v>1670</v>
      </c>
      <c r="F1692" t="s">
        <v>2433</v>
      </c>
      <c r="G1692" t="s">
        <v>156</v>
      </c>
      <c r="H1692">
        <v>144</v>
      </c>
      <c r="I1692">
        <v>21</v>
      </c>
      <c r="J1692">
        <v>10</v>
      </c>
      <c r="K1692">
        <v>4656</v>
      </c>
      <c r="L1692">
        <v>23</v>
      </c>
      <c r="M1692">
        <v>32.254315238516703</v>
      </c>
    </row>
    <row r="1693" spans="1:13" hidden="1" outlineLevel="3" x14ac:dyDescent="0.2">
      <c r="A1693">
        <v>1954</v>
      </c>
      <c r="B1693">
        <v>63</v>
      </c>
      <c r="C1693" t="s">
        <v>2437</v>
      </c>
      <c r="D1693">
        <v>82</v>
      </c>
      <c r="E1693" t="s">
        <v>1670</v>
      </c>
      <c r="F1693" t="s">
        <v>2438</v>
      </c>
      <c r="G1693" t="s">
        <v>156</v>
      </c>
      <c r="H1693">
        <v>144</v>
      </c>
      <c r="I1693">
        <v>26</v>
      </c>
      <c r="J1693">
        <v>11</v>
      </c>
      <c r="K1693">
        <v>4656</v>
      </c>
      <c r="L1693">
        <v>23</v>
      </c>
      <c r="M1693">
        <v>32.235643910910397</v>
      </c>
    </row>
    <row r="1694" spans="1:13" hidden="1" outlineLevel="3" x14ac:dyDescent="0.2">
      <c r="A1694">
        <v>1954</v>
      </c>
      <c r="B1694">
        <v>65</v>
      </c>
      <c r="C1694" t="s">
        <v>2440</v>
      </c>
      <c r="D1694">
        <v>84</v>
      </c>
      <c r="E1694" t="s">
        <v>1670</v>
      </c>
      <c r="F1694" t="s">
        <v>2441</v>
      </c>
      <c r="G1694" t="s">
        <v>156</v>
      </c>
      <c r="H1694">
        <v>144</v>
      </c>
      <c r="I1694">
        <v>46</v>
      </c>
      <c r="J1694">
        <v>55</v>
      </c>
      <c r="K1694">
        <v>4656</v>
      </c>
      <c r="L1694">
        <v>23</v>
      </c>
      <c r="M1694">
        <v>32.158706100169702</v>
      </c>
    </row>
    <row r="1695" spans="1:13" outlineLevel="2" collapsed="1" x14ac:dyDescent="0.2">
      <c r="E1695" s="10" t="s">
        <v>13042</v>
      </c>
      <c r="M1695">
        <f>SUBTOTAL(1,M1689:M1694)</f>
        <v>32.545261208868418</v>
      </c>
    </row>
    <row r="1696" spans="1:13" hidden="1" outlineLevel="3" x14ac:dyDescent="0.2">
      <c r="A1696">
        <v>1954</v>
      </c>
      <c r="B1696">
        <v>14</v>
      </c>
      <c r="C1696" t="s">
        <v>2145</v>
      </c>
      <c r="D1696">
        <v>13</v>
      </c>
      <c r="E1696" t="s">
        <v>1429</v>
      </c>
      <c r="F1696" t="s">
        <v>2374</v>
      </c>
      <c r="G1696" t="s">
        <v>156</v>
      </c>
      <c r="H1696">
        <v>141</v>
      </c>
      <c r="I1696">
        <v>10</v>
      </c>
      <c r="J1696">
        <v>20</v>
      </c>
      <c r="K1696">
        <v>4656</v>
      </c>
      <c r="L1696">
        <v>23</v>
      </c>
      <c r="M1696">
        <v>32.980992483570098</v>
      </c>
    </row>
    <row r="1697" spans="1:13" hidden="1" outlineLevel="3" x14ac:dyDescent="0.2">
      <c r="A1697">
        <v>1954</v>
      </c>
      <c r="B1697">
        <v>16</v>
      </c>
      <c r="C1697" t="s">
        <v>2148</v>
      </c>
      <c r="D1697">
        <v>18</v>
      </c>
      <c r="E1697" t="s">
        <v>1429</v>
      </c>
      <c r="F1697" t="s">
        <v>2376</v>
      </c>
      <c r="G1697" t="s">
        <v>156</v>
      </c>
      <c r="H1697">
        <v>141</v>
      </c>
      <c r="I1697">
        <v>15</v>
      </c>
      <c r="J1697">
        <v>28</v>
      </c>
      <c r="K1697">
        <v>4656</v>
      </c>
      <c r="L1697">
        <v>23</v>
      </c>
      <c r="M1697">
        <v>32.961016895824798</v>
      </c>
    </row>
    <row r="1698" spans="1:13" hidden="1" outlineLevel="3" x14ac:dyDescent="0.2">
      <c r="A1698">
        <v>1954</v>
      </c>
      <c r="B1698">
        <v>17</v>
      </c>
      <c r="C1698" t="s">
        <v>2156</v>
      </c>
      <c r="D1698">
        <v>19</v>
      </c>
      <c r="E1698" t="s">
        <v>1429</v>
      </c>
      <c r="F1698" t="s">
        <v>2377</v>
      </c>
      <c r="G1698" t="s">
        <v>156</v>
      </c>
      <c r="H1698">
        <v>141</v>
      </c>
      <c r="I1698">
        <v>16</v>
      </c>
      <c r="J1698">
        <v>25</v>
      </c>
      <c r="K1698">
        <v>4656</v>
      </c>
      <c r="L1698">
        <v>23</v>
      </c>
      <c r="M1698">
        <v>32.957322768072203</v>
      </c>
    </row>
    <row r="1699" spans="1:13" hidden="1" outlineLevel="3" x14ac:dyDescent="0.2">
      <c r="A1699">
        <v>1954</v>
      </c>
      <c r="B1699">
        <v>20</v>
      </c>
      <c r="C1699" t="s">
        <v>2233</v>
      </c>
      <c r="D1699">
        <v>16</v>
      </c>
      <c r="E1699" t="s">
        <v>1429</v>
      </c>
      <c r="F1699" t="s">
        <v>2380</v>
      </c>
      <c r="G1699" t="s">
        <v>156</v>
      </c>
      <c r="H1699">
        <v>141</v>
      </c>
      <c r="I1699">
        <v>25</v>
      </c>
      <c r="J1699">
        <v>15</v>
      </c>
      <c r="K1699">
        <v>4656</v>
      </c>
      <c r="L1699">
        <v>23</v>
      </c>
      <c r="M1699">
        <v>32.923013464541398</v>
      </c>
    </row>
    <row r="1700" spans="1:13" hidden="1" outlineLevel="3" x14ac:dyDescent="0.2">
      <c r="A1700">
        <v>1954</v>
      </c>
      <c r="B1700">
        <v>47</v>
      </c>
      <c r="C1700" t="s">
        <v>2247</v>
      </c>
      <c r="D1700">
        <v>11</v>
      </c>
      <c r="E1700" t="s">
        <v>1429</v>
      </c>
      <c r="F1700" t="s">
        <v>2416</v>
      </c>
      <c r="G1700" t="s">
        <v>156</v>
      </c>
      <c r="H1700">
        <v>143</v>
      </c>
      <c r="I1700">
        <v>15</v>
      </c>
      <c r="J1700">
        <v>53</v>
      </c>
      <c r="K1700">
        <v>4656</v>
      </c>
      <c r="L1700">
        <v>23</v>
      </c>
      <c r="M1700">
        <v>32.499277755049398</v>
      </c>
    </row>
    <row r="1701" spans="1:13" outlineLevel="2" collapsed="1" x14ac:dyDescent="0.2">
      <c r="E1701" s="10" t="s">
        <v>13037</v>
      </c>
      <c r="M1701">
        <f>SUBTOTAL(1,M1696:M1700)</f>
        <v>32.864324673411588</v>
      </c>
    </row>
    <row r="1702" spans="1:13" hidden="1" outlineLevel="3" x14ac:dyDescent="0.2">
      <c r="A1702">
        <v>1954</v>
      </c>
      <c r="B1702">
        <v>4</v>
      </c>
      <c r="C1702" t="s">
        <v>2058</v>
      </c>
      <c r="D1702">
        <v>92</v>
      </c>
      <c r="E1702" t="s">
        <v>2153</v>
      </c>
      <c r="F1702" t="s">
        <v>2361</v>
      </c>
      <c r="G1702" t="s">
        <v>156</v>
      </c>
      <c r="H1702">
        <v>140</v>
      </c>
      <c r="I1702">
        <v>34</v>
      </c>
      <c r="J1702">
        <v>28</v>
      </c>
      <c r="K1702">
        <v>4656</v>
      </c>
      <c r="L1702">
        <v>23</v>
      </c>
      <c r="M1702">
        <v>33.121240623789603</v>
      </c>
    </row>
    <row r="1703" spans="1:13" hidden="1" outlineLevel="3" x14ac:dyDescent="0.2">
      <c r="A1703">
        <v>1954</v>
      </c>
      <c r="B1703">
        <v>8</v>
      </c>
      <c r="C1703" t="s">
        <v>2073</v>
      </c>
      <c r="D1703">
        <v>100</v>
      </c>
      <c r="E1703" t="s">
        <v>2153</v>
      </c>
      <c r="F1703" t="s">
        <v>2366</v>
      </c>
      <c r="G1703" t="s">
        <v>156</v>
      </c>
      <c r="H1703">
        <v>140</v>
      </c>
      <c r="I1703">
        <v>57</v>
      </c>
      <c r="J1703">
        <v>19</v>
      </c>
      <c r="K1703">
        <v>4656</v>
      </c>
      <c r="L1703">
        <v>23</v>
      </c>
      <c r="M1703">
        <v>33.031753570379799</v>
      </c>
    </row>
    <row r="1704" spans="1:13" hidden="1" outlineLevel="3" x14ac:dyDescent="0.2">
      <c r="A1704">
        <v>1954</v>
      </c>
      <c r="B1704">
        <v>13</v>
      </c>
      <c r="C1704" t="s">
        <v>1715</v>
      </c>
      <c r="D1704">
        <v>95</v>
      </c>
      <c r="E1704" t="s">
        <v>2153</v>
      </c>
      <c r="F1704" t="s">
        <v>2373</v>
      </c>
      <c r="G1704" t="s">
        <v>156</v>
      </c>
      <c r="H1704">
        <v>141</v>
      </c>
      <c r="I1704">
        <v>10</v>
      </c>
      <c r="J1704">
        <v>8</v>
      </c>
      <c r="K1704">
        <v>4656</v>
      </c>
      <c r="L1704">
        <v>23</v>
      </c>
      <c r="M1704">
        <v>32.981771243270401</v>
      </c>
    </row>
    <row r="1705" spans="1:13" hidden="1" outlineLevel="3" x14ac:dyDescent="0.2">
      <c r="A1705">
        <v>1954</v>
      </c>
      <c r="B1705">
        <v>24</v>
      </c>
      <c r="C1705" t="s">
        <v>1917</v>
      </c>
      <c r="D1705">
        <v>96</v>
      </c>
      <c r="E1705" t="s">
        <v>2153</v>
      </c>
      <c r="F1705" t="s">
        <v>2384</v>
      </c>
      <c r="G1705" t="s">
        <v>156</v>
      </c>
      <c r="H1705">
        <v>141</v>
      </c>
      <c r="I1705">
        <v>37</v>
      </c>
      <c r="J1705">
        <v>58</v>
      </c>
      <c r="K1705">
        <v>4656</v>
      </c>
      <c r="L1705">
        <v>23</v>
      </c>
      <c r="M1705">
        <v>32.873746268715202</v>
      </c>
    </row>
    <row r="1706" spans="1:13" hidden="1" outlineLevel="3" x14ac:dyDescent="0.2">
      <c r="A1706">
        <v>1954</v>
      </c>
      <c r="B1706">
        <v>42</v>
      </c>
      <c r="C1706" t="s">
        <v>2094</v>
      </c>
      <c r="D1706">
        <v>97</v>
      </c>
      <c r="E1706" t="s">
        <v>2153</v>
      </c>
      <c r="F1706" t="s">
        <v>2408</v>
      </c>
      <c r="G1706" t="s">
        <v>156</v>
      </c>
      <c r="H1706">
        <v>143</v>
      </c>
      <c r="I1706">
        <v>2</v>
      </c>
      <c r="J1706">
        <v>23</v>
      </c>
      <c r="K1706">
        <v>4656</v>
      </c>
      <c r="L1706">
        <v>23</v>
      </c>
      <c r="M1706">
        <v>32.550398782001103</v>
      </c>
    </row>
    <row r="1707" spans="1:13" hidden="1" outlineLevel="3" x14ac:dyDescent="0.2">
      <c r="A1707">
        <v>1954</v>
      </c>
      <c r="B1707">
        <v>61</v>
      </c>
      <c r="C1707" t="s">
        <v>2434</v>
      </c>
      <c r="D1707">
        <v>99</v>
      </c>
      <c r="E1707" t="s">
        <v>2153</v>
      </c>
      <c r="F1707" t="s">
        <v>2435</v>
      </c>
      <c r="G1707" t="s">
        <v>156</v>
      </c>
      <c r="H1707">
        <v>144</v>
      </c>
      <c r="I1707">
        <v>21</v>
      </c>
      <c r="J1707">
        <v>14</v>
      </c>
      <c r="K1707">
        <v>4656</v>
      </c>
      <c r="L1707">
        <v>23</v>
      </c>
      <c r="M1707">
        <v>32.254066972756</v>
      </c>
    </row>
    <row r="1708" spans="1:13" outlineLevel="2" collapsed="1" x14ac:dyDescent="0.2">
      <c r="E1708" s="10" t="s">
        <v>13061</v>
      </c>
      <c r="M1708">
        <f>SUBTOTAL(1,M1702:M1707)</f>
        <v>32.802162910152013</v>
      </c>
    </row>
    <row r="1709" spans="1:13" hidden="1" outlineLevel="3" x14ac:dyDescent="0.2">
      <c r="A1709">
        <v>1954</v>
      </c>
      <c r="B1709">
        <v>7</v>
      </c>
      <c r="C1709" t="s">
        <v>2364</v>
      </c>
      <c r="D1709">
        <v>112</v>
      </c>
      <c r="E1709" t="s">
        <v>1643</v>
      </c>
      <c r="F1709" t="s">
        <v>2365</v>
      </c>
      <c r="G1709" t="s">
        <v>156</v>
      </c>
      <c r="H1709">
        <v>140</v>
      </c>
      <c r="I1709">
        <v>54</v>
      </c>
      <c r="J1709">
        <v>0</v>
      </c>
      <c r="K1709">
        <v>4656</v>
      </c>
      <c r="L1709">
        <v>23</v>
      </c>
      <c r="M1709">
        <v>33.044712562100699</v>
      </c>
    </row>
    <row r="1710" spans="1:13" hidden="1" outlineLevel="3" x14ac:dyDescent="0.2">
      <c r="A1710">
        <v>1954</v>
      </c>
      <c r="B1710">
        <v>40</v>
      </c>
      <c r="C1710" t="s">
        <v>2199</v>
      </c>
      <c r="D1710">
        <v>120</v>
      </c>
      <c r="E1710" t="s">
        <v>1643</v>
      </c>
      <c r="F1710" t="s">
        <v>2405</v>
      </c>
      <c r="G1710" t="s">
        <v>156</v>
      </c>
      <c r="H1710">
        <v>142</v>
      </c>
      <c r="I1710">
        <v>56</v>
      </c>
      <c r="J1710">
        <v>26</v>
      </c>
      <c r="K1710">
        <v>4656</v>
      </c>
      <c r="L1710">
        <v>23</v>
      </c>
      <c r="M1710">
        <v>32.572980998317</v>
      </c>
    </row>
    <row r="1711" spans="1:13" hidden="1" outlineLevel="3" x14ac:dyDescent="0.2">
      <c r="A1711">
        <v>1954</v>
      </c>
      <c r="B1711">
        <v>52</v>
      </c>
      <c r="C1711" t="s">
        <v>2422</v>
      </c>
      <c r="D1711">
        <v>118</v>
      </c>
      <c r="E1711" t="s">
        <v>1643</v>
      </c>
      <c r="F1711" t="s">
        <v>2423</v>
      </c>
      <c r="G1711" t="s">
        <v>156</v>
      </c>
      <c r="H1711">
        <v>143</v>
      </c>
      <c r="I1711">
        <v>28</v>
      </c>
      <c r="J1711">
        <v>36</v>
      </c>
      <c r="K1711">
        <v>4656</v>
      </c>
      <c r="L1711">
        <v>23</v>
      </c>
      <c r="M1711">
        <v>32.451269660571903</v>
      </c>
    </row>
    <row r="1712" spans="1:13" hidden="1" outlineLevel="3" x14ac:dyDescent="0.2">
      <c r="A1712">
        <v>1954</v>
      </c>
      <c r="B1712">
        <v>53</v>
      </c>
      <c r="C1712" t="s">
        <v>2424</v>
      </c>
      <c r="D1712">
        <v>116</v>
      </c>
      <c r="E1712" t="s">
        <v>1643</v>
      </c>
      <c r="F1712" t="s">
        <v>2425</v>
      </c>
      <c r="G1712" t="s">
        <v>156</v>
      </c>
      <c r="H1712">
        <v>143</v>
      </c>
      <c r="I1712">
        <v>30</v>
      </c>
      <c r="J1712">
        <v>3</v>
      </c>
      <c r="K1712">
        <v>4656</v>
      </c>
      <c r="L1712">
        <v>23</v>
      </c>
      <c r="M1712">
        <v>32.4458046120522</v>
      </c>
    </row>
    <row r="1713" spans="1:13" hidden="1" outlineLevel="3" x14ac:dyDescent="0.2">
      <c r="A1713">
        <v>1954</v>
      </c>
      <c r="B1713">
        <v>62</v>
      </c>
      <c r="C1713" t="s">
        <v>1994</v>
      </c>
      <c r="D1713">
        <v>115</v>
      </c>
      <c r="E1713" t="s">
        <v>1643</v>
      </c>
      <c r="F1713" t="s">
        <v>2436</v>
      </c>
      <c r="G1713" t="s">
        <v>156</v>
      </c>
      <c r="H1713">
        <v>144</v>
      </c>
      <c r="I1713">
        <v>24</v>
      </c>
      <c r="J1713">
        <v>50</v>
      </c>
      <c r="K1713">
        <v>4656</v>
      </c>
      <c r="L1713">
        <v>23</v>
      </c>
      <c r="M1713">
        <v>32.240666294793101</v>
      </c>
    </row>
    <row r="1714" spans="1:13" hidden="1" outlineLevel="3" x14ac:dyDescent="0.2">
      <c r="A1714">
        <v>1954</v>
      </c>
      <c r="B1714">
        <v>67</v>
      </c>
      <c r="C1714" t="s">
        <v>2444</v>
      </c>
      <c r="D1714">
        <v>111</v>
      </c>
      <c r="E1714" t="s">
        <v>1643</v>
      </c>
      <c r="F1714" t="s">
        <v>2445</v>
      </c>
      <c r="G1714" t="s">
        <v>156</v>
      </c>
      <c r="H1714">
        <v>144</v>
      </c>
      <c r="I1714">
        <v>53</v>
      </c>
      <c r="J1714">
        <v>26</v>
      </c>
      <c r="K1714">
        <v>4656</v>
      </c>
      <c r="L1714">
        <v>23</v>
      </c>
      <c r="M1714">
        <v>32.134599678684602</v>
      </c>
    </row>
    <row r="1715" spans="1:13" outlineLevel="2" collapsed="1" x14ac:dyDescent="0.2">
      <c r="E1715" s="10" t="s">
        <v>13043</v>
      </c>
      <c r="M1715">
        <f>SUBTOTAL(1,M1709:M1714)</f>
        <v>32.481672301086583</v>
      </c>
    </row>
    <row r="1716" spans="1:13" hidden="1" outlineLevel="3" x14ac:dyDescent="0.2">
      <c r="A1716">
        <v>1954</v>
      </c>
      <c r="B1716">
        <v>2</v>
      </c>
      <c r="C1716" t="s">
        <v>1955</v>
      </c>
      <c r="D1716">
        <v>57</v>
      </c>
      <c r="E1716" t="s">
        <v>1142</v>
      </c>
      <c r="F1716" t="s">
        <v>2359</v>
      </c>
      <c r="G1716" t="s">
        <v>156</v>
      </c>
      <c r="H1716">
        <v>140</v>
      </c>
      <c r="I1716">
        <v>21</v>
      </c>
      <c r="J1716">
        <v>54</v>
      </c>
      <c r="K1716">
        <v>4656</v>
      </c>
      <c r="L1716">
        <v>23</v>
      </c>
      <c r="M1716">
        <v>33.170662202115899</v>
      </c>
    </row>
    <row r="1717" spans="1:13" hidden="1" outlineLevel="3" x14ac:dyDescent="0.2">
      <c r="A1717">
        <v>1954</v>
      </c>
      <c r="B1717">
        <v>3</v>
      </c>
      <c r="C1717" t="s">
        <v>2259</v>
      </c>
      <c r="D1717">
        <v>60</v>
      </c>
      <c r="E1717" t="s">
        <v>1142</v>
      </c>
      <c r="F1717" t="s">
        <v>2360</v>
      </c>
      <c r="G1717" t="s">
        <v>156</v>
      </c>
      <c r="H1717">
        <v>140</v>
      </c>
      <c r="I1717">
        <v>27</v>
      </c>
      <c r="J1717">
        <v>51</v>
      </c>
      <c r="K1717">
        <v>4656</v>
      </c>
      <c r="L1717">
        <v>23</v>
      </c>
      <c r="M1717">
        <v>33.147243959016798</v>
      </c>
    </row>
    <row r="1718" spans="1:13" hidden="1" outlineLevel="3" x14ac:dyDescent="0.2">
      <c r="A1718">
        <v>1954</v>
      </c>
      <c r="B1718">
        <v>12</v>
      </c>
      <c r="C1718" t="s">
        <v>2371</v>
      </c>
      <c r="D1718">
        <v>51</v>
      </c>
      <c r="E1718" t="s">
        <v>1142</v>
      </c>
      <c r="F1718" t="s">
        <v>2372</v>
      </c>
      <c r="G1718" t="s">
        <v>156</v>
      </c>
      <c r="H1718">
        <v>141</v>
      </c>
      <c r="I1718">
        <v>2</v>
      </c>
      <c r="J1718">
        <v>41</v>
      </c>
      <c r="K1718">
        <v>4656</v>
      </c>
      <c r="L1718">
        <v>23</v>
      </c>
      <c r="M1718">
        <v>33.010806265152297</v>
      </c>
    </row>
    <row r="1719" spans="1:13" hidden="1" outlineLevel="3" x14ac:dyDescent="0.2">
      <c r="A1719">
        <v>1954</v>
      </c>
      <c r="B1719">
        <v>50</v>
      </c>
      <c r="C1719" t="s">
        <v>2419</v>
      </c>
      <c r="D1719">
        <v>59</v>
      </c>
      <c r="E1719" t="s">
        <v>1142</v>
      </c>
      <c r="F1719" t="s">
        <v>2420</v>
      </c>
      <c r="G1719" t="s">
        <v>156</v>
      </c>
      <c r="H1719">
        <v>143</v>
      </c>
      <c r="I1719">
        <v>26</v>
      </c>
      <c r="J1719">
        <v>1</v>
      </c>
      <c r="K1719">
        <v>4656</v>
      </c>
      <c r="L1719">
        <v>23</v>
      </c>
      <c r="M1719">
        <v>32.4610108044565</v>
      </c>
    </row>
    <row r="1720" spans="1:13" hidden="1" outlineLevel="3" x14ac:dyDescent="0.2">
      <c r="A1720">
        <v>1954</v>
      </c>
      <c r="B1720">
        <v>56</v>
      </c>
      <c r="C1720" t="s">
        <v>2011</v>
      </c>
      <c r="D1720">
        <v>52</v>
      </c>
      <c r="E1720" t="s">
        <v>1142</v>
      </c>
      <c r="F1720" t="s">
        <v>2429</v>
      </c>
      <c r="G1720" t="s">
        <v>156</v>
      </c>
      <c r="H1720">
        <v>143</v>
      </c>
      <c r="I1720">
        <v>39</v>
      </c>
      <c r="J1720">
        <v>25</v>
      </c>
      <c r="K1720">
        <v>4656</v>
      </c>
      <c r="L1720">
        <v>23</v>
      </c>
      <c r="M1720">
        <v>32.410545957286303</v>
      </c>
    </row>
    <row r="1721" spans="1:13" outlineLevel="2" collapsed="1" x14ac:dyDescent="0.2">
      <c r="E1721" s="10" t="s">
        <v>13034</v>
      </c>
      <c r="M1721">
        <f>SUBTOTAL(1,M1716:M1720)</f>
        <v>32.840053837605559</v>
      </c>
    </row>
    <row r="1722" spans="1:13" outlineLevel="1" x14ac:dyDescent="0.2">
      <c r="A1722" s="10" t="s">
        <v>12911</v>
      </c>
      <c r="M1722">
        <f>SUBTOTAL(1,M1642:M1720)</f>
        <v>32.66133739139979</v>
      </c>
    </row>
    <row r="1723" spans="1:13" hidden="1" outlineLevel="3" x14ac:dyDescent="0.2">
      <c r="A1723">
        <v>1955</v>
      </c>
      <c r="B1723">
        <v>2</v>
      </c>
      <c r="C1723" t="s">
        <v>2367</v>
      </c>
      <c r="D1723">
        <v>12</v>
      </c>
      <c r="E1723" t="s">
        <v>998</v>
      </c>
      <c r="F1723" t="s">
        <v>2451</v>
      </c>
      <c r="G1723" t="s">
        <v>156</v>
      </c>
      <c r="H1723">
        <v>130</v>
      </c>
      <c r="I1723">
        <v>34</v>
      </c>
      <c r="J1723">
        <v>19</v>
      </c>
      <c r="K1723">
        <v>4495</v>
      </c>
      <c r="L1723">
        <v>22</v>
      </c>
      <c r="M1723">
        <v>34.425465739407102</v>
      </c>
    </row>
    <row r="1724" spans="1:13" hidden="1" outlineLevel="3" x14ac:dyDescent="0.2">
      <c r="A1724">
        <v>1955</v>
      </c>
      <c r="B1724">
        <v>8</v>
      </c>
      <c r="C1724" t="s">
        <v>1816</v>
      </c>
      <c r="D1724">
        <v>17</v>
      </c>
      <c r="E1724" t="s">
        <v>998</v>
      </c>
      <c r="F1724" t="s">
        <v>2459</v>
      </c>
      <c r="G1724" t="s">
        <v>156</v>
      </c>
      <c r="H1724">
        <v>130</v>
      </c>
      <c r="I1724">
        <v>56</v>
      </c>
      <c r="J1724">
        <v>39</v>
      </c>
      <c r="K1724">
        <v>4495</v>
      </c>
      <c r="L1724">
        <v>22</v>
      </c>
      <c r="M1724">
        <v>34.327607822672498</v>
      </c>
    </row>
    <row r="1725" spans="1:13" hidden="1" outlineLevel="3" x14ac:dyDescent="0.2">
      <c r="A1725">
        <v>1955</v>
      </c>
      <c r="B1725">
        <v>9</v>
      </c>
      <c r="C1725" t="s">
        <v>2135</v>
      </c>
      <c r="D1725">
        <v>13</v>
      </c>
      <c r="E1725" t="s">
        <v>998</v>
      </c>
      <c r="F1725" t="s">
        <v>2460</v>
      </c>
      <c r="G1725" t="s">
        <v>156</v>
      </c>
      <c r="H1725">
        <v>131</v>
      </c>
      <c r="I1725">
        <v>0</v>
      </c>
      <c r="J1725">
        <v>36</v>
      </c>
      <c r="K1725">
        <v>4495</v>
      </c>
      <c r="L1725">
        <v>22</v>
      </c>
      <c r="M1725">
        <v>34.310357987939803</v>
      </c>
    </row>
    <row r="1726" spans="1:13" hidden="1" outlineLevel="3" x14ac:dyDescent="0.2">
      <c r="A1726">
        <v>1955</v>
      </c>
      <c r="B1726">
        <v>13</v>
      </c>
      <c r="C1726" t="s">
        <v>1708</v>
      </c>
      <c r="D1726">
        <v>16</v>
      </c>
      <c r="E1726" t="s">
        <v>998</v>
      </c>
      <c r="F1726" t="s">
        <v>2465</v>
      </c>
      <c r="G1726" t="s">
        <v>156</v>
      </c>
      <c r="H1726">
        <v>131</v>
      </c>
      <c r="I1726">
        <v>15</v>
      </c>
      <c r="J1726">
        <v>29</v>
      </c>
      <c r="K1726">
        <v>4495</v>
      </c>
      <c r="L1726">
        <v>22</v>
      </c>
      <c r="M1726">
        <v>34.245517206351302</v>
      </c>
    </row>
    <row r="1727" spans="1:13" hidden="1" outlineLevel="3" x14ac:dyDescent="0.2">
      <c r="A1727">
        <v>1955</v>
      </c>
      <c r="B1727">
        <v>17</v>
      </c>
      <c r="C1727" t="s">
        <v>2320</v>
      </c>
      <c r="D1727">
        <v>15</v>
      </c>
      <c r="E1727" t="s">
        <v>998</v>
      </c>
      <c r="F1727" t="s">
        <v>2470</v>
      </c>
      <c r="G1727" t="s">
        <v>156</v>
      </c>
      <c r="H1727">
        <v>131</v>
      </c>
      <c r="I1727">
        <v>34</v>
      </c>
      <c r="J1727">
        <v>55</v>
      </c>
      <c r="K1727">
        <v>4495</v>
      </c>
      <c r="L1727">
        <v>22</v>
      </c>
      <c r="M1727">
        <v>34.161221883279303</v>
      </c>
    </row>
    <row r="1728" spans="1:13" hidden="1" outlineLevel="3" x14ac:dyDescent="0.2">
      <c r="A1728">
        <v>1955</v>
      </c>
      <c r="B1728">
        <v>28</v>
      </c>
      <c r="C1728" t="s">
        <v>2310</v>
      </c>
      <c r="D1728">
        <v>11</v>
      </c>
      <c r="E1728" t="s">
        <v>998</v>
      </c>
      <c r="F1728" t="s">
        <v>2484</v>
      </c>
      <c r="G1728" t="s">
        <v>156</v>
      </c>
      <c r="H1728">
        <v>132</v>
      </c>
      <c r="I1728">
        <v>26</v>
      </c>
      <c r="J1728">
        <v>35</v>
      </c>
      <c r="K1728">
        <v>4495</v>
      </c>
      <c r="L1728">
        <v>22</v>
      </c>
      <c r="M1728">
        <v>33.939114294403197</v>
      </c>
    </row>
    <row r="1729" spans="1:13" hidden="1" outlineLevel="3" x14ac:dyDescent="0.2">
      <c r="A1729">
        <v>1955</v>
      </c>
      <c r="B1729">
        <v>55</v>
      </c>
      <c r="C1729" t="s">
        <v>1913</v>
      </c>
      <c r="D1729">
        <v>20</v>
      </c>
      <c r="E1729" t="s">
        <v>998</v>
      </c>
      <c r="F1729" t="s">
        <v>2523</v>
      </c>
      <c r="G1729" t="s">
        <v>156</v>
      </c>
      <c r="H1729">
        <v>133</v>
      </c>
      <c r="I1729">
        <v>40</v>
      </c>
      <c r="J1729">
        <v>17</v>
      </c>
      <c r="K1729">
        <v>4495</v>
      </c>
      <c r="L1729">
        <v>22</v>
      </c>
      <c r="M1729">
        <v>33.627240932884703</v>
      </c>
    </row>
    <row r="1730" spans="1:13" outlineLevel="2" collapsed="1" x14ac:dyDescent="0.2">
      <c r="E1730" s="10" t="s">
        <v>13027</v>
      </c>
      <c r="M1730">
        <f>SUBTOTAL(1,M1723:M1729)</f>
        <v>34.148075123848272</v>
      </c>
    </row>
    <row r="1731" spans="1:13" hidden="1" outlineLevel="3" x14ac:dyDescent="0.2">
      <c r="A1731">
        <v>1955</v>
      </c>
      <c r="B1731">
        <v>20</v>
      </c>
      <c r="C1731" t="s">
        <v>2317</v>
      </c>
      <c r="D1731">
        <v>25</v>
      </c>
      <c r="E1731" t="s">
        <v>1011</v>
      </c>
      <c r="F1731" t="s">
        <v>2473</v>
      </c>
      <c r="G1731" t="s">
        <v>156</v>
      </c>
      <c r="H1731">
        <v>131</v>
      </c>
      <c r="I1731">
        <v>48</v>
      </c>
      <c r="J1731">
        <v>51</v>
      </c>
      <c r="K1731">
        <v>4495</v>
      </c>
      <c r="L1731">
        <v>22</v>
      </c>
      <c r="M1731">
        <v>34.101038709799703</v>
      </c>
    </row>
    <row r="1732" spans="1:13" hidden="1" outlineLevel="3" x14ac:dyDescent="0.2">
      <c r="A1732">
        <v>1955</v>
      </c>
      <c r="B1732">
        <v>22</v>
      </c>
      <c r="C1732" t="s">
        <v>2039</v>
      </c>
      <c r="D1732">
        <v>30</v>
      </c>
      <c r="E1732" t="s">
        <v>1011</v>
      </c>
      <c r="F1732" t="s">
        <v>2475</v>
      </c>
      <c r="G1732" t="s">
        <v>156</v>
      </c>
      <c r="H1732">
        <v>131</v>
      </c>
      <c r="I1732">
        <v>55</v>
      </c>
      <c r="J1732">
        <v>14</v>
      </c>
      <c r="K1732">
        <v>4495</v>
      </c>
      <c r="L1732">
        <v>22</v>
      </c>
      <c r="M1732">
        <v>34.073537524688597</v>
      </c>
    </row>
    <row r="1733" spans="1:13" hidden="1" outlineLevel="3" x14ac:dyDescent="0.2">
      <c r="A1733">
        <v>1955</v>
      </c>
      <c r="B1733">
        <v>26</v>
      </c>
      <c r="C1733" t="s">
        <v>2481</v>
      </c>
      <c r="D1733">
        <v>29</v>
      </c>
      <c r="E1733" t="s">
        <v>1011</v>
      </c>
      <c r="F1733" t="s">
        <v>2482</v>
      </c>
      <c r="G1733" t="s">
        <v>156</v>
      </c>
      <c r="H1733">
        <v>132</v>
      </c>
      <c r="I1733">
        <v>14</v>
      </c>
      <c r="J1733">
        <v>56</v>
      </c>
      <c r="K1733">
        <v>4495</v>
      </c>
      <c r="L1733">
        <v>22</v>
      </c>
      <c r="M1733">
        <v>33.988943406371803</v>
      </c>
    </row>
    <row r="1734" spans="1:13" hidden="1" outlineLevel="3" x14ac:dyDescent="0.2">
      <c r="A1734">
        <v>1955</v>
      </c>
      <c r="B1734">
        <v>57</v>
      </c>
      <c r="C1734" t="s">
        <v>2526</v>
      </c>
      <c r="D1734">
        <v>23</v>
      </c>
      <c r="E1734" t="s">
        <v>1011</v>
      </c>
      <c r="F1734" t="s">
        <v>2527</v>
      </c>
      <c r="G1734" t="s">
        <v>156</v>
      </c>
      <c r="H1734">
        <v>133</v>
      </c>
      <c r="I1734">
        <v>48</v>
      </c>
      <c r="J1734">
        <v>0</v>
      </c>
      <c r="K1734">
        <v>4495</v>
      </c>
      <c r="L1734">
        <v>22</v>
      </c>
      <c r="M1734">
        <v>33.594917787742901</v>
      </c>
    </row>
    <row r="1735" spans="1:13" hidden="1" outlineLevel="3" x14ac:dyDescent="0.2">
      <c r="A1735">
        <v>1955</v>
      </c>
      <c r="B1735">
        <v>65</v>
      </c>
      <c r="C1735" t="s">
        <v>2539</v>
      </c>
      <c r="D1735">
        <v>27</v>
      </c>
      <c r="E1735" t="s">
        <v>1011</v>
      </c>
      <c r="F1735" t="s">
        <v>2540</v>
      </c>
      <c r="G1735" t="s">
        <v>156</v>
      </c>
      <c r="H1735">
        <v>134</v>
      </c>
      <c r="I1735">
        <v>56</v>
      </c>
      <c r="J1735">
        <v>0</v>
      </c>
      <c r="K1735">
        <v>4495</v>
      </c>
      <c r="L1735">
        <v>22</v>
      </c>
      <c r="M1735">
        <v>33.312747035573103</v>
      </c>
    </row>
    <row r="1736" spans="1:13" outlineLevel="2" collapsed="1" x14ac:dyDescent="0.2">
      <c r="E1736" s="10" t="s">
        <v>13028</v>
      </c>
      <c r="M1736">
        <f>SUBTOTAL(1,M1731:M1735)</f>
        <v>33.814236892835218</v>
      </c>
    </row>
    <row r="1737" spans="1:13" hidden="1" outlineLevel="3" x14ac:dyDescent="0.2">
      <c r="A1737">
        <v>1955</v>
      </c>
      <c r="B1737">
        <v>1</v>
      </c>
      <c r="C1737" t="s">
        <v>1804</v>
      </c>
      <c r="D1737">
        <v>1</v>
      </c>
      <c r="E1737" t="s">
        <v>987</v>
      </c>
      <c r="F1737" t="s">
        <v>2450</v>
      </c>
      <c r="G1737" t="s">
        <v>156</v>
      </c>
      <c r="H1737">
        <v>130</v>
      </c>
      <c r="I1737">
        <v>29</v>
      </c>
      <c r="J1737">
        <v>26</v>
      </c>
      <c r="K1737">
        <v>4495</v>
      </c>
      <c r="L1737">
        <v>22</v>
      </c>
      <c r="M1737">
        <v>34.446937411392</v>
      </c>
    </row>
    <row r="1738" spans="1:13" hidden="1" outlineLevel="3" x14ac:dyDescent="0.2">
      <c r="A1738">
        <v>1955</v>
      </c>
      <c r="B1738">
        <v>5</v>
      </c>
      <c r="C1738" t="s">
        <v>1936</v>
      </c>
      <c r="D1738">
        <v>10</v>
      </c>
      <c r="E1738" t="s">
        <v>987</v>
      </c>
      <c r="F1738" t="s">
        <v>2456</v>
      </c>
      <c r="G1738" t="s">
        <v>156</v>
      </c>
      <c r="H1738">
        <v>130</v>
      </c>
      <c r="I1738">
        <v>42</v>
      </c>
      <c r="J1738">
        <v>44</v>
      </c>
      <c r="K1738">
        <v>4495</v>
      </c>
      <c r="L1738">
        <v>22</v>
      </c>
      <c r="M1738">
        <v>34.388521008831901</v>
      </c>
    </row>
    <row r="1739" spans="1:13" hidden="1" outlineLevel="3" x14ac:dyDescent="0.2">
      <c r="A1739">
        <v>1955</v>
      </c>
      <c r="B1739">
        <v>6</v>
      </c>
      <c r="C1739" t="s">
        <v>1823</v>
      </c>
      <c r="D1739">
        <v>7</v>
      </c>
      <c r="E1739" t="s">
        <v>987</v>
      </c>
      <c r="F1739" t="s">
        <v>2457</v>
      </c>
      <c r="G1739" t="s">
        <v>156</v>
      </c>
      <c r="H1739">
        <v>130</v>
      </c>
      <c r="I1739">
        <v>44</v>
      </c>
      <c r="J1739">
        <v>27</v>
      </c>
      <c r="K1739">
        <v>4495</v>
      </c>
      <c r="L1739">
        <v>22</v>
      </c>
      <c r="M1739">
        <v>34.380995480881303</v>
      </c>
    </row>
    <row r="1740" spans="1:13" hidden="1" outlineLevel="3" x14ac:dyDescent="0.2">
      <c r="A1740">
        <v>1955</v>
      </c>
      <c r="B1740">
        <v>10</v>
      </c>
      <c r="C1740" t="s">
        <v>2264</v>
      </c>
      <c r="D1740">
        <v>8</v>
      </c>
      <c r="E1740" t="s">
        <v>987</v>
      </c>
      <c r="F1740" t="s">
        <v>2461</v>
      </c>
      <c r="G1740" t="s">
        <v>156</v>
      </c>
      <c r="H1740">
        <v>131</v>
      </c>
      <c r="I1740">
        <v>5</v>
      </c>
      <c r="J1740">
        <v>53</v>
      </c>
      <c r="K1740">
        <v>4495</v>
      </c>
      <c r="L1740">
        <v>22</v>
      </c>
      <c r="M1740">
        <v>34.287312507813198</v>
      </c>
    </row>
    <row r="1741" spans="1:13" hidden="1" outlineLevel="3" x14ac:dyDescent="0.2">
      <c r="A1741">
        <v>1955</v>
      </c>
      <c r="B1741">
        <v>14</v>
      </c>
      <c r="C1741" t="s">
        <v>2466</v>
      </c>
      <c r="D1741">
        <v>2</v>
      </c>
      <c r="E1741" t="s">
        <v>987</v>
      </c>
      <c r="F1741" t="s">
        <v>2467</v>
      </c>
      <c r="G1741" t="s">
        <v>156</v>
      </c>
      <c r="H1741">
        <v>131</v>
      </c>
      <c r="I1741">
        <v>29</v>
      </c>
      <c r="J1741">
        <v>31</v>
      </c>
      <c r="K1741">
        <v>4495</v>
      </c>
      <c r="L1741">
        <v>22</v>
      </c>
      <c r="M1741">
        <v>34.184603619571099</v>
      </c>
    </row>
    <row r="1742" spans="1:13" hidden="1" outlineLevel="3" x14ac:dyDescent="0.2">
      <c r="A1742">
        <v>1955</v>
      </c>
      <c r="B1742">
        <v>32</v>
      </c>
      <c r="C1742" t="s">
        <v>2299</v>
      </c>
      <c r="D1742">
        <v>5</v>
      </c>
      <c r="E1742" t="s">
        <v>987</v>
      </c>
      <c r="F1742" t="s">
        <v>2491</v>
      </c>
      <c r="G1742" t="s">
        <v>156</v>
      </c>
      <c r="H1742">
        <v>132</v>
      </c>
      <c r="I1742">
        <v>38</v>
      </c>
      <c r="J1742">
        <v>46</v>
      </c>
      <c r="K1742">
        <v>4495</v>
      </c>
      <c r="L1742">
        <v>22</v>
      </c>
      <c r="M1742">
        <v>33.8871600708652</v>
      </c>
    </row>
    <row r="1743" spans="1:13" hidden="1" outlineLevel="3" x14ac:dyDescent="0.2">
      <c r="A1743">
        <v>1955</v>
      </c>
      <c r="B1743">
        <v>46</v>
      </c>
      <c r="C1743" t="s">
        <v>1738</v>
      </c>
      <c r="D1743">
        <v>6</v>
      </c>
      <c r="E1743" t="s">
        <v>987</v>
      </c>
      <c r="F1743" t="s">
        <v>2512</v>
      </c>
      <c r="G1743" t="s">
        <v>156</v>
      </c>
      <c r="H1743">
        <v>133</v>
      </c>
      <c r="I1743">
        <v>22</v>
      </c>
      <c r="J1743">
        <v>9</v>
      </c>
      <c r="K1743">
        <v>4495</v>
      </c>
      <c r="L1743">
        <v>22</v>
      </c>
      <c r="M1743">
        <v>33.7034421999087</v>
      </c>
    </row>
    <row r="1744" spans="1:13" hidden="1" outlineLevel="3" x14ac:dyDescent="0.2">
      <c r="A1744">
        <v>1955</v>
      </c>
      <c r="B1744">
        <v>49</v>
      </c>
      <c r="C1744" t="s">
        <v>2296</v>
      </c>
      <c r="D1744">
        <v>3</v>
      </c>
      <c r="E1744" t="s">
        <v>987</v>
      </c>
      <c r="F1744" t="s">
        <v>2516</v>
      </c>
      <c r="G1744" t="s">
        <v>156</v>
      </c>
      <c r="H1744">
        <v>133</v>
      </c>
      <c r="I1744">
        <v>26</v>
      </c>
      <c r="J1744">
        <v>59</v>
      </c>
      <c r="K1744">
        <v>4495</v>
      </c>
      <c r="L1744">
        <v>22</v>
      </c>
      <c r="M1744">
        <v>33.683097462839697</v>
      </c>
    </row>
    <row r="1745" spans="1:13" outlineLevel="2" collapsed="1" x14ac:dyDescent="0.2">
      <c r="E1745" s="10" t="s">
        <v>13029</v>
      </c>
      <c r="M1745">
        <f>SUBTOTAL(1,M1737:M1744)</f>
        <v>34.120258720262889</v>
      </c>
    </row>
    <row r="1746" spans="1:13" hidden="1" outlineLevel="3" x14ac:dyDescent="0.2">
      <c r="A1746">
        <v>1955</v>
      </c>
      <c r="B1746">
        <v>29</v>
      </c>
      <c r="C1746" t="s">
        <v>2485</v>
      </c>
      <c r="D1746">
        <v>38</v>
      </c>
      <c r="E1746" t="s">
        <v>2486</v>
      </c>
      <c r="F1746" t="s">
        <v>2487</v>
      </c>
      <c r="G1746" t="s">
        <v>156</v>
      </c>
      <c r="H1746">
        <v>132</v>
      </c>
      <c r="I1746">
        <v>26</v>
      </c>
      <c r="J1746">
        <v>36</v>
      </c>
      <c r="K1746">
        <v>4495</v>
      </c>
      <c r="L1746">
        <v>22</v>
      </c>
      <c r="M1746">
        <v>33.939043112777703</v>
      </c>
    </row>
    <row r="1747" spans="1:13" hidden="1" outlineLevel="3" x14ac:dyDescent="0.2">
      <c r="A1747">
        <v>1955</v>
      </c>
      <c r="B1747">
        <v>69</v>
      </c>
      <c r="C1747" t="s">
        <v>2547</v>
      </c>
      <c r="D1747">
        <v>32</v>
      </c>
      <c r="E1747" t="s">
        <v>2486</v>
      </c>
      <c r="F1747" t="s">
        <v>2548</v>
      </c>
      <c r="G1747" t="s">
        <v>156</v>
      </c>
      <c r="H1747">
        <v>136</v>
      </c>
      <c r="I1747">
        <v>35</v>
      </c>
      <c r="J1747">
        <v>27</v>
      </c>
      <c r="K1747">
        <v>4495</v>
      </c>
      <c r="L1747">
        <v>22</v>
      </c>
      <c r="M1747">
        <v>32.908504108987302</v>
      </c>
    </row>
    <row r="1748" spans="1:13" outlineLevel="2" collapsed="1" x14ac:dyDescent="0.2">
      <c r="E1748" s="10" t="s">
        <v>13063</v>
      </c>
      <c r="M1748">
        <f>SUBTOTAL(1,M1746:M1747)</f>
        <v>33.423773610882506</v>
      </c>
    </row>
    <row r="1749" spans="1:13" hidden="1" outlineLevel="3" x14ac:dyDescent="0.2">
      <c r="A1749">
        <v>1955</v>
      </c>
      <c r="B1749">
        <v>31</v>
      </c>
      <c r="C1749" t="s">
        <v>2399</v>
      </c>
      <c r="D1749">
        <v>87</v>
      </c>
      <c r="E1749" t="s">
        <v>1726</v>
      </c>
      <c r="F1749" t="s">
        <v>2490</v>
      </c>
      <c r="G1749" t="s">
        <v>156</v>
      </c>
      <c r="H1749">
        <v>132</v>
      </c>
      <c r="I1749">
        <v>30</v>
      </c>
      <c r="J1749">
        <v>12</v>
      </c>
      <c r="K1749">
        <v>4495</v>
      </c>
      <c r="L1749">
        <v>22</v>
      </c>
      <c r="M1749">
        <v>33.923674876103703</v>
      </c>
    </row>
    <row r="1750" spans="1:13" hidden="1" outlineLevel="3" x14ac:dyDescent="0.2">
      <c r="A1750">
        <v>1955</v>
      </c>
      <c r="B1750">
        <v>38</v>
      </c>
      <c r="C1750" t="s">
        <v>2325</v>
      </c>
      <c r="D1750">
        <v>84</v>
      </c>
      <c r="E1750" t="s">
        <v>1726</v>
      </c>
      <c r="F1750" t="s">
        <v>2500</v>
      </c>
      <c r="G1750" t="s">
        <v>156</v>
      </c>
      <c r="H1750">
        <v>132</v>
      </c>
      <c r="I1750">
        <v>57</v>
      </c>
      <c r="J1750">
        <v>9</v>
      </c>
      <c r="K1750">
        <v>4495</v>
      </c>
      <c r="L1750">
        <v>22</v>
      </c>
      <c r="M1750">
        <v>33.8090671480415</v>
      </c>
    </row>
    <row r="1751" spans="1:13" hidden="1" outlineLevel="3" x14ac:dyDescent="0.2">
      <c r="A1751">
        <v>1955</v>
      </c>
      <c r="B1751">
        <v>44</v>
      </c>
      <c r="C1751" t="s">
        <v>2434</v>
      </c>
      <c r="D1751">
        <v>88</v>
      </c>
      <c r="E1751" t="s">
        <v>1726</v>
      </c>
      <c r="F1751" t="s">
        <v>2510</v>
      </c>
      <c r="G1751" t="s">
        <v>156</v>
      </c>
      <c r="H1751">
        <v>133</v>
      </c>
      <c r="I1751">
        <v>8</v>
      </c>
      <c r="J1751">
        <v>12</v>
      </c>
      <c r="K1751">
        <v>4495</v>
      </c>
      <c r="L1751">
        <v>22</v>
      </c>
      <c r="M1751">
        <v>33.762299391602603</v>
      </c>
    </row>
    <row r="1752" spans="1:13" hidden="1" outlineLevel="3" x14ac:dyDescent="0.2">
      <c r="A1752">
        <v>1955</v>
      </c>
      <c r="B1752">
        <v>54</v>
      </c>
      <c r="C1752" t="s">
        <v>2099</v>
      </c>
      <c r="D1752">
        <v>83</v>
      </c>
      <c r="E1752" t="s">
        <v>1726</v>
      </c>
      <c r="F1752" t="s">
        <v>2522</v>
      </c>
      <c r="G1752" t="s">
        <v>156</v>
      </c>
      <c r="H1752">
        <v>133</v>
      </c>
      <c r="I1752">
        <v>37</v>
      </c>
      <c r="J1752">
        <v>20</v>
      </c>
      <c r="K1752">
        <v>4495</v>
      </c>
      <c r="L1752">
        <v>22</v>
      </c>
      <c r="M1752">
        <v>33.639614169299797</v>
      </c>
    </row>
    <row r="1753" spans="1:13" hidden="1" outlineLevel="3" x14ac:dyDescent="0.2">
      <c r="A1753">
        <v>1955</v>
      </c>
      <c r="B1753">
        <v>56</v>
      </c>
      <c r="C1753" t="s">
        <v>2524</v>
      </c>
      <c r="D1753">
        <v>81</v>
      </c>
      <c r="E1753" t="s">
        <v>1726</v>
      </c>
      <c r="F1753" t="s">
        <v>2525</v>
      </c>
      <c r="G1753" t="s">
        <v>156</v>
      </c>
      <c r="H1753">
        <v>133</v>
      </c>
      <c r="I1753">
        <v>41</v>
      </c>
      <c r="J1753">
        <v>50</v>
      </c>
      <c r="K1753">
        <v>4495</v>
      </c>
      <c r="L1753">
        <v>22</v>
      </c>
      <c r="M1753">
        <v>33.620743387837301</v>
      </c>
    </row>
    <row r="1754" spans="1:13" outlineLevel="2" collapsed="1" x14ac:dyDescent="0.2">
      <c r="E1754" s="10" t="s">
        <v>13045</v>
      </c>
      <c r="M1754">
        <f>SUBTOTAL(1,M1749:M1753)</f>
        <v>33.751079794576981</v>
      </c>
    </row>
    <row r="1755" spans="1:13" hidden="1" outlineLevel="3" x14ac:dyDescent="0.2">
      <c r="A1755">
        <v>1955</v>
      </c>
      <c r="B1755">
        <v>4</v>
      </c>
      <c r="C1755" t="s">
        <v>2454</v>
      </c>
      <c r="D1755">
        <v>57</v>
      </c>
      <c r="E1755" t="s">
        <v>990</v>
      </c>
      <c r="F1755" t="s">
        <v>2455</v>
      </c>
      <c r="G1755" t="s">
        <v>156</v>
      </c>
      <c r="H1755">
        <v>130</v>
      </c>
      <c r="I1755">
        <v>42</v>
      </c>
      <c r="J1755">
        <v>10</v>
      </c>
      <c r="K1755">
        <v>4495</v>
      </c>
      <c r="L1755">
        <v>22</v>
      </c>
      <c r="M1755">
        <v>34.391005886978498</v>
      </c>
    </row>
    <row r="1756" spans="1:13" hidden="1" outlineLevel="3" x14ac:dyDescent="0.2">
      <c r="A1756">
        <v>1955</v>
      </c>
      <c r="B1756">
        <v>7</v>
      </c>
      <c r="C1756" t="s">
        <v>2255</v>
      </c>
      <c r="D1756">
        <v>51</v>
      </c>
      <c r="E1756" t="s">
        <v>990</v>
      </c>
      <c r="F1756" t="s">
        <v>2458</v>
      </c>
      <c r="G1756" t="s">
        <v>156</v>
      </c>
      <c r="H1756">
        <v>130</v>
      </c>
      <c r="I1756">
        <v>47</v>
      </c>
      <c r="J1756">
        <v>39</v>
      </c>
      <c r="K1756">
        <v>4495</v>
      </c>
      <c r="L1756">
        <v>22</v>
      </c>
      <c r="M1756">
        <v>34.3669761011258</v>
      </c>
    </row>
    <row r="1757" spans="1:13" hidden="1" outlineLevel="3" x14ac:dyDescent="0.2">
      <c r="A1757">
        <v>1955</v>
      </c>
      <c r="B1757">
        <v>12</v>
      </c>
      <c r="C1757" t="s">
        <v>2463</v>
      </c>
      <c r="D1757">
        <v>55</v>
      </c>
      <c r="E1757" t="s">
        <v>990</v>
      </c>
      <c r="F1757" t="s">
        <v>2464</v>
      </c>
      <c r="G1757" t="s">
        <v>156</v>
      </c>
      <c r="H1757">
        <v>131</v>
      </c>
      <c r="I1757">
        <v>8</v>
      </c>
      <c r="J1757">
        <v>40</v>
      </c>
      <c r="K1757">
        <v>4495</v>
      </c>
      <c r="L1757">
        <v>22</v>
      </c>
      <c r="M1757">
        <v>34.275184275184202</v>
      </c>
    </row>
    <row r="1758" spans="1:13" hidden="1" outlineLevel="3" x14ac:dyDescent="0.2">
      <c r="A1758">
        <v>1955</v>
      </c>
      <c r="B1758">
        <v>23</v>
      </c>
      <c r="C1758" t="s">
        <v>2476</v>
      </c>
      <c r="D1758">
        <v>59</v>
      </c>
      <c r="E1758" t="s">
        <v>990</v>
      </c>
      <c r="F1758" t="s">
        <v>2477</v>
      </c>
      <c r="G1758" t="s">
        <v>156</v>
      </c>
      <c r="H1758">
        <v>132</v>
      </c>
      <c r="I1758">
        <v>5</v>
      </c>
      <c r="J1758">
        <v>47</v>
      </c>
      <c r="K1758">
        <v>4495</v>
      </c>
      <c r="L1758">
        <v>22</v>
      </c>
      <c r="M1758">
        <v>34.028182282718603</v>
      </c>
    </row>
    <row r="1759" spans="1:13" hidden="1" outlineLevel="3" x14ac:dyDescent="0.2">
      <c r="A1759">
        <v>1955</v>
      </c>
      <c r="B1759">
        <v>25</v>
      </c>
      <c r="C1759" t="s">
        <v>2479</v>
      </c>
      <c r="D1759">
        <v>56</v>
      </c>
      <c r="E1759" t="s">
        <v>990</v>
      </c>
      <c r="F1759" t="s">
        <v>2480</v>
      </c>
      <c r="G1759" t="s">
        <v>156</v>
      </c>
      <c r="H1759">
        <v>132</v>
      </c>
      <c r="I1759">
        <v>14</v>
      </c>
      <c r="J1759">
        <v>11</v>
      </c>
      <c r="K1759">
        <v>4495</v>
      </c>
      <c r="L1759">
        <v>22</v>
      </c>
      <c r="M1759">
        <v>33.992156302581002</v>
      </c>
    </row>
    <row r="1760" spans="1:13" hidden="1" outlineLevel="3" x14ac:dyDescent="0.2">
      <c r="A1760">
        <v>1955</v>
      </c>
      <c r="B1760">
        <v>30</v>
      </c>
      <c r="C1760" t="s">
        <v>2488</v>
      </c>
      <c r="D1760">
        <v>58</v>
      </c>
      <c r="E1760" t="s">
        <v>990</v>
      </c>
      <c r="F1760" t="s">
        <v>2489</v>
      </c>
      <c r="G1760" t="s">
        <v>156</v>
      </c>
      <c r="H1760">
        <v>132</v>
      </c>
      <c r="I1760">
        <v>27</v>
      </c>
      <c r="J1760">
        <v>44</v>
      </c>
      <c r="K1760">
        <v>4495</v>
      </c>
      <c r="L1760">
        <v>22</v>
      </c>
      <c r="M1760">
        <v>33.934203462622399</v>
      </c>
    </row>
    <row r="1761" spans="1:13" hidden="1" outlineLevel="3" x14ac:dyDescent="0.2">
      <c r="A1761">
        <v>1955</v>
      </c>
      <c r="B1761">
        <v>34</v>
      </c>
      <c r="C1761" t="s">
        <v>1944</v>
      </c>
      <c r="D1761">
        <v>60</v>
      </c>
      <c r="E1761" t="s">
        <v>990</v>
      </c>
      <c r="F1761" t="s">
        <v>2493</v>
      </c>
      <c r="G1761" t="s">
        <v>156</v>
      </c>
      <c r="H1761">
        <v>132</v>
      </c>
      <c r="I1761">
        <v>42</v>
      </c>
      <c r="J1761">
        <v>56</v>
      </c>
      <c r="K1761">
        <v>4495</v>
      </c>
      <c r="L1761">
        <v>22</v>
      </c>
      <c r="M1761">
        <v>33.8694283513613</v>
      </c>
    </row>
    <row r="1762" spans="1:13" hidden="1" outlineLevel="3" x14ac:dyDescent="0.2">
      <c r="A1762">
        <v>1955</v>
      </c>
      <c r="B1762">
        <v>40</v>
      </c>
      <c r="C1762" t="s">
        <v>2502</v>
      </c>
      <c r="D1762">
        <v>52</v>
      </c>
      <c r="E1762" t="s">
        <v>990</v>
      </c>
      <c r="F1762" t="s">
        <v>2503</v>
      </c>
      <c r="G1762" t="s">
        <v>156</v>
      </c>
      <c r="H1762">
        <v>133</v>
      </c>
      <c r="I1762">
        <v>1</v>
      </c>
      <c r="J1762">
        <v>2</v>
      </c>
      <c r="K1762">
        <v>4495</v>
      </c>
      <c r="L1762">
        <v>22</v>
      </c>
      <c r="M1762">
        <v>33.7926166620028</v>
      </c>
    </row>
    <row r="1763" spans="1:13" hidden="1" outlineLevel="3" x14ac:dyDescent="0.2">
      <c r="A1763">
        <v>1955</v>
      </c>
      <c r="B1763">
        <v>42</v>
      </c>
      <c r="C1763" t="s">
        <v>2506</v>
      </c>
      <c r="D1763">
        <v>53</v>
      </c>
      <c r="E1763" t="s">
        <v>990</v>
      </c>
      <c r="F1763" t="s">
        <v>2507</v>
      </c>
      <c r="G1763" t="s">
        <v>156</v>
      </c>
      <c r="H1763">
        <v>133</v>
      </c>
      <c r="I1763">
        <v>5</v>
      </c>
      <c r="J1763">
        <v>53</v>
      </c>
      <c r="K1763">
        <v>4495</v>
      </c>
      <c r="L1763">
        <v>22</v>
      </c>
      <c r="M1763">
        <v>33.772093673628198</v>
      </c>
    </row>
    <row r="1764" spans="1:13" outlineLevel="2" collapsed="1" x14ac:dyDescent="0.2">
      <c r="E1764" s="10" t="s">
        <v>13030</v>
      </c>
      <c r="M1764">
        <f>SUBTOTAL(1,M1755:M1763)</f>
        <v>34.046871888689196</v>
      </c>
    </row>
    <row r="1765" spans="1:13" hidden="1" outlineLevel="3" x14ac:dyDescent="0.2">
      <c r="A1765">
        <v>1955</v>
      </c>
      <c r="B1765">
        <v>3</v>
      </c>
      <c r="C1765" t="s">
        <v>2452</v>
      </c>
      <c r="D1765">
        <v>61</v>
      </c>
      <c r="E1765" t="s">
        <v>2391</v>
      </c>
      <c r="F1765" t="s">
        <v>2453</v>
      </c>
      <c r="G1765" t="s">
        <v>156</v>
      </c>
      <c r="H1765">
        <v>130</v>
      </c>
      <c r="I1765">
        <v>40</v>
      </c>
      <c r="J1765">
        <v>46</v>
      </c>
      <c r="K1765">
        <v>4495</v>
      </c>
      <c r="L1765">
        <v>22</v>
      </c>
      <c r="M1765">
        <v>34.397146537540898</v>
      </c>
    </row>
    <row r="1766" spans="1:13" hidden="1" outlineLevel="3" x14ac:dyDescent="0.2">
      <c r="A1766">
        <v>1955</v>
      </c>
      <c r="B1766">
        <v>37</v>
      </c>
      <c r="C1766" t="s">
        <v>2498</v>
      </c>
      <c r="D1766">
        <v>68</v>
      </c>
      <c r="E1766" t="s">
        <v>2391</v>
      </c>
      <c r="F1766" t="s">
        <v>2499</v>
      </c>
      <c r="G1766" t="s">
        <v>156</v>
      </c>
      <c r="H1766">
        <v>132</v>
      </c>
      <c r="I1766">
        <v>57</v>
      </c>
      <c r="J1766">
        <v>41</v>
      </c>
      <c r="K1766">
        <v>4495</v>
      </c>
      <c r="L1766">
        <v>22</v>
      </c>
      <c r="M1766">
        <v>33.806806905095598</v>
      </c>
    </row>
    <row r="1767" spans="1:13" hidden="1" outlineLevel="3" x14ac:dyDescent="0.2">
      <c r="A1767">
        <v>1955</v>
      </c>
      <c r="B1767">
        <v>50</v>
      </c>
      <c r="C1767" t="s">
        <v>2446</v>
      </c>
      <c r="D1767">
        <v>66</v>
      </c>
      <c r="E1767" t="s">
        <v>2391</v>
      </c>
      <c r="F1767" t="s">
        <v>2517</v>
      </c>
      <c r="G1767" t="s">
        <v>156</v>
      </c>
      <c r="H1767">
        <v>133</v>
      </c>
      <c r="I1767">
        <v>36</v>
      </c>
      <c r="J1767">
        <v>17</v>
      </c>
      <c r="K1767">
        <v>4495</v>
      </c>
      <c r="L1767">
        <v>22</v>
      </c>
      <c r="M1767">
        <v>33.644020400143802</v>
      </c>
    </row>
    <row r="1768" spans="1:13" hidden="1" outlineLevel="3" x14ac:dyDescent="0.2">
      <c r="A1768">
        <v>1955</v>
      </c>
      <c r="B1768">
        <v>60</v>
      </c>
      <c r="C1768" t="s">
        <v>1980</v>
      </c>
      <c r="D1768">
        <v>63</v>
      </c>
      <c r="E1768" t="s">
        <v>2391</v>
      </c>
      <c r="F1768" t="s">
        <v>2531</v>
      </c>
      <c r="G1768" t="s">
        <v>156</v>
      </c>
      <c r="H1768">
        <v>134</v>
      </c>
      <c r="I1768">
        <v>18</v>
      </c>
      <c r="J1768">
        <v>49</v>
      </c>
      <c r="K1768">
        <v>4495</v>
      </c>
      <c r="L1768">
        <v>22</v>
      </c>
      <c r="M1768">
        <v>33.466451857075697</v>
      </c>
    </row>
    <row r="1769" spans="1:13" hidden="1" outlineLevel="3" x14ac:dyDescent="0.2">
      <c r="A1769">
        <v>1955</v>
      </c>
      <c r="B1769">
        <v>64</v>
      </c>
      <c r="C1769" t="s">
        <v>2537</v>
      </c>
      <c r="D1769">
        <v>70</v>
      </c>
      <c r="E1769" t="s">
        <v>2391</v>
      </c>
      <c r="F1769" t="s">
        <v>2538</v>
      </c>
      <c r="G1769" t="s">
        <v>156</v>
      </c>
      <c r="H1769">
        <v>134</v>
      </c>
      <c r="I1769">
        <v>44</v>
      </c>
      <c r="J1769">
        <v>12</v>
      </c>
      <c r="K1769">
        <v>4495</v>
      </c>
      <c r="L1769">
        <v>22</v>
      </c>
      <c r="M1769">
        <v>33.361371564285797</v>
      </c>
    </row>
    <row r="1770" spans="1:13" outlineLevel="2" collapsed="1" x14ac:dyDescent="0.2">
      <c r="E1770" s="10" t="s">
        <v>13062</v>
      </c>
      <c r="M1770">
        <f>SUBTOTAL(1,M1765:M1769)</f>
        <v>33.735159452828363</v>
      </c>
    </row>
    <row r="1771" spans="1:13" hidden="1" outlineLevel="3" x14ac:dyDescent="0.2">
      <c r="A1771">
        <v>1955</v>
      </c>
      <c r="B1771">
        <v>18</v>
      </c>
      <c r="C1771" t="s">
        <v>2023</v>
      </c>
      <c r="D1771">
        <v>92</v>
      </c>
      <c r="E1771" t="s">
        <v>2160</v>
      </c>
      <c r="F1771" t="s">
        <v>2471</v>
      </c>
      <c r="G1771" t="s">
        <v>156</v>
      </c>
      <c r="H1771">
        <v>131</v>
      </c>
      <c r="I1771">
        <v>39</v>
      </c>
      <c r="J1771">
        <v>24</v>
      </c>
      <c r="K1771">
        <v>4495</v>
      </c>
      <c r="L1771">
        <v>22</v>
      </c>
      <c r="M1771">
        <v>34.141833556979002</v>
      </c>
    </row>
    <row r="1772" spans="1:13" hidden="1" outlineLevel="3" x14ac:dyDescent="0.2">
      <c r="A1772">
        <v>1955</v>
      </c>
      <c r="B1772">
        <v>33</v>
      </c>
      <c r="C1772" t="s">
        <v>2275</v>
      </c>
      <c r="D1772">
        <v>91</v>
      </c>
      <c r="E1772" t="s">
        <v>2160</v>
      </c>
      <c r="F1772" t="s">
        <v>2492</v>
      </c>
      <c r="G1772" t="s">
        <v>156</v>
      </c>
      <c r="H1772">
        <v>132</v>
      </c>
      <c r="I1772">
        <v>40</v>
      </c>
      <c r="J1772">
        <v>6</v>
      </c>
      <c r="K1772">
        <v>4495</v>
      </c>
      <c r="L1772">
        <v>22</v>
      </c>
      <c r="M1772">
        <v>33.881483900955999</v>
      </c>
    </row>
    <row r="1773" spans="1:13" hidden="1" outlineLevel="3" x14ac:dyDescent="0.2">
      <c r="A1773">
        <v>1955</v>
      </c>
      <c r="B1773">
        <v>35</v>
      </c>
      <c r="C1773" t="s">
        <v>2494</v>
      </c>
      <c r="D1773">
        <v>99</v>
      </c>
      <c r="E1773" t="s">
        <v>2160</v>
      </c>
      <c r="F1773" t="s">
        <v>2495</v>
      </c>
      <c r="G1773" t="s">
        <v>156</v>
      </c>
      <c r="H1773">
        <v>132</v>
      </c>
      <c r="I1773">
        <v>53</v>
      </c>
      <c r="J1773">
        <v>13</v>
      </c>
      <c r="K1773">
        <v>4495</v>
      </c>
      <c r="L1773">
        <v>22</v>
      </c>
      <c r="M1773">
        <v>33.825745778052699</v>
      </c>
    </row>
    <row r="1774" spans="1:13" hidden="1" outlineLevel="3" x14ac:dyDescent="0.2">
      <c r="A1774">
        <v>1955</v>
      </c>
      <c r="B1774">
        <v>47</v>
      </c>
      <c r="C1774" t="s">
        <v>2414</v>
      </c>
      <c r="D1774">
        <v>94</v>
      </c>
      <c r="E1774" t="s">
        <v>2160</v>
      </c>
      <c r="F1774" t="s">
        <v>2513</v>
      </c>
      <c r="G1774" t="s">
        <v>156</v>
      </c>
      <c r="H1774">
        <v>133</v>
      </c>
      <c r="I1774">
        <v>23</v>
      </c>
      <c r="J1774">
        <v>55</v>
      </c>
      <c r="K1774">
        <v>4495</v>
      </c>
      <c r="L1774">
        <v>22</v>
      </c>
      <c r="M1774">
        <v>33.696002998531903</v>
      </c>
    </row>
    <row r="1775" spans="1:13" hidden="1" outlineLevel="3" x14ac:dyDescent="0.2">
      <c r="A1775">
        <v>1955</v>
      </c>
      <c r="B1775">
        <v>51</v>
      </c>
      <c r="C1775" t="s">
        <v>2082</v>
      </c>
      <c r="D1775">
        <v>93</v>
      </c>
      <c r="E1775" t="s">
        <v>2160</v>
      </c>
      <c r="F1775" t="s">
        <v>2518</v>
      </c>
      <c r="G1775" t="s">
        <v>156</v>
      </c>
      <c r="H1775">
        <v>133</v>
      </c>
      <c r="I1775">
        <v>32</v>
      </c>
      <c r="J1775">
        <v>32</v>
      </c>
      <c r="K1775">
        <v>4495</v>
      </c>
      <c r="L1775">
        <v>22</v>
      </c>
      <c r="M1775">
        <v>33.659766366026503</v>
      </c>
    </row>
    <row r="1776" spans="1:13" hidden="1" outlineLevel="3" x14ac:dyDescent="0.2">
      <c r="A1776">
        <v>1955</v>
      </c>
      <c r="B1776">
        <v>63</v>
      </c>
      <c r="C1776" t="s">
        <v>2535</v>
      </c>
      <c r="D1776">
        <v>95</v>
      </c>
      <c r="E1776" t="s">
        <v>2160</v>
      </c>
      <c r="F1776" t="s">
        <v>2536</v>
      </c>
      <c r="G1776" t="s">
        <v>156</v>
      </c>
      <c r="H1776">
        <v>134</v>
      </c>
      <c r="I1776">
        <v>35</v>
      </c>
      <c r="J1776">
        <v>6</v>
      </c>
      <c r="K1776">
        <v>4495</v>
      </c>
      <c r="L1776">
        <v>22</v>
      </c>
      <c r="M1776">
        <v>33.398967195452599</v>
      </c>
    </row>
    <row r="1777" spans="1:13" outlineLevel="2" collapsed="1" x14ac:dyDescent="0.2">
      <c r="E1777" s="10" t="s">
        <v>13060</v>
      </c>
      <c r="M1777">
        <f>SUBTOTAL(1,M1771:M1776)</f>
        <v>33.767299965999783</v>
      </c>
    </row>
    <row r="1778" spans="1:13" hidden="1" outlineLevel="3" x14ac:dyDescent="0.2">
      <c r="A1778">
        <v>1955</v>
      </c>
      <c r="B1778">
        <v>11</v>
      </c>
      <c r="C1778" t="s">
        <v>2175</v>
      </c>
      <c r="D1778">
        <v>106</v>
      </c>
      <c r="E1778" t="s">
        <v>1670</v>
      </c>
      <c r="F1778" t="s">
        <v>2462</v>
      </c>
      <c r="G1778" t="s">
        <v>156</v>
      </c>
      <c r="H1778">
        <v>131</v>
      </c>
      <c r="I1778">
        <v>6</v>
      </c>
      <c r="J1778">
        <v>18</v>
      </c>
      <c r="K1778">
        <v>4495</v>
      </c>
      <c r="L1778">
        <v>22</v>
      </c>
      <c r="M1778">
        <v>34.285496357881001</v>
      </c>
    </row>
    <row r="1779" spans="1:13" hidden="1" outlineLevel="3" x14ac:dyDescent="0.2">
      <c r="A1779">
        <v>1955</v>
      </c>
      <c r="B1779">
        <v>24</v>
      </c>
      <c r="C1779" t="s">
        <v>2329</v>
      </c>
      <c r="D1779">
        <v>103</v>
      </c>
      <c r="E1779" t="s">
        <v>1670</v>
      </c>
      <c r="F1779" t="s">
        <v>2478</v>
      </c>
      <c r="G1779" t="s">
        <v>156</v>
      </c>
      <c r="H1779">
        <v>132</v>
      </c>
      <c r="I1779">
        <v>9</v>
      </c>
      <c r="J1779">
        <v>27</v>
      </c>
      <c r="K1779">
        <v>4495</v>
      </c>
      <c r="L1779">
        <v>22</v>
      </c>
      <c r="M1779">
        <v>34.012447269356599</v>
      </c>
    </row>
    <row r="1780" spans="1:13" hidden="1" outlineLevel="3" x14ac:dyDescent="0.2">
      <c r="A1780">
        <v>1955</v>
      </c>
      <c r="B1780">
        <v>62</v>
      </c>
      <c r="C1780" t="s">
        <v>2533</v>
      </c>
      <c r="D1780">
        <v>108</v>
      </c>
      <c r="E1780" t="s">
        <v>1670</v>
      </c>
      <c r="F1780" t="s">
        <v>2534</v>
      </c>
      <c r="G1780" t="s">
        <v>156</v>
      </c>
      <c r="H1780">
        <v>134</v>
      </c>
      <c r="I1780">
        <v>32</v>
      </c>
      <c r="J1780">
        <v>18</v>
      </c>
      <c r="K1780">
        <v>4495</v>
      </c>
      <c r="L1780">
        <v>22</v>
      </c>
      <c r="M1780">
        <v>33.4105521350792</v>
      </c>
    </row>
    <row r="1781" spans="1:13" hidden="1" outlineLevel="3" x14ac:dyDescent="0.2">
      <c r="A1781">
        <v>1955</v>
      </c>
      <c r="B1781">
        <v>68</v>
      </c>
      <c r="C1781" t="s">
        <v>2545</v>
      </c>
      <c r="D1781">
        <v>109</v>
      </c>
      <c r="E1781" t="s">
        <v>1670</v>
      </c>
      <c r="F1781" t="s">
        <v>2546</v>
      </c>
      <c r="G1781" t="s">
        <v>156</v>
      </c>
      <c r="H1781">
        <v>135</v>
      </c>
      <c r="I1781">
        <v>36</v>
      </c>
      <c r="J1781">
        <v>22</v>
      </c>
      <c r="K1781">
        <v>4495</v>
      </c>
      <c r="L1781">
        <v>22</v>
      </c>
      <c r="M1781">
        <v>33.147473688091701</v>
      </c>
    </row>
    <row r="1782" spans="1:13" outlineLevel="2" collapsed="1" x14ac:dyDescent="0.2">
      <c r="E1782" s="10" t="s">
        <v>13042</v>
      </c>
      <c r="M1782">
        <f>SUBTOTAL(1,M1778:M1781)</f>
        <v>33.713992362602127</v>
      </c>
    </row>
    <row r="1783" spans="1:13" hidden="1" outlineLevel="3" x14ac:dyDescent="0.2">
      <c r="A1783">
        <v>1955</v>
      </c>
      <c r="B1783">
        <v>15</v>
      </c>
      <c r="C1783" t="s">
        <v>2148</v>
      </c>
      <c r="D1783">
        <v>47</v>
      </c>
      <c r="E1783" t="s">
        <v>1429</v>
      </c>
      <c r="F1783" t="s">
        <v>2468</v>
      </c>
      <c r="G1783" t="s">
        <v>156</v>
      </c>
      <c r="H1783">
        <v>131</v>
      </c>
      <c r="I1783">
        <v>34</v>
      </c>
      <c r="J1783">
        <v>16</v>
      </c>
      <c r="K1783">
        <v>4495</v>
      </c>
      <c r="L1783">
        <v>22</v>
      </c>
      <c r="M1783">
        <v>34.164034658063997</v>
      </c>
    </row>
    <row r="1784" spans="1:13" hidden="1" outlineLevel="3" x14ac:dyDescent="0.2">
      <c r="A1784">
        <v>1955</v>
      </c>
      <c r="B1784">
        <v>19</v>
      </c>
      <c r="C1784" t="s">
        <v>2162</v>
      </c>
      <c r="D1784">
        <v>50</v>
      </c>
      <c r="E1784" t="s">
        <v>1429</v>
      </c>
      <c r="F1784" t="s">
        <v>2472</v>
      </c>
      <c r="G1784" t="s">
        <v>156</v>
      </c>
      <c r="H1784">
        <v>131</v>
      </c>
      <c r="I1784">
        <v>39</v>
      </c>
      <c r="J1784">
        <v>42</v>
      </c>
      <c r="K1784">
        <v>4495</v>
      </c>
      <c r="L1784">
        <v>22</v>
      </c>
      <c r="M1784">
        <v>34.140536982416997</v>
      </c>
    </row>
    <row r="1785" spans="1:13" hidden="1" outlineLevel="3" x14ac:dyDescent="0.2">
      <c r="A1785">
        <v>1955</v>
      </c>
      <c r="B1785">
        <v>21</v>
      </c>
      <c r="C1785" t="s">
        <v>2145</v>
      </c>
      <c r="D1785">
        <v>44</v>
      </c>
      <c r="E1785" t="s">
        <v>1429</v>
      </c>
      <c r="F1785" t="s">
        <v>2474</v>
      </c>
      <c r="G1785" t="s">
        <v>156</v>
      </c>
      <c r="H1785">
        <v>131</v>
      </c>
      <c r="I1785">
        <v>51</v>
      </c>
      <c r="J1785">
        <v>11</v>
      </c>
      <c r="K1785">
        <v>4495</v>
      </c>
      <c r="L1785">
        <v>22</v>
      </c>
      <c r="M1785">
        <v>34.090980910988797</v>
      </c>
    </row>
    <row r="1786" spans="1:13" hidden="1" outlineLevel="3" x14ac:dyDescent="0.2">
      <c r="A1786">
        <v>1955</v>
      </c>
      <c r="B1786">
        <v>27</v>
      </c>
      <c r="C1786" t="s">
        <v>2233</v>
      </c>
      <c r="D1786">
        <v>45</v>
      </c>
      <c r="E1786" t="s">
        <v>1429</v>
      </c>
      <c r="F1786" t="s">
        <v>2483</v>
      </c>
      <c r="G1786" t="s">
        <v>156</v>
      </c>
      <c r="H1786">
        <v>132</v>
      </c>
      <c r="I1786">
        <v>19</v>
      </c>
      <c r="J1786">
        <v>15</v>
      </c>
      <c r="K1786">
        <v>4495</v>
      </c>
      <c r="L1786">
        <v>22</v>
      </c>
      <c r="M1786">
        <v>33.970463204962599</v>
      </c>
    </row>
    <row r="1787" spans="1:13" hidden="1" outlineLevel="3" x14ac:dyDescent="0.2">
      <c r="A1787">
        <v>1955</v>
      </c>
      <c r="B1787">
        <v>36</v>
      </c>
      <c r="C1787" t="s">
        <v>2496</v>
      </c>
      <c r="D1787">
        <v>41</v>
      </c>
      <c r="E1787" t="s">
        <v>1429</v>
      </c>
      <c r="F1787" t="s">
        <v>2497</v>
      </c>
      <c r="G1787" t="s">
        <v>156</v>
      </c>
      <c r="H1787">
        <v>132</v>
      </c>
      <c r="I1787">
        <v>54</v>
      </c>
      <c r="J1787">
        <v>24</v>
      </c>
      <c r="K1787">
        <v>4495</v>
      </c>
      <c r="L1787">
        <v>22</v>
      </c>
      <c r="M1787">
        <v>33.820726324237498</v>
      </c>
    </row>
    <row r="1788" spans="1:13" hidden="1" outlineLevel="3" x14ac:dyDescent="0.2">
      <c r="A1788">
        <v>1955</v>
      </c>
      <c r="B1788">
        <v>41</v>
      </c>
      <c r="C1788" t="s">
        <v>2504</v>
      </c>
      <c r="D1788">
        <v>43</v>
      </c>
      <c r="E1788" t="s">
        <v>1429</v>
      </c>
      <c r="F1788" t="s">
        <v>2505</v>
      </c>
      <c r="G1788" t="s">
        <v>156</v>
      </c>
      <c r="H1788">
        <v>133</v>
      </c>
      <c r="I1788">
        <v>5</v>
      </c>
      <c r="J1788">
        <v>42</v>
      </c>
      <c r="K1788">
        <v>4495</v>
      </c>
      <c r="L1788">
        <v>22</v>
      </c>
      <c r="M1788">
        <v>33.772869003343402</v>
      </c>
    </row>
    <row r="1789" spans="1:13" outlineLevel="2" collapsed="1" x14ac:dyDescent="0.2">
      <c r="E1789" s="10" t="s">
        <v>13037</v>
      </c>
      <c r="M1789">
        <f>SUBTOTAL(1,M1783:M1788)</f>
        <v>33.993268514002217</v>
      </c>
    </row>
    <row r="1790" spans="1:13" hidden="1" outlineLevel="3" x14ac:dyDescent="0.2">
      <c r="A1790">
        <v>1955</v>
      </c>
      <c r="B1790">
        <v>16</v>
      </c>
      <c r="C1790" t="s">
        <v>2073</v>
      </c>
      <c r="D1790">
        <v>120</v>
      </c>
      <c r="E1790" t="s">
        <v>2153</v>
      </c>
      <c r="F1790" t="s">
        <v>2469</v>
      </c>
      <c r="G1790" t="s">
        <v>156</v>
      </c>
      <c r="H1790">
        <v>131</v>
      </c>
      <c r="I1790">
        <v>34</v>
      </c>
      <c r="J1790">
        <v>44</v>
      </c>
      <c r="K1790">
        <v>4495</v>
      </c>
      <c r="L1790">
        <v>22</v>
      </c>
      <c r="M1790">
        <v>34.162015183117802</v>
      </c>
    </row>
    <row r="1791" spans="1:13" hidden="1" outlineLevel="3" x14ac:dyDescent="0.2">
      <c r="A1791">
        <v>1955</v>
      </c>
      <c r="B1791">
        <v>39</v>
      </c>
      <c r="C1791" t="s">
        <v>1715</v>
      </c>
      <c r="D1791">
        <v>114</v>
      </c>
      <c r="E1791" t="s">
        <v>2153</v>
      </c>
      <c r="F1791" t="s">
        <v>2501</v>
      </c>
      <c r="G1791" t="s">
        <v>156</v>
      </c>
      <c r="H1791">
        <v>133</v>
      </c>
      <c r="I1791">
        <v>0</v>
      </c>
      <c r="J1791">
        <v>18</v>
      </c>
      <c r="K1791">
        <v>4495</v>
      </c>
      <c r="L1791">
        <v>22</v>
      </c>
      <c r="M1791">
        <v>33.795721965339602</v>
      </c>
    </row>
    <row r="1792" spans="1:13" hidden="1" outlineLevel="3" x14ac:dyDescent="0.2">
      <c r="A1792">
        <v>1955</v>
      </c>
      <c r="B1792">
        <v>45</v>
      </c>
      <c r="C1792" t="s">
        <v>1717</v>
      </c>
      <c r="D1792">
        <v>119</v>
      </c>
      <c r="E1792" t="s">
        <v>2153</v>
      </c>
      <c r="F1792" t="s">
        <v>2511</v>
      </c>
      <c r="G1792" t="s">
        <v>156</v>
      </c>
      <c r="H1792">
        <v>133</v>
      </c>
      <c r="I1792">
        <v>10</v>
      </c>
      <c r="J1792">
        <v>33</v>
      </c>
      <c r="K1792">
        <v>4495</v>
      </c>
      <c r="L1792">
        <v>22</v>
      </c>
      <c r="M1792">
        <v>33.752369987047103</v>
      </c>
    </row>
    <row r="1793" spans="1:13" hidden="1" outlineLevel="3" x14ac:dyDescent="0.2">
      <c r="A1793">
        <v>1955</v>
      </c>
      <c r="B1793">
        <v>58</v>
      </c>
      <c r="C1793" t="s">
        <v>1917</v>
      </c>
      <c r="D1793">
        <v>115</v>
      </c>
      <c r="E1793" t="s">
        <v>2153</v>
      </c>
      <c r="F1793" t="s">
        <v>2528</v>
      </c>
      <c r="G1793" t="s">
        <v>156</v>
      </c>
      <c r="H1793">
        <v>133</v>
      </c>
      <c r="I1793">
        <v>51</v>
      </c>
      <c r="J1793">
        <v>55</v>
      </c>
      <c r="K1793">
        <v>4495</v>
      </c>
      <c r="L1793">
        <v>22</v>
      </c>
      <c r="M1793">
        <v>33.578535633877301</v>
      </c>
    </row>
    <row r="1794" spans="1:13" hidden="1" outlineLevel="3" x14ac:dyDescent="0.2">
      <c r="A1794">
        <v>1955</v>
      </c>
      <c r="B1794">
        <v>59</v>
      </c>
      <c r="C1794" t="s">
        <v>2529</v>
      </c>
      <c r="D1794">
        <v>116</v>
      </c>
      <c r="E1794" t="s">
        <v>2153</v>
      </c>
      <c r="F1794" t="s">
        <v>2530</v>
      </c>
      <c r="G1794" t="s">
        <v>156</v>
      </c>
      <c r="H1794">
        <v>134</v>
      </c>
      <c r="I1794">
        <v>8</v>
      </c>
      <c r="J1794">
        <v>33</v>
      </c>
      <c r="K1794">
        <v>4495</v>
      </c>
      <c r="L1794">
        <v>22</v>
      </c>
      <c r="M1794">
        <v>33.509141398140002</v>
      </c>
    </row>
    <row r="1795" spans="1:13" hidden="1" outlineLevel="3" x14ac:dyDescent="0.2">
      <c r="A1795">
        <v>1955</v>
      </c>
      <c r="B1795">
        <v>66</v>
      </c>
      <c r="C1795" t="s">
        <v>2541</v>
      </c>
      <c r="D1795">
        <v>112</v>
      </c>
      <c r="E1795" t="s">
        <v>2153</v>
      </c>
      <c r="F1795" t="s">
        <v>2542</v>
      </c>
      <c r="G1795" t="s">
        <v>156</v>
      </c>
      <c r="H1795">
        <v>135</v>
      </c>
      <c r="I1795">
        <v>1</v>
      </c>
      <c r="J1795">
        <v>49</v>
      </c>
      <c r="K1795">
        <v>4495</v>
      </c>
      <c r="L1795">
        <v>22</v>
      </c>
      <c r="M1795">
        <v>33.288830282920003</v>
      </c>
    </row>
    <row r="1796" spans="1:13" outlineLevel="2" collapsed="1" x14ac:dyDescent="0.2">
      <c r="E1796" s="10" t="s">
        <v>13061</v>
      </c>
      <c r="M1796">
        <f>SUBTOTAL(1,M1790:M1795)</f>
        <v>33.681102408406964</v>
      </c>
    </row>
    <row r="1797" spans="1:13" hidden="1" outlineLevel="3" x14ac:dyDescent="0.2">
      <c r="A1797">
        <v>1955</v>
      </c>
      <c r="B1797">
        <v>43</v>
      </c>
      <c r="C1797" t="s">
        <v>2508</v>
      </c>
      <c r="D1797">
        <v>127</v>
      </c>
      <c r="E1797" t="s">
        <v>1643</v>
      </c>
      <c r="F1797" t="s">
        <v>2509</v>
      </c>
      <c r="G1797" t="s">
        <v>156</v>
      </c>
      <c r="H1797">
        <v>133</v>
      </c>
      <c r="I1797">
        <v>5</v>
      </c>
      <c r="J1797">
        <v>59</v>
      </c>
      <c r="K1797">
        <v>4495</v>
      </c>
      <c r="L1797">
        <v>22</v>
      </c>
      <c r="M1797">
        <v>33.771670781515098</v>
      </c>
    </row>
    <row r="1798" spans="1:13" hidden="1" outlineLevel="3" x14ac:dyDescent="0.2">
      <c r="A1798">
        <v>1955</v>
      </c>
      <c r="B1798">
        <v>52</v>
      </c>
      <c r="C1798" t="s">
        <v>2444</v>
      </c>
      <c r="D1798">
        <v>121</v>
      </c>
      <c r="E1798" t="s">
        <v>1643</v>
      </c>
      <c r="F1798" t="s">
        <v>2519</v>
      </c>
      <c r="G1798" t="s">
        <v>156</v>
      </c>
      <c r="H1798">
        <v>134</v>
      </c>
      <c r="I1798">
        <v>25</v>
      </c>
      <c r="J1798">
        <v>23</v>
      </c>
      <c r="K1798">
        <v>4495</v>
      </c>
      <c r="L1798">
        <v>22</v>
      </c>
      <c r="M1798">
        <v>33.439204170911403</v>
      </c>
    </row>
    <row r="1799" spans="1:13" outlineLevel="2" collapsed="1" x14ac:dyDescent="0.2">
      <c r="E1799" s="10" t="s">
        <v>13043</v>
      </c>
      <c r="M1799">
        <f>SUBTOTAL(1,M1797:M1798)</f>
        <v>33.605437476213254</v>
      </c>
    </row>
    <row r="1800" spans="1:13" hidden="1" outlineLevel="3" x14ac:dyDescent="0.2">
      <c r="A1800">
        <v>1955</v>
      </c>
      <c r="B1800">
        <v>48</v>
      </c>
      <c r="C1800" t="s">
        <v>2514</v>
      </c>
      <c r="D1800">
        <v>75</v>
      </c>
      <c r="E1800" t="s">
        <v>1142</v>
      </c>
      <c r="F1800" t="s">
        <v>2515</v>
      </c>
      <c r="G1800" t="s">
        <v>156</v>
      </c>
      <c r="H1800">
        <v>133</v>
      </c>
      <c r="I1800">
        <v>25</v>
      </c>
      <c r="J1800">
        <v>9</v>
      </c>
      <c r="K1800">
        <v>4495</v>
      </c>
      <c r="L1800">
        <v>22</v>
      </c>
      <c r="M1800">
        <v>33.690811540071003</v>
      </c>
    </row>
    <row r="1801" spans="1:13" hidden="1" outlineLevel="3" x14ac:dyDescent="0.2">
      <c r="A1801">
        <v>1955</v>
      </c>
      <c r="B1801">
        <v>53</v>
      </c>
      <c r="C1801" t="s">
        <v>2520</v>
      </c>
      <c r="D1801">
        <v>71</v>
      </c>
      <c r="E1801" t="s">
        <v>1142</v>
      </c>
      <c r="F1801" t="s">
        <v>2521</v>
      </c>
      <c r="G1801" t="s">
        <v>156</v>
      </c>
      <c r="H1801">
        <v>133</v>
      </c>
      <c r="I1801">
        <v>37</v>
      </c>
      <c r="J1801">
        <v>7</v>
      </c>
      <c r="K1801">
        <v>4495</v>
      </c>
      <c r="L1801">
        <v>22</v>
      </c>
      <c r="M1801">
        <v>33.640523297028999</v>
      </c>
    </row>
    <row r="1802" spans="1:13" hidden="1" outlineLevel="3" x14ac:dyDescent="0.2">
      <c r="A1802">
        <v>1955</v>
      </c>
      <c r="B1802">
        <v>61</v>
      </c>
      <c r="C1802" t="s">
        <v>2341</v>
      </c>
      <c r="D1802">
        <v>80</v>
      </c>
      <c r="E1802" t="s">
        <v>1142</v>
      </c>
      <c r="F1802" t="s">
        <v>2532</v>
      </c>
      <c r="G1802" t="s">
        <v>156</v>
      </c>
      <c r="H1802">
        <v>134</v>
      </c>
      <c r="I1802">
        <v>23</v>
      </c>
      <c r="J1802">
        <v>37</v>
      </c>
      <c r="K1802">
        <v>4495</v>
      </c>
      <c r="L1802">
        <v>22</v>
      </c>
      <c r="M1802">
        <v>33.446530403024198</v>
      </c>
    </row>
    <row r="1803" spans="1:13" hidden="1" outlineLevel="3" x14ac:dyDescent="0.2">
      <c r="A1803">
        <v>1955</v>
      </c>
      <c r="B1803">
        <v>67</v>
      </c>
      <c r="C1803" t="s">
        <v>2543</v>
      </c>
      <c r="D1803">
        <v>79</v>
      </c>
      <c r="E1803" t="s">
        <v>1142</v>
      </c>
      <c r="F1803" t="s">
        <v>2544</v>
      </c>
      <c r="G1803" t="s">
        <v>156</v>
      </c>
      <c r="H1803">
        <v>135</v>
      </c>
      <c r="I1803">
        <v>3</v>
      </c>
      <c r="J1803">
        <v>31</v>
      </c>
      <c r="K1803">
        <v>4495</v>
      </c>
      <c r="L1803">
        <v>22</v>
      </c>
      <c r="M1803">
        <v>33.281846770229301</v>
      </c>
    </row>
    <row r="1804" spans="1:13" outlineLevel="2" collapsed="1" x14ac:dyDescent="0.2">
      <c r="E1804" s="10" t="s">
        <v>13034</v>
      </c>
      <c r="M1804">
        <f>SUBTOTAL(1,M1800:M1803)</f>
        <v>33.514928002588377</v>
      </c>
    </row>
    <row r="1805" spans="1:13" outlineLevel="1" x14ac:dyDescent="0.2">
      <c r="A1805" s="10" t="s">
        <v>12912</v>
      </c>
      <c r="M1805">
        <f>SUBTOTAL(1,M1723:M1803)</f>
        <v>33.862999308606582</v>
      </c>
    </row>
    <row r="1806" spans="1:13" hidden="1" outlineLevel="3" x14ac:dyDescent="0.2">
      <c r="A1806">
        <v>1956</v>
      </c>
      <c r="B1806">
        <v>3</v>
      </c>
      <c r="C1806" t="s">
        <v>2310</v>
      </c>
      <c r="D1806">
        <v>21</v>
      </c>
      <c r="E1806" t="s">
        <v>998</v>
      </c>
      <c r="F1806" t="s">
        <v>2551</v>
      </c>
      <c r="G1806" t="s">
        <v>156</v>
      </c>
      <c r="H1806">
        <v>124</v>
      </c>
      <c r="I1806">
        <v>5</v>
      </c>
      <c r="J1806">
        <v>0</v>
      </c>
      <c r="K1806">
        <v>4498</v>
      </c>
      <c r="L1806">
        <v>22</v>
      </c>
      <c r="M1806">
        <v>36.249832102081903</v>
      </c>
    </row>
    <row r="1807" spans="1:13" hidden="1" outlineLevel="3" x14ac:dyDescent="0.2">
      <c r="A1807">
        <v>1956</v>
      </c>
      <c r="B1807">
        <v>8</v>
      </c>
      <c r="C1807" t="s">
        <v>1816</v>
      </c>
      <c r="D1807">
        <v>28</v>
      </c>
      <c r="E1807" t="s">
        <v>998</v>
      </c>
      <c r="F1807" t="s">
        <v>2557</v>
      </c>
      <c r="G1807" t="s">
        <v>156</v>
      </c>
      <c r="H1807">
        <v>124</v>
      </c>
      <c r="I1807">
        <v>18</v>
      </c>
      <c r="J1807">
        <v>8</v>
      </c>
      <c r="K1807">
        <v>4498</v>
      </c>
      <c r="L1807">
        <v>22</v>
      </c>
      <c r="M1807">
        <v>36.185998283752802</v>
      </c>
    </row>
    <row r="1808" spans="1:13" hidden="1" outlineLevel="3" x14ac:dyDescent="0.2">
      <c r="A1808">
        <v>1956</v>
      </c>
      <c r="B1808">
        <v>17</v>
      </c>
      <c r="C1808" t="s">
        <v>2135</v>
      </c>
      <c r="D1808">
        <v>23</v>
      </c>
      <c r="E1808" t="s">
        <v>998</v>
      </c>
      <c r="F1808" t="s">
        <v>2567</v>
      </c>
      <c r="G1808" t="s">
        <v>156</v>
      </c>
      <c r="H1808">
        <v>124</v>
      </c>
      <c r="I1808">
        <v>43</v>
      </c>
      <c r="J1808">
        <v>3</v>
      </c>
      <c r="K1808">
        <v>4498</v>
      </c>
      <c r="L1808">
        <v>22</v>
      </c>
      <c r="M1808">
        <v>36.065508048188903</v>
      </c>
    </row>
    <row r="1809" spans="1:13" hidden="1" outlineLevel="3" x14ac:dyDescent="0.2">
      <c r="A1809">
        <v>1956</v>
      </c>
      <c r="B1809">
        <v>20</v>
      </c>
      <c r="C1809" t="s">
        <v>2320</v>
      </c>
      <c r="D1809">
        <v>24</v>
      </c>
      <c r="E1809" t="s">
        <v>998</v>
      </c>
      <c r="F1809" t="s">
        <v>2571</v>
      </c>
      <c r="G1809" t="s">
        <v>156</v>
      </c>
      <c r="H1809">
        <v>124</v>
      </c>
      <c r="I1809">
        <v>51</v>
      </c>
      <c r="J1809">
        <v>9</v>
      </c>
      <c r="K1809">
        <v>4498</v>
      </c>
      <c r="L1809">
        <v>22</v>
      </c>
      <c r="M1809">
        <v>36.026511283314299</v>
      </c>
    </row>
    <row r="1810" spans="1:13" hidden="1" outlineLevel="3" x14ac:dyDescent="0.2">
      <c r="A1810">
        <v>1956</v>
      </c>
      <c r="B1810">
        <v>21</v>
      </c>
      <c r="C1810" t="s">
        <v>2572</v>
      </c>
      <c r="D1810">
        <v>25</v>
      </c>
      <c r="E1810" t="s">
        <v>998</v>
      </c>
      <c r="F1810" t="s">
        <v>2573</v>
      </c>
      <c r="G1810" t="s">
        <v>156</v>
      </c>
      <c r="H1810">
        <v>124</v>
      </c>
      <c r="I1810">
        <v>52</v>
      </c>
      <c r="J1810">
        <v>12</v>
      </c>
      <c r="K1810">
        <v>4498</v>
      </c>
      <c r="L1810">
        <v>22</v>
      </c>
      <c r="M1810">
        <v>36.021462320813598</v>
      </c>
    </row>
    <row r="1811" spans="1:13" hidden="1" outlineLevel="3" x14ac:dyDescent="0.2">
      <c r="A1811">
        <v>1956</v>
      </c>
      <c r="B1811">
        <v>32</v>
      </c>
      <c r="C1811" t="s">
        <v>2588</v>
      </c>
      <c r="D1811">
        <v>27</v>
      </c>
      <c r="E1811" t="s">
        <v>998</v>
      </c>
      <c r="F1811" t="s">
        <v>2589</v>
      </c>
      <c r="G1811" t="s">
        <v>156</v>
      </c>
      <c r="H1811">
        <v>125</v>
      </c>
      <c r="I1811">
        <v>26</v>
      </c>
      <c r="J1811">
        <v>31</v>
      </c>
      <c r="K1811">
        <v>4498</v>
      </c>
      <c r="L1811">
        <v>22</v>
      </c>
      <c r="M1811">
        <v>35.857224789687997</v>
      </c>
    </row>
    <row r="1812" spans="1:13" hidden="1" outlineLevel="3" x14ac:dyDescent="0.2">
      <c r="A1812">
        <v>1956</v>
      </c>
      <c r="B1812">
        <v>33</v>
      </c>
      <c r="C1812" t="s">
        <v>1708</v>
      </c>
      <c r="D1812">
        <v>26</v>
      </c>
      <c r="E1812" t="s">
        <v>998</v>
      </c>
      <c r="F1812" t="s">
        <v>2590</v>
      </c>
      <c r="G1812" t="s">
        <v>156</v>
      </c>
      <c r="H1812">
        <v>125</v>
      </c>
      <c r="I1812">
        <v>27</v>
      </c>
      <c r="J1812">
        <v>15</v>
      </c>
      <c r="K1812">
        <v>4498</v>
      </c>
      <c r="L1812">
        <v>22</v>
      </c>
      <c r="M1812">
        <v>35.853731442425797</v>
      </c>
    </row>
    <row r="1813" spans="1:13" hidden="1" outlineLevel="3" x14ac:dyDescent="0.2">
      <c r="A1813">
        <v>1956</v>
      </c>
      <c r="B1813">
        <v>39</v>
      </c>
      <c r="C1813" t="s">
        <v>2367</v>
      </c>
      <c r="D1813">
        <v>22</v>
      </c>
      <c r="E1813" t="s">
        <v>998</v>
      </c>
      <c r="F1813" t="s">
        <v>2599</v>
      </c>
      <c r="G1813" t="s">
        <v>156</v>
      </c>
      <c r="H1813">
        <v>125</v>
      </c>
      <c r="I1813">
        <v>42</v>
      </c>
      <c r="J1813">
        <v>22</v>
      </c>
      <c r="K1813">
        <v>4498</v>
      </c>
      <c r="L1813">
        <v>22</v>
      </c>
      <c r="M1813">
        <v>35.7818721798197</v>
      </c>
    </row>
    <row r="1814" spans="1:13" hidden="1" outlineLevel="3" x14ac:dyDescent="0.2">
      <c r="A1814">
        <v>1956</v>
      </c>
      <c r="B1814">
        <v>45</v>
      </c>
      <c r="C1814" t="s">
        <v>2292</v>
      </c>
      <c r="D1814">
        <v>29</v>
      </c>
      <c r="E1814" t="s">
        <v>998</v>
      </c>
      <c r="F1814" t="s">
        <v>2607</v>
      </c>
      <c r="G1814" t="s">
        <v>156</v>
      </c>
      <c r="H1814">
        <v>125</v>
      </c>
      <c r="I1814">
        <v>52</v>
      </c>
      <c r="J1814">
        <v>48</v>
      </c>
      <c r="K1814">
        <v>4498</v>
      </c>
      <c r="L1814">
        <v>22</v>
      </c>
      <c r="M1814">
        <v>35.732443597076497</v>
      </c>
    </row>
    <row r="1815" spans="1:13" outlineLevel="2" collapsed="1" x14ac:dyDescent="0.2">
      <c r="E1815" s="10" t="s">
        <v>13027</v>
      </c>
      <c r="M1815">
        <f>SUBTOTAL(1,M1806:M1814)</f>
        <v>35.974953783017945</v>
      </c>
    </row>
    <row r="1816" spans="1:13" hidden="1" outlineLevel="3" x14ac:dyDescent="0.2">
      <c r="A1816">
        <v>1956</v>
      </c>
      <c r="B1816">
        <v>4</v>
      </c>
      <c r="C1816" t="s">
        <v>2385</v>
      </c>
      <c r="D1816">
        <v>41</v>
      </c>
      <c r="E1816" t="s">
        <v>1011</v>
      </c>
      <c r="F1816" t="s">
        <v>2552</v>
      </c>
      <c r="G1816" t="s">
        <v>156</v>
      </c>
      <c r="H1816">
        <v>124</v>
      </c>
      <c r="I1816">
        <v>11</v>
      </c>
      <c r="J1816">
        <v>30</v>
      </c>
      <c r="K1816">
        <v>4498</v>
      </c>
      <c r="L1816">
        <v>22</v>
      </c>
      <c r="M1816">
        <v>36.218211098436498</v>
      </c>
    </row>
    <row r="1817" spans="1:13" hidden="1" outlineLevel="3" x14ac:dyDescent="0.2">
      <c r="A1817">
        <v>1956</v>
      </c>
      <c r="B1817">
        <v>29</v>
      </c>
      <c r="C1817" t="s">
        <v>2317</v>
      </c>
      <c r="D1817">
        <v>45</v>
      </c>
      <c r="E1817" t="s">
        <v>1011</v>
      </c>
      <c r="F1817" t="s">
        <v>2583</v>
      </c>
      <c r="G1817" t="s">
        <v>156</v>
      </c>
      <c r="H1817">
        <v>125</v>
      </c>
      <c r="I1817">
        <v>23</v>
      </c>
      <c r="J1817">
        <v>40</v>
      </c>
      <c r="K1817">
        <v>4498</v>
      </c>
      <c r="L1817">
        <v>22</v>
      </c>
      <c r="M1817">
        <v>35.870807673563398</v>
      </c>
    </row>
    <row r="1818" spans="1:13" hidden="1" outlineLevel="3" x14ac:dyDescent="0.2">
      <c r="A1818">
        <v>1956</v>
      </c>
      <c r="B1818">
        <v>58</v>
      </c>
      <c r="C1818" t="s">
        <v>2624</v>
      </c>
      <c r="D1818">
        <v>46</v>
      </c>
      <c r="E1818" t="s">
        <v>1011</v>
      </c>
      <c r="F1818" t="s">
        <v>2625</v>
      </c>
      <c r="G1818" t="s">
        <v>156</v>
      </c>
      <c r="H1818">
        <v>126</v>
      </c>
      <c r="I1818">
        <v>24</v>
      </c>
      <c r="J1818">
        <v>43</v>
      </c>
      <c r="K1818">
        <v>4498</v>
      </c>
      <c r="L1818">
        <v>22</v>
      </c>
      <c r="M1818">
        <v>35.582080631445201</v>
      </c>
    </row>
    <row r="1819" spans="1:13" hidden="1" outlineLevel="3" x14ac:dyDescent="0.2">
      <c r="A1819">
        <v>1956</v>
      </c>
      <c r="B1819">
        <v>65</v>
      </c>
      <c r="C1819" t="s">
        <v>2426</v>
      </c>
      <c r="D1819">
        <v>42</v>
      </c>
      <c r="E1819" t="s">
        <v>1011</v>
      </c>
      <c r="F1819" t="s">
        <v>2636</v>
      </c>
      <c r="G1819" t="s">
        <v>156</v>
      </c>
      <c r="H1819">
        <v>126</v>
      </c>
      <c r="I1819">
        <v>35</v>
      </c>
      <c r="J1819">
        <v>48</v>
      </c>
      <c r="K1819">
        <v>4498</v>
      </c>
      <c r="L1819">
        <v>22</v>
      </c>
      <c r="M1819">
        <v>35.530161404986899</v>
      </c>
    </row>
    <row r="1820" spans="1:13" hidden="1" outlineLevel="3" x14ac:dyDescent="0.2">
      <c r="A1820">
        <v>1956</v>
      </c>
      <c r="B1820">
        <v>70</v>
      </c>
      <c r="C1820" t="s">
        <v>2039</v>
      </c>
      <c r="D1820">
        <v>49</v>
      </c>
      <c r="E1820" t="s">
        <v>1011</v>
      </c>
      <c r="F1820" t="s">
        <v>2644</v>
      </c>
      <c r="G1820" t="s">
        <v>156</v>
      </c>
      <c r="H1820">
        <v>126</v>
      </c>
      <c r="I1820">
        <v>51</v>
      </c>
      <c r="J1820">
        <v>40</v>
      </c>
      <c r="K1820">
        <v>4498</v>
      </c>
      <c r="L1820">
        <v>22</v>
      </c>
      <c r="M1820">
        <v>35.456098095029503</v>
      </c>
    </row>
    <row r="1821" spans="1:13" hidden="1" outlineLevel="3" x14ac:dyDescent="0.2">
      <c r="A1821">
        <v>1956</v>
      </c>
      <c r="B1821">
        <v>74</v>
      </c>
      <c r="C1821" t="s">
        <v>2650</v>
      </c>
      <c r="D1821">
        <v>43</v>
      </c>
      <c r="E1821" t="s">
        <v>1011</v>
      </c>
      <c r="F1821" t="s">
        <v>2651</v>
      </c>
      <c r="G1821" t="s">
        <v>156</v>
      </c>
      <c r="H1821">
        <v>127</v>
      </c>
      <c r="I1821">
        <v>0</v>
      </c>
      <c r="J1821">
        <v>32</v>
      </c>
      <c r="K1821">
        <v>4498</v>
      </c>
      <c r="L1821">
        <v>22</v>
      </c>
      <c r="M1821">
        <v>35.414844105399403</v>
      </c>
    </row>
    <row r="1822" spans="1:13" hidden="1" outlineLevel="3" x14ac:dyDescent="0.2">
      <c r="A1822">
        <v>1956</v>
      </c>
      <c r="B1822">
        <v>77</v>
      </c>
      <c r="C1822" t="s">
        <v>2654</v>
      </c>
      <c r="D1822">
        <v>47</v>
      </c>
      <c r="E1822" t="s">
        <v>1011</v>
      </c>
      <c r="F1822" t="s">
        <v>2655</v>
      </c>
      <c r="G1822" t="s">
        <v>156</v>
      </c>
      <c r="H1822">
        <v>127</v>
      </c>
      <c r="I1822">
        <v>6</v>
      </c>
      <c r="J1822">
        <v>5</v>
      </c>
      <c r="K1822">
        <v>4498</v>
      </c>
      <c r="L1822">
        <v>22</v>
      </c>
      <c r="M1822">
        <v>35.389070405297602</v>
      </c>
    </row>
    <row r="1823" spans="1:13" hidden="1" outlineLevel="3" x14ac:dyDescent="0.2">
      <c r="A1823">
        <v>1956</v>
      </c>
      <c r="B1823">
        <v>81</v>
      </c>
      <c r="C1823" t="s">
        <v>2158</v>
      </c>
      <c r="D1823">
        <v>50</v>
      </c>
      <c r="E1823" t="s">
        <v>1011</v>
      </c>
      <c r="F1823" t="s">
        <v>2660</v>
      </c>
      <c r="G1823" t="s">
        <v>156</v>
      </c>
      <c r="H1823">
        <v>127</v>
      </c>
      <c r="I1823">
        <v>18</v>
      </c>
      <c r="J1823">
        <v>12</v>
      </c>
      <c r="K1823">
        <v>4498</v>
      </c>
      <c r="L1823">
        <v>22</v>
      </c>
      <c r="M1823">
        <v>35.332931842580699</v>
      </c>
    </row>
    <row r="1824" spans="1:13" outlineLevel="2" collapsed="1" x14ac:dyDescent="0.2">
      <c r="E1824" s="10" t="s">
        <v>13028</v>
      </c>
      <c r="M1824">
        <f>SUBTOTAL(1,M1816:M1823)</f>
        <v>35.599275657092399</v>
      </c>
    </row>
    <row r="1825" spans="1:13" hidden="1" outlineLevel="3" x14ac:dyDescent="0.2">
      <c r="A1825">
        <v>1956</v>
      </c>
      <c r="B1825">
        <v>2</v>
      </c>
      <c r="C1825" t="s">
        <v>2023</v>
      </c>
      <c r="D1825">
        <v>2</v>
      </c>
      <c r="E1825" t="s">
        <v>987</v>
      </c>
      <c r="F1825" t="s">
        <v>2550</v>
      </c>
      <c r="G1825" t="s">
        <v>156</v>
      </c>
      <c r="H1825">
        <v>124</v>
      </c>
      <c r="I1825">
        <v>2</v>
      </c>
      <c r="J1825">
        <v>41</v>
      </c>
      <c r="K1825">
        <v>4498</v>
      </c>
      <c r="L1825">
        <v>22</v>
      </c>
      <c r="M1825">
        <v>36.261115502697201</v>
      </c>
    </row>
    <row r="1826" spans="1:13" hidden="1" outlineLevel="3" x14ac:dyDescent="0.2">
      <c r="A1826">
        <v>1956</v>
      </c>
      <c r="B1826">
        <v>9</v>
      </c>
      <c r="C1826" t="s">
        <v>2422</v>
      </c>
      <c r="D1826">
        <v>9</v>
      </c>
      <c r="E1826" t="s">
        <v>987</v>
      </c>
      <c r="F1826" t="s">
        <v>2558</v>
      </c>
      <c r="G1826" t="s">
        <v>156</v>
      </c>
      <c r="H1826">
        <v>124</v>
      </c>
      <c r="I1826">
        <v>24</v>
      </c>
      <c r="J1826">
        <v>15</v>
      </c>
      <c r="K1826">
        <v>4498</v>
      </c>
      <c r="L1826">
        <v>22</v>
      </c>
      <c r="M1826">
        <v>36.156345245670998</v>
      </c>
    </row>
    <row r="1827" spans="1:13" hidden="1" outlineLevel="3" x14ac:dyDescent="0.2">
      <c r="A1827">
        <v>1956</v>
      </c>
      <c r="B1827">
        <v>12</v>
      </c>
      <c r="C1827" t="s">
        <v>2299</v>
      </c>
      <c r="D1827">
        <v>5</v>
      </c>
      <c r="E1827" t="s">
        <v>987</v>
      </c>
      <c r="F1827" t="s">
        <v>2562</v>
      </c>
      <c r="G1827" t="s">
        <v>156</v>
      </c>
      <c r="H1827">
        <v>124</v>
      </c>
      <c r="I1827">
        <v>31</v>
      </c>
      <c r="J1827">
        <v>31</v>
      </c>
      <c r="K1827">
        <v>4498</v>
      </c>
      <c r="L1827">
        <v>22</v>
      </c>
      <c r="M1827">
        <v>36.121180215529598</v>
      </c>
    </row>
    <row r="1828" spans="1:13" hidden="1" outlineLevel="3" x14ac:dyDescent="0.2">
      <c r="A1828">
        <v>1956</v>
      </c>
      <c r="B1828">
        <v>16</v>
      </c>
      <c r="C1828" t="s">
        <v>2296</v>
      </c>
      <c r="D1828">
        <v>4</v>
      </c>
      <c r="E1828" t="s">
        <v>987</v>
      </c>
      <c r="F1828" t="s">
        <v>2566</v>
      </c>
      <c r="G1828" t="s">
        <v>156</v>
      </c>
      <c r="H1828">
        <v>124</v>
      </c>
      <c r="I1828">
        <v>41</v>
      </c>
      <c r="J1828">
        <v>7</v>
      </c>
      <c r="K1828">
        <v>4498</v>
      </c>
      <c r="L1828">
        <v>22</v>
      </c>
      <c r="M1828">
        <v>36.074828401285899</v>
      </c>
    </row>
    <row r="1829" spans="1:13" hidden="1" outlineLevel="3" x14ac:dyDescent="0.2">
      <c r="A1829">
        <v>1956</v>
      </c>
      <c r="B1829">
        <v>34</v>
      </c>
      <c r="C1829" t="s">
        <v>2173</v>
      </c>
      <c r="D1829">
        <v>8</v>
      </c>
      <c r="E1829" t="s">
        <v>987</v>
      </c>
      <c r="F1829" t="s">
        <v>2591</v>
      </c>
      <c r="G1829" t="s">
        <v>156</v>
      </c>
      <c r="H1829">
        <v>125</v>
      </c>
      <c r="I1829">
        <v>27</v>
      </c>
      <c r="J1829">
        <v>48</v>
      </c>
      <c r="K1829">
        <v>4498</v>
      </c>
      <c r="L1829">
        <v>22</v>
      </c>
      <c r="M1829">
        <v>35.851111878636502</v>
      </c>
    </row>
    <row r="1830" spans="1:13" hidden="1" outlineLevel="3" x14ac:dyDescent="0.2">
      <c r="A1830">
        <v>1956</v>
      </c>
      <c r="B1830">
        <v>35</v>
      </c>
      <c r="C1830" t="s">
        <v>2592</v>
      </c>
      <c r="D1830">
        <v>10</v>
      </c>
      <c r="E1830" t="s">
        <v>987</v>
      </c>
      <c r="F1830" t="s">
        <v>2593</v>
      </c>
      <c r="G1830" t="s">
        <v>156</v>
      </c>
      <c r="H1830">
        <v>125</v>
      </c>
      <c r="I1830">
        <v>31</v>
      </c>
      <c r="J1830">
        <v>8</v>
      </c>
      <c r="K1830">
        <v>4498</v>
      </c>
      <c r="L1830">
        <v>22</v>
      </c>
      <c r="M1830">
        <v>35.835243920791001</v>
      </c>
    </row>
    <row r="1831" spans="1:13" hidden="1" outlineLevel="3" x14ac:dyDescent="0.2">
      <c r="A1831">
        <v>1956</v>
      </c>
      <c r="B1831">
        <v>46</v>
      </c>
      <c r="C1831" t="s">
        <v>2034</v>
      </c>
      <c r="D1831">
        <v>1</v>
      </c>
      <c r="E1831" t="s">
        <v>987</v>
      </c>
      <c r="F1831" t="s">
        <v>2608</v>
      </c>
      <c r="G1831" t="s">
        <v>156</v>
      </c>
      <c r="H1831">
        <v>125</v>
      </c>
      <c r="I1831">
        <v>54</v>
      </c>
      <c r="J1831">
        <v>54</v>
      </c>
      <c r="K1831">
        <v>4498</v>
      </c>
      <c r="L1831">
        <v>22</v>
      </c>
      <c r="M1831">
        <v>35.722511217885</v>
      </c>
    </row>
    <row r="1832" spans="1:13" hidden="1" outlineLevel="3" x14ac:dyDescent="0.2">
      <c r="A1832">
        <v>1956</v>
      </c>
      <c r="B1832">
        <v>49</v>
      </c>
      <c r="C1832" t="s">
        <v>1823</v>
      </c>
      <c r="D1832">
        <v>6</v>
      </c>
      <c r="E1832" t="s">
        <v>987</v>
      </c>
      <c r="F1832" t="s">
        <v>2611</v>
      </c>
      <c r="G1832" t="s">
        <v>156</v>
      </c>
      <c r="H1832">
        <v>125</v>
      </c>
      <c r="I1832">
        <v>58</v>
      </c>
      <c r="J1832">
        <v>47</v>
      </c>
      <c r="K1832">
        <v>4498</v>
      </c>
      <c r="L1832">
        <v>22</v>
      </c>
      <c r="M1832">
        <v>35.7041587380685</v>
      </c>
    </row>
    <row r="1833" spans="1:13" hidden="1" outlineLevel="3" x14ac:dyDescent="0.2">
      <c r="A1833">
        <v>1956</v>
      </c>
      <c r="B1833">
        <v>54</v>
      </c>
      <c r="C1833" t="s">
        <v>2364</v>
      </c>
      <c r="D1833">
        <v>3</v>
      </c>
      <c r="E1833" t="s">
        <v>987</v>
      </c>
      <c r="F1833" t="s">
        <v>2618</v>
      </c>
      <c r="G1833" t="s">
        <v>156</v>
      </c>
      <c r="H1833">
        <v>126</v>
      </c>
      <c r="I1833">
        <v>17</v>
      </c>
      <c r="J1833">
        <v>52</v>
      </c>
      <c r="K1833">
        <v>4498</v>
      </c>
      <c r="L1833">
        <v>22</v>
      </c>
      <c r="M1833">
        <v>35.614244994193598</v>
      </c>
    </row>
    <row r="1834" spans="1:13" outlineLevel="2" collapsed="1" x14ac:dyDescent="0.2">
      <c r="E1834" s="10" t="s">
        <v>13029</v>
      </c>
      <c r="M1834">
        <f>SUBTOTAL(1,M1825:M1833)</f>
        <v>35.926748901639812</v>
      </c>
    </row>
    <row r="1835" spans="1:13" hidden="1" outlineLevel="3" x14ac:dyDescent="0.2">
      <c r="A1835">
        <v>1956</v>
      </c>
      <c r="B1835">
        <v>38</v>
      </c>
      <c r="C1835" t="s">
        <v>2524</v>
      </c>
      <c r="D1835">
        <v>101</v>
      </c>
      <c r="E1835" t="s">
        <v>1726</v>
      </c>
      <c r="F1835" t="s">
        <v>2598</v>
      </c>
      <c r="G1835" t="s">
        <v>156</v>
      </c>
      <c r="H1835">
        <v>125</v>
      </c>
      <c r="I1835">
        <v>41</v>
      </c>
      <c r="J1835">
        <v>13</v>
      </c>
      <c r="K1835">
        <v>4498</v>
      </c>
      <c r="L1835">
        <v>22</v>
      </c>
      <c r="M1835">
        <v>35.787328746687599</v>
      </c>
    </row>
    <row r="1836" spans="1:13" hidden="1" outlineLevel="3" x14ac:dyDescent="0.2">
      <c r="A1836">
        <v>1956</v>
      </c>
      <c r="B1836">
        <v>40</v>
      </c>
      <c r="C1836" t="s">
        <v>2399</v>
      </c>
      <c r="D1836">
        <v>105</v>
      </c>
      <c r="E1836" t="s">
        <v>1726</v>
      </c>
      <c r="F1836" t="s">
        <v>2600</v>
      </c>
      <c r="G1836" t="s">
        <v>156</v>
      </c>
      <c r="H1836">
        <v>125</v>
      </c>
      <c r="I1836">
        <v>44</v>
      </c>
      <c r="J1836">
        <v>57</v>
      </c>
      <c r="K1836">
        <v>4498</v>
      </c>
      <c r="L1836">
        <v>22</v>
      </c>
      <c r="M1836">
        <v>35.769620739700002</v>
      </c>
    </row>
    <row r="1837" spans="1:13" hidden="1" outlineLevel="3" x14ac:dyDescent="0.2">
      <c r="A1837">
        <v>1956</v>
      </c>
      <c r="B1837">
        <v>44</v>
      </c>
      <c r="C1837" t="s">
        <v>2434</v>
      </c>
      <c r="D1837">
        <v>107</v>
      </c>
      <c r="E1837" t="s">
        <v>1726</v>
      </c>
      <c r="F1837" t="s">
        <v>2606</v>
      </c>
      <c r="G1837" t="s">
        <v>156</v>
      </c>
      <c r="H1837">
        <v>125</v>
      </c>
      <c r="I1837">
        <v>50</v>
      </c>
      <c r="J1837">
        <v>41</v>
      </c>
      <c r="K1837">
        <v>4498</v>
      </c>
      <c r="L1837">
        <v>22</v>
      </c>
      <c r="M1837">
        <v>35.7424603954167</v>
      </c>
    </row>
    <row r="1838" spans="1:13" hidden="1" outlineLevel="3" x14ac:dyDescent="0.2">
      <c r="A1838">
        <v>1956</v>
      </c>
      <c r="B1838">
        <v>66</v>
      </c>
      <c r="C1838" t="s">
        <v>2315</v>
      </c>
      <c r="D1838">
        <v>110</v>
      </c>
      <c r="E1838" t="s">
        <v>1726</v>
      </c>
      <c r="F1838" t="s">
        <v>2637</v>
      </c>
      <c r="G1838" t="s">
        <v>156</v>
      </c>
      <c r="H1838">
        <v>126</v>
      </c>
      <c r="I1838">
        <v>40</v>
      </c>
      <c r="J1838">
        <v>5</v>
      </c>
      <c r="K1838">
        <v>4498</v>
      </c>
      <c r="L1838">
        <v>22</v>
      </c>
      <c r="M1838">
        <v>35.510136950252701</v>
      </c>
    </row>
    <row r="1839" spans="1:13" hidden="1" outlineLevel="3" x14ac:dyDescent="0.2">
      <c r="A1839">
        <v>1956</v>
      </c>
      <c r="B1839">
        <v>72</v>
      </c>
      <c r="C1839" t="s">
        <v>2646</v>
      </c>
      <c r="D1839">
        <v>109</v>
      </c>
      <c r="E1839" t="s">
        <v>1726</v>
      </c>
      <c r="F1839" t="s">
        <v>2647</v>
      </c>
      <c r="G1839" t="s">
        <v>156</v>
      </c>
      <c r="H1839">
        <v>126</v>
      </c>
      <c r="I1839">
        <v>57</v>
      </c>
      <c r="J1839">
        <v>7</v>
      </c>
      <c r="K1839">
        <v>4498</v>
      </c>
      <c r="L1839">
        <v>22</v>
      </c>
      <c r="M1839">
        <v>35.430729475501401</v>
      </c>
    </row>
    <row r="1840" spans="1:13" outlineLevel="2" collapsed="1" x14ac:dyDescent="0.2">
      <c r="E1840" s="10" t="s">
        <v>13045</v>
      </c>
      <c r="M1840">
        <f>SUBTOTAL(1,M1835:M1839)</f>
        <v>35.648055261511679</v>
      </c>
    </row>
    <row r="1841" spans="1:13" hidden="1" outlineLevel="3" x14ac:dyDescent="0.2">
      <c r="A1841">
        <v>1956</v>
      </c>
      <c r="B1841">
        <v>5</v>
      </c>
      <c r="C1841" t="s">
        <v>2553</v>
      </c>
      <c r="D1841">
        <v>14</v>
      </c>
      <c r="E1841" t="s">
        <v>990</v>
      </c>
      <c r="F1841" t="s">
        <v>2554</v>
      </c>
      <c r="G1841" t="s">
        <v>156</v>
      </c>
      <c r="H1841">
        <v>124</v>
      </c>
      <c r="I1841">
        <v>11</v>
      </c>
      <c r="J1841">
        <v>41</v>
      </c>
      <c r="K1841">
        <v>4498</v>
      </c>
      <c r="L1841">
        <v>22</v>
      </c>
      <c r="M1841">
        <v>36.217320023887197</v>
      </c>
    </row>
    <row r="1842" spans="1:13" hidden="1" outlineLevel="3" x14ac:dyDescent="0.2">
      <c r="A1842">
        <v>1956</v>
      </c>
      <c r="B1842">
        <v>22</v>
      </c>
      <c r="C1842" t="s">
        <v>2574</v>
      </c>
      <c r="D1842">
        <v>19</v>
      </c>
      <c r="E1842" t="s">
        <v>990</v>
      </c>
      <c r="F1842" t="s">
        <v>2575</v>
      </c>
      <c r="G1842" t="s">
        <v>156</v>
      </c>
      <c r="H1842">
        <v>124</v>
      </c>
      <c r="I1842">
        <v>56</v>
      </c>
      <c r="J1842">
        <v>12</v>
      </c>
      <c r="K1842">
        <v>4498</v>
      </c>
      <c r="L1842">
        <v>22</v>
      </c>
      <c r="M1842">
        <v>36.002241135508598</v>
      </c>
    </row>
    <row r="1843" spans="1:13" hidden="1" outlineLevel="3" x14ac:dyDescent="0.2">
      <c r="A1843">
        <v>1956</v>
      </c>
      <c r="B1843">
        <v>23</v>
      </c>
      <c r="C1843" t="s">
        <v>2476</v>
      </c>
      <c r="D1843">
        <v>18</v>
      </c>
      <c r="E1843" t="s">
        <v>990</v>
      </c>
      <c r="F1843" t="s">
        <v>2576</v>
      </c>
      <c r="G1843" t="s">
        <v>156</v>
      </c>
      <c r="H1843">
        <v>124</v>
      </c>
      <c r="I1843">
        <v>58</v>
      </c>
      <c r="J1843">
        <v>14</v>
      </c>
      <c r="K1843">
        <v>4498</v>
      </c>
      <c r="L1843">
        <v>22</v>
      </c>
      <c r="M1843">
        <v>35.992478228204803</v>
      </c>
    </row>
    <row r="1844" spans="1:13" hidden="1" outlineLevel="3" x14ac:dyDescent="0.2">
      <c r="A1844">
        <v>1956</v>
      </c>
      <c r="B1844">
        <v>24</v>
      </c>
      <c r="C1844" t="s">
        <v>2454</v>
      </c>
      <c r="D1844">
        <v>16</v>
      </c>
      <c r="E1844" t="s">
        <v>990</v>
      </c>
      <c r="F1844" t="s">
        <v>2577</v>
      </c>
      <c r="G1844" t="s">
        <v>156</v>
      </c>
      <c r="H1844">
        <v>125</v>
      </c>
      <c r="I1844">
        <v>1</v>
      </c>
      <c r="J1844">
        <v>14</v>
      </c>
      <c r="K1844">
        <v>4498</v>
      </c>
      <c r="L1844">
        <v>22</v>
      </c>
      <c r="M1844">
        <v>35.9780836040295</v>
      </c>
    </row>
    <row r="1845" spans="1:13" hidden="1" outlineLevel="3" x14ac:dyDescent="0.2">
      <c r="A1845">
        <v>1956</v>
      </c>
      <c r="B1845">
        <v>26</v>
      </c>
      <c r="C1845" t="s">
        <v>2579</v>
      </c>
      <c r="D1845">
        <v>20</v>
      </c>
      <c r="E1845" t="s">
        <v>990</v>
      </c>
      <c r="F1845" t="s">
        <v>2580</v>
      </c>
      <c r="G1845" t="s">
        <v>156</v>
      </c>
      <c r="H1845">
        <v>125</v>
      </c>
      <c r="I1845">
        <v>8</v>
      </c>
      <c r="J1845">
        <v>41</v>
      </c>
      <c r="K1845">
        <v>4498</v>
      </c>
      <c r="L1845">
        <v>22</v>
      </c>
      <c r="M1845">
        <v>35.942386703394497</v>
      </c>
    </row>
    <row r="1846" spans="1:13" hidden="1" outlineLevel="3" x14ac:dyDescent="0.2">
      <c r="A1846">
        <v>1956</v>
      </c>
      <c r="B1846">
        <v>27</v>
      </c>
      <c r="C1846" t="s">
        <v>2463</v>
      </c>
      <c r="D1846">
        <v>12</v>
      </c>
      <c r="E1846" t="s">
        <v>990</v>
      </c>
      <c r="F1846" t="s">
        <v>2581</v>
      </c>
      <c r="G1846" t="s">
        <v>156</v>
      </c>
      <c r="H1846">
        <v>125</v>
      </c>
      <c r="I1846">
        <v>10</v>
      </c>
      <c r="J1846">
        <v>29</v>
      </c>
      <c r="K1846">
        <v>4498</v>
      </c>
      <c r="L1846">
        <v>22</v>
      </c>
      <c r="M1846">
        <v>35.933772571228197</v>
      </c>
    </row>
    <row r="1847" spans="1:13" hidden="1" outlineLevel="3" x14ac:dyDescent="0.2">
      <c r="A1847">
        <v>1956</v>
      </c>
      <c r="B1847">
        <v>41</v>
      </c>
      <c r="C1847" t="s">
        <v>2601</v>
      </c>
      <c r="D1847">
        <v>13</v>
      </c>
      <c r="E1847" t="s">
        <v>990</v>
      </c>
      <c r="F1847" t="s">
        <v>2602</v>
      </c>
      <c r="G1847" t="s">
        <v>156</v>
      </c>
      <c r="H1847">
        <v>125</v>
      </c>
      <c r="I1847">
        <v>47</v>
      </c>
      <c r="J1847">
        <v>11</v>
      </c>
      <c r="K1847">
        <v>4498</v>
      </c>
      <c r="L1847">
        <v>22</v>
      </c>
      <c r="M1847">
        <v>35.759035931727198</v>
      </c>
    </row>
    <row r="1848" spans="1:13" hidden="1" outlineLevel="3" x14ac:dyDescent="0.2">
      <c r="A1848">
        <v>1956</v>
      </c>
      <c r="B1848">
        <v>42</v>
      </c>
      <c r="C1848" t="s">
        <v>2488</v>
      </c>
      <c r="D1848">
        <v>17</v>
      </c>
      <c r="E1848" t="s">
        <v>990</v>
      </c>
      <c r="F1848" t="s">
        <v>2603</v>
      </c>
      <c r="G1848" t="s">
        <v>156</v>
      </c>
      <c r="H1848">
        <v>125</v>
      </c>
      <c r="I1848">
        <v>48</v>
      </c>
      <c r="J1848">
        <v>14</v>
      </c>
      <c r="K1848">
        <v>4498</v>
      </c>
      <c r="L1848">
        <v>22</v>
      </c>
      <c r="M1848">
        <v>35.754061656811501</v>
      </c>
    </row>
    <row r="1849" spans="1:13" hidden="1" outlineLevel="3" x14ac:dyDescent="0.2">
      <c r="A1849">
        <v>1956</v>
      </c>
      <c r="B1849">
        <v>48</v>
      </c>
      <c r="C1849" t="s">
        <v>2479</v>
      </c>
      <c r="D1849">
        <v>15</v>
      </c>
      <c r="E1849" t="s">
        <v>990</v>
      </c>
      <c r="F1849" t="s">
        <v>2610</v>
      </c>
      <c r="G1849" t="s">
        <v>156</v>
      </c>
      <c r="H1849">
        <v>125</v>
      </c>
      <c r="I1849">
        <v>58</v>
      </c>
      <c r="J1849">
        <v>36</v>
      </c>
      <c r="K1849">
        <v>4498</v>
      </c>
      <c r="L1849">
        <v>22</v>
      </c>
      <c r="M1849">
        <v>35.705024740031199</v>
      </c>
    </row>
    <row r="1850" spans="1:13" hidden="1" outlineLevel="3" x14ac:dyDescent="0.2">
      <c r="A1850">
        <v>1956</v>
      </c>
      <c r="B1850">
        <v>55</v>
      </c>
      <c r="C1850" t="s">
        <v>2619</v>
      </c>
      <c r="D1850">
        <v>11</v>
      </c>
      <c r="E1850" t="s">
        <v>990</v>
      </c>
      <c r="F1850" t="s">
        <v>2620</v>
      </c>
      <c r="G1850" t="s">
        <v>156</v>
      </c>
      <c r="H1850">
        <v>126</v>
      </c>
      <c r="I1850">
        <v>19</v>
      </c>
      <c r="J1850">
        <v>10</v>
      </c>
      <c r="K1850">
        <v>4498</v>
      </c>
      <c r="L1850">
        <v>22</v>
      </c>
      <c r="M1850">
        <v>35.608136338647597</v>
      </c>
    </row>
    <row r="1851" spans="1:13" outlineLevel="2" collapsed="1" x14ac:dyDescent="0.2">
      <c r="E1851" s="10" t="s">
        <v>13030</v>
      </c>
      <c r="M1851">
        <f>SUBTOTAL(1,M1841:M1850)</f>
        <v>35.889254093347027</v>
      </c>
    </row>
    <row r="1852" spans="1:13" hidden="1" outlineLevel="3" x14ac:dyDescent="0.2">
      <c r="A1852">
        <v>1956</v>
      </c>
      <c r="B1852">
        <v>10</v>
      </c>
      <c r="C1852" t="s">
        <v>2559</v>
      </c>
      <c r="D1852">
        <v>61</v>
      </c>
      <c r="E1852" t="s">
        <v>2391</v>
      </c>
      <c r="F1852" t="s">
        <v>2560</v>
      </c>
      <c r="G1852" t="s">
        <v>156</v>
      </c>
      <c r="H1852">
        <v>124</v>
      </c>
      <c r="I1852">
        <v>27</v>
      </c>
      <c r="J1852">
        <v>19</v>
      </c>
      <c r="K1852">
        <v>4498</v>
      </c>
      <c r="L1852">
        <v>22</v>
      </c>
      <c r="M1852">
        <v>36.141496610786099</v>
      </c>
    </row>
    <row r="1853" spans="1:13" hidden="1" outlineLevel="3" x14ac:dyDescent="0.2">
      <c r="A1853">
        <v>1956</v>
      </c>
      <c r="B1853">
        <v>13</v>
      </c>
      <c r="C1853" t="s">
        <v>2452</v>
      </c>
      <c r="D1853">
        <v>64</v>
      </c>
      <c r="E1853" t="s">
        <v>2391</v>
      </c>
      <c r="F1853" t="s">
        <v>2563</v>
      </c>
      <c r="G1853" t="s">
        <v>156</v>
      </c>
      <c r="H1853">
        <v>124</v>
      </c>
      <c r="I1853">
        <v>33</v>
      </c>
      <c r="J1853">
        <v>30</v>
      </c>
      <c r="K1853">
        <v>4498</v>
      </c>
      <c r="L1853">
        <v>22</v>
      </c>
      <c r="M1853">
        <v>36.111594299859497</v>
      </c>
    </row>
    <row r="1854" spans="1:13" hidden="1" outlineLevel="3" x14ac:dyDescent="0.2">
      <c r="A1854">
        <v>1956</v>
      </c>
      <c r="B1854">
        <v>14</v>
      </c>
      <c r="C1854" t="s">
        <v>2485</v>
      </c>
      <c r="D1854">
        <v>68</v>
      </c>
      <c r="E1854" t="s">
        <v>2391</v>
      </c>
      <c r="F1854" t="s">
        <v>2564</v>
      </c>
      <c r="G1854" t="s">
        <v>156</v>
      </c>
      <c r="H1854">
        <v>124</v>
      </c>
      <c r="I1854">
        <v>35</v>
      </c>
      <c r="J1854">
        <v>9</v>
      </c>
      <c r="K1854">
        <v>4498</v>
      </c>
      <c r="L1854">
        <v>22</v>
      </c>
      <c r="M1854">
        <v>36.103623338662103</v>
      </c>
    </row>
    <row r="1855" spans="1:13" hidden="1" outlineLevel="3" x14ac:dyDescent="0.2">
      <c r="A1855">
        <v>1956</v>
      </c>
      <c r="B1855">
        <v>36</v>
      </c>
      <c r="C1855" t="s">
        <v>2594</v>
      </c>
      <c r="D1855">
        <v>70</v>
      </c>
      <c r="E1855" t="s">
        <v>2391</v>
      </c>
      <c r="F1855" t="s">
        <v>2595</v>
      </c>
      <c r="G1855" t="s">
        <v>156</v>
      </c>
      <c r="H1855">
        <v>125</v>
      </c>
      <c r="I1855">
        <v>34</v>
      </c>
      <c r="J1855">
        <v>13</v>
      </c>
      <c r="K1855">
        <v>4498</v>
      </c>
      <c r="L1855">
        <v>22</v>
      </c>
      <c r="M1855">
        <v>35.820578560478502</v>
      </c>
    </row>
    <row r="1856" spans="1:13" hidden="1" outlineLevel="3" x14ac:dyDescent="0.2">
      <c r="A1856">
        <v>1956</v>
      </c>
      <c r="B1856">
        <v>51</v>
      </c>
      <c r="C1856" t="s">
        <v>1884</v>
      </c>
      <c r="D1856">
        <v>63</v>
      </c>
      <c r="E1856" t="s">
        <v>2391</v>
      </c>
      <c r="F1856" t="s">
        <v>2614</v>
      </c>
      <c r="G1856" t="s">
        <v>156</v>
      </c>
      <c r="H1856">
        <v>126</v>
      </c>
      <c r="I1856">
        <v>7</v>
      </c>
      <c r="J1856">
        <v>35</v>
      </c>
      <c r="K1856">
        <v>4498</v>
      </c>
      <c r="L1856">
        <v>22</v>
      </c>
      <c r="M1856">
        <v>35.662639988547603</v>
      </c>
    </row>
    <row r="1857" spans="1:13" hidden="1" outlineLevel="3" x14ac:dyDescent="0.2">
      <c r="A1857">
        <v>1956</v>
      </c>
      <c r="B1857">
        <v>68</v>
      </c>
      <c r="C1857" t="s">
        <v>2640</v>
      </c>
      <c r="D1857">
        <v>67</v>
      </c>
      <c r="E1857" t="s">
        <v>2391</v>
      </c>
      <c r="F1857" t="s">
        <v>2641</v>
      </c>
      <c r="G1857" t="s">
        <v>156</v>
      </c>
      <c r="H1857">
        <v>126</v>
      </c>
      <c r="I1857">
        <v>48</v>
      </c>
      <c r="J1857">
        <v>53</v>
      </c>
      <c r="K1857">
        <v>4498</v>
      </c>
      <c r="L1857">
        <v>22</v>
      </c>
      <c r="M1857">
        <v>35.469067953466599</v>
      </c>
    </row>
    <row r="1858" spans="1:13" hidden="1" outlineLevel="3" x14ac:dyDescent="0.2">
      <c r="A1858">
        <v>1956</v>
      </c>
      <c r="B1858">
        <v>83</v>
      </c>
      <c r="C1858" t="s">
        <v>1980</v>
      </c>
      <c r="D1858">
        <v>66</v>
      </c>
      <c r="E1858" t="s">
        <v>2391</v>
      </c>
      <c r="F1858" t="s">
        <v>2663</v>
      </c>
      <c r="G1858" t="s">
        <v>156</v>
      </c>
      <c r="H1858">
        <v>127</v>
      </c>
      <c r="I1858">
        <v>24</v>
      </c>
      <c r="J1858">
        <v>22</v>
      </c>
      <c r="K1858">
        <v>4498</v>
      </c>
      <c r="L1858">
        <v>22</v>
      </c>
      <c r="M1858">
        <v>35.304428969480703</v>
      </c>
    </row>
    <row r="1859" spans="1:13" outlineLevel="2" collapsed="1" x14ac:dyDescent="0.2">
      <c r="E1859" s="10" t="s">
        <v>13062</v>
      </c>
      <c r="M1859">
        <f>SUBTOTAL(1,M1852:M1858)</f>
        <v>35.801918531611584</v>
      </c>
    </row>
    <row r="1860" spans="1:13" hidden="1" outlineLevel="3" x14ac:dyDescent="0.2">
      <c r="A1860">
        <v>1956</v>
      </c>
      <c r="B1860">
        <v>1</v>
      </c>
      <c r="C1860" t="s">
        <v>2110</v>
      </c>
      <c r="D1860">
        <v>80</v>
      </c>
      <c r="E1860" t="s">
        <v>2160</v>
      </c>
      <c r="F1860" t="s">
        <v>2549</v>
      </c>
      <c r="G1860" t="s">
        <v>156</v>
      </c>
      <c r="H1860">
        <v>124</v>
      </c>
      <c r="I1860">
        <v>1</v>
      </c>
      <c r="J1860">
        <v>16</v>
      </c>
      <c r="K1860">
        <v>4498</v>
      </c>
      <c r="L1860">
        <v>22</v>
      </c>
      <c r="M1860">
        <v>36.268018885673499</v>
      </c>
    </row>
    <row r="1861" spans="1:13" hidden="1" outlineLevel="3" x14ac:dyDescent="0.2">
      <c r="A1861">
        <v>1956</v>
      </c>
      <c r="B1861">
        <v>43</v>
      </c>
      <c r="C1861" t="s">
        <v>2604</v>
      </c>
      <c r="D1861">
        <v>72</v>
      </c>
      <c r="E1861" t="s">
        <v>2160</v>
      </c>
      <c r="F1861" t="s">
        <v>2605</v>
      </c>
      <c r="G1861" t="s">
        <v>156</v>
      </c>
      <c r="H1861">
        <v>125</v>
      </c>
      <c r="I1861">
        <v>50</v>
      </c>
      <c r="J1861">
        <v>7</v>
      </c>
      <c r="K1861">
        <v>4498</v>
      </c>
      <c r="L1861">
        <v>22</v>
      </c>
      <c r="M1861">
        <v>35.745143011035097</v>
      </c>
    </row>
    <row r="1862" spans="1:13" hidden="1" outlineLevel="3" x14ac:dyDescent="0.2">
      <c r="A1862">
        <v>1956</v>
      </c>
      <c r="B1862">
        <v>52</v>
      </c>
      <c r="C1862" t="s">
        <v>2615</v>
      </c>
      <c r="D1862">
        <v>79</v>
      </c>
      <c r="E1862" t="s">
        <v>2160</v>
      </c>
      <c r="F1862" t="s">
        <v>2616</v>
      </c>
      <c r="G1862" t="s">
        <v>156</v>
      </c>
      <c r="H1862">
        <v>126</v>
      </c>
      <c r="I1862">
        <v>11</v>
      </c>
      <c r="J1862">
        <v>40</v>
      </c>
      <c r="K1862">
        <v>4498</v>
      </c>
      <c r="L1862">
        <v>22</v>
      </c>
      <c r="M1862">
        <v>35.643407440017597</v>
      </c>
    </row>
    <row r="1863" spans="1:13" hidden="1" outlineLevel="3" x14ac:dyDescent="0.2">
      <c r="A1863">
        <v>1956</v>
      </c>
      <c r="B1863">
        <v>71</v>
      </c>
      <c r="C1863" t="s">
        <v>2071</v>
      </c>
      <c r="D1863">
        <v>74</v>
      </c>
      <c r="E1863" t="s">
        <v>2160</v>
      </c>
      <c r="F1863" t="s">
        <v>2645</v>
      </c>
      <c r="G1863" t="s">
        <v>156</v>
      </c>
      <c r="H1863">
        <v>126</v>
      </c>
      <c r="I1863">
        <v>53</v>
      </c>
      <c r="J1863">
        <v>53</v>
      </c>
      <c r="K1863">
        <v>4498</v>
      </c>
      <c r="L1863">
        <v>22</v>
      </c>
      <c r="M1863">
        <v>35.445775589766903</v>
      </c>
    </row>
    <row r="1864" spans="1:13" hidden="1" outlineLevel="3" x14ac:dyDescent="0.2">
      <c r="A1864">
        <v>1956</v>
      </c>
      <c r="B1864">
        <v>80</v>
      </c>
      <c r="C1864" t="s">
        <v>2658</v>
      </c>
      <c r="D1864">
        <v>75</v>
      </c>
      <c r="E1864" t="s">
        <v>2160</v>
      </c>
      <c r="F1864" t="s">
        <v>2659</v>
      </c>
      <c r="G1864" t="s">
        <v>156</v>
      </c>
      <c r="H1864">
        <v>127</v>
      </c>
      <c r="I1864">
        <v>12</v>
      </c>
      <c r="J1864">
        <v>23</v>
      </c>
      <c r="K1864">
        <v>4498</v>
      </c>
      <c r="L1864">
        <v>22</v>
      </c>
      <c r="M1864">
        <v>35.359859196450202</v>
      </c>
    </row>
    <row r="1865" spans="1:13" hidden="1" outlineLevel="3" x14ac:dyDescent="0.2">
      <c r="A1865">
        <v>1956</v>
      </c>
      <c r="B1865">
        <v>82</v>
      </c>
      <c r="C1865" t="s">
        <v>2661</v>
      </c>
      <c r="D1865">
        <v>73</v>
      </c>
      <c r="E1865" t="s">
        <v>2160</v>
      </c>
      <c r="F1865" t="s">
        <v>2662</v>
      </c>
      <c r="G1865" t="s">
        <v>156</v>
      </c>
      <c r="H1865">
        <v>127</v>
      </c>
      <c r="I1865">
        <v>20</v>
      </c>
      <c r="J1865">
        <v>23</v>
      </c>
      <c r="K1865">
        <v>4498</v>
      </c>
      <c r="L1865">
        <v>22</v>
      </c>
      <c r="M1865">
        <v>35.322835023548102</v>
      </c>
    </row>
    <row r="1866" spans="1:13" outlineLevel="2" collapsed="1" x14ac:dyDescent="0.2">
      <c r="E1866" s="10" t="s">
        <v>13060</v>
      </c>
      <c r="M1866">
        <f>SUBTOTAL(1,M1860:M1865)</f>
        <v>35.630839857748562</v>
      </c>
    </row>
    <row r="1867" spans="1:13" hidden="1" outlineLevel="3" x14ac:dyDescent="0.2">
      <c r="A1867">
        <v>1956</v>
      </c>
      <c r="B1867">
        <v>18</v>
      </c>
      <c r="C1867" t="s">
        <v>2568</v>
      </c>
      <c r="D1867">
        <v>98</v>
      </c>
      <c r="E1867" t="s">
        <v>1670</v>
      </c>
      <c r="F1867" t="s">
        <v>2569</v>
      </c>
      <c r="G1867" t="s">
        <v>156</v>
      </c>
      <c r="H1867">
        <v>124</v>
      </c>
      <c r="I1867">
        <v>43</v>
      </c>
      <c r="J1867">
        <v>44</v>
      </c>
      <c r="K1867">
        <v>4498</v>
      </c>
      <c r="L1867">
        <v>22</v>
      </c>
      <c r="M1867">
        <v>36.0622149372862</v>
      </c>
    </row>
    <row r="1868" spans="1:13" hidden="1" outlineLevel="3" x14ac:dyDescent="0.2">
      <c r="A1868">
        <v>1956</v>
      </c>
      <c r="B1868">
        <v>25</v>
      </c>
      <c r="C1868" t="s">
        <v>2175</v>
      </c>
      <c r="D1868">
        <v>99</v>
      </c>
      <c r="E1868" t="s">
        <v>1670</v>
      </c>
      <c r="F1868" t="s">
        <v>2578</v>
      </c>
      <c r="G1868" t="s">
        <v>156</v>
      </c>
      <c r="H1868">
        <v>125</v>
      </c>
      <c r="I1868">
        <v>5</v>
      </c>
      <c r="J1868">
        <v>9</v>
      </c>
      <c r="K1868">
        <v>4498</v>
      </c>
      <c r="L1868">
        <v>22</v>
      </c>
      <c r="M1868">
        <v>35.959307941879899</v>
      </c>
    </row>
    <row r="1869" spans="1:13" hidden="1" outlineLevel="3" x14ac:dyDescent="0.2">
      <c r="A1869">
        <v>1956</v>
      </c>
      <c r="B1869">
        <v>37</v>
      </c>
      <c r="C1869" t="s">
        <v>2596</v>
      </c>
      <c r="D1869">
        <v>100</v>
      </c>
      <c r="E1869" t="s">
        <v>1670</v>
      </c>
      <c r="F1869" t="s">
        <v>2597</v>
      </c>
      <c r="G1869" t="s">
        <v>156</v>
      </c>
      <c r="H1869">
        <v>125</v>
      </c>
      <c r="I1869">
        <v>35</v>
      </c>
      <c r="J1869">
        <v>18</v>
      </c>
      <c r="K1869">
        <v>4498</v>
      </c>
      <c r="L1869">
        <v>22</v>
      </c>
      <c r="M1869">
        <v>35.815428715512297</v>
      </c>
    </row>
    <row r="1870" spans="1:13" hidden="1" outlineLevel="3" x14ac:dyDescent="0.2">
      <c r="A1870">
        <v>1956</v>
      </c>
      <c r="B1870">
        <v>50</v>
      </c>
      <c r="C1870" t="s">
        <v>2612</v>
      </c>
      <c r="D1870">
        <v>93</v>
      </c>
      <c r="E1870" t="s">
        <v>1670</v>
      </c>
      <c r="F1870" t="s">
        <v>2613</v>
      </c>
      <c r="G1870" t="s">
        <v>156</v>
      </c>
      <c r="H1870">
        <v>126</v>
      </c>
      <c r="I1870">
        <v>0</v>
      </c>
      <c r="J1870">
        <v>36</v>
      </c>
      <c r="K1870">
        <v>4498</v>
      </c>
      <c r="L1870">
        <v>22</v>
      </c>
      <c r="M1870">
        <v>35.695579715895498</v>
      </c>
    </row>
    <row r="1871" spans="1:13" hidden="1" outlineLevel="3" x14ac:dyDescent="0.2">
      <c r="A1871">
        <v>1956</v>
      </c>
      <c r="B1871">
        <v>56</v>
      </c>
      <c r="C1871" t="s">
        <v>2099</v>
      </c>
      <c r="D1871">
        <v>94</v>
      </c>
      <c r="E1871" t="s">
        <v>1670</v>
      </c>
      <c r="F1871" t="s">
        <v>2621</v>
      </c>
      <c r="G1871" t="s">
        <v>156</v>
      </c>
      <c r="H1871">
        <v>126</v>
      </c>
      <c r="I1871">
        <v>22</v>
      </c>
      <c r="J1871">
        <v>9</v>
      </c>
      <c r="K1871">
        <v>4498</v>
      </c>
      <c r="L1871">
        <v>22</v>
      </c>
      <c r="M1871">
        <v>35.594125676753897</v>
      </c>
    </row>
    <row r="1872" spans="1:13" hidden="1" outlineLevel="3" x14ac:dyDescent="0.2">
      <c r="A1872">
        <v>1956</v>
      </c>
      <c r="B1872">
        <v>59</v>
      </c>
      <c r="C1872" t="s">
        <v>2626</v>
      </c>
      <c r="D1872">
        <v>95</v>
      </c>
      <c r="E1872" t="s">
        <v>1670</v>
      </c>
      <c r="F1872" t="s">
        <v>2627</v>
      </c>
      <c r="G1872" t="s">
        <v>156</v>
      </c>
      <c r="H1872">
        <v>126</v>
      </c>
      <c r="I1872">
        <v>30</v>
      </c>
      <c r="J1872">
        <v>44</v>
      </c>
      <c r="K1872">
        <v>4498</v>
      </c>
      <c r="L1872">
        <v>22</v>
      </c>
      <c r="M1872">
        <v>35.553877095757102</v>
      </c>
    </row>
    <row r="1873" spans="1:13" hidden="1" outlineLevel="3" x14ac:dyDescent="0.2">
      <c r="A1873">
        <v>1956</v>
      </c>
      <c r="B1873">
        <v>63</v>
      </c>
      <c r="C1873" t="s">
        <v>2097</v>
      </c>
      <c r="D1873">
        <v>97</v>
      </c>
      <c r="E1873" t="s">
        <v>1670</v>
      </c>
      <c r="F1873" t="s">
        <v>2633</v>
      </c>
      <c r="G1873" t="s">
        <v>156</v>
      </c>
      <c r="H1873">
        <v>126</v>
      </c>
      <c r="I1873">
        <v>33</v>
      </c>
      <c r="J1873">
        <v>56</v>
      </c>
      <c r="K1873">
        <v>4498</v>
      </c>
      <c r="L1873">
        <v>22</v>
      </c>
      <c r="M1873">
        <v>35.538895082917001</v>
      </c>
    </row>
    <row r="1874" spans="1:13" hidden="1" outlineLevel="3" x14ac:dyDescent="0.2">
      <c r="A1874">
        <v>1956</v>
      </c>
      <c r="B1874">
        <v>76</v>
      </c>
      <c r="C1874" t="s">
        <v>2338</v>
      </c>
      <c r="D1874">
        <v>91</v>
      </c>
      <c r="E1874" t="s">
        <v>1670</v>
      </c>
      <c r="F1874" t="s">
        <v>2653</v>
      </c>
      <c r="G1874" t="s">
        <v>156</v>
      </c>
      <c r="H1874">
        <v>127</v>
      </c>
      <c r="I1874">
        <v>4</v>
      </c>
      <c r="J1874">
        <v>49</v>
      </c>
      <c r="K1874">
        <v>4498</v>
      </c>
      <c r="L1874">
        <v>22</v>
      </c>
      <c r="M1874">
        <v>35.394949386761198</v>
      </c>
    </row>
    <row r="1875" spans="1:13" outlineLevel="2" collapsed="1" x14ac:dyDescent="0.2">
      <c r="E1875" s="10" t="s">
        <v>13042</v>
      </c>
      <c r="M1875">
        <f>SUBTOTAL(1,M1867:M1874)</f>
        <v>35.701797319095384</v>
      </c>
    </row>
    <row r="1876" spans="1:13" hidden="1" outlineLevel="3" x14ac:dyDescent="0.2">
      <c r="A1876">
        <v>1956</v>
      </c>
      <c r="B1876">
        <v>6</v>
      </c>
      <c r="C1876" t="s">
        <v>2162</v>
      </c>
      <c r="D1876">
        <v>40</v>
      </c>
      <c r="E1876" t="s">
        <v>1429</v>
      </c>
      <c r="F1876" t="s">
        <v>2555</v>
      </c>
      <c r="G1876" t="s">
        <v>156</v>
      </c>
      <c r="H1876">
        <v>124</v>
      </c>
      <c r="I1876">
        <v>12</v>
      </c>
      <c r="J1876">
        <v>15</v>
      </c>
      <c r="K1876">
        <v>4498</v>
      </c>
      <c r="L1876">
        <v>22</v>
      </c>
      <c r="M1876">
        <v>36.214566070649802</v>
      </c>
    </row>
    <row r="1877" spans="1:13" hidden="1" outlineLevel="3" x14ac:dyDescent="0.2">
      <c r="A1877">
        <v>1956</v>
      </c>
      <c r="B1877">
        <v>11</v>
      </c>
      <c r="C1877" t="s">
        <v>2156</v>
      </c>
      <c r="D1877">
        <v>39</v>
      </c>
      <c r="E1877" t="s">
        <v>1429</v>
      </c>
      <c r="F1877" t="s">
        <v>2561</v>
      </c>
      <c r="G1877" t="s">
        <v>156</v>
      </c>
      <c r="H1877">
        <v>124</v>
      </c>
      <c r="I1877">
        <v>28</v>
      </c>
      <c r="J1877">
        <v>32</v>
      </c>
      <c r="K1877">
        <v>4498</v>
      </c>
      <c r="L1877">
        <v>22</v>
      </c>
      <c r="M1877">
        <v>36.1356089549041</v>
      </c>
    </row>
    <row r="1878" spans="1:13" hidden="1" outlineLevel="3" x14ac:dyDescent="0.2">
      <c r="A1878">
        <v>1956</v>
      </c>
      <c r="B1878">
        <v>15</v>
      </c>
      <c r="C1878" t="s">
        <v>2496</v>
      </c>
      <c r="D1878">
        <v>31</v>
      </c>
      <c r="E1878" t="s">
        <v>1429</v>
      </c>
      <c r="F1878" t="s">
        <v>2565</v>
      </c>
      <c r="G1878" t="s">
        <v>156</v>
      </c>
      <c r="H1878">
        <v>124</v>
      </c>
      <c r="I1878">
        <v>39</v>
      </c>
      <c r="J1878">
        <v>56</v>
      </c>
      <c r="K1878">
        <v>4498</v>
      </c>
      <c r="L1878">
        <v>22</v>
      </c>
      <c r="M1878">
        <v>36.080535477143201</v>
      </c>
    </row>
    <row r="1879" spans="1:13" hidden="1" outlineLevel="3" x14ac:dyDescent="0.2">
      <c r="A1879">
        <v>1956</v>
      </c>
      <c r="B1879">
        <v>28</v>
      </c>
      <c r="C1879" t="s">
        <v>2145</v>
      </c>
      <c r="D1879">
        <v>34</v>
      </c>
      <c r="E1879" t="s">
        <v>1429</v>
      </c>
      <c r="F1879" t="s">
        <v>2582</v>
      </c>
      <c r="G1879" t="s">
        <v>156</v>
      </c>
      <c r="H1879">
        <v>125</v>
      </c>
      <c r="I1879">
        <v>10</v>
      </c>
      <c r="J1879">
        <v>43</v>
      </c>
      <c r="K1879">
        <v>4498</v>
      </c>
      <c r="L1879">
        <v>22</v>
      </c>
      <c r="M1879">
        <v>35.932656226769303</v>
      </c>
    </row>
    <row r="1880" spans="1:13" hidden="1" outlineLevel="3" x14ac:dyDescent="0.2">
      <c r="A1880">
        <v>1956</v>
      </c>
      <c r="B1880">
        <v>30</v>
      </c>
      <c r="C1880" t="s">
        <v>2584</v>
      </c>
      <c r="D1880">
        <v>37</v>
      </c>
      <c r="E1880" t="s">
        <v>1429</v>
      </c>
      <c r="F1880" t="s">
        <v>2585</v>
      </c>
      <c r="G1880" t="s">
        <v>156</v>
      </c>
      <c r="H1880">
        <v>125</v>
      </c>
      <c r="I1880">
        <v>25</v>
      </c>
      <c r="J1880">
        <v>26</v>
      </c>
      <c r="K1880">
        <v>4498</v>
      </c>
      <c r="L1880">
        <v>22</v>
      </c>
      <c r="M1880">
        <v>35.8623866621191</v>
      </c>
    </row>
    <row r="1881" spans="1:13" hidden="1" outlineLevel="3" x14ac:dyDescent="0.2">
      <c r="A1881">
        <v>1956</v>
      </c>
      <c r="B1881">
        <v>87</v>
      </c>
      <c r="C1881" t="s">
        <v>2668</v>
      </c>
      <c r="D1881">
        <v>33</v>
      </c>
      <c r="E1881" t="s">
        <v>1429</v>
      </c>
      <c r="F1881" t="s">
        <v>2669</v>
      </c>
      <c r="G1881" t="s">
        <v>156</v>
      </c>
      <c r="H1881">
        <v>128</v>
      </c>
      <c r="I1881">
        <v>3</v>
      </c>
      <c r="J1881">
        <v>38</v>
      </c>
      <c r="K1881">
        <v>4498</v>
      </c>
      <c r="L1881">
        <v>22</v>
      </c>
      <c r="M1881">
        <v>35.124008173216602</v>
      </c>
    </row>
    <row r="1882" spans="1:13" outlineLevel="2" collapsed="1" x14ac:dyDescent="0.2">
      <c r="E1882" s="10" t="s">
        <v>13037</v>
      </c>
      <c r="M1882">
        <f>SUBTOTAL(1,M1876:M1881)</f>
        <v>35.891626927467016</v>
      </c>
    </row>
    <row r="1883" spans="1:13" hidden="1" outlineLevel="3" x14ac:dyDescent="0.2">
      <c r="A1883">
        <v>1956</v>
      </c>
      <c r="B1883">
        <v>7</v>
      </c>
      <c r="C1883" t="s">
        <v>1896</v>
      </c>
      <c r="D1883">
        <v>86</v>
      </c>
      <c r="E1883" t="s">
        <v>853</v>
      </c>
      <c r="F1883" t="s">
        <v>2556</v>
      </c>
      <c r="G1883" t="s">
        <v>156</v>
      </c>
      <c r="H1883">
        <v>124</v>
      </c>
      <c r="I1883">
        <v>15</v>
      </c>
      <c r="J1883">
        <v>17</v>
      </c>
      <c r="K1883">
        <v>4498</v>
      </c>
      <c r="L1883">
        <v>22</v>
      </c>
      <c r="M1883">
        <v>36.1998314394489</v>
      </c>
    </row>
    <row r="1884" spans="1:13" hidden="1" outlineLevel="3" x14ac:dyDescent="0.2">
      <c r="A1884">
        <v>1956</v>
      </c>
      <c r="B1884">
        <v>19</v>
      </c>
      <c r="C1884" t="s">
        <v>2058</v>
      </c>
      <c r="D1884">
        <v>82</v>
      </c>
      <c r="E1884" t="s">
        <v>853</v>
      </c>
      <c r="F1884" t="s">
        <v>2570</v>
      </c>
      <c r="G1884" t="s">
        <v>156</v>
      </c>
      <c r="H1884">
        <v>124</v>
      </c>
      <c r="I1884">
        <v>48</v>
      </c>
      <c r="J1884">
        <v>35</v>
      </c>
      <c r="K1884">
        <v>4498</v>
      </c>
      <c r="L1884">
        <v>22</v>
      </c>
      <c r="M1884">
        <v>36.038859152265097</v>
      </c>
    </row>
    <row r="1885" spans="1:13" hidden="1" outlineLevel="3" x14ac:dyDescent="0.2">
      <c r="A1885">
        <v>1956</v>
      </c>
      <c r="B1885">
        <v>53</v>
      </c>
      <c r="C1885" t="s">
        <v>2073</v>
      </c>
      <c r="D1885">
        <v>90</v>
      </c>
      <c r="E1885" t="s">
        <v>853</v>
      </c>
      <c r="F1885" t="s">
        <v>2617</v>
      </c>
      <c r="G1885" t="s">
        <v>156</v>
      </c>
      <c r="H1885">
        <v>126</v>
      </c>
      <c r="I1885">
        <v>12</v>
      </c>
      <c r="J1885">
        <v>17</v>
      </c>
      <c r="K1885">
        <v>4498</v>
      </c>
      <c r="L1885">
        <v>22</v>
      </c>
      <c r="M1885">
        <v>35.640504735471602</v>
      </c>
    </row>
    <row r="1886" spans="1:13" hidden="1" outlineLevel="3" x14ac:dyDescent="0.2">
      <c r="A1886">
        <v>1956</v>
      </c>
      <c r="B1886">
        <v>57</v>
      </c>
      <c r="C1886" t="s">
        <v>2622</v>
      </c>
      <c r="D1886">
        <v>87</v>
      </c>
      <c r="E1886" t="s">
        <v>853</v>
      </c>
      <c r="F1886" t="s">
        <v>2623</v>
      </c>
      <c r="G1886" t="s">
        <v>156</v>
      </c>
      <c r="H1886">
        <v>126</v>
      </c>
      <c r="I1886">
        <v>24</v>
      </c>
      <c r="J1886">
        <v>3</v>
      </c>
      <c r="K1886">
        <v>4498</v>
      </c>
      <c r="L1886">
        <v>22</v>
      </c>
      <c r="M1886">
        <v>35.585208430851502</v>
      </c>
    </row>
    <row r="1887" spans="1:13" hidden="1" outlineLevel="3" x14ac:dyDescent="0.2">
      <c r="A1887">
        <v>1956</v>
      </c>
      <c r="B1887">
        <v>69</v>
      </c>
      <c r="C1887" t="s">
        <v>2642</v>
      </c>
      <c r="D1887">
        <v>88</v>
      </c>
      <c r="E1887" t="s">
        <v>853</v>
      </c>
      <c r="F1887" t="s">
        <v>2643</v>
      </c>
      <c r="G1887" t="s">
        <v>156</v>
      </c>
      <c r="H1887">
        <v>126</v>
      </c>
      <c r="I1887">
        <v>49</v>
      </c>
      <c r="J1887">
        <v>24</v>
      </c>
      <c r="K1887">
        <v>4498</v>
      </c>
      <c r="L1887">
        <v>22</v>
      </c>
      <c r="M1887">
        <v>35.466659657791602</v>
      </c>
    </row>
    <row r="1888" spans="1:13" hidden="1" outlineLevel="3" x14ac:dyDescent="0.2">
      <c r="A1888">
        <v>1956</v>
      </c>
      <c r="B1888">
        <v>75</v>
      </c>
      <c r="C1888" t="s">
        <v>2094</v>
      </c>
      <c r="D1888">
        <v>89</v>
      </c>
      <c r="E1888" t="s">
        <v>853</v>
      </c>
      <c r="F1888" t="s">
        <v>2652</v>
      </c>
      <c r="G1888" t="s">
        <v>156</v>
      </c>
      <c r="H1888">
        <v>127</v>
      </c>
      <c r="I1888">
        <v>3</v>
      </c>
      <c r="J1888">
        <v>19</v>
      </c>
      <c r="K1888">
        <v>4498</v>
      </c>
      <c r="L1888">
        <v>22</v>
      </c>
      <c r="M1888">
        <v>35.401913865137402</v>
      </c>
    </row>
    <row r="1889" spans="1:13" hidden="1" outlineLevel="3" x14ac:dyDescent="0.2">
      <c r="A1889">
        <v>1956</v>
      </c>
      <c r="B1889">
        <v>88</v>
      </c>
      <c r="C1889" t="s">
        <v>2670</v>
      </c>
      <c r="D1889">
        <v>81</v>
      </c>
      <c r="E1889" t="s">
        <v>853</v>
      </c>
      <c r="F1889" t="s">
        <v>2671</v>
      </c>
      <c r="G1889" t="s">
        <v>156</v>
      </c>
      <c r="H1889">
        <v>128</v>
      </c>
      <c r="I1889">
        <v>10</v>
      </c>
      <c r="J1889">
        <v>34</v>
      </c>
      <c r="K1889">
        <v>4498</v>
      </c>
      <c r="L1889">
        <v>22</v>
      </c>
      <c r="M1889">
        <v>35.0923425668676</v>
      </c>
    </row>
    <row r="1890" spans="1:13" outlineLevel="2" collapsed="1" x14ac:dyDescent="0.2">
      <c r="E1890" s="10" t="s">
        <v>13023</v>
      </c>
      <c r="M1890">
        <f>SUBTOTAL(1,M1883:M1889)</f>
        <v>35.632188549690532</v>
      </c>
    </row>
    <row r="1891" spans="1:13" hidden="1" outlineLevel="3" x14ac:dyDescent="0.2">
      <c r="A1891">
        <v>1956</v>
      </c>
      <c r="B1891">
        <v>31</v>
      </c>
      <c r="C1891" t="s">
        <v>2586</v>
      </c>
      <c r="D1891">
        <v>112</v>
      </c>
      <c r="E1891" t="s">
        <v>1643</v>
      </c>
      <c r="F1891" t="s">
        <v>2587</v>
      </c>
      <c r="G1891" t="s">
        <v>156</v>
      </c>
      <c r="H1891">
        <v>125</v>
      </c>
      <c r="I1891">
        <v>26</v>
      </c>
      <c r="J1891">
        <v>13</v>
      </c>
      <c r="K1891">
        <v>4498</v>
      </c>
      <c r="L1891">
        <v>22</v>
      </c>
      <c r="M1891">
        <v>35.858654082507101</v>
      </c>
    </row>
    <row r="1892" spans="1:13" hidden="1" outlineLevel="3" x14ac:dyDescent="0.2">
      <c r="A1892">
        <v>1956</v>
      </c>
      <c r="B1892">
        <v>62</v>
      </c>
      <c r="C1892" t="s">
        <v>2631</v>
      </c>
      <c r="D1892">
        <v>117</v>
      </c>
      <c r="E1892" t="s">
        <v>1643</v>
      </c>
      <c r="F1892" t="s">
        <v>2632</v>
      </c>
      <c r="G1892" t="s">
        <v>156</v>
      </c>
      <c r="H1892">
        <v>126</v>
      </c>
      <c r="I1892">
        <v>32</v>
      </c>
      <c r="J1892">
        <v>1</v>
      </c>
      <c r="K1892">
        <v>4498</v>
      </c>
      <c r="L1892">
        <v>22</v>
      </c>
      <c r="M1892">
        <v>35.547867167485101</v>
      </c>
    </row>
    <row r="1893" spans="1:13" hidden="1" outlineLevel="3" x14ac:dyDescent="0.2">
      <c r="A1893">
        <v>1956</v>
      </c>
      <c r="B1893">
        <v>67</v>
      </c>
      <c r="C1893" t="s">
        <v>2638</v>
      </c>
      <c r="D1893">
        <v>118</v>
      </c>
      <c r="E1893" t="s">
        <v>1643</v>
      </c>
      <c r="F1893" t="s">
        <v>2639</v>
      </c>
      <c r="G1893" t="s">
        <v>156</v>
      </c>
      <c r="H1893">
        <v>126</v>
      </c>
      <c r="I1893">
        <v>48</v>
      </c>
      <c r="J1893">
        <v>45</v>
      </c>
      <c r="K1893">
        <v>4498</v>
      </c>
      <c r="L1893">
        <v>22</v>
      </c>
      <c r="M1893">
        <v>35.469689502217797</v>
      </c>
    </row>
    <row r="1894" spans="1:13" hidden="1" outlineLevel="3" x14ac:dyDescent="0.2">
      <c r="A1894">
        <v>1956</v>
      </c>
      <c r="B1894">
        <v>73</v>
      </c>
      <c r="C1894" t="s">
        <v>2648</v>
      </c>
      <c r="D1894">
        <v>115</v>
      </c>
      <c r="E1894" t="s">
        <v>1643</v>
      </c>
      <c r="F1894" t="s">
        <v>2649</v>
      </c>
      <c r="G1894" t="s">
        <v>156</v>
      </c>
      <c r="H1894">
        <v>126</v>
      </c>
      <c r="I1894">
        <v>58</v>
      </c>
      <c r="J1894">
        <v>34</v>
      </c>
      <c r="K1894">
        <v>4498</v>
      </c>
      <c r="L1894">
        <v>22</v>
      </c>
      <c r="M1894">
        <v>35.423986139124999</v>
      </c>
    </row>
    <row r="1895" spans="1:13" hidden="1" outlineLevel="3" x14ac:dyDescent="0.2">
      <c r="A1895">
        <v>1956</v>
      </c>
      <c r="B1895">
        <v>78</v>
      </c>
      <c r="C1895" t="s">
        <v>1933</v>
      </c>
      <c r="D1895">
        <v>113</v>
      </c>
      <c r="E1895" t="s">
        <v>1643</v>
      </c>
      <c r="F1895" t="s">
        <v>2656</v>
      </c>
      <c r="G1895" t="s">
        <v>156</v>
      </c>
      <c r="H1895">
        <v>127</v>
      </c>
      <c r="I1895">
        <v>8</v>
      </c>
      <c r="J1895">
        <v>17</v>
      </c>
      <c r="K1895">
        <v>4498</v>
      </c>
      <c r="L1895">
        <v>22</v>
      </c>
      <c r="M1895">
        <v>35.378864183072999</v>
      </c>
    </row>
    <row r="1896" spans="1:13" hidden="1" outlineLevel="3" x14ac:dyDescent="0.2">
      <c r="A1896">
        <v>1956</v>
      </c>
      <c r="B1896">
        <v>79</v>
      </c>
      <c r="C1896" t="s">
        <v>2424</v>
      </c>
      <c r="D1896">
        <v>116</v>
      </c>
      <c r="E1896" t="s">
        <v>1643</v>
      </c>
      <c r="F1896" t="s">
        <v>2657</v>
      </c>
      <c r="G1896" t="s">
        <v>156</v>
      </c>
      <c r="H1896">
        <v>127</v>
      </c>
      <c r="I1896">
        <v>10</v>
      </c>
      <c r="J1896">
        <v>28</v>
      </c>
      <c r="K1896">
        <v>4498</v>
      </c>
      <c r="L1896">
        <v>22</v>
      </c>
      <c r="M1896">
        <v>35.368741099277401</v>
      </c>
    </row>
    <row r="1897" spans="1:13" hidden="1" outlineLevel="3" x14ac:dyDescent="0.2">
      <c r="A1897">
        <v>1956</v>
      </c>
      <c r="B1897">
        <v>84</v>
      </c>
      <c r="C1897" t="s">
        <v>2235</v>
      </c>
      <c r="D1897">
        <v>119</v>
      </c>
      <c r="E1897" t="s">
        <v>1643</v>
      </c>
      <c r="F1897" t="s">
        <v>2664</v>
      </c>
      <c r="G1897" t="s">
        <v>156</v>
      </c>
      <c r="H1897">
        <v>127</v>
      </c>
      <c r="I1897">
        <v>39</v>
      </c>
      <c r="J1897">
        <v>45</v>
      </c>
      <c r="K1897">
        <v>4498</v>
      </c>
      <c r="L1897">
        <v>22</v>
      </c>
      <c r="M1897">
        <v>35.233525898364803</v>
      </c>
    </row>
    <row r="1898" spans="1:13" hidden="1" outlineLevel="3" x14ac:dyDescent="0.2">
      <c r="A1898">
        <v>1956</v>
      </c>
      <c r="B1898">
        <v>85</v>
      </c>
      <c r="C1898" t="s">
        <v>2444</v>
      </c>
      <c r="D1898">
        <v>111</v>
      </c>
      <c r="E1898" t="s">
        <v>1643</v>
      </c>
      <c r="F1898" t="s">
        <v>2665</v>
      </c>
      <c r="G1898" t="s">
        <v>156</v>
      </c>
      <c r="H1898">
        <v>127</v>
      </c>
      <c r="I1898">
        <v>54</v>
      </c>
      <c r="J1898">
        <v>3</v>
      </c>
      <c r="K1898">
        <v>4498</v>
      </c>
      <c r="L1898">
        <v>22</v>
      </c>
      <c r="M1898">
        <v>35.16787094168</v>
      </c>
    </row>
    <row r="1899" spans="1:13" outlineLevel="2" collapsed="1" x14ac:dyDescent="0.2">
      <c r="E1899" s="10" t="s">
        <v>13043</v>
      </c>
      <c r="M1899">
        <f>SUBTOTAL(1,M1891:M1898)</f>
        <v>35.431149876716276</v>
      </c>
    </row>
    <row r="1900" spans="1:13" hidden="1" outlineLevel="3" x14ac:dyDescent="0.2">
      <c r="A1900">
        <v>1956</v>
      </c>
      <c r="B1900">
        <v>47</v>
      </c>
      <c r="C1900" t="s">
        <v>2341</v>
      </c>
      <c r="D1900">
        <v>59</v>
      </c>
      <c r="E1900" t="s">
        <v>1142</v>
      </c>
      <c r="F1900" t="s">
        <v>2609</v>
      </c>
      <c r="G1900" t="s">
        <v>156</v>
      </c>
      <c r="H1900">
        <v>125</v>
      </c>
      <c r="I1900">
        <v>56</v>
      </c>
      <c r="J1900">
        <v>56</v>
      </c>
      <c r="K1900">
        <v>4498</v>
      </c>
      <c r="L1900">
        <v>22</v>
      </c>
      <c r="M1900">
        <v>35.712899412459997</v>
      </c>
    </row>
    <row r="1901" spans="1:13" hidden="1" outlineLevel="3" x14ac:dyDescent="0.2">
      <c r="A1901">
        <v>1956</v>
      </c>
      <c r="B1901">
        <v>60</v>
      </c>
      <c r="C1901" t="s">
        <v>2628</v>
      </c>
      <c r="D1901">
        <v>54</v>
      </c>
      <c r="E1901" t="s">
        <v>1142</v>
      </c>
      <c r="F1901" t="s">
        <v>2629</v>
      </c>
      <c r="G1901" t="s">
        <v>156</v>
      </c>
      <c r="H1901">
        <v>126</v>
      </c>
      <c r="I1901">
        <v>31</v>
      </c>
      <c r="J1901">
        <v>12</v>
      </c>
      <c r="K1901">
        <v>4498</v>
      </c>
      <c r="L1901">
        <v>22</v>
      </c>
      <c r="M1901">
        <v>35.551691432184597</v>
      </c>
    </row>
    <row r="1902" spans="1:13" hidden="1" outlineLevel="3" x14ac:dyDescent="0.2">
      <c r="A1902">
        <v>1956</v>
      </c>
      <c r="B1902">
        <v>61</v>
      </c>
      <c r="C1902" t="s">
        <v>2419</v>
      </c>
      <c r="D1902">
        <v>57</v>
      </c>
      <c r="E1902" t="s">
        <v>1142</v>
      </c>
      <c r="F1902" t="s">
        <v>2630</v>
      </c>
      <c r="G1902" t="s">
        <v>156</v>
      </c>
      <c r="H1902">
        <v>126</v>
      </c>
      <c r="I1902">
        <v>31</v>
      </c>
      <c r="J1902">
        <v>23</v>
      </c>
      <c r="K1902">
        <v>4498</v>
      </c>
      <c r="L1902">
        <v>22</v>
      </c>
      <c r="M1902">
        <v>35.550832852159097</v>
      </c>
    </row>
    <row r="1903" spans="1:13" hidden="1" outlineLevel="3" x14ac:dyDescent="0.2">
      <c r="A1903">
        <v>1956</v>
      </c>
      <c r="B1903">
        <v>64</v>
      </c>
      <c r="C1903" t="s">
        <v>2634</v>
      </c>
      <c r="D1903">
        <v>53</v>
      </c>
      <c r="E1903" t="s">
        <v>1142</v>
      </c>
      <c r="F1903" t="s">
        <v>2635</v>
      </c>
      <c r="G1903" t="s">
        <v>156</v>
      </c>
      <c r="H1903">
        <v>126</v>
      </c>
      <c r="I1903">
        <v>35</v>
      </c>
      <c r="J1903">
        <v>25</v>
      </c>
      <c r="K1903">
        <v>4498</v>
      </c>
      <c r="L1903">
        <v>22</v>
      </c>
      <c r="M1903">
        <v>35.531954577870401</v>
      </c>
    </row>
    <row r="1904" spans="1:13" hidden="1" outlineLevel="3" x14ac:dyDescent="0.2">
      <c r="A1904">
        <v>1956</v>
      </c>
      <c r="B1904">
        <v>86</v>
      </c>
      <c r="C1904" t="s">
        <v>2666</v>
      </c>
      <c r="D1904">
        <v>51</v>
      </c>
      <c r="E1904" t="s">
        <v>1142</v>
      </c>
      <c r="F1904" t="s">
        <v>2667</v>
      </c>
      <c r="G1904" t="s">
        <v>156</v>
      </c>
      <c r="H1904">
        <v>127</v>
      </c>
      <c r="I1904">
        <v>59</v>
      </c>
      <c r="J1904">
        <v>10</v>
      </c>
      <c r="K1904">
        <v>4498</v>
      </c>
      <c r="L1904">
        <v>22</v>
      </c>
      <c r="M1904">
        <v>35.144438415626603</v>
      </c>
    </row>
    <row r="1905" spans="1:13" outlineLevel="2" collapsed="1" x14ac:dyDescent="0.2">
      <c r="E1905" s="10" t="s">
        <v>13034</v>
      </c>
      <c r="M1905">
        <f>SUBTOTAL(1,M1900:M1904)</f>
        <v>35.498363338060145</v>
      </c>
    </row>
    <row r="1906" spans="1:13" outlineLevel="1" x14ac:dyDescent="0.2">
      <c r="A1906" s="10" t="s">
        <v>12913</v>
      </c>
      <c r="M1906">
        <f>SUBTOTAL(1,M1806:M1904)</f>
        <v>35.736037399964658</v>
      </c>
    </row>
    <row r="1907" spans="1:13" hidden="1" outlineLevel="3" x14ac:dyDescent="0.2">
      <c r="A1907">
        <v>1957</v>
      </c>
      <c r="B1907">
        <v>1</v>
      </c>
      <c r="C1907" t="s">
        <v>2672</v>
      </c>
      <c r="D1907">
        <v>2</v>
      </c>
      <c r="E1907" t="s">
        <v>2673</v>
      </c>
      <c r="F1907" t="s">
        <v>2674</v>
      </c>
      <c r="G1907" t="s">
        <v>156</v>
      </c>
      <c r="H1907">
        <v>135</v>
      </c>
      <c r="I1907">
        <v>44</v>
      </c>
      <c r="J1907">
        <v>42</v>
      </c>
      <c r="K1907">
        <v>4669</v>
      </c>
      <c r="L1907">
        <v>22</v>
      </c>
      <c r="M1907">
        <v>34.395373678588498</v>
      </c>
    </row>
    <row r="1908" spans="1:13" hidden="1" outlineLevel="3" x14ac:dyDescent="0.2">
      <c r="A1908">
        <v>1957</v>
      </c>
      <c r="B1908">
        <v>2</v>
      </c>
      <c r="C1908" t="s">
        <v>2588</v>
      </c>
      <c r="D1908">
        <v>15</v>
      </c>
      <c r="E1908" t="s">
        <v>2673</v>
      </c>
      <c r="F1908" t="s">
        <v>2675</v>
      </c>
      <c r="G1908" t="s">
        <v>156</v>
      </c>
      <c r="H1908">
        <v>135</v>
      </c>
      <c r="I1908">
        <v>59</v>
      </c>
      <c r="J1908">
        <v>38</v>
      </c>
      <c r="K1908">
        <v>4669</v>
      </c>
      <c r="L1908">
        <v>22</v>
      </c>
      <c r="M1908">
        <v>34.332425068119797</v>
      </c>
    </row>
    <row r="1909" spans="1:13" hidden="1" outlineLevel="3" x14ac:dyDescent="0.2">
      <c r="A1909">
        <v>1957</v>
      </c>
      <c r="B1909">
        <v>3</v>
      </c>
      <c r="C1909" t="s">
        <v>2676</v>
      </c>
      <c r="D1909">
        <v>62</v>
      </c>
      <c r="E1909" t="s">
        <v>2673</v>
      </c>
      <c r="F1909" t="s">
        <v>2677</v>
      </c>
      <c r="G1909" t="s">
        <v>156</v>
      </c>
      <c r="H1909">
        <v>136</v>
      </c>
      <c r="I1909">
        <v>2</v>
      </c>
      <c r="J1909">
        <v>2</v>
      </c>
      <c r="K1909">
        <v>4669</v>
      </c>
      <c r="L1909">
        <v>22</v>
      </c>
      <c r="M1909">
        <v>34.322329811607297</v>
      </c>
    </row>
    <row r="1910" spans="1:13" hidden="1" outlineLevel="3" x14ac:dyDescent="0.2">
      <c r="A1910">
        <v>1957</v>
      </c>
      <c r="B1910">
        <v>4</v>
      </c>
      <c r="C1910" t="s">
        <v>2299</v>
      </c>
      <c r="D1910">
        <v>7</v>
      </c>
      <c r="E1910" t="s">
        <v>2673</v>
      </c>
      <c r="F1910" t="s">
        <v>2678</v>
      </c>
      <c r="G1910" t="s">
        <v>156</v>
      </c>
      <c r="H1910">
        <v>136</v>
      </c>
      <c r="I1910">
        <v>2</v>
      </c>
      <c r="J1910">
        <v>44</v>
      </c>
      <c r="K1910">
        <v>4669</v>
      </c>
      <c r="L1910">
        <v>22</v>
      </c>
      <c r="M1910">
        <v>34.319386480018899</v>
      </c>
    </row>
    <row r="1911" spans="1:13" hidden="1" outlineLevel="3" x14ac:dyDescent="0.2">
      <c r="A1911">
        <v>1957</v>
      </c>
      <c r="B1911">
        <v>5</v>
      </c>
      <c r="C1911" t="s">
        <v>2317</v>
      </c>
      <c r="D1911">
        <v>45</v>
      </c>
      <c r="E1911" t="s">
        <v>2673</v>
      </c>
      <c r="F1911" t="s">
        <v>2679</v>
      </c>
      <c r="G1911" t="s">
        <v>156</v>
      </c>
      <c r="H1911">
        <v>136</v>
      </c>
      <c r="I1911">
        <v>4</v>
      </c>
      <c r="J1911">
        <v>59</v>
      </c>
      <c r="K1911">
        <v>4669</v>
      </c>
      <c r="L1911">
        <v>22</v>
      </c>
      <c r="M1911">
        <v>34.309929189485899</v>
      </c>
    </row>
    <row r="1912" spans="1:13" hidden="1" outlineLevel="3" x14ac:dyDescent="0.2">
      <c r="A1912">
        <v>1957</v>
      </c>
      <c r="B1912">
        <v>6</v>
      </c>
      <c r="C1912" t="s">
        <v>2574</v>
      </c>
      <c r="D1912">
        <v>26</v>
      </c>
      <c r="E1912" t="s">
        <v>2673</v>
      </c>
      <c r="F1912" t="s">
        <v>2680</v>
      </c>
      <c r="G1912" t="s">
        <v>156</v>
      </c>
      <c r="H1912">
        <v>136</v>
      </c>
      <c r="I1912">
        <v>10</v>
      </c>
      <c r="J1912">
        <v>45</v>
      </c>
      <c r="K1912">
        <v>4669</v>
      </c>
      <c r="L1912">
        <v>22</v>
      </c>
      <c r="M1912">
        <v>34.285714285714199</v>
      </c>
    </row>
    <row r="1913" spans="1:13" hidden="1" outlineLevel="3" x14ac:dyDescent="0.2">
      <c r="A1913">
        <v>1957</v>
      </c>
      <c r="B1913">
        <v>7</v>
      </c>
      <c r="C1913" t="s">
        <v>2553</v>
      </c>
      <c r="D1913">
        <v>24</v>
      </c>
      <c r="E1913" t="s">
        <v>2673</v>
      </c>
      <c r="F1913" t="s">
        <v>2681</v>
      </c>
      <c r="G1913" t="s">
        <v>156</v>
      </c>
      <c r="H1913">
        <v>136</v>
      </c>
      <c r="I1913">
        <v>12</v>
      </c>
      <c r="J1913">
        <v>39</v>
      </c>
      <c r="K1913">
        <v>4669</v>
      </c>
      <c r="L1913">
        <v>22</v>
      </c>
      <c r="M1913">
        <v>34.277743449187199</v>
      </c>
    </row>
    <row r="1914" spans="1:13" hidden="1" outlineLevel="3" x14ac:dyDescent="0.2">
      <c r="A1914">
        <v>1957</v>
      </c>
      <c r="B1914">
        <v>8</v>
      </c>
      <c r="C1914" t="s">
        <v>2682</v>
      </c>
      <c r="D1914">
        <v>37</v>
      </c>
      <c r="E1914" t="s">
        <v>2673</v>
      </c>
      <c r="F1914" t="s">
        <v>2683</v>
      </c>
      <c r="G1914" t="s">
        <v>156</v>
      </c>
      <c r="H1914">
        <v>136</v>
      </c>
      <c r="I1914">
        <v>12</v>
      </c>
      <c r="J1914">
        <v>52</v>
      </c>
      <c r="K1914">
        <v>4669</v>
      </c>
      <c r="L1914">
        <v>22</v>
      </c>
      <c r="M1914">
        <v>34.276834729552199</v>
      </c>
    </row>
    <row r="1915" spans="1:13" hidden="1" outlineLevel="3" x14ac:dyDescent="0.2">
      <c r="A1915">
        <v>1957</v>
      </c>
      <c r="B1915">
        <v>9</v>
      </c>
      <c r="C1915" t="s">
        <v>2310</v>
      </c>
      <c r="D1915">
        <v>11</v>
      </c>
      <c r="E1915" t="s">
        <v>2673</v>
      </c>
      <c r="F1915" t="s">
        <v>2684</v>
      </c>
      <c r="G1915" t="s">
        <v>156</v>
      </c>
      <c r="H1915">
        <v>136</v>
      </c>
      <c r="I1915">
        <v>18</v>
      </c>
      <c r="J1915">
        <v>49</v>
      </c>
      <c r="K1915">
        <v>4669</v>
      </c>
      <c r="L1915">
        <v>22</v>
      </c>
      <c r="M1915">
        <v>34.251898705803001</v>
      </c>
    </row>
    <row r="1916" spans="1:13" hidden="1" outlineLevel="3" x14ac:dyDescent="0.2">
      <c r="A1916">
        <v>1957</v>
      </c>
      <c r="B1916">
        <v>10</v>
      </c>
      <c r="C1916" t="s">
        <v>2058</v>
      </c>
      <c r="D1916">
        <v>85</v>
      </c>
      <c r="E1916" t="s">
        <v>2673</v>
      </c>
      <c r="F1916" t="s">
        <v>2685</v>
      </c>
      <c r="G1916" t="s">
        <v>156</v>
      </c>
      <c r="H1916">
        <v>136</v>
      </c>
      <c r="I1916">
        <v>21</v>
      </c>
      <c r="J1916">
        <v>3</v>
      </c>
      <c r="K1916">
        <v>4669</v>
      </c>
      <c r="L1916">
        <v>22</v>
      </c>
      <c r="M1916">
        <v>34.242548328148501</v>
      </c>
    </row>
    <row r="1917" spans="1:13" hidden="1" outlineLevel="3" x14ac:dyDescent="0.2">
      <c r="A1917">
        <v>1957</v>
      </c>
      <c r="B1917">
        <v>11</v>
      </c>
      <c r="C1917" t="s">
        <v>2264</v>
      </c>
      <c r="D1917">
        <v>8</v>
      </c>
      <c r="E1917" t="s">
        <v>2673</v>
      </c>
      <c r="F1917" t="s">
        <v>2686</v>
      </c>
      <c r="G1917" t="s">
        <v>156</v>
      </c>
      <c r="H1917">
        <v>136</v>
      </c>
      <c r="I1917">
        <v>24</v>
      </c>
      <c r="J1917">
        <v>6</v>
      </c>
      <c r="K1917">
        <v>4669</v>
      </c>
      <c r="L1917">
        <v>22</v>
      </c>
      <c r="M1917">
        <v>34.229787026062702</v>
      </c>
    </row>
    <row r="1918" spans="1:13" hidden="1" outlineLevel="3" x14ac:dyDescent="0.2">
      <c r="A1918">
        <v>1957</v>
      </c>
      <c r="B1918">
        <v>12</v>
      </c>
      <c r="C1918" t="s">
        <v>2687</v>
      </c>
      <c r="D1918">
        <v>98</v>
      </c>
      <c r="E1918" t="s">
        <v>2673</v>
      </c>
      <c r="F1918" t="s">
        <v>2688</v>
      </c>
      <c r="G1918" t="s">
        <v>156</v>
      </c>
      <c r="H1918">
        <v>136</v>
      </c>
      <c r="I1918">
        <v>27</v>
      </c>
      <c r="J1918">
        <v>30</v>
      </c>
      <c r="K1918">
        <v>4669</v>
      </c>
      <c r="L1918">
        <v>22</v>
      </c>
      <c r="M1918">
        <v>34.215572519083899</v>
      </c>
    </row>
    <row r="1919" spans="1:13" hidden="1" outlineLevel="3" x14ac:dyDescent="0.2">
      <c r="A1919">
        <v>1957</v>
      </c>
      <c r="B1919">
        <v>13</v>
      </c>
      <c r="C1919" t="s">
        <v>2568</v>
      </c>
      <c r="D1919">
        <v>77</v>
      </c>
      <c r="E1919" t="s">
        <v>2673</v>
      </c>
      <c r="F1919" t="s">
        <v>2689</v>
      </c>
      <c r="G1919" t="s">
        <v>156</v>
      </c>
      <c r="H1919">
        <v>136</v>
      </c>
      <c r="I1919">
        <v>32</v>
      </c>
      <c r="J1919">
        <v>58</v>
      </c>
      <c r="K1919">
        <v>4669</v>
      </c>
      <c r="L1919">
        <v>22</v>
      </c>
      <c r="M1919">
        <v>34.1927425556066</v>
      </c>
    </row>
    <row r="1920" spans="1:13" hidden="1" outlineLevel="3" x14ac:dyDescent="0.2">
      <c r="A1920">
        <v>1957</v>
      </c>
      <c r="B1920">
        <v>14</v>
      </c>
      <c r="C1920" t="s">
        <v>2023</v>
      </c>
      <c r="D1920">
        <v>3</v>
      </c>
      <c r="E1920" t="s">
        <v>2673</v>
      </c>
      <c r="F1920" t="s">
        <v>2690</v>
      </c>
      <c r="G1920" t="s">
        <v>156</v>
      </c>
      <c r="H1920">
        <v>136</v>
      </c>
      <c r="I1920">
        <v>39</v>
      </c>
      <c r="J1920">
        <v>20</v>
      </c>
      <c r="K1920">
        <v>4669</v>
      </c>
      <c r="L1920">
        <v>22</v>
      </c>
      <c r="M1920">
        <v>34.1661923733636</v>
      </c>
    </row>
    <row r="1921" spans="1:13" hidden="1" outlineLevel="3" x14ac:dyDescent="0.2">
      <c r="A1921">
        <v>1957</v>
      </c>
      <c r="B1921">
        <v>15</v>
      </c>
      <c r="C1921" t="s">
        <v>2466</v>
      </c>
      <c r="D1921">
        <v>115</v>
      </c>
      <c r="E1921" t="s">
        <v>2673</v>
      </c>
      <c r="F1921" t="s">
        <v>2691</v>
      </c>
      <c r="G1921" t="s">
        <v>156</v>
      </c>
      <c r="H1921">
        <v>136</v>
      </c>
      <c r="I1921">
        <v>42</v>
      </c>
      <c r="J1921">
        <v>20</v>
      </c>
      <c r="K1921">
        <v>4669</v>
      </c>
      <c r="L1921">
        <v>22</v>
      </c>
      <c r="M1921">
        <v>34.153696102734997</v>
      </c>
    </row>
    <row r="1922" spans="1:13" hidden="1" outlineLevel="3" x14ac:dyDescent="0.2">
      <c r="A1922">
        <v>1957</v>
      </c>
      <c r="B1922">
        <v>16</v>
      </c>
      <c r="C1922" t="s">
        <v>2692</v>
      </c>
      <c r="D1922">
        <v>18</v>
      </c>
      <c r="E1922" t="s">
        <v>2673</v>
      </c>
      <c r="F1922" t="s">
        <v>2693</v>
      </c>
      <c r="G1922" t="s">
        <v>156</v>
      </c>
      <c r="H1922">
        <v>136</v>
      </c>
      <c r="I1922">
        <v>43</v>
      </c>
      <c r="J1922">
        <v>24</v>
      </c>
      <c r="K1922">
        <v>4669</v>
      </c>
      <c r="L1922">
        <v>22</v>
      </c>
      <c r="M1922">
        <v>34.149255186873702</v>
      </c>
    </row>
    <row r="1923" spans="1:13" hidden="1" outlineLevel="3" x14ac:dyDescent="0.2">
      <c r="A1923">
        <v>1957</v>
      </c>
      <c r="B1923">
        <v>17</v>
      </c>
      <c r="C1923" t="s">
        <v>1920</v>
      </c>
      <c r="D1923">
        <v>17</v>
      </c>
      <c r="E1923" t="s">
        <v>2673</v>
      </c>
      <c r="F1923" t="s">
        <v>2694</v>
      </c>
      <c r="G1923" t="s">
        <v>156</v>
      </c>
      <c r="H1923">
        <v>136</v>
      </c>
      <c r="I1923">
        <v>45</v>
      </c>
      <c r="J1923">
        <v>8</v>
      </c>
      <c r="K1923">
        <v>4669</v>
      </c>
      <c r="L1923">
        <v>22</v>
      </c>
      <c r="M1923">
        <v>34.142041161224199</v>
      </c>
    </row>
    <row r="1924" spans="1:13" hidden="1" outlineLevel="3" x14ac:dyDescent="0.2">
      <c r="A1924">
        <v>1957</v>
      </c>
      <c r="B1924">
        <v>18</v>
      </c>
      <c r="C1924" t="s">
        <v>2596</v>
      </c>
      <c r="D1924">
        <v>80</v>
      </c>
      <c r="E1924" t="s">
        <v>2673</v>
      </c>
      <c r="F1924" t="s">
        <v>2695</v>
      </c>
      <c r="G1924" t="s">
        <v>156</v>
      </c>
      <c r="H1924">
        <v>136</v>
      </c>
      <c r="I1924">
        <v>59</v>
      </c>
      <c r="J1924">
        <v>10</v>
      </c>
      <c r="K1924">
        <v>4669</v>
      </c>
      <c r="L1924">
        <v>22</v>
      </c>
      <c r="M1924">
        <v>34.083747338537897</v>
      </c>
    </row>
    <row r="1925" spans="1:13" hidden="1" outlineLevel="3" x14ac:dyDescent="0.2">
      <c r="A1925">
        <v>1957</v>
      </c>
      <c r="B1925">
        <v>19</v>
      </c>
      <c r="C1925" t="s">
        <v>2399</v>
      </c>
      <c r="D1925">
        <v>117</v>
      </c>
      <c r="E1925" t="s">
        <v>2673</v>
      </c>
      <c r="F1925" t="s">
        <v>2696</v>
      </c>
      <c r="G1925" t="s">
        <v>156</v>
      </c>
      <c r="H1925">
        <v>137</v>
      </c>
      <c r="I1925">
        <v>0</v>
      </c>
      <c r="J1925">
        <v>50</v>
      </c>
      <c r="K1925">
        <v>4669</v>
      </c>
      <c r="L1925">
        <v>22</v>
      </c>
      <c r="M1925">
        <v>34.076837303598502</v>
      </c>
    </row>
    <row r="1926" spans="1:13" hidden="1" outlineLevel="3" x14ac:dyDescent="0.2">
      <c r="A1926">
        <v>1957</v>
      </c>
      <c r="B1926">
        <v>20</v>
      </c>
      <c r="C1926" t="s">
        <v>2579</v>
      </c>
      <c r="D1926">
        <v>27</v>
      </c>
      <c r="E1926" t="s">
        <v>2673</v>
      </c>
      <c r="F1926" t="s">
        <v>2697</v>
      </c>
      <c r="G1926" t="s">
        <v>156</v>
      </c>
      <c r="H1926">
        <v>137</v>
      </c>
      <c r="I1926">
        <v>7</v>
      </c>
      <c r="J1926">
        <v>49</v>
      </c>
      <c r="K1926">
        <v>4669</v>
      </c>
      <c r="L1926">
        <v>22</v>
      </c>
      <c r="M1926">
        <v>34.0479146958792</v>
      </c>
    </row>
    <row r="1927" spans="1:13" hidden="1" outlineLevel="3" x14ac:dyDescent="0.2">
      <c r="A1927">
        <v>1957</v>
      </c>
      <c r="B1927">
        <v>21</v>
      </c>
      <c r="C1927" t="s">
        <v>2698</v>
      </c>
      <c r="D1927">
        <v>30</v>
      </c>
      <c r="E1927" t="s">
        <v>2673</v>
      </c>
      <c r="F1927" t="s">
        <v>2699</v>
      </c>
      <c r="G1927" t="s">
        <v>156</v>
      </c>
      <c r="H1927">
        <v>137</v>
      </c>
      <c r="I1927">
        <v>11</v>
      </c>
      <c r="J1927">
        <v>22</v>
      </c>
      <c r="K1927">
        <v>4669</v>
      </c>
      <c r="L1927">
        <v>22</v>
      </c>
      <c r="M1927">
        <v>34.033230609740698</v>
      </c>
    </row>
    <row r="1928" spans="1:13" hidden="1" outlineLevel="3" x14ac:dyDescent="0.2">
      <c r="A1928">
        <v>1957</v>
      </c>
      <c r="B1928">
        <v>22</v>
      </c>
      <c r="C1928" t="s">
        <v>2508</v>
      </c>
      <c r="D1928">
        <v>104</v>
      </c>
      <c r="E1928" t="s">
        <v>2673</v>
      </c>
      <c r="F1928" t="s">
        <v>2700</v>
      </c>
      <c r="G1928" t="s">
        <v>156</v>
      </c>
      <c r="H1928">
        <v>137</v>
      </c>
      <c r="I1928">
        <v>13</v>
      </c>
      <c r="J1928">
        <v>43</v>
      </c>
      <c r="K1928">
        <v>4669</v>
      </c>
      <c r="L1928">
        <v>22</v>
      </c>
      <c r="M1928">
        <v>34.0235171236966</v>
      </c>
    </row>
    <row r="1929" spans="1:13" hidden="1" outlineLevel="3" x14ac:dyDescent="0.2">
      <c r="A1929">
        <v>1957</v>
      </c>
      <c r="B1929">
        <v>23</v>
      </c>
      <c r="C1929" t="s">
        <v>2619</v>
      </c>
      <c r="D1929">
        <v>22</v>
      </c>
      <c r="E1929" t="s">
        <v>2673</v>
      </c>
      <c r="F1929" t="s">
        <v>2701</v>
      </c>
      <c r="G1929" t="s">
        <v>156</v>
      </c>
      <c r="H1929">
        <v>137</v>
      </c>
      <c r="I1929">
        <v>15</v>
      </c>
      <c r="J1929">
        <v>44</v>
      </c>
      <c r="K1929">
        <v>4669</v>
      </c>
      <c r="L1929">
        <v>22</v>
      </c>
      <c r="M1929">
        <v>34.0151858567543</v>
      </c>
    </row>
    <row r="1930" spans="1:13" hidden="1" outlineLevel="3" x14ac:dyDescent="0.2">
      <c r="A1930">
        <v>1957</v>
      </c>
      <c r="B1930">
        <v>24</v>
      </c>
      <c r="C1930" t="s">
        <v>2039</v>
      </c>
      <c r="D1930">
        <v>48</v>
      </c>
      <c r="E1930" t="s">
        <v>2673</v>
      </c>
      <c r="F1930" t="s">
        <v>2702</v>
      </c>
      <c r="G1930" t="s">
        <v>156</v>
      </c>
      <c r="H1930">
        <v>137</v>
      </c>
      <c r="I1930">
        <v>17</v>
      </c>
      <c r="J1930">
        <v>27</v>
      </c>
      <c r="K1930">
        <v>4669</v>
      </c>
      <c r="L1930">
        <v>22</v>
      </c>
      <c r="M1930">
        <v>34.008097165991899</v>
      </c>
    </row>
    <row r="1931" spans="1:13" hidden="1" outlineLevel="3" x14ac:dyDescent="0.2">
      <c r="A1931">
        <v>1957</v>
      </c>
      <c r="B1931">
        <v>25</v>
      </c>
      <c r="C1931" t="s">
        <v>2703</v>
      </c>
      <c r="D1931">
        <v>53</v>
      </c>
      <c r="E1931" t="s">
        <v>2673</v>
      </c>
      <c r="F1931" t="s">
        <v>2704</v>
      </c>
      <c r="G1931" t="s">
        <v>156</v>
      </c>
      <c r="H1931">
        <v>137</v>
      </c>
      <c r="I1931">
        <v>18</v>
      </c>
      <c r="J1931">
        <v>0</v>
      </c>
      <c r="K1931">
        <v>4669</v>
      </c>
      <c r="L1931">
        <v>22</v>
      </c>
      <c r="M1931">
        <v>34.005826656955499</v>
      </c>
    </row>
    <row r="1932" spans="1:13" hidden="1" outlineLevel="3" x14ac:dyDescent="0.2">
      <c r="A1932">
        <v>1957</v>
      </c>
      <c r="B1932">
        <v>26</v>
      </c>
      <c r="C1932" t="s">
        <v>2364</v>
      </c>
      <c r="D1932">
        <v>4</v>
      </c>
      <c r="E1932" t="s">
        <v>2673</v>
      </c>
      <c r="F1932" t="s">
        <v>2705</v>
      </c>
      <c r="G1932" t="s">
        <v>156</v>
      </c>
      <c r="H1932">
        <v>137</v>
      </c>
      <c r="I1932">
        <v>20</v>
      </c>
      <c r="J1932">
        <v>43</v>
      </c>
      <c r="K1932">
        <v>4669</v>
      </c>
      <c r="L1932">
        <v>22</v>
      </c>
      <c r="M1932">
        <v>33.994616164047201</v>
      </c>
    </row>
    <row r="1933" spans="1:13" hidden="1" outlineLevel="3" x14ac:dyDescent="0.2">
      <c r="A1933">
        <v>1957</v>
      </c>
      <c r="B1933">
        <v>27</v>
      </c>
      <c r="C1933" t="s">
        <v>2296</v>
      </c>
      <c r="D1933">
        <v>6</v>
      </c>
      <c r="E1933" t="s">
        <v>2673</v>
      </c>
      <c r="F1933" t="s">
        <v>2706</v>
      </c>
      <c r="G1933" t="s">
        <v>156</v>
      </c>
      <c r="H1933">
        <v>137</v>
      </c>
      <c r="I1933">
        <v>24</v>
      </c>
      <c r="J1933">
        <v>42</v>
      </c>
      <c r="K1933">
        <v>4669</v>
      </c>
      <c r="L1933">
        <v>22</v>
      </c>
      <c r="M1933">
        <v>33.978192050650698</v>
      </c>
    </row>
    <row r="1934" spans="1:13" hidden="1" outlineLevel="3" x14ac:dyDescent="0.2">
      <c r="A1934">
        <v>1957</v>
      </c>
      <c r="B1934">
        <v>28</v>
      </c>
      <c r="C1934" t="s">
        <v>2707</v>
      </c>
      <c r="D1934">
        <v>82</v>
      </c>
      <c r="E1934" t="s">
        <v>2673</v>
      </c>
      <c r="F1934" t="s">
        <v>2706</v>
      </c>
      <c r="G1934" t="s">
        <v>156</v>
      </c>
      <c r="H1934">
        <v>137</v>
      </c>
      <c r="I1934">
        <v>24</v>
      </c>
      <c r="J1934">
        <v>42</v>
      </c>
      <c r="K1934">
        <v>4669</v>
      </c>
      <c r="L1934">
        <v>22</v>
      </c>
      <c r="M1934">
        <v>33.978192050650698</v>
      </c>
    </row>
    <row r="1935" spans="1:13" hidden="1" outlineLevel="3" x14ac:dyDescent="0.2">
      <c r="A1935">
        <v>1957</v>
      </c>
      <c r="B1935">
        <v>29</v>
      </c>
      <c r="C1935" t="s">
        <v>2156</v>
      </c>
      <c r="D1935">
        <v>38</v>
      </c>
      <c r="E1935" t="s">
        <v>2673</v>
      </c>
      <c r="F1935" t="s">
        <v>2708</v>
      </c>
      <c r="G1935" t="s">
        <v>156</v>
      </c>
      <c r="H1935">
        <v>137</v>
      </c>
      <c r="I1935">
        <v>39</v>
      </c>
      <c r="J1935">
        <v>41</v>
      </c>
      <c r="K1935">
        <v>4669</v>
      </c>
      <c r="L1935">
        <v>22</v>
      </c>
      <c r="M1935">
        <v>33.916554508748298</v>
      </c>
    </row>
    <row r="1936" spans="1:13" hidden="1" outlineLevel="3" x14ac:dyDescent="0.2">
      <c r="A1936">
        <v>1957</v>
      </c>
      <c r="B1936">
        <v>30</v>
      </c>
      <c r="C1936" t="s">
        <v>2709</v>
      </c>
      <c r="D1936">
        <v>108</v>
      </c>
      <c r="E1936" t="s">
        <v>2673</v>
      </c>
      <c r="F1936" t="s">
        <v>2710</v>
      </c>
      <c r="G1936" t="s">
        <v>156</v>
      </c>
      <c r="H1936">
        <v>137</v>
      </c>
      <c r="I1936">
        <v>43</v>
      </c>
      <c r="J1936">
        <v>45</v>
      </c>
      <c r="K1936">
        <v>4669</v>
      </c>
      <c r="L1936">
        <v>22</v>
      </c>
      <c r="M1936">
        <v>33.899863863258197</v>
      </c>
    </row>
    <row r="1937" spans="1:13" hidden="1" outlineLevel="3" x14ac:dyDescent="0.2">
      <c r="A1937">
        <v>1957</v>
      </c>
      <c r="B1937">
        <v>31</v>
      </c>
      <c r="C1937" t="s">
        <v>2422</v>
      </c>
      <c r="D1937">
        <v>9</v>
      </c>
      <c r="E1937" t="s">
        <v>2673</v>
      </c>
      <c r="F1937" t="s">
        <v>2711</v>
      </c>
      <c r="G1937" t="s">
        <v>156</v>
      </c>
      <c r="H1937">
        <v>137</v>
      </c>
      <c r="I1937">
        <v>52</v>
      </c>
      <c r="J1937">
        <v>56</v>
      </c>
      <c r="K1937">
        <v>4669</v>
      </c>
      <c r="L1937">
        <v>22</v>
      </c>
      <c r="M1937">
        <v>33.862233468177301</v>
      </c>
    </row>
    <row r="1938" spans="1:13" hidden="1" outlineLevel="3" x14ac:dyDescent="0.2">
      <c r="A1938">
        <v>1957</v>
      </c>
      <c r="B1938">
        <v>32</v>
      </c>
      <c r="C1938" t="s">
        <v>2148</v>
      </c>
      <c r="D1938">
        <v>36</v>
      </c>
      <c r="E1938" t="s">
        <v>2673</v>
      </c>
      <c r="F1938" t="s">
        <v>2712</v>
      </c>
      <c r="G1938" t="s">
        <v>156</v>
      </c>
      <c r="H1938">
        <v>137</v>
      </c>
      <c r="I1938">
        <v>55</v>
      </c>
      <c r="J1938">
        <v>56</v>
      </c>
      <c r="K1938">
        <v>4669</v>
      </c>
      <c r="L1938">
        <v>22</v>
      </c>
      <c r="M1938">
        <v>33.849958514246097</v>
      </c>
    </row>
    <row r="1939" spans="1:13" hidden="1" outlineLevel="3" x14ac:dyDescent="0.2">
      <c r="A1939">
        <v>1957</v>
      </c>
      <c r="B1939">
        <v>33</v>
      </c>
      <c r="C1939" t="s">
        <v>2713</v>
      </c>
      <c r="D1939">
        <v>32</v>
      </c>
      <c r="E1939" t="s">
        <v>2673</v>
      </c>
      <c r="F1939" t="s">
        <v>2714</v>
      </c>
      <c r="G1939" t="s">
        <v>156</v>
      </c>
      <c r="H1939">
        <v>137</v>
      </c>
      <c r="I1939">
        <v>58</v>
      </c>
      <c r="J1939">
        <v>49</v>
      </c>
      <c r="K1939">
        <v>4669</v>
      </c>
      <c r="L1939">
        <v>22</v>
      </c>
      <c r="M1939">
        <v>33.838169303584003</v>
      </c>
    </row>
    <row r="1940" spans="1:13" hidden="1" outlineLevel="3" x14ac:dyDescent="0.2">
      <c r="A1940">
        <v>1957</v>
      </c>
      <c r="B1940">
        <v>34</v>
      </c>
      <c r="C1940" t="s">
        <v>2715</v>
      </c>
      <c r="D1940">
        <v>118</v>
      </c>
      <c r="E1940" t="s">
        <v>2673</v>
      </c>
      <c r="F1940" t="s">
        <v>2716</v>
      </c>
      <c r="G1940" t="s">
        <v>156</v>
      </c>
      <c r="H1940">
        <v>138</v>
      </c>
      <c r="I1940">
        <v>0</v>
      </c>
      <c r="J1940">
        <v>17</v>
      </c>
      <c r="K1940">
        <v>4669</v>
      </c>
      <c r="L1940">
        <v>22</v>
      </c>
      <c r="M1940">
        <v>33.832175630060902</v>
      </c>
    </row>
    <row r="1941" spans="1:13" hidden="1" outlineLevel="3" x14ac:dyDescent="0.2">
      <c r="A1941">
        <v>1957</v>
      </c>
      <c r="B1941">
        <v>35</v>
      </c>
      <c r="C1941" t="s">
        <v>2717</v>
      </c>
      <c r="D1941">
        <v>12</v>
      </c>
      <c r="E1941" t="s">
        <v>2673</v>
      </c>
      <c r="F1941" t="s">
        <v>2718</v>
      </c>
      <c r="G1941" t="s">
        <v>156</v>
      </c>
      <c r="H1941">
        <v>138</v>
      </c>
      <c r="I1941">
        <v>0</v>
      </c>
      <c r="J1941">
        <v>27</v>
      </c>
      <c r="K1941">
        <v>4669</v>
      </c>
      <c r="L1941">
        <v>22</v>
      </c>
      <c r="M1941">
        <v>33.831494665145001</v>
      </c>
    </row>
    <row r="1942" spans="1:13" hidden="1" outlineLevel="3" x14ac:dyDescent="0.2">
      <c r="A1942">
        <v>1957</v>
      </c>
      <c r="B1942">
        <v>36</v>
      </c>
      <c r="C1942" t="s">
        <v>2719</v>
      </c>
      <c r="D1942">
        <v>72</v>
      </c>
      <c r="E1942" t="s">
        <v>2673</v>
      </c>
      <c r="F1942" t="s">
        <v>2720</v>
      </c>
      <c r="G1942" t="s">
        <v>156</v>
      </c>
      <c r="H1942">
        <v>138</v>
      </c>
      <c r="I1942">
        <v>2</v>
      </c>
      <c r="J1942">
        <v>31</v>
      </c>
      <c r="K1942">
        <v>4669</v>
      </c>
      <c r="L1942">
        <v>22</v>
      </c>
      <c r="M1942">
        <v>33.823052977053997</v>
      </c>
    </row>
    <row r="1943" spans="1:13" hidden="1" outlineLevel="3" x14ac:dyDescent="0.2">
      <c r="A1943">
        <v>1957</v>
      </c>
      <c r="B1943">
        <v>37</v>
      </c>
      <c r="C1943" t="s">
        <v>2721</v>
      </c>
      <c r="D1943">
        <v>103</v>
      </c>
      <c r="E1943" t="s">
        <v>2673</v>
      </c>
      <c r="F1943" t="s">
        <v>2722</v>
      </c>
      <c r="G1943" t="s">
        <v>156</v>
      </c>
      <c r="H1943">
        <v>138</v>
      </c>
      <c r="I1943">
        <v>3</v>
      </c>
      <c r="J1943">
        <v>3</v>
      </c>
      <c r="K1943">
        <v>4669</v>
      </c>
      <c r="L1943">
        <v>22</v>
      </c>
      <c r="M1943">
        <v>33.820875160719702</v>
      </c>
    </row>
    <row r="1944" spans="1:13" hidden="1" outlineLevel="3" x14ac:dyDescent="0.2">
      <c r="A1944">
        <v>1957</v>
      </c>
      <c r="B1944">
        <v>38</v>
      </c>
      <c r="C1944" t="s">
        <v>2638</v>
      </c>
      <c r="D1944">
        <v>107</v>
      </c>
      <c r="E1944" t="s">
        <v>2673</v>
      </c>
      <c r="F1944" t="s">
        <v>2723</v>
      </c>
      <c r="G1944" t="s">
        <v>156</v>
      </c>
      <c r="H1944">
        <v>138</v>
      </c>
      <c r="I1944">
        <v>3</v>
      </c>
      <c r="J1944">
        <v>58</v>
      </c>
      <c r="K1944">
        <v>4669</v>
      </c>
      <c r="L1944">
        <v>22</v>
      </c>
      <c r="M1944">
        <v>33.817132694079703</v>
      </c>
    </row>
    <row r="1945" spans="1:13" hidden="1" outlineLevel="3" x14ac:dyDescent="0.2">
      <c r="A1945">
        <v>1957</v>
      </c>
      <c r="B1945">
        <v>39</v>
      </c>
      <c r="C1945" t="s">
        <v>1936</v>
      </c>
      <c r="D1945">
        <v>99</v>
      </c>
      <c r="E1945" t="s">
        <v>2673</v>
      </c>
      <c r="F1945" t="s">
        <v>2724</v>
      </c>
      <c r="G1945" t="s">
        <v>156</v>
      </c>
      <c r="H1945">
        <v>138</v>
      </c>
      <c r="I1945">
        <v>4</v>
      </c>
      <c r="J1945">
        <v>24</v>
      </c>
      <c r="K1945">
        <v>4669</v>
      </c>
      <c r="L1945">
        <v>22</v>
      </c>
      <c r="M1945">
        <v>33.815363816329402</v>
      </c>
    </row>
    <row r="1946" spans="1:13" hidden="1" outlineLevel="3" x14ac:dyDescent="0.2">
      <c r="A1946">
        <v>1957</v>
      </c>
      <c r="B1946">
        <v>40</v>
      </c>
      <c r="C1946" t="s">
        <v>2524</v>
      </c>
      <c r="D1946">
        <v>111</v>
      </c>
      <c r="E1946" t="s">
        <v>2673</v>
      </c>
      <c r="F1946" t="s">
        <v>2725</v>
      </c>
      <c r="G1946" t="s">
        <v>156</v>
      </c>
      <c r="H1946">
        <v>138</v>
      </c>
      <c r="I1946">
        <v>5</v>
      </c>
      <c r="J1946">
        <v>5</v>
      </c>
      <c r="K1946">
        <v>4669</v>
      </c>
      <c r="L1946">
        <v>22</v>
      </c>
      <c r="M1946">
        <v>33.812574808139097</v>
      </c>
    </row>
    <row r="1947" spans="1:13" hidden="1" outlineLevel="3" x14ac:dyDescent="0.2">
      <c r="A1947">
        <v>1957</v>
      </c>
      <c r="B1947">
        <v>41</v>
      </c>
      <c r="C1947" t="s">
        <v>2533</v>
      </c>
      <c r="D1947">
        <v>100</v>
      </c>
      <c r="E1947" t="s">
        <v>2673</v>
      </c>
      <c r="F1947" t="s">
        <v>2726</v>
      </c>
      <c r="G1947" t="s">
        <v>156</v>
      </c>
      <c r="H1947">
        <v>138</v>
      </c>
      <c r="I1947">
        <v>20</v>
      </c>
      <c r="J1947">
        <v>25</v>
      </c>
      <c r="K1947">
        <v>4669</v>
      </c>
      <c r="L1947">
        <v>22</v>
      </c>
      <c r="M1947">
        <v>33.7501129461372</v>
      </c>
    </row>
    <row r="1948" spans="1:13" hidden="1" outlineLevel="3" x14ac:dyDescent="0.2">
      <c r="A1948">
        <v>1957</v>
      </c>
      <c r="B1948">
        <v>42</v>
      </c>
      <c r="C1948" t="s">
        <v>2727</v>
      </c>
      <c r="D1948">
        <v>74</v>
      </c>
      <c r="E1948" t="s">
        <v>2673</v>
      </c>
      <c r="F1948" t="s">
        <v>2728</v>
      </c>
      <c r="G1948" t="s">
        <v>156</v>
      </c>
      <c r="H1948">
        <v>138</v>
      </c>
      <c r="I1948">
        <v>20</v>
      </c>
      <c r="J1948">
        <v>40</v>
      </c>
      <c r="K1948">
        <v>4669</v>
      </c>
      <c r="L1948">
        <v>22</v>
      </c>
      <c r="M1948">
        <v>33.749096458115801</v>
      </c>
    </row>
    <row r="1949" spans="1:13" hidden="1" outlineLevel="3" x14ac:dyDescent="0.2">
      <c r="A1949">
        <v>1957</v>
      </c>
      <c r="B1949">
        <v>43</v>
      </c>
      <c r="C1949" t="s">
        <v>2494</v>
      </c>
      <c r="D1949">
        <v>10</v>
      </c>
      <c r="E1949" t="s">
        <v>2673</v>
      </c>
      <c r="F1949" t="s">
        <v>2729</v>
      </c>
      <c r="G1949" t="s">
        <v>156</v>
      </c>
      <c r="H1949">
        <v>138</v>
      </c>
      <c r="I1949">
        <v>21</v>
      </c>
      <c r="J1949">
        <v>59</v>
      </c>
      <c r="K1949">
        <v>4669</v>
      </c>
      <c r="L1949">
        <v>22</v>
      </c>
      <c r="M1949">
        <v>33.743743964795499</v>
      </c>
    </row>
    <row r="1950" spans="1:13" hidden="1" outlineLevel="3" x14ac:dyDescent="0.2">
      <c r="A1950">
        <v>1957</v>
      </c>
      <c r="B1950">
        <v>44</v>
      </c>
      <c r="C1950" t="s">
        <v>2730</v>
      </c>
      <c r="D1950">
        <v>34</v>
      </c>
      <c r="E1950" t="s">
        <v>2673</v>
      </c>
      <c r="F1950" t="s">
        <v>2731</v>
      </c>
      <c r="G1950" t="s">
        <v>156</v>
      </c>
      <c r="H1950">
        <v>138</v>
      </c>
      <c r="I1950">
        <v>26</v>
      </c>
      <c r="J1950">
        <v>0</v>
      </c>
      <c r="K1950">
        <v>4669</v>
      </c>
      <c r="L1950">
        <v>22</v>
      </c>
      <c r="M1950">
        <v>33.727425957139403</v>
      </c>
    </row>
    <row r="1951" spans="1:13" hidden="1" outlineLevel="3" x14ac:dyDescent="0.2">
      <c r="A1951">
        <v>1957</v>
      </c>
      <c r="B1951">
        <v>45</v>
      </c>
      <c r="C1951" t="s">
        <v>2732</v>
      </c>
      <c r="D1951">
        <v>33</v>
      </c>
      <c r="E1951" t="s">
        <v>2673</v>
      </c>
      <c r="F1951" t="s">
        <v>2733</v>
      </c>
      <c r="G1951" t="s">
        <v>156</v>
      </c>
      <c r="H1951">
        <v>138</v>
      </c>
      <c r="I1951">
        <v>28</v>
      </c>
      <c r="J1951">
        <v>19</v>
      </c>
      <c r="K1951">
        <v>4669</v>
      </c>
      <c r="L1951">
        <v>22</v>
      </c>
      <c r="M1951">
        <v>33.718021500544602</v>
      </c>
    </row>
    <row r="1952" spans="1:13" hidden="1" outlineLevel="3" x14ac:dyDescent="0.2">
      <c r="A1952">
        <v>1957</v>
      </c>
      <c r="B1952">
        <v>46</v>
      </c>
      <c r="C1952" t="s">
        <v>2734</v>
      </c>
      <c r="D1952">
        <v>78</v>
      </c>
      <c r="E1952" t="s">
        <v>2673</v>
      </c>
      <c r="F1952" t="s">
        <v>2735</v>
      </c>
      <c r="G1952" t="s">
        <v>156</v>
      </c>
      <c r="H1952">
        <v>138</v>
      </c>
      <c r="I1952">
        <v>28</v>
      </c>
      <c r="J1952">
        <v>37</v>
      </c>
      <c r="K1952">
        <v>4669</v>
      </c>
      <c r="L1952">
        <v>22</v>
      </c>
      <c r="M1952">
        <v>33.716804040784901</v>
      </c>
    </row>
    <row r="1953" spans="1:13" hidden="1" outlineLevel="3" x14ac:dyDescent="0.2">
      <c r="A1953">
        <v>1957</v>
      </c>
      <c r="B1953">
        <v>47</v>
      </c>
      <c r="C1953" t="s">
        <v>2670</v>
      </c>
      <c r="D1953">
        <v>90</v>
      </c>
      <c r="E1953" t="s">
        <v>2673</v>
      </c>
      <c r="F1953" t="s">
        <v>2736</v>
      </c>
      <c r="G1953" t="s">
        <v>156</v>
      </c>
      <c r="H1953">
        <v>138</v>
      </c>
      <c r="I1953">
        <v>39</v>
      </c>
      <c r="J1953">
        <v>51</v>
      </c>
      <c r="K1953">
        <v>4669</v>
      </c>
      <c r="L1953">
        <v>22</v>
      </c>
      <c r="M1953">
        <v>33.671280131252303</v>
      </c>
    </row>
    <row r="1954" spans="1:13" hidden="1" outlineLevel="3" x14ac:dyDescent="0.2">
      <c r="A1954">
        <v>1957</v>
      </c>
      <c r="B1954">
        <v>48</v>
      </c>
      <c r="C1954" t="s">
        <v>2737</v>
      </c>
      <c r="D1954">
        <v>79</v>
      </c>
      <c r="E1954" t="s">
        <v>2673</v>
      </c>
      <c r="F1954" t="s">
        <v>2738</v>
      </c>
      <c r="G1954" t="s">
        <v>156</v>
      </c>
      <c r="H1954">
        <v>138</v>
      </c>
      <c r="I1954">
        <v>43</v>
      </c>
      <c r="J1954">
        <v>44</v>
      </c>
      <c r="K1954">
        <v>4669</v>
      </c>
      <c r="L1954">
        <v>22</v>
      </c>
      <c r="M1954">
        <v>33.6555712180431</v>
      </c>
    </row>
    <row r="1955" spans="1:13" hidden="1" outlineLevel="3" x14ac:dyDescent="0.2">
      <c r="A1955">
        <v>1957</v>
      </c>
      <c r="B1955">
        <v>49</v>
      </c>
      <c r="C1955" t="s">
        <v>2739</v>
      </c>
      <c r="D1955">
        <v>67</v>
      </c>
      <c r="E1955" t="s">
        <v>2673</v>
      </c>
      <c r="F1955" t="s">
        <v>2740</v>
      </c>
      <c r="G1955" t="s">
        <v>156</v>
      </c>
      <c r="H1955">
        <v>138</v>
      </c>
      <c r="I1955">
        <v>44</v>
      </c>
      <c r="J1955">
        <v>52</v>
      </c>
      <c r="K1955">
        <v>4669</v>
      </c>
      <c r="L1955">
        <v>22</v>
      </c>
      <c r="M1955">
        <v>33.650989405235698</v>
      </c>
    </row>
    <row r="1956" spans="1:13" hidden="1" outlineLevel="3" x14ac:dyDescent="0.2">
      <c r="A1956">
        <v>1957</v>
      </c>
      <c r="B1956">
        <v>50</v>
      </c>
      <c r="C1956" t="s">
        <v>2437</v>
      </c>
      <c r="D1956">
        <v>5</v>
      </c>
      <c r="E1956" t="s">
        <v>2673</v>
      </c>
      <c r="F1956" t="s">
        <v>2741</v>
      </c>
      <c r="G1956" t="s">
        <v>156</v>
      </c>
      <c r="H1956">
        <v>138</v>
      </c>
      <c r="I1956">
        <v>47</v>
      </c>
      <c r="J1956">
        <v>13</v>
      </c>
      <c r="K1956">
        <v>4669</v>
      </c>
      <c r="L1956">
        <v>22</v>
      </c>
      <c r="M1956">
        <v>33.641492855756098</v>
      </c>
    </row>
    <row r="1957" spans="1:13" hidden="1" outlineLevel="3" x14ac:dyDescent="0.2">
      <c r="A1957">
        <v>1957</v>
      </c>
      <c r="B1957">
        <v>51</v>
      </c>
      <c r="C1957" t="s">
        <v>2742</v>
      </c>
      <c r="D1957">
        <v>64</v>
      </c>
      <c r="E1957" t="s">
        <v>2673</v>
      </c>
      <c r="F1957" t="s">
        <v>2743</v>
      </c>
      <c r="G1957" t="s">
        <v>156</v>
      </c>
      <c r="H1957">
        <v>138</v>
      </c>
      <c r="I1957">
        <v>55</v>
      </c>
      <c r="J1957">
        <v>53</v>
      </c>
      <c r="K1957">
        <v>4669</v>
      </c>
      <c r="L1957">
        <v>22</v>
      </c>
      <c r="M1957">
        <v>33.606516405979697</v>
      </c>
    </row>
    <row r="1958" spans="1:13" hidden="1" outlineLevel="3" x14ac:dyDescent="0.2">
      <c r="A1958">
        <v>1957</v>
      </c>
      <c r="B1958">
        <v>52</v>
      </c>
      <c r="C1958" t="s">
        <v>2434</v>
      </c>
      <c r="D1958">
        <v>81</v>
      </c>
      <c r="E1958" t="s">
        <v>2673</v>
      </c>
      <c r="F1958" t="s">
        <v>2744</v>
      </c>
      <c r="G1958" t="s">
        <v>156</v>
      </c>
      <c r="H1958">
        <v>139</v>
      </c>
      <c r="I1958">
        <v>3</v>
      </c>
      <c r="J1958">
        <v>17</v>
      </c>
      <c r="K1958">
        <v>4669</v>
      </c>
      <c r="L1958">
        <v>22</v>
      </c>
      <c r="M1958">
        <v>33.576709408965698</v>
      </c>
    </row>
    <row r="1959" spans="1:13" hidden="1" outlineLevel="3" x14ac:dyDescent="0.2">
      <c r="A1959">
        <v>1957</v>
      </c>
      <c r="B1959">
        <v>53</v>
      </c>
      <c r="C1959" t="s">
        <v>2186</v>
      </c>
      <c r="D1959">
        <v>23</v>
      </c>
      <c r="E1959" t="s">
        <v>2673</v>
      </c>
      <c r="F1959" t="s">
        <v>2745</v>
      </c>
      <c r="G1959" t="s">
        <v>156</v>
      </c>
      <c r="H1959">
        <v>139</v>
      </c>
      <c r="I1959">
        <v>41</v>
      </c>
      <c r="J1959">
        <v>2</v>
      </c>
      <c r="K1959">
        <v>4669</v>
      </c>
      <c r="L1959">
        <v>22</v>
      </c>
      <c r="M1959">
        <v>33.425472594866903</v>
      </c>
    </row>
    <row r="1960" spans="1:13" hidden="1" outlineLevel="3" x14ac:dyDescent="0.2">
      <c r="A1960">
        <v>1957</v>
      </c>
      <c r="B1960">
        <v>55</v>
      </c>
      <c r="C1960" t="s">
        <v>2746</v>
      </c>
      <c r="D1960">
        <v>68</v>
      </c>
      <c r="E1960" t="s">
        <v>2673</v>
      </c>
      <c r="F1960" t="s">
        <v>2747</v>
      </c>
      <c r="G1960" t="s">
        <v>156</v>
      </c>
      <c r="H1960">
        <v>140</v>
      </c>
      <c r="I1960">
        <v>2</v>
      </c>
      <c r="J1960">
        <v>45</v>
      </c>
      <c r="K1960">
        <v>4669</v>
      </c>
      <c r="L1960">
        <v>22</v>
      </c>
      <c r="M1960">
        <v>33.339085418464101</v>
      </c>
    </row>
    <row r="1961" spans="1:13" hidden="1" outlineLevel="3" x14ac:dyDescent="0.2">
      <c r="A1961">
        <v>1957</v>
      </c>
      <c r="B1961">
        <v>56</v>
      </c>
      <c r="C1961" t="s">
        <v>2748</v>
      </c>
      <c r="D1961">
        <v>120</v>
      </c>
      <c r="E1961" t="s">
        <v>2673</v>
      </c>
      <c r="F1961" t="s">
        <v>2749</v>
      </c>
      <c r="G1961" t="s">
        <v>156</v>
      </c>
      <c r="H1961">
        <v>140</v>
      </c>
      <c r="I1961">
        <v>29</v>
      </c>
      <c r="J1961">
        <v>53</v>
      </c>
      <c r="K1961">
        <v>4669</v>
      </c>
      <c r="L1961">
        <v>22</v>
      </c>
      <c r="M1961">
        <v>33.231776635896502</v>
      </c>
    </row>
    <row r="1962" spans="1:13" outlineLevel="2" collapsed="1" x14ac:dyDescent="0.2">
      <c r="E1962" s="10" t="s">
        <v>13064</v>
      </c>
      <c r="M1962">
        <f>SUBTOTAL(1,M1907:M1961)</f>
        <v>33.942406836712678</v>
      </c>
    </row>
    <row r="1963" spans="1:13" outlineLevel="1" x14ac:dyDescent="0.2">
      <c r="A1963" s="10" t="s">
        <v>12914</v>
      </c>
      <c r="M1963">
        <f>SUBTOTAL(1,M1907:M1961)</f>
        <v>33.942406836712678</v>
      </c>
    </row>
    <row r="1964" spans="1:13" hidden="1" outlineLevel="3" x14ac:dyDescent="0.2">
      <c r="A1964">
        <v>1958</v>
      </c>
      <c r="B1964">
        <v>4</v>
      </c>
      <c r="C1964" t="s">
        <v>2310</v>
      </c>
      <c r="D1964">
        <v>41</v>
      </c>
      <c r="E1964" t="s">
        <v>998</v>
      </c>
      <c r="F1964" t="s">
        <v>2756</v>
      </c>
      <c r="G1964" t="s">
        <v>156</v>
      </c>
      <c r="H1964">
        <v>117</v>
      </c>
      <c r="I1964">
        <v>6</v>
      </c>
      <c r="J1964">
        <v>21</v>
      </c>
      <c r="K1964">
        <v>4319</v>
      </c>
      <c r="L1964">
        <v>24</v>
      </c>
      <c r="M1964">
        <v>36.881168743373102</v>
      </c>
    </row>
    <row r="1965" spans="1:13" hidden="1" outlineLevel="3" x14ac:dyDescent="0.2">
      <c r="A1965">
        <v>1958</v>
      </c>
      <c r="B1965">
        <v>6</v>
      </c>
      <c r="C1965" t="s">
        <v>2692</v>
      </c>
      <c r="D1965">
        <v>50</v>
      </c>
      <c r="E1965" t="s">
        <v>998</v>
      </c>
      <c r="F1965" t="s">
        <v>2758</v>
      </c>
      <c r="G1965" t="s">
        <v>156</v>
      </c>
      <c r="H1965">
        <v>117</v>
      </c>
      <c r="I1965">
        <v>27</v>
      </c>
      <c r="J1965">
        <v>6</v>
      </c>
      <c r="K1965">
        <v>4319</v>
      </c>
      <c r="L1965">
        <v>24</v>
      </c>
      <c r="M1965">
        <v>36.772573115182098</v>
      </c>
    </row>
    <row r="1966" spans="1:13" hidden="1" outlineLevel="3" x14ac:dyDescent="0.2">
      <c r="A1966">
        <v>1958</v>
      </c>
      <c r="B1966">
        <v>10</v>
      </c>
      <c r="C1966" t="s">
        <v>2762</v>
      </c>
      <c r="D1966">
        <v>47</v>
      </c>
      <c r="E1966" t="s">
        <v>998</v>
      </c>
      <c r="F1966" t="s">
        <v>2763</v>
      </c>
      <c r="G1966" t="s">
        <v>156</v>
      </c>
      <c r="H1966">
        <v>117</v>
      </c>
      <c r="I1966">
        <v>57</v>
      </c>
      <c r="J1966">
        <v>31</v>
      </c>
      <c r="K1966">
        <v>4319</v>
      </c>
      <c r="L1966">
        <v>24</v>
      </c>
      <c r="M1966">
        <v>36.614537584981498</v>
      </c>
    </row>
    <row r="1967" spans="1:13" hidden="1" outlineLevel="3" x14ac:dyDescent="0.2">
      <c r="A1967">
        <v>1958</v>
      </c>
      <c r="B1967">
        <v>27</v>
      </c>
      <c r="C1967" t="s">
        <v>2290</v>
      </c>
      <c r="D1967">
        <v>51</v>
      </c>
      <c r="E1967" t="s">
        <v>998</v>
      </c>
      <c r="F1967" t="s">
        <v>2790</v>
      </c>
      <c r="G1967" t="s">
        <v>156</v>
      </c>
      <c r="H1967">
        <v>118</v>
      </c>
      <c r="I1967">
        <v>42</v>
      </c>
      <c r="J1967">
        <v>7</v>
      </c>
      <c r="K1967">
        <v>4319</v>
      </c>
      <c r="L1967">
        <v>24</v>
      </c>
      <c r="M1967">
        <v>36.385250639440002</v>
      </c>
    </row>
    <row r="1968" spans="1:13" hidden="1" outlineLevel="3" x14ac:dyDescent="0.2">
      <c r="A1968">
        <v>1958</v>
      </c>
      <c r="B1968">
        <v>33</v>
      </c>
      <c r="C1968" t="s">
        <v>2800</v>
      </c>
      <c r="D1968">
        <v>44</v>
      </c>
      <c r="E1968" t="s">
        <v>998</v>
      </c>
      <c r="F1968" t="s">
        <v>2801</v>
      </c>
      <c r="G1968" t="s">
        <v>156</v>
      </c>
      <c r="H1968">
        <v>119</v>
      </c>
      <c r="I1968">
        <v>1</v>
      </c>
      <c r="J1968">
        <v>49</v>
      </c>
      <c r="K1968">
        <v>4319</v>
      </c>
      <c r="L1968">
        <v>24</v>
      </c>
      <c r="M1968">
        <v>36.284885498320897</v>
      </c>
    </row>
    <row r="1969" spans="1:13" hidden="1" outlineLevel="3" x14ac:dyDescent="0.2">
      <c r="A1969">
        <v>1958</v>
      </c>
      <c r="B1969">
        <v>52</v>
      </c>
      <c r="C1969" t="s">
        <v>2830</v>
      </c>
      <c r="D1969">
        <v>49</v>
      </c>
      <c r="E1969" t="s">
        <v>998</v>
      </c>
      <c r="F1969" t="s">
        <v>2831</v>
      </c>
      <c r="G1969" t="s">
        <v>156</v>
      </c>
      <c r="H1969">
        <v>119</v>
      </c>
      <c r="I1969">
        <v>34</v>
      </c>
      <c r="J1969">
        <v>23</v>
      </c>
      <c r="K1969">
        <v>4319</v>
      </c>
      <c r="L1969">
        <v>24</v>
      </c>
      <c r="M1969">
        <v>36.120177576237602</v>
      </c>
    </row>
    <row r="1970" spans="1:13" outlineLevel="2" collapsed="1" x14ac:dyDescent="0.2">
      <c r="E1970" s="10" t="s">
        <v>13027</v>
      </c>
      <c r="M1970">
        <f>SUBTOTAL(1,M1964:M1969)</f>
        <v>36.509765526255869</v>
      </c>
    </row>
    <row r="1971" spans="1:13" hidden="1" outlineLevel="3" x14ac:dyDescent="0.2">
      <c r="A1971">
        <v>1958</v>
      </c>
      <c r="B1971">
        <v>3</v>
      </c>
      <c r="C1971" t="s">
        <v>1823</v>
      </c>
      <c r="D1971">
        <v>147</v>
      </c>
      <c r="E1971" t="s">
        <v>2754</v>
      </c>
      <c r="F1971" t="s">
        <v>2755</v>
      </c>
      <c r="G1971" t="s">
        <v>156</v>
      </c>
      <c r="H1971">
        <v>117</v>
      </c>
      <c r="I1971">
        <v>2</v>
      </c>
      <c r="J1971">
        <v>46</v>
      </c>
      <c r="K1971">
        <v>4319</v>
      </c>
      <c r="L1971">
        <v>24</v>
      </c>
      <c r="M1971">
        <v>36.899987184537899</v>
      </c>
    </row>
    <row r="1972" spans="1:13" hidden="1" outlineLevel="3" x14ac:dyDescent="0.2">
      <c r="A1972">
        <v>1958</v>
      </c>
      <c r="B1972">
        <v>14</v>
      </c>
      <c r="C1972" t="s">
        <v>2772</v>
      </c>
      <c r="D1972">
        <v>148</v>
      </c>
      <c r="E1972" t="s">
        <v>2754</v>
      </c>
      <c r="F1972" t="s">
        <v>2773</v>
      </c>
      <c r="G1972" t="s">
        <v>156</v>
      </c>
      <c r="H1972">
        <v>118</v>
      </c>
      <c r="I1972">
        <v>3</v>
      </c>
      <c r="J1972">
        <v>44</v>
      </c>
      <c r="K1972">
        <v>4319</v>
      </c>
      <c r="L1972">
        <v>24</v>
      </c>
      <c r="M1972">
        <v>36.582404758319498</v>
      </c>
    </row>
    <row r="1973" spans="1:13" hidden="1" outlineLevel="3" x14ac:dyDescent="0.2">
      <c r="A1973">
        <v>1958</v>
      </c>
      <c r="B1973">
        <v>17</v>
      </c>
      <c r="C1973" t="s">
        <v>2707</v>
      </c>
      <c r="D1973">
        <v>141</v>
      </c>
      <c r="E1973" t="s">
        <v>2754</v>
      </c>
      <c r="F1973" t="s">
        <v>2776</v>
      </c>
      <c r="G1973" t="s">
        <v>156</v>
      </c>
      <c r="H1973">
        <v>118</v>
      </c>
      <c r="I1973">
        <v>24</v>
      </c>
      <c r="J1973">
        <v>2</v>
      </c>
      <c r="K1973">
        <v>4319</v>
      </c>
      <c r="L1973">
        <v>24</v>
      </c>
      <c r="M1973">
        <v>36.477869379366602</v>
      </c>
    </row>
    <row r="1974" spans="1:13" hidden="1" outlineLevel="3" x14ac:dyDescent="0.2">
      <c r="A1974">
        <v>1958</v>
      </c>
      <c r="B1974">
        <v>26</v>
      </c>
      <c r="C1974" t="s">
        <v>2687</v>
      </c>
      <c r="D1974">
        <v>150</v>
      </c>
      <c r="E1974" t="s">
        <v>2754</v>
      </c>
      <c r="F1974" t="s">
        <v>2789</v>
      </c>
      <c r="G1974" t="s">
        <v>156</v>
      </c>
      <c r="H1974">
        <v>118</v>
      </c>
      <c r="I1974">
        <v>40</v>
      </c>
      <c r="J1974">
        <v>22</v>
      </c>
      <c r="K1974">
        <v>4319</v>
      </c>
      <c r="L1974">
        <v>24</v>
      </c>
      <c r="M1974">
        <v>36.394193182935297</v>
      </c>
    </row>
    <row r="1975" spans="1:13" hidden="1" outlineLevel="3" x14ac:dyDescent="0.2">
      <c r="A1975">
        <v>1958</v>
      </c>
      <c r="B1975">
        <v>31</v>
      </c>
      <c r="C1975" t="s">
        <v>2796</v>
      </c>
      <c r="D1975">
        <v>143</v>
      </c>
      <c r="E1975" t="s">
        <v>2754</v>
      </c>
      <c r="F1975" t="s">
        <v>2797</v>
      </c>
      <c r="G1975" t="s">
        <v>156</v>
      </c>
      <c r="H1975">
        <v>118</v>
      </c>
      <c r="I1975">
        <v>53</v>
      </c>
      <c r="J1975">
        <v>1</v>
      </c>
      <c r="K1975">
        <v>4319</v>
      </c>
      <c r="L1975">
        <v>24</v>
      </c>
      <c r="M1975">
        <v>36.329650148020498</v>
      </c>
    </row>
    <row r="1976" spans="1:13" hidden="1" outlineLevel="3" x14ac:dyDescent="0.2">
      <c r="A1976">
        <v>1958</v>
      </c>
      <c r="B1976">
        <v>39</v>
      </c>
      <c r="C1976" t="s">
        <v>2810</v>
      </c>
      <c r="D1976">
        <v>149</v>
      </c>
      <c r="E1976" t="s">
        <v>2754</v>
      </c>
      <c r="F1976" t="s">
        <v>2811</v>
      </c>
      <c r="G1976" t="s">
        <v>156</v>
      </c>
      <c r="H1976">
        <v>119</v>
      </c>
      <c r="I1976">
        <v>13</v>
      </c>
      <c r="J1976">
        <v>13</v>
      </c>
      <c r="K1976">
        <v>4319</v>
      </c>
      <c r="L1976">
        <v>24</v>
      </c>
      <c r="M1976">
        <v>36.227058689214402</v>
      </c>
    </row>
    <row r="1977" spans="1:13" hidden="1" outlineLevel="3" x14ac:dyDescent="0.2">
      <c r="A1977">
        <v>1958</v>
      </c>
      <c r="B1977">
        <v>66</v>
      </c>
      <c r="C1977" t="s">
        <v>1936</v>
      </c>
      <c r="D1977">
        <v>151</v>
      </c>
      <c r="E1977" t="s">
        <v>2754</v>
      </c>
      <c r="F1977" t="s">
        <v>2852</v>
      </c>
      <c r="G1977" t="s">
        <v>156</v>
      </c>
      <c r="H1977">
        <v>119</v>
      </c>
      <c r="I1977">
        <v>55</v>
      </c>
      <c r="J1977">
        <v>52</v>
      </c>
      <c r="K1977">
        <v>4319</v>
      </c>
      <c r="L1977">
        <v>24</v>
      </c>
      <c r="M1977">
        <v>36.012340417647103</v>
      </c>
    </row>
    <row r="1978" spans="1:13" hidden="1" outlineLevel="3" x14ac:dyDescent="0.2">
      <c r="A1978">
        <v>1958</v>
      </c>
      <c r="B1978">
        <v>70</v>
      </c>
      <c r="C1978" t="s">
        <v>2670</v>
      </c>
      <c r="D1978">
        <v>152</v>
      </c>
      <c r="E1978" t="s">
        <v>2754</v>
      </c>
      <c r="F1978" t="s">
        <v>2856</v>
      </c>
      <c r="G1978" t="s">
        <v>156</v>
      </c>
      <c r="H1978">
        <v>120</v>
      </c>
      <c r="I1978">
        <v>2</v>
      </c>
      <c r="J1978">
        <v>10</v>
      </c>
      <c r="K1978">
        <v>4319</v>
      </c>
      <c r="L1978">
        <v>24</v>
      </c>
      <c r="M1978">
        <v>35.980839099345097</v>
      </c>
    </row>
    <row r="1979" spans="1:13" hidden="1" outlineLevel="3" x14ac:dyDescent="0.2">
      <c r="A1979">
        <v>1958</v>
      </c>
      <c r="B1979">
        <v>77</v>
      </c>
      <c r="C1979" t="s">
        <v>2604</v>
      </c>
      <c r="D1979">
        <v>142</v>
      </c>
      <c r="E1979" t="s">
        <v>2754</v>
      </c>
      <c r="F1979" t="s">
        <v>2865</v>
      </c>
      <c r="G1979" t="s">
        <v>156</v>
      </c>
      <c r="H1979">
        <v>120</v>
      </c>
      <c r="I1979">
        <v>47</v>
      </c>
      <c r="J1979">
        <v>19</v>
      </c>
      <c r="K1979">
        <v>4319</v>
      </c>
      <c r="L1979">
        <v>24</v>
      </c>
      <c r="M1979">
        <v>35.7566823582981</v>
      </c>
    </row>
    <row r="1980" spans="1:13" outlineLevel="2" collapsed="1" x14ac:dyDescent="0.2">
      <c r="E1980" s="10" t="s">
        <v>13065</v>
      </c>
      <c r="M1980">
        <f>SUBTOTAL(1,M1971:M1979)</f>
        <v>36.295669468631615</v>
      </c>
    </row>
    <row r="1981" spans="1:13" hidden="1" outlineLevel="3" x14ac:dyDescent="0.2">
      <c r="A1981">
        <v>1958</v>
      </c>
      <c r="B1981">
        <v>8</v>
      </c>
      <c r="C1981" t="s">
        <v>2385</v>
      </c>
      <c r="D1981">
        <v>61</v>
      </c>
      <c r="E1981" t="s">
        <v>1011</v>
      </c>
      <c r="F1981" t="s">
        <v>2760</v>
      </c>
      <c r="G1981" t="s">
        <v>156</v>
      </c>
      <c r="H1981">
        <v>117</v>
      </c>
      <c r="I1981">
        <v>39</v>
      </c>
      <c r="J1981">
        <v>49</v>
      </c>
      <c r="K1981">
        <v>4319</v>
      </c>
      <c r="L1981">
        <v>24</v>
      </c>
      <c r="M1981">
        <v>36.706335622502003</v>
      </c>
    </row>
    <row r="1982" spans="1:13" hidden="1" outlineLevel="3" x14ac:dyDescent="0.2">
      <c r="A1982">
        <v>1958</v>
      </c>
      <c r="B1982">
        <v>20</v>
      </c>
      <c r="C1982" t="s">
        <v>2780</v>
      </c>
      <c r="D1982">
        <v>65</v>
      </c>
      <c r="E1982" t="s">
        <v>1011</v>
      </c>
      <c r="F1982" t="s">
        <v>2781</v>
      </c>
      <c r="G1982" t="s">
        <v>156</v>
      </c>
      <c r="H1982">
        <v>118</v>
      </c>
      <c r="I1982">
        <v>28</v>
      </c>
      <c r="J1982">
        <v>35</v>
      </c>
      <c r="K1982">
        <v>4319</v>
      </c>
      <c r="L1982">
        <v>24</v>
      </c>
      <c r="M1982">
        <v>36.454520942991401</v>
      </c>
    </row>
    <row r="1983" spans="1:13" hidden="1" outlineLevel="3" x14ac:dyDescent="0.2">
      <c r="A1983">
        <v>1958</v>
      </c>
      <c r="B1983">
        <v>55</v>
      </c>
      <c r="C1983" t="s">
        <v>2039</v>
      </c>
      <c r="D1983">
        <v>70</v>
      </c>
      <c r="E1983" t="s">
        <v>1011</v>
      </c>
      <c r="F1983" t="s">
        <v>2835</v>
      </c>
      <c r="G1983" t="s">
        <v>156</v>
      </c>
      <c r="H1983">
        <v>119</v>
      </c>
      <c r="I1983">
        <v>41</v>
      </c>
      <c r="J1983">
        <v>22</v>
      </c>
      <c r="K1983">
        <v>4319</v>
      </c>
      <c r="L1983">
        <v>24</v>
      </c>
      <c r="M1983">
        <v>36.0850534485079</v>
      </c>
    </row>
    <row r="1984" spans="1:13" hidden="1" outlineLevel="3" x14ac:dyDescent="0.2">
      <c r="A1984">
        <v>1958</v>
      </c>
      <c r="B1984">
        <v>56</v>
      </c>
      <c r="C1984" t="s">
        <v>2836</v>
      </c>
      <c r="D1984">
        <v>68</v>
      </c>
      <c r="E1984" t="s">
        <v>1011</v>
      </c>
      <c r="F1984" t="s">
        <v>2837</v>
      </c>
      <c r="G1984" t="s">
        <v>156</v>
      </c>
      <c r="H1984">
        <v>119</v>
      </c>
      <c r="I1984">
        <v>42</v>
      </c>
      <c r="J1984">
        <v>4</v>
      </c>
      <c r="K1984">
        <v>4319</v>
      </c>
      <c r="L1984">
        <v>24</v>
      </c>
      <c r="M1984">
        <v>36.081536419415002</v>
      </c>
    </row>
    <row r="1985" spans="1:13" hidden="1" outlineLevel="3" x14ac:dyDescent="0.2">
      <c r="A1985">
        <v>1958</v>
      </c>
      <c r="B1985">
        <v>59</v>
      </c>
      <c r="C1985" t="s">
        <v>2841</v>
      </c>
      <c r="D1985">
        <v>64</v>
      </c>
      <c r="E1985" t="s">
        <v>1011</v>
      </c>
      <c r="F1985" t="s">
        <v>2842</v>
      </c>
      <c r="G1985" t="s">
        <v>156</v>
      </c>
      <c r="H1985">
        <v>119</v>
      </c>
      <c r="I1985">
        <v>42</v>
      </c>
      <c r="J1985">
        <v>47</v>
      </c>
      <c r="K1985">
        <v>4319</v>
      </c>
      <c r="L1985">
        <v>24</v>
      </c>
      <c r="M1985">
        <v>36.077936361716702</v>
      </c>
    </row>
    <row r="1986" spans="1:13" hidden="1" outlineLevel="3" x14ac:dyDescent="0.2">
      <c r="A1986">
        <v>1958</v>
      </c>
      <c r="B1986">
        <v>64</v>
      </c>
      <c r="C1986" t="s">
        <v>2848</v>
      </c>
      <c r="D1986">
        <v>72</v>
      </c>
      <c r="E1986" t="s">
        <v>1011</v>
      </c>
      <c r="F1986" t="s">
        <v>2849</v>
      </c>
      <c r="G1986" t="s">
        <v>156</v>
      </c>
      <c r="H1986">
        <v>119</v>
      </c>
      <c r="I1986">
        <v>51</v>
      </c>
      <c r="J1986">
        <v>47</v>
      </c>
      <c r="K1986">
        <v>4319</v>
      </c>
      <c r="L1986">
        <v>24</v>
      </c>
      <c r="M1986">
        <v>36.032787417121803</v>
      </c>
    </row>
    <row r="1987" spans="1:13" hidden="1" outlineLevel="3" x14ac:dyDescent="0.2">
      <c r="A1987">
        <v>1958</v>
      </c>
      <c r="B1987">
        <v>71</v>
      </c>
      <c r="C1987" t="s">
        <v>2857</v>
      </c>
      <c r="D1987">
        <v>67</v>
      </c>
      <c r="E1987" t="s">
        <v>1011</v>
      </c>
      <c r="F1987" t="s">
        <v>2858</v>
      </c>
      <c r="G1987" t="s">
        <v>156</v>
      </c>
      <c r="H1987">
        <v>120</v>
      </c>
      <c r="I1987">
        <v>12</v>
      </c>
      <c r="J1987">
        <v>27</v>
      </c>
      <c r="K1987">
        <v>4319</v>
      </c>
      <c r="L1987">
        <v>24</v>
      </c>
      <c r="M1987">
        <v>35.929538506332797</v>
      </c>
    </row>
    <row r="1988" spans="1:13" hidden="1" outlineLevel="3" x14ac:dyDescent="0.2">
      <c r="A1988">
        <v>1958</v>
      </c>
      <c r="B1988">
        <v>72</v>
      </c>
      <c r="C1988" t="s">
        <v>2650</v>
      </c>
      <c r="D1988">
        <v>63</v>
      </c>
      <c r="E1988" t="s">
        <v>1011</v>
      </c>
      <c r="F1988" t="s">
        <v>2859</v>
      </c>
      <c r="G1988" t="s">
        <v>156</v>
      </c>
      <c r="H1988">
        <v>120</v>
      </c>
      <c r="I1988">
        <v>19</v>
      </c>
      <c r="J1988">
        <v>35</v>
      </c>
      <c r="K1988">
        <v>4319</v>
      </c>
      <c r="L1988">
        <v>24</v>
      </c>
      <c r="M1988">
        <v>35.894038206267602</v>
      </c>
    </row>
    <row r="1989" spans="1:13" outlineLevel="2" collapsed="1" x14ac:dyDescent="0.2">
      <c r="E1989" s="10" t="s">
        <v>13028</v>
      </c>
      <c r="M1989">
        <f>SUBTOTAL(1,M1981:M1988)</f>
        <v>36.157718365606897</v>
      </c>
    </row>
    <row r="1990" spans="1:13" hidden="1" outlineLevel="3" x14ac:dyDescent="0.2">
      <c r="A1990">
        <v>1958</v>
      </c>
      <c r="B1990">
        <v>7</v>
      </c>
      <c r="C1990" t="s">
        <v>1804</v>
      </c>
      <c r="D1990">
        <v>4</v>
      </c>
      <c r="E1990" t="s">
        <v>987</v>
      </c>
      <c r="F1990" t="s">
        <v>2759</v>
      </c>
      <c r="G1990" t="s">
        <v>156</v>
      </c>
      <c r="H1990">
        <v>117</v>
      </c>
      <c r="I1990">
        <v>30</v>
      </c>
      <c r="J1990">
        <v>44</v>
      </c>
      <c r="K1990">
        <v>4319</v>
      </c>
      <c r="L1990">
        <v>24</v>
      </c>
      <c r="M1990">
        <v>36.753623736538003</v>
      </c>
    </row>
    <row r="1991" spans="1:13" hidden="1" outlineLevel="3" x14ac:dyDescent="0.2">
      <c r="A1991">
        <v>1958</v>
      </c>
      <c r="B1991">
        <v>9</v>
      </c>
      <c r="C1991" t="s">
        <v>2364</v>
      </c>
      <c r="D1991">
        <v>3</v>
      </c>
      <c r="E1991" t="s">
        <v>987</v>
      </c>
      <c r="F1991" t="s">
        <v>2761</v>
      </c>
      <c r="G1991" t="s">
        <v>156</v>
      </c>
      <c r="H1991">
        <v>117</v>
      </c>
      <c r="I1991">
        <v>47</v>
      </c>
      <c r="J1991">
        <v>38</v>
      </c>
      <c r="K1991">
        <v>4319</v>
      </c>
      <c r="L1991">
        <v>24</v>
      </c>
      <c r="M1991">
        <v>36.665739120592001</v>
      </c>
    </row>
    <row r="1992" spans="1:13" hidden="1" outlineLevel="3" x14ac:dyDescent="0.2">
      <c r="A1992">
        <v>1958</v>
      </c>
      <c r="B1992">
        <v>15</v>
      </c>
      <c r="C1992" t="s">
        <v>2023</v>
      </c>
      <c r="D1992">
        <v>2</v>
      </c>
      <c r="E1992" t="s">
        <v>987</v>
      </c>
      <c r="F1992" t="s">
        <v>2774</v>
      </c>
      <c r="G1992" t="s">
        <v>156</v>
      </c>
      <c r="H1992">
        <v>118</v>
      </c>
      <c r="I1992">
        <v>11</v>
      </c>
      <c r="J1992">
        <v>56</v>
      </c>
      <c r="K1992">
        <v>4319</v>
      </c>
      <c r="L1992">
        <v>24</v>
      </c>
      <c r="M1992">
        <v>36.5401065999868</v>
      </c>
    </row>
    <row r="1993" spans="1:13" hidden="1" outlineLevel="3" x14ac:dyDescent="0.2">
      <c r="A1993">
        <v>1958</v>
      </c>
      <c r="B1993">
        <v>21</v>
      </c>
      <c r="C1993" t="s">
        <v>2296</v>
      </c>
      <c r="D1993">
        <v>5</v>
      </c>
      <c r="E1993" t="s">
        <v>987</v>
      </c>
      <c r="F1993" t="s">
        <v>2782</v>
      </c>
      <c r="G1993" t="s">
        <v>156</v>
      </c>
      <c r="H1993">
        <v>118</v>
      </c>
      <c r="I1993">
        <v>33</v>
      </c>
      <c r="J1993">
        <v>27</v>
      </c>
      <c r="K1993">
        <v>4319</v>
      </c>
      <c r="L1993">
        <v>24</v>
      </c>
      <c r="M1993">
        <v>36.429580583261199</v>
      </c>
    </row>
    <row r="1994" spans="1:13" hidden="1" outlineLevel="3" x14ac:dyDescent="0.2">
      <c r="A1994">
        <v>1958</v>
      </c>
      <c r="B1994">
        <v>25</v>
      </c>
      <c r="C1994" t="s">
        <v>2727</v>
      </c>
      <c r="D1994">
        <v>7</v>
      </c>
      <c r="E1994" t="s">
        <v>987</v>
      </c>
      <c r="F1994" t="s">
        <v>2788</v>
      </c>
      <c r="G1994" t="s">
        <v>156</v>
      </c>
      <c r="H1994">
        <v>118</v>
      </c>
      <c r="I1994">
        <v>39</v>
      </c>
      <c r="J1994">
        <v>51</v>
      </c>
      <c r="K1994">
        <v>4319</v>
      </c>
      <c r="L1994">
        <v>24</v>
      </c>
      <c r="M1994">
        <v>36.396834202967703</v>
      </c>
    </row>
    <row r="1995" spans="1:13" hidden="1" outlineLevel="3" x14ac:dyDescent="0.2">
      <c r="A1995">
        <v>1958</v>
      </c>
      <c r="B1995">
        <v>60</v>
      </c>
      <c r="C1995" t="s">
        <v>2422</v>
      </c>
      <c r="D1995">
        <v>10</v>
      </c>
      <c r="E1995" t="s">
        <v>987</v>
      </c>
      <c r="F1995" t="s">
        <v>2843</v>
      </c>
      <c r="G1995" t="s">
        <v>156</v>
      </c>
      <c r="H1995">
        <v>119</v>
      </c>
      <c r="I1995">
        <v>43</v>
      </c>
      <c r="J1995">
        <v>9</v>
      </c>
      <c r="K1995">
        <v>4319</v>
      </c>
      <c r="L1995">
        <v>24</v>
      </c>
      <c r="M1995">
        <v>36.0760947495179</v>
      </c>
    </row>
    <row r="1996" spans="1:13" hidden="1" outlineLevel="3" x14ac:dyDescent="0.2">
      <c r="A1996">
        <v>1958</v>
      </c>
      <c r="B1996">
        <v>61</v>
      </c>
      <c r="C1996" t="s">
        <v>2734</v>
      </c>
      <c r="D1996">
        <v>9</v>
      </c>
      <c r="E1996" t="s">
        <v>987</v>
      </c>
      <c r="F1996" t="s">
        <v>2844</v>
      </c>
      <c r="G1996" t="s">
        <v>156</v>
      </c>
      <c r="H1996">
        <v>119</v>
      </c>
      <c r="I1996">
        <v>46</v>
      </c>
      <c r="J1996">
        <v>2</v>
      </c>
      <c r="K1996">
        <v>4319</v>
      </c>
      <c r="L1996">
        <v>24</v>
      </c>
      <c r="M1996">
        <v>36.061619530478097</v>
      </c>
    </row>
    <row r="1997" spans="1:13" hidden="1" outlineLevel="3" x14ac:dyDescent="0.2">
      <c r="A1997">
        <v>1958</v>
      </c>
      <c r="B1997">
        <v>68</v>
      </c>
      <c r="C1997" t="s">
        <v>2494</v>
      </c>
      <c r="D1997">
        <v>11</v>
      </c>
      <c r="E1997" t="s">
        <v>987</v>
      </c>
      <c r="F1997" t="s">
        <v>2855</v>
      </c>
      <c r="G1997" t="s">
        <v>156</v>
      </c>
      <c r="H1997">
        <v>120</v>
      </c>
      <c r="I1997">
        <v>1</v>
      </c>
      <c r="J1997">
        <v>37</v>
      </c>
      <c r="K1997">
        <v>4319</v>
      </c>
      <c r="L1997">
        <v>24</v>
      </c>
      <c r="M1997">
        <v>35.983587018655498</v>
      </c>
    </row>
    <row r="1998" spans="1:13" hidden="1" outlineLevel="3" x14ac:dyDescent="0.2">
      <c r="A1998">
        <v>1958</v>
      </c>
      <c r="B1998">
        <v>75</v>
      </c>
      <c r="C1998" t="s">
        <v>2110</v>
      </c>
      <c r="D1998">
        <v>12</v>
      </c>
      <c r="E1998" t="s">
        <v>987</v>
      </c>
      <c r="F1998" t="s">
        <v>2863</v>
      </c>
      <c r="G1998" t="s">
        <v>156</v>
      </c>
      <c r="H1998">
        <v>120</v>
      </c>
      <c r="I1998">
        <v>42</v>
      </c>
      <c r="J1998">
        <v>50</v>
      </c>
      <c r="K1998">
        <v>4319</v>
      </c>
      <c r="L1998">
        <v>24</v>
      </c>
      <c r="M1998">
        <v>35.778815840946201</v>
      </c>
    </row>
    <row r="1999" spans="1:13" outlineLevel="2" collapsed="1" x14ac:dyDescent="0.2">
      <c r="E1999" s="10" t="s">
        <v>13029</v>
      </c>
      <c r="M1999">
        <f>SUBTOTAL(1,M1990:M1998)</f>
        <v>36.298444598104822</v>
      </c>
    </row>
    <row r="2000" spans="1:13" hidden="1" outlineLevel="3" x14ac:dyDescent="0.2">
      <c r="A2000">
        <v>1958</v>
      </c>
      <c r="B2000">
        <v>28</v>
      </c>
      <c r="C2000" t="s">
        <v>2676</v>
      </c>
      <c r="D2000">
        <v>121</v>
      </c>
      <c r="E2000" t="s">
        <v>2791</v>
      </c>
      <c r="F2000" t="s">
        <v>2792</v>
      </c>
      <c r="G2000" t="s">
        <v>156</v>
      </c>
      <c r="H2000">
        <v>118</v>
      </c>
      <c r="I2000">
        <v>45</v>
      </c>
      <c r="J2000">
        <v>24</v>
      </c>
      <c r="K2000">
        <v>4319</v>
      </c>
      <c r="L2000">
        <v>24</v>
      </c>
      <c r="M2000">
        <v>36.368484576304397</v>
      </c>
    </row>
    <row r="2001" spans="1:13" hidden="1" outlineLevel="3" x14ac:dyDescent="0.2">
      <c r="A2001">
        <v>1958</v>
      </c>
      <c r="B2001">
        <v>48</v>
      </c>
      <c r="C2001" t="s">
        <v>2823</v>
      </c>
      <c r="D2001">
        <v>125</v>
      </c>
      <c r="E2001" t="s">
        <v>2791</v>
      </c>
      <c r="F2001" t="s">
        <v>2824</v>
      </c>
      <c r="G2001" t="s">
        <v>156</v>
      </c>
      <c r="H2001">
        <v>119</v>
      </c>
      <c r="I2001">
        <v>22</v>
      </c>
      <c r="J2001">
        <v>21</v>
      </c>
      <c r="K2001">
        <v>4319</v>
      </c>
      <c r="L2001">
        <v>24</v>
      </c>
      <c r="M2001">
        <v>36.180862426438203</v>
      </c>
    </row>
    <row r="2002" spans="1:13" hidden="1" outlineLevel="3" x14ac:dyDescent="0.2">
      <c r="A2002">
        <v>1958</v>
      </c>
      <c r="B2002">
        <v>62</v>
      </c>
      <c r="C2002" t="s">
        <v>2845</v>
      </c>
      <c r="D2002">
        <v>129</v>
      </c>
      <c r="E2002" t="s">
        <v>2791</v>
      </c>
      <c r="F2002" t="s">
        <v>2846</v>
      </c>
      <c r="G2002" t="s">
        <v>156</v>
      </c>
      <c r="H2002">
        <v>119</v>
      </c>
      <c r="I2002">
        <v>46</v>
      </c>
      <c r="J2002">
        <v>41</v>
      </c>
      <c r="K2002">
        <v>4319</v>
      </c>
      <c r="L2002">
        <v>24</v>
      </c>
      <c r="M2002">
        <v>36.058357935162398</v>
      </c>
    </row>
    <row r="2003" spans="1:13" hidden="1" outlineLevel="3" x14ac:dyDescent="0.2">
      <c r="A2003">
        <v>1958</v>
      </c>
      <c r="B2003">
        <v>68</v>
      </c>
      <c r="C2003" t="s">
        <v>2854</v>
      </c>
      <c r="D2003">
        <v>126</v>
      </c>
      <c r="E2003" t="s">
        <v>2791</v>
      </c>
      <c r="F2003" t="s">
        <v>2855</v>
      </c>
      <c r="G2003" t="s">
        <v>156</v>
      </c>
      <c r="H2003">
        <v>120</v>
      </c>
      <c r="I2003">
        <v>1</v>
      </c>
      <c r="J2003">
        <v>37</v>
      </c>
      <c r="K2003">
        <v>4319</v>
      </c>
      <c r="L2003">
        <v>24</v>
      </c>
      <c r="M2003">
        <v>35.983587018655498</v>
      </c>
    </row>
    <row r="2004" spans="1:13" hidden="1" outlineLevel="3" x14ac:dyDescent="0.2">
      <c r="A2004">
        <v>1958</v>
      </c>
      <c r="B2004">
        <v>76</v>
      </c>
      <c r="C2004" t="s">
        <v>2559</v>
      </c>
      <c r="D2004">
        <v>124</v>
      </c>
      <c r="E2004" t="s">
        <v>2791</v>
      </c>
      <c r="F2004" t="s">
        <v>2864</v>
      </c>
      <c r="G2004" t="s">
        <v>156</v>
      </c>
      <c r="H2004">
        <v>120</v>
      </c>
      <c r="I2004">
        <v>43</v>
      </c>
      <c r="J2004">
        <v>28</v>
      </c>
      <c r="K2004">
        <v>4319</v>
      </c>
      <c r="L2004">
        <v>24</v>
      </c>
      <c r="M2004">
        <v>35.775687516106402</v>
      </c>
    </row>
    <row r="2005" spans="1:13" outlineLevel="2" collapsed="1" x14ac:dyDescent="0.2">
      <c r="E2005" s="10" t="s">
        <v>13066</v>
      </c>
      <c r="M2005">
        <f>SUBTOTAL(1,M2000:M2004)</f>
        <v>36.073395894533384</v>
      </c>
    </row>
    <row r="2006" spans="1:13" hidden="1" outlineLevel="3" x14ac:dyDescent="0.2">
      <c r="A2006">
        <v>1958</v>
      </c>
      <c r="B2006">
        <v>2</v>
      </c>
      <c r="C2006" t="s">
        <v>2752</v>
      </c>
      <c r="D2006">
        <v>27</v>
      </c>
      <c r="E2006" t="s">
        <v>990</v>
      </c>
      <c r="F2006" t="s">
        <v>2753</v>
      </c>
      <c r="G2006" t="s">
        <v>156</v>
      </c>
      <c r="H2006">
        <v>117</v>
      </c>
      <c r="I2006">
        <v>2</v>
      </c>
      <c r="J2006">
        <v>15</v>
      </c>
      <c r="K2006">
        <v>4319</v>
      </c>
      <c r="L2006">
        <v>24</v>
      </c>
      <c r="M2006">
        <v>36.902702125387101</v>
      </c>
    </row>
    <row r="2007" spans="1:13" hidden="1" outlineLevel="3" x14ac:dyDescent="0.2">
      <c r="A2007">
        <v>1958</v>
      </c>
      <c r="B2007">
        <v>5</v>
      </c>
      <c r="C2007" t="s">
        <v>2574</v>
      </c>
      <c r="D2007">
        <v>30</v>
      </c>
      <c r="E2007" t="s">
        <v>990</v>
      </c>
      <c r="F2007" t="s">
        <v>2757</v>
      </c>
      <c r="G2007" t="s">
        <v>156</v>
      </c>
      <c r="H2007">
        <v>117</v>
      </c>
      <c r="I2007">
        <v>12</v>
      </c>
      <c r="J2007">
        <v>38</v>
      </c>
      <c r="K2007">
        <v>4319</v>
      </c>
      <c r="L2007">
        <v>24</v>
      </c>
      <c r="M2007">
        <v>36.8482171211352</v>
      </c>
    </row>
    <row r="2008" spans="1:13" hidden="1" outlineLevel="3" x14ac:dyDescent="0.2">
      <c r="A2008">
        <v>1958</v>
      </c>
      <c r="B2008">
        <v>19</v>
      </c>
      <c r="C2008" t="s">
        <v>2778</v>
      </c>
      <c r="D2008">
        <v>24</v>
      </c>
      <c r="E2008" t="s">
        <v>990</v>
      </c>
      <c r="F2008" t="s">
        <v>2779</v>
      </c>
      <c r="G2008" t="s">
        <v>156</v>
      </c>
      <c r="H2008">
        <v>118</v>
      </c>
      <c r="I2008">
        <v>25</v>
      </c>
      <c r="J2008">
        <v>10</v>
      </c>
      <c r="K2008">
        <v>4319</v>
      </c>
      <c r="L2008">
        <v>24</v>
      </c>
      <c r="M2008">
        <v>36.472050855011602</v>
      </c>
    </row>
    <row r="2009" spans="1:13" hidden="1" outlineLevel="3" x14ac:dyDescent="0.2">
      <c r="A2009">
        <v>1958</v>
      </c>
      <c r="B2009">
        <v>24</v>
      </c>
      <c r="C2009" t="s">
        <v>2786</v>
      </c>
      <c r="D2009">
        <v>28</v>
      </c>
      <c r="E2009" t="s">
        <v>990</v>
      </c>
      <c r="F2009" t="s">
        <v>2787</v>
      </c>
      <c r="G2009" t="s">
        <v>156</v>
      </c>
      <c r="H2009">
        <v>118</v>
      </c>
      <c r="I2009">
        <v>37</v>
      </c>
      <c r="J2009">
        <v>3</v>
      </c>
      <c r="K2009">
        <v>4319</v>
      </c>
      <c r="L2009">
        <v>24</v>
      </c>
      <c r="M2009">
        <v>36.411153497586703</v>
      </c>
    </row>
    <row r="2010" spans="1:13" hidden="1" outlineLevel="3" x14ac:dyDescent="0.2">
      <c r="A2010">
        <v>1958</v>
      </c>
      <c r="B2010">
        <v>34</v>
      </c>
      <c r="C2010" t="s">
        <v>2802</v>
      </c>
      <c r="D2010">
        <v>29</v>
      </c>
      <c r="E2010" t="s">
        <v>990</v>
      </c>
      <c r="F2010" t="s">
        <v>2803</v>
      </c>
      <c r="G2010" t="s">
        <v>156</v>
      </c>
      <c r="H2010">
        <v>119</v>
      </c>
      <c r="I2010">
        <v>2</v>
      </c>
      <c r="J2010">
        <v>10</v>
      </c>
      <c r="K2010">
        <v>4319</v>
      </c>
      <c r="L2010">
        <v>24</v>
      </c>
      <c r="M2010">
        <v>36.283107367045403</v>
      </c>
    </row>
    <row r="2011" spans="1:13" hidden="1" outlineLevel="3" x14ac:dyDescent="0.2">
      <c r="A2011">
        <v>1958</v>
      </c>
      <c r="B2011">
        <v>38</v>
      </c>
      <c r="C2011" t="s">
        <v>2808</v>
      </c>
      <c r="D2011">
        <v>22</v>
      </c>
      <c r="E2011" t="s">
        <v>990</v>
      </c>
      <c r="F2011" t="s">
        <v>2809</v>
      </c>
      <c r="G2011" t="s">
        <v>156</v>
      </c>
      <c r="H2011">
        <v>119</v>
      </c>
      <c r="I2011">
        <v>8</v>
      </c>
      <c r="J2011">
        <v>31</v>
      </c>
      <c r="K2011">
        <v>4319</v>
      </c>
      <c r="L2011">
        <v>24</v>
      </c>
      <c r="M2011">
        <v>36.250877221614701</v>
      </c>
    </row>
    <row r="2012" spans="1:13" hidden="1" outlineLevel="3" x14ac:dyDescent="0.2">
      <c r="A2012">
        <v>1958</v>
      </c>
      <c r="B2012">
        <v>43</v>
      </c>
      <c r="C2012" t="s">
        <v>2817</v>
      </c>
      <c r="D2012">
        <v>23</v>
      </c>
      <c r="E2012" t="s">
        <v>990</v>
      </c>
      <c r="F2012" t="s">
        <v>2818</v>
      </c>
      <c r="G2012" t="s">
        <v>156</v>
      </c>
      <c r="H2012">
        <v>119</v>
      </c>
      <c r="I2012">
        <v>19</v>
      </c>
      <c r="J2012">
        <v>10</v>
      </c>
      <c r="K2012">
        <v>4319</v>
      </c>
      <c r="L2012">
        <v>24</v>
      </c>
      <c r="M2012">
        <v>36.196950296822202</v>
      </c>
    </row>
    <row r="2013" spans="1:13" hidden="1" outlineLevel="3" x14ac:dyDescent="0.2">
      <c r="A2013">
        <v>1958</v>
      </c>
      <c r="B2013">
        <v>45</v>
      </c>
      <c r="C2013" t="s">
        <v>2579</v>
      </c>
      <c r="D2013">
        <v>31</v>
      </c>
      <c r="E2013" t="s">
        <v>990</v>
      </c>
      <c r="F2013" t="s">
        <v>2820</v>
      </c>
      <c r="G2013" t="s">
        <v>156</v>
      </c>
      <c r="H2013">
        <v>119</v>
      </c>
      <c r="I2013">
        <v>20</v>
      </c>
      <c r="J2013">
        <v>25</v>
      </c>
      <c r="K2013">
        <v>4319</v>
      </c>
      <c r="L2013">
        <v>24</v>
      </c>
      <c r="M2013">
        <v>36.190631364562101</v>
      </c>
    </row>
    <row r="2014" spans="1:13" hidden="1" outlineLevel="3" x14ac:dyDescent="0.2">
      <c r="A2014">
        <v>1958</v>
      </c>
      <c r="B2014">
        <v>50</v>
      </c>
      <c r="C2014" t="s">
        <v>2826</v>
      </c>
      <c r="D2014">
        <v>25</v>
      </c>
      <c r="E2014" t="s">
        <v>990</v>
      </c>
      <c r="F2014" t="s">
        <v>2827</v>
      </c>
      <c r="G2014" t="s">
        <v>156</v>
      </c>
      <c r="H2014">
        <v>119</v>
      </c>
      <c r="I2014">
        <v>29</v>
      </c>
      <c r="J2014">
        <v>3</v>
      </c>
      <c r="K2014">
        <v>4319</v>
      </c>
      <c r="L2014">
        <v>24</v>
      </c>
      <c r="M2014">
        <v>36.147048772152502</v>
      </c>
    </row>
    <row r="2015" spans="1:13" hidden="1" outlineLevel="3" x14ac:dyDescent="0.2">
      <c r="A2015">
        <v>1958</v>
      </c>
      <c r="B2015">
        <v>63</v>
      </c>
      <c r="C2015" t="s">
        <v>2619</v>
      </c>
      <c r="D2015">
        <v>21</v>
      </c>
      <c r="E2015" t="s">
        <v>990</v>
      </c>
      <c r="F2015" t="s">
        <v>2847</v>
      </c>
      <c r="G2015" t="s">
        <v>156</v>
      </c>
      <c r="H2015">
        <v>119</v>
      </c>
      <c r="I2015">
        <v>48</v>
      </c>
      <c r="J2015">
        <v>41</v>
      </c>
      <c r="K2015">
        <v>4319</v>
      </c>
      <c r="L2015">
        <v>24</v>
      </c>
      <c r="M2015">
        <v>36.04832595677</v>
      </c>
    </row>
    <row r="2016" spans="1:13" hidden="1" outlineLevel="3" x14ac:dyDescent="0.2">
      <c r="A2016">
        <v>1958</v>
      </c>
      <c r="B2016">
        <v>65</v>
      </c>
      <c r="C2016" t="s">
        <v>2850</v>
      </c>
      <c r="D2016">
        <v>32</v>
      </c>
      <c r="E2016" t="s">
        <v>990</v>
      </c>
      <c r="F2016" t="s">
        <v>2851</v>
      </c>
      <c r="G2016" t="s">
        <v>156</v>
      </c>
      <c r="H2016">
        <v>119</v>
      </c>
      <c r="I2016">
        <v>53</v>
      </c>
      <c r="J2016">
        <v>40</v>
      </c>
      <c r="K2016">
        <v>4319</v>
      </c>
      <c r="L2016">
        <v>24</v>
      </c>
      <c r="M2016">
        <v>36.023353876094703</v>
      </c>
    </row>
    <row r="2017" spans="1:13" outlineLevel="2" collapsed="1" x14ac:dyDescent="0.2">
      <c r="E2017" s="10" t="s">
        <v>13030</v>
      </c>
      <c r="M2017">
        <f>SUBTOTAL(1,M2006:M2016)</f>
        <v>36.343128950380198</v>
      </c>
    </row>
    <row r="2018" spans="1:13" hidden="1" outlineLevel="3" x14ac:dyDescent="0.2">
      <c r="A2018">
        <v>1958</v>
      </c>
      <c r="B2018">
        <v>18</v>
      </c>
      <c r="C2018" t="s">
        <v>2596</v>
      </c>
      <c r="D2018">
        <v>171</v>
      </c>
      <c r="E2018" t="s">
        <v>2048</v>
      </c>
      <c r="F2018" t="s">
        <v>2777</v>
      </c>
      <c r="G2018" t="s">
        <v>156</v>
      </c>
      <c r="H2018">
        <v>118</v>
      </c>
      <c r="I2018">
        <v>24</v>
      </c>
      <c r="J2018">
        <v>49</v>
      </c>
      <c r="K2018">
        <v>4319</v>
      </c>
      <c r="L2018">
        <v>24</v>
      </c>
      <c r="M2018">
        <v>36.473847554123999</v>
      </c>
    </row>
    <row r="2019" spans="1:13" hidden="1" outlineLevel="3" x14ac:dyDescent="0.2">
      <c r="A2019">
        <v>1958</v>
      </c>
      <c r="B2019">
        <v>29</v>
      </c>
      <c r="C2019" t="s">
        <v>2793</v>
      </c>
      <c r="D2019">
        <v>162</v>
      </c>
      <c r="E2019" t="s">
        <v>2048</v>
      </c>
      <c r="F2019" t="s">
        <v>2794</v>
      </c>
      <c r="G2019" t="s">
        <v>156</v>
      </c>
      <c r="H2019">
        <v>118</v>
      </c>
      <c r="I2019">
        <v>46</v>
      </c>
      <c r="J2019">
        <v>21</v>
      </c>
      <c r="K2019">
        <v>4319</v>
      </c>
      <c r="L2019">
        <v>24</v>
      </c>
      <c r="M2019">
        <v>36.363636363636303</v>
      </c>
    </row>
    <row r="2020" spans="1:13" hidden="1" outlineLevel="3" x14ac:dyDescent="0.2">
      <c r="A2020">
        <v>1958</v>
      </c>
      <c r="B2020">
        <v>35</v>
      </c>
      <c r="C2020" t="s">
        <v>2097</v>
      </c>
      <c r="D2020">
        <v>168</v>
      </c>
      <c r="E2020" t="s">
        <v>2048</v>
      </c>
      <c r="F2020" t="s">
        <v>2804</v>
      </c>
      <c r="G2020" t="s">
        <v>156</v>
      </c>
      <c r="H2020">
        <v>119</v>
      </c>
      <c r="I2020">
        <v>4</v>
      </c>
      <c r="J2020">
        <v>42</v>
      </c>
      <c r="K2020">
        <v>4319</v>
      </c>
      <c r="L2020">
        <v>24</v>
      </c>
      <c r="M2020">
        <v>36.2702422774924</v>
      </c>
    </row>
    <row r="2021" spans="1:13" hidden="1" outlineLevel="3" x14ac:dyDescent="0.2">
      <c r="A2021">
        <v>1958</v>
      </c>
      <c r="B2021">
        <v>49</v>
      </c>
      <c r="C2021" t="s">
        <v>2568</v>
      </c>
      <c r="D2021">
        <v>169</v>
      </c>
      <c r="E2021" t="s">
        <v>2048</v>
      </c>
      <c r="F2021" t="s">
        <v>2825</v>
      </c>
      <c r="G2021" t="s">
        <v>156</v>
      </c>
      <c r="H2021">
        <v>119</v>
      </c>
      <c r="I2021">
        <v>26</v>
      </c>
      <c r="J2021">
        <v>26</v>
      </c>
      <c r="K2021">
        <v>4319</v>
      </c>
      <c r="L2021">
        <v>24</v>
      </c>
      <c r="M2021">
        <v>36.160247077811803</v>
      </c>
    </row>
    <row r="2022" spans="1:13" hidden="1" outlineLevel="3" x14ac:dyDescent="0.2">
      <c r="A2022">
        <v>1958</v>
      </c>
      <c r="B2022">
        <v>53</v>
      </c>
      <c r="C2022" t="s">
        <v>2235</v>
      </c>
      <c r="D2022">
        <v>170</v>
      </c>
      <c r="E2022" t="s">
        <v>2048</v>
      </c>
      <c r="F2022" t="s">
        <v>2832</v>
      </c>
      <c r="G2022" t="s">
        <v>156</v>
      </c>
      <c r="H2022">
        <v>119</v>
      </c>
      <c r="I2022">
        <v>38</v>
      </c>
      <c r="J2022">
        <v>48</v>
      </c>
      <c r="K2022">
        <v>4319</v>
      </c>
      <c r="L2022">
        <v>24</v>
      </c>
      <c r="M2022">
        <v>36.097955089987103</v>
      </c>
    </row>
    <row r="2023" spans="1:13" hidden="1" outlineLevel="3" x14ac:dyDescent="0.2">
      <c r="A2023">
        <v>1958</v>
      </c>
      <c r="B2023">
        <v>54</v>
      </c>
      <c r="C2023" t="s">
        <v>2833</v>
      </c>
      <c r="D2023">
        <v>164</v>
      </c>
      <c r="E2023" t="s">
        <v>2048</v>
      </c>
      <c r="F2023" t="s">
        <v>2834</v>
      </c>
      <c r="G2023" t="s">
        <v>156</v>
      </c>
      <c r="H2023">
        <v>119</v>
      </c>
      <c r="I2023">
        <v>40</v>
      </c>
      <c r="J2023">
        <v>22</v>
      </c>
      <c r="K2023">
        <v>4319</v>
      </c>
      <c r="L2023">
        <v>24</v>
      </c>
      <c r="M2023">
        <v>36.090078965326697</v>
      </c>
    </row>
    <row r="2024" spans="1:13" outlineLevel="2" collapsed="1" x14ac:dyDescent="0.2">
      <c r="E2024" s="10" t="s">
        <v>13059</v>
      </c>
      <c r="M2024">
        <f>SUBTOTAL(1,M2018:M2023)</f>
        <v>36.242667888063046</v>
      </c>
    </row>
    <row r="2025" spans="1:13" hidden="1" outlineLevel="3" x14ac:dyDescent="0.2">
      <c r="A2025">
        <v>1958</v>
      </c>
      <c r="B2025">
        <v>13</v>
      </c>
      <c r="C2025" t="s">
        <v>2769</v>
      </c>
      <c r="D2025">
        <v>187</v>
      </c>
      <c r="E2025" t="s">
        <v>2770</v>
      </c>
      <c r="F2025" t="s">
        <v>2771</v>
      </c>
      <c r="G2025" t="s">
        <v>156</v>
      </c>
      <c r="H2025">
        <v>118</v>
      </c>
      <c r="I2025">
        <v>1</v>
      </c>
      <c r="J2025">
        <v>23</v>
      </c>
      <c r="K2025">
        <v>4319</v>
      </c>
      <c r="L2025">
        <v>24</v>
      </c>
      <c r="M2025">
        <v>36.594544851170703</v>
      </c>
    </row>
    <row r="2026" spans="1:13" hidden="1" outlineLevel="3" x14ac:dyDescent="0.2">
      <c r="A2026">
        <v>1958</v>
      </c>
      <c r="B2026">
        <v>23</v>
      </c>
      <c r="C2026" t="s">
        <v>2784</v>
      </c>
      <c r="D2026">
        <v>181</v>
      </c>
      <c r="E2026" t="s">
        <v>2770</v>
      </c>
      <c r="F2026" t="s">
        <v>2785</v>
      </c>
      <c r="G2026" t="s">
        <v>156</v>
      </c>
      <c r="H2026">
        <v>118</v>
      </c>
      <c r="I2026">
        <v>36</v>
      </c>
      <c r="J2026">
        <v>10</v>
      </c>
      <c r="K2026">
        <v>4319</v>
      </c>
      <c r="L2026">
        <v>24</v>
      </c>
      <c r="M2026">
        <v>36.415673232311399</v>
      </c>
    </row>
    <row r="2027" spans="1:13" hidden="1" outlineLevel="3" x14ac:dyDescent="0.2">
      <c r="A2027">
        <v>1958</v>
      </c>
      <c r="B2027">
        <v>40</v>
      </c>
      <c r="C2027" t="s">
        <v>2812</v>
      </c>
      <c r="D2027">
        <v>190</v>
      </c>
      <c r="E2027" t="s">
        <v>2770</v>
      </c>
      <c r="F2027" t="s">
        <v>2813</v>
      </c>
      <c r="G2027" t="s">
        <v>156</v>
      </c>
      <c r="H2027">
        <v>119</v>
      </c>
      <c r="I2027">
        <v>13</v>
      </c>
      <c r="J2027">
        <v>25</v>
      </c>
      <c r="K2027">
        <v>4319</v>
      </c>
      <c r="L2027">
        <v>24</v>
      </c>
      <c r="M2027">
        <v>36.226045828916199</v>
      </c>
    </row>
    <row r="2028" spans="1:13" hidden="1" outlineLevel="3" x14ac:dyDescent="0.2">
      <c r="A2028">
        <v>1958</v>
      </c>
      <c r="B2028">
        <v>51</v>
      </c>
      <c r="C2028" t="s">
        <v>2828</v>
      </c>
      <c r="D2028">
        <v>186</v>
      </c>
      <c r="E2028" t="s">
        <v>2770</v>
      </c>
      <c r="F2028" t="s">
        <v>2829</v>
      </c>
      <c r="G2028" t="s">
        <v>156</v>
      </c>
      <c r="H2028">
        <v>119</v>
      </c>
      <c r="I2028">
        <v>31</v>
      </c>
      <c r="J2028">
        <v>0</v>
      </c>
      <c r="K2028">
        <v>4319</v>
      </c>
      <c r="L2028">
        <v>24</v>
      </c>
      <c r="M2028">
        <v>36.137219355738303</v>
      </c>
    </row>
    <row r="2029" spans="1:13" hidden="1" outlineLevel="3" x14ac:dyDescent="0.2">
      <c r="A2029">
        <v>1958</v>
      </c>
      <c r="B2029">
        <v>57</v>
      </c>
      <c r="C2029" t="s">
        <v>2399</v>
      </c>
      <c r="D2029">
        <v>189</v>
      </c>
      <c r="E2029" t="s">
        <v>2770</v>
      </c>
      <c r="F2029" t="s">
        <v>2838</v>
      </c>
      <c r="G2029" t="s">
        <v>156</v>
      </c>
      <c r="H2029">
        <v>119</v>
      </c>
      <c r="I2029">
        <v>42</v>
      </c>
      <c r="J2029">
        <v>14</v>
      </c>
      <c r="K2029">
        <v>4319</v>
      </c>
      <c r="L2029">
        <v>24</v>
      </c>
      <c r="M2029">
        <v>36.080699132581699</v>
      </c>
    </row>
    <row r="2030" spans="1:13" hidden="1" outlineLevel="3" x14ac:dyDescent="0.2">
      <c r="A2030">
        <v>1958</v>
      </c>
      <c r="B2030">
        <v>73</v>
      </c>
      <c r="C2030" t="s">
        <v>2281</v>
      </c>
      <c r="D2030">
        <v>184</v>
      </c>
      <c r="E2030" t="s">
        <v>2770</v>
      </c>
      <c r="F2030" t="s">
        <v>2860</v>
      </c>
      <c r="G2030" t="s">
        <v>156</v>
      </c>
      <c r="H2030">
        <v>120</v>
      </c>
      <c r="I2030">
        <v>20</v>
      </c>
      <c r="J2030">
        <v>43</v>
      </c>
      <c r="K2030">
        <v>4319</v>
      </c>
      <c r="L2030">
        <v>24</v>
      </c>
      <c r="M2030">
        <v>35.888404428923202</v>
      </c>
    </row>
    <row r="2031" spans="1:13" outlineLevel="2" collapsed="1" x14ac:dyDescent="0.2">
      <c r="E2031" s="10" t="s">
        <v>13067</v>
      </c>
      <c r="M2031">
        <f>SUBTOTAL(1,M2025:M2030)</f>
        <v>36.22376447160692</v>
      </c>
    </row>
    <row r="2032" spans="1:13" hidden="1" outlineLevel="3" x14ac:dyDescent="0.2">
      <c r="A2032">
        <v>1958</v>
      </c>
      <c r="B2032">
        <v>1</v>
      </c>
      <c r="C2032" t="s">
        <v>2452</v>
      </c>
      <c r="D2032">
        <v>91</v>
      </c>
      <c r="E2032" t="s">
        <v>2750</v>
      </c>
      <c r="F2032" t="s">
        <v>2751</v>
      </c>
      <c r="G2032" t="s">
        <v>156</v>
      </c>
      <c r="H2032">
        <v>116</v>
      </c>
      <c r="I2032">
        <v>59</v>
      </c>
      <c r="J2032">
        <v>5</v>
      </c>
      <c r="K2032">
        <v>4319</v>
      </c>
      <c r="L2032">
        <v>24</v>
      </c>
      <c r="M2032">
        <v>36.919350817414397</v>
      </c>
    </row>
    <row r="2033" spans="1:13" hidden="1" outlineLevel="3" x14ac:dyDescent="0.2">
      <c r="A2033">
        <v>1958</v>
      </c>
      <c r="B2033">
        <v>11</v>
      </c>
      <c r="C2033" t="s">
        <v>2764</v>
      </c>
      <c r="D2033">
        <v>81</v>
      </c>
      <c r="E2033" t="s">
        <v>2750</v>
      </c>
      <c r="F2033" t="s">
        <v>2765</v>
      </c>
      <c r="G2033" t="s">
        <v>156</v>
      </c>
      <c r="H2033">
        <v>117</v>
      </c>
      <c r="I2033">
        <v>59</v>
      </c>
      <c r="J2033">
        <v>45</v>
      </c>
      <c r="K2033">
        <v>4319</v>
      </c>
      <c r="L2033">
        <v>24</v>
      </c>
      <c r="M2033">
        <v>36.602987393622598</v>
      </c>
    </row>
    <row r="2034" spans="1:13" hidden="1" outlineLevel="3" x14ac:dyDescent="0.2">
      <c r="A2034">
        <v>1958</v>
      </c>
      <c r="B2034">
        <v>16</v>
      </c>
      <c r="C2034" t="s">
        <v>1884</v>
      </c>
      <c r="D2034">
        <v>90</v>
      </c>
      <c r="E2034" t="s">
        <v>2750</v>
      </c>
      <c r="F2034" t="s">
        <v>2775</v>
      </c>
      <c r="G2034" t="s">
        <v>156</v>
      </c>
      <c r="H2034">
        <v>118</v>
      </c>
      <c r="I2034">
        <v>15</v>
      </c>
      <c r="J2034">
        <v>34</v>
      </c>
      <c r="K2034">
        <v>4319</v>
      </c>
      <c r="L2034">
        <v>24</v>
      </c>
      <c r="M2034">
        <v>36.521395989044798</v>
      </c>
    </row>
    <row r="2035" spans="1:13" hidden="1" outlineLevel="3" x14ac:dyDescent="0.2">
      <c r="A2035">
        <v>1958</v>
      </c>
      <c r="B2035">
        <v>22</v>
      </c>
      <c r="C2035" t="s">
        <v>2682</v>
      </c>
      <c r="D2035">
        <v>86</v>
      </c>
      <c r="E2035" t="s">
        <v>2750</v>
      </c>
      <c r="F2035" t="s">
        <v>2783</v>
      </c>
      <c r="G2035" t="s">
        <v>156</v>
      </c>
      <c r="H2035">
        <v>118</v>
      </c>
      <c r="I2035">
        <v>34</v>
      </c>
      <c r="J2035">
        <v>42</v>
      </c>
      <c r="K2035">
        <v>4319</v>
      </c>
      <c r="L2035">
        <v>24</v>
      </c>
      <c r="M2035">
        <v>36.423180176254697</v>
      </c>
    </row>
    <row r="2036" spans="1:13" hidden="1" outlineLevel="3" x14ac:dyDescent="0.2">
      <c r="A2036">
        <v>1958</v>
      </c>
      <c r="B2036">
        <v>32</v>
      </c>
      <c r="C2036" t="s">
        <v>2798</v>
      </c>
      <c r="D2036">
        <v>89</v>
      </c>
      <c r="E2036" t="s">
        <v>2750</v>
      </c>
      <c r="F2036" t="s">
        <v>2799</v>
      </c>
      <c r="G2036" t="s">
        <v>156</v>
      </c>
      <c r="H2036">
        <v>118</v>
      </c>
      <c r="I2036">
        <v>57</v>
      </c>
      <c r="J2036">
        <v>57</v>
      </c>
      <c r="K2036">
        <v>4319</v>
      </c>
      <c r="L2036">
        <v>24</v>
      </c>
      <c r="M2036">
        <v>36.304541219817999</v>
      </c>
    </row>
    <row r="2037" spans="1:13" hidden="1" outlineLevel="3" x14ac:dyDescent="0.2">
      <c r="A2037">
        <v>1958</v>
      </c>
      <c r="B2037">
        <v>37</v>
      </c>
      <c r="C2037" t="s">
        <v>2594</v>
      </c>
      <c r="D2037">
        <v>92</v>
      </c>
      <c r="E2037" t="s">
        <v>2750</v>
      </c>
      <c r="F2037" t="s">
        <v>2807</v>
      </c>
      <c r="G2037" t="s">
        <v>156</v>
      </c>
      <c r="H2037">
        <v>119</v>
      </c>
      <c r="I2037">
        <v>8</v>
      </c>
      <c r="J2037">
        <v>7</v>
      </c>
      <c r="K2037">
        <v>4319</v>
      </c>
      <c r="L2037">
        <v>24</v>
      </c>
      <c r="M2037">
        <v>36.252905777046102</v>
      </c>
    </row>
    <row r="2038" spans="1:13" hidden="1" outlineLevel="3" x14ac:dyDescent="0.2">
      <c r="A2038">
        <v>1958</v>
      </c>
      <c r="B2038">
        <v>41</v>
      </c>
      <c r="C2038" t="s">
        <v>2713</v>
      </c>
      <c r="D2038">
        <v>82</v>
      </c>
      <c r="E2038" t="s">
        <v>2750</v>
      </c>
      <c r="F2038" t="s">
        <v>2814</v>
      </c>
      <c r="G2038" t="s">
        <v>156</v>
      </c>
      <c r="H2038">
        <v>119</v>
      </c>
      <c r="I2038">
        <v>17</v>
      </c>
      <c r="J2038">
        <v>36</v>
      </c>
      <c r="K2038">
        <v>4319</v>
      </c>
      <c r="L2038">
        <v>24</v>
      </c>
      <c r="M2038">
        <v>36.204873141835201</v>
      </c>
    </row>
    <row r="2039" spans="1:13" hidden="1" outlineLevel="3" x14ac:dyDescent="0.2">
      <c r="A2039">
        <v>1958</v>
      </c>
      <c r="B2039">
        <v>44</v>
      </c>
      <c r="C2039" t="s">
        <v>2732</v>
      </c>
      <c r="D2039">
        <v>83</v>
      </c>
      <c r="E2039" t="s">
        <v>2750</v>
      </c>
      <c r="F2039" t="s">
        <v>2819</v>
      </c>
      <c r="G2039" t="s">
        <v>156</v>
      </c>
      <c r="H2039">
        <v>119</v>
      </c>
      <c r="I2039">
        <v>20</v>
      </c>
      <c r="J2039">
        <v>11</v>
      </c>
      <c r="K2039">
        <v>4319</v>
      </c>
      <c r="L2039">
        <v>24</v>
      </c>
      <c r="M2039">
        <v>36.191810731103203</v>
      </c>
    </row>
    <row r="2040" spans="1:13" hidden="1" outlineLevel="3" x14ac:dyDescent="0.2">
      <c r="A2040">
        <v>1958</v>
      </c>
      <c r="B2040">
        <v>46</v>
      </c>
      <c r="C2040" t="s">
        <v>2148</v>
      </c>
      <c r="D2040">
        <v>85</v>
      </c>
      <c r="E2040" t="s">
        <v>2750</v>
      </c>
      <c r="F2040" t="s">
        <v>2821</v>
      </c>
      <c r="G2040" t="s">
        <v>156</v>
      </c>
      <c r="H2040">
        <v>119</v>
      </c>
      <c r="I2040">
        <v>21</v>
      </c>
      <c r="J2040">
        <v>1</v>
      </c>
      <c r="K2040">
        <v>4319</v>
      </c>
      <c r="L2040">
        <v>24</v>
      </c>
      <c r="M2040">
        <v>36.187599060654797</v>
      </c>
    </row>
    <row r="2041" spans="1:13" hidden="1" outlineLevel="3" x14ac:dyDescent="0.2">
      <c r="A2041">
        <v>1958</v>
      </c>
      <c r="B2041">
        <v>47</v>
      </c>
      <c r="C2041" t="s">
        <v>2156</v>
      </c>
      <c r="D2041">
        <v>87</v>
      </c>
      <c r="E2041" t="s">
        <v>2750</v>
      </c>
      <c r="F2041" t="s">
        <v>2822</v>
      </c>
      <c r="G2041" t="s">
        <v>156</v>
      </c>
      <c r="H2041">
        <v>119</v>
      </c>
      <c r="I2041">
        <v>21</v>
      </c>
      <c r="J2041">
        <v>33</v>
      </c>
      <c r="K2041">
        <v>4319</v>
      </c>
      <c r="L2041">
        <v>24</v>
      </c>
      <c r="M2041">
        <v>36.184904105954701</v>
      </c>
    </row>
    <row r="2042" spans="1:13" outlineLevel="2" collapsed="1" x14ac:dyDescent="0.2">
      <c r="E2042" s="10" t="s">
        <v>13068</v>
      </c>
      <c r="M2042">
        <f>SUBTOTAL(1,M2032:M2041)</f>
        <v>36.379354841274846</v>
      </c>
    </row>
    <row r="2043" spans="1:13" hidden="1" outlineLevel="3" x14ac:dyDescent="0.2">
      <c r="A2043">
        <v>1958</v>
      </c>
      <c r="B2043">
        <v>12</v>
      </c>
      <c r="C2043" t="s">
        <v>2766</v>
      </c>
      <c r="D2043">
        <v>108</v>
      </c>
      <c r="E2043" t="s">
        <v>2767</v>
      </c>
      <c r="F2043" t="s">
        <v>2768</v>
      </c>
      <c r="G2043" t="s">
        <v>156</v>
      </c>
      <c r="H2043">
        <v>118</v>
      </c>
      <c r="I2043">
        <v>1</v>
      </c>
      <c r="J2043">
        <v>18</v>
      </c>
      <c r="K2043">
        <v>4319</v>
      </c>
      <c r="L2043">
        <v>24</v>
      </c>
      <c r="M2043">
        <v>36.594975498849003</v>
      </c>
    </row>
    <row r="2044" spans="1:13" hidden="1" outlineLevel="3" x14ac:dyDescent="0.2">
      <c r="A2044">
        <v>1958</v>
      </c>
      <c r="B2044">
        <v>30</v>
      </c>
      <c r="C2044" t="s">
        <v>2746</v>
      </c>
      <c r="D2044">
        <v>103</v>
      </c>
      <c r="E2044" t="s">
        <v>2767</v>
      </c>
      <c r="F2044" t="s">
        <v>2795</v>
      </c>
      <c r="G2044" t="s">
        <v>156</v>
      </c>
      <c r="H2044">
        <v>118</v>
      </c>
      <c r="I2044">
        <v>51</v>
      </c>
      <c r="J2044">
        <v>45</v>
      </c>
      <c r="K2044">
        <v>4319</v>
      </c>
      <c r="L2044">
        <v>24</v>
      </c>
      <c r="M2044">
        <v>36.336102639604498</v>
      </c>
    </row>
    <row r="2045" spans="1:13" hidden="1" outlineLevel="3" x14ac:dyDescent="0.2">
      <c r="A2045">
        <v>1958</v>
      </c>
      <c r="B2045">
        <v>36</v>
      </c>
      <c r="C2045" t="s">
        <v>2805</v>
      </c>
      <c r="D2045">
        <v>111</v>
      </c>
      <c r="E2045" t="s">
        <v>2767</v>
      </c>
      <c r="F2045" t="s">
        <v>2806</v>
      </c>
      <c r="G2045" t="s">
        <v>156</v>
      </c>
      <c r="H2045">
        <v>119</v>
      </c>
      <c r="I2045">
        <v>8</v>
      </c>
      <c r="J2045">
        <v>4</v>
      </c>
      <c r="K2045">
        <v>4319</v>
      </c>
      <c r="L2045">
        <v>24</v>
      </c>
      <c r="M2045">
        <v>36.253159362438304</v>
      </c>
    </row>
    <row r="2046" spans="1:13" hidden="1" outlineLevel="3" x14ac:dyDescent="0.2">
      <c r="A2046">
        <v>1958</v>
      </c>
      <c r="B2046">
        <v>42</v>
      </c>
      <c r="C2046" t="s">
        <v>2815</v>
      </c>
      <c r="D2046">
        <v>106</v>
      </c>
      <c r="E2046" t="s">
        <v>2767</v>
      </c>
      <c r="F2046" t="s">
        <v>2816</v>
      </c>
      <c r="G2046" t="s">
        <v>156</v>
      </c>
      <c r="H2046">
        <v>119</v>
      </c>
      <c r="I2046">
        <v>18</v>
      </c>
      <c r="J2046">
        <v>2</v>
      </c>
      <c r="K2046">
        <v>4319</v>
      </c>
      <c r="L2046">
        <v>24</v>
      </c>
      <c r="M2046">
        <v>36.202681369649902</v>
      </c>
    </row>
    <row r="2047" spans="1:13" hidden="1" outlineLevel="3" x14ac:dyDescent="0.2">
      <c r="A2047">
        <v>1958</v>
      </c>
      <c r="B2047">
        <v>58</v>
      </c>
      <c r="C2047" t="s">
        <v>2839</v>
      </c>
      <c r="D2047">
        <v>112</v>
      </c>
      <c r="E2047" t="s">
        <v>2767</v>
      </c>
      <c r="F2047" t="s">
        <v>2840</v>
      </c>
      <c r="G2047" t="s">
        <v>156</v>
      </c>
      <c r="H2047">
        <v>119</v>
      </c>
      <c r="I2047">
        <v>42</v>
      </c>
      <c r="J2047">
        <v>28</v>
      </c>
      <c r="K2047">
        <v>4319</v>
      </c>
      <c r="L2047">
        <v>24</v>
      </c>
      <c r="M2047">
        <v>36.079526996296501</v>
      </c>
    </row>
    <row r="2048" spans="1:13" hidden="1" outlineLevel="3" x14ac:dyDescent="0.2">
      <c r="A2048">
        <v>1958</v>
      </c>
      <c r="B2048">
        <v>67</v>
      </c>
      <c r="C2048" t="s">
        <v>2628</v>
      </c>
      <c r="D2048">
        <v>104</v>
      </c>
      <c r="E2048" t="s">
        <v>2767</v>
      </c>
      <c r="F2048" t="s">
        <v>2853</v>
      </c>
      <c r="G2048" t="s">
        <v>156</v>
      </c>
      <c r="H2048">
        <v>120</v>
      </c>
      <c r="I2048">
        <v>1</v>
      </c>
      <c r="J2048">
        <v>18</v>
      </c>
      <c r="K2048">
        <v>4319</v>
      </c>
      <c r="L2048">
        <v>24</v>
      </c>
      <c r="M2048">
        <v>35.985169344423902</v>
      </c>
    </row>
    <row r="2049" spans="1:13" hidden="1" outlineLevel="3" x14ac:dyDescent="0.2">
      <c r="A2049">
        <v>1958</v>
      </c>
      <c r="B2049">
        <v>74</v>
      </c>
      <c r="C2049" t="s">
        <v>2861</v>
      </c>
      <c r="D2049">
        <v>101</v>
      </c>
      <c r="E2049" t="s">
        <v>2767</v>
      </c>
      <c r="F2049" t="s">
        <v>2862</v>
      </c>
      <c r="G2049" t="s">
        <v>156</v>
      </c>
      <c r="H2049">
        <v>120</v>
      </c>
      <c r="I2049">
        <v>25</v>
      </c>
      <c r="J2049">
        <v>19</v>
      </c>
      <c r="K2049">
        <v>4319</v>
      </c>
      <c r="L2049">
        <v>24</v>
      </c>
      <c r="M2049">
        <v>35.865556065593402</v>
      </c>
    </row>
    <row r="2050" spans="1:13" hidden="1" outlineLevel="3" x14ac:dyDescent="0.2">
      <c r="A2050">
        <v>1958</v>
      </c>
      <c r="B2050">
        <v>78</v>
      </c>
      <c r="C2050" t="s">
        <v>2742</v>
      </c>
      <c r="D2050">
        <v>102</v>
      </c>
      <c r="E2050" t="s">
        <v>2767</v>
      </c>
      <c r="F2050" t="s">
        <v>2866</v>
      </c>
      <c r="G2050" t="s">
        <v>156</v>
      </c>
      <c r="H2050">
        <v>120</v>
      </c>
      <c r="I2050">
        <v>48</v>
      </c>
      <c r="J2050">
        <v>33</v>
      </c>
      <c r="K2050">
        <v>4319</v>
      </c>
      <c r="L2050">
        <v>24</v>
      </c>
      <c r="M2050">
        <v>35.750598395541097</v>
      </c>
    </row>
    <row r="2051" spans="1:13" outlineLevel="2" collapsed="1" x14ac:dyDescent="0.2">
      <c r="E2051" s="10" t="s">
        <v>13069</v>
      </c>
      <c r="M2051">
        <f>SUBTOTAL(1,M2043:M2050)</f>
        <v>36.133471209049574</v>
      </c>
    </row>
    <row r="2052" spans="1:13" outlineLevel="1" x14ac:dyDescent="0.2">
      <c r="A2052" s="10" t="s">
        <v>12915</v>
      </c>
      <c r="M2052">
        <f>SUBTOTAL(1,M1964:M2050)</f>
        <v>36.275239446833744</v>
      </c>
    </row>
    <row r="2053" spans="1:13" hidden="1" outlineLevel="3" x14ac:dyDescent="0.2">
      <c r="A2053">
        <v>1959</v>
      </c>
      <c r="B2053">
        <v>6</v>
      </c>
      <c r="C2053" t="s">
        <v>2310</v>
      </c>
      <c r="D2053">
        <v>21</v>
      </c>
      <c r="E2053" t="s">
        <v>998</v>
      </c>
      <c r="F2053" t="s">
        <v>2873</v>
      </c>
      <c r="G2053" t="s">
        <v>156</v>
      </c>
      <c r="H2053">
        <v>123</v>
      </c>
      <c r="I2053">
        <v>57</v>
      </c>
      <c r="J2053">
        <v>3</v>
      </c>
      <c r="K2053">
        <v>4358</v>
      </c>
      <c r="L2053">
        <v>22</v>
      </c>
      <c r="M2053">
        <v>35.159102063318102</v>
      </c>
    </row>
    <row r="2054" spans="1:13" hidden="1" outlineLevel="3" x14ac:dyDescent="0.2">
      <c r="A2054">
        <v>1959</v>
      </c>
      <c r="B2054">
        <v>8</v>
      </c>
      <c r="C2054" t="s">
        <v>2762</v>
      </c>
      <c r="D2054">
        <v>26</v>
      </c>
      <c r="E2054" t="s">
        <v>998</v>
      </c>
      <c r="F2054" t="s">
        <v>2875</v>
      </c>
      <c r="G2054" t="s">
        <v>156</v>
      </c>
      <c r="H2054">
        <v>123</v>
      </c>
      <c r="I2054">
        <v>57</v>
      </c>
      <c r="J2054">
        <v>47</v>
      </c>
      <c r="K2054">
        <v>4358</v>
      </c>
      <c r="L2054">
        <v>22</v>
      </c>
      <c r="M2054">
        <v>35.155635527610102</v>
      </c>
    </row>
    <row r="2055" spans="1:13" hidden="1" outlineLevel="3" x14ac:dyDescent="0.2">
      <c r="A2055">
        <v>1959</v>
      </c>
      <c r="B2055">
        <v>10</v>
      </c>
      <c r="C2055" t="s">
        <v>2367</v>
      </c>
      <c r="D2055">
        <v>22</v>
      </c>
      <c r="E2055" t="s">
        <v>998</v>
      </c>
      <c r="F2055" t="s">
        <v>2878</v>
      </c>
      <c r="G2055" t="s">
        <v>156</v>
      </c>
      <c r="H2055">
        <v>124</v>
      </c>
      <c r="I2055">
        <v>7</v>
      </c>
      <c r="J2055">
        <v>23</v>
      </c>
      <c r="K2055">
        <v>4358</v>
      </c>
      <c r="L2055">
        <v>22</v>
      </c>
      <c r="M2055">
        <v>35.110318389232901</v>
      </c>
    </row>
    <row r="2056" spans="1:13" hidden="1" outlineLevel="3" x14ac:dyDescent="0.2">
      <c r="A2056">
        <v>1959</v>
      </c>
      <c r="B2056">
        <v>11</v>
      </c>
      <c r="C2056" t="s">
        <v>2879</v>
      </c>
      <c r="D2056">
        <v>28</v>
      </c>
      <c r="E2056" t="s">
        <v>998</v>
      </c>
      <c r="F2056" t="s">
        <v>2880</v>
      </c>
      <c r="G2056" t="s">
        <v>156</v>
      </c>
      <c r="H2056">
        <v>124</v>
      </c>
      <c r="I2056">
        <v>9</v>
      </c>
      <c r="J2056">
        <v>5</v>
      </c>
      <c r="K2056">
        <v>4358</v>
      </c>
      <c r="L2056">
        <v>22</v>
      </c>
      <c r="M2056">
        <v>35.102305652820803</v>
      </c>
    </row>
    <row r="2057" spans="1:13" hidden="1" outlineLevel="3" x14ac:dyDescent="0.2">
      <c r="A2057">
        <v>1959</v>
      </c>
      <c r="B2057">
        <v>17</v>
      </c>
      <c r="C2057" t="s">
        <v>2692</v>
      </c>
      <c r="D2057">
        <v>29</v>
      </c>
      <c r="E2057" t="s">
        <v>998</v>
      </c>
      <c r="F2057" t="s">
        <v>2886</v>
      </c>
      <c r="G2057" t="s">
        <v>156</v>
      </c>
      <c r="H2057">
        <v>124</v>
      </c>
      <c r="I2057">
        <v>51</v>
      </c>
      <c r="J2057">
        <v>45</v>
      </c>
      <c r="K2057">
        <v>4358</v>
      </c>
      <c r="L2057">
        <v>22</v>
      </c>
      <c r="M2057">
        <v>34.902392631894998</v>
      </c>
    </row>
    <row r="2058" spans="1:13" hidden="1" outlineLevel="3" x14ac:dyDescent="0.2">
      <c r="A2058">
        <v>1959</v>
      </c>
      <c r="B2058">
        <v>22</v>
      </c>
      <c r="C2058" t="s">
        <v>2893</v>
      </c>
      <c r="D2058">
        <v>30</v>
      </c>
      <c r="E2058" t="s">
        <v>998</v>
      </c>
      <c r="F2058" t="s">
        <v>2894</v>
      </c>
      <c r="G2058" t="s">
        <v>156</v>
      </c>
      <c r="H2058">
        <v>125</v>
      </c>
      <c r="I2058">
        <v>6</v>
      </c>
      <c r="J2058">
        <v>20</v>
      </c>
      <c r="K2058">
        <v>4358</v>
      </c>
      <c r="L2058">
        <v>22</v>
      </c>
      <c r="M2058">
        <v>34.834584128957701</v>
      </c>
    </row>
    <row r="2059" spans="1:13" hidden="1" outlineLevel="3" x14ac:dyDescent="0.2">
      <c r="A2059">
        <v>1959</v>
      </c>
      <c r="B2059">
        <v>23</v>
      </c>
      <c r="C2059" t="s">
        <v>2800</v>
      </c>
      <c r="D2059">
        <v>25</v>
      </c>
      <c r="E2059" t="s">
        <v>998</v>
      </c>
      <c r="F2059" t="s">
        <v>2895</v>
      </c>
      <c r="G2059" t="s">
        <v>156</v>
      </c>
      <c r="H2059">
        <v>125</v>
      </c>
      <c r="I2059">
        <v>9</v>
      </c>
      <c r="J2059">
        <v>52</v>
      </c>
      <c r="K2059">
        <v>4358</v>
      </c>
      <c r="L2059">
        <v>22</v>
      </c>
      <c r="M2059">
        <v>34.818194730487797</v>
      </c>
    </row>
    <row r="2060" spans="1:13" hidden="1" outlineLevel="3" x14ac:dyDescent="0.2">
      <c r="A2060">
        <v>1959</v>
      </c>
      <c r="B2060">
        <v>25</v>
      </c>
      <c r="C2060" t="s">
        <v>2588</v>
      </c>
      <c r="D2060">
        <v>27</v>
      </c>
      <c r="E2060" t="s">
        <v>998</v>
      </c>
      <c r="F2060" t="s">
        <v>2897</v>
      </c>
      <c r="G2060" t="s">
        <v>156</v>
      </c>
      <c r="H2060">
        <v>125</v>
      </c>
      <c r="I2060">
        <v>27</v>
      </c>
      <c r="J2060">
        <v>24</v>
      </c>
      <c r="K2060">
        <v>4358</v>
      </c>
      <c r="L2060">
        <v>22</v>
      </c>
      <c r="M2060">
        <v>34.737093817254298</v>
      </c>
    </row>
    <row r="2061" spans="1:13" hidden="1" outlineLevel="3" x14ac:dyDescent="0.2">
      <c r="A2061">
        <v>1959</v>
      </c>
      <c r="B2061">
        <v>31</v>
      </c>
      <c r="C2061" t="s">
        <v>2320</v>
      </c>
      <c r="D2061">
        <v>24</v>
      </c>
      <c r="E2061" t="s">
        <v>998</v>
      </c>
      <c r="F2061" t="s">
        <v>2904</v>
      </c>
      <c r="G2061" t="s">
        <v>156</v>
      </c>
      <c r="H2061">
        <v>125</v>
      </c>
      <c r="I2061">
        <v>35</v>
      </c>
      <c r="J2061">
        <v>35</v>
      </c>
      <c r="K2061">
        <v>4358</v>
      </c>
      <c r="L2061">
        <v>22</v>
      </c>
      <c r="M2061">
        <v>34.699370763156999</v>
      </c>
    </row>
    <row r="2062" spans="1:13" hidden="1" outlineLevel="3" x14ac:dyDescent="0.2">
      <c r="A2062">
        <v>1959</v>
      </c>
      <c r="B2062">
        <v>53</v>
      </c>
      <c r="C2062" t="s">
        <v>2290</v>
      </c>
      <c r="D2062">
        <v>31</v>
      </c>
      <c r="E2062" t="s">
        <v>998</v>
      </c>
      <c r="F2062" t="s">
        <v>2934</v>
      </c>
      <c r="G2062" t="s">
        <v>156</v>
      </c>
      <c r="H2062">
        <v>126</v>
      </c>
      <c r="I2062">
        <v>13</v>
      </c>
      <c r="J2062">
        <v>6</v>
      </c>
      <c r="K2062">
        <v>4358</v>
      </c>
      <c r="L2062">
        <v>22</v>
      </c>
      <c r="M2062">
        <v>34.527472237260803</v>
      </c>
    </row>
    <row r="2063" spans="1:13" hidden="1" outlineLevel="3" x14ac:dyDescent="0.2">
      <c r="A2063">
        <v>1959</v>
      </c>
      <c r="B2063">
        <v>61</v>
      </c>
      <c r="C2063" t="s">
        <v>2945</v>
      </c>
      <c r="D2063">
        <v>23</v>
      </c>
      <c r="E2063" t="s">
        <v>998</v>
      </c>
      <c r="F2063" t="s">
        <v>2946</v>
      </c>
      <c r="G2063" t="s">
        <v>156</v>
      </c>
      <c r="H2063">
        <v>126</v>
      </c>
      <c r="I2063">
        <v>33</v>
      </c>
      <c r="J2063">
        <v>21</v>
      </c>
      <c r="K2063">
        <v>4358</v>
      </c>
      <c r="L2063">
        <v>22</v>
      </c>
      <c r="M2063">
        <v>34.435394127756503</v>
      </c>
    </row>
    <row r="2064" spans="1:13" outlineLevel="2" collapsed="1" x14ac:dyDescent="0.2">
      <c r="E2064" s="10" t="s">
        <v>13027</v>
      </c>
      <c r="M2064">
        <f>SUBTOTAL(1,M2053:M2063)</f>
        <v>34.861987642704634</v>
      </c>
    </row>
    <row r="2065" spans="1:13" hidden="1" outlineLevel="3" x14ac:dyDescent="0.2">
      <c r="A2065">
        <v>1959</v>
      </c>
      <c r="B2065">
        <v>2</v>
      </c>
      <c r="C2065" t="s">
        <v>2707</v>
      </c>
      <c r="D2065">
        <v>142</v>
      </c>
      <c r="E2065" t="s">
        <v>2754</v>
      </c>
      <c r="F2065" t="s">
        <v>2868</v>
      </c>
      <c r="G2065" t="s">
        <v>156</v>
      </c>
      <c r="H2065">
        <v>123</v>
      </c>
      <c r="I2065">
        <v>50</v>
      </c>
      <c r="J2065">
        <v>46</v>
      </c>
      <c r="K2065">
        <v>4358</v>
      </c>
      <c r="L2065">
        <v>22</v>
      </c>
      <c r="M2065">
        <v>35.188832018230499</v>
      </c>
    </row>
    <row r="2066" spans="1:13" hidden="1" outlineLevel="3" x14ac:dyDescent="0.2">
      <c r="A2066">
        <v>1959</v>
      </c>
      <c r="B2066">
        <v>13</v>
      </c>
      <c r="C2066" t="s">
        <v>2364</v>
      </c>
      <c r="D2066">
        <v>143</v>
      </c>
      <c r="E2066" t="s">
        <v>2754</v>
      </c>
      <c r="F2066" t="s">
        <v>2882</v>
      </c>
      <c r="G2066" t="s">
        <v>156</v>
      </c>
      <c r="H2066">
        <v>124</v>
      </c>
      <c r="I2066">
        <v>23</v>
      </c>
      <c r="J2066">
        <v>39</v>
      </c>
      <c r="K2066">
        <v>4358</v>
      </c>
      <c r="L2066">
        <v>22</v>
      </c>
      <c r="M2066">
        <v>35.033797136789602</v>
      </c>
    </row>
    <row r="2067" spans="1:13" hidden="1" outlineLevel="3" x14ac:dyDescent="0.2">
      <c r="A2067">
        <v>1959</v>
      </c>
      <c r="B2067">
        <v>15</v>
      </c>
      <c r="C2067" t="s">
        <v>2058</v>
      </c>
      <c r="D2067">
        <v>147</v>
      </c>
      <c r="E2067" t="s">
        <v>2754</v>
      </c>
      <c r="F2067" t="s">
        <v>2884</v>
      </c>
      <c r="G2067" t="s">
        <v>156</v>
      </c>
      <c r="H2067">
        <v>124</v>
      </c>
      <c r="I2067">
        <v>46</v>
      </c>
      <c r="J2067">
        <v>49</v>
      </c>
      <c r="K2067">
        <v>4358</v>
      </c>
      <c r="L2067">
        <v>22</v>
      </c>
      <c r="M2067">
        <v>34.925391076314099</v>
      </c>
    </row>
    <row r="2068" spans="1:13" hidden="1" outlineLevel="3" x14ac:dyDescent="0.2">
      <c r="A2068">
        <v>1959</v>
      </c>
      <c r="B2068">
        <v>34</v>
      </c>
      <c r="C2068" t="s">
        <v>2299</v>
      </c>
      <c r="D2068">
        <v>148</v>
      </c>
      <c r="E2068" t="s">
        <v>2754</v>
      </c>
      <c r="F2068" t="s">
        <v>2908</v>
      </c>
      <c r="G2068" t="s">
        <v>156</v>
      </c>
      <c r="H2068">
        <v>125</v>
      </c>
      <c r="I2068">
        <v>37</v>
      </c>
      <c r="J2068">
        <v>30</v>
      </c>
      <c r="K2068">
        <v>4358</v>
      </c>
      <c r="L2068">
        <v>22</v>
      </c>
      <c r="M2068">
        <v>34.690547263681502</v>
      </c>
    </row>
    <row r="2069" spans="1:13" hidden="1" outlineLevel="3" x14ac:dyDescent="0.2">
      <c r="A2069">
        <v>1959</v>
      </c>
      <c r="B2069">
        <v>39</v>
      </c>
      <c r="C2069" t="s">
        <v>2796</v>
      </c>
      <c r="D2069">
        <v>145</v>
      </c>
      <c r="E2069" t="s">
        <v>2754</v>
      </c>
      <c r="F2069" t="s">
        <v>2916</v>
      </c>
      <c r="G2069" t="s">
        <v>156</v>
      </c>
      <c r="H2069">
        <v>125</v>
      </c>
      <c r="I2069">
        <v>46</v>
      </c>
      <c r="J2069">
        <v>22</v>
      </c>
      <c r="K2069">
        <v>4358</v>
      </c>
      <c r="L2069">
        <v>22</v>
      </c>
      <c r="M2069">
        <v>34.6497873148667</v>
      </c>
    </row>
    <row r="2070" spans="1:13" hidden="1" outlineLevel="3" x14ac:dyDescent="0.2">
      <c r="A2070">
        <v>1959</v>
      </c>
      <c r="B2070">
        <v>48</v>
      </c>
      <c r="C2070" t="s">
        <v>2631</v>
      </c>
      <c r="D2070">
        <v>150</v>
      </c>
      <c r="E2070" t="s">
        <v>2754</v>
      </c>
      <c r="F2070" t="s">
        <v>2929</v>
      </c>
      <c r="G2070" t="s">
        <v>156</v>
      </c>
      <c r="H2070">
        <v>126</v>
      </c>
      <c r="I2070">
        <v>7</v>
      </c>
      <c r="J2070">
        <v>45</v>
      </c>
      <c r="K2070">
        <v>4358</v>
      </c>
      <c r="L2070">
        <v>22</v>
      </c>
      <c r="M2070">
        <v>34.551881338574802</v>
      </c>
    </row>
    <row r="2071" spans="1:13" hidden="1" outlineLevel="3" x14ac:dyDescent="0.2">
      <c r="A2071">
        <v>1959</v>
      </c>
      <c r="B2071">
        <v>51</v>
      </c>
      <c r="C2071" t="s">
        <v>2687</v>
      </c>
      <c r="D2071">
        <v>151</v>
      </c>
      <c r="E2071" t="s">
        <v>2754</v>
      </c>
      <c r="F2071" t="s">
        <v>2932</v>
      </c>
      <c r="G2071" t="s">
        <v>156</v>
      </c>
      <c r="H2071">
        <v>126</v>
      </c>
      <c r="I2071">
        <v>11</v>
      </c>
      <c r="J2071">
        <v>58</v>
      </c>
      <c r="K2071">
        <v>4358</v>
      </c>
      <c r="L2071">
        <v>22</v>
      </c>
      <c r="M2071">
        <v>34.532640133122598</v>
      </c>
    </row>
    <row r="2072" spans="1:13" hidden="1" outlineLevel="3" x14ac:dyDescent="0.2">
      <c r="A2072">
        <v>1959</v>
      </c>
      <c r="B2072">
        <v>59</v>
      </c>
      <c r="C2072" t="s">
        <v>2942</v>
      </c>
      <c r="D2072">
        <v>152</v>
      </c>
      <c r="E2072" t="s">
        <v>2754</v>
      </c>
      <c r="F2072" t="s">
        <v>2943</v>
      </c>
      <c r="G2072" t="s">
        <v>156</v>
      </c>
      <c r="H2072">
        <v>126</v>
      </c>
      <c r="I2072">
        <v>25</v>
      </c>
      <c r="J2072">
        <v>25</v>
      </c>
      <c r="K2072">
        <v>4358</v>
      </c>
      <c r="L2072">
        <v>22</v>
      </c>
      <c r="M2072">
        <v>34.471408953584103</v>
      </c>
    </row>
    <row r="2073" spans="1:13" hidden="1" outlineLevel="3" x14ac:dyDescent="0.2">
      <c r="A2073">
        <v>1959</v>
      </c>
      <c r="B2073">
        <v>65</v>
      </c>
      <c r="C2073" t="s">
        <v>2952</v>
      </c>
      <c r="D2073">
        <v>144</v>
      </c>
      <c r="E2073" t="s">
        <v>2754</v>
      </c>
      <c r="F2073" t="s">
        <v>2953</v>
      </c>
      <c r="G2073" t="s">
        <v>156</v>
      </c>
      <c r="H2073">
        <v>126</v>
      </c>
      <c r="I2073">
        <v>59</v>
      </c>
      <c r="J2073">
        <v>20</v>
      </c>
      <c r="K2073">
        <v>4358</v>
      </c>
      <c r="L2073">
        <v>22</v>
      </c>
      <c r="M2073">
        <v>34.317963076384601</v>
      </c>
    </row>
    <row r="2074" spans="1:13" outlineLevel="2" collapsed="1" x14ac:dyDescent="0.2">
      <c r="E2074" s="10" t="s">
        <v>13065</v>
      </c>
      <c r="M2074">
        <f>SUBTOTAL(1,M2065:M2073)</f>
        <v>34.706916479060943</v>
      </c>
    </row>
    <row r="2075" spans="1:13" hidden="1" outlineLevel="3" x14ac:dyDescent="0.2">
      <c r="A2075">
        <v>1959</v>
      </c>
      <c r="B2075">
        <v>1</v>
      </c>
      <c r="C2075" t="s">
        <v>2385</v>
      </c>
      <c r="D2075">
        <v>81</v>
      </c>
      <c r="E2075" t="s">
        <v>1011</v>
      </c>
      <c r="F2075" t="s">
        <v>2867</v>
      </c>
      <c r="G2075" t="s">
        <v>156</v>
      </c>
      <c r="H2075">
        <v>123</v>
      </c>
      <c r="I2075">
        <v>46</v>
      </c>
      <c r="J2075">
        <v>45</v>
      </c>
      <c r="K2075">
        <v>4358</v>
      </c>
      <c r="L2075">
        <v>22</v>
      </c>
      <c r="M2075">
        <v>35.207863466523001</v>
      </c>
    </row>
    <row r="2076" spans="1:13" hidden="1" outlineLevel="3" x14ac:dyDescent="0.2">
      <c r="A2076">
        <v>1959</v>
      </c>
      <c r="B2076">
        <v>14</v>
      </c>
      <c r="C2076" t="s">
        <v>2780</v>
      </c>
      <c r="D2076">
        <v>88</v>
      </c>
      <c r="E2076" t="s">
        <v>1011</v>
      </c>
      <c r="F2076" t="s">
        <v>2883</v>
      </c>
      <c r="G2076" t="s">
        <v>156</v>
      </c>
      <c r="H2076">
        <v>124</v>
      </c>
      <c r="I2076">
        <v>44</v>
      </c>
      <c r="J2076">
        <v>14</v>
      </c>
      <c r="K2076">
        <v>4358</v>
      </c>
      <c r="L2076">
        <v>22</v>
      </c>
      <c r="M2076">
        <v>34.937446275948901</v>
      </c>
    </row>
    <row r="2077" spans="1:13" hidden="1" outlineLevel="3" x14ac:dyDescent="0.2">
      <c r="A2077">
        <v>1959</v>
      </c>
      <c r="B2077">
        <v>40</v>
      </c>
      <c r="C2077" t="s">
        <v>2917</v>
      </c>
      <c r="D2077">
        <v>90</v>
      </c>
      <c r="E2077" t="s">
        <v>1011</v>
      </c>
      <c r="F2077" t="s">
        <v>2918</v>
      </c>
      <c r="G2077" t="s">
        <v>156</v>
      </c>
      <c r="H2077">
        <v>125</v>
      </c>
      <c r="I2077">
        <v>48</v>
      </c>
      <c r="J2077">
        <v>36</v>
      </c>
      <c r="K2077">
        <v>4358</v>
      </c>
      <c r="L2077">
        <v>22</v>
      </c>
      <c r="M2077">
        <v>34.6395358079643</v>
      </c>
    </row>
    <row r="2078" spans="1:13" hidden="1" outlineLevel="3" x14ac:dyDescent="0.2">
      <c r="A2078">
        <v>1959</v>
      </c>
      <c r="B2078">
        <v>43</v>
      </c>
      <c r="C2078" t="s">
        <v>2654</v>
      </c>
      <c r="D2078">
        <v>91</v>
      </c>
      <c r="E2078" t="s">
        <v>1011</v>
      </c>
      <c r="F2078" t="s">
        <v>2922</v>
      </c>
      <c r="G2078" t="s">
        <v>156</v>
      </c>
      <c r="H2078">
        <v>125</v>
      </c>
      <c r="I2078">
        <v>55</v>
      </c>
      <c r="J2078">
        <v>28</v>
      </c>
      <c r="K2078">
        <v>4358</v>
      </c>
      <c r="L2078">
        <v>22</v>
      </c>
      <c r="M2078">
        <v>34.6080542124025</v>
      </c>
    </row>
    <row r="2079" spans="1:13" hidden="1" outlineLevel="3" x14ac:dyDescent="0.2">
      <c r="A2079">
        <v>1959</v>
      </c>
      <c r="B2079">
        <v>47</v>
      </c>
      <c r="C2079" t="s">
        <v>2927</v>
      </c>
      <c r="D2079">
        <v>84</v>
      </c>
      <c r="E2079" t="s">
        <v>1011</v>
      </c>
      <c r="F2079" t="s">
        <v>2928</v>
      </c>
      <c r="G2079" t="s">
        <v>156</v>
      </c>
      <c r="H2079">
        <v>126</v>
      </c>
      <c r="I2079">
        <v>6</v>
      </c>
      <c r="J2079">
        <v>6</v>
      </c>
      <c r="K2079">
        <v>4358</v>
      </c>
      <c r="L2079">
        <v>22</v>
      </c>
      <c r="M2079">
        <v>34.559416343955199</v>
      </c>
    </row>
    <row r="2080" spans="1:13" hidden="1" outlineLevel="3" x14ac:dyDescent="0.2">
      <c r="A2080">
        <v>1959</v>
      </c>
      <c r="B2080">
        <v>58</v>
      </c>
      <c r="C2080" t="s">
        <v>2940</v>
      </c>
      <c r="D2080">
        <v>83</v>
      </c>
      <c r="E2080" t="s">
        <v>1011</v>
      </c>
      <c r="F2080" t="s">
        <v>2941</v>
      </c>
      <c r="G2080" t="s">
        <v>156</v>
      </c>
      <c r="H2080">
        <v>126</v>
      </c>
      <c r="I2080">
        <v>20</v>
      </c>
      <c r="J2080">
        <v>54</v>
      </c>
      <c r="K2080">
        <v>4358</v>
      </c>
      <c r="L2080">
        <v>22</v>
      </c>
      <c r="M2080">
        <v>34.491946866467003</v>
      </c>
    </row>
    <row r="2081" spans="1:13" outlineLevel="2" collapsed="1" x14ac:dyDescent="0.2">
      <c r="E2081" s="10" t="s">
        <v>13028</v>
      </c>
      <c r="M2081">
        <f>SUBTOTAL(1,M2075:M2080)</f>
        <v>34.740710495543489</v>
      </c>
    </row>
    <row r="2082" spans="1:13" hidden="1" outlineLevel="3" x14ac:dyDescent="0.2">
      <c r="A2082">
        <v>1959</v>
      </c>
      <c r="B2082">
        <v>3</v>
      </c>
      <c r="C2082" t="s">
        <v>2672</v>
      </c>
      <c r="D2082">
        <v>61</v>
      </c>
      <c r="E2082" t="s">
        <v>987</v>
      </c>
      <c r="F2082" t="s">
        <v>2869</v>
      </c>
      <c r="G2082" t="s">
        <v>156</v>
      </c>
      <c r="H2082">
        <v>123</v>
      </c>
      <c r="I2082">
        <v>51</v>
      </c>
      <c r="J2082">
        <v>50</v>
      </c>
      <c r="K2082">
        <v>4358</v>
      </c>
      <c r="L2082">
        <v>22</v>
      </c>
      <c r="M2082">
        <v>35.183781480567802</v>
      </c>
    </row>
    <row r="2083" spans="1:13" hidden="1" outlineLevel="3" x14ac:dyDescent="0.2">
      <c r="A2083">
        <v>1959</v>
      </c>
      <c r="B2083">
        <v>4</v>
      </c>
      <c r="C2083" t="s">
        <v>2870</v>
      </c>
      <c r="D2083">
        <v>71</v>
      </c>
      <c r="E2083" t="s">
        <v>987</v>
      </c>
      <c r="F2083" t="s">
        <v>2871</v>
      </c>
      <c r="G2083" t="s">
        <v>156</v>
      </c>
      <c r="H2083">
        <v>123</v>
      </c>
      <c r="I2083">
        <v>52</v>
      </c>
      <c r="J2083">
        <v>2</v>
      </c>
      <c r="K2083">
        <v>4358</v>
      </c>
      <c r="L2083">
        <v>22</v>
      </c>
      <c r="M2083">
        <v>35.182834666152303</v>
      </c>
    </row>
    <row r="2084" spans="1:13" hidden="1" outlineLevel="3" x14ac:dyDescent="0.2">
      <c r="A2084">
        <v>1959</v>
      </c>
      <c r="B2084">
        <v>16</v>
      </c>
      <c r="C2084" t="s">
        <v>2296</v>
      </c>
      <c r="D2084">
        <v>64</v>
      </c>
      <c r="E2084" t="s">
        <v>987</v>
      </c>
      <c r="F2084" t="s">
        <v>2885</v>
      </c>
      <c r="G2084" t="s">
        <v>156</v>
      </c>
      <c r="H2084">
        <v>124</v>
      </c>
      <c r="I2084">
        <v>49</v>
      </c>
      <c r="J2084">
        <v>46</v>
      </c>
      <c r="K2084">
        <v>4358</v>
      </c>
      <c r="L2084">
        <v>22</v>
      </c>
      <c r="M2084">
        <v>34.911634986403598</v>
      </c>
    </row>
    <row r="2085" spans="1:13" hidden="1" outlineLevel="3" x14ac:dyDescent="0.2">
      <c r="A2085">
        <v>1959</v>
      </c>
      <c r="B2085">
        <v>28</v>
      </c>
      <c r="C2085" t="s">
        <v>1823</v>
      </c>
      <c r="D2085">
        <v>66</v>
      </c>
      <c r="E2085" t="s">
        <v>987</v>
      </c>
      <c r="F2085" t="s">
        <v>2900</v>
      </c>
      <c r="G2085" t="s">
        <v>156</v>
      </c>
      <c r="H2085">
        <v>125</v>
      </c>
      <c r="I2085">
        <v>30</v>
      </c>
      <c r="J2085">
        <v>42</v>
      </c>
      <c r="K2085">
        <v>4358</v>
      </c>
      <c r="L2085">
        <v>22</v>
      </c>
      <c r="M2085">
        <v>34.721871804745902</v>
      </c>
    </row>
    <row r="2086" spans="1:13" hidden="1" outlineLevel="3" x14ac:dyDescent="0.2">
      <c r="A2086">
        <v>1959</v>
      </c>
      <c r="B2086">
        <v>32</v>
      </c>
      <c r="C2086" t="s">
        <v>2905</v>
      </c>
      <c r="D2086">
        <v>63</v>
      </c>
      <c r="E2086" t="s">
        <v>987</v>
      </c>
      <c r="F2086" t="s">
        <v>2906</v>
      </c>
      <c r="G2086" t="s">
        <v>156</v>
      </c>
      <c r="H2086">
        <v>125</v>
      </c>
      <c r="I2086">
        <v>36</v>
      </c>
      <c r="J2086">
        <v>44</v>
      </c>
      <c r="K2086">
        <v>4358</v>
      </c>
      <c r="L2086">
        <v>22</v>
      </c>
      <c r="M2086">
        <v>34.694076124934703</v>
      </c>
    </row>
    <row r="2087" spans="1:13" hidden="1" outlineLevel="3" x14ac:dyDescent="0.2">
      <c r="A2087">
        <v>1959</v>
      </c>
      <c r="B2087">
        <v>35</v>
      </c>
      <c r="C2087" t="s">
        <v>2772</v>
      </c>
      <c r="D2087">
        <v>67</v>
      </c>
      <c r="E2087" t="s">
        <v>987</v>
      </c>
      <c r="F2087" t="s">
        <v>2909</v>
      </c>
      <c r="G2087" t="s">
        <v>156</v>
      </c>
      <c r="H2087">
        <v>125</v>
      </c>
      <c r="I2087">
        <v>43</v>
      </c>
      <c r="J2087">
        <v>35</v>
      </c>
      <c r="K2087">
        <v>4358</v>
      </c>
      <c r="L2087">
        <v>22</v>
      </c>
      <c r="M2087">
        <v>34.662571943042003</v>
      </c>
    </row>
    <row r="2088" spans="1:13" outlineLevel="2" collapsed="1" x14ac:dyDescent="0.2">
      <c r="E2088" s="10" t="s">
        <v>13029</v>
      </c>
      <c r="M2088">
        <f>SUBTOTAL(1,M2082:M2087)</f>
        <v>34.892795167641047</v>
      </c>
    </row>
    <row r="2089" spans="1:13" hidden="1" outlineLevel="3" x14ac:dyDescent="0.2">
      <c r="A2089">
        <v>1959</v>
      </c>
      <c r="B2089">
        <v>19</v>
      </c>
      <c r="C2089" t="s">
        <v>2485</v>
      </c>
      <c r="D2089">
        <v>127</v>
      </c>
      <c r="E2089" t="s">
        <v>2791</v>
      </c>
      <c r="F2089" t="s">
        <v>2888</v>
      </c>
      <c r="G2089" t="s">
        <v>156</v>
      </c>
      <c r="H2089">
        <v>124</v>
      </c>
      <c r="I2089">
        <v>58</v>
      </c>
      <c r="J2089">
        <v>56</v>
      </c>
      <c r="K2089">
        <v>4358</v>
      </c>
      <c r="L2089">
        <v>22</v>
      </c>
      <c r="M2089">
        <v>34.868959140855502</v>
      </c>
    </row>
    <row r="2090" spans="1:13" hidden="1" outlineLevel="3" x14ac:dyDescent="0.2">
      <c r="A2090">
        <v>1959</v>
      </c>
      <c r="B2090">
        <v>37</v>
      </c>
      <c r="C2090" t="s">
        <v>2912</v>
      </c>
      <c r="D2090">
        <v>129</v>
      </c>
      <c r="E2090" t="s">
        <v>2791</v>
      </c>
      <c r="F2090" t="s">
        <v>2913</v>
      </c>
      <c r="G2090" t="s">
        <v>156</v>
      </c>
      <c r="H2090">
        <v>125</v>
      </c>
      <c r="I2090">
        <v>45</v>
      </c>
      <c r="J2090">
        <v>19</v>
      </c>
      <c r="K2090">
        <v>4358</v>
      </c>
      <c r="L2090">
        <v>22</v>
      </c>
      <c r="M2090">
        <v>34.654609150488497</v>
      </c>
    </row>
    <row r="2091" spans="1:13" hidden="1" outlineLevel="3" x14ac:dyDescent="0.2">
      <c r="A2091">
        <v>1959</v>
      </c>
      <c r="B2091">
        <v>41</v>
      </c>
      <c r="C2091" t="s">
        <v>2676</v>
      </c>
      <c r="D2091">
        <v>121</v>
      </c>
      <c r="E2091" t="s">
        <v>2791</v>
      </c>
      <c r="F2091" t="s">
        <v>2919</v>
      </c>
      <c r="G2091" t="s">
        <v>156</v>
      </c>
      <c r="H2091">
        <v>125</v>
      </c>
      <c r="I2091">
        <v>52</v>
      </c>
      <c r="J2091">
        <v>55</v>
      </c>
      <c r="K2091">
        <v>4358</v>
      </c>
      <c r="L2091">
        <v>22</v>
      </c>
      <c r="M2091">
        <v>34.619738511612503</v>
      </c>
    </row>
    <row r="2092" spans="1:13" outlineLevel="2" collapsed="1" x14ac:dyDescent="0.2">
      <c r="E2092" s="10" t="s">
        <v>13066</v>
      </c>
      <c r="M2092">
        <f>SUBTOTAL(1,M2089:M2091)</f>
        <v>34.714435600985496</v>
      </c>
    </row>
    <row r="2093" spans="1:13" hidden="1" outlineLevel="3" x14ac:dyDescent="0.2">
      <c r="A2093">
        <v>1959</v>
      </c>
      <c r="B2093">
        <v>6</v>
      </c>
      <c r="C2093" t="s">
        <v>2874</v>
      </c>
      <c r="D2093">
        <v>42</v>
      </c>
      <c r="E2093" t="s">
        <v>990</v>
      </c>
      <c r="F2093" t="s">
        <v>2873</v>
      </c>
      <c r="G2093" t="s">
        <v>156</v>
      </c>
      <c r="H2093">
        <v>123</v>
      </c>
      <c r="I2093">
        <v>57</v>
      </c>
      <c r="J2093">
        <v>3</v>
      </c>
      <c r="K2093">
        <v>4358</v>
      </c>
      <c r="L2093">
        <v>22</v>
      </c>
      <c r="M2093">
        <v>35.159102063318102</v>
      </c>
    </row>
    <row r="2094" spans="1:13" hidden="1" outlineLevel="3" x14ac:dyDescent="0.2">
      <c r="A2094">
        <v>1959</v>
      </c>
      <c r="B2094">
        <v>30</v>
      </c>
      <c r="C2094" t="s">
        <v>2902</v>
      </c>
      <c r="D2094">
        <v>50</v>
      </c>
      <c r="E2094" t="s">
        <v>990</v>
      </c>
      <c r="F2094" t="s">
        <v>2903</v>
      </c>
      <c r="G2094" t="s">
        <v>156</v>
      </c>
      <c r="H2094">
        <v>125</v>
      </c>
      <c r="I2094">
        <v>32</v>
      </c>
      <c r="J2094">
        <v>4</v>
      </c>
      <c r="K2094">
        <v>4358</v>
      </c>
      <c r="L2094">
        <v>22</v>
      </c>
      <c r="M2094">
        <v>34.715571644789797</v>
      </c>
    </row>
    <row r="2095" spans="1:13" hidden="1" outlineLevel="3" x14ac:dyDescent="0.2">
      <c r="A2095">
        <v>1959</v>
      </c>
      <c r="B2095">
        <v>36</v>
      </c>
      <c r="C2095" t="s">
        <v>2910</v>
      </c>
      <c r="D2095">
        <v>52</v>
      </c>
      <c r="E2095" t="s">
        <v>990</v>
      </c>
      <c r="F2095" t="s">
        <v>2911</v>
      </c>
      <c r="G2095" t="s">
        <v>156</v>
      </c>
      <c r="H2095">
        <v>125</v>
      </c>
      <c r="I2095">
        <v>44</v>
      </c>
      <c r="J2095">
        <v>33</v>
      </c>
      <c r="K2095">
        <v>4358</v>
      </c>
      <c r="L2095">
        <v>22</v>
      </c>
      <c r="M2095">
        <v>34.658130703620401</v>
      </c>
    </row>
    <row r="2096" spans="1:13" hidden="1" outlineLevel="3" x14ac:dyDescent="0.2">
      <c r="A2096">
        <v>1959</v>
      </c>
      <c r="B2096">
        <v>38</v>
      </c>
      <c r="C2096" t="s">
        <v>2914</v>
      </c>
      <c r="D2096">
        <v>45</v>
      </c>
      <c r="E2096" t="s">
        <v>990</v>
      </c>
      <c r="F2096" t="s">
        <v>2915</v>
      </c>
      <c r="G2096" t="s">
        <v>156</v>
      </c>
      <c r="H2096">
        <v>125</v>
      </c>
      <c r="I2096">
        <v>46</v>
      </c>
      <c r="J2096">
        <v>16</v>
      </c>
      <c r="K2096">
        <v>4358</v>
      </c>
      <c r="L2096">
        <v>22</v>
      </c>
      <c r="M2096">
        <v>34.650246479495301</v>
      </c>
    </row>
    <row r="2097" spans="1:13" hidden="1" outlineLevel="3" x14ac:dyDescent="0.2">
      <c r="A2097">
        <v>1959</v>
      </c>
      <c r="B2097">
        <v>42</v>
      </c>
      <c r="C2097" t="s">
        <v>2920</v>
      </c>
      <c r="D2097">
        <v>46</v>
      </c>
      <c r="E2097" t="s">
        <v>990</v>
      </c>
      <c r="F2097" t="s">
        <v>2921</v>
      </c>
      <c r="G2097" t="s">
        <v>156</v>
      </c>
      <c r="H2097">
        <v>125</v>
      </c>
      <c r="I2097">
        <v>54</v>
      </c>
      <c r="J2097">
        <v>14</v>
      </c>
      <c r="K2097">
        <v>4358</v>
      </c>
      <c r="L2097">
        <v>22</v>
      </c>
      <c r="M2097">
        <v>34.613704457103502</v>
      </c>
    </row>
    <row r="2098" spans="1:13" hidden="1" outlineLevel="3" x14ac:dyDescent="0.2">
      <c r="A2098">
        <v>1959</v>
      </c>
      <c r="B2098">
        <v>52</v>
      </c>
      <c r="C2098" t="s">
        <v>2579</v>
      </c>
      <c r="D2098">
        <v>51</v>
      </c>
      <c r="E2098" t="s">
        <v>990</v>
      </c>
      <c r="F2098" t="s">
        <v>2933</v>
      </c>
      <c r="G2098" t="s">
        <v>156</v>
      </c>
      <c r="H2098">
        <v>126</v>
      </c>
      <c r="I2098">
        <v>12</v>
      </c>
      <c r="J2098">
        <v>33</v>
      </c>
      <c r="K2098">
        <v>4358</v>
      </c>
      <c r="L2098">
        <v>22</v>
      </c>
      <c r="M2098">
        <v>34.529979993529203</v>
      </c>
    </row>
    <row r="2099" spans="1:13" hidden="1" outlineLevel="3" x14ac:dyDescent="0.2">
      <c r="A2099">
        <v>1959</v>
      </c>
      <c r="B2099">
        <v>57</v>
      </c>
      <c r="C2099" t="s">
        <v>2938</v>
      </c>
      <c r="D2099">
        <v>43</v>
      </c>
      <c r="E2099" t="s">
        <v>990</v>
      </c>
      <c r="F2099" t="s">
        <v>2939</v>
      </c>
      <c r="G2099" t="s">
        <v>156</v>
      </c>
      <c r="H2099">
        <v>126</v>
      </c>
      <c r="I2099">
        <v>20</v>
      </c>
      <c r="J2099">
        <v>52</v>
      </c>
      <c r="K2099">
        <v>4358</v>
      </c>
      <c r="L2099">
        <v>22</v>
      </c>
      <c r="M2099">
        <v>34.492098528752202</v>
      </c>
    </row>
    <row r="2100" spans="1:13" hidden="1" outlineLevel="3" x14ac:dyDescent="0.2">
      <c r="A2100">
        <v>1959</v>
      </c>
      <c r="B2100">
        <v>60</v>
      </c>
      <c r="C2100" t="s">
        <v>2619</v>
      </c>
      <c r="D2100">
        <v>41</v>
      </c>
      <c r="E2100" t="s">
        <v>990</v>
      </c>
      <c r="F2100" t="s">
        <v>2944</v>
      </c>
      <c r="G2100" t="s">
        <v>156</v>
      </c>
      <c r="H2100">
        <v>126</v>
      </c>
      <c r="I2100">
        <v>30</v>
      </c>
      <c r="J2100">
        <v>53</v>
      </c>
      <c r="K2100">
        <v>4358</v>
      </c>
      <c r="L2100">
        <v>22</v>
      </c>
      <c r="M2100">
        <v>34.446583950484403</v>
      </c>
    </row>
    <row r="2101" spans="1:13" hidden="1" outlineLevel="3" x14ac:dyDescent="0.2">
      <c r="A2101">
        <v>1959</v>
      </c>
      <c r="B2101">
        <v>64</v>
      </c>
      <c r="C2101" t="s">
        <v>2950</v>
      </c>
      <c r="D2101">
        <v>44</v>
      </c>
      <c r="E2101" t="s">
        <v>990</v>
      </c>
      <c r="F2101" t="s">
        <v>2951</v>
      </c>
      <c r="G2101" t="s">
        <v>156</v>
      </c>
      <c r="H2101">
        <v>126</v>
      </c>
      <c r="I2101">
        <v>51</v>
      </c>
      <c r="J2101">
        <v>58</v>
      </c>
      <c r="K2101">
        <v>4358</v>
      </c>
      <c r="L2101">
        <v>22</v>
      </c>
      <c r="M2101">
        <v>34.351175123380202</v>
      </c>
    </row>
    <row r="2102" spans="1:13" outlineLevel="2" collapsed="1" x14ac:dyDescent="0.2">
      <c r="E2102" s="10" t="s">
        <v>13030</v>
      </c>
      <c r="M2102">
        <f>SUBTOTAL(1,M2093:M2101)</f>
        <v>34.624065882719236</v>
      </c>
    </row>
    <row r="2103" spans="1:13" hidden="1" outlineLevel="3" x14ac:dyDescent="0.2">
      <c r="A2103">
        <v>1959</v>
      </c>
      <c r="B2103">
        <v>5</v>
      </c>
      <c r="C2103" t="s">
        <v>2264</v>
      </c>
      <c r="D2103">
        <v>186</v>
      </c>
      <c r="E2103" t="s">
        <v>2048</v>
      </c>
      <c r="F2103" t="s">
        <v>2872</v>
      </c>
      <c r="G2103" t="s">
        <v>156</v>
      </c>
      <c r="H2103">
        <v>123</v>
      </c>
      <c r="I2103">
        <v>55</v>
      </c>
      <c r="J2103">
        <v>7</v>
      </c>
      <c r="K2103">
        <v>4358</v>
      </c>
      <c r="L2103">
        <v>22</v>
      </c>
      <c r="M2103">
        <v>35.168244389798801</v>
      </c>
    </row>
    <row r="2104" spans="1:13" hidden="1" outlineLevel="3" x14ac:dyDescent="0.2">
      <c r="A2104">
        <v>1959</v>
      </c>
      <c r="B2104">
        <v>9</v>
      </c>
      <c r="C2104" t="s">
        <v>2876</v>
      </c>
      <c r="D2104">
        <v>190</v>
      </c>
      <c r="E2104" t="s">
        <v>2048</v>
      </c>
      <c r="F2104" t="s">
        <v>2877</v>
      </c>
      <c r="G2104" t="s">
        <v>156</v>
      </c>
      <c r="H2104">
        <v>124</v>
      </c>
      <c r="I2104">
        <v>4</v>
      </c>
      <c r="J2104">
        <v>25</v>
      </c>
      <c r="K2104">
        <v>4358</v>
      </c>
      <c r="L2104">
        <v>22</v>
      </c>
      <c r="M2104">
        <v>35.124310165336396</v>
      </c>
    </row>
    <row r="2105" spans="1:13" hidden="1" outlineLevel="3" x14ac:dyDescent="0.2">
      <c r="A2105">
        <v>1959</v>
      </c>
      <c r="B2105">
        <v>24</v>
      </c>
      <c r="C2105" t="s">
        <v>2596</v>
      </c>
      <c r="D2105">
        <v>192</v>
      </c>
      <c r="E2105" t="s">
        <v>2048</v>
      </c>
      <c r="F2105" t="s">
        <v>2896</v>
      </c>
      <c r="G2105" t="s">
        <v>156</v>
      </c>
      <c r="H2105">
        <v>125</v>
      </c>
      <c r="I2105">
        <v>20</v>
      </c>
      <c r="J2105">
        <v>19</v>
      </c>
      <c r="K2105">
        <v>4358</v>
      </c>
      <c r="L2105">
        <v>22</v>
      </c>
      <c r="M2105">
        <v>34.769812441408703</v>
      </c>
    </row>
    <row r="2106" spans="1:13" hidden="1" outlineLevel="3" x14ac:dyDescent="0.2">
      <c r="A2106">
        <v>1959</v>
      </c>
      <c r="B2106">
        <v>26</v>
      </c>
      <c r="C2106" t="s">
        <v>2709</v>
      </c>
      <c r="D2106">
        <v>189</v>
      </c>
      <c r="E2106" t="s">
        <v>2048</v>
      </c>
      <c r="F2106" t="s">
        <v>2898</v>
      </c>
      <c r="G2106" t="s">
        <v>156</v>
      </c>
      <c r="H2106">
        <v>125</v>
      </c>
      <c r="I2106">
        <v>29</v>
      </c>
      <c r="J2106">
        <v>7</v>
      </c>
      <c r="K2106">
        <v>4358</v>
      </c>
      <c r="L2106">
        <v>22</v>
      </c>
      <c r="M2106">
        <v>34.729173630372699</v>
      </c>
    </row>
    <row r="2107" spans="1:13" hidden="1" outlineLevel="3" x14ac:dyDescent="0.2">
      <c r="A2107">
        <v>1959</v>
      </c>
      <c r="B2107">
        <v>44</v>
      </c>
      <c r="C2107" t="s">
        <v>2568</v>
      </c>
      <c r="D2107">
        <v>187</v>
      </c>
      <c r="E2107" t="s">
        <v>2048</v>
      </c>
      <c r="F2107" t="s">
        <v>2923</v>
      </c>
      <c r="G2107" t="s">
        <v>156</v>
      </c>
      <c r="H2107">
        <v>125</v>
      </c>
      <c r="I2107">
        <v>58</v>
      </c>
      <c r="J2107">
        <v>34</v>
      </c>
      <c r="K2107">
        <v>4358</v>
      </c>
      <c r="L2107">
        <v>22</v>
      </c>
      <c r="M2107">
        <v>34.5938603879924</v>
      </c>
    </row>
    <row r="2108" spans="1:13" hidden="1" outlineLevel="3" x14ac:dyDescent="0.2">
      <c r="A2108">
        <v>1959</v>
      </c>
      <c r="B2108">
        <v>46</v>
      </c>
      <c r="C2108" t="s">
        <v>2925</v>
      </c>
      <c r="D2108">
        <v>185</v>
      </c>
      <c r="E2108" t="s">
        <v>2048</v>
      </c>
      <c r="F2108" t="s">
        <v>2926</v>
      </c>
      <c r="G2108" t="s">
        <v>156</v>
      </c>
      <c r="H2108">
        <v>126</v>
      </c>
      <c r="I2108">
        <v>3</v>
      </c>
      <c r="J2108">
        <v>51</v>
      </c>
      <c r="K2108">
        <v>4358</v>
      </c>
      <c r="L2108">
        <v>22</v>
      </c>
      <c r="M2108">
        <v>34.569696649193197</v>
      </c>
    </row>
    <row r="2109" spans="1:13" hidden="1" outlineLevel="3" x14ac:dyDescent="0.2">
      <c r="A2109">
        <v>1959</v>
      </c>
      <c r="B2109">
        <v>56</v>
      </c>
      <c r="C2109" t="s">
        <v>2727</v>
      </c>
      <c r="D2109">
        <v>184</v>
      </c>
      <c r="E2109" t="s">
        <v>2048</v>
      </c>
      <c r="F2109" t="s">
        <v>2937</v>
      </c>
      <c r="G2109" t="s">
        <v>156</v>
      </c>
      <c r="H2109">
        <v>126</v>
      </c>
      <c r="I2109">
        <v>20</v>
      </c>
      <c r="J2109">
        <v>21</v>
      </c>
      <c r="K2109">
        <v>4358</v>
      </c>
      <c r="L2109">
        <v>22</v>
      </c>
      <c r="M2109">
        <v>34.494449464734402</v>
      </c>
    </row>
    <row r="2110" spans="1:13" hidden="1" outlineLevel="3" x14ac:dyDescent="0.2">
      <c r="A2110">
        <v>1959</v>
      </c>
      <c r="B2110">
        <v>62</v>
      </c>
      <c r="C2110" t="s">
        <v>2235</v>
      </c>
      <c r="D2110">
        <v>191</v>
      </c>
      <c r="E2110" t="s">
        <v>2048</v>
      </c>
      <c r="F2110" t="s">
        <v>2947</v>
      </c>
      <c r="G2110" t="s">
        <v>156</v>
      </c>
      <c r="H2110">
        <v>126</v>
      </c>
      <c r="I2110">
        <v>40</v>
      </c>
      <c r="J2110">
        <v>0</v>
      </c>
      <c r="K2110">
        <v>4358</v>
      </c>
      <c r="L2110">
        <v>22</v>
      </c>
      <c r="M2110">
        <v>34.405263157894701</v>
      </c>
    </row>
    <row r="2111" spans="1:13" hidden="1" outlineLevel="3" x14ac:dyDescent="0.2">
      <c r="A2111">
        <v>1959</v>
      </c>
      <c r="B2111">
        <v>63</v>
      </c>
      <c r="C2111" t="s">
        <v>2948</v>
      </c>
      <c r="D2111">
        <v>181</v>
      </c>
      <c r="E2111" t="s">
        <v>2048</v>
      </c>
      <c r="F2111" t="s">
        <v>2949</v>
      </c>
      <c r="G2111" t="s">
        <v>156</v>
      </c>
      <c r="H2111">
        <v>126</v>
      </c>
      <c r="I2111">
        <v>41</v>
      </c>
      <c r="J2111">
        <v>13</v>
      </c>
      <c r="K2111">
        <v>4358</v>
      </c>
      <c r="L2111">
        <v>22</v>
      </c>
      <c r="M2111">
        <v>34.399756179383502</v>
      </c>
    </row>
    <row r="2112" spans="1:13" outlineLevel="2" collapsed="1" x14ac:dyDescent="0.2">
      <c r="E2112" s="10" t="s">
        <v>13059</v>
      </c>
      <c r="M2112">
        <f>SUBTOTAL(1,M2103:M2111)</f>
        <v>34.694951829568318</v>
      </c>
    </row>
    <row r="2113" spans="1:13" hidden="1" outlineLevel="3" x14ac:dyDescent="0.2">
      <c r="A2113">
        <v>1959</v>
      </c>
      <c r="B2113">
        <v>20</v>
      </c>
      <c r="C2113" t="s">
        <v>2889</v>
      </c>
      <c r="D2113">
        <v>172</v>
      </c>
      <c r="E2113" t="s">
        <v>2770</v>
      </c>
      <c r="F2113" t="s">
        <v>2890</v>
      </c>
      <c r="G2113" t="s">
        <v>156</v>
      </c>
      <c r="H2113">
        <v>125</v>
      </c>
      <c r="I2113">
        <v>2</v>
      </c>
      <c r="J2113">
        <v>55</v>
      </c>
      <c r="K2113">
        <v>4358</v>
      </c>
      <c r="L2113">
        <v>22</v>
      </c>
      <c r="M2113">
        <v>34.85044704837</v>
      </c>
    </row>
    <row r="2114" spans="1:13" hidden="1" outlineLevel="3" x14ac:dyDescent="0.2">
      <c r="A2114">
        <v>1959</v>
      </c>
      <c r="B2114">
        <v>29</v>
      </c>
      <c r="C2114" t="s">
        <v>2399</v>
      </c>
      <c r="D2114">
        <v>165</v>
      </c>
      <c r="E2114" t="s">
        <v>2770</v>
      </c>
      <c r="F2114" t="s">
        <v>2901</v>
      </c>
      <c r="G2114" t="s">
        <v>156</v>
      </c>
      <c r="H2114">
        <v>125</v>
      </c>
      <c r="I2114">
        <v>31</v>
      </c>
      <c r="J2114">
        <v>20</v>
      </c>
      <c r="K2114">
        <v>4358</v>
      </c>
      <c r="L2114">
        <v>22</v>
      </c>
      <c r="M2114">
        <v>34.718951934141799</v>
      </c>
    </row>
    <row r="2115" spans="1:13" hidden="1" outlineLevel="3" x14ac:dyDescent="0.2">
      <c r="A2115">
        <v>1959</v>
      </c>
      <c r="B2115">
        <v>54</v>
      </c>
      <c r="C2115" t="s">
        <v>2769</v>
      </c>
      <c r="D2115">
        <v>164</v>
      </c>
      <c r="E2115" t="s">
        <v>2770</v>
      </c>
      <c r="F2115" t="s">
        <v>2935</v>
      </c>
      <c r="G2115" t="s">
        <v>156</v>
      </c>
      <c r="H2115">
        <v>126</v>
      </c>
      <c r="I2115">
        <v>13</v>
      </c>
      <c r="J2115">
        <v>17</v>
      </c>
      <c r="K2115">
        <v>4358</v>
      </c>
      <c r="L2115">
        <v>22</v>
      </c>
      <c r="M2115">
        <v>34.526636399448002</v>
      </c>
    </row>
    <row r="2116" spans="1:13" outlineLevel="2" collapsed="1" x14ac:dyDescent="0.2">
      <c r="E2116" s="10" t="s">
        <v>13067</v>
      </c>
      <c r="M2116">
        <f>SUBTOTAL(1,M2113:M2115)</f>
        <v>34.698678460653269</v>
      </c>
    </row>
    <row r="2117" spans="1:13" hidden="1" outlineLevel="3" x14ac:dyDescent="0.2">
      <c r="A2117">
        <v>1959</v>
      </c>
      <c r="B2117">
        <v>12</v>
      </c>
      <c r="C2117" t="s">
        <v>2452</v>
      </c>
      <c r="D2117">
        <v>1</v>
      </c>
      <c r="E2117" t="s">
        <v>2750</v>
      </c>
      <c r="F2117" t="s">
        <v>2881</v>
      </c>
      <c r="G2117" t="s">
        <v>156</v>
      </c>
      <c r="H2117">
        <v>124</v>
      </c>
      <c r="I2117">
        <v>10</v>
      </c>
      <c r="J2117">
        <v>44</v>
      </c>
      <c r="K2117">
        <v>4358</v>
      </c>
      <c r="L2117">
        <v>22</v>
      </c>
      <c r="M2117">
        <v>35.094532081853202</v>
      </c>
    </row>
    <row r="2118" spans="1:13" hidden="1" outlineLevel="3" x14ac:dyDescent="0.2">
      <c r="A2118">
        <v>1959</v>
      </c>
      <c r="B2118">
        <v>27</v>
      </c>
      <c r="C2118" t="s">
        <v>2764</v>
      </c>
      <c r="D2118">
        <v>5</v>
      </c>
      <c r="E2118" t="s">
        <v>2750</v>
      </c>
      <c r="F2118" t="s">
        <v>2899</v>
      </c>
      <c r="G2118" t="s">
        <v>156</v>
      </c>
      <c r="H2118">
        <v>125</v>
      </c>
      <c r="I2118">
        <v>29</v>
      </c>
      <c r="J2118">
        <v>11</v>
      </c>
      <c r="K2118">
        <v>4358</v>
      </c>
      <c r="L2118">
        <v>22</v>
      </c>
      <c r="M2118">
        <v>34.728866123151903</v>
      </c>
    </row>
    <row r="2119" spans="1:13" hidden="1" outlineLevel="3" x14ac:dyDescent="0.2">
      <c r="A2119">
        <v>1959</v>
      </c>
      <c r="B2119">
        <v>33</v>
      </c>
      <c r="C2119" t="s">
        <v>1884</v>
      </c>
      <c r="D2119">
        <v>3</v>
      </c>
      <c r="E2119" t="s">
        <v>2750</v>
      </c>
      <c r="F2119" t="s">
        <v>2907</v>
      </c>
      <c r="G2119" t="s">
        <v>156</v>
      </c>
      <c r="H2119">
        <v>125</v>
      </c>
      <c r="I2119">
        <v>37</v>
      </c>
      <c r="J2119">
        <v>18</v>
      </c>
      <c r="K2119">
        <v>4358</v>
      </c>
      <c r="L2119">
        <v>22</v>
      </c>
      <c r="M2119">
        <v>34.691467766972202</v>
      </c>
    </row>
    <row r="2120" spans="1:13" hidden="1" outlineLevel="3" x14ac:dyDescent="0.2">
      <c r="A2120">
        <v>1959</v>
      </c>
      <c r="B2120">
        <v>45</v>
      </c>
      <c r="C2120" t="s">
        <v>2798</v>
      </c>
      <c r="D2120">
        <v>2</v>
      </c>
      <c r="E2120" t="s">
        <v>2750</v>
      </c>
      <c r="F2120" t="s">
        <v>2924</v>
      </c>
      <c r="G2120" t="s">
        <v>156</v>
      </c>
      <c r="H2120">
        <v>126</v>
      </c>
      <c r="I2120">
        <v>2</v>
      </c>
      <c r="J2120">
        <v>5</v>
      </c>
      <c r="K2120">
        <v>4358</v>
      </c>
      <c r="L2120">
        <v>22</v>
      </c>
      <c r="M2120">
        <v>34.5777728800484</v>
      </c>
    </row>
    <row r="2121" spans="1:13" hidden="1" outlineLevel="3" x14ac:dyDescent="0.2">
      <c r="A2121">
        <v>1959</v>
      </c>
      <c r="B2121">
        <v>50</v>
      </c>
      <c r="C2121" t="s">
        <v>2732</v>
      </c>
      <c r="D2121">
        <v>8</v>
      </c>
      <c r="E2121" t="s">
        <v>2750</v>
      </c>
      <c r="F2121" t="s">
        <v>2931</v>
      </c>
      <c r="G2121" t="s">
        <v>156</v>
      </c>
      <c r="H2121">
        <v>126</v>
      </c>
      <c r="I2121">
        <v>11</v>
      </c>
      <c r="J2121">
        <v>23</v>
      </c>
      <c r="K2121">
        <v>4358</v>
      </c>
      <c r="L2121">
        <v>22</v>
      </c>
      <c r="M2121">
        <v>34.5353006826141</v>
      </c>
    </row>
    <row r="2122" spans="1:13" outlineLevel="2" collapsed="1" x14ac:dyDescent="0.2">
      <c r="E2122" s="10" t="s">
        <v>13068</v>
      </c>
      <c r="M2122">
        <f>SUBTOTAL(1,M2117:M2121)</f>
        <v>34.725587906927963</v>
      </c>
    </row>
    <row r="2123" spans="1:13" hidden="1" outlineLevel="3" x14ac:dyDescent="0.2">
      <c r="A2123">
        <v>1959</v>
      </c>
      <c r="B2123">
        <v>18</v>
      </c>
      <c r="C2123" t="s">
        <v>2766</v>
      </c>
      <c r="D2123">
        <v>109</v>
      </c>
      <c r="E2123" t="s">
        <v>2767</v>
      </c>
      <c r="F2123" t="s">
        <v>2887</v>
      </c>
      <c r="G2123" t="s">
        <v>156</v>
      </c>
      <c r="H2123">
        <v>124</v>
      </c>
      <c r="I2123">
        <v>58</v>
      </c>
      <c r="J2123">
        <v>36</v>
      </c>
      <c r="K2123">
        <v>4358</v>
      </c>
      <c r="L2123">
        <v>22</v>
      </c>
      <c r="M2123">
        <v>34.870509161710103</v>
      </c>
    </row>
    <row r="2124" spans="1:13" hidden="1" outlineLevel="3" x14ac:dyDescent="0.2">
      <c r="A2124">
        <v>1959</v>
      </c>
      <c r="B2124">
        <v>21</v>
      </c>
      <c r="C2124" t="s">
        <v>2891</v>
      </c>
      <c r="D2124">
        <v>102</v>
      </c>
      <c r="E2124" t="s">
        <v>2767</v>
      </c>
      <c r="F2124" t="s">
        <v>2892</v>
      </c>
      <c r="G2124" t="s">
        <v>156</v>
      </c>
      <c r="H2124">
        <v>125</v>
      </c>
      <c r="I2124">
        <v>6</v>
      </c>
      <c r="J2124">
        <v>17</v>
      </c>
      <c r="K2124">
        <v>4358</v>
      </c>
      <c r="L2124">
        <v>22</v>
      </c>
      <c r="M2124">
        <v>34.834816165123797</v>
      </c>
    </row>
    <row r="2125" spans="1:13" hidden="1" outlineLevel="3" x14ac:dyDescent="0.2">
      <c r="A2125">
        <v>1959</v>
      </c>
      <c r="B2125">
        <v>49</v>
      </c>
      <c r="C2125" t="s">
        <v>2805</v>
      </c>
      <c r="D2125">
        <v>112</v>
      </c>
      <c r="E2125" t="s">
        <v>2767</v>
      </c>
      <c r="F2125" t="s">
        <v>2930</v>
      </c>
      <c r="G2125" t="s">
        <v>156</v>
      </c>
      <c r="H2125">
        <v>126</v>
      </c>
      <c r="I2125">
        <v>9</v>
      </c>
      <c r="J2125">
        <v>7</v>
      </c>
      <c r="K2125">
        <v>4358</v>
      </c>
      <c r="L2125">
        <v>22</v>
      </c>
      <c r="M2125">
        <v>34.545642710399903</v>
      </c>
    </row>
    <row r="2126" spans="1:13" hidden="1" outlineLevel="3" x14ac:dyDescent="0.2">
      <c r="A2126">
        <v>1959</v>
      </c>
      <c r="B2126">
        <v>55</v>
      </c>
      <c r="C2126" t="s">
        <v>2815</v>
      </c>
      <c r="D2126">
        <v>107</v>
      </c>
      <c r="E2126" t="s">
        <v>2767</v>
      </c>
      <c r="F2126" t="s">
        <v>2936</v>
      </c>
      <c r="G2126" t="s">
        <v>156</v>
      </c>
      <c r="H2126">
        <v>126</v>
      </c>
      <c r="I2126">
        <v>20</v>
      </c>
      <c r="J2126">
        <v>3</v>
      </c>
      <c r="K2126">
        <v>4358</v>
      </c>
      <c r="L2126">
        <v>22</v>
      </c>
      <c r="M2126">
        <v>34.495814671407103</v>
      </c>
    </row>
    <row r="2127" spans="1:13" outlineLevel="2" collapsed="1" x14ac:dyDescent="0.2">
      <c r="E2127" s="10" t="s">
        <v>13069</v>
      </c>
      <c r="M2127">
        <f>SUBTOTAL(1,M2123:M2126)</f>
        <v>34.68669567716023</v>
      </c>
    </row>
    <row r="2128" spans="1:13" outlineLevel="1" x14ac:dyDescent="0.2">
      <c r="A2128" s="10" t="s">
        <v>12916</v>
      </c>
      <c r="M2128">
        <f>SUBTOTAL(1,M2053:M2126)</f>
        <v>34.740467233833719</v>
      </c>
    </row>
    <row r="2129" spans="1:13" hidden="1" outlineLevel="3" x14ac:dyDescent="0.2">
      <c r="A2129">
        <v>1960</v>
      </c>
      <c r="B2129">
        <v>4</v>
      </c>
      <c r="C2129" t="s">
        <v>2958</v>
      </c>
      <c r="D2129">
        <v>105</v>
      </c>
      <c r="E2129" t="s">
        <v>994</v>
      </c>
      <c r="F2129" t="s">
        <v>2959</v>
      </c>
      <c r="G2129" t="s">
        <v>156</v>
      </c>
      <c r="H2129">
        <v>112</v>
      </c>
      <c r="I2129">
        <v>20</v>
      </c>
      <c r="J2129">
        <v>3</v>
      </c>
      <c r="K2129">
        <v>4173</v>
      </c>
      <c r="L2129">
        <v>21</v>
      </c>
      <c r="M2129">
        <v>37.148092373201898</v>
      </c>
    </row>
    <row r="2130" spans="1:13" hidden="1" outlineLevel="3" x14ac:dyDescent="0.2">
      <c r="A2130">
        <v>1960</v>
      </c>
      <c r="B2130">
        <v>51</v>
      </c>
      <c r="C2130" t="s">
        <v>2766</v>
      </c>
      <c r="D2130">
        <v>103</v>
      </c>
      <c r="E2130" t="s">
        <v>994</v>
      </c>
      <c r="F2130" t="s">
        <v>3026</v>
      </c>
      <c r="G2130" t="s">
        <v>156</v>
      </c>
      <c r="H2130">
        <v>114</v>
      </c>
      <c r="I2130">
        <v>9</v>
      </c>
      <c r="J2130">
        <v>27</v>
      </c>
      <c r="K2130">
        <v>4173</v>
      </c>
      <c r="L2130">
        <v>21</v>
      </c>
      <c r="M2130">
        <v>36.554759871230502</v>
      </c>
    </row>
    <row r="2131" spans="1:13" hidden="1" outlineLevel="3" x14ac:dyDescent="0.2">
      <c r="A2131">
        <v>1960</v>
      </c>
      <c r="B2131">
        <v>56</v>
      </c>
      <c r="C2131" t="s">
        <v>3032</v>
      </c>
      <c r="D2131">
        <v>106</v>
      </c>
      <c r="E2131" t="s">
        <v>994</v>
      </c>
      <c r="F2131" t="s">
        <v>3033</v>
      </c>
      <c r="G2131" t="s">
        <v>156</v>
      </c>
      <c r="H2131">
        <v>114</v>
      </c>
      <c r="I2131">
        <v>12</v>
      </c>
      <c r="J2131">
        <v>18</v>
      </c>
      <c r="K2131">
        <v>4173</v>
      </c>
      <c r="L2131">
        <v>21</v>
      </c>
      <c r="M2131">
        <v>36.539556061468403</v>
      </c>
    </row>
    <row r="2132" spans="1:13" outlineLevel="2" collapsed="1" x14ac:dyDescent="0.2">
      <c r="E2132" s="10" t="s">
        <v>13026</v>
      </c>
      <c r="M2132">
        <f>SUBTOTAL(1,M2129:M2131)</f>
        <v>36.747469435300268</v>
      </c>
    </row>
    <row r="2133" spans="1:13" hidden="1" outlineLevel="3" x14ac:dyDescent="0.2">
      <c r="A2133">
        <v>1960</v>
      </c>
      <c r="B2133">
        <v>3</v>
      </c>
      <c r="C2133" t="s">
        <v>2310</v>
      </c>
      <c r="D2133">
        <v>21</v>
      </c>
      <c r="E2133" t="s">
        <v>998</v>
      </c>
      <c r="F2133" t="s">
        <v>2957</v>
      </c>
      <c r="G2133" t="s">
        <v>156</v>
      </c>
      <c r="H2133">
        <v>112</v>
      </c>
      <c r="I2133">
        <v>19</v>
      </c>
      <c r="J2133">
        <v>6</v>
      </c>
      <c r="K2133">
        <v>4173</v>
      </c>
      <c r="L2133">
        <v>21</v>
      </c>
      <c r="M2133">
        <v>37.153329079550602</v>
      </c>
    </row>
    <row r="2134" spans="1:13" hidden="1" outlineLevel="3" x14ac:dyDescent="0.2">
      <c r="A2134">
        <v>1960</v>
      </c>
      <c r="B2134">
        <v>5</v>
      </c>
      <c r="C2134" t="s">
        <v>2692</v>
      </c>
      <c r="D2134">
        <v>29</v>
      </c>
      <c r="E2134" t="s">
        <v>998</v>
      </c>
      <c r="F2134" t="s">
        <v>2960</v>
      </c>
      <c r="G2134" t="s">
        <v>156</v>
      </c>
      <c r="H2134">
        <v>112</v>
      </c>
      <c r="I2134">
        <v>21</v>
      </c>
      <c r="J2134">
        <v>47</v>
      </c>
      <c r="K2134">
        <v>4173</v>
      </c>
      <c r="L2134">
        <v>21</v>
      </c>
      <c r="M2134">
        <v>37.138541483830899</v>
      </c>
    </row>
    <row r="2135" spans="1:13" hidden="1" outlineLevel="3" x14ac:dyDescent="0.2">
      <c r="A2135">
        <v>1960</v>
      </c>
      <c r="B2135">
        <v>24</v>
      </c>
      <c r="C2135" t="s">
        <v>2893</v>
      </c>
      <c r="D2135">
        <v>33</v>
      </c>
      <c r="E2135" t="s">
        <v>998</v>
      </c>
      <c r="F2135" t="s">
        <v>2990</v>
      </c>
      <c r="G2135" t="s">
        <v>156</v>
      </c>
      <c r="H2135">
        <v>113</v>
      </c>
      <c r="I2135">
        <v>5</v>
      </c>
      <c r="J2135">
        <v>33</v>
      </c>
      <c r="K2135">
        <v>4173</v>
      </c>
      <c r="L2135">
        <v>21</v>
      </c>
      <c r="M2135">
        <v>36.898998607334697</v>
      </c>
    </row>
    <row r="2136" spans="1:13" hidden="1" outlineLevel="3" x14ac:dyDescent="0.2">
      <c r="A2136">
        <v>1960</v>
      </c>
      <c r="B2136">
        <v>25</v>
      </c>
      <c r="C2136" t="s">
        <v>2879</v>
      </c>
      <c r="D2136">
        <v>28</v>
      </c>
      <c r="E2136" t="s">
        <v>998</v>
      </c>
      <c r="F2136" t="s">
        <v>2991</v>
      </c>
      <c r="G2136" t="s">
        <v>156</v>
      </c>
      <c r="H2136">
        <v>113</v>
      </c>
      <c r="I2136">
        <v>7</v>
      </c>
      <c r="J2136">
        <v>47</v>
      </c>
      <c r="K2136">
        <v>4173</v>
      </c>
      <c r="L2136">
        <v>21</v>
      </c>
      <c r="M2136">
        <v>36.886858007154999</v>
      </c>
    </row>
    <row r="2137" spans="1:13" hidden="1" outlineLevel="3" x14ac:dyDescent="0.2">
      <c r="A2137">
        <v>1960</v>
      </c>
      <c r="B2137">
        <v>43</v>
      </c>
      <c r="C2137" t="s">
        <v>3015</v>
      </c>
      <c r="D2137">
        <v>26</v>
      </c>
      <c r="E2137" t="s">
        <v>998</v>
      </c>
      <c r="F2137" t="s">
        <v>3016</v>
      </c>
      <c r="G2137" t="s">
        <v>156</v>
      </c>
      <c r="H2137">
        <v>114</v>
      </c>
      <c r="I2137">
        <v>0</v>
      </c>
      <c r="J2137">
        <v>52</v>
      </c>
      <c r="K2137">
        <v>4173</v>
      </c>
      <c r="L2137">
        <v>21</v>
      </c>
      <c r="M2137">
        <v>36.600625651720499</v>
      </c>
    </row>
    <row r="2138" spans="1:13" hidden="1" outlineLevel="3" x14ac:dyDescent="0.2">
      <c r="A2138">
        <v>1960</v>
      </c>
      <c r="B2138">
        <v>53</v>
      </c>
      <c r="C2138" t="s">
        <v>2800</v>
      </c>
      <c r="D2138">
        <v>23</v>
      </c>
      <c r="E2138" t="s">
        <v>998</v>
      </c>
      <c r="F2138" t="s">
        <v>3028</v>
      </c>
      <c r="G2138" t="s">
        <v>156</v>
      </c>
      <c r="H2138">
        <v>114</v>
      </c>
      <c r="I2138">
        <v>9</v>
      </c>
      <c r="J2138">
        <v>47</v>
      </c>
      <c r="K2138">
        <v>4173</v>
      </c>
      <c r="L2138">
        <v>21</v>
      </c>
      <c r="M2138">
        <v>36.552980994532597</v>
      </c>
    </row>
    <row r="2139" spans="1:13" hidden="1" outlineLevel="3" x14ac:dyDescent="0.2">
      <c r="A2139">
        <v>1960</v>
      </c>
      <c r="B2139">
        <v>64</v>
      </c>
      <c r="C2139" t="s">
        <v>3043</v>
      </c>
      <c r="D2139">
        <v>27</v>
      </c>
      <c r="E2139" t="s">
        <v>998</v>
      </c>
      <c r="F2139" t="s">
        <v>3044</v>
      </c>
      <c r="G2139" t="s">
        <v>156</v>
      </c>
      <c r="H2139">
        <v>114</v>
      </c>
      <c r="I2139">
        <v>47</v>
      </c>
      <c r="J2139">
        <v>13</v>
      </c>
      <c r="K2139">
        <v>4173</v>
      </c>
      <c r="L2139">
        <v>21</v>
      </c>
      <c r="M2139">
        <v>36.354308586197099</v>
      </c>
    </row>
    <row r="2140" spans="1:13" outlineLevel="2" collapsed="1" x14ac:dyDescent="0.2">
      <c r="E2140" s="10" t="s">
        <v>13027</v>
      </c>
      <c r="M2140">
        <f>SUBTOTAL(1,M2133:M2139)</f>
        <v>36.797948915760195</v>
      </c>
    </row>
    <row r="2141" spans="1:13" hidden="1" outlineLevel="3" x14ac:dyDescent="0.2">
      <c r="A2141">
        <v>1960</v>
      </c>
      <c r="B2141">
        <v>9</v>
      </c>
      <c r="C2141" t="s">
        <v>2966</v>
      </c>
      <c r="D2141">
        <v>165</v>
      </c>
      <c r="E2141" t="s">
        <v>2754</v>
      </c>
      <c r="F2141" t="s">
        <v>2967</v>
      </c>
      <c r="G2141" t="s">
        <v>156</v>
      </c>
      <c r="H2141">
        <v>112</v>
      </c>
      <c r="I2141">
        <v>28</v>
      </c>
      <c r="J2141">
        <v>44</v>
      </c>
      <c r="K2141">
        <v>4173</v>
      </c>
      <c r="L2141">
        <v>21</v>
      </c>
      <c r="M2141">
        <v>37.100295364068302</v>
      </c>
    </row>
    <row r="2142" spans="1:13" hidden="1" outlineLevel="3" x14ac:dyDescent="0.2">
      <c r="A2142">
        <v>1960</v>
      </c>
      <c r="B2142">
        <v>31</v>
      </c>
      <c r="C2142" t="s">
        <v>2586</v>
      </c>
      <c r="D2142">
        <v>161</v>
      </c>
      <c r="E2142" t="s">
        <v>2754</v>
      </c>
      <c r="F2142" t="s">
        <v>2999</v>
      </c>
      <c r="G2142" t="s">
        <v>156</v>
      </c>
      <c r="H2142">
        <v>113</v>
      </c>
      <c r="I2142">
        <v>20</v>
      </c>
      <c r="J2142">
        <v>44</v>
      </c>
      <c r="K2142">
        <v>4173</v>
      </c>
      <c r="L2142">
        <v>21</v>
      </c>
      <c r="M2142">
        <v>36.816617815725699</v>
      </c>
    </row>
    <row r="2143" spans="1:13" hidden="1" outlineLevel="3" x14ac:dyDescent="0.2">
      <c r="A2143">
        <v>1960</v>
      </c>
      <c r="B2143">
        <v>50</v>
      </c>
      <c r="C2143" t="s">
        <v>2709</v>
      </c>
      <c r="D2143">
        <v>164</v>
      </c>
      <c r="E2143" t="s">
        <v>2754</v>
      </c>
      <c r="F2143" t="s">
        <v>3025</v>
      </c>
      <c r="G2143" t="s">
        <v>156</v>
      </c>
      <c r="H2143">
        <v>114</v>
      </c>
      <c r="I2143">
        <v>8</v>
      </c>
      <c r="J2143">
        <v>19</v>
      </c>
      <c r="K2143">
        <v>4173</v>
      </c>
      <c r="L2143">
        <v>21</v>
      </c>
      <c r="M2143">
        <v>36.560809347309103</v>
      </c>
    </row>
    <row r="2144" spans="1:13" hidden="1" outlineLevel="3" x14ac:dyDescent="0.2">
      <c r="A2144">
        <v>1960</v>
      </c>
      <c r="B2144">
        <v>60</v>
      </c>
      <c r="C2144" t="s">
        <v>2235</v>
      </c>
      <c r="D2144">
        <v>167</v>
      </c>
      <c r="E2144" t="s">
        <v>2754</v>
      </c>
      <c r="F2144" t="s">
        <v>3038</v>
      </c>
      <c r="G2144" t="s">
        <v>156</v>
      </c>
      <c r="H2144">
        <v>114</v>
      </c>
      <c r="I2144">
        <v>32</v>
      </c>
      <c r="J2144">
        <v>28</v>
      </c>
      <c r="K2144">
        <v>4173</v>
      </c>
      <c r="L2144">
        <v>21</v>
      </c>
      <c r="M2144">
        <v>36.432333853929201</v>
      </c>
    </row>
    <row r="2145" spans="1:13" hidden="1" outlineLevel="3" x14ac:dyDescent="0.2">
      <c r="A2145">
        <v>1960</v>
      </c>
      <c r="B2145">
        <v>63</v>
      </c>
      <c r="C2145" t="s">
        <v>2533</v>
      </c>
      <c r="D2145">
        <v>166</v>
      </c>
      <c r="E2145" t="s">
        <v>2754</v>
      </c>
      <c r="F2145" t="s">
        <v>3042</v>
      </c>
      <c r="G2145" t="s">
        <v>156</v>
      </c>
      <c r="H2145">
        <v>114</v>
      </c>
      <c r="I2145">
        <v>44</v>
      </c>
      <c r="J2145">
        <v>51</v>
      </c>
      <c r="K2145">
        <v>4173</v>
      </c>
      <c r="L2145">
        <v>21</v>
      </c>
      <c r="M2145">
        <v>36.366805377023397</v>
      </c>
    </row>
    <row r="2146" spans="1:13" hidden="1" outlineLevel="3" x14ac:dyDescent="0.2">
      <c r="A2146">
        <v>1960</v>
      </c>
      <c r="B2146">
        <v>66</v>
      </c>
      <c r="C2146" t="s">
        <v>2833</v>
      </c>
      <c r="D2146">
        <v>163</v>
      </c>
      <c r="E2146" t="s">
        <v>2754</v>
      </c>
      <c r="F2146" t="s">
        <v>3046</v>
      </c>
      <c r="G2146" t="s">
        <v>156</v>
      </c>
      <c r="H2146">
        <v>114</v>
      </c>
      <c r="I2146">
        <v>48</v>
      </c>
      <c r="J2146">
        <v>34</v>
      </c>
      <c r="K2146">
        <v>4173</v>
      </c>
      <c r="L2146">
        <v>21</v>
      </c>
      <c r="M2146">
        <v>36.347183981186198</v>
      </c>
    </row>
    <row r="2147" spans="1:13" hidden="1" outlineLevel="3" x14ac:dyDescent="0.2">
      <c r="A2147">
        <v>1960</v>
      </c>
      <c r="B2147">
        <v>75</v>
      </c>
      <c r="C2147" t="s">
        <v>2796</v>
      </c>
      <c r="D2147">
        <v>162</v>
      </c>
      <c r="E2147" t="s">
        <v>2754</v>
      </c>
      <c r="F2147" t="s">
        <v>3056</v>
      </c>
      <c r="G2147" t="s">
        <v>156</v>
      </c>
      <c r="H2147">
        <v>115</v>
      </c>
      <c r="I2147">
        <v>12</v>
      </c>
      <c r="J2147">
        <v>16</v>
      </c>
      <c r="K2147">
        <v>4173</v>
      </c>
      <c r="L2147">
        <v>21</v>
      </c>
      <c r="M2147">
        <v>36.222560857991503</v>
      </c>
    </row>
    <row r="2148" spans="1:13" outlineLevel="2" collapsed="1" x14ac:dyDescent="0.2">
      <c r="E2148" s="10" t="s">
        <v>13065</v>
      </c>
      <c r="M2148">
        <f>SUBTOTAL(1,M2141:M2147)</f>
        <v>36.549515228176197</v>
      </c>
    </row>
    <row r="2149" spans="1:13" hidden="1" outlineLevel="3" x14ac:dyDescent="0.2">
      <c r="A2149">
        <v>1960</v>
      </c>
      <c r="B2149">
        <v>11</v>
      </c>
      <c r="C2149" t="s">
        <v>2780</v>
      </c>
      <c r="D2149">
        <v>7</v>
      </c>
      <c r="E2149" t="s">
        <v>1011</v>
      </c>
      <c r="F2149" t="s">
        <v>2970</v>
      </c>
      <c r="G2149" t="s">
        <v>156</v>
      </c>
      <c r="H2149">
        <v>112</v>
      </c>
      <c r="I2149">
        <v>34</v>
      </c>
      <c r="J2149">
        <v>41</v>
      </c>
      <c r="K2149">
        <v>4173</v>
      </c>
      <c r="L2149">
        <v>21</v>
      </c>
      <c r="M2149">
        <v>37.067614815399601</v>
      </c>
    </row>
    <row r="2150" spans="1:13" hidden="1" outlineLevel="3" x14ac:dyDescent="0.2">
      <c r="A2150">
        <v>1960</v>
      </c>
      <c r="B2150">
        <v>17</v>
      </c>
      <c r="C2150" t="s">
        <v>2848</v>
      </c>
      <c r="D2150">
        <v>14</v>
      </c>
      <c r="E2150" t="s">
        <v>1011</v>
      </c>
      <c r="F2150" t="s">
        <v>2978</v>
      </c>
      <c r="G2150" t="s">
        <v>156</v>
      </c>
      <c r="H2150">
        <v>112</v>
      </c>
      <c r="I2150">
        <v>47</v>
      </c>
      <c r="J2150">
        <v>57</v>
      </c>
      <c r="K2150">
        <v>4173</v>
      </c>
      <c r="L2150">
        <v>21</v>
      </c>
      <c r="M2150">
        <v>36.994954158940303</v>
      </c>
    </row>
    <row r="2151" spans="1:13" hidden="1" outlineLevel="3" x14ac:dyDescent="0.2">
      <c r="A2151">
        <v>1960</v>
      </c>
      <c r="B2151">
        <v>20</v>
      </c>
      <c r="C2151" t="s">
        <v>2654</v>
      </c>
      <c r="D2151">
        <v>10</v>
      </c>
      <c r="E2151" t="s">
        <v>1011</v>
      </c>
      <c r="F2151" t="s">
        <v>2982</v>
      </c>
      <c r="G2151" t="s">
        <v>156</v>
      </c>
      <c r="H2151">
        <v>112</v>
      </c>
      <c r="I2151">
        <v>59</v>
      </c>
      <c r="J2151">
        <v>26</v>
      </c>
      <c r="K2151">
        <v>4173</v>
      </c>
      <c r="L2151">
        <v>21</v>
      </c>
      <c r="M2151">
        <v>36.932290309416203</v>
      </c>
    </row>
    <row r="2152" spans="1:13" hidden="1" outlineLevel="3" x14ac:dyDescent="0.2">
      <c r="A2152">
        <v>1960</v>
      </c>
      <c r="B2152">
        <v>21</v>
      </c>
      <c r="C2152" t="s">
        <v>2317</v>
      </c>
      <c r="D2152">
        <v>6</v>
      </c>
      <c r="E2152" t="s">
        <v>1011</v>
      </c>
      <c r="F2152" t="s">
        <v>2983</v>
      </c>
      <c r="G2152" t="s">
        <v>156</v>
      </c>
      <c r="H2152">
        <v>113</v>
      </c>
      <c r="I2152">
        <v>0</v>
      </c>
      <c r="J2152">
        <v>52</v>
      </c>
      <c r="K2152">
        <v>4173</v>
      </c>
      <c r="L2152">
        <v>21</v>
      </c>
      <c r="M2152">
        <v>36.924483596000499</v>
      </c>
    </row>
    <row r="2153" spans="1:13" hidden="1" outlineLevel="3" x14ac:dyDescent="0.2">
      <c r="A2153">
        <v>1960</v>
      </c>
      <c r="B2153">
        <v>42</v>
      </c>
      <c r="C2153" t="s">
        <v>2836</v>
      </c>
      <c r="D2153">
        <v>11</v>
      </c>
      <c r="E2153" t="s">
        <v>1011</v>
      </c>
      <c r="F2153" t="s">
        <v>3014</v>
      </c>
      <c r="G2153" t="s">
        <v>156</v>
      </c>
      <c r="H2153">
        <v>113</v>
      </c>
      <c r="I2153">
        <v>57</v>
      </c>
      <c r="J2153">
        <v>37</v>
      </c>
      <c r="K2153">
        <v>4173</v>
      </c>
      <c r="L2153">
        <v>21</v>
      </c>
      <c r="M2153">
        <v>36.6180223615928</v>
      </c>
    </row>
    <row r="2154" spans="1:13" hidden="1" outlineLevel="3" x14ac:dyDescent="0.2">
      <c r="A2154">
        <v>1960</v>
      </c>
      <c r="B2154">
        <v>62</v>
      </c>
      <c r="C2154" t="s">
        <v>2624</v>
      </c>
      <c r="D2154">
        <v>8</v>
      </c>
      <c r="E2154" t="s">
        <v>1011</v>
      </c>
      <c r="F2154" t="s">
        <v>3041</v>
      </c>
      <c r="G2154" t="s">
        <v>156</v>
      </c>
      <c r="H2154">
        <v>114</v>
      </c>
      <c r="I2154">
        <v>43</v>
      </c>
      <c r="J2154">
        <v>33</v>
      </c>
      <c r="K2154">
        <v>4173</v>
      </c>
      <c r="L2154">
        <v>21</v>
      </c>
      <c r="M2154">
        <v>36.373673467905299</v>
      </c>
    </row>
    <row r="2155" spans="1:13" hidden="1" outlineLevel="3" x14ac:dyDescent="0.2">
      <c r="A2155">
        <v>1960</v>
      </c>
      <c r="B2155">
        <v>69</v>
      </c>
      <c r="C2155" t="s">
        <v>3049</v>
      </c>
      <c r="D2155">
        <v>12</v>
      </c>
      <c r="E2155" t="s">
        <v>1011</v>
      </c>
      <c r="F2155" t="s">
        <v>3050</v>
      </c>
      <c r="G2155" t="s">
        <v>156</v>
      </c>
      <c r="H2155">
        <v>114</v>
      </c>
      <c r="I2155">
        <v>54</v>
      </c>
      <c r="J2155">
        <v>11</v>
      </c>
      <c r="K2155">
        <v>4173</v>
      </c>
      <c r="L2155">
        <v>21</v>
      </c>
      <c r="M2155">
        <v>36.317572059538101</v>
      </c>
    </row>
    <row r="2156" spans="1:13" hidden="1" outlineLevel="3" x14ac:dyDescent="0.2">
      <c r="A2156">
        <v>1960</v>
      </c>
      <c r="B2156">
        <v>81</v>
      </c>
      <c r="C2156" t="s">
        <v>3065</v>
      </c>
      <c r="D2156">
        <v>2</v>
      </c>
      <c r="E2156" t="s">
        <v>1011</v>
      </c>
      <c r="F2156" t="s">
        <v>3066</v>
      </c>
      <c r="G2156" t="s">
        <v>156</v>
      </c>
      <c r="H2156">
        <v>117</v>
      </c>
      <c r="I2156">
        <v>6</v>
      </c>
      <c r="J2156">
        <v>41</v>
      </c>
      <c r="K2156">
        <v>4173</v>
      </c>
      <c r="L2156">
        <v>21</v>
      </c>
      <c r="M2156">
        <v>35.632742806587203</v>
      </c>
    </row>
    <row r="2157" spans="1:13" outlineLevel="2" collapsed="1" x14ac:dyDescent="0.2">
      <c r="E2157" s="10" t="s">
        <v>13028</v>
      </c>
      <c r="M2157">
        <f>SUBTOTAL(1,M2149:M2156)</f>
        <v>36.607669196922501</v>
      </c>
    </row>
    <row r="2158" spans="1:13" hidden="1" outlineLevel="3" x14ac:dyDescent="0.2">
      <c r="A2158">
        <v>1960</v>
      </c>
      <c r="B2158">
        <v>55</v>
      </c>
      <c r="C2158" t="s">
        <v>3030</v>
      </c>
      <c r="D2158">
        <v>146</v>
      </c>
      <c r="E2158" t="s">
        <v>2037</v>
      </c>
      <c r="F2158" t="s">
        <v>3031</v>
      </c>
      <c r="G2158" t="s">
        <v>156</v>
      </c>
      <c r="H2158">
        <v>114</v>
      </c>
      <c r="I2158">
        <v>10</v>
      </c>
      <c r="J2158">
        <v>22</v>
      </c>
      <c r="K2158">
        <v>4173</v>
      </c>
      <c r="L2158">
        <v>21</v>
      </c>
      <c r="M2158">
        <v>36.549868376875203</v>
      </c>
    </row>
    <row r="2159" spans="1:13" hidden="1" outlineLevel="3" x14ac:dyDescent="0.2">
      <c r="A2159">
        <v>1960</v>
      </c>
      <c r="B2159">
        <v>59</v>
      </c>
      <c r="C2159" t="s">
        <v>1936</v>
      </c>
      <c r="D2159">
        <v>148</v>
      </c>
      <c r="E2159" t="s">
        <v>2037</v>
      </c>
      <c r="F2159" t="s">
        <v>3037</v>
      </c>
      <c r="G2159" t="s">
        <v>156</v>
      </c>
      <c r="H2159">
        <v>114</v>
      </c>
      <c r="I2159">
        <v>28</v>
      </c>
      <c r="J2159">
        <v>51</v>
      </c>
      <c r="K2159">
        <v>4173</v>
      </c>
      <c r="L2159">
        <v>21</v>
      </c>
      <c r="M2159">
        <v>36.451516629421199</v>
      </c>
    </row>
    <row r="2160" spans="1:13" hidden="1" outlineLevel="3" x14ac:dyDescent="0.2">
      <c r="A2160">
        <v>1960</v>
      </c>
      <c r="B2160">
        <v>74</v>
      </c>
      <c r="C2160" t="s">
        <v>2952</v>
      </c>
      <c r="D2160">
        <v>142</v>
      </c>
      <c r="E2160" t="s">
        <v>2037</v>
      </c>
      <c r="F2160" t="s">
        <v>3055</v>
      </c>
      <c r="G2160" t="s">
        <v>156</v>
      </c>
      <c r="H2160">
        <v>115</v>
      </c>
      <c r="I2160">
        <v>10</v>
      </c>
      <c r="J2160">
        <v>29</v>
      </c>
      <c r="K2160">
        <v>4173</v>
      </c>
      <c r="L2160">
        <v>21</v>
      </c>
      <c r="M2160">
        <v>36.231908525452802</v>
      </c>
    </row>
    <row r="2161" spans="1:13" hidden="1" outlineLevel="3" x14ac:dyDescent="0.2">
      <c r="A2161">
        <v>1960</v>
      </c>
      <c r="B2161">
        <v>77</v>
      </c>
      <c r="C2161" t="s">
        <v>3058</v>
      </c>
      <c r="D2161">
        <v>147</v>
      </c>
      <c r="E2161" t="s">
        <v>2037</v>
      </c>
      <c r="F2161" t="s">
        <v>3059</v>
      </c>
      <c r="G2161" t="s">
        <v>156</v>
      </c>
      <c r="H2161">
        <v>115</v>
      </c>
      <c r="I2161">
        <v>18</v>
      </c>
      <c r="J2161">
        <v>7</v>
      </c>
      <c r="K2161">
        <v>4173</v>
      </c>
      <c r="L2161">
        <v>21</v>
      </c>
      <c r="M2161">
        <v>36.191930848231799</v>
      </c>
    </row>
    <row r="2162" spans="1:13" hidden="1" outlineLevel="3" x14ac:dyDescent="0.2">
      <c r="A2162">
        <v>1960</v>
      </c>
      <c r="B2162">
        <v>79</v>
      </c>
      <c r="C2162" t="s">
        <v>1738</v>
      </c>
      <c r="D2162">
        <v>145</v>
      </c>
      <c r="E2162" t="s">
        <v>2037</v>
      </c>
      <c r="F2162" t="s">
        <v>3062</v>
      </c>
      <c r="G2162" t="s">
        <v>156</v>
      </c>
      <c r="H2162">
        <v>115</v>
      </c>
      <c r="I2162">
        <v>43</v>
      </c>
      <c r="J2162">
        <v>47</v>
      </c>
      <c r="K2162">
        <v>4173</v>
      </c>
      <c r="L2162">
        <v>21</v>
      </c>
      <c r="M2162">
        <v>36.0581527361404</v>
      </c>
    </row>
    <row r="2163" spans="1:13" outlineLevel="2" collapsed="1" x14ac:dyDescent="0.2">
      <c r="E2163" s="10" t="s">
        <v>13058</v>
      </c>
      <c r="M2163">
        <f>SUBTOTAL(1,M2158:M2162)</f>
        <v>36.296675423224279</v>
      </c>
    </row>
    <row r="2164" spans="1:13" hidden="1" outlineLevel="3" x14ac:dyDescent="0.2">
      <c r="A2164">
        <v>1960</v>
      </c>
      <c r="B2164">
        <v>6</v>
      </c>
      <c r="C2164" t="s">
        <v>2961</v>
      </c>
      <c r="D2164">
        <v>49</v>
      </c>
      <c r="E2164" t="s">
        <v>987</v>
      </c>
      <c r="F2164" t="s">
        <v>2962</v>
      </c>
      <c r="G2164" t="s">
        <v>156</v>
      </c>
      <c r="H2164">
        <v>112</v>
      </c>
      <c r="I2164">
        <v>24</v>
      </c>
      <c r="J2164">
        <v>54</v>
      </c>
      <c r="K2164">
        <v>4173</v>
      </c>
      <c r="L2164">
        <v>21</v>
      </c>
      <c r="M2164">
        <v>37.121380598674499</v>
      </c>
    </row>
    <row r="2165" spans="1:13" hidden="1" outlineLevel="3" x14ac:dyDescent="0.2">
      <c r="A2165">
        <v>1960</v>
      </c>
      <c r="B2165">
        <v>8</v>
      </c>
      <c r="C2165" t="s">
        <v>2707</v>
      </c>
      <c r="D2165">
        <v>41</v>
      </c>
      <c r="E2165" t="s">
        <v>987</v>
      </c>
      <c r="F2165" t="s">
        <v>2965</v>
      </c>
      <c r="G2165" t="s">
        <v>156</v>
      </c>
      <c r="H2165">
        <v>112</v>
      </c>
      <c r="I2165">
        <v>27</v>
      </c>
      <c r="J2165">
        <v>59</v>
      </c>
      <c r="K2165">
        <v>4173</v>
      </c>
      <c r="L2165">
        <v>21</v>
      </c>
      <c r="M2165">
        <v>37.104418851064104</v>
      </c>
    </row>
    <row r="2166" spans="1:13" hidden="1" outlineLevel="3" x14ac:dyDescent="0.2">
      <c r="A2166">
        <v>1960</v>
      </c>
      <c r="B2166">
        <v>13</v>
      </c>
      <c r="C2166" t="s">
        <v>2772</v>
      </c>
      <c r="D2166">
        <v>48</v>
      </c>
      <c r="E2166" t="s">
        <v>987</v>
      </c>
      <c r="F2166" t="s">
        <v>2974</v>
      </c>
      <c r="G2166" t="s">
        <v>156</v>
      </c>
      <c r="H2166">
        <v>112</v>
      </c>
      <c r="I2166">
        <v>35</v>
      </c>
      <c r="J2166">
        <v>37</v>
      </c>
      <c r="K2166">
        <v>4173</v>
      </c>
      <c r="L2166">
        <v>21</v>
      </c>
      <c r="M2166">
        <v>37.062493678099898</v>
      </c>
    </row>
    <row r="2167" spans="1:13" hidden="1" outlineLevel="3" x14ac:dyDescent="0.2">
      <c r="A2167">
        <v>1960</v>
      </c>
      <c r="B2167">
        <v>14</v>
      </c>
      <c r="C2167" t="s">
        <v>2264</v>
      </c>
      <c r="D2167">
        <v>50</v>
      </c>
      <c r="E2167" t="s">
        <v>987</v>
      </c>
      <c r="F2167" t="s">
        <v>2975</v>
      </c>
      <c r="G2167" t="s">
        <v>156</v>
      </c>
      <c r="H2167">
        <v>112</v>
      </c>
      <c r="I2167">
        <v>41</v>
      </c>
      <c r="J2167">
        <v>18</v>
      </c>
      <c r="K2167">
        <v>4173</v>
      </c>
      <c r="L2167">
        <v>21</v>
      </c>
      <c r="M2167">
        <v>37.031340126898598</v>
      </c>
    </row>
    <row r="2168" spans="1:13" hidden="1" outlineLevel="3" x14ac:dyDescent="0.2">
      <c r="A2168">
        <v>1960</v>
      </c>
      <c r="B2168">
        <v>15</v>
      </c>
      <c r="C2168" t="s">
        <v>2942</v>
      </c>
      <c r="D2168">
        <v>54</v>
      </c>
      <c r="E2168" t="s">
        <v>987</v>
      </c>
      <c r="F2168" t="s">
        <v>2976</v>
      </c>
      <c r="G2168" t="s">
        <v>156</v>
      </c>
      <c r="H2168">
        <v>112</v>
      </c>
      <c r="I2168">
        <v>43</v>
      </c>
      <c r="J2168">
        <v>0</v>
      </c>
      <c r="K2168">
        <v>4173</v>
      </c>
      <c r="L2168">
        <v>21</v>
      </c>
      <c r="M2168">
        <v>37.022031642762002</v>
      </c>
    </row>
    <row r="2169" spans="1:13" hidden="1" outlineLevel="3" x14ac:dyDescent="0.2">
      <c r="A2169">
        <v>1960</v>
      </c>
      <c r="B2169">
        <v>16</v>
      </c>
      <c r="C2169" t="s">
        <v>2296</v>
      </c>
      <c r="D2169">
        <v>44</v>
      </c>
      <c r="E2169" t="s">
        <v>987</v>
      </c>
      <c r="F2169" t="s">
        <v>2977</v>
      </c>
      <c r="G2169" t="s">
        <v>156</v>
      </c>
      <c r="H2169">
        <v>112</v>
      </c>
      <c r="I2169">
        <v>47</v>
      </c>
      <c r="J2169">
        <v>5</v>
      </c>
      <c r="K2169">
        <v>4173</v>
      </c>
      <c r="L2169">
        <v>21</v>
      </c>
      <c r="M2169">
        <v>36.999692137183601</v>
      </c>
    </row>
    <row r="2170" spans="1:13" hidden="1" outlineLevel="3" x14ac:dyDescent="0.2">
      <c r="A2170">
        <v>1960</v>
      </c>
      <c r="B2170">
        <v>18</v>
      </c>
      <c r="C2170" t="s">
        <v>2769</v>
      </c>
      <c r="D2170">
        <v>45</v>
      </c>
      <c r="E2170" t="s">
        <v>987</v>
      </c>
      <c r="F2170" t="s">
        <v>2979</v>
      </c>
      <c r="G2170" t="s">
        <v>156</v>
      </c>
      <c r="H2170">
        <v>112</v>
      </c>
      <c r="I2170">
        <v>53</v>
      </c>
      <c r="J2170">
        <v>7</v>
      </c>
      <c r="K2170">
        <v>4173</v>
      </c>
      <c r="L2170">
        <v>21</v>
      </c>
      <c r="M2170">
        <v>36.966733679965103</v>
      </c>
    </row>
    <row r="2171" spans="1:13" hidden="1" outlineLevel="3" x14ac:dyDescent="0.2">
      <c r="A2171">
        <v>1960</v>
      </c>
      <c r="B2171">
        <v>19</v>
      </c>
      <c r="C2171" t="s">
        <v>2980</v>
      </c>
      <c r="D2171">
        <v>51</v>
      </c>
      <c r="E2171" t="s">
        <v>987</v>
      </c>
      <c r="F2171" t="s">
        <v>2981</v>
      </c>
      <c r="G2171" t="s">
        <v>156</v>
      </c>
      <c r="H2171">
        <v>112</v>
      </c>
      <c r="I2171">
        <v>56</v>
      </c>
      <c r="J2171">
        <v>55</v>
      </c>
      <c r="K2171">
        <v>4173</v>
      </c>
      <c r="L2171">
        <v>21</v>
      </c>
      <c r="M2171">
        <v>36.946005435116703</v>
      </c>
    </row>
    <row r="2172" spans="1:13" hidden="1" outlineLevel="3" x14ac:dyDescent="0.2">
      <c r="A2172">
        <v>1960</v>
      </c>
      <c r="B2172">
        <v>32</v>
      </c>
      <c r="C2172" t="s">
        <v>274</v>
      </c>
      <c r="D2172">
        <v>47</v>
      </c>
      <c r="E2172" t="s">
        <v>987</v>
      </c>
      <c r="F2172" t="s">
        <v>3000</v>
      </c>
      <c r="G2172" t="s">
        <v>156</v>
      </c>
      <c r="H2172">
        <v>113</v>
      </c>
      <c r="I2172">
        <v>25</v>
      </c>
      <c r="J2172">
        <v>55</v>
      </c>
      <c r="K2172">
        <v>4173</v>
      </c>
      <c r="L2172">
        <v>21</v>
      </c>
      <c r="M2172">
        <v>36.788578565218899</v>
      </c>
    </row>
    <row r="2173" spans="1:13" hidden="1" outlineLevel="3" x14ac:dyDescent="0.2">
      <c r="A2173">
        <v>1960</v>
      </c>
      <c r="B2173">
        <v>35</v>
      </c>
      <c r="C2173" t="s">
        <v>2058</v>
      </c>
      <c r="D2173">
        <v>46</v>
      </c>
      <c r="E2173" t="s">
        <v>987</v>
      </c>
      <c r="F2173" t="s">
        <v>3004</v>
      </c>
      <c r="G2173" t="s">
        <v>156</v>
      </c>
      <c r="H2173">
        <v>113</v>
      </c>
      <c r="I2173">
        <v>34</v>
      </c>
      <c r="J2173">
        <v>10</v>
      </c>
      <c r="K2173">
        <v>4173</v>
      </c>
      <c r="L2173">
        <v>21</v>
      </c>
      <c r="M2173">
        <v>36.744038155802798</v>
      </c>
    </row>
    <row r="2174" spans="1:13" outlineLevel="2" collapsed="1" x14ac:dyDescent="0.2">
      <c r="E2174" s="10" t="s">
        <v>13029</v>
      </c>
      <c r="M2174">
        <f>SUBTOTAL(1,M2164:M2173)</f>
        <v>36.978671287078619</v>
      </c>
    </row>
    <row r="2175" spans="1:13" hidden="1" outlineLevel="3" x14ac:dyDescent="0.2">
      <c r="A2175">
        <v>1960</v>
      </c>
      <c r="B2175">
        <v>26</v>
      </c>
      <c r="C2175" t="s">
        <v>2485</v>
      </c>
      <c r="D2175">
        <v>125</v>
      </c>
      <c r="E2175" t="s">
        <v>2992</v>
      </c>
      <c r="F2175" t="s">
        <v>2993</v>
      </c>
      <c r="G2175" t="s">
        <v>156</v>
      </c>
      <c r="H2175">
        <v>113</v>
      </c>
      <c r="I2175">
        <v>8</v>
      </c>
      <c r="J2175">
        <v>34</v>
      </c>
      <c r="K2175">
        <v>4173</v>
      </c>
      <c r="L2175">
        <v>21</v>
      </c>
      <c r="M2175">
        <v>36.882601629209802</v>
      </c>
    </row>
    <row r="2176" spans="1:13" hidden="1" outlineLevel="3" x14ac:dyDescent="0.2">
      <c r="A2176">
        <v>1960</v>
      </c>
      <c r="B2176">
        <v>29</v>
      </c>
      <c r="C2176" t="s">
        <v>2996</v>
      </c>
      <c r="D2176">
        <v>127</v>
      </c>
      <c r="E2176" t="s">
        <v>2992</v>
      </c>
      <c r="F2176" t="s">
        <v>2997</v>
      </c>
      <c r="G2176" t="s">
        <v>156</v>
      </c>
      <c r="H2176">
        <v>113</v>
      </c>
      <c r="I2176">
        <v>17</v>
      </c>
      <c r="J2176">
        <v>43</v>
      </c>
      <c r="K2176">
        <v>4173</v>
      </c>
      <c r="L2176">
        <v>21</v>
      </c>
      <c r="M2176">
        <v>36.832956164202102</v>
      </c>
    </row>
    <row r="2177" spans="1:13" outlineLevel="2" collapsed="1" x14ac:dyDescent="0.2">
      <c r="E2177" s="10" t="s">
        <v>13070</v>
      </c>
      <c r="M2177">
        <f>SUBTOTAL(1,M2175:M2176)</f>
        <v>36.857778896705952</v>
      </c>
    </row>
    <row r="2178" spans="1:13" hidden="1" outlineLevel="3" x14ac:dyDescent="0.2">
      <c r="A2178">
        <v>1960</v>
      </c>
      <c r="B2178">
        <v>65</v>
      </c>
      <c r="C2178" t="s">
        <v>2559</v>
      </c>
      <c r="D2178">
        <v>117</v>
      </c>
      <c r="E2178" t="s">
        <v>2791</v>
      </c>
      <c r="F2178" t="s">
        <v>3045</v>
      </c>
      <c r="G2178" t="s">
        <v>156</v>
      </c>
      <c r="H2178">
        <v>114</v>
      </c>
      <c r="I2178">
        <v>47</v>
      </c>
      <c r="J2178">
        <v>37</v>
      </c>
      <c r="K2178">
        <v>4173</v>
      </c>
      <c r="L2178">
        <v>21</v>
      </c>
      <c r="M2178">
        <v>36.352197300953101</v>
      </c>
    </row>
    <row r="2179" spans="1:13" outlineLevel="2" collapsed="1" x14ac:dyDescent="0.2">
      <c r="E2179" s="10" t="s">
        <v>13066</v>
      </c>
      <c r="M2179">
        <f>SUBTOTAL(1,M2178:M2178)</f>
        <v>36.352197300953101</v>
      </c>
    </row>
    <row r="2180" spans="1:13" hidden="1" outlineLevel="3" x14ac:dyDescent="0.2">
      <c r="A2180">
        <v>1960</v>
      </c>
      <c r="B2180">
        <v>1</v>
      </c>
      <c r="C2180" t="s">
        <v>2574</v>
      </c>
      <c r="D2180">
        <v>72</v>
      </c>
      <c r="E2180" t="s">
        <v>990</v>
      </c>
      <c r="F2180" t="s">
        <v>2954</v>
      </c>
      <c r="G2180" t="s">
        <v>156</v>
      </c>
      <c r="H2180">
        <v>112</v>
      </c>
      <c r="I2180">
        <v>8</v>
      </c>
      <c r="J2180">
        <v>42</v>
      </c>
      <c r="K2180">
        <v>4173</v>
      </c>
      <c r="L2180">
        <v>21</v>
      </c>
      <c r="M2180">
        <v>37.210753934638099</v>
      </c>
    </row>
    <row r="2181" spans="1:13" hidden="1" outlineLevel="3" x14ac:dyDescent="0.2">
      <c r="A2181">
        <v>1960</v>
      </c>
      <c r="B2181">
        <v>2</v>
      </c>
      <c r="C2181" t="s">
        <v>2955</v>
      </c>
      <c r="D2181">
        <v>63</v>
      </c>
      <c r="E2181" t="s">
        <v>990</v>
      </c>
      <c r="F2181" t="s">
        <v>2956</v>
      </c>
      <c r="G2181" t="s">
        <v>156</v>
      </c>
      <c r="H2181">
        <v>112</v>
      </c>
      <c r="I2181">
        <v>13</v>
      </c>
      <c r="J2181">
        <v>44</v>
      </c>
      <c r="K2181">
        <v>4173</v>
      </c>
      <c r="L2181">
        <v>21</v>
      </c>
      <c r="M2181">
        <v>37.182939627348802</v>
      </c>
    </row>
    <row r="2182" spans="1:13" hidden="1" outlineLevel="3" x14ac:dyDescent="0.2">
      <c r="A2182">
        <v>1960</v>
      </c>
      <c r="B2182">
        <v>7</v>
      </c>
      <c r="C2182" t="s">
        <v>2963</v>
      </c>
      <c r="D2182">
        <v>73</v>
      </c>
      <c r="E2182" t="s">
        <v>990</v>
      </c>
      <c r="F2182" t="s">
        <v>2964</v>
      </c>
      <c r="G2182" t="s">
        <v>156</v>
      </c>
      <c r="H2182">
        <v>112</v>
      </c>
      <c r="I2182">
        <v>26</v>
      </c>
      <c r="J2182">
        <v>40</v>
      </c>
      <c r="K2182">
        <v>4173</v>
      </c>
      <c r="L2182">
        <v>21</v>
      </c>
      <c r="M2182">
        <v>37.111660079051298</v>
      </c>
    </row>
    <row r="2183" spans="1:13" hidden="1" outlineLevel="3" x14ac:dyDescent="0.2">
      <c r="A2183">
        <v>1960</v>
      </c>
      <c r="B2183">
        <v>10</v>
      </c>
      <c r="C2183" t="s">
        <v>2968</v>
      </c>
      <c r="D2183">
        <v>71</v>
      </c>
      <c r="E2183" t="s">
        <v>990</v>
      </c>
      <c r="F2183" t="s">
        <v>2969</v>
      </c>
      <c r="G2183" t="s">
        <v>156</v>
      </c>
      <c r="H2183">
        <v>112</v>
      </c>
      <c r="I2183">
        <v>32</v>
      </c>
      <c r="J2183">
        <v>10</v>
      </c>
      <c r="K2183">
        <v>4173</v>
      </c>
      <c r="L2183">
        <v>21</v>
      </c>
      <c r="M2183">
        <v>37.081430651889498</v>
      </c>
    </row>
    <row r="2184" spans="1:13" hidden="1" outlineLevel="3" x14ac:dyDescent="0.2">
      <c r="A2184">
        <v>1960</v>
      </c>
      <c r="B2184">
        <v>33</v>
      </c>
      <c r="C2184" t="s">
        <v>2874</v>
      </c>
      <c r="D2184">
        <v>62</v>
      </c>
      <c r="E2184" t="s">
        <v>990</v>
      </c>
      <c r="F2184" t="s">
        <v>3001</v>
      </c>
      <c r="G2184" t="s">
        <v>156</v>
      </c>
      <c r="H2184">
        <v>113</v>
      </c>
      <c r="I2184">
        <v>29</v>
      </c>
      <c r="J2184">
        <v>48</v>
      </c>
      <c r="K2184">
        <v>4173</v>
      </c>
      <c r="L2184">
        <v>21</v>
      </c>
      <c r="M2184">
        <v>36.767599635818897</v>
      </c>
    </row>
    <row r="2185" spans="1:13" hidden="1" outlineLevel="3" x14ac:dyDescent="0.2">
      <c r="A2185">
        <v>1960</v>
      </c>
      <c r="B2185">
        <v>41</v>
      </c>
      <c r="C2185" t="s">
        <v>3012</v>
      </c>
      <c r="D2185">
        <v>74</v>
      </c>
      <c r="E2185" t="s">
        <v>990</v>
      </c>
      <c r="F2185" t="s">
        <v>3013</v>
      </c>
      <c r="G2185" t="s">
        <v>156</v>
      </c>
      <c r="H2185">
        <v>113</v>
      </c>
      <c r="I2185">
        <v>57</v>
      </c>
      <c r="J2185">
        <v>29</v>
      </c>
      <c r="K2185">
        <v>4173</v>
      </c>
      <c r="L2185">
        <v>21</v>
      </c>
      <c r="M2185">
        <v>36.618736425926599</v>
      </c>
    </row>
    <row r="2186" spans="1:13" hidden="1" outlineLevel="3" x14ac:dyDescent="0.2">
      <c r="A2186">
        <v>1960</v>
      </c>
      <c r="B2186">
        <v>49</v>
      </c>
      <c r="C2186" t="s">
        <v>3023</v>
      </c>
      <c r="D2186">
        <v>69</v>
      </c>
      <c r="E2186" t="s">
        <v>990</v>
      </c>
      <c r="F2186" t="s">
        <v>3024</v>
      </c>
      <c r="G2186" t="s">
        <v>156</v>
      </c>
      <c r="H2186">
        <v>114</v>
      </c>
      <c r="I2186">
        <v>7</v>
      </c>
      <c r="J2186">
        <v>49</v>
      </c>
      <c r="K2186">
        <v>4173</v>
      </c>
      <c r="L2186">
        <v>21</v>
      </c>
      <c r="M2186">
        <v>36.563478870394199</v>
      </c>
    </row>
    <row r="2187" spans="1:13" hidden="1" outlineLevel="3" x14ac:dyDescent="0.2">
      <c r="A2187">
        <v>1960</v>
      </c>
      <c r="B2187">
        <v>57</v>
      </c>
      <c r="C2187" t="s">
        <v>3034</v>
      </c>
      <c r="D2187">
        <v>66</v>
      </c>
      <c r="E2187" t="s">
        <v>990</v>
      </c>
      <c r="F2187" t="s">
        <v>3035</v>
      </c>
      <c r="G2187" t="s">
        <v>156</v>
      </c>
      <c r="H2187">
        <v>114</v>
      </c>
      <c r="I2187">
        <v>13</v>
      </c>
      <c r="J2187">
        <v>20</v>
      </c>
      <c r="K2187">
        <v>4173</v>
      </c>
      <c r="L2187">
        <v>21</v>
      </c>
      <c r="M2187">
        <v>36.534046692606999</v>
      </c>
    </row>
    <row r="2188" spans="1:13" hidden="1" outlineLevel="3" x14ac:dyDescent="0.2">
      <c r="A2188">
        <v>1960</v>
      </c>
      <c r="B2188">
        <v>67</v>
      </c>
      <c r="C2188" t="s">
        <v>2553</v>
      </c>
      <c r="D2188">
        <v>67</v>
      </c>
      <c r="E2188" t="s">
        <v>990</v>
      </c>
      <c r="F2188" t="s">
        <v>3047</v>
      </c>
      <c r="G2188" t="s">
        <v>156</v>
      </c>
      <c r="H2188">
        <v>114</v>
      </c>
      <c r="I2188">
        <v>49</v>
      </c>
      <c r="J2188">
        <v>52</v>
      </c>
      <c r="K2188">
        <v>4173</v>
      </c>
      <c r="L2188">
        <v>21</v>
      </c>
      <c r="M2188">
        <v>36.340325889228602</v>
      </c>
    </row>
    <row r="2189" spans="1:13" hidden="1" outlineLevel="3" x14ac:dyDescent="0.2">
      <c r="A2189">
        <v>1960</v>
      </c>
      <c r="B2189">
        <v>68</v>
      </c>
      <c r="C2189" t="s">
        <v>2619</v>
      </c>
      <c r="D2189">
        <v>61</v>
      </c>
      <c r="E2189" t="s">
        <v>990</v>
      </c>
      <c r="F2189" t="s">
        <v>3048</v>
      </c>
      <c r="G2189" t="s">
        <v>156</v>
      </c>
      <c r="H2189">
        <v>114</v>
      </c>
      <c r="I2189">
        <v>52</v>
      </c>
      <c r="J2189">
        <v>21</v>
      </c>
      <c r="K2189">
        <v>4173</v>
      </c>
      <c r="L2189">
        <v>21</v>
      </c>
      <c r="M2189">
        <v>36.327232366319102</v>
      </c>
    </row>
    <row r="2190" spans="1:13" hidden="1" outlineLevel="3" x14ac:dyDescent="0.2">
      <c r="A2190">
        <v>1960</v>
      </c>
      <c r="B2190">
        <v>71</v>
      </c>
      <c r="C2190" t="s">
        <v>2786</v>
      </c>
      <c r="D2190">
        <v>70</v>
      </c>
      <c r="E2190" t="s">
        <v>990</v>
      </c>
      <c r="F2190" t="s">
        <v>3052</v>
      </c>
      <c r="G2190" t="s">
        <v>156</v>
      </c>
      <c r="H2190">
        <v>114</v>
      </c>
      <c r="I2190">
        <v>59</v>
      </c>
      <c r="J2190">
        <v>28</v>
      </c>
      <c r="K2190">
        <v>4173</v>
      </c>
      <c r="L2190">
        <v>21</v>
      </c>
      <c r="M2190">
        <v>36.289761527461003</v>
      </c>
    </row>
    <row r="2191" spans="1:13" hidden="1" outlineLevel="3" x14ac:dyDescent="0.2">
      <c r="A2191">
        <v>1960</v>
      </c>
      <c r="B2191">
        <v>72</v>
      </c>
      <c r="C2191" t="s">
        <v>2950</v>
      </c>
      <c r="D2191">
        <v>65</v>
      </c>
      <c r="E2191" t="s">
        <v>990</v>
      </c>
      <c r="F2191" t="s">
        <v>3053</v>
      </c>
      <c r="G2191" t="s">
        <v>156</v>
      </c>
      <c r="H2191">
        <v>115</v>
      </c>
      <c r="I2191">
        <v>0</v>
      </c>
      <c r="J2191">
        <v>33</v>
      </c>
      <c r="K2191">
        <v>4173</v>
      </c>
      <c r="L2191">
        <v>21</v>
      </c>
      <c r="M2191">
        <v>36.284064313714097</v>
      </c>
    </row>
    <row r="2192" spans="1:13" hidden="1" outlineLevel="3" x14ac:dyDescent="0.2">
      <c r="A2192">
        <v>1960</v>
      </c>
      <c r="B2192">
        <v>76</v>
      </c>
      <c r="C2192" t="s">
        <v>2920</v>
      </c>
      <c r="D2192">
        <v>68</v>
      </c>
      <c r="E2192" t="s">
        <v>990</v>
      </c>
      <c r="F2192" t="s">
        <v>3057</v>
      </c>
      <c r="G2192" t="s">
        <v>156</v>
      </c>
      <c r="H2192">
        <v>115</v>
      </c>
      <c r="I2192">
        <v>14</v>
      </c>
      <c r="J2192">
        <v>39</v>
      </c>
      <c r="K2192">
        <v>4173</v>
      </c>
      <c r="L2192">
        <v>21</v>
      </c>
      <c r="M2192">
        <v>36.210075708821101</v>
      </c>
    </row>
    <row r="2193" spans="1:13" hidden="1" outlineLevel="3" x14ac:dyDescent="0.2">
      <c r="A2193">
        <v>1960</v>
      </c>
      <c r="B2193">
        <v>78</v>
      </c>
      <c r="C2193" t="s">
        <v>3060</v>
      </c>
      <c r="D2193">
        <v>64</v>
      </c>
      <c r="E2193" t="s">
        <v>990</v>
      </c>
      <c r="F2193" t="s">
        <v>3061</v>
      </c>
      <c r="G2193" t="s">
        <v>156</v>
      </c>
      <c r="H2193">
        <v>115</v>
      </c>
      <c r="I2193">
        <v>20</v>
      </c>
      <c r="J2193">
        <v>41</v>
      </c>
      <c r="K2193">
        <v>4173</v>
      </c>
      <c r="L2193">
        <v>21</v>
      </c>
      <c r="M2193">
        <v>36.178508384287603</v>
      </c>
    </row>
    <row r="2194" spans="1:13" outlineLevel="2" collapsed="1" x14ac:dyDescent="0.2">
      <c r="E2194" s="10" t="s">
        <v>13030</v>
      </c>
      <c r="M2194">
        <f>SUBTOTAL(1,M2180:M2193)</f>
        <v>36.621472436250421</v>
      </c>
    </row>
    <row r="2195" spans="1:13" hidden="1" outlineLevel="3" x14ac:dyDescent="0.2">
      <c r="A2195">
        <v>1960</v>
      </c>
      <c r="B2195">
        <v>36</v>
      </c>
      <c r="C2195" t="s">
        <v>2793</v>
      </c>
      <c r="D2195">
        <v>134</v>
      </c>
      <c r="E2195" t="s">
        <v>1670</v>
      </c>
      <c r="F2195" t="s">
        <v>3005</v>
      </c>
      <c r="G2195" t="s">
        <v>156</v>
      </c>
      <c r="H2195">
        <v>113</v>
      </c>
      <c r="I2195">
        <v>39</v>
      </c>
      <c r="J2195">
        <v>13</v>
      </c>
      <c r="K2195">
        <v>4173</v>
      </c>
      <c r="L2195">
        <v>21</v>
      </c>
      <c r="M2195">
        <v>36.7168272015602</v>
      </c>
    </row>
    <row r="2196" spans="1:13" hidden="1" outlineLevel="3" x14ac:dyDescent="0.2">
      <c r="A2196">
        <v>1960</v>
      </c>
      <c r="B2196">
        <v>40</v>
      </c>
      <c r="C2196" t="s">
        <v>2925</v>
      </c>
      <c r="D2196">
        <v>136</v>
      </c>
      <c r="E2196" t="s">
        <v>1670</v>
      </c>
      <c r="F2196" t="s">
        <v>3011</v>
      </c>
      <c r="G2196" t="s">
        <v>156</v>
      </c>
      <c r="H2196">
        <v>113</v>
      </c>
      <c r="I2196">
        <v>55</v>
      </c>
      <c r="J2196">
        <v>40</v>
      </c>
      <c r="K2196">
        <v>4173</v>
      </c>
      <c r="L2196">
        <v>21</v>
      </c>
      <c r="M2196">
        <v>36.628468327888001</v>
      </c>
    </row>
    <row r="2197" spans="1:13" hidden="1" outlineLevel="3" x14ac:dyDescent="0.2">
      <c r="A2197">
        <v>1960</v>
      </c>
      <c r="B2197">
        <v>46</v>
      </c>
      <c r="C2197" t="s">
        <v>2568</v>
      </c>
      <c r="D2197">
        <v>137</v>
      </c>
      <c r="E2197" t="s">
        <v>1670</v>
      </c>
      <c r="F2197" t="s">
        <v>3020</v>
      </c>
      <c r="G2197" t="s">
        <v>156</v>
      </c>
      <c r="H2197">
        <v>114</v>
      </c>
      <c r="I2197">
        <v>3</v>
      </c>
      <c r="J2197">
        <v>38</v>
      </c>
      <c r="K2197">
        <v>4173</v>
      </c>
      <c r="L2197">
        <v>21</v>
      </c>
      <c r="M2197">
        <v>36.585829164819799</v>
      </c>
    </row>
    <row r="2198" spans="1:13" hidden="1" outlineLevel="3" x14ac:dyDescent="0.2">
      <c r="A2198">
        <v>1960</v>
      </c>
      <c r="B2198">
        <v>52</v>
      </c>
      <c r="C2198" t="s">
        <v>2727</v>
      </c>
      <c r="D2198">
        <v>135</v>
      </c>
      <c r="E2198" t="s">
        <v>1670</v>
      </c>
      <c r="F2198" t="s">
        <v>3027</v>
      </c>
      <c r="G2198" t="s">
        <v>156</v>
      </c>
      <c r="H2198">
        <v>114</v>
      </c>
      <c r="I2198">
        <v>9</v>
      </c>
      <c r="J2198">
        <v>31</v>
      </c>
      <c r="K2198">
        <v>4173</v>
      </c>
      <c r="L2198">
        <v>21</v>
      </c>
      <c r="M2198">
        <v>36.554404082039802</v>
      </c>
    </row>
    <row r="2199" spans="1:13" hidden="1" outlineLevel="3" x14ac:dyDescent="0.2">
      <c r="A2199">
        <v>1960</v>
      </c>
      <c r="B2199">
        <v>58</v>
      </c>
      <c r="C2199" t="s">
        <v>2948</v>
      </c>
      <c r="D2199">
        <v>132</v>
      </c>
      <c r="E2199" t="s">
        <v>1670</v>
      </c>
      <c r="F2199" t="s">
        <v>3036</v>
      </c>
      <c r="G2199" t="s">
        <v>156</v>
      </c>
      <c r="H2199">
        <v>114</v>
      </c>
      <c r="I2199">
        <v>26</v>
      </c>
      <c r="J2199">
        <v>39</v>
      </c>
      <c r="K2199">
        <v>4173</v>
      </c>
      <c r="L2199">
        <v>21</v>
      </c>
      <c r="M2199">
        <v>36.463195299017698</v>
      </c>
    </row>
    <row r="2200" spans="1:13" hidden="1" outlineLevel="3" x14ac:dyDescent="0.2">
      <c r="A2200">
        <v>1960</v>
      </c>
      <c r="B2200">
        <v>61</v>
      </c>
      <c r="C2200" t="s">
        <v>3039</v>
      </c>
      <c r="D2200">
        <v>131</v>
      </c>
      <c r="E2200" t="s">
        <v>1670</v>
      </c>
      <c r="F2200" t="s">
        <v>3040</v>
      </c>
      <c r="G2200" t="s">
        <v>156</v>
      </c>
      <c r="H2200">
        <v>114</v>
      </c>
      <c r="I2200">
        <v>38</v>
      </c>
      <c r="J2200">
        <v>55</v>
      </c>
      <c r="K2200">
        <v>4173</v>
      </c>
      <c r="L2200">
        <v>21</v>
      </c>
      <c r="M2200">
        <v>36.398173161956201</v>
      </c>
    </row>
    <row r="2201" spans="1:13" hidden="1" outlineLevel="3" x14ac:dyDescent="0.2">
      <c r="A2201">
        <v>1960</v>
      </c>
      <c r="B2201">
        <v>73</v>
      </c>
      <c r="C2201" t="s">
        <v>2734</v>
      </c>
      <c r="D2201">
        <v>138</v>
      </c>
      <c r="E2201" t="s">
        <v>1670</v>
      </c>
      <c r="F2201" t="s">
        <v>3054</v>
      </c>
      <c r="G2201" t="s">
        <v>156</v>
      </c>
      <c r="H2201">
        <v>115</v>
      </c>
      <c r="I2201">
        <v>1</v>
      </c>
      <c r="J2201">
        <v>50</v>
      </c>
      <c r="K2201">
        <v>4173</v>
      </c>
      <c r="L2201">
        <v>21</v>
      </c>
      <c r="M2201">
        <v>36.277317620921899</v>
      </c>
    </row>
    <row r="2202" spans="1:13" outlineLevel="2" collapsed="1" x14ac:dyDescent="0.2">
      <c r="E2202" s="10" t="s">
        <v>13042</v>
      </c>
      <c r="M2202">
        <f>SUBTOTAL(1,M2195:M2201)</f>
        <v>36.517744979743377</v>
      </c>
    </row>
    <row r="2203" spans="1:13" hidden="1" outlineLevel="3" x14ac:dyDescent="0.2">
      <c r="A2203">
        <v>1960</v>
      </c>
      <c r="B2203">
        <v>23</v>
      </c>
      <c r="C2203" t="s">
        <v>2987</v>
      </c>
      <c r="D2203">
        <v>155</v>
      </c>
      <c r="E2203" t="s">
        <v>2988</v>
      </c>
      <c r="F2203" t="s">
        <v>2989</v>
      </c>
      <c r="G2203" t="s">
        <v>156</v>
      </c>
      <c r="H2203">
        <v>113</v>
      </c>
      <c r="I2203">
        <v>3</v>
      </c>
      <c r="J2203">
        <v>44</v>
      </c>
      <c r="K2203">
        <v>4173</v>
      </c>
      <c r="L2203">
        <v>21</v>
      </c>
      <c r="M2203">
        <v>36.908880066040297</v>
      </c>
    </row>
    <row r="2204" spans="1:13" hidden="1" outlineLevel="3" x14ac:dyDescent="0.2">
      <c r="A2204">
        <v>1960</v>
      </c>
      <c r="B2204">
        <v>30</v>
      </c>
      <c r="C2204" t="s">
        <v>2889</v>
      </c>
      <c r="D2204">
        <v>157</v>
      </c>
      <c r="E2204" t="s">
        <v>2988</v>
      </c>
      <c r="F2204" t="s">
        <v>2998</v>
      </c>
      <c r="G2204" t="s">
        <v>156</v>
      </c>
      <c r="H2204">
        <v>113</v>
      </c>
      <c r="I2204">
        <v>20</v>
      </c>
      <c r="J2204">
        <v>24</v>
      </c>
      <c r="K2204">
        <v>4173</v>
      </c>
      <c r="L2204">
        <v>21</v>
      </c>
      <c r="M2204">
        <v>36.818422445738399</v>
      </c>
    </row>
    <row r="2205" spans="1:13" hidden="1" outlineLevel="3" x14ac:dyDescent="0.2">
      <c r="A2205">
        <v>1960</v>
      </c>
      <c r="B2205">
        <v>38</v>
      </c>
      <c r="C2205" t="s">
        <v>3008</v>
      </c>
      <c r="D2205">
        <v>151</v>
      </c>
      <c r="E2205" t="s">
        <v>2988</v>
      </c>
      <c r="F2205" t="s">
        <v>3009</v>
      </c>
      <c r="G2205" t="s">
        <v>156</v>
      </c>
      <c r="H2205">
        <v>113</v>
      </c>
      <c r="I2205">
        <v>42</v>
      </c>
      <c r="J2205">
        <v>16</v>
      </c>
      <c r="K2205">
        <v>4173</v>
      </c>
      <c r="L2205">
        <v>21</v>
      </c>
      <c r="M2205">
        <v>36.700412375163602</v>
      </c>
    </row>
    <row r="2206" spans="1:13" hidden="1" outlineLevel="3" x14ac:dyDescent="0.2">
      <c r="A2206">
        <v>1960</v>
      </c>
      <c r="B2206">
        <v>44</v>
      </c>
      <c r="C2206" t="s">
        <v>3017</v>
      </c>
      <c r="D2206">
        <v>158</v>
      </c>
      <c r="E2206" t="s">
        <v>2988</v>
      </c>
      <c r="F2206" t="s">
        <v>3018</v>
      </c>
      <c r="G2206" t="s">
        <v>156</v>
      </c>
      <c r="H2206">
        <v>114</v>
      </c>
      <c r="I2206">
        <v>1</v>
      </c>
      <c r="J2206">
        <v>19</v>
      </c>
      <c r="K2206">
        <v>4173</v>
      </c>
      <c r="L2206">
        <v>21</v>
      </c>
      <c r="M2206">
        <v>36.598218179249102</v>
      </c>
    </row>
    <row r="2207" spans="1:13" hidden="1" outlineLevel="3" x14ac:dyDescent="0.2">
      <c r="A2207">
        <v>1960</v>
      </c>
      <c r="B2207">
        <v>47</v>
      </c>
      <c r="C2207" t="s">
        <v>2715</v>
      </c>
      <c r="D2207">
        <v>156</v>
      </c>
      <c r="E2207" t="s">
        <v>2988</v>
      </c>
      <c r="F2207" t="s">
        <v>3021</v>
      </c>
      <c r="G2207" t="s">
        <v>156</v>
      </c>
      <c r="H2207">
        <v>114</v>
      </c>
      <c r="I2207">
        <v>4</v>
      </c>
      <c r="J2207">
        <v>55</v>
      </c>
      <c r="K2207">
        <v>4173</v>
      </c>
      <c r="L2207">
        <v>21</v>
      </c>
      <c r="M2207">
        <v>36.578969795103397</v>
      </c>
    </row>
    <row r="2208" spans="1:13" hidden="1" outlineLevel="3" x14ac:dyDescent="0.2">
      <c r="A2208">
        <v>1960</v>
      </c>
      <c r="B2208">
        <v>48</v>
      </c>
      <c r="C2208" t="s">
        <v>2399</v>
      </c>
      <c r="D2208">
        <v>154</v>
      </c>
      <c r="E2208" t="s">
        <v>2988</v>
      </c>
      <c r="F2208" t="s">
        <v>3022</v>
      </c>
      <c r="G2208" t="s">
        <v>156</v>
      </c>
      <c r="H2208">
        <v>114</v>
      </c>
      <c r="I2208">
        <v>6</v>
      </c>
      <c r="J2208">
        <v>4</v>
      </c>
      <c r="K2208">
        <v>4173</v>
      </c>
      <c r="L2208">
        <v>21</v>
      </c>
      <c r="M2208">
        <v>36.572825271932302</v>
      </c>
    </row>
    <row r="2209" spans="1:13" outlineLevel="2" collapsed="1" x14ac:dyDescent="0.2">
      <c r="E2209" s="10" t="s">
        <v>13071</v>
      </c>
      <c r="M2209">
        <f>SUBTOTAL(1,M2203:M2208)</f>
        <v>36.69628802220452</v>
      </c>
    </row>
    <row r="2210" spans="1:13" hidden="1" outlineLevel="3" x14ac:dyDescent="0.2">
      <c r="A2210">
        <v>1960</v>
      </c>
      <c r="B2210">
        <v>12</v>
      </c>
      <c r="C2210" t="s">
        <v>2971</v>
      </c>
      <c r="D2210">
        <v>93</v>
      </c>
      <c r="E2210" t="s">
        <v>2972</v>
      </c>
      <c r="F2210" t="s">
        <v>2973</v>
      </c>
      <c r="G2210" t="s">
        <v>156</v>
      </c>
      <c r="H2210">
        <v>112</v>
      </c>
      <c r="I2210">
        <v>35</v>
      </c>
      <c r="J2210">
        <v>15</v>
      </c>
      <c r="K2210">
        <v>4173</v>
      </c>
      <c r="L2210">
        <v>21</v>
      </c>
      <c r="M2210">
        <v>37.064505384700702</v>
      </c>
    </row>
    <row r="2211" spans="1:13" hidden="1" outlineLevel="3" x14ac:dyDescent="0.2">
      <c r="A2211">
        <v>1960</v>
      </c>
      <c r="B2211">
        <v>27</v>
      </c>
      <c r="C2211" t="s">
        <v>2764</v>
      </c>
      <c r="D2211">
        <v>91</v>
      </c>
      <c r="E2211" t="s">
        <v>2972</v>
      </c>
      <c r="F2211" t="s">
        <v>2994</v>
      </c>
      <c r="G2211" t="s">
        <v>156</v>
      </c>
      <c r="H2211">
        <v>113</v>
      </c>
      <c r="I2211">
        <v>9</v>
      </c>
      <c r="J2211">
        <v>3</v>
      </c>
      <c r="K2211">
        <v>4173</v>
      </c>
      <c r="L2211">
        <v>21</v>
      </c>
      <c r="M2211">
        <v>36.8799758434537</v>
      </c>
    </row>
    <row r="2212" spans="1:13" hidden="1" outlineLevel="3" x14ac:dyDescent="0.2">
      <c r="A2212">
        <v>1960</v>
      </c>
      <c r="B2212">
        <v>28</v>
      </c>
      <c r="C2212" t="s">
        <v>2682</v>
      </c>
      <c r="D2212">
        <v>97</v>
      </c>
      <c r="E2212" t="s">
        <v>2972</v>
      </c>
      <c r="F2212" t="s">
        <v>2995</v>
      </c>
      <c r="G2212" t="s">
        <v>156</v>
      </c>
      <c r="H2212">
        <v>113</v>
      </c>
      <c r="I2212">
        <v>11</v>
      </c>
      <c r="J2212">
        <v>30</v>
      </c>
      <c r="K2212">
        <v>4173</v>
      </c>
      <c r="L2212">
        <v>21</v>
      </c>
      <c r="M2212">
        <v>36.866671574762499</v>
      </c>
    </row>
    <row r="2213" spans="1:13" hidden="1" outlineLevel="3" x14ac:dyDescent="0.2">
      <c r="A2213">
        <v>1960</v>
      </c>
      <c r="B2213">
        <v>34</v>
      </c>
      <c r="C2213" t="s">
        <v>3002</v>
      </c>
      <c r="D2213">
        <v>96</v>
      </c>
      <c r="E2213" t="s">
        <v>2972</v>
      </c>
      <c r="F2213" t="s">
        <v>3003</v>
      </c>
      <c r="G2213" t="s">
        <v>156</v>
      </c>
      <c r="H2213">
        <v>113</v>
      </c>
      <c r="I2213">
        <v>34</v>
      </c>
      <c r="J2213">
        <v>9</v>
      </c>
      <c r="K2213">
        <v>4173</v>
      </c>
      <c r="L2213">
        <v>21</v>
      </c>
      <c r="M2213">
        <v>36.744128027706999</v>
      </c>
    </row>
    <row r="2214" spans="1:13" hidden="1" outlineLevel="3" x14ac:dyDescent="0.2">
      <c r="A2214">
        <v>1960</v>
      </c>
      <c r="B2214">
        <v>39</v>
      </c>
      <c r="C2214" t="s">
        <v>2148</v>
      </c>
      <c r="D2214">
        <v>98</v>
      </c>
      <c r="E2214" t="s">
        <v>2972</v>
      </c>
      <c r="F2214" t="s">
        <v>3010</v>
      </c>
      <c r="G2214" t="s">
        <v>156</v>
      </c>
      <c r="H2214">
        <v>113</v>
      </c>
      <c r="I2214">
        <v>48</v>
      </c>
      <c r="J2214">
        <v>52</v>
      </c>
      <c r="K2214">
        <v>4173</v>
      </c>
      <c r="L2214">
        <v>21</v>
      </c>
      <c r="M2214">
        <v>36.664941962062997</v>
      </c>
    </row>
    <row r="2215" spans="1:13" hidden="1" outlineLevel="3" x14ac:dyDescent="0.2">
      <c r="A2215">
        <v>1960</v>
      </c>
      <c r="B2215">
        <v>45</v>
      </c>
      <c r="C2215" t="s">
        <v>2732</v>
      </c>
      <c r="D2215">
        <v>94</v>
      </c>
      <c r="E2215" t="s">
        <v>2972</v>
      </c>
      <c r="F2215" t="s">
        <v>3019</v>
      </c>
      <c r="G2215" t="s">
        <v>156</v>
      </c>
      <c r="H2215">
        <v>114</v>
      </c>
      <c r="I2215">
        <v>1</v>
      </c>
      <c r="J2215">
        <v>58</v>
      </c>
      <c r="K2215">
        <v>4173</v>
      </c>
      <c r="L2215">
        <v>21</v>
      </c>
      <c r="M2215">
        <v>36.594741278092499</v>
      </c>
    </row>
    <row r="2216" spans="1:13" outlineLevel="2" collapsed="1" x14ac:dyDescent="0.2">
      <c r="E2216" s="10" t="s">
        <v>13072</v>
      </c>
      <c r="M2216">
        <f>SUBTOTAL(1,M2210:M2215)</f>
        <v>36.802494011796568</v>
      </c>
    </row>
    <row r="2217" spans="1:13" hidden="1" outlineLevel="3" x14ac:dyDescent="0.2">
      <c r="A2217">
        <v>1960</v>
      </c>
      <c r="B2217">
        <v>22</v>
      </c>
      <c r="C2217" t="s">
        <v>2984</v>
      </c>
      <c r="D2217">
        <v>81</v>
      </c>
      <c r="E2217" t="s">
        <v>2985</v>
      </c>
      <c r="F2217" t="s">
        <v>2986</v>
      </c>
      <c r="G2217" t="s">
        <v>156</v>
      </c>
      <c r="H2217">
        <v>113</v>
      </c>
      <c r="I2217">
        <v>3</v>
      </c>
      <c r="J2217">
        <v>22</v>
      </c>
      <c r="K2217">
        <v>4173</v>
      </c>
      <c r="L2217">
        <v>21</v>
      </c>
      <c r="M2217">
        <v>36.910875130834697</v>
      </c>
    </row>
    <row r="2218" spans="1:13" hidden="1" outlineLevel="3" x14ac:dyDescent="0.2">
      <c r="A2218">
        <v>1960</v>
      </c>
      <c r="B2218">
        <v>37</v>
      </c>
      <c r="C2218" t="s">
        <v>3006</v>
      </c>
      <c r="D2218">
        <v>85</v>
      </c>
      <c r="E2218" t="s">
        <v>2985</v>
      </c>
      <c r="F2218" t="s">
        <v>3007</v>
      </c>
      <c r="G2218" t="s">
        <v>156</v>
      </c>
      <c r="H2218">
        <v>113</v>
      </c>
      <c r="I2218">
        <v>40</v>
      </c>
      <c r="J2218">
        <v>51</v>
      </c>
      <c r="K2218">
        <v>4173</v>
      </c>
      <c r="L2218">
        <v>21</v>
      </c>
      <c r="M2218">
        <v>36.708034922333702</v>
      </c>
    </row>
    <row r="2219" spans="1:13" hidden="1" outlineLevel="3" x14ac:dyDescent="0.2">
      <c r="A2219">
        <v>1960</v>
      </c>
      <c r="B2219">
        <v>54</v>
      </c>
      <c r="C2219" t="s">
        <v>2798</v>
      </c>
      <c r="D2219">
        <v>87</v>
      </c>
      <c r="E2219" t="s">
        <v>2985</v>
      </c>
      <c r="F2219" t="s">
        <v>3029</v>
      </c>
      <c r="G2219" t="s">
        <v>156</v>
      </c>
      <c r="H2219">
        <v>114</v>
      </c>
      <c r="I2219">
        <v>9</v>
      </c>
      <c r="J2219">
        <v>51</v>
      </c>
      <c r="K2219">
        <v>4173</v>
      </c>
      <c r="L2219">
        <v>21</v>
      </c>
      <c r="M2219">
        <v>36.552625239968698</v>
      </c>
    </row>
    <row r="2220" spans="1:13" hidden="1" outlineLevel="3" x14ac:dyDescent="0.2">
      <c r="A2220">
        <v>1960</v>
      </c>
      <c r="B2220">
        <v>70</v>
      </c>
      <c r="C2220" t="s">
        <v>2891</v>
      </c>
      <c r="D2220">
        <v>82</v>
      </c>
      <c r="E2220" t="s">
        <v>2985</v>
      </c>
      <c r="F2220" t="s">
        <v>3051</v>
      </c>
      <c r="G2220" t="s">
        <v>156</v>
      </c>
      <c r="H2220">
        <v>114</v>
      </c>
      <c r="I2220">
        <v>57</v>
      </c>
      <c r="J2220">
        <v>40</v>
      </c>
      <c r="K2220">
        <v>4173</v>
      </c>
      <c r="L2220">
        <v>21</v>
      </c>
      <c r="M2220">
        <v>36.299231624220702</v>
      </c>
    </row>
    <row r="2221" spans="1:13" hidden="1" outlineLevel="3" x14ac:dyDescent="0.2">
      <c r="A2221">
        <v>1960</v>
      </c>
      <c r="B2221">
        <v>80</v>
      </c>
      <c r="C2221" t="s">
        <v>3063</v>
      </c>
      <c r="D2221">
        <v>83</v>
      </c>
      <c r="E2221" t="s">
        <v>2985</v>
      </c>
      <c r="F2221" t="s">
        <v>3064</v>
      </c>
      <c r="G2221" t="s">
        <v>156</v>
      </c>
      <c r="H2221">
        <v>116</v>
      </c>
      <c r="I2221">
        <v>55</v>
      </c>
      <c r="J2221">
        <v>44</v>
      </c>
      <c r="K2221">
        <v>4173</v>
      </c>
      <c r="L2221">
        <v>21</v>
      </c>
      <c r="M2221">
        <v>35.688357596259799</v>
      </c>
    </row>
    <row r="2222" spans="1:13" outlineLevel="2" collapsed="1" x14ac:dyDescent="0.2">
      <c r="E2222" s="10" t="s">
        <v>13073</v>
      </c>
      <c r="M2222">
        <f>SUBTOTAL(1,M2217:M2221)</f>
        <v>36.431824902723527</v>
      </c>
    </row>
    <row r="2223" spans="1:13" outlineLevel="1" x14ac:dyDescent="0.2">
      <c r="A2223" s="10" t="s">
        <v>12917</v>
      </c>
      <c r="M2223">
        <f>SUBTOTAL(1,M2129:M2221)</f>
        <v>36.658648168561001</v>
      </c>
    </row>
    <row r="2224" spans="1:13" hidden="1" outlineLevel="3" x14ac:dyDescent="0.2">
      <c r="A2224">
        <v>1961</v>
      </c>
      <c r="B2224">
        <v>5</v>
      </c>
      <c r="C2224" t="s">
        <v>2958</v>
      </c>
      <c r="D2224">
        <v>65</v>
      </c>
      <c r="E2224" t="s">
        <v>994</v>
      </c>
      <c r="F2224" t="s">
        <v>3072</v>
      </c>
      <c r="G2224" t="s">
        <v>156</v>
      </c>
      <c r="H2224">
        <v>122</v>
      </c>
      <c r="I2224">
        <v>17</v>
      </c>
      <c r="J2224">
        <v>42</v>
      </c>
      <c r="K2224">
        <v>4397</v>
      </c>
      <c r="L2224">
        <v>21</v>
      </c>
      <c r="M2224">
        <v>35.954045545606903</v>
      </c>
    </row>
    <row r="2225" spans="1:13" hidden="1" outlineLevel="3" x14ac:dyDescent="0.2">
      <c r="A2225">
        <v>1961</v>
      </c>
      <c r="B2225">
        <v>54</v>
      </c>
      <c r="C2225" t="s">
        <v>3134</v>
      </c>
      <c r="D2225">
        <v>70</v>
      </c>
      <c r="E2225" t="s">
        <v>994</v>
      </c>
      <c r="F2225" t="s">
        <v>3135</v>
      </c>
      <c r="G2225" t="s">
        <v>156</v>
      </c>
      <c r="H2225">
        <v>124</v>
      </c>
      <c r="I2225">
        <v>9</v>
      </c>
      <c r="J2225">
        <v>30</v>
      </c>
      <c r="K2225">
        <v>4397</v>
      </c>
      <c r="L2225">
        <v>21</v>
      </c>
      <c r="M2225">
        <v>35.414457346130597</v>
      </c>
    </row>
    <row r="2226" spans="1:13" outlineLevel="2" collapsed="1" x14ac:dyDescent="0.2">
      <c r="E2226" s="10" t="s">
        <v>13026</v>
      </c>
      <c r="M2226">
        <f>SUBTOTAL(1,M2224:M2225)</f>
        <v>35.684251445868753</v>
      </c>
    </row>
    <row r="2227" spans="1:13" hidden="1" outlineLevel="3" x14ac:dyDescent="0.2">
      <c r="A2227">
        <v>1961</v>
      </c>
      <c r="B2227">
        <v>9</v>
      </c>
      <c r="C2227" t="s">
        <v>2879</v>
      </c>
      <c r="D2227">
        <v>30</v>
      </c>
      <c r="E2227" t="s">
        <v>998</v>
      </c>
      <c r="F2227" t="s">
        <v>3077</v>
      </c>
      <c r="G2227" t="s">
        <v>156</v>
      </c>
      <c r="H2227">
        <v>122</v>
      </c>
      <c r="I2227">
        <v>28</v>
      </c>
      <c r="J2227">
        <v>30</v>
      </c>
      <c r="K2227">
        <v>4397</v>
      </c>
      <c r="L2227">
        <v>21</v>
      </c>
      <c r="M2227">
        <v>35.901204327413701</v>
      </c>
    </row>
    <row r="2228" spans="1:13" hidden="1" outlineLevel="3" x14ac:dyDescent="0.2">
      <c r="A2228">
        <v>1961</v>
      </c>
      <c r="B2228">
        <v>10</v>
      </c>
      <c r="C2228" t="s">
        <v>2310</v>
      </c>
      <c r="D2228">
        <v>25</v>
      </c>
      <c r="E2228" t="s">
        <v>998</v>
      </c>
      <c r="F2228" t="s">
        <v>3078</v>
      </c>
      <c r="G2228" t="s">
        <v>156</v>
      </c>
      <c r="H2228">
        <v>122</v>
      </c>
      <c r="I2228">
        <v>29</v>
      </c>
      <c r="J2228">
        <v>38</v>
      </c>
      <c r="K2228">
        <v>4397</v>
      </c>
      <c r="L2228">
        <v>21</v>
      </c>
      <c r="M2228">
        <v>35.895668264629897</v>
      </c>
    </row>
    <row r="2229" spans="1:13" hidden="1" outlineLevel="3" x14ac:dyDescent="0.2">
      <c r="A2229">
        <v>1961</v>
      </c>
      <c r="B2229">
        <v>11</v>
      </c>
      <c r="C2229" t="s">
        <v>2762</v>
      </c>
      <c r="D2229">
        <v>29</v>
      </c>
      <c r="E2229" t="s">
        <v>998</v>
      </c>
      <c r="F2229" t="s">
        <v>3079</v>
      </c>
      <c r="G2229" t="s">
        <v>156</v>
      </c>
      <c r="H2229">
        <v>122</v>
      </c>
      <c r="I2229">
        <v>30</v>
      </c>
      <c r="J2229">
        <v>0</v>
      </c>
      <c r="K2229">
        <v>4397</v>
      </c>
      <c r="L2229">
        <v>21</v>
      </c>
      <c r="M2229">
        <v>35.893877551020402</v>
      </c>
    </row>
    <row r="2230" spans="1:13" hidden="1" outlineLevel="3" x14ac:dyDescent="0.2">
      <c r="A2230">
        <v>1961</v>
      </c>
      <c r="B2230">
        <v>13</v>
      </c>
      <c r="C2230" t="s">
        <v>2893</v>
      </c>
      <c r="D2230">
        <v>33</v>
      </c>
      <c r="E2230" t="s">
        <v>998</v>
      </c>
      <c r="F2230" t="s">
        <v>3082</v>
      </c>
      <c r="G2230" t="s">
        <v>156</v>
      </c>
      <c r="H2230">
        <v>122</v>
      </c>
      <c r="I2230">
        <v>42</v>
      </c>
      <c r="J2230">
        <v>7</v>
      </c>
      <c r="K2230">
        <v>4397</v>
      </c>
      <c r="L2230">
        <v>21</v>
      </c>
      <c r="M2230">
        <v>35.834802943899703</v>
      </c>
    </row>
    <row r="2231" spans="1:13" hidden="1" outlineLevel="3" x14ac:dyDescent="0.2">
      <c r="A2231">
        <v>1961</v>
      </c>
      <c r="B2231">
        <v>15</v>
      </c>
      <c r="C2231" t="s">
        <v>2692</v>
      </c>
      <c r="D2231">
        <v>31</v>
      </c>
      <c r="E2231" t="s">
        <v>998</v>
      </c>
      <c r="F2231" t="s">
        <v>3084</v>
      </c>
      <c r="G2231" t="s">
        <v>156</v>
      </c>
      <c r="H2231">
        <v>122</v>
      </c>
      <c r="I2231">
        <v>43</v>
      </c>
      <c r="J2231">
        <v>26</v>
      </c>
      <c r="K2231">
        <v>4397</v>
      </c>
      <c r="L2231">
        <v>21</v>
      </c>
      <c r="M2231">
        <v>35.8283952685115</v>
      </c>
    </row>
    <row r="2232" spans="1:13" hidden="1" outlineLevel="3" x14ac:dyDescent="0.2">
      <c r="A2232">
        <v>1961</v>
      </c>
      <c r="B2232">
        <v>17</v>
      </c>
      <c r="C2232" t="s">
        <v>3087</v>
      </c>
      <c r="D2232">
        <v>26</v>
      </c>
      <c r="E2232" t="s">
        <v>998</v>
      </c>
      <c r="F2232" t="s">
        <v>3088</v>
      </c>
      <c r="G2232" t="s">
        <v>156</v>
      </c>
      <c r="H2232">
        <v>122</v>
      </c>
      <c r="I2232">
        <v>47</v>
      </c>
      <c r="J2232">
        <v>25</v>
      </c>
      <c r="K2232">
        <v>4397</v>
      </c>
      <c r="L2232">
        <v>21</v>
      </c>
      <c r="M2232">
        <v>35.809023968147997</v>
      </c>
    </row>
    <row r="2233" spans="1:13" hidden="1" outlineLevel="3" x14ac:dyDescent="0.2">
      <c r="A2233">
        <v>1961</v>
      </c>
      <c r="B2233">
        <v>36</v>
      </c>
      <c r="C2233" t="s">
        <v>3111</v>
      </c>
      <c r="D2233">
        <v>27</v>
      </c>
      <c r="E2233" t="s">
        <v>998</v>
      </c>
      <c r="F2233" t="s">
        <v>3112</v>
      </c>
      <c r="G2233" t="s">
        <v>156</v>
      </c>
      <c r="H2233">
        <v>123</v>
      </c>
      <c r="I2233">
        <v>29</v>
      </c>
      <c r="J2233">
        <v>58</v>
      </c>
      <c r="K2233">
        <v>4397</v>
      </c>
      <c r="L2233">
        <v>21</v>
      </c>
      <c r="M2233">
        <v>35.603399025636598</v>
      </c>
    </row>
    <row r="2234" spans="1:13" hidden="1" outlineLevel="3" x14ac:dyDescent="0.2">
      <c r="A2234">
        <v>1961</v>
      </c>
      <c r="B2234">
        <v>61</v>
      </c>
      <c r="C2234" t="s">
        <v>2290</v>
      </c>
      <c r="D2234">
        <v>35</v>
      </c>
      <c r="E2234" t="s">
        <v>998</v>
      </c>
      <c r="F2234" t="s">
        <v>3144</v>
      </c>
      <c r="G2234" t="s">
        <v>156</v>
      </c>
      <c r="H2234">
        <v>124</v>
      </c>
      <c r="I2234">
        <v>27</v>
      </c>
      <c r="J2234">
        <v>57</v>
      </c>
      <c r="K2234">
        <v>4397</v>
      </c>
      <c r="L2234">
        <v>21</v>
      </c>
      <c r="M2234">
        <v>35.326963892366699</v>
      </c>
    </row>
    <row r="2235" spans="1:13" outlineLevel="2" collapsed="1" x14ac:dyDescent="0.2">
      <c r="E2235" s="10" t="s">
        <v>13027</v>
      </c>
      <c r="M2235">
        <f>SUBTOTAL(1,M2227:M2234)</f>
        <v>35.761666905203313</v>
      </c>
    </row>
    <row r="2236" spans="1:13" hidden="1" outlineLevel="3" x14ac:dyDescent="0.2">
      <c r="A2236">
        <v>1961</v>
      </c>
      <c r="B2236">
        <v>8</v>
      </c>
      <c r="C2236" t="s">
        <v>2058</v>
      </c>
      <c r="D2236">
        <v>116</v>
      </c>
      <c r="E2236" t="s">
        <v>2754</v>
      </c>
      <c r="F2236" t="s">
        <v>3076</v>
      </c>
      <c r="G2236" t="s">
        <v>156</v>
      </c>
      <c r="H2236">
        <v>122</v>
      </c>
      <c r="I2236">
        <v>23</v>
      </c>
      <c r="J2236">
        <v>17</v>
      </c>
      <c r="K2236">
        <v>4397</v>
      </c>
      <c r="L2236">
        <v>21</v>
      </c>
      <c r="M2236">
        <v>35.926708534102502</v>
      </c>
    </row>
    <row r="2237" spans="1:13" hidden="1" outlineLevel="3" x14ac:dyDescent="0.2">
      <c r="A2237">
        <v>1961</v>
      </c>
      <c r="B2237">
        <v>22</v>
      </c>
      <c r="C2237" t="s">
        <v>3094</v>
      </c>
      <c r="D2237">
        <v>119</v>
      </c>
      <c r="E2237" t="s">
        <v>2754</v>
      </c>
      <c r="F2237" t="s">
        <v>3093</v>
      </c>
      <c r="G2237" t="s">
        <v>156</v>
      </c>
      <c r="H2237">
        <v>123</v>
      </c>
      <c r="I2237">
        <v>0</v>
      </c>
      <c r="J2237">
        <v>15</v>
      </c>
      <c r="K2237">
        <v>4397</v>
      </c>
      <c r="L2237">
        <v>21</v>
      </c>
      <c r="M2237">
        <v>35.746756546187399</v>
      </c>
    </row>
    <row r="2238" spans="1:13" hidden="1" outlineLevel="3" x14ac:dyDescent="0.2">
      <c r="A2238">
        <v>1961</v>
      </c>
      <c r="B2238">
        <v>34</v>
      </c>
      <c r="C2238" t="s">
        <v>3030</v>
      </c>
      <c r="D2238">
        <v>120</v>
      </c>
      <c r="E2238" t="s">
        <v>2754</v>
      </c>
      <c r="F2238" t="s">
        <v>3109</v>
      </c>
      <c r="G2238" t="s">
        <v>156</v>
      </c>
      <c r="H2238">
        <v>123</v>
      </c>
      <c r="I2238">
        <v>28</v>
      </c>
      <c r="J2238">
        <v>12</v>
      </c>
      <c r="K2238">
        <v>4397</v>
      </c>
      <c r="L2238">
        <v>21</v>
      </c>
      <c r="M2238">
        <v>35.611889527820502</v>
      </c>
    </row>
    <row r="2239" spans="1:13" hidden="1" outlineLevel="3" x14ac:dyDescent="0.2">
      <c r="A2239">
        <v>1961</v>
      </c>
      <c r="B2239">
        <v>39</v>
      </c>
      <c r="C2239" t="s">
        <v>2631</v>
      </c>
      <c r="D2239">
        <v>117</v>
      </c>
      <c r="E2239" t="s">
        <v>2754</v>
      </c>
      <c r="F2239" t="s">
        <v>3115</v>
      </c>
      <c r="G2239" t="s">
        <v>156</v>
      </c>
      <c r="H2239">
        <v>123</v>
      </c>
      <c r="I2239">
        <v>36</v>
      </c>
      <c r="J2239">
        <v>23</v>
      </c>
      <c r="K2239">
        <v>4397</v>
      </c>
      <c r="L2239">
        <v>21</v>
      </c>
      <c r="M2239">
        <v>35.572594908120003</v>
      </c>
    </row>
    <row r="2240" spans="1:13" hidden="1" outlineLevel="3" x14ac:dyDescent="0.2">
      <c r="A2240">
        <v>1961</v>
      </c>
      <c r="B2240">
        <v>41</v>
      </c>
      <c r="C2240" t="s">
        <v>3117</v>
      </c>
      <c r="D2240">
        <v>124</v>
      </c>
      <c r="E2240" t="s">
        <v>2754</v>
      </c>
      <c r="F2240" t="s">
        <v>3118</v>
      </c>
      <c r="G2240" t="s">
        <v>156</v>
      </c>
      <c r="H2240">
        <v>123</v>
      </c>
      <c r="I2240">
        <v>40</v>
      </c>
      <c r="J2240">
        <v>20</v>
      </c>
      <c r="K2240">
        <v>4397</v>
      </c>
      <c r="L2240">
        <v>21</v>
      </c>
      <c r="M2240">
        <v>35.553658865279999</v>
      </c>
    </row>
    <row r="2241" spans="1:13" hidden="1" outlineLevel="3" x14ac:dyDescent="0.2">
      <c r="A2241">
        <v>1961</v>
      </c>
      <c r="B2241">
        <v>46</v>
      </c>
      <c r="C2241" t="s">
        <v>2364</v>
      </c>
      <c r="D2241">
        <v>114</v>
      </c>
      <c r="E2241" t="s">
        <v>2754</v>
      </c>
      <c r="F2241" t="s">
        <v>3125</v>
      </c>
      <c r="G2241" t="s">
        <v>156</v>
      </c>
      <c r="H2241">
        <v>123</v>
      </c>
      <c r="I2241">
        <v>51</v>
      </c>
      <c r="J2241">
        <v>36</v>
      </c>
      <c r="K2241">
        <v>4397</v>
      </c>
      <c r="L2241">
        <v>21</v>
      </c>
      <c r="M2241">
        <v>35.4997577910544</v>
      </c>
    </row>
    <row r="2242" spans="1:13" hidden="1" outlineLevel="3" x14ac:dyDescent="0.2">
      <c r="A2242">
        <v>1961</v>
      </c>
      <c r="B2242">
        <v>48</v>
      </c>
      <c r="C2242" t="s">
        <v>2796</v>
      </c>
      <c r="D2242">
        <v>115</v>
      </c>
      <c r="E2242" t="s">
        <v>2754</v>
      </c>
      <c r="F2242" t="s">
        <v>3127</v>
      </c>
      <c r="G2242" t="s">
        <v>156</v>
      </c>
      <c r="H2242">
        <v>123</v>
      </c>
      <c r="I2242">
        <v>56</v>
      </c>
      <c r="J2242">
        <v>18</v>
      </c>
      <c r="K2242">
        <v>4397</v>
      </c>
      <c r="L2242">
        <v>21</v>
      </c>
      <c r="M2242">
        <v>35.477320710568399</v>
      </c>
    </row>
    <row r="2243" spans="1:13" hidden="1" outlineLevel="3" x14ac:dyDescent="0.2">
      <c r="A2243">
        <v>1961</v>
      </c>
      <c r="B2243">
        <v>52</v>
      </c>
      <c r="C2243" t="s">
        <v>3131</v>
      </c>
      <c r="D2243">
        <v>113</v>
      </c>
      <c r="E2243" t="s">
        <v>2754</v>
      </c>
      <c r="F2243" t="s">
        <v>3132</v>
      </c>
      <c r="G2243" t="s">
        <v>156</v>
      </c>
      <c r="H2243">
        <v>124</v>
      </c>
      <c r="I2243">
        <v>5</v>
      </c>
      <c r="J2243">
        <v>39</v>
      </c>
      <c r="K2243">
        <v>4397</v>
      </c>
      <c r="L2243">
        <v>21</v>
      </c>
      <c r="M2243">
        <v>35.4327694694217</v>
      </c>
    </row>
    <row r="2244" spans="1:13" outlineLevel="2" collapsed="1" x14ac:dyDescent="0.2">
      <c r="E2244" s="10" t="s">
        <v>13065</v>
      </c>
      <c r="M2244">
        <f>SUBTOTAL(1,M2236:M2243)</f>
        <v>35.602682044069361</v>
      </c>
    </row>
    <row r="2245" spans="1:13" hidden="1" outlineLevel="3" x14ac:dyDescent="0.2">
      <c r="A2245">
        <v>1961</v>
      </c>
      <c r="B2245">
        <v>6</v>
      </c>
      <c r="C2245" t="s">
        <v>2780</v>
      </c>
      <c r="D2245">
        <v>42</v>
      </c>
      <c r="E2245" t="s">
        <v>1011</v>
      </c>
      <c r="F2245" t="s">
        <v>3073</v>
      </c>
      <c r="G2245" t="s">
        <v>156</v>
      </c>
      <c r="H2245">
        <v>122</v>
      </c>
      <c r="I2245">
        <v>18</v>
      </c>
      <c r="J2245">
        <v>0</v>
      </c>
      <c r="K2245">
        <v>4397</v>
      </c>
      <c r="L2245">
        <v>21</v>
      </c>
      <c r="M2245">
        <v>35.952575633687601</v>
      </c>
    </row>
    <row r="2246" spans="1:13" hidden="1" outlineLevel="3" x14ac:dyDescent="0.2">
      <c r="A2246">
        <v>1961</v>
      </c>
      <c r="B2246">
        <v>7</v>
      </c>
      <c r="C2246" t="s">
        <v>3074</v>
      </c>
      <c r="D2246">
        <v>47</v>
      </c>
      <c r="E2246" t="s">
        <v>1011</v>
      </c>
      <c r="F2246" t="s">
        <v>3075</v>
      </c>
      <c r="G2246" t="s">
        <v>156</v>
      </c>
      <c r="H2246">
        <v>122</v>
      </c>
      <c r="I2246">
        <v>22</v>
      </c>
      <c r="J2246">
        <v>14</v>
      </c>
      <c r="K2246">
        <v>4397</v>
      </c>
      <c r="L2246">
        <v>21</v>
      </c>
      <c r="M2246">
        <v>35.9318463501114</v>
      </c>
    </row>
    <row r="2247" spans="1:13" hidden="1" outlineLevel="3" x14ac:dyDescent="0.2">
      <c r="A2247">
        <v>1961</v>
      </c>
      <c r="B2247">
        <v>38</v>
      </c>
      <c r="C2247" t="s">
        <v>2836</v>
      </c>
      <c r="D2247">
        <v>45</v>
      </c>
      <c r="E2247" t="s">
        <v>1011</v>
      </c>
      <c r="F2247" t="s">
        <v>3114</v>
      </c>
      <c r="G2247" t="s">
        <v>156</v>
      </c>
      <c r="H2247">
        <v>123</v>
      </c>
      <c r="I2247">
        <v>33</v>
      </c>
      <c r="J2247">
        <v>40</v>
      </c>
      <c r="K2247">
        <v>4397</v>
      </c>
      <c r="L2247">
        <v>21</v>
      </c>
      <c r="M2247">
        <v>35.585630142529503</v>
      </c>
    </row>
    <row r="2248" spans="1:13" hidden="1" outlineLevel="3" x14ac:dyDescent="0.2">
      <c r="A2248">
        <v>1961</v>
      </c>
      <c r="B2248">
        <v>49</v>
      </c>
      <c r="C2248" t="s">
        <v>2917</v>
      </c>
      <c r="D2248">
        <v>48</v>
      </c>
      <c r="E2248" t="s">
        <v>1011</v>
      </c>
      <c r="F2248" t="s">
        <v>3128</v>
      </c>
      <c r="G2248" t="s">
        <v>156</v>
      </c>
      <c r="H2248">
        <v>123</v>
      </c>
      <c r="I2248">
        <v>56</v>
      </c>
      <c r="J2248">
        <v>28</v>
      </c>
      <c r="K2248">
        <v>4397</v>
      </c>
      <c r="L2248">
        <v>21</v>
      </c>
      <c r="M2248">
        <v>35.476525590110001</v>
      </c>
    </row>
    <row r="2249" spans="1:13" hidden="1" outlineLevel="3" x14ac:dyDescent="0.2">
      <c r="A2249">
        <v>1961</v>
      </c>
      <c r="B2249">
        <v>55</v>
      </c>
      <c r="C2249" t="s">
        <v>2940</v>
      </c>
      <c r="D2249">
        <v>39</v>
      </c>
      <c r="E2249" t="s">
        <v>1011</v>
      </c>
      <c r="F2249" t="s">
        <v>3136</v>
      </c>
      <c r="G2249" t="s">
        <v>156</v>
      </c>
      <c r="H2249">
        <v>124</v>
      </c>
      <c r="I2249">
        <v>11</v>
      </c>
      <c r="J2249">
        <v>19</v>
      </c>
      <c r="K2249">
        <v>4397</v>
      </c>
      <c r="L2249">
        <v>21</v>
      </c>
      <c r="M2249">
        <v>35.405823131929701</v>
      </c>
    </row>
    <row r="2250" spans="1:13" hidden="1" outlineLevel="3" x14ac:dyDescent="0.2">
      <c r="A2250">
        <v>1961</v>
      </c>
      <c r="B2250">
        <v>62</v>
      </c>
      <c r="C2250" t="s">
        <v>2624</v>
      </c>
      <c r="D2250">
        <v>43</v>
      </c>
      <c r="E2250" t="s">
        <v>1011</v>
      </c>
      <c r="F2250" t="s">
        <v>3145</v>
      </c>
      <c r="G2250" t="s">
        <v>156</v>
      </c>
      <c r="H2250">
        <v>124</v>
      </c>
      <c r="I2250">
        <v>30</v>
      </c>
      <c r="J2250">
        <v>42</v>
      </c>
      <c r="K2250">
        <v>4397</v>
      </c>
      <c r="L2250">
        <v>21</v>
      </c>
      <c r="M2250">
        <v>35.313959869891697</v>
      </c>
    </row>
    <row r="2251" spans="1:13" hidden="1" outlineLevel="3" x14ac:dyDescent="0.2">
      <c r="A2251">
        <v>1961</v>
      </c>
      <c r="B2251">
        <v>69</v>
      </c>
      <c r="C2251" t="s">
        <v>3157</v>
      </c>
      <c r="D2251">
        <v>41</v>
      </c>
      <c r="E2251" t="s">
        <v>1011</v>
      </c>
      <c r="F2251" t="s">
        <v>3158</v>
      </c>
      <c r="G2251" t="s">
        <v>156</v>
      </c>
      <c r="H2251">
        <v>125</v>
      </c>
      <c r="I2251">
        <v>9</v>
      </c>
      <c r="J2251">
        <v>35</v>
      </c>
      <c r="K2251">
        <v>4397</v>
      </c>
      <c r="L2251">
        <v>21</v>
      </c>
      <c r="M2251">
        <v>35.131110248016398</v>
      </c>
    </row>
    <row r="2252" spans="1:13" outlineLevel="2" collapsed="1" x14ac:dyDescent="0.2">
      <c r="E2252" s="10" t="s">
        <v>13028</v>
      </c>
      <c r="M2252">
        <f>SUBTOTAL(1,M2245:M2251)</f>
        <v>35.542495852325189</v>
      </c>
    </row>
    <row r="2253" spans="1:13" hidden="1" outlineLevel="3" x14ac:dyDescent="0.2">
      <c r="A2253">
        <v>1961</v>
      </c>
      <c r="B2253">
        <v>1</v>
      </c>
      <c r="C2253" t="s">
        <v>2672</v>
      </c>
      <c r="D2253">
        <v>14</v>
      </c>
      <c r="E2253" t="s">
        <v>987</v>
      </c>
      <c r="F2253" t="s">
        <v>3067</v>
      </c>
      <c r="G2253" t="s">
        <v>156</v>
      </c>
      <c r="H2253">
        <v>122</v>
      </c>
      <c r="I2253">
        <v>1</v>
      </c>
      <c r="J2253">
        <v>33</v>
      </c>
      <c r="K2253">
        <v>4397</v>
      </c>
      <c r="L2253">
        <v>21</v>
      </c>
      <c r="M2253">
        <v>36.033353593159902</v>
      </c>
    </row>
    <row r="2254" spans="1:13" hidden="1" outlineLevel="3" x14ac:dyDescent="0.2">
      <c r="A2254">
        <v>1961</v>
      </c>
      <c r="B2254">
        <v>18</v>
      </c>
      <c r="C2254" t="s">
        <v>2707</v>
      </c>
      <c r="D2254">
        <v>13</v>
      </c>
      <c r="E2254" t="s">
        <v>987</v>
      </c>
      <c r="F2254" t="s">
        <v>3089</v>
      </c>
      <c r="G2254" t="s">
        <v>156</v>
      </c>
      <c r="H2254">
        <v>122</v>
      </c>
      <c r="I2254">
        <v>49</v>
      </c>
      <c r="J2254">
        <v>11</v>
      </c>
      <c r="K2254">
        <v>4397</v>
      </c>
      <c r="L2254">
        <v>21</v>
      </c>
      <c r="M2254">
        <v>35.8004392164667</v>
      </c>
    </row>
    <row r="2255" spans="1:13" hidden="1" outlineLevel="3" x14ac:dyDescent="0.2">
      <c r="A2255">
        <v>1961</v>
      </c>
      <c r="B2255">
        <v>19</v>
      </c>
      <c r="C2255" t="s">
        <v>2961</v>
      </c>
      <c r="D2255">
        <v>22</v>
      </c>
      <c r="E2255" t="s">
        <v>987</v>
      </c>
      <c r="F2255" t="s">
        <v>3090</v>
      </c>
      <c r="G2255" t="s">
        <v>156</v>
      </c>
      <c r="H2255">
        <v>122</v>
      </c>
      <c r="I2255">
        <v>54</v>
      </c>
      <c r="J2255">
        <v>52</v>
      </c>
      <c r="K2255">
        <v>4397</v>
      </c>
      <c r="L2255">
        <v>21</v>
      </c>
      <c r="M2255">
        <v>35.772850130623802</v>
      </c>
    </row>
    <row r="2256" spans="1:13" hidden="1" outlineLevel="3" x14ac:dyDescent="0.2">
      <c r="A2256">
        <v>1961</v>
      </c>
      <c r="B2256">
        <v>31</v>
      </c>
      <c r="C2256" t="s">
        <v>2942</v>
      </c>
      <c r="D2256">
        <v>23</v>
      </c>
      <c r="E2256" t="s">
        <v>987</v>
      </c>
      <c r="F2256" t="s">
        <v>3106</v>
      </c>
      <c r="G2256" t="s">
        <v>156</v>
      </c>
      <c r="H2256">
        <v>123</v>
      </c>
      <c r="I2256">
        <v>24</v>
      </c>
      <c r="J2256">
        <v>45</v>
      </c>
      <c r="K2256">
        <v>4397</v>
      </c>
      <c r="L2256">
        <v>21</v>
      </c>
      <c r="M2256">
        <v>35.6284817178162</v>
      </c>
    </row>
    <row r="2257" spans="1:13" hidden="1" outlineLevel="3" x14ac:dyDescent="0.2">
      <c r="A2257">
        <v>1961</v>
      </c>
      <c r="B2257">
        <v>32</v>
      </c>
      <c r="C2257" t="s">
        <v>2296</v>
      </c>
      <c r="D2257">
        <v>16</v>
      </c>
      <c r="E2257" t="s">
        <v>987</v>
      </c>
      <c r="F2257" t="s">
        <v>3107</v>
      </c>
      <c r="G2257" t="s">
        <v>156</v>
      </c>
      <c r="H2257">
        <v>123</v>
      </c>
      <c r="I2257">
        <v>26</v>
      </c>
      <c r="J2257">
        <v>24</v>
      </c>
      <c r="K2257">
        <v>4397</v>
      </c>
      <c r="L2257">
        <v>21</v>
      </c>
      <c r="M2257">
        <v>35.620544394037502</v>
      </c>
    </row>
    <row r="2258" spans="1:13" hidden="1" outlineLevel="3" x14ac:dyDescent="0.2">
      <c r="A2258">
        <v>1961</v>
      </c>
      <c r="B2258">
        <v>35</v>
      </c>
      <c r="C2258" t="s">
        <v>2299</v>
      </c>
      <c r="D2258">
        <v>18</v>
      </c>
      <c r="E2258" t="s">
        <v>987</v>
      </c>
      <c r="F2258" t="s">
        <v>3110</v>
      </c>
      <c r="G2258" t="s">
        <v>156</v>
      </c>
      <c r="H2258">
        <v>123</v>
      </c>
      <c r="I2258">
        <v>29</v>
      </c>
      <c r="J2258">
        <v>44</v>
      </c>
      <c r="K2258">
        <v>4397</v>
      </c>
      <c r="L2258">
        <v>21</v>
      </c>
      <c r="M2258">
        <v>35.604520180663201</v>
      </c>
    </row>
    <row r="2259" spans="1:13" hidden="1" outlineLevel="3" x14ac:dyDescent="0.2">
      <c r="A2259">
        <v>1961</v>
      </c>
      <c r="B2259">
        <v>40</v>
      </c>
      <c r="C2259" t="s">
        <v>2905</v>
      </c>
      <c r="D2259">
        <v>15</v>
      </c>
      <c r="E2259" t="s">
        <v>987</v>
      </c>
      <c r="F2259" t="s">
        <v>3116</v>
      </c>
      <c r="G2259" t="s">
        <v>156</v>
      </c>
      <c r="H2259">
        <v>123</v>
      </c>
      <c r="I2259">
        <v>37</v>
      </c>
      <c r="J2259">
        <v>56</v>
      </c>
      <c r="K2259">
        <v>4397</v>
      </c>
      <c r="L2259">
        <v>21</v>
      </c>
      <c r="M2259">
        <v>35.565161904932999</v>
      </c>
    </row>
    <row r="2260" spans="1:13" hidden="1" outlineLevel="3" x14ac:dyDescent="0.2">
      <c r="A2260">
        <v>1961</v>
      </c>
      <c r="B2260">
        <v>42</v>
      </c>
      <c r="C2260" t="s">
        <v>2494</v>
      </c>
      <c r="D2260">
        <v>24</v>
      </c>
      <c r="E2260" t="s">
        <v>987</v>
      </c>
      <c r="F2260" t="s">
        <v>3119</v>
      </c>
      <c r="G2260" t="s">
        <v>156</v>
      </c>
      <c r="H2260">
        <v>123</v>
      </c>
      <c r="I2260">
        <v>40</v>
      </c>
      <c r="J2260">
        <v>43</v>
      </c>
      <c r="K2260">
        <v>4397</v>
      </c>
      <c r="L2260">
        <v>21</v>
      </c>
      <c r="M2260">
        <v>35.551822263348299</v>
      </c>
    </row>
    <row r="2261" spans="1:13" hidden="1" outlineLevel="3" x14ac:dyDescent="0.2">
      <c r="A2261">
        <v>1961</v>
      </c>
      <c r="B2261">
        <v>45</v>
      </c>
      <c r="C2261" t="s">
        <v>2727</v>
      </c>
      <c r="D2261">
        <v>20</v>
      </c>
      <c r="E2261" t="s">
        <v>987</v>
      </c>
      <c r="F2261" t="s">
        <v>3124</v>
      </c>
      <c r="G2261" t="s">
        <v>156</v>
      </c>
      <c r="H2261">
        <v>123</v>
      </c>
      <c r="I2261">
        <v>50</v>
      </c>
      <c r="J2261">
        <v>33</v>
      </c>
      <c r="K2261">
        <v>4397</v>
      </c>
      <c r="L2261">
        <v>21</v>
      </c>
      <c r="M2261">
        <v>35.504774209176901</v>
      </c>
    </row>
    <row r="2262" spans="1:13" hidden="1" outlineLevel="3" x14ac:dyDescent="0.2">
      <c r="A2262">
        <v>1961</v>
      </c>
      <c r="B2262">
        <v>68</v>
      </c>
      <c r="C2262" t="s">
        <v>274</v>
      </c>
      <c r="D2262">
        <v>17</v>
      </c>
      <c r="E2262" t="s">
        <v>987</v>
      </c>
      <c r="F2262" t="s">
        <v>3156</v>
      </c>
      <c r="G2262" t="s">
        <v>156</v>
      </c>
      <c r="H2262">
        <v>125</v>
      </c>
      <c r="I2262">
        <v>2</v>
      </c>
      <c r="J2262">
        <v>35</v>
      </c>
      <c r="K2262">
        <v>4397</v>
      </c>
      <c r="L2262">
        <v>21</v>
      </c>
      <c r="M2262">
        <v>35.163887994135301</v>
      </c>
    </row>
    <row r="2263" spans="1:13" outlineLevel="2" collapsed="1" x14ac:dyDescent="0.2">
      <c r="E2263" s="10" t="s">
        <v>13029</v>
      </c>
      <c r="M2263">
        <f>SUBTOTAL(1,M2253:M2262)</f>
        <v>35.624583560436079</v>
      </c>
    </row>
    <row r="2264" spans="1:13" hidden="1" outlineLevel="3" x14ac:dyDescent="0.2">
      <c r="A2264">
        <v>1961</v>
      </c>
      <c r="B2264">
        <v>47</v>
      </c>
      <c r="C2264" t="s">
        <v>2823</v>
      </c>
      <c r="D2264">
        <v>88</v>
      </c>
      <c r="E2264" t="s">
        <v>2992</v>
      </c>
      <c r="F2264" t="s">
        <v>3126</v>
      </c>
      <c r="G2264" t="s">
        <v>156</v>
      </c>
      <c r="H2264">
        <v>123</v>
      </c>
      <c r="I2264">
        <v>52</v>
      </c>
      <c r="J2264">
        <v>38</v>
      </c>
      <c r="K2264">
        <v>4397</v>
      </c>
      <c r="L2264">
        <v>21</v>
      </c>
      <c r="M2264">
        <v>35.494822382376803</v>
      </c>
    </row>
    <row r="2265" spans="1:13" hidden="1" outlineLevel="3" x14ac:dyDescent="0.2">
      <c r="A2265">
        <v>1961</v>
      </c>
      <c r="B2265">
        <v>53</v>
      </c>
      <c r="C2265" t="s">
        <v>2485</v>
      </c>
      <c r="D2265">
        <v>95</v>
      </c>
      <c r="E2265" t="s">
        <v>2992</v>
      </c>
      <c r="F2265" t="s">
        <v>3133</v>
      </c>
      <c r="G2265" t="s">
        <v>156</v>
      </c>
      <c r="H2265">
        <v>124</v>
      </c>
      <c r="I2265">
        <v>5</v>
      </c>
      <c r="J2265">
        <v>56</v>
      </c>
      <c r="K2265">
        <v>4397</v>
      </c>
      <c r="L2265">
        <v>21</v>
      </c>
      <c r="M2265">
        <v>35.431421178450798</v>
      </c>
    </row>
    <row r="2266" spans="1:13" hidden="1" outlineLevel="3" x14ac:dyDescent="0.2">
      <c r="A2266">
        <v>1961</v>
      </c>
      <c r="B2266">
        <v>65</v>
      </c>
      <c r="C2266" t="s">
        <v>3150</v>
      </c>
      <c r="D2266">
        <v>90</v>
      </c>
      <c r="E2266" t="s">
        <v>2992</v>
      </c>
      <c r="F2266" t="s">
        <v>3151</v>
      </c>
      <c r="G2266" t="s">
        <v>156</v>
      </c>
      <c r="H2266">
        <v>124</v>
      </c>
      <c r="I2266">
        <v>47</v>
      </c>
      <c r="J2266">
        <v>20</v>
      </c>
      <c r="K2266">
        <v>4397</v>
      </c>
      <c r="L2266">
        <v>21</v>
      </c>
      <c r="M2266">
        <v>35.235508859406998</v>
      </c>
    </row>
    <row r="2267" spans="1:13" outlineLevel="2" collapsed="1" x14ac:dyDescent="0.2">
      <c r="E2267" s="10" t="s">
        <v>13070</v>
      </c>
      <c r="M2267">
        <f>SUBTOTAL(1,M2264:M2266)</f>
        <v>35.387250806744866</v>
      </c>
    </row>
    <row r="2268" spans="1:13" hidden="1" outlineLevel="3" x14ac:dyDescent="0.2">
      <c r="A2268">
        <v>1961</v>
      </c>
      <c r="B2268">
        <v>2</v>
      </c>
      <c r="C2268" t="s">
        <v>3068</v>
      </c>
      <c r="D2268">
        <v>5</v>
      </c>
      <c r="E2268" t="s">
        <v>990</v>
      </c>
      <c r="F2268" t="s">
        <v>3069</v>
      </c>
      <c r="G2268" t="s">
        <v>156</v>
      </c>
      <c r="H2268">
        <v>122</v>
      </c>
      <c r="I2268">
        <v>13</v>
      </c>
      <c r="J2268">
        <v>47</v>
      </c>
      <c r="K2268">
        <v>4397</v>
      </c>
      <c r="L2268">
        <v>21</v>
      </c>
      <c r="M2268">
        <v>35.9732470962009</v>
      </c>
    </row>
    <row r="2269" spans="1:13" hidden="1" outlineLevel="3" x14ac:dyDescent="0.2">
      <c r="A2269">
        <v>1961</v>
      </c>
      <c r="B2269">
        <v>4</v>
      </c>
      <c r="C2269" t="s">
        <v>2968</v>
      </c>
      <c r="D2269">
        <v>8</v>
      </c>
      <c r="E2269" t="s">
        <v>990</v>
      </c>
      <c r="F2269" t="s">
        <v>3071</v>
      </c>
      <c r="G2269" t="s">
        <v>156</v>
      </c>
      <c r="H2269">
        <v>122</v>
      </c>
      <c r="I2269">
        <v>17</v>
      </c>
      <c r="J2269">
        <v>32</v>
      </c>
      <c r="K2269">
        <v>4397</v>
      </c>
      <c r="L2269">
        <v>21</v>
      </c>
      <c r="M2269">
        <v>35.954862215276698</v>
      </c>
    </row>
    <row r="2270" spans="1:13" hidden="1" outlineLevel="3" x14ac:dyDescent="0.2">
      <c r="A2270">
        <v>1961</v>
      </c>
      <c r="B2270">
        <v>16</v>
      </c>
      <c r="C2270" t="s">
        <v>3085</v>
      </c>
      <c r="D2270">
        <v>12</v>
      </c>
      <c r="E2270" t="s">
        <v>990</v>
      </c>
      <c r="F2270" t="s">
        <v>3086</v>
      </c>
      <c r="G2270" t="s">
        <v>156</v>
      </c>
      <c r="H2270">
        <v>122</v>
      </c>
      <c r="I2270">
        <v>44</v>
      </c>
      <c r="J2270">
        <v>59</v>
      </c>
      <c r="K2270">
        <v>4397</v>
      </c>
      <c r="L2270">
        <v>21</v>
      </c>
      <c r="M2270">
        <v>35.820854991751503</v>
      </c>
    </row>
    <row r="2271" spans="1:13" hidden="1" outlineLevel="3" x14ac:dyDescent="0.2">
      <c r="A2271">
        <v>1961</v>
      </c>
      <c r="B2271">
        <v>43</v>
      </c>
      <c r="C2271" t="s">
        <v>3120</v>
      </c>
      <c r="D2271">
        <v>1</v>
      </c>
      <c r="E2271" t="s">
        <v>990</v>
      </c>
      <c r="F2271" t="s">
        <v>3121</v>
      </c>
      <c r="G2271" t="s">
        <v>156</v>
      </c>
      <c r="H2271">
        <v>123</v>
      </c>
      <c r="I2271">
        <v>48</v>
      </c>
      <c r="J2271">
        <v>16</v>
      </c>
      <c r="K2271">
        <v>4397</v>
      </c>
      <c r="L2271">
        <v>21</v>
      </c>
      <c r="M2271">
        <v>35.515687823090097</v>
      </c>
    </row>
    <row r="2272" spans="1:13" hidden="1" outlineLevel="3" x14ac:dyDescent="0.2">
      <c r="A2272">
        <v>1961</v>
      </c>
      <c r="B2272">
        <v>44</v>
      </c>
      <c r="C2272" t="s">
        <v>3122</v>
      </c>
      <c r="D2272">
        <v>9</v>
      </c>
      <c r="E2272" t="s">
        <v>990</v>
      </c>
      <c r="F2272" t="s">
        <v>3123</v>
      </c>
      <c r="G2272" t="s">
        <v>156</v>
      </c>
      <c r="H2272">
        <v>123</v>
      </c>
      <c r="I2272">
        <v>49</v>
      </c>
      <c r="J2272">
        <v>22</v>
      </c>
      <c r="K2272">
        <v>4397</v>
      </c>
      <c r="L2272">
        <v>21</v>
      </c>
      <c r="M2272">
        <v>35.510429332244499</v>
      </c>
    </row>
    <row r="2273" spans="1:13" hidden="1" outlineLevel="3" x14ac:dyDescent="0.2">
      <c r="A2273">
        <v>1961</v>
      </c>
      <c r="B2273">
        <v>50</v>
      </c>
      <c r="C2273" t="s">
        <v>3023</v>
      </c>
      <c r="D2273">
        <v>6</v>
      </c>
      <c r="E2273" t="s">
        <v>990</v>
      </c>
      <c r="F2273" t="s">
        <v>3129</v>
      </c>
      <c r="G2273" t="s">
        <v>156</v>
      </c>
      <c r="H2273">
        <v>124</v>
      </c>
      <c r="I2273">
        <v>1</v>
      </c>
      <c r="J2273">
        <v>55</v>
      </c>
      <c r="K2273">
        <v>4397</v>
      </c>
      <c r="L2273">
        <v>21</v>
      </c>
      <c r="M2273">
        <v>35.4505447745316</v>
      </c>
    </row>
    <row r="2274" spans="1:13" hidden="1" outlineLevel="3" x14ac:dyDescent="0.2">
      <c r="A2274">
        <v>1961</v>
      </c>
      <c r="B2274">
        <v>56</v>
      </c>
      <c r="C2274" t="s">
        <v>3137</v>
      </c>
      <c r="D2274">
        <v>10</v>
      </c>
      <c r="E2274" t="s">
        <v>990</v>
      </c>
      <c r="F2274" t="s">
        <v>3138</v>
      </c>
      <c r="G2274" t="s">
        <v>156</v>
      </c>
      <c r="H2274">
        <v>124</v>
      </c>
      <c r="I2274">
        <v>11</v>
      </c>
      <c r="J2274">
        <v>55</v>
      </c>
      <c r="K2274">
        <v>4397</v>
      </c>
      <c r="L2274">
        <v>21</v>
      </c>
      <c r="M2274">
        <v>35.402972389653598</v>
      </c>
    </row>
    <row r="2275" spans="1:13" outlineLevel="2" collapsed="1" x14ac:dyDescent="0.2">
      <c r="E2275" s="10" t="s">
        <v>13030</v>
      </c>
      <c r="M2275">
        <f>SUBTOTAL(1,M2268:M2274)</f>
        <v>35.661228374678416</v>
      </c>
    </row>
    <row r="2276" spans="1:13" hidden="1" outlineLevel="3" x14ac:dyDescent="0.2">
      <c r="A2276">
        <v>1961</v>
      </c>
      <c r="B2276">
        <v>14</v>
      </c>
      <c r="C2276" t="s">
        <v>2793</v>
      </c>
      <c r="D2276">
        <v>129</v>
      </c>
      <c r="E2276" t="s">
        <v>2048</v>
      </c>
      <c r="F2276" t="s">
        <v>3083</v>
      </c>
      <c r="G2276" t="s">
        <v>156</v>
      </c>
      <c r="H2276">
        <v>122</v>
      </c>
      <c r="I2276">
        <v>42</v>
      </c>
      <c r="J2276">
        <v>59</v>
      </c>
      <c r="K2276">
        <v>4397</v>
      </c>
      <c r="L2276">
        <v>21</v>
      </c>
      <c r="M2276">
        <v>35.830584975745701</v>
      </c>
    </row>
    <row r="2277" spans="1:13" hidden="1" outlineLevel="3" x14ac:dyDescent="0.2">
      <c r="A2277">
        <v>1961</v>
      </c>
      <c r="B2277">
        <v>20</v>
      </c>
      <c r="C2277" t="s">
        <v>3091</v>
      </c>
      <c r="D2277">
        <v>128</v>
      </c>
      <c r="E2277" t="s">
        <v>2048</v>
      </c>
      <c r="F2277" t="s">
        <v>3092</v>
      </c>
      <c r="G2277" t="s">
        <v>156</v>
      </c>
      <c r="H2277">
        <v>122</v>
      </c>
      <c r="I2277">
        <v>59</v>
      </c>
      <c r="J2277">
        <v>41</v>
      </c>
      <c r="K2277">
        <v>4397</v>
      </c>
      <c r="L2277">
        <v>21</v>
      </c>
      <c r="M2277">
        <v>35.749501446539</v>
      </c>
    </row>
    <row r="2278" spans="1:13" hidden="1" outlineLevel="3" x14ac:dyDescent="0.2">
      <c r="A2278">
        <v>1961</v>
      </c>
      <c r="B2278">
        <v>21</v>
      </c>
      <c r="C2278" t="s">
        <v>2709</v>
      </c>
      <c r="D2278">
        <v>135</v>
      </c>
      <c r="E2278" t="s">
        <v>2048</v>
      </c>
      <c r="F2278" t="s">
        <v>3093</v>
      </c>
      <c r="G2278" t="s">
        <v>156</v>
      </c>
      <c r="H2278">
        <v>123</v>
      </c>
      <c r="I2278">
        <v>0</v>
      </c>
      <c r="J2278">
        <v>15</v>
      </c>
      <c r="K2278">
        <v>4397</v>
      </c>
      <c r="L2278">
        <v>21</v>
      </c>
      <c r="M2278">
        <v>35.746756546187399</v>
      </c>
    </row>
    <row r="2279" spans="1:13" hidden="1" outlineLevel="3" x14ac:dyDescent="0.2">
      <c r="A2279">
        <v>1961</v>
      </c>
      <c r="B2279">
        <v>23</v>
      </c>
      <c r="C2279" t="s">
        <v>3039</v>
      </c>
      <c r="D2279">
        <v>126</v>
      </c>
      <c r="E2279" t="s">
        <v>2048</v>
      </c>
      <c r="F2279" t="s">
        <v>3095</v>
      </c>
      <c r="G2279" t="s">
        <v>156</v>
      </c>
      <c r="H2279">
        <v>123</v>
      </c>
      <c r="I2279">
        <v>6</v>
      </c>
      <c r="J2279">
        <v>38</v>
      </c>
      <c r="K2279">
        <v>4397</v>
      </c>
      <c r="L2279">
        <v>21</v>
      </c>
      <c r="M2279">
        <v>35.715865143795703</v>
      </c>
    </row>
    <row r="2280" spans="1:13" hidden="1" outlineLevel="3" x14ac:dyDescent="0.2">
      <c r="A2280">
        <v>1961</v>
      </c>
      <c r="B2280">
        <v>25</v>
      </c>
      <c r="C2280" t="s">
        <v>2596</v>
      </c>
      <c r="D2280">
        <v>136</v>
      </c>
      <c r="E2280" t="s">
        <v>2048</v>
      </c>
      <c r="F2280" t="s">
        <v>3098</v>
      </c>
      <c r="G2280" t="s">
        <v>156</v>
      </c>
      <c r="H2280">
        <v>123</v>
      </c>
      <c r="I2280">
        <v>8</v>
      </c>
      <c r="J2280">
        <v>18</v>
      </c>
      <c r="K2280">
        <v>4397</v>
      </c>
      <c r="L2280">
        <v>21</v>
      </c>
      <c r="M2280">
        <v>35.707808291487801</v>
      </c>
    </row>
    <row r="2281" spans="1:13" hidden="1" outlineLevel="3" x14ac:dyDescent="0.2">
      <c r="A2281">
        <v>1961</v>
      </c>
      <c r="B2281">
        <v>27</v>
      </c>
      <c r="C2281" t="s">
        <v>2568</v>
      </c>
      <c r="D2281">
        <v>134</v>
      </c>
      <c r="E2281" t="s">
        <v>2048</v>
      </c>
      <c r="F2281" t="s">
        <v>3101</v>
      </c>
      <c r="G2281" t="s">
        <v>156</v>
      </c>
      <c r="H2281">
        <v>123</v>
      </c>
      <c r="I2281">
        <v>19</v>
      </c>
      <c r="J2281">
        <v>14</v>
      </c>
      <c r="K2281">
        <v>4397</v>
      </c>
      <c r="L2281">
        <v>21</v>
      </c>
      <c r="M2281">
        <v>35.655045342535402</v>
      </c>
    </row>
    <row r="2282" spans="1:13" hidden="1" outlineLevel="3" x14ac:dyDescent="0.2">
      <c r="A2282">
        <v>1961</v>
      </c>
      <c r="B2282">
        <v>28</v>
      </c>
      <c r="C2282" t="s">
        <v>2586</v>
      </c>
      <c r="D2282">
        <v>125</v>
      </c>
      <c r="E2282" t="s">
        <v>2048</v>
      </c>
      <c r="F2282" t="s">
        <v>3102</v>
      </c>
      <c r="G2282" t="s">
        <v>156</v>
      </c>
      <c r="H2282">
        <v>123</v>
      </c>
      <c r="I2282">
        <v>20</v>
      </c>
      <c r="J2282">
        <v>48</v>
      </c>
      <c r="K2282">
        <v>4397</v>
      </c>
      <c r="L2282">
        <v>21</v>
      </c>
      <c r="M2282">
        <v>35.647497567830499</v>
      </c>
    </row>
    <row r="2283" spans="1:13" hidden="1" outlineLevel="3" x14ac:dyDescent="0.2">
      <c r="A2283">
        <v>1961</v>
      </c>
      <c r="B2283">
        <v>30</v>
      </c>
      <c r="C2283" t="s">
        <v>3104</v>
      </c>
      <c r="D2283">
        <v>130</v>
      </c>
      <c r="E2283" t="s">
        <v>2048</v>
      </c>
      <c r="F2283" t="s">
        <v>3105</v>
      </c>
      <c r="G2283" t="s">
        <v>156</v>
      </c>
      <c r="H2283">
        <v>123</v>
      </c>
      <c r="I2283">
        <v>22</v>
      </c>
      <c r="J2283">
        <v>31</v>
      </c>
      <c r="K2283">
        <v>4397</v>
      </c>
      <c r="L2283">
        <v>21</v>
      </c>
      <c r="M2283">
        <v>35.639230802137099</v>
      </c>
    </row>
    <row r="2284" spans="1:13" hidden="1" outlineLevel="3" x14ac:dyDescent="0.2">
      <c r="A2284">
        <v>1961</v>
      </c>
      <c r="B2284">
        <v>59</v>
      </c>
      <c r="C2284" t="s">
        <v>3141</v>
      </c>
      <c r="D2284">
        <v>132</v>
      </c>
      <c r="E2284" t="s">
        <v>2048</v>
      </c>
      <c r="F2284" t="s">
        <v>3142</v>
      </c>
      <c r="G2284" t="s">
        <v>156</v>
      </c>
      <c r="H2284">
        <v>124</v>
      </c>
      <c r="I2284">
        <v>23</v>
      </c>
      <c r="J2284">
        <v>37</v>
      </c>
      <c r="K2284">
        <v>4397</v>
      </c>
      <c r="L2284">
        <v>21</v>
      </c>
      <c r="M2284">
        <v>35.347474526424797</v>
      </c>
    </row>
    <row r="2285" spans="1:13" outlineLevel="2" collapsed="1" x14ac:dyDescent="0.2">
      <c r="E2285" s="10" t="s">
        <v>13059</v>
      </c>
      <c r="M2285">
        <f>SUBTOTAL(1,M2276:M2284)</f>
        <v>35.671084960298153</v>
      </c>
    </row>
    <row r="2286" spans="1:13" hidden="1" outlineLevel="3" x14ac:dyDescent="0.2">
      <c r="A2286">
        <v>1961</v>
      </c>
      <c r="B2286">
        <v>24</v>
      </c>
      <c r="C2286" t="s">
        <v>3008</v>
      </c>
      <c r="D2286">
        <v>112</v>
      </c>
      <c r="E2286" t="s">
        <v>3096</v>
      </c>
      <c r="F2286" t="s">
        <v>3097</v>
      </c>
      <c r="G2286" t="s">
        <v>156</v>
      </c>
      <c r="H2286">
        <v>123</v>
      </c>
      <c r="I2286">
        <v>8</v>
      </c>
      <c r="J2286">
        <v>1</v>
      </c>
      <c r="K2286">
        <v>4397</v>
      </c>
      <c r="L2286">
        <v>21</v>
      </c>
      <c r="M2286">
        <v>35.709177699923899</v>
      </c>
    </row>
    <row r="2287" spans="1:13" hidden="1" outlineLevel="3" x14ac:dyDescent="0.2">
      <c r="A2287">
        <v>1961</v>
      </c>
      <c r="B2287">
        <v>26</v>
      </c>
      <c r="C2287" t="s">
        <v>3099</v>
      </c>
      <c r="D2287">
        <v>105</v>
      </c>
      <c r="E2287" t="s">
        <v>3096</v>
      </c>
      <c r="F2287" t="s">
        <v>3100</v>
      </c>
      <c r="G2287" t="s">
        <v>156</v>
      </c>
      <c r="H2287">
        <v>123</v>
      </c>
      <c r="I2287">
        <v>9</v>
      </c>
      <c r="J2287">
        <v>6</v>
      </c>
      <c r="K2287">
        <v>4397</v>
      </c>
      <c r="L2287">
        <v>21</v>
      </c>
      <c r="M2287">
        <v>35.703942293377999</v>
      </c>
    </row>
    <row r="2288" spans="1:13" hidden="1" outlineLevel="3" x14ac:dyDescent="0.2">
      <c r="A2288">
        <v>1961</v>
      </c>
      <c r="B2288">
        <v>29</v>
      </c>
      <c r="C2288" t="s">
        <v>2987</v>
      </c>
      <c r="D2288">
        <v>107</v>
      </c>
      <c r="E2288" t="s">
        <v>3096</v>
      </c>
      <c r="F2288" t="s">
        <v>3103</v>
      </c>
      <c r="G2288" t="s">
        <v>156</v>
      </c>
      <c r="H2288">
        <v>123</v>
      </c>
      <c r="I2288">
        <v>21</v>
      </c>
      <c r="J2288">
        <v>13</v>
      </c>
      <c r="K2288">
        <v>4397</v>
      </c>
      <c r="L2288">
        <v>21</v>
      </c>
      <c r="M2288">
        <v>35.645490718868203</v>
      </c>
    </row>
    <row r="2289" spans="1:13" hidden="1" outlineLevel="3" x14ac:dyDescent="0.2">
      <c r="A2289">
        <v>1961</v>
      </c>
      <c r="B2289">
        <v>57</v>
      </c>
      <c r="C2289" t="s">
        <v>3017</v>
      </c>
      <c r="D2289">
        <v>111</v>
      </c>
      <c r="E2289" t="s">
        <v>3096</v>
      </c>
      <c r="F2289" t="s">
        <v>3139</v>
      </c>
      <c r="G2289" t="s">
        <v>156</v>
      </c>
      <c r="H2289">
        <v>124</v>
      </c>
      <c r="I2289">
        <v>21</v>
      </c>
      <c r="J2289">
        <v>33</v>
      </c>
      <c r="K2289">
        <v>4397</v>
      </c>
      <c r="L2289">
        <v>21</v>
      </c>
      <c r="M2289">
        <v>35.357264911446002</v>
      </c>
    </row>
    <row r="2290" spans="1:13" hidden="1" outlineLevel="3" x14ac:dyDescent="0.2">
      <c r="A2290">
        <v>1961</v>
      </c>
      <c r="B2290">
        <v>70</v>
      </c>
      <c r="C2290" t="s">
        <v>2399</v>
      </c>
      <c r="D2290">
        <v>106</v>
      </c>
      <c r="E2290" t="s">
        <v>3096</v>
      </c>
      <c r="F2290" t="s">
        <v>3159</v>
      </c>
      <c r="G2290" t="s">
        <v>156</v>
      </c>
      <c r="H2290">
        <v>125</v>
      </c>
      <c r="I2290">
        <v>20</v>
      </c>
      <c r="J2290">
        <v>15</v>
      </c>
      <c r="K2290">
        <v>4397</v>
      </c>
      <c r="L2290">
        <v>21</v>
      </c>
      <c r="M2290">
        <v>35.081280542535097</v>
      </c>
    </row>
    <row r="2291" spans="1:13" hidden="1" outlineLevel="3" x14ac:dyDescent="0.2">
      <c r="A2291">
        <v>1961</v>
      </c>
      <c r="B2291">
        <v>71</v>
      </c>
      <c r="C2291" t="s">
        <v>3160</v>
      </c>
      <c r="D2291">
        <v>109</v>
      </c>
      <c r="E2291" t="s">
        <v>3096</v>
      </c>
      <c r="F2291" t="s">
        <v>3161</v>
      </c>
      <c r="G2291" t="s">
        <v>156</v>
      </c>
      <c r="H2291">
        <v>125</v>
      </c>
      <c r="I2291">
        <v>38</v>
      </c>
      <c r="J2291">
        <v>22</v>
      </c>
      <c r="K2291">
        <v>4397</v>
      </c>
      <c r="L2291">
        <v>21</v>
      </c>
      <c r="M2291">
        <v>34.996971050315899</v>
      </c>
    </row>
    <row r="2292" spans="1:13" hidden="1" outlineLevel="3" x14ac:dyDescent="0.2">
      <c r="A2292">
        <v>1961</v>
      </c>
      <c r="B2292">
        <v>72</v>
      </c>
      <c r="C2292" t="s">
        <v>3162</v>
      </c>
      <c r="D2292">
        <v>104</v>
      </c>
      <c r="E2292" t="s">
        <v>3096</v>
      </c>
      <c r="F2292" t="s">
        <v>3163</v>
      </c>
      <c r="G2292" t="s">
        <v>156</v>
      </c>
      <c r="H2292">
        <v>126</v>
      </c>
      <c r="I2292">
        <v>14</v>
      </c>
      <c r="J2292">
        <v>29</v>
      </c>
      <c r="K2292">
        <v>4397</v>
      </c>
      <c r="L2292">
        <v>21</v>
      </c>
      <c r="M2292">
        <v>34.830098422554599</v>
      </c>
    </row>
    <row r="2293" spans="1:13" outlineLevel="2" collapsed="1" x14ac:dyDescent="0.2">
      <c r="E2293" s="10" t="s">
        <v>13074</v>
      </c>
      <c r="M2293">
        <f>SUBTOTAL(1,M2286:M2292)</f>
        <v>35.332032234145956</v>
      </c>
    </row>
    <row r="2294" spans="1:13" hidden="1" outlineLevel="3" x14ac:dyDescent="0.2">
      <c r="A2294">
        <v>1961</v>
      </c>
      <c r="B2294">
        <v>51</v>
      </c>
      <c r="C2294" t="s">
        <v>2764</v>
      </c>
      <c r="D2294">
        <v>49</v>
      </c>
      <c r="E2294" t="s">
        <v>2972</v>
      </c>
      <c r="F2294" t="s">
        <v>3130</v>
      </c>
      <c r="G2294" t="s">
        <v>156</v>
      </c>
      <c r="H2294">
        <v>124</v>
      </c>
      <c r="I2294">
        <v>4</v>
      </c>
      <c r="J2294">
        <v>45</v>
      </c>
      <c r="K2294">
        <v>4397</v>
      </c>
      <c r="L2294">
        <v>21</v>
      </c>
      <c r="M2294">
        <v>35.437052956781599</v>
      </c>
    </row>
    <row r="2295" spans="1:13" hidden="1" outlineLevel="3" x14ac:dyDescent="0.2">
      <c r="A2295">
        <v>1961</v>
      </c>
      <c r="B2295">
        <v>58</v>
      </c>
      <c r="C2295" t="s">
        <v>2732</v>
      </c>
      <c r="D2295">
        <v>53</v>
      </c>
      <c r="E2295" t="s">
        <v>2972</v>
      </c>
      <c r="F2295" t="s">
        <v>3140</v>
      </c>
      <c r="G2295" t="s">
        <v>156</v>
      </c>
      <c r="H2295">
        <v>124</v>
      </c>
      <c r="I2295">
        <v>21</v>
      </c>
      <c r="J2295">
        <v>45</v>
      </c>
      <c r="K2295">
        <v>4397</v>
      </c>
      <c r="L2295">
        <v>21</v>
      </c>
      <c r="M2295">
        <v>35.356317217810798</v>
      </c>
    </row>
    <row r="2296" spans="1:13" hidden="1" outlineLevel="3" x14ac:dyDescent="0.2">
      <c r="A2296">
        <v>1961</v>
      </c>
      <c r="B2296">
        <v>64</v>
      </c>
      <c r="C2296" t="s">
        <v>3148</v>
      </c>
      <c r="D2296">
        <v>58</v>
      </c>
      <c r="E2296" t="s">
        <v>2972</v>
      </c>
      <c r="F2296" t="s">
        <v>3149</v>
      </c>
      <c r="G2296" t="s">
        <v>156</v>
      </c>
      <c r="H2296">
        <v>124</v>
      </c>
      <c r="I2296">
        <v>33</v>
      </c>
      <c r="J2296">
        <v>8</v>
      </c>
      <c r="K2296">
        <v>4397</v>
      </c>
      <c r="L2296">
        <v>21</v>
      </c>
      <c r="M2296">
        <v>35.302461261229098</v>
      </c>
    </row>
    <row r="2297" spans="1:13" hidden="1" outlineLevel="3" x14ac:dyDescent="0.2">
      <c r="A2297">
        <v>1961</v>
      </c>
      <c r="B2297">
        <v>66</v>
      </c>
      <c r="C2297" t="s">
        <v>3152</v>
      </c>
      <c r="D2297">
        <v>60</v>
      </c>
      <c r="E2297" t="s">
        <v>2972</v>
      </c>
      <c r="F2297" t="s">
        <v>3153</v>
      </c>
      <c r="G2297" t="s">
        <v>156</v>
      </c>
      <c r="H2297">
        <v>124</v>
      </c>
      <c r="I2297">
        <v>53</v>
      </c>
      <c r="J2297">
        <v>12</v>
      </c>
      <c r="K2297">
        <v>4397</v>
      </c>
      <c r="L2297">
        <v>21</v>
      </c>
      <c r="M2297">
        <v>35.207921849143197</v>
      </c>
    </row>
    <row r="2298" spans="1:13" outlineLevel="2" collapsed="1" x14ac:dyDescent="0.2">
      <c r="E2298" s="10" t="s">
        <v>13072</v>
      </c>
      <c r="M2298">
        <f>SUBTOTAL(1,M2294:M2297)</f>
        <v>35.325938321241175</v>
      </c>
    </row>
    <row r="2299" spans="1:13" hidden="1" outlineLevel="3" x14ac:dyDescent="0.2">
      <c r="A2299">
        <v>1961</v>
      </c>
      <c r="B2299">
        <v>3</v>
      </c>
      <c r="C2299" t="s">
        <v>2452</v>
      </c>
      <c r="D2299">
        <v>82</v>
      </c>
      <c r="E2299" t="s">
        <v>2985</v>
      </c>
      <c r="F2299" t="s">
        <v>3070</v>
      </c>
      <c r="G2299" t="s">
        <v>156</v>
      </c>
      <c r="H2299">
        <v>122</v>
      </c>
      <c r="I2299">
        <v>13</v>
      </c>
      <c r="J2299">
        <v>49</v>
      </c>
      <c r="K2299">
        <v>4397</v>
      </c>
      <c r="L2299">
        <v>21</v>
      </c>
      <c r="M2299">
        <v>35.973083592217698</v>
      </c>
    </row>
    <row r="2300" spans="1:13" hidden="1" outlineLevel="3" x14ac:dyDescent="0.2">
      <c r="A2300">
        <v>1961</v>
      </c>
      <c r="B2300">
        <v>12</v>
      </c>
      <c r="C2300" t="s">
        <v>3080</v>
      </c>
      <c r="D2300">
        <v>78</v>
      </c>
      <c r="E2300" t="s">
        <v>2985</v>
      </c>
      <c r="F2300" t="s">
        <v>3081</v>
      </c>
      <c r="G2300" t="s">
        <v>156</v>
      </c>
      <c r="H2300">
        <v>122</v>
      </c>
      <c r="I2300">
        <v>33</v>
      </c>
      <c r="J2300">
        <v>47</v>
      </c>
      <c r="K2300">
        <v>4397</v>
      </c>
      <c r="L2300">
        <v>21</v>
      </c>
      <c r="M2300">
        <v>35.875411069585397</v>
      </c>
    </row>
    <row r="2301" spans="1:13" hidden="1" outlineLevel="3" x14ac:dyDescent="0.2">
      <c r="A2301">
        <v>1961</v>
      </c>
      <c r="B2301">
        <v>33</v>
      </c>
      <c r="C2301" t="s">
        <v>2798</v>
      </c>
      <c r="D2301">
        <v>80</v>
      </c>
      <c r="E2301" t="s">
        <v>2985</v>
      </c>
      <c r="F2301" t="s">
        <v>3108</v>
      </c>
      <c r="G2301" t="s">
        <v>156</v>
      </c>
      <c r="H2301">
        <v>123</v>
      </c>
      <c r="I2301">
        <v>27</v>
      </c>
      <c r="J2301">
        <v>38</v>
      </c>
      <c r="K2301">
        <v>4397</v>
      </c>
      <c r="L2301">
        <v>21</v>
      </c>
      <c r="M2301">
        <v>35.614613754280398</v>
      </c>
    </row>
    <row r="2302" spans="1:13" hidden="1" outlineLevel="3" x14ac:dyDescent="0.2">
      <c r="A2302">
        <v>1961</v>
      </c>
      <c r="B2302">
        <v>37</v>
      </c>
      <c r="C2302" t="s">
        <v>1884</v>
      </c>
      <c r="D2302">
        <v>81</v>
      </c>
      <c r="E2302" t="s">
        <v>2985</v>
      </c>
      <c r="F2302" t="s">
        <v>3113</v>
      </c>
      <c r="G2302" t="s">
        <v>156</v>
      </c>
      <c r="H2302">
        <v>123</v>
      </c>
      <c r="I2302">
        <v>33</v>
      </c>
      <c r="J2302">
        <v>30</v>
      </c>
      <c r="K2302">
        <v>4397</v>
      </c>
      <c r="L2302">
        <v>21</v>
      </c>
      <c r="M2302">
        <v>35.586430161192403</v>
      </c>
    </row>
    <row r="2303" spans="1:13" hidden="1" outlineLevel="3" x14ac:dyDescent="0.2">
      <c r="A2303">
        <v>1961</v>
      </c>
      <c r="B2303">
        <v>60</v>
      </c>
      <c r="C2303" t="s">
        <v>2891</v>
      </c>
      <c r="D2303">
        <v>75</v>
      </c>
      <c r="E2303" t="s">
        <v>2985</v>
      </c>
      <c r="F2303" t="s">
        <v>3143</v>
      </c>
      <c r="G2303" t="s">
        <v>156</v>
      </c>
      <c r="H2303">
        <v>124</v>
      </c>
      <c r="I2303">
        <v>25</v>
      </c>
      <c r="J2303">
        <v>46</v>
      </c>
      <c r="K2303">
        <v>4397</v>
      </c>
      <c r="L2303">
        <v>21</v>
      </c>
      <c r="M2303">
        <v>35.337295120393897</v>
      </c>
    </row>
    <row r="2304" spans="1:13" hidden="1" outlineLevel="3" x14ac:dyDescent="0.2">
      <c r="A2304">
        <v>1961</v>
      </c>
      <c r="B2304">
        <v>63</v>
      </c>
      <c r="C2304" t="s">
        <v>3146</v>
      </c>
      <c r="D2304">
        <v>73</v>
      </c>
      <c r="E2304" t="s">
        <v>2985</v>
      </c>
      <c r="F2304" t="s">
        <v>3147</v>
      </c>
      <c r="G2304" t="s">
        <v>156</v>
      </c>
      <c r="H2304">
        <v>124</v>
      </c>
      <c r="I2304">
        <v>31</v>
      </c>
      <c r="J2304">
        <v>37</v>
      </c>
      <c r="K2304">
        <v>4397</v>
      </c>
      <c r="L2304">
        <v>21</v>
      </c>
      <c r="M2304">
        <v>35.309627322957702</v>
      </c>
    </row>
    <row r="2305" spans="1:13" hidden="1" outlineLevel="3" x14ac:dyDescent="0.2">
      <c r="A2305">
        <v>1961</v>
      </c>
      <c r="B2305">
        <v>67</v>
      </c>
      <c r="C2305" t="s">
        <v>3154</v>
      </c>
      <c r="D2305">
        <v>77</v>
      </c>
      <c r="E2305" t="s">
        <v>2985</v>
      </c>
      <c r="F2305" t="s">
        <v>3155</v>
      </c>
      <c r="G2305" t="s">
        <v>156</v>
      </c>
      <c r="H2305">
        <v>124</v>
      </c>
      <c r="I2305">
        <v>55</v>
      </c>
      <c r="J2305">
        <v>56</v>
      </c>
      <c r="K2305">
        <v>4397</v>
      </c>
      <c r="L2305">
        <v>21</v>
      </c>
      <c r="M2305">
        <v>35.195083556417202</v>
      </c>
    </row>
    <row r="2306" spans="1:13" outlineLevel="2" collapsed="1" x14ac:dyDescent="0.2">
      <c r="E2306" s="10" t="s">
        <v>13073</v>
      </c>
      <c r="M2306">
        <f>SUBTOTAL(1,M2299:M2305)</f>
        <v>35.555934939577817</v>
      </c>
    </row>
    <row r="2307" spans="1:13" outlineLevel="1" x14ac:dyDescent="0.2">
      <c r="A2307" s="10" t="s">
        <v>12918</v>
      </c>
      <c r="M2307">
        <f>SUBTOTAL(1,M2224:M2305)</f>
        <v>35.578836670045192</v>
      </c>
    </row>
    <row r="2308" spans="1:13" hidden="1" outlineLevel="3" x14ac:dyDescent="0.2">
      <c r="A2308">
        <v>1962</v>
      </c>
      <c r="B2308">
        <v>1</v>
      </c>
      <c r="C2308" t="s">
        <v>2672</v>
      </c>
      <c r="D2308">
        <v>1</v>
      </c>
      <c r="E2308" t="s">
        <v>3164</v>
      </c>
      <c r="F2308" t="s">
        <v>3165</v>
      </c>
      <c r="G2308" t="s">
        <v>156</v>
      </c>
      <c r="H2308">
        <v>114</v>
      </c>
      <c r="I2308">
        <v>31</v>
      </c>
      <c r="J2308">
        <v>54</v>
      </c>
      <c r="K2308">
        <v>4274</v>
      </c>
      <c r="L2308">
        <v>22</v>
      </c>
      <c r="M2308">
        <v>37.317190296715602</v>
      </c>
    </row>
    <row r="2309" spans="1:13" hidden="1" outlineLevel="3" x14ac:dyDescent="0.2">
      <c r="A2309">
        <v>1962</v>
      </c>
      <c r="B2309">
        <v>5</v>
      </c>
      <c r="C2309" t="s">
        <v>2971</v>
      </c>
      <c r="D2309">
        <v>5</v>
      </c>
      <c r="E2309" t="s">
        <v>3164</v>
      </c>
      <c r="F2309" t="s">
        <v>3173</v>
      </c>
      <c r="G2309" t="s">
        <v>156</v>
      </c>
      <c r="H2309">
        <v>114</v>
      </c>
      <c r="I2309">
        <v>45</v>
      </c>
      <c r="J2309">
        <v>59</v>
      </c>
      <c r="K2309">
        <v>4274</v>
      </c>
      <c r="L2309">
        <v>22</v>
      </c>
      <c r="M2309">
        <v>37.240868527612797</v>
      </c>
    </row>
    <row r="2310" spans="1:13" hidden="1" outlineLevel="3" x14ac:dyDescent="0.2">
      <c r="A2310">
        <v>1962</v>
      </c>
      <c r="B2310">
        <v>30</v>
      </c>
      <c r="C2310" t="s">
        <v>2494</v>
      </c>
      <c r="D2310">
        <v>9</v>
      </c>
      <c r="E2310" t="s">
        <v>3164</v>
      </c>
      <c r="F2310" t="s">
        <v>3210</v>
      </c>
      <c r="G2310" t="s">
        <v>156</v>
      </c>
      <c r="H2310">
        <v>115</v>
      </c>
      <c r="I2310">
        <v>46</v>
      </c>
      <c r="J2310">
        <v>0</v>
      </c>
      <c r="K2310">
        <v>4274</v>
      </c>
      <c r="L2310">
        <v>22</v>
      </c>
      <c r="M2310">
        <v>36.919090123812197</v>
      </c>
    </row>
    <row r="2311" spans="1:13" hidden="1" outlineLevel="3" x14ac:dyDescent="0.2">
      <c r="A2311">
        <v>1962</v>
      </c>
      <c r="B2311">
        <v>31</v>
      </c>
      <c r="C2311" t="s">
        <v>3211</v>
      </c>
      <c r="D2311">
        <v>2</v>
      </c>
      <c r="E2311" t="s">
        <v>3164</v>
      </c>
      <c r="F2311" t="s">
        <v>3212</v>
      </c>
      <c r="G2311" t="s">
        <v>156</v>
      </c>
      <c r="H2311">
        <v>115</v>
      </c>
      <c r="I2311">
        <v>50</v>
      </c>
      <c r="J2311">
        <v>8</v>
      </c>
      <c r="K2311">
        <v>4274</v>
      </c>
      <c r="L2311">
        <v>22</v>
      </c>
      <c r="M2311">
        <v>36.897133867935302</v>
      </c>
    </row>
    <row r="2312" spans="1:13" hidden="1" outlineLevel="3" x14ac:dyDescent="0.2">
      <c r="A2312">
        <v>1962</v>
      </c>
      <c r="B2312">
        <v>33</v>
      </c>
      <c r="C2312" t="s">
        <v>2730</v>
      </c>
      <c r="D2312">
        <v>10</v>
      </c>
      <c r="E2312" t="s">
        <v>3164</v>
      </c>
      <c r="F2312" t="s">
        <v>3214</v>
      </c>
      <c r="G2312" t="s">
        <v>156</v>
      </c>
      <c r="H2312">
        <v>115</v>
      </c>
      <c r="I2312">
        <v>53</v>
      </c>
      <c r="J2312">
        <v>13</v>
      </c>
      <c r="K2312">
        <v>4274</v>
      </c>
      <c r="L2312">
        <v>22</v>
      </c>
      <c r="M2312">
        <v>36.880772208546098</v>
      </c>
    </row>
    <row r="2313" spans="1:13" hidden="1" outlineLevel="3" x14ac:dyDescent="0.2">
      <c r="A2313">
        <v>1962</v>
      </c>
      <c r="B2313">
        <v>38</v>
      </c>
      <c r="C2313" t="s">
        <v>2772</v>
      </c>
      <c r="D2313">
        <v>6</v>
      </c>
      <c r="E2313" t="s">
        <v>3164</v>
      </c>
      <c r="F2313" t="s">
        <v>3221</v>
      </c>
      <c r="G2313" t="s">
        <v>156</v>
      </c>
      <c r="H2313">
        <v>116</v>
      </c>
      <c r="I2313">
        <v>10</v>
      </c>
      <c r="J2313">
        <v>44</v>
      </c>
      <c r="K2313">
        <v>4274</v>
      </c>
      <c r="L2313">
        <v>22</v>
      </c>
      <c r="M2313">
        <v>36.788094987614798</v>
      </c>
    </row>
    <row r="2314" spans="1:13" hidden="1" outlineLevel="3" x14ac:dyDescent="0.2">
      <c r="A2314">
        <v>1962</v>
      </c>
      <c r="B2314">
        <v>56</v>
      </c>
      <c r="C2314" t="s">
        <v>274</v>
      </c>
      <c r="D2314">
        <v>4</v>
      </c>
      <c r="E2314" t="s">
        <v>3164</v>
      </c>
      <c r="F2314" t="s">
        <v>3252</v>
      </c>
      <c r="G2314" t="s">
        <v>156</v>
      </c>
      <c r="H2314">
        <v>116</v>
      </c>
      <c r="I2314">
        <v>36</v>
      </c>
      <c r="J2314">
        <v>30</v>
      </c>
      <c r="K2314">
        <v>4274</v>
      </c>
      <c r="L2314">
        <v>22</v>
      </c>
      <c r="M2314">
        <v>36.652612020295798</v>
      </c>
    </row>
    <row r="2315" spans="1:13" hidden="1" outlineLevel="3" x14ac:dyDescent="0.2">
      <c r="A2315">
        <v>1962</v>
      </c>
      <c r="B2315">
        <v>68</v>
      </c>
      <c r="C2315" t="s">
        <v>2784</v>
      </c>
      <c r="D2315">
        <v>3</v>
      </c>
      <c r="E2315" t="s">
        <v>3164</v>
      </c>
      <c r="F2315" t="s">
        <v>3268</v>
      </c>
      <c r="G2315" t="s">
        <v>156</v>
      </c>
      <c r="H2315">
        <v>117</v>
      </c>
      <c r="I2315">
        <v>2</v>
      </c>
      <c r="J2315">
        <v>38</v>
      </c>
      <c r="K2315">
        <v>4274</v>
      </c>
      <c r="L2315">
        <v>22</v>
      </c>
      <c r="M2315">
        <v>36.516216613900703</v>
      </c>
    </row>
    <row r="2316" spans="1:13" hidden="1" outlineLevel="3" x14ac:dyDescent="0.2">
      <c r="A2316">
        <v>1962</v>
      </c>
      <c r="B2316">
        <v>92</v>
      </c>
      <c r="C2316" t="s">
        <v>3306</v>
      </c>
      <c r="D2316">
        <v>7</v>
      </c>
      <c r="E2316" t="s">
        <v>3164</v>
      </c>
      <c r="F2316" t="s">
        <v>3307</v>
      </c>
      <c r="G2316" t="s">
        <v>156</v>
      </c>
      <c r="H2316">
        <v>118</v>
      </c>
      <c r="I2316">
        <v>16</v>
      </c>
      <c r="J2316">
        <v>56</v>
      </c>
      <c r="K2316">
        <v>4274</v>
      </c>
      <c r="L2316">
        <v>22</v>
      </c>
      <c r="M2316">
        <v>36.133916997012797</v>
      </c>
    </row>
    <row r="2317" spans="1:13" outlineLevel="2" collapsed="1" x14ac:dyDescent="0.2">
      <c r="E2317" s="10" t="s">
        <v>13075</v>
      </c>
      <c r="M2317">
        <f>SUBTOTAL(1,M2308:M2316)</f>
        <v>36.816210627049571</v>
      </c>
    </row>
    <row r="2318" spans="1:13" hidden="1" outlineLevel="3" x14ac:dyDescent="0.2">
      <c r="A2318">
        <v>1962</v>
      </c>
      <c r="B2318">
        <v>4</v>
      </c>
      <c r="C2318" t="s">
        <v>2572</v>
      </c>
      <c r="D2318">
        <v>66</v>
      </c>
      <c r="E2318" t="s">
        <v>3171</v>
      </c>
      <c r="F2318" t="s">
        <v>3172</v>
      </c>
      <c r="G2318" t="s">
        <v>156</v>
      </c>
      <c r="H2318">
        <v>114</v>
      </c>
      <c r="I2318">
        <v>44</v>
      </c>
      <c r="J2318">
        <v>55</v>
      </c>
      <c r="K2318">
        <v>4274</v>
      </c>
      <c r="L2318">
        <v>22</v>
      </c>
      <c r="M2318">
        <v>37.246638182500298</v>
      </c>
    </row>
    <row r="2319" spans="1:13" hidden="1" outlineLevel="3" x14ac:dyDescent="0.2">
      <c r="A2319">
        <v>1962</v>
      </c>
      <c r="B2319">
        <v>42</v>
      </c>
      <c r="C2319" t="s">
        <v>3226</v>
      </c>
      <c r="D2319">
        <v>61</v>
      </c>
      <c r="E2319" t="s">
        <v>3171</v>
      </c>
      <c r="F2319" t="s">
        <v>3227</v>
      </c>
      <c r="G2319" t="s">
        <v>156</v>
      </c>
      <c r="H2319">
        <v>116</v>
      </c>
      <c r="I2319">
        <v>13</v>
      </c>
      <c r="J2319">
        <v>16</v>
      </c>
      <c r="K2319">
        <v>4274</v>
      </c>
      <c r="L2319">
        <v>22</v>
      </c>
      <c r="M2319">
        <v>36.774730159944099</v>
      </c>
    </row>
    <row r="2320" spans="1:13" hidden="1" outlineLevel="3" x14ac:dyDescent="0.2">
      <c r="A2320">
        <v>1962</v>
      </c>
      <c r="B2320">
        <v>46</v>
      </c>
      <c r="C2320" t="s">
        <v>3234</v>
      </c>
      <c r="D2320">
        <v>63</v>
      </c>
      <c r="E2320" t="s">
        <v>3171</v>
      </c>
      <c r="F2320" t="s">
        <v>3235</v>
      </c>
      <c r="G2320" t="s">
        <v>156</v>
      </c>
      <c r="H2320">
        <v>116</v>
      </c>
      <c r="I2320">
        <v>24</v>
      </c>
      <c r="J2320">
        <v>9</v>
      </c>
      <c r="K2320">
        <v>4274</v>
      </c>
      <c r="L2320">
        <v>22</v>
      </c>
      <c r="M2320">
        <v>36.717424453942101</v>
      </c>
    </row>
    <row r="2321" spans="1:13" hidden="1" outlineLevel="3" x14ac:dyDescent="0.2">
      <c r="A2321">
        <v>1962</v>
      </c>
      <c r="B2321">
        <v>71</v>
      </c>
      <c r="C2321" t="s">
        <v>3272</v>
      </c>
      <c r="D2321">
        <v>69</v>
      </c>
      <c r="E2321" t="s">
        <v>3171</v>
      </c>
      <c r="F2321" t="s">
        <v>3273</v>
      </c>
      <c r="G2321" t="s">
        <v>156</v>
      </c>
      <c r="H2321">
        <v>117</v>
      </c>
      <c r="I2321">
        <v>5</v>
      </c>
      <c r="J2321">
        <v>27</v>
      </c>
      <c r="K2321">
        <v>4274</v>
      </c>
      <c r="L2321">
        <v>22</v>
      </c>
      <c r="M2321">
        <v>36.501576411475398</v>
      </c>
    </row>
    <row r="2322" spans="1:13" hidden="1" outlineLevel="3" x14ac:dyDescent="0.2">
      <c r="A2322">
        <v>1962</v>
      </c>
      <c r="B2322">
        <v>74</v>
      </c>
      <c r="C2322" t="s">
        <v>2086</v>
      </c>
      <c r="D2322">
        <v>64</v>
      </c>
      <c r="E2322" t="s">
        <v>3171</v>
      </c>
      <c r="F2322" t="s">
        <v>3277</v>
      </c>
      <c r="G2322" t="s">
        <v>156</v>
      </c>
      <c r="H2322">
        <v>117</v>
      </c>
      <c r="I2322">
        <v>10</v>
      </c>
      <c r="J2322">
        <v>4</v>
      </c>
      <c r="K2322">
        <v>4274</v>
      </c>
      <c r="L2322">
        <v>22</v>
      </c>
      <c r="M2322">
        <v>36.477605712605801</v>
      </c>
    </row>
    <row r="2323" spans="1:13" hidden="1" outlineLevel="3" x14ac:dyDescent="0.2">
      <c r="A2323">
        <v>1962</v>
      </c>
      <c r="B2323">
        <v>80</v>
      </c>
      <c r="C2323" t="s">
        <v>3285</v>
      </c>
      <c r="D2323">
        <v>62</v>
      </c>
      <c r="E2323" t="s">
        <v>3171</v>
      </c>
      <c r="F2323" t="s">
        <v>3286</v>
      </c>
      <c r="G2323" t="s">
        <v>156</v>
      </c>
      <c r="H2323">
        <v>117</v>
      </c>
      <c r="I2323">
        <v>28</v>
      </c>
      <c r="J2323">
        <v>29</v>
      </c>
      <c r="K2323">
        <v>4274</v>
      </c>
      <c r="L2323">
        <v>22</v>
      </c>
      <c r="M2323">
        <v>36.382295009091699</v>
      </c>
    </row>
    <row r="2324" spans="1:13" outlineLevel="2" collapsed="1" x14ac:dyDescent="0.2">
      <c r="E2324" s="10" t="s">
        <v>13076</v>
      </c>
      <c r="M2324">
        <f>SUBTOTAL(1,M2318:M2323)</f>
        <v>36.683378321593231</v>
      </c>
    </row>
    <row r="2325" spans="1:13" hidden="1" outlineLevel="3" x14ac:dyDescent="0.2">
      <c r="A2325">
        <v>1962</v>
      </c>
      <c r="B2325">
        <v>2</v>
      </c>
      <c r="C2325" t="s">
        <v>2692</v>
      </c>
      <c r="D2325">
        <v>134</v>
      </c>
      <c r="E2325" t="s">
        <v>3166</v>
      </c>
      <c r="F2325" t="s">
        <v>3167</v>
      </c>
      <c r="G2325" t="s">
        <v>156</v>
      </c>
      <c r="H2325">
        <v>114</v>
      </c>
      <c r="I2325">
        <v>36</v>
      </c>
      <c r="J2325">
        <v>53</v>
      </c>
      <c r="K2325">
        <v>4274</v>
      </c>
      <c r="L2325">
        <v>22</v>
      </c>
      <c r="M2325">
        <v>37.290148395712201</v>
      </c>
    </row>
    <row r="2326" spans="1:13" hidden="1" outlineLevel="3" x14ac:dyDescent="0.2">
      <c r="A2326">
        <v>1962</v>
      </c>
      <c r="B2326">
        <v>16</v>
      </c>
      <c r="C2326" t="s">
        <v>2800</v>
      </c>
      <c r="D2326">
        <v>132</v>
      </c>
      <c r="E2326" t="s">
        <v>3166</v>
      </c>
      <c r="F2326" t="s">
        <v>3195</v>
      </c>
      <c r="G2326" t="s">
        <v>156</v>
      </c>
      <c r="H2326">
        <v>115</v>
      </c>
      <c r="I2326">
        <v>11</v>
      </c>
      <c r="J2326">
        <v>4</v>
      </c>
      <c r="K2326">
        <v>4274</v>
      </c>
      <c r="L2326">
        <v>22</v>
      </c>
      <c r="M2326">
        <v>37.105704859838298</v>
      </c>
    </row>
    <row r="2327" spans="1:13" hidden="1" outlineLevel="3" x14ac:dyDescent="0.2">
      <c r="A2327">
        <v>1962</v>
      </c>
      <c r="B2327">
        <v>26</v>
      </c>
      <c r="C2327" t="s">
        <v>2682</v>
      </c>
      <c r="D2327">
        <v>139</v>
      </c>
      <c r="E2327" t="s">
        <v>3166</v>
      </c>
      <c r="F2327" t="s">
        <v>3206</v>
      </c>
      <c r="G2327" t="s">
        <v>156</v>
      </c>
      <c r="H2327">
        <v>115</v>
      </c>
      <c r="I2327">
        <v>39</v>
      </c>
      <c r="J2327">
        <v>8</v>
      </c>
      <c r="K2327">
        <v>4274</v>
      </c>
      <c r="L2327">
        <v>22</v>
      </c>
      <c r="M2327">
        <v>36.955623660975903</v>
      </c>
    </row>
    <row r="2328" spans="1:13" hidden="1" outlineLevel="3" x14ac:dyDescent="0.2">
      <c r="A2328">
        <v>1962</v>
      </c>
      <c r="B2328">
        <v>43</v>
      </c>
      <c r="C2328" t="s">
        <v>3228</v>
      </c>
      <c r="D2328">
        <v>131</v>
      </c>
      <c r="E2328" t="s">
        <v>3166</v>
      </c>
      <c r="F2328" t="s">
        <v>3229</v>
      </c>
      <c r="G2328" t="s">
        <v>156</v>
      </c>
      <c r="H2328">
        <v>116</v>
      </c>
      <c r="I2328">
        <v>15</v>
      </c>
      <c r="J2328">
        <v>12</v>
      </c>
      <c r="K2328">
        <v>4274</v>
      </c>
      <c r="L2328">
        <v>22</v>
      </c>
      <c r="M2328">
        <v>36.764537217570798</v>
      </c>
    </row>
    <row r="2329" spans="1:13" hidden="1" outlineLevel="3" x14ac:dyDescent="0.2">
      <c r="A2329">
        <v>1962</v>
      </c>
      <c r="B2329">
        <v>44</v>
      </c>
      <c r="C2329" t="s">
        <v>3230</v>
      </c>
      <c r="D2329">
        <v>138</v>
      </c>
      <c r="E2329" t="s">
        <v>3166</v>
      </c>
      <c r="F2329" t="s">
        <v>3231</v>
      </c>
      <c r="G2329" t="s">
        <v>156</v>
      </c>
      <c r="H2329">
        <v>116</v>
      </c>
      <c r="I2329">
        <v>19</v>
      </c>
      <c r="J2329">
        <v>13</v>
      </c>
      <c r="K2329">
        <v>4274</v>
      </c>
      <c r="L2329">
        <v>22</v>
      </c>
      <c r="M2329">
        <v>36.743378554899898</v>
      </c>
    </row>
    <row r="2330" spans="1:13" hidden="1" outlineLevel="3" x14ac:dyDescent="0.2">
      <c r="A2330">
        <v>1962</v>
      </c>
      <c r="B2330">
        <v>51</v>
      </c>
      <c r="C2330" t="s">
        <v>3244</v>
      </c>
      <c r="D2330">
        <v>133</v>
      </c>
      <c r="E2330" t="s">
        <v>3166</v>
      </c>
      <c r="F2330" t="s">
        <v>3245</v>
      </c>
      <c r="G2330" t="s">
        <v>156</v>
      </c>
      <c r="H2330">
        <v>116</v>
      </c>
      <c r="I2330">
        <v>32</v>
      </c>
      <c r="J2330">
        <v>0</v>
      </c>
      <c r="K2330">
        <v>4274</v>
      </c>
      <c r="L2330">
        <v>22</v>
      </c>
      <c r="M2330">
        <v>36.676201372997703</v>
      </c>
    </row>
    <row r="2331" spans="1:13" hidden="1" outlineLevel="3" x14ac:dyDescent="0.2">
      <c r="A2331">
        <v>1962</v>
      </c>
      <c r="B2331">
        <v>62</v>
      </c>
      <c r="C2331" t="s">
        <v>3259</v>
      </c>
      <c r="D2331">
        <v>136</v>
      </c>
      <c r="E2331" t="s">
        <v>3166</v>
      </c>
      <c r="F2331" t="s">
        <v>3260</v>
      </c>
      <c r="G2331" t="s">
        <v>156</v>
      </c>
      <c r="H2331">
        <v>116</v>
      </c>
      <c r="I2331">
        <v>52</v>
      </c>
      <c r="J2331">
        <v>52</v>
      </c>
      <c r="K2331">
        <v>4274</v>
      </c>
      <c r="L2331">
        <v>22</v>
      </c>
      <c r="M2331">
        <v>36.567071953456903</v>
      </c>
    </row>
    <row r="2332" spans="1:13" outlineLevel="2" collapsed="1" x14ac:dyDescent="0.2">
      <c r="E2332" s="10" t="s">
        <v>13077</v>
      </c>
      <c r="M2332">
        <f>SUBTOTAL(1,M2325:M2331)</f>
        <v>36.871809430778811</v>
      </c>
    </row>
    <row r="2333" spans="1:13" hidden="1" outlineLevel="3" x14ac:dyDescent="0.2">
      <c r="A2333">
        <v>1962</v>
      </c>
      <c r="B2333">
        <v>9</v>
      </c>
      <c r="C2333" t="s">
        <v>2452</v>
      </c>
      <c r="D2333">
        <v>44</v>
      </c>
      <c r="E2333" t="s">
        <v>3180</v>
      </c>
      <c r="F2333" t="s">
        <v>3181</v>
      </c>
      <c r="G2333" t="s">
        <v>156</v>
      </c>
      <c r="H2333">
        <v>114</v>
      </c>
      <c r="I2333">
        <v>51</v>
      </c>
      <c r="J2333">
        <v>5</v>
      </c>
      <c r="K2333">
        <v>4274</v>
      </c>
      <c r="L2333">
        <v>22</v>
      </c>
      <c r="M2333">
        <v>37.213307051382799</v>
      </c>
    </row>
    <row r="2334" spans="1:13" hidden="1" outlineLevel="3" x14ac:dyDescent="0.2">
      <c r="A2334">
        <v>1962</v>
      </c>
      <c r="B2334">
        <v>41</v>
      </c>
      <c r="C2334" t="s">
        <v>2914</v>
      </c>
      <c r="D2334">
        <v>42</v>
      </c>
      <c r="E2334" t="s">
        <v>3180</v>
      </c>
      <c r="F2334" t="s">
        <v>3225</v>
      </c>
      <c r="G2334" t="s">
        <v>156</v>
      </c>
      <c r="H2334">
        <v>116</v>
      </c>
      <c r="I2334">
        <v>13</v>
      </c>
      <c r="J2334">
        <v>10</v>
      </c>
      <c r="K2334">
        <v>4274</v>
      </c>
      <c r="L2334">
        <v>22</v>
      </c>
      <c r="M2334">
        <v>36.775257534835902</v>
      </c>
    </row>
    <row r="2335" spans="1:13" hidden="1" outlineLevel="3" x14ac:dyDescent="0.2">
      <c r="A2335">
        <v>1962</v>
      </c>
      <c r="B2335">
        <v>53</v>
      </c>
      <c r="C2335" t="s">
        <v>3247</v>
      </c>
      <c r="D2335">
        <v>46</v>
      </c>
      <c r="E2335" t="s">
        <v>3180</v>
      </c>
      <c r="F2335" t="s">
        <v>3248</v>
      </c>
      <c r="G2335" t="s">
        <v>156</v>
      </c>
      <c r="H2335">
        <v>116</v>
      </c>
      <c r="I2335">
        <v>33</v>
      </c>
      <c r="J2335">
        <v>1</v>
      </c>
      <c r="K2335">
        <v>4274</v>
      </c>
      <c r="L2335">
        <v>22</v>
      </c>
      <c r="M2335">
        <v>36.670869271964101</v>
      </c>
    </row>
    <row r="2336" spans="1:13" hidden="1" outlineLevel="3" x14ac:dyDescent="0.2">
      <c r="A2336">
        <v>1962</v>
      </c>
      <c r="B2336">
        <v>73</v>
      </c>
      <c r="C2336" t="s">
        <v>3275</v>
      </c>
      <c r="D2336">
        <v>50</v>
      </c>
      <c r="E2336" t="s">
        <v>3180</v>
      </c>
      <c r="F2336" t="s">
        <v>3276</v>
      </c>
      <c r="G2336" t="s">
        <v>156</v>
      </c>
      <c r="H2336">
        <v>117</v>
      </c>
      <c r="I2336">
        <v>9</v>
      </c>
      <c r="J2336">
        <v>10</v>
      </c>
      <c r="K2336">
        <v>4274</v>
      </c>
      <c r="L2336">
        <v>22</v>
      </c>
      <c r="M2336">
        <v>36.482276229994</v>
      </c>
    </row>
    <row r="2337" spans="1:13" hidden="1" outlineLevel="3" x14ac:dyDescent="0.2">
      <c r="A2337">
        <v>1962</v>
      </c>
      <c r="B2337">
        <v>90</v>
      </c>
      <c r="C2337" t="s">
        <v>2950</v>
      </c>
      <c r="D2337">
        <v>41</v>
      </c>
      <c r="E2337" t="s">
        <v>3180</v>
      </c>
      <c r="F2337" t="s">
        <v>3303</v>
      </c>
      <c r="G2337" t="s">
        <v>156</v>
      </c>
      <c r="H2337">
        <v>118</v>
      </c>
      <c r="I2337">
        <v>15</v>
      </c>
      <c r="J2337">
        <v>46</v>
      </c>
      <c r="K2337">
        <v>4274</v>
      </c>
      <c r="L2337">
        <v>22</v>
      </c>
      <c r="M2337">
        <v>36.139858037421298</v>
      </c>
    </row>
    <row r="2338" spans="1:13" outlineLevel="2" collapsed="1" x14ac:dyDescent="0.2">
      <c r="E2338" s="10" t="s">
        <v>13078</v>
      </c>
      <c r="M2338">
        <f>SUBTOTAL(1,M2333:M2337)</f>
        <v>36.656313625119623</v>
      </c>
    </row>
    <row r="2339" spans="1:13" hidden="1" outlineLevel="3" x14ac:dyDescent="0.2">
      <c r="A2339">
        <v>1962</v>
      </c>
      <c r="B2339">
        <v>48</v>
      </c>
      <c r="C2339" t="s">
        <v>3238</v>
      </c>
      <c r="D2339">
        <v>22</v>
      </c>
      <c r="E2339" t="s">
        <v>3239</v>
      </c>
      <c r="F2339" t="s">
        <v>3240</v>
      </c>
      <c r="G2339" t="s">
        <v>156</v>
      </c>
      <c r="H2339">
        <v>116</v>
      </c>
      <c r="I2339">
        <v>27</v>
      </c>
      <c r="J2339">
        <v>54</v>
      </c>
      <c r="K2339">
        <v>4274</v>
      </c>
      <c r="L2339">
        <v>22</v>
      </c>
      <c r="M2339">
        <v>36.697720345168001</v>
      </c>
    </row>
    <row r="2340" spans="1:13" hidden="1" outlineLevel="3" x14ac:dyDescent="0.2">
      <c r="A2340">
        <v>1962</v>
      </c>
      <c r="B2340">
        <v>61</v>
      </c>
      <c r="C2340" t="s">
        <v>2619</v>
      </c>
      <c r="D2340">
        <v>21</v>
      </c>
      <c r="E2340" t="s">
        <v>3239</v>
      </c>
      <c r="F2340" t="s">
        <v>3258</v>
      </c>
      <c r="G2340" t="s">
        <v>156</v>
      </c>
      <c r="H2340">
        <v>116</v>
      </c>
      <c r="I2340">
        <v>51</v>
      </c>
      <c r="J2340">
        <v>10</v>
      </c>
      <c r="K2340">
        <v>4274</v>
      </c>
      <c r="L2340">
        <v>22</v>
      </c>
      <c r="M2340">
        <v>36.575938384006399</v>
      </c>
    </row>
    <row r="2341" spans="1:13" hidden="1" outlineLevel="3" x14ac:dyDescent="0.2">
      <c r="A2341">
        <v>1962</v>
      </c>
      <c r="B2341">
        <v>75</v>
      </c>
      <c r="C2341" t="s">
        <v>3122</v>
      </c>
      <c r="D2341">
        <v>25</v>
      </c>
      <c r="E2341" t="s">
        <v>3239</v>
      </c>
      <c r="F2341" t="s">
        <v>3278</v>
      </c>
      <c r="G2341" t="s">
        <v>156</v>
      </c>
      <c r="H2341">
        <v>117</v>
      </c>
      <c r="I2341">
        <v>11</v>
      </c>
      <c r="J2341">
        <v>50</v>
      </c>
      <c r="K2341">
        <v>4274</v>
      </c>
      <c r="L2341">
        <v>22</v>
      </c>
      <c r="M2341">
        <v>36.468441136735301</v>
      </c>
    </row>
    <row r="2342" spans="1:13" hidden="1" outlineLevel="3" x14ac:dyDescent="0.2">
      <c r="A2342">
        <v>1962</v>
      </c>
      <c r="B2342">
        <v>83</v>
      </c>
      <c r="C2342" t="s">
        <v>3290</v>
      </c>
      <c r="D2342">
        <v>24</v>
      </c>
      <c r="E2342" t="s">
        <v>3239</v>
      </c>
      <c r="F2342" t="s">
        <v>3291</v>
      </c>
      <c r="G2342" t="s">
        <v>156</v>
      </c>
      <c r="H2342">
        <v>117</v>
      </c>
      <c r="I2342">
        <v>36</v>
      </c>
      <c r="J2342">
        <v>47</v>
      </c>
      <c r="K2342">
        <v>4274</v>
      </c>
      <c r="L2342">
        <v>22</v>
      </c>
      <c r="M2342">
        <v>36.339503125834</v>
      </c>
    </row>
    <row r="2343" spans="1:13" hidden="1" outlineLevel="3" x14ac:dyDescent="0.2">
      <c r="A2343">
        <v>1962</v>
      </c>
      <c r="B2343">
        <v>86</v>
      </c>
      <c r="C2343" t="s">
        <v>3295</v>
      </c>
      <c r="D2343">
        <v>27</v>
      </c>
      <c r="E2343" t="s">
        <v>3239</v>
      </c>
      <c r="F2343" t="s">
        <v>3296</v>
      </c>
      <c r="G2343" t="s">
        <v>156</v>
      </c>
      <c r="H2343">
        <v>118</v>
      </c>
      <c r="I2343">
        <v>3</v>
      </c>
      <c r="J2343">
        <v>45</v>
      </c>
      <c r="K2343">
        <v>4274</v>
      </c>
      <c r="L2343">
        <v>22</v>
      </c>
      <c r="M2343">
        <v>36.201164637374198</v>
      </c>
    </row>
    <row r="2344" spans="1:13" outlineLevel="2" collapsed="1" x14ac:dyDescent="0.2">
      <c r="E2344" s="10" t="s">
        <v>13079</v>
      </c>
      <c r="M2344">
        <f>SUBTOTAL(1,M2339:M2343)</f>
        <v>36.45655352582358</v>
      </c>
    </row>
    <row r="2345" spans="1:13" hidden="1" outlineLevel="3" x14ac:dyDescent="0.2">
      <c r="A2345">
        <v>1962</v>
      </c>
      <c r="B2345">
        <v>13</v>
      </c>
      <c r="C2345" t="s">
        <v>3188</v>
      </c>
      <c r="D2345">
        <v>126</v>
      </c>
      <c r="E2345" t="s">
        <v>3189</v>
      </c>
      <c r="F2345" t="s">
        <v>3190</v>
      </c>
      <c r="G2345" t="s">
        <v>156</v>
      </c>
      <c r="H2345">
        <v>114</v>
      </c>
      <c r="I2345">
        <v>59</v>
      </c>
      <c r="J2345">
        <v>11</v>
      </c>
      <c r="K2345">
        <v>4274</v>
      </c>
      <c r="L2345">
        <v>22</v>
      </c>
      <c r="M2345">
        <v>37.169616693763203</v>
      </c>
    </row>
    <row r="2346" spans="1:13" hidden="1" outlineLevel="3" x14ac:dyDescent="0.2">
      <c r="A2346">
        <v>1962</v>
      </c>
      <c r="B2346">
        <v>18</v>
      </c>
      <c r="C2346" t="s">
        <v>2762</v>
      </c>
      <c r="D2346">
        <v>128</v>
      </c>
      <c r="E2346" t="s">
        <v>3189</v>
      </c>
      <c r="F2346" t="s">
        <v>3198</v>
      </c>
      <c r="G2346" t="s">
        <v>156</v>
      </c>
      <c r="H2346">
        <v>115</v>
      </c>
      <c r="I2346">
        <v>14</v>
      </c>
      <c r="J2346">
        <v>19</v>
      </c>
      <c r="K2346">
        <v>4274</v>
      </c>
      <c r="L2346">
        <v>22</v>
      </c>
      <c r="M2346">
        <v>37.088263723337299</v>
      </c>
    </row>
    <row r="2347" spans="1:13" hidden="1" outlineLevel="3" x14ac:dyDescent="0.2">
      <c r="A2347">
        <v>1962</v>
      </c>
      <c r="B2347">
        <v>19</v>
      </c>
      <c r="C2347" t="s">
        <v>3068</v>
      </c>
      <c r="D2347">
        <v>123</v>
      </c>
      <c r="E2347" t="s">
        <v>3189</v>
      </c>
      <c r="F2347" t="s">
        <v>3199</v>
      </c>
      <c r="G2347" t="s">
        <v>156</v>
      </c>
      <c r="H2347">
        <v>115</v>
      </c>
      <c r="I2347">
        <v>15</v>
      </c>
      <c r="J2347">
        <v>23</v>
      </c>
      <c r="K2347">
        <v>4274</v>
      </c>
      <c r="L2347">
        <v>22</v>
      </c>
      <c r="M2347">
        <v>37.082543026055397</v>
      </c>
    </row>
    <row r="2348" spans="1:13" hidden="1" outlineLevel="3" x14ac:dyDescent="0.2">
      <c r="A2348">
        <v>1962</v>
      </c>
      <c r="B2348">
        <v>59</v>
      </c>
      <c r="C2348" t="s">
        <v>3255</v>
      </c>
      <c r="D2348">
        <v>122</v>
      </c>
      <c r="E2348" t="s">
        <v>3189</v>
      </c>
      <c r="F2348" t="s">
        <v>3256</v>
      </c>
      <c r="G2348" t="s">
        <v>156</v>
      </c>
      <c r="H2348">
        <v>116</v>
      </c>
      <c r="I2348">
        <v>45</v>
      </c>
      <c r="J2348">
        <v>40</v>
      </c>
      <c r="K2348">
        <v>4274</v>
      </c>
      <c r="L2348">
        <v>22</v>
      </c>
      <c r="M2348">
        <v>36.604653375838602</v>
      </c>
    </row>
    <row r="2349" spans="1:13" hidden="1" outlineLevel="3" x14ac:dyDescent="0.2">
      <c r="A2349">
        <v>1962</v>
      </c>
      <c r="B2349">
        <v>64</v>
      </c>
      <c r="C2349" t="s">
        <v>3262</v>
      </c>
      <c r="D2349">
        <v>130</v>
      </c>
      <c r="E2349" t="s">
        <v>3189</v>
      </c>
      <c r="F2349" t="s">
        <v>3263</v>
      </c>
      <c r="G2349" t="s">
        <v>156</v>
      </c>
      <c r="H2349">
        <v>116</v>
      </c>
      <c r="I2349">
        <v>56</v>
      </c>
      <c r="J2349">
        <v>37</v>
      </c>
      <c r="K2349">
        <v>4274</v>
      </c>
      <c r="L2349">
        <v>22</v>
      </c>
      <c r="M2349">
        <v>36.547528842248198</v>
      </c>
    </row>
    <row r="2350" spans="1:13" hidden="1" outlineLevel="3" x14ac:dyDescent="0.2">
      <c r="A2350">
        <v>1962</v>
      </c>
      <c r="B2350">
        <v>84</v>
      </c>
      <c r="C2350" t="s">
        <v>3023</v>
      </c>
      <c r="D2350">
        <v>127</v>
      </c>
      <c r="E2350" t="s">
        <v>3189</v>
      </c>
      <c r="F2350" t="s">
        <v>3292</v>
      </c>
      <c r="G2350" t="s">
        <v>156</v>
      </c>
      <c r="H2350">
        <v>117</v>
      </c>
      <c r="I2350">
        <v>36</v>
      </c>
      <c r="J2350">
        <v>53</v>
      </c>
      <c r="K2350">
        <v>4274</v>
      </c>
      <c r="L2350">
        <v>22</v>
      </c>
      <c r="M2350">
        <v>36.338988174666298</v>
      </c>
    </row>
    <row r="2351" spans="1:13" outlineLevel="2" collapsed="1" x14ac:dyDescent="0.2">
      <c r="E2351" s="10" t="s">
        <v>13080</v>
      </c>
      <c r="M2351">
        <f>SUBTOTAL(1,M2345:M2350)</f>
        <v>36.805265639318165</v>
      </c>
    </row>
    <row r="2352" spans="1:13" hidden="1" outlineLevel="3" x14ac:dyDescent="0.2">
      <c r="A2352">
        <v>1962</v>
      </c>
      <c r="B2352">
        <v>7</v>
      </c>
      <c r="C2352" t="s">
        <v>2968</v>
      </c>
      <c r="D2352">
        <v>119</v>
      </c>
      <c r="E2352" t="s">
        <v>3176</v>
      </c>
      <c r="F2352" t="s">
        <v>3177</v>
      </c>
      <c r="G2352" t="s">
        <v>156</v>
      </c>
      <c r="H2352">
        <v>114</v>
      </c>
      <c r="I2352">
        <v>49</v>
      </c>
      <c r="J2352">
        <v>44</v>
      </c>
      <c r="K2352">
        <v>4274</v>
      </c>
      <c r="L2352">
        <v>22</v>
      </c>
      <c r="M2352">
        <v>37.220598765312602</v>
      </c>
    </row>
    <row r="2353" spans="1:13" hidden="1" outlineLevel="3" x14ac:dyDescent="0.2">
      <c r="A2353">
        <v>1962</v>
      </c>
      <c r="B2353">
        <v>35</v>
      </c>
      <c r="C2353" t="s">
        <v>3217</v>
      </c>
      <c r="D2353">
        <v>116</v>
      </c>
      <c r="E2353" t="s">
        <v>3176</v>
      </c>
      <c r="F2353" t="s">
        <v>3218</v>
      </c>
      <c r="G2353" t="s">
        <v>156</v>
      </c>
      <c r="H2353">
        <v>116</v>
      </c>
      <c r="I2353">
        <v>1</v>
      </c>
      <c r="J2353">
        <v>17</v>
      </c>
      <c r="K2353">
        <v>4274</v>
      </c>
      <c r="L2353">
        <v>22</v>
      </c>
      <c r="M2353">
        <v>36.838035132410901</v>
      </c>
    </row>
    <row r="2354" spans="1:13" hidden="1" outlineLevel="3" x14ac:dyDescent="0.2">
      <c r="A2354">
        <v>1962</v>
      </c>
      <c r="B2354">
        <v>49</v>
      </c>
      <c r="C2354" t="s">
        <v>3241</v>
      </c>
      <c r="D2354">
        <v>118</v>
      </c>
      <c r="E2354" t="s">
        <v>3176</v>
      </c>
      <c r="F2354" t="s">
        <v>3242</v>
      </c>
      <c r="G2354" t="s">
        <v>156</v>
      </c>
      <c r="H2354">
        <v>116</v>
      </c>
      <c r="I2354">
        <v>31</v>
      </c>
      <c r="J2354">
        <v>7</v>
      </c>
      <c r="K2354">
        <v>4274</v>
      </c>
      <c r="L2354">
        <v>22</v>
      </c>
      <c r="M2354">
        <v>36.680835441166998</v>
      </c>
    </row>
    <row r="2355" spans="1:13" hidden="1" outlineLevel="3" x14ac:dyDescent="0.2">
      <c r="A2355">
        <v>1962</v>
      </c>
      <c r="B2355">
        <v>66</v>
      </c>
      <c r="C2355" t="s">
        <v>3265</v>
      </c>
      <c r="D2355">
        <v>115</v>
      </c>
      <c r="E2355" t="s">
        <v>3176</v>
      </c>
      <c r="F2355" t="s">
        <v>3266</v>
      </c>
      <c r="G2355" t="s">
        <v>156</v>
      </c>
      <c r="H2355">
        <v>116</v>
      </c>
      <c r="I2355">
        <v>57</v>
      </c>
      <c r="J2355">
        <v>5</v>
      </c>
      <c r="K2355">
        <v>4274</v>
      </c>
      <c r="L2355">
        <v>22</v>
      </c>
      <c r="M2355">
        <v>36.5450982720741</v>
      </c>
    </row>
    <row r="2356" spans="1:13" hidden="1" outlineLevel="3" x14ac:dyDescent="0.2">
      <c r="A2356">
        <v>1962</v>
      </c>
      <c r="B2356">
        <v>87</v>
      </c>
      <c r="C2356" t="s">
        <v>3297</v>
      </c>
      <c r="D2356">
        <v>112</v>
      </c>
      <c r="E2356" t="s">
        <v>3176</v>
      </c>
      <c r="F2356" t="s">
        <v>3298</v>
      </c>
      <c r="G2356" t="s">
        <v>156</v>
      </c>
      <c r="H2356">
        <v>118</v>
      </c>
      <c r="I2356">
        <v>12</v>
      </c>
      <c r="J2356">
        <v>2</v>
      </c>
      <c r="K2356">
        <v>4274</v>
      </c>
      <c r="L2356">
        <v>22</v>
      </c>
      <c r="M2356">
        <v>36.158882501962204</v>
      </c>
    </row>
    <row r="2357" spans="1:13" hidden="1" outlineLevel="3" x14ac:dyDescent="0.2">
      <c r="A2357">
        <v>1962</v>
      </c>
      <c r="B2357">
        <v>91</v>
      </c>
      <c r="C2357" t="s">
        <v>3304</v>
      </c>
      <c r="D2357">
        <v>114</v>
      </c>
      <c r="E2357" t="s">
        <v>3176</v>
      </c>
      <c r="F2357" t="s">
        <v>3305</v>
      </c>
      <c r="G2357" t="s">
        <v>156</v>
      </c>
      <c r="H2357">
        <v>118</v>
      </c>
      <c r="I2357">
        <v>16</v>
      </c>
      <c r="J2357">
        <v>35</v>
      </c>
      <c r="K2357">
        <v>4274</v>
      </c>
      <c r="L2357">
        <v>22</v>
      </c>
      <c r="M2357">
        <v>36.135699104028902</v>
      </c>
    </row>
    <row r="2358" spans="1:13" outlineLevel="2" collapsed="1" x14ac:dyDescent="0.2">
      <c r="E2358" s="10" t="s">
        <v>13081</v>
      </c>
      <c r="M2358">
        <f>SUBTOTAL(1,M2352:M2357)</f>
        <v>36.596524869492619</v>
      </c>
    </row>
    <row r="2359" spans="1:13" hidden="1" outlineLevel="3" x14ac:dyDescent="0.2">
      <c r="A2359">
        <v>1962</v>
      </c>
      <c r="B2359">
        <v>12</v>
      </c>
      <c r="C2359" t="s">
        <v>2707</v>
      </c>
      <c r="D2359">
        <v>31</v>
      </c>
      <c r="E2359" t="s">
        <v>3186</v>
      </c>
      <c r="F2359" t="s">
        <v>3187</v>
      </c>
      <c r="G2359" t="s">
        <v>156</v>
      </c>
      <c r="H2359">
        <v>114</v>
      </c>
      <c r="I2359">
        <v>58</v>
      </c>
      <c r="J2359">
        <v>27</v>
      </c>
      <c r="K2359">
        <v>4274</v>
      </c>
      <c r="L2359">
        <v>22</v>
      </c>
      <c r="M2359">
        <v>37.173567975414699</v>
      </c>
    </row>
    <row r="2360" spans="1:13" hidden="1" outlineLevel="3" x14ac:dyDescent="0.2">
      <c r="A2360">
        <v>1962</v>
      </c>
      <c r="B2360">
        <v>37</v>
      </c>
      <c r="C2360" t="s">
        <v>2769</v>
      </c>
      <c r="D2360">
        <v>34</v>
      </c>
      <c r="E2360" t="s">
        <v>3186</v>
      </c>
      <c r="F2360" t="s">
        <v>3220</v>
      </c>
      <c r="G2360" t="s">
        <v>156</v>
      </c>
      <c r="H2360">
        <v>116</v>
      </c>
      <c r="I2360">
        <v>5</v>
      </c>
      <c r="J2360">
        <v>17</v>
      </c>
      <c r="K2360">
        <v>4274</v>
      </c>
      <c r="L2360">
        <v>22</v>
      </c>
      <c r="M2360">
        <v>36.816879906775704</v>
      </c>
    </row>
    <row r="2361" spans="1:13" hidden="1" outlineLevel="3" x14ac:dyDescent="0.2">
      <c r="A2361">
        <v>1962</v>
      </c>
      <c r="B2361">
        <v>54</v>
      </c>
      <c r="C2361" t="s">
        <v>3091</v>
      </c>
      <c r="D2361">
        <v>36</v>
      </c>
      <c r="E2361" t="s">
        <v>3186</v>
      </c>
      <c r="F2361" t="s">
        <v>3249</v>
      </c>
      <c r="G2361" t="s">
        <v>156</v>
      </c>
      <c r="H2361">
        <v>116</v>
      </c>
      <c r="I2361">
        <v>33</v>
      </c>
      <c r="J2361">
        <v>37</v>
      </c>
      <c r="K2361">
        <v>4274</v>
      </c>
      <c r="L2361">
        <v>22</v>
      </c>
      <c r="M2361">
        <v>36.667723185666901</v>
      </c>
    </row>
    <row r="2362" spans="1:13" hidden="1" outlineLevel="3" x14ac:dyDescent="0.2">
      <c r="A2362">
        <v>1962</v>
      </c>
      <c r="B2362">
        <v>58</v>
      </c>
      <c r="C2362" t="s">
        <v>2058</v>
      </c>
      <c r="D2362">
        <v>35</v>
      </c>
      <c r="E2362" t="s">
        <v>3186</v>
      </c>
      <c r="F2362" t="s">
        <v>3254</v>
      </c>
      <c r="G2362" t="s">
        <v>156</v>
      </c>
      <c r="H2362">
        <v>116</v>
      </c>
      <c r="I2362">
        <v>44</v>
      </c>
      <c r="J2362">
        <v>26</v>
      </c>
      <c r="K2362">
        <v>4274</v>
      </c>
      <c r="L2362">
        <v>22</v>
      </c>
      <c r="M2362">
        <v>36.611098685118399</v>
      </c>
    </row>
    <row r="2363" spans="1:13" hidden="1" outlineLevel="3" x14ac:dyDescent="0.2">
      <c r="A2363">
        <v>1962</v>
      </c>
      <c r="B2363">
        <v>60</v>
      </c>
      <c r="C2363" t="s">
        <v>3030</v>
      </c>
      <c r="D2363">
        <v>38</v>
      </c>
      <c r="E2363" t="s">
        <v>3186</v>
      </c>
      <c r="F2363" t="s">
        <v>3257</v>
      </c>
      <c r="G2363" t="s">
        <v>156</v>
      </c>
      <c r="H2363">
        <v>116</v>
      </c>
      <c r="I2363">
        <v>47</v>
      </c>
      <c r="J2363">
        <v>46</v>
      </c>
      <c r="K2363">
        <v>4274</v>
      </c>
      <c r="L2363">
        <v>22</v>
      </c>
      <c r="M2363">
        <v>36.593684150442598</v>
      </c>
    </row>
    <row r="2364" spans="1:13" hidden="1" outlineLevel="3" x14ac:dyDescent="0.2">
      <c r="A2364">
        <v>1962</v>
      </c>
      <c r="B2364">
        <v>77</v>
      </c>
      <c r="C2364" t="s">
        <v>3281</v>
      </c>
      <c r="D2364">
        <v>37</v>
      </c>
      <c r="E2364" t="s">
        <v>3186</v>
      </c>
      <c r="F2364" t="s">
        <v>3282</v>
      </c>
      <c r="G2364" t="s">
        <v>156</v>
      </c>
      <c r="H2364">
        <v>117</v>
      </c>
      <c r="I2364">
        <v>16</v>
      </c>
      <c r="J2364">
        <v>0</v>
      </c>
      <c r="K2364">
        <v>4274</v>
      </c>
      <c r="L2364">
        <v>22</v>
      </c>
      <c r="M2364">
        <v>36.446844798180699</v>
      </c>
    </row>
    <row r="2365" spans="1:13" hidden="1" outlineLevel="3" x14ac:dyDescent="0.2">
      <c r="A2365">
        <v>1962</v>
      </c>
      <c r="B2365">
        <v>85</v>
      </c>
      <c r="C2365" t="s">
        <v>3293</v>
      </c>
      <c r="D2365">
        <v>39</v>
      </c>
      <c r="E2365" t="s">
        <v>3186</v>
      </c>
      <c r="F2365" t="s">
        <v>3294</v>
      </c>
      <c r="G2365" t="s">
        <v>156</v>
      </c>
      <c r="H2365">
        <v>118</v>
      </c>
      <c r="I2365">
        <v>2</v>
      </c>
      <c r="J2365">
        <v>20</v>
      </c>
      <c r="K2365">
        <v>4274</v>
      </c>
      <c r="L2365">
        <v>22</v>
      </c>
      <c r="M2365">
        <v>36.208405892596602</v>
      </c>
    </row>
    <row r="2366" spans="1:13" hidden="1" outlineLevel="3" x14ac:dyDescent="0.2">
      <c r="A2366">
        <v>1962</v>
      </c>
      <c r="B2366">
        <v>89</v>
      </c>
      <c r="C2366" t="s">
        <v>3301</v>
      </c>
      <c r="D2366">
        <v>40</v>
      </c>
      <c r="E2366" t="s">
        <v>3186</v>
      </c>
      <c r="F2366" t="s">
        <v>3302</v>
      </c>
      <c r="G2366" t="s">
        <v>156</v>
      </c>
      <c r="H2366">
        <v>118</v>
      </c>
      <c r="I2366">
        <v>15</v>
      </c>
      <c r="J2366">
        <v>37</v>
      </c>
      <c r="K2366">
        <v>4274</v>
      </c>
      <c r="L2366">
        <v>22</v>
      </c>
      <c r="M2366">
        <v>36.140622027213901</v>
      </c>
    </row>
    <row r="2367" spans="1:13" outlineLevel="2" collapsed="1" x14ac:dyDescent="0.2">
      <c r="E2367" s="10" t="s">
        <v>13082</v>
      </c>
      <c r="M2367">
        <f>SUBTOTAL(1,M2359:M2366)</f>
        <v>36.582353327676188</v>
      </c>
    </row>
    <row r="2368" spans="1:13" hidden="1" outlineLevel="3" x14ac:dyDescent="0.2">
      <c r="A2368">
        <v>1962</v>
      </c>
      <c r="B2368">
        <v>14</v>
      </c>
      <c r="C2368" t="s">
        <v>2385</v>
      </c>
      <c r="D2368">
        <v>91</v>
      </c>
      <c r="E2368" t="s">
        <v>3191</v>
      </c>
      <c r="F2368" t="s">
        <v>3192</v>
      </c>
      <c r="G2368" t="s">
        <v>156</v>
      </c>
      <c r="H2368">
        <v>115</v>
      </c>
      <c r="I2368">
        <v>6</v>
      </c>
      <c r="J2368">
        <v>10</v>
      </c>
      <c r="K2368">
        <v>4274</v>
      </c>
      <c r="L2368">
        <v>22</v>
      </c>
      <c r="M2368">
        <v>37.132031759055899</v>
      </c>
    </row>
    <row r="2369" spans="1:13" hidden="1" outlineLevel="3" x14ac:dyDescent="0.2">
      <c r="A2369">
        <v>1962</v>
      </c>
      <c r="B2369">
        <v>23</v>
      </c>
      <c r="C2369" t="s">
        <v>2836</v>
      </c>
      <c r="D2369">
        <v>98</v>
      </c>
      <c r="E2369" t="s">
        <v>3191</v>
      </c>
      <c r="F2369" t="s">
        <v>3204</v>
      </c>
      <c r="G2369" t="s">
        <v>156</v>
      </c>
      <c r="H2369">
        <v>115</v>
      </c>
      <c r="I2369">
        <v>24</v>
      </c>
      <c r="J2369">
        <v>56</v>
      </c>
      <c r="K2369">
        <v>4274</v>
      </c>
      <c r="L2369">
        <v>22</v>
      </c>
      <c r="M2369">
        <v>37.031403431079902</v>
      </c>
    </row>
    <row r="2370" spans="1:13" hidden="1" outlineLevel="3" x14ac:dyDescent="0.2">
      <c r="A2370">
        <v>1962</v>
      </c>
      <c r="B2370">
        <v>27</v>
      </c>
      <c r="C2370" t="s">
        <v>2940</v>
      </c>
      <c r="D2370">
        <v>94</v>
      </c>
      <c r="E2370" t="s">
        <v>3191</v>
      </c>
      <c r="F2370" t="s">
        <v>3207</v>
      </c>
      <c r="G2370" t="s">
        <v>156</v>
      </c>
      <c r="H2370">
        <v>115</v>
      </c>
      <c r="I2370">
        <v>42</v>
      </c>
      <c r="J2370">
        <v>28</v>
      </c>
      <c r="K2370">
        <v>4274</v>
      </c>
      <c r="L2370">
        <v>22</v>
      </c>
      <c r="M2370">
        <v>36.9378799081978</v>
      </c>
    </row>
    <row r="2371" spans="1:13" outlineLevel="2" collapsed="1" x14ac:dyDescent="0.2">
      <c r="E2371" s="10" t="s">
        <v>13083</v>
      </c>
      <c r="M2371">
        <f>SUBTOTAL(1,M2368:M2370)</f>
        <v>37.033771699444536</v>
      </c>
    </row>
    <row r="2372" spans="1:13" hidden="1" outlineLevel="3" x14ac:dyDescent="0.2">
      <c r="A2372">
        <v>1962</v>
      </c>
      <c r="B2372">
        <v>3</v>
      </c>
      <c r="C2372" t="s">
        <v>3168</v>
      </c>
      <c r="D2372">
        <v>148</v>
      </c>
      <c r="E2372" t="s">
        <v>3169</v>
      </c>
      <c r="F2372" t="s">
        <v>3170</v>
      </c>
      <c r="G2372" t="s">
        <v>156</v>
      </c>
      <c r="H2372">
        <v>114</v>
      </c>
      <c r="I2372">
        <v>42</v>
      </c>
      <c r="J2372">
        <v>18</v>
      </c>
      <c r="K2372">
        <v>4274</v>
      </c>
      <c r="L2372">
        <v>22</v>
      </c>
      <c r="M2372">
        <v>37.260799442046903</v>
      </c>
    </row>
    <row r="2373" spans="1:13" hidden="1" outlineLevel="3" x14ac:dyDescent="0.2">
      <c r="A2373">
        <v>1962</v>
      </c>
      <c r="B2373">
        <v>17</v>
      </c>
      <c r="C2373" t="s">
        <v>3196</v>
      </c>
      <c r="D2373">
        <v>150</v>
      </c>
      <c r="E2373" t="s">
        <v>3169</v>
      </c>
      <c r="F2373" t="s">
        <v>3197</v>
      </c>
      <c r="G2373" t="s">
        <v>156</v>
      </c>
      <c r="H2373">
        <v>115</v>
      </c>
      <c r="I2373">
        <v>13</v>
      </c>
      <c r="J2373">
        <v>55</v>
      </c>
      <c r="K2373">
        <v>4274</v>
      </c>
      <c r="L2373">
        <v>22</v>
      </c>
      <c r="M2373">
        <v>37.090409439897698</v>
      </c>
    </row>
    <row r="2374" spans="1:13" hidden="1" outlineLevel="3" x14ac:dyDescent="0.2">
      <c r="A2374">
        <v>1962</v>
      </c>
      <c r="B2374">
        <v>22</v>
      </c>
      <c r="C2374" t="s">
        <v>2905</v>
      </c>
      <c r="D2374">
        <v>144</v>
      </c>
      <c r="E2374" t="s">
        <v>3169</v>
      </c>
      <c r="F2374" t="s">
        <v>3203</v>
      </c>
      <c r="G2374" t="s">
        <v>156</v>
      </c>
      <c r="H2374">
        <v>115</v>
      </c>
      <c r="I2374">
        <v>22</v>
      </c>
      <c r="J2374">
        <v>38</v>
      </c>
      <c r="K2374">
        <v>4274</v>
      </c>
      <c r="L2374">
        <v>22</v>
      </c>
      <c r="M2374">
        <v>37.043706874551503</v>
      </c>
    </row>
    <row r="2375" spans="1:13" hidden="1" outlineLevel="3" x14ac:dyDescent="0.2">
      <c r="A2375">
        <v>1962</v>
      </c>
      <c r="B2375">
        <v>32</v>
      </c>
      <c r="C2375" t="s">
        <v>2793</v>
      </c>
      <c r="D2375">
        <v>146</v>
      </c>
      <c r="E2375" t="s">
        <v>3169</v>
      </c>
      <c r="F2375" t="s">
        <v>3213</v>
      </c>
      <c r="G2375" t="s">
        <v>156</v>
      </c>
      <c r="H2375">
        <v>115</v>
      </c>
      <c r="I2375">
        <v>53</v>
      </c>
      <c r="J2375">
        <v>12</v>
      </c>
      <c r="K2375">
        <v>4274</v>
      </c>
      <c r="L2375">
        <v>22</v>
      </c>
      <c r="M2375">
        <v>36.880860610941703</v>
      </c>
    </row>
    <row r="2376" spans="1:13" hidden="1" outlineLevel="3" x14ac:dyDescent="0.2">
      <c r="A2376">
        <v>1962</v>
      </c>
      <c r="B2376">
        <v>34</v>
      </c>
      <c r="C2376" t="s">
        <v>3215</v>
      </c>
      <c r="D2376">
        <v>149</v>
      </c>
      <c r="E2376" t="s">
        <v>3169</v>
      </c>
      <c r="F2376" t="s">
        <v>3216</v>
      </c>
      <c r="G2376" t="s">
        <v>156</v>
      </c>
      <c r="H2376">
        <v>115</v>
      </c>
      <c r="I2376">
        <v>54</v>
      </c>
      <c r="J2376">
        <v>45</v>
      </c>
      <c r="K2376">
        <v>4274</v>
      </c>
      <c r="L2376">
        <v>22</v>
      </c>
      <c r="M2376">
        <v>36.872641000754797</v>
      </c>
    </row>
    <row r="2377" spans="1:13" hidden="1" outlineLevel="3" x14ac:dyDescent="0.2">
      <c r="A2377">
        <v>1962</v>
      </c>
      <c r="B2377">
        <v>50</v>
      </c>
      <c r="C2377" t="s">
        <v>2586</v>
      </c>
      <c r="D2377">
        <v>142</v>
      </c>
      <c r="E2377" t="s">
        <v>3169</v>
      </c>
      <c r="F2377" t="s">
        <v>3243</v>
      </c>
      <c r="G2377" t="s">
        <v>156</v>
      </c>
      <c r="H2377">
        <v>116</v>
      </c>
      <c r="I2377">
        <v>31</v>
      </c>
      <c r="J2377">
        <v>47</v>
      </c>
      <c r="K2377">
        <v>4274</v>
      </c>
      <c r="L2377">
        <v>22</v>
      </c>
      <c r="M2377">
        <v>36.677337922847499</v>
      </c>
    </row>
    <row r="2378" spans="1:13" hidden="1" outlineLevel="3" x14ac:dyDescent="0.2">
      <c r="A2378">
        <v>1962</v>
      </c>
      <c r="B2378">
        <v>69</v>
      </c>
      <c r="C2378" t="s">
        <v>3039</v>
      </c>
      <c r="D2378">
        <v>143</v>
      </c>
      <c r="E2378" t="s">
        <v>3169</v>
      </c>
      <c r="F2378" t="s">
        <v>3269</v>
      </c>
      <c r="G2378" t="s">
        <v>156</v>
      </c>
      <c r="H2378">
        <v>117</v>
      </c>
      <c r="I2378">
        <v>2</v>
      </c>
      <c r="J2378">
        <v>55</v>
      </c>
      <c r="K2378">
        <v>4274</v>
      </c>
      <c r="L2378">
        <v>22</v>
      </c>
      <c r="M2378">
        <v>36.514743399584603</v>
      </c>
    </row>
    <row r="2379" spans="1:13" outlineLevel="2" collapsed="1" x14ac:dyDescent="0.2">
      <c r="E2379" s="10" t="s">
        <v>13084</v>
      </c>
      <c r="M2379">
        <f>SUBTOTAL(1,M2372:M2378)</f>
        <v>36.905785527232105</v>
      </c>
    </row>
    <row r="2380" spans="1:13" hidden="1" outlineLevel="3" x14ac:dyDescent="0.2">
      <c r="A2380">
        <v>1962</v>
      </c>
      <c r="B2380">
        <v>8</v>
      </c>
      <c r="C2380" t="s">
        <v>2874</v>
      </c>
      <c r="D2380">
        <v>12</v>
      </c>
      <c r="E2380" t="s">
        <v>3178</v>
      </c>
      <c r="F2380" t="s">
        <v>3179</v>
      </c>
      <c r="G2380" t="s">
        <v>156</v>
      </c>
      <c r="H2380">
        <v>114</v>
      </c>
      <c r="I2380">
        <v>50</v>
      </c>
      <c r="J2380">
        <v>54</v>
      </c>
      <c r="K2380">
        <v>4274</v>
      </c>
      <c r="L2380">
        <v>22</v>
      </c>
      <c r="M2380">
        <v>37.214297116486897</v>
      </c>
    </row>
    <row r="2381" spans="1:13" hidden="1" outlineLevel="3" x14ac:dyDescent="0.2">
      <c r="A2381">
        <v>1962</v>
      </c>
      <c r="B2381">
        <v>25</v>
      </c>
      <c r="C2381" t="s">
        <v>2963</v>
      </c>
      <c r="D2381">
        <v>18</v>
      </c>
      <c r="E2381" t="s">
        <v>3178</v>
      </c>
      <c r="F2381" t="s">
        <v>3205</v>
      </c>
      <c r="G2381" t="s">
        <v>156</v>
      </c>
      <c r="H2381">
        <v>115</v>
      </c>
      <c r="I2381">
        <v>38</v>
      </c>
      <c r="J2381">
        <v>4</v>
      </c>
      <c r="K2381">
        <v>4274</v>
      </c>
      <c r="L2381">
        <v>22</v>
      </c>
      <c r="M2381">
        <v>36.961305262753299</v>
      </c>
    </row>
    <row r="2382" spans="1:13" hidden="1" outlineLevel="3" x14ac:dyDescent="0.2">
      <c r="A2382">
        <v>1962</v>
      </c>
      <c r="B2382">
        <v>63</v>
      </c>
      <c r="C2382" t="s">
        <v>2506</v>
      </c>
      <c r="D2382">
        <v>13</v>
      </c>
      <c r="E2382" t="s">
        <v>3178</v>
      </c>
      <c r="F2382" t="s">
        <v>3261</v>
      </c>
      <c r="G2382" t="s">
        <v>156</v>
      </c>
      <c r="H2382">
        <v>116</v>
      </c>
      <c r="I2382">
        <v>56</v>
      </c>
      <c r="J2382">
        <v>22</v>
      </c>
      <c r="K2382">
        <v>4274</v>
      </c>
      <c r="L2382">
        <v>22</v>
      </c>
      <c r="M2382">
        <v>36.548831066411303</v>
      </c>
    </row>
    <row r="2383" spans="1:13" hidden="1" outlineLevel="3" x14ac:dyDescent="0.2">
      <c r="A2383">
        <v>1962</v>
      </c>
      <c r="B2383">
        <v>82</v>
      </c>
      <c r="C2383" t="s">
        <v>3288</v>
      </c>
      <c r="D2383">
        <v>16</v>
      </c>
      <c r="E2383" t="s">
        <v>3178</v>
      </c>
      <c r="F2383" t="s">
        <v>3289</v>
      </c>
      <c r="G2383" t="s">
        <v>156</v>
      </c>
      <c r="H2383">
        <v>117</v>
      </c>
      <c r="I2383">
        <v>30</v>
      </c>
      <c r="J2383">
        <v>22</v>
      </c>
      <c r="K2383">
        <v>4274</v>
      </c>
      <c r="L2383">
        <v>22</v>
      </c>
      <c r="M2383">
        <v>36.372576367186497</v>
      </c>
    </row>
    <row r="2384" spans="1:13" hidden="1" outlineLevel="3" x14ac:dyDescent="0.2">
      <c r="A2384">
        <v>1962</v>
      </c>
      <c r="B2384">
        <v>88</v>
      </c>
      <c r="C2384" t="s">
        <v>3299</v>
      </c>
      <c r="D2384">
        <v>19</v>
      </c>
      <c r="E2384" t="s">
        <v>3178</v>
      </c>
      <c r="F2384" t="s">
        <v>3300</v>
      </c>
      <c r="G2384" t="s">
        <v>156</v>
      </c>
      <c r="H2384">
        <v>118</v>
      </c>
      <c r="I2384">
        <v>14</v>
      </c>
      <c r="J2384">
        <v>53</v>
      </c>
      <c r="K2384">
        <v>4274</v>
      </c>
      <c r="L2384">
        <v>22</v>
      </c>
      <c r="M2384">
        <v>36.144357553448103</v>
      </c>
    </row>
    <row r="2385" spans="1:13" hidden="1" outlineLevel="3" x14ac:dyDescent="0.2">
      <c r="A2385">
        <v>1962</v>
      </c>
      <c r="B2385">
        <v>93</v>
      </c>
      <c r="C2385" t="s">
        <v>3308</v>
      </c>
      <c r="D2385">
        <v>14</v>
      </c>
      <c r="E2385" t="s">
        <v>3178</v>
      </c>
      <c r="F2385" t="s">
        <v>3309</v>
      </c>
      <c r="G2385" t="s">
        <v>156</v>
      </c>
      <c r="H2385">
        <v>118</v>
      </c>
      <c r="I2385">
        <v>40</v>
      </c>
      <c r="J2385">
        <v>3</v>
      </c>
      <c r="K2385">
        <v>4274</v>
      </c>
      <c r="L2385">
        <v>22</v>
      </c>
      <c r="M2385">
        <v>36.016601007015304</v>
      </c>
    </row>
    <row r="2386" spans="1:13" hidden="1" outlineLevel="3" x14ac:dyDescent="0.2">
      <c r="A2386">
        <v>1962</v>
      </c>
      <c r="B2386">
        <v>94</v>
      </c>
      <c r="C2386" t="s">
        <v>3310</v>
      </c>
      <c r="D2386">
        <v>15</v>
      </c>
      <c r="E2386" t="s">
        <v>3178</v>
      </c>
      <c r="F2386" t="s">
        <v>3311</v>
      </c>
      <c r="G2386" t="s">
        <v>156</v>
      </c>
      <c r="H2386">
        <v>119</v>
      </c>
      <c r="I2386">
        <v>1</v>
      </c>
      <c r="J2386">
        <v>22</v>
      </c>
      <c r="K2386">
        <v>4274</v>
      </c>
      <c r="L2386">
        <v>22</v>
      </c>
      <c r="M2386">
        <v>35.909093030745701</v>
      </c>
    </row>
    <row r="2387" spans="1:13" outlineLevel="2" collapsed="1" x14ac:dyDescent="0.2">
      <c r="E2387" s="10" t="s">
        <v>13085</v>
      </c>
      <c r="M2387">
        <f>SUBTOTAL(1,M2380:M2386)</f>
        <v>36.452437343435307</v>
      </c>
    </row>
    <row r="2388" spans="1:13" hidden="1" outlineLevel="3" x14ac:dyDescent="0.2">
      <c r="A2388">
        <v>1962</v>
      </c>
      <c r="B2388">
        <v>20</v>
      </c>
      <c r="C2388" t="s">
        <v>2264</v>
      </c>
      <c r="D2388">
        <v>56</v>
      </c>
      <c r="E2388" t="s">
        <v>3200</v>
      </c>
      <c r="F2388" t="s">
        <v>3201</v>
      </c>
      <c r="G2388" t="s">
        <v>156</v>
      </c>
      <c r="H2388">
        <v>115</v>
      </c>
      <c r="I2388">
        <v>17</v>
      </c>
      <c r="J2388">
        <v>30</v>
      </c>
      <c r="K2388">
        <v>4274</v>
      </c>
      <c r="L2388">
        <v>22</v>
      </c>
      <c r="M2388">
        <v>37.071196241416601</v>
      </c>
    </row>
    <row r="2389" spans="1:13" hidden="1" outlineLevel="3" x14ac:dyDescent="0.2">
      <c r="A2389">
        <v>1962</v>
      </c>
      <c r="B2389">
        <v>45</v>
      </c>
      <c r="C2389" t="s">
        <v>3232</v>
      </c>
      <c r="D2389">
        <v>59</v>
      </c>
      <c r="E2389" t="s">
        <v>3200</v>
      </c>
      <c r="F2389" t="s">
        <v>3233</v>
      </c>
      <c r="G2389" t="s">
        <v>156</v>
      </c>
      <c r="H2389">
        <v>116</v>
      </c>
      <c r="I2389">
        <v>22</v>
      </c>
      <c r="J2389">
        <v>13</v>
      </c>
      <c r="K2389">
        <v>4274</v>
      </c>
      <c r="L2389">
        <v>22</v>
      </c>
      <c r="M2389">
        <v>36.727591285480003</v>
      </c>
    </row>
    <row r="2390" spans="1:13" hidden="1" outlineLevel="3" x14ac:dyDescent="0.2">
      <c r="A2390">
        <v>1962</v>
      </c>
      <c r="B2390">
        <v>57</v>
      </c>
      <c r="C2390" t="s">
        <v>2727</v>
      </c>
      <c r="D2390">
        <v>52</v>
      </c>
      <c r="E2390" t="s">
        <v>3200</v>
      </c>
      <c r="F2390" t="s">
        <v>3253</v>
      </c>
      <c r="G2390" t="s">
        <v>156</v>
      </c>
      <c r="H2390">
        <v>116</v>
      </c>
      <c r="I2390">
        <v>43</v>
      </c>
      <c r="J2390">
        <v>20</v>
      </c>
      <c r="K2390">
        <v>4274</v>
      </c>
      <c r="L2390">
        <v>22</v>
      </c>
      <c r="M2390">
        <v>36.616849119466899</v>
      </c>
    </row>
    <row r="2391" spans="1:13" hidden="1" outlineLevel="3" x14ac:dyDescent="0.2">
      <c r="A2391">
        <v>1962</v>
      </c>
      <c r="B2391">
        <v>72</v>
      </c>
      <c r="C2391" t="s">
        <v>3104</v>
      </c>
      <c r="D2391">
        <v>53</v>
      </c>
      <c r="E2391" t="s">
        <v>3200</v>
      </c>
      <c r="F2391" t="s">
        <v>3274</v>
      </c>
      <c r="G2391" t="s">
        <v>156</v>
      </c>
      <c r="H2391">
        <v>117</v>
      </c>
      <c r="I2391">
        <v>6</v>
      </c>
      <c r="J2391">
        <v>3</v>
      </c>
      <c r="K2391">
        <v>4274</v>
      </c>
      <c r="L2391">
        <v>22</v>
      </c>
      <c r="M2391">
        <v>36.498459305014897</v>
      </c>
    </row>
    <row r="2392" spans="1:13" outlineLevel="2" collapsed="1" x14ac:dyDescent="0.2">
      <c r="E2392" s="10" t="s">
        <v>13086</v>
      </c>
      <c r="M2392">
        <f>SUBTOTAL(1,M2388:M2391)</f>
        <v>36.728523987844603</v>
      </c>
    </row>
    <row r="2393" spans="1:13" hidden="1" outlineLevel="3" x14ac:dyDescent="0.2">
      <c r="A2393">
        <v>1962</v>
      </c>
      <c r="B2393">
        <v>55</v>
      </c>
      <c r="C2393" t="s">
        <v>2568</v>
      </c>
      <c r="D2393">
        <v>106</v>
      </c>
      <c r="E2393" t="s">
        <v>3250</v>
      </c>
      <c r="F2393" t="s">
        <v>3251</v>
      </c>
      <c r="G2393" t="s">
        <v>156</v>
      </c>
      <c r="H2393">
        <v>116</v>
      </c>
      <c r="I2393">
        <v>35</v>
      </c>
      <c r="J2393">
        <v>18</v>
      </c>
      <c r="K2393">
        <v>4274</v>
      </c>
      <c r="L2393">
        <v>22</v>
      </c>
      <c r="M2393">
        <v>36.658899546838498</v>
      </c>
    </row>
    <row r="2394" spans="1:13" hidden="1" outlineLevel="3" x14ac:dyDescent="0.2">
      <c r="A2394">
        <v>1962</v>
      </c>
      <c r="B2394">
        <v>65</v>
      </c>
      <c r="C2394" t="s">
        <v>2987</v>
      </c>
      <c r="D2394">
        <v>105</v>
      </c>
      <c r="E2394" t="s">
        <v>3250</v>
      </c>
      <c r="F2394" t="s">
        <v>3264</v>
      </c>
      <c r="G2394" t="s">
        <v>156</v>
      </c>
      <c r="H2394">
        <v>116</v>
      </c>
      <c r="I2394">
        <v>56</v>
      </c>
      <c r="J2394">
        <v>51</v>
      </c>
      <c r="K2394">
        <v>4274</v>
      </c>
      <c r="L2394">
        <v>22</v>
      </c>
      <c r="M2394">
        <v>36.546313516748903</v>
      </c>
    </row>
    <row r="2395" spans="1:13" hidden="1" outlineLevel="3" x14ac:dyDescent="0.2">
      <c r="A2395">
        <v>1962</v>
      </c>
      <c r="B2395">
        <v>67</v>
      </c>
      <c r="C2395" t="s">
        <v>2796</v>
      </c>
      <c r="D2395">
        <v>102</v>
      </c>
      <c r="E2395" t="s">
        <v>3250</v>
      </c>
      <c r="F2395" t="s">
        <v>3267</v>
      </c>
      <c r="G2395" t="s">
        <v>156</v>
      </c>
      <c r="H2395">
        <v>116</v>
      </c>
      <c r="I2395">
        <v>59</v>
      </c>
      <c r="J2395">
        <v>0</v>
      </c>
      <c r="K2395">
        <v>4274</v>
      </c>
      <c r="L2395">
        <v>22</v>
      </c>
      <c r="M2395">
        <v>36.535118962815197</v>
      </c>
    </row>
    <row r="2396" spans="1:13" hidden="1" outlineLevel="3" x14ac:dyDescent="0.2">
      <c r="A2396">
        <v>1962</v>
      </c>
      <c r="B2396">
        <v>79</v>
      </c>
      <c r="C2396" t="s">
        <v>3017</v>
      </c>
      <c r="D2396">
        <v>109</v>
      </c>
      <c r="E2396" t="s">
        <v>3250</v>
      </c>
      <c r="F2396" t="s">
        <v>3284</v>
      </c>
      <c r="G2396" t="s">
        <v>156</v>
      </c>
      <c r="H2396">
        <v>117</v>
      </c>
      <c r="I2396">
        <v>19</v>
      </c>
      <c r="J2396">
        <v>11</v>
      </c>
      <c r="K2396">
        <v>4274</v>
      </c>
      <c r="L2396">
        <v>22</v>
      </c>
      <c r="M2396">
        <v>36.430362423671298</v>
      </c>
    </row>
    <row r="2397" spans="1:13" hidden="1" outlineLevel="3" x14ac:dyDescent="0.2">
      <c r="A2397">
        <v>1962</v>
      </c>
      <c r="B2397">
        <v>81</v>
      </c>
      <c r="C2397" t="s">
        <v>2717</v>
      </c>
      <c r="D2397">
        <v>103</v>
      </c>
      <c r="E2397" t="s">
        <v>3250</v>
      </c>
      <c r="F2397" t="s">
        <v>3287</v>
      </c>
      <c r="G2397" t="s">
        <v>156</v>
      </c>
      <c r="H2397">
        <v>117</v>
      </c>
      <c r="I2397">
        <v>29</v>
      </c>
      <c r="J2397">
        <v>26</v>
      </c>
      <c r="K2397">
        <v>4274</v>
      </c>
      <c r="L2397">
        <v>22</v>
      </c>
      <c r="M2397">
        <v>36.3773920362393</v>
      </c>
    </row>
    <row r="2398" spans="1:13" outlineLevel="2" collapsed="1" x14ac:dyDescent="0.2">
      <c r="E2398" s="10" t="s">
        <v>13087</v>
      </c>
      <c r="M2398">
        <f>SUBTOTAL(1,M2393:M2397)</f>
        <v>36.509617297262636</v>
      </c>
    </row>
    <row r="2399" spans="1:13" hidden="1" outlineLevel="3" x14ac:dyDescent="0.2">
      <c r="A2399">
        <v>1962</v>
      </c>
      <c r="B2399">
        <v>6</v>
      </c>
      <c r="C2399" t="s">
        <v>2996</v>
      </c>
      <c r="D2399">
        <v>78</v>
      </c>
      <c r="E2399" t="s">
        <v>3174</v>
      </c>
      <c r="F2399" t="s">
        <v>3175</v>
      </c>
      <c r="G2399" t="s">
        <v>156</v>
      </c>
      <c r="H2399">
        <v>114</v>
      </c>
      <c r="I2399">
        <v>49</v>
      </c>
      <c r="J2399">
        <v>3</v>
      </c>
      <c r="K2399">
        <v>4274</v>
      </c>
      <c r="L2399">
        <v>22</v>
      </c>
      <c r="M2399">
        <v>37.2242907222331</v>
      </c>
    </row>
    <row r="2400" spans="1:13" hidden="1" outlineLevel="3" x14ac:dyDescent="0.2">
      <c r="A2400">
        <v>1962</v>
      </c>
      <c r="B2400">
        <v>11</v>
      </c>
      <c r="C2400" t="s">
        <v>3184</v>
      </c>
      <c r="D2400">
        <v>74</v>
      </c>
      <c r="E2400" t="s">
        <v>3174</v>
      </c>
      <c r="F2400" t="s">
        <v>3185</v>
      </c>
      <c r="G2400" t="s">
        <v>156</v>
      </c>
      <c r="H2400">
        <v>114</v>
      </c>
      <c r="I2400">
        <v>55</v>
      </c>
      <c r="J2400">
        <v>30</v>
      </c>
      <c r="K2400">
        <v>4274</v>
      </c>
      <c r="L2400">
        <v>22</v>
      </c>
      <c r="M2400">
        <v>37.189471394387603</v>
      </c>
    </row>
    <row r="2401" spans="1:13" hidden="1" outlineLevel="3" x14ac:dyDescent="0.2">
      <c r="A2401">
        <v>1962</v>
      </c>
      <c r="B2401">
        <v>15</v>
      </c>
      <c r="C2401" t="s">
        <v>3193</v>
      </c>
      <c r="D2401">
        <v>80</v>
      </c>
      <c r="E2401" t="s">
        <v>3174</v>
      </c>
      <c r="F2401" t="s">
        <v>3194</v>
      </c>
      <c r="G2401" t="s">
        <v>156</v>
      </c>
      <c r="H2401">
        <v>115</v>
      </c>
      <c r="I2401">
        <v>7</v>
      </c>
      <c r="J2401">
        <v>17</v>
      </c>
      <c r="K2401">
        <v>4274</v>
      </c>
      <c r="L2401">
        <v>22</v>
      </c>
      <c r="M2401">
        <v>37.126028805343097</v>
      </c>
    </row>
    <row r="2402" spans="1:13" hidden="1" outlineLevel="3" x14ac:dyDescent="0.2">
      <c r="A2402">
        <v>1962</v>
      </c>
      <c r="B2402">
        <v>21</v>
      </c>
      <c r="C2402" t="s">
        <v>2296</v>
      </c>
      <c r="D2402">
        <v>71</v>
      </c>
      <c r="E2402" t="s">
        <v>3174</v>
      </c>
      <c r="F2402" t="s">
        <v>3202</v>
      </c>
      <c r="G2402" t="s">
        <v>156</v>
      </c>
      <c r="H2402">
        <v>115</v>
      </c>
      <c r="I2402">
        <v>19</v>
      </c>
      <c r="J2402">
        <v>44</v>
      </c>
      <c r="K2402">
        <v>4274</v>
      </c>
      <c r="L2402">
        <v>22</v>
      </c>
      <c r="M2402">
        <v>37.059231569617303</v>
      </c>
    </row>
    <row r="2403" spans="1:13" hidden="1" outlineLevel="3" x14ac:dyDescent="0.2">
      <c r="A2403">
        <v>1962</v>
      </c>
      <c r="B2403">
        <v>29</v>
      </c>
      <c r="C2403" t="s">
        <v>2961</v>
      </c>
      <c r="D2403">
        <v>76</v>
      </c>
      <c r="E2403" t="s">
        <v>3174</v>
      </c>
      <c r="F2403" t="s">
        <v>3209</v>
      </c>
      <c r="G2403" t="s">
        <v>156</v>
      </c>
      <c r="H2403">
        <v>115</v>
      </c>
      <c r="I2403">
        <v>44</v>
      </c>
      <c r="J2403">
        <v>18</v>
      </c>
      <c r="K2403">
        <v>4274</v>
      </c>
      <c r="L2403">
        <v>22</v>
      </c>
      <c r="M2403">
        <v>36.928128105064502</v>
      </c>
    </row>
    <row r="2404" spans="1:13" hidden="1" outlineLevel="3" x14ac:dyDescent="0.2">
      <c r="A2404">
        <v>1962</v>
      </c>
      <c r="B2404">
        <v>36</v>
      </c>
      <c r="C2404" t="s">
        <v>3141</v>
      </c>
      <c r="D2404">
        <v>73</v>
      </c>
      <c r="E2404" t="s">
        <v>3174</v>
      </c>
      <c r="F2404" t="s">
        <v>3219</v>
      </c>
      <c r="G2404" t="s">
        <v>156</v>
      </c>
      <c r="H2404">
        <v>116</v>
      </c>
      <c r="I2404">
        <v>3</v>
      </c>
      <c r="J2404">
        <v>45</v>
      </c>
      <c r="K2404">
        <v>4274</v>
      </c>
      <c r="L2404">
        <v>22</v>
      </c>
      <c r="M2404">
        <v>36.8249865374259</v>
      </c>
    </row>
    <row r="2405" spans="1:13" hidden="1" outlineLevel="3" x14ac:dyDescent="0.2">
      <c r="A2405">
        <v>1962</v>
      </c>
      <c r="B2405">
        <v>47</v>
      </c>
      <c r="C2405" t="s">
        <v>3236</v>
      </c>
      <c r="D2405">
        <v>75</v>
      </c>
      <c r="E2405" t="s">
        <v>3174</v>
      </c>
      <c r="F2405" t="s">
        <v>3237</v>
      </c>
      <c r="G2405" t="s">
        <v>156</v>
      </c>
      <c r="H2405">
        <v>116</v>
      </c>
      <c r="I2405">
        <v>27</v>
      </c>
      <c r="J2405">
        <v>48</v>
      </c>
      <c r="K2405">
        <v>4274</v>
      </c>
      <c r="L2405">
        <v>22</v>
      </c>
      <c r="M2405">
        <v>36.6982455136094</v>
      </c>
    </row>
    <row r="2406" spans="1:13" hidden="1" outlineLevel="3" x14ac:dyDescent="0.2">
      <c r="A2406">
        <v>1962</v>
      </c>
      <c r="B2406">
        <v>76</v>
      </c>
      <c r="C2406" t="s">
        <v>3279</v>
      </c>
      <c r="D2406">
        <v>77</v>
      </c>
      <c r="E2406" t="s">
        <v>3174</v>
      </c>
      <c r="F2406" t="s">
        <v>3280</v>
      </c>
      <c r="G2406" t="s">
        <v>156</v>
      </c>
      <c r="H2406">
        <v>117</v>
      </c>
      <c r="I2406">
        <v>13</v>
      </c>
      <c r="J2406">
        <v>7</v>
      </c>
      <c r="K2406">
        <v>4274</v>
      </c>
      <c r="L2406">
        <v>22</v>
      </c>
      <c r="M2406">
        <v>36.461786737506102</v>
      </c>
    </row>
    <row r="2407" spans="1:13" hidden="1" outlineLevel="3" x14ac:dyDescent="0.2">
      <c r="A2407">
        <v>1962</v>
      </c>
      <c r="B2407">
        <v>78</v>
      </c>
      <c r="C2407" t="s">
        <v>2299</v>
      </c>
      <c r="D2407">
        <v>72</v>
      </c>
      <c r="E2407" t="s">
        <v>3174</v>
      </c>
      <c r="F2407" t="s">
        <v>3283</v>
      </c>
      <c r="G2407" t="s">
        <v>156</v>
      </c>
      <c r="H2407">
        <v>117</v>
      </c>
      <c r="I2407">
        <v>17</v>
      </c>
      <c r="J2407">
        <v>29</v>
      </c>
      <c r="K2407">
        <v>4274</v>
      </c>
      <c r="L2407">
        <v>22</v>
      </c>
      <c r="M2407">
        <v>36.439162674156698</v>
      </c>
    </row>
    <row r="2408" spans="1:13" outlineLevel="2" collapsed="1" x14ac:dyDescent="0.2">
      <c r="E2408" s="10" t="s">
        <v>13088</v>
      </c>
      <c r="M2408">
        <f>SUBTOTAL(1,M2399:M2407)</f>
        <v>36.88348133992708</v>
      </c>
    </row>
    <row r="2409" spans="1:13" hidden="1" outlineLevel="3" x14ac:dyDescent="0.2">
      <c r="A2409">
        <v>1962</v>
      </c>
      <c r="B2409">
        <v>10</v>
      </c>
      <c r="C2409" t="s">
        <v>2879</v>
      </c>
      <c r="D2409">
        <v>88</v>
      </c>
      <c r="E2409" t="s">
        <v>3182</v>
      </c>
      <c r="F2409" t="s">
        <v>3183</v>
      </c>
      <c r="G2409" t="s">
        <v>156</v>
      </c>
      <c r="H2409">
        <v>114</v>
      </c>
      <c r="I2409">
        <v>54</v>
      </c>
      <c r="J2409">
        <v>58</v>
      </c>
      <c r="K2409">
        <v>4274</v>
      </c>
      <c r="L2409">
        <v>22</v>
      </c>
      <c r="M2409">
        <v>37.192348041324799</v>
      </c>
    </row>
    <row r="2410" spans="1:13" hidden="1" outlineLevel="3" x14ac:dyDescent="0.2">
      <c r="A2410">
        <v>1962</v>
      </c>
      <c r="B2410">
        <v>28</v>
      </c>
      <c r="C2410" t="s">
        <v>3134</v>
      </c>
      <c r="D2410">
        <v>89</v>
      </c>
      <c r="E2410" t="s">
        <v>3182</v>
      </c>
      <c r="F2410" t="s">
        <v>3208</v>
      </c>
      <c r="G2410" t="s">
        <v>156</v>
      </c>
      <c r="H2410">
        <v>115</v>
      </c>
      <c r="I2410">
        <v>43</v>
      </c>
      <c r="J2410">
        <v>6</v>
      </c>
      <c r="K2410">
        <v>4274</v>
      </c>
      <c r="L2410">
        <v>22</v>
      </c>
      <c r="M2410">
        <v>36.934510521236902</v>
      </c>
    </row>
    <row r="2411" spans="1:13" hidden="1" outlineLevel="3" x14ac:dyDescent="0.2">
      <c r="A2411">
        <v>1962</v>
      </c>
      <c r="B2411">
        <v>39</v>
      </c>
      <c r="C2411" t="s">
        <v>3015</v>
      </c>
      <c r="D2411">
        <v>87</v>
      </c>
      <c r="E2411" t="s">
        <v>3182</v>
      </c>
      <c r="F2411" t="s">
        <v>3222</v>
      </c>
      <c r="G2411" t="s">
        <v>156</v>
      </c>
      <c r="H2411">
        <v>116</v>
      </c>
      <c r="I2411">
        <v>11</v>
      </c>
      <c r="J2411">
        <v>2</v>
      </c>
      <c r="K2411">
        <v>4274</v>
      </c>
      <c r="L2411">
        <v>22</v>
      </c>
      <c r="M2411">
        <v>36.786511803606302</v>
      </c>
    </row>
    <row r="2412" spans="1:13" hidden="1" outlineLevel="3" x14ac:dyDescent="0.2">
      <c r="A2412">
        <v>1962</v>
      </c>
      <c r="B2412">
        <v>40</v>
      </c>
      <c r="C2412" t="s">
        <v>3223</v>
      </c>
      <c r="D2412">
        <v>84</v>
      </c>
      <c r="E2412" t="s">
        <v>3182</v>
      </c>
      <c r="F2412" t="s">
        <v>3224</v>
      </c>
      <c r="G2412" t="s">
        <v>156</v>
      </c>
      <c r="H2412">
        <v>116</v>
      </c>
      <c r="I2412">
        <v>12</v>
      </c>
      <c r="J2412">
        <v>7</v>
      </c>
      <c r="K2412">
        <v>4274</v>
      </c>
      <c r="L2412">
        <v>22</v>
      </c>
      <c r="M2412">
        <v>36.780795884559197</v>
      </c>
    </row>
    <row r="2413" spans="1:13" hidden="1" outlineLevel="3" x14ac:dyDescent="0.2">
      <c r="A2413">
        <v>1962</v>
      </c>
      <c r="B2413">
        <v>52</v>
      </c>
      <c r="C2413" t="s">
        <v>3111</v>
      </c>
      <c r="D2413">
        <v>81</v>
      </c>
      <c r="E2413" t="s">
        <v>3182</v>
      </c>
      <c r="F2413" t="s">
        <v>3246</v>
      </c>
      <c r="G2413" t="s">
        <v>156</v>
      </c>
      <c r="H2413">
        <v>116</v>
      </c>
      <c r="I2413">
        <v>32</v>
      </c>
      <c r="J2413">
        <v>35</v>
      </c>
      <c r="K2413">
        <v>4274</v>
      </c>
      <c r="L2413">
        <v>22</v>
      </c>
      <c r="M2413">
        <v>36.673141781172902</v>
      </c>
    </row>
    <row r="2414" spans="1:13" hidden="1" outlineLevel="3" x14ac:dyDescent="0.2">
      <c r="A2414">
        <v>1962</v>
      </c>
      <c r="B2414">
        <v>70</v>
      </c>
      <c r="C2414" t="s">
        <v>3270</v>
      </c>
      <c r="D2414">
        <v>90</v>
      </c>
      <c r="E2414" t="s">
        <v>3182</v>
      </c>
      <c r="F2414" t="s">
        <v>3271</v>
      </c>
      <c r="G2414" t="s">
        <v>156</v>
      </c>
      <c r="H2414">
        <v>117</v>
      </c>
      <c r="I2414">
        <v>5</v>
      </c>
      <c r="J2414">
        <v>7</v>
      </c>
      <c r="K2414">
        <v>4274</v>
      </c>
      <c r="L2414">
        <v>22</v>
      </c>
      <c r="M2414">
        <v>36.503308367358002</v>
      </c>
    </row>
    <row r="2415" spans="1:13" outlineLevel="2" collapsed="1" x14ac:dyDescent="0.2">
      <c r="E2415" s="10" t="s">
        <v>13089</v>
      </c>
      <c r="M2415">
        <f>SUBTOTAL(1,M2409:M2414)</f>
        <v>36.811769399876347</v>
      </c>
    </row>
    <row r="2416" spans="1:13" outlineLevel="1" x14ac:dyDescent="0.2">
      <c r="A2416" s="10" t="s">
        <v>12919</v>
      </c>
      <c r="M2416">
        <f>SUBTOTAL(1,M2308:M2414)</f>
        <v>36.721244549534887</v>
      </c>
    </row>
    <row r="2417" spans="1:13" hidden="1" outlineLevel="3" x14ac:dyDescent="0.2">
      <c r="A2417">
        <v>1963</v>
      </c>
      <c r="B2417">
        <v>53</v>
      </c>
      <c r="C2417" t="s">
        <v>3394</v>
      </c>
      <c r="D2417">
        <v>59</v>
      </c>
      <c r="E2417" t="s">
        <v>3171</v>
      </c>
      <c r="F2417" t="s">
        <v>3395</v>
      </c>
      <c r="G2417" t="s">
        <v>156</v>
      </c>
      <c r="H2417">
        <v>115</v>
      </c>
      <c r="I2417">
        <v>3</v>
      </c>
      <c r="J2417">
        <v>39</v>
      </c>
      <c r="K2417">
        <v>4138</v>
      </c>
      <c r="L2417">
        <v>21</v>
      </c>
      <c r="M2417">
        <v>35.963584480673198</v>
      </c>
    </row>
    <row r="2418" spans="1:13" hidden="1" outlineLevel="3" x14ac:dyDescent="0.2">
      <c r="A2418">
        <v>1963</v>
      </c>
      <c r="B2418">
        <v>55</v>
      </c>
      <c r="C2418" t="s">
        <v>3285</v>
      </c>
      <c r="D2418">
        <v>52</v>
      </c>
      <c r="E2418" t="s">
        <v>3171</v>
      </c>
      <c r="F2418" t="s">
        <v>3398</v>
      </c>
      <c r="G2418" t="s">
        <v>156</v>
      </c>
      <c r="H2418">
        <v>115</v>
      </c>
      <c r="I2418">
        <v>6</v>
      </c>
      <c r="J2418">
        <v>14</v>
      </c>
      <c r="K2418">
        <v>4138</v>
      </c>
      <c r="L2418">
        <v>21</v>
      </c>
      <c r="M2418">
        <v>35.950132006351701</v>
      </c>
    </row>
    <row r="2419" spans="1:13" outlineLevel="2" collapsed="1" x14ac:dyDescent="0.2">
      <c r="E2419" s="10" t="s">
        <v>13076</v>
      </c>
      <c r="M2419">
        <f>SUBTOTAL(1,M2417:M2418)</f>
        <v>35.95685824351245</v>
      </c>
    </row>
    <row r="2420" spans="1:13" hidden="1" outlineLevel="3" x14ac:dyDescent="0.2">
      <c r="A2420">
        <v>1963</v>
      </c>
      <c r="B2420">
        <v>5</v>
      </c>
      <c r="C2420" t="s">
        <v>2800</v>
      </c>
      <c r="D2420">
        <v>23</v>
      </c>
      <c r="E2420" t="s">
        <v>3319</v>
      </c>
      <c r="F2420" t="s">
        <v>3320</v>
      </c>
      <c r="G2420" t="s">
        <v>156</v>
      </c>
      <c r="H2420">
        <v>113</v>
      </c>
      <c r="I2420">
        <v>45</v>
      </c>
      <c r="J2420">
        <v>5</v>
      </c>
      <c r="K2420">
        <v>4138</v>
      </c>
      <c r="L2420">
        <v>21</v>
      </c>
      <c r="M2420">
        <v>36.377577807352701</v>
      </c>
    </row>
    <row r="2421" spans="1:13" hidden="1" outlineLevel="3" x14ac:dyDescent="0.2">
      <c r="A2421">
        <v>1963</v>
      </c>
      <c r="B2421">
        <v>6</v>
      </c>
      <c r="C2421" t="s">
        <v>3321</v>
      </c>
      <c r="D2421">
        <v>29</v>
      </c>
      <c r="E2421" t="s">
        <v>3319</v>
      </c>
      <c r="F2421" t="s">
        <v>3322</v>
      </c>
      <c r="G2421" t="s">
        <v>156</v>
      </c>
      <c r="H2421">
        <v>113</v>
      </c>
      <c r="I2421">
        <v>45</v>
      </c>
      <c r="J2421">
        <v>9</v>
      </c>
      <c r="K2421">
        <v>4138</v>
      </c>
      <c r="L2421">
        <v>21</v>
      </c>
      <c r="M2421">
        <v>36.377222478626798</v>
      </c>
    </row>
    <row r="2422" spans="1:13" hidden="1" outlineLevel="3" x14ac:dyDescent="0.2">
      <c r="A2422">
        <v>1963</v>
      </c>
      <c r="B2422">
        <v>25</v>
      </c>
      <c r="C2422" t="s">
        <v>3350</v>
      </c>
      <c r="D2422">
        <v>22</v>
      </c>
      <c r="E2422" t="s">
        <v>3319</v>
      </c>
      <c r="F2422" t="s">
        <v>3351</v>
      </c>
      <c r="G2422" t="s">
        <v>156</v>
      </c>
      <c r="H2422">
        <v>114</v>
      </c>
      <c r="I2422">
        <v>15</v>
      </c>
      <c r="J2422">
        <v>5</v>
      </c>
      <c r="K2422">
        <v>4138</v>
      </c>
      <c r="L2422">
        <v>21</v>
      </c>
      <c r="M2422">
        <v>36.218378089252496</v>
      </c>
    </row>
    <row r="2423" spans="1:13" hidden="1" outlineLevel="3" x14ac:dyDescent="0.2">
      <c r="A2423">
        <v>1963</v>
      </c>
      <c r="B2423">
        <v>29</v>
      </c>
      <c r="C2423" t="s">
        <v>3357</v>
      </c>
      <c r="D2423">
        <v>25</v>
      </c>
      <c r="E2423" t="s">
        <v>3319</v>
      </c>
      <c r="F2423" t="s">
        <v>3358</v>
      </c>
      <c r="G2423" t="s">
        <v>156</v>
      </c>
      <c r="H2423">
        <v>114</v>
      </c>
      <c r="I2423">
        <v>25</v>
      </c>
      <c r="J2423">
        <v>46</v>
      </c>
      <c r="K2423">
        <v>4138</v>
      </c>
      <c r="L2423">
        <v>21</v>
      </c>
      <c r="M2423">
        <v>36.162021235792999</v>
      </c>
    </row>
    <row r="2424" spans="1:13" hidden="1" outlineLevel="3" x14ac:dyDescent="0.2">
      <c r="A2424">
        <v>1963</v>
      </c>
      <c r="B2424">
        <v>43</v>
      </c>
      <c r="C2424" t="s">
        <v>2848</v>
      </c>
      <c r="D2424">
        <v>30</v>
      </c>
      <c r="E2424" t="s">
        <v>3319</v>
      </c>
      <c r="F2424" t="s">
        <v>3381</v>
      </c>
      <c r="G2424" t="s">
        <v>156</v>
      </c>
      <c r="H2424">
        <v>114</v>
      </c>
      <c r="I2424">
        <v>52</v>
      </c>
      <c r="J2424">
        <v>15</v>
      </c>
      <c r="K2424">
        <v>4138</v>
      </c>
      <c r="L2424">
        <v>21</v>
      </c>
      <c r="M2424">
        <v>36.023069389531699</v>
      </c>
    </row>
    <row r="2425" spans="1:13" hidden="1" outlineLevel="3" x14ac:dyDescent="0.2">
      <c r="A2425">
        <v>1963</v>
      </c>
      <c r="B2425">
        <v>58</v>
      </c>
      <c r="C2425" t="s">
        <v>3244</v>
      </c>
      <c r="D2425">
        <v>26</v>
      </c>
      <c r="E2425" t="s">
        <v>3319</v>
      </c>
      <c r="F2425" t="s">
        <v>3400</v>
      </c>
      <c r="G2425" t="s">
        <v>156</v>
      </c>
      <c r="H2425">
        <v>115</v>
      </c>
      <c r="I2425">
        <v>16</v>
      </c>
      <c r="J2425">
        <v>46</v>
      </c>
      <c r="K2425">
        <v>4138</v>
      </c>
      <c r="L2425">
        <v>21</v>
      </c>
      <c r="M2425">
        <v>35.895384645041197</v>
      </c>
    </row>
    <row r="2426" spans="1:13" outlineLevel="2" collapsed="1" x14ac:dyDescent="0.2">
      <c r="E2426" s="10" t="s">
        <v>13090</v>
      </c>
      <c r="M2426">
        <f>SUBTOTAL(1,M2420:M2425)</f>
        <v>36.175608940932982</v>
      </c>
    </row>
    <row r="2427" spans="1:13" hidden="1" outlineLevel="3" x14ac:dyDescent="0.2">
      <c r="A2427">
        <v>1963</v>
      </c>
      <c r="B2427">
        <v>3</v>
      </c>
      <c r="C2427" t="s">
        <v>3074</v>
      </c>
      <c r="D2427">
        <v>77</v>
      </c>
      <c r="E2427" t="s">
        <v>3316</v>
      </c>
      <c r="F2427" t="s">
        <v>3317</v>
      </c>
      <c r="G2427" t="s">
        <v>156</v>
      </c>
      <c r="H2427">
        <v>113</v>
      </c>
      <c r="I2427">
        <v>40</v>
      </c>
      <c r="J2427">
        <v>19</v>
      </c>
      <c r="K2427">
        <v>4138</v>
      </c>
      <c r="L2427">
        <v>21</v>
      </c>
      <c r="M2427">
        <v>36.403001815653703</v>
      </c>
    </row>
    <row r="2428" spans="1:13" hidden="1" outlineLevel="3" x14ac:dyDescent="0.2">
      <c r="A2428">
        <v>1963</v>
      </c>
      <c r="B2428">
        <v>12</v>
      </c>
      <c r="C2428" t="s">
        <v>2780</v>
      </c>
      <c r="D2428">
        <v>74</v>
      </c>
      <c r="E2428" t="s">
        <v>3316</v>
      </c>
      <c r="F2428" t="s">
        <v>3333</v>
      </c>
      <c r="G2428" t="s">
        <v>156</v>
      </c>
      <c r="H2428">
        <v>113</v>
      </c>
      <c r="I2428">
        <v>52</v>
      </c>
      <c r="J2428">
        <v>35</v>
      </c>
      <c r="K2428">
        <v>4138</v>
      </c>
      <c r="L2428">
        <v>21</v>
      </c>
      <c r="M2428">
        <v>36.337646814894299</v>
      </c>
    </row>
    <row r="2429" spans="1:13" hidden="1" outlineLevel="3" x14ac:dyDescent="0.2">
      <c r="A2429">
        <v>1963</v>
      </c>
      <c r="B2429">
        <v>27</v>
      </c>
      <c r="C2429" t="s">
        <v>3354</v>
      </c>
      <c r="D2429">
        <v>72</v>
      </c>
      <c r="E2429" t="s">
        <v>3316</v>
      </c>
      <c r="F2429" t="s">
        <v>3355</v>
      </c>
      <c r="G2429" t="s">
        <v>156</v>
      </c>
      <c r="H2429">
        <v>114</v>
      </c>
      <c r="I2429">
        <v>24</v>
      </c>
      <c r="J2429">
        <v>27</v>
      </c>
      <c r="K2429">
        <v>4138</v>
      </c>
      <c r="L2429">
        <v>21</v>
      </c>
      <c r="M2429">
        <v>36.168957454712299</v>
      </c>
    </row>
    <row r="2430" spans="1:13" hidden="1" outlineLevel="3" x14ac:dyDescent="0.2">
      <c r="A2430">
        <v>1963</v>
      </c>
      <c r="B2430">
        <v>32</v>
      </c>
      <c r="C2430" t="s">
        <v>3361</v>
      </c>
      <c r="D2430">
        <v>75</v>
      </c>
      <c r="E2430" t="s">
        <v>3316</v>
      </c>
      <c r="F2430" t="s">
        <v>3362</v>
      </c>
      <c r="G2430" t="s">
        <v>156</v>
      </c>
      <c r="H2430">
        <v>114</v>
      </c>
      <c r="I2430">
        <v>32</v>
      </c>
      <c r="J2430">
        <v>55</v>
      </c>
      <c r="K2430">
        <v>4138</v>
      </c>
      <c r="L2430">
        <v>21</v>
      </c>
      <c r="M2430">
        <v>36.124401333737403</v>
      </c>
    </row>
    <row r="2431" spans="1:13" hidden="1" outlineLevel="3" x14ac:dyDescent="0.2">
      <c r="A2431">
        <v>1963</v>
      </c>
      <c r="B2431">
        <v>35</v>
      </c>
      <c r="C2431" t="s">
        <v>3368</v>
      </c>
      <c r="D2431">
        <v>71</v>
      </c>
      <c r="E2431" t="s">
        <v>3316</v>
      </c>
      <c r="F2431" t="s">
        <v>3369</v>
      </c>
      <c r="G2431" t="s">
        <v>156</v>
      </c>
      <c r="H2431">
        <v>114</v>
      </c>
      <c r="I2431">
        <v>37</v>
      </c>
      <c r="J2431">
        <v>31</v>
      </c>
      <c r="K2431">
        <v>4138</v>
      </c>
      <c r="L2431">
        <v>21</v>
      </c>
      <c r="M2431">
        <v>36.100239669841997</v>
      </c>
    </row>
    <row r="2432" spans="1:13" hidden="1" outlineLevel="3" x14ac:dyDescent="0.2">
      <c r="A2432">
        <v>1963</v>
      </c>
      <c r="B2432">
        <v>40</v>
      </c>
      <c r="C2432" t="s">
        <v>3376</v>
      </c>
      <c r="D2432">
        <v>76</v>
      </c>
      <c r="E2432" t="s">
        <v>3316</v>
      </c>
      <c r="F2432" t="s">
        <v>3377</v>
      </c>
      <c r="G2432" t="s">
        <v>156</v>
      </c>
      <c r="H2432">
        <v>114</v>
      </c>
      <c r="I2432">
        <v>42</v>
      </c>
      <c r="J2432">
        <v>30</v>
      </c>
      <c r="K2432">
        <v>4138</v>
      </c>
      <c r="L2432">
        <v>21</v>
      </c>
      <c r="M2432">
        <v>36.074100980748199</v>
      </c>
    </row>
    <row r="2433" spans="1:13" hidden="1" outlineLevel="3" x14ac:dyDescent="0.2">
      <c r="A2433">
        <v>1963</v>
      </c>
      <c r="B2433">
        <v>41</v>
      </c>
      <c r="C2433" t="s">
        <v>3378</v>
      </c>
      <c r="D2433">
        <v>80</v>
      </c>
      <c r="E2433" t="s">
        <v>3316</v>
      </c>
      <c r="F2433" t="s">
        <v>3379</v>
      </c>
      <c r="G2433" t="s">
        <v>156</v>
      </c>
      <c r="H2433">
        <v>114</v>
      </c>
      <c r="I2433">
        <v>46</v>
      </c>
      <c r="J2433">
        <v>51</v>
      </c>
      <c r="K2433">
        <v>4138</v>
      </c>
      <c r="L2433">
        <v>21</v>
      </c>
      <c r="M2433">
        <v>36.051315187640199</v>
      </c>
    </row>
    <row r="2434" spans="1:13" hidden="1" outlineLevel="3" x14ac:dyDescent="0.2">
      <c r="A2434">
        <v>1963</v>
      </c>
      <c r="B2434">
        <v>54</v>
      </c>
      <c r="C2434" t="s">
        <v>3396</v>
      </c>
      <c r="D2434">
        <v>73</v>
      </c>
      <c r="E2434" t="s">
        <v>3316</v>
      </c>
      <c r="F2434" t="s">
        <v>3397</v>
      </c>
      <c r="G2434" t="s">
        <v>156</v>
      </c>
      <c r="H2434">
        <v>115</v>
      </c>
      <c r="I2434">
        <v>5</v>
      </c>
      <c r="J2434">
        <v>55</v>
      </c>
      <c r="K2434">
        <v>4138</v>
      </c>
      <c r="L2434">
        <v>21</v>
      </c>
      <c r="M2434">
        <v>35.951780478092402</v>
      </c>
    </row>
    <row r="2435" spans="1:13" hidden="1" outlineLevel="3" x14ac:dyDescent="0.2">
      <c r="A2435">
        <v>1963</v>
      </c>
      <c r="B2435">
        <v>71</v>
      </c>
      <c r="C2435" t="s">
        <v>3417</v>
      </c>
      <c r="D2435">
        <v>78</v>
      </c>
      <c r="E2435" t="s">
        <v>3316</v>
      </c>
      <c r="F2435" t="s">
        <v>3418</v>
      </c>
      <c r="G2435" t="s">
        <v>156</v>
      </c>
      <c r="H2435">
        <v>115</v>
      </c>
      <c r="I2435">
        <v>51</v>
      </c>
      <c r="J2435">
        <v>22</v>
      </c>
      <c r="K2435">
        <v>4138</v>
      </c>
      <c r="L2435">
        <v>21</v>
      </c>
      <c r="M2435">
        <v>35.716717575920299</v>
      </c>
    </row>
    <row r="2436" spans="1:13" outlineLevel="2" collapsed="1" x14ac:dyDescent="0.2">
      <c r="E2436" s="10" t="s">
        <v>13091</v>
      </c>
      <c r="M2436">
        <f>SUBTOTAL(1,M2427:M2435)</f>
        <v>36.103129034582309</v>
      </c>
    </row>
    <row r="2437" spans="1:13" hidden="1" outlineLevel="3" x14ac:dyDescent="0.2">
      <c r="A2437">
        <v>1963</v>
      </c>
      <c r="B2437">
        <v>10</v>
      </c>
      <c r="C2437" t="s">
        <v>3328</v>
      </c>
      <c r="D2437">
        <v>88</v>
      </c>
      <c r="E2437" t="s">
        <v>3329</v>
      </c>
      <c r="F2437" t="s">
        <v>3330</v>
      </c>
      <c r="G2437" t="s">
        <v>156</v>
      </c>
      <c r="H2437">
        <v>113</v>
      </c>
      <c r="I2437">
        <v>49</v>
      </c>
      <c r="J2437">
        <v>29</v>
      </c>
      <c r="K2437">
        <v>4138</v>
      </c>
      <c r="L2437">
        <v>21</v>
      </c>
      <c r="M2437">
        <v>36.354140991631802</v>
      </c>
    </row>
    <row r="2438" spans="1:13" hidden="1" outlineLevel="3" x14ac:dyDescent="0.2">
      <c r="A2438">
        <v>1963</v>
      </c>
      <c r="B2438">
        <v>39</v>
      </c>
      <c r="C2438" t="s">
        <v>3374</v>
      </c>
      <c r="D2438">
        <v>84</v>
      </c>
      <c r="E2438" t="s">
        <v>3329</v>
      </c>
      <c r="F2438" t="s">
        <v>3375</v>
      </c>
      <c r="G2438" t="s">
        <v>156</v>
      </c>
      <c r="H2438">
        <v>114</v>
      </c>
      <c r="I2438">
        <v>40</v>
      </c>
      <c r="J2438">
        <v>42</v>
      </c>
      <c r="K2438">
        <v>4138</v>
      </c>
      <c r="L2438">
        <v>21</v>
      </c>
      <c r="M2438">
        <v>36.083538012120798</v>
      </c>
    </row>
    <row r="2439" spans="1:13" hidden="1" outlineLevel="3" x14ac:dyDescent="0.2">
      <c r="A2439">
        <v>1963</v>
      </c>
      <c r="B2439">
        <v>42</v>
      </c>
      <c r="C2439" t="s">
        <v>3087</v>
      </c>
      <c r="D2439">
        <v>81</v>
      </c>
      <c r="E2439" t="s">
        <v>3329</v>
      </c>
      <c r="F2439" t="s">
        <v>3380</v>
      </c>
      <c r="G2439" t="s">
        <v>156</v>
      </c>
      <c r="H2439">
        <v>114</v>
      </c>
      <c r="I2439">
        <v>50</v>
      </c>
      <c r="J2439">
        <v>46</v>
      </c>
      <c r="K2439">
        <v>4138</v>
      </c>
      <c r="L2439">
        <v>21</v>
      </c>
      <c r="M2439">
        <v>36.030823856077902</v>
      </c>
    </row>
    <row r="2440" spans="1:13" hidden="1" outlineLevel="3" x14ac:dyDescent="0.2">
      <c r="A2440">
        <v>1963</v>
      </c>
      <c r="B2440">
        <v>45</v>
      </c>
      <c r="C2440" t="s">
        <v>3230</v>
      </c>
      <c r="D2440">
        <v>89</v>
      </c>
      <c r="E2440" t="s">
        <v>3329</v>
      </c>
      <c r="F2440" t="s">
        <v>3384</v>
      </c>
      <c r="G2440" t="s">
        <v>156</v>
      </c>
      <c r="H2440">
        <v>114</v>
      </c>
      <c r="I2440">
        <v>56</v>
      </c>
      <c r="J2440">
        <v>59</v>
      </c>
      <c r="K2440">
        <v>4138</v>
      </c>
      <c r="L2440">
        <v>21</v>
      </c>
      <c r="M2440">
        <v>35.998347103443699</v>
      </c>
    </row>
    <row r="2441" spans="1:13" hidden="1" outlineLevel="3" x14ac:dyDescent="0.2">
      <c r="A2441">
        <v>1963</v>
      </c>
      <c r="B2441">
        <v>56</v>
      </c>
      <c r="C2441" t="s">
        <v>2290</v>
      </c>
      <c r="D2441">
        <v>87</v>
      </c>
      <c r="E2441" t="s">
        <v>3329</v>
      </c>
      <c r="F2441" t="s">
        <v>3399</v>
      </c>
      <c r="G2441" t="s">
        <v>156</v>
      </c>
      <c r="H2441">
        <v>115</v>
      </c>
      <c r="I2441">
        <v>12</v>
      </c>
      <c r="J2441">
        <v>44</v>
      </c>
      <c r="K2441">
        <v>4138</v>
      </c>
      <c r="L2441">
        <v>21</v>
      </c>
      <c r="M2441">
        <v>35.916328321647903</v>
      </c>
    </row>
    <row r="2442" spans="1:13" hidden="1" outlineLevel="3" x14ac:dyDescent="0.2">
      <c r="A2442">
        <v>1963</v>
      </c>
      <c r="B2442">
        <v>76</v>
      </c>
      <c r="C2442" t="s">
        <v>3424</v>
      </c>
      <c r="D2442">
        <v>83</v>
      </c>
      <c r="E2442" t="s">
        <v>3329</v>
      </c>
      <c r="F2442" t="s">
        <v>3425</v>
      </c>
      <c r="G2442" t="s">
        <v>156</v>
      </c>
      <c r="H2442">
        <v>116</v>
      </c>
      <c r="I2442">
        <v>15</v>
      </c>
      <c r="J2442">
        <v>15</v>
      </c>
      <c r="K2442">
        <v>4138</v>
      </c>
      <c r="L2442">
        <v>21</v>
      </c>
      <c r="M2442">
        <v>35.594423138955499</v>
      </c>
    </row>
    <row r="2443" spans="1:13" outlineLevel="2" collapsed="1" x14ac:dyDescent="0.2">
      <c r="E2443" s="10" t="s">
        <v>13092</v>
      </c>
      <c r="M2443">
        <f>SUBTOTAL(1,M2437:M2442)</f>
        <v>35.996266903979603</v>
      </c>
    </row>
    <row r="2444" spans="1:13" hidden="1" outlineLevel="3" x14ac:dyDescent="0.2">
      <c r="A2444">
        <v>1963</v>
      </c>
      <c r="B2444">
        <v>7</v>
      </c>
      <c r="C2444" t="s">
        <v>3217</v>
      </c>
      <c r="D2444">
        <v>93</v>
      </c>
      <c r="E2444" t="s">
        <v>3323</v>
      </c>
      <c r="F2444" t="s">
        <v>3324</v>
      </c>
      <c r="G2444" t="s">
        <v>156</v>
      </c>
      <c r="H2444">
        <v>113</v>
      </c>
      <c r="I2444">
        <v>45</v>
      </c>
      <c r="J2444">
        <v>32</v>
      </c>
      <c r="K2444">
        <v>4138</v>
      </c>
      <c r="L2444">
        <v>21</v>
      </c>
      <c r="M2444">
        <v>36.375179473154702</v>
      </c>
    </row>
    <row r="2445" spans="1:13" hidden="1" outlineLevel="3" x14ac:dyDescent="0.2">
      <c r="A2445">
        <v>1963</v>
      </c>
      <c r="B2445">
        <v>18</v>
      </c>
      <c r="C2445" t="s">
        <v>2955</v>
      </c>
      <c r="D2445">
        <v>91</v>
      </c>
      <c r="E2445" t="s">
        <v>3323</v>
      </c>
      <c r="F2445" t="s">
        <v>3341</v>
      </c>
      <c r="G2445" t="s">
        <v>156</v>
      </c>
      <c r="H2445">
        <v>114</v>
      </c>
      <c r="I2445">
        <v>2</v>
      </c>
      <c r="J2445">
        <v>11</v>
      </c>
      <c r="K2445">
        <v>4138</v>
      </c>
      <c r="L2445">
        <v>21</v>
      </c>
      <c r="M2445">
        <v>36.286662882949102</v>
      </c>
    </row>
    <row r="2446" spans="1:13" outlineLevel="2" collapsed="1" x14ac:dyDescent="0.2">
      <c r="E2446" s="10" t="s">
        <v>13093</v>
      </c>
      <c r="M2446">
        <f>SUBTOTAL(1,M2444:M2445)</f>
        <v>36.330921178051902</v>
      </c>
    </row>
    <row r="2447" spans="1:13" hidden="1" outlineLevel="3" x14ac:dyDescent="0.2">
      <c r="A2447">
        <v>1963</v>
      </c>
      <c r="B2447">
        <v>14</v>
      </c>
      <c r="C2447" t="s">
        <v>3335</v>
      </c>
      <c r="D2447">
        <v>104</v>
      </c>
      <c r="E2447" t="s">
        <v>3336</v>
      </c>
      <c r="F2447" t="s">
        <v>3337</v>
      </c>
      <c r="G2447" t="s">
        <v>156</v>
      </c>
      <c r="H2447">
        <v>113</v>
      </c>
      <c r="I2447">
        <v>56</v>
      </c>
      <c r="J2447">
        <v>49</v>
      </c>
      <c r="K2447">
        <v>4138</v>
      </c>
      <c r="L2447">
        <v>21</v>
      </c>
      <c r="M2447">
        <v>36.315146669136901</v>
      </c>
    </row>
    <row r="2448" spans="1:13" hidden="1" outlineLevel="3" x14ac:dyDescent="0.2">
      <c r="A2448">
        <v>1963</v>
      </c>
      <c r="B2448">
        <v>17</v>
      </c>
      <c r="C2448" t="s">
        <v>3049</v>
      </c>
      <c r="D2448">
        <v>106</v>
      </c>
      <c r="E2448" t="s">
        <v>3336</v>
      </c>
      <c r="F2448" t="s">
        <v>3340</v>
      </c>
      <c r="G2448" t="s">
        <v>156</v>
      </c>
      <c r="H2448">
        <v>114</v>
      </c>
      <c r="I2448">
        <v>1</v>
      </c>
      <c r="J2448">
        <v>41</v>
      </c>
      <c r="K2448">
        <v>4138</v>
      </c>
      <c r="L2448">
        <v>21</v>
      </c>
      <c r="M2448">
        <v>36.289314764154</v>
      </c>
    </row>
    <row r="2449" spans="1:13" hidden="1" outlineLevel="3" x14ac:dyDescent="0.2">
      <c r="A2449">
        <v>1963</v>
      </c>
      <c r="B2449">
        <v>36</v>
      </c>
      <c r="C2449" t="s">
        <v>3370</v>
      </c>
      <c r="D2449">
        <v>103</v>
      </c>
      <c r="E2449" t="s">
        <v>3336</v>
      </c>
      <c r="F2449" t="s">
        <v>3371</v>
      </c>
      <c r="G2449" t="s">
        <v>156</v>
      </c>
      <c r="H2449">
        <v>114</v>
      </c>
      <c r="I2449">
        <v>38</v>
      </c>
      <c r="J2449">
        <v>40</v>
      </c>
      <c r="K2449">
        <v>4138</v>
      </c>
      <c r="L2449">
        <v>21</v>
      </c>
      <c r="M2449">
        <v>36.094204303159501</v>
      </c>
    </row>
    <row r="2450" spans="1:13" hidden="1" outlineLevel="3" x14ac:dyDescent="0.2">
      <c r="A2450">
        <v>1963</v>
      </c>
      <c r="B2450">
        <v>50</v>
      </c>
      <c r="C2450" t="s">
        <v>3390</v>
      </c>
      <c r="D2450">
        <v>108</v>
      </c>
      <c r="E2450" t="s">
        <v>3336</v>
      </c>
      <c r="F2450" t="s">
        <v>3391</v>
      </c>
      <c r="G2450" t="s">
        <v>156</v>
      </c>
      <c r="H2450">
        <v>115</v>
      </c>
      <c r="I2450">
        <v>2</v>
      </c>
      <c r="J2450">
        <v>10</v>
      </c>
      <c r="K2450">
        <v>4138</v>
      </c>
      <c r="L2450">
        <v>21</v>
      </c>
      <c r="M2450">
        <v>35.971313355709498</v>
      </c>
    </row>
    <row r="2451" spans="1:13" outlineLevel="2" collapsed="1" x14ac:dyDescent="0.2">
      <c r="E2451" s="10" t="s">
        <v>13094</v>
      </c>
      <c r="M2451">
        <f>SUBTOTAL(1,M2447:M2450)</f>
        <v>36.167494773039977</v>
      </c>
    </row>
    <row r="2452" spans="1:13" hidden="1" outlineLevel="3" x14ac:dyDescent="0.2">
      <c r="A2452">
        <v>1963</v>
      </c>
      <c r="B2452">
        <v>2</v>
      </c>
      <c r="C2452" t="s">
        <v>2385</v>
      </c>
      <c r="D2452">
        <v>41</v>
      </c>
      <c r="E2452" t="s">
        <v>3314</v>
      </c>
      <c r="F2452" t="s">
        <v>3315</v>
      </c>
      <c r="G2452" t="s">
        <v>156</v>
      </c>
      <c r="H2452">
        <v>113</v>
      </c>
      <c r="I2452">
        <v>33</v>
      </c>
      <c r="J2452">
        <v>40</v>
      </c>
      <c r="K2452">
        <v>4138</v>
      </c>
      <c r="L2452">
        <v>21</v>
      </c>
      <c r="M2452">
        <v>36.438530404578998</v>
      </c>
    </row>
    <row r="2453" spans="1:13" hidden="1" outlineLevel="3" x14ac:dyDescent="0.2">
      <c r="A2453">
        <v>1963</v>
      </c>
      <c r="B2453">
        <v>28</v>
      </c>
      <c r="C2453" t="s">
        <v>2058</v>
      </c>
      <c r="D2453">
        <v>44</v>
      </c>
      <c r="E2453" t="s">
        <v>3314</v>
      </c>
      <c r="F2453" t="s">
        <v>3356</v>
      </c>
      <c r="G2453" t="s">
        <v>156</v>
      </c>
      <c r="H2453">
        <v>114</v>
      </c>
      <c r="I2453">
        <v>25</v>
      </c>
      <c r="J2453">
        <v>12</v>
      </c>
      <c r="K2453">
        <v>4138</v>
      </c>
      <c r="L2453">
        <v>21</v>
      </c>
      <c r="M2453">
        <v>36.165006117811501</v>
      </c>
    </row>
    <row r="2454" spans="1:13" hidden="1" outlineLevel="3" x14ac:dyDescent="0.2">
      <c r="A2454">
        <v>1963</v>
      </c>
      <c r="B2454">
        <v>38</v>
      </c>
      <c r="C2454" t="s">
        <v>2836</v>
      </c>
      <c r="D2454">
        <v>48</v>
      </c>
      <c r="E2454" t="s">
        <v>3314</v>
      </c>
      <c r="F2454" t="s">
        <v>3373</v>
      </c>
      <c r="G2454" t="s">
        <v>156</v>
      </c>
      <c r="H2454">
        <v>114</v>
      </c>
      <c r="I2454">
        <v>39</v>
      </c>
      <c r="J2454">
        <v>45</v>
      </c>
      <c r="K2454">
        <v>4138</v>
      </c>
      <c r="L2454">
        <v>21</v>
      </c>
      <c r="M2454">
        <v>36.088520658454101</v>
      </c>
    </row>
    <row r="2455" spans="1:13" hidden="1" outlineLevel="3" x14ac:dyDescent="0.2">
      <c r="A2455">
        <v>1963</v>
      </c>
      <c r="B2455">
        <v>46</v>
      </c>
      <c r="C2455" t="s">
        <v>2940</v>
      </c>
      <c r="D2455">
        <v>42</v>
      </c>
      <c r="E2455" t="s">
        <v>3314</v>
      </c>
      <c r="F2455" t="s">
        <v>3051</v>
      </c>
      <c r="G2455" t="s">
        <v>156</v>
      </c>
      <c r="H2455">
        <v>114</v>
      </c>
      <c r="I2455">
        <v>57</v>
      </c>
      <c r="J2455">
        <v>40</v>
      </c>
      <c r="K2455">
        <v>4138</v>
      </c>
      <c r="L2455">
        <v>21</v>
      </c>
      <c r="M2455">
        <v>35.9947808437635</v>
      </c>
    </row>
    <row r="2456" spans="1:13" hidden="1" outlineLevel="3" x14ac:dyDescent="0.2">
      <c r="A2456">
        <v>1963</v>
      </c>
      <c r="B2456">
        <v>52</v>
      </c>
      <c r="C2456" t="s">
        <v>3094</v>
      </c>
      <c r="D2456">
        <v>47</v>
      </c>
      <c r="E2456" t="s">
        <v>3314</v>
      </c>
      <c r="F2456" t="s">
        <v>3393</v>
      </c>
      <c r="G2456" t="s">
        <v>156</v>
      </c>
      <c r="H2456">
        <v>115</v>
      </c>
      <c r="I2456">
        <v>2</v>
      </c>
      <c r="J2456">
        <v>25</v>
      </c>
      <c r="K2456">
        <v>4138</v>
      </c>
      <c r="L2456">
        <v>21</v>
      </c>
      <c r="M2456">
        <v>35.970010503567501</v>
      </c>
    </row>
    <row r="2457" spans="1:13" hidden="1" outlineLevel="3" x14ac:dyDescent="0.2">
      <c r="A2457">
        <v>1963</v>
      </c>
      <c r="B2457">
        <v>62</v>
      </c>
      <c r="C2457" t="s">
        <v>2596</v>
      </c>
      <c r="D2457">
        <v>49</v>
      </c>
      <c r="E2457" t="s">
        <v>3314</v>
      </c>
      <c r="F2457" t="s">
        <v>3405</v>
      </c>
      <c r="G2457" t="s">
        <v>156</v>
      </c>
      <c r="H2457">
        <v>115</v>
      </c>
      <c r="I2457">
        <v>26</v>
      </c>
      <c r="J2457">
        <v>36</v>
      </c>
      <c r="K2457">
        <v>4138</v>
      </c>
      <c r="L2457">
        <v>21</v>
      </c>
      <c r="M2457">
        <v>35.844425836629803</v>
      </c>
    </row>
    <row r="2458" spans="1:13" hidden="1" outlineLevel="3" x14ac:dyDescent="0.2">
      <c r="A2458">
        <v>1963</v>
      </c>
      <c r="B2458">
        <v>72</v>
      </c>
      <c r="C2458" t="s">
        <v>2772</v>
      </c>
      <c r="D2458">
        <v>46</v>
      </c>
      <c r="E2458" t="s">
        <v>3314</v>
      </c>
      <c r="F2458" t="s">
        <v>3419</v>
      </c>
      <c r="G2458" t="s">
        <v>156</v>
      </c>
      <c r="H2458">
        <v>115</v>
      </c>
      <c r="I2458">
        <v>52</v>
      </c>
      <c r="J2458">
        <v>36</v>
      </c>
      <c r="K2458">
        <v>4138</v>
      </c>
      <c r="L2458">
        <v>21</v>
      </c>
      <c r="M2458">
        <v>35.710381727698902</v>
      </c>
    </row>
    <row r="2459" spans="1:13" outlineLevel="2" collapsed="1" x14ac:dyDescent="0.2">
      <c r="E2459" s="10" t="s">
        <v>13095</v>
      </c>
      <c r="M2459">
        <f>SUBTOTAL(1,M2452:M2458)</f>
        <v>36.030236584643475</v>
      </c>
    </row>
    <row r="2460" spans="1:13" hidden="1" outlineLevel="3" x14ac:dyDescent="0.2">
      <c r="A2460">
        <v>1963</v>
      </c>
      <c r="B2460">
        <v>8</v>
      </c>
      <c r="C2460" t="s">
        <v>3168</v>
      </c>
      <c r="D2460">
        <v>17</v>
      </c>
      <c r="E2460" t="s">
        <v>3169</v>
      </c>
      <c r="F2460" t="s">
        <v>3325</v>
      </c>
      <c r="G2460" t="s">
        <v>156</v>
      </c>
      <c r="H2460">
        <v>113</v>
      </c>
      <c r="I2460">
        <v>46</v>
      </c>
      <c r="J2460">
        <v>51</v>
      </c>
      <c r="K2460">
        <v>4138</v>
      </c>
      <c r="L2460">
        <v>21</v>
      </c>
      <c r="M2460">
        <v>36.368163940909703</v>
      </c>
    </row>
    <row r="2461" spans="1:13" hidden="1" outlineLevel="3" x14ac:dyDescent="0.2">
      <c r="A2461">
        <v>1963</v>
      </c>
      <c r="B2461">
        <v>20</v>
      </c>
      <c r="C2461" t="s">
        <v>2793</v>
      </c>
      <c r="D2461">
        <v>13</v>
      </c>
      <c r="E2461" t="s">
        <v>3169</v>
      </c>
      <c r="F2461" t="s">
        <v>3343</v>
      </c>
      <c r="G2461" t="s">
        <v>156</v>
      </c>
      <c r="H2461">
        <v>114</v>
      </c>
      <c r="I2461">
        <v>5</v>
      </c>
      <c r="J2461">
        <v>43</v>
      </c>
      <c r="K2461">
        <v>4138</v>
      </c>
      <c r="L2461">
        <v>21</v>
      </c>
      <c r="M2461">
        <v>36.267933963573299</v>
      </c>
    </row>
    <row r="2462" spans="1:13" hidden="1" outlineLevel="3" x14ac:dyDescent="0.2">
      <c r="A2462">
        <v>1963</v>
      </c>
      <c r="B2462">
        <v>22</v>
      </c>
      <c r="C2462" t="s">
        <v>3196</v>
      </c>
      <c r="D2462">
        <v>19</v>
      </c>
      <c r="E2462" t="s">
        <v>3169</v>
      </c>
      <c r="F2462" t="s">
        <v>3347</v>
      </c>
      <c r="G2462" t="s">
        <v>156</v>
      </c>
      <c r="H2462">
        <v>114</v>
      </c>
      <c r="I2462">
        <v>11</v>
      </c>
      <c r="J2462">
        <v>10</v>
      </c>
      <c r="K2462">
        <v>4138</v>
      </c>
      <c r="L2462">
        <v>21</v>
      </c>
      <c r="M2462">
        <v>36.239083367796198</v>
      </c>
    </row>
    <row r="2463" spans="1:13" hidden="1" outlineLevel="3" x14ac:dyDescent="0.2">
      <c r="A2463">
        <v>1963</v>
      </c>
      <c r="B2463">
        <v>30</v>
      </c>
      <c r="C2463" t="s">
        <v>2905</v>
      </c>
      <c r="D2463">
        <v>12</v>
      </c>
      <c r="E2463" t="s">
        <v>3169</v>
      </c>
      <c r="F2463" t="s">
        <v>3359</v>
      </c>
      <c r="G2463" t="s">
        <v>156</v>
      </c>
      <c r="H2463">
        <v>114</v>
      </c>
      <c r="I2463">
        <v>26</v>
      </c>
      <c r="J2463">
        <v>47</v>
      </c>
      <c r="K2463">
        <v>4138</v>
      </c>
      <c r="L2463">
        <v>21</v>
      </c>
      <c r="M2463">
        <v>36.156667241090503</v>
      </c>
    </row>
    <row r="2464" spans="1:13" hidden="1" outlineLevel="3" x14ac:dyDescent="0.2">
      <c r="A2464">
        <v>1963</v>
      </c>
      <c r="B2464">
        <v>47</v>
      </c>
      <c r="C2464" t="s">
        <v>2586</v>
      </c>
      <c r="D2464">
        <v>11</v>
      </c>
      <c r="E2464" t="s">
        <v>3169</v>
      </c>
      <c r="F2464" t="s">
        <v>3385</v>
      </c>
      <c r="G2464" t="s">
        <v>156</v>
      </c>
      <c r="H2464">
        <v>114</v>
      </c>
      <c r="I2464">
        <v>57</v>
      </c>
      <c r="J2464">
        <v>58</v>
      </c>
      <c r="K2464">
        <v>4138</v>
      </c>
      <c r="L2464">
        <v>21</v>
      </c>
      <c r="M2464">
        <v>35.993215391975397</v>
      </c>
    </row>
    <row r="2465" spans="1:13" hidden="1" outlineLevel="3" x14ac:dyDescent="0.2">
      <c r="A2465">
        <v>1963</v>
      </c>
      <c r="B2465">
        <v>60</v>
      </c>
      <c r="C2465" t="s">
        <v>3402</v>
      </c>
      <c r="D2465">
        <v>14</v>
      </c>
      <c r="E2465" t="s">
        <v>3169</v>
      </c>
      <c r="F2465" t="s">
        <v>3403</v>
      </c>
      <c r="G2465" t="s">
        <v>156</v>
      </c>
      <c r="H2465">
        <v>115</v>
      </c>
      <c r="I2465">
        <v>23</v>
      </c>
      <c r="J2465">
        <v>14</v>
      </c>
      <c r="K2465">
        <v>4138</v>
      </c>
      <c r="L2465">
        <v>21</v>
      </c>
      <c r="M2465">
        <v>35.861856454354097</v>
      </c>
    </row>
    <row r="2466" spans="1:13" hidden="1" outlineLevel="3" x14ac:dyDescent="0.2">
      <c r="A2466">
        <v>1963</v>
      </c>
      <c r="B2466">
        <v>68</v>
      </c>
      <c r="C2466" t="s">
        <v>3030</v>
      </c>
      <c r="D2466">
        <v>16</v>
      </c>
      <c r="E2466" t="s">
        <v>3169</v>
      </c>
      <c r="F2466" t="s">
        <v>3412</v>
      </c>
      <c r="G2466" t="s">
        <v>156</v>
      </c>
      <c r="H2466">
        <v>115</v>
      </c>
      <c r="I2466">
        <v>40</v>
      </c>
      <c r="J2466">
        <v>31</v>
      </c>
      <c r="K2466">
        <v>4138</v>
      </c>
      <c r="L2466">
        <v>21</v>
      </c>
      <c r="M2466">
        <v>35.772552955951802</v>
      </c>
    </row>
    <row r="2467" spans="1:13" hidden="1" outlineLevel="3" x14ac:dyDescent="0.2">
      <c r="A2467">
        <v>1963</v>
      </c>
      <c r="B2467">
        <v>74</v>
      </c>
      <c r="C2467" t="s">
        <v>3422</v>
      </c>
      <c r="D2467">
        <v>20</v>
      </c>
      <c r="E2467" t="s">
        <v>3169</v>
      </c>
      <c r="F2467" t="s">
        <v>3423</v>
      </c>
      <c r="G2467" t="s">
        <v>156</v>
      </c>
      <c r="H2467">
        <v>115</v>
      </c>
      <c r="I2467">
        <v>56</v>
      </c>
      <c r="J2467">
        <v>5</v>
      </c>
      <c r="K2467">
        <v>4138</v>
      </c>
      <c r="L2467">
        <v>21</v>
      </c>
      <c r="M2467">
        <v>35.692499371054097</v>
      </c>
    </row>
    <row r="2468" spans="1:13" outlineLevel="2" collapsed="1" x14ac:dyDescent="0.2">
      <c r="E2468" s="10" t="s">
        <v>13084</v>
      </c>
      <c r="M2468">
        <f>SUBTOTAL(1,M2460:M2467)</f>
        <v>36.043996585838137</v>
      </c>
    </row>
    <row r="2469" spans="1:13" hidden="1" outlineLevel="3" x14ac:dyDescent="0.2">
      <c r="A2469">
        <v>1963</v>
      </c>
      <c r="B2469">
        <v>11</v>
      </c>
      <c r="C2469" t="s">
        <v>2707</v>
      </c>
      <c r="D2469">
        <v>61</v>
      </c>
      <c r="E2469" t="s">
        <v>3331</v>
      </c>
      <c r="F2469" t="s">
        <v>3332</v>
      </c>
      <c r="G2469" t="s">
        <v>156</v>
      </c>
      <c r="H2469">
        <v>113</v>
      </c>
      <c r="I2469">
        <v>51</v>
      </c>
      <c r="J2469">
        <v>44</v>
      </c>
      <c r="K2469">
        <v>4138</v>
      </c>
      <c r="L2469">
        <v>21</v>
      </c>
      <c r="M2469">
        <v>36.342167922245203</v>
      </c>
    </row>
    <row r="2470" spans="1:13" hidden="1" outlineLevel="3" x14ac:dyDescent="0.2">
      <c r="A2470">
        <v>1963</v>
      </c>
      <c r="B2470">
        <v>16</v>
      </c>
      <c r="C2470" t="s">
        <v>3232</v>
      </c>
      <c r="D2470">
        <v>70</v>
      </c>
      <c r="E2470" t="s">
        <v>3331</v>
      </c>
      <c r="F2470" t="s">
        <v>3339</v>
      </c>
      <c r="G2470" t="s">
        <v>156</v>
      </c>
      <c r="H2470">
        <v>114</v>
      </c>
      <c r="I2470">
        <v>0</v>
      </c>
      <c r="J2470">
        <v>41</v>
      </c>
      <c r="K2470">
        <v>4138</v>
      </c>
      <c r="L2470">
        <v>21</v>
      </c>
      <c r="M2470">
        <v>36.2946196895534</v>
      </c>
    </row>
    <row r="2471" spans="1:13" hidden="1" outlineLevel="3" x14ac:dyDescent="0.2">
      <c r="A2471">
        <v>1963</v>
      </c>
      <c r="B2471">
        <v>19</v>
      </c>
      <c r="C2471" t="s">
        <v>2264</v>
      </c>
      <c r="D2471">
        <v>69</v>
      </c>
      <c r="E2471" t="s">
        <v>3331</v>
      </c>
      <c r="F2471" t="s">
        <v>3342</v>
      </c>
      <c r="G2471" t="s">
        <v>156</v>
      </c>
      <c r="H2471">
        <v>114</v>
      </c>
      <c r="I2471">
        <v>3</v>
      </c>
      <c r="J2471">
        <v>55</v>
      </c>
      <c r="K2471">
        <v>4138</v>
      </c>
      <c r="L2471">
        <v>21</v>
      </c>
      <c r="M2471">
        <v>36.2774726947288</v>
      </c>
    </row>
    <row r="2472" spans="1:13" hidden="1" outlineLevel="3" x14ac:dyDescent="0.2">
      <c r="A2472">
        <v>1963</v>
      </c>
      <c r="B2472">
        <v>34</v>
      </c>
      <c r="C2472" t="s">
        <v>3366</v>
      </c>
      <c r="D2472">
        <v>63</v>
      </c>
      <c r="E2472" t="s">
        <v>3331</v>
      </c>
      <c r="F2472" t="s">
        <v>3367</v>
      </c>
      <c r="G2472" t="s">
        <v>156</v>
      </c>
      <c r="H2472">
        <v>114</v>
      </c>
      <c r="I2472">
        <v>35</v>
      </c>
      <c r="J2472">
        <v>31</v>
      </c>
      <c r="K2472">
        <v>4138</v>
      </c>
      <c r="L2472">
        <v>21</v>
      </c>
      <c r="M2472">
        <v>36.110740768572498</v>
      </c>
    </row>
    <row r="2473" spans="1:13" hidden="1" outlineLevel="3" x14ac:dyDescent="0.2">
      <c r="A2473">
        <v>1963</v>
      </c>
      <c r="B2473">
        <v>48</v>
      </c>
      <c r="C2473" t="s">
        <v>3386</v>
      </c>
      <c r="D2473">
        <v>62</v>
      </c>
      <c r="E2473" t="s">
        <v>3331</v>
      </c>
      <c r="F2473" t="s">
        <v>3387</v>
      </c>
      <c r="G2473" t="s">
        <v>156</v>
      </c>
      <c r="H2473">
        <v>114</v>
      </c>
      <c r="I2473">
        <v>59</v>
      </c>
      <c r="J2473">
        <v>31</v>
      </c>
      <c r="K2473">
        <v>4138</v>
      </c>
      <c r="L2473">
        <v>21</v>
      </c>
      <c r="M2473">
        <v>35.985129393121703</v>
      </c>
    </row>
    <row r="2474" spans="1:13" hidden="1" outlineLevel="3" x14ac:dyDescent="0.2">
      <c r="A2474">
        <v>1963</v>
      </c>
      <c r="B2474">
        <v>51</v>
      </c>
      <c r="C2474" t="s">
        <v>2727</v>
      </c>
      <c r="D2474">
        <v>65</v>
      </c>
      <c r="E2474" t="s">
        <v>3331</v>
      </c>
      <c r="F2474" t="s">
        <v>3392</v>
      </c>
      <c r="G2474" t="s">
        <v>156</v>
      </c>
      <c r="H2474">
        <v>115</v>
      </c>
      <c r="I2474">
        <v>2</v>
      </c>
      <c r="J2474">
        <v>13</v>
      </c>
      <c r="K2474">
        <v>4138</v>
      </c>
      <c r="L2474">
        <v>21</v>
      </c>
      <c r="M2474">
        <v>35.971052777730797</v>
      </c>
    </row>
    <row r="2475" spans="1:13" hidden="1" outlineLevel="3" x14ac:dyDescent="0.2">
      <c r="A2475">
        <v>1963</v>
      </c>
      <c r="B2475">
        <v>57</v>
      </c>
      <c r="C2475" t="s">
        <v>3091</v>
      </c>
      <c r="D2475">
        <v>64</v>
      </c>
      <c r="E2475" t="s">
        <v>3331</v>
      </c>
      <c r="F2475" t="s">
        <v>3400</v>
      </c>
      <c r="G2475" t="s">
        <v>156</v>
      </c>
      <c r="H2475">
        <v>115</v>
      </c>
      <c r="I2475">
        <v>16</v>
      </c>
      <c r="J2475">
        <v>46</v>
      </c>
      <c r="K2475">
        <v>4138</v>
      </c>
      <c r="L2475">
        <v>21</v>
      </c>
      <c r="M2475">
        <v>35.895384645041197</v>
      </c>
    </row>
    <row r="2476" spans="1:13" hidden="1" outlineLevel="3" x14ac:dyDescent="0.2">
      <c r="A2476">
        <v>1963</v>
      </c>
      <c r="B2476">
        <v>64</v>
      </c>
      <c r="C2476" t="s">
        <v>3104</v>
      </c>
      <c r="D2476">
        <v>66</v>
      </c>
      <c r="E2476" t="s">
        <v>3331</v>
      </c>
      <c r="F2476" t="s">
        <v>3407</v>
      </c>
      <c r="G2476" t="s">
        <v>156</v>
      </c>
      <c r="H2476">
        <v>115</v>
      </c>
      <c r="I2476">
        <v>32</v>
      </c>
      <c r="J2476">
        <v>13</v>
      </c>
      <c r="K2476">
        <v>4138</v>
      </c>
      <c r="L2476">
        <v>21</v>
      </c>
      <c r="M2476">
        <v>35.815383727667601</v>
      </c>
    </row>
    <row r="2477" spans="1:13" outlineLevel="2" collapsed="1" x14ac:dyDescent="0.2">
      <c r="E2477" s="10" t="s">
        <v>13096</v>
      </c>
      <c r="M2477">
        <f>SUBTOTAL(1,M2469:M2476)</f>
        <v>36.086493952332646</v>
      </c>
    </row>
    <row r="2478" spans="1:13" hidden="1" outlineLevel="3" x14ac:dyDescent="0.2">
      <c r="A2478">
        <v>1963</v>
      </c>
      <c r="B2478">
        <v>21</v>
      </c>
      <c r="C2478" t="s">
        <v>3344</v>
      </c>
      <c r="D2478">
        <v>111</v>
      </c>
      <c r="E2478" t="s">
        <v>3345</v>
      </c>
      <c r="F2478" t="s">
        <v>3346</v>
      </c>
      <c r="G2478" t="s">
        <v>156</v>
      </c>
      <c r="H2478">
        <v>114</v>
      </c>
      <c r="I2478">
        <v>9</v>
      </c>
      <c r="J2478">
        <v>57</v>
      </c>
      <c r="K2478">
        <v>4138</v>
      </c>
      <c r="L2478">
        <v>21</v>
      </c>
      <c r="M2478">
        <v>36.245520040292199</v>
      </c>
    </row>
    <row r="2479" spans="1:13" hidden="1" outlineLevel="3" x14ac:dyDescent="0.2">
      <c r="A2479">
        <v>1963</v>
      </c>
      <c r="B2479">
        <v>23</v>
      </c>
      <c r="C2479" t="s">
        <v>2762</v>
      </c>
      <c r="D2479">
        <v>115</v>
      </c>
      <c r="E2479" t="s">
        <v>3345</v>
      </c>
      <c r="F2479" t="s">
        <v>3348</v>
      </c>
      <c r="G2479" t="s">
        <v>156</v>
      </c>
      <c r="H2479">
        <v>114</v>
      </c>
      <c r="I2479">
        <v>12</v>
      </c>
      <c r="J2479">
        <v>27</v>
      </c>
      <c r="K2479">
        <v>4138</v>
      </c>
      <c r="L2479">
        <v>21</v>
      </c>
      <c r="M2479">
        <v>36.232296477901997</v>
      </c>
    </row>
    <row r="2480" spans="1:13" hidden="1" outlineLevel="3" x14ac:dyDescent="0.2">
      <c r="A2480">
        <v>1963</v>
      </c>
      <c r="B2480">
        <v>26</v>
      </c>
      <c r="C2480" t="s">
        <v>3352</v>
      </c>
      <c r="D2480">
        <v>118</v>
      </c>
      <c r="E2480" t="s">
        <v>3345</v>
      </c>
      <c r="F2480" t="s">
        <v>3353</v>
      </c>
      <c r="G2480" t="s">
        <v>156</v>
      </c>
      <c r="H2480">
        <v>114</v>
      </c>
      <c r="I2480">
        <v>19</v>
      </c>
      <c r="J2480">
        <v>26</v>
      </c>
      <c r="K2480">
        <v>4138</v>
      </c>
      <c r="L2480">
        <v>21</v>
      </c>
      <c r="M2480">
        <v>36.195409727722797</v>
      </c>
    </row>
    <row r="2481" spans="1:13" hidden="1" outlineLevel="3" x14ac:dyDescent="0.2">
      <c r="A2481">
        <v>1963</v>
      </c>
      <c r="B2481">
        <v>66</v>
      </c>
      <c r="C2481" t="s">
        <v>1708</v>
      </c>
      <c r="D2481">
        <v>116</v>
      </c>
      <c r="E2481" t="s">
        <v>3345</v>
      </c>
      <c r="F2481" t="s">
        <v>3410</v>
      </c>
      <c r="G2481" t="s">
        <v>156</v>
      </c>
      <c r="H2481">
        <v>115</v>
      </c>
      <c r="I2481">
        <v>34</v>
      </c>
      <c r="J2481">
        <v>55</v>
      </c>
      <c r="K2481">
        <v>4138</v>
      </c>
      <c r="L2481">
        <v>21</v>
      </c>
      <c r="M2481">
        <v>35.801439575097</v>
      </c>
    </row>
    <row r="2482" spans="1:13" hidden="1" outlineLevel="3" x14ac:dyDescent="0.2">
      <c r="A2482">
        <v>1963</v>
      </c>
      <c r="B2482">
        <v>67</v>
      </c>
      <c r="C2482" t="s">
        <v>3188</v>
      </c>
      <c r="D2482">
        <v>113</v>
      </c>
      <c r="E2482" t="s">
        <v>3345</v>
      </c>
      <c r="F2482" t="s">
        <v>3411</v>
      </c>
      <c r="G2482" t="s">
        <v>156</v>
      </c>
      <c r="H2482">
        <v>115</v>
      </c>
      <c r="I2482">
        <v>36</v>
      </c>
      <c r="J2482">
        <v>51</v>
      </c>
      <c r="K2482">
        <v>4138</v>
      </c>
      <c r="L2482">
        <v>21</v>
      </c>
      <c r="M2482">
        <v>35.791461542342702</v>
      </c>
    </row>
    <row r="2483" spans="1:13" hidden="1" outlineLevel="3" x14ac:dyDescent="0.2">
      <c r="A2483">
        <v>1963</v>
      </c>
      <c r="B2483">
        <v>70</v>
      </c>
      <c r="C2483" t="s">
        <v>3415</v>
      </c>
      <c r="D2483">
        <v>117</v>
      </c>
      <c r="E2483" t="s">
        <v>3345</v>
      </c>
      <c r="F2483" t="s">
        <v>3416</v>
      </c>
      <c r="G2483" t="s">
        <v>156</v>
      </c>
      <c r="H2483">
        <v>115</v>
      </c>
      <c r="I2483">
        <v>48</v>
      </c>
      <c r="J2483">
        <v>3</v>
      </c>
      <c r="K2483">
        <v>4138</v>
      </c>
      <c r="L2483">
        <v>21</v>
      </c>
      <c r="M2483">
        <v>35.733767028158901</v>
      </c>
    </row>
    <row r="2484" spans="1:13" outlineLevel="2" collapsed="1" x14ac:dyDescent="0.2">
      <c r="E2484" s="10" t="s">
        <v>13097</v>
      </c>
      <c r="M2484">
        <f>SUBTOTAL(1,M2478:M2483)</f>
        <v>35.999982398585935</v>
      </c>
    </row>
    <row r="2485" spans="1:13" hidden="1" outlineLevel="3" x14ac:dyDescent="0.2">
      <c r="A2485">
        <v>1963</v>
      </c>
      <c r="B2485">
        <v>33</v>
      </c>
      <c r="C2485" t="s">
        <v>3363</v>
      </c>
      <c r="D2485">
        <v>124</v>
      </c>
      <c r="E2485" t="s">
        <v>3364</v>
      </c>
      <c r="F2485" t="s">
        <v>3365</v>
      </c>
      <c r="G2485" t="s">
        <v>156</v>
      </c>
      <c r="H2485">
        <v>114</v>
      </c>
      <c r="I2485">
        <v>33</v>
      </c>
      <c r="J2485">
        <v>33</v>
      </c>
      <c r="K2485">
        <v>4138</v>
      </c>
      <c r="L2485">
        <v>21</v>
      </c>
      <c r="M2485">
        <v>36.121072808083099</v>
      </c>
    </row>
    <row r="2486" spans="1:13" hidden="1" outlineLevel="3" x14ac:dyDescent="0.2">
      <c r="A2486">
        <v>1963</v>
      </c>
      <c r="B2486">
        <v>65</v>
      </c>
      <c r="C2486" t="s">
        <v>3408</v>
      </c>
      <c r="D2486">
        <v>127</v>
      </c>
      <c r="E2486" t="s">
        <v>3364</v>
      </c>
      <c r="F2486" t="s">
        <v>3409</v>
      </c>
      <c r="G2486" t="s">
        <v>156</v>
      </c>
      <c r="H2486">
        <v>115</v>
      </c>
      <c r="I2486">
        <v>32</v>
      </c>
      <c r="J2486">
        <v>43</v>
      </c>
      <c r="K2486">
        <v>4138</v>
      </c>
      <c r="L2486">
        <v>21</v>
      </c>
      <c r="M2486">
        <v>35.812800657750799</v>
      </c>
    </row>
    <row r="2487" spans="1:13" hidden="1" outlineLevel="3" x14ac:dyDescent="0.2">
      <c r="A2487">
        <v>1963</v>
      </c>
      <c r="B2487">
        <v>69</v>
      </c>
      <c r="C2487" t="s">
        <v>3413</v>
      </c>
      <c r="D2487">
        <v>126</v>
      </c>
      <c r="E2487" t="s">
        <v>3364</v>
      </c>
      <c r="F2487" t="s">
        <v>3414</v>
      </c>
      <c r="G2487" t="s">
        <v>156</v>
      </c>
      <c r="H2487">
        <v>115</v>
      </c>
      <c r="I2487">
        <v>44</v>
      </c>
      <c r="J2487">
        <v>52</v>
      </c>
      <c r="K2487">
        <v>4138</v>
      </c>
      <c r="L2487">
        <v>21</v>
      </c>
      <c r="M2487">
        <v>35.750146391099399</v>
      </c>
    </row>
    <row r="2488" spans="1:13" hidden="1" outlineLevel="3" x14ac:dyDescent="0.2">
      <c r="A2488">
        <v>1963</v>
      </c>
      <c r="B2488">
        <v>73</v>
      </c>
      <c r="C2488" t="s">
        <v>3420</v>
      </c>
      <c r="D2488">
        <v>122</v>
      </c>
      <c r="E2488" t="s">
        <v>3364</v>
      </c>
      <c r="F2488" t="s">
        <v>3421</v>
      </c>
      <c r="G2488" t="s">
        <v>156</v>
      </c>
      <c r="H2488">
        <v>115</v>
      </c>
      <c r="I2488">
        <v>52</v>
      </c>
      <c r="J2488">
        <v>47</v>
      </c>
      <c r="K2488">
        <v>4138</v>
      </c>
      <c r="L2488">
        <v>21</v>
      </c>
      <c r="M2488">
        <v>35.709440104322702</v>
      </c>
    </row>
    <row r="2489" spans="1:13" outlineLevel="2" collapsed="1" x14ac:dyDescent="0.2">
      <c r="E2489" s="10" t="s">
        <v>13098</v>
      </c>
      <c r="M2489">
        <f>SUBTOTAL(1,M2485:M2488)</f>
        <v>35.848364990314003</v>
      </c>
    </row>
    <row r="2490" spans="1:13" hidden="1" outlineLevel="3" x14ac:dyDescent="0.2">
      <c r="A2490">
        <v>1963</v>
      </c>
      <c r="B2490">
        <v>1</v>
      </c>
      <c r="C2490" t="s">
        <v>2672</v>
      </c>
      <c r="D2490">
        <v>1</v>
      </c>
      <c r="E2490" t="s">
        <v>3312</v>
      </c>
      <c r="F2490" t="s">
        <v>3313</v>
      </c>
      <c r="G2490" t="s">
        <v>156</v>
      </c>
      <c r="H2490">
        <v>113</v>
      </c>
      <c r="I2490">
        <v>30</v>
      </c>
      <c r="J2490">
        <v>5</v>
      </c>
      <c r="K2490">
        <v>4138</v>
      </c>
      <c r="L2490">
        <v>21</v>
      </c>
      <c r="M2490">
        <v>36.457703650224502</v>
      </c>
    </row>
    <row r="2491" spans="1:13" hidden="1" outlineLevel="3" x14ac:dyDescent="0.2">
      <c r="A2491">
        <v>1963</v>
      </c>
      <c r="B2491">
        <v>4</v>
      </c>
      <c r="C2491" t="s">
        <v>3184</v>
      </c>
      <c r="D2491">
        <v>7</v>
      </c>
      <c r="E2491" t="s">
        <v>3312</v>
      </c>
      <c r="F2491" t="s">
        <v>3318</v>
      </c>
      <c r="G2491" t="s">
        <v>156</v>
      </c>
      <c r="H2491">
        <v>113</v>
      </c>
      <c r="I2491">
        <v>42</v>
      </c>
      <c r="J2491">
        <v>0</v>
      </c>
      <c r="K2491">
        <v>4138</v>
      </c>
      <c r="L2491">
        <v>21</v>
      </c>
      <c r="M2491">
        <v>36.394019349164402</v>
      </c>
    </row>
    <row r="2492" spans="1:13" hidden="1" outlineLevel="3" x14ac:dyDescent="0.2">
      <c r="A2492">
        <v>1963</v>
      </c>
      <c r="B2492">
        <v>24</v>
      </c>
      <c r="C2492" t="s">
        <v>2971</v>
      </c>
      <c r="D2492">
        <v>5</v>
      </c>
      <c r="E2492" t="s">
        <v>3312</v>
      </c>
      <c r="F2492" t="s">
        <v>3349</v>
      </c>
      <c r="G2492" t="s">
        <v>156</v>
      </c>
      <c r="H2492">
        <v>114</v>
      </c>
      <c r="I2492">
        <v>13</v>
      </c>
      <c r="J2492">
        <v>7</v>
      </c>
      <c r="K2492">
        <v>4138</v>
      </c>
      <c r="L2492">
        <v>21</v>
      </c>
      <c r="M2492">
        <v>36.228771824011901</v>
      </c>
    </row>
    <row r="2493" spans="1:13" hidden="1" outlineLevel="3" x14ac:dyDescent="0.2">
      <c r="A2493">
        <v>1963</v>
      </c>
      <c r="B2493">
        <v>31</v>
      </c>
      <c r="C2493" t="s">
        <v>3117</v>
      </c>
      <c r="D2493">
        <v>10</v>
      </c>
      <c r="E2493" t="s">
        <v>3312</v>
      </c>
      <c r="F2493" t="s">
        <v>3360</v>
      </c>
      <c r="G2493" t="s">
        <v>156</v>
      </c>
      <c r="H2493">
        <v>114</v>
      </c>
      <c r="I2493">
        <v>27</v>
      </c>
      <c r="J2493">
        <v>19</v>
      </c>
      <c r="K2493">
        <v>4138</v>
      </c>
      <c r="L2493">
        <v>21</v>
      </c>
      <c r="M2493">
        <v>36.1538592220639</v>
      </c>
    </row>
    <row r="2494" spans="1:13" hidden="1" outlineLevel="3" x14ac:dyDescent="0.2">
      <c r="A2494">
        <v>1963</v>
      </c>
      <c r="B2494">
        <v>37</v>
      </c>
      <c r="C2494" t="s">
        <v>3141</v>
      </c>
      <c r="D2494">
        <v>6</v>
      </c>
      <c r="E2494" t="s">
        <v>3312</v>
      </c>
      <c r="F2494" t="s">
        <v>3372</v>
      </c>
      <c r="G2494" t="s">
        <v>156</v>
      </c>
      <c r="H2494">
        <v>114</v>
      </c>
      <c r="I2494">
        <v>39</v>
      </c>
      <c r="J2494">
        <v>20</v>
      </c>
      <c r="K2494">
        <v>4138</v>
      </c>
      <c r="L2494">
        <v>21</v>
      </c>
      <c r="M2494">
        <v>36.090706463804601</v>
      </c>
    </row>
    <row r="2495" spans="1:13" hidden="1" outlineLevel="3" x14ac:dyDescent="0.2">
      <c r="A2495">
        <v>1963</v>
      </c>
      <c r="B2495">
        <v>59</v>
      </c>
      <c r="C2495" t="s">
        <v>3279</v>
      </c>
      <c r="D2495">
        <v>8</v>
      </c>
      <c r="E2495" t="s">
        <v>3312</v>
      </c>
      <c r="F2495" t="s">
        <v>3401</v>
      </c>
      <c r="G2495" t="s">
        <v>156</v>
      </c>
      <c r="H2495">
        <v>115</v>
      </c>
      <c r="I2495">
        <v>18</v>
      </c>
      <c r="J2495">
        <v>29</v>
      </c>
      <c r="K2495">
        <v>4138</v>
      </c>
      <c r="L2495">
        <v>21</v>
      </c>
      <c r="M2495">
        <v>35.886478009390302</v>
      </c>
    </row>
    <row r="2496" spans="1:13" hidden="1" outlineLevel="3" x14ac:dyDescent="0.2">
      <c r="A2496">
        <v>1963</v>
      </c>
      <c r="B2496">
        <v>61</v>
      </c>
      <c r="C2496" t="s">
        <v>2823</v>
      </c>
      <c r="D2496">
        <v>3</v>
      </c>
      <c r="E2496" t="s">
        <v>3312</v>
      </c>
      <c r="F2496" t="s">
        <v>3404</v>
      </c>
      <c r="G2496" t="s">
        <v>156</v>
      </c>
      <c r="H2496">
        <v>115</v>
      </c>
      <c r="I2496">
        <v>24</v>
      </c>
      <c r="J2496">
        <v>55</v>
      </c>
      <c r="K2496">
        <v>4138</v>
      </c>
      <c r="L2496">
        <v>21</v>
      </c>
      <c r="M2496">
        <v>35.853139026943701</v>
      </c>
    </row>
    <row r="2497" spans="1:13" hidden="1" outlineLevel="3" x14ac:dyDescent="0.2">
      <c r="A2497">
        <v>1963</v>
      </c>
      <c r="B2497">
        <v>63</v>
      </c>
      <c r="C2497" t="s">
        <v>274</v>
      </c>
      <c r="D2497">
        <v>4</v>
      </c>
      <c r="E2497" t="s">
        <v>3312</v>
      </c>
      <c r="F2497" t="s">
        <v>3406</v>
      </c>
      <c r="G2497" t="s">
        <v>156</v>
      </c>
      <c r="H2497">
        <v>115</v>
      </c>
      <c r="I2497">
        <v>28</v>
      </c>
      <c r="J2497">
        <v>42</v>
      </c>
      <c r="K2497">
        <v>4138</v>
      </c>
      <c r="L2497">
        <v>21</v>
      </c>
      <c r="M2497">
        <v>35.833561851429501</v>
      </c>
    </row>
    <row r="2498" spans="1:13" outlineLevel="2" collapsed="1" x14ac:dyDescent="0.2">
      <c r="E2498" s="10" t="s">
        <v>13099</v>
      </c>
      <c r="M2498">
        <f>SUBTOTAL(1,M2490:M2497)</f>
        <v>36.1122799246291</v>
      </c>
    </row>
    <row r="2499" spans="1:13" hidden="1" outlineLevel="3" x14ac:dyDescent="0.2">
      <c r="A2499">
        <v>1963</v>
      </c>
      <c r="B2499">
        <v>9</v>
      </c>
      <c r="C2499" t="s">
        <v>2958</v>
      </c>
      <c r="D2499">
        <v>35</v>
      </c>
      <c r="E2499" t="s">
        <v>3326</v>
      </c>
      <c r="F2499" t="s">
        <v>3327</v>
      </c>
      <c r="G2499" t="s">
        <v>156</v>
      </c>
      <c r="H2499">
        <v>113</v>
      </c>
      <c r="I2499">
        <v>48</v>
      </c>
      <c r="J2499">
        <v>58</v>
      </c>
      <c r="K2499">
        <v>4138</v>
      </c>
      <c r="L2499">
        <v>21</v>
      </c>
      <c r="M2499">
        <v>36.356891476992601</v>
      </c>
    </row>
    <row r="2500" spans="1:13" hidden="1" outlineLevel="3" x14ac:dyDescent="0.2">
      <c r="A2500">
        <v>1963</v>
      </c>
      <c r="B2500">
        <v>13</v>
      </c>
      <c r="C2500" t="s">
        <v>2879</v>
      </c>
      <c r="D2500">
        <v>38</v>
      </c>
      <c r="E2500" t="s">
        <v>3326</v>
      </c>
      <c r="F2500" t="s">
        <v>3334</v>
      </c>
      <c r="G2500" t="s">
        <v>156</v>
      </c>
      <c r="H2500">
        <v>113</v>
      </c>
      <c r="I2500">
        <v>55</v>
      </c>
      <c r="J2500">
        <v>8</v>
      </c>
      <c r="K2500">
        <v>4138</v>
      </c>
      <c r="L2500">
        <v>21</v>
      </c>
      <c r="M2500">
        <v>36.3240902396441</v>
      </c>
    </row>
    <row r="2501" spans="1:13" hidden="1" outlineLevel="3" x14ac:dyDescent="0.2">
      <c r="A2501">
        <v>1963</v>
      </c>
      <c r="B2501">
        <v>15</v>
      </c>
      <c r="C2501" t="s">
        <v>3134</v>
      </c>
      <c r="D2501">
        <v>39</v>
      </c>
      <c r="E2501" t="s">
        <v>3326</v>
      </c>
      <c r="F2501" t="s">
        <v>3338</v>
      </c>
      <c r="G2501" t="s">
        <v>156</v>
      </c>
      <c r="H2501">
        <v>113</v>
      </c>
      <c r="I2501">
        <v>58</v>
      </c>
      <c r="J2501">
        <v>25</v>
      </c>
      <c r="K2501">
        <v>4138</v>
      </c>
      <c r="L2501">
        <v>21</v>
      </c>
      <c r="M2501">
        <v>36.306649931148698</v>
      </c>
    </row>
    <row r="2502" spans="1:13" hidden="1" outlineLevel="3" x14ac:dyDescent="0.2">
      <c r="A2502">
        <v>1963</v>
      </c>
      <c r="B2502">
        <v>44</v>
      </c>
      <c r="C2502" t="s">
        <v>3382</v>
      </c>
      <c r="D2502">
        <v>33</v>
      </c>
      <c r="E2502" t="s">
        <v>3326</v>
      </c>
      <c r="F2502" t="s">
        <v>3383</v>
      </c>
      <c r="G2502" t="s">
        <v>156</v>
      </c>
      <c r="H2502">
        <v>114</v>
      </c>
      <c r="I2502">
        <v>55</v>
      </c>
      <c r="J2502">
        <v>6</v>
      </c>
      <c r="K2502">
        <v>4138</v>
      </c>
      <c r="L2502">
        <v>21</v>
      </c>
      <c r="M2502">
        <v>36.008179721831397</v>
      </c>
    </row>
    <row r="2503" spans="1:13" hidden="1" outlineLevel="3" x14ac:dyDescent="0.2">
      <c r="A2503">
        <v>1963</v>
      </c>
      <c r="B2503">
        <v>49</v>
      </c>
      <c r="C2503" t="s">
        <v>3388</v>
      </c>
      <c r="D2503">
        <v>31</v>
      </c>
      <c r="E2503" t="s">
        <v>3326</v>
      </c>
      <c r="F2503" t="s">
        <v>3389</v>
      </c>
      <c r="G2503" t="s">
        <v>156</v>
      </c>
      <c r="H2503">
        <v>115</v>
      </c>
      <c r="I2503">
        <v>1</v>
      </c>
      <c r="J2503">
        <v>33</v>
      </c>
      <c r="K2503">
        <v>4138</v>
      </c>
      <c r="L2503">
        <v>21</v>
      </c>
      <c r="M2503">
        <v>35.974527461222401</v>
      </c>
    </row>
    <row r="2504" spans="1:13" outlineLevel="2" collapsed="1" x14ac:dyDescent="0.2">
      <c r="E2504" s="10" t="s">
        <v>13100</v>
      </c>
      <c r="M2504">
        <f>SUBTOTAL(1,M2499:M2503)</f>
        <v>36.194067766167834</v>
      </c>
    </row>
    <row r="2505" spans="1:13" outlineLevel="1" x14ac:dyDescent="0.2">
      <c r="A2505" s="10" t="s">
        <v>12920</v>
      </c>
      <c r="M2505">
        <f>SUBTOTAL(1,M2417:M2503)</f>
        <v>36.076299563926916</v>
      </c>
    </row>
    <row r="2506" spans="1:13" hidden="1" outlineLevel="3" x14ac:dyDescent="0.2">
      <c r="A2506">
        <v>1964</v>
      </c>
      <c r="B2506">
        <v>12</v>
      </c>
      <c r="C2506" t="s">
        <v>2780</v>
      </c>
      <c r="D2506">
        <v>93</v>
      </c>
      <c r="E2506" t="s">
        <v>3316</v>
      </c>
      <c r="F2506" t="s">
        <v>3446</v>
      </c>
      <c r="G2506" t="s">
        <v>156</v>
      </c>
      <c r="H2506">
        <v>127</v>
      </c>
      <c r="I2506">
        <v>41</v>
      </c>
      <c r="J2506">
        <v>53</v>
      </c>
      <c r="K2506">
        <v>4504</v>
      </c>
      <c r="L2506">
        <v>22</v>
      </c>
      <c r="M2506">
        <v>35.270701502894099</v>
      </c>
    </row>
    <row r="2507" spans="1:13" hidden="1" outlineLevel="3" x14ac:dyDescent="0.2">
      <c r="A2507">
        <v>1964</v>
      </c>
      <c r="B2507">
        <v>26</v>
      </c>
      <c r="C2507" t="s">
        <v>3354</v>
      </c>
      <c r="D2507">
        <v>91</v>
      </c>
      <c r="E2507" t="s">
        <v>3316</v>
      </c>
      <c r="F2507" t="s">
        <v>3465</v>
      </c>
      <c r="G2507" t="s">
        <v>156</v>
      </c>
      <c r="H2507">
        <v>128</v>
      </c>
      <c r="I2507">
        <v>18</v>
      </c>
      <c r="J2507">
        <v>0</v>
      </c>
      <c r="K2507">
        <v>4504</v>
      </c>
      <c r="L2507">
        <v>22</v>
      </c>
      <c r="M2507">
        <v>35.105222135619599</v>
      </c>
    </row>
    <row r="2508" spans="1:13" hidden="1" outlineLevel="3" x14ac:dyDescent="0.2">
      <c r="A2508">
        <v>1964</v>
      </c>
      <c r="B2508">
        <v>44</v>
      </c>
      <c r="C2508" t="s">
        <v>2836</v>
      </c>
      <c r="D2508">
        <v>95</v>
      </c>
      <c r="E2508" t="s">
        <v>3316</v>
      </c>
      <c r="F2508" t="s">
        <v>3495</v>
      </c>
      <c r="G2508" t="s">
        <v>156</v>
      </c>
      <c r="H2508">
        <v>129</v>
      </c>
      <c r="I2508">
        <v>11</v>
      </c>
      <c r="J2508">
        <v>55</v>
      </c>
      <c r="K2508">
        <v>4504</v>
      </c>
      <c r="L2508">
        <v>22</v>
      </c>
      <c r="M2508">
        <v>34.861055867903602</v>
      </c>
    </row>
    <row r="2509" spans="1:13" hidden="1" outlineLevel="3" x14ac:dyDescent="0.2">
      <c r="A2509">
        <v>1964</v>
      </c>
      <c r="B2509">
        <v>55</v>
      </c>
      <c r="C2509" t="s">
        <v>3368</v>
      </c>
      <c r="D2509">
        <v>90</v>
      </c>
      <c r="E2509" t="s">
        <v>3316</v>
      </c>
      <c r="F2509" t="s">
        <v>3511</v>
      </c>
      <c r="G2509" t="s">
        <v>156</v>
      </c>
      <c r="H2509">
        <v>129</v>
      </c>
      <c r="I2509">
        <v>29</v>
      </c>
      <c r="J2509">
        <v>22</v>
      </c>
      <c r="K2509">
        <v>4504</v>
      </c>
      <c r="L2509">
        <v>22</v>
      </c>
      <c r="M2509">
        <v>34.7827579253564</v>
      </c>
    </row>
    <row r="2510" spans="1:13" hidden="1" outlineLevel="3" x14ac:dyDescent="0.2">
      <c r="A2510">
        <v>1964</v>
      </c>
      <c r="B2510">
        <v>80</v>
      </c>
      <c r="C2510" t="s">
        <v>3545</v>
      </c>
      <c r="D2510">
        <v>92</v>
      </c>
      <c r="E2510" t="s">
        <v>3316</v>
      </c>
      <c r="F2510" t="s">
        <v>3546</v>
      </c>
      <c r="G2510" t="s">
        <v>156</v>
      </c>
      <c r="H2510">
        <v>130</v>
      </c>
      <c r="I2510">
        <v>26</v>
      </c>
      <c r="J2510">
        <v>51</v>
      </c>
      <c r="K2510">
        <v>4504</v>
      </c>
      <c r="L2510">
        <v>22</v>
      </c>
      <c r="M2510">
        <v>34.527300254891799</v>
      </c>
    </row>
    <row r="2511" spans="1:13" outlineLevel="2" collapsed="1" x14ac:dyDescent="0.2">
      <c r="E2511" s="10" t="s">
        <v>13091</v>
      </c>
      <c r="M2511">
        <f>SUBTOTAL(1,M2506:M2510)</f>
        <v>34.909407537333102</v>
      </c>
    </row>
    <row r="2512" spans="1:13" hidden="1" outlineLevel="3" x14ac:dyDescent="0.2">
      <c r="A2512">
        <v>1964</v>
      </c>
      <c r="B2512">
        <v>37</v>
      </c>
      <c r="C2512" t="s">
        <v>3481</v>
      </c>
      <c r="D2512">
        <v>88</v>
      </c>
      <c r="E2512" t="s">
        <v>3482</v>
      </c>
      <c r="F2512" t="s">
        <v>3483</v>
      </c>
      <c r="G2512" t="s">
        <v>156</v>
      </c>
      <c r="H2512">
        <v>128</v>
      </c>
      <c r="I2512">
        <v>51</v>
      </c>
      <c r="J2512">
        <v>14</v>
      </c>
      <c r="K2512">
        <v>4504</v>
      </c>
      <c r="L2512">
        <v>22</v>
      </c>
      <c r="M2512">
        <v>34.954319491930903</v>
      </c>
    </row>
    <row r="2513" spans="1:13" hidden="1" outlineLevel="3" x14ac:dyDescent="0.2">
      <c r="A2513">
        <v>1964</v>
      </c>
      <c r="B2513">
        <v>42</v>
      </c>
      <c r="C2513" t="s">
        <v>3491</v>
      </c>
      <c r="D2513">
        <v>87</v>
      </c>
      <c r="E2513" t="s">
        <v>3482</v>
      </c>
      <c r="F2513" t="s">
        <v>3492</v>
      </c>
      <c r="G2513" t="s">
        <v>156</v>
      </c>
      <c r="H2513">
        <v>129</v>
      </c>
      <c r="I2513">
        <v>11</v>
      </c>
      <c r="J2513">
        <v>1</v>
      </c>
      <c r="K2513">
        <v>4504</v>
      </c>
      <c r="L2513">
        <v>22</v>
      </c>
      <c r="M2513">
        <v>34.865103717576801</v>
      </c>
    </row>
    <row r="2514" spans="1:13" hidden="1" outlineLevel="3" x14ac:dyDescent="0.2">
      <c r="A2514">
        <v>1964</v>
      </c>
      <c r="B2514">
        <v>70</v>
      </c>
      <c r="C2514" t="s">
        <v>3350</v>
      </c>
      <c r="D2514">
        <v>80</v>
      </c>
      <c r="E2514" t="s">
        <v>3482</v>
      </c>
      <c r="F2514" t="s">
        <v>3531</v>
      </c>
      <c r="G2514" t="s">
        <v>156</v>
      </c>
      <c r="H2514">
        <v>129</v>
      </c>
      <c r="I2514">
        <v>59</v>
      </c>
      <c r="J2514">
        <v>12</v>
      </c>
      <c r="K2514">
        <v>4504</v>
      </c>
      <c r="L2514">
        <v>22</v>
      </c>
      <c r="M2514">
        <v>34.649707662324303</v>
      </c>
    </row>
    <row r="2515" spans="1:13" outlineLevel="2" collapsed="1" x14ac:dyDescent="0.2">
      <c r="E2515" s="10" t="s">
        <v>13101</v>
      </c>
      <c r="M2515">
        <f>SUBTOTAL(1,M2512:M2514)</f>
        <v>34.823043623944002</v>
      </c>
    </row>
    <row r="2516" spans="1:13" hidden="1" outlineLevel="3" x14ac:dyDescent="0.2">
      <c r="A2516">
        <v>1964</v>
      </c>
      <c r="B2516">
        <v>7</v>
      </c>
      <c r="C2516" t="s">
        <v>3437</v>
      </c>
      <c r="D2516">
        <v>104</v>
      </c>
      <c r="E2516" t="s">
        <v>3438</v>
      </c>
      <c r="F2516" t="s">
        <v>3439</v>
      </c>
      <c r="G2516" t="s">
        <v>156</v>
      </c>
      <c r="H2516">
        <v>127</v>
      </c>
      <c r="I2516">
        <v>21</v>
      </c>
      <c r="J2516">
        <v>57</v>
      </c>
      <c r="K2516">
        <v>4504</v>
      </c>
      <c r="L2516">
        <v>22</v>
      </c>
      <c r="M2516">
        <v>35.362701928172697</v>
      </c>
    </row>
    <row r="2517" spans="1:13" hidden="1" outlineLevel="3" x14ac:dyDescent="0.2">
      <c r="A2517">
        <v>1964</v>
      </c>
      <c r="B2517">
        <v>13</v>
      </c>
      <c r="C2517" t="s">
        <v>3335</v>
      </c>
      <c r="D2517">
        <v>103</v>
      </c>
      <c r="E2517" t="s">
        <v>3438</v>
      </c>
      <c r="F2517" t="s">
        <v>3447</v>
      </c>
      <c r="G2517" t="s">
        <v>156</v>
      </c>
      <c r="H2517">
        <v>127</v>
      </c>
      <c r="I2517">
        <v>51</v>
      </c>
      <c r="J2517">
        <v>31</v>
      </c>
      <c r="K2517">
        <v>4504</v>
      </c>
      <c r="L2517">
        <v>22</v>
      </c>
      <c r="M2517">
        <v>35.226411118183897</v>
      </c>
    </row>
    <row r="2518" spans="1:13" hidden="1" outlineLevel="3" x14ac:dyDescent="0.2">
      <c r="A2518">
        <v>1964</v>
      </c>
      <c r="B2518">
        <v>17</v>
      </c>
      <c r="C2518" t="s">
        <v>3452</v>
      </c>
      <c r="D2518">
        <v>107</v>
      </c>
      <c r="E2518" t="s">
        <v>3438</v>
      </c>
      <c r="F2518" t="s">
        <v>3453</v>
      </c>
      <c r="G2518" t="s">
        <v>156</v>
      </c>
      <c r="H2518">
        <v>127</v>
      </c>
      <c r="I2518">
        <v>53</v>
      </c>
      <c r="J2518">
        <v>31</v>
      </c>
      <c r="K2518">
        <v>4504</v>
      </c>
      <c r="L2518">
        <v>22</v>
      </c>
      <c r="M2518">
        <v>35.217229822919002</v>
      </c>
    </row>
    <row r="2519" spans="1:13" hidden="1" outlineLevel="3" x14ac:dyDescent="0.2">
      <c r="A2519">
        <v>1964</v>
      </c>
      <c r="B2519">
        <v>23</v>
      </c>
      <c r="C2519" t="s">
        <v>3370</v>
      </c>
      <c r="D2519">
        <v>101</v>
      </c>
      <c r="E2519" t="s">
        <v>3438</v>
      </c>
      <c r="F2519" t="s">
        <v>3460</v>
      </c>
      <c r="G2519" t="s">
        <v>156</v>
      </c>
      <c r="H2519">
        <v>128</v>
      </c>
      <c r="I2519">
        <v>4</v>
      </c>
      <c r="J2519">
        <v>58</v>
      </c>
      <c r="K2519">
        <v>4504</v>
      </c>
      <c r="L2519">
        <v>22</v>
      </c>
      <c r="M2519">
        <v>35.164758901578402</v>
      </c>
    </row>
    <row r="2520" spans="1:13" hidden="1" outlineLevel="3" x14ac:dyDescent="0.2">
      <c r="A2520">
        <v>1964</v>
      </c>
      <c r="B2520">
        <v>41</v>
      </c>
      <c r="C2520" t="s">
        <v>3489</v>
      </c>
      <c r="D2520">
        <v>108</v>
      </c>
      <c r="E2520" t="s">
        <v>3438</v>
      </c>
      <c r="F2520" t="s">
        <v>3490</v>
      </c>
      <c r="G2520" t="s">
        <v>156</v>
      </c>
      <c r="H2520">
        <v>129</v>
      </c>
      <c r="I2520">
        <v>0</v>
      </c>
      <c r="J2520">
        <v>17</v>
      </c>
      <c r="K2520">
        <v>4504</v>
      </c>
      <c r="L2520">
        <v>22</v>
      </c>
      <c r="M2520">
        <v>34.913450627345597</v>
      </c>
    </row>
    <row r="2521" spans="1:13" hidden="1" outlineLevel="3" x14ac:dyDescent="0.2">
      <c r="A2521">
        <v>1964</v>
      </c>
      <c r="B2521">
        <v>52</v>
      </c>
      <c r="C2521" t="s">
        <v>3507</v>
      </c>
      <c r="D2521">
        <v>106</v>
      </c>
      <c r="E2521" t="s">
        <v>3438</v>
      </c>
      <c r="F2521" t="s">
        <v>3508</v>
      </c>
      <c r="G2521" t="s">
        <v>156</v>
      </c>
      <c r="H2521">
        <v>129</v>
      </c>
      <c r="I2521">
        <v>21</v>
      </c>
      <c r="J2521">
        <v>47</v>
      </c>
      <c r="K2521">
        <v>4504</v>
      </c>
      <c r="L2521">
        <v>22</v>
      </c>
      <c r="M2521">
        <v>34.816740998095298</v>
      </c>
    </row>
    <row r="2522" spans="1:13" hidden="1" outlineLevel="3" x14ac:dyDescent="0.2">
      <c r="A2522">
        <v>1964</v>
      </c>
      <c r="B2522">
        <v>73</v>
      </c>
      <c r="C2522" t="s">
        <v>3536</v>
      </c>
      <c r="D2522">
        <v>100</v>
      </c>
      <c r="E2522" t="s">
        <v>3438</v>
      </c>
      <c r="F2522" t="s">
        <v>3537</v>
      </c>
      <c r="G2522" t="s">
        <v>156</v>
      </c>
      <c r="H2522">
        <v>130</v>
      </c>
      <c r="I2522">
        <v>7</v>
      </c>
      <c r="J2522">
        <v>41</v>
      </c>
      <c r="K2522">
        <v>4504</v>
      </c>
      <c r="L2522">
        <v>22</v>
      </c>
      <c r="M2522">
        <v>34.612059488409898</v>
      </c>
    </row>
    <row r="2523" spans="1:13" outlineLevel="2" collapsed="1" x14ac:dyDescent="0.2">
      <c r="E2523" s="10" t="s">
        <v>13102</v>
      </c>
      <c r="M2523">
        <f>SUBTOTAL(1,M2516:M2522)</f>
        <v>35.044764697814976</v>
      </c>
    </row>
    <row r="2524" spans="1:13" hidden="1" outlineLevel="3" x14ac:dyDescent="0.2">
      <c r="A2524">
        <v>1964</v>
      </c>
      <c r="B2524">
        <v>3</v>
      </c>
      <c r="C2524" t="s">
        <v>2385</v>
      </c>
      <c r="D2524">
        <v>46</v>
      </c>
      <c r="E2524" t="s">
        <v>3431</v>
      </c>
      <c r="F2524" t="s">
        <v>3432</v>
      </c>
      <c r="G2524" t="s">
        <v>156</v>
      </c>
      <c r="H2524">
        <v>126</v>
      </c>
      <c r="I2524">
        <v>34</v>
      </c>
      <c r="J2524">
        <v>27</v>
      </c>
      <c r="K2524">
        <v>4504</v>
      </c>
      <c r="L2524">
        <v>22</v>
      </c>
      <c r="M2524">
        <v>35.583880333664702</v>
      </c>
    </row>
    <row r="2525" spans="1:13" hidden="1" outlineLevel="3" x14ac:dyDescent="0.2">
      <c r="A2525">
        <v>1964</v>
      </c>
      <c r="B2525">
        <v>3</v>
      </c>
      <c r="C2525" t="s">
        <v>2385</v>
      </c>
      <c r="D2525">
        <v>46</v>
      </c>
      <c r="E2525" t="s">
        <v>3431</v>
      </c>
      <c r="F2525" t="s">
        <v>3433</v>
      </c>
      <c r="G2525" t="s">
        <v>156</v>
      </c>
      <c r="H2525">
        <v>127</v>
      </c>
      <c r="I2525">
        <v>14</v>
      </c>
      <c r="J2525">
        <v>28</v>
      </c>
      <c r="K2525">
        <v>4504</v>
      </c>
      <c r="L2525">
        <v>22</v>
      </c>
      <c r="M2525">
        <v>35.397364583424299</v>
      </c>
    </row>
    <row r="2526" spans="1:13" hidden="1" outlineLevel="3" x14ac:dyDescent="0.2">
      <c r="A2526">
        <v>1964</v>
      </c>
      <c r="B2526">
        <v>11</v>
      </c>
      <c r="C2526" t="s">
        <v>3361</v>
      </c>
      <c r="D2526">
        <v>50</v>
      </c>
      <c r="E2526" t="s">
        <v>3431</v>
      </c>
      <c r="F2526" t="s">
        <v>3445</v>
      </c>
      <c r="G2526" t="s">
        <v>156</v>
      </c>
      <c r="H2526">
        <v>127</v>
      </c>
      <c r="I2526">
        <v>34</v>
      </c>
      <c r="J2526">
        <v>55</v>
      </c>
      <c r="K2526">
        <v>4504</v>
      </c>
      <c r="L2526">
        <v>22</v>
      </c>
      <c r="M2526">
        <v>35.302801032016397</v>
      </c>
    </row>
    <row r="2527" spans="1:13" hidden="1" outlineLevel="3" x14ac:dyDescent="0.2">
      <c r="A2527">
        <v>1964</v>
      </c>
      <c r="B2527">
        <v>19</v>
      </c>
      <c r="C2527" t="s">
        <v>3455</v>
      </c>
      <c r="D2527">
        <v>53</v>
      </c>
      <c r="E2527" t="s">
        <v>3431</v>
      </c>
      <c r="F2527" t="s">
        <v>3456</v>
      </c>
      <c r="G2527" t="s">
        <v>156</v>
      </c>
      <c r="H2527">
        <v>127</v>
      </c>
      <c r="I2527">
        <v>58</v>
      </c>
      <c r="J2527">
        <v>33</v>
      </c>
      <c r="K2527">
        <v>4504</v>
      </c>
      <c r="L2527">
        <v>22</v>
      </c>
      <c r="M2527">
        <v>35.194144727845703</v>
      </c>
    </row>
    <row r="2528" spans="1:13" hidden="1" outlineLevel="3" x14ac:dyDescent="0.2">
      <c r="A2528">
        <v>1964</v>
      </c>
      <c r="B2528">
        <v>20</v>
      </c>
      <c r="C2528" t="s">
        <v>2879</v>
      </c>
      <c r="D2528">
        <v>54</v>
      </c>
      <c r="E2528" t="s">
        <v>3431</v>
      </c>
      <c r="F2528" t="s">
        <v>3457</v>
      </c>
      <c r="G2528" t="s">
        <v>156</v>
      </c>
      <c r="H2528">
        <v>127</v>
      </c>
      <c r="I2528">
        <v>59</v>
      </c>
      <c r="J2528">
        <v>46</v>
      </c>
      <c r="K2528">
        <v>4504</v>
      </c>
      <c r="L2528">
        <v>22</v>
      </c>
      <c r="M2528">
        <v>35.188569097151301</v>
      </c>
    </row>
    <row r="2529" spans="1:13" hidden="1" outlineLevel="3" x14ac:dyDescent="0.2">
      <c r="A2529">
        <v>1964</v>
      </c>
      <c r="B2529">
        <v>27</v>
      </c>
      <c r="C2529" t="s">
        <v>3094</v>
      </c>
      <c r="D2529">
        <v>51</v>
      </c>
      <c r="E2529" t="s">
        <v>3431</v>
      </c>
      <c r="F2529" t="s">
        <v>3466</v>
      </c>
      <c r="G2529" t="s">
        <v>156</v>
      </c>
      <c r="H2529">
        <v>128</v>
      </c>
      <c r="I2529">
        <v>23</v>
      </c>
      <c r="J2529">
        <v>29</v>
      </c>
      <c r="K2529">
        <v>4504</v>
      </c>
      <c r="L2529">
        <v>22</v>
      </c>
      <c r="M2529">
        <v>35.080234266316701</v>
      </c>
    </row>
    <row r="2530" spans="1:13" hidden="1" outlineLevel="3" x14ac:dyDescent="0.2">
      <c r="A2530">
        <v>1964</v>
      </c>
      <c r="B2530">
        <v>45</v>
      </c>
      <c r="C2530" t="s">
        <v>3496</v>
      </c>
      <c r="D2530">
        <v>55</v>
      </c>
      <c r="E2530" t="s">
        <v>3431</v>
      </c>
      <c r="F2530" t="s">
        <v>3497</v>
      </c>
      <c r="G2530" t="s">
        <v>156</v>
      </c>
      <c r="H2530">
        <v>129</v>
      </c>
      <c r="I2530">
        <v>12</v>
      </c>
      <c r="J2530">
        <v>18</v>
      </c>
      <c r="K2530">
        <v>4504</v>
      </c>
      <c r="L2530">
        <v>22</v>
      </c>
      <c r="M2530">
        <v>34.859332069192298</v>
      </c>
    </row>
    <row r="2531" spans="1:13" hidden="1" outlineLevel="3" x14ac:dyDescent="0.2">
      <c r="A2531">
        <v>1964</v>
      </c>
      <c r="B2531">
        <v>67</v>
      </c>
      <c r="C2531" t="s">
        <v>2296</v>
      </c>
      <c r="D2531">
        <v>47</v>
      </c>
      <c r="E2531" t="s">
        <v>3431</v>
      </c>
      <c r="F2531" t="s">
        <v>3528</v>
      </c>
      <c r="G2531" t="s">
        <v>156</v>
      </c>
      <c r="H2531">
        <v>129</v>
      </c>
      <c r="I2531">
        <v>51</v>
      </c>
      <c r="J2531">
        <v>53</v>
      </c>
      <c r="K2531">
        <v>4504</v>
      </c>
      <c r="L2531">
        <v>22</v>
      </c>
      <c r="M2531">
        <v>34.682244130109702</v>
      </c>
    </row>
    <row r="2532" spans="1:13" hidden="1" outlineLevel="3" x14ac:dyDescent="0.2">
      <c r="A2532">
        <v>1964</v>
      </c>
      <c r="B2532">
        <v>76</v>
      </c>
      <c r="C2532" t="s">
        <v>2772</v>
      </c>
      <c r="D2532">
        <v>49</v>
      </c>
      <c r="E2532" t="s">
        <v>3431</v>
      </c>
      <c r="F2532" t="s">
        <v>3540</v>
      </c>
      <c r="G2532" t="s">
        <v>156</v>
      </c>
      <c r="H2532">
        <v>130</v>
      </c>
      <c r="I2532">
        <v>14</v>
      </c>
      <c r="J2532">
        <v>5</v>
      </c>
      <c r="K2532">
        <v>4504</v>
      </c>
      <c r="L2532">
        <v>22</v>
      </c>
      <c r="M2532">
        <v>34.583711034563599</v>
      </c>
    </row>
    <row r="2533" spans="1:13" hidden="1" outlineLevel="3" x14ac:dyDescent="0.2">
      <c r="A2533">
        <v>1964</v>
      </c>
      <c r="B2533">
        <v>77</v>
      </c>
      <c r="C2533" t="s">
        <v>3030</v>
      </c>
      <c r="D2533">
        <v>52</v>
      </c>
      <c r="E2533" t="s">
        <v>3431</v>
      </c>
      <c r="F2533" t="s">
        <v>3541</v>
      </c>
      <c r="G2533" t="s">
        <v>156</v>
      </c>
      <c r="H2533">
        <v>130</v>
      </c>
      <c r="I2533">
        <v>16</v>
      </c>
      <c r="J2533">
        <v>51</v>
      </c>
      <c r="K2533">
        <v>4504</v>
      </c>
      <c r="L2533">
        <v>22</v>
      </c>
      <c r="M2533">
        <v>34.571470605167001</v>
      </c>
    </row>
    <row r="2534" spans="1:13" outlineLevel="2" collapsed="1" x14ac:dyDescent="0.2">
      <c r="E2534" s="10" t="s">
        <v>13103</v>
      </c>
      <c r="M2534">
        <f>SUBTOTAL(1,M2524:M2533)</f>
        <v>35.044375187945164</v>
      </c>
    </row>
    <row r="2535" spans="1:13" hidden="1" outlineLevel="3" x14ac:dyDescent="0.2">
      <c r="A2535">
        <v>1964</v>
      </c>
      <c r="B2535">
        <v>2</v>
      </c>
      <c r="C2535" t="s">
        <v>3168</v>
      </c>
      <c r="D2535">
        <v>19</v>
      </c>
      <c r="E2535" t="s">
        <v>3169</v>
      </c>
      <c r="F2535" t="s">
        <v>3429</v>
      </c>
      <c r="G2535" t="s">
        <v>156</v>
      </c>
      <c r="H2535">
        <v>126</v>
      </c>
      <c r="I2535">
        <v>33</v>
      </c>
      <c r="J2535">
        <v>8</v>
      </c>
      <c r="K2535">
        <v>4504</v>
      </c>
      <c r="L2535">
        <v>22</v>
      </c>
      <c r="M2535">
        <v>35.5900506598066</v>
      </c>
    </row>
    <row r="2536" spans="1:13" hidden="1" outlineLevel="3" x14ac:dyDescent="0.2">
      <c r="A2536">
        <v>1964</v>
      </c>
      <c r="B2536">
        <v>2</v>
      </c>
      <c r="C2536" t="s">
        <v>3168</v>
      </c>
      <c r="D2536">
        <v>19</v>
      </c>
      <c r="E2536" t="s">
        <v>3169</v>
      </c>
      <c r="F2536" t="s">
        <v>3430</v>
      </c>
      <c r="G2536" t="s">
        <v>156</v>
      </c>
      <c r="H2536">
        <v>127</v>
      </c>
      <c r="I2536">
        <v>10</v>
      </c>
      <c r="J2536">
        <v>39</v>
      </c>
      <c r="K2536">
        <v>4504</v>
      </c>
      <c r="L2536">
        <v>22</v>
      </c>
      <c r="M2536">
        <v>35.415069489493</v>
      </c>
    </row>
    <row r="2537" spans="1:13" hidden="1" outlineLevel="3" x14ac:dyDescent="0.2">
      <c r="A2537">
        <v>1964</v>
      </c>
      <c r="B2537">
        <v>29</v>
      </c>
      <c r="C2537" t="s">
        <v>3468</v>
      </c>
      <c r="D2537">
        <v>22</v>
      </c>
      <c r="E2537" t="s">
        <v>3169</v>
      </c>
      <c r="F2537" t="s">
        <v>3469</v>
      </c>
      <c r="G2537" t="s">
        <v>156</v>
      </c>
      <c r="H2537">
        <v>128</v>
      </c>
      <c r="I2537">
        <v>28</v>
      </c>
      <c r="J2537">
        <v>34</v>
      </c>
      <c r="K2537">
        <v>4504</v>
      </c>
      <c r="L2537">
        <v>22</v>
      </c>
      <c r="M2537">
        <v>35.057100974240697</v>
      </c>
    </row>
    <row r="2538" spans="1:13" hidden="1" outlineLevel="3" x14ac:dyDescent="0.2">
      <c r="A2538">
        <v>1964</v>
      </c>
      <c r="B2538">
        <v>31</v>
      </c>
      <c r="C2538" t="s">
        <v>2793</v>
      </c>
      <c r="D2538">
        <v>14</v>
      </c>
      <c r="E2538" t="s">
        <v>3169</v>
      </c>
      <c r="F2538" t="s">
        <v>3472</v>
      </c>
      <c r="G2538" t="s">
        <v>156</v>
      </c>
      <c r="H2538">
        <v>128</v>
      </c>
      <c r="I2538">
        <v>38</v>
      </c>
      <c r="J2538">
        <v>4</v>
      </c>
      <c r="K2538">
        <v>4504</v>
      </c>
      <c r="L2538">
        <v>22</v>
      </c>
      <c r="M2538">
        <v>35.0139499529243</v>
      </c>
    </row>
    <row r="2539" spans="1:13" hidden="1" outlineLevel="3" x14ac:dyDescent="0.2">
      <c r="A2539">
        <v>1964</v>
      </c>
      <c r="B2539">
        <v>32</v>
      </c>
      <c r="C2539" t="s">
        <v>3196</v>
      </c>
      <c r="D2539">
        <v>21</v>
      </c>
      <c r="E2539" t="s">
        <v>3169</v>
      </c>
      <c r="F2539" t="s">
        <v>3473</v>
      </c>
      <c r="G2539" t="s">
        <v>156</v>
      </c>
      <c r="H2539">
        <v>128</v>
      </c>
      <c r="I2539">
        <v>39</v>
      </c>
      <c r="J2539">
        <v>57</v>
      </c>
      <c r="K2539">
        <v>4504</v>
      </c>
      <c r="L2539">
        <v>22</v>
      </c>
      <c r="M2539">
        <v>35.005408066114398</v>
      </c>
    </row>
    <row r="2540" spans="1:13" hidden="1" outlineLevel="3" x14ac:dyDescent="0.2">
      <c r="A2540">
        <v>1964</v>
      </c>
      <c r="B2540">
        <v>47</v>
      </c>
      <c r="C2540" t="s">
        <v>3500</v>
      </c>
      <c r="D2540">
        <v>20</v>
      </c>
      <c r="E2540" t="s">
        <v>3169</v>
      </c>
      <c r="F2540" t="s">
        <v>3501</v>
      </c>
      <c r="G2540" t="s">
        <v>156</v>
      </c>
      <c r="H2540">
        <v>129</v>
      </c>
      <c r="I2540">
        <v>17</v>
      </c>
      <c r="J2540">
        <v>10</v>
      </c>
      <c r="K2540">
        <v>4504</v>
      </c>
      <c r="L2540">
        <v>22</v>
      </c>
      <c r="M2540">
        <v>34.837462131792101</v>
      </c>
    </row>
    <row r="2541" spans="1:13" hidden="1" outlineLevel="3" x14ac:dyDescent="0.2">
      <c r="A2541">
        <v>1964</v>
      </c>
      <c r="B2541">
        <v>59</v>
      </c>
      <c r="C2541" t="s">
        <v>2905</v>
      </c>
      <c r="D2541">
        <v>13</v>
      </c>
      <c r="E2541" t="s">
        <v>3169</v>
      </c>
      <c r="F2541" t="s">
        <v>3517</v>
      </c>
      <c r="G2541" t="s">
        <v>156</v>
      </c>
      <c r="H2541">
        <v>129</v>
      </c>
      <c r="I2541">
        <v>35</v>
      </c>
      <c r="J2541">
        <v>5</v>
      </c>
      <c r="K2541">
        <v>4504</v>
      </c>
      <c r="L2541">
        <v>22</v>
      </c>
      <c r="M2541">
        <v>34.757183738652301</v>
      </c>
    </row>
    <row r="2542" spans="1:13" hidden="1" outlineLevel="3" x14ac:dyDescent="0.2">
      <c r="A2542">
        <v>1964</v>
      </c>
      <c r="B2542">
        <v>65</v>
      </c>
      <c r="C2542" t="s">
        <v>3524</v>
      </c>
      <c r="D2542">
        <v>16</v>
      </c>
      <c r="E2542" t="s">
        <v>3169</v>
      </c>
      <c r="F2542" t="s">
        <v>3525</v>
      </c>
      <c r="G2542" t="s">
        <v>156</v>
      </c>
      <c r="H2542">
        <v>129</v>
      </c>
      <c r="I2542">
        <v>49</v>
      </c>
      <c r="J2542">
        <v>32</v>
      </c>
      <c r="K2542">
        <v>4504</v>
      </c>
      <c r="L2542">
        <v>22</v>
      </c>
      <c r="M2542">
        <v>34.692707308097098</v>
      </c>
    </row>
    <row r="2543" spans="1:13" hidden="1" outlineLevel="3" x14ac:dyDescent="0.2">
      <c r="A2543">
        <v>1964</v>
      </c>
      <c r="B2543">
        <v>75</v>
      </c>
      <c r="C2543" t="s">
        <v>3087</v>
      </c>
      <c r="D2543">
        <v>12</v>
      </c>
      <c r="E2543" t="s">
        <v>3169</v>
      </c>
      <c r="F2543" t="s">
        <v>3539</v>
      </c>
      <c r="G2543" t="s">
        <v>156</v>
      </c>
      <c r="H2543">
        <v>130</v>
      </c>
      <c r="I2543">
        <v>12</v>
      </c>
      <c r="J2543">
        <v>50</v>
      </c>
      <c r="K2543">
        <v>4504</v>
      </c>
      <c r="L2543">
        <v>22</v>
      </c>
      <c r="M2543">
        <v>34.589244192247797</v>
      </c>
    </row>
    <row r="2544" spans="1:13" hidden="1" outlineLevel="3" x14ac:dyDescent="0.2">
      <c r="A2544">
        <v>1964</v>
      </c>
      <c r="B2544">
        <v>78</v>
      </c>
      <c r="C2544" t="s">
        <v>3542</v>
      </c>
      <c r="D2544">
        <v>15</v>
      </c>
      <c r="E2544" t="s">
        <v>3169</v>
      </c>
      <c r="F2544" t="s">
        <v>3543</v>
      </c>
      <c r="G2544" t="s">
        <v>156</v>
      </c>
      <c r="H2544">
        <v>130</v>
      </c>
      <c r="I2544">
        <v>22</v>
      </c>
      <c r="J2544">
        <v>39</v>
      </c>
      <c r="K2544">
        <v>4504</v>
      </c>
      <c r="L2544">
        <v>22</v>
      </c>
      <c r="M2544">
        <v>34.545838047209003</v>
      </c>
    </row>
    <row r="2545" spans="1:13" outlineLevel="2" collapsed="1" x14ac:dyDescent="0.2">
      <c r="E2545" s="10" t="s">
        <v>13084</v>
      </c>
      <c r="M2545">
        <f>SUBTOTAL(1,M2535:M2544)</f>
        <v>34.950401456057726</v>
      </c>
    </row>
    <row r="2546" spans="1:13" hidden="1" outlineLevel="3" x14ac:dyDescent="0.2">
      <c r="A2546">
        <v>1964</v>
      </c>
      <c r="B2546">
        <v>4</v>
      </c>
      <c r="C2546" t="s">
        <v>2707</v>
      </c>
      <c r="D2546">
        <v>34</v>
      </c>
      <c r="E2546" t="s">
        <v>3331</v>
      </c>
      <c r="F2546" t="s">
        <v>3434</v>
      </c>
      <c r="G2546" t="s">
        <v>156</v>
      </c>
      <c r="H2546">
        <v>127</v>
      </c>
      <c r="I2546">
        <v>16</v>
      </c>
      <c r="J2546">
        <v>26</v>
      </c>
      <c r="K2546">
        <v>4504</v>
      </c>
      <c r="L2546">
        <v>22</v>
      </c>
      <c r="M2546">
        <v>35.388248440589599</v>
      </c>
    </row>
    <row r="2547" spans="1:13" hidden="1" outlineLevel="3" x14ac:dyDescent="0.2">
      <c r="A2547">
        <v>1964</v>
      </c>
      <c r="B2547">
        <v>5</v>
      </c>
      <c r="C2547" t="s">
        <v>2727</v>
      </c>
      <c r="D2547">
        <v>39</v>
      </c>
      <c r="E2547" t="s">
        <v>3331</v>
      </c>
      <c r="F2547" t="s">
        <v>3435</v>
      </c>
      <c r="G2547" t="s">
        <v>156</v>
      </c>
      <c r="H2547">
        <v>127</v>
      </c>
      <c r="I2547">
        <v>20</v>
      </c>
      <c r="J2547">
        <v>18</v>
      </c>
      <c r="K2547">
        <v>4504</v>
      </c>
      <c r="L2547">
        <v>22</v>
      </c>
      <c r="M2547">
        <v>35.3703388610394</v>
      </c>
    </row>
    <row r="2548" spans="1:13" hidden="1" outlineLevel="3" x14ac:dyDescent="0.2">
      <c r="A2548">
        <v>1964</v>
      </c>
      <c r="B2548">
        <v>6</v>
      </c>
      <c r="C2548" t="s">
        <v>3091</v>
      </c>
      <c r="D2548">
        <v>38</v>
      </c>
      <c r="E2548" t="s">
        <v>3331</v>
      </c>
      <c r="F2548" t="s">
        <v>3436</v>
      </c>
      <c r="G2548" t="s">
        <v>156</v>
      </c>
      <c r="H2548">
        <v>127</v>
      </c>
      <c r="I2548">
        <v>20</v>
      </c>
      <c r="J2548">
        <v>20</v>
      </c>
      <c r="K2548">
        <v>4504</v>
      </c>
      <c r="L2548">
        <v>22</v>
      </c>
      <c r="M2548">
        <v>35.370184546921998</v>
      </c>
    </row>
    <row r="2549" spans="1:13" hidden="1" outlineLevel="3" x14ac:dyDescent="0.2">
      <c r="A2549">
        <v>1964</v>
      </c>
      <c r="B2549">
        <v>24</v>
      </c>
      <c r="C2549" t="s">
        <v>3461</v>
      </c>
      <c r="D2549">
        <v>41</v>
      </c>
      <c r="E2549" t="s">
        <v>3331</v>
      </c>
      <c r="F2549" t="s">
        <v>3462</v>
      </c>
      <c r="G2549" t="s">
        <v>156</v>
      </c>
      <c r="H2549">
        <v>128</v>
      </c>
      <c r="I2549">
        <v>9</v>
      </c>
      <c r="J2549">
        <v>15</v>
      </c>
      <c r="K2549">
        <v>4504</v>
      </c>
      <c r="L2549">
        <v>22</v>
      </c>
      <c r="M2549">
        <v>35.145170205156496</v>
      </c>
    </row>
    <row r="2550" spans="1:13" hidden="1" outlineLevel="3" x14ac:dyDescent="0.2">
      <c r="A2550">
        <v>1964</v>
      </c>
      <c r="B2550">
        <v>30</v>
      </c>
      <c r="C2550" t="s">
        <v>3470</v>
      </c>
      <c r="D2550">
        <v>44</v>
      </c>
      <c r="E2550" t="s">
        <v>3331</v>
      </c>
      <c r="F2550" t="s">
        <v>3471</v>
      </c>
      <c r="G2550" t="s">
        <v>156</v>
      </c>
      <c r="H2550">
        <v>128</v>
      </c>
      <c r="I2550">
        <v>33</v>
      </c>
      <c r="J2550">
        <v>10</v>
      </c>
      <c r="K2550">
        <v>4504</v>
      </c>
      <c r="L2550">
        <v>22</v>
      </c>
      <c r="M2550">
        <v>35.036193521899698</v>
      </c>
    </row>
    <row r="2551" spans="1:13" hidden="1" outlineLevel="3" x14ac:dyDescent="0.2">
      <c r="A2551">
        <v>1964</v>
      </c>
      <c r="B2551">
        <v>34</v>
      </c>
      <c r="C2551" t="s">
        <v>3386</v>
      </c>
      <c r="D2551">
        <v>36</v>
      </c>
      <c r="E2551" t="s">
        <v>3331</v>
      </c>
      <c r="F2551" t="s">
        <v>3477</v>
      </c>
      <c r="G2551" t="s">
        <v>156</v>
      </c>
      <c r="H2551">
        <v>128</v>
      </c>
      <c r="I2551">
        <v>42</v>
      </c>
      <c r="J2551">
        <v>56</v>
      </c>
      <c r="K2551">
        <v>4504</v>
      </c>
      <c r="L2551">
        <v>22</v>
      </c>
      <c r="M2551">
        <v>34.991885639308002</v>
      </c>
    </row>
    <row r="2552" spans="1:13" hidden="1" outlineLevel="3" x14ac:dyDescent="0.2">
      <c r="A2552">
        <v>1964</v>
      </c>
      <c r="B2552">
        <v>51</v>
      </c>
      <c r="C2552" t="s">
        <v>2769</v>
      </c>
      <c r="D2552">
        <v>35</v>
      </c>
      <c r="E2552" t="s">
        <v>3331</v>
      </c>
      <c r="F2552" t="s">
        <v>3506</v>
      </c>
      <c r="G2552" t="s">
        <v>156</v>
      </c>
      <c r="H2552">
        <v>129</v>
      </c>
      <c r="I2552">
        <v>20</v>
      </c>
      <c r="J2552">
        <v>24</v>
      </c>
      <c r="K2552">
        <v>4504</v>
      </c>
      <c r="L2552">
        <v>22</v>
      </c>
      <c r="M2552">
        <v>34.822947270759201</v>
      </c>
    </row>
    <row r="2553" spans="1:13" hidden="1" outlineLevel="3" x14ac:dyDescent="0.2">
      <c r="A2553">
        <v>1964</v>
      </c>
      <c r="B2553">
        <v>54</v>
      </c>
      <c r="C2553" t="s">
        <v>3509</v>
      </c>
      <c r="D2553">
        <v>37</v>
      </c>
      <c r="E2553" t="s">
        <v>3331</v>
      </c>
      <c r="F2553" t="s">
        <v>3510</v>
      </c>
      <c r="G2553" t="s">
        <v>156</v>
      </c>
      <c r="H2553">
        <v>129</v>
      </c>
      <c r="I2553">
        <v>26</v>
      </c>
      <c r="J2553">
        <v>43</v>
      </c>
      <c r="K2553">
        <v>4504</v>
      </c>
      <c r="L2553">
        <v>22</v>
      </c>
      <c r="M2553">
        <v>34.794625785670902</v>
      </c>
    </row>
    <row r="2554" spans="1:13" hidden="1" outlineLevel="3" x14ac:dyDescent="0.2">
      <c r="A2554">
        <v>1964</v>
      </c>
      <c r="B2554">
        <v>74</v>
      </c>
      <c r="C2554" t="s">
        <v>3104</v>
      </c>
      <c r="D2554">
        <v>40</v>
      </c>
      <c r="E2554" t="s">
        <v>3331</v>
      </c>
      <c r="F2554" t="s">
        <v>3538</v>
      </c>
      <c r="G2554" t="s">
        <v>156</v>
      </c>
      <c r="H2554">
        <v>130</v>
      </c>
      <c r="I2554">
        <v>9</v>
      </c>
      <c r="J2554">
        <v>12</v>
      </c>
      <c r="K2554">
        <v>4504</v>
      </c>
      <c r="L2554">
        <v>22</v>
      </c>
      <c r="M2554">
        <v>34.605337294473102</v>
      </c>
    </row>
    <row r="2555" spans="1:13" outlineLevel="2" collapsed="1" x14ac:dyDescent="0.2">
      <c r="E2555" s="10" t="s">
        <v>13096</v>
      </c>
      <c r="M2555">
        <f>SUBTOTAL(1,M2546:M2554)</f>
        <v>35.058325729535376</v>
      </c>
    </row>
    <row r="2556" spans="1:13" hidden="1" outlineLevel="3" x14ac:dyDescent="0.2">
      <c r="A2556">
        <v>1964</v>
      </c>
      <c r="B2556">
        <v>14</v>
      </c>
      <c r="C2556" t="s">
        <v>2996</v>
      </c>
      <c r="D2556">
        <v>32</v>
      </c>
      <c r="E2556" t="s">
        <v>3345</v>
      </c>
      <c r="F2556" t="s">
        <v>3448</v>
      </c>
      <c r="G2556" t="s">
        <v>156</v>
      </c>
      <c r="H2556">
        <v>127</v>
      </c>
      <c r="I2556">
        <v>51</v>
      </c>
      <c r="J2556">
        <v>34</v>
      </c>
      <c r="K2556">
        <v>4504</v>
      </c>
      <c r="L2556">
        <v>22</v>
      </c>
      <c r="M2556">
        <v>35.2261815274585</v>
      </c>
    </row>
    <row r="2557" spans="1:13" hidden="1" outlineLevel="3" x14ac:dyDescent="0.2">
      <c r="A2557">
        <v>1964</v>
      </c>
      <c r="B2557">
        <v>18</v>
      </c>
      <c r="C2557" t="s">
        <v>3352</v>
      </c>
      <c r="D2557">
        <v>24</v>
      </c>
      <c r="E2557" t="s">
        <v>3345</v>
      </c>
      <c r="F2557" t="s">
        <v>3454</v>
      </c>
      <c r="G2557" t="s">
        <v>156</v>
      </c>
      <c r="H2557">
        <v>127</v>
      </c>
      <c r="I2557">
        <v>56</v>
      </c>
      <c r="J2557">
        <v>0</v>
      </c>
      <c r="K2557">
        <v>4504</v>
      </c>
      <c r="L2557">
        <v>22</v>
      </c>
      <c r="M2557">
        <v>35.205836373110998</v>
      </c>
    </row>
    <row r="2558" spans="1:13" hidden="1" outlineLevel="3" x14ac:dyDescent="0.2">
      <c r="A2558">
        <v>1964</v>
      </c>
      <c r="B2558">
        <v>28</v>
      </c>
      <c r="C2558" t="s">
        <v>2961</v>
      </c>
      <c r="D2558">
        <v>28</v>
      </c>
      <c r="E2558" t="s">
        <v>3345</v>
      </c>
      <c r="F2558" t="s">
        <v>3467</v>
      </c>
      <c r="G2558" t="s">
        <v>156</v>
      </c>
      <c r="H2558">
        <v>128</v>
      </c>
      <c r="I2558">
        <v>26</v>
      </c>
      <c r="J2558">
        <v>18</v>
      </c>
      <c r="K2558">
        <v>4504</v>
      </c>
      <c r="L2558">
        <v>22</v>
      </c>
      <c r="M2558">
        <v>35.067412376886402</v>
      </c>
    </row>
    <row r="2559" spans="1:13" hidden="1" outlineLevel="3" x14ac:dyDescent="0.2">
      <c r="A2559">
        <v>1964</v>
      </c>
      <c r="B2559">
        <v>69</v>
      </c>
      <c r="C2559" t="s">
        <v>2833</v>
      </c>
      <c r="D2559">
        <v>27</v>
      </c>
      <c r="E2559" t="s">
        <v>3345</v>
      </c>
      <c r="F2559" t="s">
        <v>3530</v>
      </c>
      <c r="G2559" t="s">
        <v>156</v>
      </c>
      <c r="H2559">
        <v>129</v>
      </c>
      <c r="I2559">
        <v>58</v>
      </c>
      <c r="J2559">
        <v>20</v>
      </c>
      <c r="K2559">
        <v>4504</v>
      </c>
      <c r="L2559">
        <v>22</v>
      </c>
      <c r="M2559">
        <v>34.653558452660803</v>
      </c>
    </row>
    <row r="2560" spans="1:13" hidden="1" outlineLevel="3" x14ac:dyDescent="0.2">
      <c r="A2560">
        <v>1964</v>
      </c>
      <c r="B2560">
        <v>71</v>
      </c>
      <c r="C2560" t="s">
        <v>3532</v>
      </c>
      <c r="D2560">
        <v>25</v>
      </c>
      <c r="E2560" t="s">
        <v>3345</v>
      </c>
      <c r="F2560" t="s">
        <v>3533</v>
      </c>
      <c r="G2560" t="s">
        <v>156</v>
      </c>
      <c r="H2560">
        <v>130</v>
      </c>
      <c r="I2560">
        <v>0</v>
      </c>
      <c r="J2560">
        <v>7</v>
      </c>
      <c r="K2560">
        <v>4504</v>
      </c>
      <c r="L2560">
        <v>22</v>
      </c>
      <c r="M2560">
        <v>34.645635642201903</v>
      </c>
    </row>
    <row r="2561" spans="1:13" outlineLevel="2" collapsed="1" x14ac:dyDescent="0.2">
      <c r="E2561" s="10" t="s">
        <v>13097</v>
      </c>
      <c r="M2561">
        <f>SUBTOTAL(1,M2556:M2560)</f>
        <v>34.959724874463724</v>
      </c>
    </row>
    <row r="2562" spans="1:13" hidden="1" outlineLevel="3" x14ac:dyDescent="0.2">
      <c r="A2562">
        <v>1964</v>
      </c>
      <c r="B2562">
        <v>10</v>
      </c>
      <c r="C2562" t="s">
        <v>3442</v>
      </c>
      <c r="D2562">
        <v>111</v>
      </c>
      <c r="E2562" t="s">
        <v>3443</v>
      </c>
      <c r="F2562" t="s">
        <v>3444</v>
      </c>
      <c r="G2562" t="s">
        <v>156</v>
      </c>
      <c r="H2562">
        <v>127</v>
      </c>
      <c r="I2562">
        <v>24</v>
      </c>
      <c r="J2562">
        <v>3</v>
      </c>
      <c r="K2562">
        <v>4504</v>
      </c>
      <c r="L2562">
        <v>22</v>
      </c>
      <c r="M2562">
        <v>35.352986963716802</v>
      </c>
    </row>
    <row r="2563" spans="1:13" hidden="1" outlineLevel="3" x14ac:dyDescent="0.2">
      <c r="A2563">
        <v>1964</v>
      </c>
      <c r="B2563">
        <v>21</v>
      </c>
      <c r="C2563" t="s">
        <v>2963</v>
      </c>
      <c r="D2563">
        <v>118</v>
      </c>
      <c r="E2563" t="s">
        <v>3443</v>
      </c>
      <c r="F2563" t="s">
        <v>3458</v>
      </c>
      <c r="G2563" t="s">
        <v>156</v>
      </c>
      <c r="H2563">
        <v>128</v>
      </c>
      <c r="I2563">
        <v>1</v>
      </c>
      <c r="J2563">
        <v>44</v>
      </c>
      <c r="K2563">
        <v>4504</v>
      </c>
      <c r="L2563">
        <v>22</v>
      </c>
      <c r="M2563">
        <v>35.179560168711902</v>
      </c>
    </row>
    <row r="2564" spans="1:13" hidden="1" outlineLevel="3" x14ac:dyDescent="0.2">
      <c r="A2564">
        <v>1964</v>
      </c>
      <c r="B2564">
        <v>25</v>
      </c>
      <c r="C2564" t="s">
        <v>3463</v>
      </c>
      <c r="D2564">
        <v>112</v>
      </c>
      <c r="E2564" t="s">
        <v>3443</v>
      </c>
      <c r="F2564" t="s">
        <v>3464</v>
      </c>
      <c r="G2564" t="s">
        <v>156</v>
      </c>
      <c r="H2564">
        <v>128</v>
      </c>
      <c r="I2564">
        <v>15</v>
      </c>
      <c r="J2564">
        <v>8</v>
      </c>
      <c r="K2564">
        <v>4504</v>
      </c>
      <c r="L2564">
        <v>22</v>
      </c>
      <c r="M2564">
        <v>35.118299877844798</v>
      </c>
    </row>
    <row r="2565" spans="1:13" hidden="1" outlineLevel="3" x14ac:dyDescent="0.2">
      <c r="A2565">
        <v>1964</v>
      </c>
      <c r="B2565">
        <v>46</v>
      </c>
      <c r="C2565" t="s">
        <v>3498</v>
      </c>
      <c r="D2565">
        <v>115</v>
      </c>
      <c r="E2565" t="s">
        <v>3443</v>
      </c>
      <c r="F2565" t="s">
        <v>3499</v>
      </c>
      <c r="G2565" t="s">
        <v>156</v>
      </c>
      <c r="H2565">
        <v>129</v>
      </c>
      <c r="I2565">
        <v>14</v>
      </c>
      <c r="J2565">
        <v>12</v>
      </c>
      <c r="K2565">
        <v>4504</v>
      </c>
      <c r="L2565">
        <v>22</v>
      </c>
      <c r="M2565">
        <v>34.850790539320599</v>
      </c>
    </row>
    <row r="2566" spans="1:13" hidden="1" outlineLevel="3" x14ac:dyDescent="0.2">
      <c r="A2566">
        <v>1964</v>
      </c>
      <c r="B2566">
        <v>48</v>
      </c>
      <c r="C2566" t="s">
        <v>3502</v>
      </c>
      <c r="D2566">
        <v>114</v>
      </c>
      <c r="E2566" t="s">
        <v>3443</v>
      </c>
      <c r="F2566" t="s">
        <v>3503</v>
      </c>
      <c r="G2566" t="s">
        <v>156</v>
      </c>
      <c r="H2566">
        <v>129</v>
      </c>
      <c r="I2566">
        <v>17</v>
      </c>
      <c r="J2566">
        <v>19</v>
      </c>
      <c r="K2566">
        <v>4504</v>
      </c>
      <c r="L2566">
        <v>22</v>
      </c>
      <c r="M2566">
        <v>34.8367884943032</v>
      </c>
    </row>
    <row r="2567" spans="1:13" hidden="1" outlineLevel="3" x14ac:dyDescent="0.2">
      <c r="A2567">
        <v>1964</v>
      </c>
      <c r="B2567">
        <v>50</v>
      </c>
      <c r="C2567" t="s">
        <v>3288</v>
      </c>
      <c r="D2567">
        <v>116</v>
      </c>
      <c r="E2567" t="s">
        <v>3443</v>
      </c>
      <c r="F2567" t="s">
        <v>3505</v>
      </c>
      <c r="G2567" t="s">
        <v>156</v>
      </c>
      <c r="H2567">
        <v>129</v>
      </c>
      <c r="I2567">
        <v>18</v>
      </c>
      <c r="J2567">
        <v>52</v>
      </c>
      <c r="K2567">
        <v>4504</v>
      </c>
      <c r="L2567">
        <v>22</v>
      </c>
      <c r="M2567">
        <v>34.829829098751503</v>
      </c>
    </row>
    <row r="2568" spans="1:13" hidden="1" outlineLevel="3" x14ac:dyDescent="0.2">
      <c r="A2568">
        <v>1964</v>
      </c>
      <c r="B2568">
        <v>62</v>
      </c>
      <c r="C2568" t="s">
        <v>3122</v>
      </c>
      <c r="D2568">
        <v>117</v>
      </c>
      <c r="E2568" t="s">
        <v>3443</v>
      </c>
      <c r="F2568" t="s">
        <v>3521</v>
      </c>
      <c r="G2568" t="s">
        <v>156</v>
      </c>
      <c r="H2568">
        <v>129</v>
      </c>
      <c r="I2568">
        <v>42</v>
      </c>
      <c r="J2568">
        <v>13</v>
      </c>
      <c r="K2568">
        <v>4504</v>
      </c>
      <c r="L2568">
        <v>22</v>
      </c>
      <c r="M2568">
        <v>34.725324618307098</v>
      </c>
    </row>
    <row r="2569" spans="1:13" outlineLevel="2" collapsed="1" x14ac:dyDescent="0.2">
      <c r="E2569" s="10" t="s">
        <v>13104</v>
      </c>
      <c r="M2569">
        <f>SUBTOTAL(1,M2562:M2568)</f>
        <v>34.984797108707987</v>
      </c>
    </row>
    <row r="2570" spans="1:13" hidden="1" outlineLevel="3" x14ac:dyDescent="0.2">
      <c r="A2570">
        <v>1964</v>
      </c>
      <c r="B2570">
        <v>33</v>
      </c>
      <c r="C2570" t="s">
        <v>3474</v>
      </c>
      <c r="D2570">
        <v>73</v>
      </c>
      <c r="E2570" t="s">
        <v>3475</v>
      </c>
      <c r="F2570" t="s">
        <v>3476</v>
      </c>
      <c r="G2570" t="s">
        <v>156</v>
      </c>
      <c r="H2570">
        <v>128</v>
      </c>
      <c r="I2570">
        <v>41</v>
      </c>
      <c r="J2570">
        <v>19</v>
      </c>
      <c r="K2570">
        <v>4504</v>
      </c>
      <c r="L2570">
        <v>22</v>
      </c>
      <c r="M2570">
        <v>34.999212137826198</v>
      </c>
    </row>
    <row r="2571" spans="1:13" hidden="1" outlineLevel="3" x14ac:dyDescent="0.2">
      <c r="A2571">
        <v>1964</v>
      </c>
      <c r="B2571">
        <v>57</v>
      </c>
      <c r="C2571" t="s">
        <v>3514</v>
      </c>
      <c r="D2571">
        <v>76</v>
      </c>
      <c r="E2571" t="s">
        <v>3475</v>
      </c>
      <c r="F2571" t="s">
        <v>3515</v>
      </c>
      <c r="G2571" t="s">
        <v>156</v>
      </c>
      <c r="H2571">
        <v>129</v>
      </c>
      <c r="I2571">
        <v>32</v>
      </c>
      <c r="J2571">
        <v>13</v>
      </c>
      <c r="K2571">
        <v>4504</v>
      </c>
      <c r="L2571">
        <v>22</v>
      </c>
      <c r="M2571">
        <v>34.770003409580703</v>
      </c>
    </row>
    <row r="2572" spans="1:13" hidden="1" outlineLevel="3" x14ac:dyDescent="0.2">
      <c r="A2572">
        <v>1964</v>
      </c>
      <c r="B2572">
        <v>58</v>
      </c>
      <c r="C2572" t="s">
        <v>2893</v>
      </c>
      <c r="D2572">
        <v>75</v>
      </c>
      <c r="E2572" t="s">
        <v>3475</v>
      </c>
      <c r="F2572" t="s">
        <v>3516</v>
      </c>
      <c r="G2572" t="s">
        <v>156</v>
      </c>
      <c r="H2572">
        <v>129</v>
      </c>
      <c r="I2572">
        <v>32</v>
      </c>
      <c r="J2572">
        <v>41</v>
      </c>
      <c r="K2572">
        <v>4504</v>
      </c>
      <c r="L2572">
        <v>22</v>
      </c>
      <c r="M2572">
        <v>34.767915842019299</v>
      </c>
    </row>
    <row r="2573" spans="1:13" hidden="1" outlineLevel="3" x14ac:dyDescent="0.2">
      <c r="A2573">
        <v>1964</v>
      </c>
      <c r="B2573">
        <v>61</v>
      </c>
      <c r="C2573" t="s">
        <v>3259</v>
      </c>
      <c r="D2573">
        <v>74</v>
      </c>
      <c r="E2573" t="s">
        <v>3475</v>
      </c>
      <c r="F2573" t="s">
        <v>3520</v>
      </c>
      <c r="G2573" t="s">
        <v>156</v>
      </c>
      <c r="H2573">
        <v>129</v>
      </c>
      <c r="I2573">
        <v>41</v>
      </c>
      <c r="J2573">
        <v>6</v>
      </c>
      <c r="K2573">
        <v>4504</v>
      </c>
      <c r="L2573">
        <v>22</v>
      </c>
      <c r="M2573">
        <v>34.7303080541311</v>
      </c>
    </row>
    <row r="2574" spans="1:13" hidden="1" outlineLevel="3" x14ac:dyDescent="0.2">
      <c r="A2574">
        <v>1964</v>
      </c>
      <c r="B2574">
        <v>68</v>
      </c>
      <c r="C2574" t="s">
        <v>3424</v>
      </c>
      <c r="D2574">
        <v>69</v>
      </c>
      <c r="E2574" t="s">
        <v>3475</v>
      </c>
      <c r="F2574" t="s">
        <v>3529</v>
      </c>
      <c r="G2574" t="s">
        <v>156</v>
      </c>
      <c r="H2574">
        <v>129</v>
      </c>
      <c r="I2574">
        <v>52</v>
      </c>
      <c r="J2574">
        <v>53</v>
      </c>
      <c r="K2574">
        <v>4504</v>
      </c>
      <c r="L2574">
        <v>22</v>
      </c>
      <c r="M2574">
        <v>34.677793627946798</v>
      </c>
    </row>
    <row r="2575" spans="1:13" hidden="1" outlineLevel="3" x14ac:dyDescent="0.2">
      <c r="A2575">
        <v>1964</v>
      </c>
      <c r="B2575">
        <v>72</v>
      </c>
      <c r="C2575" t="s">
        <v>3534</v>
      </c>
      <c r="D2575">
        <v>68</v>
      </c>
      <c r="E2575" t="s">
        <v>3475</v>
      </c>
      <c r="F2575" t="s">
        <v>3535</v>
      </c>
      <c r="G2575" t="s">
        <v>156</v>
      </c>
      <c r="H2575">
        <v>130</v>
      </c>
      <c r="I2575">
        <v>7</v>
      </c>
      <c r="J2575">
        <v>7</v>
      </c>
      <c r="K2575">
        <v>4504</v>
      </c>
      <c r="L2575">
        <v>22</v>
      </c>
      <c r="M2575">
        <v>34.6145717475721</v>
      </c>
    </row>
    <row r="2576" spans="1:13" outlineLevel="2" collapsed="1" x14ac:dyDescent="0.2">
      <c r="E2576" s="10" t="s">
        <v>13105</v>
      </c>
      <c r="M2576">
        <f>SUBTOTAL(1,M2570:M2575)</f>
        <v>34.759967469846032</v>
      </c>
    </row>
    <row r="2577" spans="1:13" hidden="1" outlineLevel="3" x14ac:dyDescent="0.2">
      <c r="A2577">
        <v>1964</v>
      </c>
      <c r="B2577">
        <v>39</v>
      </c>
      <c r="C2577" t="s">
        <v>3485</v>
      </c>
      <c r="D2577">
        <v>124</v>
      </c>
      <c r="E2577" t="s">
        <v>3486</v>
      </c>
      <c r="F2577" t="s">
        <v>3487</v>
      </c>
      <c r="G2577" t="s">
        <v>156</v>
      </c>
      <c r="H2577">
        <v>128</v>
      </c>
      <c r="I2577">
        <v>58</v>
      </c>
      <c r="J2577">
        <v>28</v>
      </c>
      <c r="K2577">
        <v>4504</v>
      </c>
      <c r="L2577">
        <v>22</v>
      </c>
      <c r="M2577">
        <v>34.921646837874803</v>
      </c>
    </row>
    <row r="2578" spans="1:13" hidden="1" outlineLevel="3" x14ac:dyDescent="0.2">
      <c r="A2578">
        <v>1964</v>
      </c>
      <c r="B2578">
        <v>60</v>
      </c>
      <c r="C2578" t="s">
        <v>3518</v>
      </c>
      <c r="D2578">
        <v>123</v>
      </c>
      <c r="E2578" t="s">
        <v>3486</v>
      </c>
      <c r="F2578" t="s">
        <v>3519</v>
      </c>
      <c r="G2578" t="s">
        <v>156</v>
      </c>
      <c r="H2578">
        <v>129</v>
      </c>
      <c r="I2578">
        <v>36</v>
      </c>
      <c r="J2578">
        <v>31</v>
      </c>
      <c r="K2578">
        <v>4504</v>
      </c>
      <c r="L2578">
        <v>22</v>
      </c>
      <c r="M2578">
        <v>34.750777447486101</v>
      </c>
    </row>
    <row r="2579" spans="1:13" hidden="1" outlineLevel="3" x14ac:dyDescent="0.2">
      <c r="A2579">
        <v>1964</v>
      </c>
      <c r="B2579">
        <v>64</v>
      </c>
      <c r="C2579" t="s">
        <v>2682</v>
      </c>
      <c r="D2579">
        <v>131</v>
      </c>
      <c r="E2579" t="s">
        <v>3486</v>
      </c>
      <c r="F2579" t="s">
        <v>3523</v>
      </c>
      <c r="G2579" t="s">
        <v>156</v>
      </c>
      <c r="H2579">
        <v>129</v>
      </c>
      <c r="I2579">
        <v>44</v>
      </c>
      <c r="J2579">
        <v>50</v>
      </c>
      <c r="K2579">
        <v>4504</v>
      </c>
      <c r="L2579">
        <v>22</v>
      </c>
      <c r="M2579">
        <v>34.7136526151277</v>
      </c>
    </row>
    <row r="2580" spans="1:13" hidden="1" outlineLevel="3" x14ac:dyDescent="0.2">
      <c r="A2580">
        <v>1964</v>
      </c>
      <c r="B2580">
        <v>66</v>
      </c>
      <c r="C2580" t="s">
        <v>3526</v>
      </c>
      <c r="D2580">
        <v>126</v>
      </c>
      <c r="E2580" t="s">
        <v>3486</v>
      </c>
      <c r="F2580" t="s">
        <v>3527</v>
      </c>
      <c r="G2580" t="s">
        <v>156</v>
      </c>
      <c r="H2580">
        <v>129</v>
      </c>
      <c r="I2580">
        <v>51</v>
      </c>
      <c r="J2580">
        <v>46</v>
      </c>
      <c r="K2580">
        <v>4504</v>
      </c>
      <c r="L2580">
        <v>22</v>
      </c>
      <c r="M2580">
        <v>34.682763429774099</v>
      </c>
    </row>
    <row r="2581" spans="1:13" outlineLevel="2" collapsed="1" x14ac:dyDescent="0.2">
      <c r="E2581" s="10" t="s">
        <v>13106</v>
      </c>
      <c r="M2581">
        <f>SUBTOTAL(1,M2577:M2580)</f>
        <v>34.767210082565676</v>
      </c>
    </row>
    <row r="2582" spans="1:13" hidden="1" outlineLevel="3" x14ac:dyDescent="0.2">
      <c r="A2582">
        <v>1964</v>
      </c>
      <c r="B2582">
        <v>1</v>
      </c>
      <c r="C2582" t="s">
        <v>2672</v>
      </c>
      <c r="D2582">
        <v>1</v>
      </c>
      <c r="E2582" t="s">
        <v>3426</v>
      </c>
      <c r="F2582" t="s">
        <v>3427</v>
      </c>
      <c r="G2582" t="s">
        <v>156</v>
      </c>
      <c r="H2582">
        <v>127</v>
      </c>
      <c r="I2582">
        <v>9</v>
      </c>
      <c r="J2582">
        <v>44</v>
      </c>
      <c r="K2582">
        <v>4504</v>
      </c>
      <c r="L2582">
        <v>22</v>
      </c>
      <c r="M2582">
        <v>35.419324397532399</v>
      </c>
    </row>
    <row r="2583" spans="1:13" hidden="1" outlineLevel="3" x14ac:dyDescent="0.2">
      <c r="A2583">
        <v>1964</v>
      </c>
      <c r="B2583">
        <v>1</v>
      </c>
      <c r="C2583" t="s">
        <v>2672</v>
      </c>
      <c r="D2583">
        <v>1</v>
      </c>
      <c r="E2583" t="s">
        <v>3426</v>
      </c>
      <c r="F2583" t="s">
        <v>3428</v>
      </c>
      <c r="G2583" t="s">
        <v>156</v>
      </c>
      <c r="H2583">
        <v>126</v>
      </c>
      <c r="I2583">
        <v>32</v>
      </c>
      <c r="J2583">
        <v>54</v>
      </c>
      <c r="K2583">
        <v>4504</v>
      </c>
      <c r="L2583">
        <v>22</v>
      </c>
      <c r="M2583">
        <v>35.591144358545399</v>
      </c>
    </row>
    <row r="2584" spans="1:13" hidden="1" outlineLevel="3" x14ac:dyDescent="0.2">
      <c r="A2584">
        <v>1964</v>
      </c>
      <c r="B2584">
        <v>15</v>
      </c>
      <c r="C2584" t="s">
        <v>3211</v>
      </c>
      <c r="D2584">
        <v>2</v>
      </c>
      <c r="E2584" t="s">
        <v>3426</v>
      </c>
      <c r="F2584" t="s">
        <v>3449</v>
      </c>
      <c r="G2584" t="s">
        <v>156</v>
      </c>
      <c r="H2584">
        <v>127</v>
      </c>
      <c r="I2584">
        <v>51</v>
      </c>
      <c r="J2584">
        <v>52</v>
      </c>
      <c r="K2584">
        <v>4504</v>
      </c>
      <c r="L2584">
        <v>22</v>
      </c>
      <c r="M2584">
        <v>35.224804045951402</v>
      </c>
    </row>
    <row r="2585" spans="1:13" hidden="1" outlineLevel="3" x14ac:dyDescent="0.2">
      <c r="A2585">
        <v>1964</v>
      </c>
      <c r="B2585">
        <v>22</v>
      </c>
      <c r="C2585" t="s">
        <v>2942</v>
      </c>
      <c r="D2585">
        <v>9</v>
      </c>
      <c r="E2585" t="s">
        <v>3426</v>
      </c>
      <c r="F2585" t="s">
        <v>3459</v>
      </c>
      <c r="G2585" t="s">
        <v>156</v>
      </c>
      <c r="H2585">
        <v>128</v>
      </c>
      <c r="I2585">
        <v>4</v>
      </c>
      <c r="J2585">
        <v>50</v>
      </c>
      <c r="K2585">
        <v>4504</v>
      </c>
      <c r="L2585">
        <v>22</v>
      </c>
      <c r="M2585">
        <v>35.165369016894701</v>
      </c>
    </row>
    <row r="2586" spans="1:13" hidden="1" outlineLevel="3" x14ac:dyDescent="0.2">
      <c r="A2586">
        <v>1964</v>
      </c>
      <c r="B2586">
        <v>35</v>
      </c>
      <c r="C2586" t="s">
        <v>2494</v>
      </c>
      <c r="D2586">
        <v>10</v>
      </c>
      <c r="E2586" t="s">
        <v>3426</v>
      </c>
      <c r="F2586" t="s">
        <v>3478</v>
      </c>
      <c r="G2586" t="s">
        <v>156</v>
      </c>
      <c r="H2586">
        <v>128</v>
      </c>
      <c r="I2586">
        <v>43</v>
      </c>
      <c r="J2586">
        <v>54</v>
      </c>
      <c r="K2586">
        <v>4504</v>
      </c>
      <c r="L2586">
        <v>22</v>
      </c>
      <c r="M2586">
        <v>34.987506311578301</v>
      </c>
    </row>
    <row r="2587" spans="1:13" hidden="1" outlineLevel="3" x14ac:dyDescent="0.2">
      <c r="A2587">
        <v>1964</v>
      </c>
      <c r="B2587">
        <v>36</v>
      </c>
      <c r="C2587" t="s">
        <v>3479</v>
      </c>
      <c r="D2587">
        <v>11</v>
      </c>
      <c r="E2587" t="s">
        <v>3426</v>
      </c>
      <c r="F2587" t="s">
        <v>3480</v>
      </c>
      <c r="G2587" t="s">
        <v>156</v>
      </c>
      <c r="H2587">
        <v>128</v>
      </c>
      <c r="I2587">
        <v>47</v>
      </c>
      <c r="J2587">
        <v>36</v>
      </c>
      <c r="K2587">
        <v>4504</v>
      </c>
      <c r="L2587">
        <v>22</v>
      </c>
      <c r="M2587">
        <v>34.970754179822897</v>
      </c>
    </row>
    <row r="2588" spans="1:13" hidden="1" outlineLevel="3" x14ac:dyDescent="0.2">
      <c r="A2588">
        <v>1964</v>
      </c>
      <c r="B2588">
        <v>38</v>
      </c>
      <c r="C2588" t="s">
        <v>2971</v>
      </c>
      <c r="D2588">
        <v>6</v>
      </c>
      <c r="E2588" t="s">
        <v>3426</v>
      </c>
      <c r="F2588" t="s">
        <v>3484</v>
      </c>
      <c r="G2588" t="s">
        <v>156</v>
      </c>
      <c r="H2588">
        <v>128</v>
      </c>
      <c r="I2588">
        <v>56</v>
      </c>
      <c r="J2588">
        <v>8</v>
      </c>
      <c r="K2588">
        <v>4504</v>
      </c>
      <c r="L2588">
        <v>22</v>
      </c>
      <c r="M2588">
        <v>34.932179728029503</v>
      </c>
    </row>
    <row r="2589" spans="1:13" hidden="1" outlineLevel="3" x14ac:dyDescent="0.2">
      <c r="A2589">
        <v>1964</v>
      </c>
      <c r="B2589">
        <v>43</v>
      </c>
      <c r="C2589" t="s">
        <v>3493</v>
      </c>
      <c r="D2589">
        <v>3</v>
      </c>
      <c r="E2589" t="s">
        <v>3426</v>
      </c>
      <c r="F2589" t="s">
        <v>3494</v>
      </c>
      <c r="G2589" t="s">
        <v>156</v>
      </c>
      <c r="H2589">
        <v>129</v>
      </c>
      <c r="I2589">
        <v>11</v>
      </c>
      <c r="J2589">
        <v>7</v>
      </c>
      <c r="K2589">
        <v>4504</v>
      </c>
      <c r="L2589">
        <v>22</v>
      </c>
      <c r="M2589">
        <v>34.864653910081699</v>
      </c>
    </row>
    <row r="2590" spans="1:13" hidden="1" outlineLevel="3" x14ac:dyDescent="0.2">
      <c r="A2590">
        <v>1964</v>
      </c>
      <c r="B2590">
        <v>63</v>
      </c>
      <c r="C2590" t="s">
        <v>274</v>
      </c>
      <c r="D2590">
        <v>5</v>
      </c>
      <c r="E2590" t="s">
        <v>3426</v>
      </c>
      <c r="F2590" t="s">
        <v>3522</v>
      </c>
      <c r="G2590" t="s">
        <v>156</v>
      </c>
      <c r="H2590">
        <v>129</v>
      </c>
      <c r="I2590">
        <v>42</v>
      </c>
      <c r="J2590">
        <v>53</v>
      </c>
      <c r="K2590">
        <v>4504</v>
      </c>
      <c r="L2590">
        <v>22</v>
      </c>
      <c r="M2590">
        <v>34.722350114460497</v>
      </c>
    </row>
    <row r="2591" spans="1:13" hidden="1" outlineLevel="3" x14ac:dyDescent="0.2">
      <c r="A2591">
        <v>1964</v>
      </c>
      <c r="B2591">
        <v>81</v>
      </c>
      <c r="C2591" t="s">
        <v>3279</v>
      </c>
      <c r="D2591">
        <v>8</v>
      </c>
      <c r="E2591" t="s">
        <v>3426</v>
      </c>
      <c r="F2591" t="s">
        <v>3547</v>
      </c>
      <c r="G2591" t="s">
        <v>156</v>
      </c>
      <c r="H2591">
        <v>130</v>
      </c>
      <c r="I2591">
        <v>28</v>
      </c>
      <c r="J2591">
        <v>46</v>
      </c>
      <c r="K2591">
        <v>4504</v>
      </c>
      <c r="L2591">
        <v>22</v>
      </c>
      <c r="M2591">
        <v>34.518847157704698</v>
      </c>
    </row>
    <row r="2592" spans="1:13" outlineLevel="2" collapsed="1" x14ac:dyDescent="0.2">
      <c r="E2592" s="10" t="s">
        <v>13107</v>
      </c>
      <c r="M2592">
        <f>SUBTOTAL(1,M2582:M2591)</f>
        <v>35.039693322060145</v>
      </c>
    </row>
    <row r="2593" spans="1:13" hidden="1" outlineLevel="3" x14ac:dyDescent="0.2">
      <c r="A2593">
        <v>1964</v>
      </c>
      <c r="B2593">
        <v>8</v>
      </c>
      <c r="C2593" t="s">
        <v>2572</v>
      </c>
      <c r="D2593">
        <v>58</v>
      </c>
      <c r="E2593" t="s">
        <v>3326</v>
      </c>
      <c r="F2593" t="s">
        <v>3440</v>
      </c>
      <c r="G2593" t="s">
        <v>156</v>
      </c>
      <c r="H2593">
        <v>127</v>
      </c>
      <c r="I2593">
        <v>22</v>
      </c>
      <c r="J2593">
        <v>1</v>
      </c>
      <c r="K2593">
        <v>4504</v>
      </c>
      <c r="L2593">
        <v>22</v>
      </c>
      <c r="M2593">
        <v>35.362393434542803</v>
      </c>
    </row>
    <row r="2594" spans="1:13" hidden="1" outlineLevel="3" x14ac:dyDescent="0.2">
      <c r="A2594">
        <v>1964</v>
      </c>
      <c r="B2594">
        <v>9</v>
      </c>
      <c r="C2594" t="s">
        <v>2958</v>
      </c>
      <c r="D2594">
        <v>60</v>
      </c>
      <c r="E2594" t="s">
        <v>3326</v>
      </c>
      <c r="F2594" t="s">
        <v>3441</v>
      </c>
      <c r="G2594" t="s">
        <v>156</v>
      </c>
      <c r="H2594">
        <v>127</v>
      </c>
      <c r="I2594">
        <v>23</v>
      </c>
      <c r="J2594">
        <v>46</v>
      </c>
      <c r="K2594">
        <v>4504</v>
      </c>
      <c r="L2594">
        <v>22</v>
      </c>
      <c r="M2594">
        <v>35.354297401368399</v>
      </c>
    </row>
    <row r="2595" spans="1:13" hidden="1" outlineLevel="3" x14ac:dyDescent="0.2">
      <c r="A2595">
        <v>1964</v>
      </c>
      <c r="B2595">
        <v>16</v>
      </c>
      <c r="C2595" t="s">
        <v>3450</v>
      </c>
      <c r="D2595">
        <v>61</v>
      </c>
      <c r="E2595" t="s">
        <v>3326</v>
      </c>
      <c r="F2595" t="s">
        <v>3451</v>
      </c>
      <c r="G2595" t="s">
        <v>156</v>
      </c>
      <c r="H2595">
        <v>127</v>
      </c>
      <c r="I2595">
        <v>52</v>
      </c>
      <c r="J2595">
        <v>0</v>
      </c>
      <c r="K2595">
        <v>4504</v>
      </c>
      <c r="L2595">
        <v>22</v>
      </c>
      <c r="M2595">
        <v>35.224191866527597</v>
      </c>
    </row>
    <row r="2596" spans="1:13" hidden="1" outlineLevel="3" x14ac:dyDescent="0.2">
      <c r="A2596">
        <v>1964</v>
      </c>
      <c r="B2596">
        <v>40</v>
      </c>
      <c r="C2596" t="s">
        <v>3382</v>
      </c>
      <c r="D2596">
        <v>59</v>
      </c>
      <c r="E2596" t="s">
        <v>3326</v>
      </c>
      <c r="F2596" t="s">
        <v>3488</v>
      </c>
      <c r="G2596" t="s">
        <v>156</v>
      </c>
      <c r="H2596">
        <v>128</v>
      </c>
      <c r="I2596">
        <v>58</v>
      </c>
      <c r="J2596">
        <v>56</v>
      </c>
      <c r="K2596">
        <v>4504</v>
      </c>
      <c r="L2596">
        <v>22</v>
      </c>
      <c r="M2596">
        <v>34.9195410220185</v>
      </c>
    </row>
    <row r="2597" spans="1:13" hidden="1" outlineLevel="3" x14ac:dyDescent="0.2">
      <c r="A2597">
        <v>1964</v>
      </c>
      <c r="B2597">
        <v>49</v>
      </c>
      <c r="C2597" t="s">
        <v>3388</v>
      </c>
      <c r="D2597">
        <v>56</v>
      </c>
      <c r="E2597" t="s">
        <v>3326</v>
      </c>
      <c r="F2597" t="s">
        <v>3504</v>
      </c>
      <c r="G2597" t="s">
        <v>156</v>
      </c>
      <c r="H2597">
        <v>129</v>
      </c>
      <c r="I2597">
        <v>18</v>
      </c>
      <c r="J2597">
        <v>51</v>
      </c>
      <c r="K2597">
        <v>4504</v>
      </c>
      <c r="L2597">
        <v>22</v>
      </c>
      <c r="M2597">
        <v>34.829903916173102</v>
      </c>
    </row>
    <row r="2598" spans="1:13" hidden="1" outlineLevel="3" x14ac:dyDescent="0.2">
      <c r="A2598">
        <v>1964</v>
      </c>
      <c r="B2598">
        <v>56</v>
      </c>
      <c r="C2598" t="s">
        <v>3512</v>
      </c>
      <c r="D2598">
        <v>66</v>
      </c>
      <c r="E2598" t="s">
        <v>3326</v>
      </c>
      <c r="F2598" t="s">
        <v>3513</v>
      </c>
      <c r="G2598" t="s">
        <v>156</v>
      </c>
      <c r="H2598">
        <v>129</v>
      </c>
      <c r="I2598">
        <v>29</v>
      </c>
      <c r="J2598">
        <v>52</v>
      </c>
      <c r="K2598">
        <v>4504</v>
      </c>
      <c r="L2598">
        <v>22</v>
      </c>
      <c r="M2598">
        <v>34.780519614236198</v>
      </c>
    </row>
    <row r="2599" spans="1:13" hidden="1" outlineLevel="3" x14ac:dyDescent="0.2">
      <c r="A2599">
        <v>1964</v>
      </c>
      <c r="B2599">
        <v>79</v>
      </c>
      <c r="C2599" t="s">
        <v>3111</v>
      </c>
      <c r="D2599">
        <v>57</v>
      </c>
      <c r="E2599" t="s">
        <v>3326</v>
      </c>
      <c r="F2599" t="s">
        <v>3544</v>
      </c>
      <c r="G2599" t="s">
        <v>156</v>
      </c>
      <c r="H2599">
        <v>130</v>
      </c>
      <c r="I2599">
        <v>22</v>
      </c>
      <c r="J2599">
        <v>41</v>
      </c>
      <c r="K2599">
        <v>4504</v>
      </c>
      <c r="L2599">
        <v>22</v>
      </c>
      <c r="M2599">
        <v>34.545690843508503</v>
      </c>
    </row>
    <row r="2600" spans="1:13" outlineLevel="2" collapsed="1" x14ac:dyDescent="0.2">
      <c r="E2600" s="10" t="s">
        <v>13100</v>
      </c>
      <c r="M2600">
        <f>SUBTOTAL(1,M2593:M2599)</f>
        <v>35.00236258548216</v>
      </c>
    </row>
    <row r="2601" spans="1:13" outlineLevel="1" x14ac:dyDescent="0.2">
      <c r="A2601" s="10" t="s">
        <v>12921</v>
      </c>
      <c r="M2601">
        <f>SUBTOTAL(1,M2506:M2599)</f>
        <v>34.970319759646266</v>
      </c>
    </row>
    <row r="2602" spans="1:13" hidden="1" outlineLevel="3" x14ac:dyDescent="0.2">
      <c r="A2602">
        <v>1965</v>
      </c>
      <c r="B2602">
        <v>6</v>
      </c>
      <c r="C2602" t="s">
        <v>3074</v>
      </c>
      <c r="D2602">
        <v>98</v>
      </c>
      <c r="E2602" t="s">
        <v>3316</v>
      </c>
      <c r="F2602" t="s">
        <v>3557</v>
      </c>
      <c r="G2602" t="s">
        <v>156</v>
      </c>
      <c r="H2602">
        <v>116</v>
      </c>
      <c r="I2602">
        <v>55</v>
      </c>
      <c r="J2602">
        <v>21</v>
      </c>
      <c r="K2602">
        <v>4188</v>
      </c>
      <c r="L2602">
        <v>22</v>
      </c>
      <c r="M2602">
        <v>35.818597789133797</v>
      </c>
    </row>
    <row r="2603" spans="1:13" hidden="1" outlineLevel="3" x14ac:dyDescent="0.2">
      <c r="A2603">
        <v>1965</v>
      </c>
      <c r="B2603">
        <v>28</v>
      </c>
      <c r="C2603" t="s">
        <v>2780</v>
      </c>
      <c r="D2603">
        <v>91</v>
      </c>
      <c r="E2603" t="s">
        <v>3316</v>
      </c>
      <c r="F2603" t="s">
        <v>3584</v>
      </c>
      <c r="G2603" t="s">
        <v>156</v>
      </c>
      <c r="H2603">
        <v>117</v>
      </c>
      <c r="I2603">
        <v>24</v>
      </c>
      <c r="J2603">
        <v>50</v>
      </c>
      <c r="K2603">
        <v>4188</v>
      </c>
      <c r="L2603">
        <v>22</v>
      </c>
      <c r="M2603">
        <v>35.668693368662602</v>
      </c>
    </row>
    <row r="2604" spans="1:13" hidden="1" outlineLevel="3" x14ac:dyDescent="0.2">
      <c r="A2604">
        <v>1965</v>
      </c>
      <c r="B2604">
        <v>30</v>
      </c>
      <c r="C2604" t="s">
        <v>2836</v>
      </c>
      <c r="D2604">
        <v>97</v>
      </c>
      <c r="E2604" t="s">
        <v>3316</v>
      </c>
      <c r="F2604" t="s">
        <v>3587</v>
      </c>
      <c r="G2604" t="s">
        <v>156</v>
      </c>
      <c r="H2604">
        <v>117</v>
      </c>
      <c r="I2604">
        <v>29</v>
      </c>
      <c r="J2604">
        <v>13</v>
      </c>
      <c r="K2604">
        <v>4188</v>
      </c>
      <c r="L2604">
        <v>22</v>
      </c>
      <c r="M2604">
        <v>35.6465139152577</v>
      </c>
    </row>
    <row r="2605" spans="1:13" hidden="1" outlineLevel="3" x14ac:dyDescent="0.2">
      <c r="A2605">
        <v>1965</v>
      </c>
      <c r="B2605">
        <v>44</v>
      </c>
      <c r="C2605" t="s">
        <v>3607</v>
      </c>
      <c r="D2605">
        <v>93</v>
      </c>
      <c r="E2605" t="s">
        <v>3316</v>
      </c>
      <c r="F2605" t="s">
        <v>3608</v>
      </c>
      <c r="G2605" t="s">
        <v>156</v>
      </c>
      <c r="H2605">
        <v>117</v>
      </c>
      <c r="I2605">
        <v>36</v>
      </c>
      <c r="J2605">
        <v>55</v>
      </c>
      <c r="K2605">
        <v>4188</v>
      </c>
      <c r="L2605">
        <v>22</v>
      </c>
      <c r="M2605">
        <v>35.607619002633299</v>
      </c>
    </row>
    <row r="2606" spans="1:13" hidden="1" outlineLevel="3" x14ac:dyDescent="0.2">
      <c r="A2606">
        <v>1965</v>
      </c>
      <c r="B2606">
        <v>65</v>
      </c>
      <c r="C2606" t="s">
        <v>3361</v>
      </c>
      <c r="D2606">
        <v>95</v>
      </c>
      <c r="E2606" t="s">
        <v>3316</v>
      </c>
      <c r="F2606" t="s">
        <v>3639</v>
      </c>
      <c r="G2606" t="s">
        <v>156</v>
      </c>
      <c r="H2606">
        <v>118</v>
      </c>
      <c r="I2606">
        <v>1</v>
      </c>
      <c r="J2606">
        <v>57</v>
      </c>
      <c r="K2606">
        <v>4188</v>
      </c>
      <c r="L2606">
        <v>22</v>
      </c>
      <c r="M2606">
        <v>35.481752907038299</v>
      </c>
    </row>
    <row r="2607" spans="1:13" hidden="1" outlineLevel="3" x14ac:dyDescent="0.2">
      <c r="A2607">
        <v>1965</v>
      </c>
      <c r="B2607">
        <v>76</v>
      </c>
      <c r="C2607" t="s">
        <v>3354</v>
      </c>
      <c r="D2607">
        <v>94</v>
      </c>
      <c r="E2607" t="s">
        <v>3316</v>
      </c>
      <c r="F2607" t="s">
        <v>3656</v>
      </c>
      <c r="G2607" t="s">
        <v>156</v>
      </c>
      <c r="H2607">
        <v>118</v>
      </c>
      <c r="I2607">
        <v>12</v>
      </c>
      <c r="J2607">
        <v>45</v>
      </c>
      <c r="K2607">
        <v>4188</v>
      </c>
      <c r="L2607">
        <v>22</v>
      </c>
      <c r="M2607">
        <v>35.427725494342802</v>
      </c>
    </row>
    <row r="2608" spans="1:13" hidden="1" outlineLevel="3" x14ac:dyDescent="0.2">
      <c r="A2608">
        <v>1965</v>
      </c>
      <c r="B2608">
        <v>85</v>
      </c>
      <c r="C2608" t="s">
        <v>3368</v>
      </c>
      <c r="D2608">
        <v>92</v>
      </c>
      <c r="E2608" t="s">
        <v>3316</v>
      </c>
      <c r="F2608" t="s">
        <v>3666</v>
      </c>
      <c r="G2608" t="s">
        <v>156</v>
      </c>
      <c r="H2608">
        <v>118</v>
      </c>
      <c r="I2608">
        <v>26</v>
      </c>
      <c r="J2608">
        <v>36</v>
      </c>
      <c r="K2608">
        <v>4188</v>
      </c>
      <c r="L2608">
        <v>22</v>
      </c>
      <c r="M2608">
        <v>35.358680663045597</v>
      </c>
    </row>
    <row r="2609" spans="1:13" hidden="1" outlineLevel="3" x14ac:dyDescent="0.2">
      <c r="A2609">
        <v>1965</v>
      </c>
      <c r="B2609">
        <v>95</v>
      </c>
      <c r="C2609" t="s">
        <v>3417</v>
      </c>
      <c r="D2609">
        <v>99</v>
      </c>
      <c r="E2609" t="s">
        <v>3316</v>
      </c>
      <c r="F2609" t="s">
        <v>3680</v>
      </c>
      <c r="G2609" t="s">
        <v>156</v>
      </c>
      <c r="H2609">
        <v>119</v>
      </c>
      <c r="I2609">
        <v>4</v>
      </c>
      <c r="J2609">
        <v>43</v>
      </c>
      <c r="K2609">
        <v>4188</v>
      </c>
      <c r="L2609">
        <v>22</v>
      </c>
      <c r="M2609">
        <v>35.170044065195</v>
      </c>
    </row>
    <row r="2610" spans="1:13" outlineLevel="2" collapsed="1" x14ac:dyDescent="0.2">
      <c r="E2610" s="10" t="s">
        <v>13091</v>
      </c>
      <c r="M2610">
        <f>SUBTOTAL(1,M2602:M2609)</f>
        <v>35.522453400663636</v>
      </c>
    </row>
    <row r="2611" spans="1:13" hidden="1" outlineLevel="3" x14ac:dyDescent="0.2">
      <c r="A2611">
        <v>1965</v>
      </c>
      <c r="B2611">
        <v>8</v>
      </c>
      <c r="C2611" t="s">
        <v>3350</v>
      </c>
      <c r="D2611">
        <v>53</v>
      </c>
      <c r="E2611" t="s">
        <v>3482</v>
      </c>
      <c r="F2611" t="s">
        <v>3560</v>
      </c>
      <c r="G2611" t="s">
        <v>156</v>
      </c>
      <c r="H2611">
        <v>116</v>
      </c>
      <c r="I2611">
        <v>59</v>
      </c>
      <c r="J2611">
        <v>42</v>
      </c>
      <c r="K2611">
        <v>4188</v>
      </c>
      <c r="L2611">
        <v>22</v>
      </c>
      <c r="M2611">
        <v>35.796401555621998</v>
      </c>
    </row>
    <row r="2612" spans="1:13" hidden="1" outlineLevel="3" x14ac:dyDescent="0.2">
      <c r="A2612">
        <v>1965</v>
      </c>
      <c r="B2612">
        <v>21</v>
      </c>
      <c r="C2612" t="s">
        <v>3574</v>
      </c>
      <c r="D2612">
        <v>51</v>
      </c>
      <c r="E2612" t="s">
        <v>3482</v>
      </c>
      <c r="F2612" t="s">
        <v>3575</v>
      </c>
      <c r="G2612" t="s">
        <v>156</v>
      </c>
      <c r="H2612">
        <v>117</v>
      </c>
      <c r="I2612">
        <v>16</v>
      </c>
      <c r="J2612">
        <v>58</v>
      </c>
      <c r="K2612">
        <v>4188</v>
      </c>
      <c r="L2612">
        <v>22</v>
      </c>
      <c r="M2612">
        <v>35.708567611991903</v>
      </c>
    </row>
    <row r="2613" spans="1:13" hidden="1" outlineLevel="3" x14ac:dyDescent="0.2">
      <c r="A2613">
        <v>1965</v>
      </c>
      <c r="B2613">
        <v>40</v>
      </c>
      <c r="C2613" t="s">
        <v>3601</v>
      </c>
      <c r="D2613">
        <v>58</v>
      </c>
      <c r="E2613" t="s">
        <v>3482</v>
      </c>
      <c r="F2613" t="s">
        <v>3602</v>
      </c>
      <c r="G2613" t="s">
        <v>156</v>
      </c>
      <c r="H2613">
        <v>117</v>
      </c>
      <c r="I2613">
        <v>35</v>
      </c>
      <c r="J2613">
        <v>0</v>
      </c>
      <c r="K2613">
        <v>4188</v>
      </c>
      <c r="L2613">
        <v>22</v>
      </c>
      <c r="M2613">
        <v>35.617292700212602</v>
      </c>
    </row>
    <row r="2614" spans="1:13" hidden="1" outlineLevel="3" x14ac:dyDescent="0.2">
      <c r="A2614">
        <v>1965</v>
      </c>
      <c r="B2614">
        <v>54</v>
      </c>
      <c r="C2614" t="s">
        <v>3622</v>
      </c>
      <c r="D2614">
        <v>57</v>
      </c>
      <c r="E2614" t="s">
        <v>3482</v>
      </c>
      <c r="F2614" t="s">
        <v>3623</v>
      </c>
      <c r="G2614" t="s">
        <v>156</v>
      </c>
      <c r="H2614">
        <v>117</v>
      </c>
      <c r="I2614">
        <v>47</v>
      </c>
      <c r="J2614">
        <v>20</v>
      </c>
      <c r="K2614">
        <v>4188</v>
      </c>
      <c r="L2614">
        <v>22</v>
      </c>
      <c r="M2614">
        <v>35.555136307895403</v>
      </c>
    </row>
    <row r="2615" spans="1:13" hidden="1" outlineLevel="3" x14ac:dyDescent="0.2">
      <c r="A2615">
        <v>1965</v>
      </c>
      <c r="B2615">
        <v>58</v>
      </c>
      <c r="C2615" t="s">
        <v>3628</v>
      </c>
      <c r="D2615">
        <v>59</v>
      </c>
      <c r="E2615" t="s">
        <v>3482</v>
      </c>
      <c r="F2615" t="s">
        <v>3629</v>
      </c>
      <c r="G2615" t="s">
        <v>156</v>
      </c>
      <c r="H2615">
        <v>117</v>
      </c>
      <c r="I2615">
        <v>55</v>
      </c>
      <c r="J2615">
        <v>4</v>
      </c>
      <c r="K2615">
        <v>4188</v>
      </c>
      <c r="L2615">
        <v>22</v>
      </c>
      <c r="M2615">
        <v>35.516273109322803</v>
      </c>
    </row>
    <row r="2616" spans="1:13" hidden="1" outlineLevel="3" x14ac:dyDescent="0.2">
      <c r="A2616">
        <v>1965</v>
      </c>
      <c r="B2616">
        <v>80</v>
      </c>
      <c r="C2616" t="s">
        <v>3230</v>
      </c>
      <c r="D2616">
        <v>60</v>
      </c>
      <c r="E2616" t="s">
        <v>3482</v>
      </c>
      <c r="F2616" t="s">
        <v>3661</v>
      </c>
      <c r="G2616" t="s">
        <v>156</v>
      </c>
      <c r="H2616">
        <v>118</v>
      </c>
      <c r="I2616">
        <v>22</v>
      </c>
      <c r="J2616">
        <v>34</v>
      </c>
      <c r="K2616">
        <v>4188</v>
      </c>
      <c r="L2616">
        <v>22</v>
      </c>
      <c r="M2616">
        <v>35.378759791061398</v>
      </c>
    </row>
    <row r="2617" spans="1:13" hidden="1" outlineLevel="3" x14ac:dyDescent="0.2">
      <c r="A2617">
        <v>1965</v>
      </c>
      <c r="B2617">
        <v>81</v>
      </c>
      <c r="C2617" t="s">
        <v>3043</v>
      </c>
      <c r="D2617">
        <v>55</v>
      </c>
      <c r="E2617" t="s">
        <v>3482</v>
      </c>
      <c r="F2617" t="s">
        <v>3662</v>
      </c>
      <c r="G2617" t="s">
        <v>156</v>
      </c>
      <c r="H2617">
        <v>118</v>
      </c>
      <c r="I2617">
        <v>22</v>
      </c>
      <c r="J2617">
        <v>48</v>
      </c>
      <c r="K2617">
        <v>4188</v>
      </c>
      <c r="L2617">
        <v>22</v>
      </c>
      <c r="M2617">
        <v>35.377597567156599</v>
      </c>
    </row>
    <row r="2618" spans="1:13" outlineLevel="2" collapsed="1" x14ac:dyDescent="0.2">
      <c r="E2618" s="10" t="s">
        <v>13101</v>
      </c>
      <c r="M2618">
        <f>SUBTOTAL(1,M2611:M2617)</f>
        <v>35.56428980618039</v>
      </c>
    </row>
    <row r="2619" spans="1:13" hidden="1" outlineLevel="3" x14ac:dyDescent="0.2">
      <c r="A2619">
        <v>1965</v>
      </c>
      <c r="B2619">
        <v>5</v>
      </c>
      <c r="C2619" t="s">
        <v>3184</v>
      </c>
      <c r="D2619">
        <v>6</v>
      </c>
      <c r="E2619" t="s">
        <v>3555</v>
      </c>
      <c r="F2619" t="s">
        <v>3556</v>
      </c>
      <c r="G2619" t="s">
        <v>156</v>
      </c>
      <c r="H2619">
        <v>116</v>
      </c>
      <c r="I2619">
        <v>55</v>
      </c>
      <c r="J2619">
        <v>2</v>
      </c>
      <c r="K2619">
        <v>4188</v>
      </c>
      <c r="L2619">
        <v>22</v>
      </c>
      <c r="M2619">
        <v>35.820214681802398</v>
      </c>
    </row>
    <row r="2620" spans="1:13" hidden="1" outlineLevel="3" x14ac:dyDescent="0.2">
      <c r="A2620">
        <v>1965</v>
      </c>
      <c r="B2620">
        <v>20</v>
      </c>
      <c r="C2620" t="s">
        <v>2942</v>
      </c>
      <c r="D2620">
        <v>10</v>
      </c>
      <c r="E2620" t="s">
        <v>3555</v>
      </c>
      <c r="F2620" t="s">
        <v>3573</v>
      </c>
      <c r="G2620" t="s">
        <v>156</v>
      </c>
      <c r="H2620">
        <v>117</v>
      </c>
      <c r="I2620">
        <v>16</v>
      </c>
      <c r="J2620">
        <v>57</v>
      </c>
      <c r="K2620">
        <v>4188</v>
      </c>
      <c r="L2620">
        <v>22</v>
      </c>
      <c r="M2620">
        <v>35.708652185961199</v>
      </c>
    </row>
    <row r="2621" spans="1:13" hidden="1" outlineLevel="3" x14ac:dyDescent="0.2">
      <c r="A2621">
        <v>1965</v>
      </c>
      <c r="B2621">
        <v>66</v>
      </c>
      <c r="C2621" t="s">
        <v>3279</v>
      </c>
      <c r="D2621">
        <v>9</v>
      </c>
      <c r="E2621" t="s">
        <v>3555</v>
      </c>
      <c r="F2621" t="s">
        <v>3640</v>
      </c>
      <c r="G2621" t="s">
        <v>156</v>
      </c>
      <c r="H2621">
        <v>118</v>
      </c>
      <c r="I2621">
        <v>3</v>
      </c>
      <c r="J2621">
        <v>14</v>
      </c>
      <c r="K2621">
        <v>4188</v>
      </c>
      <c r="L2621">
        <v>22</v>
      </c>
      <c r="M2621">
        <v>35.4753243575203</v>
      </c>
    </row>
    <row r="2622" spans="1:13" hidden="1" outlineLevel="3" x14ac:dyDescent="0.2">
      <c r="A2622">
        <v>1965</v>
      </c>
      <c r="B2622">
        <v>67</v>
      </c>
      <c r="C2622" t="s">
        <v>3641</v>
      </c>
      <c r="D2622">
        <v>7</v>
      </c>
      <c r="E2622" t="s">
        <v>3555</v>
      </c>
      <c r="F2622" t="s">
        <v>3642</v>
      </c>
      <c r="G2622" t="s">
        <v>156</v>
      </c>
      <c r="H2622">
        <v>118</v>
      </c>
      <c r="I2622">
        <v>3</v>
      </c>
      <c r="J2622">
        <v>28</v>
      </c>
      <c r="K2622">
        <v>4188</v>
      </c>
      <c r="L2622">
        <v>22</v>
      </c>
      <c r="M2622">
        <v>35.474155780597002</v>
      </c>
    </row>
    <row r="2623" spans="1:13" hidden="1" outlineLevel="3" x14ac:dyDescent="0.2">
      <c r="A2623">
        <v>1965</v>
      </c>
      <c r="B2623">
        <v>82</v>
      </c>
      <c r="C2623" t="s">
        <v>3663</v>
      </c>
      <c r="D2623">
        <v>5</v>
      </c>
      <c r="E2623" t="s">
        <v>3555</v>
      </c>
      <c r="F2623" t="s">
        <v>3664</v>
      </c>
      <c r="G2623" t="s">
        <v>156</v>
      </c>
      <c r="H2623">
        <v>118</v>
      </c>
      <c r="I2623">
        <v>24</v>
      </c>
      <c r="J2623">
        <v>32</v>
      </c>
      <c r="K2623">
        <v>4188</v>
      </c>
      <c r="L2623">
        <v>22</v>
      </c>
      <c r="M2623">
        <v>35.3689662938217</v>
      </c>
    </row>
    <row r="2624" spans="1:13" hidden="1" outlineLevel="3" x14ac:dyDescent="0.2">
      <c r="A2624">
        <v>1965</v>
      </c>
      <c r="B2624">
        <v>87</v>
      </c>
      <c r="C2624" t="s">
        <v>3534</v>
      </c>
      <c r="D2624">
        <v>3</v>
      </c>
      <c r="E2624" t="s">
        <v>3555</v>
      </c>
      <c r="F2624" t="s">
        <v>3669</v>
      </c>
      <c r="G2624" t="s">
        <v>156</v>
      </c>
      <c r="H2624">
        <v>118</v>
      </c>
      <c r="I2624">
        <v>27</v>
      </c>
      <c r="J2624">
        <v>42</v>
      </c>
      <c r="K2624">
        <v>4188</v>
      </c>
      <c r="L2624">
        <v>22</v>
      </c>
      <c r="M2624">
        <v>35.353208492198597</v>
      </c>
    </row>
    <row r="2625" spans="1:13" outlineLevel="2" collapsed="1" x14ac:dyDescent="0.2">
      <c r="E2625" s="10" t="s">
        <v>13108</v>
      </c>
      <c r="M2625">
        <f>SUBTOTAL(1,M2619:M2624)</f>
        <v>35.533420298650199</v>
      </c>
    </row>
    <row r="2626" spans="1:13" hidden="1" outlineLevel="3" x14ac:dyDescent="0.2">
      <c r="A2626">
        <v>1965</v>
      </c>
      <c r="B2626">
        <v>10</v>
      </c>
      <c r="C2626" t="s">
        <v>3335</v>
      </c>
      <c r="D2626">
        <v>103</v>
      </c>
      <c r="E2626" t="s">
        <v>3438</v>
      </c>
      <c r="F2626" t="s">
        <v>3562</v>
      </c>
      <c r="G2626" t="s">
        <v>156</v>
      </c>
      <c r="H2626">
        <v>117</v>
      </c>
      <c r="I2626">
        <v>1</v>
      </c>
      <c r="J2626">
        <v>17</v>
      </c>
      <c r="K2626">
        <v>4188</v>
      </c>
      <c r="L2626">
        <v>22</v>
      </c>
      <c r="M2626">
        <v>35.788329294027399</v>
      </c>
    </row>
    <row r="2627" spans="1:13" hidden="1" outlineLevel="3" x14ac:dyDescent="0.2">
      <c r="A2627">
        <v>1965</v>
      </c>
      <c r="B2627">
        <v>13</v>
      </c>
      <c r="C2627" t="s">
        <v>3390</v>
      </c>
      <c r="D2627">
        <v>109</v>
      </c>
      <c r="E2627" t="s">
        <v>3438</v>
      </c>
      <c r="F2627" t="s">
        <v>3566</v>
      </c>
      <c r="G2627" t="s">
        <v>156</v>
      </c>
      <c r="H2627">
        <v>117</v>
      </c>
      <c r="I2627">
        <v>6</v>
      </c>
      <c r="J2627">
        <v>40</v>
      </c>
      <c r="K2627">
        <v>4188</v>
      </c>
      <c r="L2627">
        <v>22</v>
      </c>
      <c r="M2627">
        <v>35.760910815939198</v>
      </c>
    </row>
    <row r="2628" spans="1:13" hidden="1" outlineLevel="3" x14ac:dyDescent="0.2">
      <c r="A2628">
        <v>1965</v>
      </c>
      <c r="B2628">
        <v>23</v>
      </c>
      <c r="C2628" t="s">
        <v>3437</v>
      </c>
      <c r="D2628">
        <v>106</v>
      </c>
      <c r="E2628" t="s">
        <v>3438</v>
      </c>
      <c r="F2628" t="s">
        <v>3577</v>
      </c>
      <c r="G2628" t="s">
        <v>156</v>
      </c>
      <c r="H2628">
        <v>117</v>
      </c>
      <c r="I2628">
        <v>18</v>
      </c>
      <c r="J2628">
        <v>51</v>
      </c>
      <c r="K2628">
        <v>4188</v>
      </c>
      <c r="L2628">
        <v>22</v>
      </c>
      <c r="M2628">
        <v>35.699013333143903</v>
      </c>
    </row>
    <row r="2629" spans="1:13" hidden="1" outlineLevel="3" x14ac:dyDescent="0.2">
      <c r="A2629">
        <v>1965</v>
      </c>
      <c r="B2629">
        <v>26</v>
      </c>
      <c r="C2629" t="s">
        <v>3370</v>
      </c>
      <c r="D2629">
        <v>102</v>
      </c>
      <c r="E2629" t="s">
        <v>3438</v>
      </c>
      <c r="F2629" t="s">
        <v>3581</v>
      </c>
      <c r="G2629" t="s">
        <v>156</v>
      </c>
      <c r="H2629">
        <v>117</v>
      </c>
      <c r="I2629">
        <v>24</v>
      </c>
      <c r="J2629">
        <v>6</v>
      </c>
      <c r="K2629">
        <v>4188</v>
      </c>
      <c r="L2629">
        <v>22</v>
      </c>
      <c r="M2629">
        <v>35.672406694964501</v>
      </c>
    </row>
    <row r="2630" spans="1:13" hidden="1" outlineLevel="3" x14ac:dyDescent="0.2">
      <c r="A2630">
        <v>1965</v>
      </c>
      <c r="B2630">
        <v>34</v>
      </c>
      <c r="C2630" t="s">
        <v>3593</v>
      </c>
      <c r="D2630">
        <v>107</v>
      </c>
      <c r="E2630" t="s">
        <v>3438</v>
      </c>
      <c r="F2630" t="s">
        <v>3594</v>
      </c>
      <c r="G2630" t="s">
        <v>156</v>
      </c>
      <c r="H2630">
        <v>117</v>
      </c>
      <c r="I2630">
        <v>30</v>
      </c>
      <c r="J2630">
        <v>7</v>
      </c>
      <c r="K2630">
        <v>4188</v>
      </c>
      <c r="L2630">
        <v>22</v>
      </c>
      <c r="M2630">
        <v>35.641963371764497</v>
      </c>
    </row>
    <row r="2631" spans="1:13" hidden="1" outlineLevel="3" x14ac:dyDescent="0.2">
      <c r="A2631">
        <v>1965</v>
      </c>
      <c r="B2631">
        <v>37</v>
      </c>
      <c r="C2631" t="s">
        <v>3452</v>
      </c>
      <c r="D2631">
        <v>104</v>
      </c>
      <c r="E2631" t="s">
        <v>3438</v>
      </c>
      <c r="F2631" t="s">
        <v>3598</v>
      </c>
      <c r="G2631" t="s">
        <v>156</v>
      </c>
      <c r="H2631">
        <v>117</v>
      </c>
      <c r="I2631">
        <v>33</v>
      </c>
      <c r="J2631">
        <v>1</v>
      </c>
      <c r="K2631">
        <v>4188</v>
      </c>
      <c r="L2631">
        <v>22</v>
      </c>
      <c r="M2631">
        <v>35.627308409404002</v>
      </c>
    </row>
    <row r="2632" spans="1:13" hidden="1" outlineLevel="3" x14ac:dyDescent="0.2">
      <c r="A2632">
        <v>1965</v>
      </c>
      <c r="B2632">
        <v>46</v>
      </c>
      <c r="C2632" t="s">
        <v>3610</v>
      </c>
      <c r="D2632">
        <v>108</v>
      </c>
      <c r="E2632" t="s">
        <v>3438</v>
      </c>
      <c r="F2632" t="s">
        <v>3611</v>
      </c>
      <c r="G2632" t="s">
        <v>156</v>
      </c>
      <c r="H2632">
        <v>117</v>
      </c>
      <c r="I2632">
        <v>39</v>
      </c>
      <c r="J2632">
        <v>15</v>
      </c>
      <c r="K2632">
        <v>4188</v>
      </c>
      <c r="L2632">
        <v>22</v>
      </c>
      <c r="M2632">
        <v>35.595849417430998</v>
      </c>
    </row>
    <row r="2633" spans="1:13" hidden="1" outlineLevel="3" x14ac:dyDescent="0.2">
      <c r="A2633">
        <v>1965</v>
      </c>
      <c r="B2633">
        <v>53</v>
      </c>
      <c r="C2633" t="s">
        <v>3620</v>
      </c>
      <c r="D2633">
        <v>101</v>
      </c>
      <c r="E2633" t="s">
        <v>3438</v>
      </c>
      <c r="F2633" t="s">
        <v>3621</v>
      </c>
      <c r="G2633" t="s">
        <v>156</v>
      </c>
      <c r="H2633">
        <v>117</v>
      </c>
      <c r="I2633">
        <v>46</v>
      </c>
      <c r="J2633">
        <v>25</v>
      </c>
      <c r="K2633">
        <v>4188</v>
      </c>
      <c r="L2633">
        <v>22</v>
      </c>
      <c r="M2633">
        <v>35.559748576010897</v>
      </c>
    </row>
    <row r="2634" spans="1:13" outlineLevel="2" collapsed="1" x14ac:dyDescent="0.2">
      <c r="E2634" s="10" t="s">
        <v>13102</v>
      </c>
      <c r="M2634">
        <f>SUBTOTAL(1,M2626:M2633)</f>
        <v>35.668191239085679</v>
      </c>
    </row>
    <row r="2635" spans="1:13" hidden="1" outlineLevel="3" x14ac:dyDescent="0.2">
      <c r="A2635">
        <v>1965</v>
      </c>
      <c r="B2635">
        <v>25</v>
      </c>
      <c r="C2635" t="s">
        <v>2958</v>
      </c>
      <c r="D2635">
        <v>17</v>
      </c>
      <c r="E2635" t="s">
        <v>3579</v>
      </c>
      <c r="F2635" t="s">
        <v>3580</v>
      </c>
      <c r="G2635" t="s">
        <v>156</v>
      </c>
      <c r="H2635">
        <v>117</v>
      </c>
      <c r="I2635">
        <v>23</v>
      </c>
      <c r="J2635">
        <v>28</v>
      </c>
      <c r="K2635">
        <v>4188</v>
      </c>
      <c r="L2635">
        <v>22</v>
      </c>
      <c r="M2635">
        <v>35.675614280846503</v>
      </c>
    </row>
    <row r="2636" spans="1:13" hidden="1" outlineLevel="3" x14ac:dyDescent="0.2">
      <c r="A2636">
        <v>1965</v>
      </c>
      <c r="B2636">
        <v>29</v>
      </c>
      <c r="C2636" t="s">
        <v>3585</v>
      </c>
      <c r="D2636">
        <v>15</v>
      </c>
      <c r="E2636" t="s">
        <v>3579</v>
      </c>
      <c r="F2636" t="s">
        <v>3586</v>
      </c>
      <c r="G2636" t="s">
        <v>156</v>
      </c>
      <c r="H2636">
        <v>117</v>
      </c>
      <c r="I2636">
        <v>25</v>
      </c>
      <c r="J2636">
        <v>23</v>
      </c>
      <c r="K2636">
        <v>4188</v>
      </c>
      <c r="L2636">
        <v>22</v>
      </c>
      <c r="M2636">
        <v>35.665908881229498</v>
      </c>
    </row>
    <row r="2637" spans="1:13" hidden="1" outlineLevel="3" x14ac:dyDescent="0.2">
      <c r="A2637">
        <v>1965</v>
      </c>
      <c r="B2637">
        <v>39</v>
      </c>
      <c r="C2637" t="s">
        <v>2961</v>
      </c>
      <c r="D2637">
        <v>19</v>
      </c>
      <c r="E2637" t="s">
        <v>3579</v>
      </c>
      <c r="F2637" t="s">
        <v>3600</v>
      </c>
      <c r="G2637" t="s">
        <v>156</v>
      </c>
      <c r="H2637">
        <v>117</v>
      </c>
      <c r="I2637">
        <v>34</v>
      </c>
      <c r="J2637">
        <v>6</v>
      </c>
      <c r="K2637">
        <v>4188</v>
      </c>
      <c r="L2637">
        <v>22</v>
      </c>
      <c r="M2637">
        <v>35.621836945889598</v>
      </c>
    </row>
    <row r="2638" spans="1:13" hidden="1" outlineLevel="3" x14ac:dyDescent="0.2">
      <c r="A2638">
        <v>1965</v>
      </c>
      <c r="B2638">
        <v>62</v>
      </c>
      <c r="C2638" t="s">
        <v>3634</v>
      </c>
      <c r="D2638">
        <v>11</v>
      </c>
      <c r="E2638" t="s">
        <v>3579</v>
      </c>
      <c r="F2638" t="s">
        <v>3635</v>
      </c>
      <c r="G2638" t="s">
        <v>156</v>
      </c>
      <c r="H2638">
        <v>117</v>
      </c>
      <c r="I2638">
        <v>57</v>
      </c>
      <c r="J2638">
        <v>10</v>
      </c>
      <c r="K2638">
        <v>4188</v>
      </c>
      <c r="L2638">
        <v>22</v>
      </c>
      <c r="M2638">
        <v>35.505734404069401</v>
      </c>
    </row>
    <row r="2639" spans="1:13" hidden="1" outlineLevel="3" x14ac:dyDescent="0.2">
      <c r="A2639">
        <v>1965</v>
      </c>
      <c r="B2639">
        <v>88</v>
      </c>
      <c r="C2639" t="s">
        <v>3670</v>
      </c>
      <c r="D2639">
        <v>18</v>
      </c>
      <c r="E2639" t="s">
        <v>3579</v>
      </c>
      <c r="F2639" t="s">
        <v>3671</v>
      </c>
      <c r="G2639" t="s">
        <v>156</v>
      </c>
      <c r="H2639">
        <v>118</v>
      </c>
      <c r="I2639">
        <v>29</v>
      </c>
      <c r="J2639">
        <v>54</v>
      </c>
      <c r="K2639">
        <v>4188</v>
      </c>
      <c r="L2639">
        <v>22</v>
      </c>
      <c r="M2639">
        <v>35.342269230228197</v>
      </c>
    </row>
    <row r="2640" spans="1:13" hidden="1" outlineLevel="3" x14ac:dyDescent="0.2">
      <c r="A2640">
        <v>1965</v>
      </c>
      <c r="B2640">
        <v>93</v>
      </c>
      <c r="C2640" t="s">
        <v>2296</v>
      </c>
      <c r="D2640">
        <v>14</v>
      </c>
      <c r="E2640" t="s">
        <v>3579</v>
      </c>
      <c r="F2640" t="s">
        <v>3678</v>
      </c>
      <c r="G2640" t="s">
        <v>156</v>
      </c>
      <c r="H2640">
        <v>118</v>
      </c>
      <c r="I2640">
        <v>53</v>
      </c>
      <c r="J2640">
        <v>4</v>
      </c>
      <c r="K2640">
        <v>4188</v>
      </c>
      <c r="L2640">
        <v>22</v>
      </c>
      <c r="M2640">
        <v>35.227485139631298</v>
      </c>
    </row>
    <row r="2641" spans="1:13" hidden="1" outlineLevel="3" x14ac:dyDescent="0.2">
      <c r="A2641">
        <v>1965</v>
      </c>
      <c r="B2641">
        <v>94</v>
      </c>
      <c r="C2641" t="s">
        <v>3030</v>
      </c>
      <c r="D2641">
        <v>20</v>
      </c>
      <c r="E2641" t="s">
        <v>3579</v>
      </c>
      <c r="F2641" t="s">
        <v>3679</v>
      </c>
      <c r="G2641" t="s">
        <v>156</v>
      </c>
      <c r="H2641">
        <v>119</v>
      </c>
      <c r="I2641">
        <v>3</v>
      </c>
      <c r="J2641">
        <v>44</v>
      </c>
      <c r="K2641">
        <v>4188</v>
      </c>
      <c r="L2641">
        <v>22</v>
      </c>
      <c r="M2641">
        <v>35.174885214080398</v>
      </c>
    </row>
    <row r="2642" spans="1:13" outlineLevel="2" collapsed="1" x14ac:dyDescent="0.2">
      <c r="E2642" s="10" t="s">
        <v>13109</v>
      </c>
      <c r="M2642">
        <f>SUBTOTAL(1,M2635:M2641)</f>
        <v>35.459104870853551</v>
      </c>
    </row>
    <row r="2643" spans="1:13" hidden="1" outlineLevel="3" x14ac:dyDescent="0.2">
      <c r="A2643">
        <v>1965</v>
      </c>
      <c r="B2643">
        <v>2</v>
      </c>
      <c r="C2643" t="s">
        <v>3168</v>
      </c>
      <c r="D2643">
        <v>27</v>
      </c>
      <c r="E2643" t="s">
        <v>3169</v>
      </c>
      <c r="F2643" t="s">
        <v>3550</v>
      </c>
      <c r="G2643" t="s">
        <v>156</v>
      </c>
      <c r="H2643">
        <v>116</v>
      </c>
      <c r="I2643">
        <v>44</v>
      </c>
      <c r="J2643">
        <v>46</v>
      </c>
      <c r="K2643">
        <v>4188</v>
      </c>
      <c r="L2643">
        <v>22</v>
      </c>
      <c r="M2643">
        <v>35.872715246284599</v>
      </c>
    </row>
    <row r="2644" spans="1:13" hidden="1" outlineLevel="3" x14ac:dyDescent="0.2">
      <c r="A2644">
        <v>1965</v>
      </c>
      <c r="B2644">
        <v>33</v>
      </c>
      <c r="C2644" t="s">
        <v>3591</v>
      </c>
      <c r="D2644">
        <v>22</v>
      </c>
      <c r="E2644" t="s">
        <v>3169</v>
      </c>
      <c r="F2644" t="s">
        <v>3592</v>
      </c>
      <c r="G2644" t="s">
        <v>156</v>
      </c>
      <c r="H2644">
        <v>117</v>
      </c>
      <c r="I2644">
        <v>29</v>
      </c>
      <c r="J2644">
        <v>55</v>
      </c>
      <c r="K2644">
        <v>4188</v>
      </c>
      <c r="L2644">
        <v>22</v>
      </c>
      <c r="M2644">
        <v>35.642974503244702</v>
      </c>
    </row>
    <row r="2645" spans="1:13" hidden="1" outlineLevel="3" x14ac:dyDescent="0.2">
      <c r="A2645">
        <v>1965</v>
      </c>
      <c r="B2645">
        <v>38</v>
      </c>
      <c r="C2645" t="s">
        <v>3196</v>
      </c>
      <c r="D2645">
        <v>29</v>
      </c>
      <c r="E2645" t="s">
        <v>3169</v>
      </c>
      <c r="F2645" t="s">
        <v>3599</v>
      </c>
      <c r="G2645" t="s">
        <v>156</v>
      </c>
      <c r="H2645">
        <v>117</v>
      </c>
      <c r="I2645">
        <v>33</v>
      </c>
      <c r="J2645">
        <v>50</v>
      </c>
      <c r="K2645">
        <v>4188</v>
      </c>
      <c r="L2645">
        <v>22</v>
      </c>
      <c r="M2645">
        <v>35.623183611747699</v>
      </c>
    </row>
    <row r="2646" spans="1:13" hidden="1" outlineLevel="3" x14ac:dyDescent="0.2">
      <c r="A2646">
        <v>1965</v>
      </c>
      <c r="B2646">
        <v>41</v>
      </c>
      <c r="C2646" t="s">
        <v>3603</v>
      </c>
      <c r="D2646">
        <v>28</v>
      </c>
      <c r="E2646" t="s">
        <v>3169</v>
      </c>
      <c r="F2646" t="s">
        <v>3604</v>
      </c>
      <c r="G2646" t="s">
        <v>156</v>
      </c>
      <c r="H2646">
        <v>117</v>
      </c>
      <c r="I2646">
        <v>35</v>
      </c>
      <c r="J2646">
        <v>16</v>
      </c>
      <c r="K2646">
        <v>4188</v>
      </c>
      <c r="L2646">
        <v>22</v>
      </c>
      <c r="M2646">
        <v>35.615946479698302</v>
      </c>
    </row>
    <row r="2647" spans="1:13" hidden="1" outlineLevel="3" x14ac:dyDescent="0.2">
      <c r="A2647">
        <v>1965</v>
      </c>
      <c r="B2647">
        <v>61</v>
      </c>
      <c r="C2647" t="s">
        <v>3087</v>
      </c>
      <c r="D2647">
        <v>21</v>
      </c>
      <c r="E2647" t="s">
        <v>3169</v>
      </c>
      <c r="F2647" t="s">
        <v>3633</v>
      </c>
      <c r="G2647" t="s">
        <v>156</v>
      </c>
      <c r="H2647">
        <v>117</v>
      </c>
      <c r="I2647">
        <v>56</v>
      </c>
      <c r="J2647">
        <v>16</v>
      </c>
      <c r="K2647">
        <v>4188</v>
      </c>
      <c r="L2647">
        <v>22</v>
      </c>
      <c r="M2647">
        <v>35.5102502261079</v>
      </c>
    </row>
    <row r="2648" spans="1:13" hidden="1" outlineLevel="3" x14ac:dyDescent="0.2">
      <c r="A2648">
        <v>1965</v>
      </c>
      <c r="B2648">
        <v>64</v>
      </c>
      <c r="C2648" t="s">
        <v>2905</v>
      </c>
      <c r="D2648">
        <v>23</v>
      </c>
      <c r="E2648" t="s">
        <v>3169</v>
      </c>
      <c r="F2648" t="s">
        <v>3638</v>
      </c>
      <c r="G2648" t="s">
        <v>156</v>
      </c>
      <c r="H2648">
        <v>118</v>
      </c>
      <c r="I2648">
        <v>1</v>
      </c>
      <c r="J2648">
        <v>24</v>
      </c>
      <c r="K2648">
        <v>4188</v>
      </c>
      <c r="L2648">
        <v>22</v>
      </c>
      <c r="M2648">
        <v>35.484508712966303</v>
      </c>
    </row>
    <row r="2649" spans="1:13" hidden="1" outlineLevel="3" x14ac:dyDescent="0.2">
      <c r="A2649">
        <v>1965</v>
      </c>
      <c r="B2649">
        <v>71</v>
      </c>
      <c r="C2649" t="s">
        <v>2793</v>
      </c>
      <c r="D2649">
        <v>25</v>
      </c>
      <c r="E2649" t="s">
        <v>3169</v>
      </c>
      <c r="F2649" t="s">
        <v>3648</v>
      </c>
      <c r="G2649" t="s">
        <v>156</v>
      </c>
      <c r="H2649">
        <v>118</v>
      </c>
      <c r="I2649">
        <v>8</v>
      </c>
      <c r="J2649">
        <v>26</v>
      </c>
      <c r="K2649">
        <v>4188</v>
      </c>
      <c r="L2649">
        <v>22</v>
      </c>
      <c r="M2649">
        <v>35.449300033387701</v>
      </c>
    </row>
    <row r="2650" spans="1:13" hidden="1" outlineLevel="3" x14ac:dyDescent="0.2">
      <c r="A2650">
        <v>1965</v>
      </c>
      <c r="B2650">
        <v>75</v>
      </c>
      <c r="C2650" t="s">
        <v>3542</v>
      </c>
      <c r="D2650">
        <v>26</v>
      </c>
      <c r="E2650" t="s">
        <v>3169</v>
      </c>
      <c r="F2650" t="s">
        <v>3655</v>
      </c>
      <c r="G2650" t="s">
        <v>156</v>
      </c>
      <c r="H2650">
        <v>118</v>
      </c>
      <c r="I2650">
        <v>12</v>
      </c>
      <c r="J2650">
        <v>17</v>
      </c>
      <c r="K2650">
        <v>4188</v>
      </c>
      <c r="L2650">
        <v>22</v>
      </c>
      <c r="M2650">
        <v>35.430056610823499</v>
      </c>
    </row>
    <row r="2651" spans="1:13" outlineLevel="2" collapsed="1" x14ac:dyDescent="0.2">
      <c r="E2651" s="10" t="s">
        <v>13084</v>
      </c>
      <c r="M2651">
        <f>SUBTOTAL(1,M2643:M2650)</f>
        <v>35.578616928032588</v>
      </c>
    </row>
    <row r="2652" spans="1:13" hidden="1" outlineLevel="3" x14ac:dyDescent="0.2">
      <c r="A2652">
        <v>1965</v>
      </c>
      <c r="B2652">
        <v>3</v>
      </c>
      <c r="C2652" t="s">
        <v>3551</v>
      </c>
      <c r="D2652">
        <v>115</v>
      </c>
      <c r="E2652" t="s">
        <v>3552</v>
      </c>
      <c r="F2652" t="s">
        <v>3553</v>
      </c>
      <c r="G2652" t="s">
        <v>156</v>
      </c>
      <c r="H2652">
        <v>116</v>
      </c>
      <c r="I2652">
        <v>51</v>
      </c>
      <c r="J2652">
        <v>24</v>
      </c>
      <c r="K2652">
        <v>4188</v>
      </c>
      <c r="L2652">
        <v>22</v>
      </c>
      <c r="M2652">
        <v>35.838776849131399</v>
      </c>
    </row>
    <row r="2653" spans="1:13" hidden="1" outlineLevel="3" x14ac:dyDescent="0.2">
      <c r="A2653">
        <v>1965</v>
      </c>
      <c r="B2653">
        <v>7</v>
      </c>
      <c r="C2653" t="s">
        <v>3558</v>
      </c>
      <c r="D2653">
        <v>112</v>
      </c>
      <c r="E2653" t="s">
        <v>3552</v>
      </c>
      <c r="F2653" t="s">
        <v>3559</v>
      </c>
      <c r="G2653" t="s">
        <v>156</v>
      </c>
      <c r="H2653">
        <v>116</v>
      </c>
      <c r="I2653">
        <v>56</v>
      </c>
      <c r="J2653">
        <v>54</v>
      </c>
      <c r="K2653">
        <v>4188</v>
      </c>
      <c r="L2653">
        <v>22</v>
      </c>
      <c r="M2653">
        <v>35.810685630406503</v>
      </c>
    </row>
    <row r="2654" spans="1:13" hidden="1" outlineLevel="3" x14ac:dyDescent="0.2">
      <c r="A2654">
        <v>1965</v>
      </c>
      <c r="B2654">
        <v>15</v>
      </c>
      <c r="C2654" t="s">
        <v>3217</v>
      </c>
      <c r="D2654">
        <v>118</v>
      </c>
      <c r="E2654" t="s">
        <v>3552</v>
      </c>
      <c r="F2654" t="s">
        <v>3568</v>
      </c>
      <c r="G2654" t="s">
        <v>156</v>
      </c>
      <c r="H2654">
        <v>117</v>
      </c>
      <c r="I2654">
        <v>7</v>
      </c>
      <c r="J2654">
        <v>37</v>
      </c>
      <c r="K2654">
        <v>4188</v>
      </c>
      <c r="L2654">
        <v>22</v>
      </c>
      <c r="M2654">
        <v>35.756076621519298</v>
      </c>
    </row>
    <row r="2655" spans="1:13" hidden="1" outlineLevel="3" x14ac:dyDescent="0.2">
      <c r="A2655">
        <v>1965</v>
      </c>
      <c r="B2655">
        <v>36</v>
      </c>
      <c r="C2655" t="s">
        <v>3596</v>
      </c>
      <c r="D2655">
        <v>114</v>
      </c>
      <c r="E2655" t="s">
        <v>3552</v>
      </c>
      <c r="F2655" t="s">
        <v>3597</v>
      </c>
      <c r="G2655" t="s">
        <v>156</v>
      </c>
      <c r="H2655">
        <v>117</v>
      </c>
      <c r="I2655">
        <v>32</v>
      </c>
      <c r="J2655">
        <v>11</v>
      </c>
      <c r="K2655">
        <v>4188</v>
      </c>
      <c r="L2655">
        <v>22</v>
      </c>
      <c r="M2655">
        <v>35.631518371379002</v>
      </c>
    </row>
    <row r="2656" spans="1:13" hidden="1" outlineLevel="3" x14ac:dyDescent="0.2">
      <c r="A2656">
        <v>1965</v>
      </c>
      <c r="B2656">
        <v>49</v>
      </c>
      <c r="C2656" t="s">
        <v>3614</v>
      </c>
      <c r="D2656">
        <v>111</v>
      </c>
      <c r="E2656" t="s">
        <v>3552</v>
      </c>
      <c r="F2656" t="s">
        <v>3615</v>
      </c>
      <c r="G2656" t="s">
        <v>156</v>
      </c>
      <c r="H2656">
        <v>117</v>
      </c>
      <c r="I2656">
        <v>41</v>
      </c>
      <c r="J2656">
        <v>18</v>
      </c>
      <c r="K2656">
        <v>4188</v>
      </c>
      <c r="L2656">
        <v>22</v>
      </c>
      <c r="M2656">
        <v>35.585515415008501</v>
      </c>
    </row>
    <row r="2657" spans="1:13" hidden="1" outlineLevel="3" x14ac:dyDescent="0.2">
      <c r="A2657">
        <v>1965</v>
      </c>
      <c r="B2657">
        <v>63</v>
      </c>
      <c r="C2657" t="s">
        <v>3636</v>
      </c>
      <c r="D2657">
        <v>119</v>
      </c>
      <c r="E2657" t="s">
        <v>3552</v>
      </c>
      <c r="F2657" t="s">
        <v>3637</v>
      </c>
      <c r="G2657" t="s">
        <v>156</v>
      </c>
      <c r="H2657">
        <v>117</v>
      </c>
      <c r="I2657">
        <v>59</v>
      </c>
      <c r="J2657">
        <v>0</v>
      </c>
      <c r="K2657">
        <v>4188</v>
      </c>
      <c r="L2657">
        <v>22</v>
      </c>
      <c r="M2657">
        <v>35.496539059189097</v>
      </c>
    </row>
    <row r="2658" spans="1:13" hidden="1" outlineLevel="3" x14ac:dyDescent="0.2">
      <c r="A2658">
        <v>1965</v>
      </c>
      <c r="B2658">
        <v>73</v>
      </c>
      <c r="C2658" t="s">
        <v>3651</v>
      </c>
      <c r="D2658">
        <v>117</v>
      </c>
      <c r="E2658" t="s">
        <v>3552</v>
      </c>
      <c r="F2658" t="s">
        <v>3652</v>
      </c>
      <c r="G2658" t="s">
        <v>156</v>
      </c>
      <c r="H2658">
        <v>118</v>
      </c>
      <c r="I2658">
        <v>9</v>
      </c>
      <c r="J2658">
        <v>15</v>
      </c>
      <c r="K2658">
        <v>4188</v>
      </c>
      <c r="L2658">
        <v>22</v>
      </c>
      <c r="M2658">
        <v>35.445216348696903</v>
      </c>
    </row>
    <row r="2659" spans="1:13" hidden="1" outlineLevel="3" x14ac:dyDescent="0.2">
      <c r="A2659">
        <v>1965</v>
      </c>
      <c r="B2659">
        <v>74</v>
      </c>
      <c r="C2659" t="s">
        <v>3653</v>
      </c>
      <c r="D2659">
        <v>120</v>
      </c>
      <c r="E2659" t="s">
        <v>3552</v>
      </c>
      <c r="F2659" t="s">
        <v>3654</v>
      </c>
      <c r="G2659" t="s">
        <v>156</v>
      </c>
      <c r="H2659">
        <v>118</v>
      </c>
      <c r="I2659">
        <v>9</v>
      </c>
      <c r="J2659">
        <v>21</v>
      </c>
      <c r="K2659">
        <v>4188</v>
      </c>
      <c r="L2659">
        <v>22</v>
      </c>
      <c r="M2659">
        <v>35.444716370330099</v>
      </c>
    </row>
    <row r="2660" spans="1:13" hidden="1" outlineLevel="3" x14ac:dyDescent="0.2">
      <c r="A2660">
        <v>1965</v>
      </c>
      <c r="B2660">
        <v>78</v>
      </c>
      <c r="C2660" t="s">
        <v>3658</v>
      </c>
      <c r="D2660">
        <v>116</v>
      </c>
      <c r="E2660" t="s">
        <v>3552</v>
      </c>
      <c r="F2660" t="s">
        <v>3659</v>
      </c>
      <c r="G2660" t="s">
        <v>156</v>
      </c>
      <c r="H2660">
        <v>118</v>
      </c>
      <c r="I2660">
        <v>18</v>
      </c>
      <c r="J2660">
        <v>32</v>
      </c>
      <c r="K2660">
        <v>4188</v>
      </c>
      <c r="L2660">
        <v>22</v>
      </c>
      <c r="M2660">
        <v>35.398861736696702</v>
      </c>
    </row>
    <row r="2661" spans="1:13" hidden="1" outlineLevel="3" x14ac:dyDescent="0.2">
      <c r="A2661">
        <v>1965</v>
      </c>
      <c r="B2661">
        <v>90</v>
      </c>
      <c r="C2661" t="s">
        <v>3674</v>
      </c>
      <c r="D2661">
        <v>113</v>
      </c>
      <c r="E2661" t="s">
        <v>3552</v>
      </c>
      <c r="F2661" t="s">
        <v>3675</v>
      </c>
      <c r="G2661" t="s">
        <v>156</v>
      </c>
      <c r="H2661">
        <v>118</v>
      </c>
      <c r="I2661">
        <v>30</v>
      </c>
      <c r="J2661">
        <v>18</v>
      </c>
      <c r="K2661">
        <v>4188</v>
      </c>
      <c r="L2661">
        <v>22</v>
      </c>
      <c r="M2661">
        <v>35.340281000801603</v>
      </c>
    </row>
    <row r="2662" spans="1:13" outlineLevel="2" collapsed="1" x14ac:dyDescent="0.2">
      <c r="E2662" s="10" t="s">
        <v>13110</v>
      </c>
      <c r="M2662">
        <f>SUBTOTAL(1,M2652:M2661)</f>
        <v>35.574818740315905</v>
      </c>
    </row>
    <row r="2663" spans="1:13" hidden="1" outlineLevel="3" x14ac:dyDescent="0.2">
      <c r="A2663">
        <v>1965</v>
      </c>
      <c r="B2663">
        <v>4</v>
      </c>
      <c r="C2663" t="s">
        <v>2707</v>
      </c>
      <c r="D2663">
        <v>31</v>
      </c>
      <c r="E2663" t="s">
        <v>3331</v>
      </c>
      <c r="F2663" t="s">
        <v>3554</v>
      </c>
      <c r="G2663" t="s">
        <v>156</v>
      </c>
      <c r="H2663">
        <v>116</v>
      </c>
      <c r="I2663">
        <v>54</v>
      </c>
      <c r="J2663">
        <v>49</v>
      </c>
      <c r="K2663">
        <v>4188</v>
      </c>
      <c r="L2663">
        <v>22</v>
      </c>
      <c r="M2663">
        <v>35.821321060897198</v>
      </c>
    </row>
    <row r="2664" spans="1:13" hidden="1" outlineLevel="3" x14ac:dyDescent="0.2">
      <c r="A2664">
        <v>1965</v>
      </c>
      <c r="B2664">
        <v>9</v>
      </c>
      <c r="C2664" t="s">
        <v>3461</v>
      </c>
      <c r="D2664">
        <v>36</v>
      </c>
      <c r="E2664" t="s">
        <v>3331</v>
      </c>
      <c r="F2664" t="s">
        <v>3561</v>
      </c>
      <c r="G2664" t="s">
        <v>156</v>
      </c>
      <c r="H2664">
        <v>116</v>
      </c>
      <c r="I2664">
        <v>59</v>
      </c>
      <c r="J2664">
        <v>58</v>
      </c>
      <c r="K2664">
        <v>4188</v>
      </c>
      <c r="L2664">
        <v>22</v>
      </c>
      <c r="M2664">
        <v>35.795041761831698</v>
      </c>
    </row>
    <row r="2665" spans="1:13" hidden="1" outlineLevel="3" x14ac:dyDescent="0.2">
      <c r="A2665">
        <v>1965</v>
      </c>
      <c r="B2665">
        <v>18</v>
      </c>
      <c r="C2665" t="s">
        <v>3091</v>
      </c>
      <c r="D2665">
        <v>33</v>
      </c>
      <c r="E2665" t="s">
        <v>3331</v>
      </c>
      <c r="F2665" t="s">
        <v>3571</v>
      </c>
      <c r="G2665" t="s">
        <v>156</v>
      </c>
      <c r="H2665">
        <v>117</v>
      </c>
      <c r="I2665">
        <v>11</v>
      </c>
      <c r="J2665">
        <v>59</v>
      </c>
      <c r="K2665">
        <v>4188</v>
      </c>
      <c r="L2665">
        <v>22</v>
      </c>
      <c r="M2665">
        <v>35.733873089384403</v>
      </c>
    </row>
    <row r="2666" spans="1:13" hidden="1" outlineLevel="3" x14ac:dyDescent="0.2">
      <c r="A2666">
        <v>1965</v>
      </c>
      <c r="B2666">
        <v>42</v>
      </c>
      <c r="C2666" t="s">
        <v>3470</v>
      </c>
      <c r="D2666">
        <v>39</v>
      </c>
      <c r="E2666" t="s">
        <v>3331</v>
      </c>
      <c r="F2666" t="s">
        <v>3605</v>
      </c>
      <c r="G2666" t="s">
        <v>156</v>
      </c>
      <c r="H2666">
        <v>117</v>
      </c>
      <c r="I2666">
        <v>36</v>
      </c>
      <c r="J2666">
        <v>18</v>
      </c>
      <c r="K2666">
        <v>4188</v>
      </c>
      <c r="L2666">
        <v>22</v>
      </c>
      <c r="M2666">
        <v>35.610730836273902</v>
      </c>
    </row>
    <row r="2667" spans="1:13" hidden="1" outlineLevel="3" x14ac:dyDescent="0.2">
      <c r="A2667">
        <v>1965</v>
      </c>
      <c r="B2667">
        <v>43</v>
      </c>
      <c r="C2667" t="s">
        <v>2264</v>
      </c>
      <c r="D2667">
        <v>38</v>
      </c>
      <c r="E2667" t="s">
        <v>3331</v>
      </c>
      <c r="F2667" t="s">
        <v>3606</v>
      </c>
      <c r="G2667" t="s">
        <v>156</v>
      </c>
      <c r="H2667">
        <v>117</v>
      </c>
      <c r="I2667">
        <v>36</v>
      </c>
      <c r="J2667">
        <v>35</v>
      </c>
      <c r="K2667">
        <v>4188</v>
      </c>
      <c r="L2667">
        <v>22</v>
      </c>
      <c r="M2667">
        <v>35.609301007333499</v>
      </c>
    </row>
    <row r="2668" spans="1:13" hidden="1" outlineLevel="3" x14ac:dyDescent="0.2">
      <c r="A2668">
        <v>1965</v>
      </c>
      <c r="B2668">
        <v>52</v>
      </c>
      <c r="C2668" t="s">
        <v>3618</v>
      </c>
      <c r="D2668">
        <v>40</v>
      </c>
      <c r="E2668" t="s">
        <v>3331</v>
      </c>
      <c r="F2668" t="s">
        <v>3619</v>
      </c>
      <c r="G2668" t="s">
        <v>156</v>
      </c>
      <c r="H2668">
        <v>117</v>
      </c>
      <c r="I2668">
        <v>46</v>
      </c>
      <c r="J2668">
        <v>23</v>
      </c>
      <c r="K2668">
        <v>4188</v>
      </c>
      <c r="L2668">
        <v>22</v>
      </c>
      <c r="M2668">
        <v>35.559916317399498</v>
      </c>
    </row>
    <row r="2669" spans="1:13" hidden="1" outlineLevel="3" x14ac:dyDescent="0.2">
      <c r="A2669">
        <v>1965</v>
      </c>
      <c r="B2669">
        <v>83</v>
      </c>
      <c r="C2669" t="s">
        <v>3160</v>
      </c>
      <c r="D2669">
        <v>37</v>
      </c>
      <c r="E2669" t="s">
        <v>3331</v>
      </c>
      <c r="F2669" t="s">
        <v>3664</v>
      </c>
      <c r="G2669" t="s">
        <v>156</v>
      </c>
      <c r="H2669">
        <v>118</v>
      </c>
      <c r="I2669">
        <v>24</v>
      </c>
      <c r="J2669">
        <v>32</v>
      </c>
      <c r="K2669">
        <v>4188</v>
      </c>
      <c r="L2669">
        <v>22</v>
      </c>
      <c r="M2669">
        <v>35.3689662938217</v>
      </c>
    </row>
    <row r="2670" spans="1:13" hidden="1" outlineLevel="3" x14ac:dyDescent="0.2">
      <c r="A2670">
        <v>1965</v>
      </c>
      <c r="B2670">
        <v>92</v>
      </c>
      <c r="C2670" t="s">
        <v>3509</v>
      </c>
      <c r="D2670">
        <v>32</v>
      </c>
      <c r="E2670" t="s">
        <v>3331</v>
      </c>
      <c r="F2670" t="s">
        <v>3677</v>
      </c>
      <c r="G2670" t="s">
        <v>156</v>
      </c>
      <c r="H2670">
        <v>118</v>
      </c>
      <c r="I2670">
        <v>49</v>
      </c>
      <c r="J2670">
        <v>53</v>
      </c>
      <c r="K2670">
        <v>4188</v>
      </c>
      <c r="L2670">
        <v>22</v>
      </c>
      <c r="M2670">
        <v>35.243213423314501</v>
      </c>
    </row>
    <row r="2671" spans="1:13" hidden="1" outlineLevel="3" x14ac:dyDescent="0.2">
      <c r="A2671">
        <v>1965</v>
      </c>
      <c r="B2671">
        <v>96</v>
      </c>
      <c r="C2671" t="s">
        <v>3104</v>
      </c>
      <c r="D2671">
        <v>35</v>
      </c>
      <c r="E2671" t="s">
        <v>3331</v>
      </c>
      <c r="F2671" t="s">
        <v>3681</v>
      </c>
      <c r="G2671" t="s">
        <v>156</v>
      </c>
      <c r="H2671">
        <v>119</v>
      </c>
      <c r="I2671">
        <v>18</v>
      </c>
      <c r="J2671">
        <v>44</v>
      </c>
      <c r="K2671">
        <v>4188</v>
      </c>
      <c r="L2671">
        <v>22</v>
      </c>
      <c r="M2671">
        <v>35.101181773311801</v>
      </c>
    </row>
    <row r="2672" spans="1:13" outlineLevel="2" collapsed="1" x14ac:dyDescent="0.2">
      <c r="E2672" s="10" t="s">
        <v>13096</v>
      </c>
      <c r="M2672">
        <f>SUBTOTAL(1,M2663:M2671)</f>
        <v>35.538171729285352</v>
      </c>
    </row>
    <row r="2673" spans="1:13" hidden="1" outlineLevel="3" x14ac:dyDescent="0.2">
      <c r="A2673">
        <v>1965</v>
      </c>
      <c r="B2673">
        <v>12</v>
      </c>
      <c r="C2673" t="s">
        <v>3564</v>
      </c>
      <c r="D2673">
        <v>46</v>
      </c>
      <c r="E2673" t="s">
        <v>3565</v>
      </c>
      <c r="F2673" t="s">
        <v>3268</v>
      </c>
      <c r="G2673" t="s">
        <v>156</v>
      </c>
      <c r="H2673">
        <v>117</v>
      </c>
      <c r="I2673">
        <v>2</v>
      </c>
      <c r="J2673">
        <v>38</v>
      </c>
      <c r="K2673">
        <v>4188</v>
      </c>
      <c r="L2673">
        <v>22</v>
      </c>
      <c r="M2673">
        <v>35.781449503747403</v>
      </c>
    </row>
    <row r="2674" spans="1:13" hidden="1" outlineLevel="3" x14ac:dyDescent="0.2">
      <c r="A2674">
        <v>1965</v>
      </c>
      <c r="B2674">
        <v>14</v>
      </c>
      <c r="C2674" t="s">
        <v>3352</v>
      </c>
      <c r="D2674">
        <v>43</v>
      </c>
      <c r="E2674" t="s">
        <v>3565</v>
      </c>
      <c r="F2674" t="s">
        <v>3567</v>
      </c>
      <c r="G2674" t="s">
        <v>156</v>
      </c>
      <c r="H2674">
        <v>117</v>
      </c>
      <c r="I2674">
        <v>7</v>
      </c>
      <c r="J2674">
        <v>13</v>
      </c>
      <c r="K2674">
        <v>4188</v>
      </c>
      <c r="L2674">
        <v>22</v>
      </c>
      <c r="M2674">
        <v>35.758111912492602</v>
      </c>
    </row>
    <row r="2675" spans="1:13" hidden="1" outlineLevel="3" x14ac:dyDescent="0.2">
      <c r="A2675">
        <v>1965</v>
      </c>
      <c r="B2675">
        <v>17</v>
      </c>
      <c r="C2675" t="s">
        <v>3479</v>
      </c>
      <c r="D2675">
        <v>50</v>
      </c>
      <c r="E2675" t="s">
        <v>3565</v>
      </c>
      <c r="F2675" t="s">
        <v>3570</v>
      </c>
      <c r="G2675" t="s">
        <v>156</v>
      </c>
      <c r="H2675">
        <v>117</v>
      </c>
      <c r="I2675">
        <v>11</v>
      </c>
      <c r="J2675">
        <v>41</v>
      </c>
      <c r="K2675">
        <v>4188</v>
      </c>
      <c r="L2675">
        <v>22</v>
      </c>
      <c r="M2675">
        <v>35.735397640678698</v>
      </c>
    </row>
    <row r="2676" spans="1:13" hidden="1" outlineLevel="3" x14ac:dyDescent="0.2">
      <c r="A2676">
        <v>1965</v>
      </c>
      <c r="B2676">
        <v>22</v>
      </c>
      <c r="C2676" t="s">
        <v>3321</v>
      </c>
      <c r="D2676">
        <v>48</v>
      </c>
      <c r="E2676" t="s">
        <v>3565</v>
      </c>
      <c r="F2676" t="s">
        <v>3576</v>
      </c>
      <c r="G2676" t="s">
        <v>156</v>
      </c>
      <c r="H2676">
        <v>117</v>
      </c>
      <c r="I2676">
        <v>18</v>
      </c>
      <c r="J2676">
        <v>42</v>
      </c>
      <c r="K2676">
        <v>4188</v>
      </c>
      <c r="L2676">
        <v>22</v>
      </c>
      <c r="M2676">
        <v>35.699774106013798</v>
      </c>
    </row>
    <row r="2677" spans="1:13" outlineLevel="2" collapsed="1" x14ac:dyDescent="0.2">
      <c r="E2677" s="10" t="s">
        <v>13111</v>
      </c>
      <c r="M2677">
        <f>SUBTOTAL(1,M2673:M2676)</f>
        <v>35.743683290733124</v>
      </c>
    </row>
    <row r="2678" spans="1:13" hidden="1" outlineLevel="3" x14ac:dyDescent="0.2">
      <c r="A2678">
        <v>1965</v>
      </c>
      <c r="B2678">
        <v>1</v>
      </c>
      <c r="C2678" t="s">
        <v>3548</v>
      </c>
      <c r="D2678">
        <v>123</v>
      </c>
      <c r="E2678" t="s">
        <v>3443</v>
      </c>
      <c r="F2678" t="s">
        <v>3549</v>
      </c>
      <c r="G2678" t="s">
        <v>156</v>
      </c>
      <c r="H2678">
        <v>116</v>
      </c>
      <c r="I2678">
        <v>42</v>
      </c>
      <c r="J2678">
        <v>6</v>
      </c>
      <c r="K2678">
        <v>4188</v>
      </c>
      <c r="L2678">
        <v>22</v>
      </c>
      <c r="M2678">
        <v>35.886376944059599</v>
      </c>
    </row>
    <row r="2679" spans="1:13" hidden="1" outlineLevel="3" x14ac:dyDescent="0.2">
      <c r="A2679">
        <v>1965</v>
      </c>
      <c r="B2679">
        <v>19</v>
      </c>
      <c r="C2679" t="s">
        <v>2963</v>
      </c>
      <c r="D2679">
        <v>127</v>
      </c>
      <c r="E2679" t="s">
        <v>3443</v>
      </c>
      <c r="F2679" t="s">
        <v>3572</v>
      </c>
      <c r="G2679" t="s">
        <v>156</v>
      </c>
      <c r="H2679">
        <v>117</v>
      </c>
      <c r="I2679">
        <v>14</v>
      </c>
      <c r="J2679">
        <v>54</v>
      </c>
      <c r="K2679">
        <v>4188</v>
      </c>
      <c r="L2679">
        <v>22</v>
      </c>
      <c r="M2679">
        <v>35.719057840196697</v>
      </c>
    </row>
    <row r="2680" spans="1:13" hidden="1" outlineLevel="3" x14ac:dyDescent="0.2">
      <c r="A2680">
        <v>1965</v>
      </c>
      <c r="B2680">
        <v>57</v>
      </c>
      <c r="C2680" t="s">
        <v>3626</v>
      </c>
      <c r="D2680">
        <v>128</v>
      </c>
      <c r="E2680" t="s">
        <v>3443</v>
      </c>
      <c r="F2680" t="s">
        <v>3627</v>
      </c>
      <c r="G2680" t="s">
        <v>156</v>
      </c>
      <c r="H2680">
        <v>117</v>
      </c>
      <c r="I2680">
        <v>54</v>
      </c>
      <c r="J2680">
        <v>59</v>
      </c>
      <c r="K2680">
        <v>4188</v>
      </c>
      <c r="L2680">
        <v>22</v>
      </c>
      <c r="M2680">
        <v>35.516691440969197</v>
      </c>
    </row>
    <row r="2681" spans="1:13" hidden="1" outlineLevel="3" x14ac:dyDescent="0.2">
      <c r="A2681">
        <v>1965</v>
      </c>
      <c r="B2681">
        <v>69</v>
      </c>
      <c r="C2681" t="s">
        <v>3288</v>
      </c>
      <c r="D2681">
        <v>124</v>
      </c>
      <c r="E2681" t="s">
        <v>3443</v>
      </c>
      <c r="F2681" t="s">
        <v>3645</v>
      </c>
      <c r="G2681" t="s">
        <v>156</v>
      </c>
      <c r="H2681">
        <v>118</v>
      </c>
      <c r="I2681">
        <v>6</v>
      </c>
      <c r="J2681">
        <v>53</v>
      </c>
      <c r="K2681">
        <v>4188</v>
      </c>
      <c r="L2681">
        <v>22</v>
      </c>
      <c r="M2681">
        <v>35.457053288587097</v>
      </c>
    </row>
    <row r="2682" spans="1:13" hidden="1" outlineLevel="3" x14ac:dyDescent="0.2">
      <c r="A2682">
        <v>1965</v>
      </c>
      <c r="B2682">
        <v>70</v>
      </c>
      <c r="C2682" t="s">
        <v>3646</v>
      </c>
      <c r="D2682">
        <v>129</v>
      </c>
      <c r="E2682" t="s">
        <v>3443</v>
      </c>
      <c r="F2682" t="s">
        <v>3647</v>
      </c>
      <c r="G2682" t="s">
        <v>156</v>
      </c>
      <c r="H2682">
        <v>118</v>
      </c>
      <c r="I2682">
        <v>6</v>
      </c>
      <c r="J2682">
        <v>56</v>
      </c>
      <c r="K2682">
        <v>4188</v>
      </c>
      <c r="L2682">
        <v>22</v>
      </c>
      <c r="M2682">
        <v>35.456803130644097</v>
      </c>
    </row>
    <row r="2683" spans="1:13" hidden="1" outlineLevel="3" x14ac:dyDescent="0.2">
      <c r="A2683">
        <v>1965</v>
      </c>
      <c r="B2683">
        <v>79</v>
      </c>
      <c r="C2683" t="s">
        <v>3442</v>
      </c>
      <c r="D2683">
        <v>121</v>
      </c>
      <c r="E2683" t="s">
        <v>3443</v>
      </c>
      <c r="F2683" t="s">
        <v>3660</v>
      </c>
      <c r="G2683" t="s">
        <v>156</v>
      </c>
      <c r="H2683">
        <v>118</v>
      </c>
      <c r="I2683">
        <v>21</v>
      </c>
      <c r="J2683">
        <v>49</v>
      </c>
      <c r="K2683">
        <v>4188</v>
      </c>
      <c r="L2683">
        <v>22</v>
      </c>
      <c r="M2683">
        <v>35.382496028011602</v>
      </c>
    </row>
    <row r="2684" spans="1:13" hidden="1" outlineLevel="3" x14ac:dyDescent="0.2">
      <c r="A2684">
        <v>1965</v>
      </c>
      <c r="B2684">
        <v>86</v>
      </c>
      <c r="C2684" t="s">
        <v>3667</v>
      </c>
      <c r="D2684">
        <v>126</v>
      </c>
      <c r="E2684" t="s">
        <v>3443</v>
      </c>
      <c r="F2684" t="s">
        <v>3668</v>
      </c>
      <c r="G2684" t="s">
        <v>156</v>
      </c>
      <c r="H2684">
        <v>118</v>
      </c>
      <c r="I2684">
        <v>27</v>
      </c>
      <c r="J2684">
        <v>38</v>
      </c>
      <c r="K2684">
        <v>4188</v>
      </c>
      <c r="L2684">
        <v>22</v>
      </c>
      <c r="M2684">
        <v>35.353540090700598</v>
      </c>
    </row>
    <row r="2685" spans="1:13" hidden="1" outlineLevel="3" x14ac:dyDescent="0.2">
      <c r="A2685">
        <v>1965</v>
      </c>
      <c r="B2685">
        <v>91</v>
      </c>
      <c r="C2685" t="s">
        <v>3122</v>
      </c>
      <c r="D2685">
        <v>125</v>
      </c>
      <c r="E2685" t="s">
        <v>3443</v>
      </c>
      <c r="F2685" t="s">
        <v>3676</v>
      </c>
      <c r="G2685" t="s">
        <v>156</v>
      </c>
      <c r="H2685">
        <v>118</v>
      </c>
      <c r="I2685">
        <v>34</v>
      </c>
      <c r="J2685">
        <v>40</v>
      </c>
      <c r="K2685">
        <v>4188</v>
      </c>
      <c r="L2685">
        <v>22</v>
      </c>
      <c r="M2685">
        <v>35.318590704647598</v>
      </c>
    </row>
    <row r="2686" spans="1:13" outlineLevel="2" collapsed="1" x14ac:dyDescent="0.2">
      <c r="E2686" s="10" t="s">
        <v>13104</v>
      </c>
      <c r="M2686">
        <f>SUBTOTAL(1,M2678:M2685)</f>
        <v>35.51132618347706</v>
      </c>
    </row>
    <row r="2687" spans="1:13" hidden="1" outlineLevel="3" x14ac:dyDescent="0.2">
      <c r="A2687">
        <v>1965</v>
      </c>
      <c r="B2687">
        <v>31</v>
      </c>
      <c r="C2687" t="s">
        <v>3328</v>
      </c>
      <c r="D2687">
        <v>70</v>
      </c>
      <c r="E2687" t="s">
        <v>3475</v>
      </c>
      <c r="F2687" t="s">
        <v>3588</v>
      </c>
      <c r="G2687" t="s">
        <v>156</v>
      </c>
      <c r="H2687">
        <v>117</v>
      </c>
      <c r="I2687">
        <v>29</v>
      </c>
      <c r="J2687">
        <v>35</v>
      </c>
      <c r="K2687">
        <v>4188</v>
      </c>
      <c r="L2687">
        <v>22</v>
      </c>
      <c r="M2687">
        <v>35.644659849872902</v>
      </c>
    </row>
    <row r="2688" spans="1:13" hidden="1" outlineLevel="3" x14ac:dyDescent="0.2">
      <c r="A2688">
        <v>1965</v>
      </c>
      <c r="B2688">
        <v>35</v>
      </c>
      <c r="C2688" t="s">
        <v>2893</v>
      </c>
      <c r="D2688">
        <v>68</v>
      </c>
      <c r="E2688" t="s">
        <v>3475</v>
      </c>
      <c r="F2688" t="s">
        <v>3595</v>
      </c>
      <c r="G2688" t="s">
        <v>156</v>
      </c>
      <c r="H2688">
        <v>117</v>
      </c>
      <c r="I2688">
        <v>31</v>
      </c>
      <c r="J2688">
        <v>22</v>
      </c>
      <c r="K2688">
        <v>4188</v>
      </c>
      <c r="L2688">
        <v>22</v>
      </c>
      <c r="M2688">
        <v>35.635645099531502</v>
      </c>
    </row>
    <row r="2689" spans="1:13" hidden="1" outlineLevel="3" x14ac:dyDescent="0.2">
      <c r="A2689">
        <v>1965</v>
      </c>
      <c r="B2689">
        <v>56</v>
      </c>
      <c r="C2689" t="s">
        <v>2692</v>
      </c>
      <c r="D2689">
        <v>64</v>
      </c>
      <c r="E2689" t="s">
        <v>3475</v>
      </c>
      <c r="F2689" t="s">
        <v>3625</v>
      </c>
      <c r="G2689" t="s">
        <v>156</v>
      </c>
      <c r="H2689">
        <v>117</v>
      </c>
      <c r="I2689">
        <v>50</v>
      </c>
      <c r="J2689">
        <v>42</v>
      </c>
      <c r="K2689">
        <v>4188</v>
      </c>
      <c r="L2689">
        <v>22</v>
      </c>
      <c r="M2689">
        <v>35.538206966778397</v>
      </c>
    </row>
    <row r="2690" spans="1:13" hidden="1" outlineLevel="3" x14ac:dyDescent="0.2">
      <c r="A2690">
        <v>1965</v>
      </c>
      <c r="B2690">
        <v>60</v>
      </c>
      <c r="C2690" t="s">
        <v>3363</v>
      </c>
      <c r="D2690">
        <v>63</v>
      </c>
      <c r="E2690" t="s">
        <v>3475</v>
      </c>
      <c r="F2690" t="s">
        <v>3632</v>
      </c>
      <c r="G2690" t="s">
        <v>156</v>
      </c>
      <c r="H2690">
        <v>117</v>
      </c>
      <c r="I2690">
        <v>55</v>
      </c>
      <c r="J2690">
        <v>51</v>
      </c>
      <c r="K2690">
        <v>4188</v>
      </c>
      <c r="L2690">
        <v>22</v>
      </c>
      <c r="M2690">
        <v>35.512341273486498</v>
      </c>
    </row>
    <row r="2691" spans="1:13" hidden="1" outlineLevel="3" x14ac:dyDescent="0.2">
      <c r="A2691">
        <v>1965</v>
      </c>
      <c r="B2691">
        <v>72</v>
      </c>
      <c r="C2691" t="s">
        <v>3649</v>
      </c>
      <c r="D2691">
        <v>62</v>
      </c>
      <c r="E2691" t="s">
        <v>3475</v>
      </c>
      <c r="F2691" t="s">
        <v>3650</v>
      </c>
      <c r="G2691" t="s">
        <v>156</v>
      </c>
      <c r="H2691">
        <v>118</v>
      </c>
      <c r="I2691">
        <v>8</v>
      </c>
      <c r="J2691">
        <v>55</v>
      </c>
      <c r="K2691">
        <v>4188</v>
      </c>
      <c r="L2691">
        <v>22</v>
      </c>
      <c r="M2691">
        <v>35.446883045129098</v>
      </c>
    </row>
    <row r="2692" spans="1:13" hidden="1" outlineLevel="3" x14ac:dyDescent="0.2">
      <c r="A2692">
        <v>1965</v>
      </c>
      <c r="B2692">
        <v>84</v>
      </c>
      <c r="C2692" t="s">
        <v>3259</v>
      </c>
      <c r="D2692">
        <v>66</v>
      </c>
      <c r="E2692" t="s">
        <v>3475</v>
      </c>
      <c r="F2692" t="s">
        <v>3665</v>
      </c>
      <c r="G2692" t="s">
        <v>156</v>
      </c>
      <c r="H2692">
        <v>118</v>
      </c>
      <c r="I2692">
        <v>24</v>
      </c>
      <c r="J2692">
        <v>57</v>
      </c>
      <c r="K2692">
        <v>4188</v>
      </c>
      <c r="L2692">
        <v>22</v>
      </c>
      <c r="M2692">
        <v>35.366892096355301</v>
      </c>
    </row>
    <row r="2693" spans="1:13" outlineLevel="2" collapsed="1" x14ac:dyDescent="0.2">
      <c r="E2693" s="10" t="s">
        <v>13105</v>
      </c>
      <c r="M2693">
        <f>SUBTOTAL(1,M2687:M2692)</f>
        <v>35.524104721858947</v>
      </c>
    </row>
    <row r="2694" spans="1:13" hidden="1" outlineLevel="3" x14ac:dyDescent="0.2">
      <c r="A2694">
        <v>1965</v>
      </c>
      <c r="B2694">
        <v>27</v>
      </c>
      <c r="C2694" t="s">
        <v>3582</v>
      </c>
      <c r="D2694">
        <v>90</v>
      </c>
      <c r="E2694" t="s">
        <v>3486</v>
      </c>
      <c r="F2694" t="s">
        <v>3583</v>
      </c>
      <c r="G2694" t="s">
        <v>156</v>
      </c>
      <c r="H2694">
        <v>117</v>
      </c>
      <c r="I2694">
        <v>24</v>
      </c>
      <c r="J2694">
        <v>17</v>
      </c>
      <c r="K2694">
        <v>4188</v>
      </c>
      <c r="L2694">
        <v>22</v>
      </c>
      <c r="M2694">
        <v>35.671478290907203</v>
      </c>
    </row>
    <row r="2695" spans="1:13" hidden="1" outlineLevel="3" x14ac:dyDescent="0.2">
      <c r="A2695">
        <v>1965</v>
      </c>
      <c r="B2695">
        <v>32</v>
      </c>
      <c r="C2695" t="s">
        <v>3589</v>
      </c>
      <c r="D2695">
        <v>84</v>
      </c>
      <c r="E2695" t="s">
        <v>3486</v>
      </c>
      <c r="F2695" t="s">
        <v>3590</v>
      </c>
      <c r="G2695" t="s">
        <v>156</v>
      </c>
      <c r="H2695">
        <v>117</v>
      </c>
      <c r="I2695">
        <v>29</v>
      </c>
      <c r="J2695">
        <v>36</v>
      </c>
      <c r="K2695">
        <v>4188</v>
      </c>
      <c r="L2695">
        <v>22</v>
      </c>
      <c r="M2695">
        <v>35.644575578756204</v>
      </c>
    </row>
    <row r="2696" spans="1:13" hidden="1" outlineLevel="3" x14ac:dyDescent="0.2">
      <c r="A2696">
        <v>1965</v>
      </c>
      <c r="B2696">
        <v>50</v>
      </c>
      <c r="C2696" t="s">
        <v>3526</v>
      </c>
      <c r="D2696">
        <v>87</v>
      </c>
      <c r="E2696" t="s">
        <v>3486</v>
      </c>
      <c r="F2696" t="s">
        <v>3616</v>
      </c>
      <c r="G2696" t="s">
        <v>156</v>
      </c>
      <c r="H2696">
        <v>117</v>
      </c>
      <c r="I2696">
        <v>44</v>
      </c>
      <c r="J2696">
        <v>8</v>
      </c>
      <c r="K2696">
        <v>4188</v>
      </c>
      <c r="L2696">
        <v>22</v>
      </c>
      <c r="M2696">
        <v>35.571242520903702</v>
      </c>
    </row>
    <row r="2697" spans="1:13" hidden="1" outlineLevel="3" x14ac:dyDescent="0.2">
      <c r="A2697">
        <v>1965</v>
      </c>
      <c r="B2697">
        <v>51</v>
      </c>
      <c r="C2697" t="s">
        <v>3236</v>
      </c>
      <c r="D2697">
        <v>86</v>
      </c>
      <c r="E2697" t="s">
        <v>3486</v>
      </c>
      <c r="F2697" t="s">
        <v>3617</v>
      </c>
      <c r="G2697" t="s">
        <v>156</v>
      </c>
      <c r="H2697">
        <v>117</v>
      </c>
      <c r="I2697">
        <v>45</v>
      </c>
      <c r="J2697">
        <v>48</v>
      </c>
      <c r="K2697">
        <v>4188</v>
      </c>
      <c r="L2697">
        <v>22</v>
      </c>
      <c r="M2697">
        <v>35.562852047892598</v>
      </c>
    </row>
    <row r="2698" spans="1:13" hidden="1" outlineLevel="3" x14ac:dyDescent="0.2">
      <c r="A2698">
        <v>1965</v>
      </c>
      <c r="B2698">
        <v>55</v>
      </c>
      <c r="C2698" t="s">
        <v>3493</v>
      </c>
      <c r="D2698">
        <v>82</v>
      </c>
      <c r="E2698" t="s">
        <v>3486</v>
      </c>
      <c r="F2698" t="s">
        <v>3624</v>
      </c>
      <c r="G2698" t="s">
        <v>156</v>
      </c>
      <c r="H2698">
        <v>117</v>
      </c>
      <c r="I2698">
        <v>48</v>
      </c>
      <c r="J2698">
        <v>1</v>
      </c>
      <c r="K2698">
        <v>4188</v>
      </c>
      <c r="L2698">
        <v>22</v>
      </c>
      <c r="M2698">
        <v>35.551698849983801</v>
      </c>
    </row>
    <row r="2699" spans="1:13" hidden="1" outlineLevel="3" x14ac:dyDescent="0.2">
      <c r="A2699">
        <v>1965</v>
      </c>
      <c r="B2699">
        <v>59</v>
      </c>
      <c r="C2699" t="s">
        <v>3630</v>
      </c>
      <c r="D2699">
        <v>85</v>
      </c>
      <c r="E2699" t="s">
        <v>3486</v>
      </c>
      <c r="F2699" t="s">
        <v>3631</v>
      </c>
      <c r="G2699" t="s">
        <v>156</v>
      </c>
      <c r="H2699">
        <v>117</v>
      </c>
      <c r="I2699">
        <v>55</v>
      </c>
      <c r="J2699">
        <v>7</v>
      </c>
      <c r="K2699">
        <v>4188</v>
      </c>
      <c r="L2699">
        <v>22</v>
      </c>
      <c r="M2699">
        <v>35.516022115065198</v>
      </c>
    </row>
    <row r="2700" spans="1:13" hidden="1" outlineLevel="3" x14ac:dyDescent="0.2">
      <c r="A2700">
        <v>1965</v>
      </c>
      <c r="B2700">
        <v>77</v>
      </c>
      <c r="C2700" t="s">
        <v>3518</v>
      </c>
      <c r="D2700">
        <v>81</v>
      </c>
      <c r="E2700" t="s">
        <v>3486</v>
      </c>
      <c r="F2700" t="s">
        <v>3657</v>
      </c>
      <c r="G2700" t="s">
        <v>156</v>
      </c>
      <c r="H2700">
        <v>118</v>
      </c>
      <c r="I2700">
        <v>18</v>
      </c>
      <c r="J2700">
        <v>22</v>
      </c>
      <c r="K2700">
        <v>4188</v>
      </c>
      <c r="L2700">
        <v>22</v>
      </c>
      <c r="M2700">
        <v>35.399692887096002</v>
      </c>
    </row>
    <row r="2701" spans="1:13" hidden="1" outlineLevel="3" x14ac:dyDescent="0.2">
      <c r="A2701">
        <v>1965</v>
      </c>
      <c r="B2701">
        <v>89</v>
      </c>
      <c r="C2701" t="s">
        <v>3672</v>
      </c>
      <c r="D2701">
        <v>88</v>
      </c>
      <c r="E2701" t="s">
        <v>3486</v>
      </c>
      <c r="F2701" t="s">
        <v>3673</v>
      </c>
      <c r="G2701" t="s">
        <v>156</v>
      </c>
      <c r="H2701">
        <v>118</v>
      </c>
      <c r="I2701">
        <v>30</v>
      </c>
      <c r="J2701">
        <v>0</v>
      </c>
      <c r="K2701">
        <v>4188</v>
      </c>
      <c r="L2701">
        <v>22</v>
      </c>
      <c r="M2701">
        <v>35.341772151898702</v>
      </c>
    </row>
    <row r="2702" spans="1:13" outlineLevel="2" collapsed="1" x14ac:dyDescent="0.2">
      <c r="E2702" s="10" t="s">
        <v>13106</v>
      </c>
      <c r="M2702">
        <f>SUBTOTAL(1,M2694:M2701)</f>
        <v>35.532416805312927</v>
      </c>
    </row>
    <row r="2703" spans="1:13" hidden="1" outlineLevel="3" x14ac:dyDescent="0.2">
      <c r="A2703">
        <v>1965</v>
      </c>
      <c r="B2703">
        <v>11</v>
      </c>
      <c r="C2703" t="s">
        <v>3450</v>
      </c>
      <c r="D2703">
        <v>75</v>
      </c>
      <c r="E2703" t="s">
        <v>3326</v>
      </c>
      <c r="F2703" t="s">
        <v>3563</v>
      </c>
      <c r="G2703" t="s">
        <v>156</v>
      </c>
      <c r="H2703">
        <v>117</v>
      </c>
      <c r="I2703">
        <v>1</v>
      </c>
      <c r="J2703">
        <v>27</v>
      </c>
      <c r="K2703">
        <v>4188</v>
      </c>
      <c r="L2703">
        <v>22</v>
      </c>
      <c r="M2703">
        <v>35.7874797940596</v>
      </c>
    </row>
    <row r="2704" spans="1:13" hidden="1" outlineLevel="3" x14ac:dyDescent="0.2">
      <c r="A2704">
        <v>1965</v>
      </c>
      <c r="B2704">
        <v>16</v>
      </c>
      <c r="C2704" t="s">
        <v>2572</v>
      </c>
      <c r="D2704">
        <v>72</v>
      </c>
      <c r="E2704" t="s">
        <v>3326</v>
      </c>
      <c r="F2704" t="s">
        <v>3569</v>
      </c>
      <c r="G2704" t="s">
        <v>156</v>
      </c>
      <c r="H2704">
        <v>117</v>
      </c>
      <c r="I2704">
        <v>10</v>
      </c>
      <c r="J2704">
        <v>10</v>
      </c>
      <c r="K2704">
        <v>4188</v>
      </c>
      <c r="L2704">
        <v>22</v>
      </c>
      <c r="M2704">
        <v>35.743107086128802</v>
      </c>
    </row>
    <row r="2705" spans="1:13" hidden="1" outlineLevel="3" x14ac:dyDescent="0.2">
      <c r="A2705">
        <v>1965</v>
      </c>
      <c r="B2705">
        <v>24</v>
      </c>
      <c r="C2705" t="s">
        <v>3512</v>
      </c>
      <c r="D2705">
        <v>80</v>
      </c>
      <c r="E2705" t="s">
        <v>3326</v>
      </c>
      <c r="F2705" t="s">
        <v>3578</v>
      </c>
      <c r="G2705" t="s">
        <v>156</v>
      </c>
      <c r="H2705">
        <v>117</v>
      </c>
      <c r="I2705">
        <v>22</v>
      </c>
      <c r="J2705">
        <v>17</v>
      </c>
      <c r="K2705">
        <v>4188</v>
      </c>
      <c r="L2705">
        <v>22</v>
      </c>
      <c r="M2705">
        <v>35.681608947855402</v>
      </c>
    </row>
    <row r="2706" spans="1:13" hidden="1" outlineLevel="3" x14ac:dyDescent="0.2">
      <c r="A2706">
        <v>1965</v>
      </c>
      <c r="B2706">
        <v>45</v>
      </c>
      <c r="C2706" t="s">
        <v>3422</v>
      </c>
      <c r="D2706">
        <v>79</v>
      </c>
      <c r="E2706" t="s">
        <v>3326</v>
      </c>
      <c r="F2706" t="s">
        <v>3609</v>
      </c>
      <c r="G2706" t="s">
        <v>156</v>
      </c>
      <c r="H2706">
        <v>117</v>
      </c>
      <c r="I2706">
        <v>38</v>
      </c>
      <c r="J2706">
        <v>17</v>
      </c>
      <c r="K2706">
        <v>4188</v>
      </c>
      <c r="L2706">
        <v>22</v>
      </c>
      <c r="M2706">
        <v>35.600724444329003</v>
      </c>
    </row>
    <row r="2707" spans="1:13" hidden="1" outlineLevel="3" x14ac:dyDescent="0.2">
      <c r="A2707">
        <v>1965</v>
      </c>
      <c r="B2707">
        <v>47</v>
      </c>
      <c r="C2707" t="s">
        <v>3388</v>
      </c>
      <c r="D2707">
        <v>71</v>
      </c>
      <c r="E2707" t="s">
        <v>3326</v>
      </c>
      <c r="F2707" t="s">
        <v>3612</v>
      </c>
      <c r="G2707" t="s">
        <v>156</v>
      </c>
      <c r="H2707">
        <v>117</v>
      </c>
      <c r="I2707">
        <v>39</v>
      </c>
      <c r="J2707">
        <v>58</v>
      </c>
      <c r="K2707">
        <v>4188</v>
      </c>
      <c r="L2707">
        <v>22</v>
      </c>
      <c r="M2707">
        <v>35.592236035108698</v>
      </c>
    </row>
    <row r="2708" spans="1:13" hidden="1" outlineLevel="3" x14ac:dyDescent="0.2">
      <c r="A2708">
        <v>1965</v>
      </c>
      <c r="B2708">
        <v>48</v>
      </c>
      <c r="C2708" t="s">
        <v>3382</v>
      </c>
      <c r="D2708">
        <v>73</v>
      </c>
      <c r="E2708" t="s">
        <v>3326</v>
      </c>
      <c r="F2708" t="s">
        <v>3613</v>
      </c>
      <c r="G2708" t="s">
        <v>156</v>
      </c>
      <c r="H2708">
        <v>117</v>
      </c>
      <c r="I2708">
        <v>40</v>
      </c>
      <c r="J2708">
        <v>14</v>
      </c>
      <c r="K2708">
        <v>4188</v>
      </c>
      <c r="L2708">
        <v>22</v>
      </c>
      <c r="M2708">
        <v>35.590891708017203</v>
      </c>
    </row>
    <row r="2709" spans="1:13" hidden="1" outlineLevel="3" x14ac:dyDescent="0.2">
      <c r="A2709">
        <v>1965</v>
      </c>
      <c r="B2709">
        <v>68</v>
      </c>
      <c r="C2709" t="s">
        <v>3643</v>
      </c>
      <c r="D2709">
        <v>78</v>
      </c>
      <c r="E2709" t="s">
        <v>3326</v>
      </c>
      <c r="F2709" t="s">
        <v>3644</v>
      </c>
      <c r="G2709" t="s">
        <v>156</v>
      </c>
      <c r="H2709">
        <v>118</v>
      </c>
      <c r="I2709">
        <v>5</v>
      </c>
      <c r="J2709">
        <v>55</v>
      </c>
      <c r="K2709">
        <v>4188</v>
      </c>
      <c r="L2709">
        <v>22</v>
      </c>
      <c r="M2709">
        <v>35.461890369394602</v>
      </c>
    </row>
    <row r="2710" spans="1:13" outlineLevel="2" collapsed="1" x14ac:dyDescent="0.2">
      <c r="E2710" s="10" t="s">
        <v>13100</v>
      </c>
      <c r="M2710">
        <f>SUBTOTAL(1,M2703:M2709)</f>
        <v>35.636848340699046</v>
      </c>
    </row>
    <row r="2711" spans="1:13" outlineLevel="1" x14ac:dyDescent="0.2">
      <c r="A2711" s="10" t="s">
        <v>12922</v>
      </c>
      <c r="M2711">
        <f>SUBTOTAL(1,M2602:M2709)</f>
        <v>35.562889102389811</v>
      </c>
    </row>
    <row r="2712" spans="1:13" hidden="1" outlineLevel="3" x14ac:dyDescent="0.2">
      <c r="A2712">
        <v>1966</v>
      </c>
      <c r="B2712">
        <v>1</v>
      </c>
      <c r="C2712" t="s">
        <v>3682</v>
      </c>
      <c r="D2712">
        <v>1</v>
      </c>
      <c r="E2712" t="s">
        <v>3683</v>
      </c>
      <c r="F2712" t="s">
        <v>3684</v>
      </c>
      <c r="G2712" t="s">
        <v>156</v>
      </c>
      <c r="H2712">
        <v>117</v>
      </c>
      <c r="I2712">
        <v>34</v>
      </c>
      <c r="J2712">
        <v>21</v>
      </c>
      <c r="K2712">
        <v>4329</v>
      </c>
      <c r="L2712">
        <v>22</v>
      </c>
      <c r="M2712">
        <v>36.819834570158797</v>
      </c>
    </row>
    <row r="2713" spans="1:13" outlineLevel="2" collapsed="1" x14ac:dyDescent="0.2">
      <c r="E2713" s="10" t="s">
        <v>13112</v>
      </c>
      <c r="M2713">
        <f>SUBTOTAL(1,M2712:M2712)</f>
        <v>36.819834570158797</v>
      </c>
    </row>
    <row r="2714" spans="1:13" hidden="1" outlineLevel="3" x14ac:dyDescent="0.2">
      <c r="A2714">
        <v>1966</v>
      </c>
      <c r="B2714">
        <v>3</v>
      </c>
      <c r="C2714" t="s">
        <v>3168</v>
      </c>
      <c r="D2714">
        <v>26</v>
      </c>
      <c r="E2714" t="s">
        <v>3169</v>
      </c>
      <c r="F2714" t="s">
        <v>3686</v>
      </c>
      <c r="G2714" t="s">
        <v>156</v>
      </c>
      <c r="H2714">
        <v>117</v>
      </c>
      <c r="I2714">
        <v>36</v>
      </c>
      <c r="J2714">
        <v>23</v>
      </c>
      <c r="K2714">
        <v>4329</v>
      </c>
      <c r="L2714">
        <v>22</v>
      </c>
      <c r="M2714">
        <v>36.809224744498401</v>
      </c>
    </row>
    <row r="2715" spans="1:13" outlineLevel="2" collapsed="1" x14ac:dyDescent="0.2">
      <c r="E2715" s="10" t="s">
        <v>13084</v>
      </c>
      <c r="M2715">
        <f>SUBTOTAL(1,M2714:M2714)</f>
        <v>36.809224744498401</v>
      </c>
    </row>
    <row r="2716" spans="1:13" hidden="1" outlineLevel="3" x14ac:dyDescent="0.2">
      <c r="A2716">
        <v>1966</v>
      </c>
      <c r="B2716">
        <v>2</v>
      </c>
      <c r="C2716" t="s">
        <v>3461</v>
      </c>
      <c r="D2716">
        <v>36</v>
      </c>
      <c r="E2716" t="s">
        <v>3331</v>
      </c>
      <c r="F2716" t="s">
        <v>3685</v>
      </c>
      <c r="G2716" t="s">
        <v>156</v>
      </c>
      <c r="H2716">
        <v>117</v>
      </c>
      <c r="I2716">
        <v>35</v>
      </c>
      <c r="J2716">
        <v>28</v>
      </c>
      <c r="K2716">
        <v>4329</v>
      </c>
      <c r="L2716">
        <v>22</v>
      </c>
      <c r="M2716">
        <v>36.814007105601299</v>
      </c>
    </row>
    <row r="2717" spans="1:13" outlineLevel="2" collapsed="1" x14ac:dyDescent="0.2">
      <c r="E2717" s="10" t="s">
        <v>13096</v>
      </c>
      <c r="M2717">
        <f>SUBTOTAL(1,M2716:M2716)</f>
        <v>36.814007105601299</v>
      </c>
    </row>
    <row r="2718" spans="1:13" outlineLevel="1" x14ac:dyDescent="0.2">
      <c r="A2718" s="10" t="s">
        <v>12923</v>
      </c>
      <c r="M2718">
        <f>SUBTOTAL(1,M2712:M2716)</f>
        <v>36.814355473419504</v>
      </c>
    </row>
    <row r="2719" spans="1:13" hidden="1" outlineLevel="3" x14ac:dyDescent="0.2">
      <c r="A2719">
        <v>1967</v>
      </c>
      <c r="B2719">
        <v>8</v>
      </c>
      <c r="C2719" t="s">
        <v>3704</v>
      </c>
      <c r="D2719">
        <v>22</v>
      </c>
      <c r="E2719" t="s">
        <v>998</v>
      </c>
      <c r="F2719" t="s">
        <v>3705</v>
      </c>
      <c r="G2719" t="s">
        <v>156</v>
      </c>
      <c r="H2719">
        <v>137</v>
      </c>
      <c r="I2719">
        <v>10</v>
      </c>
      <c r="J2719">
        <v>35</v>
      </c>
      <c r="K2719">
        <v>4779</v>
      </c>
      <c r="L2719">
        <v>22</v>
      </c>
      <c r="M2719">
        <v>34.838356941083497</v>
      </c>
    </row>
    <row r="2720" spans="1:13" hidden="1" outlineLevel="3" x14ac:dyDescent="0.2">
      <c r="A2720">
        <v>1967</v>
      </c>
      <c r="B2720">
        <v>12</v>
      </c>
      <c r="C2720" t="s">
        <v>3470</v>
      </c>
      <c r="D2720">
        <v>23</v>
      </c>
      <c r="E2720" t="s">
        <v>998</v>
      </c>
      <c r="F2720" t="s">
        <v>3711</v>
      </c>
      <c r="G2720" t="s">
        <v>156</v>
      </c>
      <c r="H2720">
        <v>137</v>
      </c>
      <c r="I2720">
        <v>16</v>
      </c>
      <c r="J2720">
        <v>56</v>
      </c>
      <c r="K2720">
        <v>4779</v>
      </c>
      <c r="L2720">
        <v>22</v>
      </c>
      <c r="M2720">
        <v>34.811499425352402</v>
      </c>
    </row>
    <row r="2721" spans="1:13" hidden="1" outlineLevel="3" x14ac:dyDescent="0.2">
      <c r="A2721">
        <v>1967</v>
      </c>
      <c r="B2721">
        <v>13</v>
      </c>
      <c r="C2721" t="s">
        <v>3350</v>
      </c>
      <c r="D2721">
        <v>21</v>
      </c>
      <c r="E2721" t="s">
        <v>998</v>
      </c>
      <c r="F2721" t="s">
        <v>3712</v>
      </c>
      <c r="G2721" t="s">
        <v>156</v>
      </c>
      <c r="H2721">
        <v>137</v>
      </c>
      <c r="I2721">
        <v>18</v>
      </c>
      <c r="J2721">
        <v>58</v>
      </c>
      <c r="K2721">
        <v>4779</v>
      </c>
      <c r="L2721">
        <v>22</v>
      </c>
      <c r="M2721">
        <v>34.802908131683097</v>
      </c>
    </row>
    <row r="2722" spans="1:13" hidden="1" outlineLevel="3" x14ac:dyDescent="0.2">
      <c r="A2722">
        <v>1967</v>
      </c>
      <c r="B2722">
        <v>24</v>
      </c>
      <c r="C2722" t="s">
        <v>3731</v>
      </c>
      <c r="D2722">
        <v>30</v>
      </c>
      <c r="E2722" t="s">
        <v>998</v>
      </c>
      <c r="F2722" t="s">
        <v>3732</v>
      </c>
      <c r="G2722" t="s">
        <v>156</v>
      </c>
      <c r="H2722">
        <v>137</v>
      </c>
      <c r="I2722">
        <v>31</v>
      </c>
      <c r="J2722">
        <v>44</v>
      </c>
      <c r="K2722">
        <v>4779</v>
      </c>
      <c r="L2722">
        <v>22</v>
      </c>
      <c r="M2722">
        <v>34.749062823164401</v>
      </c>
    </row>
    <row r="2723" spans="1:13" hidden="1" outlineLevel="3" x14ac:dyDescent="0.2">
      <c r="A2723">
        <v>1967</v>
      </c>
      <c r="B2723">
        <v>45</v>
      </c>
      <c r="C2723" t="s">
        <v>3601</v>
      </c>
      <c r="D2723">
        <v>26</v>
      </c>
      <c r="E2723" t="s">
        <v>998</v>
      </c>
      <c r="F2723" t="s">
        <v>3766</v>
      </c>
      <c r="G2723" t="s">
        <v>156</v>
      </c>
      <c r="H2723">
        <v>137</v>
      </c>
      <c r="I2723">
        <v>51</v>
      </c>
      <c r="J2723">
        <v>39</v>
      </c>
      <c r="K2723">
        <v>4779</v>
      </c>
      <c r="L2723">
        <v>22</v>
      </c>
      <c r="M2723">
        <v>34.665393240768097</v>
      </c>
    </row>
    <row r="2724" spans="1:13" hidden="1" outlineLevel="3" x14ac:dyDescent="0.2">
      <c r="A2724">
        <v>1967</v>
      </c>
      <c r="B2724">
        <v>47</v>
      </c>
      <c r="C2724" t="s">
        <v>3768</v>
      </c>
      <c r="D2724">
        <v>25</v>
      </c>
      <c r="E2724" t="s">
        <v>998</v>
      </c>
      <c r="F2724" t="s">
        <v>3769</v>
      </c>
      <c r="G2724" t="s">
        <v>156</v>
      </c>
      <c r="H2724">
        <v>137</v>
      </c>
      <c r="I2724">
        <v>56</v>
      </c>
      <c r="J2724">
        <v>2</v>
      </c>
      <c r="K2724">
        <v>4779</v>
      </c>
      <c r="L2724">
        <v>22</v>
      </c>
      <c r="M2724">
        <v>34.6470329989004</v>
      </c>
    </row>
    <row r="2725" spans="1:13" hidden="1" outlineLevel="3" x14ac:dyDescent="0.2">
      <c r="A2725">
        <v>1967</v>
      </c>
      <c r="B2725">
        <v>59</v>
      </c>
      <c r="C2725" t="s">
        <v>3788</v>
      </c>
      <c r="D2725">
        <v>27</v>
      </c>
      <c r="E2725" t="s">
        <v>998</v>
      </c>
      <c r="F2725" t="s">
        <v>3789</v>
      </c>
      <c r="G2725" t="s">
        <v>156</v>
      </c>
      <c r="H2725">
        <v>138</v>
      </c>
      <c r="I2725">
        <v>9</v>
      </c>
      <c r="J2725">
        <v>27</v>
      </c>
      <c r="K2725">
        <v>4779</v>
      </c>
      <c r="L2725">
        <v>22</v>
      </c>
      <c r="M2725">
        <v>34.590955974159897</v>
      </c>
    </row>
    <row r="2726" spans="1:13" outlineLevel="2" collapsed="1" x14ac:dyDescent="0.2">
      <c r="E2726" s="10" t="s">
        <v>13027</v>
      </c>
      <c r="M2726">
        <f>SUBTOTAL(1,M2719:M2725)</f>
        <v>34.729315647873115</v>
      </c>
    </row>
    <row r="2727" spans="1:13" hidden="1" outlineLevel="3" x14ac:dyDescent="0.2">
      <c r="A2727">
        <v>1967</v>
      </c>
      <c r="B2727">
        <v>3</v>
      </c>
      <c r="C2727" t="s">
        <v>3696</v>
      </c>
      <c r="D2727">
        <v>115</v>
      </c>
      <c r="E2727" t="s">
        <v>3697</v>
      </c>
      <c r="F2727" t="s">
        <v>3698</v>
      </c>
      <c r="G2727" t="s">
        <v>156</v>
      </c>
      <c r="H2727">
        <v>135</v>
      </c>
      <c r="I2727">
        <v>56</v>
      </c>
      <c r="J2727">
        <v>6</v>
      </c>
      <c r="K2727">
        <v>4779</v>
      </c>
      <c r="L2727">
        <v>22</v>
      </c>
      <c r="M2727">
        <v>35.156508625445902</v>
      </c>
    </row>
    <row r="2728" spans="1:13" hidden="1" outlineLevel="3" x14ac:dyDescent="0.2">
      <c r="A2728">
        <v>1967</v>
      </c>
      <c r="B2728">
        <v>4</v>
      </c>
      <c r="C2728" t="s">
        <v>3696</v>
      </c>
      <c r="D2728">
        <v>115</v>
      </c>
      <c r="E2728" t="s">
        <v>3697</v>
      </c>
      <c r="F2728" t="s">
        <v>3699</v>
      </c>
      <c r="G2728" t="s">
        <v>156</v>
      </c>
      <c r="H2728">
        <v>137</v>
      </c>
      <c r="I2728">
        <v>2</v>
      </c>
      <c r="J2728">
        <v>8</v>
      </c>
      <c r="K2728">
        <v>4779</v>
      </c>
      <c r="L2728">
        <v>22</v>
      </c>
      <c r="M2728">
        <v>34.874160801738398</v>
      </c>
    </row>
    <row r="2729" spans="1:13" hidden="1" outlineLevel="3" x14ac:dyDescent="0.2">
      <c r="A2729">
        <v>1967</v>
      </c>
      <c r="B2729">
        <v>17</v>
      </c>
      <c r="C2729" t="s">
        <v>3719</v>
      </c>
      <c r="D2729">
        <v>119</v>
      </c>
      <c r="E2729" t="s">
        <v>3697</v>
      </c>
      <c r="F2729" t="s">
        <v>3720</v>
      </c>
      <c r="G2729" t="s">
        <v>156</v>
      </c>
      <c r="H2729">
        <v>137</v>
      </c>
      <c r="I2729">
        <v>22</v>
      </c>
      <c r="J2729">
        <v>32</v>
      </c>
      <c r="K2729">
        <v>4779</v>
      </c>
      <c r="L2729">
        <v>22</v>
      </c>
      <c r="M2729">
        <v>34.787848396124097</v>
      </c>
    </row>
    <row r="2730" spans="1:13" hidden="1" outlineLevel="3" x14ac:dyDescent="0.2">
      <c r="A2730">
        <v>1967</v>
      </c>
      <c r="B2730">
        <v>21</v>
      </c>
      <c r="C2730" t="s">
        <v>3726</v>
      </c>
      <c r="D2730">
        <v>117</v>
      </c>
      <c r="E2730" t="s">
        <v>3697</v>
      </c>
      <c r="F2730" t="s">
        <v>3727</v>
      </c>
      <c r="G2730" t="s">
        <v>156</v>
      </c>
      <c r="H2730">
        <v>137</v>
      </c>
      <c r="I2730">
        <v>28</v>
      </c>
      <c r="J2730">
        <v>32</v>
      </c>
      <c r="K2730">
        <v>4779</v>
      </c>
      <c r="L2730">
        <v>22</v>
      </c>
      <c r="M2730">
        <v>34.762543644122502</v>
      </c>
    </row>
    <row r="2731" spans="1:13" hidden="1" outlineLevel="3" x14ac:dyDescent="0.2">
      <c r="A2731">
        <v>1967</v>
      </c>
      <c r="B2731">
        <v>37</v>
      </c>
      <c r="C2731" t="s">
        <v>3752</v>
      </c>
      <c r="D2731">
        <v>111</v>
      </c>
      <c r="E2731" t="s">
        <v>3697</v>
      </c>
      <c r="F2731" t="s">
        <v>3753</v>
      </c>
      <c r="G2731" t="s">
        <v>156</v>
      </c>
      <c r="H2731">
        <v>137</v>
      </c>
      <c r="I2731">
        <v>44</v>
      </c>
      <c r="J2731">
        <v>14</v>
      </c>
      <c r="K2731">
        <v>4779</v>
      </c>
      <c r="L2731">
        <v>22</v>
      </c>
      <c r="M2731">
        <v>34.696503406244503</v>
      </c>
    </row>
    <row r="2732" spans="1:13" hidden="1" outlineLevel="3" x14ac:dyDescent="0.2">
      <c r="A2732">
        <v>1967</v>
      </c>
      <c r="B2732">
        <v>40</v>
      </c>
      <c r="C2732" t="s">
        <v>3757</v>
      </c>
      <c r="D2732">
        <v>114</v>
      </c>
      <c r="E2732" t="s">
        <v>3697</v>
      </c>
      <c r="F2732" t="s">
        <v>3758</v>
      </c>
      <c r="G2732" t="s">
        <v>156</v>
      </c>
      <c r="H2732">
        <v>137</v>
      </c>
      <c r="I2732">
        <v>46</v>
      </c>
      <c r="J2732">
        <v>49</v>
      </c>
      <c r="K2732">
        <v>4779</v>
      </c>
      <c r="L2732">
        <v>22</v>
      </c>
      <c r="M2732">
        <v>34.685660945668303</v>
      </c>
    </row>
    <row r="2733" spans="1:13" hidden="1" outlineLevel="3" x14ac:dyDescent="0.2">
      <c r="A2733">
        <v>1967</v>
      </c>
      <c r="B2733">
        <v>57</v>
      </c>
      <c r="C2733" t="s">
        <v>3785</v>
      </c>
      <c r="D2733">
        <v>118</v>
      </c>
      <c r="E2733" t="s">
        <v>3697</v>
      </c>
      <c r="F2733" t="s">
        <v>3786</v>
      </c>
      <c r="G2733" t="s">
        <v>156</v>
      </c>
      <c r="H2733">
        <v>138</v>
      </c>
      <c r="I2733">
        <v>8</v>
      </c>
      <c r="J2733">
        <v>58</v>
      </c>
      <c r="K2733">
        <v>4779</v>
      </c>
      <c r="L2733">
        <v>22</v>
      </c>
      <c r="M2733">
        <v>34.592972988189103</v>
      </c>
    </row>
    <row r="2734" spans="1:13" hidden="1" outlineLevel="3" x14ac:dyDescent="0.2">
      <c r="A2734">
        <v>1967</v>
      </c>
      <c r="B2734">
        <v>66</v>
      </c>
      <c r="C2734" t="s">
        <v>3802</v>
      </c>
      <c r="D2734">
        <v>116</v>
      </c>
      <c r="E2734" t="s">
        <v>3697</v>
      </c>
      <c r="F2734" t="s">
        <v>3803</v>
      </c>
      <c r="G2734" t="s">
        <v>156</v>
      </c>
      <c r="H2734">
        <v>138</v>
      </c>
      <c r="I2734">
        <v>13</v>
      </c>
      <c r="J2734">
        <v>35</v>
      </c>
      <c r="K2734">
        <v>4779</v>
      </c>
      <c r="L2734">
        <v>22</v>
      </c>
      <c r="M2734">
        <v>34.573716628317001</v>
      </c>
    </row>
    <row r="2735" spans="1:13" outlineLevel="2" collapsed="1" x14ac:dyDescent="0.2">
      <c r="E2735" s="10" t="s">
        <v>13113</v>
      </c>
      <c r="M2735">
        <f>SUBTOTAL(1,M2727:M2734)</f>
        <v>34.766239429481232</v>
      </c>
    </row>
    <row r="2736" spans="1:13" hidden="1" outlineLevel="3" x14ac:dyDescent="0.2">
      <c r="A2736">
        <v>1967</v>
      </c>
      <c r="B2736">
        <v>19</v>
      </c>
      <c r="C2736" t="s">
        <v>3722</v>
      </c>
      <c r="D2736">
        <v>122</v>
      </c>
      <c r="E2736" t="s">
        <v>3723</v>
      </c>
      <c r="F2736" t="s">
        <v>3724</v>
      </c>
      <c r="G2736" t="s">
        <v>156</v>
      </c>
      <c r="H2736">
        <v>137</v>
      </c>
      <c r="I2736">
        <v>23</v>
      </c>
      <c r="J2736">
        <v>13</v>
      </c>
      <c r="K2736">
        <v>4779</v>
      </c>
      <c r="L2736">
        <v>22</v>
      </c>
      <c r="M2736">
        <v>34.7849646072629</v>
      </c>
    </row>
    <row r="2737" spans="1:13" hidden="1" outlineLevel="3" x14ac:dyDescent="0.2">
      <c r="A2737">
        <v>1967</v>
      </c>
      <c r="B2737">
        <v>23</v>
      </c>
      <c r="C2737" t="s">
        <v>3184</v>
      </c>
      <c r="D2737">
        <v>128</v>
      </c>
      <c r="E2737" t="s">
        <v>3723</v>
      </c>
      <c r="F2737" t="s">
        <v>3730</v>
      </c>
      <c r="G2737" t="s">
        <v>156</v>
      </c>
      <c r="H2737">
        <v>137</v>
      </c>
      <c r="I2737">
        <v>31</v>
      </c>
      <c r="J2737">
        <v>13</v>
      </c>
      <c r="K2737">
        <v>4779</v>
      </c>
      <c r="L2737">
        <v>22</v>
      </c>
      <c r="M2737">
        <v>34.751238706210998</v>
      </c>
    </row>
    <row r="2738" spans="1:13" hidden="1" outlineLevel="3" x14ac:dyDescent="0.2">
      <c r="A2738">
        <v>1967</v>
      </c>
      <c r="B2738">
        <v>26</v>
      </c>
      <c r="C2738" t="s">
        <v>3735</v>
      </c>
      <c r="D2738">
        <v>124</v>
      </c>
      <c r="E2738" t="s">
        <v>3723</v>
      </c>
      <c r="F2738" t="s">
        <v>3736</v>
      </c>
      <c r="G2738" t="s">
        <v>156</v>
      </c>
      <c r="H2738">
        <v>137</v>
      </c>
      <c r="I2738">
        <v>33</v>
      </c>
      <c r="J2738">
        <v>19</v>
      </c>
      <c r="K2738">
        <v>4779</v>
      </c>
      <c r="L2738">
        <v>22</v>
      </c>
      <c r="M2738">
        <v>34.742396491107598</v>
      </c>
    </row>
    <row r="2739" spans="1:13" hidden="1" outlineLevel="3" x14ac:dyDescent="0.2">
      <c r="A2739">
        <v>1967</v>
      </c>
      <c r="B2739">
        <v>29</v>
      </c>
      <c r="C2739" t="s">
        <v>3740</v>
      </c>
      <c r="D2739">
        <v>130</v>
      </c>
      <c r="E2739" t="s">
        <v>3723</v>
      </c>
      <c r="F2739" t="s">
        <v>3741</v>
      </c>
      <c r="G2739" t="s">
        <v>156</v>
      </c>
      <c r="H2739">
        <v>137</v>
      </c>
      <c r="I2739">
        <v>34</v>
      </c>
      <c r="J2739">
        <v>28</v>
      </c>
      <c r="K2739">
        <v>4779</v>
      </c>
      <c r="L2739">
        <v>22</v>
      </c>
      <c r="M2739">
        <v>34.737556232181298</v>
      </c>
    </row>
    <row r="2740" spans="1:13" hidden="1" outlineLevel="3" x14ac:dyDescent="0.2">
      <c r="A2740">
        <v>1967</v>
      </c>
      <c r="B2740">
        <v>36</v>
      </c>
      <c r="C2740" t="s">
        <v>2961</v>
      </c>
      <c r="D2740">
        <v>129</v>
      </c>
      <c r="E2740" t="s">
        <v>3723</v>
      </c>
      <c r="F2740" t="s">
        <v>3751</v>
      </c>
      <c r="G2740" t="s">
        <v>156</v>
      </c>
      <c r="H2740">
        <v>137</v>
      </c>
      <c r="I2740">
        <v>44</v>
      </c>
      <c r="J2740">
        <v>0</v>
      </c>
      <c r="K2740">
        <v>4779</v>
      </c>
      <c r="L2740">
        <v>22</v>
      </c>
      <c r="M2740">
        <v>34.697483059051301</v>
      </c>
    </row>
    <row r="2741" spans="1:13" hidden="1" outlineLevel="3" x14ac:dyDescent="0.2">
      <c r="A2741">
        <v>1967</v>
      </c>
      <c r="B2741">
        <v>38</v>
      </c>
      <c r="C2741" t="s">
        <v>3754</v>
      </c>
      <c r="D2741">
        <v>125</v>
      </c>
      <c r="E2741" t="s">
        <v>3723</v>
      </c>
      <c r="F2741" t="s">
        <v>3755</v>
      </c>
      <c r="G2741" t="s">
        <v>156</v>
      </c>
      <c r="H2741">
        <v>137</v>
      </c>
      <c r="I2741">
        <v>44</v>
      </c>
      <c r="J2741">
        <v>41</v>
      </c>
      <c r="K2741">
        <v>4779</v>
      </c>
      <c r="L2741">
        <v>22</v>
      </c>
      <c r="M2741">
        <v>34.694614232043499</v>
      </c>
    </row>
    <row r="2742" spans="1:13" hidden="1" outlineLevel="3" x14ac:dyDescent="0.2">
      <c r="A2742">
        <v>1967</v>
      </c>
      <c r="B2742">
        <v>39</v>
      </c>
      <c r="C2742" t="s">
        <v>3663</v>
      </c>
      <c r="D2742">
        <v>126</v>
      </c>
      <c r="E2742" t="s">
        <v>3723</v>
      </c>
      <c r="F2742" t="s">
        <v>3756</v>
      </c>
      <c r="G2742" t="s">
        <v>156</v>
      </c>
      <c r="H2742">
        <v>137</v>
      </c>
      <c r="I2742">
        <v>46</v>
      </c>
      <c r="J2742">
        <v>18</v>
      </c>
      <c r="K2742">
        <v>4779</v>
      </c>
      <c r="L2742">
        <v>22</v>
      </c>
      <c r="M2742">
        <v>34.6878288956365</v>
      </c>
    </row>
    <row r="2743" spans="1:13" outlineLevel="2" collapsed="1" x14ac:dyDescent="0.2">
      <c r="E2743" s="10" t="s">
        <v>13114</v>
      </c>
      <c r="M2743">
        <f>SUBTOTAL(1,M2736:M2742)</f>
        <v>34.728011746213447</v>
      </c>
    </row>
    <row r="2744" spans="1:13" hidden="1" outlineLevel="3" x14ac:dyDescent="0.2">
      <c r="A2744">
        <v>1967</v>
      </c>
      <c r="B2744">
        <v>11</v>
      </c>
      <c r="C2744" t="s">
        <v>2958</v>
      </c>
      <c r="D2744">
        <v>13</v>
      </c>
      <c r="E2744" t="s">
        <v>3709</v>
      </c>
      <c r="F2744" t="s">
        <v>3710</v>
      </c>
      <c r="G2744" t="s">
        <v>156</v>
      </c>
      <c r="H2744">
        <v>137</v>
      </c>
      <c r="I2744">
        <v>16</v>
      </c>
      <c r="J2744">
        <v>52</v>
      </c>
      <c r="K2744">
        <v>4779</v>
      </c>
      <c r="L2744">
        <v>22</v>
      </c>
      <c r="M2744">
        <v>34.811781178927198</v>
      </c>
    </row>
    <row r="2745" spans="1:13" hidden="1" outlineLevel="3" x14ac:dyDescent="0.2">
      <c r="A2745">
        <v>1967</v>
      </c>
      <c r="B2745">
        <v>31</v>
      </c>
      <c r="C2745" t="s">
        <v>3193</v>
      </c>
      <c r="D2745">
        <v>20</v>
      </c>
      <c r="E2745" t="s">
        <v>3709</v>
      </c>
      <c r="F2745" t="s">
        <v>3743</v>
      </c>
      <c r="G2745" t="s">
        <v>156</v>
      </c>
      <c r="H2745">
        <v>137</v>
      </c>
      <c r="I2745">
        <v>35</v>
      </c>
      <c r="J2745">
        <v>34</v>
      </c>
      <c r="K2745">
        <v>4779</v>
      </c>
      <c r="L2745">
        <v>22</v>
      </c>
      <c r="M2745">
        <v>34.732927681120202</v>
      </c>
    </row>
    <row r="2746" spans="1:13" hidden="1" outlineLevel="3" x14ac:dyDescent="0.2">
      <c r="A2746">
        <v>1967</v>
      </c>
      <c r="B2746">
        <v>52</v>
      </c>
      <c r="C2746" t="s">
        <v>3777</v>
      </c>
      <c r="D2746">
        <v>18</v>
      </c>
      <c r="E2746" t="s">
        <v>3709</v>
      </c>
      <c r="F2746" t="s">
        <v>3778</v>
      </c>
      <c r="G2746" t="s">
        <v>156</v>
      </c>
      <c r="H2746">
        <v>138</v>
      </c>
      <c r="I2746">
        <v>0</v>
      </c>
      <c r="J2746">
        <v>9</v>
      </c>
      <c r="K2746">
        <v>4779</v>
      </c>
      <c r="L2746">
        <v>22</v>
      </c>
      <c r="M2746">
        <v>34.629807431024801</v>
      </c>
    </row>
    <row r="2747" spans="1:13" hidden="1" outlineLevel="3" x14ac:dyDescent="0.2">
      <c r="A2747">
        <v>1967</v>
      </c>
      <c r="B2747">
        <v>63</v>
      </c>
      <c r="C2747" t="s">
        <v>3796</v>
      </c>
      <c r="D2747">
        <v>19</v>
      </c>
      <c r="E2747" t="s">
        <v>3709</v>
      </c>
      <c r="F2747" t="s">
        <v>3797</v>
      </c>
      <c r="G2747" t="s">
        <v>156</v>
      </c>
      <c r="H2747">
        <v>138</v>
      </c>
      <c r="I2747">
        <v>12</v>
      </c>
      <c r="J2747">
        <v>1</v>
      </c>
      <c r="K2747">
        <v>4779</v>
      </c>
      <c r="L2747">
        <v>22</v>
      </c>
      <c r="M2747">
        <v>34.580248873916801</v>
      </c>
    </row>
    <row r="2748" spans="1:13" outlineLevel="2" collapsed="1" x14ac:dyDescent="0.2">
      <c r="E2748" s="10" t="s">
        <v>13115</v>
      </c>
      <c r="M2748">
        <f>SUBTOTAL(1,M2744:M2747)</f>
        <v>34.688691291247252</v>
      </c>
    </row>
    <row r="2749" spans="1:13" hidden="1" outlineLevel="3" x14ac:dyDescent="0.2">
      <c r="A2749">
        <v>1967</v>
      </c>
      <c r="B2749">
        <v>16</v>
      </c>
      <c r="C2749" t="s">
        <v>3716</v>
      </c>
      <c r="D2749">
        <v>88</v>
      </c>
      <c r="E2749" t="s">
        <v>3717</v>
      </c>
      <c r="F2749" t="s">
        <v>3718</v>
      </c>
      <c r="G2749" t="s">
        <v>156</v>
      </c>
      <c r="H2749">
        <v>137</v>
      </c>
      <c r="I2749">
        <v>20</v>
      </c>
      <c r="J2749">
        <v>30</v>
      </c>
      <c r="K2749">
        <v>4779</v>
      </c>
      <c r="L2749">
        <v>22</v>
      </c>
      <c r="M2749">
        <v>34.796432255324298</v>
      </c>
    </row>
    <row r="2750" spans="1:13" hidden="1" outlineLevel="3" x14ac:dyDescent="0.2">
      <c r="A2750">
        <v>1967</v>
      </c>
      <c r="B2750">
        <v>28</v>
      </c>
      <c r="C2750" t="s">
        <v>3196</v>
      </c>
      <c r="D2750">
        <v>90</v>
      </c>
      <c r="E2750" t="s">
        <v>3717</v>
      </c>
      <c r="F2750" t="s">
        <v>3739</v>
      </c>
      <c r="G2750" t="s">
        <v>156</v>
      </c>
      <c r="H2750">
        <v>137</v>
      </c>
      <c r="I2750">
        <v>34</v>
      </c>
      <c r="J2750">
        <v>26</v>
      </c>
      <c r="K2750">
        <v>4779</v>
      </c>
      <c r="L2750">
        <v>22</v>
      </c>
      <c r="M2750">
        <v>34.737696510562003</v>
      </c>
    </row>
    <row r="2751" spans="1:13" hidden="1" outlineLevel="3" x14ac:dyDescent="0.2">
      <c r="A2751">
        <v>1967</v>
      </c>
      <c r="B2751">
        <v>42</v>
      </c>
      <c r="C2751" t="s">
        <v>3622</v>
      </c>
      <c r="D2751">
        <v>86</v>
      </c>
      <c r="E2751" t="s">
        <v>3717</v>
      </c>
      <c r="F2751" t="s">
        <v>3761</v>
      </c>
      <c r="G2751" t="s">
        <v>156</v>
      </c>
      <c r="H2751">
        <v>137</v>
      </c>
      <c r="I2751">
        <v>49</v>
      </c>
      <c r="J2751">
        <v>29</v>
      </c>
      <c r="K2751">
        <v>4779</v>
      </c>
      <c r="L2751">
        <v>22</v>
      </c>
      <c r="M2751">
        <v>34.674475833838798</v>
      </c>
    </row>
    <row r="2752" spans="1:13" hidden="1" outlineLevel="3" x14ac:dyDescent="0.2">
      <c r="A2752">
        <v>1967</v>
      </c>
      <c r="B2752">
        <v>43</v>
      </c>
      <c r="C2752" t="s">
        <v>3762</v>
      </c>
      <c r="D2752">
        <v>83</v>
      </c>
      <c r="E2752" t="s">
        <v>3717</v>
      </c>
      <c r="F2752" t="s">
        <v>3763</v>
      </c>
      <c r="G2752" t="s">
        <v>156</v>
      </c>
      <c r="H2752">
        <v>137</v>
      </c>
      <c r="I2752">
        <v>50</v>
      </c>
      <c r="J2752">
        <v>20</v>
      </c>
      <c r="K2752">
        <v>4779</v>
      </c>
      <c r="L2752">
        <v>22</v>
      </c>
      <c r="M2752">
        <v>34.670912095441501</v>
      </c>
    </row>
    <row r="2753" spans="1:13" hidden="1" outlineLevel="3" x14ac:dyDescent="0.2">
      <c r="A2753">
        <v>1967</v>
      </c>
      <c r="B2753">
        <v>51</v>
      </c>
      <c r="C2753" t="s">
        <v>3762</v>
      </c>
      <c r="D2753">
        <v>82</v>
      </c>
      <c r="E2753" t="s">
        <v>3717</v>
      </c>
      <c r="F2753" t="s">
        <v>3776</v>
      </c>
      <c r="G2753" t="s">
        <v>156</v>
      </c>
      <c r="H2753">
        <v>137</v>
      </c>
      <c r="I2753">
        <v>58</v>
      </c>
      <c r="J2753">
        <v>30</v>
      </c>
      <c r="K2753">
        <v>4779</v>
      </c>
      <c r="L2753">
        <v>22</v>
      </c>
      <c r="M2753">
        <v>34.636709548831298</v>
      </c>
    </row>
    <row r="2754" spans="1:13" hidden="1" outlineLevel="3" x14ac:dyDescent="0.2">
      <c r="A2754">
        <v>1967</v>
      </c>
      <c r="B2754">
        <v>53</v>
      </c>
      <c r="C2754" t="s">
        <v>3779</v>
      </c>
      <c r="D2754">
        <v>85</v>
      </c>
      <c r="E2754" t="s">
        <v>3717</v>
      </c>
      <c r="F2754" t="s">
        <v>3780</v>
      </c>
      <c r="G2754" t="s">
        <v>156</v>
      </c>
      <c r="H2754">
        <v>138</v>
      </c>
      <c r="I2754">
        <v>0</v>
      </c>
      <c r="J2754">
        <v>37</v>
      </c>
      <c r="K2754">
        <v>4779</v>
      </c>
      <c r="L2754">
        <v>22</v>
      </c>
      <c r="M2754">
        <v>34.627855815891301</v>
      </c>
    </row>
    <row r="2755" spans="1:13" hidden="1" outlineLevel="3" x14ac:dyDescent="0.2">
      <c r="A2755">
        <v>1967</v>
      </c>
      <c r="B2755">
        <v>54</v>
      </c>
      <c r="C2755" t="s">
        <v>3603</v>
      </c>
      <c r="D2755">
        <v>87</v>
      </c>
      <c r="E2755" t="s">
        <v>3717</v>
      </c>
      <c r="F2755" t="s">
        <v>3781</v>
      </c>
      <c r="G2755" t="s">
        <v>156</v>
      </c>
      <c r="H2755">
        <v>138</v>
      </c>
      <c r="I2755">
        <v>3</v>
      </c>
      <c r="J2755">
        <v>47</v>
      </c>
      <c r="K2755">
        <v>4779</v>
      </c>
      <c r="L2755">
        <v>22</v>
      </c>
      <c r="M2755">
        <v>34.6146185217302</v>
      </c>
    </row>
    <row r="2756" spans="1:13" hidden="1" outlineLevel="3" x14ac:dyDescent="0.2">
      <c r="A2756">
        <v>1967</v>
      </c>
      <c r="B2756">
        <v>60</v>
      </c>
      <c r="C2756" t="s">
        <v>3790</v>
      </c>
      <c r="D2756">
        <v>81</v>
      </c>
      <c r="E2756" t="s">
        <v>3717</v>
      </c>
      <c r="F2756" t="s">
        <v>3791</v>
      </c>
      <c r="G2756" t="s">
        <v>156</v>
      </c>
      <c r="H2756">
        <v>138</v>
      </c>
      <c r="I2756">
        <v>9</v>
      </c>
      <c r="J2756">
        <v>53</v>
      </c>
      <c r="K2756">
        <v>4779</v>
      </c>
      <c r="L2756">
        <v>22</v>
      </c>
      <c r="M2756">
        <v>34.589147816716299</v>
      </c>
    </row>
    <row r="2757" spans="1:13" hidden="1" outlineLevel="3" x14ac:dyDescent="0.2">
      <c r="A2757">
        <v>1967</v>
      </c>
      <c r="B2757">
        <v>77</v>
      </c>
      <c r="C2757" t="s">
        <v>3821</v>
      </c>
      <c r="D2757">
        <v>84</v>
      </c>
      <c r="E2757" t="s">
        <v>3717</v>
      </c>
      <c r="F2757" t="s">
        <v>3822</v>
      </c>
      <c r="G2757" t="s">
        <v>156</v>
      </c>
      <c r="H2757">
        <v>138</v>
      </c>
      <c r="I2757">
        <v>34</v>
      </c>
      <c r="J2757">
        <v>49</v>
      </c>
      <c r="K2757">
        <v>4779</v>
      </c>
      <c r="L2757">
        <v>22</v>
      </c>
      <c r="M2757">
        <v>34.485426617945002</v>
      </c>
    </row>
    <row r="2758" spans="1:13" outlineLevel="2" collapsed="1" x14ac:dyDescent="0.2">
      <c r="E2758" s="10" t="s">
        <v>13116</v>
      </c>
      <c r="M2758">
        <f>SUBTOTAL(1,M2749:M2757)</f>
        <v>34.648141668475631</v>
      </c>
    </row>
    <row r="2759" spans="1:13" hidden="1" outlineLevel="3" x14ac:dyDescent="0.2">
      <c r="A2759">
        <v>1967</v>
      </c>
      <c r="B2759">
        <v>2</v>
      </c>
      <c r="C2759" t="s">
        <v>3437</v>
      </c>
      <c r="D2759">
        <v>35</v>
      </c>
      <c r="E2759" t="s">
        <v>3690</v>
      </c>
      <c r="F2759" t="s">
        <v>3691</v>
      </c>
      <c r="G2759" t="s">
        <v>156</v>
      </c>
      <c r="H2759">
        <v>135</v>
      </c>
      <c r="I2759">
        <v>51</v>
      </c>
      <c r="J2759">
        <v>52</v>
      </c>
      <c r="K2759">
        <v>4779</v>
      </c>
      <c r="L2759">
        <v>22</v>
      </c>
      <c r="M2759">
        <v>35.174765697836001</v>
      </c>
    </row>
    <row r="2760" spans="1:13" hidden="1" outlineLevel="3" x14ac:dyDescent="0.2">
      <c r="A2760">
        <v>1967</v>
      </c>
      <c r="B2760">
        <v>2</v>
      </c>
      <c r="C2760" t="s">
        <v>3437</v>
      </c>
      <c r="D2760">
        <v>35</v>
      </c>
      <c r="E2760" t="s">
        <v>3690</v>
      </c>
      <c r="F2760" t="s">
        <v>3692</v>
      </c>
      <c r="G2760" t="s">
        <v>156</v>
      </c>
      <c r="H2760">
        <v>136</v>
      </c>
      <c r="I2760">
        <v>57</v>
      </c>
      <c r="J2760">
        <v>30</v>
      </c>
      <c r="K2760">
        <v>4779</v>
      </c>
      <c r="L2760">
        <v>22</v>
      </c>
      <c r="M2760">
        <v>34.893824155765103</v>
      </c>
    </row>
    <row r="2761" spans="1:13" hidden="1" outlineLevel="3" x14ac:dyDescent="0.2">
      <c r="A2761">
        <v>1967</v>
      </c>
      <c r="B2761">
        <v>18</v>
      </c>
      <c r="C2761" t="s">
        <v>3585</v>
      </c>
      <c r="D2761">
        <v>34</v>
      </c>
      <c r="E2761" t="s">
        <v>3690</v>
      </c>
      <c r="F2761" t="s">
        <v>3721</v>
      </c>
      <c r="G2761" t="s">
        <v>156</v>
      </c>
      <c r="H2761">
        <v>137</v>
      </c>
      <c r="I2761">
        <v>22</v>
      </c>
      <c r="J2761">
        <v>46</v>
      </c>
      <c r="K2761">
        <v>4779</v>
      </c>
      <c r="L2761">
        <v>22</v>
      </c>
      <c r="M2761">
        <v>34.786863633974001</v>
      </c>
    </row>
    <row r="2762" spans="1:13" hidden="1" outlineLevel="3" x14ac:dyDescent="0.2">
      <c r="A2762">
        <v>1967</v>
      </c>
      <c r="B2762">
        <v>33</v>
      </c>
      <c r="C2762" t="s">
        <v>3746</v>
      </c>
      <c r="D2762">
        <v>36</v>
      </c>
      <c r="E2762" t="s">
        <v>3690</v>
      </c>
      <c r="F2762" t="s">
        <v>3747</v>
      </c>
      <c r="G2762" t="s">
        <v>156</v>
      </c>
      <c r="H2762">
        <v>137</v>
      </c>
      <c r="I2762">
        <v>40</v>
      </c>
      <c r="J2762">
        <v>22</v>
      </c>
      <c r="K2762">
        <v>4779</v>
      </c>
      <c r="L2762">
        <v>22</v>
      </c>
      <c r="M2762">
        <v>34.712744793411098</v>
      </c>
    </row>
    <row r="2763" spans="1:13" hidden="1" outlineLevel="3" x14ac:dyDescent="0.2">
      <c r="A2763">
        <v>1967</v>
      </c>
      <c r="B2763">
        <v>41</v>
      </c>
      <c r="C2763" t="s">
        <v>3759</v>
      </c>
      <c r="D2763">
        <v>32</v>
      </c>
      <c r="E2763" t="s">
        <v>3690</v>
      </c>
      <c r="F2763" t="s">
        <v>3760</v>
      </c>
      <c r="G2763" t="s">
        <v>156</v>
      </c>
      <c r="H2763">
        <v>137</v>
      </c>
      <c r="I2763">
        <v>47</v>
      </c>
      <c r="J2763">
        <v>10</v>
      </c>
      <c r="K2763">
        <v>4779</v>
      </c>
      <c r="L2763">
        <v>22</v>
      </c>
      <c r="M2763">
        <v>34.684192488357503</v>
      </c>
    </row>
    <row r="2764" spans="1:13" hidden="1" outlineLevel="3" x14ac:dyDescent="0.2">
      <c r="A2764">
        <v>1967</v>
      </c>
      <c r="B2764">
        <v>49</v>
      </c>
      <c r="C2764" t="s">
        <v>3772</v>
      </c>
      <c r="D2764">
        <v>39</v>
      </c>
      <c r="E2764" t="s">
        <v>3690</v>
      </c>
      <c r="F2764" t="s">
        <v>3773</v>
      </c>
      <c r="G2764" t="s">
        <v>156</v>
      </c>
      <c r="H2764">
        <v>137</v>
      </c>
      <c r="I2764">
        <v>56</v>
      </c>
      <c r="J2764">
        <v>24</v>
      </c>
      <c r="K2764">
        <v>4779</v>
      </c>
      <c r="L2764">
        <v>22</v>
      </c>
      <c r="M2764">
        <v>34.645498042627203</v>
      </c>
    </row>
    <row r="2765" spans="1:13" hidden="1" outlineLevel="3" x14ac:dyDescent="0.2">
      <c r="A2765">
        <v>1967</v>
      </c>
      <c r="B2765">
        <v>85</v>
      </c>
      <c r="C2765" t="s">
        <v>3832</v>
      </c>
      <c r="D2765">
        <v>38</v>
      </c>
      <c r="E2765" t="s">
        <v>3690</v>
      </c>
      <c r="F2765" t="s">
        <v>3833</v>
      </c>
      <c r="G2765" t="s">
        <v>156</v>
      </c>
      <c r="H2765">
        <v>138</v>
      </c>
      <c r="I2765">
        <v>58</v>
      </c>
      <c r="J2765">
        <v>16</v>
      </c>
      <c r="K2765">
        <v>4779</v>
      </c>
      <c r="L2765">
        <v>22</v>
      </c>
      <c r="M2765">
        <v>34.388442042310899</v>
      </c>
    </row>
    <row r="2766" spans="1:13" outlineLevel="2" collapsed="1" x14ac:dyDescent="0.2">
      <c r="E2766" s="10" t="s">
        <v>13117</v>
      </c>
      <c r="M2766">
        <f>SUBTOTAL(1,M2759:M2765)</f>
        <v>34.755190122040254</v>
      </c>
    </row>
    <row r="2767" spans="1:13" hidden="1" outlineLevel="3" x14ac:dyDescent="0.2">
      <c r="A2767">
        <v>1967</v>
      </c>
      <c r="B2767">
        <v>10</v>
      </c>
      <c r="C2767" t="s">
        <v>2780</v>
      </c>
      <c r="D2767">
        <v>98</v>
      </c>
      <c r="E2767" t="s">
        <v>3707</v>
      </c>
      <c r="F2767" t="s">
        <v>3708</v>
      </c>
      <c r="G2767" t="s">
        <v>156</v>
      </c>
      <c r="H2767">
        <v>137</v>
      </c>
      <c r="I2767">
        <v>13</v>
      </c>
      <c r="J2767">
        <v>12</v>
      </c>
      <c r="K2767">
        <v>4779</v>
      </c>
      <c r="L2767">
        <v>22</v>
      </c>
      <c r="M2767">
        <v>34.827284652383</v>
      </c>
    </row>
    <row r="2768" spans="1:13" hidden="1" outlineLevel="3" x14ac:dyDescent="0.2">
      <c r="A2768">
        <v>1967</v>
      </c>
      <c r="B2768">
        <v>48</v>
      </c>
      <c r="C2768" t="s">
        <v>3770</v>
      </c>
      <c r="D2768">
        <v>96</v>
      </c>
      <c r="E2768" t="s">
        <v>3707</v>
      </c>
      <c r="F2768" t="s">
        <v>3771</v>
      </c>
      <c r="G2768" t="s">
        <v>156</v>
      </c>
      <c r="H2768">
        <v>137</v>
      </c>
      <c r="I2768">
        <v>56</v>
      </c>
      <c r="J2768">
        <v>9</v>
      </c>
      <c r="K2768">
        <v>4779</v>
      </c>
      <c r="L2768">
        <v>22</v>
      </c>
      <c r="M2768">
        <v>34.646544588969498</v>
      </c>
    </row>
    <row r="2769" spans="1:13" hidden="1" outlineLevel="3" x14ac:dyDescent="0.2">
      <c r="A2769">
        <v>1967</v>
      </c>
      <c r="B2769">
        <v>50</v>
      </c>
      <c r="C2769" t="s">
        <v>3774</v>
      </c>
      <c r="D2769">
        <v>91</v>
      </c>
      <c r="E2769" t="s">
        <v>3707</v>
      </c>
      <c r="F2769" t="s">
        <v>3775</v>
      </c>
      <c r="G2769" t="s">
        <v>156</v>
      </c>
      <c r="H2769">
        <v>137</v>
      </c>
      <c r="I2769">
        <v>56</v>
      </c>
      <c r="J2769">
        <v>31</v>
      </c>
      <c r="K2769">
        <v>4779</v>
      </c>
      <c r="L2769">
        <v>22</v>
      </c>
      <c r="M2769">
        <v>34.645009675970698</v>
      </c>
    </row>
    <row r="2770" spans="1:13" hidden="1" outlineLevel="3" x14ac:dyDescent="0.2">
      <c r="A2770">
        <v>1967</v>
      </c>
      <c r="B2770">
        <v>56</v>
      </c>
      <c r="C2770" t="s">
        <v>3783</v>
      </c>
      <c r="D2770">
        <v>99</v>
      </c>
      <c r="E2770" t="s">
        <v>3707</v>
      </c>
      <c r="F2770" t="s">
        <v>3784</v>
      </c>
      <c r="G2770" t="s">
        <v>156</v>
      </c>
      <c r="H2770">
        <v>138</v>
      </c>
      <c r="I2770">
        <v>5</v>
      </c>
      <c r="J2770">
        <v>55</v>
      </c>
      <c r="K2770">
        <v>4779</v>
      </c>
      <c r="L2770">
        <v>22</v>
      </c>
      <c r="M2770">
        <v>34.6057064698132</v>
      </c>
    </row>
    <row r="2771" spans="1:13" hidden="1" outlineLevel="3" x14ac:dyDescent="0.2">
      <c r="A2771">
        <v>1967</v>
      </c>
      <c r="B2771">
        <v>74</v>
      </c>
      <c r="C2771" t="s">
        <v>3817</v>
      </c>
      <c r="D2771">
        <v>97</v>
      </c>
      <c r="E2771" t="s">
        <v>3707</v>
      </c>
      <c r="F2771" t="s">
        <v>3818</v>
      </c>
      <c r="G2771" t="s">
        <v>156</v>
      </c>
      <c r="H2771">
        <v>138</v>
      </c>
      <c r="I2771">
        <v>27</v>
      </c>
      <c r="J2771">
        <v>59</v>
      </c>
      <c r="K2771">
        <v>4779</v>
      </c>
      <c r="L2771">
        <v>22</v>
      </c>
      <c r="M2771">
        <v>34.513790952076199</v>
      </c>
    </row>
    <row r="2772" spans="1:13" outlineLevel="2" collapsed="1" x14ac:dyDescent="0.2">
      <c r="E2772" s="10" t="s">
        <v>13118</v>
      </c>
      <c r="M2772">
        <f>SUBTOTAL(1,M2767:M2771)</f>
        <v>34.647667267842522</v>
      </c>
    </row>
    <row r="2773" spans="1:13" hidden="1" outlineLevel="3" x14ac:dyDescent="0.2">
      <c r="A2773">
        <v>1967</v>
      </c>
      <c r="B2773">
        <v>1</v>
      </c>
      <c r="C2773" t="s">
        <v>3687</v>
      </c>
      <c r="D2773">
        <v>7</v>
      </c>
      <c r="E2773" t="s">
        <v>987</v>
      </c>
      <c r="F2773" t="s">
        <v>3688</v>
      </c>
      <c r="G2773" t="s">
        <v>156</v>
      </c>
      <c r="H2773">
        <v>135</v>
      </c>
      <c r="I2773">
        <v>50</v>
      </c>
      <c r="J2773">
        <v>13</v>
      </c>
      <c r="K2773">
        <v>4779</v>
      </c>
      <c r="L2773">
        <v>22</v>
      </c>
      <c r="M2773">
        <v>35.181886780105998</v>
      </c>
    </row>
    <row r="2774" spans="1:13" hidden="1" outlineLevel="3" x14ac:dyDescent="0.2">
      <c r="A2774">
        <v>1967</v>
      </c>
      <c r="B2774">
        <v>1</v>
      </c>
      <c r="C2774" t="s">
        <v>3687</v>
      </c>
      <c r="D2774">
        <v>7</v>
      </c>
      <c r="E2774" t="s">
        <v>987</v>
      </c>
      <c r="F2774" t="s">
        <v>3689</v>
      </c>
      <c r="G2774" t="s">
        <v>156</v>
      </c>
      <c r="H2774">
        <v>136</v>
      </c>
      <c r="I2774">
        <v>53</v>
      </c>
      <c r="J2774">
        <v>50</v>
      </c>
      <c r="K2774">
        <v>4779</v>
      </c>
      <c r="L2774">
        <v>22</v>
      </c>
      <c r="M2774">
        <v>34.909400807580703</v>
      </c>
    </row>
    <row r="2775" spans="1:13" hidden="1" outlineLevel="3" x14ac:dyDescent="0.2">
      <c r="A2775">
        <v>1967</v>
      </c>
      <c r="B2775">
        <v>6</v>
      </c>
      <c r="C2775" t="s">
        <v>3682</v>
      </c>
      <c r="D2775">
        <v>1</v>
      </c>
      <c r="E2775" t="s">
        <v>987</v>
      </c>
      <c r="F2775" t="s">
        <v>3701</v>
      </c>
      <c r="G2775" t="s">
        <v>156</v>
      </c>
      <c r="H2775">
        <v>137</v>
      </c>
      <c r="I2775">
        <v>3</v>
      </c>
      <c r="J2775">
        <v>37</v>
      </c>
      <c r="K2775">
        <v>4779</v>
      </c>
      <c r="L2775">
        <v>22</v>
      </c>
      <c r="M2775">
        <v>34.867870381442003</v>
      </c>
    </row>
    <row r="2776" spans="1:13" hidden="1" outlineLevel="3" x14ac:dyDescent="0.2">
      <c r="A2776">
        <v>1967</v>
      </c>
      <c r="B2776">
        <v>9</v>
      </c>
      <c r="C2776" t="s">
        <v>3168</v>
      </c>
      <c r="D2776">
        <v>8</v>
      </c>
      <c r="E2776" t="s">
        <v>987</v>
      </c>
      <c r="F2776" t="s">
        <v>3706</v>
      </c>
      <c r="G2776" t="s">
        <v>156</v>
      </c>
      <c r="H2776">
        <v>137</v>
      </c>
      <c r="I2776">
        <v>12</v>
      </c>
      <c r="J2776">
        <v>8</v>
      </c>
      <c r="K2776">
        <v>4779</v>
      </c>
      <c r="L2776">
        <v>22</v>
      </c>
      <c r="M2776">
        <v>34.831797346981702</v>
      </c>
    </row>
    <row r="2777" spans="1:13" hidden="1" outlineLevel="3" x14ac:dyDescent="0.2">
      <c r="A2777">
        <v>1967</v>
      </c>
      <c r="B2777">
        <v>46</v>
      </c>
      <c r="C2777" t="s">
        <v>3091</v>
      </c>
      <c r="D2777">
        <v>3</v>
      </c>
      <c r="E2777" t="s">
        <v>987</v>
      </c>
      <c r="F2777" t="s">
        <v>3767</v>
      </c>
      <c r="G2777" t="s">
        <v>156</v>
      </c>
      <c r="H2777">
        <v>137</v>
      </c>
      <c r="I2777">
        <v>53</v>
      </c>
      <c r="J2777">
        <v>31</v>
      </c>
      <c r="K2777">
        <v>4779</v>
      </c>
      <c r="L2777">
        <v>22</v>
      </c>
      <c r="M2777">
        <v>34.657572052190602</v>
      </c>
    </row>
    <row r="2778" spans="1:13" hidden="1" outlineLevel="3" x14ac:dyDescent="0.2">
      <c r="A2778">
        <v>1967</v>
      </c>
      <c r="B2778">
        <v>72</v>
      </c>
      <c r="C2778" t="s">
        <v>3813</v>
      </c>
      <c r="D2778">
        <v>9</v>
      </c>
      <c r="E2778" t="s">
        <v>987</v>
      </c>
      <c r="F2778" t="s">
        <v>3814</v>
      </c>
      <c r="G2778" t="s">
        <v>156</v>
      </c>
      <c r="H2778">
        <v>138</v>
      </c>
      <c r="I2778">
        <v>25</v>
      </c>
      <c r="J2778">
        <v>49</v>
      </c>
      <c r="K2778">
        <v>4779</v>
      </c>
      <c r="L2778">
        <v>22</v>
      </c>
      <c r="M2778">
        <v>34.522794266668498</v>
      </c>
    </row>
    <row r="2779" spans="1:13" hidden="1" outlineLevel="3" x14ac:dyDescent="0.2">
      <c r="A2779">
        <v>1967</v>
      </c>
      <c r="B2779">
        <v>78</v>
      </c>
      <c r="C2779" t="s">
        <v>3825</v>
      </c>
      <c r="D2779">
        <v>5</v>
      </c>
      <c r="E2779" t="s">
        <v>987</v>
      </c>
      <c r="F2779" t="s">
        <v>3826</v>
      </c>
      <c r="G2779" t="s">
        <v>156</v>
      </c>
      <c r="H2779">
        <v>138</v>
      </c>
      <c r="I2779">
        <v>35</v>
      </c>
      <c r="J2779">
        <v>34</v>
      </c>
      <c r="K2779">
        <v>4779</v>
      </c>
      <c r="L2779">
        <v>22</v>
      </c>
      <c r="M2779">
        <v>34.482316298348003</v>
      </c>
    </row>
    <row r="2780" spans="1:13" hidden="1" outlineLevel="3" x14ac:dyDescent="0.2">
      <c r="A2780">
        <v>1967</v>
      </c>
      <c r="B2780">
        <v>81</v>
      </c>
      <c r="C2780" t="s">
        <v>2494</v>
      </c>
      <c r="D2780">
        <v>10</v>
      </c>
      <c r="E2780" t="s">
        <v>987</v>
      </c>
      <c r="F2780" t="s">
        <v>3828</v>
      </c>
      <c r="G2780" t="s">
        <v>156</v>
      </c>
      <c r="H2780">
        <v>138</v>
      </c>
      <c r="I2780">
        <v>43</v>
      </c>
      <c r="J2780">
        <v>57</v>
      </c>
      <c r="K2780">
        <v>4779</v>
      </c>
      <c r="L2780">
        <v>22</v>
      </c>
      <c r="M2780">
        <v>34.447587984069997</v>
      </c>
    </row>
    <row r="2781" spans="1:13" hidden="1" outlineLevel="3" x14ac:dyDescent="0.2">
      <c r="A2781">
        <v>1967</v>
      </c>
      <c r="B2781">
        <v>83</v>
      </c>
      <c r="C2781" t="s">
        <v>2769</v>
      </c>
      <c r="D2781">
        <v>2</v>
      </c>
      <c r="E2781" t="s">
        <v>987</v>
      </c>
      <c r="F2781" t="s">
        <v>3829</v>
      </c>
      <c r="G2781" t="s">
        <v>156</v>
      </c>
      <c r="H2781">
        <v>138</v>
      </c>
      <c r="I2781">
        <v>53</v>
      </c>
      <c r="J2781">
        <v>26</v>
      </c>
      <c r="K2781">
        <v>4779</v>
      </c>
      <c r="L2781">
        <v>22</v>
      </c>
      <c r="M2781">
        <v>34.408387099354798</v>
      </c>
    </row>
    <row r="2782" spans="1:13" hidden="1" outlineLevel="3" x14ac:dyDescent="0.2">
      <c r="A2782">
        <v>1967</v>
      </c>
      <c r="B2782">
        <v>88</v>
      </c>
      <c r="C2782" t="s">
        <v>3542</v>
      </c>
      <c r="D2782">
        <v>4</v>
      </c>
      <c r="E2782" t="s">
        <v>987</v>
      </c>
      <c r="F2782" t="s">
        <v>3837</v>
      </c>
      <c r="G2782" t="s">
        <v>156</v>
      </c>
      <c r="H2782">
        <v>139</v>
      </c>
      <c r="I2782">
        <v>14</v>
      </c>
      <c r="J2782">
        <v>51</v>
      </c>
      <c r="K2782">
        <v>4779</v>
      </c>
      <c r="L2782">
        <v>22</v>
      </c>
      <c r="M2782">
        <v>34.320185281602903</v>
      </c>
    </row>
    <row r="2783" spans="1:13" outlineLevel="2" collapsed="1" x14ac:dyDescent="0.2">
      <c r="E2783" s="10" t="s">
        <v>13029</v>
      </c>
      <c r="M2783">
        <f>SUBTOTAL(1,M2773:M2782)</f>
        <v>34.662979829834519</v>
      </c>
    </row>
    <row r="2784" spans="1:13" hidden="1" outlineLevel="3" x14ac:dyDescent="0.2">
      <c r="A2784">
        <v>1967</v>
      </c>
      <c r="B2784">
        <v>62</v>
      </c>
      <c r="C2784" t="s">
        <v>3524</v>
      </c>
      <c r="D2784">
        <v>45</v>
      </c>
      <c r="E2784" t="s">
        <v>3794</v>
      </c>
      <c r="F2784" t="s">
        <v>3795</v>
      </c>
      <c r="G2784" t="s">
        <v>156</v>
      </c>
      <c r="H2784">
        <v>138</v>
      </c>
      <c r="I2784">
        <v>11</v>
      </c>
      <c r="J2784">
        <v>19</v>
      </c>
      <c r="K2784">
        <v>4779</v>
      </c>
      <c r="L2784">
        <v>22</v>
      </c>
      <c r="M2784">
        <v>34.583168334743704</v>
      </c>
    </row>
    <row r="2785" spans="1:13" hidden="1" outlineLevel="3" x14ac:dyDescent="0.2">
      <c r="A2785">
        <v>1967</v>
      </c>
      <c r="B2785">
        <v>69</v>
      </c>
      <c r="C2785" t="s">
        <v>3808</v>
      </c>
      <c r="D2785">
        <v>48</v>
      </c>
      <c r="E2785" t="s">
        <v>3794</v>
      </c>
      <c r="F2785" t="s">
        <v>3809</v>
      </c>
      <c r="G2785" t="s">
        <v>156</v>
      </c>
      <c r="H2785">
        <v>138</v>
      </c>
      <c r="I2785">
        <v>16</v>
      </c>
      <c r="J2785">
        <v>27</v>
      </c>
      <c r="K2785">
        <v>4779</v>
      </c>
      <c r="L2785">
        <v>22</v>
      </c>
      <c r="M2785">
        <v>34.561770395771603</v>
      </c>
    </row>
    <row r="2786" spans="1:13" hidden="1" outlineLevel="3" x14ac:dyDescent="0.2">
      <c r="A2786">
        <v>1967</v>
      </c>
      <c r="B2786">
        <v>84</v>
      </c>
      <c r="C2786" t="s">
        <v>3830</v>
      </c>
      <c r="D2786">
        <v>47</v>
      </c>
      <c r="E2786" t="s">
        <v>3794</v>
      </c>
      <c r="F2786" t="s">
        <v>3831</v>
      </c>
      <c r="G2786" t="s">
        <v>156</v>
      </c>
      <c r="H2786">
        <v>138</v>
      </c>
      <c r="I2786">
        <v>53</v>
      </c>
      <c r="J2786">
        <v>40</v>
      </c>
      <c r="K2786">
        <v>4779</v>
      </c>
      <c r="L2786">
        <v>22</v>
      </c>
      <c r="M2786">
        <v>34.407423703051798</v>
      </c>
    </row>
    <row r="2787" spans="1:13" outlineLevel="2" collapsed="1" x14ac:dyDescent="0.2">
      <c r="E2787" s="10" t="s">
        <v>13119</v>
      </c>
      <c r="M2787">
        <f>SUBTOTAL(1,M2784:M2786)</f>
        <v>34.517454144522368</v>
      </c>
    </row>
    <row r="2788" spans="1:13" hidden="1" outlineLevel="3" x14ac:dyDescent="0.2">
      <c r="A2788">
        <v>1967</v>
      </c>
      <c r="B2788">
        <v>7</v>
      </c>
      <c r="C2788" t="s">
        <v>3548</v>
      </c>
      <c r="D2788">
        <v>56</v>
      </c>
      <c r="E2788" t="s">
        <v>3702</v>
      </c>
      <c r="F2788" t="s">
        <v>3703</v>
      </c>
      <c r="G2788" t="s">
        <v>156</v>
      </c>
      <c r="H2788">
        <v>137</v>
      </c>
      <c r="I2788">
        <v>4</v>
      </c>
      <c r="J2788">
        <v>4</v>
      </c>
      <c r="K2788">
        <v>4779</v>
      </c>
      <c r="L2788">
        <v>22</v>
      </c>
      <c r="M2788">
        <v>34.865962500303901</v>
      </c>
    </row>
    <row r="2789" spans="1:13" hidden="1" outlineLevel="3" x14ac:dyDescent="0.2">
      <c r="A2789">
        <v>1967</v>
      </c>
      <c r="B2789">
        <v>27</v>
      </c>
      <c r="C2789" t="s">
        <v>3737</v>
      </c>
      <c r="D2789">
        <v>59</v>
      </c>
      <c r="E2789" t="s">
        <v>3702</v>
      </c>
      <c r="F2789" t="s">
        <v>3738</v>
      </c>
      <c r="G2789" t="s">
        <v>156</v>
      </c>
      <c r="H2789">
        <v>137</v>
      </c>
      <c r="I2789">
        <v>33</v>
      </c>
      <c r="J2789">
        <v>53</v>
      </c>
      <c r="K2789">
        <v>4779</v>
      </c>
      <c r="L2789">
        <v>22</v>
      </c>
      <c r="M2789">
        <v>34.740011267423597</v>
      </c>
    </row>
    <row r="2790" spans="1:13" hidden="1" outlineLevel="3" x14ac:dyDescent="0.2">
      <c r="A2790">
        <v>1967</v>
      </c>
      <c r="B2790">
        <v>32</v>
      </c>
      <c r="C2790" t="s">
        <v>3744</v>
      </c>
      <c r="D2790">
        <v>60</v>
      </c>
      <c r="E2790" t="s">
        <v>3702</v>
      </c>
      <c r="F2790" t="s">
        <v>3745</v>
      </c>
      <c r="G2790" t="s">
        <v>156</v>
      </c>
      <c r="H2790">
        <v>137</v>
      </c>
      <c r="I2790">
        <v>38</v>
      </c>
      <c r="J2790">
        <v>52</v>
      </c>
      <c r="K2790">
        <v>4779</v>
      </c>
      <c r="L2790">
        <v>22</v>
      </c>
      <c r="M2790">
        <v>34.719049425667698</v>
      </c>
    </row>
    <row r="2791" spans="1:13" hidden="1" outlineLevel="3" x14ac:dyDescent="0.2">
      <c r="A2791">
        <v>1967</v>
      </c>
      <c r="B2791">
        <v>34</v>
      </c>
      <c r="C2791" t="s">
        <v>3748</v>
      </c>
      <c r="D2791">
        <v>52</v>
      </c>
      <c r="E2791" t="s">
        <v>3702</v>
      </c>
      <c r="F2791" t="s">
        <v>3749</v>
      </c>
      <c r="G2791" t="s">
        <v>156</v>
      </c>
      <c r="H2791">
        <v>137</v>
      </c>
      <c r="I2791">
        <v>41</v>
      </c>
      <c r="J2791">
        <v>0</v>
      </c>
      <c r="K2791">
        <v>4779</v>
      </c>
      <c r="L2791">
        <v>22</v>
      </c>
      <c r="M2791">
        <v>34.710083524996897</v>
      </c>
    </row>
    <row r="2792" spans="1:13" hidden="1" outlineLevel="3" x14ac:dyDescent="0.2">
      <c r="A2792">
        <v>1967</v>
      </c>
      <c r="B2792">
        <v>65</v>
      </c>
      <c r="C2792" t="s">
        <v>3800</v>
      </c>
      <c r="D2792">
        <v>53</v>
      </c>
      <c r="E2792" t="s">
        <v>3702</v>
      </c>
      <c r="F2792" t="s">
        <v>3801</v>
      </c>
      <c r="G2792" t="s">
        <v>156</v>
      </c>
      <c r="H2792">
        <v>138</v>
      </c>
      <c r="I2792">
        <v>12</v>
      </c>
      <c r="J2792">
        <v>11</v>
      </c>
      <c r="K2792">
        <v>4779</v>
      </c>
      <c r="L2792">
        <v>22</v>
      </c>
      <c r="M2792">
        <v>34.579553836846301</v>
      </c>
    </row>
    <row r="2793" spans="1:13" hidden="1" outlineLevel="3" x14ac:dyDescent="0.2">
      <c r="A2793">
        <v>1967</v>
      </c>
      <c r="B2793">
        <v>68</v>
      </c>
      <c r="C2793" t="s">
        <v>3806</v>
      </c>
      <c r="D2793">
        <v>55</v>
      </c>
      <c r="E2793" t="s">
        <v>3702</v>
      </c>
      <c r="F2793" t="s">
        <v>3807</v>
      </c>
      <c r="G2793" t="s">
        <v>156</v>
      </c>
      <c r="H2793">
        <v>138</v>
      </c>
      <c r="I2793">
        <v>15</v>
      </c>
      <c r="J2793">
        <v>30</v>
      </c>
      <c r="K2793">
        <v>4779</v>
      </c>
      <c r="L2793">
        <v>22</v>
      </c>
      <c r="M2793">
        <v>34.565728406967601</v>
      </c>
    </row>
    <row r="2794" spans="1:13" hidden="1" outlineLevel="3" x14ac:dyDescent="0.2">
      <c r="A2794">
        <v>1967</v>
      </c>
      <c r="B2794">
        <v>80</v>
      </c>
      <c r="C2794" t="s">
        <v>3651</v>
      </c>
      <c r="D2794">
        <v>54</v>
      </c>
      <c r="E2794" t="s">
        <v>3702</v>
      </c>
      <c r="F2794" t="s">
        <v>3827</v>
      </c>
      <c r="G2794" t="s">
        <v>156</v>
      </c>
      <c r="H2794">
        <v>138</v>
      </c>
      <c r="I2794">
        <v>40</v>
      </c>
      <c r="J2794">
        <v>28</v>
      </c>
      <c r="K2794">
        <v>4779</v>
      </c>
      <c r="L2794">
        <v>22</v>
      </c>
      <c r="M2794">
        <v>34.4620093424247</v>
      </c>
    </row>
    <row r="2795" spans="1:13" hidden="1" outlineLevel="3" x14ac:dyDescent="0.2">
      <c r="A2795">
        <v>1967</v>
      </c>
      <c r="B2795">
        <v>87</v>
      </c>
      <c r="C2795" t="s">
        <v>3122</v>
      </c>
      <c r="D2795">
        <v>57</v>
      </c>
      <c r="E2795" t="s">
        <v>3702</v>
      </c>
      <c r="F2795" t="s">
        <v>3836</v>
      </c>
      <c r="G2795" t="s">
        <v>156</v>
      </c>
      <c r="H2795">
        <v>139</v>
      </c>
      <c r="I2795">
        <v>1</v>
      </c>
      <c r="J2795">
        <v>45</v>
      </c>
      <c r="K2795">
        <v>4779</v>
      </c>
      <c r="L2795">
        <v>22</v>
      </c>
      <c r="M2795">
        <v>34.374082177001199</v>
      </c>
    </row>
    <row r="2796" spans="1:13" outlineLevel="2" collapsed="1" x14ac:dyDescent="0.2">
      <c r="E2796" s="10" t="s">
        <v>13120</v>
      </c>
      <c r="M2796">
        <f>SUBTOTAL(1,M2788:M2795)</f>
        <v>34.627060060203988</v>
      </c>
    </row>
    <row r="2797" spans="1:13" hidden="1" outlineLevel="3" x14ac:dyDescent="0.2">
      <c r="A2797">
        <v>1967</v>
      </c>
      <c r="B2797">
        <v>5</v>
      </c>
      <c r="C2797" t="s">
        <v>3461</v>
      </c>
      <c r="D2797">
        <v>64</v>
      </c>
      <c r="E2797" t="s">
        <v>3700</v>
      </c>
      <c r="F2797" t="s">
        <v>3701</v>
      </c>
      <c r="G2797" t="s">
        <v>156</v>
      </c>
      <c r="H2797">
        <v>137</v>
      </c>
      <c r="I2797">
        <v>3</v>
      </c>
      <c r="J2797">
        <v>37</v>
      </c>
      <c r="K2797">
        <v>4779</v>
      </c>
      <c r="L2797">
        <v>22</v>
      </c>
      <c r="M2797">
        <v>34.867870381442003</v>
      </c>
    </row>
    <row r="2798" spans="1:13" hidden="1" outlineLevel="3" x14ac:dyDescent="0.2">
      <c r="A2798">
        <v>1967</v>
      </c>
      <c r="B2798">
        <v>14</v>
      </c>
      <c r="C2798" t="s">
        <v>3485</v>
      </c>
      <c r="D2798">
        <v>62</v>
      </c>
      <c r="E2798" t="s">
        <v>3700</v>
      </c>
      <c r="F2798" t="s">
        <v>3713</v>
      </c>
      <c r="G2798" t="s">
        <v>156</v>
      </c>
      <c r="H2798">
        <v>137</v>
      </c>
      <c r="I2798">
        <v>20</v>
      </c>
      <c r="J2798">
        <v>13</v>
      </c>
      <c r="K2798">
        <v>4779</v>
      </c>
      <c r="L2798">
        <v>22</v>
      </c>
      <c r="M2798">
        <v>34.797628703128701</v>
      </c>
    </row>
    <row r="2799" spans="1:13" hidden="1" outlineLevel="3" x14ac:dyDescent="0.2">
      <c r="A2799">
        <v>1967</v>
      </c>
      <c r="B2799">
        <v>25</v>
      </c>
      <c r="C2799" t="s">
        <v>3733</v>
      </c>
      <c r="D2799">
        <v>68</v>
      </c>
      <c r="E2799" t="s">
        <v>3700</v>
      </c>
      <c r="F2799" t="s">
        <v>3734</v>
      </c>
      <c r="G2799" t="s">
        <v>156</v>
      </c>
      <c r="H2799">
        <v>137</v>
      </c>
      <c r="I2799">
        <v>32</v>
      </c>
      <c r="J2799">
        <v>5</v>
      </c>
      <c r="K2799">
        <v>4779</v>
      </c>
      <c r="L2799">
        <v>22</v>
      </c>
      <c r="M2799">
        <v>34.747588992678601</v>
      </c>
    </row>
    <row r="2800" spans="1:13" hidden="1" outlineLevel="3" x14ac:dyDescent="0.2">
      <c r="A2800">
        <v>1967</v>
      </c>
      <c r="B2800">
        <v>30</v>
      </c>
      <c r="C2800" t="s">
        <v>3630</v>
      </c>
      <c r="D2800">
        <v>65</v>
      </c>
      <c r="E2800" t="s">
        <v>3700</v>
      </c>
      <c r="F2800" t="s">
        <v>3742</v>
      </c>
      <c r="G2800" t="s">
        <v>156</v>
      </c>
      <c r="H2800">
        <v>137</v>
      </c>
      <c r="I2800">
        <v>34</v>
      </c>
      <c r="J2800">
        <v>36</v>
      </c>
      <c r="K2800">
        <v>4779</v>
      </c>
      <c r="L2800">
        <v>22</v>
      </c>
      <c r="M2800">
        <v>34.736995129988102</v>
      </c>
    </row>
    <row r="2801" spans="1:13" hidden="1" outlineLevel="3" x14ac:dyDescent="0.2">
      <c r="A2801">
        <v>1967</v>
      </c>
      <c r="B2801">
        <v>67</v>
      </c>
      <c r="C2801" t="s">
        <v>3804</v>
      </c>
      <c r="D2801">
        <v>69</v>
      </c>
      <c r="E2801" t="s">
        <v>3700</v>
      </c>
      <c r="F2801" t="s">
        <v>3805</v>
      </c>
      <c r="G2801" t="s">
        <v>156</v>
      </c>
      <c r="H2801">
        <v>138</v>
      </c>
      <c r="I2801">
        <v>14</v>
      </c>
      <c r="J2801">
        <v>18</v>
      </c>
      <c r="K2801">
        <v>4779</v>
      </c>
      <c r="L2801">
        <v>22</v>
      </c>
      <c r="M2801">
        <v>34.570729296022499</v>
      </c>
    </row>
    <row r="2802" spans="1:13" hidden="1" outlineLevel="3" x14ac:dyDescent="0.2">
      <c r="A2802">
        <v>1967</v>
      </c>
      <c r="B2802">
        <v>71</v>
      </c>
      <c r="C2802" t="s">
        <v>3481</v>
      </c>
      <c r="D2802">
        <v>70</v>
      </c>
      <c r="E2802" t="s">
        <v>3700</v>
      </c>
      <c r="F2802" t="s">
        <v>3812</v>
      </c>
      <c r="G2802" t="s">
        <v>156</v>
      </c>
      <c r="H2802">
        <v>138</v>
      </c>
      <c r="I2802">
        <v>23</v>
      </c>
      <c r="J2802">
        <v>16</v>
      </c>
      <c r="K2802">
        <v>4779</v>
      </c>
      <c r="L2802">
        <v>22</v>
      </c>
      <c r="M2802">
        <v>34.533396494552299</v>
      </c>
    </row>
    <row r="2803" spans="1:13" hidden="1" outlineLevel="3" x14ac:dyDescent="0.2">
      <c r="A2803">
        <v>1967</v>
      </c>
      <c r="B2803">
        <v>75</v>
      </c>
      <c r="C2803" t="s">
        <v>3589</v>
      </c>
      <c r="D2803">
        <v>63</v>
      </c>
      <c r="E2803" t="s">
        <v>3700</v>
      </c>
      <c r="F2803" t="s">
        <v>3819</v>
      </c>
      <c r="G2803" t="s">
        <v>156</v>
      </c>
      <c r="H2803">
        <v>138</v>
      </c>
      <c r="I2803">
        <v>29</v>
      </c>
      <c r="J2803">
        <v>56</v>
      </c>
      <c r="K2803">
        <v>4779</v>
      </c>
      <c r="L2803">
        <v>22</v>
      </c>
      <c r="M2803">
        <v>34.505691983088496</v>
      </c>
    </row>
    <row r="2804" spans="1:13" hidden="1" outlineLevel="3" x14ac:dyDescent="0.2">
      <c r="A2804">
        <v>1967</v>
      </c>
      <c r="B2804">
        <v>76</v>
      </c>
      <c r="C2804" t="s">
        <v>3493</v>
      </c>
      <c r="D2804">
        <v>61</v>
      </c>
      <c r="E2804" t="s">
        <v>3700</v>
      </c>
      <c r="F2804" t="s">
        <v>3820</v>
      </c>
      <c r="G2804" t="s">
        <v>156</v>
      </c>
      <c r="H2804">
        <v>138</v>
      </c>
      <c r="I2804">
        <v>30</v>
      </c>
      <c r="J2804">
        <v>3</v>
      </c>
      <c r="K2804">
        <v>4779</v>
      </c>
      <c r="L2804">
        <v>22</v>
      </c>
      <c r="M2804">
        <v>34.505207549894401</v>
      </c>
    </row>
    <row r="2805" spans="1:13" outlineLevel="2" collapsed="1" x14ac:dyDescent="0.2">
      <c r="E2805" s="10" t="s">
        <v>13121</v>
      </c>
      <c r="M2805">
        <f>SUBTOTAL(1,M2797:M2804)</f>
        <v>34.658138566349386</v>
      </c>
    </row>
    <row r="2806" spans="1:13" hidden="1" outlineLevel="3" x14ac:dyDescent="0.2">
      <c r="A2806">
        <v>1967</v>
      </c>
      <c r="B2806">
        <v>3</v>
      </c>
      <c r="C2806" t="s">
        <v>3693</v>
      </c>
      <c r="D2806">
        <v>101</v>
      </c>
      <c r="E2806" t="s">
        <v>3694</v>
      </c>
      <c r="F2806" t="s">
        <v>3695</v>
      </c>
      <c r="G2806" t="s">
        <v>156</v>
      </c>
      <c r="H2806">
        <v>137</v>
      </c>
      <c r="I2806">
        <v>1</v>
      </c>
      <c r="J2806">
        <v>13</v>
      </c>
      <c r="K2806">
        <v>4779</v>
      </c>
      <c r="L2806">
        <v>22</v>
      </c>
      <c r="M2806">
        <v>34.878049274945099</v>
      </c>
    </row>
    <row r="2807" spans="1:13" hidden="1" outlineLevel="3" x14ac:dyDescent="0.2">
      <c r="A2807">
        <v>1967</v>
      </c>
      <c r="B2807">
        <v>15</v>
      </c>
      <c r="C2807" t="s">
        <v>3714</v>
      </c>
      <c r="D2807">
        <v>103</v>
      </c>
      <c r="E2807" t="s">
        <v>3694</v>
      </c>
      <c r="F2807" t="s">
        <v>3715</v>
      </c>
      <c r="G2807" t="s">
        <v>156</v>
      </c>
      <c r="H2807">
        <v>137</v>
      </c>
      <c r="I2807">
        <v>20</v>
      </c>
      <c r="J2807">
        <v>20</v>
      </c>
      <c r="K2807">
        <v>4779</v>
      </c>
      <c r="L2807">
        <v>22</v>
      </c>
      <c r="M2807">
        <v>34.797136038186103</v>
      </c>
    </row>
    <row r="2808" spans="1:13" hidden="1" outlineLevel="3" x14ac:dyDescent="0.2">
      <c r="A2808">
        <v>1967</v>
      </c>
      <c r="B2808">
        <v>22</v>
      </c>
      <c r="C2808" t="s">
        <v>3728</v>
      </c>
      <c r="D2808">
        <v>106</v>
      </c>
      <c r="E2808" t="s">
        <v>3694</v>
      </c>
      <c r="F2808" t="s">
        <v>3729</v>
      </c>
      <c r="G2808" t="s">
        <v>156</v>
      </c>
      <c r="H2808">
        <v>137</v>
      </c>
      <c r="I2808">
        <v>29</v>
      </c>
      <c r="J2808">
        <v>54</v>
      </c>
      <c r="K2808">
        <v>4779</v>
      </c>
      <c r="L2808">
        <v>22</v>
      </c>
      <c r="M2808">
        <v>34.756784930726397</v>
      </c>
    </row>
    <row r="2809" spans="1:13" hidden="1" outlineLevel="3" x14ac:dyDescent="0.2">
      <c r="A2809">
        <v>1967</v>
      </c>
      <c r="B2809">
        <v>44</v>
      </c>
      <c r="C2809" t="s">
        <v>3764</v>
      </c>
      <c r="D2809">
        <v>108</v>
      </c>
      <c r="E2809" t="s">
        <v>3694</v>
      </c>
      <c r="F2809" t="s">
        <v>3765</v>
      </c>
      <c r="G2809" t="s">
        <v>156</v>
      </c>
      <c r="H2809">
        <v>137</v>
      </c>
      <c r="I2809">
        <v>50</v>
      </c>
      <c r="J2809">
        <v>33</v>
      </c>
      <c r="K2809">
        <v>4779</v>
      </c>
      <c r="L2809">
        <v>22</v>
      </c>
      <c r="M2809">
        <v>34.670003808694702</v>
      </c>
    </row>
    <row r="2810" spans="1:13" hidden="1" outlineLevel="3" x14ac:dyDescent="0.2">
      <c r="A2810">
        <v>1967</v>
      </c>
      <c r="B2810">
        <v>58</v>
      </c>
      <c r="C2810" t="s">
        <v>3636</v>
      </c>
      <c r="D2810">
        <v>107</v>
      </c>
      <c r="E2810" t="s">
        <v>3694</v>
      </c>
      <c r="F2810" t="s">
        <v>3787</v>
      </c>
      <c r="G2810" t="s">
        <v>156</v>
      </c>
      <c r="H2810">
        <v>138</v>
      </c>
      <c r="I2810">
        <v>9</v>
      </c>
      <c r="J2810">
        <v>23</v>
      </c>
      <c r="K2810">
        <v>4779</v>
      </c>
      <c r="L2810">
        <v>22</v>
      </c>
      <c r="M2810">
        <v>34.591234169007301</v>
      </c>
    </row>
    <row r="2811" spans="1:13" hidden="1" outlineLevel="3" x14ac:dyDescent="0.2">
      <c r="A2811">
        <v>1967</v>
      </c>
      <c r="B2811">
        <v>61</v>
      </c>
      <c r="C2811" t="s">
        <v>3792</v>
      </c>
      <c r="D2811">
        <v>104</v>
      </c>
      <c r="E2811" t="s">
        <v>3694</v>
      </c>
      <c r="F2811" t="s">
        <v>3793</v>
      </c>
      <c r="G2811" t="s">
        <v>156</v>
      </c>
      <c r="H2811">
        <v>138</v>
      </c>
      <c r="I2811">
        <v>10</v>
      </c>
      <c r="J2811">
        <v>38</v>
      </c>
      <c r="K2811">
        <v>4779</v>
      </c>
      <c r="L2811">
        <v>22</v>
      </c>
      <c r="M2811">
        <v>34.586018760126798</v>
      </c>
    </row>
    <row r="2812" spans="1:13" hidden="1" outlineLevel="3" x14ac:dyDescent="0.2">
      <c r="A2812">
        <v>1967</v>
      </c>
      <c r="B2812">
        <v>64</v>
      </c>
      <c r="C2812" t="s">
        <v>3798</v>
      </c>
      <c r="D2812">
        <v>102</v>
      </c>
      <c r="E2812" t="s">
        <v>3694</v>
      </c>
      <c r="F2812" t="s">
        <v>3799</v>
      </c>
      <c r="G2812" t="s">
        <v>156</v>
      </c>
      <c r="H2812">
        <v>138</v>
      </c>
      <c r="I2812">
        <v>12</v>
      </c>
      <c r="J2812">
        <v>4</v>
      </c>
      <c r="K2812">
        <v>4779</v>
      </c>
      <c r="L2812">
        <v>22</v>
      </c>
      <c r="M2812">
        <v>34.580040359861997</v>
      </c>
    </row>
    <row r="2813" spans="1:13" outlineLevel="2" collapsed="1" x14ac:dyDescent="0.2">
      <c r="E2813" s="10" t="s">
        <v>13122</v>
      </c>
      <c r="M2813">
        <f>SUBTOTAL(1,M2806:M2812)</f>
        <v>34.694181048792629</v>
      </c>
    </row>
    <row r="2814" spans="1:13" hidden="1" outlineLevel="3" x14ac:dyDescent="0.2">
      <c r="A2814">
        <v>1967</v>
      </c>
      <c r="B2814">
        <v>20</v>
      </c>
      <c r="C2814" t="s">
        <v>3618</v>
      </c>
      <c r="D2814">
        <v>77</v>
      </c>
      <c r="E2814" t="s">
        <v>2985</v>
      </c>
      <c r="F2814" t="s">
        <v>3725</v>
      </c>
      <c r="G2814" t="s">
        <v>156</v>
      </c>
      <c r="H2814">
        <v>137</v>
      </c>
      <c r="I2814">
        <v>25</v>
      </c>
      <c r="J2814">
        <v>59</v>
      </c>
      <c r="K2814">
        <v>4779</v>
      </c>
      <c r="L2814">
        <v>22</v>
      </c>
      <c r="M2814">
        <v>34.773293664188003</v>
      </c>
    </row>
    <row r="2815" spans="1:13" hidden="1" outlineLevel="3" x14ac:dyDescent="0.2">
      <c r="A2815">
        <v>1967</v>
      </c>
      <c r="B2815">
        <v>35</v>
      </c>
      <c r="C2815" t="s">
        <v>3080</v>
      </c>
      <c r="D2815">
        <v>76</v>
      </c>
      <c r="E2815" t="s">
        <v>2985</v>
      </c>
      <c r="F2815" t="s">
        <v>3750</v>
      </c>
      <c r="G2815" t="s">
        <v>156</v>
      </c>
      <c r="H2815">
        <v>137</v>
      </c>
      <c r="I2815">
        <v>43</v>
      </c>
      <c r="J2815">
        <v>13</v>
      </c>
      <c r="K2815">
        <v>4779</v>
      </c>
      <c r="L2815">
        <v>22</v>
      </c>
      <c r="M2815">
        <v>34.700772298116298</v>
      </c>
    </row>
    <row r="2816" spans="1:13" hidden="1" outlineLevel="3" x14ac:dyDescent="0.2">
      <c r="A2816">
        <v>1967</v>
      </c>
      <c r="B2816">
        <v>55</v>
      </c>
      <c r="C2816" t="s">
        <v>3614</v>
      </c>
      <c r="D2816">
        <v>71</v>
      </c>
      <c r="E2816" t="s">
        <v>2985</v>
      </c>
      <c r="F2816" t="s">
        <v>3782</v>
      </c>
      <c r="G2816" t="s">
        <v>156</v>
      </c>
      <c r="H2816">
        <v>138</v>
      </c>
      <c r="I2816">
        <v>4</v>
      </c>
      <c r="J2816">
        <v>12</v>
      </c>
      <c r="K2816">
        <v>4779</v>
      </c>
      <c r="L2816">
        <v>22</v>
      </c>
      <c r="M2816">
        <v>34.6128775258926</v>
      </c>
    </row>
    <row r="2817" spans="1:13" hidden="1" outlineLevel="3" x14ac:dyDescent="0.2">
      <c r="A2817">
        <v>1967</v>
      </c>
      <c r="B2817">
        <v>70</v>
      </c>
      <c r="C2817" t="s">
        <v>3810</v>
      </c>
      <c r="D2817">
        <v>75</v>
      </c>
      <c r="E2817" t="s">
        <v>2985</v>
      </c>
      <c r="F2817" t="s">
        <v>3811</v>
      </c>
      <c r="G2817" t="s">
        <v>156</v>
      </c>
      <c r="H2817">
        <v>138</v>
      </c>
      <c r="I2817">
        <v>18</v>
      </c>
      <c r="J2817">
        <v>53</v>
      </c>
      <c r="K2817">
        <v>4779</v>
      </c>
      <c r="L2817">
        <v>22</v>
      </c>
      <c r="M2817">
        <v>34.551636465146899</v>
      </c>
    </row>
    <row r="2818" spans="1:13" hidden="1" outlineLevel="3" x14ac:dyDescent="0.2">
      <c r="A2818">
        <v>1967</v>
      </c>
      <c r="B2818">
        <v>73</v>
      </c>
      <c r="C2818" t="s">
        <v>3815</v>
      </c>
      <c r="D2818">
        <v>74</v>
      </c>
      <c r="E2818" t="s">
        <v>2985</v>
      </c>
      <c r="F2818" t="s">
        <v>3816</v>
      </c>
      <c r="G2818" t="s">
        <v>156</v>
      </c>
      <c r="H2818">
        <v>138</v>
      </c>
      <c r="I2818">
        <v>26</v>
      </c>
      <c r="J2818">
        <v>23</v>
      </c>
      <c r="K2818">
        <v>4779</v>
      </c>
      <c r="L2818">
        <v>22</v>
      </c>
      <c r="M2818">
        <v>34.520439100049501</v>
      </c>
    </row>
    <row r="2819" spans="1:13" hidden="1" outlineLevel="3" x14ac:dyDescent="0.2">
      <c r="A2819">
        <v>1967</v>
      </c>
      <c r="B2819">
        <v>78</v>
      </c>
      <c r="C2819" t="s">
        <v>3823</v>
      </c>
      <c r="D2819">
        <v>79</v>
      </c>
      <c r="E2819" t="s">
        <v>2985</v>
      </c>
      <c r="F2819" t="s">
        <v>3824</v>
      </c>
      <c r="G2819" t="s">
        <v>156</v>
      </c>
      <c r="H2819">
        <v>138</v>
      </c>
      <c r="I2819">
        <v>37</v>
      </c>
      <c r="J2819">
        <v>1</v>
      </c>
      <c r="K2819">
        <v>4779</v>
      </c>
      <c r="L2819">
        <v>22</v>
      </c>
      <c r="M2819">
        <v>34.476304604415397</v>
      </c>
    </row>
    <row r="2820" spans="1:13" hidden="1" outlineLevel="3" x14ac:dyDescent="0.2">
      <c r="A2820">
        <v>1967</v>
      </c>
      <c r="B2820">
        <v>86</v>
      </c>
      <c r="C2820" t="s">
        <v>3834</v>
      </c>
      <c r="D2820">
        <v>72</v>
      </c>
      <c r="E2820" t="s">
        <v>2985</v>
      </c>
      <c r="F2820" t="s">
        <v>3835</v>
      </c>
      <c r="G2820" t="s">
        <v>156</v>
      </c>
      <c r="H2820">
        <v>138</v>
      </c>
      <c r="I2820">
        <v>59</v>
      </c>
      <c r="J2820">
        <v>29</v>
      </c>
      <c r="K2820">
        <v>4779</v>
      </c>
      <c r="L2820">
        <v>22</v>
      </c>
      <c r="M2820">
        <v>34.383425032326102</v>
      </c>
    </row>
    <row r="2821" spans="1:13" outlineLevel="2" collapsed="1" x14ac:dyDescent="0.2">
      <c r="E2821" s="10" t="s">
        <v>13073</v>
      </c>
      <c r="M2821">
        <f>SUBTOTAL(1,M2814:M2820)</f>
        <v>34.574106955733541</v>
      </c>
    </row>
    <row r="2822" spans="1:13" outlineLevel="1" x14ac:dyDescent="0.2">
      <c r="A2822" s="10" t="s">
        <v>12924</v>
      </c>
      <c r="M2822">
        <f>SUBTOTAL(1,M2719:M2820)</f>
        <v>34.675396448280459</v>
      </c>
    </row>
    <row r="2823" spans="1:13" hidden="1" outlineLevel="3" x14ac:dyDescent="0.2">
      <c r="A2823">
        <v>1968</v>
      </c>
      <c r="B2823">
        <v>1</v>
      </c>
      <c r="C2823" t="s">
        <v>3731</v>
      </c>
      <c r="D2823">
        <v>49</v>
      </c>
      <c r="E2823" t="s">
        <v>3838</v>
      </c>
      <c r="F2823" t="s">
        <v>3839</v>
      </c>
      <c r="G2823" t="s">
        <v>156</v>
      </c>
      <c r="H2823">
        <v>128</v>
      </c>
      <c r="I2823">
        <v>34</v>
      </c>
      <c r="J2823">
        <v>11</v>
      </c>
      <c r="K2823">
        <v>4492</v>
      </c>
      <c r="L2823">
        <v>22</v>
      </c>
      <c r="M2823">
        <v>34.938241464315702</v>
      </c>
    </row>
    <row r="2824" spans="1:13" hidden="1" outlineLevel="3" x14ac:dyDescent="0.2">
      <c r="A2824">
        <v>1968</v>
      </c>
      <c r="B2824">
        <v>2</v>
      </c>
      <c r="C2824" t="s">
        <v>3731</v>
      </c>
      <c r="D2824">
        <v>49</v>
      </c>
      <c r="E2824" t="s">
        <v>3838</v>
      </c>
      <c r="F2824" t="s">
        <v>3843</v>
      </c>
      <c r="G2824" t="s">
        <v>156</v>
      </c>
      <c r="H2824">
        <v>133</v>
      </c>
      <c r="I2824">
        <v>50</v>
      </c>
      <c r="J2824">
        <v>20</v>
      </c>
      <c r="K2824">
        <v>4492</v>
      </c>
      <c r="L2824">
        <v>22</v>
      </c>
      <c r="M2824">
        <v>33.562741272674401</v>
      </c>
    </row>
    <row r="2825" spans="1:13" hidden="1" outlineLevel="3" x14ac:dyDescent="0.2">
      <c r="A2825">
        <v>1968</v>
      </c>
      <c r="B2825">
        <v>12</v>
      </c>
      <c r="C2825" t="s">
        <v>3858</v>
      </c>
      <c r="D2825">
        <v>45</v>
      </c>
      <c r="E2825" t="s">
        <v>3838</v>
      </c>
      <c r="F2825" t="s">
        <v>3859</v>
      </c>
      <c r="G2825" t="s">
        <v>156</v>
      </c>
      <c r="H2825">
        <v>133</v>
      </c>
      <c r="I2825">
        <v>59</v>
      </c>
      <c r="J2825">
        <v>8</v>
      </c>
      <c r="K2825">
        <v>4492</v>
      </c>
      <c r="L2825">
        <v>22</v>
      </c>
      <c r="M2825">
        <v>33.526001973678703</v>
      </c>
    </row>
    <row r="2826" spans="1:13" hidden="1" outlineLevel="3" x14ac:dyDescent="0.2">
      <c r="A2826">
        <v>1968</v>
      </c>
      <c r="B2826">
        <v>14</v>
      </c>
      <c r="C2826" t="s">
        <v>3862</v>
      </c>
      <c r="D2826">
        <v>46</v>
      </c>
      <c r="E2826" t="s">
        <v>3838</v>
      </c>
      <c r="F2826" t="s">
        <v>3863</v>
      </c>
      <c r="G2826" t="s">
        <v>156</v>
      </c>
      <c r="H2826">
        <v>134</v>
      </c>
      <c r="I2826">
        <v>1</v>
      </c>
      <c r="J2826">
        <v>13</v>
      </c>
      <c r="K2826">
        <v>4492</v>
      </c>
      <c r="L2826">
        <v>22</v>
      </c>
      <c r="M2826">
        <v>33.517315994884598</v>
      </c>
    </row>
    <row r="2827" spans="1:13" hidden="1" outlineLevel="3" x14ac:dyDescent="0.2">
      <c r="A2827">
        <v>1968</v>
      </c>
      <c r="B2827">
        <v>32</v>
      </c>
      <c r="C2827" t="s">
        <v>3704</v>
      </c>
      <c r="D2827">
        <v>42</v>
      </c>
      <c r="E2827" t="s">
        <v>3838</v>
      </c>
      <c r="F2827" t="s">
        <v>3891</v>
      </c>
      <c r="G2827" t="s">
        <v>156</v>
      </c>
      <c r="H2827">
        <v>134</v>
      </c>
      <c r="I2827">
        <v>31</v>
      </c>
      <c r="J2827">
        <v>8</v>
      </c>
      <c r="K2827">
        <v>4492</v>
      </c>
      <c r="L2827">
        <v>22</v>
      </c>
      <c r="M2827">
        <v>33.393079864868199</v>
      </c>
    </row>
    <row r="2828" spans="1:13" hidden="1" outlineLevel="3" x14ac:dyDescent="0.2">
      <c r="A2828">
        <v>1968</v>
      </c>
      <c r="B2828">
        <v>34</v>
      </c>
      <c r="C2828" t="s">
        <v>3350</v>
      </c>
      <c r="D2828">
        <v>41</v>
      </c>
      <c r="E2828" t="s">
        <v>3838</v>
      </c>
      <c r="F2828" t="s">
        <v>3893</v>
      </c>
      <c r="G2828" t="s">
        <v>156</v>
      </c>
      <c r="H2828">
        <v>134</v>
      </c>
      <c r="I2828">
        <v>32</v>
      </c>
      <c r="J2828">
        <v>9</v>
      </c>
      <c r="K2828">
        <v>4492</v>
      </c>
      <c r="L2828">
        <v>22</v>
      </c>
      <c r="M2828">
        <v>33.3888740917847</v>
      </c>
    </row>
    <row r="2829" spans="1:13" hidden="1" outlineLevel="3" x14ac:dyDescent="0.2">
      <c r="A2829">
        <v>1968</v>
      </c>
      <c r="B2829">
        <v>46</v>
      </c>
      <c r="C2829" t="s">
        <v>3906</v>
      </c>
      <c r="D2829">
        <v>48</v>
      </c>
      <c r="E2829" t="s">
        <v>3838</v>
      </c>
      <c r="F2829" t="s">
        <v>3907</v>
      </c>
      <c r="G2829" t="s">
        <v>156</v>
      </c>
      <c r="H2829">
        <v>135</v>
      </c>
      <c r="I2829">
        <v>2</v>
      </c>
      <c r="J2829">
        <v>11</v>
      </c>
      <c r="K2829">
        <v>4492</v>
      </c>
      <c r="L2829">
        <v>22</v>
      </c>
      <c r="M2829">
        <v>33.265107553313797</v>
      </c>
    </row>
    <row r="2830" spans="1:13" hidden="1" outlineLevel="3" x14ac:dyDescent="0.2">
      <c r="A2830">
        <v>1968</v>
      </c>
      <c r="B2830">
        <v>49</v>
      </c>
      <c r="C2830" t="s">
        <v>3911</v>
      </c>
      <c r="D2830">
        <v>44</v>
      </c>
      <c r="E2830" t="s">
        <v>3838</v>
      </c>
      <c r="F2830" t="s">
        <v>3912</v>
      </c>
      <c r="G2830" t="s">
        <v>156</v>
      </c>
      <c r="H2830">
        <v>135</v>
      </c>
      <c r="I2830">
        <v>10</v>
      </c>
      <c r="J2830">
        <v>31</v>
      </c>
      <c r="K2830">
        <v>4492</v>
      </c>
      <c r="L2830">
        <v>22</v>
      </c>
      <c r="M2830">
        <v>33.230928568052498</v>
      </c>
    </row>
    <row r="2831" spans="1:13" hidden="1" outlineLevel="3" x14ac:dyDescent="0.2">
      <c r="A2831">
        <v>1968</v>
      </c>
      <c r="B2831">
        <v>53</v>
      </c>
      <c r="C2831" t="s">
        <v>3918</v>
      </c>
      <c r="D2831">
        <v>50</v>
      </c>
      <c r="E2831" t="s">
        <v>3838</v>
      </c>
      <c r="F2831" t="s">
        <v>3919</v>
      </c>
      <c r="G2831" t="s">
        <v>156</v>
      </c>
      <c r="H2831">
        <v>135</v>
      </c>
      <c r="I2831">
        <v>29</v>
      </c>
      <c r="J2831">
        <v>57</v>
      </c>
      <c r="K2831">
        <v>4492</v>
      </c>
      <c r="L2831">
        <v>22</v>
      </c>
      <c r="M2831">
        <v>33.151495396650603</v>
      </c>
    </row>
    <row r="2832" spans="1:13" hidden="1" outlineLevel="3" x14ac:dyDescent="0.2">
      <c r="A2832">
        <v>1968</v>
      </c>
      <c r="B2832">
        <v>57</v>
      </c>
      <c r="C2832" t="s">
        <v>3762</v>
      </c>
      <c r="D2832">
        <v>43</v>
      </c>
      <c r="E2832" t="s">
        <v>3838</v>
      </c>
      <c r="F2832" t="s">
        <v>3926</v>
      </c>
      <c r="G2832" t="s">
        <v>156</v>
      </c>
      <c r="H2832">
        <v>135</v>
      </c>
      <c r="I2832">
        <v>36</v>
      </c>
      <c r="J2832">
        <v>9</v>
      </c>
      <c r="K2832">
        <v>4492</v>
      </c>
      <c r="L2832">
        <v>22</v>
      </c>
      <c r="M2832">
        <v>33.126232923434301</v>
      </c>
    </row>
    <row r="2833" spans="1:13" outlineLevel="2" collapsed="1" x14ac:dyDescent="0.2">
      <c r="E2833" s="10" t="s">
        <v>13123</v>
      </c>
      <c r="M2833">
        <f>SUBTOTAL(1,M2823:M2832)</f>
        <v>33.510001910365744</v>
      </c>
    </row>
    <row r="2834" spans="1:13" hidden="1" outlineLevel="3" x14ac:dyDescent="0.2">
      <c r="A2834">
        <v>1968</v>
      </c>
      <c r="B2834">
        <v>3</v>
      </c>
      <c r="C2834" t="s">
        <v>3344</v>
      </c>
      <c r="D2834">
        <v>51</v>
      </c>
      <c r="E2834" t="s">
        <v>1831</v>
      </c>
      <c r="F2834" t="s">
        <v>3845</v>
      </c>
      <c r="G2834" t="s">
        <v>156</v>
      </c>
      <c r="H2834">
        <v>133</v>
      </c>
      <c r="I2834">
        <v>51</v>
      </c>
      <c r="J2834">
        <v>45</v>
      </c>
      <c r="K2834">
        <v>4492</v>
      </c>
      <c r="L2834">
        <v>22</v>
      </c>
      <c r="M2834">
        <v>33.556821365206801</v>
      </c>
    </row>
    <row r="2835" spans="1:13" hidden="1" outlineLevel="3" x14ac:dyDescent="0.2">
      <c r="A2835">
        <v>1968</v>
      </c>
      <c r="B2835">
        <v>16</v>
      </c>
      <c r="C2835" t="s">
        <v>3866</v>
      </c>
      <c r="D2835">
        <v>55</v>
      </c>
      <c r="E2835" t="s">
        <v>1831</v>
      </c>
      <c r="F2835" t="s">
        <v>3867</v>
      </c>
      <c r="G2835" t="s">
        <v>156</v>
      </c>
      <c r="H2835">
        <v>134</v>
      </c>
      <c r="I2835">
        <v>6</v>
      </c>
      <c r="J2835">
        <v>5</v>
      </c>
      <c r="K2835">
        <v>4492</v>
      </c>
      <c r="L2835">
        <v>22</v>
      </c>
      <c r="M2835">
        <v>33.497043074787904</v>
      </c>
    </row>
    <row r="2836" spans="1:13" hidden="1" outlineLevel="3" x14ac:dyDescent="0.2">
      <c r="A2836">
        <v>1968</v>
      </c>
      <c r="B2836">
        <v>18</v>
      </c>
      <c r="C2836" t="s">
        <v>3601</v>
      </c>
      <c r="D2836">
        <v>59</v>
      </c>
      <c r="E2836" t="s">
        <v>1831</v>
      </c>
      <c r="F2836" t="s">
        <v>3870</v>
      </c>
      <c r="G2836" t="s">
        <v>156</v>
      </c>
      <c r="H2836">
        <v>134</v>
      </c>
      <c r="I2836">
        <v>6</v>
      </c>
      <c r="J2836">
        <v>44</v>
      </c>
      <c r="K2836">
        <v>4492</v>
      </c>
      <c r="L2836">
        <v>22</v>
      </c>
      <c r="M2836">
        <v>33.4943372465845</v>
      </c>
    </row>
    <row r="2837" spans="1:13" hidden="1" outlineLevel="3" x14ac:dyDescent="0.2">
      <c r="A2837">
        <v>1968</v>
      </c>
      <c r="B2837">
        <v>20</v>
      </c>
      <c r="C2837" t="s">
        <v>3790</v>
      </c>
      <c r="D2837">
        <v>54</v>
      </c>
      <c r="E2837" t="s">
        <v>1831</v>
      </c>
      <c r="F2837" t="s">
        <v>3872</v>
      </c>
      <c r="G2837" t="s">
        <v>156</v>
      </c>
      <c r="H2837">
        <v>134</v>
      </c>
      <c r="I2837">
        <v>7</v>
      </c>
      <c r="J2837">
        <v>8</v>
      </c>
      <c r="K2837">
        <v>4492</v>
      </c>
      <c r="L2837">
        <v>22</v>
      </c>
      <c r="M2837">
        <v>33.4926723388038</v>
      </c>
    </row>
    <row r="2838" spans="1:13" hidden="1" outlineLevel="3" x14ac:dyDescent="0.2">
      <c r="A2838">
        <v>1968</v>
      </c>
      <c r="B2838">
        <v>47</v>
      </c>
      <c r="C2838" t="s">
        <v>3779</v>
      </c>
      <c r="D2838">
        <v>57</v>
      </c>
      <c r="E2838" t="s">
        <v>1831</v>
      </c>
      <c r="F2838" t="s">
        <v>3908</v>
      </c>
      <c r="G2838" t="s">
        <v>156</v>
      </c>
      <c r="H2838">
        <v>135</v>
      </c>
      <c r="I2838">
        <v>7</v>
      </c>
      <c r="J2838">
        <v>1</v>
      </c>
      <c r="K2838">
        <v>4492</v>
      </c>
      <c r="L2838">
        <v>22</v>
      </c>
      <c r="M2838">
        <v>33.245275183431602</v>
      </c>
    </row>
    <row r="2839" spans="1:13" hidden="1" outlineLevel="3" x14ac:dyDescent="0.2">
      <c r="A2839">
        <v>1968</v>
      </c>
      <c r="B2839">
        <v>51</v>
      </c>
      <c r="C2839" t="s">
        <v>3914</v>
      </c>
      <c r="D2839">
        <v>53</v>
      </c>
      <c r="E2839" t="s">
        <v>1831</v>
      </c>
      <c r="F2839" t="s">
        <v>3915</v>
      </c>
      <c r="G2839" t="s">
        <v>156</v>
      </c>
      <c r="H2839">
        <v>135</v>
      </c>
      <c r="I2839">
        <v>26</v>
      </c>
      <c r="J2839">
        <v>22</v>
      </c>
      <c r="K2839">
        <v>4492</v>
      </c>
      <c r="L2839">
        <v>22</v>
      </c>
      <c r="M2839">
        <v>33.166113597302598</v>
      </c>
    </row>
    <row r="2840" spans="1:13" hidden="1" outlineLevel="3" x14ac:dyDescent="0.2">
      <c r="A2840">
        <v>1968</v>
      </c>
      <c r="B2840">
        <v>52</v>
      </c>
      <c r="C2840" t="s">
        <v>3916</v>
      </c>
      <c r="D2840">
        <v>56</v>
      </c>
      <c r="E2840" t="s">
        <v>1831</v>
      </c>
      <c r="F2840" t="s">
        <v>3917</v>
      </c>
      <c r="G2840" t="s">
        <v>156</v>
      </c>
      <c r="H2840">
        <v>135</v>
      </c>
      <c r="I2840">
        <v>29</v>
      </c>
      <c r="J2840">
        <v>28</v>
      </c>
      <c r="K2840">
        <v>4492</v>
      </c>
      <c r="L2840">
        <v>22</v>
      </c>
      <c r="M2840">
        <v>33.153466402059998</v>
      </c>
    </row>
    <row r="2841" spans="1:13" hidden="1" outlineLevel="3" x14ac:dyDescent="0.2">
      <c r="A2841">
        <v>1968</v>
      </c>
      <c r="B2841">
        <v>54</v>
      </c>
      <c r="C2841" t="s">
        <v>3920</v>
      </c>
      <c r="D2841">
        <v>58</v>
      </c>
      <c r="E2841" t="s">
        <v>1831</v>
      </c>
      <c r="F2841" t="s">
        <v>3921</v>
      </c>
      <c r="G2841" t="s">
        <v>156</v>
      </c>
      <c r="H2841">
        <v>135</v>
      </c>
      <c r="I2841">
        <v>31</v>
      </c>
      <c r="J2841">
        <v>54</v>
      </c>
      <c r="K2841">
        <v>4492</v>
      </c>
      <c r="L2841">
        <v>22</v>
      </c>
      <c r="M2841">
        <v>33.143545788807003</v>
      </c>
    </row>
    <row r="2842" spans="1:13" hidden="1" outlineLevel="3" x14ac:dyDescent="0.2">
      <c r="A2842">
        <v>1968</v>
      </c>
      <c r="B2842">
        <v>60</v>
      </c>
      <c r="C2842" t="s">
        <v>3930</v>
      </c>
      <c r="D2842">
        <v>60</v>
      </c>
      <c r="E2842" t="s">
        <v>1831</v>
      </c>
      <c r="F2842" t="s">
        <v>3931</v>
      </c>
      <c r="G2842" t="s">
        <v>156</v>
      </c>
      <c r="H2842">
        <v>135</v>
      </c>
      <c r="I2842">
        <v>39</v>
      </c>
      <c r="J2842">
        <v>52</v>
      </c>
      <c r="K2842">
        <v>4492</v>
      </c>
      <c r="L2842">
        <v>22</v>
      </c>
      <c r="M2842">
        <v>33.111107471047802</v>
      </c>
    </row>
    <row r="2843" spans="1:13" outlineLevel="2" collapsed="1" x14ac:dyDescent="0.2">
      <c r="E2843" s="10" t="s">
        <v>13049</v>
      </c>
      <c r="M2843">
        <f>SUBTOTAL(1,M2834:M2842)</f>
        <v>33.317820274225774</v>
      </c>
    </row>
    <row r="2844" spans="1:13" hidden="1" outlineLevel="3" x14ac:dyDescent="0.2">
      <c r="A2844">
        <v>1968</v>
      </c>
      <c r="B2844">
        <v>6</v>
      </c>
      <c r="C2844" t="s">
        <v>3193</v>
      </c>
      <c r="D2844">
        <v>40</v>
      </c>
      <c r="E2844" t="s">
        <v>3709</v>
      </c>
      <c r="F2844" t="s">
        <v>3849</v>
      </c>
      <c r="G2844" t="s">
        <v>156</v>
      </c>
      <c r="H2844">
        <v>133</v>
      </c>
      <c r="I2844">
        <v>52</v>
      </c>
      <c r="J2844">
        <v>28</v>
      </c>
      <c r="K2844">
        <v>4492</v>
      </c>
      <c r="L2844">
        <v>22</v>
      </c>
      <c r="M2844">
        <v>33.553827383867102</v>
      </c>
    </row>
    <row r="2845" spans="1:13" hidden="1" outlineLevel="3" x14ac:dyDescent="0.2">
      <c r="A2845">
        <v>1968</v>
      </c>
      <c r="B2845">
        <v>36</v>
      </c>
      <c r="C2845" t="s">
        <v>3134</v>
      </c>
      <c r="D2845">
        <v>37</v>
      </c>
      <c r="E2845" t="s">
        <v>3709</v>
      </c>
      <c r="F2845" t="s">
        <v>3895</v>
      </c>
      <c r="G2845" t="s">
        <v>156</v>
      </c>
      <c r="H2845">
        <v>134</v>
      </c>
      <c r="I2845">
        <v>37</v>
      </c>
      <c r="J2845">
        <v>28</v>
      </c>
      <c r="K2845">
        <v>4492</v>
      </c>
      <c r="L2845">
        <v>22</v>
      </c>
      <c r="M2845">
        <v>33.366897211997099</v>
      </c>
    </row>
    <row r="2846" spans="1:13" hidden="1" outlineLevel="3" x14ac:dyDescent="0.2">
      <c r="A2846">
        <v>1968</v>
      </c>
      <c r="B2846">
        <v>44</v>
      </c>
      <c r="C2846" t="s">
        <v>3796</v>
      </c>
      <c r="D2846">
        <v>39</v>
      </c>
      <c r="E2846" t="s">
        <v>3709</v>
      </c>
      <c r="F2846" t="s">
        <v>3904</v>
      </c>
      <c r="G2846" t="s">
        <v>156</v>
      </c>
      <c r="H2846">
        <v>135</v>
      </c>
      <c r="I2846">
        <v>0</v>
      </c>
      <c r="J2846">
        <v>27</v>
      </c>
      <c r="K2846">
        <v>4492</v>
      </c>
      <c r="L2846">
        <v>22</v>
      </c>
      <c r="M2846">
        <v>33.272225617095302</v>
      </c>
    </row>
    <row r="2847" spans="1:13" outlineLevel="2" collapsed="1" x14ac:dyDescent="0.2">
      <c r="E2847" s="10" t="s">
        <v>13115</v>
      </c>
      <c r="M2847">
        <f>SUBTOTAL(1,M2844:M2846)</f>
        <v>33.397650070986501</v>
      </c>
    </row>
    <row r="2848" spans="1:13" hidden="1" outlineLevel="3" x14ac:dyDescent="0.2">
      <c r="A2848">
        <v>1968</v>
      </c>
      <c r="B2848">
        <v>2</v>
      </c>
      <c r="C2848" t="s">
        <v>3841</v>
      </c>
      <c r="D2848">
        <v>70</v>
      </c>
      <c r="E2848" t="s">
        <v>3690</v>
      </c>
      <c r="F2848" t="s">
        <v>3842</v>
      </c>
      <c r="G2848" t="s">
        <v>156</v>
      </c>
      <c r="H2848">
        <v>128</v>
      </c>
      <c r="I2848">
        <v>34</v>
      </c>
      <c r="J2848">
        <v>23</v>
      </c>
      <c r="K2848">
        <v>4492</v>
      </c>
      <c r="L2848">
        <v>22</v>
      </c>
      <c r="M2848">
        <v>34.937335669517701</v>
      </c>
    </row>
    <row r="2849" spans="1:13" hidden="1" outlineLevel="3" x14ac:dyDescent="0.2">
      <c r="A2849">
        <v>1968</v>
      </c>
      <c r="B2849">
        <v>4</v>
      </c>
      <c r="C2849" t="s">
        <v>3841</v>
      </c>
      <c r="D2849">
        <v>70</v>
      </c>
      <c r="E2849" t="s">
        <v>3690</v>
      </c>
      <c r="F2849" t="s">
        <v>3846</v>
      </c>
      <c r="G2849" t="s">
        <v>156</v>
      </c>
      <c r="H2849">
        <v>133</v>
      </c>
      <c r="I2849">
        <v>51</v>
      </c>
      <c r="J2849">
        <v>59</v>
      </c>
      <c r="K2849">
        <v>4492</v>
      </c>
      <c r="L2849">
        <v>22</v>
      </c>
      <c r="M2849">
        <v>33.555846521925801</v>
      </c>
    </row>
    <row r="2850" spans="1:13" hidden="1" outlineLevel="3" x14ac:dyDescent="0.2">
      <c r="A2850">
        <v>1968</v>
      </c>
      <c r="B2850">
        <v>9</v>
      </c>
      <c r="C2850" t="s">
        <v>3854</v>
      </c>
      <c r="D2850">
        <v>63</v>
      </c>
      <c r="E2850" t="s">
        <v>3690</v>
      </c>
      <c r="F2850" t="s">
        <v>3855</v>
      </c>
      <c r="G2850" t="s">
        <v>156</v>
      </c>
      <c r="H2850">
        <v>133</v>
      </c>
      <c r="I2850">
        <v>53</v>
      </c>
      <c r="J2850">
        <v>47</v>
      </c>
      <c r="K2850">
        <v>4492</v>
      </c>
      <c r="L2850">
        <v>22</v>
      </c>
      <c r="M2850">
        <v>33.548328205681401</v>
      </c>
    </row>
    <row r="2851" spans="1:13" hidden="1" outlineLevel="3" x14ac:dyDescent="0.2">
      <c r="A2851">
        <v>1968</v>
      </c>
      <c r="B2851">
        <v>11</v>
      </c>
      <c r="C2851" t="s">
        <v>3357</v>
      </c>
      <c r="D2851">
        <v>64</v>
      </c>
      <c r="E2851" t="s">
        <v>3690</v>
      </c>
      <c r="F2851" t="s">
        <v>3857</v>
      </c>
      <c r="G2851" t="s">
        <v>156</v>
      </c>
      <c r="H2851">
        <v>133</v>
      </c>
      <c r="I2851">
        <v>56</v>
      </c>
      <c r="J2851">
        <v>53</v>
      </c>
      <c r="K2851">
        <v>4492</v>
      </c>
      <c r="L2851">
        <v>22</v>
      </c>
      <c r="M2851">
        <v>33.535387888754499</v>
      </c>
    </row>
    <row r="2852" spans="1:13" hidden="1" outlineLevel="3" x14ac:dyDescent="0.2">
      <c r="A2852">
        <v>1968</v>
      </c>
      <c r="B2852">
        <v>13</v>
      </c>
      <c r="C2852" t="s">
        <v>3860</v>
      </c>
      <c r="D2852">
        <v>65</v>
      </c>
      <c r="E2852" t="s">
        <v>3690</v>
      </c>
      <c r="F2852" t="s">
        <v>3861</v>
      </c>
      <c r="G2852" t="s">
        <v>156</v>
      </c>
      <c r="H2852">
        <v>133</v>
      </c>
      <c r="I2852">
        <v>59</v>
      </c>
      <c r="J2852">
        <v>24</v>
      </c>
      <c r="K2852">
        <v>4492</v>
      </c>
      <c r="L2852">
        <v>22</v>
      </c>
      <c r="M2852">
        <v>33.5248899171579</v>
      </c>
    </row>
    <row r="2853" spans="1:13" hidden="1" outlineLevel="3" x14ac:dyDescent="0.2">
      <c r="A2853">
        <v>1968</v>
      </c>
      <c r="B2853">
        <v>23</v>
      </c>
      <c r="C2853" t="s">
        <v>3876</v>
      </c>
      <c r="D2853">
        <v>68</v>
      </c>
      <c r="E2853" t="s">
        <v>3690</v>
      </c>
      <c r="F2853" t="s">
        <v>3877</v>
      </c>
      <c r="G2853" t="s">
        <v>156</v>
      </c>
      <c r="H2853">
        <v>134</v>
      </c>
      <c r="I2853">
        <v>10</v>
      </c>
      <c r="J2853">
        <v>18</v>
      </c>
      <c r="K2853">
        <v>4492</v>
      </c>
      <c r="L2853">
        <v>22</v>
      </c>
      <c r="M2853">
        <v>33.479497658472297</v>
      </c>
    </row>
    <row r="2854" spans="1:13" hidden="1" outlineLevel="3" x14ac:dyDescent="0.2">
      <c r="A2854">
        <v>1968</v>
      </c>
      <c r="B2854">
        <v>29</v>
      </c>
      <c r="C2854" t="s">
        <v>3620</v>
      </c>
      <c r="D2854">
        <v>61</v>
      </c>
      <c r="E2854" t="s">
        <v>3690</v>
      </c>
      <c r="F2854" t="s">
        <v>3887</v>
      </c>
      <c r="G2854" t="s">
        <v>156</v>
      </c>
      <c r="H2854">
        <v>134</v>
      </c>
      <c r="I2854">
        <v>28</v>
      </c>
      <c r="J2854">
        <v>7</v>
      </c>
      <c r="K2854">
        <v>4492</v>
      </c>
      <c r="L2854">
        <v>22</v>
      </c>
      <c r="M2854">
        <v>33.405565528510301</v>
      </c>
    </row>
    <row r="2855" spans="1:13" hidden="1" outlineLevel="3" x14ac:dyDescent="0.2">
      <c r="A2855">
        <v>1968</v>
      </c>
      <c r="B2855">
        <v>30</v>
      </c>
      <c r="C2855" t="s">
        <v>3437</v>
      </c>
      <c r="D2855">
        <v>66</v>
      </c>
      <c r="E2855" t="s">
        <v>3690</v>
      </c>
      <c r="F2855" t="s">
        <v>3888</v>
      </c>
      <c r="G2855" t="s">
        <v>156</v>
      </c>
      <c r="H2855">
        <v>134</v>
      </c>
      <c r="I2855">
        <v>28</v>
      </c>
      <c r="J2855">
        <v>36</v>
      </c>
      <c r="K2855">
        <v>4492</v>
      </c>
      <c r="L2855">
        <v>22</v>
      </c>
      <c r="M2855">
        <v>33.4035644349701</v>
      </c>
    </row>
    <row r="2856" spans="1:13" hidden="1" outlineLevel="3" x14ac:dyDescent="0.2">
      <c r="A2856">
        <v>1968</v>
      </c>
      <c r="B2856">
        <v>38</v>
      </c>
      <c r="C2856" t="s">
        <v>3370</v>
      </c>
      <c r="D2856">
        <v>62</v>
      </c>
      <c r="E2856" t="s">
        <v>3690</v>
      </c>
      <c r="F2856" t="s">
        <v>3897</v>
      </c>
      <c r="G2856" t="s">
        <v>156</v>
      </c>
      <c r="H2856">
        <v>134</v>
      </c>
      <c r="I2856">
        <v>40</v>
      </c>
      <c r="J2856">
        <v>48</v>
      </c>
      <c r="K2856">
        <v>4492</v>
      </c>
      <c r="L2856">
        <v>22</v>
      </c>
      <c r="M2856">
        <v>33.353133353133302</v>
      </c>
    </row>
    <row r="2857" spans="1:13" outlineLevel="2" collapsed="1" x14ac:dyDescent="0.2">
      <c r="E2857" s="10" t="s">
        <v>13117</v>
      </c>
      <c r="M2857">
        <f>SUBTOTAL(1,M2848:M2856)</f>
        <v>33.638172130902589</v>
      </c>
    </row>
    <row r="2858" spans="1:13" hidden="1" outlineLevel="3" x14ac:dyDescent="0.2">
      <c r="A2858">
        <v>1968</v>
      </c>
      <c r="B2858">
        <v>5</v>
      </c>
      <c r="C2858" t="s">
        <v>3564</v>
      </c>
      <c r="D2858">
        <v>1</v>
      </c>
      <c r="E2858" t="s">
        <v>3847</v>
      </c>
      <c r="F2858" t="s">
        <v>3848</v>
      </c>
      <c r="G2858" t="s">
        <v>156</v>
      </c>
      <c r="H2858">
        <v>133</v>
      </c>
      <c r="I2858">
        <v>52</v>
      </c>
      <c r="J2858">
        <v>11</v>
      </c>
      <c r="K2858">
        <v>4492</v>
      </c>
      <c r="L2858">
        <v>22</v>
      </c>
      <c r="M2858">
        <v>33.555010987049997</v>
      </c>
    </row>
    <row r="2859" spans="1:13" hidden="1" outlineLevel="3" x14ac:dyDescent="0.2">
      <c r="A2859">
        <v>1968</v>
      </c>
      <c r="B2859">
        <v>27</v>
      </c>
      <c r="C2859" t="s">
        <v>3884</v>
      </c>
      <c r="D2859">
        <v>3</v>
      </c>
      <c r="E2859" t="s">
        <v>3847</v>
      </c>
      <c r="F2859" t="s">
        <v>3885</v>
      </c>
      <c r="G2859" t="s">
        <v>156</v>
      </c>
      <c r="H2859">
        <v>134</v>
      </c>
      <c r="I2859">
        <v>19</v>
      </c>
      <c r="J2859">
        <v>29</v>
      </c>
      <c r="K2859">
        <v>4492</v>
      </c>
      <c r="L2859">
        <v>22</v>
      </c>
      <c r="M2859">
        <v>33.441349631593397</v>
      </c>
    </row>
    <row r="2860" spans="1:13" hidden="1" outlineLevel="3" x14ac:dyDescent="0.2">
      <c r="A2860">
        <v>1968</v>
      </c>
      <c r="B2860">
        <v>41</v>
      </c>
      <c r="C2860" t="s">
        <v>3542</v>
      </c>
      <c r="D2860">
        <v>2</v>
      </c>
      <c r="E2860" t="s">
        <v>3847</v>
      </c>
      <c r="F2860" t="s">
        <v>3901</v>
      </c>
      <c r="G2860" t="s">
        <v>156</v>
      </c>
      <c r="H2860">
        <v>134</v>
      </c>
      <c r="I2860">
        <v>56</v>
      </c>
      <c r="J2860">
        <v>6</v>
      </c>
      <c r="K2860">
        <v>4492</v>
      </c>
      <c r="L2860">
        <v>22</v>
      </c>
      <c r="M2860">
        <v>33.290102642012798</v>
      </c>
    </row>
    <row r="2861" spans="1:13" hidden="1" outlineLevel="3" x14ac:dyDescent="0.2">
      <c r="A2861">
        <v>1968</v>
      </c>
      <c r="B2861">
        <v>45</v>
      </c>
      <c r="C2861" t="s">
        <v>3785</v>
      </c>
      <c r="D2861">
        <v>7</v>
      </c>
      <c r="E2861" t="s">
        <v>3847</v>
      </c>
      <c r="F2861" t="s">
        <v>3905</v>
      </c>
      <c r="G2861" t="s">
        <v>156</v>
      </c>
      <c r="H2861">
        <v>135</v>
      </c>
      <c r="I2861">
        <v>1</v>
      </c>
      <c r="J2861">
        <v>47</v>
      </c>
      <c r="K2861">
        <v>4492</v>
      </c>
      <c r="L2861">
        <v>22</v>
      </c>
      <c r="M2861">
        <v>33.266749913084901</v>
      </c>
    </row>
    <row r="2862" spans="1:13" hidden="1" outlineLevel="3" x14ac:dyDescent="0.2">
      <c r="A2862">
        <v>1968</v>
      </c>
      <c r="B2862">
        <v>50</v>
      </c>
      <c r="C2862" t="s">
        <v>3279</v>
      </c>
      <c r="D2862">
        <v>5</v>
      </c>
      <c r="E2862" t="s">
        <v>3847</v>
      </c>
      <c r="F2862" t="s">
        <v>3913</v>
      </c>
      <c r="G2862" t="s">
        <v>156</v>
      </c>
      <c r="H2862">
        <v>135</v>
      </c>
      <c r="I2862">
        <v>22</v>
      </c>
      <c r="J2862">
        <v>38</v>
      </c>
      <c r="K2862">
        <v>4492</v>
      </c>
      <c r="L2862">
        <v>22</v>
      </c>
      <c r="M2862">
        <v>33.181357441552201</v>
      </c>
    </row>
    <row r="2863" spans="1:13" outlineLevel="2" collapsed="1" x14ac:dyDescent="0.2">
      <c r="E2863" s="10" t="s">
        <v>13124</v>
      </c>
      <c r="M2863">
        <f>SUBTOTAL(1,M2858:M2862)</f>
        <v>33.346914123058653</v>
      </c>
    </row>
    <row r="2864" spans="1:13" hidden="1" outlineLevel="3" x14ac:dyDescent="0.2">
      <c r="A2864">
        <v>1968</v>
      </c>
      <c r="B2864">
        <v>7</v>
      </c>
      <c r="C2864" t="s">
        <v>3682</v>
      </c>
      <c r="D2864">
        <v>11</v>
      </c>
      <c r="E2864" t="s">
        <v>3850</v>
      </c>
      <c r="F2864" t="s">
        <v>3851</v>
      </c>
      <c r="G2864" t="s">
        <v>156</v>
      </c>
      <c r="H2864">
        <v>133</v>
      </c>
      <c r="I2864">
        <v>53</v>
      </c>
      <c r="J2864">
        <v>26</v>
      </c>
      <c r="K2864">
        <v>4492</v>
      </c>
      <c r="L2864">
        <v>22</v>
      </c>
      <c r="M2864">
        <v>33.549789836640997</v>
      </c>
    </row>
    <row r="2865" spans="1:13" hidden="1" outlineLevel="3" x14ac:dyDescent="0.2">
      <c r="A2865">
        <v>1968</v>
      </c>
      <c r="B2865">
        <v>17</v>
      </c>
      <c r="C2865" t="s">
        <v>3868</v>
      </c>
      <c r="D2865">
        <v>18</v>
      </c>
      <c r="E2865" t="s">
        <v>3850</v>
      </c>
      <c r="F2865" t="s">
        <v>3869</v>
      </c>
      <c r="G2865" t="s">
        <v>156</v>
      </c>
      <c r="H2865">
        <v>134</v>
      </c>
      <c r="I2865">
        <v>6</v>
      </c>
      <c r="J2865">
        <v>8</v>
      </c>
      <c r="K2865">
        <v>4492</v>
      </c>
      <c r="L2865">
        <v>22</v>
      </c>
      <c r="M2865">
        <v>33.496834918635798</v>
      </c>
    </row>
    <row r="2866" spans="1:13" hidden="1" outlineLevel="3" x14ac:dyDescent="0.2">
      <c r="A2866">
        <v>1968</v>
      </c>
      <c r="B2866">
        <v>31</v>
      </c>
      <c r="C2866" t="s">
        <v>3889</v>
      </c>
      <c r="D2866">
        <v>15</v>
      </c>
      <c r="E2866" t="s">
        <v>3850</v>
      </c>
      <c r="F2866" t="s">
        <v>3890</v>
      </c>
      <c r="G2866" t="s">
        <v>156</v>
      </c>
      <c r="H2866">
        <v>134</v>
      </c>
      <c r="I2866">
        <v>28</v>
      </c>
      <c r="J2866">
        <v>38</v>
      </c>
      <c r="K2866">
        <v>4492</v>
      </c>
      <c r="L2866">
        <v>22</v>
      </c>
      <c r="M2866">
        <v>33.403426437356103</v>
      </c>
    </row>
    <row r="2867" spans="1:13" hidden="1" outlineLevel="3" x14ac:dyDescent="0.2">
      <c r="A2867">
        <v>1968</v>
      </c>
      <c r="B2867">
        <v>37</v>
      </c>
      <c r="C2867" t="s">
        <v>3663</v>
      </c>
      <c r="D2867">
        <v>17</v>
      </c>
      <c r="E2867" t="s">
        <v>3850</v>
      </c>
      <c r="F2867" t="s">
        <v>3896</v>
      </c>
      <c r="G2867" t="s">
        <v>156</v>
      </c>
      <c r="H2867">
        <v>134</v>
      </c>
      <c r="I2867">
        <v>37</v>
      </c>
      <c r="J2867">
        <v>47</v>
      </c>
      <c r="K2867">
        <v>4492</v>
      </c>
      <c r="L2867">
        <v>22</v>
      </c>
      <c r="M2867">
        <v>33.3655891570913</v>
      </c>
    </row>
    <row r="2868" spans="1:13" hidden="1" outlineLevel="3" x14ac:dyDescent="0.2">
      <c r="A2868">
        <v>1968</v>
      </c>
      <c r="B2868">
        <v>40</v>
      </c>
      <c r="C2868" t="s">
        <v>3899</v>
      </c>
      <c r="D2868">
        <v>12</v>
      </c>
      <c r="E2868" t="s">
        <v>3850</v>
      </c>
      <c r="F2868" t="s">
        <v>3900</v>
      </c>
      <c r="G2868" t="s">
        <v>156</v>
      </c>
      <c r="H2868">
        <v>134</v>
      </c>
      <c r="I2868">
        <v>53</v>
      </c>
      <c r="J2868">
        <v>36</v>
      </c>
      <c r="K2868">
        <v>4492</v>
      </c>
      <c r="L2868">
        <v>22</v>
      </c>
      <c r="M2868">
        <v>33.300385489769603</v>
      </c>
    </row>
    <row r="2869" spans="1:13" hidden="1" outlineLevel="3" x14ac:dyDescent="0.2">
      <c r="A2869">
        <v>1968</v>
      </c>
      <c r="B2869">
        <v>42</v>
      </c>
      <c r="C2869" t="s">
        <v>3752</v>
      </c>
      <c r="D2869">
        <v>14</v>
      </c>
      <c r="E2869" t="s">
        <v>3850</v>
      </c>
      <c r="F2869" t="s">
        <v>3902</v>
      </c>
      <c r="G2869" t="s">
        <v>156</v>
      </c>
      <c r="H2869">
        <v>134</v>
      </c>
      <c r="I2869">
        <v>56</v>
      </c>
      <c r="J2869">
        <v>40</v>
      </c>
      <c r="K2869">
        <v>4492</v>
      </c>
      <c r="L2869">
        <v>22</v>
      </c>
      <c r="M2869">
        <v>33.287772745985997</v>
      </c>
    </row>
    <row r="2870" spans="1:13" hidden="1" outlineLevel="3" x14ac:dyDescent="0.2">
      <c r="A2870">
        <v>1968</v>
      </c>
      <c r="B2870">
        <v>48</v>
      </c>
      <c r="C2870" t="s">
        <v>3909</v>
      </c>
      <c r="D2870">
        <v>13</v>
      </c>
      <c r="E2870" t="s">
        <v>3850</v>
      </c>
      <c r="F2870" t="s">
        <v>3910</v>
      </c>
      <c r="G2870" t="s">
        <v>156</v>
      </c>
      <c r="H2870">
        <v>135</v>
      </c>
      <c r="I2870">
        <v>7</v>
      </c>
      <c r="J2870">
        <v>55</v>
      </c>
      <c r="K2870">
        <v>4492</v>
      </c>
      <c r="L2870">
        <v>22</v>
      </c>
      <c r="M2870">
        <v>33.241584870753897</v>
      </c>
    </row>
    <row r="2871" spans="1:13" hidden="1" outlineLevel="3" x14ac:dyDescent="0.2">
      <c r="A2871">
        <v>1968</v>
      </c>
      <c r="B2871">
        <v>58</v>
      </c>
      <c r="C2871" t="s">
        <v>3927</v>
      </c>
      <c r="D2871">
        <v>19</v>
      </c>
      <c r="E2871" t="s">
        <v>3850</v>
      </c>
      <c r="F2871" t="s">
        <v>3928</v>
      </c>
      <c r="G2871" t="s">
        <v>156</v>
      </c>
      <c r="H2871">
        <v>135</v>
      </c>
      <c r="I2871">
        <v>38</v>
      </c>
      <c r="J2871">
        <v>16</v>
      </c>
      <c r="K2871">
        <v>4492</v>
      </c>
      <c r="L2871">
        <v>22</v>
      </c>
      <c r="M2871">
        <v>33.117617183020101</v>
      </c>
    </row>
    <row r="2872" spans="1:13" outlineLevel="2" collapsed="1" x14ac:dyDescent="0.2">
      <c r="E2872" s="10" t="s">
        <v>13125</v>
      </c>
      <c r="M2872">
        <f>SUBTOTAL(1,M2864:M2871)</f>
        <v>33.345375079906724</v>
      </c>
    </row>
    <row r="2873" spans="1:13" hidden="1" outlineLevel="3" x14ac:dyDescent="0.2">
      <c r="A2873">
        <v>1968</v>
      </c>
      <c r="B2873">
        <v>21</v>
      </c>
      <c r="C2873" t="s">
        <v>3754</v>
      </c>
      <c r="D2873">
        <v>26</v>
      </c>
      <c r="E2873" t="s">
        <v>3873</v>
      </c>
      <c r="F2873" t="s">
        <v>3874</v>
      </c>
      <c r="G2873" t="s">
        <v>156</v>
      </c>
      <c r="H2873">
        <v>134</v>
      </c>
      <c r="I2873">
        <v>8</v>
      </c>
      <c r="J2873">
        <v>48</v>
      </c>
      <c r="K2873">
        <v>4492</v>
      </c>
      <c r="L2873">
        <v>22</v>
      </c>
      <c r="M2873">
        <v>33.485737004273901</v>
      </c>
    </row>
    <row r="2874" spans="1:13" hidden="1" outlineLevel="3" x14ac:dyDescent="0.2">
      <c r="A2874">
        <v>1968</v>
      </c>
      <c r="B2874">
        <v>22</v>
      </c>
      <c r="C2874" t="s">
        <v>3722</v>
      </c>
      <c r="D2874">
        <v>21</v>
      </c>
      <c r="E2874" t="s">
        <v>3873</v>
      </c>
      <c r="F2874" t="s">
        <v>3875</v>
      </c>
      <c r="G2874" t="s">
        <v>156</v>
      </c>
      <c r="H2874">
        <v>134</v>
      </c>
      <c r="I2874">
        <v>10</v>
      </c>
      <c r="J2874">
        <v>10</v>
      </c>
      <c r="K2874">
        <v>4492</v>
      </c>
      <c r="L2874">
        <v>22</v>
      </c>
      <c r="M2874">
        <v>33.480052172832799</v>
      </c>
    </row>
    <row r="2875" spans="1:13" hidden="1" outlineLevel="3" x14ac:dyDescent="0.2">
      <c r="A2875">
        <v>1968</v>
      </c>
      <c r="B2875">
        <v>43</v>
      </c>
      <c r="C2875" t="s">
        <v>3757</v>
      </c>
      <c r="D2875">
        <v>27</v>
      </c>
      <c r="E2875" t="s">
        <v>3873</v>
      </c>
      <c r="F2875" t="s">
        <v>3903</v>
      </c>
      <c r="G2875" t="s">
        <v>156</v>
      </c>
      <c r="H2875">
        <v>134</v>
      </c>
      <c r="I2875">
        <v>59</v>
      </c>
      <c r="J2875">
        <v>34</v>
      </c>
      <c r="K2875">
        <v>4492</v>
      </c>
      <c r="L2875">
        <v>22</v>
      </c>
      <c r="M2875">
        <v>33.275854263808299</v>
      </c>
    </row>
    <row r="2876" spans="1:13" hidden="1" outlineLevel="3" x14ac:dyDescent="0.2">
      <c r="A2876">
        <v>1968</v>
      </c>
      <c r="B2876">
        <v>59</v>
      </c>
      <c r="C2876" t="s">
        <v>3591</v>
      </c>
      <c r="D2876">
        <v>22</v>
      </c>
      <c r="E2876" t="s">
        <v>3873</v>
      </c>
      <c r="F2876" t="s">
        <v>3929</v>
      </c>
      <c r="G2876" t="s">
        <v>156</v>
      </c>
      <c r="H2876">
        <v>135</v>
      </c>
      <c r="I2876">
        <v>38</v>
      </c>
      <c r="J2876">
        <v>30</v>
      </c>
      <c r="K2876">
        <v>4492</v>
      </c>
      <c r="L2876">
        <v>22</v>
      </c>
      <c r="M2876">
        <v>33.116667690606299</v>
      </c>
    </row>
    <row r="2877" spans="1:13" outlineLevel="2" collapsed="1" x14ac:dyDescent="0.2">
      <c r="E2877" s="10" t="s">
        <v>13126</v>
      </c>
      <c r="M2877">
        <f>SUBTOTAL(1,M2873:M2876)</f>
        <v>33.339577782880326</v>
      </c>
    </row>
    <row r="2878" spans="1:13" hidden="1" outlineLevel="3" x14ac:dyDescent="0.2">
      <c r="A2878">
        <v>1968</v>
      </c>
      <c r="B2878">
        <v>28</v>
      </c>
      <c r="C2878" t="s">
        <v>3512</v>
      </c>
      <c r="D2878">
        <v>80</v>
      </c>
      <c r="E2878" t="s">
        <v>3794</v>
      </c>
      <c r="F2878" t="s">
        <v>3886</v>
      </c>
      <c r="G2878" t="s">
        <v>156</v>
      </c>
      <c r="H2878">
        <v>134</v>
      </c>
      <c r="I2878">
        <v>27</v>
      </c>
      <c r="J2878">
        <v>33</v>
      </c>
      <c r="K2878">
        <v>4492</v>
      </c>
      <c r="L2878">
        <v>22</v>
      </c>
      <c r="M2878">
        <v>33.407911943526798</v>
      </c>
    </row>
    <row r="2879" spans="1:13" hidden="1" outlineLevel="3" x14ac:dyDescent="0.2">
      <c r="A2879">
        <v>1968</v>
      </c>
      <c r="B2879">
        <v>33</v>
      </c>
      <c r="C2879" t="s">
        <v>3524</v>
      </c>
      <c r="D2879">
        <v>76</v>
      </c>
      <c r="E2879" t="s">
        <v>3794</v>
      </c>
      <c r="F2879" t="s">
        <v>3892</v>
      </c>
      <c r="G2879" t="s">
        <v>156</v>
      </c>
      <c r="H2879">
        <v>134</v>
      </c>
      <c r="I2879">
        <v>32</v>
      </c>
      <c r="J2879">
        <v>8</v>
      </c>
      <c r="K2879">
        <v>4492</v>
      </c>
      <c r="L2879">
        <v>22</v>
      </c>
      <c r="M2879">
        <v>33.388943030343</v>
      </c>
    </row>
    <row r="2880" spans="1:13" hidden="1" outlineLevel="3" x14ac:dyDescent="0.2">
      <c r="A2880">
        <v>1968</v>
      </c>
      <c r="B2880">
        <v>62</v>
      </c>
      <c r="C2880" t="s">
        <v>3534</v>
      </c>
      <c r="D2880">
        <v>73</v>
      </c>
      <c r="E2880" t="s">
        <v>3794</v>
      </c>
      <c r="F2880" t="s">
        <v>3934</v>
      </c>
      <c r="G2880" t="s">
        <v>156</v>
      </c>
      <c r="H2880">
        <v>136</v>
      </c>
      <c r="I2880">
        <v>12</v>
      </c>
      <c r="J2880">
        <v>9</v>
      </c>
      <c r="K2880">
        <v>4492</v>
      </c>
      <c r="L2880">
        <v>22</v>
      </c>
      <c r="M2880">
        <v>32.9803050604798</v>
      </c>
    </row>
    <row r="2881" spans="1:13" hidden="1" outlineLevel="3" x14ac:dyDescent="0.2">
      <c r="A2881">
        <v>1968</v>
      </c>
      <c r="B2881">
        <v>63</v>
      </c>
      <c r="C2881" t="s">
        <v>3935</v>
      </c>
      <c r="D2881">
        <v>72</v>
      </c>
      <c r="E2881" t="s">
        <v>3794</v>
      </c>
      <c r="F2881" t="s">
        <v>3936</v>
      </c>
      <c r="G2881" t="s">
        <v>156</v>
      </c>
      <c r="H2881">
        <v>136</v>
      </c>
      <c r="I2881">
        <v>32</v>
      </c>
      <c r="J2881">
        <v>8</v>
      </c>
      <c r="K2881">
        <v>4492</v>
      </c>
      <c r="L2881">
        <v>22</v>
      </c>
      <c r="M2881">
        <v>32.899855145586798</v>
      </c>
    </row>
    <row r="2882" spans="1:13" outlineLevel="2" collapsed="1" x14ac:dyDescent="0.2">
      <c r="E2882" s="10" t="s">
        <v>13119</v>
      </c>
      <c r="M2882">
        <f>SUBTOTAL(1,M2878:M2881)</f>
        <v>33.169253794984101</v>
      </c>
    </row>
    <row r="2883" spans="1:13" hidden="1" outlineLevel="3" x14ac:dyDescent="0.2">
      <c r="A2883">
        <v>1968</v>
      </c>
      <c r="B2883">
        <v>8</v>
      </c>
      <c r="C2883" t="s">
        <v>3852</v>
      </c>
      <c r="D2883">
        <v>82</v>
      </c>
      <c r="E2883" t="s">
        <v>3702</v>
      </c>
      <c r="F2883" t="s">
        <v>3853</v>
      </c>
      <c r="G2883" t="s">
        <v>156</v>
      </c>
      <c r="H2883">
        <v>133</v>
      </c>
      <c r="I2883">
        <v>53</v>
      </c>
      <c r="J2883">
        <v>41</v>
      </c>
      <c r="K2883">
        <v>4492</v>
      </c>
      <c r="L2883">
        <v>22</v>
      </c>
      <c r="M2883">
        <v>33.548745801531403</v>
      </c>
    </row>
    <row r="2884" spans="1:13" hidden="1" outlineLevel="3" x14ac:dyDescent="0.2">
      <c r="A2884">
        <v>1968</v>
      </c>
      <c r="B2884">
        <v>10</v>
      </c>
      <c r="C2884" t="s">
        <v>3748</v>
      </c>
      <c r="D2884">
        <v>84</v>
      </c>
      <c r="E2884" t="s">
        <v>3702</v>
      </c>
      <c r="F2884" t="s">
        <v>3856</v>
      </c>
      <c r="G2884" t="s">
        <v>156</v>
      </c>
      <c r="H2884">
        <v>133</v>
      </c>
      <c r="I2884">
        <v>56</v>
      </c>
      <c r="J2884">
        <v>37</v>
      </c>
      <c r="K2884">
        <v>4492</v>
      </c>
      <c r="L2884">
        <v>22</v>
      </c>
      <c r="M2884">
        <v>33.536500641853799</v>
      </c>
    </row>
    <row r="2885" spans="1:13" hidden="1" outlineLevel="3" x14ac:dyDescent="0.2">
      <c r="A2885">
        <v>1968</v>
      </c>
      <c r="B2885">
        <v>15</v>
      </c>
      <c r="C2885" t="s">
        <v>3864</v>
      </c>
      <c r="D2885">
        <v>88</v>
      </c>
      <c r="E2885" t="s">
        <v>3702</v>
      </c>
      <c r="F2885" t="s">
        <v>3865</v>
      </c>
      <c r="G2885" t="s">
        <v>156</v>
      </c>
      <c r="H2885">
        <v>134</v>
      </c>
      <c r="I2885">
        <v>2</v>
      </c>
      <c r="J2885">
        <v>51</v>
      </c>
      <c r="K2885">
        <v>4492</v>
      </c>
      <c r="L2885">
        <v>22</v>
      </c>
      <c r="M2885">
        <v>33.510509334377701</v>
      </c>
    </row>
    <row r="2886" spans="1:13" hidden="1" outlineLevel="3" x14ac:dyDescent="0.2">
      <c r="A2886">
        <v>1968</v>
      </c>
      <c r="B2886">
        <v>19</v>
      </c>
      <c r="C2886" t="s">
        <v>3744</v>
      </c>
      <c r="D2886">
        <v>89</v>
      </c>
      <c r="E2886" t="s">
        <v>3702</v>
      </c>
      <c r="F2886" t="s">
        <v>3871</v>
      </c>
      <c r="G2886" t="s">
        <v>156</v>
      </c>
      <c r="H2886">
        <v>134</v>
      </c>
      <c r="I2886">
        <v>6</v>
      </c>
      <c r="J2886">
        <v>59</v>
      </c>
      <c r="K2886">
        <v>4492</v>
      </c>
      <c r="L2886">
        <v>22</v>
      </c>
      <c r="M2886">
        <v>33.4932966598249</v>
      </c>
    </row>
    <row r="2887" spans="1:13" hidden="1" outlineLevel="3" x14ac:dyDescent="0.2">
      <c r="A2887">
        <v>1968</v>
      </c>
      <c r="B2887">
        <v>24</v>
      </c>
      <c r="C2887" t="s">
        <v>3878</v>
      </c>
      <c r="D2887">
        <v>87</v>
      </c>
      <c r="E2887" t="s">
        <v>3702</v>
      </c>
      <c r="F2887" t="s">
        <v>3879</v>
      </c>
      <c r="G2887" t="s">
        <v>156</v>
      </c>
      <c r="H2887">
        <v>134</v>
      </c>
      <c r="I2887">
        <v>10</v>
      </c>
      <c r="J2887">
        <v>41</v>
      </c>
      <c r="K2887">
        <v>4492</v>
      </c>
      <c r="L2887">
        <v>22</v>
      </c>
      <c r="M2887">
        <v>33.477903531998301</v>
      </c>
    </row>
    <row r="2888" spans="1:13" hidden="1" outlineLevel="3" x14ac:dyDescent="0.2">
      <c r="A2888">
        <v>1968</v>
      </c>
      <c r="B2888">
        <v>25</v>
      </c>
      <c r="C2888" t="s">
        <v>3880</v>
      </c>
      <c r="D2888">
        <v>83</v>
      </c>
      <c r="E2888" t="s">
        <v>3702</v>
      </c>
      <c r="F2888" t="s">
        <v>3881</v>
      </c>
      <c r="G2888" t="s">
        <v>156</v>
      </c>
      <c r="H2888">
        <v>134</v>
      </c>
      <c r="I2888">
        <v>12</v>
      </c>
      <c r="J2888">
        <v>22</v>
      </c>
      <c r="K2888">
        <v>4492</v>
      </c>
      <c r="L2888">
        <v>22</v>
      </c>
      <c r="M2888">
        <v>33.470905034130702</v>
      </c>
    </row>
    <row r="2889" spans="1:13" hidden="1" outlineLevel="3" x14ac:dyDescent="0.2">
      <c r="A2889">
        <v>1968</v>
      </c>
      <c r="B2889">
        <v>61</v>
      </c>
      <c r="C2889" t="s">
        <v>3932</v>
      </c>
      <c r="D2889">
        <v>85</v>
      </c>
      <c r="E2889" t="s">
        <v>3702</v>
      </c>
      <c r="F2889" t="s">
        <v>3933</v>
      </c>
      <c r="G2889" t="s">
        <v>156</v>
      </c>
      <c r="H2889">
        <v>135</v>
      </c>
      <c r="I2889">
        <v>45</v>
      </c>
      <c r="J2889">
        <v>27</v>
      </c>
      <c r="K2889">
        <v>4492</v>
      </c>
      <c r="L2889">
        <v>22</v>
      </c>
      <c r="M2889">
        <v>33.0884113216581</v>
      </c>
    </row>
    <row r="2890" spans="1:13" outlineLevel="2" collapsed="1" x14ac:dyDescent="0.2">
      <c r="E2890" s="10" t="s">
        <v>13120</v>
      </c>
      <c r="M2890">
        <f>SUBTOTAL(1,M2883:M2889)</f>
        <v>33.446610332196414</v>
      </c>
    </row>
    <row r="2891" spans="1:13" hidden="1" outlineLevel="3" x14ac:dyDescent="0.2">
      <c r="A2891">
        <v>1968</v>
      </c>
      <c r="B2891">
        <v>1</v>
      </c>
      <c r="C2891" t="s">
        <v>3461</v>
      </c>
      <c r="D2891">
        <v>94</v>
      </c>
      <c r="E2891" t="s">
        <v>3700</v>
      </c>
      <c r="F2891" t="s">
        <v>3840</v>
      </c>
      <c r="G2891" t="s">
        <v>156</v>
      </c>
      <c r="H2891">
        <v>133</v>
      </c>
      <c r="I2891">
        <v>49</v>
      </c>
      <c r="J2891">
        <v>42</v>
      </c>
      <c r="K2891">
        <v>4492</v>
      </c>
      <c r="L2891">
        <v>22</v>
      </c>
      <c r="M2891">
        <v>33.565388495211501</v>
      </c>
    </row>
    <row r="2892" spans="1:13" hidden="1" outlineLevel="3" x14ac:dyDescent="0.2">
      <c r="A2892">
        <v>1968</v>
      </c>
      <c r="B2892">
        <v>3</v>
      </c>
      <c r="C2892" t="s">
        <v>3461</v>
      </c>
      <c r="D2892">
        <v>94</v>
      </c>
      <c r="E2892" t="s">
        <v>3700</v>
      </c>
      <c r="F2892" t="s">
        <v>3844</v>
      </c>
      <c r="G2892" t="s">
        <v>156</v>
      </c>
      <c r="H2892">
        <v>128</v>
      </c>
      <c r="I2892">
        <v>34</v>
      </c>
      <c r="J2892">
        <v>27</v>
      </c>
      <c r="K2892">
        <v>4492</v>
      </c>
      <c r="L2892">
        <v>22</v>
      </c>
      <c r="M2892">
        <v>34.937033748355297</v>
      </c>
    </row>
    <row r="2893" spans="1:13" hidden="1" outlineLevel="3" x14ac:dyDescent="0.2">
      <c r="A2893">
        <v>1968</v>
      </c>
      <c r="B2893">
        <v>26</v>
      </c>
      <c r="C2893" t="s">
        <v>3882</v>
      </c>
      <c r="D2893">
        <v>92</v>
      </c>
      <c r="E2893" t="s">
        <v>3700</v>
      </c>
      <c r="F2893" t="s">
        <v>3883</v>
      </c>
      <c r="G2893" t="s">
        <v>156</v>
      </c>
      <c r="H2893">
        <v>134</v>
      </c>
      <c r="I2893">
        <v>18</v>
      </c>
      <c r="J2893">
        <v>14</v>
      </c>
      <c r="K2893">
        <v>4492</v>
      </c>
      <c r="L2893">
        <v>22</v>
      </c>
      <c r="M2893">
        <v>33.446537082156098</v>
      </c>
    </row>
    <row r="2894" spans="1:13" hidden="1" outlineLevel="3" x14ac:dyDescent="0.2">
      <c r="A2894">
        <v>1968</v>
      </c>
      <c r="B2894">
        <v>55</v>
      </c>
      <c r="C2894" t="s">
        <v>3922</v>
      </c>
      <c r="D2894">
        <v>91</v>
      </c>
      <c r="E2894" t="s">
        <v>3700</v>
      </c>
      <c r="F2894" t="s">
        <v>3923</v>
      </c>
      <c r="G2894" t="s">
        <v>156</v>
      </c>
      <c r="H2894">
        <v>135</v>
      </c>
      <c r="I2894">
        <v>33</v>
      </c>
      <c r="J2894">
        <v>1</v>
      </c>
      <c r="K2894">
        <v>4492</v>
      </c>
      <c r="L2894">
        <v>22</v>
      </c>
      <c r="M2894">
        <v>33.138995165795301</v>
      </c>
    </row>
    <row r="2895" spans="1:13" hidden="1" outlineLevel="3" x14ac:dyDescent="0.2">
      <c r="A2895">
        <v>1968</v>
      </c>
      <c r="B2895">
        <v>56</v>
      </c>
      <c r="C2895" t="s">
        <v>3924</v>
      </c>
      <c r="D2895">
        <v>93</v>
      </c>
      <c r="E2895" t="s">
        <v>3700</v>
      </c>
      <c r="F2895" t="s">
        <v>3925</v>
      </c>
      <c r="G2895" t="s">
        <v>156</v>
      </c>
      <c r="H2895">
        <v>135</v>
      </c>
      <c r="I2895">
        <v>35</v>
      </c>
      <c r="J2895">
        <v>30</v>
      </c>
      <c r="K2895">
        <v>4492</v>
      </c>
      <c r="L2895">
        <v>22</v>
      </c>
      <c r="M2895">
        <v>33.128879601745403</v>
      </c>
    </row>
    <row r="2896" spans="1:13" outlineLevel="2" collapsed="1" x14ac:dyDescent="0.2">
      <c r="E2896" s="10" t="s">
        <v>13121</v>
      </c>
      <c r="M2896">
        <f>SUBTOTAL(1,M2891:M2895)</f>
        <v>33.643366818652723</v>
      </c>
    </row>
    <row r="2897" spans="1:13" hidden="1" outlineLevel="3" x14ac:dyDescent="0.2">
      <c r="A2897">
        <v>1968</v>
      </c>
      <c r="B2897">
        <v>35</v>
      </c>
      <c r="C2897" t="s">
        <v>3834</v>
      </c>
      <c r="D2897">
        <v>101</v>
      </c>
      <c r="E2897" t="s">
        <v>2985</v>
      </c>
      <c r="F2897" t="s">
        <v>3894</v>
      </c>
      <c r="G2897" t="s">
        <v>156</v>
      </c>
      <c r="H2897">
        <v>134</v>
      </c>
      <c r="I2897">
        <v>36</v>
      </c>
      <c r="J2897">
        <v>36</v>
      </c>
      <c r="K2897">
        <v>4492</v>
      </c>
      <c r="L2897">
        <v>22</v>
      </c>
      <c r="M2897">
        <v>33.370477676249898</v>
      </c>
    </row>
    <row r="2898" spans="1:13" hidden="1" outlineLevel="3" x14ac:dyDescent="0.2">
      <c r="A2898">
        <v>1968</v>
      </c>
      <c r="B2898">
        <v>39</v>
      </c>
      <c r="C2898" t="s">
        <v>3823</v>
      </c>
      <c r="D2898">
        <v>110</v>
      </c>
      <c r="E2898" t="s">
        <v>2985</v>
      </c>
      <c r="F2898" t="s">
        <v>3898</v>
      </c>
      <c r="G2898" t="s">
        <v>156</v>
      </c>
      <c r="H2898">
        <v>134</v>
      </c>
      <c r="I2898">
        <v>46</v>
      </c>
      <c r="J2898">
        <v>58</v>
      </c>
      <c r="K2898">
        <v>4492</v>
      </c>
      <c r="L2898">
        <v>22</v>
      </c>
      <c r="M2898">
        <v>33.327700126540996</v>
      </c>
    </row>
    <row r="2899" spans="1:13" outlineLevel="2" collapsed="1" x14ac:dyDescent="0.2">
      <c r="E2899" s="10" t="s">
        <v>13073</v>
      </c>
      <c r="M2899">
        <f>SUBTOTAL(1,M2897:M2898)</f>
        <v>33.349088901395447</v>
      </c>
    </row>
    <row r="2900" spans="1:13" outlineLevel="1" x14ac:dyDescent="0.2">
      <c r="A2900" s="10" t="s">
        <v>12925</v>
      </c>
      <c r="M2900">
        <f>SUBTOTAL(1,M2823:M2898)</f>
        <v>33.431380041669783</v>
      </c>
    </row>
    <row r="2901" spans="1:13" hidden="1" outlineLevel="3" x14ac:dyDescent="0.2">
      <c r="A2901">
        <v>1969</v>
      </c>
      <c r="B2901">
        <v>10</v>
      </c>
      <c r="C2901" t="s">
        <v>3461</v>
      </c>
      <c r="D2901">
        <v>1</v>
      </c>
      <c r="E2901" t="s">
        <v>3957</v>
      </c>
      <c r="F2901" t="s">
        <v>3958</v>
      </c>
      <c r="G2901" t="s">
        <v>156</v>
      </c>
      <c r="H2901">
        <v>117</v>
      </c>
      <c r="I2901">
        <v>8</v>
      </c>
      <c r="J2901">
        <v>58</v>
      </c>
      <c r="K2901">
        <v>4117</v>
      </c>
      <c r="L2901">
        <v>22</v>
      </c>
      <c r="M2901">
        <v>35.1431457445143</v>
      </c>
    </row>
    <row r="2902" spans="1:13" hidden="1" outlineLevel="3" x14ac:dyDescent="0.2">
      <c r="A2902">
        <v>1969</v>
      </c>
      <c r="B2902">
        <v>30</v>
      </c>
      <c r="C2902" t="s">
        <v>3682</v>
      </c>
      <c r="D2902">
        <v>2</v>
      </c>
      <c r="E2902" t="s">
        <v>3957</v>
      </c>
      <c r="F2902" t="s">
        <v>3990</v>
      </c>
      <c r="G2902" t="s">
        <v>156</v>
      </c>
      <c r="H2902">
        <v>118</v>
      </c>
      <c r="I2902">
        <v>5</v>
      </c>
      <c r="J2902">
        <v>59</v>
      </c>
      <c r="K2902">
        <v>4117</v>
      </c>
      <c r="L2902">
        <v>22</v>
      </c>
      <c r="M2902">
        <v>34.860369885148799</v>
      </c>
    </row>
    <row r="2903" spans="1:13" hidden="1" outlineLevel="3" x14ac:dyDescent="0.2">
      <c r="A2903">
        <v>1969</v>
      </c>
      <c r="B2903">
        <v>45</v>
      </c>
      <c r="C2903" t="s">
        <v>3899</v>
      </c>
      <c r="D2903">
        <v>3</v>
      </c>
      <c r="E2903" t="s">
        <v>3957</v>
      </c>
      <c r="F2903" t="s">
        <v>4010</v>
      </c>
      <c r="G2903" t="s">
        <v>156</v>
      </c>
      <c r="H2903">
        <v>118</v>
      </c>
      <c r="I2903">
        <v>42</v>
      </c>
      <c r="J2903">
        <v>24</v>
      </c>
      <c r="K2903">
        <v>4117</v>
      </c>
      <c r="L2903">
        <v>22</v>
      </c>
      <c r="M2903">
        <v>34.6821296192294</v>
      </c>
    </row>
    <row r="2904" spans="1:13" hidden="1" outlineLevel="3" x14ac:dyDescent="0.2">
      <c r="A2904">
        <v>1969</v>
      </c>
      <c r="B2904">
        <v>53</v>
      </c>
      <c r="C2904" t="s">
        <v>4021</v>
      </c>
      <c r="D2904">
        <v>4</v>
      </c>
      <c r="E2904" t="s">
        <v>3957</v>
      </c>
      <c r="F2904" t="s">
        <v>4022</v>
      </c>
      <c r="G2904" t="s">
        <v>156</v>
      </c>
      <c r="H2904">
        <v>118</v>
      </c>
      <c r="I2904">
        <v>59</v>
      </c>
      <c r="J2904">
        <v>49</v>
      </c>
      <c r="K2904">
        <v>4117</v>
      </c>
      <c r="L2904">
        <v>22</v>
      </c>
      <c r="M2904">
        <v>34.597527013998899</v>
      </c>
    </row>
    <row r="2905" spans="1:13" hidden="1" outlineLevel="3" x14ac:dyDescent="0.2">
      <c r="A2905">
        <v>1969</v>
      </c>
      <c r="B2905">
        <v>71</v>
      </c>
      <c r="C2905" t="s">
        <v>3512</v>
      </c>
      <c r="D2905">
        <v>10</v>
      </c>
      <c r="E2905" t="s">
        <v>3957</v>
      </c>
      <c r="F2905" t="s">
        <v>4046</v>
      </c>
      <c r="G2905" t="s">
        <v>156</v>
      </c>
      <c r="H2905">
        <v>119</v>
      </c>
      <c r="I2905">
        <v>11</v>
      </c>
      <c r="J2905">
        <v>49</v>
      </c>
      <c r="K2905">
        <v>4117</v>
      </c>
      <c r="L2905">
        <v>22</v>
      </c>
      <c r="M2905">
        <v>34.539475983957402</v>
      </c>
    </row>
    <row r="2906" spans="1:13" outlineLevel="2" collapsed="1" x14ac:dyDescent="0.2">
      <c r="E2906" s="10" t="s">
        <v>13127</v>
      </c>
      <c r="M2906">
        <f>SUBTOTAL(1,M2901:M2905)</f>
        <v>34.764529649369763</v>
      </c>
    </row>
    <row r="2907" spans="1:13" hidden="1" outlineLevel="3" x14ac:dyDescent="0.2">
      <c r="A2907">
        <v>1969</v>
      </c>
      <c r="B2907">
        <v>1</v>
      </c>
      <c r="C2907" t="s">
        <v>3937</v>
      </c>
      <c r="D2907">
        <v>51</v>
      </c>
      <c r="E2907" t="s">
        <v>3938</v>
      </c>
      <c r="F2907" t="s">
        <v>3939</v>
      </c>
      <c r="G2907" t="s">
        <v>156</v>
      </c>
      <c r="H2907">
        <v>115</v>
      </c>
      <c r="I2907">
        <v>28</v>
      </c>
      <c r="J2907">
        <v>23</v>
      </c>
      <c r="K2907">
        <v>4117</v>
      </c>
      <c r="L2907">
        <v>22</v>
      </c>
      <c r="M2907">
        <v>35.653339042537503</v>
      </c>
    </row>
    <row r="2908" spans="1:13" hidden="1" outlineLevel="3" x14ac:dyDescent="0.2">
      <c r="A2908">
        <v>1969</v>
      </c>
      <c r="B2908">
        <v>1</v>
      </c>
      <c r="C2908" t="s">
        <v>3937</v>
      </c>
      <c r="D2908">
        <v>51</v>
      </c>
      <c r="E2908" t="s">
        <v>3938</v>
      </c>
      <c r="F2908" t="s">
        <v>3940</v>
      </c>
      <c r="G2908" t="s">
        <v>156</v>
      </c>
      <c r="H2908">
        <v>116</v>
      </c>
      <c r="I2908">
        <v>16</v>
      </c>
      <c r="J2908">
        <v>2</v>
      </c>
      <c r="K2908">
        <v>4117</v>
      </c>
      <c r="L2908">
        <v>22</v>
      </c>
      <c r="M2908">
        <v>35.409807865979197</v>
      </c>
    </row>
    <row r="2909" spans="1:13" hidden="1" outlineLevel="3" x14ac:dyDescent="0.2">
      <c r="A2909">
        <v>1969</v>
      </c>
      <c r="B2909">
        <v>23</v>
      </c>
      <c r="C2909" t="s">
        <v>3788</v>
      </c>
      <c r="D2909">
        <v>59</v>
      </c>
      <c r="E2909" t="s">
        <v>3938</v>
      </c>
      <c r="F2909" t="s">
        <v>3980</v>
      </c>
      <c r="G2909" t="s">
        <v>156</v>
      </c>
      <c r="H2909">
        <v>117</v>
      </c>
      <c r="I2909">
        <v>35</v>
      </c>
      <c r="J2909">
        <v>10</v>
      </c>
      <c r="K2909">
        <v>4117</v>
      </c>
      <c r="L2909">
        <v>22</v>
      </c>
      <c r="M2909">
        <v>35.012638491885298</v>
      </c>
    </row>
    <row r="2910" spans="1:13" hidden="1" outlineLevel="3" x14ac:dyDescent="0.2">
      <c r="A2910">
        <v>1969</v>
      </c>
      <c r="B2910">
        <v>28</v>
      </c>
      <c r="C2910" t="s">
        <v>3768</v>
      </c>
      <c r="D2910">
        <v>55</v>
      </c>
      <c r="E2910" t="s">
        <v>3938</v>
      </c>
      <c r="F2910" t="s">
        <v>3988</v>
      </c>
      <c r="G2910" t="s">
        <v>156</v>
      </c>
      <c r="H2910">
        <v>117</v>
      </c>
      <c r="I2910">
        <v>55</v>
      </c>
      <c r="J2910">
        <v>10</v>
      </c>
      <c r="K2910">
        <v>4117</v>
      </c>
      <c r="L2910">
        <v>22</v>
      </c>
      <c r="M2910">
        <v>34.913665166898298</v>
      </c>
    </row>
    <row r="2911" spans="1:13" hidden="1" outlineLevel="3" x14ac:dyDescent="0.2">
      <c r="A2911">
        <v>1969</v>
      </c>
      <c r="B2911">
        <v>29</v>
      </c>
      <c r="C2911" t="s">
        <v>3196</v>
      </c>
      <c r="D2911">
        <v>60</v>
      </c>
      <c r="E2911" t="s">
        <v>3938</v>
      </c>
      <c r="F2911" t="s">
        <v>3989</v>
      </c>
      <c r="G2911" t="s">
        <v>156</v>
      </c>
      <c r="H2911">
        <v>118</v>
      </c>
      <c r="I2911">
        <v>2</v>
      </c>
      <c r="J2911">
        <v>10</v>
      </c>
      <c r="K2911">
        <v>4117</v>
      </c>
      <c r="L2911">
        <v>22</v>
      </c>
      <c r="M2911">
        <v>34.8791565669639</v>
      </c>
    </row>
    <row r="2912" spans="1:13" hidden="1" outlineLevel="3" x14ac:dyDescent="0.2">
      <c r="A2912">
        <v>1969</v>
      </c>
      <c r="B2912">
        <v>44</v>
      </c>
      <c r="C2912" t="s">
        <v>3603</v>
      </c>
      <c r="D2912">
        <v>57</v>
      </c>
      <c r="E2912" t="s">
        <v>3938</v>
      </c>
      <c r="F2912" t="s">
        <v>4009</v>
      </c>
      <c r="G2912" t="s">
        <v>156</v>
      </c>
      <c r="H2912">
        <v>118</v>
      </c>
      <c r="I2912">
        <v>42</v>
      </c>
      <c r="J2912">
        <v>21</v>
      </c>
      <c r="K2912">
        <v>4117</v>
      </c>
      <c r="L2912">
        <v>22</v>
      </c>
      <c r="M2912">
        <v>34.682373093150403</v>
      </c>
    </row>
    <row r="2913" spans="1:13" hidden="1" outlineLevel="3" x14ac:dyDescent="0.2">
      <c r="A2913">
        <v>1969</v>
      </c>
      <c r="B2913">
        <v>56</v>
      </c>
      <c r="C2913" t="s">
        <v>3601</v>
      </c>
      <c r="D2913">
        <v>58</v>
      </c>
      <c r="E2913" t="s">
        <v>3938</v>
      </c>
      <c r="F2913" t="s">
        <v>4026</v>
      </c>
      <c r="G2913" t="s">
        <v>156</v>
      </c>
      <c r="H2913">
        <v>119</v>
      </c>
      <c r="I2913">
        <v>0</v>
      </c>
      <c r="J2913">
        <v>19</v>
      </c>
      <c r="K2913">
        <v>4117</v>
      </c>
      <c r="L2913">
        <v>22</v>
      </c>
      <c r="M2913">
        <v>34.595104325438399</v>
      </c>
    </row>
    <row r="2914" spans="1:13" hidden="1" outlineLevel="3" x14ac:dyDescent="0.2">
      <c r="A2914">
        <v>1969</v>
      </c>
      <c r="B2914">
        <v>59</v>
      </c>
      <c r="C2914" t="s">
        <v>3764</v>
      </c>
      <c r="D2914">
        <v>54</v>
      </c>
      <c r="E2914" t="s">
        <v>3938</v>
      </c>
      <c r="F2914" t="s">
        <v>4030</v>
      </c>
      <c r="G2914" t="s">
        <v>156</v>
      </c>
      <c r="H2914">
        <v>119</v>
      </c>
      <c r="I2914">
        <v>2</v>
      </c>
      <c r="J2914">
        <v>44</v>
      </c>
      <c r="K2914">
        <v>4117</v>
      </c>
      <c r="L2914">
        <v>22</v>
      </c>
      <c r="M2914">
        <v>34.583399445590302</v>
      </c>
    </row>
    <row r="2915" spans="1:13" hidden="1" outlineLevel="3" x14ac:dyDescent="0.2">
      <c r="A2915">
        <v>1969</v>
      </c>
      <c r="B2915">
        <v>72</v>
      </c>
      <c r="C2915" t="s">
        <v>4047</v>
      </c>
      <c r="D2915">
        <v>56</v>
      </c>
      <c r="E2915" t="s">
        <v>3938</v>
      </c>
      <c r="F2915" t="s">
        <v>4048</v>
      </c>
      <c r="G2915" t="s">
        <v>156</v>
      </c>
      <c r="H2915">
        <v>119</v>
      </c>
      <c r="I2915">
        <v>14</v>
      </c>
      <c r="J2915">
        <v>40</v>
      </c>
      <c r="K2915">
        <v>4117</v>
      </c>
      <c r="L2915">
        <v>22</v>
      </c>
      <c r="M2915">
        <v>34.525717480432299</v>
      </c>
    </row>
    <row r="2916" spans="1:13" hidden="1" outlineLevel="3" x14ac:dyDescent="0.2">
      <c r="A2916">
        <v>1969</v>
      </c>
      <c r="B2916">
        <v>76</v>
      </c>
      <c r="C2916" t="s">
        <v>4054</v>
      </c>
      <c r="D2916">
        <v>52</v>
      </c>
      <c r="E2916" t="s">
        <v>3938</v>
      </c>
      <c r="F2916" t="s">
        <v>4055</v>
      </c>
      <c r="G2916" t="s">
        <v>156</v>
      </c>
      <c r="H2916">
        <v>119</v>
      </c>
      <c r="I2916">
        <v>22</v>
      </c>
      <c r="J2916">
        <v>8</v>
      </c>
      <c r="K2916">
        <v>4117</v>
      </c>
      <c r="L2916">
        <v>22</v>
      </c>
      <c r="M2916">
        <v>34.4897237322213</v>
      </c>
    </row>
    <row r="2917" spans="1:13" hidden="1" outlineLevel="3" x14ac:dyDescent="0.2">
      <c r="A2917">
        <v>1969</v>
      </c>
      <c r="B2917">
        <v>77</v>
      </c>
      <c r="C2917" t="s">
        <v>3622</v>
      </c>
      <c r="D2917">
        <v>53</v>
      </c>
      <c r="E2917" t="s">
        <v>3938</v>
      </c>
      <c r="F2917" t="s">
        <v>4056</v>
      </c>
      <c r="G2917" t="s">
        <v>156</v>
      </c>
      <c r="H2917">
        <v>119</v>
      </c>
      <c r="I2917">
        <v>23</v>
      </c>
      <c r="J2917">
        <v>2</v>
      </c>
      <c r="K2917">
        <v>4117</v>
      </c>
      <c r="L2917">
        <v>22</v>
      </c>
      <c r="M2917">
        <v>34.485390267623998</v>
      </c>
    </row>
    <row r="2918" spans="1:13" outlineLevel="2" collapsed="1" x14ac:dyDescent="0.2">
      <c r="E2918" s="10" t="s">
        <v>13128</v>
      </c>
      <c r="M2918">
        <f>SUBTOTAL(1,M2907:M2917)</f>
        <v>34.839119588974626</v>
      </c>
    </row>
    <row r="2919" spans="1:13" hidden="1" outlineLevel="3" x14ac:dyDescent="0.2">
      <c r="A2919">
        <v>1969</v>
      </c>
      <c r="B2919">
        <v>11</v>
      </c>
      <c r="C2919" t="s">
        <v>3452</v>
      </c>
      <c r="D2919">
        <v>103</v>
      </c>
      <c r="E2919" t="s">
        <v>3959</v>
      </c>
      <c r="F2919" t="s">
        <v>3960</v>
      </c>
      <c r="G2919" t="s">
        <v>156</v>
      </c>
      <c r="H2919">
        <v>117</v>
      </c>
      <c r="I2919">
        <v>10</v>
      </c>
      <c r="J2919">
        <v>49</v>
      </c>
      <c r="K2919">
        <v>4117</v>
      </c>
      <c r="L2919">
        <v>22</v>
      </c>
      <c r="M2919">
        <v>35.133898622492801</v>
      </c>
    </row>
    <row r="2920" spans="1:13" hidden="1" outlineLevel="3" x14ac:dyDescent="0.2">
      <c r="A2920">
        <v>1969</v>
      </c>
      <c r="B2920">
        <v>22</v>
      </c>
      <c r="C2920" t="s">
        <v>3746</v>
      </c>
      <c r="D2920">
        <v>105</v>
      </c>
      <c r="E2920" t="s">
        <v>3959</v>
      </c>
      <c r="F2920" t="s">
        <v>3979</v>
      </c>
      <c r="G2920" t="s">
        <v>156</v>
      </c>
      <c r="H2920">
        <v>117</v>
      </c>
      <c r="I2920">
        <v>34</v>
      </c>
      <c r="J2920">
        <v>22</v>
      </c>
      <c r="K2920">
        <v>4117</v>
      </c>
      <c r="L2920">
        <v>22</v>
      </c>
      <c r="M2920">
        <v>35.016609097910901</v>
      </c>
    </row>
    <row r="2921" spans="1:13" hidden="1" outlineLevel="3" x14ac:dyDescent="0.2">
      <c r="A2921">
        <v>1969</v>
      </c>
      <c r="B2921">
        <v>24</v>
      </c>
      <c r="C2921" t="s">
        <v>3335</v>
      </c>
      <c r="D2921">
        <v>102</v>
      </c>
      <c r="E2921" t="s">
        <v>3959</v>
      </c>
      <c r="F2921" t="s">
        <v>3981</v>
      </c>
      <c r="G2921" t="s">
        <v>156</v>
      </c>
      <c r="H2921">
        <v>117</v>
      </c>
      <c r="I2921">
        <v>41</v>
      </c>
      <c r="J2921">
        <v>21</v>
      </c>
      <c r="K2921">
        <v>4117</v>
      </c>
      <c r="L2921">
        <v>22</v>
      </c>
      <c r="M2921">
        <v>34.981979366551698</v>
      </c>
    </row>
    <row r="2922" spans="1:13" hidden="1" outlineLevel="3" x14ac:dyDescent="0.2">
      <c r="A2922">
        <v>1969</v>
      </c>
      <c r="B2922">
        <v>38</v>
      </c>
      <c r="C2922" t="s">
        <v>4001</v>
      </c>
      <c r="D2922">
        <v>109</v>
      </c>
      <c r="E2922" t="s">
        <v>3959</v>
      </c>
      <c r="F2922" t="s">
        <v>4002</v>
      </c>
      <c r="G2922" t="s">
        <v>156</v>
      </c>
      <c r="H2922">
        <v>118</v>
      </c>
      <c r="I2922">
        <v>27</v>
      </c>
      <c r="J2922">
        <v>55</v>
      </c>
      <c r="K2922">
        <v>4117</v>
      </c>
      <c r="L2922">
        <v>22</v>
      </c>
      <c r="M2922">
        <v>34.752799108974699</v>
      </c>
    </row>
    <row r="2923" spans="1:13" hidden="1" outlineLevel="3" x14ac:dyDescent="0.2">
      <c r="A2923">
        <v>1969</v>
      </c>
      <c r="B2923">
        <v>47</v>
      </c>
      <c r="C2923" t="s">
        <v>4012</v>
      </c>
      <c r="D2923">
        <v>104</v>
      </c>
      <c r="E2923" t="s">
        <v>3959</v>
      </c>
      <c r="F2923" t="s">
        <v>4013</v>
      </c>
      <c r="G2923" t="s">
        <v>156</v>
      </c>
      <c r="H2923">
        <v>118</v>
      </c>
      <c r="I2923">
        <v>47</v>
      </c>
      <c r="J2923">
        <v>24</v>
      </c>
      <c r="K2923">
        <v>4117</v>
      </c>
      <c r="L2923">
        <v>22</v>
      </c>
      <c r="M2923">
        <v>34.657799478070501</v>
      </c>
    </row>
    <row r="2924" spans="1:13" outlineLevel="2" collapsed="1" x14ac:dyDescent="0.2">
      <c r="E2924" s="10" t="s">
        <v>13129</v>
      </c>
      <c r="M2924">
        <f>SUBTOTAL(1,M2919:M2923)</f>
        <v>34.908617134800124</v>
      </c>
    </row>
    <row r="2925" spans="1:13" hidden="1" outlineLevel="3" x14ac:dyDescent="0.2">
      <c r="A2925">
        <v>1969</v>
      </c>
      <c r="B2925">
        <v>27</v>
      </c>
      <c r="C2925" t="s">
        <v>3985</v>
      </c>
      <c r="D2925">
        <v>42</v>
      </c>
      <c r="E2925" t="s">
        <v>3986</v>
      </c>
      <c r="F2925" t="s">
        <v>3987</v>
      </c>
      <c r="G2925" t="s">
        <v>156</v>
      </c>
      <c r="H2925">
        <v>117</v>
      </c>
      <c r="I2925">
        <v>49</v>
      </c>
      <c r="J2925">
        <v>33</v>
      </c>
      <c r="K2925">
        <v>4117</v>
      </c>
      <c r="L2925">
        <v>22</v>
      </c>
      <c r="M2925">
        <v>34.941403625407503</v>
      </c>
    </row>
    <row r="2926" spans="1:13" hidden="1" outlineLevel="3" x14ac:dyDescent="0.2">
      <c r="A2926">
        <v>1969</v>
      </c>
      <c r="B2926">
        <v>60</v>
      </c>
      <c r="C2926" t="s">
        <v>3281</v>
      </c>
      <c r="D2926">
        <v>44</v>
      </c>
      <c r="E2926" t="s">
        <v>3986</v>
      </c>
      <c r="F2926" t="s">
        <v>4031</v>
      </c>
      <c r="G2926" t="s">
        <v>156</v>
      </c>
      <c r="H2926">
        <v>119</v>
      </c>
      <c r="I2926">
        <v>3</v>
      </c>
      <c r="J2926">
        <v>13</v>
      </c>
      <c r="K2926">
        <v>4117</v>
      </c>
      <c r="L2926">
        <v>22</v>
      </c>
      <c r="M2926">
        <v>34.581059420009097</v>
      </c>
    </row>
    <row r="2927" spans="1:13" hidden="1" outlineLevel="3" x14ac:dyDescent="0.2">
      <c r="A2927">
        <v>1969</v>
      </c>
      <c r="B2927">
        <v>74</v>
      </c>
      <c r="C2927" t="s">
        <v>4051</v>
      </c>
      <c r="D2927">
        <v>41</v>
      </c>
      <c r="E2927" t="s">
        <v>3986</v>
      </c>
      <c r="F2927" t="s">
        <v>4052</v>
      </c>
      <c r="G2927" t="s">
        <v>156</v>
      </c>
      <c r="H2927">
        <v>119</v>
      </c>
      <c r="I2927">
        <v>21</v>
      </c>
      <c r="J2927">
        <v>3</v>
      </c>
      <c r="K2927">
        <v>4117</v>
      </c>
      <c r="L2927">
        <v>22</v>
      </c>
      <c r="M2927">
        <v>34.494941384294201</v>
      </c>
    </row>
    <row r="2928" spans="1:13" hidden="1" outlineLevel="3" x14ac:dyDescent="0.2">
      <c r="A2928">
        <v>1969</v>
      </c>
      <c r="B2928">
        <v>79</v>
      </c>
      <c r="C2928" t="s">
        <v>3916</v>
      </c>
      <c r="D2928">
        <v>46</v>
      </c>
      <c r="E2928" t="s">
        <v>3986</v>
      </c>
      <c r="F2928" t="s">
        <v>4059</v>
      </c>
      <c r="G2928" t="s">
        <v>156</v>
      </c>
      <c r="H2928">
        <v>119</v>
      </c>
      <c r="I2928">
        <v>27</v>
      </c>
      <c r="J2928">
        <v>15</v>
      </c>
      <c r="K2928">
        <v>4117</v>
      </c>
      <c r="L2928">
        <v>22</v>
      </c>
      <c r="M2928">
        <v>34.465101677770399</v>
      </c>
    </row>
    <row r="2929" spans="1:13" hidden="1" outlineLevel="3" x14ac:dyDescent="0.2">
      <c r="A2929">
        <v>1969</v>
      </c>
      <c r="B2929">
        <v>82</v>
      </c>
      <c r="C2929" t="s">
        <v>4063</v>
      </c>
      <c r="D2929">
        <v>43</v>
      </c>
      <c r="E2929" t="s">
        <v>3986</v>
      </c>
      <c r="F2929" t="s">
        <v>4064</v>
      </c>
      <c r="G2929" t="s">
        <v>156</v>
      </c>
      <c r="H2929">
        <v>119</v>
      </c>
      <c r="I2929">
        <v>36</v>
      </c>
      <c r="J2929">
        <v>17</v>
      </c>
      <c r="K2929">
        <v>4117</v>
      </c>
      <c r="L2929">
        <v>22</v>
      </c>
      <c r="M2929">
        <v>34.421717834440699</v>
      </c>
    </row>
    <row r="2930" spans="1:13" outlineLevel="2" collapsed="1" x14ac:dyDescent="0.2">
      <c r="E2930" s="10" t="s">
        <v>13130</v>
      </c>
      <c r="M2930">
        <f>SUBTOTAL(1,M2925:M2929)</f>
        <v>34.580844788384383</v>
      </c>
    </row>
    <row r="2931" spans="1:13" hidden="1" outlineLevel="3" x14ac:dyDescent="0.2">
      <c r="A2931">
        <v>1969</v>
      </c>
      <c r="B2931">
        <v>8</v>
      </c>
      <c r="C2931" t="s">
        <v>3953</v>
      </c>
      <c r="D2931">
        <v>81</v>
      </c>
      <c r="E2931" t="s">
        <v>3954</v>
      </c>
      <c r="F2931" t="s">
        <v>3955</v>
      </c>
      <c r="G2931" t="s">
        <v>156</v>
      </c>
      <c r="H2931">
        <v>117</v>
      </c>
      <c r="I2931">
        <v>7</v>
      </c>
      <c r="J2931">
        <v>26</v>
      </c>
      <c r="K2931">
        <v>4117</v>
      </c>
      <c r="L2931">
        <v>22</v>
      </c>
      <c r="M2931">
        <v>35.150813715771001</v>
      </c>
    </row>
    <row r="2932" spans="1:13" hidden="1" outlineLevel="3" x14ac:dyDescent="0.2">
      <c r="A2932">
        <v>1969</v>
      </c>
      <c r="B2932">
        <v>17</v>
      </c>
      <c r="C2932" t="s">
        <v>3970</v>
      </c>
      <c r="D2932">
        <v>83</v>
      </c>
      <c r="E2932" t="s">
        <v>3954</v>
      </c>
      <c r="F2932" t="s">
        <v>3971</v>
      </c>
      <c r="G2932" t="s">
        <v>156</v>
      </c>
      <c r="H2932">
        <v>117</v>
      </c>
      <c r="I2932">
        <v>24</v>
      </c>
      <c r="J2932">
        <v>7</v>
      </c>
      <c r="K2932">
        <v>4117</v>
      </c>
      <c r="L2932">
        <v>22</v>
      </c>
      <c r="M2932">
        <v>35.067562291936298</v>
      </c>
    </row>
    <row r="2933" spans="1:13" hidden="1" outlineLevel="3" x14ac:dyDescent="0.2">
      <c r="A2933">
        <v>1969</v>
      </c>
      <c r="B2933">
        <v>32</v>
      </c>
      <c r="C2933" t="s">
        <v>3992</v>
      </c>
      <c r="D2933">
        <v>84</v>
      </c>
      <c r="E2933" t="s">
        <v>3954</v>
      </c>
      <c r="F2933" t="s">
        <v>3993</v>
      </c>
      <c r="G2933" t="s">
        <v>156</v>
      </c>
      <c r="H2933">
        <v>118</v>
      </c>
      <c r="I2933">
        <v>11</v>
      </c>
      <c r="J2933">
        <v>26</v>
      </c>
      <c r="K2933">
        <v>4117</v>
      </c>
      <c r="L2933">
        <v>22</v>
      </c>
      <c r="M2933">
        <v>34.833578543124801</v>
      </c>
    </row>
    <row r="2934" spans="1:13" hidden="1" outlineLevel="3" x14ac:dyDescent="0.2">
      <c r="A2934">
        <v>1969</v>
      </c>
      <c r="B2934">
        <v>35</v>
      </c>
      <c r="C2934" t="s">
        <v>3757</v>
      </c>
      <c r="D2934">
        <v>85</v>
      </c>
      <c r="E2934" t="s">
        <v>3954</v>
      </c>
      <c r="F2934" t="s">
        <v>3997</v>
      </c>
      <c r="G2934" t="s">
        <v>156</v>
      </c>
      <c r="H2934">
        <v>118</v>
      </c>
      <c r="I2934">
        <v>17</v>
      </c>
      <c r="J2934">
        <v>58</v>
      </c>
      <c r="K2934">
        <v>4117</v>
      </c>
      <c r="L2934">
        <v>22</v>
      </c>
      <c r="M2934">
        <v>34.801515927096403</v>
      </c>
    </row>
    <row r="2935" spans="1:13" hidden="1" outlineLevel="3" x14ac:dyDescent="0.2">
      <c r="A2935">
        <v>1969</v>
      </c>
      <c r="B2935">
        <v>46</v>
      </c>
      <c r="C2935" t="s">
        <v>3184</v>
      </c>
      <c r="D2935">
        <v>87</v>
      </c>
      <c r="E2935" t="s">
        <v>3954</v>
      </c>
      <c r="F2935" t="s">
        <v>4011</v>
      </c>
      <c r="G2935" t="s">
        <v>156</v>
      </c>
      <c r="H2935">
        <v>118</v>
      </c>
      <c r="I2935">
        <v>46</v>
      </c>
      <c r="J2935">
        <v>11</v>
      </c>
      <c r="K2935">
        <v>4117</v>
      </c>
      <c r="L2935">
        <v>22</v>
      </c>
      <c r="M2935">
        <v>34.663716669278301</v>
      </c>
    </row>
    <row r="2936" spans="1:13" hidden="1" outlineLevel="3" x14ac:dyDescent="0.2">
      <c r="A2936">
        <v>1969</v>
      </c>
      <c r="B2936">
        <v>54</v>
      </c>
      <c r="C2936" t="s">
        <v>4023</v>
      </c>
      <c r="D2936">
        <v>90</v>
      </c>
      <c r="E2936" t="s">
        <v>3954</v>
      </c>
      <c r="F2936" t="s">
        <v>4024</v>
      </c>
      <c r="G2936" t="s">
        <v>156</v>
      </c>
      <c r="H2936">
        <v>119</v>
      </c>
      <c r="I2936">
        <v>0</v>
      </c>
      <c r="J2936">
        <v>7</v>
      </c>
      <c r="K2936">
        <v>4117</v>
      </c>
      <c r="L2936">
        <v>22</v>
      </c>
      <c r="M2936">
        <v>34.596073360145802</v>
      </c>
    </row>
    <row r="2937" spans="1:13" hidden="1" outlineLevel="3" x14ac:dyDescent="0.2">
      <c r="A2937">
        <v>1969</v>
      </c>
      <c r="B2937">
        <v>62</v>
      </c>
      <c r="C2937" t="s">
        <v>3591</v>
      </c>
      <c r="D2937">
        <v>82</v>
      </c>
      <c r="E2937" t="s">
        <v>3954</v>
      </c>
      <c r="F2937" t="s">
        <v>4034</v>
      </c>
      <c r="G2937" t="s">
        <v>156</v>
      </c>
      <c r="H2937">
        <v>119</v>
      </c>
      <c r="I2937">
        <v>5</v>
      </c>
      <c r="J2937">
        <v>34</v>
      </c>
      <c r="K2937">
        <v>4117</v>
      </c>
      <c r="L2937">
        <v>22</v>
      </c>
      <c r="M2937">
        <v>34.569686565562797</v>
      </c>
    </row>
    <row r="2938" spans="1:13" hidden="1" outlineLevel="3" x14ac:dyDescent="0.2">
      <c r="A2938">
        <v>1969</v>
      </c>
      <c r="B2938">
        <v>85</v>
      </c>
      <c r="C2938" t="s">
        <v>4068</v>
      </c>
      <c r="D2938">
        <v>88</v>
      </c>
      <c r="E2938" t="s">
        <v>3954</v>
      </c>
      <c r="F2938" t="s">
        <v>4069</v>
      </c>
      <c r="G2938" t="s">
        <v>156</v>
      </c>
      <c r="H2938">
        <v>120</v>
      </c>
      <c r="I2938">
        <v>0</v>
      </c>
      <c r="J2938">
        <v>25</v>
      </c>
      <c r="K2938">
        <v>4117</v>
      </c>
      <c r="L2938">
        <v>22</v>
      </c>
      <c r="M2938">
        <v>34.306348012267797</v>
      </c>
    </row>
    <row r="2939" spans="1:13" outlineLevel="2" collapsed="1" x14ac:dyDescent="0.2">
      <c r="E2939" s="10" t="s">
        <v>13131</v>
      </c>
      <c r="M2939">
        <f>SUBTOTAL(1,M2931:M2938)</f>
        <v>34.748661885647898</v>
      </c>
    </row>
    <row r="2940" spans="1:13" hidden="1" outlineLevel="3" x14ac:dyDescent="0.2">
      <c r="A2940">
        <v>1969</v>
      </c>
      <c r="B2940">
        <v>5</v>
      </c>
      <c r="C2940" t="s">
        <v>3854</v>
      </c>
      <c r="D2940">
        <v>33</v>
      </c>
      <c r="E2940" t="s">
        <v>3438</v>
      </c>
      <c r="F2940" t="s">
        <v>3946</v>
      </c>
      <c r="G2940" t="s">
        <v>156</v>
      </c>
      <c r="H2940">
        <v>116</v>
      </c>
      <c r="I2940">
        <v>49</v>
      </c>
      <c r="J2940">
        <v>6</v>
      </c>
      <c r="K2940">
        <v>4117</v>
      </c>
      <c r="L2940">
        <v>22</v>
      </c>
      <c r="M2940">
        <v>35.242755845971601</v>
      </c>
    </row>
    <row r="2941" spans="1:13" hidden="1" outlineLevel="3" x14ac:dyDescent="0.2">
      <c r="A2941">
        <v>1969</v>
      </c>
      <c r="B2941">
        <v>19</v>
      </c>
      <c r="C2941" t="s">
        <v>3607</v>
      </c>
      <c r="D2941">
        <v>31</v>
      </c>
      <c r="E2941" t="s">
        <v>3438</v>
      </c>
      <c r="F2941" t="s">
        <v>3974</v>
      </c>
      <c r="G2941" t="s">
        <v>156</v>
      </c>
      <c r="H2941">
        <v>117</v>
      </c>
      <c r="I2941">
        <v>30</v>
      </c>
      <c r="J2941">
        <v>6</v>
      </c>
      <c r="K2941">
        <v>4117</v>
      </c>
      <c r="L2941">
        <v>22</v>
      </c>
      <c r="M2941">
        <v>35.037800882256903</v>
      </c>
    </row>
    <row r="2942" spans="1:13" hidden="1" outlineLevel="3" x14ac:dyDescent="0.2">
      <c r="A2942">
        <v>1969</v>
      </c>
      <c r="B2942">
        <v>21</v>
      </c>
      <c r="C2942" t="s">
        <v>3977</v>
      </c>
      <c r="D2942">
        <v>32</v>
      </c>
      <c r="E2942" t="s">
        <v>3438</v>
      </c>
      <c r="F2942" t="s">
        <v>3978</v>
      </c>
      <c r="G2942" t="s">
        <v>156</v>
      </c>
      <c r="H2942">
        <v>117</v>
      </c>
      <c r="I2942">
        <v>33</v>
      </c>
      <c r="J2942">
        <v>46</v>
      </c>
      <c r="K2942">
        <v>4117</v>
      </c>
      <c r="L2942">
        <v>22</v>
      </c>
      <c r="M2942">
        <v>35.019587643481202</v>
      </c>
    </row>
    <row r="2943" spans="1:13" hidden="1" outlineLevel="3" x14ac:dyDescent="0.2">
      <c r="A2943">
        <v>1969</v>
      </c>
      <c r="B2943">
        <v>41</v>
      </c>
      <c r="C2943" t="s">
        <v>4005</v>
      </c>
      <c r="D2943">
        <v>38</v>
      </c>
      <c r="E2943" t="s">
        <v>3438</v>
      </c>
      <c r="F2943" t="s">
        <v>4006</v>
      </c>
      <c r="G2943" t="s">
        <v>156</v>
      </c>
      <c r="H2943">
        <v>118</v>
      </c>
      <c r="I2943">
        <v>30</v>
      </c>
      <c r="J2943">
        <v>15</v>
      </c>
      <c r="K2943">
        <v>4117</v>
      </c>
      <c r="L2943">
        <v>22</v>
      </c>
      <c r="M2943">
        <v>34.741394465736001</v>
      </c>
    </row>
    <row r="2944" spans="1:13" hidden="1" outlineLevel="3" x14ac:dyDescent="0.2">
      <c r="A2944">
        <v>1969</v>
      </c>
      <c r="B2944">
        <v>58</v>
      </c>
      <c r="C2944" t="s">
        <v>4028</v>
      </c>
      <c r="D2944">
        <v>35</v>
      </c>
      <c r="E2944" t="s">
        <v>3438</v>
      </c>
      <c r="F2944" t="s">
        <v>4029</v>
      </c>
      <c r="G2944" t="s">
        <v>156</v>
      </c>
      <c r="H2944">
        <v>119</v>
      </c>
      <c r="I2944">
        <v>2</v>
      </c>
      <c r="J2944">
        <v>14</v>
      </c>
      <c r="K2944">
        <v>4117</v>
      </c>
      <c r="L2944">
        <v>22</v>
      </c>
      <c r="M2944">
        <v>34.585820494989797</v>
      </c>
    </row>
    <row r="2945" spans="1:13" hidden="1" outlineLevel="3" x14ac:dyDescent="0.2">
      <c r="A2945">
        <v>1969</v>
      </c>
      <c r="B2945">
        <v>61</v>
      </c>
      <c r="C2945" t="s">
        <v>4032</v>
      </c>
      <c r="D2945">
        <v>37</v>
      </c>
      <c r="E2945" t="s">
        <v>3438</v>
      </c>
      <c r="F2945" t="s">
        <v>4033</v>
      </c>
      <c r="G2945" t="s">
        <v>156</v>
      </c>
      <c r="H2945">
        <v>119</v>
      </c>
      <c r="I2945">
        <v>4</v>
      </c>
      <c r="J2945">
        <v>1</v>
      </c>
      <c r="K2945">
        <v>4117</v>
      </c>
      <c r="L2945">
        <v>22</v>
      </c>
      <c r="M2945">
        <v>34.577186969981803</v>
      </c>
    </row>
    <row r="2946" spans="1:13" outlineLevel="2" collapsed="1" x14ac:dyDescent="0.2">
      <c r="E2946" s="10" t="s">
        <v>13102</v>
      </c>
      <c r="M2946">
        <f>SUBTOTAL(1,M2940:M2945)</f>
        <v>34.867424383736214</v>
      </c>
    </row>
    <row r="2947" spans="1:13" hidden="1" outlineLevel="3" x14ac:dyDescent="0.2">
      <c r="A2947">
        <v>1969</v>
      </c>
      <c r="B2947">
        <v>18</v>
      </c>
      <c r="C2947" t="s">
        <v>3731</v>
      </c>
      <c r="D2947">
        <v>20</v>
      </c>
      <c r="E2947" t="s">
        <v>3972</v>
      </c>
      <c r="F2947" t="s">
        <v>3973</v>
      </c>
      <c r="G2947" t="s">
        <v>156</v>
      </c>
      <c r="H2947">
        <v>117</v>
      </c>
      <c r="I2947">
        <v>26</v>
      </c>
      <c r="J2947">
        <v>13</v>
      </c>
      <c r="K2947">
        <v>4117</v>
      </c>
      <c r="L2947">
        <v>22</v>
      </c>
      <c r="M2947">
        <v>35.057111026484598</v>
      </c>
    </row>
    <row r="2948" spans="1:13" hidden="1" outlineLevel="3" x14ac:dyDescent="0.2">
      <c r="A2948">
        <v>1969</v>
      </c>
      <c r="B2948">
        <v>33</v>
      </c>
      <c r="C2948" t="s">
        <v>3862</v>
      </c>
      <c r="D2948">
        <v>17</v>
      </c>
      <c r="E2948" t="s">
        <v>3972</v>
      </c>
      <c r="F2948" t="s">
        <v>3994</v>
      </c>
      <c r="G2948" t="s">
        <v>156</v>
      </c>
      <c r="H2948">
        <v>118</v>
      </c>
      <c r="I2948">
        <v>13</v>
      </c>
      <c r="J2948">
        <v>1</v>
      </c>
      <c r="K2948">
        <v>4117</v>
      </c>
      <c r="L2948">
        <v>22</v>
      </c>
      <c r="M2948">
        <v>34.825802843641902</v>
      </c>
    </row>
    <row r="2949" spans="1:13" hidden="1" outlineLevel="3" x14ac:dyDescent="0.2">
      <c r="A2949">
        <v>1969</v>
      </c>
      <c r="B2949">
        <v>75</v>
      </c>
      <c r="C2949" t="s">
        <v>3762</v>
      </c>
      <c r="D2949">
        <v>14</v>
      </c>
      <c r="E2949" t="s">
        <v>3972</v>
      </c>
      <c r="F2949" t="s">
        <v>4053</v>
      </c>
      <c r="G2949" t="s">
        <v>156</v>
      </c>
      <c r="H2949">
        <v>119</v>
      </c>
      <c r="I2949">
        <v>21</v>
      </c>
      <c r="J2949">
        <v>4</v>
      </c>
      <c r="K2949">
        <v>4117</v>
      </c>
      <c r="L2949">
        <v>22</v>
      </c>
      <c r="M2949">
        <v>34.494861100767103</v>
      </c>
    </row>
    <row r="2950" spans="1:13" hidden="1" outlineLevel="3" x14ac:dyDescent="0.2">
      <c r="A2950">
        <v>1969</v>
      </c>
      <c r="B2950">
        <v>84</v>
      </c>
      <c r="C2950" t="s">
        <v>4066</v>
      </c>
      <c r="D2950">
        <v>11</v>
      </c>
      <c r="E2950" t="s">
        <v>3972</v>
      </c>
      <c r="F2950" t="s">
        <v>4067</v>
      </c>
      <c r="G2950" t="s">
        <v>156</v>
      </c>
      <c r="H2950">
        <v>119</v>
      </c>
      <c r="I2950">
        <v>49</v>
      </c>
      <c r="J2950">
        <v>39</v>
      </c>
      <c r="K2950">
        <v>4117</v>
      </c>
      <c r="L2950">
        <v>22</v>
      </c>
      <c r="M2950">
        <v>34.357722559512602</v>
      </c>
    </row>
    <row r="2951" spans="1:13" outlineLevel="2" collapsed="1" x14ac:dyDescent="0.2">
      <c r="E2951" s="10" t="s">
        <v>13132</v>
      </c>
      <c r="M2951">
        <f>SUBTOTAL(1,M2947:M2950)</f>
        <v>34.683874382601552</v>
      </c>
    </row>
    <row r="2952" spans="1:13" hidden="1" outlineLevel="3" x14ac:dyDescent="0.2">
      <c r="A2952">
        <v>1969</v>
      </c>
      <c r="B2952">
        <v>3</v>
      </c>
      <c r="C2952" t="s">
        <v>3168</v>
      </c>
      <c r="D2952">
        <v>78</v>
      </c>
      <c r="E2952" t="s">
        <v>3169</v>
      </c>
      <c r="F2952" t="s">
        <v>3943</v>
      </c>
      <c r="G2952" t="s">
        <v>156</v>
      </c>
      <c r="H2952">
        <v>116</v>
      </c>
      <c r="I2952">
        <v>38</v>
      </c>
      <c r="J2952">
        <v>15</v>
      </c>
      <c r="K2952">
        <v>4117</v>
      </c>
      <c r="L2952">
        <v>22</v>
      </c>
      <c r="M2952">
        <v>35.297395777515803</v>
      </c>
    </row>
    <row r="2953" spans="1:13" hidden="1" outlineLevel="3" x14ac:dyDescent="0.2">
      <c r="A2953">
        <v>1969</v>
      </c>
      <c r="B2953">
        <v>3</v>
      </c>
      <c r="C2953" t="s">
        <v>3168</v>
      </c>
      <c r="D2953">
        <v>78</v>
      </c>
      <c r="E2953" t="s">
        <v>3169</v>
      </c>
      <c r="F2953" t="s">
        <v>3944</v>
      </c>
      <c r="G2953" t="s">
        <v>156</v>
      </c>
      <c r="H2953">
        <v>115</v>
      </c>
      <c r="I2953">
        <v>49</v>
      </c>
      <c r="J2953">
        <v>43</v>
      </c>
      <c r="K2953">
        <v>4117</v>
      </c>
      <c r="L2953">
        <v>22</v>
      </c>
      <c r="M2953">
        <v>35.543895074859101</v>
      </c>
    </row>
    <row r="2954" spans="1:13" hidden="1" outlineLevel="3" x14ac:dyDescent="0.2">
      <c r="A2954">
        <v>1969</v>
      </c>
      <c r="B2954">
        <v>25</v>
      </c>
      <c r="C2954" t="s">
        <v>3982</v>
      </c>
      <c r="D2954">
        <v>76</v>
      </c>
      <c r="E2954" t="s">
        <v>3169</v>
      </c>
      <c r="F2954" t="s">
        <v>3983</v>
      </c>
      <c r="G2954" t="s">
        <v>156</v>
      </c>
      <c r="H2954">
        <v>117</v>
      </c>
      <c r="I2954">
        <v>43</v>
      </c>
      <c r="J2954">
        <v>5</v>
      </c>
      <c r="K2954">
        <v>4117</v>
      </c>
      <c r="L2954">
        <v>22</v>
      </c>
      <c r="M2954">
        <v>34.973394527885603</v>
      </c>
    </row>
    <row r="2955" spans="1:13" hidden="1" outlineLevel="3" x14ac:dyDescent="0.2">
      <c r="A2955">
        <v>1969</v>
      </c>
      <c r="B2955">
        <v>40</v>
      </c>
      <c r="C2955" t="s">
        <v>3461</v>
      </c>
      <c r="D2955">
        <v>75</v>
      </c>
      <c r="E2955" t="s">
        <v>3169</v>
      </c>
      <c r="F2955" t="s">
        <v>4004</v>
      </c>
      <c r="G2955" t="s">
        <v>156</v>
      </c>
      <c r="H2955">
        <v>118</v>
      </c>
      <c r="I2955">
        <v>28</v>
      </c>
      <c r="J2955">
        <v>31</v>
      </c>
      <c r="K2955">
        <v>4117</v>
      </c>
      <c r="L2955">
        <v>22</v>
      </c>
      <c r="M2955">
        <v>34.749865771339998</v>
      </c>
    </row>
    <row r="2956" spans="1:13" hidden="1" outlineLevel="3" x14ac:dyDescent="0.2">
      <c r="A2956">
        <v>1969</v>
      </c>
      <c r="B2956">
        <v>48</v>
      </c>
      <c r="C2956" t="s">
        <v>4014</v>
      </c>
      <c r="D2956">
        <v>80</v>
      </c>
      <c r="E2956" t="s">
        <v>3169</v>
      </c>
      <c r="F2956" t="s">
        <v>4015</v>
      </c>
      <c r="G2956" t="s">
        <v>156</v>
      </c>
      <c r="H2956">
        <v>118</v>
      </c>
      <c r="I2956">
        <v>49</v>
      </c>
      <c r="J2956">
        <v>19</v>
      </c>
      <c r="K2956">
        <v>4117</v>
      </c>
      <c r="L2956">
        <v>22</v>
      </c>
      <c r="M2956">
        <v>34.648481972325499</v>
      </c>
    </row>
    <row r="2957" spans="1:13" hidden="1" outlineLevel="3" x14ac:dyDescent="0.2">
      <c r="A2957">
        <v>1969</v>
      </c>
      <c r="B2957">
        <v>67</v>
      </c>
      <c r="C2957" t="s">
        <v>3524</v>
      </c>
      <c r="D2957">
        <v>74</v>
      </c>
      <c r="E2957" t="s">
        <v>3169</v>
      </c>
      <c r="F2957" t="s">
        <v>4041</v>
      </c>
      <c r="G2957" t="s">
        <v>156</v>
      </c>
      <c r="H2957">
        <v>119</v>
      </c>
      <c r="I2957">
        <v>10</v>
      </c>
      <c r="J2957">
        <v>8</v>
      </c>
      <c r="K2957">
        <v>4117</v>
      </c>
      <c r="L2957">
        <v>22</v>
      </c>
      <c r="M2957">
        <v>34.547607503822697</v>
      </c>
    </row>
    <row r="2958" spans="1:13" hidden="1" outlineLevel="3" x14ac:dyDescent="0.2">
      <c r="A2958">
        <v>1969</v>
      </c>
      <c r="B2958">
        <v>68</v>
      </c>
      <c r="C2958" t="s">
        <v>3542</v>
      </c>
      <c r="D2958">
        <v>73</v>
      </c>
      <c r="E2958" t="s">
        <v>3169</v>
      </c>
      <c r="F2958" t="s">
        <v>4042</v>
      </c>
      <c r="G2958" t="s">
        <v>156</v>
      </c>
      <c r="H2958">
        <v>119</v>
      </c>
      <c r="I2958">
        <v>10</v>
      </c>
      <c r="J2958">
        <v>17</v>
      </c>
      <c r="K2958">
        <v>4117</v>
      </c>
      <c r="L2958">
        <v>22</v>
      </c>
      <c r="M2958">
        <v>34.5468827575597</v>
      </c>
    </row>
    <row r="2959" spans="1:13" hidden="1" outlineLevel="3" x14ac:dyDescent="0.2">
      <c r="A2959">
        <v>1969</v>
      </c>
      <c r="B2959">
        <v>80</v>
      </c>
      <c r="C2959" t="s">
        <v>3813</v>
      </c>
      <c r="D2959">
        <v>79</v>
      </c>
      <c r="E2959" t="s">
        <v>3169</v>
      </c>
      <c r="F2959" t="s">
        <v>4060</v>
      </c>
      <c r="G2959" t="s">
        <v>156</v>
      </c>
      <c r="H2959">
        <v>119</v>
      </c>
      <c r="I2959">
        <v>27</v>
      </c>
      <c r="J2959">
        <v>39</v>
      </c>
      <c r="K2959">
        <v>4117</v>
      </c>
      <c r="L2959">
        <v>22</v>
      </c>
      <c r="M2959">
        <v>34.463178308092601</v>
      </c>
    </row>
    <row r="2960" spans="1:13" hidden="1" outlineLevel="3" x14ac:dyDescent="0.2">
      <c r="A2960">
        <v>1969</v>
      </c>
      <c r="B2960">
        <v>83</v>
      </c>
      <c r="C2960" t="s">
        <v>3922</v>
      </c>
      <c r="D2960">
        <v>71</v>
      </c>
      <c r="E2960" t="s">
        <v>3169</v>
      </c>
      <c r="F2960" t="s">
        <v>4065</v>
      </c>
      <c r="G2960" t="s">
        <v>156</v>
      </c>
      <c r="H2960">
        <v>119</v>
      </c>
      <c r="I2960">
        <v>36</v>
      </c>
      <c r="J2960">
        <v>54</v>
      </c>
      <c r="K2960">
        <v>4117</v>
      </c>
      <c r="L2960">
        <v>22</v>
      </c>
      <c r="M2960">
        <v>34.418760188939501</v>
      </c>
    </row>
    <row r="2961" spans="1:13" outlineLevel="2" collapsed="1" x14ac:dyDescent="0.2">
      <c r="E2961" s="10" t="s">
        <v>13084</v>
      </c>
      <c r="M2961">
        <f>SUBTOTAL(1,M2952:M2960)</f>
        <v>34.798829098037828</v>
      </c>
    </row>
    <row r="2962" spans="1:13" hidden="1" outlineLevel="3" x14ac:dyDescent="0.2">
      <c r="A2962">
        <v>1969</v>
      </c>
      <c r="B2962">
        <v>7</v>
      </c>
      <c r="C2962" t="s">
        <v>3950</v>
      </c>
      <c r="D2962">
        <v>120</v>
      </c>
      <c r="E2962" t="s">
        <v>3951</v>
      </c>
      <c r="F2962" t="s">
        <v>3952</v>
      </c>
      <c r="G2962" t="s">
        <v>156</v>
      </c>
      <c r="H2962">
        <v>116</v>
      </c>
      <c r="I2962">
        <v>58</v>
      </c>
      <c r="J2962">
        <v>42</v>
      </c>
      <c r="K2962">
        <v>4117</v>
      </c>
      <c r="L2962">
        <v>22</v>
      </c>
      <c r="M2962">
        <v>35.1945516976078</v>
      </c>
    </row>
    <row r="2963" spans="1:13" hidden="1" outlineLevel="3" x14ac:dyDescent="0.2">
      <c r="A2963">
        <v>1969</v>
      </c>
      <c r="B2963">
        <v>15</v>
      </c>
      <c r="C2963" t="s">
        <v>3967</v>
      </c>
      <c r="D2963">
        <v>118</v>
      </c>
      <c r="E2963" t="s">
        <v>3951</v>
      </c>
      <c r="F2963" t="s">
        <v>3968</v>
      </c>
      <c r="G2963" t="s">
        <v>156</v>
      </c>
      <c r="H2963">
        <v>117</v>
      </c>
      <c r="I2963">
        <v>23</v>
      </c>
      <c r="J2963">
        <v>0</v>
      </c>
      <c r="K2963">
        <v>4117</v>
      </c>
      <c r="L2963">
        <v>22</v>
      </c>
      <c r="M2963">
        <v>35.073122249041603</v>
      </c>
    </row>
    <row r="2964" spans="1:13" hidden="1" outlineLevel="3" x14ac:dyDescent="0.2">
      <c r="A2964">
        <v>1969</v>
      </c>
      <c r="B2964">
        <v>20</v>
      </c>
      <c r="C2964" t="s">
        <v>3975</v>
      </c>
      <c r="D2964">
        <v>114</v>
      </c>
      <c r="E2964" t="s">
        <v>3951</v>
      </c>
      <c r="F2964" t="s">
        <v>3976</v>
      </c>
      <c r="G2964" t="s">
        <v>156</v>
      </c>
      <c r="H2964">
        <v>117</v>
      </c>
      <c r="I2964">
        <v>33</v>
      </c>
      <c r="J2964">
        <v>38</v>
      </c>
      <c r="K2964">
        <v>4117</v>
      </c>
      <c r="L2964">
        <v>22</v>
      </c>
      <c r="M2964">
        <v>35.020249611311399</v>
      </c>
    </row>
    <row r="2965" spans="1:13" hidden="1" outlineLevel="3" x14ac:dyDescent="0.2">
      <c r="A2965">
        <v>1969</v>
      </c>
      <c r="B2965">
        <v>69</v>
      </c>
      <c r="C2965" t="s">
        <v>4043</v>
      </c>
      <c r="D2965">
        <v>111</v>
      </c>
      <c r="E2965" t="s">
        <v>3951</v>
      </c>
      <c r="F2965" t="s">
        <v>4044</v>
      </c>
      <c r="G2965" t="s">
        <v>156</v>
      </c>
      <c r="H2965">
        <v>119</v>
      </c>
      <c r="I2965">
        <v>10</v>
      </c>
      <c r="J2965">
        <v>20</v>
      </c>
      <c r="K2965">
        <v>4117</v>
      </c>
      <c r="L2965">
        <v>22</v>
      </c>
      <c r="M2965">
        <v>34.546641182229202</v>
      </c>
    </row>
    <row r="2966" spans="1:13" hidden="1" outlineLevel="3" x14ac:dyDescent="0.2">
      <c r="A2966">
        <v>1969</v>
      </c>
      <c r="B2966">
        <v>73</v>
      </c>
      <c r="C2966" t="s">
        <v>4049</v>
      </c>
      <c r="D2966">
        <v>117</v>
      </c>
      <c r="E2966" t="s">
        <v>3951</v>
      </c>
      <c r="F2966" t="s">
        <v>4050</v>
      </c>
      <c r="G2966" t="s">
        <v>156</v>
      </c>
      <c r="H2966">
        <v>119</v>
      </c>
      <c r="I2966">
        <v>16</v>
      </c>
      <c r="J2966">
        <v>29</v>
      </c>
      <c r="K2966">
        <v>4117</v>
      </c>
      <c r="L2966">
        <v>22</v>
      </c>
      <c r="M2966">
        <v>34.516953159023601</v>
      </c>
    </row>
    <row r="2967" spans="1:13" outlineLevel="2" collapsed="1" x14ac:dyDescent="0.2">
      <c r="E2967" s="10" t="s">
        <v>13133</v>
      </c>
      <c r="M2967">
        <f>SUBTOTAL(1,M2962:M2966)</f>
        <v>34.870303579842719</v>
      </c>
    </row>
    <row r="2968" spans="1:13" hidden="1" outlineLevel="3" x14ac:dyDescent="0.2">
      <c r="A2968">
        <v>1969</v>
      </c>
      <c r="B2968">
        <v>2</v>
      </c>
      <c r="C2968" t="s">
        <v>3564</v>
      </c>
      <c r="D2968">
        <v>29</v>
      </c>
      <c r="E2968" t="s">
        <v>3565</v>
      </c>
      <c r="F2968" t="s">
        <v>3941</v>
      </c>
      <c r="G2968" t="s">
        <v>156</v>
      </c>
      <c r="H2968">
        <v>116</v>
      </c>
      <c r="I2968">
        <v>33</v>
      </c>
      <c r="J2968">
        <v>56</v>
      </c>
      <c r="K2968">
        <v>4117</v>
      </c>
      <c r="L2968">
        <v>22</v>
      </c>
      <c r="M2968">
        <v>35.319181385772403</v>
      </c>
    </row>
    <row r="2969" spans="1:13" hidden="1" outlineLevel="3" x14ac:dyDescent="0.2">
      <c r="A2969">
        <v>1969</v>
      </c>
      <c r="B2969">
        <v>2</v>
      </c>
      <c r="C2969" t="s">
        <v>3564</v>
      </c>
      <c r="D2969">
        <v>29</v>
      </c>
      <c r="E2969" t="s">
        <v>3565</v>
      </c>
      <c r="F2969" t="s">
        <v>3942</v>
      </c>
      <c r="G2969" t="s">
        <v>156</v>
      </c>
      <c r="H2969">
        <v>115</v>
      </c>
      <c r="I2969">
        <v>45</v>
      </c>
      <c r="J2969">
        <v>3</v>
      </c>
      <c r="K2969">
        <v>4117</v>
      </c>
      <c r="L2969">
        <v>22</v>
      </c>
      <c r="M2969">
        <v>35.5677784897157</v>
      </c>
    </row>
    <row r="2970" spans="1:13" hidden="1" outlineLevel="3" x14ac:dyDescent="0.2">
      <c r="A2970">
        <v>1969</v>
      </c>
      <c r="B2970">
        <v>9</v>
      </c>
      <c r="C2970" t="s">
        <v>3696</v>
      </c>
      <c r="D2970">
        <v>27</v>
      </c>
      <c r="E2970" t="s">
        <v>3565</v>
      </c>
      <c r="F2970" t="s">
        <v>3956</v>
      </c>
      <c r="G2970" t="s">
        <v>156</v>
      </c>
      <c r="H2970">
        <v>117</v>
      </c>
      <c r="I2970">
        <v>7</v>
      </c>
      <c r="J2970">
        <v>43</v>
      </c>
      <c r="K2970">
        <v>4117</v>
      </c>
      <c r="L2970">
        <v>22</v>
      </c>
      <c r="M2970">
        <v>35.1493965560174</v>
      </c>
    </row>
    <row r="2971" spans="1:13" hidden="1" outlineLevel="3" x14ac:dyDescent="0.2">
      <c r="A2971">
        <v>1969</v>
      </c>
      <c r="B2971">
        <v>16</v>
      </c>
      <c r="C2971" t="s">
        <v>3754</v>
      </c>
      <c r="D2971">
        <v>25</v>
      </c>
      <c r="E2971" t="s">
        <v>3565</v>
      </c>
      <c r="F2971" t="s">
        <v>3969</v>
      </c>
      <c r="G2971" t="s">
        <v>156</v>
      </c>
      <c r="H2971">
        <v>117</v>
      </c>
      <c r="I2971">
        <v>23</v>
      </c>
      <c r="J2971">
        <v>27</v>
      </c>
      <c r="K2971">
        <v>4117</v>
      </c>
      <c r="L2971">
        <v>22</v>
      </c>
      <c r="M2971">
        <v>35.070881457240397</v>
      </c>
    </row>
    <row r="2972" spans="1:13" hidden="1" outlineLevel="3" x14ac:dyDescent="0.2">
      <c r="A2972">
        <v>1969</v>
      </c>
      <c r="B2972">
        <v>31</v>
      </c>
      <c r="C2972" t="s">
        <v>3722</v>
      </c>
      <c r="D2972">
        <v>21</v>
      </c>
      <c r="E2972" t="s">
        <v>3565</v>
      </c>
      <c r="F2972" t="s">
        <v>3991</v>
      </c>
      <c r="G2972" t="s">
        <v>156</v>
      </c>
      <c r="H2972">
        <v>118</v>
      </c>
      <c r="I2972">
        <v>11</v>
      </c>
      <c r="J2972">
        <v>0</v>
      </c>
      <c r="K2972">
        <v>4117</v>
      </c>
      <c r="L2972">
        <v>22</v>
      </c>
      <c r="M2972">
        <v>34.835707234522602</v>
      </c>
    </row>
    <row r="2973" spans="1:13" hidden="1" outlineLevel="3" x14ac:dyDescent="0.2">
      <c r="A2973">
        <v>1969</v>
      </c>
      <c r="B2973">
        <v>37</v>
      </c>
      <c r="C2973" t="s">
        <v>3735</v>
      </c>
      <c r="D2973">
        <v>24</v>
      </c>
      <c r="E2973" t="s">
        <v>3565</v>
      </c>
      <c r="F2973" t="s">
        <v>4000</v>
      </c>
      <c r="G2973" t="s">
        <v>156</v>
      </c>
      <c r="H2973">
        <v>118</v>
      </c>
      <c r="I2973">
        <v>21</v>
      </c>
      <c r="J2973">
        <v>39</v>
      </c>
      <c r="K2973">
        <v>4117</v>
      </c>
      <c r="L2973">
        <v>22</v>
      </c>
      <c r="M2973">
        <v>34.7834658142826</v>
      </c>
    </row>
    <row r="2974" spans="1:13" hidden="1" outlineLevel="3" x14ac:dyDescent="0.2">
      <c r="A2974">
        <v>1969</v>
      </c>
      <c r="B2974">
        <v>42</v>
      </c>
      <c r="C2974" t="s">
        <v>3785</v>
      </c>
      <c r="D2974">
        <v>30</v>
      </c>
      <c r="E2974" t="s">
        <v>3565</v>
      </c>
      <c r="F2974" t="s">
        <v>4007</v>
      </c>
      <c r="G2974" t="s">
        <v>156</v>
      </c>
      <c r="H2974">
        <v>118</v>
      </c>
      <c r="I2974">
        <v>31</v>
      </c>
      <c r="J2974">
        <v>18</v>
      </c>
      <c r="K2974">
        <v>4117</v>
      </c>
      <c r="L2974">
        <v>22</v>
      </c>
      <c r="M2974">
        <v>34.736264817965697</v>
      </c>
    </row>
    <row r="2975" spans="1:13" hidden="1" outlineLevel="3" x14ac:dyDescent="0.2">
      <c r="A2975">
        <v>1969</v>
      </c>
      <c r="B2975">
        <v>55</v>
      </c>
      <c r="C2975" t="s">
        <v>4025</v>
      </c>
      <c r="D2975">
        <v>22</v>
      </c>
      <c r="E2975" t="s">
        <v>3565</v>
      </c>
      <c r="F2975" t="s">
        <v>4026</v>
      </c>
      <c r="G2975" t="s">
        <v>156</v>
      </c>
      <c r="H2975">
        <v>119</v>
      </c>
      <c r="I2975">
        <v>0</v>
      </c>
      <c r="J2975">
        <v>19</v>
      </c>
      <c r="K2975">
        <v>4117</v>
      </c>
      <c r="L2975">
        <v>22</v>
      </c>
      <c r="M2975">
        <v>34.595104325438399</v>
      </c>
    </row>
    <row r="2976" spans="1:13" hidden="1" outlineLevel="3" x14ac:dyDescent="0.2">
      <c r="A2976">
        <v>1969</v>
      </c>
      <c r="B2976">
        <v>57</v>
      </c>
      <c r="C2976" t="s">
        <v>3344</v>
      </c>
      <c r="D2976">
        <v>23</v>
      </c>
      <c r="E2976" t="s">
        <v>3565</v>
      </c>
      <c r="F2976" t="s">
        <v>4027</v>
      </c>
      <c r="G2976" t="s">
        <v>156</v>
      </c>
      <c r="H2976">
        <v>119</v>
      </c>
      <c r="I2976">
        <v>1</v>
      </c>
      <c r="J2976">
        <v>30</v>
      </c>
      <c r="K2976">
        <v>4117</v>
      </c>
      <c r="L2976">
        <v>22</v>
      </c>
      <c r="M2976">
        <v>34.589371980676297</v>
      </c>
    </row>
    <row r="2977" spans="1:13" hidden="1" outlineLevel="3" x14ac:dyDescent="0.2">
      <c r="A2977">
        <v>1969</v>
      </c>
      <c r="B2977">
        <v>65</v>
      </c>
      <c r="C2977" t="s">
        <v>3630</v>
      </c>
      <c r="D2977">
        <v>26</v>
      </c>
      <c r="E2977" t="s">
        <v>3565</v>
      </c>
      <c r="F2977" t="s">
        <v>4038</v>
      </c>
      <c r="G2977" t="s">
        <v>156</v>
      </c>
      <c r="H2977">
        <v>119</v>
      </c>
      <c r="I2977">
        <v>8</v>
      </c>
      <c r="J2977">
        <v>19</v>
      </c>
      <c r="K2977">
        <v>4117</v>
      </c>
      <c r="L2977">
        <v>22</v>
      </c>
      <c r="M2977">
        <v>34.5563874012296</v>
      </c>
    </row>
    <row r="2978" spans="1:13" outlineLevel="2" collapsed="1" x14ac:dyDescent="0.2">
      <c r="E2978" s="10" t="s">
        <v>13111</v>
      </c>
      <c r="M2978">
        <f>SUBTOTAL(1,M2968:M2977)</f>
        <v>34.920353946286113</v>
      </c>
    </row>
    <row r="2979" spans="1:13" hidden="1" outlineLevel="3" x14ac:dyDescent="0.2">
      <c r="A2979">
        <v>1969</v>
      </c>
      <c r="B2979">
        <v>4</v>
      </c>
      <c r="C2979" t="s">
        <v>3548</v>
      </c>
      <c r="D2979">
        <v>125</v>
      </c>
      <c r="E2979" t="s">
        <v>3443</v>
      </c>
      <c r="F2979" t="s">
        <v>3945</v>
      </c>
      <c r="G2979" t="s">
        <v>156</v>
      </c>
      <c r="H2979">
        <v>116</v>
      </c>
      <c r="I2979">
        <v>45</v>
      </c>
      <c r="J2979">
        <v>26</v>
      </c>
      <c r="K2979">
        <v>4117</v>
      </c>
      <c r="L2979">
        <v>22</v>
      </c>
      <c r="M2979">
        <v>35.261202019384903</v>
      </c>
    </row>
    <row r="2980" spans="1:13" hidden="1" outlineLevel="3" x14ac:dyDescent="0.2">
      <c r="A2980">
        <v>1969</v>
      </c>
      <c r="B2980">
        <v>14</v>
      </c>
      <c r="C2980" t="s">
        <v>3965</v>
      </c>
      <c r="D2980">
        <v>127</v>
      </c>
      <c r="E2980" t="s">
        <v>3443</v>
      </c>
      <c r="F2980" t="s">
        <v>3966</v>
      </c>
      <c r="G2980" t="s">
        <v>156</v>
      </c>
      <c r="H2980">
        <v>117</v>
      </c>
      <c r="I2980">
        <v>21</v>
      </c>
      <c r="J2980">
        <v>18</v>
      </c>
      <c r="K2980">
        <v>4117</v>
      </c>
      <c r="L2980">
        <v>22</v>
      </c>
      <c r="M2980">
        <v>35.081590047292401</v>
      </c>
    </row>
    <row r="2981" spans="1:13" hidden="1" outlineLevel="3" x14ac:dyDescent="0.2">
      <c r="A2981">
        <v>1969</v>
      </c>
      <c r="B2981">
        <v>36</v>
      </c>
      <c r="C2981" t="s">
        <v>3998</v>
      </c>
      <c r="D2981">
        <v>130</v>
      </c>
      <c r="E2981" t="s">
        <v>3443</v>
      </c>
      <c r="F2981" t="s">
        <v>3999</v>
      </c>
      <c r="G2981" t="s">
        <v>156</v>
      </c>
      <c r="H2981">
        <v>118</v>
      </c>
      <c r="I2981">
        <v>20</v>
      </c>
      <c r="J2981">
        <v>10</v>
      </c>
      <c r="K2981">
        <v>4117</v>
      </c>
      <c r="L2981">
        <v>22</v>
      </c>
      <c r="M2981">
        <v>34.790732611910499</v>
      </c>
    </row>
    <row r="2982" spans="1:13" hidden="1" outlineLevel="3" x14ac:dyDescent="0.2">
      <c r="A2982">
        <v>1969</v>
      </c>
      <c r="B2982">
        <v>39</v>
      </c>
      <c r="C2982" t="s">
        <v>3693</v>
      </c>
      <c r="D2982">
        <v>122</v>
      </c>
      <c r="E2982" t="s">
        <v>3443</v>
      </c>
      <c r="F2982" t="s">
        <v>4003</v>
      </c>
      <c r="G2982" t="s">
        <v>156</v>
      </c>
      <c r="H2982">
        <v>118</v>
      </c>
      <c r="I2982">
        <v>28</v>
      </c>
      <c r="J2982">
        <v>7</v>
      </c>
      <c r="K2982">
        <v>4117</v>
      </c>
      <c r="L2982">
        <v>22</v>
      </c>
      <c r="M2982">
        <v>34.751821274739903</v>
      </c>
    </row>
    <row r="2983" spans="1:13" hidden="1" outlineLevel="3" x14ac:dyDescent="0.2">
      <c r="A2983">
        <v>1969</v>
      </c>
      <c r="B2983">
        <v>43</v>
      </c>
      <c r="C2983" t="s">
        <v>3806</v>
      </c>
      <c r="D2983">
        <v>124</v>
      </c>
      <c r="E2983" t="s">
        <v>3443</v>
      </c>
      <c r="F2983" t="s">
        <v>4008</v>
      </c>
      <c r="G2983" t="s">
        <v>156</v>
      </c>
      <c r="H2983">
        <v>118</v>
      </c>
      <c r="I2983">
        <v>37</v>
      </c>
      <c r="J2983">
        <v>31</v>
      </c>
      <c r="K2983">
        <v>4117</v>
      </c>
      <c r="L2983">
        <v>22</v>
      </c>
      <c r="M2983">
        <v>34.705925053447899</v>
      </c>
    </row>
    <row r="2984" spans="1:13" hidden="1" outlineLevel="3" x14ac:dyDescent="0.2">
      <c r="A2984">
        <v>1969</v>
      </c>
      <c r="B2984">
        <v>51</v>
      </c>
      <c r="C2984" t="s">
        <v>3737</v>
      </c>
      <c r="D2984">
        <v>129</v>
      </c>
      <c r="E2984" t="s">
        <v>3443</v>
      </c>
      <c r="F2984" t="s">
        <v>4018</v>
      </c>
      <c r="G2984" t="s">
        <v>156</v>
      </c>
      <c r="H2984">
        <v>118</v>
      </c>
      <c r="I2984">
        <v>57</v>
      </c>
      <c r="J2984">
        <v>19</v>
      </c>
      <c r="K2984">
        <v>4117</v>
      </c>
      <c r="L2984">
        <v>22</v>
      </c>
      <c r="M2984">
        <v>34.609645548396998</v>
      </c>
    </row>
    <row r="2985" spans="1:13" hidden="1" outlineLevel="3" x14ac:dyDescent="0.2">
      <c r="A2985">
        <v>1969</v>
      </c>
      <c r="B2985">
        <v>52</v>
      </c>
      <c r="C2985" t="s">
        <v>4019</v>
      </c>
      <c r="D2985">
        <v>128</v>
      </c>
      <c r="E2985" t="s">
        <v>3443</v>
      </c>
      <c r="F2985" t="s">
        <v>4020</v>
      </c>
      <c r="G2985" t="s">
        <v>156</v>
      </c>
      <c r="H2985">
        <v>118</v>
      </c>
      <c r="I2985">
        <v>58</v>
      </c>
      <c r="J2985">
        <v>46</v>
      </c>
      <c r="K2985">
        <v>4117</v>
      </c>
      <c r="L2985">
        <v>22</v>
      </c>
      <c r="M2985">
        <v>34.602615764627799</v>
      </c>
    </row>
    <row r="2986" spans="1:13" hidden="1" outlineLevel="3" x14ac:dyDescent="0.2">
      <c r="A2986">
        <v>1969</v>
      </c>
      <c r="B2986">
        <v>81</v>
      </c>
      <c r="C2986" t="s">
        <v>4061</v>
      </c>
      <c r="D2986">
        <v>126</v>
      </c>
      <c r="E2986" t="s">
        <v>3443</v>
      </c>
      <c r="F2986" t="s">
        <v>4062</v>
      </c>
      <c r="G2986" t="s">
        <v>156</v>
      </c>
      <c r="H2986">
        <v>119</v>
      </c>
      <c r="I2986">
        <v>30</v>
      </c>
      <c r="J2986">
        <v>55</v>
      </c>
      <c r="K2986">
        <v>4117</v>
      </c>
      <c r="L2986">
        <v>22</v>
      </c>
      <c r="M2986">
        <v>34.447478820699303</v>
      </c>
    </row>
    <row r="2987" spans="1:13" outlineLevel="2" collapsed="1" x14ac:dyDescent="0.2">
      <c r="E2987" s="10" t="s">
        <v>13104</v>
      </c>
      <c r="M2987">
        <f>SUBTOTAL(1,M2979:M2986)</f>
        <v>34.781376392562464</v>
      </c>
    </row>
    <row r="2988" spans="1:13" hidden="1" outlineLevel="3" x14ac:dyDescent="0.2">
      <c r="A2988">
        <v>1969</v>
      </c>
      <c r="B2988">
        <v>12</v>
      </c>
      <c r="C2988" t="s">
        <v>3961</v>
      </c>
      <c r="D2988">
        <v>68</v>
      </c>
      <c r="E2988" t="s">
        <v>3962</v>
      </c>
      <c r="F2988" t="s">
        <v>3963</v>
      </c>
      <c r="G2988" t="s">
        <v>156</v>
      </c>
      <c r="H2988">
        <v>117</v>
      </c>
      <c r="I2988">
        <v>12</v>
      </c>
      <c r="J2988">
        <v>19</v>
      </c>
      <c r="K2988">
        <v>4117</v>
      </c>
      <c r="L2988">
        <v>22</v>
      </c>
      <c r="M2988">
        <v>35.126404527668598</v>
      </c>
    </row>
    <row r="2989" spans="1:13" hidden="1" outlineLevel="3" x14ac:dyDescent="0.2">
      <c r="A2989">
        <v>1969</v>
      </c>
      <c r="B2989">
        <v>13</v>
      </c>
      <c r="C2989" t="s">
        <v>3740</v>
      </c>
      <c r="D2989">
        <v>67</v>
      </c>
      <c r="E2989" t="s">
        <v>3962</v>
      </c>
      <c r="F2989" t="s">
        <v>3964</v>
      </c>
      <c r="G2989" t="s">
        <v>156</v>
      </c>
      <c r="H2989">
        <v>117</v>
      </c>
      <c r="I2989">
        <v>21</v>
      </c>
      <c r="J2989">
        <v>0</v>
      </c>
      <c r="K2989">
        <v>4117</v>
      </c>
      <c r="L2989">
        <v>22</v>
      </c>
      <c r="M2989">
        <v>35.083084789092403</v>
      </c>
    </row>
    <row r="2990" spans="1:13" hidden="1" outlineLevel="3" x14ac:dyDescent="0.2">
      <c r="A2990">
        <v>1969</v>
      </c>
      <c r="B2990">
        <v>26</v>
      </c>
      <c r="C2990" t="s">
        <v>3479</v>
      </c>
      <c r="D2990">
        <v>70</v>
      </c>
      <c r="E2990" t="s">
        <v>3962</v>
      </c>
      <c r="F2990" t="s">
        <v>3984</v>
      </c>
      <c r="G2990" t="s">
        <v>156</v>
      </c>
      <c r="H2990">
        <v>117</v>
      </c>
      <c r="I2990">
        <v>46</v>
      </c>
      <c r="J2990">
        <v>58</v>
      </c>
      <c r="K2990">
        <v>4117</v>
      </c>
      <c r="L2990">
        <v>22</v>
      </c>
      <c r="M2990">
        <v>34.954176473640203</v>
      </c>
    </row>
    <row r="2991" spans="1:13" hidden="1" outlineLevel="3" x14ac:dyDescent="0.2">
      <c r="A2991">
        <v>1969</v>
      </c>
      <c r="B2991">
        <v>34</v>
      </c>
      <c r="C2991" t="s">
        <v>3995</v>
      </c>
      <c r="D2991">
        <v>61</v>
      </c>
      <c r="E2991" t="s">
        <v>3962</v>
      </c>
      <c r="F2991" t="s">
        <v>3996</v>
      </c>
      <c r="G2991" t="s">
        <v>156</v>
      </c>
      <c r="H2991">
        <v>118</v>
      </c>
      <c r="I2991">
        <v>14</v>
      </c>
      <c r="J2991">
        <v>38</v>
      </c>
      <c r="K2991">
        <v>4117</v>
      </c>
      <c r="L2991">
        <v>22</v>
      </c>
      <c r="M2991">
        <v>34.8178670262498</v>
      </c>
    </row>
    <row r="2992" spans="1:13" hidden="1" outlineLevel="3" x14ac:dyDescent="0.2">
      <c r="A2992">
        <v>1969</v>
      </c>
      <c r="B2992">
        <v>50</v>
      </c>
      <c r="C2992" t="s">
        <v>3884</v>
      </c>
      <c r="D2992">
        <v>65</v>
      </c>
      <c r="E2992" t="s">
        <v>3962</v>
      </c>
      <c r="F2992" t="s">
        <v>4017</v>
      </c>
      <c r="G2992" t="s">
        <v>156</v>
      </c>
      <c r="H2992">
        <v>118</v>
      </c>
      <c r="I2992">
        <v>56</v>
      </c>
      <c r="J2992">
        <v>33</v>
      </c>
      <c r="K2992">
        <v>4117</v>
      </c>
      <c r="L2992">
        <v>22</v>
      </c>
      <c r="M2992">
        <v>34.613363600058797</v>
      </c>
    </row>
    <row r="2993" spans="1:13" hidden="1" outlineLevel="3" x14ac:dyDescent="0.2">
      <c r="A2993">
        <v>1969</v>
      </c>
      <c r="B2993">
        <v>66</v>
      </c>
      <c r="C2993" t="s">
        <v>4039</v>
      </c>
      <c r="D2993">
        <v>62</v>
      </c>
      <c r="E2993" t="s">
        <v>3962</v>
      </c>
      <c r="F2993" t="s">
        <v>4040</v>
      </c>
      <c r="G2993" t="s">
        <v>156</v>
      </c>
      <c r="H2993">
        <v>119</v>
      </c>
      <c r="I2993">
        <v>9</v>
      </c>
      <c r="J2993">
        <v>48</v>
      </c>
      <c r="K2993">
        <v>4117</v>
      </c>
      <c r="L2993">
        <v>22</v>
      </c>
      <c r="M2993">
        <v>34.549218159948502</v>
      </c>
    </row>
    <row r="2994" spans="1:13" hidden="1" outlineLevel="3" x14ac:dyDescent="0.2">
      <c r="A2994">
        <v>1969</v>
      </c>
      <c r="B2994">
        <v>70</v>
      </c>
      <c r="C2994" t="s">
        <v>2769</v>
      </c>
      <c r="D2994">
        <v>63</v>
      </c>
      <c r="E2994" t="s">
        <v>3962</v>
      </c>
      <c r="F2994" t="s">
        <v>4045</v>
      </c>
      <c r="G2994" t="s">
        <v>156</v>
      </c>
      <c r="H2994">
        <v>119</v>
      </c>
      <c r="I2994">
        <v>11</v>
      </c>
      <c r="J2994">
        <v>0</v>
      </c>
      <c r="K2994">
        <v>4117</v>
      </c>
      <c r="L2994">
        <v>22</v>
      </c>
      <c r="M2994">
        <v>34.543420500629203</v>
      </c>
    </row>
    <row r="2995" spans="1:13" hidden="1" outlineLevel="3" x14ac:dyDescent="0.2">
      <c r="A2995">
        <v>1969</v>
      </c>
      <c r="B2995">
        <v>86</v>
      </c>
      <c r="C2995" t="s">
        <v>4070</v>
      </c>
      <c r="D2995">
        <v>69</v>
      </c>
      <c r="E2995" t="s">
        <v>3962</v>
      </c>
      <c r="F2995" t="s">
        <v>4071</v>
      </c>
      <c r="G2995" t="s">
        <v>156</v>
      </c>
      <c r="H2995">
        <v>120</v>
      </c>
      <c r="I2995">
        <v>6</v>
      </c>
      <c r="J2995">
        <v>55</v>
      </c>
      <c r="K2995">
        <v>4117</v>
      </c>
      <c r="L2995">
        <v>22</v>
      </c>
      <c r="M2995">
        <v>34.275406727333603</v>
      </c>
    </row>
    <row r="2996" spans="1:13" outlineLevel="2" collapsed="1" x14ac:dyDescent="0.2">
      <c r="E2996" s="10" t="s">
        <v>13134</v>
      </c>
      <c r="M2996">
        <f>SUBTOTAL(1,M2988:M2995)</f>
        <v>34.745367725577637</v>
      </c>
    </row>
    <row r="2997" spans="1:13" hidden="1" outlineLevel="3" x14ac:dyDescent="0.2">
      <c r="A2997">
        <v>1969</v>
      </c>
      <c r="B2997">
        <v>6</v>
      </c>
      <c r="C2997" t="s">
        <v>3947</v>
      </c>
      <c r="D2997">
        <v>100</v>
      </c>
      <c r="E2997" t="s">
        <v>3948</v>
      </c>
      <c r="F2997" t="s">
        <v>3949</v>
      </c>
      <c r="G2997" t="s">
        <v>156</v>
      </c>
      <c r="H2997">
        <v>116</v>
      </c>
      <c r="I2997">
        <v>49</v>
      </c>
      <c r="J2997">
        <v>59</v>
      </c>
      <c r="K2997">
        <v>4117</v>
      </c>
      <c r="L2997">
        <v>22</v>
      </c>
      <c r="M2997">
        <v>35.238314879493203</v>
      </c>
    </row>
    <row r="2998" spans="1:13" hidden="1" outlineLevel="3" x14ac:dyDescent="0.2">
      <c r="A2998">
        <v>1969</v>
      </c>
      <c r="B2998">
        <v>49</v>
      </c>
      <c r="C2998" t="s">
        <v>3924</v>
      </c>
      <c r="D2998">
        <v>91</v>
      </c>
      <c r="E2998" t="s">
        <v>3948</v>
      </c>
      <c r="F2998" t="s">
        <v>4016</v>
      </c>
      <c r="G2998" t="s">
        <v>156</v>
      </c>
      <c r="H2998">
        <v>118</v>
      </c>
      <c r="I2998">
        <v>49</v>
      </c>
      <c r="J2998">
        <v>39</v>
      </c>
      <c r="K2998">
        <v>4117</v>
      </c>
      <c r="L2998">
        <v>22</v>
      </c>
      <c r="M2998">
        <v>34.646862047926597</v>
      </c>
    </row>
    <row r="2999" spans="1:13" hidden="1" outlineLevel="3" x14ac:dyDescent="0.2">
      <c r="A2999">
        <v>1969</v>
      </c>
      <c r="B2999">
        <v>63</v>
      </c>
      <c r="C2999" t="s">
        <v>3485</v>
      </c>
      <c r="D2999">
        <v>92</v>
      </c>
      <c r="E2999" t="s">
        <v>3948</v>
      </c>
      <c r="F2999" t="s">
        <v>4035</v>
      </c>
      <c r="G2999" t="s">
        <v>156</v>
      </c>
      <c r="H2999">
        <v>119</v>
      </c>
      <c r="I2999">
        <v>7</v>
      </c>
      <c r="J2999">
        <v>11</v>
      </c>
      <c r="K2999">
        <v>4117</v>
      </c>
      <c r="L2999">
        <v>22</v>
      </c>
      <c r="M2999">
        <v>34.561867029202602</v>
      </c>
    </row>
    <row r="3000" spans="1:13" hidden="1" outlineLevel="3" x14ac:dyDescent="0.2">
      <c r="A3000">
        <v>1969</v>
      </c>
      <c r="B3000">
        <v>64</v>
      </c>
      <c r="C3000" t="s">
        <v>4036</v>
      </c>
      <c r="D3000">
        <v>98</v>
      </c>
      <c r="E3000" t="s">
        <v>3948</v>
      </c>
      <c r="F3000" t="s">
        <v>4037</v>
      </c>
      <c r="G3000" t="s">
        <v>156</v>
      </c>
      <c r="H3000">
        <v>119</v>
      </c>
      <c r="I3000">
        <v>7</v>
      </c>
      <c r="J3000">
        <v>46</v>
      </c>
      <c r="K3000">
        <v>4117</v>
      </c>
      <c r="L3000">
        <v>22</v>
      </c>
      <c r="M3000">
        <v>34.559046415430402</v>
      </c>
    </row>
    <row r="3001" spans="1:13" hidden="1" outlineLevel="3" x14ac:dyDescent="0.2">
      <c r="A3001">
        <v>1969</v>
      </c>
      <c r="B3001">
        <v>78</v>
      </c>
      <c r="C3001" t="s">
        <v>4057</v>
      </c>
      <c r="D3001">
        <v>94</v>
      </c>
      <c r="E3001" t="s">
        <v>3948</v>
      </c>
      <c r="F3001" t="s">
        <v>4058</v>
      </c>
      <c r="G3001" t="s">
        <v>156</v>
      </c>
      <c r="H3001">
        <v>119</v>
      </c>
      <c r="I3001">
        <v>23</v>
      </c>
      <c r="J3001">
        <v>12</v>
      </c>
      <c r="K3001">
        <v>4117</v>
      </c>
      <c r="L3001">
        <v>22</v>
      </c>
      <c r="M3001">
        <v>34.4845878936788</v>
      </c>
    </row>
    <row r="3002" spans="1:13" outlineLevel="2" collapsed="1" x14ac:dyDescent="0.2">
      <c r="E3002" s="10" t="s">
        <v>13135</v>
      </c>
      <c r="M3002">
        <f>SUBTOTAL(1,M2997:M3001)</f>
        <v>34.698135653146316</v>
      </c>
    </row>
    <row r="3003" spans="1:13" outlineLevel="1" x14ac:dyDescent="0.2">
      <c r="A3003" s="10" t="s">
        <v>12926</v>
      </c>
      <c r="M3003">
        <f>SUBTOTAL(1,M2901:M3001)</f>
        <v>34.796390592300753</v>
      </c>
    </row>
    <row r="3004" spans="1:13" hidden="1" outlineLevel="3" x14ac:dyDescent="0.2">
      <c r="A3004">
        <v>1970</v>
      </c>
      <c r="B3004">
        <v>19</v>
      </c>
      <c r="C3004" t="s">
        <v>3618</v>
      </c>
      <c r="D3004">
        <v>88</v>
      </c>
      <c r="E3004" t="s">
        <v>3957</v>
      </c>
      <c r="F3004" t="s">
        <v>4098</v>
      </c>
      <c r="G3004" t="s">
        <v>156</v>
      </c>
      <c r="H3004">
        <v>120</v>
      </c>
      <c r="I3004">
        <v>4</v>
      </c>
      <c r="J3004">
        <v>8</v>
      </c>
      <c r="K3004">
        <v>4254</v>
      </c>
      <c r="L3004">
        <v>23</v>
      </c>
      <c r="M3004">
        <v>35.429660750309999</v>
      </c>
    </row>
    <row r="3005" spans="1:13" hidden="1" outlineLevel="3" x14ac:dyDescent="0.2">
      <c r="A3005">
        <v>1970</v>
      </c>
      <c r="B3005">
        <v>26</v>
      </c>
      <c r="C3005" t="s">
        <v>3461</v>
      </c>
      <c r="D3005">
        <v>84</v>
      </c>
      <c r="E3005" t="s">
        <v>3957</v>
      </c>
      <c r="F3005" t="s">
        <v>4106</v>
      </c>
      <c r="G3005" t="s">
        <v>156</v>
      </c>
      <c r="H3005">
        <v>120</v>
      </c>
      <c r="I3005">
        <v>28</v>
      </c>
      <c r="J3005">
        <v>18</v>
      </c>
      <c r="K3005">
        <v>4254</v>
      </c>
      <c r="L3005">
        <v>23</v>
      </c>
      <c r="M3005">
        <v>35.311207337824897</v>
      </c>
    </row>
    <row r="3006" spans="1:13" hidden="1" outlineLevel="3" x14ac:dyDescent="0.2">
      <c r="A3006">
        <v>1970</v>
      </c>
      <c r="B3006">
        <v>31</v>
      </c>
      <c r="C3006" t="s">
        <v>4112</v>
      </c>
      <c r="D3006">
        <v>87</v>
      </c>
      <c r="E3006" t="s">
        <v>3957</v>
      </c>
      <c r="F3006" t="s">
        <v>4113</v>
      </c>
      <c r="G3006" t="s">
        <v>156</v>
      </c>
      <c r="H3006">
        <v>120</v>
      </c>
      <c r="I3006">
        <v>38</v>
      </c>
      <c r="J3006">
        <v>48</v>
      </c>
      <c r="K3006">
        <v>4254</v>
      </c>
      <c r="L3006">
        <v>23</v>
      </c>
      <c r="M3006">
        <v>35.259987843288897</v>
      </c>
    </row>
    <row r="3007" spans="1:13" hidden="1" outlineLevel="3" x14ac:dyDescent="0.2">
      <c r="A3007">
        <v>1970</v>
      </c>
      <c r="B3007">
        <v>40</v>
      </c>
      <c r="C3007" t="s">
        <v>4125</v>
      </c>
      <c r="D3007">
        <v>89</v>
      </c>
      <c r="E3007" t="s">
        <v>3957</v>
      </c>
      <c r="F3007" t="s">
        <v>4126</v>
      </c>
      <c r="G3007" t="s">
        <v>156</v>
      </c>
      <c r="H3007">
        <v>120</v>
      </c>
      <c r="I3007">
        <v>49</v>
      </c>
      <c r="J3007">
        <v>13</v>
      </c>
      <c r="K3007">
        <v>4254</v>
      </c>
      <c r="L3007">
        <v>23</v>
      </c>
      <c r="M3007">
        <v>35.209321466917103</v>
      </c>
    </row>
    <row r="3008" spans="1:13" hidden="1" outlineLevel="3" x14ac:dyDescent="0.2">
      <c r="A3008">
        <v>1970</v>
      </c>
      <c r="B3008">
        <v>77</v>
      </c>
      <c r="C3008" t="s">
        <v>4021</v>
      </c>
      <c r="D3008">
        <v>81</v>
      </c>
      <c r="E3008" t="s">
        <v>3957</v>
      </c>
      <c r="F3008" t="s">
        <v>4181</v>
      </c>
      <c r="G3008" t="s">
        <v>156</v>
      </c>
      <c r="H3008">
        <v>121</v>
      </c>
      <c r="I3008">
        <v>52</v>
      </c>
      <c r="J3008">
        <v>17</v>
      </c>
      <c r="K3008">
        <v>4254</v>
      </c>
      <c r="L3008">
        <v>23</v>
      </c>
      <c r="M3008">
        <v>34.905649626085697</v>
      </c>
    </row>
    <row r="3009" spans="1:13" hidden="1" outlineLevel="3" x14ac:dyDescent="0.2">
      <c r="A3009">
        <v>1970</v>
      </c>
      <c r="B3009">
        <v>83</v>
      </c>
      <c r="C3009" t="s">
        <v>3927</v>
      </c>
      <c r="D3009">
        <v>85</v>
      </c>
      <c r="E3009" t="s">
        <v>3957</v>
      </c>
      <c r="F3009" t="s">
        <v>4189</v>
      </c>
      <c r="G3009" t="s">
        <v>156</v>
      </c>
      <c r="H3009">
        <v>121</v>
      </c>
      <c r="I3009">
        <v>59</v>
      </c>
      <c r="J3009">
        <v>52</v>
      </c>
      <c r="K3009">
        <v>4254</v>
      </c>
      <c r="L3009">
        <v>23</v>
      </c>
      <c r="M3009">
        <v>34.869487604510098</v>
      </c>
    </row>
    <row r="3010" spans="1:13" hidden="1" outlineLevel="3" x14ac:dyDescent="0.2">
      <c r="A3010">
        <v>1970</v>
      </c>
      <c r="B3010">
        <v>95</v>
      </c>
      <c r="C3010" t="s">
        <v>4208</v>
      </c>
      <c r="D3010">
        <v>90</v>
      </c>
      <c r="E3010" t="s">
        <v>3957</v>
      </c>
      <c r="F3010" t="s">
        <v>4209</v>
      </c>
      <c r="G3010" t="s">
        <v>156</v>
      </c>
      <c r="H3010">
        <v>122</v>
      </c>
      <c r="I3010">
        <v>33</v>
      </c>
      <c r="J3010">
        <v>50</v>
      </c>
      <c r="K3010">
        <v>4254</v>
      </c>
      <c r="L3010">
        <v>23</v>
      </c>
      <c r="M3010">
        <v>34.708428710649699</v>
      </c>
    </row>
    <row r="3011" spans="1:13" outlineLevel="2" collapsed="1" x14ac:dyDescent="0.2">
      <c r="E3011" s="10" t="s">
        <v>13127</v>
      </c>
      <c r="M3011">
        <f>SUBTOTAL(1,M3004:M3010)</f>
        <v>35.099106191369479</v>
      </c>
    </row>
    <row r="3012" spans="1:13" hidden="1" outlineLevel="3" x14ac:dyDescent="0.2">
      <c r="A3012">
        <v>1970</v>
      </c>
      <c r="B3012">
        <v>45</v>
      </c>
      <c r="C3012" t="s">
        <v>4133</v>
      </c>
      <c r="D3012">
        <v>127</v>
      </c>
      <c r="E3012" t="s">
        <v>4134</v>
      </c>
      <c r="F3012" t="s">
        <v>4135</v>
      </c>
      <c r="G3012" t="s">
        <v>156</v>
      </c>
      <c r="H3012">
        <v>120</v>
      </c>
      <c r="I3012">
        <v>55</v>
      </c>
      <c r="J3012">
        <v>10</v>
      </c>
      <c r="K3012">
        <v>4254</v>
      </c>
      <c r="L3012">
        <v>23</v>
      </c>
      <c r="M3012">
        <v>35.180446118857802</v>
      </c>
    </row>
    <row r="3013" spans="1:13" hidden="1" outlineLevel="3" x14ac:dyDescent="0.2">
      <c r="A3013">
        <v>1970</v>
      </c>
      <c r="B3013">
        <v>47</v>
      </c>
      <c r="C3013" t="s">
        <v>4137</v>
      </c>
      <c r="D3013">
        <v>128</v>
      </c>
      <c r="E3013" t="s">
        <v>4134</v>
      </c>
      <c r="F3013" t="s">
        <v>4138</v>
      </c>
      <c r="G3013" t="s">
        <v>156</v>
      </c>
      <c r="H3013">
        <v>120</v>
      </c>
      <c r="I3013">
        <v>58</v>
      </c>
      <c r="J3013">
        <v>53</v>
      </c>
      <c r="K3013">
        <v>4254</v>
      </c>
      <c r="L3013">
        <v>23</v>
      </c>
      <c r="M3013">
        <v>35.162433156614902</v>
      </c>
    </row>
    <row r="3014" spans="1:13" hidden="1" outlineLevel="3" x14ac:dyDescent="0.2">
      <c r="A3014">
        <v>1970</v>
      </c>
      <c r="B3014">
        <v>86</v>
      </c>
      <c r="C3014" t="s">
        <v>4192</v>
      </c>
      <c r="D3014">
        <v>130</v>
      </c>
      <c r="E3014" t="s">
        <v>4134</v>
      </c>
      <c r="F3014" t="s">
        <v>4193</v>
      </c>
      <c r="G3014" t="s">
        <v>156</v>
      </c>
      <c r="H3014">
        <v>122</v>
      </c>
      <c r="I3014">
        <v>4</v>
      </c>
      <c r="J3014">
        <v>15</v>
      </c>
      <c r="K3014">
        <v>4254</v>
      </c>
      <c r="L3014">
        <v>23</v>
      </c>
      <c r="M3014">
        <v>34.848619312557503</v>
      </c>
    </row>
    <row r="3015" spans="1:13" hidden="1" outlineLevel="3" x14ac:dyDescent="0.2">
      <c r="A3015">
        <v>1970</v>
      </c>
      <c r="B3015">
        <v>92</v>
      </c>
      <c r="C3015" t="s">
        <v>4202</v>
      </c>
      <c r="D3015">
        <v>125</v>
      </c>
      <c r="E3015" t="s">
        <v>4134</v>
      </c>
      <c r="F3015" t="s">
        <v>4203</v>
      </c>
      <c r="G3015" t="s">
        <v>156</v>
      </c>
      <c r="H3015">
        <v>122</v>
      </c>
      <c r="I3015">
        <v>18</v>
      </c>
      <c r="J3015">
        <v>56</v>
      </c>
      <c r="K3015">
        <v>4254</v>
      </c>
      <c r="L3015">
        <v>23</v>
      </c>
      <c r="M3015">
        <v>34.778896115693399</v>
      </c>
    </row>
    <row r="3016" spans="1:13" outlineLevel="2" collapsed="1" x14ac:dyDescent="0.2">
      <c r="E3016" s="10" t="s">
        <v>13136</v>
      </c>
      <c r="M3016">
        <f>SUBTOTAL(1,M3012:M3015)</f>
        <v>34.992598675930907</v>
      </c>
    </row>
    <row r="3017" spans="1:13" hidden="1" outlineLevel="3" x14ac:dyDescent="0.2">
      <c r="A3017">
        <v>1970</v>
      </c>
      <c r="B3017">
        <v>1</v>
      </c>
      <c r="C3017" t="s">
        <v>3937</v>
      </c>
      <c r="D3017">
        <v>1</v>
      </c>
      <c r="E3017" t="s">
        <v>4072</v>
      </c>
      <c r="F3017" t="s">
        <v>4073</v>
      </c>
      <c r="G3017" t="s">
        <v>156</v>
      </c>
      <c r="H3017">
        <v>119</v>
      </c>
      <c r="I3017">
        <v>31</v>
      </c>
      <c r="J3017">
        <v>49</v>
      </c>
      <c r="K3017">
        <v>4254</v>
      </c>
      <c r="L3017">
        <v>23</v>
      </c>
      <c r="M3017">
        <v>35.589309077895102</v>
      </c>
    </row>
    <row r="3018" spans="1:13" hidden="1" outlineLevel="3" x14ac:dyDescent="0.2">
      <c r="A3018">
        <v>1970</v>
      </c>
      <c r="B3018">
        <v>13</v>
      </c>
      <c r="C3018" t="s">
        <v>4089</v>
      </c>
      <c r="D3018">
        <v>10</v>
      </c>
      <c r="E3018" t="s">
        <v>4072</v>
      </c>
      <c r="F3018" t="s">
        <v>4090</v>
      </c>
      <c r="G3018" t="s">
        <v>156</v>
      </c>
      <c r="H3018">
        <v>119</v>
      </c>
      <c r="I3018">
        <v>58</v>
      </c>
      <c r="J3018">
        <v>6</v>
      </c>
      <c r="K3018">
        <v>4254</v>
      </c>
      <c r="L3018">
        <v>23</v>
      </c>
      <c r="M3018">
        <v>35.459357330406597</v>
      </c>
    </row>
    <row r="3019" spans="1:13" hidden="1" outlineLevel="3" x14ac:dyDescent="0.2">
      <c r="A3019">
        <v>1970</v>
      </c>
      <c r="B3019">
        <v>24</v>
      </c>
      <c r="C3019" t="s">
        <v>4103</v>
      </c>
      <c r="D3019">
        <v>3</v>
      </c>
      <c r="E3019" t="s">
        <v>4072</v>
      </c>
      <c r="F3019" t="s">
        <v>4104</v>
      </c>
      <c r="G3019" t="s">
        <v>156</v>
      </c>
      <c r="H3019">
        <v>120</v>
      </c>
      <c r="I3019">
        <v>24</v>
      </c>
      <c r="J3019">
        <v>45</v>
      </c>
      <c r="K3019">
        <v>4254</v>
      </c>
      <c r="L3019">
        <v>23</v>
      </c>
      <c r="M3019">
        <v>35.328558081594501</v>
      </c>
    </row>
    <row r="3020" spans="1:13" hidden="1" outlineLevel="3" x14ac:dyDescent="0.2">
      <c r="A3020">
        <v>1970</v>
      </c>
      <c r="B3020">
        <v>30</v>
      </c>
      <c r="C3020" t="s">
        <v>3704</v>
      </c>
      <c r="D3020">
        <v>4</v>
      </c>
      <c r="E3020" t="s">
        <v>4072</v>
      </c>
      <c r="F3020" t="s">
        <v>4111</v>
      </c>
      <c r="G3020" t="s">
        <v>156</v>
      </c>
      <c r="H3020">
        <v>120</v>
      </c>
      <c r="I3020">
        <v>37</v>
      </c>
      <c r="J3020">
        <v>13</v>
      </c>
      <c r="K3020">
        <v>4254</v>
      </c>
      <c r="L3020">
        <v>23</v>
      </c>
      <c r="M3020">
        <v>35.267701901974199</v>
      </c>
    </row>
    <row r="3021" spans="1:13" hidden="1" outlineLevel="3" x14ac:dyDescent="0.2">
      <c r="A3021">
        <v>1970</v>
      </c>
      <c r="B3021">
        <v>46</v>
      </c>
      <c r="C3021" t="s">
        <v>3768</v>
      </c>
      <c r="D3021">
        <v>6</v>
      </c>
      <c r="E3021" t="s">
        <v>4072</v>
      </c>
      <c r="F3021" t="s">
        <v>4136</v>
      </c>
      <c r="G3021" t="s">
        <v>156</v>
      </c>
      <c r="H3021">
        <v>120</v>
      </c>
      <c r="I3021">
        <v>58</v>
      </c>
      <c r="J3021">
        <v>19</v>
      </c>
      <c r="K3021">
        <v>4254</v>
      </c>
      <c r="L3021">
        <v>23</v>
      </c>
      <c r="M3021">
        <v>35.1651783356563</v>
      </c>
    </row>
    <row r="3022" spans="1:13" hidden="1" outlineLevel="3" x14ac:dyDescent="0.2">
      <c r="A3022">
        <v>1970</v>
      </c>
      <c r="B3022">
        <v>68</v>
      </c>
      <c r="C3022" t="s">
        <v>3196</v>
      </c>
      <c r="D3022">
        <v>9</v>
      </c>
      <c r="E3022" t="s">
        <v>4072</v>
      </c>
      <c r="F3022" t="s">
        <v>4171</v>
      </c>
      <c r="G3022" t="s">
        <v>156</v>
      </c>
      <c r="H3022">
        <v>121</v>
      </c>
      <c r="I3022">
        <v>31</v>
      </c>
      <c r="J3022">
        <v>53</v>
      </c>
      <c r="K3022">
        <v>4254</v>
      </c>
      <c r="L3022">
        <v>23</v>
      </c>
      <c r="M3022">
        <v>35.003302759003702</v>
      </c>
    </row>
    <row r="3023" spans="1:13" hidden="1" outlineLevel="3" x14ac:dyDescent="0.2">
      <c r="A3023">
        <v>1970</v>
      </c>
      <c r="B3023">
        <v>75</v>
      </c>
      <c r="C3023" t="s">
        <v>4054</v>
      </c>
      <c r="D3023">
        <v>5</v>
      </c>
      <c r="E3023" t="s">
        <v>4072</v>
      </c>
      <c r="F3023" t="s">
        <v>4179</v>
      </c>
      <c r="G3023" t="s">
        <v>156</v>
      </c>
      <c r="H3023">
        <v>121</v>
      </c>
      <c r="I3023">
        <v>45</v>
      </c>
      <c r="J3023">
        <v>4</v>
      </c>
      <c r="K3023">
        <v>4254</v>
      </c>
      <c r="L3023">
        <v>23</v>
      </c>
      <c r="M3023">
        <v>34.940132875812203</v>
      </c>
    </row>
    <row r="3024" spans="1:13" hidden="1" outlineLevel="3" x14ac:dyDescent="0.2">
      <c r="A3024">
        <v>1970</v>
      </c>
      <c r="B3024">
        <v>87</v>
      </c>
      <c r="C3024" t="s">
        <v>4194</v>
      </c>
      <c r="D3024">
        <v>2</v>
      </c>
      <c r="E3024" t="s">
        <v>4072</v>
      </c>
      <c r="F3024" t="s">
        <v>4195</v>
      </c>
      <c r="G3024" t="s">
        <v>156</v>
      </c>
      <c r="H3024">
        <v>122</v>
      </c>
      <c r="I3024">
        <v>4</v>
      </c>
      <c r="J3024">
        <v>54</v>
      </c>
      <c r="K3024">
        <v>4254</v>
      </c>
      <c r="L3024">
        <v>23</v>
      </c>
      <c r="M3024">
        <v>34.845526901391104</v>
      </c>
    </row>
    <row r="3025" spans="1:13" outlineLevel="2" collapsed="1" x14ac:dyDescent="0.2">
      <c r="E3025" s="10" t="s">
        <v>13137</v>
      </c>
      <c r="M3025">
        <f>SUBTOTAL(1,M3017:M3024)</f>
        <v>35.199883407966709</v>
      </c>
    </row>
    <row r="3026" spans="1:13" hidden="1" outlineLevel="3" x14ac:dyDescent="0.2">
      <c r="A3026">
        <v>1970</v>
      </c>
      <c r="B3026">
        <v>7</v>
      </c>
      <c r="C3026" t="s">
        <v>3168</v>
      </c>
      <c r="D3026">
        <v>28</v>
      </c>
      <c r="E3026" t="s">
        <v>4082</v>
      </c>
      <c r="F3026" t="s">
        <v>4083</v>
      </c>
      <c r="G3026" t="s">
        <v>156</v>
      </c>
      <c r="H3026">
        <v>119</v>
      </c>
      <c r="I3026">
        <v>52</v>
      </c>
      <c r="J3026">
        <v>24</v>
      </c>
      <c r="K3026">
        <v>4254</v>
      </c>
      <c r="L3026">
        <v>23</v>
      </c>
      <c r="M3026">
        <v>35.487458984483602</v>
      </c>
    </row>
    <row r="3027" spans="1:13" hidden="1" outlineLevel="3" x14ac:dyDescent="0.2">
      <c r="A3027">
        <v>1970</v>
      </c>
      <c r="B3027">
        <v>27</v>
      </c>
      <c r="C3027" t="s">
        <v>3726</v>
      </c>
      <c r="D3027">
        <v>29</v>
      </c>
      <c r="E3027" t="s">
        <v>4082</v>
      </c>
      <c r="F3027" t="s">
        <v>4107</v>
      </c>
      <c r="G3027" t="s">
        <v>156</v>
      </c>
      <c r="H3027">
        <v>120</v>
      </c>
      <c r="I3027">
        <v>30</v>
      </c>
      <c r="J3027">
        <v>36</v>
      </c>
      <c r="K3027">
        <v>4254</v>
      </c>
      <c r="L3027">
        <v>23</v>
      </c>
      <c r="M3027">
        <v>35.2999751058003</v>
      </c>
    </row>
    <row r="3028" spans="1:13" hidden="1" outlineLevel="3" x14ac:dyDescent="0.2">
      <c r="A3028">
        <v>1970</v>
      </c>
      <c r="B3028">
        <v>33</v>
      </c>
      <c r="C3028" t="s">
        <v>3982</v>
      </c>
      <c r="D3028">
        <v>24</v>
      </c>
      <c r="E3028" t="s">
        <v>4082</v>
      </c>
      <c r="F3028" t="s">
        <v>4115</v>
      </c>
      <c r="G3028" t="s">
        <v>156</v>
      </c>
      <c r="H3028">
        <v>120</v>
      </c>
      <c r="I3028">
        <v>43</v>
      </c>
      <c r="J3028">
        <v>11</v>
      </c>
      <c r="K3028">
        <v>4254</v>
      </c>
      <c r="L3028">
        <v>23</v>
      </c>
      <c r="M3028">
        <v>35.238649672910803</v>
      </c>
    </row>
    <row r="3029" spans="1:13" hidden="1" outlineLevel="3" x14ac:dyDescent="0.2">
      <c r="A3029">
        <v>1970</v>
      </c>
      <c r="B3029">
        <v>37</v>
      </c>
      <c r="C3029" t="s">
        <v>3193</v>
      </c>
      <c r="D3029">
        <v>30</v>
      </c>
      <c r="E3029" t="s">
        <v>4082</v>
      </c>
      <c r="F3029" t="s">
        <v>4121</v>
      </c>
      <c r="G3029" t="s">
        <v>156</v>
      </c>
      <c r="H3029">
        <v>120</v>
      </c>
      <c r="I3029">
        <v>47</v>
      </c>
      <c r="J3029">
        <v>27</v>
      </c>
      <c r="K3029">
        <v>4254</v>
      </c>
      <c r="L3029">
        <v>23</v>
      </c>
      <c r="M3029">
        <v>35.217904228383702</v>
      </c>
    </row>
    <row r="3030" spans="1:13" hidden="1" outlineLevel="3" x14ac:dyDescent="0.2">
      <c r="A3030">
        <v>1970</v>
      </c>
      <c r="B3030">
        <v>62</v>
      </c>
      <c r="C3030" t="s">
        <v>4161</v>
      </c>
      <c r="D3030">
        <v>23</v>
      </c>
      <c r="E3030" t="s">
        <v>4082</v>
      </c>
      <c r="F3030" t="s">
        <v>4162</v>
      </c>
      <c r="G3030" t="s">
        <v>156</v>
      </c>
      <c r="H3030">
        <v>121</v>
      </c>
      <c r="I3030">
        <v>22</v>
      </c>
      <c r="J3030">
        <v>0</v>
      </c>
      <c r="K3030">
        <v>4254</v>
      </c>
      <c r="L3030">
        <v>23</v>
      </c>
      <c r="M3030">
        <v>35.050810216973296</v>
      </c>
    </row>
    <row r="3031" spans="1:13" hidden="1" outlineLevel="3" x14ac:dyDescent="0.2">
      <c r="A3031">
        <v>1970</v>
      </c>
      <c r="B3031">
        <v>79</v>
      </c>
      <c r="C3031" t="s">
        <v>4183</v>
      </c>
      <c r="D3031">
        <v>26</v>
      </c>
      <c r="E3031" t="s">
        <v>4082</v>
      </c>
      <c r="F3031" t="s">
        <v>4184</v>
      </c>
      <c r="G3031" t="s">
        <v>156</v>
      </c>
      <c r="H3031">
        <v>121</v>
      </c>
      <c r="I3031">
        <v>53</v>
      </c>
      <c r="J3031">
        <v>22</v>
      </c>
      <c r="K3031">
        <v>4254</v>
      </c>
      <c r="L3031">
        <v>23</v>
      </c>
      <c r="M3031">
        <v>34.900479031544897</v>
      </c>
    </row>
    <row r="3032" spans="1:13" hidden="1" outlineLevel="3" x14ac:dyDescent="0.2">
      <c r="A3032">
        <v>1970</v>
      </c>
      <c r="B3032">
        <v>82</v>
      </c>
      <c r="C3032" t="s">
        <v>3542</v>
      </c>
      <c r="D3032">
        <v>22</v>
      </c>
      <c r="E3032" t="s">
        <v>4082</v>
      </c>
      <c r="F3032" t="s">
        <v>4188</v>
      </c>
      <c r="G3032" t="s">
        <v>156</v>
      </c>
      <c r="H3032">
        <v>121</v>
      </c>
      <c r="I3032">
        <v>58</v>
      </c>
      <c r="J3032">
        <v>11</v>
      </c>
      <c r="K3032">
        <v>4254</v>
      </c>
      <c r="L3032">
        <v>23</v>
      </c>
      <c r="M3032">
        <v>34.877508306934097</v>
      </c>
    </row>
    <row r="3033" spans="1:13" hidden="1" outlineLevel="3" x14ac:dyDescent="0.2">
      <c r="A3033">
        <v>1970</v>
      </c>
      <c r="B3033">
        <v>84</v>
      </c>
      <c r="C3033" t="s">
        <v>3752</v>
      </c>
      <c r="D3033">
        <v>21</v>
      </c>
      <c r="E3033" t="s">
        <v>4082</v>
      </c>
      <c r="F3033" t="s">
        <v>4190</v>
      </c>
      <c r="G3033" t="s">
        <v>156</v>
      </c>
      <c r="H3033">
        <v>122</v>
      </c>
      <c r="I3033">
        <v>2</v>
      </c>
      <c r="J3033">
        <v>19</v>
      </c>
      <c r="K3033">
        <v>4254</v>
      </c>
      <c r="L3033">
        <v>23</v>
      </c>
      <c r="M3033">
        <v>34.857820498521598</v>
      </c>
    </row>
    <row r="3034" spans="1:13" hidden="1" outlineLevel="3" x14ac:dyDescent="0.2">
      <c r="A3034">
        <v>1970</v>
      </c>
      <c r="B3034">
        <v>90</v>
      </c>
      <c r="C3034" t="s">
        <v>4001</v>
      </c>
      <c r="D3034">
        <v>27</v>
      </c>
      <c r="E3034" t="s">
        <v>4082</v>
      </c>
      <c r="F3034" t="s">
        <v>4199</v>
      </c>
      <c r="G3034" t="s">
        <v>156</v>
      </c>
      <c r="H3034">
        <v>122</v>
      </c>
      <c r="I3034">
        <v>13</v>
      </c>
      <c r="J3034">
        <v>46</v>
      </c>
      <c r="K3034">
        <v>4254</v>
      </c>
      <c r="L3034">
        <v>23</v>
      </c>
      <c r="M3034">
        <v>34.803397981028297</v>
      </c>
    </row>
    <row r="3035" spans="1:13" outlineLevel="2" collapsed="1" x14ac:dyDescent="0.2">
      <c r="E3035" s="10" t="s">
        <v>13138</v>
      </c>
      <c r="M3035">
        <f>SUBTOTAL(1,M3026:M3034)</f>
        <v>35.081556002953405</v>
      </c>
    </row>
    <row r="3036" spans="1:13" hidden="1" outlineLevel="3" x14ac:dyDescent="0.2">
      <c r="A3036">
        <v>1970</v>
      </c>
      <c r="B3036">
        <v>3</v>
      </c>
      <c r="C3036" t="s">
        <v>4076</v>
      </c>
      <c r="D3036">
        <v>134</v>
      </c>
      <c r="E3036" t="s">
        <v>4077</v>
      </c>
      <c r="F3036" t="s">
        <v>4078</v>
      </c>
      <c r="G3036" t="s">
        <v>156</v>
      </c>
      <c r="H3036">
        <v>119</v>
      </c>
      <c r="I3036">
        <v>47</v>
      </c>
      <c r="J3036">
        <v>43</v>
      </c>
      <c r="K3036">
        <v>4254</v>
      </c>
      <c r="L3036">
        <v>23</v>
      </c>
      <c r="M3036">
        <v>35.510581710000601</v>
      </c>
    </row>
    <row r="3037" spans="1:13" hidden="1" outlineLevel="3" x14ac:dyDescent="0.2">
      <c r="A3037">
        <v>1970</v>
      </c>
      <c r="B3037">
        <v>36</v>
      </c>
      <c r="C3037" t="s">
        <v>4119</v>
      </c>
      <c r="D3037">
        <v>135</v>
      </c>
      <c r="E3037" t="s">
        <v>4077</v>
      </c>
      <c r="F3037" t="s">
        <v>4120</v>
      </c>
      <c r="G3037" t="s">
        <v>156</v>
      </c>
      <c r="H3037">
        <v>120</v>
      </c>
      <c r="I3037">
        <v>45</v>
      </c>
      <c r="J3037">
        <v>17</v>
      </c>
      <c r="K3037">
        <v>4254</v>
      </c>
      <c r="L3037">
        <v>23</v>
      </c>
      <c r="M3037">
        <v>35.228435970988002</v>
      </c>
    </row>
    <row r="3038" spans="1:13" hidden="1" outlineLevel="3" x14ac:dyDescent="0.2">
      <c r="A3038">
        <v>1970</v>
      </c>
      <c r="B3038">
        <v>48</v>
      </c>
      <c r="C3038" t="s">
        <v>4139</v>
      </c>
      <c r="D3038">
        <v>139</v>
      </c>
      <c r="E3038" t="s">
        <v>4077</v>
      </c>
      <c r="F3038" t="s">
        <v>4140</v>
      </c>
      <c r="G3038" t="s">
        <v>156</v>
      </c>
      <c r="H3038">
        <v>121</v>
      </c>
      <c r="I3038">
        <v>2</v>
      </c>
      <c r="J3038">
        <v>54</v>
      </c>
      <c r="K3038">
        <v>4254</v>
      </c>
      <c r="L3038">
        <v>23</v>
      </c>
      <c r="M3038">
        <v>35.1429869611312</v>
      </c>
    </row>
    <row r="3039" spans="1:13" hidden="1" outlineLevel="3" x14ac:dyDescent="0.2">
      <c r="A3039">
        <v>1970</v>
      </c>
      <c r="B3039">
        <v>93</v>
      </c>
      <c r="C3039" t="s">
        <v>4204</v>
      </c>
      <c r="D3039">
        <v>138</v>
      </c>
      <c r="E3039" t="s">
        <v>4077</v>
      </c>
      <c r="F3039" t="s">
        <v>4205</v>
      </c>
      <c r="G3039" t="s">
        <v>156</v>
      </c>
      <c r="H3039">
        <v>122</v>
      </c>
      <c r="I3039">
        <v>22</v>
      </c>
      <c r="J3039">
        <v>29</v>
      </c>
      <c r="K3039">
        <v>4254</v>
      </c>
      <c r="L3039">
        <v>23</v>
      </c>
      <c r="M3039">
        <v>34.762080948997699</v>
      </c>
    </row>
    <row r="3040" spans="1:13" outlineLevel="2" collapsed="1" x14ac:dyDescent="0.2">
      <c r="E3040" s="10" t="s">
        <v>13139</v>
      </c>
      <c r="M3040">
        <f>SUBTOTAL(1,M3036:M3039)</f>
        <v>35.161021397779379</v>
      </c>
    </row>
    <row r="3041" spans="1:13" hidden="1" outlineLevel="3" x14ac:dyDescent="0.2">
      <c r="A3041">
        <v>1970</v>
      </c>
      <c r="B3041">
        <v>2</v>
      </c>
      <c r="C3041" t="s">
        <v>4074</v>
      </c>
      <c r="D3041">
        <v>120</v>
      </c>
      <c r="E3041" t="s">
        <v>3986</v>
      </c>
      <c r="F3041" t="s">
        <v>4075</v>
      </c>
      <c r="G3041" t="s">
        <v>156</v>
      </c>
      <c r="H3041">
        <v>119</v>
      </c>
      <c r="I3041">
        <v>44</v>
      </c>
      <c r="J3041">
        <v>30</v>
      </c>
      <c r="K3041">
        <v>4254</v>
      </c>
      <c r="L3041">
        <v>23</v>
      </c>
      <c r="M3041">
        <v>35.526480617997002</v>
      </c>
    </row>
    <row r="3042" spans="1:13" hidden="1" outlineLevel="3" x14ac:dyDescent="0.2">
      <c r="A3042">
        <v>1970</v>
      </c>
      <c r="B3042">
        <v>69</v>
      </c>
      <c r="C3042" t="s">
        <v>4172</v>
      </c>
      <c r="D3042">
        <v>113</v>
      </c>
      <c r="E3042" t="s">
        <v>3986</v>
      </c>
      <c r="F3042" t="s">
        <v>4173</v>
      </c>
      <c r="G3042" t="s">
        <v>156</v>
      </c>
      <c r="H3042">
        <v>121</v>
      </c>
      <c r="I3042">
        <v>34</v>
      </c>
      <c r="J3042">
        <v>44</v>
      </c>
      <c r="K3042">
        <v>4254</v>
      </c>
      <c r="L3042">
        <v>23</v>
      </c>
      <c r="M3042">
        <v>34.989627219637903</v>
      </c>
    </row>
    <row r="3043" spans="1:13" hidden="1" outlineLevel="3" x14ac:dyDescent="0.2">
      <c r="A3043">
        <v>1970</v>
      </c>
      <c r="B3043">
        <v>81</v>
      </c>
      <c r="C3043" t="s">
        <v>3922</v>
      </c>
      <c r="D3043">
        <v>111</v>
      </c>
      <c r="E3043" t="s">
        <v>3986</v>
      </c>
      <c r="F3043" t="s">
        <v>4187</v>
      </c>
      <c r="G3043" t="s">
        <v>156</v>
      </c>
      <c r="H3043">
        <v>121</v>
      </c>
      <c r="I3043">
        <v>54</v>
      </c>
      <c r="J3043">
        <v>39</v>
      </c>
      <c r="K3043">
        <v>4254</v>
      </c>
      <c r="L3043">
        <v>23</v>
      </c>
      <c r="M3043">
        <v>34.894355847511498</v>
      </c>
    </row>
    <row r="3044" spans="1:13" hidden="1" outlineLevel="3" x14ac:dyDescent="0.2">
      <c r="A3044">
        <v>1970</v>
      </c>
      <c r="B3044">
        <v>85</v>
      </c>
      <c r="C3044" t="s">
        <v>4051</v>
      </c>
      <c r="D3044">
        <v>112</v>
      </c>
      <c r="E3044" t="s">
        <v>3986</v>
      </c>
      <c r="F3044" t="s">
        <v>4191</v>
      </c>
      <c r="G3044" t="s">
        <v>156</v>
      </c>
      <c r="H3044">
        <v>122</v>
      </c>
      <c r="I3044">
        <v>3</v>
      </c>
      <c r="J3044">
        <v>24</v>
      </c>
      <c r="K3044">
        <v>4254</v>
      </c>
      <c r="L3044">
        <v>23</v>
      </c>
      <c r="M3044">
        <v>34.852664063139997</v>
      </c>
    </row>
    <row r="3045" spans="1:13" hidden="1" outlineLevel="3" x14ac:dyDescent="0.2">
      <c r="A3045">
        <v>1970</v>
      </c>
      <c r="B3045">
        <v>88</v>
      </c>
      <c r="C3045" t="s">
        <v>4196</v>
      </c>
      <c r="D3045">
        <v>119</v>
      </c>
      <c r="E3045" t="s">
        <v>3986</v>
      </c>
      <c r="F3045" t="s">
        <v>4197</v>
      </c>
      <c r="G3045" t="s">
        <v>156</v>
      </c>
      <c r="H3045">
        <v>122</v>
      </c>
      <c r="I3045">
        <v>5</v>
      </c>
      <c r="J3045">
        <v>6</v>
      </c>
      <c r="K3045">
        <v>4254</v>
      </c>
      <c r="L3045">
        <v>23</v>
      </c>
      <c r="M3045">
        <v>34.844575500675703</v>
      </c>
    </row>
    <row r="3046" spans="1:13" hidden="1" outlineLevel="3" x14ac:dyDescent="0.2">
      <c r="A3046">
        <v>1970</v>
      </c>
      <c r="B3046">
        <v>91</v>
      </c>
      <c r="C3046" t="s">
        <v>4200</v>
      </c>
      <c r="D3046">
        <v>118</v>
      </c>
      <c r="E3046" t="s">
        <v>3986</v>
      </c>
      <c r="F3046" t="s">
        <v>4201</v>
      </c>
      <c r="G3046" t="s">
        <v>156</v>
      </c>
      <c r="H3046">
        <v>122</v>
      </c>
      <c r="I3046">
        <v>16</v>
      </c>
      <c r="J3046">
        <v>41</v>
      </c>
      <c r="K3046">
        <v>4254</v>
      </c>
      <c r="L3046">
        <v>23</v>
      </c>
      <c r="M3046">
        <v>34.789562040976698</v>
      </c>
    </row>
    <row r="3047" spans="1:13" hidden="1" outlineLevel="3" x14ac:dyDescent="0.2">
      <c r="A3047">
        <v>1970</v>
      </c>
      <c r="B3047">
        <v>98</v>
      </c>
      <c r="C3047" t="s">
        <v>3281</v>
      </c>
      <c r="D3047">
        <v>114</v>
      </c>
      <c r="E3047" t="s">
        <v>3986</v>
      </c>
      <c r="F3047" t="s">
        <v>4213</v>
      </c>
      <c r="G3047" t="s">
        <v>156</v>
      </c>
      <c r="H3047">
        <v>122</v>
      </c>
      <c r="I3047">
        <v>55</v>
      </c>
      <c r="J3047">
        <v>46</v>
      </c>
      <c r="K3047">
        <v>4254</v>
      </c>
      <c r="L3047">
        <v>23</v>
      </c>
      <c r="M3047">
        <v>34.605216180916699</v>
      </c>
    </row>
    <row r="3048" spans="1:13" outlineLevel="2" collapsed="1" x14ac:dyDescent="0.2">
      <c r="E3048" s="10" t="s">
        <v>13130</v>
      </c>
      <c r="M3048">
        <f>SUBTOTAL(1,M3041:M3047)</f>
        <v>34.928925924407928</v>
      </c>
    </row>
    <row r="3049" spans="1:13" hidden="1" outlineLevel="3" x14ac:dyDescent="0.2">
      <c r="A3049">
        <v>1970</v>
      </c>
      <c r="B3049">
        <v>14</v>
      </c>
      <c r="C3049" t="s">
        <v>3953</v>
      </c>
      <c r="D3049">
        <v>71</v>
      </c>
      <c r="E3049" t="s">
        <v>3954</v>
      </c>
      <c r="F3049" t="s">
        <v>4091</v>
      </c>
      <c r="G3049" t="s">
        <v>156</v>
      </c>
      <c r="H3049">
        <v>119</v>
      </c>
      <c r="I3049">
        <v>58</v>
      </c>
      <c r="J3049">
        <v>41</v>
      </c>
      <c r="K3049">
        <v>4254</v>
      </c>
      <c r="L3049">
        <v>23</v>
      </c>
      <c r="M3049">
        <v>35.456483940350203</v>
      </c>
    </row>
    <row r="3050" spans="1:13" hidden="1" outlineLevel="3" x14ac:dyDescent="0.2">
      <c r="A3050">
        <v>1970</v>
      </c>
      <c r="B3050">
        <v>22</v>
      </c>
      <c r="C3050" t="s">
        <v>3815</v>
      </c>
      <c r="D3050">
        <v>80</v>
      </c>
      <c r="E3050" t="s">
        <v>3954</v>
      </c>
      <c r="F3050" t="s">
        <v>4101</v>
      </c>
      <c r="G3050" t="s">
        <v>156</v>
      </c>
      <c r="H3050">
        <v>120</v>
      </c>
      <c r="I3050">
        <v>21</v>
      </c>
      <c r="J3050">
        <v>54</v>
      </c>
      <c r="K3050">
        <v>4254</v>
      </c>
      <c r="L3050">
        <v>23</v>
      </c>
      <c r="M3050">
        <v>35.342499896149199</v>
      </c>
    </row>
    <row r="3051" spans="1:13" hidden="1" outlineLevel="3" x14ac:dyDescent="0.2">
      <c r="A3051">
        <v>1970</v>
      </c>
      <c r="B3051">
        <v>42</v>
      </c>
      <c r="C3051" t="s">
        <v>4128</v>
      </c>
      <c r="D3051">
        <v>74</v>
      </c>
      <c r="E3051" t="s">
        <v>3954</v>
      </c>
      <c r="F3051" t="s">
        <v>4129</v>
      </c>
      <c r="G3051" t="s">
        <v>156</v>
      </c>
      <c r="H3051">
        <v>120</v>
      </c>
      <c r="I3051">
        <v>50</v>
      </c>
      <c r="J3051">
        <v>23</v>
      </c>
      <c r="K3051">
        <v>4254</v>
      </c>
      <c r="L3051">
        <v>23</v>
      </c>
      <c r="M3051">
        <v>35.203655898653601</v>
      </c>
    </row>
    <row r="3052" spans="1:13" hidden="1" outlineLevel="3" x14ac:dyDescent="0.2">
      <c r="A3052">
        <v>1970</v>
      </c>
      <c r="B3052">
        <v>59</v>
      </c>
      <c r="C3052" t="s">
        <v>4155</v>
      </c>
      <c r="D3052">
        <v>73</v>
      </c>
      <c r="E3052" t="s">
        <v>3954</v>
      </c>
      <c r="F3052" t="s">
        <v>4156</v>
      </c>
      <c r="G3052" t="s">
        <v>156</v>
      </c>
      <c r="H3052">
        <v>121</v>
      </c>
      <c r="I3052">
        <v>12</v>
      </c>
      <c r="J3052">
        <v>59</v>
      </c>
      <c r="K3052">
        <v>4254</v>
      </c>
      <c r="L3052">
        <v>23</v>
      </c>
      <c r="M3052">
        <v>35.0942643894412</v>
      </c>
    </row>
    <row r="3053" spans="1:13" hidden="1" outlineLevel="3" x14ac:dyDescent="0.2">
      <c r="A3053">
        <v>1970</v>
      </c>
      <c r="B3053">
        <v>61</v>
      </c>
      <c r="C3053" t="s">
        <v>3757</v>
      </c>
      <c r="D3053">
        <v>78</v>
      </c>
      <c r="E3053" t="s">
        <v>3954</v>
      </c>
      <c r="F3053" t="s">
        <v>4160</v>
      </c>
      <c r="G3053" t="s">
        <v>156</v>
      </c>
      <c r="H3053">
        <v>121</v>
      </c>
      <c r="I3053">
        <v>19</v>
      </c>
      <c r="J3053">
        <v>15</v>
      </c>
      <c r="K3053">
        <v>4254</v>
      </c>
      <c r="L3053">
        <v>23</v>
      </c>
      <c r="M3053">
        <v>35.064051928426601</v>
      </c>
    </row>
    <row r="3054" spans="1:13" hidden="1" outlineLevel="3" x14ac:dyDescent="0.2">
      <c r="A3054">
        <v>1970</v>
      </c>
      <c r="B3054">
        <v>97</v>
      </c>
      <c r="C3054" t="s">
        <v>4211</v>
      </c>
      <c r="D3054">
        <v>75</v>
      </c>
      <c r="E3054" t="s">
        <v>3954</v>
      </c>
      <c r="F3054" t="s">
        <v>4212</v>
      </c>
      <c r="G3054" t="s">
        <v>156</v>
      </c>
      <c r="H3054">
        <v>122</v>
      </c>
      <c r="I3054">
        <v>53</v>
      </c>
      <c r="J3054">
        <v>38</v>
      </c>
      <c r="K3054">
        <v>4254</v>
      </c>
      <c r="L3054">
        <v>23</v>
      </c>
      <c r="M3054">
        <v>34.6152281326709</v>
      </c>
    </row>
    <row r="3055" spans="1:13" outlineLevel="2" collapsed="1" x14ac:dyDescent="0.2">
      <c r="E3055" s="10" t="s">
        <v>13131</v>
      </c>
      <c r="M3055">
        <f>SUBTOTAL(1,M3049:M3054)</f>
        <v>35.129364030948615</v>
      </c>
    </row>
    <row r="3056" spans="1:13" hidden="1" outlineLevel="3" x14ac:dyDescent="0.2">
      <c r="A3056">
        <v>1970</v>
      </c>
      <c r="B3056">
        <v>9</v>
      </c>
      <c r="C3056" t="s">
        <v>3977</v>
      </c>
      <c r="D3056">
        <v>42</v>
      </c>
      <c r="E3056" t="s">
        <v>3438</v>
      </c>
      <c r="F3056" t="s">
        <v>4085</v>
      </c>
      <c r="G3056" t="s">
        <v>156</v>
      </c>
      <c r="H3056">
        <v>119</v>
      </c>
      <c r="I3056">
        <v>53</v>
      </c>
      <c r="J3056">
        <v>34</v>
      </c>
      <c r="K3056">
        <v>4254</v>
      </c>
      <c r="L3056">
        <v>23</v>
      </c>
      <c r="M3056">
        <v>35.481703559198699</v>
      </c>
    </row>
    <row r="3057" spans="1:13" hidden="1" outlineLevel="3" x14ac:dyDescent="0.2">
      <c r="A3057">
        <v>1970</v>
      </c>
      <c r="B3057">
        <v>15</v>
      </c>
      <c r="C3057" t="s">
        <v>4092</v>
      </c>
      <c r="D3057">
        <v>50</v>
      </c>
      <c r="E3057" t="s">
        <v>3438</v>
      </c>
      <c r="F3057" t="s">
        <v>4093</v>
      </c>
      <c r="G3057" t="s">
        <v>156</v>
      </c>
      <c r="H3057">
        <v>120</v>
      </c>
      <c r="I3057">
        <v>0</v>
      </c>
      <c r="J3057">
        <v>0</v>
      </c>
      <c r="K3057">
        <v>4254</v>
      </c>
      <c r="L3057">
        <v>23</v>
      </c>
      <c r="M3057">
        <v>35.450000000000003</v>
      </c>
    </row>
    <row r="3058" spans="1:13" hidden="1" outlineLevel="3" x14ac:dyDescent="0.2">
      <c r="A3058">
        <v>1970</v>
      </c>
      <c r="B3058">
        <v>20</v>
      </c>
      <c r="C3058" t="s">
        <v>3854</v>
      </c>
      <c r="D3058">
        <v>43</v>
      </c>
      <c r="E3058" t="s">
        <v>3438</v>
      </c>
      <c r="F3058" t="s">
        <v>4099</v>
      </c>
      <c r="G3058" t="s">
        <v>156</v>
      </c>
      <c r="H3058">
        <v>120</v>
      </c>
      <c r="I3058">
        <v>7</v>
      </c>
      <c r="J3058">
        <v>11</v>
      </c>
      <c r="K3058">
        <v>4254</v>
      </c>
      <c r="L3058">
        <v>23</v>
      </c>
      <c r="M3058">
        <v>35.414667311085402</v>
      </c>
    </row>
    <row r="3059" spans="1:13" hidden="1" outlineLevel="3" x14ac:dyDescent="0.2">
      <c r="A3059">
        <v>1970</v>
      </c>
      <c r="B3059">
        <v>23</v>
      </c>
      <c r="C3059" t="s">
        <v>3335</v>
      </c>
      <c r="D3059">
        <v>41</v>
      </c>
      <c r="E3059" t="s">
        <v>3438</v>
      </c>
      <c r="F3059" t="s">
        <v>4102</v>
      </c>
      <c r="G3059" t="s">
        <v>156</v>
      </c>
      <c r="H3059">
        <v>120</v>
      </c>
      <c r="I3059">
        <v>22</v>
      </c>
      <c r="J3059">
        <v>7</v>
      </c>
      <c r="K3059">
        <v>4254</v>
      </c>
      <c r="L3059">
        <v>23</v>
      </c>
      <c r="M3059">
        <v>35.341439605655701</v>
      </c>
    </row>
    <row r="3060" spans="1:13" hidden="1" outlineLevel="3" x14ac:dyDescent="0.2">
      <c r="A3060">
        <v>1970</v>
      </c>
      <c r="B3060">
        <v>25</v>
      </c>
      <c r="C3060" t="s">
        <v>3860</v>
      </c>
      <c r="D3060">
        <v>44</v>
      </c>
      <c r="E3060" t="s">
        <v>3438</v>
      </c>
      <c r="F3060" t="s">
        <v>4105</v>
      </c>
      <c r="G3060" t="s">
        <v>156</v>
      </c>
      <c r="H3060">
        <v>120</v>
      </c>
      <c r="I3060">
        <v>27</v>
      </c>
      <c r="J3060">
        <v>46</v>
      </c>
      <c r="K3060">
        <v>4254</v>
      </c>
      <c r="L3060">
        <v>23</v>
      </c>
      <c r="M3060">
        <v>35.313812934377999</v>
      </c>
    </row>
    <row r="3061" spans="1:13" hidden="1" outlineLevel="3" x14ac:dyDescent="0.2">
      <c r="A3061">
        <v>1970</v>
      </c>
      <c r="B3061">
        <v>34</v>
      </c>
      <c r="C3061" t="s">
        <v>3876</v>
      </c>
      <c r="D3061">
        <v>47</v>
      </c>
      <c r="E3061" t="s">
        <v>3438</v>
      </c>
      <c r="F3061" t="s">
        <v>4116</v>
      </c>
      <c r="G3061" t="s">
        <v>156</v>
      </c>
      <c r="H3061">
        <v>120</v>
      </c>
      <c r="I3061">
        <v>44</v>
      </c>
      <c r="J3061">
        <v>10</v>
      </c>
      <c r="K3061">
        <v>4254</v>
      </c>
      <c r="L3061">
        <v>23</v>
      </c>
      <c r="M3061">
        <v>35.233866329230402</v>
      </c>
    </row>
    <row r="3062" spans="1:13" hidden="1" outlineLevel="3" x14ac:dyDescent="0.2">
      <c r="A3062">
        <v>1970</v>
      </c>
      <c r="B3062">
        <v>56</v>
      </c>
      <c r="C3062" t="s">
        <v>4149</v>
      </c>
      <c r="D3062">
        <v>45</v>
      </c>
      <c r="E3062" t="s">
        <v>3438</v>
      </c>
      <c r="F3062" t="s">
        <v>4150</v>
      </c>
      <c r="G3062" t="s">
        <v>156</v>
      </c>
      <c r="H3062">
        <v>121</v>
      </c>
      <c r="I3062">
        <v>10</v>
      </c>
      <c r="J3062">
        <v>50</v>
      </c>
      <c r="K3062">
        <v>4254</v>
      </c>
      <c r="L3062">
        <v>23</v>
      </c>
      <c r="M3062">
        <v>35.104641833810803</v>
      </c>
    </row>
    <row r="3063" spans="1:13" hidden="1" outlineLevel="3" x14ac:dyDescent="0.2">
      <c r="A3063">
        <v>1970</v>
      </c>
      <c r="B3063">
        <v>66</v>
      </c>
      <c r="C3063" t="s">
        <v>4168</v>
      </c>
      <c r="D3063">
        <v>48</v>
      </c>
      <c r="E3063" t="s">
        <v>3438</v>
      </c>
      <c r="F3063" t="s">
        <v>4169</v>
      </c>
      <c r="G3063" t="s">
        <v>156</v>
      </c>
      <c r="H3063">
        <v>121</v>
      </c>
      <c r="I3063">
        <v>27</v>
      </c>
      <c r="J3063">
        <v>7</v>
      </c>
      <c r="K3063">
        <v>4254</v>
      </c>
      <c r="L3063">
        <v>23</v>
      </c>
      <c r="M3063">
        <v>35.026199205447</v>
      </c>
    </row>
    <row r="3064" spans="1:13" hidden="1" outlineLevel="3" x14ac:dyDescent="0.2">
      <c r="A3064">
        <v>1970</v>
      </c>
      <c r="B3064">
        <v>74</v>
      </c>
      <c r="C3064" t="s">
        <v>4032</v>
      </c>
      <c r="D3064">
        <v>46</v>
      </c>
      <c r="E3064" t="s">
        <v>3438</v>
      </c>
      <c r="F3064" t="s">
        <v>4178</v>
      </c>
      <c r="G3064" t="s">
        <v>156</v>
      </c>
      <c r="H3064">
        <v>121</v>
      </c>
      <c r="I3064">
        <v>44</v>
      </c>
      <c r="J3064">
        <v>15</v>
      </c>
      <c r="K3064">
        <v>4254</v>
      </c>
      <c r="L3064">
        <v>23</v>
      </c>
      <c r="M3064">
        <v>34.944039429099398</v>
      </c>
    </row>
    <row r="3065" spans="1:13" outlineLevel="2" collapsed="1" x14ac:dyDescent="0.2">
      <c r="E3065" s="10" t="s">
        <v>13102</v>
      </c>
      <c r="M3065">
        <f>SUBTOTAL(1,M3056:M3064)</f>
        <v>35.256707800878381</v>
      </c>
    </row>
    <row r="3066" spans="1:13" hidden="1" outlineLevel="3" x14ac:dyDescent="0.2">
      <c r="A3066">
        <v>1970</v>
      </c>
      <c r="B3066">
        <v>10</v>
      </c>
      <c r="C3066" t="s">
        <v>3858</v>
      </c>
      <c r="D3066">
        <v>105</v>
      </c>
      <c r="E3066" t="s">
        <v>3972</v>
      </c>
      <c r="F3066" t="s">
        <v>4086</v>
      </c>
      <c r="G3066" t="s">
        <v>156</v>
      </c>
      <c r="H3066">
        <v>119</v>
      </c>
      <c r="I3066">
        <v>55</v>
      </c>
      <c r="J3066">
        <v>12</v>
      </c>
      <c r="K3066">
        <v>4254</v>
      </c>
      <c r="L3066">
        <v>23</v>
      </c>
      <c r="M3066">
        <v>35.473649099399601</v>
      </c>
    </row>
    <row r="3067" spans="1:13" hidden="1" outlineLevel="3" x14ac:dyDescent="0.2">
      <c r="A3067">
        <v>1970</v>
      </c>
      <c r="B3067">
        <v>16</v>
      </c>
      <c r="C3067" t="s">
        <v>4094</v>
      </c>
      <c r="D3067">
        <v>108</v>
      </c>
      <c r="E3067" t="s">
        <v>3972</v>
      </c>
      <c r="F3067" t="s">
        <v>4095</v>
      </c>
      <c r="G3067" t="s">
        <v>156</v>
      </c>
      <c r="H3067">
        <v>120</v>
      </c>
      <c r="I3067">
        <v>1</v>
      </c>
      <c r="J3067">
        <v>6</v>
      </c>
      <c r="K3067">
        <v>4254</v>
      </c>
      <c r="L3067">
        <v>23</v>
      </c>
      <c r="M3067">
        <v>35.444584855091499</v>
      </c>
    </row>
    <row r="3068" spans="1:13" hidden="1" outlineLevel="3" x14ac:dyDescent="0.2">
      <c r="A3068">
        <v>1970</v>
      </c>
      <c r="B3068">
        <v>43</v>
      </c>
      <c r="C3068" t="s">
        <v>4130</v>
      </c>
      <c r="D3068">
        <v>103</v>
      </c>
      <c r="E3068" t="s">
        <v>3972</v>
      </c>
      <c r="F3068" t="s">
        <v>4131</v>
      </c>
      <c r="G3068" t="s">
        <v>156</v>
      </c>
      <c r="H3068">
        <v>120</v>
      </c>
      <c r="I3068">
        <v>51</v>
      </c>
      <c r="J3068">
        <v>45</v>
      </c>
      <c r="K3068">
        <v>4254</v>
      </c>
      <c r="L3068">
        <v>23</v>
      </c>
      <c r="M3068">
        <v>35.197021408625503</v>
      </c>
    </row>
    <row r="3069" spans="1:13" hidden="1" outlineLevel="3" x14ac:dyDescent="0.2">
      <c r="A3069">
        <v>1970</v>
      </c>
      <c r="B3069">
        <v>54</v>
      </c>
      <c r="C3069" t="s">
        <v>3862</v>
      </c>
      <c r="D3069">
        <v>106</v>
      </c>
      <c r="E3069" t="s">
        <v>3972</v>
      </c>
      <c r="F3069" t="s">
        <v>4147</v>
      </c>
      <c r="G3069" t="s">
        <v>156</v>
      </c>
      <c r="H3069">
        <v>121</v>
      </c>
      <c r="I3069">
        <v>10</v>
      </c>
      <c r="J3069">
        <v>16</v>
      </c>
      <c r="K3069">
        <v>4254</v>
      </c>
      <c r="L3069">
        <v>23</v>
      </c>
      <c r="M3069">
        <v>35.107377996221999</v>
      </c>
    </row>
    <row r="3070" spans="1:13" hidden="1" outlineLevel="3" x14ac:dyDescent="0.2">
      <c r="A3070">
        <v>1970</v>
      </c>
      <c r="B3070">
        <v>57</v>
      </c>
      <c r="C3070" t="s">
        <v>4151</v>
      </c>
      <c r="D3070">
        <v>102</v>
      </c>
      <c r="E3070" t="s">
        <v>3972</v>
      </c>
      <c r="F3070" t="s">
        <v>4152</v>
      </c>
      <c r="G3070" t="s">
        <v>156</v>
      </c>
      <c r="H3070">
        <v>121</v>
      </c>
      <c r="I3070">
        <v>12</v>
      </c>
      <c r="J3070">
        <v>6</v>
      </c>
      <c r="K3070">
        <v>4254</v>
      </c>
      <c r="L3070">
        <v>23</v>
      </c>
      <c r="M3070">
        <v>35.098527247975099</v>
      </c>
    </row>
    <row r="3071" spans="1:13" hidden="1" outlineLevel="3" x14ac:dyDescent="0.2">
      <c r="A3071">
        <v>1970</v>
      </c>
      <c r="B3071">
        <v>65</v>
      </c>
      <c r="C3071" t="s">
        <v>4166</v>
      </c>
      <c r="D3071">
        <v>107</v>
      </c>
      <c r="E3071" t="s">
        <v>3972</v>
      </c>
      <c r="F3071" t="s">
        <v>4167</v>
      </c>
      <c r="G3071" t="s">
        <v>156</v>
      </c>
      <c r="H3071">
        <v>121</v>
      </c>
      <c r="I3071">
        <v>27</v>
      </c>
      <c r="J3071">
        <v>1</v>
      </c>
      <c r="K3071">
        <v>4254</v>
      </c>
      <c r="L3071">
        <v>23</v>
      </c>
      <c r="M3071">
        <v>35.026679871277899</v>
      </c>
    </row>
    <row r="3072" spans="1:13" hidden="1" outlineLevel="3" x14ac:dyDescent="0.2">
      <c r="A3072">
        <v>1970</v>
      </c>
      <c r="B3072">
        <v>67</v>
      </c>
      <c r="C3072" t="s">
        <v>3906</v>
      </c>
      <c r="D3072">
        <v>109</v>
      </c>
      <c r="E3072" t="s">
        <v>3972</v>
      </c>
      <c r="F3072" t="s">
        <v>4170</v>
      </c>
      <c r="G3072" t="s">
        <v>156</v>
      </c>
      <c r="H3072">
        <v>121</v>
      </c>
      <c r="I3072">
        <v>28</v>
      </c>
      <c r="J3072">
        <v>33</v>
      </c>
      <c r="K3072">
        <v>4254</v>
      </c>
      <c r="L3072">
        <v>23</v>
      </c>
      <c r="M3072">
        <v>35.019311111263498</v>
      </c>
    </row>
    <row r="3073" spans="1:13" hidden="1" outlineLevel="3" x14ac:dyDescent="0.2">
      <c r="A3073">
        <v>1970</v>
      </c>
      <c r="B3073">
        <v>89</v>
      </c>
      <c r="C3073" t="s">
        <v>3762</v>
      </c>
      <c r="D3073">
        <v>104</v>
      </c>
      <c r="E3073" t="s">
        <v>3972</v>
      </c>
      <c r="F3073" t="s">
        <v>4198</v>
      </c>
      <c r="G3073" t="s">
        <v>156</v>
      </c>
      <c r="H3073">
        <v>122</v>
      </c>
      <c r="I3073">
        <v>6</v>
      </c>
      <c r="J3073">
        <v>16</v>
      </c>
      <c r="K3073">
        <v>4254</v>
      </c>
      <c r="L3073">
        <v>23</v>
      </c>
      <c r="M3073">
        <v>34.839026698454802</v>
      </c>
    </row>
    <row r="3074" spans="1:13" hidden="1" outlineLevel="3" x14ac:dyDescent="0.2">
      <c r="A3074">
        <v>1970</v>
      </c>
      <c r="B3074">
        <v>94</v>
      </c>
      <c r="C3074" t="s">
        <v>4206</v>
      </c>
      <c r="D3074">
        <v>101</v>
      </c>
      <c r="E3074" t="s">
        <v>3972</v>
      </c>
      <c r="F3074" t="s">
        <v>4207</v>
      </c>
      <c r="G3074" t="s">
        <v>156</v>
      </c>
      <c r="H3074">
        <v>122</v>
      </c>
      <c r="I3074">
        <v>30</v>
      </c>
      <c r="J3074">
        <v>39</v>
      </c>
      <c r="K3074">
        <v>4254</v>
      </c>
      <c r="L3074">
        <v>23</v>
      </c>
      <c r="M3074">
        <v>34.723459830083002</v>
      </c>
    </row>
    <row r="3075" spans="1:13" outlineLevel="2" collapsed="1" x14ac:dyDescent="0.2">
      <c r="E3075" s="10" t="s">
        <v>13132</v>
      </c>
      <c r="M3075">
        <f>SUBTOTAL(1,M3066:M3074)</f>
        <v>35.103293124265882</v>
      </c>
    </row>
    <row r="3076" spans="1:13" hidden="1" outlineLevel="3" x14ac:dyDescent="0.2">
      <c r="A3076">
        <v>1970</v>
      </c>
      <c r="B3076">
        <v>4</v>
      </c>
      <c r="C3076" t="s">
        <v>3788</v>
      </c>
      <c r="D3076">
        <v>70</v>
      </c>
      <c r="E3076" t="s">
        <v>3951</v>
      </c>
      <c r="F3076" t="s">
        <v>4079</v>
      </c>
      <c r="G3076" t="s">
        <v>156</v>
      </c>
      <c r="H3076">
        <v>119</v>
      </c>
      <c r="I3076">
        <v>50</v>
      </c>
      <c r="J3076">
        <v>42</v>
      </c>
      <c r="K3076">
        <v>4254</v>
      </c>
      <c r="L3076">
        <v>23</v>
      </c>
      <c r="M3076">
        <v>35.495848804706</v>
      </c>
    </row>
    <row r="3077" spans="1:13" hidden="1" outlineLevel="3" x14ac:dyDescent="0.2">
      <c r="A3077">
        <v>1970</v>
      </c>
      <c r="B3077">
        <v>38</v>
      </c>
      <c r="C3077" t="s">
        <v>3967</v>
      </c>
      <c r="D3077">
        <v>68</v>
      </c>
      <c r="E3077" t="s">
        <v>3951</v>
      </c>
      <c r="F3077" t="s">
        <v>4122</v>
      </c>
      <c r="G3077" t="s">
        <v>156</v>
      </c>
      <c r="H3077">
        <v>120</v>
      </c>
      <c r="I3077">
        <v>47</v>
      </c>
      <c r="J3077">
        <v>54</v>
      </c>
      <c r="K3077">
        <v>4254</v>
      </c>
      <c r="L3077">
        <v>23</v>
      </c>
      <c r="M3077">
        <v>35.215717656148598</v>
      </c>
    </row>
    <row r="3078" spans="1:13" hidden="1" outlineLevel="3" x14ac:dyDescent="0.2">
      <c r="A3078">
        <v>1970</v>
      </c>
      <c r="B3078">
        <v>39</v>
      </c>
      <c r="C3078" t="s">
        <v>4123</v>
      </c>
      <c r="D3078">
        <v>69</v>
      </c>
      <c r="E3078" t="s">
        <v>3951</v>
      </c>
      <c r="F3078" t="s">
        <v>4124</v>
      </c>
      <c r="G3078" t="s">
        <v>156</v>
      </c>
      <c r="H3078">
        <v>120</v>
      </c>
      <c r="I3078">
        <v>48</v>
      </c>
      <c r="J3078">
        <v>32</v>
      </c>
      <c r="K3078">
        <v>4254</v>
      </c>
      <c r="L3078">
        <v>23</v>
      </c>
      <c r="M3078">
        <v>35.212640718122202</v>
      </c>
    </row>
    <row r="3079" spans="1:13" hidden="1" outlineLevel="3" x14ac:dyDescent="0.2">
      <c r="A3079">
        <v>1970</v>
      </c>
      <c r="B3079">
        <v>49</v>
      </c>
      <c r="C3079" t="s">
        <v>4049</v>
      </c>
      <c r="D3079">
        <v>67</v>
      </c>
      <c r="E3079" t="s">
        <v>3951</v>
      </c>
      <c r="F3079" t="s">
        <v>4141</v>
      </c>
      <c r="G3079" t="s">
        <v>156</v>
      </c>
      <c r="H3079">
        <v>121</v>
      </c>
      <c r="I3079">
        <v>5</v>
      </c>
      <c r="J3079">
        <v>42</v>
      </c>
      <c r="K3079">
        <v>4254</v>
      </c>
      <c r="L3079">
        <v>23</v>
      </c>
      <c r="M3079">
        <v>35.129443825095997</v>
      </c>
    </row>
    <row r="3080" spans="1:13" hidden="1" outlineLevel="3" x14ac:dyDescent="0.2">
      <c r="A3080">
        <v>1970</v>
      </c>
      <c r="B3080">
        <v>53</v>
      </c>
      <c r="C3080" t="s">
        <v>4145</v>
      </c>
      <c r="D3080">
        <v>65</v>
      </c>
      <c r="E3080" t="s">
        <v>3951</v>
      </c>
      <c r="F3080" t="s">
        <v>4146</v>
      </c>
      <c r="G3080" t="s">
        <v>156</v>
      </c>
      <c r="H3080">
        <v>121</v>
      </c>
      <c r="I3080">
        <v>9</v>
      </c>
      <c r="J3080">
        <v>1</v>
      </c>
      <c r="K3080">
        <v>4254</v>
      </c>
      <c r="L3080">
        <v>23</v>
      </c>
      <c r="M3080">
        <v>35.113415157024903</v>
      </c>
    </row>
    <row r="3081" spans="1:13" hidden="1" outlineLevel="3" x14ac:dyDescent="0.2">
      <c r="A3081">
        <v>1970</v>
      </c>
      <c r="B3081">
        <v>55</v>
      </c>
      <c r="C3081" t="s">
        <v>4043</v>
      </c>
      <c r="D3081">
        <v>61</v>
      </c>
      <c r="E3081" t="s">
        <v>3951</v>
      </c>
      <c r="F3081" t="s">
        <v>4148</v>
      </c>
      <c r="G3081" t="s">
        <v>156</v>
      </c>
      <c r="H3081">
        <v>121</v>
      </c>
      <c r="I3081">
        <v>10</v>
      </c>
      <c r="J3081">
        <v>38</v>
      </c>
      <c r="K3081">
        <v>4254</v>
      </c>
      <c r="L3081">
        <v>23</v>
      </c>
      <c r="M3081">
        <v>35.1056074894896</v>
      </c>
    </row>
    <row r="3082" spans="1:13" hidden="1" outlineLevel="3" x14ac:dyDescent="0.2">
      <c r="A3082">
        <v>1970</v>
      </c>
      <c r="B3082">
        <v>63</v>
      </c>
      <c r="C3082" t="s">
        <v>3798</v>
      </c>
      <c r="D3082">
        <v>62</v>
      </c>
      <c r="E3082" t="s">
        <v>3951</v>
      </c>
      <c r="F3082" t="s">
        <v>4163</v>
      </c>
      <c r="G3082" t="s">
        <v>156</v>
      </c>
      <c r="H3082">
        <v>121</v>
      </c>
      <c r="I3082">
        <v>24</v>
      </c>
      <c r="J3082">
        <v>24</v>
      </c>
      <c r="K3082">
        <v>4254</v>
      </c>
      <c r="L3082">
        <v>23</v>
      </c>
      <c r="M3082">
        <v>35.039261984514802</v>
      </c>
    </row>
    <row r="3083" spans="1:13" outlineLevel="2" collapsed="1" x14ac:dyDescent="0.2">
      <c r="E3083" s="10" t="s">
        <v>13133</v>
      </c>
      <c r="M3083">
        <f>SUBTOTAL(1,M3076:M3082)</f>
        <v>35.18741937644316</v>
      </c>
    </row>
    <row r="3084" spans="1:13" hidden="1" outlineLevel="3" x14ac:dyDescent="0.2">
      <c r="A3084">
        <v>1970</v>
      </c>
      <c r="B3084">
        <v>11</v>
      </c>
      <c r="C3084" t="s">
        <v>3735</v>
      </c>
      <c r="D3084">
        <v>13</v>
      </c>
      <c r="E3084" t="s">
        <v>3565</v>
      </c>
      <c r="F3084" t="s">
        <v>4087</v>
      </c>
      <c r="G3084" t="s">
        <v>156</v>
      </c>
      <c r="H3084">
        <v>119</v>
      </c>
      <c r="I3084">
        <v>55</v>
      </c>
      <c r="J3084">
        <v>48</v>
      </c>
      <c r="K3084">
        <v>4254</v>
      </c>
      <c r="L3084">
        <v>23</v>
      </c>
      <c r="M3084">
        <v>35.4706912365546</v>
      </c>
    </row>
    <row r="3085" spans="1:13" hidden="1" outlineLevel="3" x14ac:dyDescent="0.2">
      <c r="A3085">
        <v>1970</v>
      </c>
      <c r="B3085">
        <v>21</v>
      </c>
      <c r="C3085" t="s">
        <v>3754</v>
      </c>
      <c r="D3085">
        <v>14</v>
      </c>
      <c r="E3085" t="s">
        <v>3565</v>
      </c>
      <c r="F3085" t="s">
        <v>4100</v>
      </c>
      <c r="G3085" t="s">
        <v>156</v>
      </c>
      <c r="H3085">
        <v>120</v>
      </c>
      <c r="I3085">
        <v>19</v>
      </c>
      <c r="J3085">
        <v>17</v>
      </c>
      <c r="K3085">
        <v>4254</v>
      </c>
      <c r="L3085">
        <v>23</v>
      </c>
      <c r="M3085">
        <v>35.355309968440999</v>
      </c>
    </row>
    <row r="3086" spans="1:13" hidden="1" outlineLevel="3" x14ac:dyDescent="0.2">
      <c r="A3086">
        <v>1970</v>
      </c>
      <c r="B3086">
        <v>35</v>
      </c>
      <c r="C3086" t="s">
        <v>4117</v>
      </c>
      <c r="D3086">
        <v>20</v>
      </c>
      <c r="E3086" t="s">
        <v>3565</v>
      </c>
      <c r="F3086" t="s">
        <v>4118</v>
      </c>
      <c r="G3086" t="s">
        <v>156</v>
      </c>
      <c r="H3086">
        <v>120</v>
      </c>
      <c r="I3086">
        <v>45</v>
      </c>
      <c r="J3086">
        <v>14</v>
      </c>
      <c r="K3086">
        <v>4254</v>
      </c>
      <c r="L3086">
        <v>23</v>
      </c>
      <c r="M3086">
        <v>35.228679085559698</v>
      </c>
    </row>
    <row r="3087" spans="1:13" hidden="1" outlineLevel="3" x14ac:dyDescent="0.2">
      <c r="A3087">
        <v>1970</v>
      </c>
      <c r="B3087">
        <v>41</v>
      </c>
      <c r="C3087" t="s">
        <v>4025</v>
      </c>
      <c r="D3087">
        <v>11</v>
      </c>
      <c r="E3087" t="s">
        <v>3565</v>
      </c>
      <c r="F3087" t="s">
        <v>4127</v>
      </c>
      <c r="G3087" t="s">
        <v>156</v>
      </c>
      <c r="H3087">
        <v>120</v>
      </c>
      <c r="I3087">
        <v>50</v>
      </c>
      <c r="J3087">
        <v>10</v>
      </c>
      <c r="K3087">
        <v>4254</v>
      </c>
      <c r="L3087">
        <v>23</v>
      </c>
      <c r="M3087">
        <v>35.204707937748502</v>
      </c>
    </row>
    <row r="3088" spans="1:13" hidden="1" outlineLevel="3" x14ac:dyDescent="0.2">
      <c r="A3088">
        <v>1970</v>
      </c>
      <c r="B3088">
        <v>52</v>
      </c>
      <c r="C3088" t="s">
        <v>3785</v>
      </c>
      <c r="D3088">
        <v>19</v>
      </c>
      <c r="E3088" t="s">
        <v>3565</v>
      </c>
      <c r="F3088" t="s">
        <v>4144</v>
      </c>
      <c r="G3088" t="s">
        <v>156</v>
      </c>
      <c r="H3088">
        <v>121</v>
      </c>
      <c r="I3088">
        <v>8</v>
      </c>
      <c r="J3088">
        <v>16</v>
      </c>
      <c r="K3088">
        <v>4254</v>
      </c>
      <c r="L3088">
        <v>23</v>
      </c>
      <c r="M3088">
        <v>35.117038450249403</v>
      </c>
    </row>
    <row r="3089" spans="1:13" hidden="1" outlineLevel="3" x14ac:dyDescent="0.2">
      <c r="A3089">
        <v>1970</v>
      </c>
      <c r="B3089">
        <v>58</v>
      </c>
      <c r="C3089" t="s">
        <v>4153</v>
      </c>
      <c r="D3089">
        <v>17</v>
      </c>
      <c r="E3089" t="s">
        <v>3565</v>
      </c>
      <c r="F3089" t="s">
        <v>4154</v>
      </c>
      <c r="G3089" t="s">
        <v>156</v>
      </c>
      <c r="H3089">
        <v>121</v>
      </c>
      <c r="I3089">
        <v>12</v>
      </c>
      <c r="J3089">
        <v>56</v>
      </c>
      <c r="K3089">
        <v>4254</v>
      </c>
      <c r="L3089">
        <v>23</v>
      </c>
      <c r="M3089">
        <v>35.094505655672997</v>
      </c>
    </row>
    <row r="3090" spans="1:13" hidden="1" outlineLevel="3" x14ac:dyDescent="0.2">
      <c r="A3090">
        <v>1970</v>
      </c>
      <c r="B3090">
        <v>64</v>
      </c>
      <c r="C3090" t="s">
        <v>4164</v>
      </c>
      <c r="D3090">
        <v>12</v>
      </c>
      <c r="E3090" t="s">
        <v>3565</v>
      </c>
      <c r="F3090" t="s">
        <v>4165</v>
      </c>
      <c r="G3090" t="s">
        <v>156</v>
      </c>
      <c r="H3090">
        <v>121</v>
      </c>
      <c r="I3090">
        <v>24</v>
      </c>
      <c r="J3090">
        <v>50</v>
      </c>
      <c r="K3090">
        <v>4254</v>
      </c>
      <c r="L3090">
        <v>23</v>
      </c>
      <c r="M3090">
        <v>35.037177697956899</v>
      </c>
    </row>
    <row r="3091" spans="1:13" hidden="1" outlineLevel="3" x14ac:dyDescent="0.2">
      <c r="A3091">
        <v>1970</v>
      </c>
      <c r="B3091">
        <v>76</v>
      </c>
      <c r="C3091" t="s">
        <v>3687</v>
      </c>
      <c r="D3091">
        <v>18</v>
      </c>
      <c r="E3091" t="s">
        <v>3565</v>
      </c>
      <c r="F3091" t="s">
        <v>4180</v>
      </c>
      <c r="G3091" t="s">
        <v>156</v>
      </c>
      <c r="H3091">
        <v>121</v>
      </c>
      <c r="I3091">
        <v>51</v>
      </c>
      <c r="J3091">
        <v>48</v>
      </c>
      <c r="K3091">
        <v>4254</v>
      </c>
      <c r="L3091">
        <v>23</v>
      </c>
      <c r="M3091">
        <v>34.907957001012001</v>
      </c>
    </row>
    <row r="3092" spans="1:13" outlineLevel="2" collapsed="1" x14ac:dyDescent="0.2">
      <c r="E3092" s="10" t="s">
        <v>13111</v>
      </c>
      <c r="M3092">
        <f>SUBTOTAL(1,M3084:M3091)</f>
        <v>35.177008379149392</v>
      </c>
    </row>
    <row r="3093" spans="1:13" hidden="1" outlineLevel="3" x14ac:dyDescent="0.2">
      <c r="A3093">
        <v>1970</v>
      </c>
      <c r="B3093">
        <v>8</v>
      </c>
      <c r="C3093" t="s">
        <v>3866</v>
      </c>
      <c r="D3093">
        <v>36</v>
      </c>
      <c r="E3093" t="s">
        <v>3443</v>
      </c>
      <c r="F3093" t="s">
        <v>4084</v>
      </c>
      <c r="G3093" t="s">
        <v>156</v>
      </c>
      <c r="H3093">
        <v>119</v>
      </c>
      <c r="I3093">
        <v>53</v>
      </c>
      <c r="J3093">
        <v>23</v>
      </c>
      <c r="K3093">
        <v>4254</v>
      </c>
      <c r="L3093">
        <v>23</v>
      </c>
      <c r="M3093">
        <v>35.482607859537502</v>
      </c>
    </row>
    <row r="3094" spans="1:13" hidden="1" outlineLevel="3" x14ac:dyDescent="0.2">
      <c r="A3094">
        <v>1970</v>
      </c>
      <c r="B3094">
        <v>12</v>
      </c>
      <c r="C3094" t="s">
        <v>3693</v>
      </c>
      <c r="D3094">
        <v>31</v>
      </c>
      <c r="E3094" t="s">
        <v>3443</v>
      </c>
      <c r="F3094" t="s">
        <v>4088</v>
      </c>
      <c r="G3094" t="s">
        <v>156</v>
      </c>
      <c r="H3094">
        <v>119</v>
      </c>
      <c r="I3094">
        <v>56</v>
      </c>
      <c r="J3094">
        <v>59</v>
      </c>
      <c r="K3094">
        <v>4254</v>
      </c>
      <c r="L3094">
        <v>23</v>
      </c>
      <c r="M3094">
        <v>35.464859119214303</v>
      </c>
    </row>
    <row r="3095" spans="1:13" hidden="1" outlineLevel="3" x14ac:dyDescent="0.2">
      <c r="A3095">
        <v>1970</v>
      </c>
      <c r="B3095">
        <v>18</v>
      </c>
      <c r="C3095" t="s">
        <v>3965</v>
      </c>
      <c r="D3095">
        <v>39</v>
      </c>
      <c r="E3095" t="s">
        <v>3443</v>
      </c>
      <c r="F3095" t="s">
        <v>4097</v>
      </c>
      <c r="G3095" t="s">
        <v>156</v>
      </c>
      <c r="H3095">
        <v>120</v>
      </c>
      <c r="I3095">
        <v>2</v>
      </c>
      <c r="J3095">
        <v>51</v>
      </c>
      <c r="K3095">
        <v>4254</v>
      </c>
      <c r="L3095">
        <v>23</v>
      </c>
      <c r="M3095">
        <v>35.435973260584298</v>
      </c>
    </row>
    <row r="3096" spans="1:13" hidden="1" outlineLevel="3" x14ac:dyDescent="0.2">
      <c r="A3096">
        <v>1970</v>
      </c>
      <c r="B3096">
        <v>28</v>
      </c>
      <c r="C3096" t="s">
        <v>4108</v>
      </c>
      <c r="D3096">
        <v>38</v>
      </c>
      <c r="E3096" t="s">
        <v>3443</v>
      </c>
      <c r="F3096" t="s">
        <v>4109</v>
      </c>
      <c r="G3096" t="s">
        <v>156</v>
      </c>
      <c r="H3096">
        <v>120</v>
      </c>
      <c r="I3096">
        <v>31</v>
      </c>
      <c r="J3096">
        <v>28</v>
      </c>
      <c r="K3096">
        <v>4254</v>
      </c>
      <c r="L3096">
        <v>23</v>
      </c>
      <c r="M3096">
        <v>35.295744523932399</v>
      </c>
    </row>
    <row r="3097" spans="1:13" hidden="1" outlineLevel="3" x14ac:dyDescent="0.2">
      <c r="A3097">
        <v>1970</v>
      </c>
      <c r="B3097">
        <v>29</v>
      </c>
      <c r="C3097" t="s">
        <v>3790</v>
      </c>
      <c r="D3097">
        <v>34</v>
      </c>
      <c r="E3097" t="s">
        <v>3443</v>
      </c>
      <c r="F3097" t="s">
        <v>4110</v>
      </c>
      <c r="G3097" t="s">
        <v>156</v>
      </c>
      <c r="H3097">
        <v>120</v>
      </c>
      <c r="I3097">
        <v>34</v>
      </c>
      <c r="J3097">
        <v>25</v>
      </c>
      <c r="K3097">
        <v>4254</v>
      </c>
      <c r="L3097">
        <v>23</v>
      </c>
      <c r="M3097">
        <v>35.281351871263503</v>
      </c>
    </row>
    <row r="3098" spans="1:13" hidden="1" outlineLevel="3" x14ac:dyDescent="0.2">
      <c r="A3098">
        <v>1970</v>
      </c>
      <c r="B3098">
        <v>71</v>
      </c>
      <c r="C3098" t="s">
        <v>4061</v>
      </c>
      <c r="D3098">
        <v>35</v>
      </c>
      <c r="E3098" t="s">
        <v>3443</v>
      </c>
      <c r="F3098" t="s">
        <v>4175</v>
      </c>
      <c r="G3098" t="s">
        <v>156</v>
      </c>
      <c r="H3098">
        <v>121</v>
      </c>
      <c r="I3098">
        <v>41</v>
      </c>
      <c r="J3098">
        <v>56</v>
      </c>
      <c r="K3098">
        <v>4254</v>
      </c>
      <c r="L3098">
        <v>23</v>
      </c>
      <c r="M3098">
        <v>34.955126039678902</v>
      </c>
    </row>
    <row r="3099" spans="1:13" hidden="1" outlineLevel="3" x14ac:dyDescent="0.2">
      <c r="A3099">
        <v>1970</v>
      </c>
      <c r="B3099">
        <v>96</v>
      </c>
      <c r="C3099" t="s">
        <v>3800</v>
      </c>
      <c r="D3099">
        <v>33</v>
      </c>
      <c r="E3099" t="s">
        <v>3443</v>
      </c>
      <c r="F3099" t="s">
        <v>4210</v>
      </c>
      <c r="G3099" t="s">
        <v>156</v>
      </c>
      <c r="H3099">
        <v>122</v>
      </c>
      <c r="I3099">
        <v>51</v>
      </c>
      <c r="J3099">
        <v>45</v>
      </c>
      <c r="K3099">
        <v>4254</v>
      </c>
      <c r="L3099">
        <v>23</v>
      </c>
      <c r="M3099">
        <v>34.624071624783802</v>
      </c>
    </row>
    <row r="3100" spans="1:13" outlineLevel="2" collapsed="1" x14ac:dyDescent="0.2">
      <c r="E3100" s="10" t="s">
        <v>13104</v>
      </c>
      <c r="M3100">
        <f>SUBTOTAL(1,M3093:M3099)</f>
        <v>35.219962042713526</v>
      </c>
    </row>
    <row r="3101" spans="1:13" hidden="1" outlineLevel="3" x14ac:dyDescent="0.2">
      <c r="A3101">
        <v>1970</v>
      </c>
      <c r="B3101">
        <v>60</v>
      </c>
      <c r="C3101" t="s">
        <v>4157</v>
      </c>
      <c r="D3101">
        <v>142</v>
      </c>
      <c r="E3101" t="s">
        <v>4158</v>
      </c>
      <c r="F3101" t="s">
        <v>4159</v>
      </c>
      <c r="G3101" t="s">
        <v>156</v>
      </c>
      <c r="H3101">
        <v>121</v>
      </c>
      <c r="I3101">
        <v>17</v>
      </c>
      <c r="J3101">
        <v>20</v>
      </c>
      <c r="K3101">
        <v>4254</v>
      </c>
      <c r="L3101">
        <v>23</v>
      </c>
      <c r="M3101">
        <v>35.073286918285</v>
      </c>
    </row>
    <row r="3102" spans="1:13" hidden="1" outlineLevel="3" x14ac:dyDescent="0.2">
      <c r="A3102">
        <v>1970</v>
      </c>
      <c r="B3102">
        <v>73</v>
      </c>
      <c r="C3102" t="s">
        <v>3728</v>
      </c>
      <c r="D3102">
        <v>148</v>
      </c>
      <c r="E3102" t="s">
        <v>4158</v>
      </c>
      <c r="F3102" t="s">
        <v>4177</v>
      </c>
      <c r="G3102" t="s">
        <v>156</v>
      </c>
      <c r="H3102">
        <v>121</v>
      </c>
      <c r="I3102">
        <v>43</v>
      </c>
      <c r="J3102">
        <v>46</v>
      </c>
      <c r="K3102">
        <v>4254</v>
      </c>
      <c r="L3102">
        <v>23</v>
      </c>
      <c r="M3102">
        <v>34.946351882362002</v>
      </c>
    </row>
    <row r="3103" spans="1:13" hidden="1" outlineLevel="3" x14ac:dyDescent="0.2">
      <c r="A3103">
        <v>1970</v>
      </c>
      <c r="B3103">
        <v>99</v>
      </c>
      <c r="C3103" t="s">
        <v>3651</v>
      </c>
      <c r="D3103">
        <v>144</v>
      </c>
      <c r="E3103" t="s">
        <v>4158</v>
      </c>
      <c r="F3103" t="s">
        <v>4214</v>
      </c>
      <c r="G3103" t="s">
        <v>156</v>
      </c>
      <c r="H3103">
        <v>123</v>
      </c>
      <c r="I3103">
        <v>3</v>
      </c>
      <c r="J3103">
        <v>29</v>
      </c>
      <c r="K3103">
        <v>4254</v>
      </c>
      <c r="L3103">
        <v>23</v>
      </c>
      <c r="M3103">
        <v>34.569049387258403</v>
      </c>
    </row>
    <row r="3104" spans="1:13" outlineLevel="2" collapsed="1" x14ac:dyDescent="0.2">
      <c r="E3104" s="10" t="s">
        <v>13140</v>
      </c>
      <c r="M3104">
        <f>SUBTOTAL(1,M3101:M3103)</f>
        <v>34.862896062635137</v>
      </c>
    </row>
    <row r="3105" spans="1:13" hidden="1" outlineLevel="3" x14ac:dyDescent="0.2">
      <c r="A3105">
        <v>1970</v>
      </c>
      <c r="B3105">
        <v>6</v>
      </c>
      <c r="C3105" t="s">
        <v>3961</v>
      </c>
      <c r="D3105">
        <v>100</v>
      </c>
      <c r="E3105" t="s">
        <v>3962</v>
      </c>
      <c r="F3105" t="s">
        <v>4081</v>
      </c>
      <c r="G3105" t="s">
        <v>156</v>
      </c>
      <c r="H3105">
        <v>119</v>
      </c>
      <c r="I3105">
        <v>52</v>
      </c>
      <c r="J3105">
        <v>23</v>
      </c>
      <c r="K3105">
        <v>4254</v>
      </c>
      <c r="L3105">
        <v>23</v>
      </c>
      <c r="M3105">
        <v>35.487541218372201</v>
      </c>
    </row>
    <row r="3106" spans="1:13" hidden="1" outlineLevel="3" x14ac:dyDescent="0.2">
      <c r="A3106">
        <v>1970</v>
      </c>
      <c r="B3106">
        <v>17</v>
      </c>
      <c r="C3106" t="s">
        <v>3682</v>
      </c>
      <c r="D3106">
        <v>92</v>
      </c>
      <c r="E3106" t="s">
        <v>3962</v>
      </c>
      <c r="F3106" t="s">
        <v>4096</v>
      </c>
      <c r="G3106" t="s">
        <v>156</v>
      </c>
      <c r="H3106">
        <v>120</v>
      </c>
      <c r="I3106">
        <v>1</v>
      </c>
      <c r="J3106">
        <v>11</v>
      </c>
      <c r="K3106">
        <v>4254</v>
      </c>
      <c r="L3106">
        <v>23</v>
      </c>
      <c r="M3106">
        <v>35.444174684253198</v>
      </c>
    </row>
    <row r="3107" spans="1:13" hidden="1" outlineLevel="3" x14ac:dyDescent="0.2">
      <c r="A3107">
        <v>1970</v>
      </c>
      <c r="B3107">
        <v>51</v>
      </c>
      <c r="C3107" t="s">
        <v>4142</v>
      </c>
      <c r="D3107">
        <v>97</v>
      </c>
      <c r="E3107" t="s">
        <v>3962</v>
      </c>
      <c r="F3107" t="s">
        <v>4143</v>
      </c>
      <c r="G3107" t="s">
        <v>156</v>
      </c>
      <c r="H3107">
        <v>121</v>
      </c>
      <c r="I3107">
        <v>7</v>
      </c>
      <c r="J3107">
        <v>48</v>
      </c>
      <c r="K3107">
        <v>4254</v>
      </c>
      <c r="L3107">
        <v>23</v>
      </c>
      <c r="M3107">
        <v>35.119293321225101</v>
      </c>
    </row>
    <row r="3108" spans="1:13" hidden="1" outlineLevel="3" x14ac:dyDescent="0.2">
      <c r="A3108">
        <v>1970</v>
      </c>
      <c r="B3108">
        <v>70</v>
      </c>
      <c r="C3108" t="s">
        <v>4039</v>
      </c>
      <c r="D3108">
        <v>94</v>
      </c>
      <c r="E3108" t="s">
        <v>3962</v>
      </c>
      <c r="F3108" t="s">
        <v>4174</v>
      </c>
      <c r="G3108" t="s">
        <v>156</v>
      </c>
      <c r="H3108">
        <v>121</v>
      </c>
      <c r="I3108">
        <v>41</v>
      </c>
      <c r="J3108">
        <v>23</v>
      </c>
      <c r="K3108">
        <v>4254</v>
      </c>
      <c r="L3108">
        <v>23</v>
      </c>
      <c r="M3108">
        <v>34.9577591460978</v>
      </c>
    </row>
    <row r="3109" spans="1:13" hidden="1" outlineLevel="3" x14ac:dyDescent="0.2">
      <c r="A3109">
        <v>1970</v>
      </c>
      <c r="B3109">
        <v>72</v>
      </c>
      <c r="C3109" t="s">
        <v>3813</v>
      </c>
      <c r="D3109">
        <v>98</v>
      </c>
      <c r="E3109" t="s">
        <v>3962</v>
      </c>
      <c r="F3109" t="s">
        <v>4176</v>
      </c>
      <c r="G3109" t="s">
        <v>156</v>
      </c>
      <c r="H3109">
        <v>121</v>
      </c>
      <c r="I3109">
        <v>42</v>
      </c>
      <c r="J3109">
        <v>43</v>
      </c>
      <c r="K3109">
        <v>4254</v>
      </c>
      <c r="L3109">
        <v>23</v>
      </c>
      <c r="M3109">
        <v>34.951376542519498</v>
      </c>
    </row>
    <row r="3110" spans="1:13" outlineLevel="2" collapsed="1" x14ac:dyDescent="0.2">
      <c r="E3110" s="10" t="s">
        <v>13134</v>
      </c>
      <c r="M3110">
        <f>SUBTOTAL(1,M3105:M3109)</f>
        <v>35.192028982493561</v>
      </c>
    </row>
    <row r="3111" spans="1:13" hidden="1" outlineLevel="3" x14ac:dyDescent="0.2">
      <c r="A3111">
        <v>1970</v>
      </c>
      <c r="B3111">
        <v>5</v>
      </c>
      <c r="C3111" t="s">
        <v>3947</v>
      </c>
      <c r="D3111">
        <v>60</v>
      </c>
      <c r="E3111" t="s">
        <v>3948</v>
      </c>
      <c r="F3111" t="s">
        <v>4080</v>
      </c>
      <c r="G3111" t="s">
        <v>156</v>
      </c>
      <c r="H3111">
        <v>119</v>
      </c>
      <c r="I3111">
        <v>51</v>
      </c>
      <c r="J3111">
        <v>43</v>
      </c>
      <c r="K3111">
        <v>4254</v>
      </c>
      <c r="L3111">
        <v>23</v>
      </c>
      <c r="M3111">
        <v>35.490830886459598</v>
      </c>
    </row>
    <row r="3112" spans="1:13" hidden="1" outlineLevel="3" x14ac:dyDescent="0.2">
      <c r="A3112">
        <v>1970</v>
      </c>
      <c r="B3112">
        <v>32</v>
      </c>
      <c r="C3112" t="s">
        <v>3924</v>
      </c>
      <c r="D3112">
        <v>51</v>
      </c>
      <c r="E3112" t="s">
        <v>3948</v>
      </c>
      <c r="F3112" t="s">
        <v>4114</v>
      </c>
      <c r="G3112" t="s">
        <v>156</v>
      </c>
      <c r="H3112">
        <v>120</v>
      </c>
      <c r="I3112">
        <v>42</v>
      </c>
      <c r="J3112">
        <v>8</v>
      </c>
      <c r="K3112">
        <v>4254</v>
      </c>
      <c r="L3112">
        <v>23</v>
      </c>
      <c r="M3112">
        <v>35.243758745121099</v>
      </c>
    </row>
    <row r="3113" spans="1:13" hidden="1" outlineLevel="3" x14ac:dyDescent="0.2">
      <c r="A3113">
        <v>1970</v>
      </c>
      <c r="B3113">
        <v>44</v>
      </c>
      <c r="C3113" t="s">
        <v>3804</v>
      </c>
      <c r="D3113">
        <v>58</v>
      </c>
      <c r="E3113" t="s">
        <v>3948</v>
      </c>
      <c r="F3113" t="s">
        <v>4132</v>
      </c>
      <c r="G3113" t="s">
        <v>156</v>
      </c>
      <c r="H3113">
        <v>120</v>
      </c>
      <c r="I3113">
        <v>54</v>
      </c>
      <c r="J3113">
        <v>35</v>
      </c>
      <c r="K3113">
        <v>4254</v>
      </c>
      <c r="L3113">
        <v>23</v>
      </c>
      <c r="M3113">
        <v>35.183274941129099</v>
      </c>
    </row>
    <row r="3114" spans="1:13" hidden="1" outlineLevel="3" x14ac:dyDescent="0.2">
      <c r="A3114">
        <v>1970</v>
      </c>
      <c r="B3114">
        <v>78</v>
      </c>
      <c r="C3114" t="s">
        <v>4057</v>
      </c>
      <c r="D3114">
        <v>54</v>
      </c>
      <c r="E3114" t="s">
        <v>3948</v>
      </c>
      <c r="F3114" t="s">
        <v>4182</v>
      </c>
      <c r="G3114" t="s">
        <v>156</v>
      </c>
      <c r="H3114">
        <v>121</v>
      </c>
      <c r="I3114">
        <v>52</v>
      </c>
      <c r="J3114">
        <v>41</v>
      </c>
      <c r="K3114">
        <v>4254</v>
      </c>
      <c r="L3114">
        <v>23</v>
      </c>
      <c r="M3114">
        <v>34.903740305086302</v>
      </c>
    </row>
    <row r="3115" spans="1:13" hidden="1" outlineLevel="3" x14ac:dyDescent="0.2">
      <c r="A3115">
        <v>1970</v>
      </c>
      <c r="B3115">
        <v>80</v>
      </c>
      <c r="C3115" t="s">
        <v>4185</v>
      </c>
      <c r="D3115">
        <v>59</v>
      </c>
      <c r="E3115" t="s">
        <v>3948</v>
      </c>
      <c r="F3115" t="s">
        <v>4186</v>
      </c>
      <c r="G3115" t="s">
        <v>156</v>
      </c>
      <c r="H3115">
        <v>121</v>
      </c>
      <c r="I3115">
        <v>53</v>
      </c>
      <c r="J3115">
        <v>55</v>
      </c>
      <c r="K3115">
        <v>4254</v>
      </c>
      <c r="L3115">
        <v>23</v>
      </c>
      <c r="M3115">
        <v>34.897854546697502</v>
      </c>
    </row>
    <row r="3116" spans="1:13" hidden="1" outlineLevel="3" x14ac:dyDescent="0.2">
      <c r="A3116">
        <v>1970</v>
      </c>
      <c r="B3116">
        <v>100</v>
      </c>
      <c r="C3116" t="s">
        <v>4215</v>
      </c>
      <c r="D3116">
        <v>52</v>
      </c>
      <c r="E3116" t="s">
        <v>3948</v>
      </c>
      <c r="F3116" t="s">
        <v>4216</v>
      </c>
      <c r="G3116" t="s">
        <v>156</v>
      </c>
      <c r="H3116">
        <v>123</v>
      </c>
      <c r="I3116">
        <v>26</v>
      </c>
      <c r="J3116">
        <v>1</v>
      </c>
      <c r="K3116">
        <v>4254</v>
      </c>
      <c r="L3116">
        <v>23</v>
      </c>
      <c r="M3116">
        <v>34.463870591703497</v>
      </c>
    </row>
    <row r="3117" spans="1:13" outlineLevel="2" collapsed="1" x14ac:dyDescent="0.2">
      <c r="E3117" s="10" t="s">
        <v>13135</v>
      </c>
      <c r="M3117">
        <f>SUBTOTAL(1,M3111:M3116)</f>
        <v>35.030555002699515</v>
      </c>
    </row>
    <row r="3118" spans="1:13" outlineLevel="1" x14ac:dyDescent="0.2">
      <c r="A3118" s="10" t="s">
        <v>12927</v>
      </c>
      <c r="M3118">
        <f>SUBTOTAL(1,M3004:M3116)</f>
        <v>35.122826959509588</v>
      </c>
    </row>
    <row r="3119" spans="1:13" hidden="1" outlineLevel="3" x14ac:dyDescent="0.2">
      <c r="A3119">
        <v>1971</v>
      </c>
      <c r="B3119">
        <v>6</v>
      </c>
      <c r="C3119" t="s">
        <v>4225</v>
      </c>
      <c r="D3119">
        <v>97</v>
      </c>
      <c r="E3119" t="s">
        <v>3957</v>
      </c>
      <c r="F3119" t="s">
        <v>4226</v>
      </c>
      <c r="G3119" t="s">
        <v>156</v>
      </c>
      <c r="H3119">
        <v>97</v>
      </c>
      <c r="I3119">
        <v>6</v>
      </c>
      <c r="J3119">
        <v>52</v>
      </c>
      <c r="K3119">
        <v>3608</v>
      </c>
      <c r="L3119">
        <v>20</v>
      </c>
      <c r="M3119">
        <v>37.1520428360582</v>
      </c>
    </row>
    <row r="3120" spans="1:13" hidden="1" outlineLevel="3" x14ac:dyDescent="0.2">
      <c r="A3120">
        <v>1971</v>
      </c>
      <c r="B3120">
        <v>8</v>
      </c>
      <c r="C3120" t="s">
        <v>3982</v>
      </c>
      <c r="D3120">
        <v>95</v>
      </c>
      <c r="E3120" t="s">
        <v>3957</v>
      </c>
      <c r="F3120" t="s">
        <v>4229</v>
      </c>
      <c r="G3120" t="s">
        <v>156</v>
      </c>
      <c r="H3120">
        <v>97</v>
      </c>
      <c r="I3120">
        <v>15</v>
      </c>
      <c r="J3120">
        <v>19</v>
      </c>
      <c r="K3120">
        <v>3608</v>
      </c>
      <c r="L3120">
        <v>20</v>
      </c>
      <c r="M3120">
        <v>37.098243739985499</v>
      </c>
    </row>
    <row r="3121" spans="1:13" hidden="1" outlineLevel="3" x14ac:dyDescent="0.2">
      <c r="A3121">
        <v>1971</v>
      </c>
      <c r="B3121">
        <v>17</v>
      </c>
      <c r="C3121" t="s">
        <v>3696</v>
      </c>
      <c r="D3121">
        <v>96</v>
      </c>
      <c r="E3121" t="s">
        <v>3957</v>
      </c>
      <c r="F3121" t="s">
        <v>4241</v>
      </c>
      <c r="G3121" t="s">
        <v>156</v>
      </c>
      <c r="H3121">
        <v>97</v>
      </c>
      <c r="I3121">
        <v>43</v>
      </c>
      <c r="J3121">
        <v>5</v>
      </c>
      <c r="K3121">
        <v>3608</v>
      </c>
      <c r="L3121">
        <v>20</v>
      </c>
      <c r="M3121">
        <v>36.922552127009297</v>
      </c>
    </row>
    <row r="3122" spans="1:13" hidden="1" outlineLevel="3" x14ac:dyDescent="0.2">
      <c r="A3122">
        <v>1971</v>
      </c>
      <c r="B3122">
        <v>22</v>
      </c>
      <c r="C3122" t="s">
        <v>3618</v>
      </c>
      <c r="D3122">
        <v>99</v>
      </c>
      <c r="E3122" t="s">
        <v>3957</v>
      </c>
      <c r="F3122" t="s">
        <v>4247</v>
      </c>
      <c r="G3122" t="s">
        <v>156</v>
      </c>
      <c r="H3122">
        <v>97</v>
      </c>
      <c r="I3122">
        <v>53</v>
      </c>
      <c r="J3122">
        <v>48</v>
      </c>
      <c r="K3122">
        <v>3608</v>
      </c>
      <c r="L3122">
        <v>20</v>
      </c>
      <c r="M3122">
        <v>36.8551874425414</v>
      </c>
    </row>
    <row r="3123" spans="1:13" hidden="1" outlineLevel="3" x14ac:dyDescent="0.2">
      <c r="A3123">
        <v>1971</v>
      </c>
      <c r="B3123">
        <v>36</v>
      </c>
      <c r="C3123" t="s">
        <v>4266</v>
      </c>
      <c r="D3123">
        <v>92</v>
      </c>
      <c r="E3123" t="s">
        <v>3957</v>
      </c>
      <c r="F3123" t="s">
        <v>4267</v>
      </c>
      <c r="G3123" t="s">
        <v>156</v>
      </c>
      <c r="H3123">
        <v>98</v>
      </c>
      <c r="I3123">
        <v>12</v>
      </c>
      <c r="J3123">
        <v>54</v>
      </c>
      <c r="K3123">
        <v>3608</v>
      </c>
      <c r="L3123">
        <v>20</v>
      </c>
      <c r="M3123">
        <v>36.7357328310339</v>
      </c>
    </row>
    <row r="3124" spans="1:13" hidden="1" outlineLevel="3" x14ac:dyDescent="0.2">
      <c r="A3124">
        <v>1971</v>
      </c>
      <c r="B3124">
        <v>37</v>
      </c>
      <c r="C3124" t="s">
        <v>4021</v>
      </c>
      <c r="D3124">
        <v>91</v>
      </c>
      <c r="E3124" t="s">
        <v>3957</v>
      </c>
      <c r="F3124" t="s">
        <v>4268</v>
      </c>
      <c r="G3124" t="s">
        <v>156</v>
      </c>
      <c r="H3124">
        <v>98</v>
      </c>
      <c r="I3124">
        <v>15</v>
      </c>
      <c r="J3124">
        <v>10</v>
      </c>
      <c r="K3124">
        <v>3608</v>
      </c>
      <c r="L3124">
        <v>20</v>
      </c>
      <c r="M3124">
        <v>36.7216080970286</v>
      </c>
    </row>
    <row r="3125" spans="1:13" hidden="1" outlineLevel="3" x14ac:dyDescent="0.2">
      <c r="A3125">
        <v>1971</v>
      </c>
      <c r="B3125">
        <v>39</v>
      </c>
      <c r="C3125" t="s">
        <v>4270</v>
      </c>
      <c r="D3125">
        <v>93</v>
      </c>
      <c r="E3125" t="s">
        <v>3957</v>
      </c>
      <c r="F3125" t="s">
        <v>4271</v>
      </c>
      <c r="G3125" t="s">
        <v>156</v>
      </c>
      <c r="H3125">
        <v>98</v>
      </c>
      <c r="I3125">
        <v>18</v>
      </c>
      <c r="J3125">
        <v>10</v>
      </c>
      <c r="K3125">
        <v>3608</v>
      </c>
      <c r="L3125">
        <v>20</v>
      </c>
      <c r="M3125">
        <v>36.702930289072803</v>
      </c>
    </row>
    <row r="3126" spans="1:13" hidden="1" outlineLevel="3" x14ac:dyDescent="0.2">
      <c r="A3126">
        <v>1971</v>
      </c>
      <c r="B3126">
        <v>48</v>
      </c>
      <c r="C3126" t="s">
        <v>3868</v>
      </c>
      <c r="D3126">
        <v>94</v>
      </c>
      <c r="E3126" t="s">
        <v>3957</v>
      </c>
      <c r="F3126" t="s">
        <v>4283</v>
      </c>
      <c r="G3126" t="s">
        <v>156</v>
      </c>
      <c r="H3126">
        <v>98</v>
      </c>
      <c r="I3126">
        <v>25</v>
      </c>
      <c r="J3126">
        <v>39</v>
      </c>
      <c r="K3126">
        <v>3608</v>
      </c>
      <c r="L3126">
        <v>20</v>
      </c>
      <c r="M3126">
        <v>36.656422239719497</v>
      </c>
    </row>
    <row r="3127" spans="1:13" hidden="1" outlineLevel="3" x14ac:dyDescent="0.2">
      <c r="A3127">
        <v>1971</v>
      </c>
      <c r="B3127">
        <v>65</v>
      </c>
      <c r="C3127" t="s">
        <v>4125</v>
      </c>
      <c r="D3127">
        <v>100</v>
      </c>
      <c r="E3127" t="s">
        <v>3957</v>
      </c>
      <c r="F3127" t="s">
        <v>4307</v>
      </c>
      <c r="G3127" t="s">
        <v>156</v>
      </c>
      <c r="H3127">
        <v>98</v>
      </c>
      <c r="I3127">
        <v>41</v>
      </c>
      <c r="J3127">
        <v>21</v>
      </c>
      <c r="K3127">
        <v>3608</v>
      </c>
      <c r="L3127">
        <v>20</v>
      </c>
      <c r="M3127">
        <v>36.559230580864103</v>
      </c>
    </row>
    <row r="3128" spans="1:13" outlineLevel="2" collapsed="1" x14ac:dyDescent="0.2">
      <c r="E3128" s="10" t="s">
        <v>13127</v>
      </c>
      <c r="M3128">
        <f>SUBTOTAL(1,M3119:M3127)</f>
        <v>36.822661131479258</v>
      </c>
    </row>
    <row r="3129" spans="1:13" hidden="1" outlineLevel="3" x14ac:dyDescent="0.2">
      <c r="A3129">
        <v>1971</v>
      </c>
      <c r="B3129">
        <v>23</v>
      </c>
      <c r="C3129" t="s">
        <v>4183</v>
      </c>
      <c r="D3129">
        <v>48</v>
      </c>
      <c r="E3129" t="s">
        <v>4248</v>
      </c>
      <c r="F3129" t="s">
        <v>4249</v>
      </c>
      <c r="G3129" t="s">
        <v>156</v>
      </c>
      <c r="H3129">
        <v>97</v>
      </c>
      <c r="I3129">
        <v>54</v>
      </c>
      <c r="J3129">
        <v>32</v>
      </c>
      <c r="K3129">
        <v>3608</v>
      </c>
      <c r="L3129">
        <v>20</v>
      </c>
      <c r="M3129">
        <v>36.8505867132708</v>
      </c>
    </row>
    <row r="3130" spans="1:13" hidden="1" outlineLevel="3" x14ac:dyDescent="0.2">
      <c r="A3130">
        <v>1971</v>
      </c>
      <c r="B3130">
        <v>26</v>
      </c>
      <c r="C3130" t="s">
        <v>3542</v>
      </c>
      <c r="D3130">
        <v>44</v>
      </c>
      <c r="E3130" t="s">
        <v>4248</v>
      </c>
      <c r="F3130" t="s">
        <v>4253</v>
      </c>
      <c r="G3130" t="s">
        <v>156</v>
      </c>
      <c r="H3130">
        <v>97</v>
      </c>
      <c r="I3130">
        <v>59</v>
      </c>
      <c r="J3130">
        <v>5</v>
      </c>
      <c r="K3130">
        <v>3608</v>
      </c>
      <c r="L3130">
        <v>20</v>
      </c>
      <c r="M3130">
        <v>36.8220669322031</v>
      </c>
    </row>
    <row r="3131" spans="1:13" hidden="1" outlineLevel="3" x14ac:dyDescent="0.2">
      <c r="A3131">
        <v>1971</v>
      </c>
      <c r="B3131">
        <v>56</v>
      </c>
      <c r="C3131" t="s">
        <v>4295</v>
      </c>
      <c r="D3131">
        <v>42</v>
      </c>
      <c r="E3131" t="s">
        <v>4248</v>
      </c>
      <c r="F3131" t="s">
        <v>4296</v>
      </c>
      <c r="G3131" t="s">
        <v>156</v>
      </c>
      <c r="H3131">
        <v>98</v>
      </c>
      <c r="I3131">
        <v>30</v>
      </c>
      <c r="J3131">
        <v>18</v>
      </c>
      <c r="K3131">
        <v>3608</v>
      </c>
      <c r="L3131">
        <v>20</v>
      </c>
      <c r="M3131">
        <v>36.627582356225503</v>
      </c>
    </row>
    <row r="3132" spans="1:13" hidden="1" outlineLevel="3" x14ac:dyDescent="0.2">
      <c r="A3132">
        <v>1971</v>
      </c>
      <c r="B3132">
        <v>71</v>
      </c>
      <c r="C3132" t="s">
        <v>3193</v>
      </c>
      <c r="D3132">
        <v>50</v>
      </c>
      <c r="E3132" t="s">
        <v>4248</v>
      </c>
      <c r="F3132" t="s">
        <v>4316</v>
      </c>
      <c r="G3132" t="s">
        <v>156</v>
      </c>
      <c r="H3132">
        <v>98</v>
      </c>
      <c r="I3132">
        <v>50</v>
      </c>
      <c r="J3132">
        <v>45</v>
      </c>
      <c r="K3132">
        <v>3608</v>
      </c>
      <c r="L3132">
        <v>20</v>
      </c>
      <c r="M3132">
        <v>36.501285672132497</v>
      </c>
    </row>
    <row r="3133" spans="1:13" hidden="1" outlineLevel="3" x14ac:dyDescent="0.2">
      <c r="A3133">
        <v>1971</v>
      </c>
      <c r="B3133">
        <v>81</v>
      </c>
      <c r="C3133" t="s">
        <v>4332</v>
      </c>
      <c r="D3133">
        <v>45</v>
      </c>
      <c r="E3133" t="s">
        <v>4248</v>
      </c>
      <c r="F3133" t="s">
        <v>4333</v>
      </c>
      <c r="G3133" t="s">
        <v>156</v>
      </c>
      <c r="H3133">
        <v>99</v>
      </c>
      <c r="I3133">
        <v>4</v>
      </c>
      <c r="J3133">
        <v>25</v>
      </c>
      <c r="K3133">
        <v>3608</v>
      </c>
      <c r="L3133">
        <v>20</v>
      </c>
      <c r="M3133">
        <v>36.417366436291701</v>
      </c>
    </row>
    <row r="3134" spans="1:13" hidden="1" outlineLevel="3" x14ac:dyDescent="0.2">
      <c r="A3134">
        <v>1971</v>
      </c>
      <c r="B3134">
        <v>88</v>
      </c>
      <c r="C3134" t="s">
        <v>4344</v>
      </c>
      <c r="D3134">
        <v>47</v>
      </c>
      <c r="E3134" t="s">
        <v>4248</v>
      </c>
      <c r="F3134" t="s">
        <v>4345</v>
      </c>
      <c r="G3134" t="s">
        <v>156</v>
      </c>
      <c r="H3134">
        <v>99</v>
      </c>
      <c r="I3134">
        <v>27</v>
      </c>
      <c r="J3134">
        <v>4</v>
      </c>
      <c r="K3134">
        <v>3608</v>
      </c>
      <c r="L3134">
        <v>20</v>
      </c>
      <c r="M3134">
        <v>36.279132125220599</v>
      </c>
    </row>
    <row r="3135" spans="1:13" hidden="1" outlineLevel="3" x14ac:dyDescent="0.2">
      <c r="A3135">
        <v>1971</v>
      </c>
      <c r="B3135">
        <v>94</v>
      </c>
      <c r="C3135" t="s">
        <v>3752</v>
      </c>
      <c r="D3135">
        <v>41</v>
      </c>
      <c r="E3135" t="s">
        <v>4248</v>
      </c>
      <c r="F3135" t="s">
        <v>4353</v>
      </c>
      <c r="G3135" t="s">
        <v>156</v>
      </c>
      <c r="H3135">
        <v>99</v>
      </c>
      <c r="I3135">
        <v>50</v>
      </c>
      <c r="J3135">
        <v>8</v>
      </c>
      <c r="K3135">
        <v>3608</v>
      </c>
      <c r="L3135">
        <v>20</v>
      </c>
      <c r="M3135">
        <v>36.139429283710903</v>
      </c>
    </row>
    <row r="3136" spans="1:13" outlineLevel="2" collapsed="1" x14ac:dyDescent="0.2">
      <c r="E3136" s="10" t="s">
        <v>13141</v>
      </c>
      <c r="M3136">
        <f>SUBTOTAL(1,M3129:M3135)</f>
        <v>36.519635645579299</v>
      </c>
    </row>
    <row r="3137" spans="1:13" hidden="1" outlineLevel="3" x14ac:dyDescent="0.2">
      <c r="A3137">
        <v>1971</v>
      </c>
      <c r="B3137">
        <v>19</v>
      </c>
      <c r="C3137" t="s">
        <v>4243</v>
      </c>
      <c r="D3137">
        <v>29</v>
      </c>
      <c r="E3137" t="s">
        <v>4077</v>
      </c>
      <c r="F3137" t="s">
        <v>4244</v>
      </c>
      <c r="G3137" t="s">
        <v>156</v>
      </c>
      <c r="H3137">
        <v>97</v>
      </c>
      <c r="I3137">
        <v>48</v>
      </c>
      <c r="J3137">
        <v>19</v>
      </c>
      <c r="K3137">
        <v>3608</v>
      </c>
      <c r="L3137">
        <v>20</v>
      </c>
      <c r="M3137">
        <v>36.889624793026897</v>
      </c>
    </row>
    <row r="3138" spans="1:13" hidden="1" outlineLevel="3" x14ac:dyDescent="0.2">
      <c r="A3138">
        <v>1971</v>
      </c>
      <c r="B3138">
        <v>29</v>
      </c>
      <c r="C3138" t="s">
        <v>4139</v>
      </c>
      <c r="D3138">
        <v>30</v>
      </c>
      <c r="E3138" t="s">
        <v>4077</v>
      </c>
      <c r="F3138" t="s">
        <v>4256</v>
      </c>
      <c r="G3138" t="s">
        <v>156</v>
      </c>
      <c r="H3138">
        <v>98</v>
      </c>
      <c r="I3138">
        <v>2</v>
      </c>
      <c r="J3138">
        <v>0</v>
      </c>
      <c r="K3138">
        <v>3608</v>
      </c>
      <c r="L3138">
        <v>20</v>
      </c>
      <c r="M3138">
        <v>36.8038082284937</v>
      </c>
    </row>
    <row r="3139" spans="1:13" hidden="1" outlineLevel="3" x14ac:dyDescent="0.2">
      <c r="A3139">
        <v>1971</v>
      </c>
      <c r="B3139">
        <v>64</v>
      </c>
      <c r="C3139" t="s">
        <v>4305</v>
      </c>
      <c r="D3139">
        <v>25</v>
      </c>
      <c r="E3139" t="s">
        <v>4077</v>
      </c>
      <c r="F3139" t="s">
        <v>4306</v>
      </c>
      <c r="G3139" t="s">
        <v>156</v>
      </c>
      <c r="H3139">
        <v>98</v>
      </c>
      <c r="I3139">
        <v>36</v>
      </c>
      <c r="J3139">
        <v>23</v>
      </c>
      <c r="K3139">
        <v>3608</v>
      </c>
      <c r="L3139">
        <v>20</v>
      </c>
      <c r="M3139">
        <v>36.589921207494399</v>
      </c>
    </row>
    <row r="3140" spans="1:13" hidden="1" outlineLevel="3" x14ac:dyDescent="0.2">
      <c r="A3140">
        <v>1971</v>
      </c>
      <c r="B3140">
        <v>85</v>
      </c>
      <c r="C3140" t="s">
        <v>4339</v>
      </c>
      <c r="D3140">
        <v>28</v>
      </c>
      <c r="E3140" t="s">
        <v>4077</v>
      </c>
      <c r="F3140" t="s">
        <v>4340</v>
      </c>
      <c r="G3140" t="s">
        <v>156</v>
      </c>
      <c r="H3140">
        <v>99</v>
      </c>
      <c r="I3140">
        <v>21</v>
      </c>
      <c r="J3140">
        <v>33</v>
      </c>
      <c r="K3140">
        <v>3608</v>
      </c>
      <c r="L3140">
        <v>20</v>
      </c>
      <c r="M3140">
        <v>36.3127039108956</v>
      </c>
    </row>
    <row r="3141" spans="1:13" hidden="1" outlineLevel="3" x14ac:dyDescent="0.2">
      <c r="A3141">
        <v>1971</v>
      </c>
      <c r="B3141">
        <v>92</v>
      </c>
      <c r="C3141" t="s">
        <v>4350</v>
      </c>
      <c r="D3141">
        <v>22</v>
      </c>
      <c r="E3141" t="s">
        <v>4077</v>
      </c>
      <c r="F3141" t="s">
        <v>4351</v>
      </c>
      <c r="G3141" t="s">
        <v>156</v>
      </c>
      <c r="H3141">
        <v>99</v>
      </c>
      <c r="I3141">
        <v>37</v>
      </c>
      <c r="J3141">
        <v>40</v>
      </c>
      <c r="K3141">
        <v>3608</v>
      </c>
      <c r="L3141">
        <v>20</v>
      </c>
      <c r="M3141">
        <v>36.214799531589797</v>
      </c>
    </row>
    <row r="3142" spans="1:13" outlineLevel="2" collapsed="1" x14ac:dyDescent="0.2">
      <c r="E3142" s="10" t="s">
        <v>13139</v>
      </c>
      <c r="M3142">
        <f>SUBTOTAL(1,M3137:M3141)</f>
        <v>36.562171534300077</v>
      </c>
    </row>
    <row r="3143" spans="1:13" hidden="1" outlineLevel="3" x14ac:dyDescent="0.2">
      <c r="A3143">
        <v>1971</v>
      </c>
      <c r="B3143">
        <v>30</v>
      </c>
      <c r="C3143" t="s">
        <v>3804</v>
      </c>
      <c r="D3143">
        <v>119</v>
      </c>
      <c r="E3143" t="s">
        <v>4257</v>
      </c>
      <c r="F3143" t="s">
        <v>4258</v>
      </c>
      <c r="G3143" t="s">
        <v>156</v>
      </c>
      <c r="H3143">
        <v>98</v>
      </c>
      <c r="I3143">
        <v>2</v>
      </c>
      <c r="J3143">
        <v>1</v>
      </c>
      <c r="K3143">
        <v>3608</v>
      </c>
      <c r="L3143">
        <v>20</v>
      </c>
      <c r="M3143">
        <v>36.803703945075497</v>
      </c>
    </row>
    <row r="3144" spans="1:13" hidden="1" outlineLevel="3" x14ac:dyDescent="0.2">
      <c r="A3144">
        <v>1971</v>
      </c>
      <c r="B3144">
        <v>50</v>
      </c>
      <c r="C3144" t="s">
        <v>4286</v>
      </c>
      <c r="D3144">
        <v>115</v>
      </c>
      <c r="E3144" t="s">
        <v>4257</v>
      </c>
      <c r="F3144" t="s">
        <v>4287</v>
      </c>
      <c r="G3144" t="s">
        <v>156</v>
      </c>
      <c r="H3144">
        <v>98</v>
      </c>
      <c r="I3144">
        <v>27</v>
      </c>
      <c r="J3144">
        <v>0</v>
      </c>
      <c r="K3144">
        <v>3608</v>
      </c>
      <c r="L3144">
        <v>20</v>
      </c>
      <c r="M3144">
        <v>36.6480446927374</v>
      </c>
    </row>
    <row r="3145" spans="1:13" hidden="1" outlineLevel="3" x14ac:dyDescent="0.2">
      <c r="A3145">
        <v>1971</v>
      </c>
      <c r="B3145">
        <v>59</v>
      </c>
      <c r="C3145" t="s">
        <v>4299</v>
      </c>
      <c r="D3145">
        <v>116</v>
      </c>
      <c r="E3145" t="s">
        <v>4257</v>
      </c>
      <c r="F3145" t="s">
        <v>4300</v>
      </c>
      <c r="G3145" t="s">
        <v>156</v>
      </c>
      <c r="H3145">
        <v>98</v>
      </c>
      <c r="I3145">
        <v>33</v>
      </c>
      <c r="J3145">
        <v>39</v>
      </c>
      <c r="K3145">
        <v>3608</v>
      </c>
      <c r="L3145">
        <v>20</v>
      </c>
      <c r="M3145">
        <v>36.606833343197501</v>
      </c>
    </row>
    <row r="3146" spans="1:13" hidden="1" outlineLevel="3" x14ac:dyDescent="0.2">
      <c r="A3146">
        <v>1971</v>
      </c>
      <c r="B3146">
        <v>63</v>
      </c>
      <c r="C3146" t="s">
        <v>3630</v>
      </c>
      <c r="D3146">
        <v>114</v>
      </c>
      <c r="E3146" t="s">
        <v>4257</v>
      </c>
      <c r="F3146" t="s">
        <v>4304</v>
      </c>
      <c r="G3146" t="s">
        <v>156</v>
      </c>
      <c r="H3146">
        <v>98</v>
      </c>
      <c r="I3146">
        <v>36</v>
      </c>
      <c r="J3146">
        <v>0</v>
      </c>
      <c r="K3146">
        <v>3608</v>
      </c>
      <c r="L3146">
        <v>20</v>
      </c>
      <c r="M3146">
        <v>36.592292089249497</v>
      </c>
    </row>
    <row r="3147" spans="1:13" hidden="1" outlineLevel="3" x14ac:dyDescent="0.2">
      <c r="A3147">
        <v>1971</v>
      </c>
      <c r="B3147">
        <v>76</v>
      </c>
      <c r="C3147" t="s">
        <v>4324</v>
      </c>
      <c r="D3147">
        <v>112</v>
      </c>
      <c r="E3147" t="s">
        <v>4257</v>
      </c>
      <c r="F3147" t="s">
        <v>4325</v>
      </c>
      <c r="G3147" t="s">
        <v>156</v>
      </c>
      <c r="H3147">
        <v>98</v>
      </c>
      <c r="I3147">
        <v>53</v>
      </c>
      <c r="J3147">
        <v>59</v>
      </c>
      <c r="K3147">
        <v>3608</v>
      </c>
      <c r="L3147">
        <v>20</v>
      </c>
      <c r="M3147">
        <v>36.481396700923199</v>
      </c>
    </row>
    <row r="3148" spans="1:13" hidden="1" outlineLevel="3" x14ac:dyDescent="0.2">
      <c r="A3148">
        <v>1971</v>
      </c>
      <c r="B3148">
        <v>80</v>
      </c>
      <c r="C3148" t="s">
        <v>4330</v>
      </c>
      <c r="D3148">
        <v>111</v>
      </c>
      <c r="E3148" t="s">
        <v>4257</v>
      </c>
      <c r="F3148" t="s">
        <v>4331</v>
      </c>
      <c r="G3148" t="s">
        <v>156</v>
      </c>
      <c r="H3148">
        <v>98</v>
      </c>
      <c r="I3148">
        <v>59</v>
      </c>
      <c r="J3148">
        <v>57</v>
      </c>
      <c r="K3148">
        <v>3608</v>
      </c>
      <c r="L3148">
        <v>20</v>
      </c>
      <c r="M3148">
        <v>36.444751218444601</v>
      </c>
    </row>
    <row r="3149" spans="1:13" hidden="1" outlineLevel="3" x14ac:dyDescent="0.2">
      <c r="A3149">
        <v>1971</v>
      </c>
      <c r="B3149">
        <v>82</v>
      </c>
      <c r="C3149" t="s">
        <v>3589</v>
      </c>
      <c r="D3149">
        <v>113</v>
      </c>
      <c r="E3149" t="s">
        <v>4257</v>
      </c>
      <c r="F3149" t="s">
        <v>4334</v>
      </c>
      <c r="G3149" t="s">
        <v>156</v>
      </c>
      <c r="H3149">
        <v>99</v>
      </c>
      <c r="I3149">
        <v>11</v>
      </c>
      <c r="J3149">
        <v>23</v>
      </c>
      <c r="K3149">
        <v>3608</v>
      </c>
      <c r="L3149">
        <v>20</v>
      </c>
      <c r="M3149">
        <v>36.374736405821601</v>
      </c>
    </row>
    <row r="3150" spans="1:13" hidden="1" outlineLevel="3" x14ac:dyDescent="0.2">
      <c r="A3150">
        <v>1971</v>
      </c>
      <c r="B3150">
        <v>87</v>
      </c>
      <c r="C3150" t="s">
        <v>4185</v>
      </c>
      <c r="D3150">
        <v>120</v>
      </c>
      <c r="E3150" t="s">
        <v>4257</v>
      </c>
      <c r="F3150" t="s">
        <v>4343</v>
      </c>
      <c r="G3150" t="s">
        <v>156</v>
      </c>
      <c r="H3150">
        <v>99</v>
      </c>
      <c r="I3150">
        <v>26</v>
      </c>
      <c r="J3150">
        <v>51</v>
      </c>
      <c r="K3150">
        <v>3608</v>
      </c>
      <c r="L3150">
        <v>20</v>
      </c>
      <c r="M3150">
        <v>36.280449483395699</v>
      </c>
    </row>
    <row r="3151" spans="1:13" outlineLevel="2" collapsed="1" x14ac:dyDescent="0.2">
      <c r="E3151" s="10" t="s">
        <v>13142</v>
      </c>
      <c r="M3151">
        <f>SUBTOTAL(1,M3143:M3150)</f>
        <v>36.529025984855622</v>
      </c>
    </row>
    <row r="3152" spans="1:13" hidden="1" outlineLevel="3" x14ac:dyDescent="0.2">
      <c r="A3152">
        <v>1971</v>
      </c>
      <c r="B3152">
        <v>5</v>
      </c>
      <c r="C3152" t="s">
        <v>3953</v>
      </c>
      <c r="D3152">
        <v>81</v>
      </c>
      <c r="E3152" t="s">
        <v>4223</v>
      </c>
      <c r="F3152" t="s">
        <v>4224</v>
      </c>
      <c r="G3152" t="s">
        <v>156</v>
      </c>
      <c r="H3152">
        <v>97</v>
      </c>
      <c r="I3152">
        <v>6</v>
      </c>
      <c r="J3152">
        <v>14</v>
      </c>
      <c r="K3152">
        <v>3608</v>
      </c>
      <c r="L3152">
        <v>20</v>
      </c>
      <c r="M3152">
        <v>37.156081401934898</v>
      </c>
    </row>
    <row r="3153" spans="1:13" hidden="1" outlineLevel="3" x14ac:dyDescent="0.2">
      <c r="A3153">
        <v>1971</v>
      </c>
      <c r="B3153">
        <v>31</v>
      </c>
      <c r="C3153" t="s">
        <v>4259</v>
      </c>
      <c r="D3153">
        <v>86</v>
      </c>
      <c r="E3153" t="s">
        <v>4223</v>
      </c>
      <c r="F3153" t="s">
        <v>4260</v>
      </c>
      <c r="G3153" t="s">
        <v>156</v>
      </c>
      <c r="H3153">
        <v>98</v>
      </c>
      <c r="I3153">
        <v>3</v>
      </c>
      <c r="J3153">
        <v>44</v>
      </c>
      <c r="K3153">
        <v>3608</v>
      </c>
      <c r="L3153">
        <v>20</v>
      </c>
      <c r="M3153">
        <v>36.792965917331401</v>
      </c>
    </row>
    <row r="3154" spans="1:13" hidden="1" outlineLevel="3" x14ac:dyDescent="0.2">
      <c r="A3154">
        <v>1971</v>
      </c>
      <c r="B3154">
        <v>46</v>
      </c>
      <c r="C3154" t="s">
        <v>4279</v>
      </c>
      <c r="D3154">
        <v>83</v>
      </c>
      <c r="E3154" t="s">
        <v>4223</v>
      </c>
      <c r="F3154" t="s">
        <v>4280</v>
      </c>
      <c r="G3154" t="s">
        <v>156</v>
      </c>
      <c r="H3154">
        <v>98</v>
      </c>
      <c r="I3154">
        <v>22</v>
      </c>
      <c r="J3154">
        <v>51</v>
      </c>
      <c r="K3154">
        <v>3608</v>
      </c>
      <c r="L3154">
        <v>20</v>
      </c>
      <c r="M3154">
        <v>36.6738101086763</v>
      </c>
    </row>
    <row r="3155" spans="1:13" hidden="1" outlineLevel="3" x14ac:dyDescent="0.2">
      <c r="A3155">
        <v>1971</v>
      </c>
      <c r="B3155">
        <v>47</v>
      </c>
      <c r="C3155" t="s">
        <v>4281</v>
      </c>
      <c r="D3155">
        <v>89</v>
      </c>
      <c r="E3155" t="s">
        <v>4223</v>
      </c>
      <c r="F3155" t="s">
        <v>4282</v>
      </c>
      <c r="G3155" t="s">
        <v>156</v>
      </c>
      <c r="H3155">
        <v>98</v>
      </c>
      <c r="I3155">
        <v>24</v>
      </c>
      <c r="J3155">
        <v>54</v>
      </c>
      <c r="K3155">
        <v>3608</v>
      </c>
      <c r="L3155">
        <v>20</v>
      </c>
      <c r="M3155">
        <v>36.661078087689802</v>
      </c>
    </row>
    <row r="3156" spans="1:13" hidden="1" outlineLevel="3" x14ac:dyDescent="0.2">
      <c r="A3156">
        <v>1971</v>
      </c>
      <c r="B3156">
        <v>51</v>
      </c>
      <c r="C3156" t="s">
        <v>4014</v>
      </c>
      <c r="D3156">
        <v>90</v>
      </c>
      <c r="E3156" t="s">
        <v>4223</v>
      </c>
      <c r="F3156" t="s">
        <v>4288</v>
      </c>
      <c r="G3156" t="s">
        <v>156</v>
      </c>
      <c r="H3156">
        <v>98</v>
      </c>
      <c r="I3156">
        <v>27</v>
      </c>
      <c r="J3156">
        <v>50</v>
      </c>
      <c r="K3156">
        <v>3608</v>
      </c>
      <c r="L3156">
        <v>20</v>
      </c>
      <c r="M3156">
        <v>36.642875278584903</v>
      </c>
    </row>
    <row r="3157" spans="1:13" hidden="1" outlineLevel="3" x14ac:dyDescent="0.2">
      <c r="A3157">
        <v>1971</v>
      </c>
      <c r="B3157">
        <v>69</v>
      </c>
      <c r="C3157" t="s">
        <v>4313</v>
      </c>
      <c r="D3157">
        <v>87</v>
      </c>
      <c r="E3157" t="s">
        <v>4223</v>
      </c>
      <c r="F3157" t="s">
        <v>4314</v>
      </c>
      <c r="G3157" t="s">
        <v>156</v>
      </c>
      <c r="H3157">
        <v>98</v>
      </c>
      <c r="I3157">
        <v>49</v>
      </c>
      <c r="J3157">
        <v>15</v>
      </c>
      <c r="K3157">
        <v>3608</v>
      </c>
      <c r="L3157">
        <v>20</v>
      </c>
      <c r="M3157">
        <v>36.510519880254598</v>
      </c>
    </row>
    <row r="3158" spans="1:13" hidden="1" outlineLevel="3" x14ac:dyDescent="0.2">
      <c r="A3158">
        <v>1971</v>
      </c>
      <c r="B3158">
        <v>79</v>
      </c>
      <c r="C3158" t="s">
        <v>4211</v>
      </c>
      <c r="D3158">
        <v>85</v>
      </c>
      <c r="E3158" t="s">
        <v>4223</v>
      </c>
      <c r="F3158" t="s">
        <v>4329</v>
      </c>
      <c r="G3158" t="s">
        <v>156</v>
      </c>
      <c r="H3158">
        <v>98</v>
      </c>
      <c r="I3158">
        <v>59</v>
      </c>
      <c r="J3158">
        <v>3</v>
      </c>
      <c r="K3158">
        <v>3608</v>
      </c>
      <c r="L3158">
        <v>20</v>
      </c>
      <c r="M3158">
        <v>36.450274033725897</v>
      </c>
    </row>
    <row r="3159" spans="1:13" outlineLevel="2" collapsed="1" x14ac:dyDescent="0.2">
      <c r="E3159" s="10" t="s">
        <v>13143</v>
      </c>
      <c r="M3159">
        <f>SUBTOTAL(1,M3152:M3158)</f>
        <v>36.698229244028255</v>
      </c>
    </row>
    <row r="3160" spans="1:13" hidden="1" outlineLevel="3" x14ac:dyDescent="0.2">
      <c r="A3160">
        <v>1971</v>
      </c>
      <c r="B3160">
        <v>10</v>
      </c>
      <c r="C3160" t="s">
        <v>3876</v>
      </c>
      <c r="D3160">
        <v>66</v>
      </c>
      <c r="E3160" t="s">
        <v>3336</v>
      </c>
      <c r="F3160" t="s">
        <v>4231</v>
      </c>
      <c r="G3160" t="s">
        <v>156</v>
      </c>
      <c r="H3160">
        <v>97</v>
      </c>
      <c r="I3160">
        <v>21</v>
      </c>
      <c r="J3160">
        <v>12</v>
      </c>
      <c r="K3160">
        <v>3608</v>
      </c>
      <c r="L3160">
        <v>20</v>
      </c>
      <c r="M3160">
        <v>37.060877901801</v>
      </c>
    </row>
    <row r="3161" spans="1:13" hidden="1" outlineLevel="3" x14ac:dyDescent="0.2">
      <c r="A3161">
        <v>1971</v>
      </c>
      <c r="B3161">
        <v>11</v>
      </c>
      <c r="C3161" t="s">
        <v>3977</v>
      </c>
      <c r="D3161">
        <v>63</v>
      </c>
      <c r="E3161" t="s">
        <v>3336</v>
      </c>
      <c r="F3161" t="s">
        <v>4232</v>
      </c>
      <c r="G3161" t="s">
        <v>156</v>
      </c>
      <c r="H3161">
        <v>97</v>
      </c>
      <c r="I3161">
        <v>27</v>
      </c>
      <c r="J3161">
        <v>11</v>
      </c>
      <c r="K3161">
        <v>3608</v>
      </c>
      <c r="L3161">
        <v>20</v>
      </c>
      <c r="M3161">
        <v>37.022954071903499</v>
      </c>
    </row>
    <row r="3162" spans="1:13" hidden="1" outlineLevel="3" x14ac:dyDescent="0.2">
      <c r="A3162">
        <v>1971</v>
      </c>
      <c r="B3162">
        <v>38</v>
      </c>
      <c r="C3162" t="s">
        <v>4168</v>
      </c>
      <c r="D3162">
        <v>68</v>
      </c>
      <c r="E3162" t="s">
        <v>3336</v>
      </c>
      <c r="F3162" t="s">
        <v>4269</v>
      </c>
      <c r="G3162" t="s">
        <v>156</v>
      </c>
      <c r="H3162">
        <v>98</v>
      </c>
      <c r="I3162">
        <v>17</v>
      </c>
      <c r="J3162">
        <v>21</v>
      </c>
      <c r="K3162">
        <v>3608</v>
      </c>
      <c r="L3162">
        <v>20</v>
      </c>
      <c r="M3162">
        <v>36.708012921057701</v>
      </c>
    </row>
    <row r="3163" spans="1:13" hidden="1" outlineLevel="3" x14ac:dyDescent="0.2">
      <c r="A3163">
        <v>1971</v>
      </c>
      <c r="B3163">
        <v>49</v>
      </c>
      <c r="C3163" t="s">
        <v>4284</v>
      </c>
      <c r="D3163">
        <v>69</v>
      </c>
      <c r="E3163" t="s">
        <v>3336</v>
      </c>
      <c r="F3163" t="s">
        <v>4285</v>
      </c>
      <c r="G3163" t="s">
        <v>156</v>
      </c>
      <c r="H3163">
        <v>98</v>
      </c>
      <c r="I3163">
        <v>26</v>
      </c>
      <c r="J3163">
        <v>18</v>
      </c>
      <c r="K3163">
        <v>3608</v>
      </c>
      <c r="L3163">
        <v>20</v>
      </c>
      <c r="M3163">
        <v>36.652388127931196</v>
      </c>
    </row>
    <row r="3164" spans="1:13" hidden="1" outlineLevel="3" x14ac:dyDescent="0.2">
      <c r="A3164">
        <v>1971</v>
      </c>
      <c r="B3164">
        <v>53</v>
      </c>
      <c r="C3164" t="s">
        <v>4290</v>
      </c>
      <c r="D3164">
        <v>67</v>
      </c>
      <c r="E3164" t="s">
        <v>3336</v>
      </c>
      <c r="F3164" t="s">
        <v>4291</v>
      </c>
      <c r="G3164" t="s">
        <v>156</v>
      </c>
      <c r="H3164">
        <v>98</v>
      </c>
      <c r="I3164">
        <v>28</v>
      </c>
      <c r="J3164">
        <v>27</v>
      </c>
      <c r="K3164">
        <v>3608</v>
      </c>
      <c r="L3164">
        <v>20</v>
      </c>
      <c r="M3164">
        <v>36.639050850899899</v>
      </c>
    </row>
    <row r="3165" spans="1:13" hidden="1" outlineLevel="3" x14ac:dyDescent="0.2">
      <c r="A3165">
        <v>1971</v>
      </c>
      <c r="B3165">
        <v>61</v>
      </c>
      <c r="C3165" t="s">
        <v>4032</v>
      </c>
      <c r="D3165">
        <v>65</v>
      </c>
      <c r="E3165" t="s">
        <v>3336</v>
      </c>
      <c r="F3165" t="s">
        <v>4302</v>
      </c>
      <c r="G3165" t="s">
        <v>156</v>
      </c>
      <c r="H3165">
        <v>98</v>
      </c>
      <c r="I3165">
        <v>33</v>
      </c>
      <c r="J3165">
        <v>59</v>
      </c>
      <c r="K3165">
        <v>3608</v>
      </c>
      <c r="L3165">
        <v>20</v>
      </c>
      <c r="M3165">
        <v>36.6047700506426</v>
      </c>
    </row>
    <row r="3166" spans="1:13" hidden="1" outlineLevel="3" x14ac:dyDescent="0.2">
      <c r="A3166">
        <v>1971</v>
      </c>
      <c r="B3166">
        <v>72</v>
      </c>
      <c r="C3166" t="s">
        <v>4317</v>
      </c>
      <c r="D3166">
        <v>61</v>
      </c>
      <c r="E3166" t="s">
        <v>3336</v>
      </c>
      <c r="F3166" t="s">
        <v>4318</v>
      </c>
      <c r="G3166" t="s">
        <v>156</v>
      </c>
      <c r="H3166">
        <v>98</v>
      </c>
      <c r="I3166">
        <v>50</v>
      </c>
      <c r="J3166">
        <v>56</v>
      </c>
      <c r="K3166">
        <v>3608</v>
      </c>
      <c r="L3166">
        <v>20</v>
      </c>
      <c r="M3166">
        <v>36.500157367024798</v>
      </c>
    </row>
    <row r="3167" spans="1:13" hidden="1" outlineLevel="3" x14ac:dyDescent="0.2">
      <c r="A3167">
        <v>1971</v>
      </c>
      <c r="B3167">
        <v>73</v>
      </c>
      <c r="C3167" t="s">
        <v>4319</v>
      </c>
      <c r="D3167">
        <v>62</v>
      </c>
      <c r="E3167" t="s">
        <v>3336</v>
      </c>
      <c r="F3167" t="s">
        <v>4320</v>
      </c>
      <c r="G3167" t="s">
        <v>156</v>
      </c>
      <c r="H3167">
        <v>98</v>
      </c>
      <c r="I3167">
        <v>51</v>
      </c>
      <c r="J3167">
        <v>30</v>
      </c>
      <c r="K3167">
        <v>3608</v>
      </c>
      <c r="L3167">
        <v>20</v>
      </c>
      <c r="M3167">
        <v>36.4966703194807</v>
      </c>
    </row>
    <row r="3168" spans="1:13" outlineLevel="2" collapsed="1" x14ac:dyDescent="0.2">
      <c r="E3168" s="10" t="s">
        <v>13094</v>
      </c>
      <c r="M3168">
        <f>SUBTOTAL(1,M3160:M3167)</f>
        <v>36.710610201342675</v>
      </c>
    </row>
    <row r="3169" spans="1:13" hidden="1" outlineLevel="3" x14ac:dyDescent="0.2">
      <c r="A3169">
        <v>1971</v>
      </c>
      <c r="B3169">
        <v>2</v>
      </c>
      <c r="C3169" t="s">
        <v>4074</v>
      </c>
      <c r="D3169">
        <v>20</v>
      </c>
      <c r="E3169" t="s">
        <v>4218</v>
      </c>
      <c r="F3169" t="s">
        <v>4219</v>
      </c>
      <c r="G3169" t="s">
        <v>156</v>
      </c>
      <c r="H3169">
        <v>96</v>
      </c>
      <c r="I3169">
        <v>55</v>
      </c>
      <c r="J3169">
        <v>5</v>
      </c>
      <c r="K3169">
        <v>3608</v>
      </c>
      <c r="L3169">
        <v>20</v>
      </c>
      <c r="M3169">
        <v>37.227325489746498</v>
      </c>
    </row>
    <row r="3170" spans="1:13" hidden="1" outlineLevel="3" x14ac:dyDescent="0.2">
      <c r="A3170">
        <v>1971</v>
      </c>
      <c r="B3170">
        <v>55</v>
      </c>
      <c r="C3170" t="s">
        <v>3967</v>
      </c>
      <c r="D3170">
        <v>17</v>
      </c>
      <c r="E3170" t="s">
        <v>4218</v>
      </c>
      <c r="F3170" t="s">
        <v>4294</v>
      </c>
      <c r="G3170" t="s">
        <v>156</v>
      </c>
      <c r="H3170">
        <v>98</v>
      </c>
      <c r="I3170">
        <v>29</v>
      </c>
      <c r="J3170">
        <v>4</v>
      </c>
      <c r="K3170">
        <v>3608</v>
      </c>
      <c r="L3170">
        <v>20</v>
      </c>
      <c r="M3170">
        <v>36.635227221445</v>
      </c>
    </row>
    <row r="3171" spans="1:13" hidden="1" outlineLevel="3" x14ac:dyDescent="0.2">
      <c r="A3171">
        <v>1971</v>
      </c>
      <c r="B3171">
        <v>62</v>
      </c>
      <c r="C3171" t="s">
        <v>3914</v>
      </c>
      <c r="D3171">
        <v>11</v>
      </c>
      <c r="E3171" t="s">
        <v>4218</v>
      </c>
      <c r="F3171" t="s">
        <v>4303</v>
      </c>
      <c r="G3171" t="s">
        <v>156</v>
      </c>
      <c r="H3171">
        <v>98</v>
      </c>
      <c r="I3171">
        <v>34</v>
      </c>
      <c r="J3171">
        <v>22</v>
      </c>
      <c r="K3171">
        <v>3608</v>
      </c>
      <c r="L3171">
        <v>20</v>
      </c>
      <c r="M3171">
        <v>36.602397551724302</v>
      </c>
    </row>
    <row r="3172" spans="1:13" hidden="1" outlineLevel="3" x14ac:dyDescent="0.2">
      <c r="A3172">
        <v>1971</v>
      </c>
      <c r="B3172">
        <v>70</v>
      </c>
      <c r="C3172" t="s">
        <v>4094</v>
      </c>
      <c r="D3172">
        <v>19</v>
      </c>
      <c r="E3172" t="s">
        <v>4218</v>
      </c>
      <c r="F3172" t="s">
        <v>4315</v>
      </c>
      <c r="G3172" t="s">
        <v>156</v>
      </c>
      <c r="H3172">
        <v>98</v>
      </c>
      <c r="I3172">
        <v>50</v>
      </c>
      <c r="J3172">
        <v>19</v>
      </c>
      <c r="K3172">
        <v>3608</v>
      </c>
      <c r="L3172">
        <v>20</v>
      </c>
      <c r="M3172">
        <v>36.5039528524334</v>
      </c>
    </row>
    <row r="3173" spans="1:13" hidden="1" outlineLevel="3" x14ac:dyDescent="0.2">
      <c r="A3173">
        <v>1971</v>
      </c>
      <c r="B3173">
        <v>75</v>
      </c>
      <c r="C3173" t="s">
        <v>3461</v>
      </c>
      <c r="D3173">
        <v>13</v>
      </c>
      <c r="E3173" t="s">
        <v>4218</v>
      </c>
      <c r="F3173" t="s">
        <v>4323</v>
      </c>
      <c r="G3173" t="s">
        <v>156</v>
      </c>
      <c r="H3173">
        <v>98</v>
      </c>
      <c r="I3173">
        <v>53</v>
      </c>
      <c r="J3173">
        <v>39</v>
      </c>
      <c r="K3173">
        <v>3608</v>
      </c>
      <c r="L3173">
        <v>20</v>
      </c>
      <c r="M3173">
        <v>36.4834461082133</v>
      </c>
    </row>
    <row r="3174" spans="1:13" hidden="1" outlineLevel="3" x14ac:dyDescent="0.2">
      <c r="A3174">
        <v>1971</v>
      </c>
      <c r="B3174">
        <v>91</v>
      </c>
      <c r="C3174" t="s">
        <v>3916</v>
      </c>
      <c r="D3174">
        <v>14</v>
      </c>
      <c r="E3174" t="s">
        <v>4218</v>
      </c>
      <c r="F3174" t="s">
        <v>4349</v>
      </c>
      <c r="G3174" t="s">
        <v>156</v>
      </c>
      <c r="H3174">
        <v>99</v>
      </c>
      <c r="I3174">
        <v>36</v>
      </c>
      <c r="J3174">
        <v>52</v>
      </c>
      <c r="K3174">
        <v>3608</v>
      </c>
      <c r="L3174">
        <v>20</v>
      </c>
      <c r="M3174">
        <v>36.219646860673897</v>
      </c>
    </row>
    <row r="3175" spans="1:13" hidden="1" outlineLevel="3" x14ac:dyDescent="0.2">
      <c r="A3175">
        <v>1971</v>
      </c>
      <c r="B3175">
        <v>93</v>
      </c>
      <c r="C3175" t="s">
        <v>4196</v>
      </c>
      <c r="D3175">
        <v>16</v>
      </c>
      <c r="E3175" t="s">
        <v>4218</v>
      </c>
      <c r="F3175" t="s">
        <v>4352</v>
      </c>
      <c r="G3175" t="s">
        <v>156</v>
      </c>
      <c r="H3175">
        <v>99</v>
      </c>
      <c r="I3175">
        <v>43</v>
      </c>
      <c r="J3175">
        <v>2</v>
      </c>
      <c r="K3175">
        <v>3608</v>
      </c>
      <c r="L3175">
        <v>20</v>
      </c>
      <c r="M3175">
        <v>36.182315547854699</v>
      </c>
    </row>
    <row r="3176" spans="1:13" outlineLevel="2" collapsed="1" x14ac:dyDescent="0.2">
      <c r="E3176" s="10" t="s">
        <v>13144</v>
      </c>
      <c r="M3176">
        <f>SUBTOTAL(1,M3169:M3175)</f>
        <v>36.550615947441585</v>
      </c>
    </row>
    <row r="3177" spans="1:13" hidden="1" outlineLevel="3" x14ac:dyDescent="0.2">
      <c r="A3177">
        <v>1971</v>
      </c>
      <c r="B3177">
        <v>1</v>
      </c>
      <c r="C3177" t="s">
        <v>3937</v>
      </c>
      <c r="D3177">
        <v>1</v>
      </c>
      <c r="E3177" t="s">
        <v>3951</v>
      </c>
      <c r="F3177" t="s">
        <v>4217</v>
      </c>
      <c r="G3177" t="s">
        <v>156</v>
      </c>
      <c r="H3177">
        <v>96</v>
      </c>
      <c r="I3177">
        <v>45</v>
      </c>
      <c r="J3177">
        <v>14</v>
      </c>
      <c r="K3177">
        <v>3608</v>
      </c>
      <c r="L3177">
        <v>20</v>
      </c>
      <c r="M3177">
        <v>37.290490764080602</v>
      </c>
    </row>
    <row r="3178" spans="1:13" hidden="1" outlineLevel="3" x14ac:dyDescent="0.2">
      <c r="A3178">
        <v>1971</v>
      </c>
      <c r="B3178">
        <v>14</v>
      </c>
      <c r="C3178" t="s">
        <v>3731</v>
      </c>
      <c r="D3178">
        <v>9</v>
      </c>
      <c r="E3178" t="s">
        <v>3951</v>
      </c>
      <c r="F3178" t="s">
        <v>4237</v>
      </c>
      <c r="G3178" t="s">
        <v>156</v>
      </c>
      <c r="H3178">
        <v>97</v>
      </c>
      <c r="I3178">
        <v>33</v>
      </c>
      <c r="J3178">
        <v>32</v>
      </c>
      <c r="K3178">
        <v>3608</v>
      </c>
      <c r="L3178">
        <v>20</v>
      </c>
      <c r="M3178">
        <v>36.982791020807902</v>
      </c>
    </row>
    <row r="3179" spans="1:13" hidden="1" outlineLevel="3" x14ac:dyDescent="0.2">
      <c r="A3179">
        <v>1971</v>
      </c>
      <c r="B3179">
        <v>16</v>
      </c>
      <c r="C3179" t="s">
        <v>3947</v>
      </c>
      <c r="D3179">
        <v>10</v>
      </c>
      <c r="E3179" t="s">
        <v>3951</v>
      </c>
      <c r="F3179" t="s">
        <v>4240</v>
      </c>
      <c r="G3179" t="s">
        <v>156</v>
      </c>
      <c r="H3179">
        <v>97</v>
      </c>
      <c r="I3179">
        <v>38</v>
      </c>
      <c r="J3179">
        <v>2</v>
      </c>
      <c r="K3179">
        <v>3608</v>
      </c>
      <c r="L3179">
        <v>20</v>
      </c>
      <c r="M3179">
        <v>36.954381732208098</v>
      </c>
    </row>
    <row r="3180" spans="1:13" hidden="1" outlineLevel="3" x14ac:dyDescent="0.2">
      <c r="A3180">
        <v>1971</v>
      </c>
      <c r="B3180">
        <v>21</v>
      </c>
      <c r="C3180" t="s">
        <v>3196</v>
      </c>
      <c r="D3180">
        <v>8</v>
      </c>
      <c r="E3180" t="s">
        <v>3951</v>
      </c>
      <c r="F3180" t="s">
        <v>4246</v>
      </c>
      <c r="G3180" t="s">
        <v>156</v>
      </c>
      <c r="H3180">
        <v>97</v>
      </c>
      <c r="I3180">
        <v>52</v>
      </c>
      <c r="J3180">
        <v>41</v>
      </c>
      <c r="K3180">
        <v>3608</v>
      </c>
      <c r="L3180">
        <v>20</v>
      </c>
      <c r="M3180">
        <v>36.862195305382798</v>
      </c>
    </row>
    <row r="3181" spans="1:13" hidden="1" outlineLevel="3" x14ac:dyDescent="0.2">
      <c r="A3181">
        <v>1971</v>
      </c>
      <c r="B3181">
        <v>27</v>
      </c>
      <c r="C3181" t="s">
        <v>3704</v>
      </c>
      <c r="D3181">
        <v>3</v>
      </c>
      <c r="E3181" t="s">
        <v>3951</v>
      </c>
      <c r="F3181" t="s">
        <v>4254</v>
      </c>
      <c r="G3181" t="s">
        <v>156</v>
      </c>
      <c r="H3181">
        <v>97</v>
      </c>
      <c r="I3181">
        <v>59</v>
      </c>
      <c r="J3181">
        <v>54</v>
      </c>
      <c r="K3181">
        <v>3608</v>
      </c>
      <c r="L3181">
        <v>20</v>
      </c>
      <c r="M3181">
        <v>36.816952669263003</v>
      </c>
    </row>
    <row r="3182" spans="1:13" hidden="1" outlineLevel="3" x14ac:dyDescent="0.2">
      <c r="A3182">
        <v>1971</v>
      </c>
      <c r="B3182">
        <v>35</v>
      </c>
      <c r="C3182" t="s">
        <v>3603</v>
      </c>
      <c r="D3182">
        <v>7</v>
      </c>
      <c r="E3182" t="s">
        <v>3951</v>
      </c>
      <c r="F3182" t="s">
        <v>4265</v>
      </c>
      <c r="G3182" t="s">
        <v>156</v>
      </c>
      <c r="H3182">
        <v>98</v>
      </c>
      <c r="I3182">
        <v>12</v>
      </c>
      <c r="J3182">
        <v>5</v>
      </c>
      <c r="K3182">
        <v>3608</v>
      </c>
      <c r="L3182">
        <v>20</v>
      </c>
      <c r="M3182">
        <v>36.740824552718998</v>
      </c>
    </row>
    <row r="3183" spans="1:13" hidden="1" outlineLevel="3" x14ac:dyDescent="0.2">
      <c r="A3183">
        <v>1971</v>
      </c>
      <c r="B3183">
        <v>44</v>
      </c>
      <c r="C3183" t="s">
        <v>3768</v>
      </c>
      <c r="D3183">
        <v>5</v>
      </c>
      <c r="E3183" t="s">
        <v>3951</v>
      </c>
      <c r="F3183" t="s">
        <v>4276</v>
      </c>
      <c r="G3183" t="s">
        <v>156</v>
      </c>
      <c r="H3183">
        <v>98</v>
      </c>
      <c r="I3183">
        <v>20</v>
      </c>
      <c r="J3183">
        <v>49</v>
      </c>
      <c r="K3183">
        <v>3608</v>
      </c>
      <c r="L3183">
        <v>20</v>
      </c>
      <c r="M3183">
        <v>36.686447356156897</v>
      </c>
    </row>
    <row r="3184" spans="1:13" hidden="1" outlineLevel="3" x14ac:dyDescent="0.2">
      <c r="A3184">
        <v>1971</v>
      </c>
      <c r="B3184">
        <v>57</v>
      </c>
      <c r="C3184" t="s">
        <v>4054</v>
      </c>
      <c r="D3184">
        <v>4</v>
      </c>
      <c r="E3184" t="s">
        <v>3951</v>
      </c>
      <c r="F3184" t="s">
        <v>4297</v>
      </c>
      <c r="G3184" t="s">
        <v>156</v>
      </c>
      <c r="H3184">
        <v>98</v>
      </c>
      <c r="I3184">
        <v>31</v>
      </c>
      <c r="J3184">
        <v>32</v>
      </c>
      <c r="K3184">
        <v>3608</v>
      </c>
      <c r="L3184">
        <v>20</v>
      </c>
      <c r="M3184">
        <v>36.619940680928799</v>
      </c>
    </row>
    <row r="3185" spans="1:13" hidden="1" outlineLevel="3" x14ac:dyDescent="0.2">
      <c r="A3185">
        <v>1971</v>
      </c>
      <c r="B3185">
        <v>60</v>
      </c>
      <c r="C3185" t="s">
        <v>4103</v>
      </c>
      <c r="D3185">
        <v>2</v>
      </c>
      <c r="E3185" t="s">
        <v>3951</v>
      </c>
      <c r="F3185" t="s">
        <v>4301</v>
      </c>
      <c r="G3185" t="s">
        <v>156</v>
      </c>
      <c r="H3185">
        <v>98</v>
      </c>
      <c r="I3185">
        <v>33</v>
      </c>
      <c r="J3185">
        <v>48</v>
      </c>
      <c r="K3185">
        <v>3608</v>
      </c>
      <c r="L3185">
        <v>20</v>
      </c>
      <c r="M3185">
        <v>36.605904832763997</v>
      </c>
    </row>
    <row r="3186" spans="1:13" hidden="1" outlineLevel="3" x14ac:dyDescent="0.2">
      <c r="A3186">
        <v>1971</v>
      </c>
      <c r="B3186">
        <v>90</v>
      </c>
      <c r="C3186" t="s">
        <v>4047</v>
      </c>
      <c r="D3186">
        <v>6</v>
      </c>
      <c r="E3186" t="s">
        <v>3951</v>
      </c>
      <c r="F3186" t="s">
        <v>4348</v>
      </c>
      <c r="G3186" t="s">
        <v>156</v>
      </c>
      <c r="H3186">
        <v>99</v>
      </c>
      <c r="I3186">
        <v>32</v>
      </c>
      <c r="J3186">
        <v>35</v>
      </c>
      <c r="K3186">
        <v>3608</v>
      </c>
      <c r="L3186">
        <v>20</v>
      </c>
      <c r="M3186">
        <v>36.245622357717899</v>
      </c>
    </row>
    <row r="3187" spans="1:13" outlineLevel="2" collapsed="1" x14ac:dyDescent="0.2">
      <c r="E3187" s="10" t="s">
        <v>13133</v>
      </c>
      <c r="M3187">
        <f>SUBTOTAL(1,M3177:M3186)</f>
        <v>36.780555127202902</v>
      </c>
    </row>
    <row r="3188" spans="1:13" hidden="1" outlineLevel="3" x14ac:dyDescent="0.2">
      <c r="A3188">
        <v>1971</v>
      </c>
      <c r="B3188">
        <v>4</v>
      </c>
      <c r="C3188" t="s">
        <v>4117</v>
      </c>
      <c r="D3188">
        <v>80</v>
      </c>
      <c r="E3188" t="s">
        <v>3565</v>
      </c>
      <c r="F3188" t="s">
        <v>4222</v>
      </c>
      <c r="G3188" t="s">
        <v>156</v>
      </c>
      <c r="H3188">
        <v>97</v>
      </c>
      <c r="I3188">
        <v>0</v>
      </c>
      <c r="J3188">
        <v>4</v>
      </c>
      <c r="K3188">
        <v>3608</v>
      </c>
      <c r="L3188">
        <v>20</v>
      </c>
      <c r="M3188">
        <v>37.195450223937797</v>
      </c>
    </row>
    <row r="3189" spans="1:13" hidden="1" outlineLevel="3" x14ac:dyDescent="0.2">
      <c r="A3189">
        <v>1971</v>
      </c>
      <c r="B3189">
        <v>18</v>
      </c>
      <c r="C3189" t="s">
        <v>4164</v>
      </c>
      <c r="D3189">
        <v>73</v>
      </c>
      <c r="E3189" t="s">
        <v>3565</v>
      </c>
      <c r="F3189" t="s">
        <v>4242</v>
      </c>
      <c r="G3189" t="s">
        <v>156</v>
      </c>
      <c r="H3189">
        <v>97</v>
      </c>
      <c r="I3189">
        <v>44</v>
      </c>
      <c r="J3189">
        <v>23</v>
      </c>
      <c r="K3189">
        <v>3608</v>
      </c>
      <c r="L3189">
        <v>20</v>
      </c>
      <c r="M3189">
        <v>36.9143672395222</v>
      </c>
    </row>
    <row r="3190" spans="1:13" hidden="1" outlineLevel="3" x14ac:dyDescent="0.2">
      <c r="A3190">
        <v>1971</v>
      </c>
      <c r="B3190">
        <v>20</v>
      </c>
      <c r="C3190" t="s">
        <v>3754</v>
      </c>
      <c r="D3190">
        <v>76</v>
      </c>
      <c r="E3190" t="s">
        <v>3565</v>
      </c>
      <c r="F3190" t="s">
        <v>4245</v>
      </c>
      <c r="G3190" t="s">
        <v>156</v>
      </c>
      <c r="H3190">
        <v>97</v>
      </c>
      <c r="I3190">
        <v>49</v>
      </c>
      <c r="J3190">
        <v>2</v>
      </c>
      <c r="K3190">
        <v>3608</v>
      </c>
      <c r="L3190">
        <v>20</v>
      </c>
      <c r="M3190">
        <v>36.885120207189097</v>
      </c>
    </row>
    <row r="3191" spans="1:13" hidden="1" outlineLevel="3" x14ac:dyDescent="0.2">
      <c r="A3191">
        <v>1971</v>
      </c>
      <c r="B3191">
        <v>32</v>
      </c>
      <c r="C3191" t="s">
        <v>3785</v>
      </c>
      <c r="D3191">
        <v>79</v>
      </c>
      <c r="E3191" t="s">
        <v>3565</v>
      </c>
      <c r="F3191" t="s">
        <v>4261</v>
      </c>
      <c r="G3191" t="s">
        <v>156</v>
      </c>
      <c r="H3191">
        <v>98</v>
      </c>
      <c r="I3191">
        <v>8</v>
      </c>
      <c r="J3191">
        <v>37</v>
      </c>
      <c r="K3191">
        <v>3608</v>
      </c>
      <c r="L3191">
        <v>20</v>
      </c>
      <c r="M3191">
        <v>36.762454113444797</v>
      </c>
    </row>
    <row r="3192" spans="1:13" hidden="1" outlineLevel="3" x14ac:dyDescent="0.2">
      <c r="A3192">
        <v>1971</v>
      </c>
      <c r="B3192">
        <v>41</v>
      </c>
      <c r="C3192" t="s">
        <v>4025</v>
      </c>
      <c r="D3192">
        <v>71</v>
      </c>
      <c r="E3192" t="s">
        <v>3565</v>
      </c>
      <c r="F3192" t="s">
        <v>4273</v>
      </c>
      <c r="G3192" t="s">
        <v>156</v>
      </c>
      <c r="H3192">
        <v>98</v>
      </c>
      <c r="I3192">
        <v>19</v>
      </c>
      <c r="J3192">
        <v>32</v>
      </c>
      <c r="K3192">
        <v>3608</v>
      </c>
      <c r="L3192">
        <v>20</v>
      </c>
      <c r="M3192">
        <v>36.694427807849202</v>
      </c>
    </row>
    <row r="3193" spans="1:13" hidden="1" outlineLevel="3" x14ac:dyDescent="0.2">
      <c r="A3193">
        <v>1971</v>
      </c>
      <c r="B3193">
        <v>58</v>
      </c>
      <c r="C3193" t="s">
        <v>3344</v>
      </c>
      <c r="D3193">
        <v>72</v>
      </c>
      <c r="E3193" t="s">
        <v>3565</v>
      </c>
      <c r="F3193" t="s">
        <v>4298</v>
      </c>
      <c r="G3193" t="s">
        <v>156</v>
      </c>
      <c r="H3193">
        <v>98</v>
      </c>
      <c r="I3193">
        <v>31</v>
      </c>
      <c r="J3193">
        <v>53</v>
      </c>
      <c r="K3193">
        <v>3608</v>
      </c>
      <c r="L3193">
        <v>20</v>
      </c>
      <c r="M3193">
        <v>36.617772678193298</v>
      </c>
    </row>
    <row r="3194" spans="1:13" hidden="1" outlineLevel="3" x14ac:dyDescent="0.2">
      <c r="A3194">
        <v>1971</v>
      </c>
      <c r="B3194">
        <v>77</v>
      </c>
      <c r="C3194" t="s">
        <v>3735</v>
      </c>
      <c r="D3194">
        <v>75</v>
      </c>
      <c r="E3194" t="s">
        <v>3565</v>
      </c>
      <c r="F3194" t="s">
        <v>4326</v>
      </c>
      <c r="G3194" t="s">
        <v>156</v>
      </c>
      <c r="H3194">
        <v>98</v>
      </c>
      <c r="I3194">
        <v>54</v>
      </c>
      <c r="J3194">
        <v>35</v>
      </c>
      <c r="K3194">
        <v>3608</v>
      </c>
      <c r="L3194">
        <v>20</v>
      </c>
      <c r="M3194">
        <v>36.477708347960402</v>
      </c>
    </row>
    <row r="3195" spans="1:13" hidden="1" outlineLevel="3" x14ac:dyDescent="0.2">
      <c r="A3195">
        <v>1971</v>
      </c>
      <c r="B3195">
        <v>89</v>
      </c>
      <c r="C3195" t="s">
        <v>4346</v>
      </c>
      <c r="D3195">
        <v>78</v>
      </c>
      <c r="E3195" t="s">
        <v>3565</v>
      </c>
      <c r="F3195" t="s">
        <v>4347</v>
      </c>
      <c r="G3195" t="s">
        <v>156</v>
      </c>
      <c r="H3195">
        <v>99</v>
      </c>
      <c r="I3195">
        <v>30</v>
      </c>
      <c r="J3195">
        <v>59</v>
      </c>
      <c r="K3195">
        <v>3608</v>
      </c>
      <c r="L3195">
        <v>20</v>
      </c>
      <c r="M3195">
        <v>36.255334827596798</v>
      </c>
    </row>
    <row r="3196" spans="1:13" outlineLevel="2" collapsed="1" x14ac:dyDescent="0.2">
      <c r="E3196" s="10" t="s">
        <v>13111</v>
      </c>
      <c r="M3196">
        <f>SUBTOTAL(1,M3188:M3195)</f>
        <v>36.725329430711696</v>
      </c>
    </row>
    <row r="3197" spans="1:13" hidden="1" outlineLevel="3" x14ac:dyDescent="0.2">
      <c r="A3197">
        <v>1971</v>
      </c>
      <c r="B3197">
        <v>7</v>
      </c>
      <c r="C3197" t="s">
        <v>4227</v>
      </c>
      <c r="D3197">
        <v>56</v>
      </c>
      <c r="E3197" t="s">
        <v>3443</v>
      </c>
      <c r="F3197" t="s">
        <v>4228</v>
      </c>
      <c r="G3197" t="s">
        <v>156</v>
      </c>
      <c r="H3197">
        <v>97</v>
      </c>
      <c r="I3197">
        <v>8</v>
      </c>
      <c r="J3197">
        <v>12</v>
      </c>
      <c r="K3197">
        <v>3608</v>
      </c>
      <c r="L3197">
        <v>20</v>
      </c>
      <c r="M3197">
        <v>37.143543461102901</v>
      </c>
    </row>
    <row r="3198" spans="1:13" hidden="1" outlineLevel="3" x14ac:dyDescent="0.2">
      <c r="A3198">
        <v>1971</v>
      </c>
      <c r="B3198">
        <v>12</v>
      </c>
      <c r="C3198" t="s">
        <v>4108</v>
      </c>
      <c r="D3198">
        <v>57</v>
      </c>
      <c r="E3198" t="s">
        <v>3443</v>
      </c>
      <c r="F3198" t="s">
        <v>4233</v>
      </c>
      <c r="G3198" t="s">
        <v>156</v>
      </c>
      <c r="H3198">
        <v>97</v>
      </c>
      <c r="I3198">
        <v>32</v>
      </c>
      <c r="J3198">
        <v>56</v>
      </c>
      <c r="K3198">
        <v>3608</v>
      </c>
      <c r="L3198">
        <v>20</v>
      </c>
      <c r="M3198">
        <v>36.986582226575798</v>
      </c>
    </row>
    <row r="3199" spans="1:13" hidden="1" outlineLevel="3" x14ac:dyDescent="0.2">
      <c r="A3199">
        <v>1971</v>
      </c>
      <c r="B3199">
        <v>25</v>
      </c>
      <c r="C3199" t="s">
        <v>4251</v>
      </c>
      <c r="D3199">
        <v>51</v>
      </c>
      <c r="E3199" t="s">
        <v>3443</v>
      </c>
      <c r="F3199" t="s">
        <v>4252</v>
      </c>
      <c r="G3199" t="s">
        <v>156</v>
      </c>
      <c r="H3199">
        <v>97</v>
      </c>
      <c r="I3199">
        <v>56</v>
      </c>
      <c r="J3199">
        <v>13</v>
      </c>
      <c r="K3199">
        <v>3608</v>
      </c>
      <c r="L3199">
        <v>20</v>
      </c>
      <c r="M3199">
        <v>36.840030291599099</v>
      </c>
    </row>
    <row r="3200" spans="1:13" hidden="1" outlineLevel="3" x14ac:dyDescent="0.2">
      <c r="A3200">
        <v>1971</v>
      </c>
      <c r="B3200">
        <v>42</v>
      </c>
      <c r="C3200" t="s">
        <v>3601</v>
      </c>
      <c r="D3200">
        <v>60</v>
      </c>
      <c r="E3200" t="s">
        <v>3443</v>
      </c>
      <c r="F3200" t="s">
        <v>4274</v>
      </c>
      <c r="G3200" t="s">
        <v>156</v>
      </c>
      <c r="H3200">
        <v>98</v>
      </c>
      <c r="I3200">
        <v>19</v>
      </c>
      <c r="J3200">
        <v>55</v>
      </c>
      <c r="K3200">
        <v>3608</v>
      </c>
      <c r="L3200">
        <v>20</v>
      </c>
      <c r="M3200">
        <v>36.692043672933202</v>
      </c>
    </row>
    <row r="3201" spans="1:13" hidden="1" outlineLevel="3" x14ac:dyDescent="0.2">
      <c r="A3201">
        <v>1971</v>
      </c>
      <c r="B3201">
        <v>68</v>
      </c>
      <c r="C3201" t="s">
        <v>4061</v>
      </c>
      <c r="D3201">
        <v>55</v>
      </c>
      <c r="E3201" t="s">
        <v>3443</v>
      </c>
      <c r="F3201" t="s">
        <v>4312</v>
      </c>
      <c r="G3201" t="s">
        <v>156</v>
      </c>
      <c r="H3201">
        <v>98</v>
      </c>
      <c r="I3201">
        <v>47</v>
      </c>
      <c r="J3201">
        <v>43</v>
      </c>
      <c r="K3201">
        <v>3608</v>
      </c>
      <c r="L3201">
        <v>20</v>
      </c>
      <c r="M3201">
        <v>36.519964123341403</v>
      </c>
    </row>
    <row r="3202" spans="1:13" hidden="1" outlineLevel="3" x14ac:dyDescent="0.2">
      <c r="A3202">
        <v>1971</v>
      </c>
      <c r="B3202">
        <v>86</v>
      </c>
      <c r="C3202" t="s">
        <v>4341</v>
      </c>
      <c r="D3202">
        <v>52</v>
      </c>
      <c r="E3202" t="s">
        <v>3443</v>
      </c>
      <c r="F3202" t="s">
        <v>4342</v>
      </c>
      <c r="G3202" t="s">
        <v>156</v>
      </c>
      <c r="H3202">
        <v>99</v>
      </c>
      <c r="I3202">
        <v>23</v>
      </c>
      <c r="J3202">
        <v>5</v>
      </c>
      <c r="K3202">
        <v>3608</v>
      </c>
      <c r="L3202">
        <v>20</v>
      </c>
      <c r="M3202">
        <v>36.303366546948503</v>
      </c>
    </row>
    <row r="3203" spans="1:13" outlineLevel="2" collapsed="1" x14ac:dyDescent="0.2">
      <c r="E3203" s="10" t="s">
        <v>13104</v>
      </c>
      <c r="M3203">
        <f>SUBTOTAL(1,M3197:M3202)</f>
        <v>36.747588387083482</v>
      </c>
    </row>
    <row r="3204" spans="1:13" hidden="1" outlineLevel="3" x14ac:dyDescent="0.2">
      <c r="A3204">
        <v>1971</v>
      </c>
      <c r="B3204">
        <v>66</v>
      </c>
      <c r="C3204" t="s">
        <v>4308</v>
      </c>
      <c r="D3204">
        <v>101</v>
      </c>
      <c r="E3204" t="s">
        <v>4158</v>
      </c>
      <c r="F3204" t="s">
        <v>4309</v>
      </c>
      <c r="G3204" t="s">
        <v>156</v>
      </c>
      <c r="H3204">
        <v>98</v>
      </c>
      <c r="I3204">
        <v>43</v>
      </c>
      <c r="J3204">
        <v>23</v>
      </c>
      <c r="K3204">
        <v>3608</v>
      </c>
      <c r="L3204">
        <v>20</v>
      </c>
      <c r="M3204">
        <v>36.546680810235102</v>
      </c>
    </row>
    <row r="3205" spans="1:13" hidden="1" outlineLevel="3" x14ac:dyDescent="0.2">
      <c r="A3205">
        <v>1971</v>
      </c>
      <c r="B3205">
        <v>78</v>
      </c>
      <c r="C3205" t="s">
        <v>4327</v>
      </c>
      <c r="D3205">
        <v>108</v>
      </c>
      <c r="E3205" t="s">
        <v>4158</v>
      </c>
      <c r="F3205" t="s">
        <v>4328</v>
      </c>
      <c r="G3205" t="s">
        <v>156</v>
      </c>
      <c r="H3205">
        <v>98</v>
      </c>
      <c r="I3205">
        <v>58</v>
      </c>
      <c r="J3205">
        <v>29</v>
      </c>
      <c r="K3205">
        <v>3608</v>
      </c>
      <c r="L3205">
        <v>20</v>
      </c>
      <c r="M3205">
        <v>36.453752220684798</v>
      </c>
    </row>
    <row r="3206" spans="1:13" hidden="1" outlineLevel="3" x14ac:dyDescent="0.2">
      <c r="A3206">
        <v>1971</v>
      </c>
      <c r="B3206">
        <v>83</v>
      </c>
      <c r="C3206" t="s">
        <v>4335</v>
      </c>
      <c r="D3206">
        <v>109</v>
      </c>
      <c r="E3206" t="s">
        <v>4158</v>
      </c>
      <c r="F3206" t="s">
        <v>4336</v>
      </c>
      <c r="G3206" t="s">
        <v>156</v>
      </c>
      <c r="H3206">
        <v>99</v>
      </c>
      <c r="I3206">
        <v>14</v>
      </c>
      <c r="J3206">
        <v>40</v>
      </c>
      <c r="K3206">
        <v>3608</v>
      </c>
      <c r="L3206">
        <v>20</v>
      </c>
      <c r="M3206">
        <v>36.354679802955602</v>
      </c>
    </row>
    <row r="3207" spans="1:13" outlineLevel="2" collapsed="1" x14ac:dyDescent="0.2">
      <c r="E3207" s="10" t="s">
        <v>13140</v>
      </c>
      <c r="M3207">
        <f>SUBTOTAL(1,M3204:M3206)</f>
        <v>36.451704277958505</v>
      </c>
    </row>
    <row r="3208" spans="1:13" hidden="1" outlineLevel="3" x14ac:dyDescent="0.2">
      <c r="A3208">
        <v>1971</v>
      </c>
      <c r="B3208">
        <v>3</v>
      </c>
      <c r="C3208" t="s">
        <v>3961</v>
      </c>
      <c r="D3208">
        <v>40</v>
      </c>
      <c r="E3208" t="s">
        <v>4220</v>
      </c>
      <c r="F3208" t="s">
        <v>4221</v>
      </c>
      <c r="G3208" t="s">
        <v>156</v>
      </c>
      <c r="H3208">
        <v>96</v>
      </c>
      <c r="I3208">
        <v>56</v>
      </c>
      <c r="J3208">
        <v>20</v>
      </c>
      <c r="K3208">
        <v>3608</v>
      </c>
      <c r="L3208">
        <v>20</v>
      </c>
      <c r="M3208">
        <v>37.219324889678397</v>
      </c>
    </row>
    <row r="3209" spans="1:13" hidden="1" outlineLevel="3" x14ac:dyDescent="0.2">
      <c r="A3209">
        <v>1971</v>
      </c>
      <c r="B3209">
        <v>9</v>
      </c>
      <c r="C3209" t="s">
        <v>3682</v>
      </c>
      <c r="D3209">
        <v>31</v>
      </c>
      <c r="E3209" t="s">
        <v>4220</v>
      </c>
      <c r="F3209" t="s">
        <v>4230</v>
      </c>
      <c r="G3209" t="s">
        <v>156</v>
      </c>
      <c r="H3209">
        <v>97</v>
      </c>
      <c r="I3209">
        <v>17</v>
      </c>
      <c r="J3209">
        <v>57</v>
      </c>
      <c r="K3209">
        <v>3608</v>
      </c>
      <c r="L3209">
        <v>20</v>
      </c>
      <c r="M3209">
        <v>37.081509776548202</v>
      </c>
    </row>
    <row r="3210" spans="1:13" hidden="1" outlineLevel="3" x14ac:dyDescent="0.2">
      <c r="A3210">
        <v>1971</v>
      </c>
      <c r="B3210">
        <v>28</v>
      </c>
      <c r="C3210" t="s">
        <v>3884</v>
      </c>
      <c r="D3210">
        <v>34</v>
      </c>
      <c r="E3210" t="s">
        <v>4220</v>
      </c>
      <c r="F3210" t="s">
        <v>4255</v>
      </c>
      <c r="G3210" t="s">
        <v>156</v>
      </c>
      <c r="H3210">
        <v>98</v>
      </c>
      <c r="I3210">
        <v>0</v>
      </c>
      <c r="J3210">
        <v>54</v>
      </c>
      <c r="K3210">
        <v>3608</v>
      </c>
      <c r="L3210">
        <v>20</v>
      </c>
      <c r="M3210">
        <v>36.810692240983499</v>
      </c>
    </row>
    <row r="3211" spans="1:13" hidden="1" outlineLevel="3" x14ac:dyDescent="0.2">
      <c r="A3211">
        <v>1971</v>
      </c>
      <c r="B3211">
        <v>34</v>
      </c>
      <c r="C3211" t="s">
        <v>3813</v>
      </c>
      <c r="D3211">
        <v>37</v>
      </c>
      <c r="E3211" t="s">
        <v>4220</v>
      </c>
      <c r="F3211" t="s">
        <v>4264</v>
      </c>
      <c r="G3211" t="s">
        <v>156</v>
      </c>
      <c r="H3211">
        <v>98</v>
      </c>
      <c r="I3211">
        <v>10</v>
      </c>
      <c r="J3211">
        <v>26</v>
      </c>
      <c r="K3211">
        <v>3608</v>
      </c>
      <c r="L3211">
        <v>20</v>
      </c>
      <c r="M3211">
        <v>36.751116216690299</v>
      </c>
    </row>
    <row r="3212" spans="1:13" hidden="1" outlineLevel="3" x14ac:dyDescent="0.2">
      <c r="A3212">
        <v>1971</v>
      </c>
      <c r="B3212">
        <v>40</v>
      </c>
      <c r="C3212" t="s">
        <v>3524</v>
      </c>
      <c r="D3212">
        <v>35</v>
      </c>
      <c r="E3212" t="s">
        <v>4220</v>
      </c>
      <c r="F3212" t="s">
        <v>4272</v>
      </c>
      <c r="G3212" t="s">
        <v>156</v>
      </c>
      <c r="H3212">
        <v>98</v>
      </c>
      <c r="I3212">
        <v>18</v>
      </c>
      <c r="J3212">
        <v>12</v>
      </c>
      <c r="K3212">
        <v>3608</v>
      </c>
      <c r="L3212">
        <v>20</v>
      </c>
      <c r="M3212">
        <v>36.702722864602698</v>
      </c>
    </row>
    <row r="3213" spans="1:13" hidden="1" outlineLevel="3" x14ac:dyDescent="0.2">
      <c r="A3213">
        <v>1971</v>
      </c>
      <c r="B3213">
        <v>43</v>
      </c>
      <c r="C3213" t="s">
        <v>4039</v>
      </c>
      <c r="D3213">
        <v>33</v>
      </c>
      <c r="E3213" t="s">
        <v>4220</v>
      </c>
      <c r="F3213" t="s">
        <v>4275</v>
      </c>
      <c r="G3213" t="s">
        <v>156</v>
      </c>
      <c r="H3213">
        <v>98</v>
      </c>
      <c r="I3213">
        <v>20</v>
      </c>
      <c r="J3213">
        <v>25</v>
      </c>
      <c r="K3213">
        <v>3608</v>
      </c>
      <c r="L3213">
        <v>20</v>
      </c>
      <c r="M3213">
        <v>36.6889343972883</v>
      </c>
    </row>
    <row r="3214" spans="1:13" hidden="1" outlineLevel="3" x14ac:dyDescent="0.2">
      <c r="A3214">
        <v>1971</v>
      </c>
      <c r="B3214">
        <v>54</v>
      </c>
      <c r="C3214" t="s">
        <v>4292</v>
      </c>
      <c r="D3214">
        <v>38</v>
      </c>
      <c r="E3214" t="s">
        <v>4220</v>
      </c>
      <c r="F3214" t="s">
        <v>4293</v>
      </c>
      <c r="G3214" t="s">
        <v>156</v>
      </c>
      <c r="H3214">
        <v>98</v>
      </c>
      <c r="I3214">
        <v>28</v>
      </c>
      <c r="J3214">
        <v>48</v>
      </c>
      <c r="K3214">
        <v>3608</v>
      </c>
      <c r="L3214">
        <v>20</v>
      </c>
      <c r="M3214">
        <v>36.636880584890299</v>
      </c>
    </row>
    <row r="3215" spans="1:13" hidden="1" outlineLevel="3" x14ac:dyDescent="0.2">
      <c r="A3215">
        <v>1971</v>
      </c>
      <c r="B3215">
        <v>74</v>
      </c>
      <c r="C3215" t="s">
        <v>4321</v>
      </c>
      <c r="D3215">
        <v>39</v>
      </c>
      <c r="E3215" t="s">
        <v>4220</v>
      </c>
      <c r="F3215" t="s">
        <v>4322</v>
      </c>
      <c r="G3215" t="s">
        <v>156</v>
      </c>
      <c r="H3215">
        <v>98</v>
      </c>
      <c r="I3215">
        <v>53</v>
      </c>
      <c r="J3215">
        <v>18</v>
      </c>
      <c r="K3215">
        <v>3608</v>
      </c>
      <c r="L3215">
        <v>20</v>
      </c>
      <c r="M3215">
        <v>36.4855982336979</v>
      </c>
    </row>
    <row r="3216" spans="1:13" hidden="1" outlineLevel="3" x14ac:dyDescent="0.2">
      <c r="A3216">
        <v>1971</v>
      </c>
      <c r="B3216">
        <v>84</v>
      </c>
      <c r="C3216" t="s">
        <v>4337</v>
      </c>
      <c r="D3216">
        <v>36</v>
      </c>
      <c r="E3216" t="s">
        <v>4220</v>
      </c>
      <c r="F3216" t="s">
        <v>4338</v>
      </c>
      <c r="G3216" t="s">
        <v>156</v>
      </c>
      <c r="H3216">
        <v>99</v>
      </c>
      <c r="I3216">
        <v>20</v>
      </c>
      <c r="J3216">
        <v>54</v>
      </c>
      <c r="K3216">
        <v>3608</v>
      </c>
      <c r="L3216">
        <v>20</v>
      </c>
      <c r="M3216">
        <v>36.316663591068398</v>
      </c>
    </row>
    <row r="3217" spans="1:13" outlineLevel="2" collapsed="1" x14ac:dyDescent="0.2">
      <c r="E3217" s="10" t="s">
        <v>13145</v>
      </c>
      <c r="M3217">
        <f>SUBTOTAL(1,M3208:M3216)</f>
        <v>36.74371586616089</v>
      </c>
    </row>
    <row r="3218" spans="1:13" hidden="1" outlineLevel="3" x14ac:dyDescent="0.2">
      <c r="A3218">
        <v>1971</v>
      </c>
      <c r="B3218">
        <v>13</v>
      </c>
      <c r="C3218" t="s">
        <v>4234</v>
      </c>
      <c r="D3218">
        <v>127</v>
      </c>
      <c r="E3218" t="s">
        <v>4235</v>
      </c>
      <c r="F3218" t="s">
        <v>4236</v>
      </c>
      <c r="G3218" t="s">
        <v>156</v>
      </c>
      <c r="H3218">
        <v>97</v>
      </c>
      <c r="I3218">
        <v>33</v>
      </c>
      <c r="J3218">
        <v>25</v>
      </c>
      <c r="K3218">
        <v>3608</v>
      </c>
      <c r="L3218">
        <v>20</v>
      </c>
      <c r="M3218">
        <v>36.983528138836199</v>
      </c>
    </row>
    <row r="3219" spans="1:13" hidden="1" outlineLevel="3" x14ac:dyDescent="0.2">
      <c r="A3219">
        <v>1971</v>
      </c>
      <c r="B3219">
        <v>15</v>
      </c>
      <c r="C3219" t="s">
        <v>4238</v>
      </c>
      <c r="D3219">
        <v>129</v>
      </c>
      <c r="E3219" t="s">
        <v>4235</v>
      </c>
      <c r="F3219" t="s">
        <v>4239</v>
      </c>
      <c r="G3219" t="s">
        <v>156</v>
      </c>
      <c r="H3219">
        <v>97</v>
      </c>
      <c r="I3219">
        <v>34</v>
      </c>
      <c r="J3219">
        <v>31</v>
      </c>
      <c r="K3219">
        <v>3608</v>
      </c>
      <c r="L3219">
        <v>20</v>
      </c>
      <c r="M3219">
        <v>36.976579336181999</v>
      </c>
    </row>
    <row r="3220" spans="1:13" hidden="1" outlineLevel="3" x14ac:dyDescent="0.2">
      <c r="A3220">
        <v>1971</v>
      </c>
      <c r="B3220">
        <v>24</v>
      </c>
      <c r="C3220" t="s">
        <v>3772</v>
      </c>
      <c r="D3220">
        <v>128</v>
      </c>
      <c r="E3220" t="s">
        <v>4235</v>
      </c>
      <c r="F3220" t="s">
        <v>4250</v>
      </c>
      <c r="G3220" t="s">
        <v>156</v>
      </c>
      <c r="H3220">
        <v>97</v>
      </c>
      <c r="I3220">
        <v>54</v>
      </c>
      <c r="J3220">
        <v>41</v>
      </c>
      <c r="K3220">
        <v>3608</v>
      </c>
      <c r="L3220">
        <v>20</v>
      </c>
      <c r="M3220">
        <v>36.849645796510998</v>
      </c>
    </row>
    <row r="3221" spans="1:13" hidden="1" outlineLevel="3" x14ac:dyDescent="0.2">
      <c r="A3221">
        <v>1971</v>
      </c>
      <c r="B3221">
        <v>33</v>
      </c>
      <c r="C3221" t="s">
        <v>4262</v>
      </c>
      <c r="D3221">
        <v>123</v>
      </c>
      <c r="E3221" t="s">
        <v>4235</v>
      </c>
      <c r="F3221" t="s">
        <v>4263</v>
      </c>
      <c r="G3221" t="s">
        <v>156</v>
      </c>
      <c r="H3221">
        <v>98</v>
      </c>
      <c r="I3221">
        <v>9</v>
      </c>
      <c r="J3221">
        <v>43</v>
      </c>
      <c r="K3221">
        <v>3608</v>
      </c>
      <c r="L3221">
        <v>20</v>
      </c>
      <c r="M3221">
        <v>36.7555881295931</v>
      </c>
    </row>
    <row r="3222" spans="1:13" hidden="1" outlineLevel="3" x14ac:dyDescent="0.2">
      <c r="A3222">
        <v>1971</v>
      </c>
      <c r="B3222">
        <v>45</v>
      </c>
      <c r="C3222" t="s">
        <v>4277</v>
      </c>
      <c r="D3222">
        <v>121</v>
      </c>
      <c r="E3222" t="s">
        <v>4235</v>
      </c>
      <c r="F3222" t="s">
        <v>4278</v>
      </c>
      <c r="G3222" t="s">
        <v>156</v>
      </c>
      <c r="H3222">
        <v>98</v>
      </c>
      <c r="I3222">
        <v>21</v>
      </c>
      <c r="J3222">
        <v>28</v>
      </c>
      <c r="K3222">
        <v>3608</v>
      </c>
      <c r="L3222">
        <v>20</v>
      </c>
      <c r="M3222">
        <v>36.682406633379202</v>
      </c>
    </row>
    <row r="3223" spans="1:13" hidden="1" outlineLevel="3" x14ac:dyDescent="0.2">
      <c r="A3223">
        <v>1971</v>
      </c>
      <c r="B3223">
        <v>52</v>
      </c>
      <c r="C3223" t="s">
        <v>3746</v>
      </c>
      <c r="D3223">
        <v>126</v>
      </c>
      <c r="E3223" t="s">
        <v>4235</v>
      </c>
      <c r="F3223" t="s">
        <v>4289</v>
      </c>
      <c r="G3223" t="s">
        <v>156</v>
      </c>
      <c r="H3223">
        <v>98</v>
      </c>
      <c r="I3223">
        <v>28</v>
      </c>
      <c r="J3223">
        <v>10</v>
      </c>
      <c r="K3223">
        <v>3608</v>
      </c>
      <c r="L3223">
        <v>20</v>
      </c>
      <c r="M3223">
        <v>36.640807921238903</v>
      </c>
    </row>
    <row r="3224" spans="1:13" hidden="1" outlineLevel="3" x14ac:dyDescent="0.2">
      <c r="A3224">
        <v>1971</v>
      </c>
      <c r="B3224">
        <v>67</v>
      </c>
      <c r="C3224" t="s">
        <v>4310</v>
      </c>
      <c r="D3224">
        <v>130</v>
      </c>
      <c r="E3224" t="s">
        <v>4235</v>
      </c>
      <c r="F3224" t="s">
        <v>4311</v>
      </c>
      <c r="G3224" t="s">
        <v>156</v>
      </c>
      <c r="H3224">
        <v>98</v>
      </c>
      <c r="I3224">
        <v>45</v>
      </c>
      <c r="J3224">
        <v>7</v>
      </c>
      <c r="K3224">
        <v>3608</v>
      </c>
      <c r="L3224">
        <v>20</v>
      </c>
      <c r="M3224">
        <v>36.5359894460587</v>
      </c>
    </row>
    <row r="3225" spans="1:13" outlineLevel="2" collapsed="1" x14ac:dyDescent="0.2">
      <c r="E3225" s="10" t="s">
        <v>13146</v>
      </c>
      <c r="M3225">
        <f>SUBTOTAL(1,M3218:M3224)</f>
        <v>36.774935057399873</v>
      </c>
    </row>
    <row r="3226" spans="1:13" outlineLevel="1" x14ac:dyDescent="0.2">
      <c r="A3226" s="10" t="s">
        <v>12928</v>
      </c>
      <c r="M3226">
        <f>SUBTOTAL(1,M3119:M3224)</f>
        <v>36.681681715692434</v>
      </c>
    </row>
    <row r="3227" spans="1:13" hidden="1" outlineLevel="3" x14ac:dyDescent="0.2">
      <c r="A3227">
        <v>1972</v>
      </c>
      <c r="B3227">
        <v>5</v>
      </c>
      <c r="C3227" t="s">
        <v>4074</v>
      </c>
      <c r="D3227">
        <v>22</v>
      </c>
      <c r="E3227" t="s">
        <v>4363</v>
      </c>
      <c r="F3227" t="s">
        <v>4364</v>
      </c>
      <c r="G3227" t="s">
        <v>156</v>
      </c>
      <c r="H3227">
        <v>108</v>
      </c>
      <c r="I3227">
        <v>36</v>
      </c>
      <c r="J3227">
        <v>27</v>
      </c>
      <c r="K3227">
        <v>3846</v>
      </c>
      <c r="L3227">
        <v>20</v>
      </c>
      <c r="M3227">
        <v>35.411919066362799</v>
      </c>
    </row>
    <row r="3228" spans="1:13" hidden="1" outlineLevel="3" x14ac:dyDescent="0.2">
      <c r="A3228">
        <v>1972</v>
      </c>
      <c r="B3228">
        <v>33</v>
      </c>
      <c r="C3228" t="s">
        <v>4094</v>
      </c>
      <c r="D3228">
        <v>21</v>
      </c>
      <c r="E3228" t="s">
        <v>4363</v>
      </c>
      <c r="F3228" t="s">
        <v>4402</v>
      </c>
      <c r="G3228" t="s">
        <v>156</v>
      </c>
      <c r="H3228">
        <v>109</v>
      </c>
      <c r="I3228">
        <v>56</v>
      </c>
      <c r="J3228">
        <v>29</v>
      </c>
      <c r="K3228">
        <v>3846</v>
      </c>
      <c r="L3228">
        <v>20</v>
      </c>
      <c r="M3228">
        <v>34.982275909638702</v>
      </c>
    </row>
    <row r="3229" spans="1:13" hidden="1" outlineLevel="3" x14ac:dyDescent="0.2">
      <c r="A3229">
        <v>1972</v>
      </c>
      <c r="B3229">
        <v>59</v>
      </c>
      <c r="C3229" t="s">
        <v>4172</v>
      </c>
      <c r="D3229">
        <v>13</v>
      </c>
      <c r="E3229" t="s">
        <v>4363</v>
      </c>
      <c r="F3229" t="s">
        <v>4436</v>
      </c>
      <c r="G3229" t="s">
        <v>156</v>
      </c>
      <c r="H3229">
        <v>110</v>
      </c>
      <c r="I3229">
        <v>29</v>
      </c>
      <c r="J3229">
        <v>8</v>
      </c>
      <c r="K3229">
        <v>3846</v>
      </c>
      <c r="L3229">
        <v>20</v>
      </c>
      <c r="M3229">
        <v>34.809980188460997</v>
      </c>
    </row>
    <row r="3230" spans="1:13" hidden="1" outlineLevel="3" x14ac:dyDescent="0.2">
      <c r="A3230">
        <v>1972</v>
      </c>
      <c r="B3230">
        <v>62</v>
      </c>
      <c r="C3230" t="s">
        <v>4439</v>
      </c>
      <c r="D3230">
        <v>20</v>
      </c>
      <c r="E3230" t="s">
        <v>4363</v>
      </c>
      <c r="F3230" t="s">
        <v>4440</v>
      </c>
      <c r="G3230" t="s">
        <v>156</v>
      </c>
      <c r="H3230">
        <v>110</v>
      </c>
      <c r="I3230">
        <v>33</v>
      </c>
      <c r="J3230">
        <v>49</v>
      </c>
      <c r="K3230">
        <v>3846</v>
      </c>
      <c r="L3230">
        <v>20</v>
      </c>
      <c r="M3230">
        <v>34.785405083549101</v>
      </c>
    </row>
    <row r="3231" spans="1:13" hidden="1" outlineLevel="3" x14ac:dyDescent="0.2">
      <c r="A3231">
        <v>1972</v>
      </c>
      <c r="B3231">
        <v>83</v>
      </c>
      <c r="C3231" t="s">
        <v>3924</v>
      </c>
      <c r="D3231">
        <v>16</v>
      </c>
      <c r="E3231" t="s">
        <v>4363</v>
      </c>
      <c r="F3231" t="s">
        <v>4468</v>
      </c>
      <c r="G3231" t="s">
        <v>156</v>
      </c>
      <c r="H3231">
        <v>111</v>
      </c>
      <c r="I3231">
        <v>3</v>
      </c>
      <c r="J3231">
        <v>51</v>
      </c>
      <c r="K3231">
        <v>3846</v>
      </c>
      <c r="L3231">
        <v>20</v>
      </c>
      <c r="M3231">
        <v>34.628630596426902</v>
      </c>
    </row>
    <row r="3232" spans="1:13" outlineLevel="2" collapsed="1" x14ac:dyDescent="0.2">
      <c r="E3232" s="10" t="s">
        <v>13147</v>
      </c>
      <c r="M3232">
        <f>SUBTOTAL(1,M3227:M3231)</f>
        <v>34.923642168887703</v>
      </c>
    </row>
    <row r="3233" spans="1:13" hidden="1" outlineLevel="3" x14ac:dyDescent="0.2">
      <c r="A3233">
        <v>1972</v>
      </c>
      <c r="B3233">
        <v>12</v>
      </c>
      <c r="C3233" t="s">
        <v>4225</v>
      </c>
      <c r="D3233">
        <v>61</v>
      </c>
      <c r="E3233" t="s">
        <v>3957</v>
      </c>
      <c r="F3233" t="s">
        <v>4373</v>
      </c>
      <c r="G3233" t="s">
        <v>156</v>
      </c>
      <c r="H3233">
        <v>109</v>
      </c>
      <c r="I3233">
        <v>3</v>
      </c>
      <c r="J3233">
        <v>57</v>
      </c>
      <c r="K3233">
        <v>3846</v>
      </c>
      <c r="L3233">
        <v>20</v>
      </c>
      <c r="M3233">
        <v>35.2631056166382</v>
      </c>
    </row>
    <row r="3234" spans="1:13" hidden="1" outlineLevel="3" x14ac:dyDescent="0.2">
      <c r="A3234">
        <v>1972</v>
      </c>
      <c r="B3234">
        <v>29</v>
      </c>
      <c r="C3234" t="s">
        <v>4396</v>
      </c>
      <c r="D3234">
        <v>64</v>
      </c>
      <c r="E3234" t="s">
        <v>3957</v>
      </c>
      <c r="F3234" t="s">
        <v>4397</v>
      </c>
      <c r="G3234" t="s">
        <v>156</v>
      </c>
      <c r="H3234">
        <v>109</v>
      </c>
      <c r="I3234">
        <v>48</v>
      </c>
      <c r="J3234">
        <v>53</v>
      </c>
      <c r="K3234">
        <v>3846</v>
      </c>
      <c r="L3234">
        <v>20</v>
      </c>
      <c r="M3234">
        <v>35.022626494626003</v>
      </c>
    </row>
    <row r="3235" spans="1:13" hidden="1" outlineLevel="3" x14ac:dyDescent="0.2">
      <c r="A3235">
        <v>1972</v>
      </c>
      <c r="B3235">
        <v>30</v>
      </c>
      <c r="C3235" t="s">
        <v>3618</v>
      </c>
      <c r="D3235">
        <v>65</v>
      </c>
      <c r="E3235" t="s">
        <v>3957</v>
      </c>
      <c r="F3235" t="s">
        <v>4398</v>
      </c>
      <c r="G3235" t="s">
        <v>156</v>
      </c>
      <c r="H3235">
        <v>109</v>
      </c>
      <c r="I3235">
        <v>49</v>
      </c>
      <c r="J3235">
        <v>24</v>
      </c>
      <c r="K3235">
        <v>3846</v>
      </c>
      <c r="L3235">
        <v>20</v>
      </c>
      <c r="M3235">
        <v>35.019880413998202</v>
      </c>
    </row>
    <row r="3236" spans="1:13" hidden="1" outlineLevel="3" x14ac:dyDescent="0.2">
      <c r="A3236">
        <v>1972</v>
      </c>
      <c r="B3236">
        <v>35</v>
      </c>
      <c r="C3236" t="s">
        <v>4208</v>
      </c>
      <c r="D3236">
        <v>66</v>
      </c>
      <c r="E3236" t="s">
        <v>3957</v>
      </c>
      <c r="F3236" t="s">
        <v>4404</v>
      </c>
      <c r="G3236" t="s">
        <v>156</v>
      </c>
      <c r="H3236">
        <v>109</v>
      </c>
      <c r="I3236">
        <v>58</v>
      </c>
      <c r="J3236">
        <v>31</v>
      </c>
      <c r="K3236">
        <v>3846</v>
      </c>
      <c r="L3236">
        <v>20</v>
      </c>
      <c r="M3236">
        <v>34.971496119077202</v>
      </c>
    </row>
    <row r="3237" spans="1:13" hidden="1" outlineLevel="3" x14ac:dyDescent="0.2">
      <c r="A3237">
        <v>1972</v>
      </c>
      <c r="B3237">
        <v>40</v>
      </c>
      <c r="C3237" t="s">
        <v>4021</v>
      </c>
      <c r="D3237">
        <v>57</v>
      </c>
      <c r="E3237" t="s">
        <v>3957</v>
      </c>
      <c r="F3237" t="s">
        <v>4410</v>
      </c>
      <c r="G3237" t="s">
        <v>156</v>
      </c>
      <c r="H3237">
        <v>110</v>
      </c>
      <c r="I3237">
        <v>3</v>
      </c>
      <c r="J3237">
        <v>6</v>
      </c>
      <c r="K3237">
        <v>3846</v>
      </c>
      <c r="L3237">
        <v>20</v>
      </c>
      <c r="M3237">
        <v>34.947221759476598</v>
      </c>
    </row>
    <row r="3238" spans="1:13" hidden="1" outlineLevel="3" x14ac:dyDescent="0.2">
      <c r="A3238">
        <v>1972</v>
      </c>
      <c r="B3238">
        <v>56</v>
      </c>
      <c r="C3238" t="s">
        <v>3774</v>
      </c>
      <c r="D3238">
        <v>56</v>
      </c>
      <c r="E3238" t="s">
        <v>3957</v>
      </c>
      <c r="F3238" t="s">
        <v>4431</v>
      </c>
      <c r="G3238" t="s">
        <v>156</v>
      </c>
      <c r="H3238">
        <v>110</v>
      </c>
      <c r="I3238">
        <v>27</v>
      </c>
      <c r="J3238">
        <v>59</v>
      </c>
      <c r="K3238">
        <v>3846</v>
      </c>
      <c r="L3238">
        <v>20</v>
      </c>
      <c r="M3238">
        <v>34.816019955793401</v>
      </c>
    </row>
    <row r="3239" spans="1:13" hidden="1" outlineLevel="3" x14ac:dyDescent="0.2">
      <c r="A3239">
        <v>1972</v>
      </c>
      <c r="B3239">
        <v>64</v>
      </c>
      <c r="C3239" t="s">
        <v>4270</v>
      </c>
      <c r="D3239">
        <v>58</v>
      </c>
      <c r="E3239" t="s">
        <v>3957</v>
      </c>
      <c r="F3239" t="s">
        <v>4442</v>
      </c>
      <c r="G3239" t="s">
        <v>156</v>
      </c>
      <c r="H3239">
        <v>110</v>
      </c>
      <c r="I3239">
        <v>33</v>
      </c>
      <c r="J3239">
        <v>8</v>
      </c>
      <c r="K3239">
        <v>3846</v>
      </c>
      <c r="L3239">
        <v>20</v>
      </c>
      <c r="M3239">
        <v>34.788988612721901</v>
      </c>
    </row>
    <row r="3240" spans="1:13" outlineLevel="2" collapsed="1" x14ac:dyDescent="0.2">
      <c r="E3240" s="10" t="s">
        <v>13127</v>
      </c>
      <c r="M3240">
        <f>SUBTOTAL(1,M3233:M3239)</f>
        <v>34.975619853190217</v>
      </c>
    </row>
    <row r="3241" spans="1:13" hidden="1" outlineLevel="3" x14ac:dyDescent="0.2">
      <c r="A3241">
        <v>1972</v>
      </c>
      <c r="B3241">
        <v>6</v>
      </c>
      <c r="C3241" t="s">
        <v>4259</v>
      </c>
      <c r="D3241">
        <v>50</v>
      </c>
      <c r="E3241" t="s">
        <v>4365</v>
      </c>
      <c r="F3241" t="s">
        <v>4366</v>
      </c>
      <c r="G3241" t="s">
        <v>156</v>
      </c>
      <c r="H3241">
        <v>108</v>
      </c>
      <c r="I3241">
        <v>38</v>
      </c>
      <c r="J3241">
        <v>49</v>
      </c>
      <c r="K3241">
        <v>3846</v>
      </c>
      <c r="L3241">
        <v>20</v>
      </c>
      <c r="M3241">
        <v>35.399062713324703</v>
      </c>
    </row>
    <row r="3242" spans="1:13" hidden="1" outlineLevel="3" x14ac:dyDescent="0.2">
      <c r="A3242">
        <v>1972</v>
      </c>
      <c r="B3242">
        <v>8</v>
      </c>
      <c r="C3242" t="s">
        <v>3953</v>
      </c>
      <c r="D3242">
        <v>46</v>
      </c>
      <c r="E3242" t="s">
        <v>4365</v>
      </c>
      <c r="F3242" t="s">
        <v>4369</v>
      </c>
      <c r="G3242" t="s">
        <v>156</v>
      </c>
      <c r="H3242">
        <v>108</v>
      </c>
      <c r="I3242">
        <v>51</v>
      </c>
      <c r="J3242">
        <v>34</v>
      </c>
      <c r="K3242">
        <v>3846</v>
      </c>
      <c r="L3242">
        <v>20</v>
      </c>
      <c r="M3242">
        <v>35.329961673309597</v>
      </c>
    </row>
    <row r="3243" spans="1:13" hidden="1" outlineLevel="3" x14ac:dyDescent="0.2">
      <c r="A3243">
        <v>1972</v>
      </c>
      <c r="B3243">
        <v>10</v>
      </c>
      <c r="C3243" t="s">
        <v>3461</v>
      </c>
      <c r="D3243">
        <v>48</v>
      </c>
      <c r="E3243" t="s">
        <v>4365</v>
      </c>
      <c r="F3243" t="s">
        <v>4371</v>
      </c>
      <c r="G3243" t="s">
        <v>156</v>
      </c>
      <c r="H3243">
        <v>108</v>
      </c>
      <c r="I3243">
        <v>59</v>
      </c>
      <c r="J3243">
        <v>51</v>
      </c>
      <c r="K3243">
        <v>3846</v>
      </c>
      <c r="L3243">
        <v>20</v>
      </c>
      <c r="M3243">
        <v>35.285212963600003</v>
      </c>
    </row>
    <row r="3244" spans="1:13" hidden="1" outlineLevel="3" x14ac:dyDescent="0.2">
      <c r="A3244">
        <v>1972</v>
      </c>
      <c r="B3244">
        <v>23</v>
      </c>
      <c r="C3244" t="s">
        <v>2019</v>
      </c>
      <c r="D3244">
        <v>47</v>
      </c>
      <c r="E3244" t="s">
        <v>4365</v>
      </c>
      <c r="F3244" t="s">
        <v>4389</v>
      </c>
      <c r="G3244" t="s">
        <v>156</v>
      </c>
      <c r="H3244">
        <v>109</v>
      </c>
      <c r="I3244">
        <v>41</v>
      </c>
      <c r="J3244">
        <v>9</v>
      </c>
      <c r="K3244">
        <v>3846</v>
      </c>
      <c r="L3244">
        <v>20</v>
      </c>
      <c r="M3244">
        <v>35.0637806462396</v>
      </c>
    </row>
    <row r="3245" spans="1:13" hidden="1" outlineLevel="3" x14ac:dyDescent="0.2">
      <c r="A3245">
        <v>1972</v>
      </c>
      <c r="B3245">
        <v>32</v>
      </c>
      <c r="C3245" t="s">
        <v>4400</v>
      </c>
      <c r="D3245">
        <v>51</v>
      </c>
      <c r="E3245" t="s">
        <v>4365</v>
      </c>
      <c r="F3245" t="s">
        <v>4401</v>
      </c>
      <c r="G3245" t="s">
        <v>156</v>
      </c>
      <c r="H3245">
        <v>109</v>
      </c>
      <c r="I3245">
        <v>54</v>
      </c>
      <c r="J3245">
        <v>46</v>
      </c>
      <c r="K3245">
        <v>3846</v>
      </c>
      <c r="L3245">
        <v>20</v>
      </c>
      <c r="M3245">
        <v>34.9913820554682</v>
      </c>
    </row>
    <row r="3246" spans="1:13" hidden="1" outlineLevel="3" x14ac:dyDescent="0.2">
      <c r="A3246">
        <v>1972</v>
      </c>
      <c r="B3246">
        <v>46</v>
      </c>
      <c r="C3246" t="s">
        <v>4417</v>
      </c>
      <c r="D3246">
        <v>52</v>
      </c>
      <c r="E3246" t="s">
        <v>4365</v>
      </c>
      <c r="F3246" t="s">
        <v>4418</v>
      </c>
      <c r="G3246" t="s">
        <v>156</v>
      </c>
      <c r="H3246">
        <v>110</v>
      </c>
      <c r="I3246">
        <v>16</v>
      </c>
      <c r="J3246">
        <v>56</v>
      </c>
      <c r="K3246">
        <v>3846</v>
      </c>
      <c r="L3246">
        <v>20</v>
      </c>
      <c r="M3246">
        <v>34.8741612428718</v>
      </c>
    </row>
    <row r="3247" spans="1:13" hidden="1" outlineLevel="3" x14ac:dyDescent="0.2">
      <c r="A3247">
        <v>1972</v>
      </c>
      <c r="B3247">
        <v>49</v>
      </c>
      <c r="C3247" t="s">
        <v>4421</v>
      </c>
      <c r="D3247">
        <v>55</v>
      </c>
      <c r="E3247" t="s">
        <v>4365</v>
      </c>
      <c r="F3247" t="s">
        <v>4422</v>
      </c>
      <c r="G3247" t="s">
        <v>156</v>
      </c>
      <c r="H3247">
        <v>110</v>
      </c>
      <c r="I3247">
        <v>19</v>
      </c>
      <c r="J3247">
        <v>56</v>
      </c>
      <c r="K3247">
        <v>3846</v>
      </c>
      <c r="L3247">
        <v>20</v>
      </c>
      <c r="M3247">
        <v>34.858357083152903</v>
      </c>
    </row>
    <row r="3248" spans="1:13" hidden="1" outlineLevel="3" x14ac:dyDescent="0.2">
      <c r="A3248">
        <v>1972</v>
      </c>
      <c r="B3248">
        <v>65</v>
      </c>
      <c r="C3248" t="s">
        <v>4443</v>
      </c>
      <c r="D3248">
        <v>45</v>
      </c>
      <c r="E3248" t="s">
        <v>4365</v>
      </c>
      <c r="F3248" t="s">
        <v>4444</v>
      </c>
      <c r="G3248" t="s">
        <v>156</v>
      </c>
      <c r="H3248">
        <v>110</v>
      </c>
      <c r="I3248">
        <v>34</v>
      </c>
      <c r="J3248">
        <v>37</v>
      </c>
      <c r="K3248">
        <v>3846</v>
      </c>
      <c r="L3248">
        <v>20</v>
      </c>
      <c r="M3248">
        <v>34.781210670297398</v>
      </c>
    </row>
    <row r="3249" spans="1:13" hidden="1" outlineLevel="3" x14ac:dyDescent="0.2">
      <c r="A3249">
        <v>1972</v>
      </c>
      <c r="B3249">
        <v>80</v>
      </c>
      <c r="C3249" t="s">
        <v>4464</v>
      </c>
      <c r="D3249">
        <v>54</v>
      </c>
      <c r="E3249" t="s">
        <v>4365</v>
      </c>
      <c r="F3249" t="s">
        <v>4465</v>
      </c>
      <c r="G3249" t="s">
        <v>156</v>
      </c>
      <c r="H3249">
        <v>110</v>
      </c>
      <c r="I3249">
        <v>56</v>
      </c>
      <c r="J3249">
        <v>39</v>
      </c>
      <c r="K3249">
        <v>3846</v>
      </c>
      <c r="L3249">
        <v>20</v>
      </c>
      <c r="M3249">
        <v>34.666085793905303</v>
      </c>
    </row>
    <row r="3250" spans="1:13" outlineLevel="2" collapsed="1" x14ac:dyDescent="0.2">
      <c r="E3250" s="10" t="s">
        <v>13148</v>
      </c>
      <c r="M3250">
        <f>SUBTOTAL(1,M3241:M3249)</f>
        <v>35.027690538018838</v>
      </c>
    </row>
    <row r="3251" spans="1:13" hidden="1" outlineLevel="3" x14ac:dyDescent="0.2">
      <c r="A3251">
        <v>1972</v>
      </c>
      <c r="B3251">
        <v>3</v>
      </c>
      <c r="C3251" t="s">
        <v>3168</v>
      </c>
      <c r="D3251">
        <v>76</v>
      </c>
      <c r="E3251" t="s">
        <v>4358</v>
      </c>
      <c r="F3251" t="s">
        <v>4359</v>
      </c>
      <c r="G3251" t="s">
        <v>156</v>
      </c>
      <c r="H3251">
        <v>105</v>
      </c>
      <c r="I3251">
        <v>56</v>
      </c>
      <c r="J3251">
        <v>32</v>
      </c>
      <c r="K3251">
        <v>3846</v>
      </c>
      <c r="L3251">
        <v>20</v>
      </c>
      <c r="M3251">
        <v>36.302806561228302</v>
      </c>
    </row>
    <row r="3252" spans="1:13" hidden="1" outlineLevel="3" x14ac:dyDescent="0.2">
      <c r="A3252">
        <v>1972</v>
      </c>
      <c r="B3252">
        <v>3</v>
      </c>
      <c r="C3252" t="s">
        <v>3168</v>
      </c>
      <c r="D3252">
        <v>76</v>
      </c>
      <c r="E3252" t="s">
        <v>4358</v>
      </c>
      <c r="F3252" t="s">
        <v>4360</v>
      </c>
      <c r="G3252" t="s">
        <v>156</v>
      </c>
      <c r="H3252">
        <v>108</v>
      </c>
      <c r="I3252">
        <v>28</v>
      </c>
      <c r="J3252">
        <v>52</v>
      </c>
      <c r="K3252">
        <v>3846</v>
      </c>
      <c r="L3252">
        <v>20</v>
      </c>
      <c r="M3252">
        <v>35.453176692306897</v>
      </c>
    </row>
    <row r="3253" spans="1:13" hidden="1" outlineLevel="3" x14ac:dyDescent="0.2">
      <c r="A3253">
        <v>1972</v>
      </c>
      <c r="B3253">
        <v>19</v>
      </c>
      <c r="C3253" t="s">
        <v>4183</v>
      </c>
      <c r="D3253">
        <v>75</v>
      </c>
      <c r="E3253" t="s">
        <v>4358</v>
      </c>
      <c r="F3253" t="s">
        <v>4385</v>
      </c>
      <c r="G3253" t="s">
        <v>156</v>
      </c>
      <c r="H3253">
        <v>109</v>
      </c>
      <c r="I3253">
        <v>23</v>
      </c>
      <c r="J3253">
        <v>37</v>
      </c>
      <c r="K3253">
        <v>3846</v>
      </c>
      <c r="L3253">
        <v>20</v>
      </c>
      <c r="M3253">
        <v>35.1574462250233</v>
      </c>
    </row>
    <row r="3254" spans="1:13" hidden="1" outlineLevel="3" x14ac:dyDescent="0.2">
      <c r="A3254">
        <v>1972</v>
      </c>
      <c r="B3254">
        <v>36</v>
      </c>
      <c r="C3254" t="s">
        <v>4405</v>
      </c>
      <c r="D3254">
        <v>73</v>
      </c>
      <c r="E3254" t="s">
        <v>4358</v>
      </c>
      <c r="F3254" t="s">
        <v>4406</v>
      </c>
      <c r="G3254" t="s">
        <v>156</v>
      </c>
      <c r="H3254">
        <v>109</v>
      </c>
      <c r="I3254">
        <v>59</v>
      </c>
      <c r="J3254">
        <v>4</v>
      </c>
      <c r="K3254">
        <v>3846</v>
      </c>
      <c r="L3254">
        <v>20</v>
      </c>
      <c r="M3254">
        <v>34.9685814155537</v>
      </c>
    </row>
    <row r="3255" spans="1:13" hidden="1" outlineLevel="3" x14ac:dyDescent="0.2">
      <c r="A3255">
        <v>1972</v>
      </c>
      <c r="B3255">
        <v>58</v>
      </c>
      <c r="C3255" t="s">
        <v>4434</v>
      </c>
      <c r="D3255">
        <v>74</v>
      </c>
      <c r="E3255" t="s">
        <v>4358</v>
      </c>
      <c r="F3255" t="s">
        <v>4435</v>
      </c>
      <c r="G3255" t="s">
        <v>156</v>
      </c>
      <c r="H3255">
        <v>110</v>
      </c>
      <c r="I3255">
        <v>28</v>
      </c>
      <c r="J3255">
        <v>52</v>
      </c>
      <c r="K3255">
        <v>3846</v>
      </c>
      <c r="L3255">
        <v>20</v>
      </c>
      <c r="M3255">
        <v>34.811380527591403</v>
      </c>
    </row>
    <row r="3256" spans="1:13" hidden="1" outlineLevel="3" x14ac:dyDescent="0.2">
      <c r="A3256">
        <v>1972</v>
      </c>
      <c r="B3256">
        <v>70</v>
      </c>
      <c r="C3256" t="s">
        <v>3524</v>
      </c>
      <c r="D3256">
        <v>72</v>
      </c>
      <c r="E3256" t="s">
        <v>4358</v>
      </c>
      <c r="F3256" t="s">
        <v>4452</v>
      </c>
      <c r="G3256" t="s">
        <v>156</v>
      </c>
      <c r="H3256">
        <v>110</v>
      </c>
      <c r="I3256">
        <v>44</v>
      </c>
      <c r="J3256">
        <v>35</v>
      </c>
      <c r="K3256">
        <v>3846</v>
      </c>
      <c r="L3256">
        <v>20</v>
      </c>
      <c r="M3256">
        <v>34.729039944817202</v>
      </c>
    </row>
    <row r="3257" spans="1:13" hidden="1" outlineLevel="3" x14ac:dyDescent="0.2">
      <c r="A3257">
        <v>1972</v>
      </c>
      <c r="B3257">
        <v>76</v>
      </c>
      <c r="C3257" t="s">
        <v>4459</v>
      </c>
      <c r="D3257">
        <v>68</v>
      </c>
      <c r="E3257" t="s">
        <v>4358</v>
      </c>
      <c r="F3257" t="s">
        <v>4460</v>
      </c>
      <c r="G3257" t="s">
        <v>156</v>
      </c>
      <c r="H3257">
        <v>110</v>
      </c>
      <c r="I3257">
        <v>51</v>
      </c>
      <c r="J3257">
        <v>47</v>
      </c>
      <c r="K3257">
        <v>3846</v>
      </c>
      <c r="L3257">
        <v>20</v>
      </c>
      <c r="M3257">
        <v>34.691448659131503</v>
      </c>
    </row>
    <row r="3258" spans="1:13" outlineLevel="2" collapsed="1" x14ac:dyDescent="0.2">
      <c r="E3258" s="10" t="s">
        <v>13149</v>
      </c>
      <c r="M3258">
        <f>SUBTOTAL(1,M3251:M3257)</f>
        <v>35.159125717950332</v>
      </c>
    </row>
    <row r="3259" spans="1:13" hidden="1" outlineLevel="3" x14ac:dyDescent="0.2">
      <c r="A3259">
        <v>1972</v>
      </c>
      <c r="B3259">
        <v>50</v>
      </c>
      <c r="C3259" t="s">
        <v>3752</v>
      </c>
      <c r="D3259">
        <v>114</v>
      </c>
      <c r="E3259" t="s">
        <v>4423</v>
      </c>
      <c r="F3259" t="s">
        <v>4424</v>
      </c>
      <c r="G3259" t="s">
        <v>156</v>
      </c>
      <c r="H3259">
        <v>110</v>
      </c>
      <c r="I3259">
        <v>19</v>
      </c>
      <c r="J3259">
        <v>59</v>
      </c>
      <c r="K3259">
        <v>3846</v>
      </c>
      <c r="L3259">
        <v>20</v>
      </c>
      <c r="M3259">
        <v>34.858093801847403</v>
      </c>
    </row>
    <row r="3260" spans="1:13" hidden="1" outlineLevel="3" x14ac:dyDescent="0.2">
      <c r="A3260">
        <v>1972</v>
      </c>
      <c r="B3260">
        <v>55</v>
      </c>
      <c r="C3260" t="s">
        <v>3512</v>
      </c>
      <c r="D3260">
        <v>121</v>
      </c>
      <c r="E3260" t="s">
        <v>4423</v>
      </c>
      <c r="F3260" t="s">
        <v>4430</v>
      </c>
      <c r="G3260" t="s">
        <v>156</v>
      </c>
      <c r="H3260">
        <v>110</v>
      </c>
      <c r="I3260">
        <v>25</v>
      </c>
      <c r="J3260">
        <v>46</v>
      </c>
      <c r="K3260">
        <v>3846</v>
      </c>
      <c r="L3260">
        <v>20</v>
      </c>
      <c r="M3260">
        <v>34.827667741594603</v>
      </c>
    </row>
    <row r="3261" spans="1:13" hidden="1" outlineLevel="3" x14ac:dyDescent="0.2">
      <c r="A3261">
        <v>1972</v>
      </c>
      <c r="B3261">
        <v>57</v>
      </c>
      <c r="C3261" t="s">
        <v>4432</v>
      </c>
      <c r="D3261">
        <v>116</v>
      </c>
      <c r="E3261" t="s">
        <v>4423</v>
      </c>
      <c r="F3261" t="s">
        <v>4433</v>
      </c>
      <c r="G3261" t="s">
        <v>156</v>
      </c>
      <c r="H3261">
        <v>110</v>
      </c>
      <c r="I3261">
        <v>28</v>
      </c>
      <c r="J3261">
        <v>44</v>
      </c>
      <c r="K3261">
        <v>3846</v>
      </c>
      <c r="L3261">
        <v>20</v>
      </c>
      <c r="M3261">
        <v>34.8120807394072</v>
      </c>
    </row>
    <row r="3262" spans="1:13" hidden="1" outlineLevel="3" x14ac:dyDescent="0.2">
      <c r="A3262">
        <v>1972</v>
      </c>
      <c r="B3262">
        <v>72</v>
      </c>
      <c r="C3262" t="s">
        <v>4279</v>
      </c>
      <c r="D3262">
        <v>115</v>
      </c>
      <c r="E3262" t="s">
        <v>4423</v>
      </c>
      <c r="F3262" t="s">
        <v>4454</v>
      </c>
      <c r="G3262" t="s">
        <v>156</v>
      </c>
      <c r="H3262">
        <v>110</v>
      </c>
      <c r="I3262">
        <v>46</v>
      </c>
      <c r="J3262">
        <v>21</v>
      </c>
      <c r="K3262">
        <v>3846</v>
      </c>
      <c r="L3262">
        <v>20</v>
      </c>
      <c r="M3262">
        <v>34.719808616759501</v>
      </c>
    </row>
    <row r="3263" spans="1:13" hidden="1" outlineLevel="3" x14ac:dyDescent="0.2">
      <c r="A3263">
        <v>1972</v>
      </c>
      <c r="B3263">
        <v>75</v>
      </c>
      <c r="C3263" t="s">
        <v>4068</v>
      </c>
      <c r="D3263">
        <v>118</v>
      </c>
      <c r="E3263" t="s">
        <v>4423</v>
      </c>
      <c r="F3263" t="s">
        <v>4458</v>
      </c>
      <c r="G3263" t="s">
        <v>156</v>
      </c>
      <c r="H3263">
        <v>110</v>
      </c>
      <c r="I3263">
        <v>48</v>
      </c>
      <c r="J3263">
        <v>25</v>
      </c>
      <c r="K3263">
        <v>3846</v>
      </c>
      <c r="L3263">
        <v>20</v>
      </c>
      <c r="M3263">
        <v>34.709015931111402</v>
      </c>
    </row>
    <row r="3264" spans="1:13" hidden="1" outlineLevel="3" x14ac:dyDescent="0.2">
      <c r="A3264">
        <v>1972</v>
      </c>
      <c r="B3264">
        <v>84</v>
      </c>
      <c r="C3264" t="s">
        <v>4469</v>
      </c>
      <c r="D3264">
        <v>119</v>
      </c>
      <c r="E3264" t="s">
        <v>4423</v>
      </c>
      <c r="F3264" t="s">
        <v>4470</v>
      </c>
      <c r="G3264" t="s">
        <v>156</v>
      </c>
      <c r="H3264">
        <v>111</v>
      </c>
      <c r="I3264">
        <v>3</v>
      </c>
      <c r="J3264">
        <v>56</v>
      </c>
      <c r="K3264">
        <v>3846</v>
      </c>
      <c r="L3264">
        <v>20</v>
      </c>
      <c r="M3264">
        <v>34.628197561</v>
      </c>
    </row>
    <row r="3265" spans="1:13" hidden="1" outlineLevel="3" x14ac:dyDescent="0.2">
      <c r="A3265">
        <v>1972</v>
      </c>
      <c r="B3265">
        <v>88</v>
      </c>
      <c r="C3265" t="s">
        <v>4475</v>
      </c>
      <c r="D3265">
        <v>111</v>
      </c>
      <c r="E3265" t="s">
        <v>4423</v>
      </c>
      <c r="F3265" t="s">
        <v>4476</v>
      </c>
      <c r="G3265" t="s">
        <v>156</v>
      </c>
      <c r="H3265">
        <v>112</v>
      </c>
      <c r="I3265">
        <v>20</v>
      </c>
      <c r="J3265">
        <v>51</v>
      </c>
      <c r="K3265">
        <v>3846</v>
      </c>
      <c r="L3265">
        <v>20</v>
      </c>
      <c r="M3265">
        <v>34.233071496918001</v>
      </c>
    </row>
    <row r="3266" spans="1:13" outlineLevel="2" collapsed="1" x14ac:dyDescent="0.2">
      <c r="E3266" s="10" t="s">
        <v>13150</v>
      </c>
      <c r="M3266">
        <f>SUBTOTAL(1,M3259:M3265)</f>
        <v>34.683990841234014</v>
      </c>
    </row>
    <row r="3267" spans="1:13" hidden="1" outlineLevel="3" x14ac:dyDescent="0.2">
      <c r="A3267">
        <v>1972</v>
      </c>
      <c r="B3267">
        <v>18</v>
      </c>
      <c r="C3267" t="s">
        <v>4382</v>
      </c>
      <c r="D3267">
        <v>105</v>
      </c>
      <c r="E3267" t="s">
        <v>4383</v>
      </c>
      <c r="F3267" t="s">
        <v>4384</v>
      </c>
      <c r="G3267" t="s">
        <v>156</v>
      </c>
      <c r="H3267">
        <v>109</v>
      </c>
      <c r="I3267">
        <v>21</v>
      </c>
      <c r="J3267">
        <v>27</v>
      </c>
      <c r="K3267">
        <v>3846</v>
      </c>
      <c r="L3267">
        <v>20</v>
      </c>
      <c r="M3267">
        <v>35.169055620327804</v>
      </c>
    </row>
    <row r="3268" spans="1:13" hidden="1" outlineLevel="3" x14ac:dyDescent="0.2">
      <c r="A3268">
        <v>1972</v>
      </c>
      <c r="B3268">
        <v>54</v>
      </c>
      <c r="C3268" t="s">
        <v>3947</v>
      </c>
      <c r="D3268">
        <v>110</v>
      </c>
      <c r="E3268" t="s">
        <v>4383</v>
      </c>
      <c r="F3268" t="s">
        <v>4429</v>
      </c>
      <c r="G3268" t="s">
        <v>156</v>
      </c>
      <c r="H3268">
        <v>110</v>
      </c>
      <c r="I3268">
        <v>22</v>
      </c>
      <c r="J3268">
        <v>20</v>
      </c>
      <c r="K3268">
        <v>3846</v>
      </c>
      <c r="L3268">
        <v>20</v>
      </c>
      <c r="M3268">
        <v>34.8457240650324</v>
      </c>
    </row>
    <row r="3269" spans="1:13" hidden="1" outlineLevel="3" x14ac:dyDescent="0.2">
      <c r="A3269">
        <v>1972</v>
      </c>
      <c r="B3269">
        <v>61</v>
      </c>
      <c r="C3269" t="s">
        <v>4299</v>
      </c>
      <c r="D3269">
        <v>104</v>
      </c>
      <c r="E3269" t="s">
        <v>4383</v>
      </c>
      <c r="F3269" t="s">
        <v>4438</v>
      </c>
      <c r="G3269" t="s">
        <v>156</v>
      </c>
      <c r="H3269">
        <v>110</v>
      </c>
      <c r="I3269">
        <v>32</v>
      </c>
      <c r="J3269">
        <v>1</v>
      </c>
      <c r="K3269">
        <v>3846</v>
      </c>
      <c r="L3269">
        <v>20</v>
      </c>
      <c r="M3269">
        <v>34.794846213192997</v>
      </c>
    </row>
    <row r="3270" spans="1:13" hidden="1" outlineLevel="3" x14ac:dyDescent="0.2">
      <c r="A3270">
        <v>1972</v>
      </c>
      <c r="B3270">
        <v>71</v>
      </c>
      <c r="C3270" t="s">
        <v>4137</v>
      </c>
      <c r="D3270">
        <v>109</v>
      </c>
      <c r="E3270" t="s">
        <v>4383</v>
      </c>
      <c r="F3270" t="s">
        <v>4453</v>
      </c>
      <c r="G3270" t="s">
        <v>156</v>
      </c>
      <c r="H3270">
        <v>110</v>
      </c>
      <c r="I3270">
        <v>44</v>
      </c>
      <c r="J3270">
        <v>42</v>
      </c>
      <c r="K3270">
        <v>3846</v>
      </c>
      <c r="L3270">
        <v>20</v>
      </c>
      <c r="M3270">
        <v>34.728430177434603</v>
      </c>
    </row>
    <row r="3271" spans="1:13" hidden="1" outlineLevel="3" x14ac:dyDescent="0.2">
      <c r="A3271">
        <v>1972</v>
      </c>
      <c r="B3271">
        <v>73</v>
      </c>
      <c r="C3271" t="s">
        <v>3804</v>
      </c>
      <c r="D3271">
        <v>106</v>
      </c>
      <c r="E3271" t="s">
        <v>4383</v>
      </c>
      <c r="F3271" t="s">
        <v>4455</v>
      </c>
      <c r="G3271" t="s">
        <v>156</v>
      </c>
      <c r="H3271">
        <v>110</v>
      </c>
      <c r="I3271">
        <v>46</v>
      </c>
      <c r="J3271">
        <v>56</v>
      </c>
      <c r="K3271">
        <v>3846</v>
      </c>
      <c r="L3271">
        <v>20</v>
      </c>
      <c r="M3271">
        <v>34.716761614378498</v>
      </c>
    </row>
    <row r="3272" spans="1:13" hidden="1" outlineLevel="3" x14ac:dyDescent="0.2">
      <c r="A3272">
        <v>1972</v>
      </c>
      <c r="B3272">
        <v>78</v>
      </c>
      <c r="C3272" t="s">
        <v>4286</v>
      </c>
      <c r="D3272">
        <v>103</v>
      </c>
      <c r="E3272" t="s">
        <v>4383</v>
      </c>
      <c r="F3272" t="s">
        <v>4462</v>
      </c>
      <c r="G3272" t="s">
        <v>156</v>
      </c>
      <c r="H3272">
        <v>110</v>
      </c>
      <c r="I3272">
        <v>54</v>
      </c>
      <c r="J3272">
        <v>14</v>
      </c>
      <c r="K3272">
        <v>3846</v>
      </c>
      <c r="L3272">
        <v>20</v>
      </c>
      <c r="M3272">
        <v>34.678675730236797</v>
      </c>
    </row>
    <row r="3273" spans="1:13" outlineLevel="2" collapsed="1" x14ac:dyDescent="0.2">
      <c r="E3273" s="10" t="s">
        <v>13151</v>
      </c>
      <c r="M3273">
        <f>SUBTOTAL(1,M3267:M3272)</f>
        <v>34.822248903433852</v>
      </c>
    </row>
    <row r="3274" spans="1:13" hidden="1" outlineLevel="3" x14ac:dyDescent="0.2">
      <c r="A3274">
        <v>1972</v>
      </c>
      <c r="B3274">
        <v>1</v>
      </c>
      <c r="C3274" t="s">
        <v>3937</v>
      </c>
      <c r="D3274">
        <v>1</v>
      </c>
      <c r="E3274" t="s">
        <v>3951</v>
      </c>
      <c r="F3274" t="s">
        <v>4354</v>
      </c>
      <c r="G3274" t="s">
        <v>156</v>
      </c>
      <c r="H3274">
        <v>108</v>
      </c>
      <c r="I3274">
        <v>17</v>
      </c>
      <c r="J3274">
        <v>18</v>
      </c>
      <c r="K3274">
        <v>3846</v>
      </c>
      <c r="L3274">
        <v>20</v>
      </c>
      <c r="M3274">
        <v>35.516291382574302</v>
      </c>
    </row>
    <row r="3275" spans="1:13" hidden="1" outlineLevel="3" x14ac:dyDescent="0.2">
      <c r="A3275">
        <v>1972</v>
      </c>
      <c r="B3275">
        <v>1</v>
      </c>
      <c r="C3275" t="s">
        <v>3937</v>
      </c>
      <c r="D3275">
        <v>1</v>
      </c>
      <c r="E3275" t="s">
        <v>3951</v>
      </c>
      <c r="F3275" t="s">
        <v>4355</v>
      </c>
      <c r="G3275" t="s">
        <v>156</v>
      </c>
      <c r="H3275">
        <v>105</v>
      </c>
      <c r="I3275">
        <v>44</v>
      </c>
      <c r="J3275">
        <v>58</v>
      </c>
      <c r="K3275">
        <v>3846</v>
      </c>
      <c r="L3275">
        <v>20</v>
      </c>
      <c r="M3275">
        <v>36.368985389994101</v>
      </c>
    </row>
    <row r="3276" spans="1:13" hidden="1" outlineLevel="3" x14ac:dyDescent="0.2">
      <c r="A3276">
        <v>1972</v>
      </c>
      <c r="B3276">
        <v>14</v>
      </c>
      <c r="C3276" t="s">
        <v>3603</v>
      </c>
      <c r="D3276">
        <v>9</v>
      </c>
      <c r="E3276" t="s">
        <v>3951</v>
      </c>
      <c r="F3276" t="s">
        <v>4375</v>
      </c>
      <c r="G3276" t="s">
        <v>156</v>
      </c>
      <c r="H3276">
        <v>109</v>
      </c>
      <c r="I3276">
        <v>6</v>
      </c>
      <c r="J3276">
        <v>46</v>
      </c>
      <c r="K3276">
        <v>3846</v>
      </c>
      <c r="L3276">
        <v>20</v>
      </c>
      <c r="M3276">
        <v>35.247934094693001</v>
      </c>
    </row>
    <row r="3277" spans="1:13" hidden="1" outlineLevel="3" x14ac:dyDescent="0.2">
      <c r="A3277">
        <v>1972</v>
      </c>
      <c r="B3277">
        <v>15</v>
      </c>
      <c r="C3277" t="s">
        <v>3788</v>
      </c>
      <c r="D3277">
        <v>10</v>
      </c>
      <c r="E3277" t="s">
        <v>3951</v>
      </c>
      <c r="F3277" t="s">
        <v>4376</v>
      </c>
      <c r="G3277" t="s">
        <v>156</v>
      </c>
      <c r="H3277">
        <v>109</v>
      </c>
      <c r="I3277">
        <v>16</v>
      </c>
      <c r="J3277">
        <v>51</v>
      </c>
      <c r="K3277">
        <v>3846</v>
      </c>
      <c r="L3277">
        <v>20</v>
      </c>
      <c r="M3277">
        <v>35.193728695943904</v>
      </c>
    </row>
    <row r="3278" spans="1:13" hidden="1" outlineLevel="3" x14ac:dyDescent="0.2">
      <c r="A3278">
        <v>1972</v>
      </c>
      <c r="B3278">
        <v>22</v>
      </c>
      <c r="C3278" t="s">
        <v>4151</v>
      </c>
      <c r="D3278">
        <v>3</v>
      </c>
      <c r="E3278" t="s">
        <v>3951</v>
      </c>
      <c r="F3278" t="s">
        <v>4388</v>
      </c>
      <c r="G3278" t="s">
        <v>156</v>
      </c>
      <c r="H3278">
        <v>109</v>
      </c>
      <c r="I3278">
        <v>38</v>
      </c>
      <c r="J3278">
        <v>46</v>
      </c>
      <c r="K3278">
        <v>3846</v>
      </c>
      <c r="L3278">
        <v>20</v>
      </c>
      <c r="M3278">
        <v>35.076483434078298</v>
      </c>
    </row>
    <row r="3279" spans="1:13" hidden="1" outlineLevel="3" x14ac:dyDescent="0.2">
      <c r="A3279">
        <v>1972</v>
      </c>
      <c r="B3279">
        <v>26</v>
      </c>
      <c r="C3279" t="s">
        <v>4103</v>
      </c>
      <c r="D3279">
        <v>2</v>
      </c>
      <c r="E3279" t="s">
        <v>3951</v>
      </c>
      <c r="F3279" t="s">
        <v>4393</v>
      </c>
      <c r="G3279" t="s">
        <v>156</v>
      </c>
      <c r="H3279">
        <v>109</v>
      </c>
      <c r="I3279">
        <v>44</v>
      </c>
      <c r="J3279">
        <v>38</v>
      </c>
      <c r="K3279">
        <v>3846</v>
      </c>
      <c r="L3279">
        <v>20</v>
      </c>
      <c r="M3279">
        <v>35.0452315745245</v>
      </c>
    </row>
    <row r="3280" spans="1:13" hidden="1" outlineLevel="3" x14ac:dyDescent="0.2">
      <c r="A3280">
        <v>1972</v>
      </c>
      <c r="B3280">
        <v>28</v>
      </c>
      <c r="C3280" t="s">
        <v>3704</v>
      </c>
      <c r="D3280">
        <v>4</v>
      </c>
      <c r="E3280" t="s">
        <v>3951</v>
      </c>
      <c r="F3280" t="s">
        <v>4395</v>
      </c>
      <c r="G3280" t="s">
        <v>156</v>
      </c>
      <c r="H3280">
        <v>109</v>
      </c>
      <c r="I3280">
        <v>48</v>
      </c>
      <c r="J3280">
        <v>47</v>
      </c>
      <c r="K3280">
        <v>3846</v>
      </c>
      <c r="L3280">
        <v>20</v>
      </c>
      <c r="M3280">
        <v>35.023158043847197</v>
      </c>
    </row>
    <row r="3281" spans="1:13" hidden="1" outlineLevel="3" x14ac:dyDescent="0.2">
      <c r="A3281">
        <v>1972</v>
      </c>
      <c r="B3281">
        <v>37</v>
      </c>
      <c r="C3281" t="s">
        <v>4054</v>
      </c>
      <c r="D3281">
        <v>7</v>
      </c>
      <c r="E3281" t="s">
        <v>3951</v>
      </c>
      <c r="F3281" t="s">
        <v>4407</v>
      </c>
      <c r="G3281" t="s">
        <v>156</v>
      </c>
      <c r="H3281">
        <v>109</v>
      </c>
      <c r="I3281">
        <v>29</v>
      </c>
      <c r="J3281">
        <v>11</v>
      </c>
      <c r="K3281">
        <v>3846</v>
      </c>
      <c r="L3281">
        <v>20</v>
      </c>
      <c r="M3281">
        <v>35.127654122404799</v>
      </c>
    </row>
    <row r="3282" spans="1:13" hidden="1" outlineLevel="3" x14ac:dyDescent="0.2">
      <c r="A3282">
        <v>1972</v>
      </c>
      <c r="B3282">
        <v>43</v>
      </c>
      <c r="C3282" t="s">
        <v>4200</v>
      </c>
      <c r="D3282">
        <v>6</v>
      </c>
      <c r="E3282" t="s">
        <v>3951</v>
      </c>
      <c r="F3282" t="s">
        <v>4413</v>
      </c>
      <c r="G3282" t="s">
        <v>156</v>
      </c>
      <c r="H3282">
        <v>110</v>
      </c>
      <c r="I3282">
        <v>7</v>
      </c>
      <c r="J3282">
        <v>59</v>
      </c>
      <c r="K3282">
        <v>3846</v>
      </c>
      <c r="L3282">
        <v>20</v>
      </c>
      <c r="M3282">
        <v>34.9213955846337</v>
      </c>
    </row>
    <row r="3283" spans="1:13" hidden="1" outlineLevel="3" x14ac:dyDescent="0.2">
      <c r="A3283">
        <v>1972</v>
      </c>
      <c r="B3283">
        <v>51</v>
      </c>
      <c r="C3283" t="s">
        <v>3762</v>
      </c>
      <c r="D3283">
        <v>5</v>
      </c>
      <c r="E3283" t="s">
        <v>3951</v>
      </c>
      <c r="F3283" t="s">
        <v>4425</v>
      </c>
      <c r="G3283" t="s">
        <v>156</v>
      </c>
      <c r="H3283">
        <v>110</v>
      </c>
      <c r="I3283">
        <v>20</v>
      </c>
      <c r="J3283">
        <v>26</v>
      </c>
      <c r="K3283">
        <v>3846</v>
      </c>
      <c r="L3283">
        <v>20</v>
      </c>
      <c r="M3283">
        <v>34.855724449054101</v>
      </c>
    </row>
    <row r="3284" spans="1:13" outlineLevel="2" collapsed="1" x14ac:dyDescent="0.2">
      <c r="E3284" s="10" t="s">
        <v>13133</v>
      </c>
      <c r="M3284">
        <f>SUBTOTAL(1,M3274:M3283)</f>
        <v>35.237658677174792</v>
      </c>
    </row>
    <row r="3285" spans="1:13" hidden="1" outlineLevel="3" x14ac:dyDescent="0.2">
      <c r="A3285">
        <v>1972</v>
      </c>
      <c r="B3285">
        <v>9</v>
      </c>
      <c r="C3285" t="s">
        <v>4117</v>
      </c>
      <c r="D3285">
        <v>43</v>
      </c>
      <c r="E3285" t="s">
        <v>3565</v>
      </c>
      <c r="F3285" t="s">
        <v>4370</v>
      </c>
      <c r="G3285" t="s">
        <v>156</v>
      </c>
      <c r="H3285">
        <v>108</v>
      </c>
      <c r="I3285">
        <v>54</v>
      </c>
      <c r="J3285">
        <v>29</v>
      </c>
      <c r="K3285">
        <v>3846</v>
      </c>
      <c r="L3285">
        <v>20</v>
      </c>
      <c r="M3285">
        <v>35.314192144750002</v>
      </c>
    </row>
    <row r="3286" spans="1:13" hidden="1" outlineLevel="3" x14ac:dyDescent="0.2">
      <c r="A3286">
        <v>1972</v>
      </c>
      <c r="B3286">
        <v>11</v>
      </c>
      <c r="C3286" t="s">
        <v>3735</v>
      </c>
      <c r="D3286">
        <v>37</v>
      </c>
      <c r="E3286" t="s">
        <v>3565</v>
      </c>
      <c r="F3286" t="s">
        <v>4372</v>
      </c>
      <c r="G3286" t="s">
        <v>156</v>
      </c>
      <c r="H3286">
        <v>109</v>
      </c>
      <c r="I3286">
        <v>3</v>
      </c>
      <c r="J3286">
        <v>45</v>
      </c>
      <c r="K3286">
        <v>3846</v>
      </c>
      <c r="L3286">
        <v>20</v>
      </c>
      <c r="M3286">
        <v>35.264183381088799</v>
      </c>
    </row>
    <row r="3287" spans="1:13" hidden="1" outlineLevel="3" x14ac:dyDescent="0.2">
      <c r="A3287">
        <v>1972</v>
      </c>
      <c r="B3287">
        <v>21</v>
      </c>
      <c r="C3287" t="s">
        <v>4164</v>
      </c>
      <c r="D3287">
        <v>35</v>
      </c>
      <c r="E3287" t="s">
        <v>3565</v>
      </c>
      <c r="F3287" t="s">
        <v>4387</v>
      </c>
      <c r="G3287" t="s">
        <v>156</v>
      </c>
      <c r="H3287">
        <v>109</v>
      </c>
      <c r="I3287">
        <v>32</v>
      </c>
      <c r="J3287">
        <v>9</v>
      </c>
      <c r="K3287">
        <v>3846</v>
      </c>
      <c r="L3287">
        <v>20</v>
      </c>
      <c r="M3287">
        <v>35.111797509186403</v>
      </c>
    </row>
    <row r="3288" spans="1:13" hidden="1" outlineLevel="3" x14ac:dyDescent="0.2">
      <c r="A3288">
        <v>1972</v>
      </c>
      <c r="B3288">
        <v>31</v>
      </c>
      <c r="C3288" t="s">
        <v>4130</v>
      </c>
      <c r="D3288">
        <v>38</v>
      </c>
      <c r="E3288" t="s">
        <v>3565</v>
      </c>
      <c r="F3288" t="s">
        <v>4399</v>
      </c>
      <c r="G3288" t="s">
        <v>156</v>
      </c>
      <c r="H3288">
        <v>109</v>
      </c>
      <c r="I3288">
        <v>51</v>
      </c>
      <c r="J3288">
        <v>40</v>
      </c>
      <c r="K3288">
        <v>3846</v>
      </c>
      <c r="L3288">
        <v>20</v>
      </c>
      <c r="M3288">
        <v>35.007838179519503</v>
      </c>
    </row>
    <row r="3289" spans="1:13" hidden="1" outlineLevel="3" x14ac:dyDescent="0.2">
      <c r="A3289">
        <v>1972</v>
      </c>
      <c r="B3289">
        <v>38</v>
      </c>
      <c r="C3289" t="s">
        <v>4153</v>
      </c>
      <c r="D3289">
        <v>40</v>
      </c>
      <c r="E3289" t="s">
        <v>3565</v>
      </c>
      <c r="F3289" t="s">
        <v>4408</v>
      </c>
      <c r="G3289" t="s">
        <v>156</v>
      </c>
      <c r="H3289">
        <v>110</v>
      </c>
      <c r="I3289">
        <v>1</v>
      </c>
      <c r="J3289">
        <v>35</v>
      </c>
      <c r="K3289">
        <v>3846</v>
      </c>
      <c r="L3289">
        <v>20</v>
      </c>
      <c r="M3289">
        <v>34.955250634317501</v>
      </c>
    </row>
    <row r="3290" spans="1:13" hidden="1" outlineLevel="3" x14ac:dyDescent="0.2">
      <c r="A3290">
        <v>1972</v>
      </c>
      <c r="B3290">
        <v>41</v>
      </c>
      <c r="C3290" t="s">
        <v>3985</v>
      </c>
      <c r="D3290">
        <v>36</v>
      </c>
      <c r="E3290" t="s">
        <v>3565</v>
      </c>
      <c r="F3290" t="s">
        <v>4411</v>
      </c>
      <c r="G3290" t="s">
        <v>156</v>
      </c>
      <c r="H3290">
        <v>110</v>
      </c>
      <c r="I3290">
        <v>6</v>
      </c>
      <c r="J3290">
        <v>10</v>
      </c>
      <c r="K3290">
        <v>3846</v>
      </c>
      <c r="L3290">
        <v>20</v>
      </c>
      <c r="M3290">
        <v>34.930998814239203</v>
      </c>
    </row>
    <row r="3291" spans="1:13" hidden="1" outlineLevel="3" x14ac:dyDescent="0.2">
      <c r="A3291">
        <v>1972</v>
      </c>
      <c r="B3291">
        <v>44</v>
      </c>
      <c r="C3291" t="s">
        <v>3790</v>
      </c>
      <c r="D3291">
        <v>39</v>
      </c>
      <c r="E3291" t="s">
        <v>3565</v>
      </c>
      <c r="F3291" t="s">
        <v>4414</v>
      </c>
      <c r="G3291" t="s">
        <v>156</v>
      </c>
      <c r="H3291">
        <v>110</v>
      </c>
      <c r="I3291">
        <v>11</v>
      </c>
      <c r="J3291">
        <v>11</v>
      </c>
      <c r="K3291">
        <v>3846</v>
      </c>
      <c r="L3291">
        <v>20</v>
      </c>
      <c r="M3291">
        <v>34.904492639996299</v>
      </c>
    </row>
    <row r="3292" spans="1:13" hidden="1" outlineLevel="3" x14ac:dyDescent="0.2">
      <c r="A3292">
        <v>1972</v>
      </c>
      <c r="B3292">
        <v>45</v>
      </c>
      <c r="C3292" t="s">
        <v>4415</v>
      </c>
      <c r="D3292">
        <v>44</v>
      </c>
      <c r="E3292" t="s">
        <v>3565</v>
      </c>
      <c r="F3292" t="s">
        <v>4416</v>
      </c>
      <c r="G3292" t="s">
        <v>156</v>
      </c>
      <c r="H3292">
        <v>110</v>
      </c>
      <c r="I3292">
        <v>13</v>
      </c>
      <c r="J3292">
        <v>15</v>
      </c>
      <c r="K3292">
        <v>3846</v>
      </c>
      <c r="L3292">
        <v>20</v>
      </c>
      <c r="M3292">
        <v>34.893584848599403</v>
      </c>
    </row>
    <row r="3293" spans="1:13" hidden="1" outlineLevel="3" x14ac:dyDescent="0.2">
      <c r="A3293">
        <v>1972</v>
      </c>
      <c r="B3293">
        <v>47</v>
      </c>
      <c r="C3293" t="s">
        <v>3785</v>
      </c>
      <c r="D3293">
        <v>42</v>
      </c>
      <c r="E3293" t="s">
        <v>3565</v>
      </c>
      <c r="F3293" t="s">
        <v>4419</v>
      </c>
      <c r="G3293" t="s">
        <v>156</v>
      </c>
      <c r="H3293">
        <v>110</v>
      </c>
      <c r="I3293">
        <v>18</v>
      </c>
      <c r="J3293">
        <v>15</v>
      </c>
      <c r="K3293">
        <v>3846</v>
      </c>
      <c r="L3293">
        <v>20</v>
      </c>
      <c r="M3293">
        <v>34.867223208552097</v>
      </c>
    </row>
    <row r="3294" spans="1:13" outlineLevel="2" collapsed="1" x14ac:dyDescent="0.2">
      <c r="E3294" s="10" t="s">
        <v>13111</v>
      </c>
      <c r="M3294">
        <f>SUBTOTAL(1,M3285:M3293)</f>
        <v>35.027729040027694</v>
      </c>
    </row>
    <row r="3295" spans="1:13" hidden="1" outlineLevel="3" x14ac:dyDescent="0.2">
      <c r="A3295">
        <v>1972</v>
      </c>
      <c r="B3295">
        <v>17</v>
      </c>
      <c r="C3295" t="s">
        <v>3682</v>
      </c>
      <c r="D3295">
        <v>78</v>
      </c>
      <c r="E3295" t="s">
        <v>4380</v>
      </c>
      <c r="F3295" t="s">
        <v>4381</v>
      </c>
      <c r="G3295" t="s">
        <v>156</v>
      </c>
      <c r="H3295">
        <v>109</v>
      </c>
      <c r="I3295">
        <v>20</v>
      </c>
      <c r="J3295">
        <v>59</v>
      </c>
      <c r="K3295">
        <v>3846</v>
      </c>
      <c r="L3295">
        <v>20</v>
      </c>
      <c r="M3295">
        <v>35.1715571090715</v>
      </c>
    </row>
    <row r="3296" spans="1:13" hidden="1" outlineLevel="3" x14ac:dyDescent="0.2">
      <c r="A3296">
        <v>1972</v>
      </c>
      <c r="B3296">
        <v>20</v>
      </c>
      <c r="C3296" t="s">
        <v>3450</v>
      </c>
      <c r="D3296">
        <v>82</v>
      </c>
      <c r="E3296" t="s">
        <v>4380</v>
      </c>
      <c r="F3296" t="s">
        <v>4386</v>
      </c>
      <c r="G3296" t="s">
        <v>156</v>
      </c>
      <c r="H3296">
        <v>109</v>
      </c>
      <c r="I3296">
        <v>27</v>
      </c>
      <c r="J3296">
        <v>27</v>
      </c>
      <c r="K3296">
        <v>3846</v>
      </c>
      <c r="L3296">
        <v>20</v>
      </c>
      <c r="M3296">
        <v>35.136925290637897</v>
      </c>
    </row>
    <row r="3297" spans="1:13" hidden="1" outlineLevel="3" x14ac:dyDescent="0.2">
      <c r="A3297">
        <v>1972</v>
      </c>
      <c r="B3297">
        <v>24</v>
      </c>
      <c r="C3297" t="s">
        <v>3193</v>
      </c>
      <c r="D3297">
        <v>88</v>
      </c>
      <c r="E3297" t="s">
        <v>4380</v>
      </c>
      <c r="F3297" t="s">
        <v>4390</v>
      </c>
      <c r="G3297" t="s">
        <v>156</v>
      </c>
      <c r="H3297">
        <v>109</v>
      </c>
      <c r="I3297">
        <v>42</v>
      </c>
      <c r="J3297">
        <v>17</v>
      </c>
      <c r="K3297">
        <v>3846</v>
      </c>
      <c r="L3297">
        <v>20</v>
      </c>
      <c r="M3297">
        <v>35.057743386919903</v>
      </c>
    </row>
    <row r="3298" spans="1:13" hidden="1" outlineLevel="3" x14ac:dyDescent="0.2">
      <c r="A3298">
        <v>1972</v>
      </c>
      <c r="B3298">
        <v>34</v>
      </c>
      <c r="C3298" t="s">
        <v>3899</v>
      </c>
      <c r="D3298">
        <v>79</v>
      </c>
      <c r="E3298" t="s">
        <v>4380</v>
      </c>
      <c r="F3298" t="s">
        <v>4403</v>
      </c>
      <c r="G3298" t="s">
        <v>156</v>
      </c>
      <c r="H3298">
        <v>109</v>
      </c>
      <c r="I3298">
        <v>56</v>
      </c>
      <c r="J3298">
        <v>57</v>
      </c>
      <c r="K3298">
        <v>3846</v>
      </c>
      <c r="L3298">
        <v>20</v>
      </c>
      <c r="M3298">
        <v>34.979801271799801</v>
      </c>
    </row>
    <row r="3299" spans="1:13" hidden="1" outlineLevel="3" x14ac:dyDescent="0.2">
      <c r="A3299">
        <v>1972</v>
      </c>
      <c r="B3299">
        <v>42</v>
      </c>
      <c r="C3299" t="s">
        <v>3134</v>
      </c>
      <c r="D3299">
        <v>85</v>
      </c>
      <c r="E3299" t="s">
        <v>4380</v>
      </c>
      <c r="F3299" t="s">
        <v>4412</v>
      </c>
      <c r="G3299" t="s">
        <v>156</v>
      </c>
      <c r="H3299">
        <v>110</v>
      </c>
      <c r="I3299">
        <v>7</v>
      </c>
      <c r="J3299">
        <v>27</v>
      </c>
      <c r="K3299">
        <v>3846</v>
      </c>
      <c r="L3299">
        <v>20</v>
      </c>
      <c r="M3299">
        <v>34.924214333820103</v>
      </c>
    </row>
    <row r="3300" spans="1:13" hidden="1" outlineLevel="3" x14ac:dyDescent="0.2">
      <c r="A3300">
        <v>1972</v>
      </c>
      <c r="B3300">
        <v>52</v>
      </c>
      <c r="C3300" t="s">
        <v>4426</v>
      </c>
      <c r="D3300">
        <v>83</v>
      </c>
      <c r="E3300" t="s">
        <v>4380</v>
      </c>
      <c r="F3300" t="s">
        <v>4427</v>
      </c>
      <c r="G3300" t="s">
        <v>156</v>
      </c>
      <c r="H3300">
        <v>110</v>
      </c>
      <c r="I3300">
        <v>21</v>
      </c>
      <c r="J3300">
        <v>19</v>
      </c>
      <c r="K3300">
        <v>3846</v>
      </c>
      <c r="L3300">
        <v>20</v>
      </c>
      <c r="M3300">
        <v>34.851074433836096</v>
      </c>
    </row>
    <row r="3301" spans="1:13" hidden="1" outlineLevel="3" x14ac:dyDescent="0.2">
      <c r="A3301">
        <v>1972</v>
      </c>
      <c r="B3301">
        <v>60</v>
      </c>
      <c r="C3301" t="s">
        <v>3630</v>
      </c>
      <c r="D3301">
        <v>81</v>
      </c>
      <c r="E3301" t="s">
        <v>4380</v>
      </c>
      <c r="F3301" t="s">
        <v>4437</v>
      </c>
      <c r="G3301" t="s">
        <v>156</v>
      </c>
      <c r="H3301">
        <v>110</v>
      </c>
      <c r="I3301">
        <v>29</v>
      </c>
      <c r="J3301">
        <v>55</v>
      </c>
      <c r="K3301">
        <v>3846</v>
      </c>
      <c r="L3301">
        <v>20</v>
      </c>
      <c r="M3301">
        <v>34.805867343732302</v>
      </c>
    </row>
    <row r="3302" spans="1:13" hidden="1" outlineLevel="3" x14ac:dyDescent="0.2">
      <c r="A3302">
        <v>1972</v>
      </c>
      <c r="B3302">
        <v>63</v>
      </c>
      <c r="C3302" t="s">
        <v>4019</v>
      </c>
      <c r="D3302">
        <v>84</v>
      </c>
      <c r="E3302" t="s">
        <v>4380</v>
      </c>
      <c r="F3302" t="s">
        <v>4441</v>
      </c>
      <c r="G3302" t="s">
        <v>156</v>
      </c>
      <c r="H3302">
        <v>110</v>
      </c>
      <c r="I3302">
        <v>33</v>
      </c>
      <c r="J3302">
        <v>4</v>
      </c>
      <c r="K3302">
        <v>3846</v>
      </c>
      <c r="L3302">
        <v>20</v>
      </c>
      <c r="M3302">
        <v>34.789338264854798</v>
      </c>
    </row>
    <row r="3303" spans="1:13" outlineLevel="2" collapsed="1" x14ac:dyDescent="0.2">
      <c r="E3303" s="10" t="s">
        <v>13152</v>
      </c>
      <c r="M3303">
        <f>SUBTOTAL(1,M3295:M3302)</f>
        <v>34.964565179334052</v>
      </c>
    </row>
    <row r="3304" spans="1:13" hidden="1" outlineLevel="3" x14ac:dyDescent="0.2">
      <c r="A3304">
        <v>1972</v>
      </c>
      <c r="B3304">
        <v>2</v>
      </c>
      <c r="C3304" t="s">
        <v>3548</v>
      </c>
      <c r="D3304">
        <v>92</v>
      </c>
      <c r="E3304" t="s">
        <v>3443</v>
      </c>
      <c r="F3304" t="s">
        <v>4356</v>
      </c>
      <c r="G3304" t="s">
        <v>156</v>
      </c>
      <c r="H3304">
        <v>108</v>
      </c>
      <c r="I3304">
        <v>27</v>
      </c>
      <c r="J3304">
        <v>59</v>
      </c>
      <c r="K3304">
        <v>3846</v>
      </c>
      <c r="L3304">
        <v>20</v>
      </c>
      <c r="M3304">
        <v>35.457988777885603</v>
      </c>
    </row>
    <row r="3305" spans="1:13" hidden="1" outlineLevel="3" x14ac:dyDescent="0.2">
      <c r="A3305">
        <v>1972</v>
      </c>
      <c r="B3305">
        <v>2</v>
      </c>
      <c r="C3305" t="s">
        <v>3548</v>
      </c>
      <c r="D3305">
        <v>92</v>
      </c>
      <c r="E3305" t="s">
        <v>3443</v>
      </c>
      <c r="F3305" t="s">
        <v>4357</v>
      </c>
      <c r="G3305" t="s">
        <v>156</v>
      </c>
      <c r="H3305">
        <v>105</v>
      </c>
      <c r="I3305">
        <v>55</v>
      </c>
      <c r="J3305">
        <v>39</v>
      </c>
      <c r="K3305">
        <v>3846</v>
      </c>
      <c r="L3305">
        <v>20</v>
      </c>
      <c r="M3305">
        <v>36.307852068631803</v>
      </c>
    </row>
    <row r="3306" spans="1:13" hidden="1" outlineLevel="3" x14ac:dyDescent="0.2">
      <c r="A3306">
        <v>1972</v>
      </c>
      <c r="B3306">
        <v>13</v>
      </c>
      <c r="C3306" t="s">
        <v>3866</v>
      </c>
      <c r="D3306">
        <v>95</v>
      </c>
      <c r="E3306" t="s">
        <v>3443</v>
      </c>
      <c r="F3306" t="s">
        <v>4374</v>
      </c>
      <c r="G3306" t="s">
        <v>156</v>
      </c>
      <c r="H3306">
        <v>109</v>
      </c>
      <c r="I3306">
        <v>4</v>
      </c>
      <c r="J3306">
        <v>59</v>
      </c>
      <c r="K3306">
        <v>3846</v>
      </c>
      <c r="L3306">
        <v>20</v>
      </c>
      <c r="M3306">
        <v>35.257538216292801</v>
      </c>
    </row>
    <row r="3307" spans="1:13" hidden="1" outlineLevel="3" x14ac:dyDescent="0.2">
      <c r="A3307">
        <v>1972</v>
      </c>
      <c r="B3307">
        <v>39</v>
      </c>
      <c r="C3307" t="s">
        <v>4108</v>
      </c>
      <c r="D3307">
        <v>96</v>
      </c>
      <c r="E3307" t="s">
        <v>3443</v>
      </c>
      <c r="F3307" t="s">
        <v>4409</v>
      </c>
      <c r="G3307" t="s">
        <v>156</v>
      </c>
      <c r="H3307">
        <v>110</v>
      </c>
      <c r="I3307">
        <v>2</v>
      </c>
      <c r="J3307">
        <v>9</v>
      </c>
      <c r="K3307">
        <v>3846</v>
      </c>
      <c r="L3307">
        <v>20</v>
      </c>
      <c r="M3307">
        <v>34.952250403277702</v>
      </c>
    </row>
    <row r="3308" spans="1:13" hidden="1" outlineLevel="3" x14ac:dyDescent="0.2">
      <c r="A3308">
        <v>1972</v>
      </c>
      <c r="B3308">
        <v>53</v>
      </c>
      <c r="C3308" t="s">
        <v>4049</v>
      </c>
      <c r="D3308">
        <v>98</v>
      </c>
      <c r="E3308" t="s">
        <v>3443</v>
      </c>
      <c r="F3308" t="s">
        <v>4428</v>
      </c>
      <c r="G3308" t="s">
        <v>156</v>
      </c>
      <c r="H3308">
        <v>110</v>
      </c>
      <c r="I3308">
        <v>21</v>
      </c>
      <c r="J3308">
        <v>22</v>
      </c>
      <c r="K3308">
        <v>3846</v>
      </c>
      <c r="L3308">
        <v>20</v>
      </c>
      <c r="M3308">
        <v>34.850811262528801</v>
      </c>
    </row>
    <row r="3309" spans="1:13" hidden="1" outlineLevel="3" x14ac:dyDescent="0.2">
      <c r="A3309">
        <v>1972</v>
      </c>
      <c r="B3309">
        <v>74</v>
      </c>
      <c r="C3309" t="s">
        <v>4456</v>
      </c>
      <c r="D3309">
        <v>90</v>
      </c>
      <c r="E3309" t="s">
        <v>3443</v>
      </c>
      <c r="F3309" t="s">
        <v>4457</v>
      </c>
      <c r="G3309" t="s">
        <v>156</v>
      </c>
      <c r="H3309">
        <v>110</v>
      </c>
      <c r="I3309">
        <v>47</v>
      </c>
      <c r="J3309">
        <v>57</v>
      </c>
      <c r="K3309">
        <v>3846</v>
      </c>
      <c r="L3309">
        <v>20</v>
      </c>
      <c r="M3309">
        <v>34.711452402620303</v>
      </c>
    </row>
    <row r="3310" spans="1:13" hidden="1" outlineLevel="3" x14ac:dyDescent="0.2">
      <c r="A3310">
        <v>1972</v>
      </c>
      <c r="B3310">
        <v>82</v>
      </c>
      <c r="C3310" t="s">
        <v>3798</v>
      </c>
      <c r="D3310">
        <v>89</v>
      </c>
      <c r="E3310" t="s">
        <v>3443</v>
      </c>
      <c r="F3310" t="s">
        <v>4467</v>
      </c>
      <c r="G3310" t="s">
        <v>156</v>
      </c>
      <c r="H3310">
        <v>111</v>
      </c>
      <c r="I3310">
        <v>2</v>
      </c>
      <c r="J3310">
        <v>5</v>
      </c>
      <c r="K3310">
        <v>3846</v>
      </c>
      <c r="L3310">
        <v>20</v>
      </c>
      <c r="M3310">
        <v>34.637813496779003</v>
      </c>
    </row>
    <row r="3311" spans="1:13" hidden="1" outlineLevel="3" x14ac:dyDescent="0.2">
      <c r="A3311">
        <v>1972</v>
      </c>
      <c r="B3311">
        <v>85</v>
      </c>
      <c r="C3311" t="s">
        <v>4471</v>
      </c>
      <c r="D3311">
        <v>91</v>
      </c>
      <c r="E3311" t="s">
        <v>3443</v>
      </c>
      <c r="F3311" t="s">
        <v>4472</v>
      </c>
      <c r="G3311" t="s">
        <v>156</v>
      </c>
      <c r="H3311">
        <v>111</v>
      </c>
      <c r="I3311">
        <v>5</v>
      </c>
      <c r="J3311">
        <v>27</v>
      </c>
      <c r="K3311">
        <v>3846</v>
      </c>
      <c r="L3311">
        <v>20</v>
      </c>
      <c r="M3311">
        <v>34.620318208072902</v>
      </c>
    </row>
    <row r="3312" spans="1:13" hidden="1" outlineLevel="3" x14ac:dyDescent="0.2">
      <c r="A3312">
        <v>1972</v>
      </c>
      <c r="B3312">
        <v>86</v>
      </c>
      <c r="C3312" t="s">
        <v>4061</v>
      </c>
      <c r="D3312">
        <v>94</v>
      </c>
      <c r="E3312" t="s">
        <v>3443</v>
      </c>
      <c r="F3312" t="s">
        <v>4473</v>
      </c>
      <c r="G3312" t="s">
        <v>156</v>
      </c>
      <c r="H3312">
        <v>111</v>
      </c>
      <c r="I3312">
        <v>9</v>
      </c>
      <c r="J3312">
        <v>52</v>
      </c>
      <c r="K3312">
        <v>3846</v>
      </c>
      <c r="L3312">
        <v>20</v>
      </c>
      <c r="M3312">
        <v>34.597393251239403</v>
      </c>
    </row>
    <row r="3313" spans="1:13" outlineLevel="2" collapsed="1" x14ac:dyDescent="0.2">
      <c r="E3313" s="10" t="s">
        <v>13104</v>
      </c>
      <c r="M3313">
        <f>SUBTOTAL(1,M3304:M3312)</f>
        <v>35.04371312081426</v>
      </c>
    </row>
    <row r="3314" spans="1:13" hidden="1" outlineLevel="3" x14ac:dyDescent="0.2">
      <c r="A3314">
        <v>1972</v>
      </c>
      <c r="B3314">
        <v>4</v>
      </c>
      <c r="C3314" t="s">
        <v>3961</v>
      </c>
      <c r="D3314">
        <v>32</v>
      </c>
      <c r="E3314" t="s">
        <v>4361</v>
      </c>
      <c r="F3314" t="s">
        <v>4362</v>
      </c>
      <c r="G3314" t="s">
        <v>156</v>
      </c>
      <c r="H3314">
        <v>108</v>
      </c>
      <c r="I3314">
        <v>34</v>
      </c>
      <c r="J3314">
        <v>3</v>
      </c>
      <c r="K3314">
        <v>3846</v>
      </c>
      <c r="L3314">
        <v>20</v>
      </c>
      <c r="M3314">
        <v>35.424966034955197</v>
      </c>
    </row>
    <row r="3315" spans="1:13" hidden="1" outlineLevel="3" x14ac:dyDescent="0.2">
      <c r="A3315">
        <v>1972</v>
      </c>
      <c r="B3315">
        <v>7</v>
      </c>
      <c r="C3315" t="s">
        <v>4367</v>
      </c>
      <c r="D3315">
        <v>25</v>
      </c>
      <c r="E3315" t="s">
        <v>4361</v>
      </c>
      <c r="F3315" t="s">
        <v>4368</v>
      </c>
      <c r="G3315" t="s">
        <v>156</v>
      </c>
      <c r="H3315">
        <v>108</v>
      </c>
      <c r="I3315">
        <v>39</v>
      </c>
      <c r="J3315">
        <v>10</v>
      </c>
      <c r="K3315">
        <v>3846</v>
      </c>
      <c r="L3315">
        <v>20</v>
      </c>
      <c r="M3315">
        <v>35.397162213984402</v>
      </c>
    </row>
    <row r="3316" spans="1:13" hidden="1" outlineLevel="3" x14ac:dyDescent="0.2">
      <c r="A3316">
        <v>1972</v>
      </c>
      <c r="B3316">
        <v>25</v>
      </c>
      <c r="C3316" t="s">
        <v>4391</v>
      </c>
      <c r="D3316">
        <v>27</v>
      </c>
      <c r="E3316" t="s">
        <v>4361</v>
      </c>
      <c r="F3316" t="s">
        <v>4392</v>
      </c>
      <c r="G3316" t="s">
        <v>156</v>
      </c>
      <c r="H3316">
        <v>109</v>
      </c>
      <c r="I3316">
        <v>43</v>
      </c>
      <c r="J3316">
        <v>51</v>
      </c>
      <c r="K3316">
        <v>3846</v>
      </c>
      <c r="L3316">
        <v>20</v>
      </c>
      <c r="M3316">
        <v>35.049401186235997</v>
      </c>
    </row>
    <row r="3317" spans="1:13" hidden="1" outlineLevel="3" x14ac:dyDescent="0.2">
      <c r="A3317">
        <v>1972</v>
      </c>
      <c r="B3317">
        <v>27</v>
      </c>
      <c r="C3317" t="s">
        <v>4142</v>
      </c>
      <c r="D3317">
        <v>28</v>
      </c>
      <c r="E3317" t="s">
        <v>4361</v>
      </c>
      <c r="F3317" t="s">
        <v>4394</v>
      </c>
      <c r="G3317" t="s">
        <v>156</v>
      </c>
      <c r="H3317">
        <v>109</v>
      </c>
      <c r="I3317">
        <v>47</v>
      </c>
      <c r="J3317">
        <v>30</v>
      </c>
      <c r="K3317">
        <v>3846</v>
      </c>
      <c r="L3317">
        <v>20</v>
      </c>
      <c r="M3317">
        <v>35.029981024667897</v>
      </c>
    </row>
    <row r="3318" spans="1:13" hidden="1" outlineLevel="3" x14ac:dyDescent="0.2">
      <c r="A3318">
        <v>1972</v>
      </c>
      <c r="B3318">
        <v>48</v>
      </c>
      <c r="C3318" t="s">
        <v>3813</v>
      </c>
      <c r="D3318">
        <v>29</v>
      </c>
      <c r="E3318" t="s">
        <v>4361</v>
      </c>
      <c r="F3318" t="s">
        <v>4420</v>
      </c>
      <c r="G3318" t="s">
        <v>156</v>
      </c>
      <c r="H3318">
        <v>110</v>
      </c>
      <c r="I3318">
        <v>18</v>
      </c>
      <c r="J3318">
        <v>40</v>
      </c>
      <c r="K3318">
        <v>3846</v>
      </c>
      <c r="L3318">
        <v>20</v>
      </c>
      <c r="M3318">
        <v>34.865028203062003</v>
      </c>
    </row>
    <row r="3319" spans="1:13" hidden="1" outlineLevel="3" x14ac:dyDescent="0.2">
      <c r="A3319">
        <v>1972</v>
      </c>
      <c r="B3319">
        <v>66</v>
      </c>
      <c r="C3319" t="s">
        <v>4321</v>
      </c>
      <c r="D3319">
        <v>31</v>
      </c>
      <c r="E3319" t="s">
        <v>4361</v>
      </c>
      <c r="F3319" t="s">
        <v>4445</v>
      </c>
      <c r="G3319" t="s">
        <v>156</v>
      </c>
      <c r="H3319">
        <v>110</v>
      </c>
      <c r="I3319">
        <v>38</v>
      </c>
      <c r="J3319">
        <v>14</v>
      </c>
      <c r="K3319">
        <v>3846</v>
      </c>
      <c r="L3319">
        <v>20</v>
      </c>
      <c r="M3319">
        <v>34.762261043349802</v>
      </c>
    </row>
    <row r="3320" spans="1:13" hidden="1" outlineLevel="3" x14ac:dyDescent="0.2">
      <c r="A3320">
        <v>1972</v>
      </c>
      <c r="B3320">
        <v>81</v>
      </c>
      <c r="C3320" t="s">
        <v>3884</v>
      </c>
      <c r="D3320">
        <v>24</v>
      </c>
      <c r="E3320" t="s">
        <v>4361</v>
      </c>
      <c r="F3320" t="s">
        <v>4466</v>
      </c>
      <c r="G3320" t="s">
        <v>156</v>
      </c>
      <c r="H3320">
        <v>110</v>
      </c>
      <c r="I3320">
        <v>56</v>
      </c>
      <c r="J3320">
        <v>44</v>
      </c>
      <c r="K3320">
        <v>3846</v>
      </c>
      <c r="L3320">
        <v>20</v>
      </c>
      <c r="M3320">
        <v>34.665651821213601</v>
      </c>
    </row>
    <row r="3321" spans="1:13" hidden="1" outlineLevel="3" x14ac:dyDescent="0.2">
      <c r="A3321">
        <v>1972</v>
      </c>
      <c r="B3321">
        <v>87</v>
      </c>
      <c r="C3321" t="s">
        <v>4337</v>
      </c>
      <c r="D3321">
        <v>26</v>
      </c>
      <c r="E3321" t="s">
        <v>4361</v>
      </c>
      <c r="F3321" t="s">
        <v>4474</v>
      </c>
      <c r="G3321" t="s">
        <v>156</v>
      </c>
      <c r="H3321">
        <v>111</v>
      </c>
      <c r="I3321">
        <v>24</v>
      </c>
      <c r="J3321">
        <v>59</v>
      </c>
      <c r="K3321">
        <v>3846</v>
      </c>
      <c r="L3321">
        <v>20</v>
      </c>
      <c r="M3321">
        <v>34.519158611714303</v>
      </c>
    </row>
    <row r="3322" spans="1:13" outlineLevel="2" collapsed="1" x14ac:dyDescent="0.2">
      <c r="E3322" s="10" t="s">
        <v>13153</v>
      </c>
      <c r="M3322">
        <f>SUBTOTAL(1,M3314:M3321)</f>
        <v>34.964201267397904</v>
      </c>
    </row>
    <row r="3323" spans="1:13" hidden="1" outlineLevel="3" x14ac:dyDescent="0.2">
      <c r="A3323">
        <v>1972</v>
      </c>
      <c r="B3323">
        <v>16</v>
      </c>
      <c r="C3323" t="s">
        <v>4377</v>
      </c>
      <c r="D3323">
        <v>131</v>
      </c>
      <c r="E3323" t="s">
        <v>4378</v>
      </c>
      <c r="F3323" t="s">
        <v>4379</v>
      </c>
      <c r="G3323" t="s">
        <v>156</v>
      </c>
      <c r="H3323">
        <v>109</v>
      </c>
      <c r="I3323">
        <v>17</v>
      </c>
      <c r="J3323">
        <v>27</v>
      </c>
      <c r="K3323">
        <v>3846</v>
      </c>
      <c r="L3323">
        <v>20</v>
      </c>
      <c r="M3323">
        <v>35.190508505592803</v>
      </c>
    </row>
    <row r="3324" spans="1:13" hidden="1" outlineLevel="3" x14ac:dyDescent="0.2">
      <c r="A3324">
        <v>1972</v>
      </c>
      <c r="B3324">
        <v>67</v>
      </c>
      <c r="C3324" t="s">
        <v>4446</v>
      </c>
      <c r="D3324">
        <v>132</v>
      </c>
      <c r="E3324" t="s">
        <v>4378</v>
      </c>
      <c r="F3324" t="s">
        <v>4447</v>
      </c>
      <c r="G3324" t="s">
        <v>156</v>
      </c>
      <c r="H3324">
        <v>110</v>
      </c>
      <c r="I3324">
        <v>39</v>
      </c>
      <c r="J3324">
        <v>12</v>
      </c>
      <c r="K3324">
        <v>3846</v>
      </c>
      <c r="L3324">
        <v>20</v>
      </c>
      <c r="M3324">
        <v>34.757199662609899</v>
      </c>
    </row>
    <row r="3325" spans="1:13" hidden="1" outlineLevel="3" x14ac:dyDescent="0.2">
      <c r="A3325">
        <v>1972</v>
      </c>
      <c r="B3325">
        <v>68</v>
      </c>
      <c r="C3325" t="s">
        <v>4448</v>
      </c>
      <c r="D3325">
        <v>128</v>
      </c>
      <c r="E3325" t="s">
        <v>4378</v>
      </c>
      <c r="F3325" t="s">
        <v>4449</v>
      </c>
      <c r="G3325" t="s">
        <v>156</v>
      </c>
      <c r="H3325">
        <v>110</v>
      </c>
      <c r="I3325">
        <v>42</v>
      </c>
      <c r="J3325">
        <v>35</v>
      </c>
      <c r="K3325">
        <v>3846</v>
      </c>
      <c r="L3325">
        <v>20</v>
      </c>
      <c r="M3325">
        <v>34.739496430856398</v>
      </c>
    </row>
    <row r="3326" spans="1:13" hidden="1" outlineLevel="3" x14ac:dyDescent="0.2">
      <c r="A3326">
        <v>1972</v>
      </c>
      <c r="B3326">
        <v>69</v>
      </c>
      <c r="C3326" t="s">
        <v>4450</v>
      </c>
      <c r="D3326">
        <v>122</v>
      </c>
      <c r="E3326" t="s">
        <v>4378</v>
      </c>
      <c r="F3326" t="s">
        <v>4451</v>
      </c>
      <c r="G3326" t="s">
        <v>156</v>
      </c>
      <c r="H3326">
        <v>110</v>
      </c>
      <c r="I3326">
        <v>43</v>
      </c>
      <c r="J3326">
        <v>54</v>
      </c>
      <c r="K3326">
        <v>3846</v>
      </c>
      <c r="L3326">
        <v>20</v>
      </c>
      <c r="M3326">
        <v>34.732611869534402</v>
      </c>
    </row>
    <row r="3327" spans="1:13" hidden="1" outlineLevel="3" x14ac:dyDescent="0.2">
      <c r="A3327">
        <v>1972</v>
      </c>
      <c r="B3327">
        <v>77</v>
      </c>
      <c r="C3327" t="s">
        <v>3716</v>
      </c>
      <c r="D3327">
        <v>129</v>
      </c>
      <c r="E3327" t="s">
        <v>4378</v>
      </c>
      <c r="F3327" t="s">
        <v>4461</v>
      </c>
      <c r="G3327" t="s">
        <v>156</v>
      </c>
      <c r="H3327">
        <v>110</v>
      </c>
      <c r="I3327">
        <v>53</v>
      </c>
      <c r="J3327">
        <v>39</v>
      </c>
      <c r="K3327">
        <v>3846</v>
      </c>
      <c r="L3327">
        <v>20</v>
      </c>
      <c r="M3327">
        <v>34.681716050588697</v>
      </c>
    </row>
    <row r="3328" spans="1:13" hidden="1" outlineLevel="3" x14ac:dyDescent="0.2">
      <c r="A3328">
        <v>1972</v>
      </c>
      <c r="B3328">
        <v>79</v>
      </c>
      <c r="C3328" t="s">
        <v>4196</v>
      </c>
      <c r="D3328">
        <v>125</v>
      </c>
      <c r="E3328" t="s">
        <v>4378</v>
      </c>
      <c r="F3328" t="s">
        <v>4463</v>
      </c>
      <c r="G3328" t="s">
        <v>156</v>
      </c>
      <c r="H3328">
        <v>110</v>
      </c>
      <c r="I3328">
        <v>56</v>
      </c>
      <c r="J3328">
        <v>7</v>
      </c>
      <c r="K3328">
        <v>3846</v>
      </c>
      <c r="L3328">
        <v>20</v>
      </c>
      <c r="M3328">
        <v>34.668863476451399</v>
      </c>
    </row>
    <row r="3329" spans="1:13" outlineLevel="2" collapsed="1" x14ac:dyDescent="0.2">
      <c r="E3329" s="10" t="s">
        <v>13154</v>
      </c>
      <c r="M3329">
        <f>SUBTOTAL(1,M3323:M3328)</f>
        <v>34.795065999272268</v>
      </c>
    </row>
    <row r="3330" spans="1:13" outlineLevel="1" x14ac:dyDescent="0.2">
      <c r="A3330" s="10" t="s">
        <v>12929</v>
      </c>
      <c r="M3330">
        <f>SUBTOTAL(1,M3227:M3328)</f>
        <v>34.98628755805106</v>
      </c>
    </row>
    <row r="3331" spans="1:13" hidden="1" outlineLevel="3" x14ac:dyDescent="0.2">
      <c r="A3331">
        <v>1973</v>
      </c>
      <c r="B3331">
        <v>1</v>
      </c>
      <c r="C3331" t="s">
        <v>4112</v>
      </c>
      <c r="D3331">
        <v>51</v>
      </c>
      <c r="E3331" t="s">
        <v>3957</v>
      </c>
      <c r="F3331" t="s">
        <v>4477</v>
      </c>
      <c r="G3331" t="s">
        <v>156</v>
      </c>
      <c r="H3331">
        <v>120</v>
      </c>
      <c r="I3331">
        <v>3</v>
      </c>
      <c r="J3331">
        <v>57</v>
      </c>
      <c r="K3331">
        <v>4090</v>
      </c>
      <c r="L3331">
        <v>20</v>
      </c>
      <c r="M3331">
        <v>34.064645090540601</v>
      </c>
    </row>
    <row r="3332" spans="1:13" hidden="1" outlineLevel="3" x14ac:dyDescent="0.2">
      <c r="A3332">
        <v>1973</v>
      </c>
      <c r="B3332">
        <v>1</v>
      </c>
      <c r="C3332" t="s">
        <v>4112</v>
      </c>
      <c r="D3332">
        <v>51</v>
      </c>
      <c r="E3332" t="s">
        <v>3957</v>
      </c>
      <c r="F3332" t="s">
        <v>4478</v>
      </c>
      <c r="G3332" t="s">
        <v>156</v>
      </c>
      <c r="H3332">
        <v>122</v>
      </c>
      <c r="I3332">
        <v>25</v>
      </c>
      <c r="J3332">
        <v>34</v>
      </c>
      <c r="K3332">
        <v>4090</v>
      </c>
      <c r="L3332">
        <v>20</v>
      </c>
      <c r="M3332">
        <v>33.4079059024264</v>
      </c>
    </row>
    <row r="3333" spans="1:13" hidden="1" outlineLevel="3" x14ac:dyDescent="0.2">
      <c r="A3333">
        <v>1973</v>
      </c>
      <c r="B3333">
        <v>8</v>
      </c>
      <c r="C3333" t="s">
        <v>3953</v>
      </c>
      <c r="D3333">
        <v>45</v>
      </c>
      <c r="E3333" t="s">
        <v>3957</v>
      </c>
      <c r="F3333" t="s">
        <v>4490</v>
      </c>
      <c r="G3333" t="s">
        <v>156</v>
      </c>
      <c r="H3333">
        <v>123</v>
      </c>
      <c r="I3333">
        <v>1</v>
      </c>
      <c r="J3333">
        <v>25</v>
      </c>
      <c r="K3333">
        <v>4090</v>
      </c>
      <c r="L3333">
        <v>20</v>
      </c>
      <c r="M3333">
        <v>33.245650676812197</v>
      </c>
    </row>
    <row r="3334" spans="1:13" hidden="1" outlineLevel="3" x14ac:dyDescent="0.2">
      <c r="A3334">
        <v>1973</v>
      </c>
      <c r="B3334">
        <v>14</v>
      </c>
      <c r="C3334" t="s">
        <v>4039</v>
      </c>
      <c r="D3334">
        <v>47</v>
      </c>
      <c r="E3334" t="s">
        <v>3957</v>
      </c>
      <c r="F3334" t="s">
        <v>4499</v>
      </c>
      <c r="G3334" t="s">
        <v>156</v>
      </c>
      <c r="H3334">
        <v>123</v>
      </c>
      <c r="I3334">
        <v>14</v>
      </c>
      <c r="J3334">
        <v>46</v>
      </c>
      <c r="K3334">
        <v>4090</v>
      </c>
      <c r="L3334">
        <v>20</v>
      </c>
      <c r="M3334">
        <v>33.185631279778903</v>
      </c>
    </row>
    <row r="3335" spans="1:13" hidden="1" outlineLevel="3" x14ac:dyDescent="0.2">
      <c r="A3335">
        <v>1973</v>
      </c>
      <c r="B3335">
        <v>19</v>
      </c>
      <c r="C3335" t="s">
        <v>4225</v>
      </c>
      <c r="D3335">
        <v>50</v>
      </c>
      <c r="E3335" t="s">
        <v>3957</v>
      </c>
      <c r="F3335" t="s">
        <v>4507</v>
      </c>
      <c r="G3335" t="s">
        <v>156</v>
      </c>
      <c r="H3335">
        <v>123</v>
      </c>
      <c r="I3335">
        <v>17</v>
      </c>
      <c r="J3335">
        <v>52</v>
      </c>
      <c r="K3335">
        <v>4090</v>
      </c>
      <c r="L3335">
        <v>20</v>
      </c>
      <c r="M3335">
        <v>33.1717251820344</v>
      </c>
    </row>
    <row r="3336" spans="1:13" hidden="1" outlineLevel="3" x14ac:dyDescent="0.2">
      <c r="A3336">
        <v>1973</v>
      </c>
      <c r="B3336">
        <v>21</v>
      </c>
      <c r="C3336" t="s">
        <v>3982</v>
      </c>
      <c r="D3336">
        <v>49</v>
      </c>
      <c r="E3336" t="s">
        <v>3957</v>
      </c>
      <c r="F3336" t="s">
        <v>4509</v>
      </c>
      <c r="G3336" t="s">
        <v>156</v>
      </c>
      <c r="H3336">
        <v>123</v>
      </c>
      <c r="I3336">
        <v>29</v>
      </c>
      <c r="J3336">
        <v>23</v>
      </c>
      <c r="K3336">
        <v>4090</v>
      </c>
      <c r="L3336">
        <v>20</v>
      </c>
      <c r="M3336">
        <v>33.1201651959339</v>
      </c>
    </row>
    <row r="3337" spans="1:13" hidden="1" outlineLevel="3" x14ac:dyDescent="0.2">
      <c r="A3337">
        <v>1973</v>
      </c>
      <c r="B3337">
        <v>27</v>
      </c>
      <c r="C3337" t="s">
        <v>4270</v>
      </c>
      <c r="D3337">
        <v>48</v>
      </c>
      <c r="E3337" t="s">
        <v>3957</v>
      </c>
      <c r="F3337" t="s">
        <v>4515</v>
      </c>
      <c r="G3337" t="s">
        <v>156</v>
      </c>
      <c r="H3337">
        <v>123</v>
      </c>
      <c r="I3337">
        <v>46</v>
      </c>
      <c r="J3337">
        <v>40</v>
      </c>
      <c r="K3337">
        <v>4090</v>
      </c>
      <c r="L3337">
        <v>20</v>
      </c>
      <c r="M3337">
        <v>33.043087971274602</v>
      </c>
    </row>
    <row r="3338" spans="1:13" hidden="1" outlineLevel="3" x14ac:dyDescent="0.2">
      <c r="A3338">
        <v>1973</v>
      </c>
      <c r="B3338">
        <v>28</v>
      </c>
      <c r="C3338" t="s">
        <v>4021</v>
      </c>
      <c r="D3338">
        <v>46</v>
      </c>
      <c r="E3338" t="s">
        <v>3957</v>
      </c>
      <c r="F3338" t="s">
        <v>4516</v>
      </c>
      <c r="G3338" t="s">
        <v>156</v>
      </c>
      <c r="H3338">
        <v>123</v>
      </c>
      <c r="I3338">
        <v>47</v>
      </c>
      <c r="J3338">
        <v>41</v>
      </c>
      <c r="K3338">
        <v>4090</v>
      </c>
      <c r="L3338">
        <v>20</v>
      </c>
      <c r="M3338">
        <v>33.038565187440597</v>
      </c>
    </row>
    <row r="3339" spans="1:13" hidden="1" outlineLevel="3" x14ac:dyDescent="0.2">
      <c r="A3339">
        <v>1973</v>
      </c>
      <c r="B3339">
        <v>31</v>
      </c>
      <c r="C3339" t="s">
        <v>4519</v>
      </c>
      <c r="D3339">
        <v>52</v>
      </c>
      <c r="E3339" t="s">
        <v>3957</v>
      </c>
      <c r="F3339" t="s">
        <v>4520</v>
      </c>
      <c r="G3339" t="s">
        <v>156</v>
      </c>
      <c r="H3339">
        <v>123</v>
      </c>
      <c r="I3339">
        <v>54</v>
      </c>
      <c r="J3339">
        <v>53</v>
      </c>
      <c r="K3339">
        <v>4090</v>
      </c>
      <c r="L3339">
        <v>20</v>
      </c>
      <c r="M3339">
        <v>33.006570378822303</v>
      </c>
    </row>
    <row r="3340" spans="1:13" hidden="1" outlineLevel="3" x14ac:dyDescent="0.2">
      <c r="A3340">
        <v>1973</v>
      </c>
      <c r="B3340">
        <v>32</v>
      </c>
      <c r="C3340" t="s">
        <v>3618</v>
      </c>
      <c r="D3340">
        <v>54</v>
      </c>
      <c r="E3340" t="s">
        <v>3957</v>
      </c>
      <c r="F3340" t="s">
        <v>4521</v>
      </c>
      <c r="G3340" t="s">
        <v>156</v>
      </c>
      <c r="H3340">
        <v>123</v>
      </c>
      <c r="I3340">
        <v>59</v>
      </c>
      <c r="J3340">
        <v>40</v>
      </c>
      <c r="K3340">
        <v>4090</v>
      </c>
      <c r="L3340">
        <v>20</v>
      </c>
      <c r="M3340">
        <v>32.985348805949997</v>
      </c>
    </row>
    <row r="3341" spans="1:13" hidden="1" outlineLevel="3" x14ac:dyDescent="0.2">
      <c r="A3341">
        <v>1973</v>
      </c>
      <c r="B3341">
        <v>53</v>
      </c>
      <c r="C3341" t="s">
        <v>4208</v>
      </c>
      <c r="D3341">
        <v>55</v>
      </c>
      <c r="E3341" t="s">
        <v>3957</v>
      </c>
      <c r="F3341" t="s">
        <v>4557</v>
      </c>
      <c r="G3341" t="s">
        <v>156</v>
      </c>
      <c r="H3341">
        <v>124</v>
      </c>
      <c r="I3341">
        <v>39</v>
      </c>
      <c r="J3341">
        <v>30</v>
      </c>
      <c r="K3341">
        <v>4090</v>
      </c>
      <c r="L3341">
        <v>20</v>
      </c>
      <c r="M3341">
        <v>32.8096797914299</v>
      </c>
    </row>
    <row r="3342" spans="1:13" hidden="1" outlineLevel="3" x14ac:dyDescent="0.2">
      <c r="A3342">
        <v>1973</v>
      </c>
      <c r="B3342">
        <v>77</v>
      </c>
      <c r="C3342" t="s">
        <v>4396</v>
      </c>
      <c r="D3342">
        <v>53</v>
      </c>
      <c r="E3342" t="s">
        <v>3957</v>
      </c>
      <c r="F3342" t="s">
        <v>4594</v>
      </c>
      <c r="G3342" t="s">
        <v>156</v>
      </c>
      <c r="H3342">
        <v>122</v>
      </c>
      <c r="I3342">
        <v>30</v>
      </c>
      <c r="J3342">
        <v>33</v>
      </c>
      <c r="K3342">
        <v>4090</v>
      </c>
      <c r="L3342">
        <v>20</v>
      </c>
      <c r="M3342">
        <v>33.3852568855391</v>
      </c>
    </row>
    <row r="3343" spans="1:13" outlineLevel="2" collapsed="1" x14ac:dyDescent="0.2">
      <c r="E3343" s="10" t="s">
        <v>13127</v>
      </c>
      <c r="M3343">
        <f>SUBTOTAL(1,M3331:M3342)</f>
        <v>33.205352695665241</v>
      </c>
    </row>
    <row r="3344" spans="1:13" hidden="1" outlineLevel="3" x14ac:dyDescent="0.2">
      <c r="A3344">
        <v>1973</v>
      </c>
      <c r="B3344">
        <v>33</v>
      </c>
      <c r="C3344" t="s">
        <v>4522</v>
      </c>
      <c r="D3344">
        <v>93</v>
      </c>
      <c r="E3344" t="s">
        <v>4523</v>
      </c>
      <c r="F3344" t="s">
        <v>4524</v>
      </c>
      <c r="G3344" t="s">
        <v>156</v>
      </c>
      <c r="H3344">
        <v>124</v>
      </c>
      <c r="I3344">
        <v>0</v>
      </c>
      <c r="J3344">
        <v>10</v>
      </c>
      <c r="K3344">
        <v>4090</v>
      </c>
      <c r="L3344">
        <v>20</v>
      </c>
      <c r="M3344">
        <v>32.983132098295201</v>
      </c>
    </row>
    <row r="3345" spans="1:13" hidden="1" outlineLevel="3" x14ac:dyDescent="0.2">
      <c r="A3345">
        <v>1973</v>
      </c>
      <c r="B3345">
        <v>45</v>
      </c>
      <c r="C3345" t="s">
        <v>4544</v>
      </c>
      <c r="D3345">
        <v>95</v>
      </c>
      <c r="E3345" t="s">
        <v>4523</v>
      </c>
      <c r="F3345" t="s">
        <v>4545</v>
      </c>
      <c r="G3345" t="s">
        <v>156</v>
      </c>
      <c r="H3345">
        <v>124</v>
      </c>
      <c r="I3345">
        <v>30</v>
      </c>
      <c r="J3345">
        <v>47</v>
      </c>
      <c r="K3345">
        <v>4090</v>
      </c>
      <c r="L3345">
        <v>20</v>
      </c>
      <c r="M3345">
        <v>32.847961057184897</v>
      </c>
    </row>
    <row r="3346" spans="1:13" hidden="1" outlineLevel="3" x14ac:dyDescent="0.2">
      <c r="A3346">
        <v>1973</v>
      </c>
      <c r="B3346">
        <v>70</v>
      </c>
      <c r="C3346" t="s">
        <v>4583</v>
      </c>
      <c r="D3346">
        <v>98</v>
      </c>
      <c r="E3346" t="s">
        <v>4523</v>
      </c>
      <c r="F3346" t="s">
        <v>4584</v>
      </c>
      <c r="G3346" t="s">
        <v>156</v>
      </c>
      <c r="H3346">
        <v>125</v>
      </c>
      <c r="I3346">
        <v>9</v>
      </c>
      <c r="J3346">
        <v>12</v>
      </c>
      <c r="K3346">
        <v>4090</v>
      </c>
      <c r="L3346">
        <v>20</v>
      </c>
      <c r="M3346">
        <v>32.679912640494301</v>
      </c>
    </row>
    <row r="3347" spans="1:13" hidden="1" outlineLevel="3" x14ac:dyDescent="0.2">
      <c r="A3347">
        <v>1973</v>
      </c>
      <c r="B3347">
        <v>75</v>
      </c>
      <c r="C3347" t="s">
        <v>4286</v>
      </c>
      <c r="D3347">
        <v>92</v>
      </c>
      <c r="E3347" t="s">
        <v>4523</v>
      </c>
      <c r="F3347" t="s">
        <v>4592</v>
      </c>
      <c r="G3347" t="s">
        <v>156</v>
      </c>
      <c r="H3347">
        <v>125</v>
      </c>
      <c r="I3347">
        <v>20</v>
      </c>
      <c r="J3347">
        <v>13</v>
      </c>
      <c r="K3347">
        <v>4090</v>
      </c>
      <c r="L3347">
        <v>20</v>
      </c>
      <c r="M3347">
        <v>32.6320385272587</v>
      </c>
    </row>
    <row r="3348" spans="1:13" outlineLevel="2" collapsed="1" x14ac:dyDescent="0.2">
      <c r="E3348" s="10" t="s">
        <v>13155</v>
      </c>
      <c r="M3348">
        <f>SUBTOTAL(1,M3344:M3347)</f>
        <v>32.785761080808271</v>
      </c>
    </row>
    <row r="3349" spans="1:13" hidden="1" outlineLevel="3" x14ac:dyDescent="0.2">
      <c r="A3349">
        <v>1973</v>
      </c>
      <c r="B3349">
        <v>18</v>
      </c>
      <c r="C3349" t="s">
        <v>4504</v>
      </c>
      <c r="D3349">
        <v>30</v>
      </c>
      <c r="E3349" t="s">
        <v>4505</v>
      </c>
      <c r="F3349" t="s">
        <v>4506</v>
      </c>
      <c r="G3349" t="s">
        <v>156</v>
      </c>
      <c r="H3349">
        <v>123</v>
      </c>
      <c r="I3349">
        <v>16</v>
      </c>
      <c r="J3349">
        <v>56</v>
      </c>
      <c r="K3349">
        <v>4090</v>
      </c>
      <c r="L3349">
        <v>20</v>
      </c>
      <c r="M3349">
        <v>33.175910737783198</v>
      </c>
    </row>
    <row r="3350" spans="1:13" hidden="1" outlineLevel="3" x14ac:dyDescent="0.2">
      <c r="A3350">
        <v>1973</v>
      </c>
      <c r="B3350">
        <v>24</v>
      </c>
      <c r="C3350" t="s">
        <v>4130</v>
      </c>
      <c r="D3350">
        <v>27</v>
      </c>
      <c r="E3350" t="s">
        <v>4505</v>
      </c>
      <c r="F3350" t="s">
        <v>4512</v>
      </c>
      <c r="G3350" t="s">
        <v>156</v>
      </c>
      <c r="H3350">
        <v>123</v>
      </c>
      <c r="I3350">
        <v>44</v>
      </c>
      <c r="J3350">
        <v>52</v>
      </c>
      <c r="K3350">
        <v>4090</v>
      </c>
      <c r="L3350">
        <v>20</v>
      </c>
      <c r="M3350">
        <v>33.051098560692402</v>
      </c>
    </row>
    <row r="3351" spans="1:13" hidden="1" outlineLevel="3" x14ac:dyDescent="0.2">
      <c r="A3351">
        <v>1973</v>
      </c>
      <c r="B3351">
        <v>34</v>
      </c>
      <c r="C3351" t="s">
        <v>4525</v>
      </c>
      <c r="D3351">
        <v>31</v>
      </c>
      <c r="E3351" t="s">
        <v>4505</v>
      </c>
      <c r="F3351" t="s">
        <v>4526</v>
      </c>
      <c r="G3351" t="s">
        <v>156</v>
      </c>
      <c r="H3351">
        <v>124</v>
      </c>
      <c r="I3351">
        <v>1</v>
      </c>
      <c r="J3351">
        <v>37</v>
      </c>
      <c r="K3351">
        <v>4090</v>
      </c>
      <c r="L3351">
        <v>20</v>
      </c>
      <c r="M3351">
        <v>32.976705330606897</v>
      </c>
    </row>
    <row r="3352" spans="1:13" hidden="1" outlineLevel="3" x14ac:dyDescent="0.2">
      <c r="A3352">
        <v>1973</v>
      </c>
      <c r="B3352">
        <v>55</v>
      </c>
      <c r="C3352" t="s">
        <v>4560</v>
      </c>
      <c r="D3352">
        <v>28</v>
      </c>
      <c r="E3352" t="s">
        <v>4505</v>
      </c>
      <c r="F3352" t="s">
        <v>4561</v>
      </c>
      <c r="G3352" t="s">
        <v>156</v>
      </c>
      <c r="H3352">
        <v>124</v>
      </c>
      <c r="I3352">
        <v>40</v>
      </c>
      <c r="J3352">
        <v>55</v>
      </c>
      <c r="K3352">
        <v>4090</v>
      </c>
      <c r="L3352">
        <v>20</v>
      </c>
      <c r="M3352">
        <v>32.803466598344599</v>
      </c>
    </row>
    <row r="3353" spans="1:13" hidden="1" outlineLevel="3" x14ac:dyDescent="0.2">
      <c r="A3353">
        <v>1973</v>
      </c>
      <c r="B3353">
        <v>62</v>
      </c>
      <c r="C3353" t="s">
        <v>4292</v>
      </c>
      <c r="D3353">
        <v>32</v>
      </c>
      <c r="E3353" t="s">
        <v>4505</v>
      </c>
      <c r="F3353" t="s">
        <v>4570</v>
      </c>
      <c r="G3353" t="s">
        <v>156</v>
      </c>
      <c r="H3353">
        <v>124</v>
      </c>
      <c r="I3353">
        <v>54</v>
      </c>
      <c r="J3353">
        <v>39</v>
      </c>
      <c r="K3353">
        <v>4090</v>
      </c>
      <c r="L3353">
        <v>20</v>
      </c>
      <c r="M3353">
        <v>32.743356927941903</v>
      </c>
    </row>
    <row r="3354" spans="1:13" hidden="1" outlineLevel="3" x14ac:dyDescent="0.2">
      <c r="A3354">
        <v>1973</v>
      </c>
      <c r="B3354">
        <v>65</v>
      </c>
      <c r="C3354" t="s">
        <v>3790</v>
      </c>
      <c r="D3354">
        <v>29</v>
      </c>
      <c r="E3354" t="s">
        <v>4505</v>
      </c>
      <c r="F3354" t="s">
        <v>4575</v>
      </c>
      <c r="G3354" t="s">
        <v>156</v>
      </c>
      <c r="H3354">
        <v>125</v>
      </c>
      <c r="I3354">
        <v>0</v>
      </c>
      <c r="J3354">
        <v>23</v>
      </c>
      <c r="K3354">
        <v>4090</v>
      </c>
      <c r="L3354">
        <v>20</v>
      </c>
      <c r="M3354">
        <v>32.718327729915998</v>
      </c>
    </row>
    <row r="3355" spans="1:13" hidden="1" outlineLevel="3" x14ac:dyDescent="0.2">
      <c r="A3355">
        <v>1973</v>
      </c>
      <c r="B3355">
        <v>72</v>
      </c>
      <c r="C3355" t="s">
        <v>4587</v>
      </c>
      <c r="D3355">
        <v>26</v>
      </c>
      <c r="E3355" t="s">
        <v>4505</v>
      </c>
      <c r="F3355" t="s">
        <v>4588</v>
      </c>
      <c r="G3355" t="s">
        <v>156</v>
      </c>
      <c r="H3355">
        <v>125</v>
      </c>
      <c r="I3355">
        <v>11</v>
      </c>
      <c r="J3355">
        <v>42</v>
      </c>
      <c r="K3355">
        <v>4090</v>
      </c>
      <c r="L3355">
        <v>20</v>
      </c>
      <c r="M3355">
        <v>32.669036303366703</v>
      </c>
    </row>
    <row r="3356" spans="1:13" hidden="1" outlineLevel="3" x14ac:dyDescent="0.2">
      <c r="A3356">
        <v>1973</v>
      </c>
      <c r="B3356">
        <v>74</v>
      </c>
      <c r="C3356" t="s">
        <v>3985</v>
      </c>
      <c r="D3356">
        <v>23</v>
      </c>
      <c r="E3356" t="s">
        <v>4505</v>
      </c>
      <c r="F3356" t="s">
        <v>4591</v>
      </c>
      <c r="G3356" t="s">
        <v>156</v>
      </c>
      <c r="H3356">
        <v>125</v>
      </c>
      <c r="I3356">
        <v>16</v>
      </c>
      <c r="J3356">
        <v>7</v>
      </c>
      <c r="K3356">
        <v>4090</v>
      </c>
      <c r="L3356">
        <v>20</v>
      </c>
      <c r="M3356">
        <v>32.649839123483503</v>
      </c>
    </row>
    <row r="3357" spans="1:13" outlineLevel="2" collapsed="1" x14ac:dyDescent="0.2">
      <c r="E3357" s="10" t="s">
        <v>13156</v>
      </c>
      <c r="M3357">
        <f>SUBTOTAL(1,M3349:M3356)</f>
        <v>32.848467664016908</v>
      </c>
    </row>
    <row r="3358" spans="1:13" hidden="1" outlineLevel="3" x14ac:dyDescent="0.2">
      <c r="A3358">
        <v>1973</v>
      </c>
      <c r="B3358">
        <v>17</v>
      </c>
      <c r="C3358" t="s">
        <v>3682</v>
      </c>
      <c r="D3358">
        <v>100</v>
      </c>
      <c r="E3358" t="s">
        <v>4502</v>
      </c>
      <c r="F3358" t="s">
        <v>4503</v>
      </c>
      <c r="G3358" t="s">
        <v>156</v>
      </c>
      <c r="H3358">
        <v>123</v>
      </c>
      <c r="I3358">
        <v>15</v>
      </c>
      <c r="J3358">
        <v>28</v>
      </c>
      <c r="K3358">
        <v>4090</v>
      </c>
      <c r="L3358">
        <v>20</v>
      </c>
      <c r="M3358">
        <v>33.182490174160698</v>
      </c>
    </row>
    <row r="3359" spans="1:13" hidden="1" outlineLevel="3" x14ac:dyDescent="0.2">
      <c r="A3359">
        <v>1973</v>
      </c>
      <c r="B3359">
        <v>44</v>
      </c>
      <c r="C3359" t="s">
        <v>4542</v>
      </c>
      <c r="D3359">
        <v>104</v>
      </c>
      <c r="E3359" t="s">
        <v>4502</v>
      </c>
      <c r="F3359" t="s">
        <v>4543</v>
      </c>
      <c r="G3359" t="s">
        <v>156</v>
      </c>
      <c r="H3359">
        <v>124</v>
      </c>
      <c r="I3359">
        <v>29</v>
      </c>
      <c r="J3359">
        <v>12</v>
      </c>
      <c r="K3359">
        <v>4090</v>
      </c>
      <c r="L3359">
        <v>20</v>
      </c>
      <c r="M3359">
        <v>32.854924222138898</v>
      </c>
    </row>
    <row r="3360" spans="1:13" hidden="1" outlineLevel="3" x14ac:dyDescent="0.2">
      <c r="A3360">
        <v>1973</v>
      </c>
      <c r="B3360">
        <v>58</v>
      </c>
      <c r="C3360" t="s">
        <v>4564</v>
      </c>
      <c r="D3360">
        <v>102</v>
      </c>
      <c r="E3360" t="s">
        <v>4502</v>
      </c>
      <c r="F3360" t="s">
        <v>4565</v>
      </c>
      <c r="G3360" t="s">
        <v>156</v>
      </c>
      <c r="H3360">
        <v>124</v>
      </c>
      <c r="I3360">
        <v>49</v>
      </c>
      <c r="J3360">
        <v>9</v>
      </c>
      <c r="K3360">
        <v>4090</v>
      </c>
      <c r="L3360">
        <v>20</v>
      </c>
      <c r="M3360">
        <v>32.767403510411697</v>
      </c>
    </row>
    <row r="3361" spans="1:13" hidden="1" outlineLevel="3" x14ac:dyDescent="0.2">
      <c r="A3361">
        <v>1973</v>
      </c>
      <c r="B3361">
        <v>83</v>
      </c>
      <c r="C3361" t="s">
        <v>4601</v>
      </c>
      <c r="D3361">
        <v>108</v>
      </c>
      <c r="E3361" t="s">
        <v>4502</v>
      </c>
      <c r="F3361" t="s">
        <v>4602</v>
      </c>
      <c r="G3361" t="s">
        <v>156</v>
      </c>
      <c r="H3361">
        <v>125</v>
      </c>
      <c r="I3361">
        <v>7</v>
      </c>
      <c r="J3361">
        <v>54</v>
      </c>
      <c r="K3361">
        <v>4090</v>
      </c>
      <c r="L3361">
        <v>20</v>
      </c>
      <c r="M3361">
        <v>32.685571198337698</v>
      </c>
    </row>
    <row r="3362" spans="1:13" hidden="1" outlineLevel="3" x14ac:dyDescent="0.2">
      <c r="A3362">
        <v>1973</v>
      </c>
      <c r="B3362">
        <v>84</v>
      </c>
      <c r="C3362" t="s">
        <v>4603</v>
      </c>
      <c r="D3362">
        <v>107</v>
      </c>
      <c r="E3362" t="s">
        <v>4502</v>
      </c>
      <c r="F3362" t="s">
        <v>4604</v>
      </c>
      <c r="G3362" t="s">
        <v>156</v>
      </c>
      <c r="H3362">
        <v>125</v>
      </c>
      <c r="I3362">
        <v>43</v>
      </c>
      <c r="J3362">
        <v>5</v>
      </c>
      <c r="K3362">
        <v>4090</v>
      </c>
      <c r="L3362">
        <v>20</v>
      </c>
      <c r="M3362">
        <v>32.533115326402701</v>
      </c>
    </row>
    <row r="3363" spans="1:13" hidden="1" outlineLevel="3" x14ac:dyDescent="0.2">
      <c r="A3363">
        <v>1973</v>
      </c>
      <c r="B3363">
        <v>85</v>
      </c>
      <c r="C3363" t="s">
        <v>4605</v>
      </c>
      <c r="D3363">
        <v>101</v>
      </c>
      <c r="E3363" t="s">
        <v>4502</v>
      </c>
      <c r="F3363" t="s">
        <v>4606</v>
      </c>
      <c r="G3363" t="s">
        <v>156</v>
      </c>
      <c r="H3363">
        <v>125</v>
      </c>
      <c r="I3363">
        <v>58</v>
      </c>
      <c r="J3363">
        <v>43</v>
      </c>
      <c r="K3363">
        <v>4090</v>
      </c>
      <c r="L3363">
        <v>20</v>
      </c>
      <c r="M3363">
        <v>32.465828634931398</v>
      </c>
    </row>
    <row r="3364" spans="1:13" hidden="1" outlineLevel="3" x14ac:dyDescent="0.2">
      <c r="A3364">
        <v>1973</v>
      </c>
      <c r="B3364">
        <v>86</v>
      </c>
      <c r="C3364" t="s">
        <v>4607</v>
      </c>
      <c r="D3364">
        <v>103</v>
      </c>
      <c r="E3364" t="s">
        <v>4502</v>
      </c>
      <c r="F3364" t="s">
        <v>4608</v>
      </c>
      <c r="G3364" t="s">
        <v>156</v>
      </c>
      <c r="H3364">
        <v>126</v>
      </c>
      <c r="I3364">
        <v>3</v>
      </c>
      <c r="J3364">
        <v>30</v>
      </c>
      <c r="K3364">
        <v>4090</v>
      </c>
      <c r="L3364">
        <v>20</v>
      </c>
      <c r="M3364">
        <v>32.445296489720299</v>
      </c>
    </row>
    <row r="3365" spans="1:13" hidden="1" outlineLevel="3" x14ac:dyDescent="0.2">
      <c r="A3365">
        <v>1973</v>
      </c>
      <c r="B3365">
        <v>87</v>
      </c>
      <c r="C3365" t="s">
        <v>4609</v>
      </c>
      <c r="D3365">
        <v>109</v>
      </c>
      <c r="E3365" t="s">
        <v>4502</v>
      </c>
      <c r="F3365" t="s">
        <v>4610</v>
      </c>
      <c r="G3365" t="s">
        <v>156</v>
      </c>
      <c r="H3365">
        <v>126</v>
      </c>
      <c r="I3365">
        <v>17</v>
      </c>
      <c r="J3365">
        <v>43</v>
      </c>
      <c r="K3365">
        <v>4090</v>
      </c>
      <c r="L3365">
        <v>20</v>
      </c>
      <c r="M3365">
        <v>32.384425387594703</v>
      </c>
    </row>
    <row r="3366" spans="1:13" outlineLevel="2" collapsed="1" x14ac:dyDescent="0.2">
      <c r="E3366" s="10" t="s">
        <v>13157</v>
      </c>
      <c r="M3366">
        <f>SUBTOTAL(1,M3358:M3365)</f>
        <v>32.664881867962265</v>
      </c>
    </row>
    <row r="3367" spans="1:13" hidden="1" outlineLevel="3" x14ac:dyDescent="0.2">
      <c r="A3367">
        <v>1973</v>
      </c>
      <c r="B3367">
        <v>7</v>
      </c>
      <c r="C3367" t="s">
        <v>4183</v>
      </c>
      <c r="D3367">
        <v>11</v>
      </c>
      <c r="E3367" t="s">
        <v>4488</v>
      </c>
      <c r="F3367" t="s">
        <v>4489</v>
      </c>
      <c r="G3367" t="s">
        <v>156</v>
      </c>
      <c r="H3367">
        <v>122</v>
      </c>
      <c r="I3367">
        <v>58</v>
      </c>
      <c r="J3367">
        <v>36</v>
      </c>
      <c r="K3367">
        <v>4090</v>
      </c>
      <c r="L3367">
        <v>20</v>
      </c>
      <c r="M3367">
        <v>33.2583416908356</v>
      </c>
    </row>
    <row r="3368" spans="1:13" hidden="1" outlineLevel="3" x14ac:dyDescent="0.2">
      <c r="A3368">
        <v>1973</v>
      </c>
      <c r="B3368">
        <v>12</v>
      </c>
      <c r="C3368" t="s">
        <v>4259</v>
      </c>
      <c r="D3368">
        <v>8</v>
      </c>
      <c r="E3368" t="s">
        <v>4488</v>
      </c>
      <c r="F3368" t="s">
        <v>4495</v>
      </c>
      <c r="G3368" t="s">
        <v>156</v>
      </c>
      <c r="H3368">
        <v>123</v>
      </c>
      <c r="I3368">
        <v>6</v>
      </c>
      <c r="J3368">
        <v>23</v>
      </c>
      <c r="K3368">
        <v>4090</v>
      </c>
      <c r="L3368">
        <v>20</v>
      </c>
      <c r="M3368">
        <v>33.223296019928497</v>
      </c>
    </row>
    <row r="3369" spans="1:13" hidden="1" outlineLevel="3" x14ac:dyDescent="0.2">
      <c r="A3369">
        <v>1973</v>
      </c>
      <c r="B3369">
        <v>26</v>
      </c>
      <c r="C3369" t="s">
        <v>4332</v>
      </c>
      <c r="D3369">
        <v>4</v>
      </c>
      <c r="E3369" t="s">
        <v>4488</v>
      </c>
      <c r="F3369" t="s">
        <v>4514</v>
      </c>
      <c r="G3369" t="s">
        <v>156</v>
      </c>
      <c r="H3369">
        <v>123</v>
      </c>
      <c r="I3369">
        <v>46</v>
      </c>
      <c r="J3369">
        <v>7</v>
      </c>
      <c r="K3369">
        <v>4090</v>
      </c>
      <c r="L3369">
        <v>20</v>
      </c>
      <c r="M3369">
        <v>33.045535239369102</v>
      </c>
    </row>
    <row r="3370" spans="1:13" hidden="1" outlineLevel="3" x14ac:dyDescent="0.2">
      <c r="A3370">
        <v>1973</v>
      </c>
      <c r="B3370">
        <v>43</v>
      </c>
      <c r="C3370" t="s">
        <v>3524</v>
      </c>
      <c r="D3370">
        <v>7</v>
      </c>
      <c r="E3370" t="s">
        <v>4488</v>
      </c>
      <c r="F3370" t="s">
        <v>4541</v>
      </c>
      <c r="G3370" t="s">
        <v>156</v>
      </c>
      <c r="H3370">
        <v>124</v>
      </c>
      <c r="I3370">
        <v>28</v>
      </c>
      <c r="J3370">
        <v>34</v>
      </c>
      <c r="K3370">
        <v>4090</v>
      </c>
      <c r="L3370">
        <v>20</v>
      </c>
      <c r="M3370">
        <v>32.857710314785898</v>
      </c>
    </row>
    <row r="3371" spans="1:13" hidden="1" outlineLevel="3" x14ac:dyDescent="0.2">
      <c r="A3371">
        <v>1973</v>
      </c>
      <c r="B3371">
        <v>46</v>
      </c>
      <c r="C3371" t="s">
        <v>3542</v>
      </c>
      <c r="D3371">
        <v>3</v>
      </c>
      <c r="E3371" t="s">
        <v>4488</v>
      </c>
      <c r="F3371" t="s">
        <v>4546</v>
      </c>
      <c r="G3371" t="s">
        <v>156</v>
      </c>
      <c r="H3371">
        <v>124</v>
      </c>
      <c r="I3371">
        <v>32</v>
      </c>
      <c r="J3371">
        <v>48</v>
      </c>
      <c r="K3371">
        <v>4090</v>
      </c>
      <c r="L3371">
        <v>20</v>
      </c>
      <c r="M3371">
        <v>32.839096456482103</v>
      </c>
    </row>
    <row r="3372" spans="1:13" hidden="1" outlineLevel="3" x14ac:dyDescent="0.2">
      <c r="A3372">
        <v>1973</v>
      </c>
      <c r="B3372">
        <v>67</v>
      </c>
      <c r="C3372" t="s">
        <v>3868</v>
      </c>
      <c r="D3372">
        <v>5</v>
      </c>
      <c r="E3372" t="s">
        <v>4488</v>
      </c>
      <c r="F3372" t="s">
        <v>4578</v>
      </c>
      <c r="G3372" t="s">
        <v>156</v>
      </c>
      <c r="H3372">
        <v>125</v>
      </c>
      <c r="I3372">
        <v>4</v>
      </c>
      <c r="J3372">
        <v>16</v>
      </c>
      <c r="K3372">
        <v>4090</v>
      </c>
      <c r="L3372">
        <v>20</v>
      </c>
      <c r="M3372">
        <v>32.7013965388578</v>
      </c>
    </row>
    <row r="3373" spans="1:13" hidden="1" outlineLevel="3" x14ac:dyDescent="0.2">
      <c r="A3373">
        <v>1973</v>
      </c>
      <c r="B3373">
        <v>76</v>
      </c>
      <c r="C3373" t="s">
        <v>4434</v>
      </c>
      <c r="D3373">
        <v>10</v>
      </c>
      <c r="E3373" t="s">
        <v>4488</v>
      </c>
      <c r="F3373" t="s">
        <v>4593</v>
      </c>
      <c r="G3373" t="s">
        <v>156</v>
      </c>
      <c r="H3373">
        <v>125</v>
      </c>
      <c r="I3373">
        <v>24</v>
      </c>
      <c r="J3373">
        <v>55</v>
      </c>
      <c r="K3373">
        <v>4090</v>
      </c>
      <c r="L3373">
        <v>20</v>
      </c>
      <c r="M3373">
        <v>32.6116568289792</v>
      </c>
    </row>
    <row r="3374" spans="1:13" hidden="1" outlineLevel="3" x14ac:dyDescent="0.2">
      <c r="A3374">
        <v>1973</v>
      </c>
      <c r="B3374">
        <v>79</v>
      </c>
      <c r="C3374" t="s">
        <v>4405</v>
      </c>
      <c r="D3374">
        <v>9</v>
      </c>
      <c r="E3374" t="s">
        <v>4488</v>
      </c>
      <c r="F3374" t="s">
        <v>4596</v>
      </c>
      <c r="G3374" t="s">
        <v>156</v>
      </c>
      <c r="H3374">
        <v>125</v>
      </c>
      <c r="I3374">
        <v>30</v>
      </c>
      <c r="J3374">
        <v>54</v>
      </c>
      <c r="K3374">
        <v>4090</v>
      </c>
      <c r="L3374">
        <v>20</v>
      </c>
      <c r="M3374">
        <v>32.585746723499099</v>
      </c>
    </row>
    <row r="3375" spans="1:13" hidden="1" outlineLevel="3" x14ac:dyDescent="0.2">
      <c r="A3375">
        <v>1973</v>
      </c>
      <c r="B3375">
        <v>82</v>
      </c>
      <c r="C3375" t="s">
        <v>4459</v>
      </c>
      <c r="D3375">
        <v>2</v>
      </c>
      <c r="E3375" t="s">
        <v>4488</v>
      </c>
      <c r="F3375" t="s">
        <v>4600</v>
      </c>
      <c r="G3375" t="s">
        <v>156</v>
      </c>
      <c r="H3375">
        <v>125</v>
      </c>
      <c r="I3375">
        <v>39</v>
      </c>
      <c r="J3375">
        <v>35</v>
      </c>
      <c r="K3375">
        <v>4090</v>
      </c>
      <c r="L3375">
        <v>20</v>
      </c>
      <c r="M3375">
        <v>32.548217739707098</v>
      </c>
    </row>
    <row r="3376" spans="1:13" outlineLevel="2" collapsed="1" x14ac:dyDescent="0.2">
      <c r="E3376" s="10" t="s">
        <v>13158</v>
      </c>
      <c r="M3376">
        <f>SUBTOTAL(1,M3367:M3375)</f>
        <v>32.852333061382716</v>
      </c>
    </row>
    <row r="3377" spans="1:13" hidden="1" outlineLevel="3" x14ac:dyDescent="0.2">
      <c r="A3377">
        <v>1973</v>
      </c>
      <c r="B3377">
        <v>4</v>
      </c>
      <c r="C3377" t="s">
        <v>4074</v>
      </c>
      <c r="D3377">
        <v>88</v>
      </c>
      <c r="E3377" t="s">
        <v>4484</v>
      </c>
      <c r="F3377" t="s">
        <v>4485</v>
      </c>
      <c r="G3377" t="s">
        <v>156</v>
      </c>
      <c r="H3377">
        <v>122</v>
      </c>
      <c r="I3377">
        <v>51</v>
      </c>
      <c r="J3377">
        <v>56</v>
      </c>
      <c r="K3377">
        <v>4090</v>
      </c>
      <c r="L3377">
        <v>20</v>
      </c>
      <c r="M3377">
        <v>33.288418234927001</v>
      </c>
    </row>
    <row r="3378" spans="1:13" hidden="1" outlineLevel="3" x14ac:dyDescent="0.2">
      <c r="A3378">
        <v>1973</v>
      </c>
      <c r="B3378">
        <v>35</v>
      </c>
      <c r="C3378" t="s">
        <v>4527</v>
      </c>
      <c r="D3378">
        <v>83</v>
      </c>
      <c r="E3378" t="s">
        <v>4484</v>
      </c>
      <c r="F3378" t="s">
        <v>4528</v>
      </c>
      <c r="G3378" t="s">
        <v>156</v>
      </c>
      <c r="H3378">
        <v>124</v>
      </c>
      <c r="I3378">
        <v>1</v>
      </c>
      <c r="J3378">
        <v>44</v>
      </c>
      <c r="K3378">
        <v>4090</v>
      </c>
      <c r="L3378">
        <v>20</v>
      </c>
      <c r="M3378">
        <v>32.976188343217501</v>
      </c>
    </row>
    <row r="3379" spans="1:13" hidden="1" outlineLevel="3" x14ac:dyDescent="0.2">
      <c r="A3379">
        <v>1973</v>
      </c>
      <c r="B3379">
        <v>42</v>
      </c>
      <c r="C3379" t="s">
        <v>4539</v>
      </c>
      <c r="D3379">
        <v>81</v>
      </c>
      <c r="E3379" t="s">
        <v>4484</v>
      </c>
      <c r="F3379" t="s">
        <v>4540</v>
      </c>
      <c r="G3379" t="s">
        <v>156</v>
      </c>
      <c r="H3379">
        <v>124</v>
      </c>
      <c r="I3379">
        <v>26</v>
      </c>
      <c r="J3379">
        <v>46</v>
      </c>
      <c r="K3379">
        <v>4090</v>
      </c>
      <c r="L3379">
        <v>20</v>
      </c>
      <c r="M3379">
        <v>32.865631263867002</v>
      </c>
    </row>
    <row r="3380" spans="1:13" hidden="1" outlineLevel="3" x14ac:dyDescent="0.2">
      <c r="A3380">
        <v>1973</v>
      </c>
      <c r="B3380">
        <v>49</v>
      </c>
      <c r="C3380" t="s">
        <v>4417</v>
      </c>
      <c r="D3380">
        <v>82</v>
      </c>
      <c r="E3380" t="s">
        <v>4484</v>
      </c>
      <c r="F3380" t="s">
        <v>4550</v>
      </c>
      <c r="G3380" t="s">
        <v>156</v>
      </c>
      <c r="H3380">
        <v>124</v>
      </c>
      <c r="I3380">
        <v>34</v>
      </c>
      <c r="J3380">
        <v>56</v>
      </c>
      <c r="K3380">
        <v>4090</v>
      </c>
      <c r="L3380">
        <v>20</v>
      </c>
      <c r="M3380">
        <v>32.829724233883901</v>
      </c>
    </row>
    <row r="3381" spans="1:13" hidden="1" outlineLevel="3" x14ac:dyDescent="0.2">
      <c r="A3381">
        <v>1973</v>
      </c>
      <c r="B3381">
        <v>57</v>
      </c>
      <c r="C3381" t="s">
        <v>3512</v>
      </c>
      <c r="D3381">
        <v>87</v>
      </c>
      <c r="E3381" t="s">
        <v>4484</v>
      </c>
      <c r="F3381" t="s">
        <v>4563</v>
      </c>
      <c r="G3381" t="s">
        <v>156</v>
      </c>
      <c r="H3381">
        <v>124</v>
      </c>
      <c r="I3381">
        <v>48</v>
      </c>
      <c r="J3381">
        <v>55</v>
      </c>
      <c r="K3381">
        <v>4090</v>
      </c>
      <c r="L3381">
        <v>20</v>
      </c>
      <c r="M3381">
        <v>32.768424449464199</v>
      </c>
    </row>
    <row r="3382" spans="1:13" hidden="1" outlineLevel="3" x14ac:dyDescent="0.2">
      <c r="A3382">
        <v>1973</v>
      </c>
      <c r="B3382">
        <v>59</v>
      </c>
      <c r="C3382" t="s">
        <v>4137</v>
      </c>
      <c r="D3382">
        <v>86</v>
      </c>
      <c r="E3382" t="s">
        <v>4484</v>
      </c>
      <c r="F3382" t="s">
        <v>4566</v>
      </c>
      <c r="G3382" t="s">
        <v>156</v>
      </c>
      <c r="H3382">
        <v>124</v>
      </c>
      <c r="I3382">
        <v>49</v>
      </c>
      <c r="J3382">
        <v>55</v>
      </c>
      <c r="K3382">
        <v>4090</v>
      </c>
      <c r="L3382">
        <v>20</v>
      </c>
      <c r="M3382">
        <v>32.764049444252798</v>
      </c>
    </row>
    <row r="3383" spans="1:13" hidden="1" outlineLevel="3" x14ac:dyDescent="0.2">
      <c r="A3383">
        <v>1973</v>
      </c>
      <c r="B3383">
        <v>63</v>
      </c>
      <c r="C3383" t="s">
        <v>4571</v>
      </c>
      <c r="D3383">
        <v>85</v>
      </c>
      <c r="E3383" t="s">
        <v>4484</v>
      </c>
      <c r="F3383" t="s">
        <v>4572</v>
      </c>
      <c r="G3383" t="s">
        <v>156</v>
      </c>
      <c r="H3383">
        <v>124</v>
      </c>
      <c r="I3383">
        <v>58</v>
      </c>
      <c r="J3383">
        <v>15</v>
      </c>
      <c r="K3383">
        <v>4090</v>
      </c>
      <c r="L3383">
        <v>20</v>
      </c>
      <c r="M3383">
        <v>32.727636448504597</v>
      </c>
    </row>
    <row r="3384" spans="1:13" hidden="1" outlineLevel="3" x14ac:dyDescent="0.2">
      <c r="A3384">
        <v>1973</v>
      </c>
      <c r="B3384">
        <v>64</v>
      </c>
      <c r="C3384" t="s">
        <v>4573</v>
      </c>
      <c r="D3384">
        <v>78</v>
      </c>
      <c r="E3384" t="s">
        <v>4484</v>
      </c>
      <c r="F3384" t="s">
        <v>4574</v>
      </c>
      <c r="G3384" t="s">
        <v>156</v>
      </c>
      <c r="H3384">
        <v>124</v>
      </c>
      <c r="I3384">
        <v>59</v>
      </c>
      <c r="J3384">
        <v>41</v>
      </c>
      <c r="K3384">
        <v>4090</v>
      </c>
      <c r="L3384">
        <v>20</v>
      </c>
      <c r="M3384">
        <v>32.721381569443999</v>
      </c>
    </row>
    <row r="3385" spans="1:13" hidden="1" outlineLevel="3" x14ac:dyDescent="0.2">
      <c r="A3385">
        <v>1973</v>
      </c>
      <c r="B3385">
        <v>73</v>
      </c>
      <c r="C3385" t="s">
        <v>4589</v>
      </c>
      <c r="D3385">
        <v>80</v>
      </c>
      <c r="E3385" t="s">
        <v>4484</v>
      </c>
      <c r="F3385" t="s">
        <v>4590</v>
      </c>
      <c r="G3385" t="s">
        <v>156</v>
      </c>
      <c r="H3385">
        <v>125</v>
      </c>
      <c r="I3385">
        <v>12</v>
      </c>
      <c r="J3385">
        <v>55</v>
      </c>
      <c r="K3385">
        <v>4090</v>
      </c>
      <c r="L3385">
        <v>20</v>
      </c>
      <c r="M3385">
        <v>32.663745771171797</v>
      </c>
    </row>
    <row r="3386" spans="1:13" outlineLevel="2" collapsed="1" x14ac:dyDescent="0.2">
      <c r="E3386" s="10" t="s">
        <v>13159</v>
      </c>
      <c r="M3386">
        <f>SUBTOTAL(1,M3377:M3385)</f>
        <v>32.845022195414764</v>
      </c>
    </row>
    <row r="3387" spans="1:13" hidden="1" outlineLevel="3" x14ac:dyDescent="0.2">
      <c r="A3387">
        <v>1973</v>
      </c>
      <c r="B3387">
        <v>3</v>
      </c>
      <c r="C3387" t="s">
        <v>4317</v>
      </c>
      <c r="D3387">
        <v>112</v>
      </c>
      <c r="E3387" t="s">
        <v>3336</v>
      </c>
      <c r="F3387" t="s">
        <v>4482</v>
      </c>
      <c r="G3387" t="s">
        <v>156</v>
      </c>
      <c r="H3387">
        <v>120</v>
      </c>
      <c r="I3387">
        <v>21</v>
      </c>
      <c r="J3387">
        <v>12</v>
      </c>
      <c r="K3387">
        <v>4090</v>
      </c>
      <c r="L3387">
        <v>20</v>
      </c>
      <c r="M3387">
        <v>33.983271478424598</v>
      </c>
    </row>
    <row r="3388" spans="1:13" hidden="1" outlineLevel="3" x14ac:dyDescent="0.2">
      <c r="A3388">
        <v>1973</v>
      </c>
      <c r="B3388">
        <v>3</v>
      </c>
      <c r="C3388" t="s">
        <v>4317</v>
      </c>
      <c r="D3388">
        <v>112</v>
      </c>
      <c r="E3388" t="s">
        <v>3336</v>
      </c>
      <c r="F3388" t="s">
        <v>4483</v>
      </c>
      <c r="G3388" t="s">
        <v>156</v>
      </c>
      <c r="H3388">
        <v>122</v>
      </c>
      <c r="I3388">
        <v>42</v>
      </c>
      <c r="J3388">
        <v>49</v>
      </c>
      <c r="K3388">
        <v>4090</v>
      </c>
      <c r="L3388">
        <v>20</v>
      </c>
      <c r="M3388">
        <v>33.329636076773099</v>
      </c>
    </row>
    <row r="3389" spans="1:13" hidden="1" outlineLevel="3" x14ac:dyDescent="0.2">
      <c r="A3389">
        <v>1973</v>
      </c>
      <c r="B3389">
        <v>9</v>
      </c>
      <c r="C3389" t="s">
        <v>3876</v>
      </c>
      <c r="D3389">
        <v>117</v>
      </c>
      <c r="E3389" t="s">
        <v>3336</v>
      </c>
      <c r="F3389" t="s">
        <v>4491</v>
      </c>
      <c r="G3389" t="s">
        <v>156</v>
      </c>
      <c r="H3389">
        <v>123</v>
      </c>
      <c r="I3389">
        <v>1</v>
      </c>
      <c r="J3389">
        <v>52</v>
      </c>
      <c r="K3389">
        <v>4090</v>
      </c>
      <c r="L3389">
        <v>20</v>
      </c>
      <c r="M3389">
        <v>33.243624015605803</v>
      </c>
    </row>
    <row r="3390" spans="1:13" hidden="1" outlineLevel="3" x14ac:dyDescent="0.2">
      <c r="A3390">
        <v>1973</v>
      </c>
      <c r="B3390">
        <v>15</v>
      </c>
      <c r="C3390" t="s">
        <v>4234</v>
      </c>
      <c r="D3390">
        <v>118</v>
      </c>
      <c r="E3390" t="s">
        <v>3336</v>
      </c>
      <c r="F3390" t="s">
        <v>4500</v>
      </c>
      <c r="G3390" t="s">
        <v>156</v>
      </c>
      <c r="H3390">
        <v>123</v>
      </c>
      <c r="I3390">
        <v>14</v>
      </c>
      <c r="J3390">
        <v>54</v>
      </c>
      <c r="K3390">
        <v>4090</v>
      </c>
      <c r="L3390">
        <v>20</v>
      </c>
      <c r="M3390">
        <v>33.185032928099098</v>
      </c>
    </row>
    <row r="3391" spans="1:13" hidden="1" outlineLevel="3" x14ac:dyDescent="0.2">
      <c r="A3391">
        <v>1973</v>
      </c>
      <c r="B3391">
        <v>20</v>
      </c>
      <c r="C3391" t="s">
        <v>3977</v>
      </c>
      <c r="D3391">
        <v>113</v>
      </c>
      <c r="E3391" t="s">
        <v>3336</v>
      </c>
      <c r="F3391" t="s">
        <v>4508</v>
      </c>
      <c r="G3391" t="s">
        <v>156</v>
      </c>
      <c r="H3391">
        <v>123</v>
      </c>
      <c r="I3391">
        <v>18</v>
      </c>
      <c r="J3391">
        <v>39</v>
      </c>
      <c r="K3391">
        <v>4090</v>
      </c>
      <c r="L3391">
        <v>20</v>
      </c>
      <c r="M3391">
        <v>33.168213119961003</v>
      </c>
    </row>
    <row r="3392" spans="1:13" hidden="1" outlineLevel="3" x14ac:dyDescent="0.2">
      <c r="A3392">
        <v>1973</v>
      </c>
      <c r="B3392">
        <v>23</v>
      </c>
      <c r="C3392" t="s">
        <v>4092</v>
      </c>
      <c r="D3392">
        <v>121</v>
      </c>
      <c r="E3392" t="s">
        <v>3336</v>
      </c>
      <c r="F3392" t="s">
        <v>4511</v>
      </c>
      <c r="G3392" t="s">
        <v>156</v>
      </c>
      <c r="H3392">
        <v>123</v>
      </c>
      <c r="I3392">
        <v>43</v>
      </c>
      <c r="J3392">
        <v>23</v>
      </c>
      <c r="K3392">
        <v>4090</v>
      </c>
      <c r="L3392">
        <v>20</v>
      </c>
      <c r="M3392">
        <v>33.057702799487203</v>
      </c>
    </row>
    <row r="3393" spans="1:13" hidden="1" outlineLevel="3" x14ac:dyDescent="0.2">
      <c r="A3393">
        <v>1973</v>
      </c>
      <c r="B3393">
        <v>29</v>
      </c>
      <c r="C3393" t="s">
        <v>4005</v>
      </c>
      <c r="D3393">
        <v>116</v>
      </c>
      <c r="E3393" t="s">
        <v>3336</v>
      </c>
      <c r="F3393" t="s">
        <v>4517</v>
      </c>
      <c r="G3393" t="s">
        <v>156</v>
      </c>
      <c r="H3393">
        <v>123</v>
      </c>
      <c r="I3393">
        <v>51</v>
      </c>
      <c r="J3393">
        <v>1</v>
      </c>
      <c r="K3393">
        <v>4090</v>
      </c>
      <c r="L3393">
        <v>20</v>
      </c>
      <c r="M3393">
        <v>33.023745068530303</v>
      </c>
    </row>
    <row r="3394" spans="1:13" hidden="1" outlineLevel="3" x14ac:dyDescent="0.2">
      <c r="A3394">
        <v>1973</v>
      </c>
      <c r="B3394">
        <v>40</v>
      </c>
      <c r="C3394" t="s">
        <v>4535</v>
      </c>
      <c r="D3394">
        <v>120</v>
      </c>
      <c r="E3394" t="s">
        <v>3336</v>
      </c>
      <c r="F3394" t="s">
        <v>4536</v>
      </c>
      <c r="G3394" t="s">
        <v>156</v>
      </c>
      <c r="H3394">
        <v>124</v>
      </c>
      <c r="I3394">
        <v>21</v>
      </c>
      <c r="J3394">
        <v>32</v>
      </c>
      <c r="K3394">
        <v>4090</v>
      </c>
      <c r="L3394">
        <v>20</v>
      </c>
      <c r="M3394">
        <v>32.888682397719798</v>
      </c>
    </row>
    <row r="3395" spans="1:13" hidden="1" outlineLevel="3" x14ac:dyDescent="0.2">
      <c r="A3395">
        <v>1973</v>
      </c>
      <c r="B3395">
        <v>41</v>
      </c>
      <c r="C3395" t="s">
        <v>4537</v>
      </c>
      <c r="D3395">
        <v>119</v>
      </c>
      <c r="E3395" t="s">
        <v>3336</v>
      </c>
      <c r="F3395" t="s">
        <v>4538</v>
      </c>
      <c r="G3395" t="s">
        <v>156</v>
      </c>
      <c r="H3395">
        <v>124</v>
      </c>
      <c r="I3395">
        <v>23</v>
      </c>
      <c r="J3395">
        <v>41</v>
      </c>
      <c r="K3395">
        <v>4090</v>
      </c>
      <c r="L3395">
        <v>20</v>
      </c>
      <c r="M3395">
        <v>32.879208433726802</v>
      </c>
    </row>
    <row r="3396" spans="1:13" hidden="1" outlineLevel="3" x14ac:dyDescent="0.2">
      <c r="A3396">
        <v>1973</v>
      </c>
      <c r="B3396">
        <v>47</v>
      </c>
      <c r="C3396" t="s">
        <v>4149</v>
      </c>
      <c r="D3396">
        <v>114</v>
      </c>
      <c r="E3396" t="s">
        <v>3336</v>
      </c>
      <c r="F3396" t="s">
        <v>4547</v>
      </c>
      <c r="G3396" t="s">
        <v>156</v>
      </c>
      <c r="H3396">
        <v>124</v>
      </c>
      <c r="I3396">
        <v>33</v>
      </c>
      <c r="J3396">
        <v>41</v>
      </c>
      <c r="K3396">
        <v>4090</v>
      </c>
      <c r="L3396">
        <v>20</v>
      </c>
      <c r="M3396">
        <v>32.835215121504099</v>
      </c>
    </row>
    <row r="3397" spans="1:13" hidden="1" outlineLevel="3" x14ac:dyDescent="0.2">
      <c r="A3397">
        <v>1973</v>
      </c>
      <c r="B3397">
        <v>50</v>
      </c>
      <c r="C3397" t="s">
        <v>4551</v>
      </c>
      <c r="D3397">
        <v>115</v>
      </c>
      <c r="E3397" t="s">
        <v>3336</v>
      </c>
      <c r="F3397" t="s">
        <v>4552</v>
      </c>
      <c r="G3397" t="s">
        <v>156</v>
      </c>
      <c r="H3397">
        <v>124</v>
      </c>
      <c r="I3397">
        <v>35</v>
      </c>
      <c r="J3397">
        <v>14</v>
      </c>
      <c r="K3397">
        <v>4090</v>
      </c>
      <c r="L3397">
        <v>20</v>
      </c>
      <c r="M3397">
        <v>32.828406694105396</v>
      </c>
    </row>
    <row r="3398" spans="1:13" outlineLevel="2" collapsed="1" x14ac:dyDescent="0.2">
      <c r="E3398" s="10" t="s">
        <v>13094</v>
      </c>
      <c r="M3398">
        <f>SUBTOTAL(1,M3387:M3397)</f>
        <v>33.129339830357928</v>
      </c>
    </row>
    <row r="3399" spans="1:13" hidden="1" outlineLevel="3" x14ac:dyDescent="0.2">
      <c r="A3399">
        <v>1973</v>
      </c>
      <c r="B3399">
        <v>13</v>
      </c>
      <c r="C3399" t="s">
        <v>4496</v>
      </c>
      <c r="D3399">
        <v>130</v>
      </c>
      <c r="E3399" t="s">
        <v>4497</v>
      </c>
      <c r="F3399" t="s">
        <v>4498</v>
      </c>
      <c r="G3399" t="s">
        <v>156</v>
      </c>
      <c r="H3399">
        <v>123</v>
      </c>
      <c r="I3399">
        <v>13</v>
      </c>
      <c r="J3399">
        <v>4</v>
      </c>
      <c r="K3399">
        <v>4090</v>
      </c>
      <c r="L3399">
        <v>20</v>
      </c>
      <c r="M3399">
        <v>33.193262155533098</v>
      </c>
    </row>
    <row r="3400" spans="1:13" hidden="1" outlineLevel="3" x14ac:dyDescent="0.2">
      <c r="A3400">
        <v>1973</v>
      </c>
      <c r="B3400">
        <v>25</v>
      </c>
      <c r="C3400" t="s">
        <v>4277</v>
      </c>
      <c r="D3400">
        <v>123</v>
      </c>
      <c r="E3400" t="s">
        <v>4497</v>
      </c>
      <c r="F3400" t="s">
        <v>4513</v>
      </c>
      <c r="G3400" t="s">
        <v>156</v>
      </c>
      <c r="H3400">
        <v>123</v>
      </c>
      <c r="I3400">
        <v>45</v>
      </c>
      <c r="J3400">
        <v>45</v>
      </c>
      <c r="K3400">
        <v>4090</v>
      </c>
      <c r="L3400">
        <v>20</v>
      </c>
      <c r="M3400">
        <v>33.047166952833003</v>
      </c>
    </row>
    <row r="3401" spans="1:13" hidden="1" outlineLevel="3" x14ac:dyDescent="0.2">
      <c r="A3401">
        <v>1973</v>
      </c>
      <c r="B3401">
        <v>38</v>
      </c>
      <c r="C3401" t="s">
        <v>4532</v>
      </c>
      <c r="D3401">
        <v>129</v>
      </c>
      <c r="E3401" t="s">
        <v>4497</v>
      </c>
      <c r="F3401" t="s">
        <v>4533</v>
      </c>
      <c r="G3401" t="s">
        <v>156</v>
      </c>
      <c r="H3401">
        <v>124</v>
      </c>
      <c r="I3401">
        <v>14</v>
      </c>
      <c r="J3401">
        <v>57</v>
      </c>
      <c r="K3401">
        <v>4090</v>
      </c>
      <c r="L3401">
        <v>20</v>
      </c>
      <c r="M3401">
        <v>32.917725806343398</v>
      </c>
    </row>
    <row r="3402" spans="1:13" hidden="1" outlineLevel="3" x14ac:dyDescent="0.2">
      <c r="A3402">
        <v>1973</v>
      </c>
      <c r="B3402">
        <v>39</v>
      </c>
      <c r="C3402" t="s">
        <v>4290</v>
      </c>
      <c r="D3402">
        <v>127</v>
      </c>
      <c r="E3402" t="s">
        <v>4497</v>
      </c>
      <c r="F3402" t="s">
        <v>4534</v>
      </c>
      <c r="G3402" t="s">
        <v>156</v>
      </c>
      <c r="H3402">
        <v>124</v>
      </c>
      <c r="I3402">
        <v>17</v>
      </c>
      <c r="J3402">
        <v>14</v>
      </c>
      <c r="K3402">
        <v>4090</v>
      </c>
      <c r="L3402">
        <v>20</v>
      </c>
      <c r="M3402">
        <v>32.907646714375701</v>
      </c>
    </row>
    <row r="3403" spans="1:13" hidden="1" outlineLevel="3" x14ac:dyDescent="0.2">
      <c r="A3403">
        <v>1973</v>
      </c>
      <c r="B3403">
        <v>54</v>
      </c>
      <c r="C3403" t="s">
        <v>4558</v>
      </c>
      <c r="D3403">
        <v>124</v>
      </c>
      <c r="E3403" t="s">
        <v>4497</v>
      </c>
      <c r="F3403" t="s">
        <v>4559</v>
      </c>
      <c r="G3403" t="s">
        <v>156</v>
      </c>
      <c r="H3403">
        <v>124</v>
      </c>
      <c r="I3403">
        <v>40</v>
      </c>
      <c r="J3403">
        <v>23</v>
      </c>
      <c r="K3403">
        <v>4090</v>
      </c>
      <c r="L3403">
        <v>20</v>
      </c>
      <c r="M3403">
        <v>32.805805406585598</v>
      </c>
    </row>
    <row r="3404" spans="1:13" outlineLevel="2" collapsed="1" x14ac:dyDescent="0.2">
      <c r="E3404" s="10" t="s">
        <v>13160</v>
      </c>
      <c r="M3404">
        <f>SUBTOTAL(1,M3399:M3403)</f>
        <v>32.974321407134155</v>
      </c>
    </row>
    <row r="3405" spans="1:13" hidden="1" outlineLevel="3" x14ac:dyDescent="0.2">
      <c r="A3405">
        <v>1973</v>
      </c>
      <c r="B3405">
        <v>2</v>
      </c>
      <c r="C3405" t="s">
        <v>4117</v>
      </c>
      <c r="D3405">
        <v>43</v>
      </c>
      <c r="E3405" t="s">
        <v>4479</v>
      </c>
      <c r="F3405" t="s">
        <v>4480</v>
      </c>
      <c r="G3405" t="s">
        <v>156</v>
      </c>
      <c r="H3405">
        <v>120</v>
      </c>
      <c r="I3405">
        <v>20</v>
      </c>
      <c r="J3405">
        <v>3</v>
      </c>
      <c r="K3405">
        <v>4090</v>
      </c>
      <c r="L3405">
        <v>20</v>
      </c>
      <c r="M3405">
        <v>33.9886842888899</v>
      </c>
    </row>
    <row r="3406" spans="1:13" hidden="1" outlineLevel="3" x14ac:dyDescent="0.2">
      <c r="A3406">
        <v>1973</v>
      </c>
      <c r="B3406">
        <v>2</v>
      </c>
      <c r="C3406" t="s">
        <v>4117</v>
      </c>
      <c r="D3406">
        <v>43</v>
      </c>
      <c r="E3406" t="s">
        <v>4479</v>
      </c>
      <c r="F3406" t="s">
        <v>4481</v>
      </c>
      <c r="G3406" t="s">
        <v>156</v>
      </c>
      <c r="H3406">
        <v>122</v>
      </c>
      <c r="I3406">
        <v>41</v>
      </c>
      <c r="J3406">
        <v>25</v>
      </c>
      <c r="K3406">
        <v>4090</v>
      </c>
      <c r="L3406">
        <v>20</v>
      </c>
      <c r="M3406">
        <v>33.335974733124203</v>
      </c>
    </row>
    <row r="3407" spans="1:13" hidden="1" outlineLevel="3" x14ac:dyDescent="0.2">
      <c r="A3407">
        <v>1973</v>
      </c>
      <c r="B3407">
        <v>10</v>
      </c>
      <c r="C3407" t="s">
        <v>4492</v>
      </c>
      <c r="D3407">
        <v>40</v>
      </c>
      <c r="E3407" t="s">
        <v>4479</v>
      </c>
      <c r="F3407" t="s">
        <v>4493</v>
      </c>
      <c r="G3407" t="s">
        <v>156</v>
      </c>
      <c r="H3407">
        <v>123</v>
      </c>
      <c r="I3407">
        <v>2</v>
      </c>
      <c r="J3407">
        <v>33</v>
      </c>
      <c r="K3407">
        <v>4090</v>
      </c>
      <c r="L3407">
        <v>20</v>
      </c>
      <c r="M3407">
        <v>33.240546965479403</v>
      </c>
    </row>
    <row r="3408" spans="1:13" hidden="1" outlineLevel="3" x14ac:dyDescent="0.2">
      <c r="A3408">
        <v>1973</v>
      </c>
      <c r="B3408">
        <v>11</v>
      </c>
      <c r="C3408" t="s">
        <v>3735</v>
      </c>
      <c r="D3408">
        <v>36</v>
      </c>
      <c r="E3408" t="s">
        <v>4479</v>
      </c>
      <c r="F3408" t="s">
        <v>4494</v>
      </c>
      <c r="G3408" t="s">
        <v>156</v>
      </c>
      <c r="H3408">
        <v>123</v>
      </c>
      <c r="I3408">
        <v>3</v>
      </c>
      <c r="J3408">
        <v>17</v>
      </c>
      <c r="K3408">
        <v>4090</v>
      </c>
      <c r="L3408">
        <v>20</v>
      </c>
      <c r="M3408">
        <v>33.237245398953</v>
      </c>
    </row>
    <row r="3409" spans="1:13" hidden="1" outlineLevel="3" x14ac:dyDescent="0.2">
      <c r="A3409">
        <v>1973</v>
      </c>
      <c r="B3409">
        <v>22</v>
      </c>
      <c r="C3409" t="s">
        <v>4164</v>
      </c>
      <c r="D3409">
        <v>35</v>
      </c>
      <c r="E3409" t="s">
        <v>4479</v>
      </c>
      <c r="F3409" t="s">
        <v>4510</v>
      </c>
      <c r="G3409" t="s">
        <v>156</v>
      </c>
      <c r="H3409">
        <v>123</v>
      </c>
      <c r="I3409">
        <v>33</v>
      </c>
      <c r="J3409">
        <v>15</v>
      </c>
      <c r="K3409">
        <v>4090</v>
      </c>
      <c r="L3409">
        <v>20</v>
      </c>
      <c r="M3409">
        <v>33.102890095437203</v>
      </c>
    </row>
    <row r="3410" spans="1:13" hidden="1" outlineLevel="3" x14ac:dyDescent="0.2">
      <c r="A3410">
        <v>1973</v>
      </c>
      <c r="B3410">
        <v>30</v>
      </c>
      <c r="C3410" t="s">
        <v>4346</v>
      </c>
      <c r="D3410">
        <v>38</v>
      </c>
      <c r="E3410" t="s">
        <v>4479</v>
      </c>
      <c r="F3410" t="s">
        <v>4518</v>
      </c>
      <c r="G3410" t="s">
        <v>156</v>
      </c>
      <c r="H3410">
        <v>123</v>
      </c>
      <c r="I3410">
        <v>52</v>
      </c>
      <c r="J3410">
        <v>25</v>
      </c>
      <c r="K3410">
        <v>4090</v>
      </c>
      <c r="L3410">
        <v>20</v>
      </c>
      <c r="M3410">
        <v>33.0175245826279</v>
      </c>
    </row>
    <row r="3411" spans="1:13" hidden="1" outlineLevel="3" x14ac:dyDescent="0.2">
      <c r="A3411">
        <v>1973</v>
      </c>
      <c r="B3411">
        <v>36</v>
      </c>
      <c r="C3411" t="s">
        <v>4529</v>
      </c>
      <c r="D3411">
        <v>42</v>
      </c>
      <c r="E3411" t="s">
        <v>4479</v>
      </c>
      <c r="F3411" t="s">
        <v>4530</v>
      </c>
      <c r="G3411" t="s">
        <v>156</v>
      </c>
      <c r="H3411">
        <v>124</v>
      </c>
      <c r="I3411">
        <v>13</v>
      </c>
      <c r="J3411">
        <v>16</v>
      </c>
      <c r="K3411">
        <v>4090</v>
      </c>
      <c r="L3411">
        <v>20</v>
      </c>
      <c r="M3411">
        <v>32.925160332382198</v>
      </c>
    </row>
    <row r="3412" spans="1:13" hidden="1" outlineLevel="3" x14ac:dyDescent="0.2">
      <c r="A3412">
        <v>1973</v>
      </c>
      <c r="B3412">
        <v>37</v>
      </c>
      <c r="C3412" t="s">
        <v>4415</v>
      </c>
      <c r="D3412">
        <v>44</v>
      </c>
      <c r="E3412" t="s">
        <v>4479</v>
      </c>
      <c r="F3412" t="s">
        <v>4531</v>
      </c>
      <c r="G3412" t="s">
        <v>156</v>
      </c>
      <c r="H3412">
        <v>124</v>
      </c>
      <c r="I3412">
        <v>14</v>
      </c>
      <c r="J3412">
        <v>54</v>
      </c>
      <c r="K3412">
        <v>4090</v>
      </c>
      <c r="L3412">
        <v>20</v>
      </c>
      <c r="M3412">
        <v>32.917946585467199</v>
      </c>
    </row>
    <row r="3413" spans="1:13" hidden="1" outlineLevel="3" x14ac:dyDescent="0.2">
      <c r="A3413">
        <v>1973</v>
      </c>
      <c r="B3413">
        <v>56</v>
      </c>
      <c r="C3413" t="s">
        <v>4025</v>
      </c>
      <c r="D3413">
        <v>34</v>
      </c>
      <c r="E3413" t="s">
        <v>4479</v>
      </c>
      <c r="F3413" t="s">
        <v>4562</v>
      </c>
      <c r="G3413" t="s">
        <v>156</v>
      </c>
      <c r="H3413">
        <v>124</v>
      </c>
      <c r="I3413">
        <v>41</v>
      </c>
      <c r="J3413">
        <v>29</v>
      </c>
      <c r="K3413">
        <v>4090</v>
      </c>
      <c r="L3413">
        <v>20</v>
      </c>
      <c r="M3413">
        <v>32.800981979954898</v>
      </c>
    </row>
    <row r="3414" spans="1:13" hidden="1" outlineLevel="3" x14ac:dyDescent="0.2">
      <c r="A3414">
        <v>1973</v>
      </c>
      <c r="B3414">
        <v>68</v>
      </c>
      <c r="C3414" t="s">
        <v>4579</v>
      </c>
      <c r="D3414">
        <v>37</v>
      </c>
      <c r="E3414" t="s">
        <v>4479</v>
      </c>
      <c r="F3414" t="s">
        <v>4580</v>
      </c>
      <c r="G3414" t="s">
        <v>156</v>
      </c>
      <c r="H3414">
        <v>125</v>
      </c>
      <c r="I3414">
        <v>7</v>
      </c>
      <c r="J3414">
        <v>37</v>
      </c>
      <c r="K3414">
        <v>4090</v>
      </c>
      <c r="L3414">
        <v>20</v>
      </c>
      <c r="M3414">
        <v>32.686804733859098</v>
      </c>
    </row>
    <row r="3415" spans="1:13" hidden="1" outlineLevel="3" x14ac:dyDescent="0.2">
      <c r="A3415">
        <v>1973</v>
      </c>
      <c r="B3415">
        <v>69</v>
      </c>
      <c r="C3415" t="s">
        <v>4581</v>
      </c>
      <c r="D3415">
        <v>39</v>
      </c>
      <c r="E3415" t="s">
        <v>4479</v>
      </c>
      <c r="F3415" t="s">
        <v>4582</v>
      </c>
      <c r="G3415" t="s">
        <v>156</v>
      </c>
      <c r="H3415">
        <v>125</v>
      </c>
      <c r="I3415">
        <v>8</v>
      </c>
      <c r="J3415">
        <v>39</v>
      </c>
      <c r="K3415">
        <v>4090</v>
      </c>
      <c r="L3415">
        <v>20</v>
      </c>
      <c r="M3415">
        <v>32.682306406610998</v>
      </c>
    </row>
    <row r="3416" spans="1:13" outlineLevel="2" collapsed="1" x14ac:dyDescent="0.2">
      <c r="E3416" s="10" t="s">
        <v>13161</v>
      </c>
      <c r="M3416">
        <f>SUBTOTAL(1,M3405:M3415)</f>
        <v>33.085096918435092</v>
      </c>
    </row>
    <row r="3417" spans="1:13" hidden="1" outlineLevel="3" x14ac:dyDescent="0.2">
      <c r="A3417">
        <v>1973</v>
      </c>
      <c r="B3417">
        <v>6</v>
      </c>
      <c r="C3417" t="s">
        <v>3731</v>
      </c>
      <c r="D3417">
        <v>76</v>
      </c>
      <c r="E3417" t="s">
        <v>4380</v>
      </c>
      <c r="F3417" t="s">
        <v>4487</v>
      </c>
      <c r="G3417" t="s">
        <v>156</v>
      </c>
      <c r="H3417">
        <v>122</v>
      </c>
      <c r="I3417">
        <v>57</v>
      </c>
      <c r="J3417">
        <v>35</v>
      </c>
      <c r="K3417">
        <v>4090</v>
      </c>
      <c r="L3417">
        <v>20</v>
      </c>
      <c r="M3417">
        <v>33.262924851181999</v>
      </c>
    </row>
    <row r="3418" spans="1:13" hidden="1" outlineLevel="3" x14ac:dyDescent="0.2">
      <c r="A3418">
        <v>1973</v>
      </c>
      <c r="B3418">
        <v>16</v>
      </c>
      <c r="C3418" t="s">
        <v>3866</v>
      </c>
      <c r="D3418">
        <v>70</v>
      </c>
      <c r="E3418" t="s">
        <v>4380</v>
      </c>
      <c r="F3418" t="s">
        <v>4501</v>
      </c>
      <c r="G3418" t="s">
        <v>156</v>
      </c>
      <c r="H3418">
        <v>123</v>
      </c>
      <c r="I3418">
        <v>15</v>
      </c>
      <c r="J3418">
        <v>12</v>
      </c>
      <c r="K3418">
        <v>4090</v>
      </c>
      <c r="L3418">
        <v>20</v>
      </c>
      <c r="M3418">
        <v>33.183686715707402</v>
      </c>
    </row>
    <row r="3419" spans="1:13" hidden="1" outlineLevel="3" x14ac:dyDescent="0.2">
      <c r="A3419">
        <v>1973</v>
      </c>
      <c r="B3419">
        <v>52</v>
      </c>
      <c r="C3419" t="s">
        <v>4555</v>
      </c>
      <c r="D3419">
        <v>77</v>
      </c>
      <c r="E3419" t="s">
        <v>4380</v>
      </c>
      <c r="F3419" t="s">
        <v>4556</v>
      </c>
      <c r="G3419" t="s">
        <v>156</v>
      </c>
      <c r="H3419">
        <v>124</v>
      </c>
      <c r="I3419">
        <v>38</v>
      </c>
      <c r="J3419">
        <v>36</v>
      </c>
      <c r="K3419">
        <v>4090</v>
      </c>
      <c r="L3419">
        <v>20</v>
      </c>
      <c r="M3419">
        <v>32.813628219185397</v>
      </c>
    </row>
    <row r="3420" spans="1:13" hidden="1" outlineLevel="3" x14ac:dyDescent="0.2">
      <c r="A3420">
        <v>1973</v>
      </c>
      <c r="B3420">
        <v>66</v>
      </c>
      <c r="C3420" t="s">
        <v>4576</v>
      </c>
      <c r="D3420">
        <v>75</v>
      </c>
      <c r="E3420" t="s">
        <v>4380</v>
      </c>
      <c r="F3420" t="s">
        <v>4577</v>
      </c>
      <c r="G3420" t="s">
        <v>156</v>
      </c>
      <c r="H3420">
        <v>125</v>
      </c>
      <c r="I3420">
        <v>3</v>
      </c>
      <c r="J3420">
        <v>36</v>
      </c>
      <c r="K3420">
        <v>4090</v>
      </c>
      <c r="L3420">
        <v>20</v>
      </c>
      <c r="M3420">
        <v>32.704301935071101</v>
      </c>
    </row>
    <row r="3421" spans="1:13" hidden="1" outlineLevel="3" x14ac:dyDescent="0.2">
      <c r="A3421">
        <v>1973</v>
      </c>
      <c r="B3421">
        <v>81</v>
      </c>
      <c r="C3421" t="s">
        <v>4598</v>
      </c>
      <c r="D3421">
        <v>68</v>
      </c>
      <c r="E3421" t="s">
        <v>4380</v>
      </c>
      <c r="F3421" t="s">
        <v>4599</v>
      </c>
      <c r="G3421" t="s">
        <v>156</v>
      </c>
      <c r="H3421">
        <v>125</v>
      </c>
      <c r="I3421">
        <v>37</v>
      </c>
      <c r="J3421">
        <v>55</v>
      </c>
      <c r="K3421">
        <v>4090</v>
      </c>
      <c r="L3421">
        <v>20</v>
      </c>
      <c r="M3421">
        <v>32.555414294400499</v>
      </c>
    </row>
    <row r="3422" spans="1:13" outlineLevel="2" collapsed="1" x14ac:dyDescent="0.2">
      <c r="E3422" s="10" t="s">
        <v>13152</v>
      </c>
      <c r="M3422">
        <f>SUBTOTAL(1,M3417:M3421)</f>
        <v>32.903991203109278</v>
      </c>
    </row>
    <row r="3423" spans="1:13" hidden="1" outlineLevel="3" x14ac:dyDescent="0.2">
      <c r="A3423">
        <v>1973</v>
      </c>
      <c r="B3423">
        <v>5</v>
      </c>
      <c r="C3423" t="s">
        <v>3961</v>
      </c>
      <c r="D3423">
        <v>21</v>
      </c>
      <c r="E3423" t="s">
        <v>4361</v>
      </c>
      <c r="F3423" t="s">
        <v>4486</v>
      </c>
      <c r="G3423" t="s">
        <v>156</v>
      </c>
      <c r="H3423">
        <v>122</v>
      </c>
      <c r="I3423">
        <v>55</v>
      </c>
      <c r="J3423">
        <v>54</v>
      </c>
      <c r="K3423">
        <v>4090</v>
      </c>
      <c r="L3423">
        <v>20</v>
      </c>
      <c r="M3423">
        <v>33.270516140403203</v>
      </c>
    </row>
    <row r="3424" spans="1:13" hidden="1" outlineLevel="3" x14ac:dyDescent="0.2">
      <c r="A3424">
        <v>1973</v>
      </c>
      <c r="B3424">
        <v>48</v>
      </c>
      <c r="C3424" t="s">
        <v>4548</v>
      </c>
      <c r="D3424">
        <v>20</v>
      </c>
      <c r="E3424" t="s">
        <v>4361</v>
      </c>
      <c r="F3424" t="s">
        <v>4549</v>
      </c>
      <c r="G3424" t="s">
        <v>156</v>
      </c>
      <c r="H3424">
        <v>124</v>
      </c>
      <c r="I3424">
        <v>34</v>
      </c>
      <c r="J3424">
        <v>38</v>
      </c>
      <c r="K3424">
        <v>4090</v>
      </c>
      <c r="L3424">
        <v>20</v>
      </c>
      <c r="M3424">
        <v>32.831041879423204</v>
      </c>
    </row>
    <row r="3425" spans="1:13" hidden="1" outlineLevel="3" x14ac:dyDescent="0.2">
      <c r="A3425">
        <v>1973</v>
      </c>
      <c r="B3425">
        <v>51</v>
      </c>
      <c r="C3425" t="s">
        <v>4553</v>
      </c>
      <c r="D3425">
        <v>17</v>
      </c>
      <c r="E3425" t="s">
        <v>4361</v>
      </c>
      <c r="F3425" t="s">
        <v>4554</v>
      </c>
      <c r="G3425" t="s">
        <v>156</v>
      </c>
      <c r="H3425">
        <v>124</v>
      </c>
      <c r="I3425">
        <v>36</v>
      </c>
      <c r="J3425">
        <v>15</v>
      </c>
      <c r="K3425">
        <v>4090</v>
      </c>
      <c r="L3425">
        <v>20</v>
      </c>
      <c r="M3425">
        <v>32.8239424845343</v>
      </c>
    </row>
    <row r="3426" spans="1:13" hidden="1" outlineLevel="3" x14ac:dyDescent="0.2">
      <c r="A3426">
        <v>1973</v>
      </c>
      <c r="B3426">
        <v>60</v>
      </c>
      <c r="C3426" t="s">
        <v>4321</v>
      </c>
      <c r="D3426">
        <v>19</v>
      </c>
      <c r="E3426" t="s">
        <v>4361</v>
      </c>
      <c r="F3426" t="s">
        <v>4567</v>
      </c>
      <c r="G3426" t="s">
        <v>156</v>
      </c>
      <c r="H3426">
        <v>124</v>
      </c>
      <c r="I3426">
        <v>50</v>
      </c>
      <c r="J3426">
        <v>18</v>
      </c>
      <c r="K3426">
        <v>4090</v>
      </c>
      <c r="L3426">
        <v>20</v>
      </c>
      <c r="M3426">
        <v>32.762372668651402</v>
      </c>
    </row>
    <row r="3427" spans="1:13" hidden="1" outlineLevel="3" x14ac:dyDescent="0.2">
      <c r="A3427">
        <v>1973</v>
      </c>
      <c r="B3427">
        <v>61</v>
      </c>
      <c r="C3427" t="s">
        <v>4568</v>
      </c>
      <c r="D3427">
        <v>12</v>
      </c>
      <c r="E3427" t="s">
        <v>4361</v>
      </c>
      <c r="F3427" t="s">
        <v>4569</v>
      </c>
      <c r="G3427" t="s">
        <v>156</v>
      </c>
      <c r="H3427">
        <v>124</v>
      </c>
      <c r="I3427">
        <v>53</v>
      </c>
      <c r="J3427">
        <v>59</v>
      </c>
      <c r="K3427">
        <v>4090</v>
      </c>
      <c r="L3427">
        <v>20</v>
      </c>
      <c r="M3427">
        <v>32.746269785316599</v>
      </c>
    </row>
    <row r="3428" spans="1:13" hidden="1" outlineLevel="3" x14ac:dyDescent="0.2">
      <c r="A3428">
        <v>1973</v>
      </c>
      <c r="B3428">
        <v>71</v>
      </c>
      <c r="C3428" t="s">
        <v>4585</v>
      </c>
      <c r="D3428">
        <v>13</v>
      </c>
      <c r="E3428" t="s">
        <v>4361</v>
      </c>
      <c r="F3428" t="s">
        <v>4586</v>
      </c>
      <c r="G3428" t="s">
        <v>156</v>
      </c>
      <c r="H3428">
        <v>125</v>
      </c>
      <c r="I3428">
        <v>11</v>
      </c>
      <c r="J3428">
        <v>19</v>
      </c>
      <c r="K3428">
        <v>4090</v>
      </c>
      <c r="L3428">
        <v>20</v>
      </c>
      <c r="M3428">
        <v>32.670703538438602</v>
      </c>
    </row>
    <row r="3429" spans="1:13" hidden="1" outlineLevel="3" x14ac:dyDescent="0.2">
      <c r="A3429">
        <v>1973</v>
      </c>
      <c r="B3429">
        <v>78</v>
      </c>
      <c r="C3429" t="s">
        <v>3813</v>
      </c>
      <c r="D3429">
        <v>16</v>
      </c>
      <c r="E3429" t="s">
        <v>4361</v>
      </c>
      <c r="F3429" t="s">
        <v>4595</v>
      </c>
      <c r="G3429" t="s">
        <v>156</v>
      </c>
      <c r="H3429">
        <v>125</v>
      </c>
      <c r="I3429">
        <v>29</v>
      </c>
      <c r="J3429">
        <v>58</v>
      </c>
      <c r="K3429">
        <v>4090</v>
      </c>
      <c r="L3429">
        <v>20</v>
      </c>
      <c r="M3429">
        <v>32.589785700689198</v>
      </c>
    </row>
    <row r="3430" spans="1:13" hidden="1" outlineLevel="3" x14ac:dyDescent="0.2">
      <c r="A3430">
        <v>1973</v>
      </c>
      <c r="B3430">
        <v>80</v>
      </c>
      <c r="C3430" t="s">
        <v>4337</v>
      </c>
      <c r="D3430">
        <v>15</v>
      </c>
      <c r="E3430" t="s">
        <v>4361</v>
      </c>
      <c r="F3430" t="s">
        <v>4597</v>
      </c>
      <c r="G3430" t="s">
        <v>156</v>
      </c>
      <c r="H3430">
        <v>125</v>
      </c>
      <c r="I3430">
        <v>33</v>
      </c>
      <c r="J3430">
        <v>30</v>
      </c>
      <c r="K3430">
        <v>4090</v>
      </c>
      <c r="L3430">
        <v>20</v>
      </c>
      <c r="M3430">
        <v>32.574500564146803</v>
      </c>
    </row>
    <row r="3431" spans="1:13" outlineLevel="2" collapsed="1" x14ac:dyDescent="0.2">
      <c r="E3431" s="10" t="s">
        <v>13153</v>
      </c>
      <c r="M3431">
        <f>SUBTOTAL(1,M3423:M3430)</f>
        <v>32.783641595200407</v>
      </c>
    </row>
    <row r="3432" spans="1:13" outlineLevel="1" x14ac:dyDescent="0.2">
      <c r="A3432" s="10" t="s">
        <v>12930</v>
      </c>
      <c r="M3432">
        <f>SUBTOTAL(1,M3331:M3430)</f>
        <v>32.944553003197463</v>
      </c>
    </row>
    <row r="3433" spans="1:13" hidden="1" outlineLevel="3" x14ac:dyDescent="0.2">
      <c r="A3433">
        <v>1974</v>
      </c>
      <c r="B3433">
        <v>6</v>
      </c>
      <c r="C3433" t="s">
        <v>3953</v>
      </c>
      <c r="D3433">
        <v>11</v>
      </c>
      <c r="E3433" t="s">
        <v>3957</v>
      </c>
      <c r="F3433" t="s">
        <v>4618</v>
      </c>
      <c r="G3433" t="s">
        <v>156</v>
      </c>
      <c r="H3433">
        <v>116</v>
      </c>
      <c r="I3433">
        <v>31</v>
      </c>
      <c r="J3433">
        <v>22</v>
      </c>
      <c r="K3433">
        <v>4098</v>
      </c>
      <c r="L3433">
        <v>22</v>
      </c>
      <c r="M3433">
        <v>35.169089496092802</v>
      </c>
    </row>
    <row r="3434" spans="1:13" hidden="1" outlineLevel="3" x14ac:dyDescent="0.2">
      <c r="A3434">
        <v>1974</v>
      </c>
      <c r="B3434">
        <v>20</v>
      </c>
      <c r="C3434" t="s">
        <v>3982</v>
      </c>
      <c r="D3434">
        <v>16</v>
      </c>
      <c r="E3434" t="s">
        <v>3957</v>
      </c>
      <c r="F3434" t="s">
        <v>4640</v>
      </c>
      <c r="G3434" t="s">
        <v>156</v>
      </c>
      <c r="H3434">
        <v>116</v>
      </c>
      <c r="I3434">
        <v>55</v>
      </c>
      <c r="J3434">
        <v>0</v>
      </c>
      <c r="K3434">
        <v>4098</v>
      </c>
      <c r="L3434">
        <v>22</v>
      </c>
      <c r="M3434">
        <v>35.050605844618602</v>
      </c>
    </row>
    <row r="3435" spans="1:13" hidden="1" outlineLevel="3" x14ac:dyDescent="0.2">
      <c r="A3435">
        <v>1974</v>
      </c>
      <c r="B3435">
        <v>28</v>
      </c>
      <c r="C3435" t="s">
        <v>4039</v>
      </c>
      <c r="D3435">
        <v>13</v>
      </c>
      <c r="E3435" t="s">
        <v>3957</v>
      </c>
      <c r="F3435" t="s">
        <v>4651</v>
      </c>
      <c r="G3435" t="s">
        <v>156</v>
      </c>
      <c r="H3435">
        <v>117</v>
      </c>
      <c r="I3435">
        <v>8</v>
      </c>
      <c r="J3435">
        <v>9</v>
      </c>
      <c r="K3435">
        <v>4098</v>
      </c>
      <c r="L3435">
        <v>22</v>
      </c>
      <c r="M3435">
        <v>34.985024508583301</v>
      </c>
    </row>
    <row r="3436" spans="1:13" hidden="1" outlineLevel="3" x14ac:dyDescent="0.2">
      <c r="A3436">
        <v>1974</v>
      </c>
      <c r="B3436">
        <v>33</v>
      </c>
      <c r="C3436" t="s">
        <v>4021</v>
      </c>
      <c r="D3436">
        <v>12</v>
      </c>
      <c r="E3436" t="s">
        <v>3957</v>
      </c>
      <c r="F3436" t="s">
        <v>4658</v>
      </c>
      <c r="G3436" t="s">
        <v>156</v>
      </c>
      <c r="H3436">
        <v>117</v>
      </c>
      <c r="I3436">
        <v>18</v>
      </c>
      <c r="J3436">
        <v>11</v>
      </c>
      <c r="K3436">
        <v>4098</v>
      </c>
      <c r="L3436">
        <v>22</v>
      </c>
      <c r="M3436">
        <v>34.935151352976902</v>
      </c>
    </row>
    <row r="3437" spans="1:13" hidden="1" outlineLevel="3" x14ac:dyDescent="0.2">
      <c r="A3437">
        <v>1974</v>
      </c>
      <c r="B3437">
        <v>51</v>
      </c>
      <c r="C3437" t="s">
        <v>4208</v>
      </c>
      <c r="D3437">
        <v>20</v>
      </c>
      <c r="E3437" t="s">
        <v>3957</v>
      </c>
      <c r="F3437" t="s">
        <v>4678</v>
      </c>
      <c r="G3437" t="s">
        <v>156</v>
      </c>
      <c r="H3437">
        <v>117</v>
      </c>
      <c r="I3437">
        <v>43</v>
      </c>
      <c r="J3437">
        <v>35</v>
      </c>
      <c r="K3437">
        <v>4098</v>
      </c>
      <c r="L3437">
        <v>22</v>
      </c>
      <c r="M3437">
        <v>34.809527742057199</v>
      </c>
    </row>
    <row r="3438" spans="1:13" hidden="1" outlineLevel="3" x14ac:dyDescent="0.2">
      <c r="A3438">
        <v>1974</v>
      </c>
      <c r="B3438">
        <v>61</v>
      </c>
      <c r="C3438" t="s">
        <v>3630</v>
      </c>
      <c r="D3438">
        <v>15</v>
      </c>
      <c r="E3438" t="s">
        <v>3957</v>
      </c>
      <c r="F3438" t="s">
        <v>4693</v>
      </c>
      <c r="G3438" t="s">
        <v>156</v>
      </c>
      <c r="H3438">
        <v>117</v>
      </c>
      <c r="I3438">
        <v>56</v>
      </c>
      <c r="J3438">
        <v>17</v>
      </c>
      <c r="K3438">
        <v>4098</v>
      </c>
      <c r="L3438">
        <v>22</v>
      </c>
      <c r="M3438">
        <v>34.747054126813197</v>
      </c>
    </row>
    <row r="3439" spans="1:13" hidden="1" outlineLevel="3" x14ac:dyDescent="0.2">
      <c r="A3439">
        <v>1974</v>
      </c>
      <c r="B3439">
        <v>81</v>
      </c>
      <c r="C3439" t="s">
        <v>4125</v>
      </c>
      <c r="D3439">
        <v>19</v>
      </c>
      <c r="E3439" t="s">
        <v>3957</v>
      </c>
      <c r="F3439" t="s">
        <v>4717</v>
      </c>
      <c r="G3439" t="s">
        <v>156</v>
      </c>
      <c r="H3439">
        <v>118</v>
      </c>
      <c r="I3439">
        <v>18</v>
      </c>
      <c r="J3439">
        <v>26</v>
      </c>
      <c r="K3439">
        <v>4098</v>
      </c>
      <c r="L3439">
        <v>22</v>
      </c>
      <c r="M3439">
        <v>34.638629181086898</v>
      </c>
    </row>
    <row r="3440" spans="1:13" hidden="1" outlineLevel="3" x14ac:dyDescent="0.2">
      <c r="A3440">
        <v>1974</v>
      </c>
      <c r="B3440">
        <v>92</v>
      </c>
      <c r="C3440" t="s">
        <v>4733</v>
      </c>
      <c r="D3440">
        <v>14</v>
      </c>
      <c r="E3440" t="s">
        <v>3957</v>
      </c>
      <c r="F3440" t="s">
        <v>4734</v>
      </c>
      <c r="G3440" t="s">
        <v>156</v>
      </c>
      <c r="H3440">
        <v>118</v>
      </c>
      <c r="I3440">
        <v>38</v>
      </c>
      <c r="J3440">
        <v>55</v>
      </c>
      <c r="K3440">
        <v>4098</v>
      </c>
      <c r="L3440">
        <v>22</v>
      </c>
      <c r="M3440">
        <v>34.538963091294299</v>
      </c>
    </row>
    <row r="3441" spans="1:13" outlineLevel="2" collapsed="1" x14ac:dyDescent="0.2">
      <c r="E3441" s="10" t="s">
        <v>13127</v>
      </c>
      <c r="M3441">
        <f>SUBTOTAL(1,M3433:M3440)</f>
        <v>34.859255667940403</v>
      </c>
    </row>
    <row r="3442" spans="1:13" hidden="1" outlineLevel="3" x14ac:dyDescent="0.2">
      <c r="A3442">
        <v>1974</v>
      </c>
      <c r="B3442">
        <v>4</v>
      </c>
      <c r="C3442" t="s">
        <v>3965</v>
      </c>
      <c r="D3442">
        <v>91</v>
      </c>
      <c r="E3442" t="s">
        <v>4614</v>
      </c>
      <c r="F3442" t="s">
        <v>4615</v>
      </c>
      <c r="G3442" t="s">
        <v>156</v>
      </c>
      <c r="H3442">
        <v>116</v>
      </c>
      <c r="I3442">
        <v>27</v>
      </c>
      <c r="J3442">
        <v>57</v>
      </c>
      <c r="K3442">
        <v>4098</v>
      </c>
      <c r="L3442">
        <v>22</v>
      </c>
      <c r="M3442">
        <v>35.186284961970202</v>
      </c>
    </row>
    <row r="3443" spans="1:13" hidden="1" outlineLevel="3" x14ac:dyDescent="0.2">
      <c r="A3443">
        <v>1974</v>
      </c>
      <c r="B3443">
        <v>23</v>
      </c>
      <c r="C3443" t="s">
        <v>4643</v>
      </c>
      <c r="D3443">
        <v>93</v>
      </c>
      <c r="E3443" t="s">
        <v>4614</v>
      </c>
      <c r="F3443" t="s">
        <v>4644</v>
      </c>
      <c r="G3443" t="s">
        <v>156</v>
      </c>
      <c r="H3443">
        <v>117</v>
      </c>
      <c r="I3443">
        <v>2</v>
      </c>
      <c r="J3443">
        <v>41</v>
      </c>
      <c r="K3443">
        <v>4098</v>
      </c>
      <c r="L3443">
        <v>22</v>
      </c>
      <c r="M3443">
        <v>35.012257897622199</v>
      </c>
    </row>
    <row r="3444" spans="1:13" hidden="1" outlineLevel="3" x14ac:dyDescent="0.2">
      <c r="A3444">
        <v>1974</v>
      </c>
      <c r="B3444">
        <v>26</v>
      </c>
      <c r="C3444" t="s">
        <v>4647</v>
      </c>
      <c r="D3444">
        <v>92</v>
      </c>
      <c r="E3444" t="s">
        <v>4614</v>
      </c>
      <c r="F3444" t="s">
        <v>4648</v>
      </c>
      <c r="G3444" t="s">
        <v>156</v>
      </c>
      <c r="H3444">
        <v>117</v>
      </c>
      <c r="I3444">
        <v>5</v>
      </c>
      <c r="J3444">
        <v>44</v>
      </c>
      <c r="K3444">
        <v>4098</v>
      </c>
      <c r="L3444">
        <v>22</v>
      </c>
      <c r="M3444">
        <v>34.997058432808899</v>
      </c>
    </row>
    <row r="3445" spans="1:13" hidden="1" outlineLevel="3" x14ac:dyDescent="0.2">
      <c r="A3445">
        <v>1974</v>
      </c>
      <c r="B3445">
        <v>43</v>
      </c>
      <c r="C3445" t="s">
        <v>4668</v>
      </c>
      <c r="D3445">
        <v>98</v>
      </c>
      <c r="E3445" t="s">
        <v>4614</v>
      </c>
      <c r="F3445" t="s">
        <v>4669</v>
      </c>
      <c r="G3445" t="s">
        <v>156</v>
      </c>
      <c r="H3445">
        <v>117</v>
      </c>
      <c r="I3445">
        <v>36</v>
      </c>
      <c r="J3445">
        <v>13</v>
      </c>
      <c r="K3445">
        <v>4098</v>
      </c>
      <c r="L3445">
        <v>22</v>
      </c>
      <c r="M3445">
        <v>34.845868772926003</v>
      </c>
    </row>
    <row r="3446" spans="1:13" hidden="1" outlineLevel="3" x14ac:dyDescent="0.2">
      <c r="A3446">
        <v>1974</v>
      </c>
      <c r="B3446">
        <v>69</v>
      </c>
      <c r="C3446" t="s">
        <v>4701</v>
      </c>
      <c r="D3446">
        <v>96</v>
      </c>
      <c r="E3446" t="s">
        <v>4614</v>
      </c>
      <c r="F3446" t="s">
        <v>4702</v>
      </c>
      <c r="G3446" t="s">
        <v>156</v>
      </c>
      <c r="H3446">
        <v>118</v>
      </c>
      <c r="I3446">
        <v>8</v>
      </c>
      <c r="J3446">
        <v>20</v>
      </c>
      <c r="K3446">
        <v>4098</v>
      </c>
      <c r="L3446">
        <v>22</v>
      </c>
      <c r="M3446">
        <v>34.687984951798697</v>
      </c>
    </row>
    <row r="3447" spans="1:13" hidden="1" outlineLevel="3" x14ac:dyDescent="0.2">
      <c r="A3447">
        <v>1974</v>
      </c>
      <c r="B3447">
        <v>89</v>
      </c>
      <c r="C3447" t="s">
        <v>4728</v>
      </c>
      <c r="D3447">
        <v>100</v>
      </c>
      <c r="E3447" t="s">
        <v>4614</v>
      </c>
      <c r="F3447" t="s">
        <v>4729</v>
      </c>
      <c r="G3447" t="s">
        <v>156</v>
      </c>
      <c r="H3447">
        <v>118</v>
      </c>
      <c r="I3447">
        <v>35</v>
      </c>
      <c r="J3447">
        <v>56</v>
      </c>
      <c r="K3447">
        <v>4098</v>
      </c>
      <c r="L3447">
        <v>22</v>
      </c>
      <c r="M3447">
        <v>34.553443446163001</v>
      </c>
    </row>
    <row r="3448" spans="1:13" hidden="1" outlineLevel="3" x14ac:dyDescent="0.2">
      <c r="A3448">
        <v>1974</v>
      </c>
      <c r="B3448">
        <v>91</v>
      </c>
      <c r="C3448" t="s">
        <v>4731</v>
      </c>
      <c r="D3448">
        <v>94</v>
      </c>
      <c r="E3448" t="s">
        <v>4614</v>
      </c>
      <c r="F3448" t="s">
        <v>4732</v>
      </c>
      <c r="G3448" t="s">
        <v>156</v>
      </c>
      <c r="H3448">
        <v>118</v>
      </c>
      <c r="I3448">
        <v>37</v>
      </c>
      <c r="J3448">
        <v>50</v>
      </c>
      <c r="K3448">
        <v>4098</v>
      </c>
      <c r="L3448">
        <v>22</v>
      </c>
      <c r="M3448">
        <v>34.544219917109601</v>
      </c>
    </row>
    <row r="3449" spans="1:13" hidden="1" outlineLevel="3" x14ac:dyDescent="0.2">
      <c r="A3449">
        <v>1974</v>
      </c>
      <c r="B3449">
        <v>97</v>
      </c>
      <c r="C3449" t="s">
        <v>4743</v>
      </c>
      <c r="D3449">
        <v>97</v>
      </c>
      <c r="E3449" t="s">
        <v>4614</v>
      </c>
      <c r="F3449" t="s">
        <v>4744</v>
      </c>
      <c r="G3449" t="s">
        <v>156</v>
      </c>
      <c r="H3449">
        <v>118</v>
      </c>
      <c r="I3449">
        <v>58</v>
      </c>
      <c r="J3449">
        <v>9</v>
      </c>
      <c r="K3449">
        <v>4098</v>
      </c>
      <c r="L3449">
        <v>22</v>
      </c>
      <c r="M3449">
        <v>34.445899847999797</v>
      </c>
    </row>
    <row r="3450" spans="1:13" outlineLevel="2" collapsed="1" x14ac:dyDescent="0.2">
      <c r="E3450" s="10" t="s">
        <v>13162</v>
      </c>
      <c r="M3450">
        <f>SUBTOTAL(1,M3442:M3449)</f>
        <v>34.784127278549796</v>
      </c>
    </row>
    <row r="3451" spans="1:13" hidden="1" outlineLevel="3" x14ac:dyDescent="0.2">
      <c r="A3451">
        <v>1974</v>
      </c>
      <c r="B3451">
        <v>7</v>
      </c>
      <c r="C3451" t="s">
        <v>4525</v>
      </c>
      <c r="D3451">
        <v>116</v>
      </c>
      <c r="E3451" t="s">
        <v>4619</v>
      </c>
      <c r="F3451" t="s">
        <v>4620</v>
      </c>
      <c r="G3451" t="s">
        <v>156</v>
      </c>
      <c r="H3451">
        <v>116</v>
      </c>
      <c r="I3451">
        <v>30</v>
      </c>
      <c r="J3451">
        <v>32</v>
      </c>
      <c r="K3451">
        <v>4098</v>
      </c>
      <c r="L3451">
        <v>22</v>
      </c>
      <c r="M3451">
        <v>35.173281962272704</v>
      </c>
    </row>
    <row r="3452" spans="1:13" hidden="1" outlineLevel="3" x14ac:dyDescent="0.2">
      <c r="A3452">
        <v>1974</v>
      </c>
      <c r="B3452">
        <v>25</v>
      </c>
      <c r="C3452" t="s">
        <v>4130</v>
      </c>
      <c r="D3452">
        <v>111</v>
      </c>
      <c r="E3452" t="s">
        <v>4619</v>
      </c>
      <c r="F3452" t="s">
        <v>4646</v>
      </c>
      <c r="G3452" t="s">
        <v>156</v>
      </c>
      <c r="H3452">
        <v>117</v>
      </c>
      <c r="I3452">
        <v>4</v>
      </c>
      <c r="J3452">
        <v>8</v>
      </c>
      <c r="K3452">
        <v>4098</v>
      </c>
      <c r="L3452">
        <v>22</v>
      </c>
      <c r="M3452">
        <v>35.005030276570302</v>
      </c>
    </row>
    <row r="3453" spans="1:13" hidden="1" outlineLevel="3" x14ac:dyDescent="0.2">
      <c r="A3453">
        <v>1974</v>
      </c>
      <c r="B3453">
        <v>41</v>
      </c>
      <c r="C3453" t="s">
        <v>4587</v>
      </c>
      <c r="D3453">
        <v>115</v>
      </c>
      <c r="E3453" t="s">
        <v>4619</v>
      </c>
      <c r="F3453" t="s">
        <v>4666</v>
      </c>
      <c r="G3453" t="s">
        <v>156</v>
      </c>
      <c r="H3453">
        <v>117</v>
      </c>
      <c r="I3453">
        <v>35</v>
      </c>
      <c r="J3453">
        <v>26</v>
      </c>
      <c r="K3453">
        <v>4098</v>
      </c>
      <c r="L3453">
        <v>22</v>
      </c>
      <c r="M3453">
        <v>34.849737554508799</v>
      </c>
    </row>
    <row r="3454" spans="1:13" hidden="1" outlineLevel="3" x14ac:dyDescent="0.2">
      <c r="A3454">
        <v>1974</v>
      </c>
      <c r="B3454">
        <v>96</v>
      </c>
      <c r="C3454" t="s">
        <v>4741</v>
      </c>
      <c r="D3454">
        <v>117</v>
      </c>
      <c r="E3454" t="s">
        <v>4619</v>
      </c>
      <c r="F3454" t="s">
        <v>4742</v>
      </c>
      <c r="G3454" t="s">
        <v>156</v>
      </c>
      <c r="H3454">
        <v>118</v>
      </c>
      <c r="I3454">
        <v>55</v>
      </c>
      <c r="J3454">
        <v>40</v>
      </c>
      <c r="K3454">
        <v>4098</v>
      </c>
      <c r="L3454">
        <v>22</v>
      </c>
      <c r="M3454">
        <v>34.457887606857497</v>
      </c>
    </row>
    <row r="3455" spans="1:13" hidden="1" outlineLevel="3" x14ac:dyDescent="0.2">
      <c r="A3455">
        <v>1974</v>
      </c>
      <c r="B3455">
        <v>99</v>
      </c>
      <c r="C3455" t="s">
        <v>4747</v>
      </c>
      <c r="D3455">
        <v>118</v>
      </c>
      <c r="E3455" t="s">
        <v>4619</v>
      </c>
      <c r="F3455" t="s">
        <v>4748</v>
      </c>
      <c r="G3455" t="s">
        <v>156</v>
      </c>
      <c r="H3455">
        <v>119</v>
      </c>
      <c r="I3455">
        <v>3</v>
      </c>
      <c r="J3455">
        <v>1</v>
      </c>
      <c r="K3455">
        <v>4098</v>
      </c>
      <c r="L3455">
        <v>22</v>
      </c>
      <c r="M3455">
        <v>34.4224312323691</v>
      </c>
    </row>
    <row r="3456" spans="1:13" hidden="1" outlineLevel="3" x14ac:dyDescent="0.2">
      <c r="A3456">
        <v>1974</v>
      </c>
      <c r="B3456">
        <v>100</v>
      </c>
      <c r="C3456" t="s">
        <v>4749</v>
      </c>
      <c r="D3456">
        <v>119</v>
      </c>
      <c r="E3456" t="s">
        <v>4619</v>
      </c>
      <c r="F3456" t="s">
        <v>4750</v>
      </c>
      <c r="G3456" t="s">
        <v>156</v>
      </c>
      <c r="H3456">
        <v>119</v>
      </c>
      <c r="I3456">
        <v>3</v>
      </c>
      <c r="J3456">
        <v>36</v>
      </c>
      <c r="K3456">
        <v>4098</v>
      </c>
      <c r="L3456">
        <v>22</v>
      </c>
      <c r="M3456">
        <v>34.4196203594826</v>
      </c>
    </row>
    <row r="3457" spans="1:13" outlineLevel="2" collapsed="1" x14ac:dyDescent="0.2">
      <c r="E3457" s="10" t="s">
        <v>13163</v>
      </c>
      <c r="M3457">
        <f>SUBTOTAL(1,M3451:M3456)</f>
        <v>34.721331498676832</v>
      </c>
    </row>
    <row r="3458" spans="1:13" hidden="1" outlineLevel="3" x14ac:dyDescent="0.2">
      <c r="A3458">
        <v>1974</v>
      </c>
      <c r="B3458">
        <v>31</v>
      </c>
      <c r="C3458" t="s">
        <v>4400</v>
      </c>
      <c r="D3458">
        <v>85</v>
      </c>
      <c r="E3458" t="s">
        <v>4655</v>
      </c>
      <c r="F3458" t="s">
        <v>4656</v>
      </c>
      <c r="G3458" t="s">
        <v>156</v>
      </c>
      <c r="H3458">
        <v>117</v>
      </c>
      <c r="I3458">
        <v>14</v>
      </c>
      <c r="J3458">
        <v>6</v>
      </c>
      <c r="K3458">
        <v>4098</v>
      </c>
      <c r="L3458">
        <v>22</v>
      </c>
      <c r="M3458">
        <v>34.955431398473102</v>
      </c>
    </row>
    <row r="3459" spans="1:13" hidden="1" outlineLevel="3" x14ac:dyDescent="0.2">
      <c r="A3459">
        <v>1974</v>
      </c>
      <c r="B3459">
        <v>47</v>
      </c>
      <c r="C3459" t="s">
        <v>4673</v>
      </c>
      <c r="D3459">
        <v>86</v>
      </c>
      <c r="E3459" t="s">
        <v>4655</v>
      </c>
      <c r="F3459" t="s">
        <v>4674</v>
      </c>
      <c r="G3459" t="s">
        <v>156</v>
      </c>
      <c r="H3459">
        <v>117</v>
      </c>
      <c r="I3459">
        <v>39</v>
      </c>
      <c r="J3459">
        <v>24</v>
      </c>
      <c r="K3459">
        <v>4098</v>
      </c>
      <c r="L3459">
        <v>22</v>
      </c>
      <c r="M3459">
        <v>34.830155537297699</v>
      </c>
    </row>
    <row r="3460" spans="1:13" hidden="1" outlineLevel="3" x14ac:dyDescent="0.2">
      <c r="A3460">
        <v>1974</v>
      </c>
      <c r="B3460">
        <v>55</v>
      </c>
      <c r="C3460" t="s">
        <v>4684</v>
      </c>
      <c r="D3460">
        <v>84</v>
      </c>
      <c r="E3460" t="s">
        <v>4655</v>
      </c>
      <c r="F3460" t="s">
        <v>4685</v>
      </c>
      <c r="G3460" t="s">
        <v>156</v>
      </c>
      <c r="H3460">
        <v>117</v>
      </c>
      <c r="I3460">
        <v>49</v>
      </c>
      <c r="J3460">
        <v>16</v>
      </c>
      <c r="K3460">
        <v>4098</v>
      </c>
      <c r="L3460">
        <v>22</v>
      </c>
      <c r="M3460">
        <v>34.781542639972002</v>
      </c>
    </row>
    <row r="3461" spans="1:13" hidden="1" outlineLevel="3" x14ac:dyDescent="0.2">
      <c r="A3461">
        <v>1974</v>
      </c>
      <c r="B3461">
        <v>68</v>
      </c>
      <c r="C3461" t="s">
        <v>4292</v>
      </c>
      <c r="D3461">
        <v>89</v>
      </c>
      <c r="E3461" t="s">
        <v>4655</v>
      </c>
      <c r="F3461" t="s">
        <v>4700</v>
      </c>
      <c r="G3461" t="s">
        <v>156</v>
      </c>
      <c r="H3461">
        <v>118</v>
      </c>
      <c r="I3461">
        <v>7</v>
      </c>
      <c r="J3461">
        <v>27</v>
      </c>
      <c r="K3461">
        <v>4098</v>
      </c>
      <c r="L3461">
        <v>22</v>
      </c>
      <c r="M3461">
        <v>34.692308234978697</v>
      </c>
    </row>
    <row r="3462" spans="1:13" hidden="1" outlineLevel="3" x14ac:dyDescent="0.2">
      <c r="A3462">
        <v>1974</v>
      </c>
      <c r="B3462">
        <v>72</v>
      </c>
      <c r="C3462" t="s">
        <v>4405</v>
      </c>
      <c r="D3462">
        <v>87</v>
      </c>
      <c r="E3462" t="s">
        <v>4655</v>
      </c>
      <c r="F3462" t="s">
        <v>4706</v>
      </c>
      <c r="G3462" t="s">
        <v>156</v>
      </c>
      <c r="H3462">
        <v>118</v>
      </c>
      <c r="I3462">
        <v>10</v>
      </c>
      <c r="J3462">
        <v>50</v>
      </c>
      <c r="K3462">
        <v>4098</v>
      </c>
      <c r="L3462">
        <v>22</v>
      </c>
      <c r="M3462">
        <v>34.675755082853399</v>
      </c>
    </row>
    <row r="3463" spans="1:13" hidden="1" outlineLevel="3" x14ac:dyDescent="0.2">
      <c r="A3463">
        <v>1974</v>
      </c>
      <c r="B3463">
        <v>77</v>
      </c>
      <c r="C3463" t="s">
        <v>4712</v>
      </c>
      <c r="D3463">
        <v>88</v>
      </c>
      <c r="E3463" t="s">
        <v>4655</v>
      </c>
      <c r="F3463" t="s">
        <v>4713</v>
      </c>
      <c r="G3463" t="s">
        <v>156</v>
      </c>
      <c r="H3463">
        <v>118</v>
      </c>
      <c r="I3463">
        <v>15</v>
      </c>
      <c r="J3463">
        <v>1</v>
      </c>
      <c r="K3463">
        <v>4098</v>
      </c>
      <c r="L3463">
        <v>22</v>
      </c>
      <c r="M3463">
        <v>34.6553097126856</v>
      </c>
    </row>
    <row r="3464" spans="1:13" hidden="1" outlineLevel="3" x14ac:dyDescent="0.2">
      <c r="A3464">
        <v>1974</v>
      </c>
      <c r="B3464">
        <v>95</v>
      </c>
      <c r="C3464" t="s">
        <v>4739</v>
      </c>
      <c r="D3464">
        <v>82</v>
      </c>
      <c r="E3464" t="s">
        <v>4655</v>
      </c>
      <c r="F3464" t="s">
        <v>4740</v>
      </c>
      <c r="G3464" t="s">
        <v>156</v>
      </c>
      <c r="H3464">
        <v>118</v>
      </c>
      <c r="I3464">
        <v>54</v>
      </c>
      <c r="J3464">
        <v>14</v>
      </c>
      <c r="K3464">
        <v>4098</v>
      </c>
      <c r="L3464">
        <v>22</v>
      </c>
      <c r="M3464">
        <v>34.464810514561201</v>
      </c>
    </row>
    <row r="3465" spans="1:13" hidden="1" outlineLevel="3" x14ac:dyDescent="0.2">
      <c r="A3465">
        <v>1974</v>
      </c>
      <c r="B3465">
        <v>101</v>
      </c>
      <c r="C3465" t="s">
        <v>4459</v>
      </c>
      <c r="D3465">
        <v>83</v>
      </c>
      <c r="E3465" t="s">
        <v>4655</v>
      </c>
      <c r="F3465" t="s">
        <v>4751</v>
      </c>
      <c r="G3465" t="s">
        <v>156</v>
      </c>
      <c r="H3465">
        <v>119</v>
      </c>
      <c r="I3465">
        <v>12</v>
      </c>
      <c r="J3465">
        <v>40</v>
      </c>
      <c r="K3465">
        <v>4098</v>
      </c>
      <c r="L3465">
        <v>22</v>
      </c>
      <c r="M3465">
        <v>34.375990306645498</v>
      </c>
    </row>
    <row r="3466" spans="1:13" outlineLevel="2" collapsed="1" x14ac:dyDescent="0.2">
      <c r="E3466" s="10" t="s">
        <v>13164</v>
      </c>
      <c r="M3466">
        <f>SUBTOTAL(1,M3458:M3465)</f>
        <v>34.678912928433398</v>
      </c>
    </row>
    <row r="3467" spans="1:13" hidden="1" outlineLevel="3" x14ac:dyDescent="0.2">
      <c r="A3467">
        <v>1974</v>
      </c>
      <c r="B3467">
        <v>27</v>
      </c>
      <c r="C3467" t="s">
        <v>4649</v>
      </c>
      <c r="D3467">
        <v>121</v>
      </c>
      <c r="E3467" t="s">
        <v>4650</v>
      </c>
      <c r="F3467" t="s">
        <v>3955</v>
      </c>
      <c r="G3467" t="s">
        <v>156</v>
      </c>
      <c r="H3467">
        <v>117</v>
      </c>
      <c r="I3467">
        <v>7</v>
      </c>
      <c r="J3467">
        <v>26</v>
      </c>
      <c r="K3467">
        <v>4098</v>
      </c>
      <c r="L3467">
        <v>22</v>
      </c>
      <c r="M3467">
        <v>34.988592326264197</v>
      </c>
    </row>
    <row r="3468" spans="1:13" hidden="1" outlineLevel="3" x14ac:dyDescent="0.2">
      <c r="A3468">
        <v>1974</v>
      </c>
      <c r="B3468">
        <v>78</v>
      </c>
      <c r="C3468" t="s">
        <v>4299</v>
      </c>
      <c r="D3468">
        <v>129</v>
      </c>
      <c r="E3468" t="s">
        <v>4650</v>
      </c>
      <c r="F3468" t="s">
        <v>4714</v>
      </c>
      <c r="G3468" t="s">
        <v>156</v>
      </c>
      <c r="H3468">
        <v>118</v>
      </c>
      <c r="I3468">
        <v>16</v>
      </c>
      <c r="J3468">
        <v>5</v>
      </c>
      <c r="K3468">
        <v>4098</v>
      </c>
      <c r="L3468">
        <v>22</v>
      </c>
      <c r="M3468">
        <v>34.650100407501697</v>
      </c>
    </row>
    <row r="3469" spans="1:13" hidden="1" outlineLevel="3" x14ac:dyDescent="0.2">
      <c r="A3469">
        <v>1974</v>
      </c>
      <c r="B3469">
        <v>84</v>
      </c>
      <c r="C3469" t="s">
        <v>4721</v>
      </c>
      <c r="D3469">
        <v>128</v>
      </c>
      <c r="E3469" t="s">
        <v>4650</v>
      </c>
      <c r="F3469" t="s">
        <v>4722</v>
      </c>
      <c r="G3469" t="s">
        <v>156</v>
      </c>
      <c r="H3469">
        <v>118</v>
      </c>
      <c r="I3469">
        <v>27</v>
      </c>
      <c r="J3469">
        <v>7</v>
      </c>
      <c r="K3469">
        <v>4098</v>
      </c>
      <c r="L3469">
        <v>22</v>
      </c>
      <c r="M3469">
        <v>34.596308395106298</v>
      </c>
    </row>
    <row r="3470" spans="1:13" hidden="1" outlineLevel="3" x14ac:dyDescent="0.2">
      <c r="A3470">
        <v>1974</v>
      </c>
      <c r="B3470">
        <v>102</v>
      </c>
      <c r="C3470" t="s">
        <v>4752</v>
      </c>
      <c r="D3470">
        <v>130</v>
      </c>
      <c r="E3470" t="s">
        <v>4650</v>
      </c>
      <c r="F3470" t="s">
        <v>4753</v>
      </c>
      <c r="G3470" t="s">
        <v>156</v>
      </c>
      <c r="H3470">
        <v>119</v>
      </c>
      <c r="I3470">
        <v>15</v>
      </c>
      <c r="J3470">
        <v>37</v>
      </c>
      <c r="K3470">
        <v>4098</v>
      </c>
      <c r="L3470">
        <v>22</v>
      </c>
      <c r="M3470">
        <v>34.361818338507902</v>
      </c>
    </row>
    <row r="3471" spans="1:13" hidden="1" outlineLevel="3" x14ac:dyDescent="0.2">
      <c r="A3471">
        <v>1974</v>
      </c>
      <c r="B3471">
        <v>103</v>
      </c>
      <c r="C3471" t="s">
        <v>4754</v>
      </c>
      <c r="D3471">
        <v>123</v>
      </c>
      <c r="E3471" t="s">
        <v>4650</v>
      </c>
      <c r="F3471" t="s">
        <v>4755</v>
      </c>
      <c r="G3471" t="s">
        <v>156</v>
      </c>
      <c r="H3471">
        <v>119</v>
      </c>
      <c r="I3471">
        <v>33</v>
      </c>
      <c r="J3471">
        <v>51</v>
      </c>
      <c r="K3471">
        <v>4098</v>
      </c>
      <c r="L3471">
        <v>22</v>
      </c>
      <c r="M3471">
        <v>34.2744830181841</v>
      </c>
    </row>
    <row r="3472" spans="1:13" hidden="1" outlineLevel="3" x14ac:dyDescent="0.2">
      <c r="A3472">
        <v>1974</v>
      </c>
      <c r="B3472">
        <v>105</v>
      </c>
      <c r="C3472" t="s">
        <v>4758</v>
      </c>
      <c r="D3472">
        <v>122</v>
      </c>
      <c r="E3472" t="s">
        <v>4650</v>
      </c>
      <c r="F3472" t="s">
        <v>4759</v>
      </c>
      <c r="G3472" t="s">
        <v>156</v>
      </c>
      <c r="H3472">
        <v>120</v>
      </c>
      <c r="I3472">
        <v>12</v>
      </c>
      <c r="J3472">
        <v>44</v>
      </c>
      <c r="K3472">
        <v>4098</v>
      </c>
      <c r="L3472">
        <v>22</v>
      </c>
      <c r="M3472">
        <v>34.089711713543601</v>
      </c>
    </row>
    <row r="3473" spans="1:13" outlineLevel="2" collapsed="1" x14ac:dyDescent="0.2">
      <c r="E3473" s="10" t="s">
        <v>13165</v>
      </c>
      <c r="M3473">
        <f>SUBTOTAL(1,M3467:M3472)</f>
        <v>34.493502366517966</v>
      </c>
    </row>
    <row r="3474" spans="1:13" hidden="1" outlineLevel="3" x14ac:dyDescent="0.2">
      <c r="A3474">
        <v>1974</v>
      </c>
      <c r="B3474">
        <v>2</v>
      </c>
      <c r="C3474" t="s">
        <v>3168</v>
      </c>
      <c r="D3474">
        <v>61</v>
      </c>
      <c r="E3474" t="s">
        <v>4488</v>
      </c>
      <c r="F3474" t="s">
        <v>4612</v>
      </c>
      <c r="G3474" t="s">
        <v>156</v>
      </c>
      <c r="H3474">
        <v>116</v>
      </c>
      <c r="I3474">
        <v>25</v>
      </c>
      <c r="J3474">
        <v>2</v>
      </c>
      <c r="K3474">
        <v>4098</v>
      </c>
      <c r="L3474">
        <v>22</v>
      </c>
      <c r="M3474">
        <v>35.200977327714902</v>
      </c>
    </row>
    <row r="3475" spans="1:13" hidden="1" outlineLevel="3" x14ac:dyDescent="0.2">
      <c r="A3475">
        <v>1974</v>
      </c>
      <c r="B3475">
        <v>9</v>
      </c>
      <c r="C3475" t="s">
        <v>4519</v>
      </c>
      <c r="D3475">
        <v>69</v>
      </c>
      <c r="E3475" t="s">
        <v>4488</v>
      </c>
      <c r="F3475" t="s">
        <v>4623</v>
      </c>
      <c r="G3475" t="s">
        <v>156</v>
      </c>
      <c r="H3475">
        <v>116</v>
      </c>
      <c r="I3475">
        <v>36</v>
      </c>
      <c r="J3475">
        <v>53</v>
      </c>
      <c r="K3475">
        <v>4098</v>
      </c>
      <c r="L3475">
        <v>22</v>
      </c>
      <c r="M3475">
        <v>35.141360558153202</v>
      </c>
    </row>
    <row r="3476" spans="1:13" hidden="1" outlineLevel="3" x14ac:dyDescent="0.2">
      <c r="A3476">
        <v>1974</v>
      </c>
      <c r="B3476">
        <v>16</v>
      </c>
      <c r="C3476" t="s">
        <v>4183</v>
      </c>
      <c r="D3476">
        <v>67</v>
      </c>
      <c r="E3476" t="s">
        <v>4488</v>
      </c>
      <c r="F3476" t="s">
        <v>4634</v>
      </c>
      <c r="G3476" t="s">
        <v>156</v>
      </c>
      <c r="H3476">
        <v>116</v>
      </c>
      <c r="I3476">
        <v>48</v>
      </c>
      <c r="J3476">
        <v>55</v>
      </c>
      <c r="K3476">
        <v>4098</v>
      </c>
      <c r="L3476">
        <v>22</v>
      </c>
      <c r="M3476">
        <v>35.081027738475903</v>
      </c>
    </row>
    <row r="3477" spans="1:13" hidden="1" outlineLevel="3" x14ac:dyDescent="0.2">
      <c r="A3477">
        <v>1974</v>
      </c>
      <c r="B3477">
        <v>37</v>
      </c>
      <c r="C3477" t="s">
        <v>3524</v>
      </c>
      <c r="D3477">
        <v>64</v>
      </c>
      <c r="E3477" t="s">
        <v>4488</v>
      </c>
      <c r="F3477" t="s">
        <v>4662</v>
      </c>
      <c r="G3477" t="s">
        <v>156</v>
      </c>
      <c r="H3477">
        <v>117</v>
      </c>
      <c r="I3477">
        <v>30</v>
      </c>
      <c r="J3477">
        <v>9</v>
      </c>
      <c r="K3477">
        <v>4098</v>
      </c>
      <c r="L3477">
        <v>22</v>
      </c>
      <c r="M3477">
        <v>34.875853705240303</v>
      </c>
    </row>
    <row r="3478" spans="1:13" hidden="1" outlineLevel="3" x14ac:dyDescent="0.2">
      <c r="A3478">
        <v>1974</v>
      </c>
      <c r="B3478">
        <v>38</v>
      </c>
      <c r="C3478" t="s">
        <v>4663</v>
      </c>
      <c r="D3478">
        <v>65</v>
      </c>
      <c r="E3478" t="s">
        <v>4488</v>
      </c>
      <c r="F3478" t="s">
        <v>4664</v>
      </c>
      <c r="G3478" t="s">
        <v>156</v>
      </c>
      <c r="H3478">
        <v>117</v>
      </c>
      <c r="I3478">
        <v>31</v>
      </c>
      <c r="J3478">
        <v>13</v>
      </c>
      <c r="K3478">
        <v>4098</v>
      </c>
      <c r="L3478">
        <v>22</v>
      </c>
      <c r="M3478">
        <v>34.870577890813102</v>
      </c>
    </row>
    <row r="3479" spans="1:13" hidden="1" outlineLevel="3" x14ac:dyDescent="0.2">
      <c r="A3479">
        <v>1974</v>
      </c>
      <c r="B3479">
        <v>56</v>
      </c>
      <c r="C3479" t="s">
        <v>4137</v>
      </c>
      <c r="D3479">
        <v>70</v>
      </c>
      <c r="E3479" t="s">
        <v>4488</v>
      </c>
      <c r="F3479" t="s">
        <v>4686</v>
      </c>
      <c r="G3479" t="s">
        <v>156</v>
      </c>
      <c r="H3479">
        <v>117</v>
      </c>
      <c r="I3479">
        <v>53</v>
      </c>
      <c r="J3479">
        <v>25</v>
      </c>
      <c r="K3479">
        <v>4098</v>
      </c>
      <c r="L3479">
        <v>22</v>
      </c>
      <c r="M3479">
        <v>34.7611361788857</v>
      </c>
    </row>
    <row r="3480" spans="1:13" hidden="1" outlineLevel="3" x14ac:dyDescent="0.2">
      <c r="A3480">
        <v>1974</v>
      </c>
      <c r="B3480">
        <v>67</v>
      </c>
      <c r="C3480" t="s">
        <v>3542</v>
      </c>
      <c r="D3480">
        <v>63</v>
      </c>
      <c r="E3480" t="s">
        <v>4488</v>
      </c>
      <c r="F3480" t="s">
        <v>4699</v>
      </c>
      <c r="G3480" t="s">
        <v>156</v>
      </c>
      <c r="H3480">
        <v>118</v>
      </c>
      <c r="I3480">
        <v>6</v>
      </c>
      <c r="J3480">
        <v>0</v>
      </c>
      <c r="K3480">
        <v>4098</v>
      </c>
      <c r="L3480">
        <v>22</v>
      </c>
      <c r="M3480">
        <v>34.699407281964397</v>
      </c>
    </row>
    <row r="3481" spans="1:13" hidden="1" outlineLevel="3" x14ac:dyDescent="0.2">
      <c r="A3481">
        <v>1974</v>
      </c>
      <c r="B3481">
        <v>76</v>
      </c>
      <c r="C3481" t="s">
        <v>3785</v>
      </c>
      <c r="D3481">
        <v>68</v>
      </c>
      <c r="E3481" t="s">
        <v>4488</v>
      </c>
      <c r="F3481" t="s">
        <v>4711</v>
      </c>
      <c r="G3481" t="s">
        <v>156</v>
      </c>
      <c r="H3481">
        <v>118</v>
      </c>
      <c r="I3481">
        <v>14</v>
      </c>
      <c r="J3481">
        <v>35</v>
      </c>
      <c r="K3481">
        <v>4098</v>
      </c>
      <c r="L3481">
        <v>22</v>
      </c>
      <c r="M3481">
        <v>34.657426440359401</v>
      </c>
    </row>
    <row r="3482" spans="1:13" hidden="1" outlineLevel="3" x14ac:dyDescent="0.2">
      <c r="A3482">
        <v>1974</v>
      </c>
      <c r="B3482">
        <v>80</v>
      </c>
      <c r="C3482" t="s">
        <v>4434</v>
      </c>
      <c r="D3482">
        <v>66</v>
      </c>
      <c r="E3482" t="s">
        <v>4488</v>
      </c>
      <c r="F3482" t="s">
        <v>4716</v>
      </c>
      <c r="G3482" t="s">
        <v>156</v>
      </c>
      <c r="H3482">
        <v>118</v>
      </c>
      <c r="I3482">
        <v>17</v>
      </c>
      <c r="J3482">
        <v>4</v>
      </c>
      <c r="K3482">
        <v>4098</v>
      </c>
      <c r="L3482">
        <v>22</v>
      </c>
      <c r="M3482">
        <v>34.645299466446197</v>
      </c>
    </row>
    <row r="3483" spans="1:13" outlineLevel="2" collapsed="1" x14ac:dyDescent="0.2">
      <c r="E3483" s="10" t="s">
        <v>13158</v>
      </c>
      <c r="M3483">
        <f>SUBTOTAL(1,M3474:M3482)</f>
        <v>34.881451843117013</v>
      </c>
    </row>
    <row r="3484" spans="1:13" hidden="1" outlineLevel="3" x14ac:dyDescent="0.2">
      <c r="A3484">
        <v>1974</v>
      </c>
      <c r="B3484">
        <v>3</v>
      </c>
      <c r="C3484" t="s">
        <v>3876</v>
      </c>
      <c r="D3484">
        <v>34</v>
      </c>
      <c r="E3484" t="s">
        <v>3336</v>
      </c>
      <c r="F3484" t="s">
        <v>4613</v>
      </c>
      <c r="G3484" t="s">
        <v>156</v>
      </c>
      <c r="H3484">
        <v>116</v>
      </c>
      <c r="I3484">
        <v>25</v>
      </c>
      <c r="J3484">
        <v>7</v>
      </c>
      <c r="K3484">
        <v>4098</v>
      </c>
      <c r="L3484">
        <v>22</v>
      </c>
      <c r="M3484">
        <v>35.200557375562802</v>
      </c>
    </row>
    <row r="3485" spans="1:13" hidden="1" outlineLevel="3" x14ac:dyDescent="0.2">
      <c r="A3485">
        <v>1974</v>
      </c>
      <c r="B3485">
        <v>5</v>
      </c>
      <c r="C3485" t="s">
        <v>4616</v>
      </c>
      <c r="D3485">
        <v>32</v>
      </c>
      <c r="E3485" t="s">
        <v>3336</v>
      </c>
      <c r="F3485" t="s">
        <v>4617</v>
      </c>
      <c r="G3485" t="s">
        <v>156</v>
      </c>
      <c r="H3485">
        <v>116</v>
      </c>
      <c r="I3485">
        <v>28</v>
      </c>
      <c r="J3485">
        <v>22</v>
      </c>
      <c r="K3485">
        <v>4098</v>
      </c>
      <c r="L3485">
        <v>22</v>
      </c>
      <c r="M3485">
        <v>35.184187053722603</v>
      </c>
    </row>
    <row r="3486" spans="1:13" hidden="1" outlineLevel="3" x14ac:dyDescent="0.2">
      <c r="A3486">
        <v>1974</v>
      </c>
      <c r="B3486">
        <v>17</v>
      </c>
      <c r="C3486" t="s">
        <v>4635</v>
      </c>
      <c r="D3486">
        <v>31</v>
      </c>
      <c r="E3486" t="s">
        <v>3336</v>
      </c>
      <c r="F3486" t="s">
        <v>4636</v>
      </c>
      <c r="G3486" t="s">
        <v>156</v>
      </c>
      <c r="H3486">
        <v>116</v>
      </c>
      <c r="I3486">
        <v>49</v>
      </c>
      <c r="J3486">
        <v>54</v>
      </c>
      <c r="K3486">
        <v>4098</v>
      </c>
      <c r="L3486">
        <v>22</v>
      </c>
      <c r="M3486">
        <v>35.076106649167599</v>
      </c>
    </row>
    <row r="3487" spans="1:13" hidden="1" outlineLevel="3" x14ac:dyDescent="0.2">
      <c r="A3487">
        <v>1974</v>
      </c>
      <c r="B3487">
        <v>29</v>
      </c>
      <c r="C3487" t="s">
        <v>4652</v>
      </c>
      <c r="D3487">
        <v>39</v>
      </c>
      <c r="E3487" t="s">
        <v>3336</v>
      </c>
      <c r="F3487" t="s">
        <v>4653</v>
      </c>
      <c r="G3487" t="s">
        <v>156</v>
      </c>
      <c r="H3487">
        <v>117</v>
      </c>
      <c r="I3487">
        <v>10</v>
      </c>
      <c r="J3487">
        <v>59</v>
      </c>
      <c r="K3487">
        <v>4098</v>
      </c>
      <c r="L3487">
        <v>22</v>
      </c>
      <c r="M3487">
        <v>34.970926304760503</v>
      </c>
    </row>
    <row r="3488" spans="1:13" hidden="1" outlineLevel="3" x14ac:dyDescent="0.2">
      <c r="A3488">
        <v>1974</v>
      </c>
      <c r="B3488">
        <v>40</v>
      </c>
      <c r="C3488" t="s">
        <v>4234</v>
      </c>
      <c r="D3488">
        <v>35</v>
      </c>
      <c r="E3488" t="s">
        <v>3336</v>
      </c>
      <c r="F3488" t="s">
        <v>3602</v>
      </c>
      <c r="G3488" t="s">
        <v>156</v>
      </c>
      <c r="H3488">
        <v>117</v>
      </c>
      <c r="I3488">
        <v>35</v>
      </c>
      <c r="J3488">
        <v>0</v>
      </c>
      <c r="K3488">
        <v>4098</v>
      </c>
      <c r="L3488">
        <v>22</v>
      </c>
      <c r="M3488">
        <v>34.851878100637798</v>
      </c>
    </row>
    <row r="3489" spans="1:13" hidden="1" outlineLevel="3" x14ac:dyDescent="0.2">
      <c r="A3489">
        <v>1974</v>
      </c>
      <c r="B3489">
        <v>42</v>
      </c>
      <c r="C3489" t="s">
        <v>4092</v>
      </c>
      <c r="D3489">
        <v>40</v>
      </c>
      <c r="E3489" t="s">
        <v>3336</v>
      </c>
      <c r="F3489" t="s">
        <v>4667</v>
      </c>
      <c r="G3489" t="s">
        <v>156</v>
      </c>
      <c r="H3489">
        <v>117</v>
      </c>
      <c r="I3489">
        <v>36</v>
      </c>
      <c r="J3489">
        <v>10</v>
      </c>
      <c r="K3489">
        <v>4098</v>
      </c>
      <c r="L3489">
        <v>22</v>
      </c>
      <c r="M3489">
        <v>34.846115690766901</v>
      </c>
    </row>
    <row r="3490" spans="1:13" hidden="1" outlineLevel="3" x14ac:dyDescent="0.2">
      <c r="A3490">
        <v>1974</v>
      </c>
      <c r="B3490">
        <v>44</v>
      </c>
      <c r="C3490" t="s">
        <v>4001</v>
      </c>
      <c r="D3490">
        <v>38</v>
      </c>
      <c r="E3490" t="s">
        <v>3336</v>
      </c>
      <c r="F3490" t="s">
        <v>4670</v>
      </c>
      <c r="G3490" t="s">
        <v>156</v>
      </c>
      <c r="H3490">
        <v>117</v>
      </c>
      <c r="I3490">
        <v>36</v>
      </c>
      <c r="J3490">
        <v>16</v>
      </c>
      <c r="K3490">
        <v>4098</v>
      </c>
      <c r="L3490">
        <v>22</v>
      </c>
      <c r="M3490">
        <v>34.845621858584302</v>
      </c>
    </row>
    <row r="3491" spans="1:13" hidden="1" outlineLevel="3" x14ac:dyDescent="0.2">
      <c r="A3491">
        <v>1974</v>
      </c>
      <c r="B3491">
        <v>49</v>
      </c>
      <c r="C3491" t="s">
        <v>4537</v>
      </c>
      <c r="D3491">
        <v>36</v>
      </c>
      <c r="E3491" t="s">
        <v>3336</v>
      </c>
      <c r="F3491" t="s">
        <v>4676</v>
      </c>
      <c r="G3491" t="s">
        <v>156</v>
      </c>
      <c r="H3491">
        <v>117</v>
      </c>
      <c r="I3491">
        <v>42</v>
      </c>
      <c r="J3491">
        <v>15</v>
      </c>
      <c r="K3491">
        <v>4098</v>
      </c>
      <c r="L3491">
        <v>22</v>
      </c>
      <c r="M3491">
        <v>34.816099684944597</v>
      </c>
    </row>
    <row r="3492" spans="1:13" hidden="1" outlineLevel="3" x14ac:dyDescent="0.2">
      <c r="A3492">
        <v>1974</v>
      </c>
      <c r="B3492">
        <v>54</v>
      </c>
      <c r="C3492" t="s">
        <v>4535</v>
      </c>
      <c r="D3492">
        <v>37</v>
      </c>
      <c r="E3492" t="s">
        <v>3336</v>
      </c>
      <c r="F3492" t="s">
        <v>4683</v>
      </c>
      <c r="G3492" t="s">
        <v>156</v>
      </c>
      <c r="H3492">
        <v>117</v>
      </c>
      <c r="I3492">
        <v>47</v>
      </c>
      <c r="J3492">
        <v>41</v>
      </c>
      <c r="K3492">
        <v>4098</v>
      </c>
      <c r="L3492">
        <v>22</v>
      </c>
      <c r="M3492">
        <v>34.789334553283602</v>
      </c>
    </row>
    <row r="3493" spans="1:13" outlineLevel="2" collapsed="1" x14ac:dyDescent="0.2">
      <c r="E3493" s="10" t="s">
        <v>13094</v>
      </c>
      <c r="M3493">
        <f>SUBTOTAL(1,M3484:M3492)</f>
        <v>34.953425252381194</v>
      </c>
    </row>
    <row r="3494" spans="1:13" hidden="1" outlineLevel="3" x14ac:dyDescent="0.2">
      <c r="A3494">
        <v>1974</v>
      </c>
      <c r="B3494">
        <v>14</v>
      </c>
      <c r="C3494" t="s">
        <v>4630</v>
      </c>
      <c r="D3494">
        <v>80</v>
      </c>
      <c r="E3494" t="s">
        <v>4497</v>
      </c>
      <c r="F3494" t="s">
        <v>4631</v>
      </c>
      <c r="G3494" t="s">
        <v>156</v>
      </c>
      <c r="H3494">
        <v>116</v>
      </c>
      <c r="I3494">
        <v>47</v>
      </c>
      <c r="J3494">
        <v>18</v>
      </c>
      <c r="K3494">
        <v>4098</v>
      </c>
      <c r="L3494">
        <v>22</v>
      </c>
      <c r="M3494">
        <v>35.089121344883097</v>
      </c>
    </row>
    <row r="3495" spans="1:13" hidden="1" outlineLevel="3" x14ac:dyDescent="0.2">
      <c r="A3495">
        <v>1974</v>
      </c>
      <c r="B3495">
        <v>19</v>
      </c>
      <c r="C3495" t="s">
        <v>4638</v>
      </c>
      <c r="D3495">
        <v>75</v>
      </c>
      <c r="E3495" t="s">
        <v>4497</v>
      </c>
      <c r="F3495" t="s">
        <v>4639</v>
      </c>
      <c r="G3495" t="s">
        <v>156</v>
      </c>
      <c r="H3495">
        <v>116</v>
      </c>
      <c r="I3495">
        <v>54</v>
      </c>
      <c r="J3495">
        <v>46</v>
      </c>
      <c r="K3495">
        <v>4098</v>
      </c>
      <c r="L3495">
        <v>22</v>
      </c>
      <c r="M3495">
        <v>35.051771738665501</v>
      </c>
    </row>
    <row r="3496" spans="1:13" hidden="1" outlineLevel="3" x14ac:dyDescent="0.2">
      <c r="A3496">
        <v>1974</v>
      </c>
      <c r="B3496">
        <v>46</v>
      </c>
      <c r="C3496" t="s">
        <v>4290</v>
      </c>
      <c r="D3496">
        <v>71</v>
      </c>
      <c r="E3496" t="s">
        <v>4497</v>
      </c>
      <c r="F3496" t="s">
        <v>4672</v>
      </c>
      <c r="G3496" t="s">
        <v>156</v>
      </c>
      <c r="H3496">
        <v>117</v>
      </c>
      <c r="I3496">
        <v>36</v>
      </c>
      <c r="J3496">
        <v>52</v>
      </c>
      <c r="K3496">
        <v>4098</v>
      </c>
      <c r="L3496">
        <v>22</v>
      </c>
      <c r="M3496">
        <v>34.842659159400299</v>
      </c>
    </row>
    <row r="3497" spans="1:13" hidden="1" outlineLevel="3" x14ac:dyDescent="0.2">
      <c r="A3497">
        <v>1974</v>
      </c>
      <c r="B3497">
        <v>60</v>
      </c>
      <c r="C3497" t="s">
        <v>4691</v>
      </c>
      <c r="D3497">
        <v>72</v>
      </c>
      <c r="E3497" t="s">
        <v>4497</v>
      </c>
      <c r="F3497" t="s">
        <v>4692</v>
      </c>
      <c r="G3497" t="s">
        <v>156</v>
      </c>
      <c r="H3497">
        <v>117</v>
      </c>
      <c r="I3497">
        <v>56</v>
      </c>
      <c r="J3497">
        <v>10</v>
      </c>
      <c r="K3497">
        <v>4098</v>
      </c>
      <c r="L3497">
        <v>22</v>
      </c>
      <c r="M3497">
        <v>34.747627010857997</v>
      </c>
    </row>
    <row r="3498" spans="1:13" hidden="1" outlineLevel="3" x14ac:dyDescent="0.2">
      <c r="A3498">
        <v>1974</v>
      </c>
      <c r="B3498">
        <v>62</v>
      </c>
      <c r="C3498" t="s">
        <v>4532</v>
      </c>
      <c r="D3498">
        <v>78</v>
      </c>
      <c r="E3498" t="s">
        <v>4497</v>
      </c>
      <c r="F3498" t="s">
        <v>4694</v>
      </c>
      <c r="G3498" t="s">
        <v>156</v>
      </c>
      <c r="H3498">
        <v>117</v>
      </c>
      <c r="I3498">
        <v>56</v>
      </c>
      <c r="J3498">
        <v>19</v>
      </c>
      <c r="K3498">
        <v>4098</v>
      </c>
      <c r="L3498">
        <v>22</v>
      </c>
      <c r="M3498">
        <v>34.7468904491272</v>
      </c>
    </row>
    <row r="3499" spans="1:13" hidden="1" outlineLevel="3" x14ac:dyDescent="0.2">
      <c r="A3499">
        <v>1974</v>
      </c>
      <c r="B3499">
        <v>94</v>
      </c>
      <c r="C3499" t="s">
        <v>4737</v>
      </c>
      <c r="D3499">
        <v>76</v>
      </c>
      <c r="E3499" t="s">
        <v>4497</v>
      </c>
      <c r="F3499" t="s">
        <v>4738</v>
      </c>
      <c r="G3499" t="s">
        <v>156</v>
      </c>
      <c r="H3499">
        <v>118</v>
      </c>
      <c r="I3499">
        <v>45</v>
      </c>
      <c r="J3499">
        <v>17</v>
      </c>
      <c r="K3499">
        <v>4098</v>
      </c>
      <c r="L3499">
        <v>22</v>
      </c>
      <c r="M3499">
        <v>34.508101432223697</v>
      </c>
    </row>
    <row r="3500" spans="1:13" outlineLevel="2" collapsed="1" x14ac:dyDescent="0.2">
      <c r="E3500" s="10" t="s">
        <v>13160</v>
      </c>
      <c r="M3500">
        <f>SUBTOTAL(1,M3494:M3499)</f>
        <v>34.831028522526296</v>
      </c>
    </row>
    <row r="3501" spans="1:13" hidden="1" outlineLevel="3" x14ac:dyDescent="0.2">
      <c r="A3501">
        <v>1974</v>
      </c>
      <c r="B3501">
        <v>11</v>
      </c>
      <c r="C3501" t="s">
        <v>3687</v>
      </c>
      <c r="D3501">
        <v>101</v>
      </c>
      <c r="E3501" t="s">
        <v>4626</v>
      </c>
      <c r="F3501" t="s">
        <v>4627</v>
      </c>
      <c r="G3501" t="s">
        <v>156</v>
      </c>
      <c r="H3501">
        <v>116</v>
      </c>
      <c r="I3501">
        <v>43</v>
      </c>
      <c r="J3501">
        <v>5</v>
      </c>
      <c r="K3501">
        <v>4098</v>
      </c>
      <c r="L3501">
        <v>22</v>
      </c>
      <c r="M3501">
        <v>35.110249056962999</v>
      </c>
    </row>
    <row r="3502" spans="1:13" hidden="1" outlineLevel="3" x14ac:dyDescent="0.2">
      <c r="A3502">
        <v>1974</v>
      </c>
      <c r="B3502">
        <v>15</v>
      </c>
      <c r="C3502" t="s">
        <v>4632</v>
      </c>
      <c r="D3502">
        <v>110</v>
      </c>
      <c r="E3502" t="s">
        <v>4626</v>
      </c>
      <c r="F3502" t="s">
        <v>4633</v>
      </c>
      <c r="G3502" t="s">
        <v>156</v>
      </c>
      <c r="H3502">
        <v>116</v>
      </c>
      <c r="I3502">
        <v>48</v>
      </c>
      <c r="J3502">
        <v>33</v>
      </c>
      <c r="K3502">
        <v>4098</v>
      </c>
      <c r="L3502">
        <v>22</v>
      </c>
      <c r="M3502">
        <v>35.082863074387703</v>
      </c>
    </row>
    <row r="3503" spans="1:13" hidden="1" outlineLevel="3" x14ac:dyDescent="0.2">
      <c r="A3503">
        <v>1974</v>
      </c>
      <c r="B3503">
        <v>39</v>
      </c>
      <c r="C3503" t="s">
        <v>4589</v>
      </c>
      <c r="D3503">
        <v>104</v>
      </c>
      <c r="E3503" t="s">
        <v>4626</v>
      </c>
      <c r="F3503" t="s">
        <v>4665</v>
      </c>
      <c r="G3503" t="s">
        <v>156</v>
      </c>
      <c r="H3503">
        <v>117</v>
      </c>
      <c r="I3503">
        <v>33</v>
      </c>
      <c r="J3503">
        <v>17</v>
      </c>
      <c r="K3503">
        <v>4098</v>
      </c>
      <c r="L3503">
        <v>22</v>
      </c>
      <c r="M3503">
        <v>34.860360541308097</v>
      </c>
    </row>
    <row r="3504" spans="1:13" hidden="1" outlineLevel="3" x14ac:dyDescent="0.2">
      <c r="A3504">
        <v>1974</v>
      </c>
      <c r="B3504">
        <v>48</v>
      </c>
      <c r="C3504" t="s">
        <v>4564</v>
      </c>
      <c r="D3504">
        <v>102</v>
      </c>
      <c r="E3504" t="s">
        <v>4626</v>
      </c>
      <c r="F3504" t="s">
        <v>4675</v>
      </c>
      <c r="G3504" t="s">
        <v>156</v>
      </c>
      <c r="H3504">
        <v>117</v>
      </c>
      <c r="I3504">
        <v>39</v>
      </c>
      <c r="J3504">
        <v>50</v>
      </c>
      <c r="K3504">
        <v>4098</v>
      </c>
      <c r="L3504">
        <v>22</v>
      </c>
      <c r="M3504">
        <v>34.828017658584898</v>
      </c>
    </row>
    <row r="3505" spans="1:13" hidden="1" outlineLevel="3" x14ac:dyDescent="0.2">
      <c r="A3505">
        <v>1974</v>
      </c>
      <c r="B3505">
        <v>82</v>
      </c>
      <c r="C3505" t="s">
        <v>4718</v>
      </c>
      <c r="D3505">
        <v>108</v>
      </c>
      <c r="E3505" t="s">
        <v>4626</v>
      </c>
      <c r="F3505" t="s">
        <v>4719</v>
      </c>
      <c r="G3505" t="s">
        <v>156</v>
      </c>
      <c r="H3505">
        <v>118</v>
      </c>
      <c r="I3505">
        <v>23</v>
      </c>
      <c r="J3505">
        <v>1</v>
      </c>
      <c r="K3505">
        <v>4098</v>
      </c>
      <c r="L3505">
        <v>22</v>
      </c>
      <c r="M3505">
        <v>34.616278060260697</v>
      </c>
    </row>
    <row r="3506" spans="1:13" hidden="1" outlineLevel="3" x14ac:dyDescent="0.2">
      <c r="A3506">
        <v>1974</v>
      </c>
      <c r="B3506">
        <v>85</v>
      </c>
      <c r="C3506" t="s">
        <v>4723</v>
      </c>
      <c r="D3506">
        <v>107</v>
      </c>
      <c r="E3506" t="s">
        <v>4626</v>
      </c>
      <c r="F3506" t="s">
        <v>4724</v>
      </c>
      <c r="G3506" t="s">
        <v>156</v>
      </c>
      <c r="H3506">
        <v>118</v>
      </c>
      <c r="I3506">
        <v>28</v>
      </c>
      <c r="J3506">
        <v>10</v>
      </c>
      <c r="K3506">
        <v>4098</v>
      </c>
      <c r="L3506">
        <v>22</v>
      </c>
      <c r="M3506">
        <v>34.591197917887797</v>
      </c>
    </row>
    <row r="3507" spans="1:13" hidden="1" outlineLevel="3" x14ac:dyDescent="0.2">
      <c r="A3507">
        <v>1974</v>
      </c>
      <c r="B3507">
        <v>90</v>
      </c>
      <c r="C3507" t="s">
        <v>4560</v>
      </c>
      <c r="D3507">
        <v>106</v>
      </c>
      <c r="E3507" t="s">
        <v>4626</v>
      </c>
      <c r="F3507" t="s">
        <v>4730</v>
      </c>
      <c r="G3507" t="s">
        <v>156</v>
      </c>
      <c r="H3507">
        <v>118</v>
      </c>
      <c r="I3507">
        <v>36</v>
      </c>
      <c r="J3507">
        <v>18</v>
      </c>
      <c r="K3507">
        <v>4098</v>
      </c>
      <c r="L3507">
        <v>22</v>
      </c>
      <c r="M3507">
        <v>34.551663083343797</v>
      </c>
    </row>
    <row r="3508" spans="1:13" hidden="1" outlineLevel="3" x14ac:dyDescent="0.2">
      <c r="A3508">
        <v>1974</v>
      </c>
      <c r="B3508">
        <v>98</v>
      </c>
      <c r="C3508" t="s">
        <v>4745</v>
      </c>
      <c r="D3508">
        <v>105</v>
      </c>
      <c r="E3508" t="s">
        <v>4626</v>
      </c>
      <c r="F3508" t="s">
        <v>4746</v>
      </c>
      <c r="G3508" t="s">
        <v>156</v>
      </c>
      <c r="H3508">
        <v>118</v>
      </c>
      <c r="I3508">
        <v>59</v>
      </c>
      <c r="J3508">
        <v>22</v>
      </c>
      <c r="K3508">
        <v>4098</v>
      </c>
      <c r="L3508">
        <v>22</v>
      </c>
      <c r="M3508">
        <v>34.440029694510699</v>
      </c>
    </row>
    <row r="3509" spans="1:13" hidden="1" outlineLevel="3" x14ac:dyDescent="0.2">
      <c r="A3509">
        <v>1974</v>
      </c>
      <c r="B3509">
        <v>104</v>
      </c>
      <c r="C3509" t="s">
        <v>4756</v>
      </c>
      <c r="D3509">
        <v>109</v>
      </c>
      <c r="E3509" t="s">
        <v>4626</v>
      </c>
      <c r="F3509" t="s">
        <v>4757</v>
      </c>
      <c r="G3509" t="s">
        <v>156</v>
      </c>
      <c r="H3509">
        <v>119</v>
      </c>
      <c r="I3509">
        <v>33</v>
      </c>
      <c r="J3509">
        <v>54</v>
      </c>
      <c r="K3509">
        <v>4098</v>
      </c>
      <c r="L3509">
        <v>22</v>
      </c>
      <c r="M3509">
        <v>34.274244134989303</v>
      </c>
    </row>
    <row r="3510" spans="1:13" outlineLevel="2" collapsed="1" x14ac:dyDescent="0.2">
      <c r="E3510" s="10" t="s">
        <v>13166</v>
      </c>
      <c r="M3510">
        <f>SUBTOTAL(1,M3501:M3509)</f>
        <v>34.706100358026227</v>
      </c>
    </row>
    <row r="3511" spans="1:13" hidden="1" outlineLevel="3" x14ac:dyDescent="0.2">
      <c r="A3511">
        <v>1974</v>
      </c>
      <c r="B3511">
        <v>10</v>
      </c>
      <c r="C3511" t="s">
        <v>3731</v>
      </c>
      <c r="D3511">
        <v>51</v>
      </c>
      <c r="E3511" t="s">
        <v>4624</v>
      </c>
      <c r="F3511" t="s">
        <v>4625</v>
      </c>
      <c r="G3511" t="s">
        <v>156</v>
      </c>
      <c r="H3511">
        <v>116</v>
      </c>
      <c r="I3511">
        <v>41</v>
      </c>
      <c r="J3511">
        <v>9</v>
      </c>
      <c r="K3511">
        <v>4098</v>
      </c>
      <c r="L3511">
        <v>22</v>
      </c>
      <c r="M3511">
        <v>35.119944580533101</v>
      </c>
    </row>
    <row r="3512" spans="1:13" hidden="1" outlineLevel="3" x14ac:dyDescent="0.2">
      <c r="A3512">
        <v>1974</v>
      </c>
      <c r="B3512">
        <v>30</v>
      </c>
      <c r="C3512" t="s">
        <v>3858</v>
      </c>
      <c r="D3512">
        <v>55</v>
      </c>
      <c r="E3512" t="s">
        <v>4624</v>
      </c>
      <c r="F3512" t="s">
        <v>4654</v>
      </c>
      <c r="G3512" t="s">
        <v>156</v>
      </c>
      <c r="H3512">
        <v>117</v>
      </c>
      <c r="I3512">
        <v>12</v>
      </c>
      <c r="J3512">
        <v>41</v>
      </c>
      <c r="K3512">
        <v>4098</v>
      </c>
      <c r="L3512">
        <v>22</v>
      </c>
      <c r="M3512">
        <v>34.962472835167198</v>
      </c>
    </row>
    <row r="3513" spans="1:13" hidden="1" outlineLevel="3" x14ac:dyDescent="0.2">
      <c r="A3513">
        <v>1974</v>
      </c>
      <c r="B3513">
        <v>53</v>
      </c>
      <c r="C3513" t="s">
        <v>4681</v>
      </c>
      <c r="D3513">
        <v>57</v>
      </c>
      <c r="E3513" t="s">
        <v>4624</v>
      </c>
      <c r="F3513" t="s">
        <v>4682</v>
      </c>
      <c r="G3513" t="s">
        <v>156</v>
      </c>
      <c r="H3513">
        <v>117</v>
      </c>
      <c r="I3513">
        <v>45</v>
      </c>
      <c r="J3513">
        <v>23</v>
      </c>
      <c r="K3513">
        <v>4098</v>
      </c>
      <c r="L3513">
        <v>22</v>
      </c>
      <c r="M3513">
        <v>34.800659553739699</v>
      </c>
    </row>
    <row r="3514" spans="1:13" hidden="1" outlineLevel="3" x14ac:dyDescent="0.2">
      <c r="A3514">
        <v>1974</v>
      </c>
      <c r="B3514">
        <v>63</v>
      </c>
      <c r="C3514" t="s">
        <v>4576</v>
      </c>
      <c r="D3514">
        <v>59</v>
      </c>
      <c r="E3514" t="s">
        <v>4624</v>
      </c>
      <c r="F3514" t="s">
        <v>4695</v>
      </c>
      <c r="G3514" t="s">
        <v>156</v>
      </c>
      <c r="H3514">
        <v>117</v>
      </c>
      <c r="I3514">
        <v>57</v>
      </c>
      <c r="J3514">
        <v>19</v>
      </c>
      <c r="K3514">
        <v>4098</v>
      </c>
      <c r="L3514">
        <v>22</v>
      </c>
      <c r="M3514">
        <v>34.741980835486103</v>
      </c>
    </row>
    <row r="3515" spans="1:13" hidden="1" outlineLevel="3" x14ac:dyDescent="0.2">
      <c r="A3515">
        <v>1974</v>
      </c>
      <c r="B3515">
        <v>70</v>
      </c>
      <c r="C3515" t="s">
        <v>3716</v>
      </c>
      <c r="D3515">
        <v>56</v>
      </c>
      <c r="E3515" t="s">
        <v>4624</v>
      </c>
      <c r="F3515" t="s">
        <v>4703</v>
      </c>
      <c r="G3515" t="s">
        <v>156</v>
      </c>
      <c r="H3515">
        <v>118</v>
      </c>
      <c r="I3515">
        <v>8</v>
      </c>
      <c r="J3515">
        <v>22</v>
      </c>
      <c r="K3515">
        <v>4098</v>
      </c>
      <c r="L3515">
        <v>22</v>
      </c>
      <c r="M3515">
        <v>34.687821830134801</v>
      </c>
    </row>
    <row r="3516" spans="1:13" hidden="1" outlineLevel="3" x14ac:dyDescent="0.2">
      <c r="A3516">
        <v>1974</v>
      </c>
      <c r="B3516">
        <v>73</v>
      </c>
      <c r="C3516" t="s">
        <v>4707</v>
      </c>
      <c r="D3516">
        <v>60</v>
      </c>
      <c r="E3516" t="s">
        <v>4624</v>
      </c>
      <c r="F3516" t="s">
        <v>4708</v>
      </c>
      <c r="G3516" t="s">
        <v>156</v>
      </c>
      <c r="H3516">
        <v>118</v>
      </c>
      <c r="I3516">
        <v>11</v>
      </c>
      <c r="J3516">
        <v>7</v>
      </c>
      <c r="K3516">
        <v>4098</v>
      </c>
      <c r="L3516">
        <v>22</v>
      </c>
      <c r="M3516">
        <v>34.6743695750786</v>
      </c>
    </row>
    <row r="3517" spans="1:13" hidden="1" outlineLevel="3" x14ac:dyDescent="0.2">
      <c r="A3517">
        <v>1974</v>
      </c>
      <c r="B3517">
        <v>88</v>
      </c>
      <c r="C3517" t="s">
        <v>4439</v>
      </c>
      <c r="D3517">
        <v>58</v>
      </c>
      <c r="E3517" t="s">
        <v>4624</v>
      </c>
      <c r="F3517" t="s">
        <v>4727</v>
      </c>
      <c r="G3517" t="s">
        <v>156</v>
      </c>
      <c r="H3517">
        <v>118</v>
      </c>
      <c r="I3517">
        <v>34</v>
      </c>
      <c r="J3517">
        <v>32</v>
      </c>
      <c r="K3517">
        <v>4098</v>
      </c>
      <c r="L3517">
        <v>22</v>
      </c>
      <c r="M3517">
        <v>34.560242883112501</v>
      </c>
    </row>
    <row r="3518" spans="1:13" hidden="1" outlineLevel="3" x14ac:dyDescent="0.2">
      <c r="A3518">
        <v>1974</v>
      </c>
      <c r="B3518">
        <v>93</v>
      </c>
      <c r="C3518" t="s">
        <v>4735</v>
      </c>
      <c r="D3518">
        <v>52</v>
      </c>
      <c r="E3518" t="s">
        <v>4624</v>
      </c>
      <c r="F3518" t="s">
        <v>4736</v>
      </c>
      <c r="G3518" t="s">
        <v>156</v>
      </c>
      <c r="H3518">
        <v>118</v>
      </c>
      <c r="I3518">
        <v>41</v>
      </c>
      <c r="J3518">
        <v>43</v>
      </c>
      <c r="K3518">
        <v>4098</v>
      </c>
      <c r="L3518">
        <v>22</v>
      </c>
      <c r="M3518">
        <v>34.525383627074902</v>
      </c>
    </row>
    <row r="3519" spans="1:13" outlineLevel="2" collapsed="1" x14ac:dyDescent="0.2">
      <c r="E3519" s="10" t="s">
        <v>13167</v>
      </c>
      <c r="M3519">
        <f>SUBTOTAL(1,M3511:M3518)</f>
        <v>34.759109465040858</v>
      </c>
    </row>
    <row r="3520" spans="1:13" hidden="1" outlineLevel="3" x14ac:dyDescent="0.2">
      <c r="A3520">
        <v>1974</v>
      </c>
      <c r="B3520">
        <v>1</v>
      </c>
      <c r="C3520" t="s">
        <v>3937</v>
      </c>
      <c r="D3520">
        <v>1</v>
      </c>
      <c r="E3520" t="s">
        <v>3951</v>
      </c>
      <c r="F3520" t="s">
        <v>4611</v>
      </c>
      <c r="G3520" t="s">
        <v>156</v>
      </c>
      <c r="H3520">
        <v>116</v>
      </c>
      <c r="I3520">
        <v>16</v>
      </c>
      <c r="J3520">
        <v>58</v>
      </c>
      <c r="K3520">
        <v>4098</v>
      </c>
      <c r="L3520">
        <v>22</v>
      </c>
      <c r="M3520">
        <v>35.241676182103902</v>
      </c>
    </row>
    <row r="3521" spans="1:13" hidden="1" outlineLevel="3" x14ac:dyDescent="0.2">
      <c r="A3521">
        <v>1974</v>
      </c>
      <c r="B3521">
        <v>21</v>
      </c>
      <c r="C3521" t="s">
        <v>4103</v>
      </c>
      <c r="D3521">
        <v>2</v>
      </c>
      <c r="E3521" t="s">
        <v>3951</v>
      </c>
      <c r="F3521" t="s">
        <v>4641</v>
      </c>
      <c r="G3521" t="s">
        <v>156</v>
      </c>
      <c r="H3521">
        <v>116</v>
      </c>
      <c r="I3521">
        <v>58</v>
      </c>
      <c r="J3521">
        <v>46</v>
      </c>
      <c r="K3521">
        <v>4098</v>
      </c>
      <c r="L3521">
        <v>22</v>
      </c>
      <c r="M3521">
        <v>35.031795709597603</v>
      </c>
    </row>
    <row r="3522" spans="1:13" hidden="1" outlineLevel="3" x14ac:dyDescent="0.2">
      <c r="A3522">
        <v>1974</v>
      </c>
      <c r="B3522">
        <v>22</v>
      </c>
      <c r="C3522" t="s">
        <v>3461</v>
      </c>
      <c r="D3522">
        <v>6</v>
      </c>
      <c r="E3522" t="s">
        <v>3951</v>
      </c>
      <c r="F3522" t="s">
        <v>4642</v>
      </c>
      <c r="G3522" t="s">
        <v>156</v>
      </c>
      <c r="H3522">
        <v>117</v>
      </c>
      <c r="I3522">
        <v>1</v>
      </c>
      <c r="J3522">
        <v>45</v>
      </c>
      <c r="K3522">
        <v>4098</v>
      </c>
      <c r="L3522">
        <v>22</v>
      </c>
      <c r="M3522">
        <v>35.016911738526701</v>
      </c>
    </row>
    <row r="3523" spans="1:13" hidden="1" outlineLevel="3" x14ac:dyDescent="0.2">
      <c r="A3523">
        <v>1974</v>
      </c>
      <c r="B3523">
        <v>35</v>
      </c>
      <c r="C3523" t="s">
        <v>4200</v>
      </c>
      <c r="D3523">
        <v>7</v>
      </c>
      <c r="E3523" t="s">
        <v>3951</v>
      </c>
      <c r="F3523" t="s">
        <v>4660</v>
      </c>
      <c r="G3523" t="s">
        <v>156</v>
      </c>
      <c r="H3523">
        <v>117</v>
      </c>
      <c r="I3523">
        <v>26</v>
      </c>
      <c r="J3523">
        <v>14</v>
      </c>
      <c r="K3523">
        <v>4098</v>
      </c>
      <c r="L3523">
        <v>22</v>
      </c>
      <c r="M3523">
        <v>34.895239536962997</v>
      </c>
    </row>
    <row r="3524" spans="1:13" hidden="1" outlineLevel="3" x14ac:dyDescent="0.2">
      <c r="A3524">
        <v>1974</v>
      </c>
      <c r="B3524">
        <v>36</v>
      </c>
      <c r="C3524" t="s">
        <v>3196</v>
      </c>
      <c r="D3524">
        <v>10</v>
      </c>
      <c r="E3524" t="s">
        <v>3951</v>
      </c>
      <c r="F3524" t="s">
        <v>4661</v>
      </c>
      <c r="G3524" t="s">
        <v>156</v>
      </c>
      <c r="H3524">
        <v>117</v>
      </c>
      <c r="I3524">
        <v>29</v>
      </c>
      <c r="J3524">
        <v>45</v>
      </c>
      <c r="K3524">
        <v>4098</v>
      </c>
      <c r="L3524">
        <v>22</v>
      </c>
      <c r="M3524">
        <v>34.877832547253398</v>
      </c>
    </row>
    <row r="3525" spans="1:13" hidden="1" outlineLevel="3" x14ac:dyDescent="0.2">
      <c r="A3525">
        <v>1974</v>
      </c>
      <c r="B3525">
        <v>45</v>
      </c>
      <c r="C3525" t="s">
        <v>4151</v>
      </c>
      <c r="D3525">
        <v>4</v>
      </c>
      <c r="E3525" t="s">
        <v>3951</v>
      </c>
      <c r="F3525" t="s">
        <v>4671</v>
      </c>
      <c r="G3525" t="s">
        <v>156</v>
      </c>
      <c r="H3525">
        <v>117</v>
      </c>
      <c r="I3525">
        <v>36</v>
      </c>
      <c r="J3525">
        <v>51</v>
      </c>
      <c r="K3525">
        <v>4098</v>
      </c>
      <c r="L3525">
        <v>22</v>
      </c>
      <c r="M3525">
        <v>34.842741449797003</v>
      </c>
    </row>
    <row r="3526" spans="1:13" hidden="1" outlineLevel="3" x14ac:dyDescent="0.2">
      <c r="A3526">
        <v>1974</v>
      </c>
      <c r="B3526">
        <v>50</v>
      </c>
      <c r="C3526" t="s">
        <v>3768</v>
      </c>
      <c r="D3526">
        <v>9</v>
      </c>
      <c r="E3526" t="s">
        <v>3951</v>
      </c>
      <c r="F3526" t="s">
        <v>4677</v>
      </c>
      <c r="G3526" t="s">
        <v>156</v>
      </c>
      <c r="H3526">
        <v>117</v>
      </c>
      <c r="I3526">
        <v>42</v>
      </c>
      <c r="J3526">
        <v>39</v>
      </c>
      <c r="K3526">
        <v>4098</v>
      </c>
      <c r="L3526">
        <v>22</v>
      </c>
      <c r="M3526">
        <v>34.814127841532503</v>
      </c>
    </row>
    <row r="3527" spans="1:13" hidden="1" outlineLevel="3" x14ac:dyDescent="0.2">
      <c r="A3527">
        <v>1974</v>
      </c>
      <c r="B3527">
        <v>58</v>
      </c>
      <c r="C3527" t="s">
        <v>4688</v>
      </c>
      <c r="D3527">
        <v>3</v>
      </c>
      <c r="E3527" t="s">
        <v>3951</v>
      </c>
      <c r="F3527" t="s">
        <v>4689</v>
      </c>
      <c r="G3527" t="s">
        <v>156</v>
      </c>
      <c r="H3527">
        <v>117</v>
      </c>
      <c r="I3527">
        <v>55</v>
      </c>
      <c r="J3527">
        <v>11</v>
      </c>
      <c r="K3527">
        <v>4098</v>
      </c>
      <c r="L3527">
        <v>22</v>
      </c>
      <c r="M3527">
        <v>34.752456355665601</v>
      </c>
    </row>
    <row r="3528" spans="1:13" hidden="1" outlineLevel="3" x14ac:dyDescent="0.2">
      <c r="A3528">
        <v>1974</v>
      </c>
      <c r="B3528">
        <v>66</v>
      </c>
      <c r="C3528" t="s">
        <v>3704</v>
      </c>
      <c r="D3528">
        <v>5</v>
      </c>
      <c r="E3528" t="s">
        <v>3951</v>
      </c>
      <c r="F3528" t="s">
        <v>4698</v>
      </c>
      <c r="G3528" t="s">
        <v>156</v>
      </c>
      <c r="H3528">
        <v>118</v>
      </c>
      <c r="I3528">
        <v>5</v>
      </c>
      <c r="J3528">
        <v>58</v>
      </c>
      <c r="K3528">
        <v>4098</v>
      </c>
      <c r="L3528">
        <v>22</v>
      </c>
      <c r="M3528">
        <v>34.699570512609398</v>
      </c>
    </row>
    <row r="3529" spans="1:13" hidden="1" outlineLevel="3" x14ac:dyDescent="0.2">
      <c r="A3529">
        <v>1974</v>
      </c>
      <c r="B3529">
        <v>83</v>
      </c>
      <c r="C3529" t="s">
        <v>4054</v>
      </c>
      <c r="D3529">
        <v>8</v>
      </c>
      <c r="E3529" t="s">
        <v>3951</v>
      </c>
      <c r="F3529" t="s">
        <v>4720</v>
      </c>
      <c r="G3529" t="s">
        <v>156</v>
      </c>
      <c r="H3529">
        <v>118</v>
      </c>
      <c r="I3529">
        <v>23</v>
      </c>
      <c r="J3529">
        <v>11</v>
      </c>
      <c r="K3529">
        <v>4098</v>
      </c>
      <c r="L3529">
        <v>22</v>
      </c>
      <c r="M3529">
        <v>34.615465835740302</v>
      </c>
    </row>
    <row r="3530" spans="1:13" outlineLevel="2" collapsed="1" x14ac:dyDescent="0.2">
      <c r="E3530" s="10" t="s">
        <v>13133</v>
      </c>
      <c r="M3530">
        <f>SUBTOTAL(1,M3520:M3529)</f>
        <v>34.878781770978939</v>
      </c>
    </row>
    <row r="3531" spans="1:13" hidden="1" outlineLevel="3" x14ac:dyDescent="0.2">
      <c r="A3531">
        <v>1974</v>
      </c>
      <c r="B3531">
        <v>12</v>
      </c>
      <c r="C3531" t="s">
        <v>3735</v>
      </c>
      <c r="D3531">
        <v>24</v>
      </c>
      <c r="E3531" t="s">
        <v>4479</v>
      </c>
      <c r="F3531" t="s">
        <v>4628</v>
      </c>
      <c r="G3531" t="s">
        <v>156</v>
      </c>
      <c r="H3531">
        <v>116</v>
      </c>
      <c r="I3531">
        <v>45</v>
      </c>
      <c r="J3531">
        <v>57</v>
      </c>
      <c r="K3531">
        <v>4098</v>
      </c>
      <c r="L3531">
        <v>22</v>
      </c>
      <c r="M3531">
        <v>35.095882785346703</v>
      </c>
    </row>
    <row r="3532" spans="1:13" hidden="1" outlineLevel="3" x14ac:dyDescent="0.2">
      <c r="A3532">
        <v>1974</v>
      </c>
      <c r="B3532">
        <v>13</v>
      </c>
      <c r="C3532" t="s">
        <v>4164</v>
      </c>
      <c r="D3532">
        <v>23</v>
      </c>
      <c r="E3532" t="s">
        <v>4479</v>
      </c>
      <c r="F3532" t="s">
        <v>4629</v>
      </c>
      <c r="G3532" t="s">
        <v>156</v>
      </c>
      <c r="H3532">
        <v>116</v>
      </c>
      <c r="I3532">
        <v>46</v>
      </c>
      <c r="J3532">
        <v>41</v>
      </c>
      <c r="K3532">
        <v>4098</v>
      </c>
      <c r="L3532">
        <v>22</v>
      </c>
      <c r="M3532">
        <v>35.092209580852497</v>
      </c>
    </row>
    <row r="3533" spans="1:13" hidden="1" outlineLevel="3" x14ac:dyDescent="0.2">
      <c r="A3533">
        <v>1974</v>
      </c>
      <c r="B3533">
        <v>34</v>
      </c>
      <c r="C3533" t="s">
        <v>4492</v>
      </c>
      <c r="D3533">
        <v>27</v>
      </c>
      <c r="E3533" t="s">
        <v>4479</v>
      </c>
      <c r="F3533" t="s">
        <v>4659</v>
      </c>
      <c r="G3533" t="s">
        <v>156</v>
      </c>
      <c r="H3533">
        <v>117</v>
      </c>
      <c r="I3533">
        <v>22</v>
      </c>
      <c r="J3533">
        <v>20</v>
      </c>
      <c r="K3533">
        <v>4098</v>
      </c>
      <c r="L3533">
        <v>22</v>
      </c>
      <c r="M3533">
        <v>34.9145643016045</v>
      </c>
    </row>
    <row r="3534" spans="1:13" hidden="1" outlineLevel="3" x14ac:dyDescent="0.2">
      <c r="A3534">
        <v>1974</v>
      </c>
      <c r="B3534">
        <v>52</v>
      </c>
      <c r="C3534" t="s">
        <v>4679</v>
      </c>
      <c r="D3534">
        <v>22</v>
      </c>
      <c r="E3534" t="s">
        <v>4479</v>
      </c>
      <c r="F3534" t="s">
        <v>4680</v>
      </c>
      <c r="G3534" t="s">
        <v>156</v>
      </c>
      <c r="H3534">
        <v>117</v>
      </c>
      <c r="I3534">
        <v>44</v>
      </c>
      <c r="J3534">
        <v>5</v>
      </c>
      <c r="K3534">
        <v>4098</v>
      </c>
      <c r="L3534">
        <v>22</v>
      </c>
      <c r="M3534">
        <v>34.807063903077697</v>
      </c>
    </row>
    <row r="3535" spans="1:13" hidden="1" outlineLevel="3" x14ac:dyDescent="0.2">
      <c r="A3535">
        <v>1974</v>
      </c>
      <c r="B3535">
        <v>59</v>
      </c>
      <c r="C3535" t="s">
        <v>4581</v>
      </c>
      <c r="D3535">
        <v>26</v>
      </c>
      <c r="E3535" t="s">
        <v>4479</v>
      </c>
      <c r="F3535" t="s">
        <v>4690</v>
      </c>
      <c r="G3535" t="s">
        <v>156</v>
      </c>
      <c r="H3535">
        <v>117</v>
      </c>
      <c r="I3535">
        <v>55</v>
      </c>
      <c r="J3535">
        <v>38</v>
      </c>
      <c r="K3535">
        <v>4098</v>
      </c>
      <c r="L3535">
        <v>22</v>
      </c>
      <c r="M3535">
        <v>34.750246149932401</v>
      </c>
    </row>
    <row r="3536" spans="1:13" hidden="1" outlineLevel="3" x14ac:dyDescent="0.2">
      <c r="A3536">
        <v>1974</v>
      </c>
      <c r="B3536">
        <v>71</v>
      </c>
      <c r="C3536" t="s">
        <v>4704</v>
      </c>
      <c r="D3536">
        <v>30</v>
      </c>
      <c r="E3536" t="s">
        <v>4479</v>
      </c>
      <c r="F3536" t="s">
        <v>4705</v>
      </c>
      <c r="G3536" t="s">
        <v>156</v>
      </c>
      <c r="H3536">
        <v>118</v>
      </c>
      <c r="I3536">
        <v>9</v>
      </c>
      <c r="J3536">
        <v>42</v>
      </c>
      <c r="K3536">
        <v>4098</v>
      </c>
      <c r="L3536">
        <v>22</v>
      </c>
      <c r="M3536">
        <v>34.681298221363299</v>
      </c>
    </row>
    <row r="3537" spans="1:13" hidden="1" outlineLevel="3" x14ac:dyDescent="0.2">
      <c r="A3537">
        <v>1974</v>
      </c>
      <c r="B3537">
        <v>74</v>
      </c>
      <c r="C3537" t="s">
        <v>4529</v>
      </c>
      <c r="D3537">
        <v>29</v>
      </c>
      <c r="E3537" t="s">
        <v>4479</v>
      </c>
      <c r="F3537" t="s">
        <v>4709</v>
      </c>
      <c r="G3537" t="s">
        <v>156</v>
      </c>
      <c r="H3537">
        <v>118</v>
      </c>
      <c r="I3537">
        <v>11</v>
      </c>
      <c r="J3537">
        <v>20</v>
      </c>
      <c r="K3537">
        <v>4098</v>
      </c>
      <c r="L3537">
        <v>22</v>
      </c>
      <c r="M3537">
        <v>34.673310143837497</v>
      </c>
    </row>
    <row r="3538" spans="1:13" hidden="1" outlineLevel="3" x14ac:dyDescent="0.2">
      <c r="A3538">
        <v>1974</v>
      </c>
      <c r="B3538">
        <v>75</v>
      </c>
      <c r="C3538" t="s">
        <v>4579</v>
      </c>
      <c r="D3538">
        <v>25</v>
      </c>
      <c r="E3538" t="s">
        <v>4479</v>
      </c>
      <c r="F3538" t="s">
        <v>4710</v>
      </c>
      <c r="G3538" t="s">
        <v>156</v>
      </c>
      <c r="H3538">
        <v>118</v>
      </c>
      <c r="I3538">
        <v>13</v>
      </c>
      <c r="J3538">
        <v>45</v>
      </c>
      <c r="K3538">
        <v>4098</v>
      </c>
      <c r="L3538">
        <v>22</v>
      </c>
      <c r="M3538">
        <v>34.661497797356802</v>
      </c>
    </row>
    <row r="3539" spans="1:13" hidden="1" outlineLevel="3" x14ac:dyDescent="0.2">
      <c r="A3539">
        <v>1974</v>
      </c>
      <c r="B3539">
        <v>79</v>
      </c>
      <c r="C3539" t="s">
        <v>3813</v>
      </c>
      <c r="D3539">
        <v>28</v>
      </c>
      <c r="E3539" t="s">
        <v>4479</v>
      </c>
      <c r="F3539" t="s">
        <v>4715</v>
      </c>
      <c r="G3539" t="s">
        <v>156</v>
      </c>
      <c r="H3539">
        <v>118</v>
      </c>
      <c r="I3539">
        <v>16</v>
      </c>
      <c r="J3539">
        <v>49</v>
      </c>
      <c r="K3539">
        <v>4098</v>
      </c>
      <c r="L3539">
        <v>22</v>
      </c>
      <c r="M3539">
        <v>34.646519918555001</v>
      </c>
    </row>
    <row r="3540" spans="1:13" outlineLevel="2" collapsed="1" x14ac:dyDescent="0.2">
      <c r="E3540" s="10" t="s">
        <v>13161</v>
      </c>
      <c r="M3540">
        <f>SUBTOTAL(1,M3531:M3539)</f>
        <v>34.813621422436263</v>
      </c>
    </row>
    <row r="3541" spans="1:13" hidden="1" outlineLevel="3" x14ac:dyDescent="0.2">
      <c r="A3541">
        <v>1974</v>
      </c>
      <c r="B3541">
        <v>8</v>
      </c>
      <c r="C3541" t="s">
        <v>4259</v>
      </c>
      <c r="D3541">
        <v>44</v>
      </c>
      <c r="E3541" t="s">
        <v>4621</v>
      </c>
      <c r="F3541" t="s">
        <v>4622</v>
      </c>
      <c r="G3541" t="s">
        <v>156</v>
      </c>
      <c r="H3541">
        <v>116</v>
      </c>
      <c r="I3541">
        <v>35</v>
      </c>
      <c r="J3541">
        <v>31</v>
      </c>
      <c r="K3541">
        <v>4098</v>
      </c>
      <c r="L3541">
        <v>22</v>
      </c>
      <c r="M3541">
        <v>35.148225887532703</v>
      </c>
    </row>
    <row r="3542" spans="1:13" hidden="1" outlineLevel="3" x14ac:dyDescent="0.2">
      <c r="A3542">
        <v>1974</v>
      </c>
      <c r="B3542">
        <v>18</v>
      </c>
      <c r="C3542" t="s">
        <v>3961</v>
      </c>
      <c r="D3542">
        <v>41</v>
      </c>
      <c r="E3542" t="s">
        <v>4621</v>
      </c>
      <c r="F3542" t="s">
        <v>4637</v>
      </c>
      <c r="G3542" t="s">
        <v>156</v>
      </c>
      <c r="H3542">
        <v>116</v>
      </c>
      <c r="I3542">
        <v>53</v>
      </c>
      <c r="J3542">
        <v>33</v>
      </c>
      <c r="K3542">
        <v>4098</v>
      </c>
      <c r="L3542">
        <v>22</v>
      </c>
      <c r="M3542">
        <v>35.057852300190298</v>
      </c>
    </row>
    <row r="3543" spans="1:13" hidden="1" outlineLevel="3" x14ac:dyDescent="0.2">
      <c r="A3543">
        <v>1974</v>
      </c>
      <c r="B3543">
        <v>24</v>
      </c>
      <c r="C3543" t="s">
        <v>4094</v>
      </c>
      <c r="D3543">
        <v>49</v>
      </c>
      <c r="E3543" t="s">
        <v>4621</v>
      </c>
      <c r="F3543" t="s">
        <v>4645</v>
      </c>
      <c r="G3543" t="s">
        <v>156</v>
      </c>
      <c r="H3543">
        <v>117</v>
      </c>
      <c r="I3543">
        <v>3</v>
      </c>
      <c r="J3543">
        <v>48</v>
      </c>
      <c r="K3543">
        <v>4098</v>
      </c>
      <c r="L3543">
        <v>22</v>
      </c>
      <c r="M3543">
        <v>35.006691534496902</v>
      </c>
    </row>
    <row r="3544" spans="1:13" hidden="1" outlineLevel="3" x14ac:dyDescent="0.2">
      <c r="A3544">
        <v>1974</v>
      </c>
      <c r="B3544">
        <v>32</v>
      </c>
      <c r="C3544" t="s">
        <v>4539</v>
      </c>
      <c r="D3544">
        <v>43</v>
      </c>
      <c r="E3544" t="s">
        <v>4621</v>
      </c>
      <c r="F3544" t="s">
        <v>4657</v>
      </c>
      <c r="G3544" t="s">
        <v>156</v>
      </c>
      <c r="H3544">
        <v>117</v>
      </c>
      <c r="I3544">
        <v>17</v>
      </c>
      <c r="J3544">
        <v>4</v>
      </c>
      <c r="K3544">
        <v>4098</v>
      </c>
      <c r="L3544">
        <v>22</v>
      </c>
      <c r="M3544">
        <v>34.940694986547399</v>
      </c>
    </row>
    <row r="3545" spans="1:13" hidden="1" outlineLevel="3" x14ac:dyDescent="0.2">
      <c r="A3545">
        <v>1974</v>
      </c>
      <c r="B3545">
        <v>57</v>
      </c>
      <c r="C3545" t="s">
        <v>3512</v>
      </c>
      <c r="D3545">
        <v>50</v>
      </c>
      <c r="E3545" t="s">
        <v>4621</v>
      </c>
      <c r="F3545" t="s">
        <v>4687</v>
      </c>
      <c r="G3545" t="s">
        <v>156</v>
      </c>
      <c r="H3545">
        <v>117</v>
      </c>
      <c r="I3545">
        <v>55</v>
      </c>
      <c r="J3545">
        <v>9</v>
      </c>
      <c r="K3545">
        <v>4098</v>
      </c>
      <c r="L3545">
        <v>22</v>
      </c>
      <c r="M3545">
        <v>34.752620085793197</v>
      </c>
    </row>
    <row r="3546" spans="1:13" hidden="1" outlineLevel="3" x14ac:dyDescent="0.2">
      <c r="A3546">
        <v>1974</v>
      </c>
      <c r="B3546">
        <v>64</v>
      </c>
      <c r="C3546" t="s">
        <v>4571</v>
      </c>
      <c r="D3546">
        <v>46</v>
      </c>
      <c r="E3546" t="s">
        <v>4621</v>
      </c>
      <c r="F3546" t="s">
        <v>4696</v>
      </c>
      <c r="G3546" t="s">
        <v>156</v>
      </c>
      <c r="H3546">
        <v>117</v>
      </c>
      <c r="I3546">
        <v>59</v>
      </c>
      <c r="J3546">
        <v>15</v>
      </c>
      <c r="K3546">
        <v>4098</v>
      </c>
      <c r="L3546">
        <v>22</v>
      </c>
      <c r="M3546">
        <v>34.732492848818701</v>
      </c>
    </row>
    <row r="3547" spans="1:13" hidden="1" outlineLevel="3" x14ac:dyDescent="0.2">
      <c r="A3547">
        <v>1974</v>
      </c>
      <c r="B3547">
        <v>65</v>
      </c>
      <c r="C3547" t="s">
        <v>4321</v>
      </c>
      <c r="D3547">
        <v>47</v>
      </c>
      <c r="E3547" t="s">
        <v>4621</v>
      </c>
      <c r="F3547" t="s">
        <v>4697</v>
      </c>
      <c r="G3547" t="s">
        <v>156</v>
      </c>
      <c r="H3547">
        <v>118</v>
      </c>
      <c r="I3547">
        <v>4</v>
      </c>
      <c r="J3547">
        <v>9</v>
      </c>
      <c r="K3547">
        <v>4098</v>
      </c>
      <c r="L3547">
        <v>22</v>
      </c>
      <c r="M3547">
        <v>34.708468905937899</v>
      </c>
    </row>
    <row r="3548" spans="1:13" hidden="1" outlineLevel="3" x14ac:dyDescent="0.2">
      <c r="A3548">
        <v>1974</v>
      </c>
      <c r="B3548">
        <v>86</v>
      </c>
      <c r="C3548" t="s">
        <v>4585</v>
      </c>
      <c r="D3548">
        <v>42</v>
      </c>
      <c r="E3548" t="s">
        <v>4621</v>
      </c>
      <c r="F3548" t="s">
        <v>4725</v>
      </c>
      <c r="G3548" t="s">
        <v>156</v>
      </c>
      <c r="H3548">
        <v>118</v>
      </c>
      <c r="I3548">
        <v>28</v>
      </c>
      <c r="J3548">
        <v>52</v>
      </c>
      <c r="K3548">
        <v>4098</v>
      </c>
      <c r="L3548">
        <v>22</v>
      </c>
      <c r="M3548">
        <v>34.587791771777901</v>
      </c>
    </row>
    <row r="3549" spans="1:13" hidden="1" outlineLevel="3" x14ac:dyDescent="0.2">
      <c r="A3549">
        <v>1974</v>
      </c>
      <c r="B3549">
        <v>87</v>
      </c>
      <c r="C3549" t="s">
        <v>4337</v>
      </c>
      <c r="D3549">
        <v>45</v>
      </c>
      <c r="E3549" t="s">
        <v>4621</v>
      </c>
      <c r="F3549" t="s">
        <v>4726</v>
      </c>
      <c r="G3549" t="s">
        <v>156</v>
      </c>
      <c r="H3549">
        <v>118</v>
      </c>
      <c r="I3549">
        <v>33</v>
      </c>
      <c r="J3549">
        <v>3</v>
      </c>
      <c r="K3549">
        <v>4098</v>
      </c>
      <c r="L3549">
        <v>22</v>
      </c>
      <c r="M3549">
        <v>34.567449968719401</v>
      </c>
    </row>
    <row r="3550" spans="1:13" outlineLevel="2" collapsed="1" x14ac:dyDescent="0.2">
      <c r="E3550" s="10" t="s">
        <v>13168</v>
      </c>
      <c r="M3550">
        <f>SUBTOTAL(1,M3541:M3549)</f>
        <v>34.833587587757151</v>
      </c>
    </row>
    <row r="3551" spans="1:13" outlineLevel="1" x14ac:dyDescent="0.2">
      <c r="A3551" s="10" t="s">
        <v>12931</v>
      </c>
      <c r="M3551">
        <f>SUBTOTAL(1,M3433:M3549)</f>
        <v>34.794361075517074</v>
      </c>
    </row>
    <row r="3552" spans="1:13" hidden="1" outlineLevel="3" x14ac:dyDescent="0.2">
      <c r="A3552">
        <v>1975</v>
      </c>
      <c r="B3552">
        <v>2</v>
      </c>
      <c r="C3552" t="s">
        <v>4760</v>
      </c>
      <c r="D3552">
        <v>1</v>
      </c>
      <c r="E3552" t="s">
        <v>4761</v>
      </c>
      <c r="F3552" t="s">
        <v>4762</v>
      </c>
      <c r="G3552" t="s">
        <v>156</v>
      </c>
      <c r="H3552">
        <v>114</v>
      </c>
      <c r="I3552">
        <v>38</v>
      </c>
      <c r="J3552">
        <v>18</v>
      </c>
      <c r="K3552">
        <v>4000</v>
      </c>
      <c r="L3552">
        <v>22</v>
      </c>
      <c r="M3552">
        <v>34.892342584650201</v>
      </c>
    </row>
    <row r="3553" spans="1:13" outlineLevel="2" collapsed="1" x14ac:dyDescent="0.2">
      <c r="E3553" s="10" t="s">
        <v>13169</v>
      </c>
      <c r="M3553">
        <f>SUBTOTAL(1,M3552:M3552)</f>
        <v>34.892342584650201</v>
      </c>
    </row>
    <row r="3554" spans="1:13" hidden="1" outlineLevel="3" x14ac:dyDescent="0.2">
      <c r="A3554">
        <v>1975</v>
      </c>
      <c r="B3554">
        <v>6</v>
      </c>
      <c r="C3554" t="s">
        <v>3548</v>
      </c>
      <c r="D3554">
        <v>61</v>
      </c>
      <c r="E3554" t="s">
        <v>4766</v>
      </c>
      <c r="F3554" t="s">
        <v>4767</v>
      </c>
      <c r="G3554" t="s">
        <v>156</v>
      </c>
      <c r="H3554">
        <v>114</v>
      </c>
      <c r="I3554">
        <v>48</v>
      </c>
      <c r="J3554">
        <v>36</v>
      </c>
      <c r="K3554">
        <v>4000</v>
      </c>
      <c r="L3554">
        <v>22</v>
      </c>
      <c r="M3554">
        <v>34.840170716836496</v>
      </c>
    </row>
    <row r="3555" spans="1:13" hidden="1" outlineLevel="3" x14ac:dyDescent="0.2">
      <c r="A3555">
        <v>1975</v>
      </c>
      <c r="B3555">
        <v>24</v>
      </c>
      <c r="C3555" t="s">
        <v>3866</v>
      </c>
      <c r="D3555">
        <v>66</v>
      </c>
      <c r="E3555" t="s">
        <v>4766</v>
      </c>
      <c r="F3555" t="s">
        <v>4794</v>
      </c>
      <c r="G3555" t="s">
        <v>156</v>
      </c>
      <c r="H3555">
        <v>115</v>
      </c>
      <c r="I3555">
        <v>54</v>
      </c>
      <c r="J3555">
        <v>25</v>
      </c>
      <c r="K3555">
        <v>4000</v>
      </c>
      <c r="L3555">
        <v>22</v>
      </c>
      <c r="M3555">
        <v>34.510443003846397</v>
      </c>
    </row>
    <row r="3556" spans="1:13" hidden="1" outlineLevel="3" x14ac:dyDescent="0.2">
      <c r="A3556">
        <v>1975</v>
      </c>
      <c r="B3556">
        <v>27</v>
      </c>
      <c r="C3556" t="s">
        <v>4798</v>
      </c>
      <c r="D3556">
        <v>68</v>
      </c>
      <c r="E3556" t="s">
        <v>4766</v>
      </c>
      <c r="F3556" t="s">
        <v>4799</v>
      </c>
      <c r="G3556" t="s">
        <v>156</v>
      </c>
      <c r="H3556">
        <v>115</v>
      </c>
      <c r="I3556">
        <v>59</v>
      </c>
      <c r="J3556">
        <v>27</v>
      </c>
      <c r="K3556">
        <v>4000</v>
      </c>
      <c r="L3556">
        <v>22</v>
      </c>
      <c r="M3556">
        <v>34.4854837666769</v>
      </c>
    </row>
    <row r="3557" spans="1:13" hidden="1" outlineLevel="3" x14ac:dyDescent="0.2">
      <c r="A3557">
        <v>1975</v>
      </c>
      <c r="B3557">
        <v>33</v>
      </c>
      <c r="C3557" t="s">
        <v>4806</v>
      </c>
      <c r="D3557">
        <v>64</v>
      </c>
      <c r="E3557" t="s">
        <v>4766</v>
      </c>
      <c r="F3557" t="s">
        <v>4807</v>
      </c>
      <c r="G3557" t="s">
        <v>156</v>
      </c>
      <c r="H3557">
        <v>116</v>
      </c>
      <c r="I3557">
        <v>16</v>
      </c>
      <c r="J3557">
        <v>53</v>
      </c>
      <c r="K3557">
        <v>4000</v>
      </c>
      <c r="L3557">
        <v>22</v>
      </c>
      <c r="M3557">
        <v>34.399313924794498</v>
      </c>
    </row>
    <row r="3558" spans="1:13" hidden="1" outlineLevel="3" x14ac:dyDescent="0.2">
      <c r="A3558">
        <v>1975</v>
      </c>
      <c r="B3558">
        <v>35</v>
      </c>
      <c r="C3558" t="s">
        <v>4809</v>
      </c>
      <c r="D3558">
        <v>65</v>
      </c>
      <c r="E3558" t="s">
        <v>4766</v>
      </c>
      <c r="F3558" t="s">
        <v>4810</v>
      </c>
      <c r="G3558" t="s">
        <v>156</v>
      </c>
      <c r="H3558">
        <v>116</v>
      </c>
      <c r="I3558">
        <v>17</v>
      </c>
      <c r="J3558">
        <v>40</v>
      </c>
      <c r="K3558">
        <v>4000</v>
      </c>
      <c r="L3558">
        <v>22</v>
      </c>
      <c r="M3558">
        <v>34.395452156881397</v>
      </c>
    </row>
    <row r="3559" spans="1:13" hidden="1" outlineLevel="3" x14ac:dyDescent="0.2">
      <c r="A3559">
        <v>1975</v>
      </c>
      <c r="B3559">
        <v>46</v>
      </c>
      <c r="C3559" t="s">
        <v>4049</v>
      </c>
      <c r="D3559">
        <v>69</v>
      </c>
      <c r="E3559" t="s">
        <v>4766</v>
      </c>
      <c r="F3559" t="s">
        <v>4825</v>
      </c>
      <c r="G3559" t="s">
        <v>156</v>
      </c>
      <c r="H3559">
        <v>116</v>
      </c>
      <c r="I3559">
        <v>41</v>
      </c>
      <c r="J3559">
        <v>16</v>
      </c>
      <c r="K3559">
        <v>4000</v>
      </c>
      <c r="L3559">
        <v>22</v>
      </c>
      <c r="M3559">
        <v>34.279511326521799</v>
      </c>
    </row>
    <row r="3560" spans="1:13" hidden="1" outlineLevel="3" x14ac:dyDescent="0.2">
      <c r="A3560">
        <v>1975</v>
      </c>
      <c r="B3560">
        <v>48</v>
      </c>
      <c r="C3560" t="s">
        <v>4828</v>
      </c>
      <c r="D3560">
        <v>63</v>
      </c>
      <c r="E3560" t="s">
        <v>4766</v>
      </c>
      <c r="F3560" t="s">
        <v>4829</v>
      </c>
      <c r="G3560" t="s">
        <v>156</v>
      </c>
      <c r="H3560">
        <v>116</v>
      </c>
      <c r="I3560">
        <v>42</v>
      </c>
      <c r="J3560">
        <v>32</v>
      </c>
      <c r="K3560">
        <v>4000</v>
      </c>
      <c r="L3560">
        <v>22</v>
      </c>
      <c r="M3560">
        <v>34.273310611397697</v>
      </c>
    </row>
    <row r="3561" spans="1:13" hidden="1" outlineLevel="3" x14ac:dyDescent="0.2">
      <c r="A3561">
        <v>1975</v>
      </c>
      <c r="B3561">
        <v>76</v>
      </c>
      <c r="C3561" t="s">
        <v>4866</v>
      </c>
      <c r="D3561">
        <v>67</v>
      </c>
      <c r="E3561" t="s">
        <v>4766</v>
      </c>
      <c r="F3561" t="s">
        <v>4867</v>
      </c>
      <c r="G3561" t="s">
        <v>156</v>
      </c>
      <c r="H3561">
        <v>117</v>
      </c>
      <c r="I3561">
        <v>27</v>
      </c>
      <c r="J3561">
        <v>57</v>
      </c>
      <c r="K3561">
        <v>4000</v>
      </c>
      <c r="L3561">
        <v>22</v>
      </c>
      <c r="M3561">
        <v>34.0524549691754</v>
      </c>
    </row>
    <row r="3562" spans="1:13" hidden="1" outlineLevel="3" x14ac:dyDescent="0.2">
      <c r="A3562">
        <v>1975</v>
      </c>
      <c r="B3562">
        <v>79</v>
      </c>
      <c r="C3562" t="s">
        <v>4464</v>
      </c>
      <c r="D3562">
        <v>70</v>
      </c>
      <c r="E3562" t="s">
        <v>4766</v>
      </c>
      <c r="F3562" t="s">
        <v>4871</v>
      </c>
      <c r="G3562" t="s">
        <v>156</v>
      </c>
      <c r="H3562">
        <v>117</v>
      </c>
      <c r="I3562">
        <v>32</v>
      </c>
      <c r="J3562">
        <v>27</v>
      </c>
      <c r="K3562">
        <v>4000</v>
      </c>
      <c r="L3562">
        <v>22</v>
      </c>
      <c r="M3562">
        <v>34.030726910506203</v>
      </c>
    </row>
    <row r="3563" spans="1:13" hidden="1" outlineLevel="3" x14ac:dyDescent="0.2">
      <c r="A3563">
        <v>1975</v>
      </c>
      <c r="B3563">
        <v>81</v>
      </c>
      <c r="C3563" t="s">
        <v>4471</v>
      </c>
      <c r="D3563">
        <v>62</v>
      </c>
      <c r="E3563" t="s">
        <v>4766</v>
      </c>
      <c r="F3563" t="s">
        <v>4872</v>
      </c>
      <c r="G3563" t="s">
        <v>156</v>
      </c>
      <c r="H3563">
        <v>117</v>
      </c>
      <c r="I3563">
        <v>36</v>
      </c>
      <c r="J3563">
        <v>30</v>
      </c>
      <c r="K3563">
        <v>4000</v>
      </c>
      <c r="L3563">
        <v>22</v>
      </c>
      <c r="M3563">
        <v>34.011195351803302</v>
      </c>
    </row>
    <row r="3564" spans="1:13" outlineLevel="2" collapsed="1" x14ac:dyDescent="0.2">
      <c r="E3564" s="10" t="s">
        <v>13170</v>
      </c>
      <c r="M3564">
        <f>SUBTOTAL(1,M3554:M3563)</f>
        <v>34.327806273844004</v>
      </c>
    </row>
    <row r="3565" spans="1:13" hidden="1" outlineLevel="3" x14ac:dyDescent="0.2">
      <c r="A3565">
        <v>1975</v>
      </c>
      <c r="B3565">
        <v>7</v>
      </c>
      <c r="C3565" t="s">
        <v>4768</v>
      </c>
      <c r="D3565">
        <v>81</v>
      </c>
      <c r="E3565" t="s">
        <v>4769</v>
      </c>
      <c r="F3565" t="s">
        <v>4770</v>
      </c>
      <c r="G3565" t="s">
        <v>156</v>
      </c>
      <c r="H3565">
        <v>114</v>
      </c>
      <c r="I3565">
        <v>59</v>
      </c>
      <c r="J3565">
        <v>44</v>
      </c>
      <c r="K3565">
        <v>4000</v>
      </c>
      <c r="L3565">
        <v>22</v>
      </c>
      <c r="M3565">
        <v>34.783953003014602</v>
      </c>
    </row>
    <row r="3566" spans="1:13" hidden="1" outlineLevel="3" x14ac:dyDescent="0.2">
      <c r="A3566">
        <v>1975</v>
      </c>
      <c r="B3566">
        <v>8</v>
      </c>
      <c r="C3566" t="s">
        <v>4771</v>
      </c>
      <c r="D3566">
        <v>85</v>
      </c>
      <c r="E3566" t="s">
        <v>4769</v>
      </c>
      <c r="F3566" t="s">
        <v>4772</v>
      </c>
      <c r="G3566" t="s">
        <v>156</v>
      </c>
      <c r="H3566">
        <v>115</v>
      </c>
      <c r="I3566">
        <v>1</v>
      </c>
      <c r="J3566">
        <v>22</v>
      </c>
      <c r="K3566">
        <v>4000</v>
      </c>
      <c r="L3566">
        <v>22</v>
      </c>
      <c r="M3566">
        <v>34.7757207509623</v>
      </c>
    </row>
    <row r="3567" spans="1:13" hidden="1" outlineLevel="3" x14ac:dyDescent="0.2">
      <c r="A3567">
        <v>1975</v>
      </c>
      <c r="B3567">
        <v>22</v>
      </c>
      <c r="C3567" t="s">
        <v>3737</v>
      </c>
      <c r="D3567">
        <v>87</v>
      </c>
      <c r="E3567" t="s">
        <v>4769</v>
      </c>
      <c r="F3567" t="s">
        <v>4791</v>
      </c>
      <c r="G3567" t="s">
        <v>156</v>
      </c>
      <c r="H3567">
        <v>115</v>
      </c>
      <c r="I3567">
        <v>41</v>
      </c>
      <c r="J3567">
        <v>33</v>
      </c>
      <c r="K3567">
        <v>4000</v>
      </c>
      <c r="L3567">
        <v>22</v>
      </c>
      <c r="M3567">
        <v>34.574410614344004</v>
      </c>
    </row>
    <row r="3568" spans="1:13" hidden="1" outlineLevel="3" x14ac:dyDescent="0.2">
      <c r="A3568">
        <v>1975</v>
      </c>
      <c r="B3568">
        <v>39</v>
      </c>
      <c r="C3568" t="s">
        <v>4815</v>
      </c>
      <c r="D3568">
        <v>86</v>
      </c>
      <c r="E3568" t="s">
        <v>4769</v>
      </c>
      <c r="F3568" t="s">
        <v>4816</v>
      </c>
      <c r="G3568" t="s">
        <v>156</v>
      </c>
      <c r="H3568">
        <v>116</v>
      </c>
      <c r="I3568">
        <v>31</v>
      </c>
      <c r="J3568">
        <v>3</v>
      </c>
      <c r="K3568">
        <v>4000</v>
      </c>
      <c r="L3568">
        <v>22</v>
      </c>
      <c r="M3568">
        <v>34.329607140558203</v>
      </c>
    </row>
    <row r="3569" spans="1:13" hidden="1" outlineLevel="3" x14ac:dyDescent="0.2">
      <c r="A3569">
        <v>1975</v>
      </c>
      <c r="B3569">
        <v>43</v>
      </c>
      <c r="C3569" t="s">
        <v>4821</v>
      </c>
      <c r="D3569">
        <v>84</v>
      </c>
      <c r="E3569" t="s">
        <v>4769</v>
      </c>
      <c r="F3569" t="s">
        <v>4822</v>
      </c>
      <c r="G3569" t="s">
        <v>156</v>
      </c>
      <c r="H3569">
        <v>116</v>
      </c>
      <c r="I3569">
        <v>38</v>
      </c>
      <c r="J3569">
        <v>44</v>
      </c>
      <c r="K3569">
        <v>4000</v>
      </c>
      <c r="L3569">
        <v>22</v>
      </c>
      <c r="M3569">
        <v>34.291919490193401</v>
      </c>
    </row>
    <row r="3570" spans="1:13" hidden="1" outlineLevel="3" x14ac:dyDescent="0.2">
      <c r="A3570">
        <v>1975</v>
      </c>
      <c r="B3570">
        <v>47</v>
      </c>
      <c r="C3570" t="s">
        <v>4826</v>
      </c>
      <c r="D3570">
        <v>88</v>
      </c>
      <c r="E3570" t="s">
        <v>4769</v>
      </c>
      <c r="F3570" t="s">
        <v>4827</v>
      </c>
      <c r="G3570" t="s">
        <v>156</v>
      </c>
      <c r="H3570">
        <v>116</v>
      </c>
      <c r="I3570">
        <v>41</v>
      </c>
      <c r="J3570">
        <v>21</v>
      </c>
      <c r="K3570">
        <v>4000</v>
      </c>
      <c r="L3570">
        <v>22</v>
      </c>
      <c r="M3570">
        <v>34.279103315789101</v>
      </c>
    </row>
    <row r="3571" spans="1:13" hidden="1" outlineLevel="3" x14ac:dyDescent="0.2">
      <c r="A3571">
        <v>1975</v>
      </c>
      <c r="B3571">
        <v>54</v>
      </c>
      <c r="C3571" t="s">
        <v>4835</v>
      </c>
      <c r="D3571">
        <v>89</v>
      </c>
      <c r="E3571" t="s">
        <v>4769</v>
      </c>
      <c r="F3571" t="s">
        <v>4836</v>
      </c>
      <c r="G3571" t="s">
        <v>156</v>
      </c>
      <c r="H3571">
        <v>116</v>
      </c>
      <c r="I3571">
        <v>51</v>
      </c>
      <c r="J3571">
        <v>46</v>
      </c>
      <c r="K3571">
        <v>4000</v>
      </c>
      <c r="L3571">
        <v>22</v>
      </c>
      <c r="M3571">
        <v>34.228178347824802</v>
      </c>
    </row>
    <row r="3572" spans="1:13" outlineLevel="2" collapsed="1" x14ac:dyDescent="0.2">
      <c r="E3572" s="10" t="s">
        <v>13171</v>
      </c>
      <c r="M3572">
        <f>SUBTOTAL(1,M3565:M3571)</f>
        <v>34.466127523240921</v>
      </c>
    </row>
    <row r="3573" spans="1:13" hidden="1" outlineLevel="3" x14ac:dyDescent="0.2">
      <c r="A3573">
        <v>1975</v>
      </c>
      <c r="B3573">
        <v>23</v>
      </c>
      <c r="C3573" t="s">
        <v>4525</v>
      </c>
      <c r="D3573">
        <v>91</v>
      </c>
      <c r="E3573" t="s">
        <v>4792</v>
      </c>
      <c r="F3573" t="s">
        <v>4793</v>
      </c>
      <c r="G3573" t="s">
        <v>156</v>
      </c>
      <c r="H3573">
        <v>115</v>
      </c>
      <c r="I3573">
        <v>50</v>
      </c>
      <c r="J3573">
        <v>54</v>
      </c>
      <c r="K3573">
        <v>4000</v>
      </c>
      <c r="L3573">
        <v>22</v>
      </c>
      <c r="M3573">
        <v>34.527902861499904</v>
      </c>
    </row>
    <row r="3574" spans="1:13" hidden="1" outlineLevel="3" x14ac:dyDescent="0.2">
      <c r="A3574">
        <v>1975</v>
      </c>
      <c r="B3574">
        <v>31</v>
      </c>
      <c r="C3574" t="s">
        <v>3731</v>
      </c>
      <c r="D3574">
        <v>99</v>
      </c>
      <c r="E3574" t="s">
        <v>4792</v>
      </c>
      <c r="F3574" t="s">
        <v>4803</v>
      </c>
      <c r="G3574" t="s">
        <v>156</v>
      </c>
      <c r="H3574">
        <v>116</v>
      </c>
      <c r="I3574">
        <v>13</v>
      </c>
      <c r="J3574">
        <v>23</v>
      </c>
      <c r="K3574">
        <v>4000</v>
      </c>
      <c r="L3574">
        <v>22</v>
      </c>
      <c r="M3574">
        <v>34.4165792310284</v>
      </c>
    </row>
    <row r="3575" spans="1:13" hidden="1" outlineLevel="3" x14ac:dyDescent="0.2">
      <c r="A3575">
        <v>1975</v>
      </c>
      <c r="B3575">
        <v>37</v>
      </c>
      <c r="C3575" t="s">
        <v>4130</v>
      </c>
      <c r="D3575">
        <v>96</v>
      </c>
      <c r="E3575" t="s">
        <v>4792</v>
      </c>
      <c r="F3575" t="s">
        <v>4813</v>
      </c>
      <c r="G3575" t="s">
        <v>156</v>
      </c>
      <c r="H3575">
        <v>116</v>
      </c>
      <c r="I3575">
        <v>21</v>
      </c>
      <c r="J3575">
        <v>42</v>
      </c>
      <c r="K3575">
        <v>4000</v>
      </c>
      <c r="L3575">
        <v>22</v>
      </c>
      <c r="M3575">
        <v>34.375581878338998</v>
      </c>
    </row>
    <row r="3576" spans="1:13" hidden="1" outlineLevel="3" x14ac:dyDescent="0.2">
      <c r="A3576">
        <v>1975</v>
      </c>
      <c r="B3576">
        <v>42</v>
      </c>
      <c r="C3576" t="s">
        <v>4587</v>
      </c>
      <c r="D3576">
        <v>95</v>
      </c>
      <c r="E3576" t="s">
        <v>4792</v>
      </c>
      <c r="F3576" t="s">
        <v>4820</v>
      </c>
      <c r="G3576" t="s">
        <v>156</v>
      </c>
      <c r="H3576">
        <v>116</v>
      </c>
      <c r="I3576">
        <v>36</v>
      </c>
      <c r="J3576">
        <v>10</v>
      </c>
      <c r="K3576">
        <v>4000</v>
      </c>
      <c r="L3576">
        <v>22</v>
      </c>
      <c r="M3576">
        <v>34.304500083378997</v>
      </c>
    </row>
    <row r="3577" spans="1:13" hidden="1" outlineLevel="3" x14ac:dyDescent="0.2">
      <c r="A3577">
        <v>1975</v>
      </c>
      <c r="B3577">
        <v>51</v>
      </c>
      <c r="C3577" t="s">
        <v>3790</v>
      </c>
      <c r="D3577">
        <v>97</v>
      </c>
      <c r="E3577" t="s">
        <v>4792</v>
      </c>
      <c r="F3577" t="s">
        <v>4832</v>
      </c>
      <c r="G3577" t="s">
        <v>156</v>
      </c>
      <c r="H3577">
        <v>116</v>
      </c>
      <c r="I3577">
        <v>49</v>
      </c>
      <c r="J3577">
        <v>56</v>
      </c>
      <c r="K3577">
        <v>4000</v>
      </c>
      <c r="L3577">
        <v>22</v>
      </c>
      <c r="M3577">
        <v>34.237130167666798</v>
      </c>
    </row>
    <row r="3578" spans="1:13" hidden="1" outlineLevel="3" x14ac:dyDescent="0.2">
      <c r="A3578">
        <v>1975</v>
      </c>
      <c r="B3578">
        <v>77</v>
      </c>
      <c r="C3578" t="s">
        <v>4459</v>
      </c>
      <c r="D3578">
        <v>94</v>
      </c>
      <c r="E3578" t="s">
        <v>4792</v>
      </c>
      <c r="F3578" t="s">
        <v>4868</v>
      </c>
      <c r="G3578" t="s">
        <v>156</v>
      </c>
      <c r="H3578">
        <v>117</v>
      </c>
      <c r="I3578">
        <v>30</v>
      </c>
      <c r="J3578">
        <v>36</v>
      </c>
      <c r="K3578">
        <v>4000</v>
      </c>
      <c r="L3578">
        <v>22</v>
      </c>
      <c r="M3578">
        <v>34.039656199472297</v>
      </c>
    </row>
    <row r="3579" spans="1:13" outlineLevel="2" collapsed="1" x14ac:dyDescent="0.2">
      <c r="E3579" s="10" t="s">
        <v>13172</v>
      </c>
      <c r="M3579">
        <f>SUBTOTAL(1,M3573:M3578)</f>
        <v>34.316891736897567</v>
      </c>
    </row>
    <row r="3580" spans="1:13" hidden="1" outlineLevel="3" x14ac:dyDescent="0.2">
      <c r="A3580">
        <v>1975</v>
      </c>
      <c r="B3580">
        <v>11</v>
      </c>
      <c r="C3580" t="s">
        <v>4776</v>
      </c>
      <c r="D3580">
        <v>121</v>
      </c>
      <c r="E3580" t="s">
        <v>4650</v>
      </c>
      <c r="F3580" t="s">
        <v>4777</v>
      </c>
      <c r="G3580" t="s">
        <v>156</v>
      </c>
      <c r="H3580">
        <v>115</v>
      </c>
      <c r="I3580">
        <v>16</v>
      </c>
      <c r="J3580">
        <v>16</v>
      </c>
      <c r="K3580">
        <v>4000</v>
      </c>
      <c r="L3580">
        <v>22</v>
      </c>
      <c r="M3580">
        <v>34.700801974089998</v>
      </c>
    </row>
    <row r="3581" spans="1:13" hidden="1" outlineLevel="3" x14ac:dyDescent="0.2">
      <c r="A3581">
        <v>1975</v>
      </c>
      <c r="B3581">
        <v>18</v>
      </c>
      <c r="C3581" t="s">
        <v>4649</v>
      </c>
      <c r="D3581">
        <v>124</v>
      </c>
      <c r="E3581" t="s">
        <v>4650</v>
      </c>
      <c r="F3581" t="s">
        <v>4787</v>
      </c>
      <c r="G3581" t="s">
        <v>156</v>
      </c>
      <c r="H3581">
        <v>115</v>
      </c>
      <c r="I3581">
        <v>32</v>
      </c>
      <c r="J3581">
        <v>16</v>
      </c>
      <c r="K3581">
        <v>4000</v>
      </c>
      <c r="L3581">
        <v>22</v>
      </c>
      <c r="M3581">
        <v>34.620710878596697</v>
      </c>
    </row>
    <row r="3582" spans="1:13" hidden="1" outlineLevel="3" x14ac:dyDescent="0.2">
      <c r="A3582">
        <v>1975</v>
      </c>
      <c r="B3582">
        <v>67</v>
      </c>
      <c r="C3582" t="s">
        <v>4853</v>
      </c>
      <c r="D3582">
        <v>123</v>
      </c>
      <c r="E3582" t="s">
        <v>4650</v>
      </c>
      <c r="F3582" t="s">
        <v>4854</v>
      </c>
      <c r="G3582" t="s">
        <v>156</v>
      </c>
      <c r="H3582">
        <v>117</v>
      </c>
      <c r="I3582">
        <v>10</v>
      </c>
      <c r="J3582">
        <v>48</v>
      </c>
      <c r="K3582">
        <v>4000</v>
      </c>
      <c r="L3582">
        <v>22</v>
      </c>
      <c r="M3582">
        <v>34.135518006485697</v>
      </c>
    </row>
    <row r="3583" spans="1:13" hidden="1" outlineLevel="3" x14ac:dyDescent="0.2">
      <c r="A3583">
        <v>1975</v>
      </c>
      <c r="B3583">
        <v>82</v>
      </c>
      <c r="C3583" t="s">
        <v>4721</v>
      </c>
      <c r="D3583">
        <v>130</v>
      </c>
      <c r="E3583" t="s">
        <v>4650</v>
      </c>
      <c r="F3583" t="s">
        <v>3615</v>
      </c>
      <c r="G3583" t="s">
        <v>156</v>
      </c>
      <c r="H3583">
        <v>117</v>
      </c>
      <c r="I3583">
        <v>41</v>
      </c>
      <c r="J3583">
        <v>18</v>
      </c>
      <c r="K3583">
        <v>4000</v>
      </c>
      <c r="L3583">
        <v>22</v>
      </c>
      <c r="M3583">
        <v>33.9880758500559</v>
      </c>
    </row>
    <row r="3584" spans="1:13" hidden="1" outlineLevel="3" x14ac:dyDescent="0.2">
      <c r="A3584">
        <v>1975</v>
      </c>
      <c r="B3584">
        <v>84</v>
      </c>
      <c r="C3584" t="s">
        <v>4875</v>
      </c>
      <c r="D3584">
        <v>125</v>
      </c>
      <c r="E3584" t="s">
        <v>4650</v>
      </c>
      <c r="F3584" t="s">
        <v>4876</v>
      </c>
      <c r="G3584" t="s">
        <v>156</v>
      </c>
      <c r="H3584">
        <v>117</v>
      </c>
      <c r="I3584">
        <v>53</v>
      </c>
      <c r="J3584">
        <v>30</v>
      </c>
      <c r="K3584">
        <v>4000</v>
      </c>
      <c r="L3584">
        <v>22</v>
      </c>
      <c r="M3584">
        <v>33.929455008128897</v>
      </c>
    </row>
    <row r="3585" spans="1:13" hidden="1" outlineLevel="3" x14ac:dyDescent="0.2">
      <c r="A3585">
        <v>1975</v>
      </c>
      <c r="B3585">
        <v>85</v>
      </c>
      <c r="C3585" t="s">
        <v>4754</v>
      </c>
      <c r="D3585">
        <v>122</v>
      </c>
      <c r="E3585" t="s">
        <v>4650</v>
      </c>
      <c r="F3585" t="s">
        <v>4877</v>
      </c>
      <c r="G3585" t="s">
        <v>156</v>
      </c>
      <c r="H3585">
        <v>118</v>
      </c>
      <c r="I3585">
        <v>1</v>
      </c>
      <c r="J3585">
        <v>9</v>
      </c>
      <c r="K3585">
        <v>4000</v>
      </c>
      <c r="L3585">
        <v>22</v>
      </c>
      <c r="M3585">
        <v>33.892799898321599</v>
      </c>
    </row>
    <row r="3586" spans="1:13" outlineLevel="2" collapsed="1" x14ac:dyDescent="0.2">
      <c r="E3586" s="10" t="s">
        <v>13165</v>
      </c>
      <c r="M3586">
        <f>SUBTOTAL(1,M3580:M3585)</f>
        <v>34.211226935946463</v>
      </c>
    </row>
    <row r="3587" spans="1:13" hidden="1" outlineLevel="3" x14ac:dyDescent="0.2">
      <c r="A3587">
        <v>1975</v>
      </c>
      <c r="B3587">
        <v>13</v>
      </c>
      <c r="C3587" t="s">
        <v>4780</v>
      </c>
      <c r="D3587">
        <v>18</v>
      </c>
      <c r="E3587" t="s">
        <v>4488</v>
      </c>
      <c r="F3587" t="s">
        <v>4781</v>
      </c>
      <c r="G3587" t="s">
        <v>156</v>
      </c>
      <c r="H3587">
        <v>115</v>
      </c>
      <c r="I3587">
        <v>20</v>
      </c>
      <c r="J3587">
        <v>20</v>
      </c>
      <c r="K3587">
        <v>4000</v>
      </c>
      <c r="L3587">
        <v>22</v>
      </c>
      <c r="M3587">
        <v>34.680410384856202</v>
      </c>
    </row>
    <row r="3588" spans="1:13" hidden="1" outlineLevel="3" x14ac:dyDescent="0.2">
      <c r="A3588">
        <v>1975</v>
      </c>
      <c r="B3588">
        <v>19</v>
      </c>
      <c r="C3588" t="s">
        <v>3168</v>
      </c>
      <c r="D3588">
        <v>11</v>
      </c>
      <c r="E3588" t="s">
        <v>4488</v>
      </c>
      <c r="F3588" t="s">
        <v>4788</v>
      </c>
      <c r="G3588" t="s">
        <v>156</v>
      </c>
      <c r="H3588">
        <v>115</v>
      </c>
      <c r="I3588">
        <v>35</v>
      </c>
      <c r="J3588">
        <v>28</v>
      </c>
      <c r="K3588">
        <v>4000</v>
      </c>
      <c r="L3588">
        <v>22</v>
      </c>
      <c r="M3588">
        <v>34.6047370039987</v>
      </c>
    </row>
    <row r="3589" spans="1:13" hidden="1" outlineLevel="3" x14ac:dyDescent="0.2">
      <c r="A3589">
        <v>1975</v>
      </c>
      <c r="B3589">
        <v>21</v>
      </c>
      <c r="C3589" t="s">
        <v>4367</v>
      </c>
      <c r="D3589">
        <v>13</v>
      </c>
      <c r="E3589" t="s">
        <v>4488</v>
      </c>
      <c r="F3589" t="s">
        <v>4790</v>
      </c>
      <c r="G3589" t="s">
        <v>156</v>
      </c>
      <c r="H3589">
        <v>115</v>
      </c>
      <c r="I3589">
        <v>41</v>
      </c>
      <c r="J3589">
        <v>25</v>
      </c>
      <c r="K3589">
        <v>4000</v>
      </c>
      <c r="L3589">
        <v>22</v>
      </c>
      <c r="M3589">
        <v>34.575074732583403</v>
      </c>
    </row>
    <row r="3590" spans="1:13" hidden="1" outlineLevel="3" x14ac:dyDescent="0.2">
      <c r="A3590">
        <v>1975</v>
      </c>
      <c r="B3590">
        <v>63</v>
      </c>
      <c r="C3590" t="s">
        <v>4663</v>
      </c>
      <c r="D3590">
        <v>15</v>
      </c>
      <c r="E3590" t="s">
        <v>4488</v>
      </c>
      <c r="F3590" t="s">
        <v>4847</v>
      </c>
      <c r="G3590" t="s">
        <v>156</v>
      </c>
      <c r="H3590">
        <v>117</v>
      </c>
      <c r="I3590">
        <v>4</v>
      </c>
      <c r="J3590">
        <v>14</v>
      </c>
      <c r="K3590">
        <v>4000</v>
      </c>
      <c r="L3590">
        <v>22</v>
      </c>
      <c r="M3590">
        <v>34.167429897450198</v>
      </c>
    </row>
    <row r="3591" spans="1:13" hidden="1" outlineLevel="3" x14ac:dyDescent="0.2">
      <c r="A3591">
        <v>1975</v>
      </c>
      <c r="B3591">
        <v>65</v>
      </c>
      <c r="C3591" t="s">
        <v>4850</v>
      </c>
      <c r="D3591">
        <v>16</v>
      </c>
      <c r="E3591" t="s">
        <v>4488</v>
      </c>
      <c r="F3591" t="s">
        <v>4851</v>
      </c>
      <c r="G3591" t="s">
        <v>156</v>
      </c>
      <c r="H3591">
        <v>117</v>
      </c>
      <c r="I3591">
        <v>5</v>
      </c>
      <c r="J3591">
        <v>25</v>
      </c>
      <c r="K3591">
        <v>4000</v>
      </c>
      <c r="L3591">
        <v>22</v>
      </c>
      <c r="M3591">
        <v>34.161674871004003</v>
      </c>
    </row>
    <row r="3592" spans="1:13" hidden="1" outlineLevel="3" x14ac:dyDescent="0.2">
      <c r="A3592">
        <v>1975</v>
      </c>
      <c r="B3592">
        <v>66</v>
      </c>
      <c r="C3592" t="s">
        <v>4137</v>
      </c>
      <c r="D3592">
        <v>19</v>
      </c>
      <c r="E3592" t="s">
        <v>4488</v>
      </c>
      <c r="F3592" t="s">
        <v>4852</v>
      </c>
      <c r="G3592" t="s">
        <v>156</v>
      </c>
      <c r="H3592">
        <v>117</v>
      </c>
      <c r="I3592">
        <v>7</v>
      </c>
      <c r="J3592">
        <v>27</v>
      </c>
      <c r="K3592">
        <v>4000</v>
      </c>
      <c r="L3592">
        <v>22</v>
      </c>
      <c r="M3592">
        <v>34.151790478765399</v>
      </c>
    </row>
    <row r="3593" spans="1:13" hidden="1" outlineLevel="3" x14ac:dyDescent="0.2">
      <c r="A3593">
        <v>1975</v>
      </c>
      <c r="B3593">
        <v>68</v>
      </c>
      <c r="C3593" t="s">
        <v>3524</v>
      </c>
      <c r="D3593">
        <v>14</v>
      </c>
      <c r="E3593" t="s">
        <v>4488</v>
      </c>
      <c r="F3593" t="s">
        <v>4855</v>
      </c>
      <c r="G3593" t="s">
        <v>156</v>
      </c>
      <c r="H3593">
        <v>117</v>
      </c>
      <c r="I3593">
        <v>16</v>
      </c>
      <c r="J3593">
        <v>48</v>
      </c>
      <c r="K3593">
        <v>4000</v>
      </c>
      <c r="L3593">
        <v>22</v>
      </c>
      <c r="M3593">
        <v>34.106412005457003</v>
      </c>
    </row>
    <row r="3594" spans="1:13" outlineLevel="2" collapsed="1" x14ac:dyDescent="0.2">
      <c r="E3594" s="10" t="s">
        <v>13158</v>
      </c>
      <c r="M3594">
        <f>SUBTOTAL(1,M3587:M3593)</f>
        <v>34.34964705344499</v>
      </c>
    </row>
    <row r="3595" spans="1:13" hidden="1" outlineLevel="3" x14ac:dyDescent="0.2">
      <c r="A3595">
        <v>1975</v>
      </c>
      <c r="B3595">
        <v>3</v>
      </c>
      <c r="C3595" t="s">
        <v>3961</v>
      </c>
      <c r="D3595">
        <v>71</v>
      </c>
      <c r="E3595" t="s">
        <v>4423</v>
      </c>
      <c r="F3595" t="s">
        <v>4763</v>
      </c>
      <c r="G3595" t="s">
        <v>156</v>
      </c>
      <c r="H3595">
        <v>114</v>
      </c>
      <c r="I3595">
        <v>40</v>
      </c>
      <c r="J3595">
        <v>32</v>
      </c>
      <c r="K3595">
        <v>4000</v>
      </c>
      <c r="L3595">
        <v>22</v>
      </c>
      <c r="M3595">
        <v>34.881016975428203</v>
      </c>
    </row>
    <row r="3596" spans="1:13" hidden="1" outlineLevel="3" x14ac:dyDescent="0.2">
      <c r="A3596">
        <v>1975</v>
      </c>
      <c r="B3596">
        <v>14</v>
      </c>
      <c r="C3596" t="s">
        <v>4259</v>
      </c>
      <c r="D3596">
        <v>77</v>
      </c>
      <c r="E3596" t="s">
        <v>4423</v>
      </c>
      <c r="F3596" t="s">
        <v>4782</v>
      </c>
      <c r="G3596" t="s">
        <v>156</v>
      </c>
      <c r="H3596">
        <v>115</v>
      </c>
      <c r="I3596">
        <v>21</v>
      </c>
      <c r="J3596">
        <v>2</v>
      </c>
      <c r="K3596">
        <v>4000</v>
      </c>
      <c r="L3596">
        <v>22</v>
      </c>
      <c r="M3596">
        <v>34.676902774633803</v>
      </c>
    </row>
    <row r="3597" spans="1:13" hidden="1" outlineLevel="3" x14ac:dyDescent="0.2">
      <c r="A3597">
        <v>1975</v>
      </c>
      <c r="B3597">
        <v>30</v>
      </c>
      <c r="C3597" t="s">
        <v>4527</v>
      </c>
      <c r="D3597">
        <v>76</v>
      </c>
      <c r="E3597" t="s">
        <v>4423</v>
      </c>
      <c r="F3597" t="s">
        <v>4802</v>
      </c>
      <c r="G3597" t="s">
        <v>156</v>
      </c>
      <c r="H3597">
        <v>116</v>
      </c>
      <c r="I3597">
        <v>9</v>
      </c>
      <c r="J3597">
        <v>37</v>
      </c>
      <c r="K3597">
        <v>4000</v>
      </c>
      <c r="L3597">
        <v>22</v>
      </c>
      <c r="M3597">
        <v>34.435179361849102</v>
      </c>
    </row>
    <row r="3598" spans="1:13" hidden="1" outlineLevel="3" x14ac:dyDescent="0.2">
      <c r="A3598">
        <v>1975</v>
      </c>
      <c r="B3598">
        <v>45</v>
      </c>
      <c r="C3598" t="s">
        <v>4321</v>
      </c>
      <c r="D3598">
        <v>80</v>
      </c>
      <c r="E3598" t="s">
        <v>4423</v>
      </c>
      <c r="F3598" t="s">
        <v>4824</v>
      </c>
      <c r="G3598" t="s">
        <v>156</v>
      </c>
      <c r="H3598">
        <v>116</v>
      </c>
      <c r="I3598">
        <v>41</v>
      </c>
      <c r="J3598">
        <v>8</v>
      </c>
      <c r="K3598">
        <v>4000</v>
      </c>
      <c r="L3598">
        <v>22</v>
      </c>
      <c r="M3598">
        <v>34.280164163897197</v>
      </c>
    </row>
    <row r="3599" spans="1:13" hidden="1" outlineLevel="3" x14ac:dyDescent="0.2">
      <c r="A3599">
        <v>1975</v>
      </c>
      <c r="B3599">
        <v>50</v>
      </c>
      <c r="C3599" t="s">
        <v>3630</v>
      </c>
      <c r="D3599">
        <v>73</v>
      </c>
      <c r="E3599" t="s">
        <v>4423</v>
      </c>
      <c r="F3599" t="s">
        <v>4831</v>
      </c>
      <c r="G3599" t="s">
        <v>156</v>
      </c>
      <c r="H3599">
        <v>116</v>
      </c>
      <c r="I3599">
        <v>43</v>
      </c>
      <c r="J3599">
        <v>18</v>
      </c>
      <c r="K3599">
        <v>4000</v>
      </c>
      <c r="L3599">
        <v>22</v>
      </c>
      <c r="M3599">
        <v>34.269558636642699</v>
      </c>
    </row>
    <row r="3600" spans="1:13" hidden="1" outlineLevel="3" x14ac:dyDescent="0.2">
      <c r="A3600">
        <v>1975</v>
      </c>
      <c r="B3600">
        <v>53</v>
      </c>
      <c r="C3600" t="s">
        <v>4337</v>
      </c>
      <c r="D3600">
        <v>78</v>
      </c>
      <c r="E3600" t="s">
        <v>4423</v>
      </c>
      <c r="F3600" t="s">
        <v>4834</v>
      </c>
      <c r="G3600" t="s">
        <v>156</v>
      </c>
      <c r="H3600">
        <v>116</v>
      </c>
      <c r="I3600">
        <v>51</v>
      </c>
      <c r="J3600">
        <v>27</v>
      </c>
      <c r="K3600">
        <v>4000</v>
      </c>
      <c r="L3600">
        <v>22</v>
      </c>
      <c r="M3600">
        <v>34.229724236784101</v>
      </c>
    </row>
    <row r="3601" spans="1:13" hidden="1" outlineLevel="3" x14ac:dyDescent="0.2">
      <c r="A3601">
        <v>1975</v>
      </c>
      <c r="B3601">
        <v>55</v>
      </c>
      <c r="C3601" t="s">
        <v>4837</v>
      </c>
      <c r="D3601">
        <v>75</v>
      </c>
      <c r="E3601" t="s">
        <v>4423</v>
      </c>
      <c r="F3601" t="s">
        <v>4838</v>
      </c>
      <c r="G3601" t="s">
        <v>156</v>
      </c>
      <c r="H3601">
        <v>116</v>
      </c>
      <c r="I3601">
        <v>53</v>
      </c>
      <c r="J3601">
        <v>46</v>
      </c>
      <c r="K3601">
        <v>4000</v>
      </c>
      <c r="L3601">
        <v>22</v>
      </c>
      <c r="M3601">
        <v>34.218418063522599</v>
      </c>
    </row>
    <row r="3602" spans="1:13" hidden="1" outlineLevel="3" x14ac:dyDescent="0.2">
      <c r="A3602">
        <v>1975</v>
      </c>
      <c r="B3602">
        <v>70</v>
      </c>
      <c r="C3602" t="s">
        <v>4858</v>
      </c>
      <c r="D3602">
        <v>72</v>
      </c>
      <c r="E3602" t="s">
        <v>4423</v>
      </c>
      <c r="F3602" t="s">
        <v>4859</v>
      </c>
      <c r="G3602" t="s">
        <v>156</v>
      </c>
      <c r="H3602">
        <v>117</v>
      </c>
      <c r="I3602">
        <v>20</v>
      </c>
      <c r="J3602">
        <v>21</v>
      </c>
      <c r="K3602">
        <v>4000</v>
      </c>
      <c r="L3602">
        <v>22</v>
      </c>
      <c r="M3602">
        <v>34.089214314629203</v>
      </c>
    </row>
    <row r="3603" spans="1:13" hidden="1" outlineLevel="3" x14ac:dyDescent="0.2">
      <c r="A3603">
        <v>1975</v>
      </c>
      <c r="B3603">
        <v>72</v>
      </c>
      <c r="C3603" t="s">
        <v>4861</v>
      </c>
      <c r="D3603">
        <v>74</v>
      </c>
      <c r="E3603" t="s">
        <v>4423</v>
      </c>
      <c r="F3603" t="s">
        <v>4862</v>
      </c>
      <c r="G3603" t="s">
        <v>156</v>
      </c>
      <c r="H3603">
        <v>117</v>
      </c>
      <c r="I3603">
        <v>22</v>
      </c>
      <c r="J3603">
        <v>19</v>
      </c>
      <c r="K3603">
        <v>4000</v>
      </c>
      <c r="L3603">
        <v>22</v>
      </c>
      <c r="M3603">
        <v>34.079694418739997</v>
      </c>
    </row>
    <row r="3604" spans="1:13" outlineLevel="2" collapsed="1" x14ac:dyDescent="0.2">
      <c r="E3604" s="10" t="s">
        <v>13150</v>
      </c>
      <c r="M3604">
        <f>SUBTOTAL(1,M3595:M3603)</f>
        <v>34.351096994014107</v>
      </c>
    </row>
    <row r="3605" spans="1:13" hidden="1" outlineLevel="3" x14ac:dyDescent="0.2">
      <c r="A3605">
        <v>1975</v>
      </c>
      <c r="B3605">
        <v>12</v>
      </c>
      <c r="C3605" t="s">
        <v>4632</v>
      </c>
      <c r="D3605">
        <v>131</v>
      </c>
      <c r="E3605" t="s">
        <v>4778</v>
      </c>
      <c r="F3605" t="s">
        <v>4779</v>
      </c>
      <c r="G3605" t="s">
        <v>156</v>
      </c>
      <c r="H3605">
        <v>115</v>
      </c>
      <c r="I3605">
        <v>20</v>
      </c>
      <c r="J3605">
        <v>15</v>
      </c>
      <c r="K3605">
        <v>4000</v>
      </c>
      <c r="L3605">
        <v>22</v>
      </c>
      <c r="M3605">
        <v>34.6808280047686</v>
      </c>
    </row>
    <row r="3606" spans="1:13" hidden="1" outlineLevel="3" x14ac:dyDescent="0.2">
      <c r="A3606">
        <v>1975</v>
      </c>
      <c r="B3606">
        <v>38</v>
      </c>
      <c r="C3606" t="s">
        <v>4400</v>
      </c>
      <c r="D3606">
        <v>139</v>
      </c>
      <c r="E3606" t="s">
        <v>4778</v>
      </c>
      <c r="F3606" t="s">
        <v>4814</v>
      </c>
      <c r="G3606" t="s">
        <v>156</v>
      </c>
      <c r="H3606">
        <v>116</v>
      </c>
      <c r="I3606">
        <v>22</v>
      </c>
      <c r="J3606">
        <v>32</v>
      </c>
      <c r="K3606">
        <v>4000</v>
      </c>
      <c r="L3606">
        <v>22</v>
      </c>
      <c r="M3606">
        <v>34.3714793102789</v>
      </c>
    </row>
    <row r="3607" spans="1:13" hidden="1" outlineLevel="3" x14ac:dyDescent="0.2">
      <c r="A3607">
        <v>1975</v>
      </c>
      <c r="B3607">
        <v>64</v>
      </c>
      <c r="C3607" t="s">
        <v>4848</v>
      </c>
      <c r="D3607">
        <v>140</v>
      </c>
      <c r="E3607" t="s">
        <v>4778</v>
      </c>
      <c r="F3607" t="s">
        <v>4849</v>
      </c>
      <c r="G3607" t="s">
        <v>156</v>
      </c>
      <c r="H3607">
        <v>117</v>
      </c>
      <c r="I3607">
        <v>4</v>
      </c>
      <c r="J3607">
        <v>32</v>
      </c>
      <c r="K3607">
        <v>4000</v>
      </c>
      <c r="L3607">
        <v>22</v>
      </c>
      <c r="M3607">
        <v>34.1659706931895</v>
      </c>
    </row>
    <row r="3608" spans="1:13" hidden="1" outlineLevel="3" x14ac:dyDescent="0.2">
      <c r="A3608">
        <v>1975</v>
      </c>
      <c r="B3608">
        <v>70</v>
      </c>
      <c r="C3608" t="s">
        <v>4860</v>
      </c>
      <c r="D3608">
        <v>137</v>
      </c>
      <c r="E3608" t="s">
        <v>4778</v>
      </c>
      <c r="F3608" t="s">
        <v>4859</v>
      </c>
      <c r="G3608" t="s">
        <v>156</v>
      </c>
      <c r="H3608">
        <v>117</v>
      </c>
      <c r="I3608">
        <v>20</v>
      </c>
      <c r="J3608">
        <v>21</v>
      </c>
      <c r="K3608">
        <v>4000</v>
      </c>
      <c r="L3608">
        <v>22</v>
      </c>
      <c r="M3608">
        <v>34.089214314629203</v>
      </c>
    </row>
    <row r="3609" spans="1:13" hidden="1" outlineLevel="3" x14ac:dyDescent="0.2">
      <c r="A3609">
        <v>1975</v>
      </c>
      <c r="B3609">
        <v>73</v>
      </c>
      <c r="C3609" t="s">
        <v>4863</v>
      </c>
      <c r="D3609">
        <v>136</v>
      </c>
      <c r="E3609" t="s">
        <v>4778</v>
      </c>
      <c r="F3609" t="s">
        <v>4864</v>
      </c>
      <c r="G3609" t="s">
        <v>156</v>
      </c>
      <c r="H3609">
        <v>117</v>
      </c>
      <c r="I3609">
        <v>22</v>
      </c>
      <c r="J3609">
        <v>57</v>
      </c>
      <c r="K3609">
        <v>4000</v>
      </c>
      <c r="L3609">
        <v>22</v>
      </c>
      <c r="M3609">
        <v>34.076629821310597</v>
      </c>
    </row>
    <row r="3610" spans="1:13" hidden="1" outlineLevel="3" x14ac:dyDescent="0.2">
      <c r="A3610">
        <v>1975</v>
      </c>
      <c r="B3610">
        <v>74</v>
      </c>
      <c r="C3610" t="s">
        <v>4718</v>
      </c>
      <c r="D3610">
        <v>138</v>
      </c>
      <c r="E3610" t="s">
        <v>4778</v>
      </c>
      <c r="F3610" t="s">
        <v>4865</v>
      </c>
      <c r="G3610" t="s">
        <v>156</v>
      </c>
      <c r="H3610">
        <v>117</v>
      </c>
      <c r="I3610">
        <v>23</v>
      </c>
      <c r="J3610">
        <v>21</v>
      </c>
      <c r="K3610">
        <v>4000</v>
      </c>
      <c r="L3610">
        <v>22</v>
      </c>
      <c r="M3610">
        <v>34.074694570055399</v>
      </c>
    </row>
    <row r="3611" spans="1:13" hidden="1" outlineLevel="3" x14ac:dyDescent="0.2">
      <c r="A3611">
        <v>1975</v>
      </c>
      <c r="B3611">
        <v>86</v>
      </c>
      <c r="C3611" t="s">
        <v>4878</v>
      </c>
      <c r="D3611">
        <v>132</v>
      </c>
      <c r="E3611" t="s">
        <v>4778</v>
      </c>
      <c r="F3611" t="s">
        <v>4879</v>
      </c>
      <c r="G3611" t="s">
        <v>156</v>
      </c>
      <c r="H3611">
        <v>118</v>
      </c>
      <c r="I3611">
        <v>7</v>
      </c>
      <c r="J3611">
        <v>52</v>
      </c>
      <c r="K3611">
        <v>4000</v>
      </c>
      <c r="L3611">
        <v>22</v>
      </c>
      <c r="M3611">
        <v>33.860682104629497</v>
      </c>
    </row>
    <row r="3612" spans="1:13" outlineLevel="2" collapsed="1" x14ac:dyDescent="0.2">
      <c r="E3612" s="10" t="s">
        <v>13173</v>
      </c>
      <c r="M3612">
        <f>SUBTOTAL(1,M3605:M3611)</f>
        <v>34.188499831265958</v>
      </c>
    </row>
    <row r="3613" spans="1:13" hidden="1" outlineLevel="3" x14ac:dyDescent="0.2">
      <c r="A3613">
        <v>1975</v>
      </c>
      <c r="B3613">
        <v>4</v>
      </c>
      <c r="C3613" t="s">
        <v>4630</v>
      </c>
      <c r="D3613">
        <v>30</v>
      </c>
      <c r="E3613" t="s">
        <v>3336</v>
      </c>
      <c r="F3613" t="s">
        <v>4764</v>
      </c>
      <c r="G3613" t="s">
        <v>156</v>
      </c>
      <c r="H3613">
        <v>114</v>
      </c>
      <c r="I3613">
        <v>42</v>
      </c>
      <c r="J3613">
        <v>3</v>
      </c>
      <c r="K3613">
        <v>4000</v>
      </c>
      <c r="L3613">
        <v>22</v>
      </c>
      <c r="M3613">
        <v>34.8733298944355</v>
      </c>
    </row>
    <row r="3614" spans="1:13" hidden="1" outlineLevel="3" x14ac:dyDescent="0.2">
      <c r="A3614">
        <v>1975</v>
      </c>
      <c r="B3614">
        <v>5</v>
      </c>
      <c r="C3614" t="s">
        <v>3876</v>
      </c>
      <c r="D3614">
        <v>25</v>
      </c>
      <c r="E3614" t="s">
        <v>3336</v>
      </c>
      <c r="F3614" t="s">
        <v>4765</v>
      </c>
      <c r="G3614" t="s">
        <v>156</v>
      </c>
      <c r="H3614">
        <v>114</v>
      </c>
      <c r="I3614">
        <v>55</v>
      </c>
      <c r="J3614">
        <v>0</v>
      </c>
      <c r="K3614">
        <v>4000</v>
      </c>
      <c r="L3614">
        <v>22</v>
      </c>
      <c r="M3614">
        <v>34.8078317621464</v>
      </c>
    </row>
    <row r="3615" spans="1:13" hidden="1" outlineLevel="3" x14ac:dyDescent="0.2">
      <c r="A3615">
        <v>1975</v>
      </c>
      <c r="B3615">
        <v>29</v>
      </c>
      <c r="C3615" t="s">
        <v>4537</v>
      </c>
      <c r="D3615">
        <v>27</v>
      </c>
      <c r="E3615" t="s">
        <v>3336</v>
      </c>
      <c r="F3615" t="s">
        <v>4801</v>
      </c>
      <c r="G3615" t="s">
        <v>156</v>
      </c>
      <c r="H3615">
        <v>116</v>
      </c>
      <c r="I3615">
        <v>5</v>
      </c>
      <c r="J3615">
        <v>41</v>
      </c>
      <c r="K3615">
        <v>4000</v>
      </c>
      <c r="L3615">
        <v>22</v>
      </c>
      <c r="M3615">
        <v>34.454623978025602</v>
      </c>
    </row>
    <row r="3616" spans="1:13" hidden="1" outlineLevel="3" x14ac:dyDescent="0.2">
      <c r="A3616">
        <v>1975</v>
      </c>
      <c r="B3616">
        <v>34</v>
      </c>
      <c r="C3616" t="s">
        <v>4652</v>
      </c>
      <c r="D3616">
        <v>29</v>
      </c>
      <c r="E3616" t="s">
        <v>3336</v>
      </c>
      <c r="F3616" t="s">
        <v>4808</v>
      </c>
      <c r="G3616" t="s">
        <v>156</v>
      </c>
      <c r="H3616">
        <v>116</v>
      </c>
      <c r="I3616">
        <v>17</v>
      </c>
      <c r="J3616">
        <v>37</v>
      </c>
      <c r="K3616">
        <v>4000</v>
      </c>
      <c r="L3616">
        <v>22</v>
      </c>
      <c r="M3616">
        <v>34.395698626799501</v>
      </c>
    </row>
    <row r="3617" spans="1:13" hidden="1" outlineLevel="3" x14ac:dyDescent="0.2">
      <c r="A3617">
        <v>1975</v>
      </c>
      <c r="B3617">
        <v>58</v>
      </c>
      <c r="C3617" t="s">
        <v>4551</v>
      </c>
      <c r="D3617">
        <v>24</v>
      </c>
      <c r="E3617" t="s">
        <v>3336</v>
      </c>
      <c r="F3617" t="s">
        <v>4841</v>
      </c>
      <c r="G3617" t="s">
        <v>156</v>
      </c>
      <c r="H3617">
        <v>116</v>
      </c>
      <c r="I3617">
        <v>55</v>
      </c>
      <c r="J3617">
        <v>56</v>
      </c>
      <c r="K3617">
        <v>4000</v>
      </c>
      <c r="L3617">
        <v>22</v>
      </c>
      <c r="M3617">
        <v>34.207850701736</v>
      </c>
    </row>
    <row r="3618" spans="1:13" outlineLevel="2" collapsed="1" x14ac:dyDescent="0.2">
      <c r="E3618" s="10" t="s">
        <v>13094</v>
      </c>
      <c r="M3618">
        <f>SUBTOTAL(1,M3613:M3617)</f>
        <v>34.547866992628599</v>
      </c>
    </row>
    <row r="3619" spans="1:13" hidden="1" outlineLevel="3" x14ac:dyDescent="0.2">
      <c r="A3619">
        <v>1975</v>
      </c>
      <c r="B3619">
        <v>32</v>
      </c>
      <c r="C3619" t="s">
        <v>4555</v>
      </c>
      <c r="D3619">
        <v>118</v>
      </c>
      <c r="E3619" t="s">
        <v>4804</v>
      </c>
      <c r="F3619" t="s">
        <v>4805</v>
      </c>
      <c r="G3619" t="s">
        <v>156</v>
      </c>
      <c r="H3619">
        <v>116</v>
      </c>
      <c r="I3619">
        <v>16</v>
      </c>
      <c r="J3619">
        <v>25</v>
      </c>
      <c r="K3619">
        <v>4000</v>
      </c>
      <c r="L3619">
        <v>22</v>
      </c>
      <c r="M3619">
        <v>34.401614964702503</v>
      </c>
    </row>
    <row r="3620" spans="1:13" hidden="1" outlineLevel="3" x14ac:dyDescent="0.2">
      <c r="A3620">
        <v>1975</v>
      </c>
      <c r="B3620">
        <v>41</v>
      </c>
      <c r="C3620" t="s">
        <v>4818</v>
      </c>
      <c r="D3620">
        <v>116</v>
      </c>
      <c r="E3620" t="s">
        <v>4804</v>
      </c>
      <c r="F3620" t="s">
        <v>4819</v>
      </c>
      <c r="G3620" t="s">
        <v>156</v>
      </c>
      <c r="H3620">
        <v>116</v>
      </c>
      <c r="I3620">
        <v>34</v>
      </c>
      <c r="J3620">
        <v>23</v>
      </c>
      <c r="K3620">
        <v>4000</v>
      </c>
      <c r="L3620">
        <v>22</v>
      </c>
      <c r="M3620">
        <v>34.313246581185297</v>
      </c>
    </row>
    <row r="3621" spans="1:13" hidden="1" outlineLevel="3" x14ac:dyDescent="0.2">
      <c r="A3621">
        <v>1975</v>
      </c>
      <c r="B3621">
        <v>69</v>
      </c>
      <c r="C3621" t="s">
        <v>4856</v>
      </c>
      <c r="D3621">
        <v>113</v>
      </c>
      <c r="E3621" t="s">
        <v>4804</v>
      </c>
      <c r="F3621" t="s">
        <v>4857</v>
      </c>
      <c r="G3621" t="s">
        <v>156</v>
      </c>
      <c r="H3621">
        <v>117</v>
      </c>
      <c r="I3621">
        <v>19</v>
      </c>
      <c r="J3621">
        <v>40</v>
      </c>
      <c r="K3621">
        <v>4000</v>
      </c>
      <c r="L3621">
        <v>22</v>
      </c>
      <c r="M3621">
        <v>34.0925233202329</v>
      </c>
    </row>
    <row r="3622" spans="1:13" outlineLevel="2" collapsed="1" x14ac:dyDescent="0.2">
      <c r="E3622" s="10" t="s">
        <v>13174</v>
      </c>
      <c r="M3622">
        <f>SUBTOTAL(1,M3619:M3621)</f>
        <v>34.269128288706902</v>
      </c>
    </row>
    <row r="3623" spans="1:13" hidden="1" outlineLevel="3" x14ac:dyDescent="0.2">
      <c r="A3623">
        <v>1975</v>
      </c>
      <c r="B3623">
        <v>9</v>
      </c>
      <c r="C3623" t="s">
        <v>3461</v>
      </c>
      <c r="D3623">
        <v>6</v>
      </c>
      <c r="E3623" t="s">
        <v>3951</v>
      </c>
      <c r="F3623" t="s">
        <v>4773</v>
      </c>
      <c r="G3623" t="s">
        <v>156</v>
      </c>
      <c r="H3623">
        <v>115</v>
      </c>
      <c r="I3623">
        <v>7</v>
      </c>
      <c r="J3623">
        <v>32</v>
      </c>
      <c r="K3623">
        <v>4000</v>
      </c>
      <c r="L3623">
        <v>22</v>
      </c>
      <c r="M3623">
        <v>34.744674896007197</v>
      </c>
    </row>
    <row r="3624" spans="1:13" hidden="1" outlineLevel="3" x14ac:dyDescent="0.2">
      <c r="A3624">
        <v>1975</v>
      </c>
      <c r="B3624">
        <v>17</v>
      </c>
      <c r="C3624" t="s">
        <v>4151</v>
      </c>
      <c r="D3624">
        <v>4</v>
      </c>
      <c r="E3624" t="s">
        <v>3951</v>
      </c>
      <c r="F3624" t="s">
        <v>4786</v>
      </c>
      <c r="G3624" t="s">
        <v>156</v>
      </c>
      <c r="H3624">
        <v>115</v>
      </c>
      <c r="I3624">
        <v>30</v>
      </c>
      <c r="J3624">
        <v>55</v>
      </c>
      <c r="K3624">
        <v>4000</v>
      </c>
      <c r="L3624">
        <v>22</v>
      </c>
      <c r="M3624">
        <v>34.627454280939197</v>
      </c>
    </row>
    <row r="3625" spans="1:13" hidden="1" outlineLevel="3" x14ac:dyDescent="0.2">
      <c r="A3625">
        <v>1975</v>
      </c>
      <c r="B3625">
        <v>56</v>
      </c>
      <c r="C3625" t="s">
        <v>4054</v>
      </c>
      <c r="D3625">
        <v>8</v>
      </c>
      <c r="E3625" t="s">
        <v>3951</v>
      </c>
      <c r="F3625" t="s">
        <v>4839</v>
      </c>
      <c r="G3625" t="s">
        <v>156</v>
      </c>
      <c r="H3625">
        <v>116</v>
      </c>
      <c r="I3625">
        <v>54</v>
      </c>
      <c r="J3625">
        <v>32</v>
      </c>
      <c r="K3625">
        <v>4000</v>
      </c>
      <c r="L3625">
        <v>22</v>
      </c>
      <c r="M3625">
        <v>34.214678096903498</v>
      </c>
    </row>
    <row r="3626" spans="1:13" hidden="1" outlineLevel="3" x14ac:dyDescent="0.2">
      <c r="A3626">
        <v>1975</v>
      </c>
      <c r="B3626">
        <v>57</v>
      </c>
      <c r="C3626" t="s">
        <v>4688</v>
      </c>
      <c r="D3626">
        <v>3</v>
      </c>
      <c r="E3626" t="s">
        <v>3951</v>
      </c>
      <c r="F3626" t="s">
        <v>4840</v>
      </c>
      <c r="G3626" t="s">
        <v>156</v>
      </c>
      <c r="H3626">
        <v>116</v>
      </c>
      <c r="I3626">
        <v>54</v>
      </c>
      <c r="J3626">
        <v>33</v>
      </c>
      <c r="K3626">
        <v>4000</v>
      </c>
      <c r="L3626">
        <v>22</v>
      </c>
      <c r="M3626">
        <v>34.214596802360802</v>
      </c>
    </row>
    <row r="3627" spans="1:13" hidden="1" outlineLevel="3" x14ac:dyDescent="0.2">
      <c r="A3627">
        <v>1975</v>
      </c>
      <c r="B3627">
        <v>59</v>
      </c>
      <c r="C3627" t="s">
        <v>3704</v>
      </c>
      <c r="D3627">
        <v>5</v>
      </c>
      <c r="E3627" t="s">
        <v>3951</v>
      </c>
      <c r="F3627" t="s">
        <v>4841</v>
      </c>
      <c r="G3627" t="s">
        <v>156</v>
      </c>
      <c r="H3627">
        <v>116</v>
      </c>
      <c r="I3627">
        <v>55</v>
      </c>
      <c r="J3627">
        <v>56</v>
      </c>
      <c r="K3627">
        <v>4000</v>
      </c>
      <c r="L3627">
        <v>22</v>
      </c>
      <c r="M3627">
        <v>34.207850701736</v>
      </c>
    </row>
    <row r="3628" spans="1:13" hidden="1" outlineLevel="3" x14ac:dyDescent="0.2">
      <c r="A3628">
        <v>1975</v>
      </c>
      <c r="B3628">
        <v>60</v>
      </c>
      <c r="C3628" t="s">
        <v>4842</v>
      </c>
      <c r="D3628">
        <v>9</v>
      </c>
      <c r="E3628" t="s">
        <v>3951</v>
      </c>
      <c r="F3628" t="s">
        <v>4843</v>
      </c>
      <c r="G3628" t="s">
        <v>156</v>
      </c>
      <c r="H3628">
        <v>116</v>
      </c>
      <c r="I3628">
        <v>57</v>
      </c>
      <c r="J3628">
        <v>7</v>
      </c>
      <c r="K3628">
        <v>4000</v>
      </c>
      <c r="L3628">
        <v>22</v>
      </c>
      <c r="M3628">
        <v>34.202082051744803</v>
      </c>
    </row>
    <row r="3629" spans="1:13" hidden="1" outlineLevel="3" x14ac:dyDescent="0.2">
      <c r="A3629">
        <v>1975</v>
      </c>
      <c r="B3629">
        <v>62</v>
      </c>
      <c r="C3629" t="s">
        <v>4200</v>
      </c>
      <c r="D3629">
        <v>7</v>
      </c>
      <c r="E3629" t="s">
        <v>3951</v>
      </c>
      <c r="F3629" t="s">
        <v>4846</v>
      </c>
      <c r="G3629" t="s">
        <v>156</v>
      </c>
      <c r="H3629">
        <v>117</v>
      </c>
      <c r="I3629">
        <v>2</v>
      </c>
      <c r="J3629">
        <v>35</v>
      </c>
      <c r="K3629">
        <v>4000</v>
      </c>
      <c r="L3629">
        <v>22</v>
      </c>
      <c r="M3629">
        <v>34.175457749403698</v>
      </c>
    </row>
    <row r="3630" spans="1:13" outlineLevel="2" collapsed="1" x14ac:dyDescent="0.2">
      <c r="E3630" s="10" t="s">
        <v>13133</v>
      </c>
      <c r="M3630">
        <f>SUBTOTAL(1,M3623:M3629)</f>
        <v>34.340970654156457</v>
      </c>
    </row>
    <row r="3631" spans="1:13" hidden="1" outlineLevel="3" x14ac:dyDescent="0.2">
      <c r="A3631">
        <v>1975</v>
      </c>
      <c r="B3631">
        <v>1</v>
      </c>
      <c r="C3631" t="s">
        <v>4117</v>
      </c>
      <c r="D3631">
        <v>51</v>
      </c>
      <c r="E3631" t="s">
        <v>4479</v>
      </c>
      <c r="F3631" t="s">
        <v>3367</v>
      </c>
      <c r="G3631" t="s">
        <v>156</v>
      </c>
      <c r="H3631">
        <v>114</v>
      </c>
      <c r="I3631">
        <v>35</v>
      </c>
      <c r="J3631">
        <v>31</v>
      </c>
      <c r="K3631">
        <v>4000</v>
      </c>
      <c r="L3631">
        <v>22</v>
      </c>
      <c r="M3631">
        <v>34.906467635159501</v>
      </c>
    </row>
    <row r="3632" spans="1:13" hidden="1" outlineLevel="3" x14ac:dyDescent="0.2">
      <c r="A3632">
        <v>1975</v>
      </c>
      <c r="B3632">
        <v>16</v>
      </c>
      <c r="C3632" t="s">
        <v>3735</v>
      </c>
      <c r="D3632">
        <v>56</v>
      </c>
      <c r="E3632" t="s">
        <v>4479</v>
      </c>
      <c r="F3632" t="s">
        <v>4785</v>
      </c>
      <c r="G3632" t="s">
        <v>156</v>
      </c>
      <c r="H3632">
        <v>115</v>
      </c>
      <c r="I3632">
        <v>30</v>
      </c>
      <c r="J3632">
        <v>52</v>
      </c>
      <c r="K3632">
        <v>4000</v>
      </c>
      <c r="L3632">
        <v>22</v>
      </c>
      <c r="M3632">
        <v>34.627704087030899</v>
      </c>
    </row>
    <row r="3633" spans="1:13" hidden="1" outlineLevel="3" x14ac:dyDescent="0.2">
      <c r="A3633">
        <v>1975</v>
      </c>
      <c r="B3633">
        <v>28</v>
      </c>
      <c r="C3633" t="s">
        <v>4492</v>
      </c>
      <c r="D3633">
        <v>58</v>
      </c>
      <c r="E3633" t="s">
        <v>4479</v>
      </c>
      <c r="F3633" t="s">
        <v>4800</v>
      </c>
      <c r="G3633" t="s">
        <v>156</v>
      </c>
      <c r="H3633">
        <v>116</v>
      </c>
      <c r="I3633">
        <v>4</v>
      </c>
      <c r="J3633">
        <v>54</v>
      </c>
      <c r="K3633">
        <v>4000</v>
      </c>
      <c r="L3633">
        <v>22</v>
      </c>
      <c r="M3633">
        <v>34.458499045212399</v>
      </c>
    </row>
    <row r="3634" spans="1:13" hidden="1" outlineLevel="3" x14ac:dyDescent="0.2">
      <c r="A3634">
        <v>1975</v>
      </c>
      <c r="B3634">
        <v>40</v>
      </c>
      <c r="C3634" t="s">
        <v>4679</v>
      </c>
      <c r="D3634">
        <v>53</v>
      </c>
      <c r="E3634" t="s">
        <v>4479</v>
      </c>
      <c r="F3634" t="s">
        <v>4817</v>
      </c>
      <c r="G3634" t="s">
        <v>156</v>
      </c>
      <c r="H3634">
        <v>116</v>
      </c>
      <c r="I3634">
        <v>32</v>
      </c>
      <c r="J3634">
        <v>50</v>
      </c>
      <c r="K3634">
        <v>4000</v>
      </c>
      <c r="L3634">
        <v>22</v>
      </c>
      <c r="M3634">
        <v>34.320852301165402</v>
      </c>
    </row>
    <row r="3635" spans="1:13" hidden="1" outlineLevel="3" x14ac:dyDescent="0.2">
      <c r="A3635">
        <v>1975</v>
      </c>
      <c r="B3635">
        <v>52</v>
      </c>
      <c r="C3635" t="s">
        <v>4529</v>
      </c>
      <c r="D3635">
        <v>59</v>
      </c>
      <c r="E3635" t="s">
        <v>4479</v>
      </c>
      <c r="F3635" t="s">
        <v>4833</v>
      </c>
      <c r="G3635" t="s">
        <v>156</v>
      </c>
      <c r="H3635">
        <v>116</v>
      </c>
      <c r="I3635">
        <v>50</v>
      </c>
      <c r="J3635">
        <v>57</v>
      </c>
      <c r="K3635">
        <v>4000</v>
      </c>
      <c r="L3635">
        <v>22</v>
      </c>
      <c r="M3635">
        <v>34.232165398412398</v>
      </c>
    </row>
    <row r="3636" spans="1:13" hidden="1" outlineLevel="3" x14ac:dyDescent="0.2">
      <c r="A3636">
        <v>1975</v>
      </c>
      <c r="B3636">
        <v>78</v>
      </c>
      <c r="C3636" t="s">
        <v>4869</v>
      </c>
      <c r="D3636">
        <v>52</v>
      </c>
      <c r="E3636" t="s">
        <v>4479</v>
      </c>
      <c r="F3636" t="s">
        <v>4870</v>
      </c>
      <c r="G3636" t="s">
        <v>156</v>
      </c>
      <c r="H3636">
        <v>117</v>
      </c>
      <c r="I3636">
        <v>31</v>
      </c>
      <c r="J3636">
        <v>4</v>
      </c>
      <c r="K3636">
        <v>4000</v>
      </c>
      <c r="L3636">
        <v>22</v>
      </c>
      <c r="M3636">
        <v>34.037403324319698</v>
      </c>
    </row>
    <row r="3637" spans="1:13" outlineLevel="2" collapsed="1" x14ac:dyDescent="0.2">
      <c r="E3637" s="10" t="s">
        <v>13161</v>
      </c>
      <c r="M3637">
        <f>SUBTOTAL(1,M3631:M3636)</f>
        <v>34.430515298550056</v>
      </c>
    </row>
    <row r="3638" spans="1:13" hidden="1" outlineLevel="3" x14ac:dyDescent="0.2">
      <c r="A3638">
        <v>1975</v>
      </c>
      <c r="B3638">
        <v>15</v>
      </c>
      <c r="C3638" t="s">
        <v>3953</v>
      </c>
      <c r="D3638">
        <v>101</v>
      </c>
      <c r="E3638" t="s">
        <v>4783</v>
      </c>
      <c r="F3638" t="s">
        <v>4784</v>
      </c>
      <c r="G3638" t="s">
        <v>156</v>
      </c>
      <c r="H3638">
        <v>115</v>
      </c>
      <c r="I3638">
        <v>26</v>
      </c>
      <c r="J3638">
        <v>17</v>
      </c>
      <c r="K3638">
        <v>4000</v>
      </c>
      <c r="L3638">
        <v>22</v>
      </c>
      <c r="M3638">
        <v>34.650618296970201</v>
      </c>
    </row>
    <row r="3639" spans="1:13" hidden="1" outlineLevel="3" x14ac:dyDescent="0.2">
      <c r="A3639">
        <v>1975</v>
      </c>
      <c r="B3639">
        <v>20</v>
      </c>
      <c r="C3639" t="s">
        <v>4539</v>
      </c>
      <c r="D3639">
        <v>107</v>
      </c>
      <c r="E3639" t="s">
        <v>4783</v>
      </c>
      <c r="F3639" t="s">
        <v>4789</v>
      </c>
      <c r="G3639" t="s">
        <v>156</v>
      </c>
      <c r="H3639">
        <v>115</v>
      </c>
      <c r="I3639">
        <v>40</v>
      </c>
      <c r="J3639">
        <v>58</v>
      </c>
      <c r="K3639">
        <v>4000</v>
      </c>
      <c r="L3639">
        <v>22</v>
      </c>
      <c r="M3639">
        <v>34.577316320012997</v>
      </c>
    </row>
    <row r="3640" spans="1:13" hidden="1" outlineLevel="3" x14ac:dyDescent="0.2">
      <c r="A3640">
        <v>1975</v>
      </c>
      <c r="B3640">
        <v>49</v>
      </c>
      <c r="C3640" t="s">
        <v>4589</v>
      </c>
      <c r="D3640">
        <v>103</v>
      </c>
      <c r="E3640" t="s">
        <v>4783</v>
      </c>
      <c r="F3640" t="s">
        <v>4830</v>
      </c>
      <c r="G3640" t="s">
        <v>156</v>
      </c>
      <c r="H3640">
        <v>116</v>
      </c>
      <c r="I3640">
        <v>43</v>
      </c>
      <c r="J3640">
        <v>13</v>
      </c>
      <c r="K3640">
        <v>4000</v>
      </c>
      <c r="L3640">
        <v>22</v>
      </c>
      <c r="M3640">
        <v>34.269966420192603</v>
      </c>
    </row>
    <row r="3641" spans="1:13" hidden="1" outlineLevel="3" x14ac:dyDescent="0.2">
      <c r="A3641">
        <v>1975</v>
      </c>
      <c r="B3641">
        <v>61</v>
      </c>
      <c r="C3641" t="s">
        <v>4844</v>
      </c>
      <c r="D3641">
        <v>105</v>
      </c>
      <c r="E3641" t="s">
        <v>4783</v>
      </c>
      <c r="F3641" t="s">
        <v>4845</v>
      </c>
      <c r="G3641" t="s">
        <v>156</v>
      </c>
      <c r="H3641">
        <v>117</v>
      </c>
      <c r="I3641">
        <v>2</v>
      </c>
      <c r="J3641">
        <v>22</v>
      </c>
      <c r="K3641">
        <v>4000</v>
      </c>
      <c r="L3641">
        <v>22</v>
      </c>
      <c r="M3641">
        <v>34.176512191995997</v>
      </c>
    </row>
    <row r="3642" spans="1:13" hidden="1" outlineLevel="3" x14ac:dyDescent="0.2">
      <c r="A3642">
        <v>1975</v>
      </c>
      <c r="B3642">
        <v>83</v>
      </c>
      <c r="C3642" t="s">
        <v>4873</v>
      </c>
      <c r="D3642">
        <v>102</v>
      </c>
      <c r="E3642" t="s">
        <v>4783</v>
      </c>
      <c r="F3642" t="s">
        <v>4874</v>
      </c>
      <c r="G3642" t="s">
        <v>156</v>
      </c>
      <c r="H3642">
        <v>117</v>
      </c>
      <c r="I3642">
        <v>46</v>
      </c>
      <c r="J3642">
        <v>44</v>
      </c>
      <c r="K3642">
        <v>4000</v>
      </c>
      <c r="L3642">
        <v>22</v>
      </c>
      <c r="M3642">
        <v>33.961943755247503</v>
      </c>
    </row>
    <row r="3643" spans="1:13" outlineLevel="2" collapsed="1" x14ac:dyDescent="0.2">
      <c r="E3643" s="10" t="s">
        <v>13175</v>
      </c>
      <c r="M3643">
        <f>SUBTOTAL(1,M3638:M3642)</f>
        <v>34.327271396883859</v>
      </c>
    </row>
    <row r="3644" spans="1:13" hidden="1" outlineLevel="3" x14ac:dyDescent="0.2">
      <c r="A3644">
        <v>1975</v>
      </c>
      <c r="B3644">
        <v>10</v>
      </c>
      <c r="C3644" t="s">
        <v>4496</v>
      </c>
      <c r="D3644">
        <v>48</v>
      </c>
      <c r="E3644" t="s">
        <v>4774</v>
      </c>
      <c r="F3644" t="s">
        <v>4775</v>
      </c>
      <c r="G3644" t="s">
        <v>156</v>
      </c>
      <c r="H3644">
        <v>115</v>
      </c>
      <c r="I3644">
        <v>11</v>
      </c>
      <c r="J3644">
        <v>7</v>
      </c>
      <c r="K3644">
        <v>4000</v>
      </c>
      <c r="L3644">
        <v>22</v>
      </c>
      <c r="M3644">
        <v>34.726660187572101</v>
      </c>
    </row>
    <row r="3645" spans="1:13" hidden="1" outlineLevel="3" x14ac:dyDescent="0.2">
      <c r="A3645">
        <v>1975</v>
      </c>
      <c r="B3645">
        <v>25</v>
      </c>
      <c r="C3645" t="s">
        <v>4795</v>
      </c>
      <c r="D3645">
        <v>50</v>
      </c>
      <c r="E3645" t="s">
        <v>4774</v>
      </c>
      <c r="F3645" t="s">
        <v>4796</v>
      </c>
      <c r="G3645" t="s">
        <v>156</v>
      </c>
      <c r="H3645">
        <v>115</v>
      </c>
      <c r="I3645">
        <v>58</v>
      </c>
      <c r="J3645">
        <v>0</v>
      </c>
      <c r="K3645">
        <v>4000</v>
      </c>
      <c r="L3645">
        <v>22</v>
      </c>
      <c r="M3645">
        <v>34.4926703075596</v>
      </c>
    </row>
    <row r="3646" spans="1:13" hidden="1" outlineLevel="3" x14ac:dyDescent="0.2">
      <c r="A3646">
        <v>1975</v>
      </c>
      <c r="B3646">
        <v>26</v>
      </c>
      <c r="C3646" t="s">
        <v>4277</v>
      </c>
      <c r="D3646">
        <v>43</v>
      </c>
      <c r="E3646" t="s">
        <v>4774</v>
      </c>
      <c r="F3646" t="s">
        <v>4797</v>
      </c>
      <c r="G3646" t="s">
        <v>156</v>
      </c>
      <c r="H3646">
        <v>115</v>
      </c>
      <c r="I3646">
        <v>58</v>
      </c>
      <c r="J3646">
        <v>58</v>
      </c>
      <c r="K3646">
        <v>4000</v>
      </c>
      <c r="L3646">
        <v>22</v>
      </c>
      <c r="M3646">
        <v>34.4878789475449</v>
      </c>
    </row>
    <row r="3647" spans="1:13" hidden="1" outlineLevel="3" x14ac:dyDescent="0.2">
      <c r="A3647">
        <v>1975</v>
      </c>
      <c r="B3647">
        <v>36</v>
      </c>
      <c r="C3647" t="s">
        <v>4811</v>
      </c>
      <c r="D3647">
        <v>44</v>
      </c>
      <c r="E3647" t="s">
        <v>4774</v>
      </c>
      <c r="F3647" t="s">
        <v>4812</v>
      </c>
      <c r="G3647" t="s">
        <v>156</v>
      </c>
      <c r="H3647">
        <v>116</v>
      </c>
      <c r="I3647">
        <v>18</v>
      </c>
      <c r="J3647">
        <v>53</v>
      </c>
      <c r="K3647">
        <v>4000</v>
      </c>
      <c r="L3647">
        <v>22</v>
      </c>
      <c r="M3647">
        <v>34.3894558107433</v>
      </c>
    </row>
    <row r="3648" spans="1:13" hidden="1" outlineLevel="3" x14ac:dyDescent="0.2">
      <c r="A3648">
        <v>1975</v>
      </c>
      <c r="B3648">
        <v>44</v>
      </c>
      <c r="C3648" t="s">
        <v>4208</v>
      </c>
      <c r="D3648">
        <v>49</v>
      </c>
      <c r="E3648" t="s">
        <v>4774</v>
      </c>
      <c r="F3648" t="s">
        <v>4823</v>
      </c>
      <c r="G3648" t="s">
        <v>156</v>
      </c>
      <c r="H3648">
        <v>116</v>
      </c>
      <c r="I3648">
        <v>39</v>
      </c>
      <c r="J3648">
        <v>57</v>
      </c>
      <c r="K3648">
        <v>4000</v>
      </c>
      <c r="L3648">
        <v>22</v>
      </c>
      <c r="M3648">
        <v>34.285959185422698</v>
      </c>
    </row>
    <row r="3649" spans="1:13" outlineLevel="2" collapsed="1" x14ac:dyDescent="0.2">
      <c r="E3649" s="10" t="s">
        <v>13176</v>
      </c>
      <c r="M3649">
        <f>SUBTOTAL(1,M3644:M3648)</f>
        <v>34.47652488776852</v>
      </c>
    </row>
    <row r="3650" spans="1:13" outlineLevel="1" x14ac:dyDescent="0.2">
      <c r="A3650" s="10" t="s">
        <v>12932</v>
      </c>
      <c r="M3650">
        <f>SUBTOTAL(1,M3552:M3648)</f>
        <v>34.357910699819818</v>
      </c>
    </row>
    <row r="3651" spans="1:13" hidden="1" outlineLevel="3" x14ac:dyDescent="0.2">
      <c r="A3651">
        <v>1976</v>
      </c>
      <c r="B3651">
        <v>16</v>
      </c>
      <c r="C3651" t="s">
        <v>4647</v>
      </c>
      <c r="D3651">
        <v>112</v>
      </c>
      <c r="E3651" t="s">
        <v>4906</v>
      </c>
      <c r="F3651" t="s">
        <v>3946</v>
      </c>
      <c r="G3651" t="s">
        <v>156</v>
      </c>
      <c r="H3651">
        <v>116</v>
      </c>
      <c r="I3651">
        <v>49</v>
      </c>
      <c r="J3651">
        <v>6</v>
      </c>
      <c r="K3651">
        <v>4017</v>
      </c>
      <c r="L3651">
        <v>22</v>
      </c>
      <c r="M3651">
        <v>34.386725827852302</v>
      </c>
    </row>
    <row r="3652" spans="1:13" hidden="1" outlineLevel="3" x14ac:dyDescent="0.2">
      <c r="A3652">
        <v>1976</v>
      </c>
      <c r="B3652">
        <v>18</v>
      </c>
      <c r="C3652" t="s">
        <v>4130</v>
      </c>
      <c r="D3652">
        <v>111</v>
      </c>
      <c r="E3652" t="s">
        <v>4906</v>
      </c>
      <c r="F3652" t="s">
        <v>4908</v>
      </c>
      <c r="G3652" t="s">
        <v>156</v>
      </c>
      <c r="H3652">
        <v>116</v>
      </c>
      <c r="I3652">
        <v>56</v>
      </c>
      <c r="J3652">
        <v>44</v>
      </c>
      <c r="K3652">
        <v>4017</v>
      </c>
      <c r="L3652">
        <v>22</v>
      </c>
      <c r="M3652">
        <v>34.349317346153398</v>
      </c>
    </row>
    <row r="3653" spans="1:13" hidden="1" outlineLevel="3" x14ac:dyDescent="0.2">
      <c r="A3653">
        <v>1976</v>
      </c>
      <c r="B3653">
        <v>54</v>
      </c>
      <c r="C3653" t="s">
        <v>4959</v>
      </c>
      <c r="D3653">
        <v>120</v>
      </c>
      <c r="E3653" t="s">
        <v>4906</v>
      </c>
      <c r="F3653" t="s">
        <v>4960</v>
      </c>
      <c r="G3653" t="s">
        <v>156</v>
      </c>
      <c r="H3653">
        <v>118</v>
      </c>
      <c r="I3653">
        <v>15</v>
      </c>
      <c r="J3653">
        <v>11</v>
      </c>
      <c r="K3653">
        <v>4017</v>
      </c>
      <c r="L3653">
        <v>22</v>
      </c>
      <c r="M3653">
        <v>33.969523925855803</v>
      </c>
    </row>
    <row r="3654" spans="1:13" hidden="1" outlineLevel="3" x14ac:dyDescent="0.2">
      <c r="A3654">
        <v>1976</v>
      </c>
      <c r="B3654">
        <v>66</v>
      </c>
      <c r="C3654" t="s">
        <v>4975</v>
      </c>
      <c r="D3654">
        <v>117</v>
      </c>
      <c r="E3654" t="s">
        <v>4906</v>
      </c>
      <c r="F3654" t="s">
        <v>4976</v>
      </c>
      <c r="G3654" t="s">
        <v>156</v>
      </c>
      <c r="H3654">
        <v>118</v>
      </c>
      <c r="I3654">
        <v>32</v>
      </c>
      <c r="J3654">
        <v>16</v>
      </c>
      <c r="K3654">
        <v>4017</v>
      </c>
      <c r="L3654">
        <v>22</v>
      </c>
      <c r="M3654">
        <v>33.887930711259401</v>
      </c>
    </row>
    <row r="3655" spans="1:13" hidden="1" outlineLevel="3" x14ac:dyDescent="0.2">
      <c r="A3655">
        <v>1976</v>
      </c>
      <c r="B3655">
        <v>78</v>
      </c>
      <c r="C3655" t="s">
        <v>3878</v>
      </c>
      <c r="D3655">
        <v>119</v>
      </c>
      <c r="E3655" t="s">
        <v>4906</v>
      </c>
      <c r="F3655" t="s">
        <v>4989</v>
      </c>
      <c r="G3655" t="s">
        <v>156</v>
      </c>
      <c r="H3655">
        <v>118</v>
      </c>
      <c r="I3655">
        <v>51</v>
      </c>
      <c r="J3655">
        <v>9</v>
      </c>
      <c r="K3655">
        <v>4017</v>
      </c>
      <c r="L3655">
        <v>22</v>
      </c>
      <c r="M3655">
        <v>33.798195242001597</v>
      </c>
    </row>
    <row r="3656" spans="1:13" outlineLevel="2" collapsed="1" x14ac:dyDescent="0.2">
      <c r="E3656" s="10" t="s">
        <v>13177</v>
      </c>
      <c r="M3656">
        <f>SUBTOTAL(1,M3651:M3655)</f>
        <v>34.078338610624499</v>
      </c>
    </row>
    <row r="3657" spans="1:13" hidden="1" outlineLevel="3" x14ac:dyDescent="0.2">
      <c r="A3657">
        <v>1976</v>
      </c>
      <c r="B3657">
        <v>7</v>
      </c>
      <c r="C3657" t="s">
        <v>4525</v>
      </c>
      <c r="D3657">
        <v>75</v>
      </c>
      <c r="E3657" t="s">
        <v>4894</v>
      </c>
      <c r="F3657" t="s">
        <v>4895</v>
      </c>
      <c r="G3657" t="s">
        <v>156</v>
      </c>
      <c r="H3657">
        <v>116</v>
      </c>
      <c r="I3657">
        <v>37</v>
      </c>
      <c r="J3657">
        <v>22</v>
      </c>
      <c r="K3657">
        <v>4017</v>
      </c>
      <c r="L3657">
        <v>22</v>
      </c>
      <c r="M3657">
        <v>34.444386221483299</v>
      </c>
    </row>
    <row r="3658" spans="1:13" hidden="1" outlineLevel="3" x14ac:dyDescent="0.2">
      <c r="A3658">
        <v>1976</v>
      </c>
      <c r="B3658">
        <v>8</v>
      </c>
      <c r="C3658" t="s">
        <v>4896</v>
      </c>
      <c r="D3658">
        <v>71</v>
      </c>
      <c r="E3658" t="s">
        <v>4894</v>
      </c>
      <c r="F3658" t="s">
        <v>4897</v>
      </c>
      <c r="G3658" t="s">
        <v>156</v>
      </c>
      <c r="H3658">
        <v>116</v>
      </c>
      <c r="I3658">
        <v>38</v>
      </c>
      <c r="J3658">
        <v>29</v>
      </c>
      <c r="K3658">
        <v>4017</v>
      </c>
      <c r="L3658">
        <v>22</v>
      </c>
      <c r="M3658">
        <v>34.438890331000202</v>
      </c>
    </row>
    <row r="3659" spans="1:13" hidden="1" outlineLevel="3" x14ac:dyDescent="0.2">
      <c r="A3659">
        <v>1976</v>
      </c>
      <c r="B3659">
        <v>51</v>
      </c>
      <c r="C3659" t="s">
        <v>4955</v>
      </c>
      <c r="D3659">
        <v>76</v>
      </c>
      <c r="E3659" t="s">
        <v>4894</v>
      </c>
      <c r="F3659" t="s">
        <v>4956</v>
      </c>
      <c r="G3659" t="s">
        <v>156</v>
      </c>
      <c r="H3659">
        <v>118</v>
      </c>
      <c r="I3659">
        <v>3</v>
      </c>
      <c r="J3659">
        <v>15</v>
      </c>
      <c r="K3659">
        <v>4017</v>
      </c>
      <c r="L3659">
        <v>22</v>
      </c>
      <c r="M3659">
        <v>34.026753255920603</v>
      </c>
    </row>
    <row r="3660" spans="1:13" hidden="1" outlineLevel="3" x14ac:dyDescent="0.2">
      <c r="A3660">
        <v>1976</v>
      </c>
      <c r="B3660">
        <v>56</v>
      </c>
      <c r="C3660" t="s">
        <v>4587</v>
      </c>
      <c r="D3660">
        <v>73</v>
      </c>
      <c r="E3660" t="s">
        <v>4894</v>
      </c>
      <c r="F3660" t="s">
        <v>4962</v>
      </c>
      <c r="G3660" t="s">
        <v>156</v>
      </c>
      <c r="H3660">
        <v>118</v>
      </c>
      <c r="I3660">
        <v>21</v>
      </c>
      <c r="J3660">
        <v>16</v>
      </c>
      <c r="K3660">
        <v>4017</v>
      </c>
      <c r="L3660">
        <v>22</v>
      </c>
      <c r="M3660">
        <v>33.940423774162298</v>
      </c>
    </row>
    <row r="3661" spans="1:13" hidden="1" outlineLevel="3" x14ac:dyDescent="0.2">
      <c r="A3661">
        <v>1976</v>
      </c>
      <c r="B3661">
        <v>57</v>
      </c>
      <c r="C3661" t="s">
        <v>4555</v>
      </c>
      <c r="D3661">
        <v>79</v>
      </c>
      <c r="E3661" t="s">
        <v>4894</v>
      </c>
      <c r="F3661" t="s">
        <v>4963</v>
      </c>
      <c r="G3661" t="s">
        <v>156</v>
      </c>
      <c r="H3661">
        <v>118</v>
      </c>
      <c r="I3661">
        <v>21</v>
      </c>
      <c r="J3661">
        <v>41</v>
      </c>
      <c r="K3661">
        <v>4017</v>
      </c>
      <c r="L3661">
        <v>22</v>
      </c>
      <c r="M3661">
        <v>33.938432437379802</v>
      </c>
    </row>
    <row r="3662" spans="1:13" hidden="1" outlineLevel="3" x14ac:dyDescent="0.2">
      <c r="A3662">
        <v>1976</v>
      </c>
      <c r="B3662">
        <v>62</v>
      </c>
      <c r="C3662" t="s">
        <v>2019</v>
      </c>
      <c r="D3662">
        <v>72</v>
      </c>
      <c r="E3662" t="s">
        <v>4894</v>
      </c>
      <c r="F3662" t="s">
        <v>4968</v>
      </c>
      <c r="G3662" t="s">
        <v>156</v>
      </c>
      <c r="H3662">
        <v>118</v>
      </c>
      <c r="I3662">
        <v>27</v>
      </c>
      <c r="J3662">
        <v>27</v>
      </c>
      <c r="K3662">
        <v>4017</v>
      </c>
      <c r="L3662">
        <v>22</v>
      </c>
      <c r="M3662">
        <v>33.910896313023599</v>
      </c>
    </row>
    <row r="3663" spans="1:13" outlineLevel="2" collapsed="1" x14ac:dyDescent="0.2">
      <c r="E3663" s="10" t="s">
        <v>13178</v>
      </c>
      <c r="M3663">
        <f>SUBTOTAL(1,M3657:M3662)</f>
        <v>34.116630388828298</v>
      </c>
    </row>
    <row r="3664" spans="1:13" hidden="1" outlineLevel="3" x14ac:dyDescent="0.2">
      <c r="A3664">
        <v>1976</v>
      </c>
      <c r="B3664">
        <v>2</v>
      </c>
      <c r="C3664" t="s">
        <v>4074</v>
      </c>
      <c r="D3664">
        <v>30</v>
      </c>
      <c r="E3664" t="s">
        <v>4358</v>
      </c>
      <c r="F3664" t="s">
        <v>4883</v>
      </c>
      <c r="G3664" t="s">
        <v>156</v>
      </c>
      <c r="H3664">
        <v>116</v>
      </c>
      <c r="I3664">
        <v>26</v>
      </c>
      <c r="J3664">
        <v>37</v>
      </c>
      <c r="K3664">
        <v>4017</v>
      </c>
      <c r="L3664">
        <v>22</v>
      </c>
      <c r="M3664">
        <v>34.4973842847157</v>
      </c>
    </row>
    <row r="3665" spans="1:13" hidden="1" outlineLevel="3" x14ac:dyDescent="0.2">
      <c r="A3665">
        <v>1976</v>
      </c>
      <c r="B3665">
        <v>2</v>
      </c>
      <c r="C3665" t="s">
        <v>4074</v>
      </c>
      <c r="D3665">
        <v>30</v>
      </c>
      <c r="E3665" t="s">
        <v>4358</v>
      </c>
      <c r="F3665" t="s">
        <v>4884</v>
      </c>
      <c r="G3665" t="s">
        <v>156</v>
      </c>
      <c r="H3665">
        <v>114</v>
      </c>
      <c r="I3665">
        <v>27</v>
      </c>
      <c r="J3665">
        <v>49</v>
      </c>
      <c r="K3665">
        <v>4017</v>
      </c>
      <c r="L3665">
        <v>22</v>
      </c>
      <c r="M3665">
        <v>35.094122586265797</v>
      </c>
    </row>
    <row r="3666" spans="1:13" hidden="1" outlineLevel="3" x14ac:dyDescent="0.2">
      <c r="A3666">
        <v>1976</v>
      </c>
      <c r="B3666">
        <v>3</v>
      </c>
      <c r="C3666" t="s">
        <v>3168</v>
      </c>
      <c r="D3666">
        <v>21</v>
      </c>
      <c r="E3666" t="s">
        <v>4358</v>
      </c>
      <c r="F3666" t="s">
        <v>4885</v>
      </c>
      <c r="G3666" t="s">
        <v>156</v>
      </c>
      <c r="H3666">
        <v>114</v>
      </c>
      <c r="I3666">
        <v>35</v>
      </c>
      <c r="J3666">
        <v>43</v>
      </c>
      <c r="K3666">
        <v>4017</v>
      </c>
      <c r="L3666">
        <v>22</v>
      </c>
      <c r="M3666">
        <v>35.053800452316402</v>
      </c>
    </row>
    <row r="3667" spans="1:13" hidden="1" outlineLevel="3" x14ac:dyDescent="0.2">
      <c r="A3667">
        <v>1976</v>
      </c>
      <c r="B3667">
        <v>3</v>
      </c>
      <c r="C3667" t="s">
        <v>3168</v>
      </c>
      <c r="D3667">
        <v>21</v>
      </c>
      <c r="E3667" t="s">
        <v>4358</v>
      </c>
      <c r="F3667" t="s">
        <v>4886</v>
      </c>
      <c r="G3667" t="s">
        <v>156</v>
      </c>
      <c r="H3667">
        <v>116</v>
      </c>
      <c r="I3667">
        <v>34</v>
      </c>
      <c r="J3667">
        <v>31</v>
      </c>
      <c r="K3667">
        <v>4017</v>
      </c>
      <c r="L3667">
        <v>22</v>
      </c>
      <c r="M3667">
        <v>34.458421001212798</v>
      </c>
    </row>
    <row r="3668" spans="1:13" hidden="1" outlineLevel="3" x14ac:dyDescent="0.2">
      <c r="A3668">
        <v>1976</v>
      </c>
      <c r="B3668">
        <v>21</v>
      </c>
      <c r="C3668" t="s">
        <v>4780</v>
      </c>
      <c r="D3668">
        <v>28</v>
      </c>
      <c r="E3668" t="s">
        <v>4358</v>
      </c>
      <c r="F3668" t="s">
        <v>4913</v>
      </c>
      <c r="G3668" t="s">
        <v>156</v>
      </c>
      <c r="H3668">
        <v>117</v>
      </c>
      <c r="I3668">
        <v>3</v>
      </c>
      <c r="J3668">
        <v>58</v>
      </c>
      <c r="K3668">
        <v>4017</v>
      </c>
      <c r="L3668">
        <v>22</v>
      </c>
      <c r="M3668">
        <v>34.313944162605097</v>
      </c>
    </row>
    <row r="3669" spans="1:13" hidden="1" outlineLevel="3" x14ac:dyDescent="0.2">
      <c r="A3669">
        <v>1976</v>
      </c>
      <c r="B3669">
        <v>29</v>
      </c>
      <c r="C3669" t="s">
        <v>4924</v>
      </c>
      <c r="D3669">
        <v>27</v>
      </c>
      <c r="E3669" t="s">
        <v>4358</v>
      </c>
      <c r="F3669" t="s">
        <v>4925</v>
      </c>
      <c r="G3669" t="s">
        <v>156</v>
      </c>
      <c r="H3669">
        <v>117</v>
      </c>
      <c r="I3669">
        <v>16</v>
      </c>
      <c r="J3669">
        <v>15</v>
      </c>
      <c r="K3669">
        <v>4017</v>
      </c>
      <c r="L3669">
        <v>22</v>
      </c>
      <c r="M3669">
        <v>34.254041570438801</v>
      </c>
    </row>
    <row r="3670" spans="1:13" hidden="1" outlineLevel="3" x14ac:dyDescent="0.2">
      <c r="A3670">
        <v>1976</v>
      </c>
      <c r="B3670">
        <v>40</v>
      </c>
      <c r="C3670" t="s">
        <v>4183</v>
      </c>
      <c r="D3670">
        <v>26</v>
      </c>
      <c r="E3670" t="s">
        <v>4358</v>
      </c>
      <c r="F3670" t="s">
        <v>4941</v>
      </c>
      <c r="G3670" t="s">
        <v>156</v>
      </c>
      <c r="H3670">
        <v>117</v>
      </c>
      <c r="I3670">
        <v>30</v>
      </c>
      <c r="J3670">
        <v>53</v>
      </c>
      <c r="K3670">
        <v>4017</v>
      </c>
      <c r="L3670">
        <v>22</v>
      </c>
      <c r="M3670">
        <v>34.182951072324201</v>
      </c>
    </row>
    <row r="3671" spans="1:13" hidden="1" outlineLevel="3" x14ac:dyDescent="0.2">
      <c r="A3671">
        <v>1976</v>
      </c>
      <c r="B3671">
        <v>43</v>
      </c>
      <c r="C3671" t="s">
        <v>3542</v>
      </c>
      <c r="D3671">
        <v>23</v>
      </c>
      <c r="E3671" t="s">
        <v>4358</v>
      </c>
      <c r="F3671" t="s">
        <v>4944</v>
      </c>
      <c r="G3671" t="s">
        <v>156</v>
      </c>
      <c r="H3671">
        <v>117</v>
      </c>
      <c r="I3671">
        <v>49</v>
      </c>
      <c r="J3671">
        <v>2</v>
      </c>
      <c r="K3671">
        <v>4017</v>
      </c>
      <c r="L3671">
        <v>22</v>
      </c>
      <c r="M3671">
        <v>34.095185103102203</v>
      </c>
    </row>
    <row r="3672" spans="1:13" hidden="1" outlineLevel="3" x14ac:dyDescent="0.2">
      <c r="A3672">
        <v>1976</v>
      </c>
      <c r="B3672">
        <v>45</v>
      </c>
      <c r="C3672" t="s">
        <v>4367</v>
      </c>
      <c r="D3672">
        <v>24</v>
      </c>
      <c r="E3672" t="s">
        <v>4358</v>
      </c>
      <c r="F3672" t="s">
        <v>4947</v>
      </c>
      <c r="G3672" t="s">
        <v>156</v>
      </c>
      <c r="H3672">
        <v>117</v>
      </c>
      <c r="I3672">
        <v>51</v>
      </c>
      <c r="J3672">
        <v>57</v>
      </c>
      <c r="K3672">
        <v>4017</v>
      </c>
      <c r="L3672">
        <v>22</v>
      </c>
      <c r="M3672">
        <v>34.081123311109302</v>
      </c>
    </row>
    <row r="3673" spans="1:13" hidden="1" outlineLevel="3" x14ac:dyDescent="0.2">
      <c r="A3673">
        <v>1976</v>
      </c>
      <c r="B3673">
        <v>48</v>
      </c>
      <c r="C3673" t="s">
        <v>4861</v>
      </c>
      <c r="D3673">
        <v>25</v>
      </c>
      <c r="E3673" t="s">
        <v>4358</v>
      </c>
      <c r="F3673" t="s">
        <v>4951</v>
      </c>
      <c r="G3673" t="s">
        <v>156</v>
      </c>
      <c r="H3673">
        <v>117</v>
      </c>
      <c r="I3673">
        <v>55</v>
      </c>
      <c r="J3673">
        <v>46</v>
      </c>
      <c r="K3673">
        <v>4017</v>
      </c>
      <c r="L3673">
        <v>22</v>
      </c>
      <c r="M3673">
        <v>34.062739962218402</v>
      </c>
    </row>
    <row r="3674" spans="1:13" hidden="1" outlineLevel="3" x14ac:dyDescent="0.2">
      <c r="A3674">
        <v>1976</v>
      </c>
      <c r="B3674">
        <v>73</v>
      </c>
      <c r="C3674" t="s">
        <v>4459</v>
      </c>
      <c r="D3674">
        <v>22</v>
      </c>
      <c r="E3674" t="s">
        <v>4358</v>
      </c>
      <c r="F3674" t="s">
        <v>4984</v>
      </c>
      <c r="G3674" t="s">
        <v>156</v>
      </c>
      <c r="H3674">
        <v>118</v>
      </c>
      <c r="I3674">
        <v>37</v>
      </c>
      <c r="J3674">
        <v>45</v>
      </c>
      <c r="K3674">
        <v>4017</v>
      </c>
      <c r="L3674">
        <v>22</v>
      </c>
      <c r="M3674">
        <v>33.861824312458197</v>
      </c>
    </row>
    <row r="3675" spans="1:13" hidden="1" outlineLevel="3" x14ac:dyDescent="0.2">
      <c r="A3675">
        <v>1976</v>
      </c>
      <c r="B3675">
        <v>76</v>
      </c>
      <c r="C3675" t="s">
        <v>4137</v>
      </c>
      <c r="D3675">
        <v>29</v>
      </c>
      <c r="E3675" t="s">
        <v>4358</v>
      </c>
      <c r="F3675" t="s">
        <v>4987</v>
      </c>
      <c r="G3675" t="s">
        <v>156</v>
      </c>
      <c r="H3675">
        <v>118</v>
      </c>
      <c r="I3675">
        <v>42</v>
      </c>
      <c r="J3675">
        <v>45</v>
      </c>
      <c r="K3675">
        <v>4017</v>
      </c>
      <c r="L3675">
        <v>22</v>
      </c>
      <c r="M3675">
        <v>33.8380541223544</v>
      </c>
    </row>
    <row r="3676" spans="1:13" outlineLevel="2" collapsed="1" x14ac:dyDescent="0.2">
      <c r="E3676" s="10" t="s">
        <v>13149</v>
      </c>
      <c r="M3676">
        <f>SUBTOTAL(1,M3664:M3675)</f>
        <v>34.316132661760115</v>
      </c>
    </row>
    <row r="3677" spans="1:13" hidden="1" outlineLevel="3" x14ac:dyDescent="0.2">
      <c r="A3677">
        <v>1976</v>
      </c>
      <c r="B3677">
        <v>1</v>
      </c>
      <c r="C3677" t="s">
        <v>3961</v>
      </c>
      <c r="D3677">
        <v>11</v>
      </c>
      <c r="E3677" t="s">
        <v>4880</v>
      </c>
      <c r="F3677" t="s">
        <v>4881</v>
      </c>
      <c r="G3677" t="s">
        <v>156</v>
      </c>
      <c r="H3677">
        <v>114</v>
      </c>
      <c r="I3677">
        <v>23</v>
      </c>
      <c r="J3677">
        <v>35</v>
      </c>
      <c r="K3677">
        <v>4017</v>
      </c>
      <c r="L3677">
        <v>22</v>
      </c>
      <c r="M3677">
        <v>35.115768002622502</v>
      </c>
    </row>
    <row r="3678" spans="1:13" hidden="1" outlineLevel="3" x14ac:dyDescent="0.2">
      <c r="A3678">
        <v>1976</v>
      </c>
      <c r="B3678">
        <v>1</v>
      </c>
      <c r="C3678" t="s">
        <v>3961</v>
      </c>
      <c r="D3678">
        <v>11</v>
      </c>
      <c r="E3678" t="s">
        <v>4880</v>
      </c>
      <c r="F3678" t="s">
        <v>4882</v>
      </c>
      <c r="G3678" t="s">
        <v>156</v>
      </c>
      <c r="H3678">
        <v>116</v>
      </c>
      <c r="I3678">
        <v>22</v>
      </c>
      <c r="J3678">
        <v>23</v>
      </c>
      <c r="K3678">
        <v>4017</v>
      </c>
      <c r="L3678">
        <v>22</v>
      </c>
      <c r="M3678">
        <v>34.518299625486002</v>
      </c>
    </row>
    <row r="3679" spans="1:13" hidden="1" outlineLevel="3" x14ac:dyDescent="0.2">
      <c r="A3679">
        <v>1976</v>
      </c>
      <c r="B3679">
        <v>15</v>
      </c>
      <c r="C3679" t="s">
        <v>4527</v>
      </c>
      <c r="D3679">
        <v>16</v>
      </c>
      <c r="E3679" t="s">
        <v>4880</v>
      </c>
      <c r="F3679" t="s">
        <v>4905</v>
      </c>
      <c r="G3679" t="s">
        <v>156</v>
      </c>
      <c r="H3679">
        <v>116</v>
      </c>
      <c r="I3679">
        <v>47</v>
      </c>
      <c r="J3679">
        <v>58</v>
      </c>
      <c r="K3679">
        <v>4017</v>
      </c>
      <c r="L3679">
        <v>22</v>
      </c>
      <c r="M3679">
        <v>34.392286873510599</v>
      </c>
    </row>
    <row r="3680" spans="1:13" hidden="1" outlineLevel="3" x14ac:dyDescent="0.2">
      <c r="A3680">
        <v>1976</v>
      </c>
      <c r="B3680">
        <v>24</v>
      </c>
      <c r="C3680" t="s">
        <v>4916</v>
      </c>
      <c r="D3680">
        <v>17</v>
      </c>
      <c r="E3680" t="s">
        <v>4880</v>
      </c>
      <c r="F3680" t="s">
        <v>4917</v>
      </c>
      <c r="G3680" t="s">
        <v>156</v>
      </c>
      <c r="H3680">
        <v>117</v>
      </c>
      <c r="I3680">
        <v>8</v>
      </c>
      <c r="J3680">
        <v>43</v>
      </c>
      <c r="K3680">
        <v>4017</v>
      </c>
      <c r="L3680">
        <v>22</v>
      </c>
      <c r="M3680">
        <v>34.290754831963099</v>
      </c>
    </row>
    <row r="3681" spans="1:13" hidden="1" outlineLevel="3" x14ac:dyDescent="0.2">
      <c r="A3681">
        <v>1976</v>
      </c>
      <c r="B3681">
        <v>49</v>
      </c>
      <c r="C3681" t="s">
        <v>4337</v>
      </c>
      <c r="D3681">
        <v>18</v>
      </c>
      <c r="E3681" t="s">
        <v>4880</v>
      </c>
      <c r="F3681" t="s">
        <v>4952</v>
      </c>
      <c r="G3681" t="s">
        <v>156</v>
      </c>
      <c r="H3681">
        <v>117</v>
      </c>
      <c r="I3681">
        <v>56</v>
      </c>
      <c r="J3681">
        <v>34</v>
      </c>
      <c r="K3681">
        <v>4017</v>
      </c>
      <c r="L3681">
        <v>22</v>
      </c>
      <c r="M3681">
        <v>34.0588891976806</v>
      </c>
    </row>
    <row r="3682" spans="1:13" hidden="1" outlineLevel="3" x14ac:dyDescent="0.2">
      <c r="A3682">
        <v>1976</v>
      </c>
      <c r="B3682">
        <v>53</v>
      </c>
      <c r="C3682" t="s">
        <v>4958</v>
      </c>
      <c r="D3682">
        <v>12</v>
      </c>
      <c r="E3682" t="s">
        <v>4880</v>
      </c>
      <c r="F3682" t="s">
        <v>3654</v>
      </c>
      <c r="G3682" t="s">
        <v>156</v>
      </c>
      <c r="H3682">
        <v>118</v>
      </c>
      <c r="I3682">
        <v>9</v>
      </c>
      <c r="J3682">
        <v>21</v>
      </c>
      <c r="K3682">
        <v>4017</v>
      </c>
      <c r="L3682">
        <v>22</v>
      </c>
      <c r="M3682">
        <v>33.997475085868203</v>
      </c>
    </row>
    <row r="3683" spans="1:13" hidden="1" outlineLevel="3" x14ac:dyDescent="0.2">
      <c r="A3683">
        <v>1976</v>
      </c>
      <c r="B3683">
        <v>60</v>
      </c>
      <c r="C3683" t="s">
        <v>4208</v>
      </c>
      <c r="D3683">
        <v>20</v>
      </c>
      <c r="E3683" t="s">
        <v>4880</v>
      </c>
      <c r="F3683" t="s">
        <v>4966</v>
      </c>
      <c r="G3683" t="s">
        <v>156</v>
      </c>
      <c r="H3683">
        <v>118</v>
      </c>
      <c r="I3683">
        <v>24</v>
      </c>
      <c r="J3683">
        <v>10</v>
      </c>
      <c r="K3683">
        <v>4017</v>
      </c>
      <c r="L3683">
        <v>22</v>
      </c>
      <c r="M3683">
        <v>33.926568914956</v>
      </c>
    </row>
    <row r="3684" spans="1:13" hidden="1" outlineLevel="3" x14ac:dyDescent="0.2">
      <c r="A3684">
        <v>1976</v>
      </c>
      <c r="B3684">
        <v>65</v>
      </c>
      <c r="C3684" t="s">
        <v>4973</v>
      </c>
      <c r="D3684">
        <v>13</v>
      </c>
      <c r="E3684" t="s">
        <v>4880</v>
      </c>
      <c r="F3684" t="s">
        <v>4974</v>
      </c>
      <c r="G3684" t="s">
        <v>156</v>
      </c>
      <c r="H3684">
        <v>118</v>
      </c>
      <c r="I3684">
        <v>31</v>
      </c>
      <c r="J3684">
        <v>12</v>
      </c>
      <c r="K3684">
        <v>4017</v>
      </c>
      <c r="L3684">
        <v>22</v>
      </c>
      <c r="M3684">
        <v>33.893013837326997</v>
      </c>
    </row>
    <row r="3685" spans="1:13" hidden="1" outlineLevel="3" x14ac:dyDescent="0.2">
      <c r="A3685">
        <v>1976</v>
      </c>
      <c r="B3685">
        <v>67</v>
      </c>
      <c r="C3685" t="s">
        <v>4321</v>
      </c>
      <c r="D3685">
        <v>19</v>
      </c>
      <c r="E3685" t="s">
        <v>4880</v>
      </c>
      <c r="F3685" t="s">
        <v>4977</v>
      </c>
      <c r="G3685" t="s">
        <v>156</v>
      </c>
      <c r="H3685">
        <v>118</v>
      </c>
      <c r="I3685">
        <v>35</v>
      </c>
      <c r="J3685">
        <v>0</v>
      </c>
      <c r="K3685">
        <v>4017</v>
      </c>
      <c r="L3685">
        <v>22</v>
      </c>
      <c r="M3685">
        <v>33.874912157413902</v>
      </c>
    </row>
    <row r="3686" spans="1:13" hidden="1" outlineLevel="3" x14ac:dyDescent="0.2">
      <c r="A3686">
        <v>1976</v>
      </c>
      <c r="B3686">
        <v>74</v>
      </c>
      <c r="C3686" t="s">
        <v>4858</v>
      </c>
      <c r="D3686">
        <v>15</v>
      </c>
      <c r="E3686" t="s">
        <v>4880</v>
      </c>
      <c r="F3686" t="s">
        <v>4985</v>
      </c>
      <c r="G3686" t="s">
        <v>156</v>
      </c>
      <c r="H3686">
        <v>118</v>
      </c>
      <c r="I3686">
        <v>38</v>
      </c>
      <c r="J3686">
        <v>36</v>
      </c>
      <c r="K3686">
        <v>4017</v>
      </c>
      <c r="L3686">
        <v>22</v>
      </c>
      <c r="M3686">
        <v>33.857781024358701</v>
      </c>
    </row>
    <row r="3687" spans="1:13" outlineLevel="2" collapsed="1" x14ac:dyDescent="0.2">
      <c r="E3687" s="10" t="s">
        <v>13179</v>
      </c>
      <c r="M3687">
        <f>SUBTOTAL(1,M3677:M3686)</f>
        <v>34.192574955118666</v>
      </c>
    </row>
    <row r="3688" spans="1:13" hidden="1" outlineLevel="3" x14ac:dyDescent="0.2">
      <c r="A3688">
        <v>1976</v>
      </c>
      <c r="B3688">
        <v>20</v>
      </c>
      <c r="C3688" t="s">
        <v>4025</v>
      </c>
      <c r="D3688">
        <v>63</v>
      </c>
      <c r="E3688" t="s">
        <v>4911</v>
      </c>
      <c r="F3688" t="s">
        <v>4912</v>
      </c>
      <c r="G3688" t="s">
        <v>156</v>
      </c>
      <c r="H3688">
        <v>117</v>
      </c>
      <c r="I3688">
        <v>2</v>
      </c>
      <c r="J3688">
        <v>17</v>
      </c>
      <c r="K3688">
        <v>4017</v>
      </c>
      <c r="L3688">
        <v>22</v>
      </c>
      <c r="M3688">
        <v>34.322169664662702</v>
      </c>
    </row>
    <row r="3689" spans="1:13" hidden="1" outlineLevel="3" x14ac:dyDescent="0.2">
      <c r="A3689">
        <v>1976</v>
      </c>
      <c r="B3689">
        <v>39</v>
      </c>
      <c r="C3689" t="s">
        <v>4632</v>
      </c>
      <c r="D3689">
        <v>61</v>
      </c>
      <c r="E3689" t="s">
        <v>4911</v>
      </c>
      <c r="F3689" t="s">
        <v>4940</v>
      </c>
      <c r="G3689" t="s">
        <v>156</v>
      </c>
      <c r="H3689">
        <v>117</v>
      </c>
      <c r="I3689">
        <v>30</v>
      </c>
      <c r="J3689">
        <v>0</v>
      </c>
      <c r="K3689">
        <v>4017</v>
      </c>
      <c r="L3689">
        <v>22</v>
      </c>
      <c r="M3689">
        <v>34.187234042553101</v>
      </c>
    </row>
    <row r="3690" spans="1:13" hidden="1" outlineLevel="3" x14ac:dyDescent="0.2">
      <c r="A3690">
        <v>1976</v>
      </c>
      <c r="B3690">
        <v>41</v>
      </c>
      <c r="C3690" t="s">
        <v>3982</v>
      </c>
      <c r="D3690">
        <v>68</v>
      </c>
      <c r="E3690" t="s">
        <v>4911</v>
      </c>
      <c r="F3690" t="s">
        <v>4942</v>
      </c>
      <c r="G3690" t="s">
        <v>156</v>
      </c>
      <c r="H3690">
        <v>117</v>
      </c>
      <c r="I3690">
        <v>34</v>
      </c>
      <c r="J3690">
        <v>29</v>
      </c>
      <c r="K3690">
        <v>4017</v>
      </c>
      <c r="L3690">
        <v>22</v>
      </c>
      <c r="M3690">
        <v>34.165507041621197</v>
      </c>
    </row>
    <row r="3691" spans="1:13" hidden="1" outlineLevel="3" x14ac:dyDescent="0.2">
      <c r="A3691">
        <v>1976</v>
      </c>
      <c r="B3691">
        <v>75</v>
      </c>
      <c r="C3691" t="s">
        <v>4986</v>
      </c>
      <c r="D3691">
        <v>70</v>
      </c>
      <c r="E3691" t="s">
        <v>4911</v>
      </c>
      <c r="F3691" t="s">
        <v>2788</v>
      </c>
      <c r="G3691" t="s">
        <v>156</v>
      </c>
      <c r="H3691">
        <v>118</v>
      </c>
      <c r="I3691">
        <v>39</v>
      </c>
      <c r="J3691">
        <v>51</v>
      </c>
      <c r="K3691">
        <v>4017</v>
      </c>
      <c r="L3691">
        <v>22</v>
      </c>
      <c r="M3691">
        <v>33.851836766223997</v>
      </c>
    </row>
    <row r="3692" spans="1:13" outlineLevel="2" collapsed="1" x14ac:dyDescent="0.2">
      <c r="E3692" s="10" t="s">
        <v>13180</v>
      </c>
      <c r="M3692">
        <f>SUBTOTAL(1,M3688:M3691)</f>
        <v>34.131686878765251</v>
      </c>
    </row>
    <row r="3693" spans="1:13" hidden="1" outlineLevel="3" x14ac:dyDescent="0.2">
      <c r="A3693">
        <v>1976</v>
      </c>
      <c r="B3693">
        <v>9</v>
      </c>
      <c r="C3693" t="s">
        <v>4643</v>
      </c>
      <c r="D3693">
        <v>91</v>
      </c>
      <c r="E3693" t="s">
        <v>4898</v>
      </c>
      <c r="F3693" t="s">
        <v>4899</v>
      </c>
      <c r="G3693" t="s">
        <v>156</v>
      </c>
      <c r="H3693">
        <v>116</v>
      </c>
      <c r="I3693">
        <v>38</v>
      </c>
      <c r="J3693">
        <v>59</v>
      </c>
      <c r="K3693">
        <v>4017</v>
      </c>
      <c r="L3693">
        <v>22</v>
      </c>
      <c r="M3693">
        <v>34.436430052936203</v>
      </c>
    </row>
    <row r="3694" spans="1:13" hidden="1" outlineLevel="3" x14ac:dyDescent="0.2">
      <c r="A3694">
        <v>1976</v>
      </c>
      <c r="B3694">
        <v>32</v>
      </c>
      <c r="C3694" t="s">
        <v>4928</v>
      </c>
      <c r="D3694">
        <v>98</v>
      </c>
      <c r="E3694" t="s">
        <v>4898</v>
      </c>
      <c r="F3694" t="s">
        <v>4929</v>
      </c>
      <c r="G3694" t="s">
        <v>156</v>
      </c>
      <c r="H3694">
        <v>117</v>
      </c>
      <c r="I3694">
        <v>21</v>
      </c>
      <c r="J3694">
        <v>3</v>
      </c>
      <c r="K3694">
        <v>4017</v>
      </c>
      <c r="L3694">
        <v>22</v>
      </c>
      <c r="M3694">
        <v>34.230690024925202</v>
      </c>
    </row>
    <row r="3695" spans="1:13" hidden="1" outlineLevel="3" x14ac:dyDescent="0.2">
      <c r="A3695">
        <v>1976</v>
      </c>
      <c r="B3695">
        <v>38</v>
      </c>
      <c r="C3695" t="s">
        <v>4938</v>
      </c>
      <c r="D3695">
        <v>94</v>
      </c>
      <c r="E3695" t="s">
        <v>4898</v>
      </c>
      <c r="F3695" t="s">
        <v>4939</v>
      </c>
      <c r="G3695" t="s">
        <v>156</v>
      </c>
      <c r="H3695">
        <v>117</v>
      </c>
      <c r="I3695">
        <v>27</v>
      </c>
      <c r="J3695">
        <v>13</v>
      </c>
      <c r="K3695">
        <v>4017</v>
      </c>
      <c r="L3695">
        <v>22</v>
      </c>
      <c r="M3695">
        <v>34.200736460966802</v>
      </c>
    </row>
    <row r="3696" spans="1:13" hidden="1" outlineLevel="3" x14ac:dyDescent="0.2">
      <c r="A3696">
        <v>1976</v>
      </c>
      <c r="B3696">
        <v>59</v>
      </c>
      <c r="C3696" t="s">
        <v>4964</v>
      </c>
      <c r="D3696">
        <v>92</v>
      </c>
      <c r="E3696" t="s">
        <v>4898</v>
      </c>
      <c r="F3696" t="s">
        <v>4965</v>
      </c>
      <c r="G3696" t="s">
        <v>156</v>
      </c>
      <c r="H3696">
        <v>118</v>
      </c>
      <c r="I3696">
        <v>22</v>
      </c>
      <c r="J3696">
        <v>5</v>
      </c>
      <c r="K3696">
        <v>4017</v>
      </c>
      <c r="L3696">
        <v>22</v>
      </c>
      <c r="M3696">
        <v>33.936520973892598</v>
      </c>
    </row>
    <row r="3697" spans="1:13" hidden="1" outlineLevel="3" x14ac:dyDescent="0.2">
      <c r="A3697">
        <v>1976</v>
      </c>
      <c r="B3697">
        <v>63</v>
      </c>
      <c r="C3697" t="s">
        <v>4969</v>
      </c>
      <c r="D3697">
        <v>97</v>
      </c>
      <c r="E3697" t="s">
        <v>4898</v>
      </c>
      <c r="F3697" t="s">
        <v>4970</v>
      </c>
      <c r="G3697" t="s">
        <v>156</v>
      </c>
      <c r="H3697">
        <v>118</v>
      </c>
      <c r="I3697">
        <v>27</v>
      </c>
      <c r="J3697">
        <v>28</v>
      </c>
      <c r="K3697">
        <v>4017</v>
      </c>
      <c r="L3697">
        <v>22</v>
      </c>
      <c r="M3697">
        <v>33.910816793606699</v>
      </c>
    </row>
    <row r="3698" spans="1:13" hidden="1" outlineLevel="3" x14ac:dyDescent="0.2">
      <c r="A3698">
        <v>1976</v>
      </c>
      <c r="B3698">
        <v>64</v>
      </c>
      <c r="C3698" t="s">
        <v>4971</v>
      </c>
      <c r="D3698">
        <v>99</v>
      </c>
      <c r="E3698" t="s">
        <v>4898</v>
      </c>
      <c r="F3698" t="s">
        <v>4972</v>
      </c>
      <c r="G3698" t="s">
        <v>156</v>
      </c>
      <c r="H3698">
        <v>118</v>
      </c>
      <c r="I3698">
        <v>27</v>
      </c>
      <c r="J3698">
        <v>56</v>
      </c>
      <c r="K3698">
        <v>4017</v>
      </c>
      <c r="L3698">
        <v>22</v>
      </c>
      <c r="M3698">
        <v>33.908590401335601</v>
      </c>
    </row>
    <row r="3699" spans="1:13" outlineLevel="2" collapsed="1" x14ac:dyDescent="0.2">
      <c r="E3699" s="10" t="s">
        <v>13181</v>
      </c>
      <c r="M3699">
        <f>SUBTOTAL(1,M3693:M3698)</f>
        <v>34.103964117943853</v>
      </c>
    </row>
    <row r="3700" spans="1:13" hidden="1" outlineLevel="3" x14ac:dyDescent="0.2">
      <c r="A3700">
        <v>1976</v>
      </c>
      <c r="B3700">
        <v>6</v>
      </c>
      <c r="C3700" t="s">
        <v>3977</v>
      </c>
      <c r="D3700">
        <v>31</v>
      </c>
      <c r="E3700" t="s">
        <v>4892</v>
      </c>
      <c r="F3700" t="s">
        <v>4893</v>
      </c>
      <c r="G3700" t="s">
        <v>156</v>
      </c>
      <c r="H3700">
        <v>116</v>
      </c>
      <c r="I3700">
        <v>37</v>
      </c>
      <c r="J3700">
        <v>13</v>
      </c>
      <c r="K3700">
        <v>4017</v>
      </c>
      <c r="L3700">
        <v>22</v>
      </c>
      <c r="M3700">
        <v>34.445124609070703</v>
      </c>
    </row>
    <row r="3701" spans="1:13" hidden="1" outlineLevel="3" x14ac:dyDescent="0.2">
      <c r="A3701">
        <v>1976</v>
      </c>
      <c r="B3701">
        <v>10</v>
      </c>
      <c r="C3701" t="s">
        <v>3876</v>
      </c>
      <c r="D3701">
        <v>33</v>
      </c>
      <c r="E3701" t="s">
        <v>4892</v>
      </c>
      <c r="F3701" t="s">
        <v>4900</v>
      </c>
      <c r="G3701" t="s">
        <v>156</v>
      </c>
      <c r="H3701">
        <v>116</v>
      </c>
      <c r="I3701">
        <v>41</v>
      </c>
      <c r="J3701">
        <v>51</v>
      </c>
      <c r="K3701">
        <v>4017</v>
      </c>
      <c r="L3701">
        <v>22</v>
      </c>
      <c r="M3701">
        <v>34.422331241029099</v>
      </c>
    </row>
    <row r="3702" spans="1:13" hidden="1" outlineLevel="3" x14ac:dyDescent="0.2">
      <c r="A3702">
        <v>1976</v>
      </c>
      <c r="B3702">
        <v>11</v>
      </c>
      <c r="C3702" t="s">
        <v>4652</v>
      </c>
      <c r="D3702">
        <v>40</v>
      </c>
      <c r="E3702" t="s">
        <v>4892</v>
      </c>
      <c r="F3702" t="s">
        <v>4901</v>
      </c>
      <c r="G3702" t="s">
        <v>156</v>
      </c>
      <c r="H3702">
        <v>116</v>
      </c>
      <c r="I3702">
        <v>43</v>
      </c>
      <c r="J3702">
        <v>37</v>
      </c>
      <c r="K3702">
        <v>4017</v>
      </c>
      <c r="L3702">
        <v>22</v>
      </c>
      <c r="M3702">
        <v>34.4136481865321</v>
      </c>
    </row>
    <row r="3703" spans="1:13" hidden="1" outlineLevel="3" x14ac:dyDescent="0.2">
      <c r="A3703">
        <v>1976</v>
      </c>
      <c r="B3703">
        <v>12</v>
      </c>
      <c r="C3703" t="s">
        <v>4522</v>
      </c>
      <c r="D3703">
        <v>35</v>
      </c>
      <c r="E3703" t="s">
        <v>4892</v>
      </c>
      <c r="F3703" t="s">
        <v>4902</v>
      </c>
      <c r="G3703" t="s">
        <v>156</v>
      </c>
      <c r="H3703">
        <v>116</v>
      </c>
      <c r="I3703">
        <v>44</v>
      </c>
      <c r="J3703">
        <v>8</v>
      </c>
      <c r="K3703">
        <v>4017</v>
      </c>
      <c r="L3703">
        <v>22</v>
      </c>
      <c r="M3703">
        <v>34.411109630503802</v>
      </c>
    </row>
    <row r="3704" spans="1:13" hidden="1" outlineLevel="3" x14ac:dyDescent="0.2">
      <c r="A3704">
        <v>1976</v>
      </c>
      <c r="B3704">
        <v>23</v>
      </c>
      <c r="C3704" t="s">
        <v>4915</v>
      </c>
      <c r="D3704">
        <v>34</v>
      </c>
      <c r="E3704" t="s">
        <v>4892</v>
      </c>
      <c r="F3704" t="s">
        <v>3567</v>
      </c>
      <c r="G3704" t="s">
        <v>156</v>
      </c>
      <c r="H3704">
        <v>117</v>
      </c>
      <c r="I3704">
        <v>7</v>
      </c>
      <c r="J3704">
        <v>13</v>
      </c>
      <c r="K3704">
        <v>4017</v>
      </c>
      <c r="L3704">
        <v>22</v>
      </c>
      <c r="M3704">
        <v>34.298074391710301</v>
      </c>
    </row>
    <row r="3705" spans="1:13" hidden="1" outlineLevel="3" x14ac:dyDescent="0.2">
      <c r="A3705">
        <v>1976</v>
      </c>
      <c r="B3705">
        <v>25</v>
      </c>
      <c r="C3705" t="s">
        <v>4234</v>
      </c>
      <c r="D3705">
        <v>36</v>
      </c>
      <c r="E3705" t="s">
        <v>4892</v>
      </c>
      <c r="F3705" t="s">
        <v>4918</v>
      </c>
      <c r="G3705" t="s">
        <v>156</v>
      </c>
      <c r="H3705">
        <v>117</v>
      </c>
      <c r="I3705">
        <v>10</v>
      </c>
      <c r="J3705">
        <v>5</v>
      </c>
      <c r="K3705">
        <v>4017</v>
      </c>
      <c r="L3705">
        <v>22</v>
      </c>
      <c r="M3705">
        <v>34.284088619148598</v>
      </c>
    </row>
    <row r="3706" spans="1:13" hidden="1" outlineLevel="3" x14ac:dyDescent="0.2">
      <c r="A3706">
        <v>1976</v>
      </c>
      <c r="B3706">
        <v>27</v>
      </c>
      <c r="C3706" t="s">
        <v>4535</v>
      </c>
      <c r="D3706">
        <v>38</v>
      </c>
      <c r="E3706" t="s">
        <v>4892</v>
      </c>
      <c r="F3706" t="s">
        <v>4922</v>
      </c>
      <c r="G3706" t="s">
        <v>156</v>
      </c>
      <c r="H3706">
        <v>117</v>
      </c>
      <c r="I3706">
        <v>11</v>
      </c>
      <c r="J3706">
        <v>36</v>
      </c>
      <c r="K3706">
        <v>4017</v>
      </c>
      <c r="L3706">
        <v>22</v>
      </c>
      <c r="M3706">
        <v>34.276693782353902</v>
      </c>
    </row>
    <row r="3707" spans="1:13" hidden="1" outlineLevel="3" x14ac:dyDescent="0.2">
      <c r="A3707">
        <v>1976</v>
      </c>
      <c r="B3707">
        <v>52</v>
      </c>
      <c r="C3707" t="s">
        <v>4537</v>
      </c>
      <c r="D3707">
        <v>37</v>
      </c>
      <c r="E3707" t="s">
        <v>4892</v>
      </c>
      <c r="F3707" t="s">
        <v>4957</v>
      </c>
      <c r="G3707" t="s">
        <v>156</v>
      </c>
      <c r="H3707">
        <v>118</v>
      </c>
      <c r="I3707">
        <v>8</v>
      </c>
      <c r="J3707">
        <v>42</v>
      </c>
      <c r="K3707">
        <v>4017</v>
      </c>
      <c r="L3707">
        <v>22</v>
      </c>
      <c r="M3707">
        <v>34.000592492276397</v>
      </c>
    </row>
    <row r="3708" spans="1:13" hidden="1" outlineLevel="3" x14ac:dyDescent="0.2">
      <c r="A3708">
        <v>1976</v>
      </c>
      <c r="B3708">
        <v>71</v>
      </c>
      <c r="C3708" t="s">
        <v>4001</v>
      </c>
      <c r="D3708">
        <v>39</v>
      </c>
      <c r="E3708" t="s">
        <v>4892</v>
      </c>
      <c r="F3708" t="s">
        <v>4982</v>
      </c>
      <c r="G3708" t="s">
        <v>156</v>
      </c>
      <c r="H3708">
        <v>118</v>
      </c>
      <c r="I3708">
        <v>37</v>
      </c>
      <c r="J3708">
        <v>6</v>
      </c>
      <c r="K3708">
        <v>4017</v>
      </c>
      <c r="L3708">
        <v>22</v>
      </c>
      <c r="M3708">
        <v>33.864916890306397</v>
      </c>
    </row>
    <row r="3709" spans="1:13" outlineLevel="2" collapsed="1" x14ac:dyDescent="0.2">
      <c r="E3709" s="10" t="s">
        <v>13182</v>
      </c>
      <c r="M3709">
        <f>SUBTOTAL(1,M3700:M3708)</f>
        <v>34.268508871436815</v>
      </c>
    </row>
    <row r="3710" spans="1:13" hidden="1" outlineLevel="3" x14ac:dyDescent="0.2">
      <c r="A3710">
        <v>1976</v>
      </c>
      <c r="B3710">
        <v>19</v>
      </c>
      <c r="C3710" t="s">
        <v>4539</v>
      </c>
      <c r="D3710">
        <v>104</v>
      </c>
      <c r="E3710" t="s">
        <v>4909</v>
      </c>
      <c r="F3710" t="s">
        <v>4910</v>
      </c>
      <c r="G3710" t="s">
        <v>156</v>
      </c>
      <c r="H3710">
        <v>116</v>
      </c>
      <c r="I3710">
        <v>58</v>
      </c>
      <c r="J3710">
        <v>52</v>
      </c>
      <c r="K3710">
        <v>4017</v>
      </c>
      <c r="L3710">
        <v>22</v>
      </c>
      <c r="M3710">
        <v>34.338877121662499</v>
      </c>
    </row>
    <row r="3711" spans="1:13" hidden="1" outlineLevel="3" x14ac:dyDescent="0.2">
      <c r="A3711">
        <v>1976</v>
      </c>
      <c r="B3711">
        <v>35</v>
      </c>
      <c r="C3711" t="s">
        <v>4860</v>
      </c>
      <c r="D3711">
        <v>107</v>
      </c>
      <c r="E3711" t="s">
        <v>4909</v>
      </c>
      <c r="F3711" t="s">
        <v>4933</v>
      </c>
      <c r="G3711" t="s">
        <v>156</v>
      </c>
      <c r="H3711">
        <v>117</v>
      </c>
      <c r="I3711">
        <v>24</v>
      </c>
      <c r="J3711">
        <v>22</v>
      </c>
      <c r="K3711">
        <v>4017</v>
      </c>
      <c r="L3711">
        <v>22</v>
      </c>
      <c r="M3711">
        <v>34.214573347024299</v>
      </c>
    </row>
    <row r="3712" spans="1:13" hidden="1" outlineLevel="3" x14ac:dyDescent="0.2">
      <c r="A3712">
        <v>1976</v>
      </c>
      <c r="B3712">
        <v>42</v>
      </c>
      <c r="C3712" t="s">
        <v>4259</v>
      </c>
      <c r="D3712">
        <v>101</v>
      </c>
      <c r="E3712" t="s">
        <v>4909</v>
      </c>
      <c r="F3712" t="s">
        <v>4943</v>
      </c>
      <c r="G3712" t="s">
        <v>156</v>
      </c>
      <c r="H3712">
        <v>117</v>
      </c>
      <c r="I3712">
        <v>47</v>
      </c>
      <c r="J3712">
        <v>57</v>
      </c>
      <c r="K3712">
        <v>4017</v>
      </c>
      <c r="L3712">
        <v>22</v>
      </c>
      <c r="M3712">
        <v>34.100411010264601</v>
      </c>
    </row>
    <row r="3713" spans="1:13" hidden="1" outlineLevel="3" x14ac:dyDescent="0.2">
      <c r="A3713">
        <v>1976</v>
      </c>
      <c r="B3713">
        <v>46</v>
      </c>
      <c r="C3713" t="s">
        <v>4948</v>
      </c>
      <c r="D3713">
        <v>106</v>
      </c>
      <c r="E3713" t="s">
        <v>4909</v>
      </c>
      <c r="F3713" t="s">
        <v>4949</v>
      </c>
      <c r="G3713" t="s">
        <v>156</v>
      </c>
      <c r="H3713">
        <v>117</v>
      </c>
      <c r="I3713">
        <v>52</v>
      </c>
      <c r="J3713">
        <v>8</v>
      </c>
      <c r="K3713">
        <v>4017</v>
      </c>
      <c r="L3713">
        <v>22</v>
      </c>
      <c r="M3713">
        <v>34.0802398144831</v>
      </c>
    </row>
    <row r="3714" spans="1:13" hidden="1" outlineLevel="3" x14ac:dyDescent="0.2">
      <c r="A3714">
        <v>1976</v>
      </c>
      <c r="B3714">
        <v>70</v>
      </c>
      <c r="C3714" t="s">
        <v>4863</v>
      </c>
      <c r="D3714">
        <v>103</v>
      </c>
      <c r="E3714" t="s">
        <v>4909</v>
      </c>
      <c r="F3714" t="s">
        <v>4981</v>
      </c>
      <c r="G3714" t="s">
        <v>156</v>
      </c>
      <c r="H3714">
        <v>118</v>
      </c>
      <c r="I3714">
        <v>36</v>
      </c>
      <c r="J3714">
        <v>48</v>
      </c>
      <c r="K3714">
        <v>4017</v>
      </c>
      <c r="L3714">
        <v>22</v>
      </c>
      <c r="M3714">
        <v>33.866344424460401</v>
      </c>
    </row>
    <row r="3715" spans="1:13" hidden="1" outlineLevel="3" x14ac:dyDescent="0.2">
      <c r="A3715">
        <v>1976</v>
      </c>
      <c r="B3715">
        <v>77</v>
      </c>
      <c r="C3715" t="s">
        <v>3344</v>
      </c>
      <c r="D3715">
        <v>102</v>
      </c>
      <c r="E3715" t="s">
        <v>4909</v>
      </c>
      <c r="F3715" t="s">
        <v>4988</v>
      </c>
      <c r="G3715" t="s">
        <v>156</v>
      </c>
      <c r="H3715">
        <v>118</v>
      </c>
      <c r="I3715">
        <v>43</v>
      </c>
      <c r="J3715">
        <v>47</v>
      </c>
      <c r="K3715">
        <v>4017</v>
      </c>
      <c r="L3715">
        <v>22</v>
      </c>
      <c r="M3715">
        <v>33.833145776939602</v>
      </c>
    </row>
    <row r="3716" spans="1:13" hidden="1" outlineLevel="3" x14ac:dyDescent="0.2">
      <c r="A3716">
        <v>1976</v>
      </c>
      <c r="B3716">
        <v>81</v>
      </c>
      <c r="C3716" t="s">
        <v>4992</v>
      </c>
      <c r="D3716">
        <v>110</v>
      </c>
      <c r="E3716" t="s">
        <v>4909</v>
      </c>
      <c r="F3716" t="s">
        <v>4993</v>
      </c>
      <c r="G3716" t="s">
        <v>156</v>
      </c>
      <c r="H3716">
        <v>118</v>
      </c>
      <c r="I3716">
        <v>53</v>
      </c>
      <c r="J3716">
        <v>32</v>
      </c>
      <c r="K3716">
        <v>4017</v>
      </c>
      <c r="L3716">
        <v>22</v>
      </c>
      <c r="M3716">
        <v>33.786903170939098</v>
      </c>
    </row>
    <row r="3717" spans="1:13" hidden="1" outlineLevel="3" x14ac:dyDescent="0.2">
      <c r="A3717">
        <v>1976</v>
      </c>
      <c r="B3717">
        <v>85</v>
      </c>
      <c r="C3717" t="s">
        <v>4999</v>
      </c>
      <c r="D3717">
        <v>105</v>
      </c>
      <c r="E3717" t="s">
        <v>4909</v>
      </c>
      <c r="F3717" t="s">
        <v>5000</v>
      </c>
      <c r="G3717" t="s">
        <v>156</v>
      </c>
      <c r="H3717">
        <v>119</v>
      </c>
      <c r="I3717">
        <v>12</v>
      </c>
      <c r="J3717">
        <v>26</v>
      </c>
      <c r="K3717">
        <v>4017</v>
      </c>
      <c r="L3717">
        <v>22</v>
      </c>
      <c r="M3717">
        <v>33.697622720472701</v>
      </c>
    </row>
    <row r="3718" spans="1:13" outlineLevel="2" collapsed="1" x14ac:dyDescent="0.2">
      <c r="E3718" s="10" t="s">
        <v>13183</v>
      </c>
      <c r="M3718">
        <f>SUBTOTAL(1,M3710:M3717)</f>
        <v>33.989764673280789</v>
      </c>
    </row>
    <row r="3719" spans="1:13" hidden="1" outlineLevel="3" x14ac:dyDescent="0.2">
      <c r="A3719">
        <v>1976</v>
      </c>
      <c r="B3719">
        <v>33</v>
      </c>
      <c r="C3719" t="s">
        <v>4818</v>
      </c>
      <c r="D3719">
        <v>88</v>
      </c>
      <c r="E3719" t="s">
        <v>4930</v>
      </c>
      <c r="F3719" t="s">
        <v>4931</v>
      </c>
      <c r="G3719" t="s">
        <v>156</v>
      </c>
      <c r="H3719">
        <v>117</v>
      </c>
      <c r="I3719">
        <v>22</v>
      </c>
      <c r="J3719">
        <v>26</v>
      </c>
      <c r="K3719">
        <v>4017</v>
      </c>
      <c r="L3719">
        <v>22</v>
      </c>
      <c r="M3719">
        <v>34.223966148064299</v>
      </c>
    </row>
    <row r="3720" spans="1:13" hidden="1" outlineLevel="3" x14ac:dyDescent="0.2">
      <c r="A3720">
        <v>1976</v>
      </c>
      <c r="B3720">
        <v>69</v>
      </c>
      <c r="C3720" t="s">
        <v>4979</v>
      </c>
      <c r="D3720">
        <v>90</v>
      </c>
      <c r="E3720" t="s">
        <v>4930</v>
      </c>
      <c r="F3720" t="s">
        <v>4980</v>
      </c>
      <c r="G3720" t="s">
        <v>156</v>
      </c>
      <c r="H3720">
        <v>118</v>
      </c>
      <c r="I3720">
        <v>36</v>
      </c>
      <c r="J3720">
        <v>34</v>
      </c>
      <c r="K3720">
        <v>4017</v>
      </c>
      <c r="L3720">
        <v>22</v>
      </c>
      <c r="M3720">
        <v>33.867454812011403</v>
      </c>
    </row>
    <row r="3721" spans="1:13" hidden="1" outlineLevel="3" x14ac:dyDescent="0.2">
      <c r="A3721">
        <v>1976</v>
      </c>
      <c r="B3721">
        <v>82</v>
      </c>
      <c r="C3721" t="s">
        <v>4994</v>
      </c>
      <c r="D3721">
        <v>87</v>
      </c>
      <c r="E3721" t="s">
        <v>4930</v>
      </c>
      <c r="F3721" t="s">
        <v>4995</v>
      </c>
      <c r="G3721" t="s">
        <v>156</v>
      </c>
      <c r="H3721">
        <v>118</v>
      </c>
      <c r="I3721">
        <v>54</v>
      </c>
      <c r="J3721">
        <v>48</v>
      </c>
      <c r="K3721">
        <v>4017</v>
      </c>
      <c r="L3721">
        <v>22</v>
      </c>
      <c r="M3721">
        <v>33.780904860682803</v>
      </c>
    </row>
    <row r="3722" spans="1:13" outlineLevel="2" collapsed="1" x14ac:dyDescent="0.2">
      <c r="E3722" s="10" t="s">
        <v>13184</v>
      </c>
      <c r="M3722">
        <f>SUBTOTAL(1,M3719:M3721)</f>
        <v>33.957441940252835</v>
      </c>
    </row>
    <row r="3723" spans="1:13" hidden="1" outlineLevel="3" x14ac:dyDescent="0.2">
      <c r="A3723">
        <v>1976</v>
      </c>
      <c r="B3723">
        <v>4</v>
      </c>
      <c r="C3723" t="s">
        <v>3735</v>
      </c>
      <c r="D3723">
        <v>5</v>
      </c>
      <c r="E3723" t="s">
        <v>4887</v>
      </c>
      <c r="F3723" t="s">
        <v>4888</v>
      </c>
      <c r="G3723" t="s">
        <v>156</v>
      </c>
      <c r="H3723">
        <v>116</v>
      </c>
      <c r="I3723">
        <v>34</v>
      </c>
      <c r="J3723">
        <v>40</v>
      </c>
      <c r="K3723">
        <v>4017</v>
      </c>
      <c r="L3723">
        <v>22</v>
      </c>
      <c r="M3723">
        <v>34.457682043461602</v>
      </c>
    </row>
    <row r="3724" spans="1:13" hidden="1" outlineLevel="3" x14ac:dyDescent="0.2">
      <c r="A3724">
        <v>1976</v>
      </c>
      <c r="B3724">
        <v>22</v>
      </c>
      <c r="C3724" t="s">
        <v>4164</v>
      </c>
      <c r="D3724">
        <v>4</v>
      </c>
      <c r="E3724" t="s">
        <v>4887</v>
      </c>
      <c r="F3724" t="s">
        <v>4914</v>
      </c>
      <c r="G3724" t="s">
        <v>156</v>
      </c>
      <c r="H3724">
        <v>117</v>
      </c>
      <c r="I3724">
        <v>4</v>
      </c>
      <c r="J3724">
        <v>5</v>
      </c>
      <c r="K3724">
        <v>4017</v>
      </c>
      <c r="L3724">
        <v>22</v>
      </c>
      <c r="M3724">
        <v>34.3133742243946</v>
      </c>
    </row>
    <row r="3725" spans="1:13" hidden="1" outlineLevel="3" x14ac:dyDescent="0.2">
      <c r="A3725">
        <v>1976</v>
      </c>
      <c r="B3725">
        <v>28</v>
      </c>
      <c r="C3725" t="s">
        <v>4492</v>
      </c>
      <c r="D3725">
        <v>8</v>
      </c>
      <c r="E3725" t="s">
        <v>4887</v>
      </c>
      <c r="F3725" t="s">
        <v>4923</v>
      </c>
      <c r="G3725" t="s">
        <v>156</v>
      </c>
      <c r="H3725">
        <v>117</v>
      </c>
      <c r="I3725">
        <v>14</v>
      </c>
      <c r="J3725">
        <v>59</v>
      </c>
      <c r="K3725">
        <v>4017</v>
      </c>
      <c r="L3725">
        <v>22</v>
      </c>
      <c r="M3725">
        <v>34.260209097865598</v>
      </c>
    </row>
    <row r="3726" spans="1:13" hidden="1" outlineLevel="3" x14ac:dyDescent="0.2">
      <c r="A3726">
        <v>1976</v>
      </c>
      <c r="B3726">
        <v>30</v>
      </c>
      <c r="C3726" t="s">
        <v>4679</v>
      </c>
      <c r="D3726">
        <v>3</v>
      </c>
      <c r="E3726" t="s">
        <v>4887</v>
      </c>
      <c r="F3726" t="s">
        <v>4926</v>
      </c>
      <c r="G3726" t="s">
        <v>156</v>
      </c>
      <c r="H3726">
        <v>117</v>
      </c>
      <c r="I3726">
        <v>17</v>
      </c>
      <c r="J3726">
        <v>16</v>
      </c>
      <c r="K3726">
        <v>4017</v>
      </c>
      <c r="L3726">
        <v>22</v>
      </c>
      <c r="M3726">
        <v>34.249092924336097</v>
      </c>
    </row>
    <row r="3727" spans="1:13" hidden="1" outlineLevel="3" x14ac:dyDescent="0.2">
      <c r="A3727">
        <v>1976</v>
      </c>
      <c r="B3727">
        <v>47</v>
      </c>
      <c r="C3727" t="s">
        <v>4704</v>
      </c>
      <c r="D3727">
        <v>10</v>
      </c>
      <c r="E3727" t="s">
        <v>4887</v>
      </c>
      <c r="F3727" t="s">
        <v>4950</v>
      </c>
      <c r="G3727" t="s">
        <v>156</v>
      </c>
      <c r="H3727">
        <v>117</v>
      </c>
      <c r="I3727">
        <v>53</v>
      </c>
      <c r="J3727">
        <v>50</v>
      </c>
      <c r="K3727">
        <v>4017</v>
      </c>
      <c r="L3727">
        <v>22</v>
      </c>
      <c r="M3727">
        <v>34.072049572367597</v>
      </c>
    </row>
    <row r="3728" spans="1:13" hidden="1" outlineLevel="3" x14ac:dyDescent="0.2">
      <c r="A3728">
        <v>1976</v>
      </c>
      <c r="B3728">
        <v>58</v>
      </c>
      <c r="C3728" t="s">
        <v>4529</v>
      </c>
      <c r="D3728">
        <v>9</v>
      </c>
      <c r="E3728" t="s">
        <v>4887</v>
      </c>
      <c r="F3728" t="s">
        <v>3660</v>
      </c>
      <c r="G3728" t="s">
        <v>156</v>
      </c>
      <c r="H3728">
        <v>118</v>
      </c>
      <c r="I3728">
        <v>21</v>
      </c>
      <c r="J3728">
        <v>49</v>
      </c>
      <c r="K3728">
        <v>4017</v>
      </c>
      <c r="L3728">
        <v>22</v>
      </c>
      <c r="M3728">
        <v>33.937795258959497</v>
      </c>
    </row>
    <row r="3729" spans="1:13" hidden="1" outlineLevel="3" x14ac:dyDescent="0.2">
      <c r="A3729">
        <v>1976</v>
      </c>
      <c r="B3729">
        <v>61</v>
      </c>
      <c r="C3729" t="s">
        <v>4869</v>
      </c>
      <c r="D3729">
        <v>2</v>
      </c>
      <c r="E3729" t="s">
        <v>4887</v>
      </c>
      <c r="F3729" t="s">
        <v>4967</v>
      </c>
      <c r="G3729" t="s">
        <v>156</v>
      </c>
      <c r="H3729">
        <v>118</v>
      </c>
      <c r="I3729">
        <v>26</v>
      </c>
      <c r="J3729">
        <v>19</v>
      </c>
      <c r="K3729">
        <v>4017</v>
      </c>
      <c r="L3729">
        <v>22</v>
      </c>
      <c r="M3729">
        <v>33.916304508430201</v>
      </c>
    </row>
    <row r="3730" spans="1:13" hidden="1" outlineLevel="3" x14ac:dyDescent="0.2">
      <c r="A3730">
        <v>1976</v>
      </c>
      <c r="B3730">
        <v>80</v>
      </c>
      <c r="C3730" t="s">
        <v>4579</v>
      </c>
      <c r="D3730">
        <v>6</v>
      </c>
      <c r="E3730" t="s">
        <v>4887</v>
      </c>
      <c r="F3730" t="s">
        <v>4991</v>
      </c>
      <c r="G3730" t="s">
        <v>156</v>
      </c>
      <c r="H3730">
        <v>118</v>
      </c>
      <c r="I3730">
        <v>52</v>
      </c>
      <c r="J3730">
        <v>36</v>
      </c>
      <c r="K3730">
        <v>4017</v>
      </c>
      <c r="L3730">
        <v>22</v>
      </c>
      <c r="M3730">
        <v>33.791324341754702</v>
      </c>
    </row>
    <row r="3731" spans="1:13" outlineLevel="2" collapsed="1" x14ac:dyDescent="0.2">
      <c r="E3731" s="10" t="s">
        <v>13185</v>
      </c>
      <c r="M3731">
        <f>SUBTOTAL(1,M3723:M3730)</f>
        <v>34.124728996446237</v>
      </c>
    </row>
    <row r="3732" spans="1:13" hidden="1" outlineLevel="3" x14ac:dyDescent="0.2">
      <c r="A3732">
        <v>1976</v>
      </c>
      <c r="B3732">
        <v>5</v>
      </c>
      <c r="C3732" t="s">
        <v>4889</v>
      </c>
      <c r="D3732">
        <v>128</v>
      </c>
      <c r="E3732" t="s">
        <v>4890</v>
      </c>
      <c r="F3732" t="s">
        <v>4891</v>
      </c>
      <c r="G3732" t="s">
        <v>156</v>
      </c>
      <c r="H3732">
        <v>116</v>
      </c>
      <c r="I3732">
        <v>35</v>
      </c>
      <c r="J3732">
        <v>2</v>
      </c>
      <c r="K3732">
        <v>4017</v>
      </c>
      <c r="L3732">
        <v>22</v>
      </c>
      <c r="M3732">
        <v>34.455875835712</v>
      </c>
    </row>
    <row r="3733" spans="1:13" hidden="1" outlineLevel="3" x14ac:dyDescent="0.2">
      <c r="A3733">
        <v>1976</v>
      </c>
      <c r="B3733">
        <v>13</v>
      </c>
      <c r="C3733" t="s">
        <v>3965</v>
      </c>
      <c r="D3733">
        <v>126</v>
      </c>
      <c r="E3733" t="s">
        <v>4890</v>
      </c>
      <c r="F3733" t="s">
        <v>4903</v>
      </c>
      <c r="G3733" t="s">
        <v>156</v>
      </c>
      <c r="H3733">
        <v>116</v>
      </c>
      <c r="I3733">
        <v>44</v>
      </c>
      <c r="J3733">
        <v>31</v>
      </c>
      <c r="K3733">
        <v>4017</v>
      </c>
      <c r="L3733">
        <v>22</v>
      </c>
      <c r="M3733">
        <v>34.409226427709697</v>
      </c>
    </row>
    <row r="3734" spans="1:13" hidden="1" outlineLevel="3" x14ac:dyDescent="0.2">
      <c r="A3734">
        <v>1976</v>
      </c>
      <c r="B3734">
        <v>34</v>
      </c>
      <c r="C3734" t="s">
        <v>4635</v>
      </c>
      <c r="D3734">
        <v>125</v>
      </c>
      <c r="E3734" t="s">
        <v>4890</v>
      </c>
      <c r="F3734" t="s">
        <v>4932</v>
      </c>
      <c r="G3734" t="s">
        <v>156</v>
      </c>
      <c r="H3734">
        <v>117</v>
      </c>
      <c r="I3734">
        <v>23</v>
      </c>
      <c r="J3734">
        <v>12</v>
      </c>
      <c r="K3734">
        <v>4017</v>
      </c>
      <c r="L3734">
        <v>22</v>
      </c>
      <c r="M3734">
        <v>34.2202407996365</v>
      </c>
    </row>
    <row r="3735" spans="1:13" hidden="1" outlineLevel="3" x14ac:dyDescent="0.2">
      <c r="A3735">
        <v>1976</v>
      </c>
      <c r="B3735">
        <v>36</v>
      </c>
      <c r="C3735" t="s">
        <v>4934</v>
      </c>
      <c r="D3735">
        <v>129</v>
      </c>
      <c r="E3735" t="s">
        <v>4890</v>
      </c>
      <c r="F3735" t="s">
        <v>4935</v>
      </c>
      <c r="G3735" t="s">
        <v>156</v>
      </c>
      <c r="H3735">
        <v>117</v>
      </c>
      <c r="I3735">
        <v>25</v>
      </c>
      <c r="J3735">
        <v>34</v>
      </c>
      <c r="K3735">
        <v>4017</v>
      </c>
      <c r="L3735">
        <v>22</v>
      </c>
      <c r="M3735">
        <v>34.208745925333602</v>
      </c>
    </row>
    <row r="3736" spans="1:13" hidden="1" outlineLevel="3" x14ac:dyDescent="0.2">
      <c r="A3736">
        <v>1976</v>
      </c>
      <c r="B3736">
        <v>37</v>
      </c>
      <c r="C3736" t="s">
        <v>4936</v>
      </c>
      <c r="D3736">
        <v>123</v>
      </c>
      <c r="E3736" t="s">
        <v>4890</v>
      </c>
      <c r="F3736" t="s">
        <v>4937</v>
      </c>
      <c r="G3736" t="s">
        <v>156</v>
      </c>
      <c r="H3736">
        <v>117</v>
      </c>
      <c r="I3736">
        <v>27</v>
      </c>
      <c r="J3736">
        <v>11</v>
      </c>
      <c r="K3736">
        <v>4017</v>
      </c>
      <c r="L3736">
        <v>22</v>
      </c>
      <c r="M3736">
        <v>34.2008982312082</v>
      </c>
    </row>
    <row r="3737" spans="1:13" hidden="1" outlineLevel="3" x14ac:dyDescent="0.2">
      <c r="A3737">
        <v>1976</v>
      </c>
      <c r="B3737">
        <v>44</v>
      </c>
      <c r="C3737" t="s">
        <v>4945</v>
      </c>
      <c r="D3737">
        <v>122</v>
      </c>
      <c r="E3737" t="s">
        <v>4890</v>
      </c>
      <c r="F3737" t="s">
        <v>4946</v>
      </c>
      <c r="G3737" t="s">
        <v>156</v>
      </c>
      <c r="H3737">
        <v>117</v>
      </c>
      <c r="I3737">
        <v>49</v>
      </c>
      <c r="J3737">
        <v>56</v>
      </c>
      <c r="K3737">
        <v>4017</v>
      </c>
      <c r="L3737">
        <v>22</v>
      </c>
      <c r="M3737">
        <v>34.090844798159303</v>
      </c>
    </row>
    <row r="3738" spans="1:13" hidden="1" outlineLevel="3" x14ac:dyDescent="0.2">
      <c r="A3738">
        <v>1976</v>
      </c>
      <c r="B3738">
        <v>50</v>
      </c>
      <c r="C3738" t="s">
        <v>4953</v>
      </c>
      <c r="D3738">
        <v>127</v>
      </c>
      <c r="E3738" t="s">
        <v>4890</v>
      </c>
      <c r="F3738" t="s">
        <v>4954</v>
      </c>
      <c r="G3738" t="s">
        <v>156</v>
      </c>
      <c r="H3738">
        <v>117</v>
      </c>
      <c r="I3738">
        <v>59</v>
      </c>
      <c r="J3738">
        <v>37</v>
      </c>
      <c r="K3738">
        <v>4017</v>
      </c>
      <c r="L3738">
        <v>22</v>
      </c>
      <c r="M3738">
        <v>34.044216141645997</v>
      </c>
    </row>
    <row r="3739" spans="1:13" hidden="1" outlineLevel="3" x14ac:dyDescent="0.2">
      <c r="A3739">
        <v>1976</v>
      </c>
      <c r="B3739">
        <v>55</v>
      </c>
      <c r="C3739" t="s">
        <v>4335</v>
      </c>
      <c r="D3739">
        <v>130</v>
      </c>
      <c r="E3739" t="s">
        <v>4890</v>
      </c>
      <c r="F3739" t="s">
        <v>4961</v>
      </c>
      <c r="G3739" t="s">
        <v>156</v>
      </c>
      <c r="H3739">
        <v>118</v>
      </c>
      <c r="I3739">
        <v>18</v>
      </c>
      <c r="J3739">
        <v>39</v>
      </c>
      <c r="K3739">
        <v>4017</v>
      </c>
      <c r="L3739">
        <v>22</v>
      </c>
      <c r="M3739">
        <v>33.952934712938301</v>
      </c>
    </row>
    <row r="3740" spans="1:13" outlineLevel="2" collapsed="1" x14ac:dyDescent="0.2">
      <c r="E3740" s="10" t="s">
        <v>13186</v>
      </c>
      <c r="M3740">
        <f>SUBTOTAL(1,M3732:M3739)</f>
        <v>34.197872859042953</v>
      </c>
    </row>
    <row r="3741" spans="1:13" hidden="1" outlineLevel="3" x14ac:dyDescent="0.2">
      <c r="A3741">
        <v>1976</v>
      </c>
      <c r="B3741">
        <v>14</v>
      </c>
      <c r="C3741" t="s">
        <v>4112</v>
      </c>
      <c r="D3741">
        <v>41</v>
      </c>
      <c r="E3741" t="s">
        <v>4774</v>
      </c>
      <c r="F3741" t="s">
        <v>4904</v>
      </c>
      <c r="G3741" t="s">
        <v>156</v>
      </c>
      <c r="H3741">
        <v>116</v>
      </c>
      <c r="I3741">
        <v>47</v>
      </c>
      <c r="J3741">
        <v>31</v>
      </c>
      <c r="K3741">
        <v>4017</v>
      </c>
      <c r="L3741">
        <v>22</v>
      </c>
      <c r="M3741">
        <v>34.394495434664201</v>
      </c>
    </row>
    <row r="3742" spans="1:13" hidden="1" outlineLevel="3" x14ac:dyDescent="0.2">
      <c r="A3742">
        <v>1976</v>
      </c>
      <c r="B3742">
        <v>17</v>
      </c>
      <c r="C3742" t="s">
        <v>4496</v>
      </c>
      <c r="D3742">
        <v>48</v>
      </c>
      <c r="E3742" t="s">
        <v>4774</v>
      </c>
      <c r="F3742" t="s">
        <v>4907</v>
      </c>
      <c r="G3742" t="s">
        <v>156</v>
      </c>
      <c r="H3742">
        <v>116</v>
      </c>
      <c r="I3742">
        <v>55</v>
      </c>
      <c r="J3742">
        <v>7</v>
      </c>
      <c r="K3742">
        <v>4017</v>
      </c>
      <c r="L3742">
        <v>22</v>
      </c>
      <c r="M3742">
        <v>34.357233308070398</v>
      </c>
    </row>
    <row r="3743" spans="1:13" hidden="1" outlineLevel="3" x14ac:dyDescent="0.2">
      <c r="A3743">
        <v>1976</v>
      </c>
      <c r="B3743">
        <v>31</v>
      </c>
      <c r="C3743" t="s">
        <v>4795</v>
      </c>
      <c r="D3743">
        <v>50</v>
      </c>
      <c r="E3743" t="s">
        <v>4774</v>
      </c>
      <c r="F3743" t="s">
        <v>4927</v>
      </c>
      <c r="G3743" t="s">
        <v>156</v>
      </c>
      <c r="H3743">
        <v>117</v>
      </c>
      <c r="I3743">
        <v>17</v>
      </c>
      <c r="J3743">
        <v>39</v>
      </c>
      <c r="K3743">
        <v>4017</v>
      </c>
      <c r="L3743">
        <v>22</v>
      </c>
      <c r="M3743">
        <v>34.247227412559504</v>
      </c>
    </row>
    <row r="3744" spans="1:13" hidden="1" outlineLevel="3" x14ac:dyDescent="0.2">
      <c r="A3744">
        <v>1976</v>
      </c>
      <c r="B3744">
        <v>68</v>
      </c>
      <c r="C3744" t="s">
        <v>4005</v>
      </c>
      <c r="D3744">
        <v>46</v>
      </c>
      <c r="E3744" t="s">
        <v>4774</v>
      </c>
      <c r="F3744" t="s">
        <v>4978</v>
      </c>
      <c r="G3744" t="s">
        <v>156</v>
      </c>
      <c r="H3744">
        <v>118</v>
      </c>
      <c r="I3744">
        <v>35</v>
      </c>
      <c r="J3744">
        <v>47</v>
      </c>
      <c r="K3744">
        <v>4017</v>
      </c>
      <c r="L3744">
        <v>22</v>
      </c>
      <c r="M3744">
        <v>33.8711830742457</v>
      </c>
    </row>
    <row r="3745" spans="1:13" hidden="1" outlineLevel="3" x14ac:dyDescent="0.2">
      <c r="A3745">
        <v>1976</v>
      </c>
      <c r="B3745">
        <v>72</v>
      </c>
      <c r="C3745" t="s">
        <v>4021</v>
      </c>
      <c r="D3745">
        <v>42</v>
      </c>
      <c r="E3745" t="s">
        <v>4774</v>
      </c>
      <c r="F3745" t="s">
        <v>4983</v>
      </c>
      <c r="G3745" t="s">
        <v>156</v>
      </c>
      <c r="H3745">
        <v>118</v>
      </c>
      <c r="I3745">
        <v>37</v>
      </c>
      <c r="J3745">
        <v>13</v>
      </c>
      <c r="K3745">
        <v>4017</v>
      </c>
      <c r="L3745">
        <v>22</v>
      </c>
      <c r="M3745">
        <v>33.864361770635902</v>
      </c>
    </row>
    <row r="3746" spans="1:13" hidden="1" outlineLevel="3" x14ac:dyDescent="0.2">
      <c r="A3746">
        <v>1976</v>
      </c>
      <c r="B3746">
        <v>86</v>
      </c>
      <c r="C3746" t="s">
        <v>4284</v>
      </c>
      <c r="D3746">
        <v>49</v>
      </c>
      <c r="E3746" t="s">
        <v>4774</v>
      </c>
      <c r="F3746" t="s">
        <v>5001</v>
      </c>
      <c r="G3746" t="s">
        <v>156</v>
      </c>
      <c r="H3746">
        <v>119</v>
      </c>
      <c r="I3746">
        <v>32</v>
      </c>
      <c r="J3746">
        <v>28</v>
      </c>
      <c r="K3746">
        <v>4017</v>
      </c>
      <c r="L3746">
        <v>22</v>
      </c>
      <c r="M3746">
        <v>33.603502281874199</v>
      </c>
    </row>
    <row r="3747" spans="1:13" outlineLevel="2" collapsed="1" x14ac:dyDescent="0.2">
      <c r="E3747" s="10" t="s">
        <v>13176</v>
      </c>
      <c r="M3747">
        <f>SUBTOTAL(1,M3741:M3746)</f>
        <v>34.056333880341647</v>
      </c>
    </row>
    <row r="3748" spans="1:13" hidden="1" outlineLevel="3" x14ac:dyDescent="0.2">
      <c r="A3748">
        <v>1976</v>
      </c>
      <c r="B3748">
        <v>26</v>
      </c>
      <c r="C3748" t="s">
        <v>4919</v>
      </c>
      <c r="D3748">
        <v>56</v>
      </c>
      <c r="E3748" t="s">
        <v>4920</v>
      </c>
      <c r="F3748" t="s">
        <v>4921</v>
      </c>
      <c r="G3748" t="s">
        <v>156</v>
      </c>
      <c r="H3748">
        <v>117</v>
      </c>
      <c r="I3748">
        <v>11</v>
      </c>
      <c r="J3748">
        <v>2</v>
      </c>
      <c r="K3748">
        <v>4017</v>
      </c>
      <c r="L3748">
        <v>22</v>
      </c>
      <c r="M3748">
        <v>34.279456315098301</v>
      </c>
    </row>
    <row r="3749" spans="1:13" hidden="1" outlineLevel="3" x14ac:dyDescent="0.2">
      <c r="A3749">
        <v>1976</v>
      </c>
      <c r="B3749">
        <v>79</v>
      </c>
      <c r="C3749" t="s">
        <v>4853</v>
      </c>
      <c r="D3749">
        <v>52</v>
      </c>
      <c r="E3749" t="s">
        <v>4920</v>
      </c>
      <c r="F3749" t="s">
        <v>4990</v>
      </c>
      <c r="G3749" t="s">
        <v>156</v>
      </c>
      <c r="H3749">
        <v>118</v>
      </c>
      <c r="I3749">
        <v>52</v>
      </c>
      <c r="J3749">
        <v>15</v>
      </c>
      <c r="K3749">
        <v>4017</v>
      </c>
      <c r="L3749">
        <v>22</v>
      </c>
      <c r="M3749">
        <v>33.792982579129998</v>
      </c>
    </row>
    <row r="3750" spans="1:13" hidden="1" outlineLevel="3" x14ac:dyDescent="0.2">
      <c r="A3750">
        <v>1976</v>
      </c>
      <c r="B3750">
        <v>83</v>
      </c>
      <c r="C3750" t="s">
        <v>4996</v>
      </c>
      <c r="D3750">
        <v>57</v>
      </c>
      <c r="E3750" t="s">
        <v>4920</v>
      </c>
      <c r="F3750" t="s">
        <v>4997</v>
      </c>
      <c r="G3750" t="s">
        <v>156</v>
      </c>
      <c r="H3750">
        <v>119</v>
      </c>
      <c r="I3750">
        <v>2</v>
      </c>
      <c r="J3750">
        <v>4</v>
      </c>
      <c r="K3750">
        <v>4017</v>
      </c>
      <c r="L3750">
        <v>22</v>
      </c>
      <c r="M3750">
        <v>33.746534616497499</v>
      </c>
    </row>
    <row r="3751" spans="1:13" hidden="1" outlineLevel="3" x14ac:dyDescent="0.2">
      <c r="A3751">
        <v>1976</v>
      </c>
      <c r="B3751">
        <v>84</v>
      </c>
      <c r="C3751" t="s">
        <v>3630</v>
      </c>
      <c r="D3751">
        <v>54</v>
      </c>
      <c r="E3751" t="s">
        <v>4920</v>
      </c>
      <c r="F3751" t="s">
        <v>4998</v>
      </c>
      <c r="G3751" t="s">
        <v>156</v>
      </c>
      <c r="H3751">
        <v>119</v>
      </c>
      <c r="I3751">
        <v>6</v>
      </c>
      <c r="J3751">
        <v>50</v>
      </c>
      <c r="K3751">
        <v>4017</v>
      </c>
      <c r="L3751">
        <v>22</v>
      </c>
      <c r="M3751">
        <v>33.724026958326498</v>
      </c>
    </row>
    <row r="3752" spans="1:13" hidden="1" outlineLevel="3" x14ac:dyDescent="0.2">
      <c r="A3752">
        <v>1976</v>
      </c>
      <c r="B3752">
        <v>87</v>
      </c>
      <c r="C3752" t="s">
        <v>5002</v>
      </c>
      <c r="D3752">
        <v>58</v>
      </c>
      <c r="E3752" t="s">
        <v>4920</v>
      </c>
      <c r="F3752" t="s">
        <v>5003</v>
      </c>
      <c r="G3752" t="s">
        <v>156</v>
      </c>
      <c r="H3752">
        <v>119</v>
      </c>
      <c r="I3752">
        <v>35</v>
      </c>
      <c r="J3752">
        <v>17</v>
      </c>
      <c r="K3752">
        <v>4017</v>
      </c>
      <c r="L3752">
        <v>22</v>
      </c>
      <c r="M3752">
        <v>33.590311183994999</v>
      </c>
    </row>
    <row r="3753" spans="1:13" outlineLevel="2" collapsed="1" x14ac:dyDescent="0.2">
      <c r="E3753" s="10" t="s">
        <v>13187</v>
      </c>
      <c r="M3753">
        <f>SUBTOTAL(1,M3748:M3752)</f>
        <v>33.826662330609459</v>
      </c>
    </row>
    <row r="3754" spans="1:13" outlineLevel="1" x14ac:dyDescent="0.2">
      <c r="A3754" s="10" t="s">
        <v>12933</v>
      </c>
      <c r="M3754">
        <f>SUBTOTAL(1,M3651:M3752)</f>
        <v>34.135783354778567</v>
      </c>
    </row>
    <row r="3755" spans="1:13" hidden="1" outlineLevel="3" x14ac:dyDescent="0.2">
      <c r="A3755">
        <v>1977</v>
      </c>
      <c r="B3755">
        <v>38</v>
      </c>
      <c r="C3755" t="s">
        <v>4828</v>
      </c>
      <c r="D3755">
        <v>93</v>
      </c>
      <c r="E3755" t="s">
        <v>5053</v>
      </c>
      <c r="F3755" t="s">
        <v>5054</v>
      </c>
      <c r="G3755" t="s">
        <v>156</v>
      </c>
      <c r="H3755">
        <v>117</v>
      </c>
      <c r="I3755">
        <v>11</v>
      </c>
      <c r="J3755">
        <v>37</v>
      </c>
      <c r="K3755">
        <v>4096</v>
      </c>
      <c r="L3755">
        <v>22</v>
      </c>
      <c r="M3755">
        <v>34.9507107184929</v>
      </c>
    </row>
    <row r="3756" spans="1:13" hidden="1" outlineLevel="3" x14ac:dyDescent="0.2">
      <c r="A3756">
        <v>1977</v>
      </c>
      <c r="B3756">
        <v>39</v>
      </c>
      <c r="C3756" t="s">
        <v>4049</v>
      </c>
      <c r="D3756">
        <v>97</v>
      </c>
      <c r="E3756" t="s">
        <v>5053</v>
      </c>
      <c r="F3756" t="s">
        <v>5055</v>
      </c>
      <c r="G3756" t="s">
        <v>156</v>
      </c>
      <c r="H3756">
        <v>117</v>
      </c>
      <c r="I3756">
        <v>12</v>
      </c>
      <c r="J3756">
        <v>59</v>
      </c>
      <c r="K3756">
        <v>4096</v>
      </c>
      <c r="L3756">
        <v>22</v>
      </c>
      <c r="M3756">
        <v>34.943919010187699</v>
      </c>
    </row>
    <row r="3757" spans="1:13" hidden="1" outlineLevel="3" x14ac:dyDescent="0.2">
      <c r="A3757">
        <v>1977</v>
      </c>
      <c r="B3757">
        <v>48</v>
      </c>
      <c r="C3757" t="s">
        <v>5064</v>
      </c>
      <c r="D3757">
        <v>99</v>
      </c>
      <c r="E3757" t="s">
        <v>5053</v>
      </c>
      <c r="F3757" t="s">
        <v>5065</v>
      </c>
      <c r="G3757" t="s">
        <v>156</v>
      </c>
      <c r="H3757">
        <v>117</v>
      </c>
      <c r="I3757">
        <v>46</v>
      </c>
      <c r="J3757">
        <v>48</v>
      </c>
      <c r="K3757">
        <v>4096</v>
      </c>
      <c r="L3757">
        <v>22</v>
      </c>
      <c r="M3757">
        <v>34.776702326371201</v>
      </c>
    </row>
    <row r="3758" spans="1:13" outlineLevel="2" collapsed="1" x14ac:dyDescent="0.2">
      <c r="E3758" s="10" t="s">
        <v>13188</v>
      </c>
      <c r="M3758">
        <f>SUBTOTAL(1,M3755:M3757)</f>
        <v>34.8904440183506</v>
      </c>
    </row>
    <row r="3759" spans="1:13" hidden="1" outlineLevel="3" x14ac:dyDescent="0.2">
      <c r="A3759">
        <v>1977</v>
      </c>
      <c r="B3759">
        <v>6</v>
      </c>
      <c r="C3759" t="s">
        <v>3937</v>
      </c>
      <c r="D3759">
        <v>71</v>
      </c>
      <c r="E3759" t="s">
        <v>5013</v>
      </c>
      <c r="F3759" t="s">
        <v>5014</v>
      </c>
      <c r="G3759" t="s">
        <v>156</v>
      </c>
      <c r="H3759">
        <v>115</v>
      </c>
      <c r="I3759">
        <v>51</v>
      </c>
      <c r="J3759">
        <v>8</v>
      </c>
      <c r="K3759">
        <v>4096</v>
      </c>
      <c r="L3759">
        <v>22</v>
      </c>
      <c r="M3759">
        <v>35.355385692500903</v>
      </c>
    </row>
    <row r="3760" spans="1:13" hidden="1" outlineLevel="3" x14ac:dyDescent="0.2">
      <c r="A3760">
        <v>1977</v>
      </c>
      <c r="B3760">
        <v>17</v>
      </c>
      <c r="C3760" t="s">
        <v>3461</v>
      </c>
      <c r="D3760">
        <v>78</v>
      </c>
      <c r="E3760" t="s">
        <v>5013</v>
      </c>
      <c r="F3760" t="s">
        <v>5028</v>
      </c>
      <c r="G3760" t="s">
        <v>156</v>
      </c>
      <c r="H3760">
        <v>116</v>
      </c>
      <c r="I3760">
        <v>24</v>
      </c>
      <c r="J3760">
        <v>57</v>
      </c>
      <c r="K3760">
        <v>4096</v>
      </c>
      <c r="L3760">
        <v>22</v>
      </c>
      <c r="M3760">
        <v>35.184217496188197</v>
      </c>
    </row>
    <row r="3761" spans="1:13" hidden="1" outlineLevel="3" x14ac:dyDescent="0.2">
      <c r="A3761">
        <v>1977</v>
      </c>
      <c r="B3761">
        <v>29</v>
      </c>
      <c r="C3761" t="s">
        <v>4151</v>
      </c>
      <c r="D3761">
        <v>76</v>
      </c>
      <c r="E3761" t="s">
        <v>5013</v>
      </c>
      <c r="F3761" t="s">
        <v>5043</v>
      </c>
      <c r="G3761" t="s">
        <v>156</v>
      </c>
      <c r="H3761">
        <v>116</v>
      </c>
      <c r="I3761">
        <v>46</v>
      </c>
      <c r="J3761">
        <v>39</v>
      </c>
      <c r="K3761">
        <v>4096</v>
      </c>
      <c r="L3761">
        <v>22</v>
      </c>
      <c r="M3761">
        <v>35.075249941127304</v>
      </c>
    </row>
    <row r="3762" spans="1:13" hidden="1" outlineLevel="3" x14ac:dyDescent="0.2">
      <c r="A3762">
        <v>1977</v>
      </c>
      <c r="B3762">
        <v>47</v>
      </c>
      <c r="C3762" t="s">
        <v>3704</v>
      </c>
      <c r="D3762">
        <v>77</v>
      </c>
      <c r="E3762" t="s">
        <v>5013</v>
      </c>
      <c r="F3762" t="s">
        <v>5063</v>
      </c>
      <c r="G3762" t="s">
        <v>156</v>
      </c>
      <c r="H3762">
        <v>117</v>
      </c>
      <c r="I3762">
        <v>46</v>
      </c>
      <c r="J3762">
        <v>18</v>
      </c>
      <c r="K3762">
        <v>4096</v>
      </c>
      <c r="L3762">
        <v>22</v>
      </c>
      <c r="M3762">
        <v>34.779163069781902</v>
      </c>
    </row>
    <row r="3763" spans="1:13" hidden="1" outlineLevel="3" x14ac:dyDescent="0.2">
      <c r="A3763">
        <v>1977</v>
      </c>
      <c r="B3763">
        <v>49</v>
      </c>
      <c r="C3763" t="s">
        <v>4025</v>
      </c>
      <c r="D3763">
        <v>73</v>
      </c>
      <c r="E3763" t="s">
        <v>5013</v>
      </c>
      <c r="F3763" t="s">
        <v>5066</v>
      </c>
      <c r="G3763" t="s">
        <v>156</v>
      </c>
      <c r="H3763">
        <v>117</v>
      </c>
      <c r="I3763">
        <v>50</v>
      </c>
      <c r="J3763">
        <v>35</v>
      </c>
      <c r="K3763">
        <v>4096</v>
      </c>
      <c r="L3763">
        <v>22</v>
      </c>
      <c r="M3763">
        <v>34.758093980930298</v>
      </c>
    </row>
    <row r="3764" spans="1:13" hidden="1" outlineLevel="3" x14ac:dyDescent="0.2">
      <c r="A3764">
        <v>1977</v>
      </c>
      <c r="B3764">
        <v>51</v>
      </c>
      <c r="C3764" t="s">
        <v>5068</v>
      </c>
      <c r="D3764">
        <v>72</v>
      </c>
      <c r="E3764" t="s">
        <v>5013</v>
      </c>
      <c r="F3764" t="s">
        <v>5069</v>
      </c>
      <c r="G3764" t="s">
        <v>156</v>
      </c>
      <c r="H3764">
        <v>117</v>
      </c>
      <c r="I3764">
        <v>59</v>
      </c>
      <c r="J3764">
        <v>39</v>
      </c>
      <c r="K3764">
        <v>4096</v>
      </c>
      <c r="L3764">
        <v>22</v>
      </c>
      <c r="M3764">
        <v>34.713580473610897</v>
      </c>
    </row>
    <row r="3765" spans="1:13" outlineLevel="2" collapsed="1" x14ac:dyDescent="0.2">
      <c r="E3765" s="10" t="s">
        <v>13189</v>
      </c>
      <c r="M3765">
        <f>SUBTOTAL(1,M3759:M3764)</f>
        <v>34.977615109023255</v>
      </c>
    </row>
    <row r="3766" spans="1:13" hidden="1" outlineLevel="3" x14ac:dyDescent="0.2">
      <c r="A3766">
        <v>1977</v>
      </c>
      <c r="B3766">
        <v>25</v>
      </c>
      <c r="C3766" t="s">
        <v>4112</v>
      </c>
      <c r="D3766">
        <v>41</v>
      </c>
      <c r="E3766" t="s">
        <v>5037</v>
      </c>
      <c r="F3766" t="s">
        <v>5038</v>
      </c>
      <c r="G3766" t="s">
        <v>156</v>
      </c>
      <c r="H3766">
        <v>116</v>
      </c>
      <c r="I3766">
        <v>40</v>
      </c>
      <c r="J3766">
        <v>37</v>
      </c>
      <c r="K3766">
        <v>4096</v>
      </c>
      <c r="L3766">
        <v>22</v>
      </c>
      <c r="M3766">
        <v>35.1054788030578</v>
      </c>
    </row>
    <row r="3767" spans="1:13" hidden="1" outlineLevel="3" x14ac:dyDescent="0.2">
      <c r="A3767">
        <v>1977</v>
      </c>
      <c r="B3767">
        <v>30</v>
      </c>
      <c r="C3767" t="s">
        <v>4979</v>
      </c>
      <c r="D3767">
        <v>49</v>
      </c>
      <c r="E3767" t="s">
        <v>5037</v>
      </c>
      <c r="F3767" t="s">
        <v>5044</v>
      </c>
      <c r="G3767" t="s">
        <v>156</v>
      </c>
      <c r="H3767">
        <v>116</v>
      </c>
      <c r="I3767">
        <v>46</v>
      </c>
      <c r="J3767">
        <v>42</v>
      </c>
      <c r="K3767">
        <v>4096</v>
      </c>
      <c r="L3767">
        <v>22</v>
      </c>
      <c r="M3767">
        <v>35.074999643198602</v>
      </c>
    </row>
    <row r="3768" spans="1:13" hidden="1" outlineLevel="3" x14ac:dyDescent="0.2">
      <c r="A3768">
        <v>1977</v>
      </c>
      <c r="B3768">
        <v>52</v>
      </c>
      <c r="C3768" t="s">
        <v>4994</v>
      </c>
      <c r="D3768">
        <v>43</v>
      </c>
      <c r="E3768" t="s">
        <v>5037</v>
      </c>
      <c r="F3768" t="s">
        <v>5070</v>
      </c>
      <c r="G3768" t="s">
        <v>156</v>
      </c>
      <c r="H3768">
        <v>118</v>
      </c>
      <c r="I3768">
        <v>0</v>
      </c>
      <c r="J3768">
        <v>38</v>
      </c>
      <c r="K3768">
        <v>4096</v>
      </c>
      <c r="L3768">
        <v>22</v>
      </c>
      <c r="M3768">
        <v>34.708759574237703</v>
      </c>
    </row>
    <row r="3769" spans="1:13" outlineLevel="2" collapsed="1" x14ac:dyDescent="0.2">
      <c r="E3769" s="10" t="s">
        <v>13190</v>
      </c>
      <c r="M3769">
        <f>SUBTOTAL(1,M3766:M3768)</f>
        <v>34.963079340164704</v>
      </c>
    </row>
    <row r="3770" spans="1:13" hidden="1" outlineLevel="3" x14ac:dyDescent="0.2">
      <c r="A3770">
        <v>1977</v>
      </c>
      <c r="B3770">
        <v>10</v>
      </c>
      <c r="C3770" t="s">
        <v>4916</v>
      </c>
      <c r="D3770">
        <v>51</v>
      </c>
      <c r="E3770" t="s">
        <v>4880</v>
      </c>
      <c r="F3770" t="s">
        <v>5020</v>
      </c>
      <c r="G3770" t="s">
        <v>156</v>
      </c>
      <c r="H3770">
        <v>116</v>
      </c>
      <c r="I3770">
        <v>6</v>
      </c>
      <c r="J3770">
        <v>1</v>
      </c>
      <c r="K3770">
        <v>4096</v>
      </c>
      <c r="L3770">
        <v>22</v>
      </c>
      <c r="M3770">
        <v>35.279846684260001</v>
      </c>
    </row>
    <row r="3771" spans="1:13" hidden="1" outlineLevel="3" x14ac:dyDescent="0.2">
      <c r="A3771">
        <v>1977</v>
      </c>
      <c r="B3771">
        <v>15</v>
      </c>
      <c r="C3771" t="s">
        <v>5026</v>
      </c>
      <c r="D3771">
        <v>60</v>
      </c>
      <c r="E3771" t="s">
        <v>4880</v>
      </c>
      <c r="F3771" t="s">
        <v>3229</v>
      </c>
      <c r="G3771" t="s">
        <v>156</v>
      </c>
      <c r="H3771">
        <v>116</v>
      </c>
      <c r="I3771">
        <v>15</v>
      </c>
      <c r="J3771">
        <v>12</v>
      </c>
      <c r="K3771">
        <v>4096</v>
      </c>
      <c r="L3771">
        <v>22</v>
      </c>
      <c r="M3771">
        <v>35.233398325495997</v>
      </c>
    </row>
    <row r="3772" spans="1:13" hidden="1" outlineLevel="3" x14ac:dyDescent="0.2">
      <c r="A3772">
        <v>1977</v>
      </c>
      <c r="B3772">
        <v>32</v>
      </c>
      <c r="C3772" t="s">
        <v>4021</v>
      </c>
      <c r="D3772">
        <v>53</v>
      </c>
      <c r="E3772" t="s">
        <v>4880</v>
      </c>
      <c r="F3772" t="s">
        <v>5046</v>
      </c>
      <c r="G3772" t="s">
        <v>156</v>
      </c>
      <c r="H3772">
        <v>116</v>
      </c>
      <c r="I3772">
        <v>54</v>
      </c>
      <c r="J3772">
        <v>11</v>
      </c>
      <c r="K3772">
        <v>4096</v>
      </c>
      <c r="L3772">
        <v>22</v>
      </c>
      <c r="M3772">
        <v>35.037578620461801</v>
      </c>
    </row>
    <row r="3773" spans="1:13" hidden="1" outlineLevel="3" x14ac:dyDescent="0.2">
      <c r="A3773">
        <v>1977</v>
      </c>
      <c r="B3773">
        <v>42</v>
      </c>
      <c r="C3773" t="s">
        <v>4973</v>
      </c>
      <c r="D3773">
        <v>54</v>
      </c>
      <c r="E3773" t="s">
        <v>4880</v>
      </c>
      <c r="F3773" t="s">
        <v>5058</v>
      </c>
      <c r="G3773" t="s">
        <v>156</v>
      </c>
      <c r="H3773">
        <v>117</v>
      </c>
      <c r="I3773">
        <v>22</v>
      </c>
      <c r="J3773">
        <v>36</v>
      </c>
      <c r="K3773">
        <v>4096</v>
      </c>
      <c r="L3773">
        <v>22</v>
      </c>
      <c r="M3773">
        <v>34.8962031068071</v>
      </c>
    </row>
    <row r="3774" spans="1:13" outlineLevel="2" collapsed="1" x14ac:dyDescent="0.2">
      <c r="E3774" s="10" t="s">
        <v>13179</v>
      </c>
      <c r="M3774">
        <f>SUBTOTAL(1,M3770:M3773)</f>
        <v>35.111756684256221</v>
      </c>
    </row>
    <row r="3775" spans="1:13" hidden="1" outlineLevel="3" x14ac:dyDescent="0.2">
      <c r="A3775">
        <v>1977</v>
      </c>
      <c r="B3775">
        <v>4</v>
      </c>
      <c r="C3775" t="s">
        <v>3977</v>
      </c>
      <c r="D3775">
        <v>31</v>
      </c>
      <c r="E3775" t="s">
        <v>4892</v>
      </c>
      <c r="F3775" t="s">
        <v>5011</v>
      </c>
      <c r="G3775" t="s">
        <v>156</v>
      </c>
      <c r="H3775">
        <v>115</v>
      </c>
      <c r="I3775">
        <v>46</v>
      </c>
      <c r="J3775">
        <v>15</v>
      </c>
      <c r="K3775">
        <v>4096</v>
      </c>
      <c r="L3775">
        <v>22</v>
      </c>
      <c r="M3775">
        <v>35.380241137304303</v>
      </c>
    </row>
    <row r="3776" spans="1:13" hidden="1" outlineLevel="3" x14ac:dyDescent="0.2">
      <c r="A3776">
        <v>1977</v>
      </c>
      <c r="B3776">
        <v>16</v>
      </c>
      <c r="C3776" t="s">
        <v>4522</v>
      </c>
      <c r="D3776">
        <v>36</v>
      </c>
      <c r="E3776" t="s">
        <v>4892</v>
      </c>
      <c r="F3776" t="s">
        <v>5027</v>
      </c>
      <c r="G3776" t="s">
        <v>156</v>
      </c>
      <c r="H3776">
        <v>116</v>
      </c>
      <c r="I3776">
        <v>17</v>
      </c>
      <c r="J3776">
        <v>23</v>
      </c>
      <c r="K3776">
        <v>4096</v>
      </c>
      <c r="L3776">
        <v>22</v>
      </c>
      <c r="M3776">
        <v>35.222373239251503</v>
      </c>
    </row>
    <row r="3777" spans="1:13" hidden="1" outlineLevel="3" x14ac:dyDescent="0.2">
      <c r="A3777">
        <v>1977</v>
      </c>
      <c r="B3777">
        <v>18</v>
      </c>
      <c r="C3777" t="s">
        <v>4915</v>
      </c>
      <c r="D3777">
        <v>35</v>
      </c>
      <c r="E3777" t="s">
        <v>4892</v>
      </c>
      <c r="F3777" t="s">
        <v>5029</v>
      </c>
      <c r="G3777" t="s">
        <v>156</v>
      </c>
      <c r="H3777">
        <v>116</v>
      </c>
      <c r="I3777">
        <v>26</v>
      </c>
      <c r="J3777">
        <v>0</v>
      </c>
      <c r="K3777">
        <v>4096</v>
      </c>
      <c r="L3777">
        <v>22</v>
      </c>
      <c r="M3777">
        <v>35.178929287145699</v>
      </c>
    </row>
    <row r="3778" spans="1:13" hidden="1" outlineLevel="3" x14ac:dyDescent="0.2">
      <c r="A3778">
        <v>1977</v>
      </c>
      <c r="B3778">
        <v>23</v>
      </c>
      <c r="C3778" t="s">
        <v>3876</v>
      </c>
      <c r="D3778">
        <v>34</v>
      </c>
      <c r="E3778" t="s">
        <v>4892</v>
      </c>
      <c r="F3778" t="s">
        <v>5035</v>
      </c>
      <c r="G3778" t="s">
        <v>156</v>
      </c>
      <c r="H3778">
        <v>116</v>
      </c>
      <c r="I3778">
        <v>31</v>
      </c>
      <c r="J3778">
        <v>36</v>
      </c>
      <c r="K3778">
        <v>4096</v>
      </c>
      <c r="L3778">
        <v>22</v>
      </c>
      <c r="M3778">
        <v>35.150752331368999</v>
      </c>
    </row>
    <row r="3779" spans="1:13" hidden="1" outlineLevel="3" x14ac:dyDescent="0.2">
      <c r="A3779">
        <v>1977</v>
      </c>
      <c r="B3779">
        <v>33</v>
      </c>
      <c r="C3779" t="s">
        <v>5047</v>
      </c>
      <c r="D3779">
        <v>33</v>
      </c>
      <c r="E3779" t="s">
        <v>4892</v>
      </c>
      <c r="F3779" t="s">
        <v>4640</v>
      </c>
      <c r="G3779" t="s">
        <v>156</v>
      </c>
      <c r="H3779">
        <v>116</v>
      </c>
      <c r="I3779">
        <v>55</v>
      </c>
      <c r="J3779">
        <v>0</v>
      </c>
      <c r="K3779">
        <v>4096</v>
      </c>
      <c r="L3779">
        <v>22</v>
      </c>
      <c r="M3779">
        <v>35.0334996436208</v>
      </c>
    </row>
    <row r="3780" spans="1:13" hidden="1" outlineLevel="3" x14ac:dyDescent="0.2">
      <c r="A3780">
        <v>1977</v>
      </c>
      <c r="B3780">
        <v>45</v>
      </c>
      <c r="C3780" t="s">
        <v>4535</v>
      </c>
      <c r="D3780">
        <v>37</v>
      </c>
      <c r="E3780" t="s">
        <v>4892</v>
      </c>
      <c r="F3780" t="s">
        <v>5061</v>
      </c>
      <c r="G3780" t="s">
        <v>156</v>
      </c>
      <c r="H3780">
        <v>117</v>
      </c>
      <c r="I3780">
        <v>29</v>
      </c>
      <c r="J3780">
        <v>19</v>
      </c>
      <c r="K3780">
        <v>4096</v>
      </c>
      <c r="L3780">
        <v>22</v>
      </c>
      <c r="M3780">
        <v>34.862953619617898</v>
      </c>
    </row>
    <row r="3781" spans="1:13" outlineLevel="2" collapsed="1" x14ac:dyDescent="0.2">
      <c r="E3781" s="10" t="s">
        <v>13182</v>
      </c>
      <c r="M3781">
        <f>SUBTOTAL(1,M3775:M3780)</f>
        <v>35.138124876384865</v>
      </c>
    </row>
    <row r="3782" spans="1:13" hidden="1" outlineLevel="3" x14ac:dyDescent="0.2">
      <c r="A3782">
        <v>1977</v>
      </c>
      <c r="B3782">
        <v>3</v>
      </c>
      <c r="C3782" t="s">
        <v>3961</v>
      </c>
      <c r="D3782">
        <v>1</v>
      </c>
      <c r="E3782" t="s">
        <v>4909</v>
      </c>
      <c r="F3782" t="s">
        <v>5009</v>
      </c>
      <c r="G3782" t="s">
        <v>156</v>
      </c>
      <c r="H3782">
        <v>115</v>
      </c>
      <c r="I3782">
        <v>42</v>
      </c>
      <c r="J3782">
        <v>2</v>
      </c>
      <c r="K3782">
        <v>4096</v>
      </c>
      <c r="L3782">
        <v>22</v>
      </c>
      <c r="M3782">
        <v>35.401731481170202</v>
      </c>
    </row>
    <row r="3783" spans="1:13" hidden="1" outlineLevel="3" x14ac:dyDescent="0.2">
      <c r="A3783">
        <v>1977</v>
      </c>
      <c r="B3783">
        <v>3</v>
      </c>
      <c r="C3783" t="s">
        <v>3961</v>
      </c>
      <c r="D3783">
        <v>1</v>
      </c>
      <c r="E3783" t="s">
        <v>4909</v>
      </c>
      <c r="F3783" t="s">
        <v>5010</v>
      </c>
      <c r="G3783" t="s">
        <v>156</v>
      </c>
      <c r="H3783">
        <v>113</v>
      </c>
      <c r="I3783">
        <v>32</v>
      </c>
      <c r="J3783">
        <v>4</v>
      </c>
      <c r="K3783">
        <v>4096</v>
      </c>
      <c r="L3783">
        <v>22</v>
      </c>
      <c r="M3783">
        <v>36.077157201436599</v>
      </c>
    </row>
    <row r="3784" spans="1:13" hidden="1" outlineLevel="3" x14ac:dyDescent="0.2">
      <c r="A3784">
        <v>1977</v>
      </c>
      <c r="B3784">
        <v>21</v>
      </c>
      <c r="C3784" t="s">
        <v>4539</v>
      </c>
      <c r="D3784">
        <v>6</v>
      </c>
      <c r="E3784" t="s">
        <v>4909</v>
      </c>
      <c r="F3784" t="s">
        <v>5033</v>
      </c>
      <c r="G3784" t="s">
        <v>156</v>
      </c>
      <c r="H3784">
        <v>116</v>
      </c>
      <c r="I3784">
        <v>29</v>
      </c>
      <c r="J3784">
        <v>2</v>
      </c>
      <c r="K3784">
        <v>4096</v>
      </c>
      <c r="L3784">
        <v>22</v>
      </c>
      <c r="M3784">
        <v>35.163661164395599</v>
      </c>
    </row>
    <row r="3785" spans="1:13" hidden="1" outlineLevel="3" x14ac:dyDescent="0.2">
      <c r="A3785">
        <v>1977</v>
      </c>
      <c r="B3785">
        <v>36</v>
      </c>
      <c r="C3785" t="s">
        <v>5050</v>
      </c>
      <c r="D3785">
        <v>9</v>
      </c>
      <c r="E3785" t="s">
        <v>4909</v>
      </c>
      <c r="F3785" t="s">
        <v>5051</v>
      </c>
      <c r="G3785" t="s">
        <v>156</v>
      </c>
      <c r="H3785">
        <v>117</v>
      </c>
      <c r="I3785">
        <v>4</v>
      </c>
      <c r="J3785">
        <v>20</v>
      </c>
      <c r="K3785">
        <v>4096</v>
      </c>
      <c r="L3785">
        <v>22</v>
      </c>
      <c r="M3785">
        <v>34.986950125753303</v>
      </c>
    </row>
    <row r="3786" spans="1:13" hidden="1" outlineLevel="3" x14ac:dyDescent="0.2">
      <c r="A3786">
        <v>1977</v>
      </c>
      <c r="B3786">
        <v>37</v>
      </c>
      <c r="C3786" t="s">
        <v>4860</v>
      </c>
      <c r="D3786">
        <v>8</v>
      </c>
      <c r="E3786" t="s">
        <v>4909</v>
      </c>
      <c r="F3786" t="s">
        <v>5052</v>
      </c>
      <c r="G3786" t="s">
        <v>156</v>
      </c>
      <c r="H3786">
        <v>117</v>
      </c>
      <c r="I3786">
        <v>11</v>
      </c>
      <c r="J3786">
        <v>30</v>
      </c>
      <c r="K3786">
        <v>4096</v>
      </c>
      <c r="L3786">
        <v>22</v>
      </c>
      <c r="M3786">
        <v>34.951290620777897</v>
      </c>
    </row>
    <row r="3787" spans="1:13" hidden="1" outlineLevel="3" x14ac:dyDescent="0.2">
      <c r="A3787">
        <v>1977</v>
      </c>
      <c r="B3787">
        <v>43</v>
      </c>
      <c r="C3787" t="s">
        <v>4948</v>
      </c>
      <c r="D3787">
        <v>7</v>
      </c>
      <c r="E3787" t="s">
        <v>4909</v>
      </c>
      <c r="F3787" t="s">
        <v>5059</v>
      </c>
      <c r="G3787" t="s">
        <v>156</v>
      </c>
      <c r="H3787">
        <v>117</v>
      </c>
      <c r="I3787">
        <v>23</v>
      </c>
      <c r="J3787">
        <v>16</v>
      </c>
      <c r="K3787">
        <v>4096</v>
      </c>
      <c r="L3787">
        <v>22</v>
      </c>
      <c r="M3787">
        <v>34.892900074775902</v>
      </c>
    </row>
    <row r="3788" spans="1:13" outlineLevel="2" collapsed="1" x14ac:dyDescent="0.2">
      <c r="E3788" s="10" t="s">
        <v>13183</v>
      </c>
      <c r="M3788">
        <f>SUBTOTAL(1,M3782:M3787)</f>
        <v>35.245615111384915</v>
      </c>
    </row>
    <row r="3789" spans="1:13" hidden="1" outlineLevel="3" x14ac:dyDescent="0.2">
      <c r="A3789">
        <v>1977</v>
      </c>
      <c r="B3789">
        <v>8</v>
      </c>
      <c r="C3789" t="s">
        <v>4074</v>
      </c>
      <c r="D3789">
        <v>11</v>
      </c>
      <c r="E3789" t="s">
        <v>5017</v>
      </c>
      <c r="F3789" t="s">
        <v>5018</v>
      </c>
      <c r="G3789" t="s">
        <v>156</v>
      </c>
      <c r="H3789">
        <v>115</v>
      </c>
      <c r="I3789">
        <v>57</v>
      </c>
      <c r="J3789">
        <v>52</v>
      </c>
      <c r="K3789">
        <v>4096</v>
      </c>
      <c r="L3789">
        <v>22</v>
      </c>
      <c r="M3789">
        <v>35.321171240226803</v>
      </c>
    </row>
    <row r="3790" spans="1:13" hidden="1" outlineLevel="3" x14ac:dyDescent="0.2">
      <c r="A3790">
        <v>1977</v>
      </c>
      <c r="B3790">
        <v>9</v>
      </c>
      <c r="C3790" t="s">
        <v>3735</v>
      </c>
      <c r="D3790">
        <v>13</v>
      </c>
      <c r="E3790" t="s">
        <v>5017</v>
      </c>
      <c r="F3790" t="s">
        <v>5019</v>
      </c>
      <c r="G3790" t="s">
        <v>156</v>
      </c>
      <c r="H3790">
        <v>116</v>
      </c>
      <c r="I3790">
        <v>0</v>
      </c>
      <c r="J3790">
        <v>2</v>
      </c>
      <c r="K3790">
        <v>4096</v>
      </c>
      <c r="L3790">
        <v>22</v>
      </c>
      <c r="M3790">
        <v>35.3101757175492</v>
      </c>
    </row>
    <row r="3791" spans="1:13" hidden="1" outlineLevel="3" x14ac:dyDescent="0.2">
      <c r="A3791">
        <v>1977</v>
      </c>
      <c r="B3791">
        <v>11</v>
      </c>
      <c r="C3791" t="s">
        <v>4527</v>
      </c>
      <c r="D3791">
        <v>16</v>
      </c>
      <c r="E3791" t="s">
        <v>5017</v>
      </c>
      <c r="F3791" t="s">
        <v>5021</v>
      </c>
      <c r="G3791" t="s">
        <v>156</v>
      </c>
      <c r="H3791">
        <v>116</v>
      </c>
      <c r="I3791">
        <v>7</v>
      </c>
      <c r="J3791">
        <v>5</v>
      </c>
      <c r="K3791">
        <v>4096</v>
      </c>
      <c r="L3791">
        <v>22</v>
      </c>
      <c r="M3791">
        <v>35.274445308294901</v>
      </c>
    </row>
    <row r="3792" spans="1:13" hidden="1" outlineLevel="3" x14ac:dyDescent="0.2">
      <c r="A3792">
        <v>1977</v>
      </c>
      <c r="B3792">
        <v>20</v>
      </c>
      <c r="C3792" t="s">
        <v>5031</v>
      </c>
      <c r="D3792">
        <v>20</v>
      </c>
      <c r="E3792" t="s">
        <v>5017</v>
      </c>
      <c r="F3792" t="s">
        <v>5032</v>
      </c>
      <c r="G3792" t="s">
        <v>156</v>
      </c>
      <c r="H3792">
        <v>116</v>
      </c>
      <c r="I3792">
        <v>27</v>
      </c>
      <c r="J3792">
        <v>11</v>
      </c>
      <c r="K3792">
        <v>4096</v>
      </c>
      <c r="L3792">
        <v>22</v>
      </c>
      <c r="M3792">
        <v>35.172971464419298</v>
      </c>
    </row>
    <row r="3793" spans="1:13" hidden="1" outlineLevel="3" x14ac:dyDescent="0.2">
      <c r="A3793">
        <v>1977</v>
      </c>
      <c r="B3793">
        <v>22</v>
      </c>
      <c r="C3793" t="s">
        <v>4924</v>
      </c>
      <c r="D3793">
        <v>19</v>
      </c>
      <c r="E3793" t="s">
        <v>5017</v>
      </c>
      <c r="F3793" t="s">
        <v>5034</v>
      </c>
      <c r="G3793" t="s">
        <v>156</v>
      </c>
      <c r="H3793">
        <v>116</v>
      </c>
      <c r="I3793">
        <v>30</v>
      </c>
      <c r="J3793">
        <v>9</v>
      </c>
      <c r="K3793">
        <v>4096</v>
      </c>
      <c r="L3793">
        <v>22</v>
      </c>
      <c r="M3793">
        <v>35.158043818802099</v>
      </c>
    </row>
    <row r="3794" spans="1:13" hidden="1" outlineLevel="3" x14ac:dyDescent="0.2">
      <c r="A3794">
        <v>1977</v>
      </c>
      <c r="B3794">
        <v>41</v>
      </c>
      <c r="C3794" t="s">
        <v>3524</v>
      </c>
      <c r="D3794">
        <v>14</v>
      </c>
      <c r="E3794" t="s">
        <v>5017</v>
      </c>
      <c r="F3794" t="s">
        <v>5057</v>
      </c>
      <c r="G3794" t="s">
        <v>156</v>
      </c>
      <c r="H3794">
        <v>117</v>
      </c>
      <c r="I3794">
        <v>18</v>
      </c>
      <c r="J3794">
        <v>2</v>
      </c>
      <c r="K3794">
        <v>4096</v>
      </c>
      <c r="L3794">
        <v>22</v>
      </c>
      <c r="M3794">
        <v>34.918845700266601</v>
      </c>
    </row>
    <row r="3795" spans="1:13" outlineLevel="2" collapsed="1" x14ac:dyDescent="0.2">
      <c r="E3795" s="10" t="s">
        <v>13191</v>
      </c>
      <c r="M3795">
        <f>SUBTOTAL(1,M3789:M3794)</f>
        <v>35.192608874926485</v>
      </c>
    </row>
    <row r="3796" spans="1:13" hidden="1" outlineLevel="3" x14ac:dyDescent="0.2">
      <c r="A3796">
        <v>1977</v>
      </c>
      <c r="B3796">
        <v>1</v>
      </c>
      <c r="C3796" t="s">
        <v>4117</v>
      </c>
      <c r="D3796">
        <v>21</v>
      </c>
      <c r="E3796" t="s">
        <v>4887</v>
      </c>
      <c r="F3796" t="s">
        <v>5004</v>
      </c>
      <c r="G3796" t="s">
        <v>156</v>
      </c>
      <c r="H3796">
        <v>113</v>
      </c>
      <c r="I3796">
        <v>28</v>
      </c>
      <c r="J3796">
        <v>32</v>
      </c>
      <c r="K3796">
        <v>4096</v>
      </c>
      <c r="L3796">
        <v>22</v>
      </c>
      <c r="M3796">
        <v>36.095879680400998</v>
      </c>
    </row>
    <row r="3797" spans="1:13" hidden="1" outlineLevel="3" x14ac:dyDescent="0.2">
      <c r="A3797">
        <v>1977</v>
      </c>
      <c r="B3797">
        <v>1</v>
      </c>
      <c r="C3797" t="s">
        <v>4117</v>
      </c>
      <c r="D3797">
        <v>21</v>
      </c>
      <c r="E3797" t="s">
        <v>4887</v>
      </c>
      <c r="F3797" t="s">
        <v>5005</v>
      </c>
      <c r="G3797" t="s">
        <v>156</v>
      </c>
      <c r="H3797">
        <v>115</v>
      </c>
      <c r="I3797">
        <v>38</v>
      </c>
      <c r="J3797">
        <v>30</v>
      </c>
      <c r="K3797">
        <v>4096</v>
      </c>
      <c r="L3797">
        <v>22</v>
      </c>
      <c r="M3797">
        <v>35.419759313972698</v>
      </c>
    </row>
    <row r="3798" spans="1:13" hidden="1" outlineLevel="3" x14ac:dyDescent="0.2">
      <c r="A3798">
        <v>1977</v>
      </c>
      <c r="B3798">
        <v>7</v>
      </c>
      <c r="C3798" t="s">
        <v>5015</v>
      </c>
      <c r="D3798">
        <v>27</v>
      </c>
      <c r="E3798" t="s">
        <v>4887</v>
      </c>
      <c r="F3798" t="s">
        <v>5016</v>
      </c>
      <c r="G3798" t="s">
        <v>156</v>
      </c>
      <c r="H3798">
        <v>115</v>
      </c>
      <c r="I3798">
        <v>56</v>
      </c>
      <c r="J3798">
        <v>12</v>
      </c>
      <c r="K3798">
        <v>4096</v>
      </c>
      <c r="L3798">
        <v>22</v>
      </c>
      <c r="M3798">
        <v>35.329633995572202</v>
      </c>
    </row>
    <row r="3799" spans="1:13" hidden="1" outlineLevel="3" x14ac:dyDescent="0.2">
      <c r="A3799">
        <v>1977</v>
      </c>
      <c r="B3799">
        <v>24</v>
      </c>
      <c r="C3799" t="s">
        <v>4492</v>
      </c>
      <c r="D3799">
        <v>28</v>
      </c>
      <c r="E3799" t="s">
        <v>4887</v>
      </c>
      <c r="F3799" t="s">
        <v>5036</v>
      </c>
      <c r="G3799" t="s">
        <v>156</v>
      </c>
      <c r="H3799">
        <v>116</v>
      </c>
      <c r="I3799">
        <v>33</v>
      </c>
      <c r="J3799">
        <v>15</v>
      </c>
      <c r="K3799">
        <v>4096</v>
      </c>
      <c r="L3799">
        <v>22</v>
      </c>
      <c r="M3799">
        <v>35.142458799556699</v>
      </c>
    </row>
    <row r="3800" spans="1:13" hidden="1" outlineLevel="3" x14ac:dyDescent="0.2">
      <c r="A3800">
        <v>1977</v>
      </c>
      <c r="B3800">
        <v>27</v>
      </c>
      <c r="C3800" t="s">
        <v>4579</v>
      </c>
      <c r="D3800">
        <v>26</v>
      </c>
      <c r="E3800" t="s">
        <v>4887</v>
      </c>
      <c r="F3800" t="s">
        <v>5041</v>
      </c>
      <c r="G3800" t="s">
        <v>156</v>
      </c>
      <c r="H3800">
        <v>116</v>
      </c>
      <c r="I3800">
        <v>41</v>
      </c>
      <c r="J3800">
        <v>24</v>
      </c>
      <c r="K3800">
        <v>4096</v>
      </c>
      <c r="L3800">
        <v>22</v>
      </c>
      <c r="M3800">
        <v>35.1015511183477</v>
      </c>
    </row>
    <row r="3801" spans="1:13" hidden="1" outlineLevel="3" x14ac:dyDescent="0.2">
      <c r="A3801">
        <v>1977</v>
      </c>
      <c r="B3801">
        <v>34</v>
      </c>
      <c r="C3801" t="s">
        <v>4679</v>
      </c>
      <c r="D3801">
        <v>23</v>
      </c>
      <c r="E3801" t="s">
        <v>4887</v>
      </c>
      <c r="F3801" t="s">
        <v>5048</v>
      </c>
      <c r="G3801" t="s">
        <v>156</v>
      </c>
      <c r="H3801">
        <v>117</v>
      </c>
      <c r="I3801">
        <v>1</v>
      </c>
      <c r="J3801">
        <v>37</v>
      </c>
      <c r="K3801">
        <v>4096</v>
      </c>
      <c r="L3801">
        <v>22</v>
      </c>
      <c r="M3801">
        <v>35.000486592593802</v>
      </c>
    </row>
    <row r="3802" spans="1:13" hidden="1" outlineLevel="3" x14ac:dyDescent="0.2">
      <c r="A3802">
        <v>1977</v>
      </c>
      <c r="B3802">
        <v>35</v>
      </c>
      <c r="C3802" t="s">
        <v>4164</v>
      </c>
      <c r="D3802">
        <v>24</v>
      </c>
      <c r="E3802" t="s">
        <v>4887</v>
      </c>
      <c r="F3802" t="s">
        <v>5049</v>
      </c>
      <c r="G3802" t="s">
        <v>156</v>
      </c>
      <c r="H3802">
        <v>117</v>
      </c>
      <c r="I3802">
        <v>3</v>
      </c>
      <c r="J3802">
        <v>57</v>
      </c>
      <c r="K3802">
        <v>4096</v>
      </c>
      <c r="L3802">
        <v>22</v>
      </c>
      <c r="M3802">
        <v>34.988859544842903</v>
      </c>
    </row>
    <row r="3803" spans="1:13" hidden="1" outlineLevel="3" x14ac:dyDescent="0.2">
      <c r="A3803">
        <v>1977</v>
      </c>
      <c r="B3803">
        <v>40</v>
      </c>
      <c r="C3803" t="s">
        <v>4704</v>
      </c>
      <c r="D3803">
        <v>29</v>
      </c>
      <c r="E3803" t="s">
        <v>4887</v>
      </c>
      <c r="F3803" t="s">
        <v>5056</v>
      </c>
      <c r="G3803" t="s">
        <v>156</v>
      </c>
      <c r="H3803">
        <v>117</v>
      </c>
      <c r="I3803">
        <v>15</v>
      </c>
      <c r="J3803">
        <v>13</v>
      </c>
      <c r="K3803">
        <v>4096</v>
      </c>
      <c r="L3803">
        <v>22</v>
      </c>
      <c r="M3803">
        <v>34.932826044210898</v>
      </c>
    </row>
    <row r="3804" spans="1:13" outlineLevel="2" collapsed="1" x14ac:dyDescent="0.2">
      <c r="E3804" s="10" t="s">
        <v>13185</v>
      </c>
      <c r="M3804">
        <f>SUBTOTAL(1,M3796:M3803)</f>
        <v>35.251431886187241</v>
      </c>
    </row>
    <row r="3805" spans="1:13" hidden="1" outlineLevel="3" x14ac:dyDescent="0.2">
      <c r="A3805">
        <v>1977</v>
      </c>
      <c r="B3805">
        <v>13</v>
      </c>
      <c r="C3805" t="s">
        <v>3953</v>
      </c>
      <c r="D3805">
        <v>63</v>
      </c>
      <c r="E3805" t="s">
        <v>5023</v>
      </c>
      <c r="F3805" t="s">
        <v>5024</v>
      </c>
      <c r="G3805" t="s">
        <v>156</v>
      </c>
      <c r="H3805">
        <v>116</v>
      </c>
      <c r="I3805">
        <v>11</v>
      </c>
      <c r="J3805">
        <v>43</v>
      </c>
      <c r="K3805">
        <v>4096</v>
      </c>
      <c r="L3805">
        <v>22</v>
      </c>
      <c r="M3805">
        <v>35.251002263909101</v>
      </c>
    </row>
    <row r="3806" spans="1:13" hidden="1" outlineLevel="3" x14ac:dyDescent="0.2">
      <c r="A3806">
        <v>1977</v>
      </c>
      <c r="B3806">
        <v>14</v>
      </c>
      <c r="C3806" t="s">
        <v>4616</v>
      </c>
      <c r="D3806">
        <v>62</v>
      </c>
      <c r="E3806" t="s">
        <v>5023</v>
      </c>
      <c r="F3806" t="s">
        <v>5025</v>
      </c>
      <c r="G3806" t="s">
        <v>156</v>
      </c>
      <c r="H3806">
        <v>116</v>
      </c>
      <c r="I3806">
        <v>14</v>
      </c>
      <c r="J3806">
        <v>41</v>
      </c>
      <c r="K3806">
        <v>4096</v>
      </c>
      <c r="L3806">
        <v>22</v>
      </c>
      <c r="M3806">
        <v>35.236008325348102</v>
      </c>
    </row>
    <row r="3807" spans="1:13" hidden="1" outlineLevel="3" x14ac:dyDescent="0.2">
      <c r="A3807">
        <v>1977</v>
      </c>
      <c r="B3807">
        <v>19</v>
      </c>
      <c r="C3807" t="s">
        <v>4496</v>
      </c>
      <c r="D3807">
        <v>61</v>
      </c>
      <c r="E3807" t="s">
        <v>5023</v>
      </c>
      <c r="F3807" t="s">
        <v>5030</v>
      </c>
      <c r="G3807" t="s">
        <v>156</v>
      </c>
      <c r="H3807">
        <v>116</v>
      </c>
      <c r="I3807">
        <v>26</v>
      </c>
      <c r="J3807">
        <v>7</v>
      </c>
      <c r="K3807">
        <v>4096</v>
      </c>
      <c r="L3807">
        <v>22</v>
      </c>
      <c r="M3807">
        <v>35.178341806487602</v>
      </c>
    </row>
    <row r="3808" spans="1:13" hidden="1" outlineLevel="3" x14ac:dyDescent="0.2">
      <c r="A3808">
        <v>1977</v>
      </c>
      <c r="B3808">
        <v>28</v>
      </c>
      <c r="C3808" t="s">
        <v>4504</v>
      </c>
      <c r="D3808">
        <v>69</v>
      </c>
      <c r="E3808" t="s">
        <v>5023</v>
      </c>
      <c r="F3808" t="s">
        <v>5042</v>
      </c>
      <c r="G3808" t="s">
        <v>156</v>
      </c>
      <c r="H3808">
        <v>116</v>
      </c>
      <c r="I3808">
        <v>41</v>
      </c>
      <c r="J3808">
        <v>41</v>
      </c>
      <c r="K3808">
        <v>4096</v>
      </c>
      <c r="L3808">
        <v>22</v>
      </c>
      <c r="M3808">
        <v>35.100130682859501</v>
      </c>
    </row>
    <row r="3809" spans="1:13" hidden="1" outlineLevel="3" x14ac:dyDescent="0.2">
      <c r="A3809">
        <v>1977</v>
      </c>
      <c r="B3809">
        <v>44</v>
      </c>
      <c r="C3809" t="s">
        <v>3854</v>
      </c>
      <c r="D3809">
        <v>67</v>
      </c>
      <c r="E3809" t="s">
        <v>5023</v>
      </c>
      <c r="F3809" t="s">
        <v>5060</v>
      </c>
      <c r="G3809" t="s">
        <v>156</v>
      </c>
      <c r="H3809">
        <v>117</v>
      </c>
      <c r="I3809">
        <v>28</v>
      </c>
      <c r="J3809">
        <v>3</v>
      </c>
      <c r="K3809">
        <v>4096</v>
      </c>
      <c r="L3809">
        <v>22</v>
      </c>
      <c r="M3809">
        <v>34.869219145721097</v>
      </c>
    </row>
    <row r="3810" spans="1:13" hidden="1" outlineLevel="3" x14ac:dyDescent="0.2">
      <c r="A3810">
        <v>1977</v>
      </c>
      <c r="B3810">
        <v>50</v>
      </c>
      <c r="C3810" t="s">
        <v>4277</v>
      </c>
      <c r="D3810">
        <v>65</v>
      </c>
      <c r="E3810" t="s">
        <v>5023</v>
      </c>
      <c r="F3810" t="s">
        <v>5067</v>
      </c>
      <c r="G3810" t="s">
        <v>156</v>
      </c>
      <c r="H3810">
        <v>117</v>
      </c>
      <c r="I3810">
        <v>51</v>
      </c>
      <c r="J3810">
        <v>31</v>
      </c>
      <c r="K3810">
        <v>4096</v>
      </c>
      <c r="L3810">
        <v>22</v>
      </c>
      <c r="M3810">
        <v>34.753506437798499</v>
      </c>
    </row>
    <row r="3811" spans="1:13" outlineLevel="2" collapsed="1" x14ac:dyDescent="0.2">
      <c r="E3811" s="10" t="s">
        <v>13192</v>
      </c>
      <c r="M3811">
        <f>SUBTOTAL(1,M3805:M3810)</f>
        <v>35.064701443687319</v>
      </c>
    </row>
    <row r="3812" spans="1:13" hidden="1" outlineLevel="3" x14ac:dyDescent="0.2">
      <c r="A3812">
        <v>1977</v>
      </c>
      <c r="B3812">
        <v>2</v>
      </c>
      <c r="C3812" t="s">
        <v>4776</v>
      </c>
      <c r="D3812">
        <v>81</v>
      </c>
      <c r="E3812" t="s">
        <v>5006</v>
      </c>
      <c r="F3812" t="s">
        <v>5007</v>
      </c>
      <c r="G3812" t="s">
        <v>156</v>
      </c>
      <c r="H3812">
        <v>113</v>
      </c>
      <c r="I3812">
        <v>29</v>
      </c>
      <c r="J3812">
        <v>20</v>
      </c>
      <c r="K3812">
        <v>4096</v>
      </c>
      <c r="L3812">
        <v>22</v>
      </c>
      <c r="M3812">
        <v>36.091638926962901</v>
      </c>
    </row>
    <row r="3813" spans="1:13" hidden="1" outlineLevel="3" x14ac:dyDescent="0.2">
      <c r="A3813">
        <v>1977</v>
      </c>
      <c r="B3813">
        <v>2</v>
      </c>
      <c r="C3813" t="s">
        <v>4776</v>
      </c>
      <c r="D3813">
        <v>81</v>
      </c>
      <c r="E3813" t="s">
        <v>5006</v>
      </c>
      <c r="F3813" t="s">
        <v>5008</v>
      </c>
      <c r="G3813" t="s">
        <v>156</v>
      </c>
      <c r="H3813">
        <v>115</v>
      </c>
      <c r="I3813">
        <v>39</v>
      </c>
      <c r="J3813">
        <v>18</v>
      </c>
      <c r="K3813">
        <v>4096</v>
      </c>
      <c r="L3813">
        <v>22</v>
      </c>
      <c r="M3813">
        <v>35.415675932730899</v>
      </c>
    </row>
    <row r="3814" spans="1:13" hidden="1" outlineLevel="3" x14ac:dyDescent="0.2">
      <c r="A3814">
        <v>1977</v>
      </c>
      <c r="B3814">
        <v>5</v>
      </c>
      <c r="C3814" t="s">
        <v>5012</v>
      </c>
      <c r="D3814">
        <v>88</v>
      </c>
      <c r="E3814" t="s">
        <v>5006</v>
      </c>
      <c r="F3814" t="s">
        <v>4793</v>
      </c>
      <c r="G3814" t="s">
        <v>156</v>
      </c>
      <c r="H3814">
        <v>115</v>
      </c>
      <c r="I3814">
        <v>50</v>
      </c>
      <c r="J3814">
        <v>54</v>
      </c>
      <c r="K3814">
        <v>4096</v>
      </c>
      <c r="L3814">
        <v>22</v>
      </c>
      <c r="M3814">
        <v>35.356572530175903</v>
      </c>
    </row>
    <row r="3815" spans="1:13" hidden="1" outlineLevel="3" x14ac:dyDescent="0.2">
      <c r="A3815">
        <v>1977</v>
      </c>
      <c r="B3815">
        <v>12</v>
      </c>
      <c r="C3815" t="s">
        <v>4919</v>
      </c>
      <c r="D3815">
        <v>87</v>
      </c>
      <c r="E3815" t="s">
        <v>5006</v>
      </c>
      <c r="F3815" t="s">
        <v>5022</v>
      </c>
      <c r="G3815" t="s">
        <v>156</v>
      </c>
      <c r="H3815">
        <v>116</v>
      </c>
      <c r="I3815">
        <v>8</v>
      </c>
      <c r="J3815">
        <v>36</v>
      </c>
      <c r="K3815">
        <v>4096</v>
      </c>
      <c r="L3815">
        <v>22</v>
      </c>
      <c r="M3815">
        <v>35.266768073931601</v>
      </c>
    </row>
    <row r="3816" spans="1:13" hidden="1" outlineLevel="3" x14ac:dyDescent="0.2">
      <c r="A3816">
        <v>1977</v>
      </c>
      <c r="B3816">
        <v>26</v>
      </c>
      <c r="C3816" t="s">
        <v>5039</v>
      </c>
      <c r="D3816">
        <v>85</v>
      </c>
      <c r="E3816" t="s">
        <v>5006</v>
      </c>
      <c r="F3816" t="s">
        <v>5040</v>
      </c>
      <c r="G3816" t="s">
        <v>156</v>
      </c>
      <c r="H3816">
        <v>116</v>
      </c>
      <c r="I3816">
        <v>40</v>
      </c>
      <c r="J3816">
        <v>43</v>
      </c>
      <c r="K3816">
        <v>4096</v>
      </c>
      <c r="L3816">
        <v>22</v>
      </c>
      <c r="M3816">
        <v>35.104977347557202</v>
      </c>
    </row>
    <row r="3817" spans="1:13" hidden="1" outlineLevel="3" x14ac:dyDescent="0.2">
      <c r="A3817">
        <v>1977</v>
      </c>
      <c r="B3817">
        <v>31</v>
      </c>
      <c r="C3817" t="s">
        <v>4663</v>
      </c>
      <c r="D3817">
        <v>84</v>
      </c>
      <c r="E3817" t="s">
        <v>5006</v>
      </c>
      <c r="F3817" t="s">
        <v>5045</v>
      </c>
      <c r="G3817" t="s">
        <v>156</v>
      </c>
      <c r="H3817">
        <v>116</v>
      </c>
      <c r="I3817">
        <v>50</v>
      </c>
      <c r="J3817">
        <v>13</v>
      </c>
      <c r="K3817">
        <v>4096</v>
      </c>
      <c r="L3817">
        <v>22</v>
      </c>
      <c r="M3817">
        <v>35.057404312277498</v>
      </c>
    </row>
    <row r="3818" spans="1:13" hidden="1" outlineLevel="3" x14ac:dyDescent="0.2">
      <c r="A3818">
        <v>1977</v>
      </c>
      <c r="B3818">
        <v>46</v>
      </c>
      <c r="C3818" t="s">
        <v>4853</v>
      </c>
      <c r="D3818">
        <v>82</v>
      </c>
      <c r="E3818" t="s">
        <v>5006</v>
      </c>
      <c r="F3818" t="s">
        <v>5062</v>
      </c>
      <c r="G3818" t="s">
        <v>156</v>
      </c>
      <c r="H3818">
        <v>117</v>
      </c>
      <c r="I3818">
        <v>34</v>
      </c>
      <c r="J3818">
        <v>36</v>
      </c>
      <c r="K3818">
        <v>4096</v>
      </c>
      <c r="L3818">
        <v>22</v>
      </c>
      <c r="M3818">
        <v>34.8368440450202</v>
      </c>
    </row>
    <row r="3819" spans="1:13" hidden="1" outlineLevel="3" x14ac:dyDescent="0.2">
      <c r="A3819">
        <v>1977</v>
      </c>
      <c r="B3819">
        <v>53</v>
      </c>
      <c r="C3819" t="s">
        <v>3630</v>
      </c>
      <c r="D3819">
        <v>83</v>
      </c>
      <c r="E3819" t="s">
        <v>5006</v>
      </c>
      <c r="F3819" t="s">
        <v>5071</v>
      </c>
      <c r="G3819" t="s">
        <v>156</v>
      </c>
      <c r="H3819">
        <v>118</v>
      </c>
      <c r="I3819">
        <v>2</v>
      </c>
      <c r="J3819">
        <v>17</v>
      </c>
      <c r="K3819">
        <v>4096</v>
      </c>
      <c r="L3819">
        <v>22</v>
      </c>
      <c r="M3819">
        <v>34.700673276273797</v>
      </c>
    </row>
    <row r="3820" spans="1:13" outlineLevel="2" collapsed="1" x14ac:dyDescent="0.2">
      <c r="E3820" s="10" t="s">
        <v>13193</v>
      </c>
      <c r="M3820">
        <f>SUBTOTAL(1,M3812:M3819)</f>
        <v>35.228819305616248</v>
      </c>
    </row>
    <row r="3821" spans="1:13" outlineLevel="1" x14ac:dyDescent="0.2">
      <c r="A3821" s="10" t="s">
        <v>12934</v>
      </c>
      <c r="M3821">
        <f>SUBTOTAL(1,M3755:M3819)</f>
        <v>35.135028550704284</v>
      </c>
    </row>
    <row r="3822" spans="1:13" hidden="1" outlineLevel="3" x14ac:dyDescent="0.2">
      <c r="A3822">
        <v>1978</v>
      </c>
      <c r="B3822">
        <v>4</v>
      </c>
      <c r="C3822" t="s">
        <v>4103</v>
      </c>
      <c r="D3822">
        <v>22</v>
      </c>
      <c r="E3822" t="s">
        <v>5078</v>
      </c>
      <c r="F3822" t="s">
        <v>5079</v>
      </c>
      <c r="G3822" t="s">
        <v>156</v>
      </c>
      <c r="H3822">
        <v>108</v>
      </c>
      <c r="I3822">
        <v>27</v>
      </c>
      <c r="J3822">
        <v>4</v>
      </c>
      <c r="K3822">
        <v>3908</v>
      </c>
      <c r="L3822">
        <v>22</v>
      </c>
      <c r="M3822">
        <v>36.034669999795</v>
      </c>
    </row>
    <row r="3823" spans="1:13" hidden="1" outlineLevel="3" x14ac:dyDescent="0.2">
      <c r="A3823">
        <v>1978</v>
      </c>
      <c r="B3823">
        <v>9</v>
      </c>
      <c r="C3823" t="s">
        <v>3961</v>
      </c>
      <c r="D3823">
        <v>21</v>
      </c>
      <c r="E3823" t="s">
        <v>5078</v>
      </c>
      <c r="F3823" t="s">
        <v>5085</v>
      </c>
      <c r="G3823" t="s">
        <v>156</v>
      </c>
      <c r="H3823">
        <v>108</v>
      </c>
      <c r="I3823">
        <v>39</v>
      </c>
      <c r="J3823">
        <v>1</v>
      </c>
      <c r="K3823">
        <v>3908</v>
      </c>
      <c r="L3823">
        <v>22</v>
      </c>
      <c r="M3823">
        <v>35.968614898463699</v>
      </c>
    </row>
    <row r="3824" spans="1:13" hidden="1" outlineLevel="3" x14ac:dyDescent="0.2">
      <c r="A3824">
        <v>1978</v>
      </c>
      <c r="B3824">
        <v>16</v>
      </c>
      <c r="C3824" t="s">
        <v>3461</v>
      </c>
      <c r="D3824">
        <v>25</v>
      </c>
      <c r="E3824" t="s">
        <v>5078</v>
      </c>
      <c r="F3824" t="s">
        <v>5094</v>
      </c>
      <c r="G3824" t="s">
        <v>156</v>
      </c>
      <c r="H3824">
        <v>109</v>
      </c>
      <c r="I3824">
        <v>9</v>
      </c>
      <c r="J3824">
        <v>19</v>
      </c>
      <c r="K3824">
        <v>3908</v>
      </c>
      <c r="L3824">
        <v>22</v>
      </c>
      <c r="M3824">
        <v>35.802208372883598</v>
      </c>
    </row>
    <row r="3825" spans="1:13" hidden="1" outlineLevel="3" x14ac:dyDescent="0.2">
      <c r="A3825">
        <v>1978</v>
      </c>
      <c r="B3825">
        <v>20</v>
      </c>
      <c r="C3825" t="s">
        <v>4151</v>
      </c>
      <c r="D3825">
        <v>23</v>
      </c>
      <c r="E3825" t="s">
        <v>5078</v>
      </c>
      <c r="F3825" t="s">
        <v>5099</v>
      </c>
      <c r="G3825" t="s">
        <v>156</v>
      </c>
      <c r="H3825">
        <v>109</v>
      </c>
      <c r="I3825">
        <v>12</v>
      </c>
      <c r="J3825">
        <v>14</v>
      </c>
      <c r="K3825">
        <v>3908</v>
      </c>
      <c r="L3825">
        <v>22</v>
      </c>
      <c r="M3825">
        <v>35.786271347682899</v>
      </c>
    </row>
    <row r="3826" spans="1:13" hidden="1" outlineLevel="3" x14ac:dyDescent="0.2">
      <c r="A3826">
        <v>1978</v>
      </c>
      <c r="B3826">
        <v>26</v>
      </c>
      <c r="C3826" t="s">
        <v>5108</v>
      </c>
      <c r="D3826">
        <v>29</v>
      </c>
      <c r="E3826" t="s">
        <v>5078</v>
      </c>
      <c r="F3826" t="s">
        <v>5109</v>
      </c>
      <c r="G3826" t="s">
        <v>156</v>
      </c>
      <c r="H3826">
        <v>109</v>
      </c>
      <c r="I3826">
        <v>20</v>
      </c>
      <c r="J3826">
        <v>29</v>
      </c>
      <c r="K3826">
        <v>3908</v>
      </c>
      <c r="L3826">
        <v>22</v>
      </c>
      <c r="M3826">
        <v>35.7412690630009</v>
      </c>
    </row>
    <row r="3827" spans="1:13" hidden="1" outlineLevel="3" x14ac:dyDescent="0.2">
      <c r="A3827">
        <v>1978</v>
      </c>
      <c r="B3827">
        <v>51</v>
      </c>
      <c r="C3827" t="s">
        <v>4858</v>
      </c>
      <c r="D3827">
        <v>24</v>
      </c>
      <c r="E3827" t="s">
        <v>5078</v>
      </c>
      <c r="F3827" t="s">
        <v>5142</v>
      </c>
      <c r="G3827" t="s">
        <v>156</v>
      </c>
      <c r="H3827">
        <v>109</v>
      </c>
      <c r="I3827">
        <v>59</v>
      </c>
      <c r="J3827">
        <v>31</v>
      </c>
      <c r="K3827">
        <v>3908</v>
      </c>
      <c r="L3827">
        <v>22</v>
      </c>
      <c r="M3827">
        <v>35.529874662538397</v>
      </c>
    </row>
    <row r="3828" spans="1:13" hidden="1" outlineLevel="3" x14ac:dyDescent="0.2">
      <c r="A3828">
        <v>1978</v>
      </c>
      <c r="B3828">
        <v>60</v>
      </c>
      <c r="C3828" t="s">
        <v>5154</v>
      </c>
      <c r="D3828">
        <v>26</v>
      </c>
      <c r="E3828" t="s">
        <v>5078</v>
      </c>
      <c r="F3828" t="s">
        <v>5155</v>
      </c>
      <c r="G3828" t="s">
        <v>156</v>
      </c>
      <c r="H3828">
        <v>110</v>
      </c>
      <c r="I3828">
        <v>11</v>
      </c>
      <c r="J3828">
        <v>53</v>
      </c>
      <c r="K3828">
        <v>3908</v>
      </c>
      <c r="L3828">
        <v>22</v>
      </c>
      <c r="M3828">
        <v>35.463420659267499</v>
      </c>
    </row>
    <row r="3829" spans="1:13" outlineLevel="2" collapsed="1" x14ac:dyDescent="0.2">
      <c r="E3829" s="10" t="s">
        <v>13194</v>
      </c>
      <c r="M3829">
        <f>SUBTOTAL(1,M3822:M3828)</f>
        <v>35.760904143376003</v>
      </c>
    </row>
    <row r="3830" spans="1:13" hidden="1" outlineLevel="3" x14ac:dyDescent="0.2">
      <c r="A3830">
        <v>1978</v>
      </c>
      <c r="B3830">
        <v>23</v>
      </c>
      <c r="C3830" t="s">
        <v>5103</v>
      </c>
      <c r="D3830">
        <v>86</v>
      </c>
      <c r="E3830" t="s">
        <v>5104</v>
      </c>
      <c r="F3830" t="s">
        <v>5105</v>
      </c>
      <c r="G3830" t="s">
        <v>156</v>
      </c>
      <c r="H3830">
        <v>109</v>
      </c>
      <c r="I3830">
        <v>15</v>
      </c>
      <c r="J3830">
        <v>40</v>
      </c>
      <c r="K3830">
        <v>3908</v>
      </c>
      <c r="L3830">
        <v>22</v>
      </c>
      <c r="M3830">
        <v>35.767529363908999</v>
      </c>
    </row>
    <row r="3831" spans="1:13" hidden="1" outlineLevel="3" x14ac:dyDescent="0.2">
      <c r="A3831">
        <v>1978</v>
      </c>
      <c r="B3831">
        <v>48</v>
      </c>
      <c r="C3831" t="s">
        <v>5137</v>
      </c>
      <c r="D3831">
        <v>84</v>
      </c>
      <c r="E3831" t="s">
        <v>5104</v>
      </c>
      <c r="F3831" t="s">
        <v>5138</v>
      </c>
      <c r="G3831" t="s">
        <v>156</v>
      </c>
      <c r="H3831">
        <v>109</v>
      </c>
      <c r="I3831">
        <v>57</v>
      </c>
      <c r="J3831">
        <v>48</v>
      </c>
      <c r="K3831">
        <v>3908</v>
      </c>
      <c r="L3831">
        <v>22</v>
      </c>
      <c r="M3831">
        <v>35.539119100306102</v>
      </c>
    </row>
    <row r="3832" spans="1:13" hidden="1" outlineLevel="3" x14ac:dyDescent="0.2">
      <c r="A3832">
        <v>1978</v>
      </c>
      <c r="B3832">
        <v>50</v>
      </c>
      <c r="C3832" t="s">
        <v>5140</v>
      </c>
      <c r="D3832">
        <v>87</v>
      </c>
      <c r="E3832" t="s">
        <v>5104</v>
      </c>
      <c r="F3832" t="s">
        <v>5141</v>
      </c>
      <c r="G3832" t="s">
        <v>156</v>
      </c>
      <c r="H3832">
        <v>109</v>
      </c>
      <c r="I3832">
        <v>59</v>
      </c>
      <c r="J3832">
        <v>26</v>
      </c>
      <c r="K3832">
        <v>3908</v>
      </c>
      <c r="L3832">
        <v>22</v>
      </c>
      <c r="M3832">
        <v>35.5303233105872</v>
      </c>
    </row>
    <row r="3833" spans="1:13" hidden="1" outlineLevel="3" x14ac:dyDescent="0.2">
      <c r="A3833">
        <v>1978</v>
      </c>
      <c r="B3833">
        <v>67</v>
      </c>
      <c r="C3833" t="s">
        <v>5164</v>
      </c>
      <c r="D3833">
        <v>82</v>
      </c>
      <c r="E3833" t="s">
        <v>5104</v>
      </c>
      <c r="F3833" t="s">
        <v>5165</v>
      </c>
      <c r="G3833" t="s">
        <v>156</v>
      </c>
      <c r="H3833">
        <v>110</v>
      </c>
      <c r="I3833">
        <v>34</v>
      </c>
      <c r="J3833">
        <v>40</v>
      </c>
      <c r="K3833">
        <v>3908</v>
      </c>
      <c r="L3833">
        <v>22</v>
      </c>
      <c r="M3833">
        <v>35.341639871382597</v>
      </c>
    </row>
    <row r="3834" spans="1:13" hidden="1" outlineLevel="3" x14ac:dyDescent="0.2">
      <c r="A3834">
        <v>1978</v>
      </c>
      <c r="B3834">
        <v>70</v>
      </c>
      <c r="C3834" t="s">
        <v>5170</v>
      </c>
      <c r="D3834">
        <v>90</v>
      </c>
      <c r="E3834" t="s">
        <v>5104</v>
      </c>
      <c r="F3834" t="s">
        <v>5171</v>
      </c>
      <c r="G3834" t="s">
        <v>156</v>
      </c>
      <c r="H3834">
        <v>110</v>
      </c>
      <c r="I3834">
        <v>36</v>
      </c>
      <c r="J3834">
        <v>54</v>
      </c>
      <c r="K3834">
        <v>3908</v>
      </c>
      <c r="L3834">
        <v>22</v>
      </c>
      <c r="M3834">
        <v>35.3297473217918</v>
      </c>
    </row>
    <row r="3835" spans="1:13" hidden="1" outlineLevel="3" x14ac:dyDescent="0.2">
      <c r="A3835">
        <v>1978</v>
      </c>
      <c r="B3835">
        <v>71</v>
      </c>
      <c r="C3835" t="s">
        <v>5172</v>
      </c>
      <c r="D3835">
        <v>83</v>
      </c>
      <c r="E3835" t="s">
        <v>5104</v>
      </c>
      <c r="F3835" t="s">
        <v>5173</v>
      </c>
      <c r="G3835" t="s">
        <v>156</v>
      </c>
      <c r="H3835">
        <v>110</v>
      </c>
      <c r="I3835">
        <v>38</v>
      </c>
      <c r="J3835">
        <v>13</v>
      </c>
      <c r="K3835">
        <v>3908</v>
      </c>
      <c r="L3835">
        <v>22</v>
      </c>
      <c r="M3835">
        <v>35.322739792062599</v>
      </c>
    </row>
    <row r="3836" spans="1:13" hidden="1" outlineLevel="3" x14ac:dyDescent="0.2">
      <c r="A3836">
        <v>1978</v>
      </c>
      <c r="B3836">
        <v>73</v>
      </c>
      <c r="C3836" t="s">
        <v>5176</v>
      </c>
      <c r="D3836">
        <v>81</v>
      </c>
      <c r="E3836" t="s">
        <v>5104</v>
      </c>
      <c r="F3836" t="s">
        <v>5177</v>
      </c>
      <c r="G3836" t="s">
        <v>156</v>
      </c>
      <c r="H3836">
        <v>110</v>
      </c>
      <c r="I3836">
        <v>45</v>
      </c>
      <c r="J3836">
        <v>2</v>
      </c>
      <c r="K3836">
        <v>3908</v>
      </c>
      <c r="L3836">
        <v>22</v>
      </c>
      <c r="M3836">
        <v>35.2865047077767</v>
      </c>
    </row>
    <row r="3837" spans="1:13" hidden="1" outlineLevel="3" x14ac:dyDescent="0.2">
      <c r="A3837">
        <v>1978</v>
      </c>
      <c r="B3837">
        <v>78</v>
      </c>
      <c r="C3837" t="s">
        <v>5185</v>
      </c>
      <c r="D3837">
        <v>88</v>
      </c>
      <c r="E3837" t="s">
        <v>5104</v>
      </c>
      <c r="F3837" t="s">
        <v>5186</v>
      </c>
      <c r="G3837" t="s">
        <v>156</v>
      </c>
      <c r="H3837">
        <v>112</v>
      </c>
      <c r="I3837">
        <v>10</v>
      </c>
      <c r="J3837">
        <v>26</v>
      </c>
      <c r="K3837">
        <v>3908</v>
      </c>
      <c r="L3837">
        <v>22</v>
      </c>
      <c r="M3837">
        <v>34.838767191810298</v>
      </c>
    </row>
    <row r="3838" spans="1:13" outlineLevel="2" collapsed="1" x14ac:dyDescent="0.2">
      <c r="E3838" s="10" t="s">
        <v>13195</v>
      </c>
      <c r="M3838">
        <f>SUBTOTAL(1,M3830:M3837)</f>
        <v>35.369546332453282</v>
      </c>
    </row>
    <row r="3839" spans="1:13" hidden="1" outlineLevel="3" x14ac:dyDescent="0.2">
      <c r="A3839">
        <v>1978</v>
      </c>
      <c r="B3839">
        <v>10</v>
      </c>
      <c r="C3839" t="s">
        <v>4259</v>
      </c>
      <c r="D3839">
        <v>101</v>
      </c>
      <c r="E3839" t="s">
        <v>5086</v>
      </c>
      <c r="F3839" t="s">
        <v>5087</v>
      </c>
      <c r="G3839" t="s">
        <v>156</v>
      </c>
      <c r="H3839">
        <v>108</v>
      </c>
      <c r="I3839">
        <v>40</v>
      </c>
      <c r="J3839">
        <v>58</v>
      </c>
      <c r="K3839">
        <v>3908</v>
      </c>
      <c r="L3839">
        <v>22</v>
      </c>
      <c r="M3839">
        <v>35.957859008633598</v>
      </c>
    </row>
    <row r="3840" spans="1:13" hidden="1" outlineLevel="3" x14ac:dyDescent="0.2">
      <c r="A3840">
        <v>1978</v>
      </c>
      <c r="B3840">
        <v>15</v>
      </c>
      <c r="C3840" t="s">
        <v>4632</v>
      </c>
      <c r="D3840">
        <v>110</v>
      </c>
      <c r="E3840" t="s">
        <v>5086</v>
      </c>
      <c r="F3840" t="s">
        <v>5093</v>
      </c>
      <c r="G3840" t="s">
        <v>156</v>
      </c>
      <c r="H3840">
        <v>109</v>
      </c>
      <c r="I3840">
        <v>7</v>
      </c>
      <c r="J3840">
        <v>34</v>
      </c>
      <c r="K3840">
        <v>3908</v>
      </c>
      <c r="L3840">
        <v>22</v>
      </c>
      <c r="M3840">
        <v>35.811777403310103</v>
      </c>
    </row>
    <row r="3841" spans="1:13" hidden="1" outlineLevel="3" x14ac:dyDescent="0.2">
      <c r="A3841">
        <v>1978</v>
      </c>
      <c r="B3841">
        <v>30</v>
      </c>
      <c r="C3841" t="s">
        <v>4539</v>
      </c>
      <c r="D3841">
        <v>107</v>
      </c>
      <c r="E3841" t="s">
        <v>5086</v>
      </c>
      <c r="F3841" t="s">
        <v>5113</v>
      </c>
      <c r="G3841" t="s">
        <v>156</v>
      </c>
      <c r="H3841">
        <v>109</v>
      </c>
      <c r="I3841">
        <v>24</v>
      </c>
      <c r="J3841">
        <v>45</v>
      </c>
      <c r="K3841">
        <v>3908</v>
      </c>
      <c r="L3841">
        <v>22</v>
      </c>
      <c r="M3841">
        <v>35.7180395293042</v>
      </c>
    </row>
    <row r="3842" spans="1:13" hidden="1" outlineLevel="3" x14ac:dyDescent="0.2">
      <c r="A3842">
        <v>1978</v>
      </c>
      <c r="B3842">
        <v>54</v>
      </c>
      <c r="C3842" t="s">
        <v>5146</v>
      </c>
      <c r="D3842">
        <v>108</v>
      </c>
      <c r="E3842" t="s">
        <v>5086</v>
      </c>
      <c r="F3842" t="s">
        <v>5147</v>
      </c>
      <c r="G3842" t="s">
        <v>156</v>
      </c>
      <c r="H3842">
        <v>110</v>
      </c>
      <c r="I3842">
        <v>8</v>
      </c>
      <c r="J3842">
        <v>7</v>
      </c>
      <c r="K3842">
        <v>3908</v>
      </c>
      <c r="L3842">
        <v>22</v>
      </c>
      <c r="M3842">
        <v>35.483635024603501</v>
      </c>
    </row>
    <row r="3843" spans="1:13" hidden="1" outlineLevel="3" x14ac:dyDescent="0.2">
      <c r="A3843">
        <v>1978</v>
      </c>
      <c r="B3843">
        <v>68</v>
      </c>
      <c r="C3843" t="s">
        <v>5166</v>
      </c>
      <c r="D3843">
        <v>105</v>
      </c>
      <c r="E3843" t="s">
        <v>5086</v>
      </c>
      <c r="F3843" t="s">
        <v>5167</v>
      </c>
      <c r="G3843" t="s">
        <v>156</v>
      </c>
      <c r="H3843">
        <v>110</v>
      </c>
      <c r="I3843">
        <v>35</v>
      </c>
      <c r="J3843">
        <v>13</v>
      </c>
      <c r="K3843">
        <v>3908</v>
      </c>
      <c r="L3843">
        <v>22</v>
      </c>
      <c r="M3843">
        <v>35.338710366152299</v>
      </c>
    </row>
    <row r="3844" spans="1:13" hidden="1" outlineLevel="3" x14ac:dyDescent="0.2">
      <c r="A3844">
        <v>1978</v>
      </c>
      <c r="B3844">
        <v>72</v>
      </c>
      <c r="C3844" t="s">
        <v>5174</v>
      </c>
      <c r="D3844">
        <v>102</v>
      </c>
      <c r="E3844" t="s">
        <v>5086</v>
      </c>
      <c r="F3844" t="s">
        <v>5175</v>
      </c>
      <c r="G3844" t="s">
        <v>156</v>
      </c>
      <c r="H3844">
        <v>110</v>
      </c>
      <c r="I3844">
        <v>43</v>
      </c>
      <c r="J3844">
        <v>50</v>
      </c>
      <c r="K3844">
        <v>3908</v>
      </c>
      <c r="L3844">
        <v>22</v>
      </c>
      <c r="M3844">
        <v>35.292878107518199</v>
      </c>
    </row>
    <row r="3845" spans="1:13" hidden="1" outlineLevel="3" x14ac:dyDescent="0.2">
      <c r="A3845">
        <v>1978</v>
      </c>
      <c r="B3845">
        <v>77</v>
      </c>
      <c r="C3845" t="s">
        <v>5183</v>
      </c>
      <c r="D3845">
        <v>104</v>
      </c>
      <c r="E3845" t="s">
        <v>5086</v>
      </c>
      <c r="F3845" t="s">
        <v>5184</v>
      </c>
      <c r="G3845" t="s">
        <v>156</v>
      </c>
      <c r="H3845">
        <v>111</v>
      </c>
      <c r="I3845">
        <v>42</v>
      </c>
      <c r="J3845">
        <v>18</v>
      </c>
      <c r="K3845">
        <v>3908</v>
      </c>
      <c r="L3845">
        <v>22</v>
      </c>
      <c r="M3845">
        <v>34.985005147486604</v>
      </c>
    </row>
    <row r="3846" spans="1:13" outlineLevel="2" collapsed="1" x14ac:dyDescent="0.2">
      <c r="E3846" s="10" t="s">
        <v>13196</v>
      </c>
      <c r="M3846">
        <f>SUBTOTAL(1,M3839:M3845)</f>
        <v>35.512557798144073</v>
      </c>
    </row>
    <row r="3847" spans="1:13" hidden="1" outlineLevel="3" x14ac:dyDescent="0.2">
      <c r="A3847">
        <v>1978</v>
      </c>
      <c r="B3847">
        <v>7</v>
      </c>
      <c r="C3847" t="s">
        <v>3977</v>
      </c>
      <c r="D3847">
        <v>31</v>
      </c>
      <c r="E3847" t="s">
        <v>4892</v>
      </c>
      <c r="F3847" t="s">
        <v>5083</v>
      </c>
      <c r="G3847" t="s">
        <v>156</v>
      </c>
      <c r="H3847">
        <v>108</v>
      </c>
      <c r="I3847">
        <v>35</v>
      </c>
      <c r="J3847">
        <v>8</v>
      </c>
      <c r="K3847">
        <v>3908</v>
      </c>
      <c r="L3847">
        <v>22</v>
      </c>
      <c r="M3847">
        <v>35.9900539257318</v>
      </c>
    </row>
    <row r="3848" spans="1:13" hidden="1" outlineLevel="3" x14ac:dyDescent="0.2">
      <c r="A3848">
        <v>1978</v>
      </c>
      <c r="B3848">
        <v>32</v>
      </c>
      <c r="C3848" t="s">
        <v>5115</v>
      </c>
      <c r="D3848">
        <v>38</v>
      </c>
      <c r="E3848" t="s">
        <v>4892</v>
      </c>
      <c r="F3848" t="s">
        <v>5116</v>
      </c>
      <c r="G3848" t="s">
        <v>156</v>
      </c>
      <c r="H3848">
        <v>109</v>
      </c>
      <c r="I3848">
        <v>26</v>
      </c>
      <c r="J3848">
        <v>20</v>
      </c>
      <c r="K3848">
        <v>3908</v>
      </c>
      <c r="L3848">
        <v>22</v>
      </c>
      <c r="M3848">
        <v>35.709426874460597</v>
      </c>
    </row>
    <row r="3849" spans="1:13" outlineLevel="2" collapsed="1" x14ac:dyDescent="0.2">
      <c r="E3849" s="10" t="s">
        <v>13182</v>
      </c>
      <c r="M3849">
        <f>SUBTOTAL(1,M3847:M3848)</f>
        <v>35.849740400096195</v>
      </c>
    </row>
    <row r="3850" spans="1:13" hidden="1" outlineLevel="3" x14ac:dyDescent="0.2">
      <c r="A3850">
        <v>1978</v>
      </c>
      <c r="B3850">
        <v>21</v>
      </c>
      <c r="C3850" t="s">
        <v>5100</v>
      </c>
      <c r="D3850">
        <v>72</v>
      </c>
      <c r="E3850" t="s">
        <v>4909</v>
      </c>
      <c r="F3850" t="s">
        <v>5101</v>
      </c>
      <c r="G3850" t="s">
        <v>156</v>
      </c>
      <c r="H3850">
        <v>109</v>
      </c>
      <c r="I3850">
        <v>13</v>
      </c>
      <c r="J3850">
        <v>35</v>
      </c>
      <c r="K3850">
        <v>3908</v>
      </c>
      <c r="L3850">
        <v>22</v>
      </c>
      <c r="M3850">
        <v>35.7788995841969</v>
      </c>
    </row>
    <row r="3851" spans="1:13" hidden="1" outlineLevel="3" x14ac:dyDescent="0.2">
      <c r="A3851">
        <v>1978</v>
      </c>
      <c r="B3851">
        <v>25</v>
      </c>
      <c r="C3851" t="s">
        <v>4649</v>
      </c>
      <c r="D3851">
        <v>73</v>
      </c>
      <c r="E3851" t="s">
        <v>4909</v>
      </c>
      <c r="F3851" t="s">
        <v>5107</v>
      </c>
      <c r="G3851" t="s">
        <v>156</v>
      </c>
      <c r="H3851">
        <v>109</v>
      </c>
      <c r="I3851">
        <v>19</v>
      </c>
      <c r="J3851">
        <v>46</v>
      </c>
      <c r="K3851">
        <v>3908</v>
      </c>
      <c r="L3851">
        <v>22</v>
      </c>
      <c r="M3851">
        <v>35.745173862891399</v>
      </c>
    </row>
    <row r="3852" spans="1:13" hidden="1" outlineLevel="3" x14ac:dyDescent="0.2">
      <c r="A3852">
        <v>1978</v>
      </c>
      <c r="B3852">
        <v>42</v>
      </c>
      <c r="C3852" t="s">
        <v>4860</v>
      </c>
      <c r="D3852">
        <v>71</v>
      </c>
      <c r="E3852" t="s">
        <v>4909</v>
      </c>
      <c r="F3852" t="s">
        <v>5130</v>
      </c>
      <c r="G3852" t="s">
        <v>156</v>
      </c>
      <c r="H3852">
        <v>109</v>
      </c>
      <c r="I3852">
        <v>47</v>
      </c>
      <c r="J3852">
        <v>19</v>
      </c>
      <c r="K3852">
        <v>3908</v>
      </c>
      <c r="L3852">
        <v>22</v>
      </c>
      <c r="M3852">
        <v>35.5956775520634</v>
      </c>
    </row>
    <row r="3853" spans="1:13" hidden="1" outlineLevel="3" x14ac:dyDescent="0.2">
      <c r="A3853">
        <v>1978</v>
      </c>
      <c r="B3853">
        <v>66</v>
      </c>
      <c r="C3853" t="s">
        <v>5050</v>
      </c>
      <c r="D3853">
        <v>80</v>
      </c>
      <c r="E3853" t="s">
        <v>4909</v>
      </c>
      <c r="F3853" t="s">
        <v>5163</v>
      </c>
      <c r="G3853" t="s">
        <v>156</v>
      </c>
      <c r="H3853">
        <v>110</v>
      </c>
      <c r="I3853">
        <v>28</v>
      </c>
      <c r="J3853">
        <v>16</v>
      </c>
      <c r="K3853">
        <v>3908</v>
      </c>
      <c r="L3853">
        <v>22</v>
      </c>
      <c r="M3853">
        <v>35.375764402961003</v>
      </c>
    </row>
    <row r="3854" spans="1:13" hidden="1" outlineLevel="3" x14ac:dyDescent="0.2">
      <c r="A3854">
        <v>1978</v>
      </c>
      <c r="B3854">
        <v>69</v>
      </c>
      <c r="C3854" t="s">
        <v>5168</v>
      </c>
      <c r="D3854">
        <v>76</v>
      </c>
      <c r="E3854" t="s">
        <v>4909</v>
      </c>
      <c r="F3854" t="s">
        <v>5169</v>
      </c>
      <c r="G3854" t="s">
        <v>156</v>
      </c>
      <c r="H3854">
        <v>110</v>
      </c>
      <c r="I3854">
        <v>35</v>
      </c>
      <c r="J3854">
        <v>16</v>
      </c>
      <c r="K3854">
        <v>3908</v>
      </c>
      <c r="L3854">
        <v>22</v>
      </c>
      <c r="M3854">
        <v>35.338444071577101</v>
      </c>
    </row>
    <row r="3855" spans="1:13" hidden="1" outlineLevel="3" x14ac:dyDescent="0.2">
      <c r="A3855">
        <v>1978</v>
      </c>
      <c r="B3855">
        <v>75</v>
      </c>
      <c r="C3855" t="s">
        <v>5180</v>
      </c>
      <c r="D3855">
        <v>77</v>
      </c>
      <c r="E3855" t="s">
        <v>4909</v>
      </c>
      <c r="F3855" t="s">
        <v>5181</v>
      </c>
      <c r="G3855" t="s">
        <v>156</v>
      </c>
      <c r="H3855">
        <v>111</v>
      </c>
      <c r="I3855">
        <v>7</v>
      </c>
      <c r="J3855">
        <v>16</v>
      </c>
      <c r="K3855">
        <v>3908</v>
      </c>
      <c r="L3855">
        <v>22</v>
      </c>
      <c r="M3855">
        <v>35.168834804867501</v>
      </c>
    </row>
    <row r="3856" spans="1:13" outlineLevel="2" collapsed="1" x14ac:dyDescent="0.2">
      <c r="E3856" s="10" t="s">
        <v>13183</v>
      </c>
      <c r="M3856">
        <f>SUBTOTAL(1,M3850:M3855)</f>
        <v>35.500465713092886</v>
      </c>
    </row>
    <row r="3857" spans="1:13" hidden="1" outlineLevel="3" x14ac:dyDescent="0.2">
      <c r="A3857">
        <v>1978</v>
      </c>
      <c r="B3857">
        <v>2</v>
      </c>
      <c r="C3857" t="s">
        <v>4074</v>
      </c>
      <c r="D3857">
        <v>41</v>
      </c>
      <c r="E3857" t="s">
        <v>5017</v>
      </c>
      <c r="F3857" t="s">
        <v>5075</v>
      </c>
      <c r="G3857" t="s">
        <v>156</v>
      </c>
      <c r="H3857">
        <v>108</v>
      </c>
      <c r="I3857">
        <v>21</v>
      </c>
      <c r="J3857">
        <v>56</v>
      </c>
      <c r="K3857">
        <v>3908</v>
      </c>
      <c r="L3857">
        <v>22</v>
      </c>
      <c r="M3857">
        <v>36.063119687477503</v>
      </c>
    </row>
    <row r="3858" spans="1:13" hidden="1" outlineLevel="3" x14ac:dyDescent="0.2">
      <c r="A3858">
        <v>1978</v>
      </c>
      <c r="B3858">
        <v>5</v>
      </c>
      <c r="C3858" t="s">
        <v>4924</v>
      </c>
      <c r="D3858">
        <v>49</v>
      </c>
      <c r="E3858" t="s">
        <v>5017</v>
      </c>
      <c r="F3858" t="s">
        <v>5080</v>
      </c>
      <c r="G3858" t="s">
        <v>156</v>
      </c>
      <c r="H3858">
        <v>108</v>
      </c>
      <c r="I3858">
        <v>30</v>
      </c>
      <c r="J3858">
        <v>50</v>
      </c>
      <c r="K3858">
        <v>3908</v>
      </c>
      <c r="L3858">
        <v>22</v>
      </c>
      <c r="M3858">
        <v>36.013823115320598</v>
      </c>
    </row>
    <row r="3859" spans="1:13" hidden="1" outlineLevel="3" x14ac:dyDescent="0.2">
      <c r="A3859">
        <v>1978</v>
      </c>
      <c r="B3859">
        <v>11</v>
      </c>
      <c r="C3859" t="s">
        <v>5088</v>
      </c>
      <c r="D3859">
        <v>47</v>
      </c>
      <c r="E3859" t="s">
        <v>5017</v>
      </c>
      <c r="F3859" t="s">
        <v>5089</v>
      </c>
      <c r="G3859" t="s">
        <v>156</v>
      </c>
      <c r="H3859">
        <v>108</v>
      </c>
      <c r="I3859">
        <v>41</v>
      </c>
      <c r="J3859">
        <v>0</v>
      </c>
      <c r="K3859">
        <v>3908</v>
      </c>
      <c r="L3859">
        <v>22</v>
      </c>
      <c r="M3859">
        <v>35.957675203189602</v>
      </c>
    </row>
    <row r="3860" spans="1:13" hidden="1" outlineLevel="3" x14ac:dyDescent="0.2">
      <c r="A3860">
        <v>1978</v>
      </c>
      <c r="B3860">
        <v>12</v>
      </c>
      <c r="C3860" t="s">
        <v>4527</v>
      </c>
      <c r="D3860">
        <v>44</v>
      </c>
      <c r="E3860" t="s">
        <v>5017</v>
      </c>
      <c r="F3860" t="s">
        <v>5090</v>
      </c>
      <c r="G3860" t="s">
        <v>156</v>
      </c>
      <c r="H3860">
        <v>108</v>
      </c>
      <c r="I3860">
        <v>50</v>
      </c>
      <c r="J3860">
        <v>58</v>
      </c>
      <c r="K3860">
        <v>3908</v>
      </c>
      <c r="L3860">
        <v>22</v>
      </c>
      <c r="M3860">
        <v>35.9028015250422</v>
      </c>
    </row>
    <row r="3861" spans="1:13" hidden="1" outlineLevel="3" x14ac:dyDescent="0.2">
      <c r="A3861">
        <v>1978</v>
      </c>
      <c r="B3861">
        <v>27</v>
      </c>
      <c r="C3861" t="s">
        <v>4861</v>
      </c>
      <c r="D3861">
        <v>43</v>
      </c>
      <c r="E3861" t="s">
        <v>5017</v>
      </c>
      <c r="F3861" t="s">
        <v>5110</v>
      </c>
      <c r="G3861" t="s">
        <v>156</v>
      </c>
      <c r="H3861">
        <v>109</v>
      </c>
      <c r="I3861">
        <v>20</v>
      </c>
      <c r="J3861">
        <v>40</v>
      </c>
      <c r="K3861">
        <v>3908</v>
      </c>
      <c r="L3861">
        <v>22</v>
      </c>
      <c r="M3861">
        <v>35.7402702977339</v>
      </c>
    </row>
    <row r="3862" spans="1:13" hidden="1" outlineLevel="3" x14ac:dyDescent="0.2">
      <c r="A3862">
        <v>1978</v>
      </c>
      <c r="B3862">
        <v>29</v>
      </c>
      <c r="C3862" t="s">
        <v>5112</v>
      </c>
      <c r="D3862">
        <v>48</v>
      </c>
      <c r="E3862" t="s">
        <v>5017</v>
      </c>
      <c r="F3862" t="s">
        <v>5111</v>
      </c>
      <c r="G3862" t="s">
        <v>156</v>
      </c>
      <c r="H3862">
        <v>109</v>
      </c>
      <c r="I3862">
        <v>24</v>
      </c>
      <c r="J3862">
        <v>34</v>
      </c>
      <c r="K3862">
        <v>3908</v>
      </c>
      <c r="L3862">
        <v>22</v>
      </c>
      <c r="M3862">
        <v>35.719037052458397</v>
      </c>
    </row>
    <row r="3863" spans="1:13" hidden="1" outlineLevel="3" x14ac:dyDescent="0.2">
      <c r="A3863">
        <v>1978</v>
      </c>
      <c r="B3863">
        <v>33</v>
      </c>
      <c r="C3863" t="s">
        <v>4529</v>
      </c>
      <c r="D3863">
        <v>50</v>
      </c>
      <c r="E3863" t="s">
        <v>5017</v>
      </c>
      <c r="F3863" t="s">
        <v>5117</v>
      </c>
      <c r="G3863" t="s">
        <v>156</v>
      </c>
      <c r="H3863">
        <v>109</v>
      </c>
      <c r="I3863">
        <v>27</v>
      </c>
      <c r="J3863">
        <v>19</v>
      </c>
      <c r="K3863">
        <v>3908</v>
      </c>
      <c r="L3863">
        <v>22</v>
      </c>
      <c r="M3863">
        <v>35.704080052989603</v>
      </c>
    </row>
    <row r="3864" spans="1:13" hidden="1" outlineLevel="3" x14ac:dyDescent="0.2">
      <c r="A3864">
        <v>1978</v>
      </c>
      <c r="B3864">
        <v>36</v>
      </c>
      <c r="C3864" t="s">
        <v>4581</v>
      </c>
      <c r="D3864">
        <v>46</v>
      </c>
      <c r="E3864" t="s">
        <v>5017</v>
      </c>
      <c r="F3864" t="s">
        <v>5122</v>
      </c>
      <c r="G3864" t="s">
        <v>156</v>
      </c>
      <c r="H3864">
        <v>109</v>
      </c>
      <c r="I3864">
        <v>31</v>
      </c>
      <c r="J3864">
        <v>38</v>
      </c>
      <c r="K3864">
        <v>3908</v>
      </c>
      <c r="L3864">
        <v>22</v>
      </c>
      <c r="M3864">
        <v>35.680627342771203</v>
      </c>
    </row>
    <row r="3865" spans="1:13" hidden="1" outlineLevel="3" x14ac:dyDescent="0.2">
      <c r="A3865">
        <v>1978</v>
      </c>
      <c r="B3865">
        <v>45</v>
      </c>
      <c r="C3865" t="s">
        <v>4818</v>
      </c>
      <c r="D3865">
        <v>45</v>
      </c>
      <c r="E3865" t="s">
        <v>5017</v>
      </c>
      <c r="F3865" t="s">
        <v>5133</v>
      </c>
      <c r="G3865" t="s">
        <v>156</v>
      </c>
      <c r="H3865">
        <v>109</v>
      </c>
      <c r="I3865">
        <v>52</v>
      </c>
      <c r="J3865">
        <v>40</v>
      </c>
      <c r="K3865">
        <v>3908</v>
      </c>
      <c r="L3865">
        <v>22</v>
      </c>
      <c r="M3865">
        <v>35.566791384366397</v>
      </c>
    </row>
    <row r="3866" spans="1:13" hidden="1" outlineLevel="3" x14ac:dyDescent="0.2">
      <c r="A3866">
        <v>1978</v>
      </c>
      <c r="B3866">
        <v>65</v>
      </c>
      <c r="C3866" t="s">
        <v>3524</v>
      </c>
      <c r="D3866">
        <v>42</v>
      </c>
      <c r="E3866" t="s">
        <v>5017</v>
      </c>
      <c r="F3866" t="s">
        <v>5162</v>
      </c>
      <c r="G3866" t="s">
        <v>156</v>
      </c>
      <c r="H3866">
        <v>110</v>
      </c>
      <c r="I3866">
        <v>24</v>
      </c>
      <c r="J3866">
        <v>33</v>
      </c>
      <c r="K3866">
        <v>3908</v>
      </c>
      <c r="L3866">
        <v>22</v>
      </c>
      <c r="M3866">
        <v>35.395611777403701</v>
      </c>
    </row>
    <row r="3867" spans="1:13" outlineLevel="2" collapsed="1" x14ac:dyDescent="0.2">
      <c r="E3867" s="10" t="s">
        <v>13191</v>
      </c>
      <c r="M3867">
        <f>SUBTOTAL(1,M3857:M3866)</f>
        <v>35.774383743875312</v>
      </c>
    </row>
    <row r="3868" spans="1:13" hidden="1" outlineLevel="3" x14ac:dyDescent="0.2">
      <c r="A3868">
        <v>1978</v>
      </c>
      <c r="B3868">
        <v>14</v>
      </c>
      <c r="C3868" t="s">
        <v>5015</v>
      </c>
      <c r="D3868">
        <v>7</v>
      </c>
      <c r="E3868" t="s">
        <v>4887</v>
      </c>
      <c r="F3868" t="s">
        <v>5092</v>
      </c>
      <c r="G3868" t="s">
        <v>156</v>
      </c>
      <c r="H3868">
        <v>108</v>
      </c>
      <c r="I3868">
        <v>58</v>
      </c>
      <c r="J3868">
        <v>0</v>
      </c>
      <c r="K3868">
        <v>3908</v>
      </c>
      <c r="L3868">
        <v>22</v>
      </c>
      <c r="M3868">
        <v>35.864178647904502</v>
      </c>
    </row>
    <row r="3869" spans="1:13" hidden="1" outlineLevel="3" x14ac:dyDescent="0.2">
      <c r="A3869">
        <v>1978</v>
      </c>
      <c r="B3869">
        <v>17</v>
      </c>
      <c r="C3869" t="s">
        <v>4367</v>
      </c>
      <c r="D3869">
        <v>6</v>
      </c>
      <c r="E3869" t="s">
        <v>4887</v>
      </c>
      <c r="F3869" t="s">
        <v>5095</v>
      </c>
      <c r="G3869" t="s">
        <v>156</v>
      </c>
      <c r="H3869">
        <v>109</v>
      </c>
      <c r="I3869">
        <v>11</v>
      </c>
      <c r="J3869">
        <v>20</v>
      </c>
      <c r="K3869">
        <v>3908</v>
      </c>
      <c r="L3869">
        <v>22</v>
      </c>
      <c r="M3869">
        <v>35.791187544520199</v>
      </c>
    </row>
    <row r="3870" spans="1:13" hidden="1" outlineLevel="3" x14ac:dyDescent="0.2">
      <c r="A3870">
        <v>1978</v>
      </c>
      <c r="B3870">
        <v>28</v>
      </c>
      <c r="C3870" t="s">
        <v>4679</v>
      </c>
      <c r="D3870">
        <v>2</v>
      </c>
      <c r="E3870" t="s">
        <v>4887</v>
      </c>
      <c r="F3870" t="s">
        <v>5111</v>
      </c>
      <c r="G3870" t="s">
        <v>156</v>
      </c>
      <c r="H3870">
        <v>109</v>
      </c>
      <c r="I3870">
        <v>24</v>
      </c>
      <c r="J3870">
        <v>34</v>
      </c>
      <c r="K3870">
        <v>3908</v>
      </c>
      <c r="L3870">
        <v>22</v>
      </c>
      <c r="M3870">
        <v>35.719037052458397</v>
      </c>
    </row>
    <row r="3871" spans="1:13" hidden="1" outlineLevel="3" x14ac:dyDescent="0.2">
      <c r="A3871">
        <v>1978</v>
      </c>
      <c r="B3871">
        <v>61</v>
      </c>
      <c r="C3871" t="s">
        <v>4579</v>
      </c>
      <c r="D3871">
        <v>5</v>
      </c>
      <c r="E3871" t="s">
        <v>4887</v>
      </c>
      <c r="F3871" t="s">
        <v>5156</v>
      </c>
      <c r="G3871" t="s">
        <v>156</v>
      </c>
      <c r="H3871">
        <v>110</v>
      </c>
      <c r="I3871">
        <v>18</v>
      </c>
      <c r="J3871">
        <v>25</v>
      </c>
      <c r="K3871">
        <v>3908</v>
      </c>
      <c r="L3871">
        <v>22</v>
      </c>
      <c r="M3871">
        <v>35.428413140101398</v>
      </c>
    </row>
    <row r="3872" spans="1:13" hidden="1" outlineLevel="3" x14ac:dyDescent="0.2">
      <c r="A3872">
        <v>1978</v>
      </c>
      <c r="B3872">
        <v>64</v>
      </c>
      <c r="C3872" t="s">
        <v>5160</v>
      </c>
      <c r="D3872">
        <v>10</v>
      </c>
      <c r="E3872" t="s">
        <v>4887</v>
      </c>
      <c r="F3872" t="s">
        <v>5161</v>
      </c>
      <c r="G3872" t="s">
        <v>156</v>
      </c>
      <c r="H3872">
        <v>110</v>
      </c>
      <c r="I3872">
        <v>22</v>
      </c>
      <c r="J3872">
        <v>7</v>
      </c>
      <c r="K3872">
        <v>3908</v>
      </c>
      <c r="L3872">
        <v>22</v>
      </c>
      <c r="M3872">
        <v>35.408618090388998</v>
      </c>
    </row>
    <row r="3873" spans="1:13" hidden="1" outlineLevel="3" x14ac:dyDescent="0.2">
      <c r="A3873">
        <v>1978</v>
      </c>
      <c r="B3873">
        <v>76</v>
      </c>
      <c r="C3873" t="s">
        <v>4459</v>
      </c>
      <c r="D3873">
        <v>4</v>
      </c>
      <c r="E3873" t="s">
        <v>4887</v>
      </c>
      <c r="F3873" t="s">
        <v>5182</v>
      </c>
      <c r="G3873" t="s">
        <v>156</v>
      </c>
      <c r="H3873">
        <v>111</v>
      </c>
      <c r="I3873">
        <v>20</v>
      </c>
      <c r="J3873">
        <v>41</v>
      </c>
      <c r="K3873">
        <v>3908</v>
      </c>
      <c r="L3873">
        <v>22</v>
      </c>
      <c r="M3873">
        <v>35.098206021838998</v>
      </c>
    </row>
    <row r="3874" spans="1:13" outlineLevel="2" collapsed="1" x14ac:dyDescent="0.2">
      <c r="E3874" s="10" t="s">
        <v>13185</v>
      </c>
      <c r="M3874">
        <f>SUBTOTAL(1,M3868:M3873)</f>
        <v>35.551606749535416</v>
      </c>
    </row>
    <row r="3875" spans="1:13" hidden="1" outlineLevel="3" x14ac:dyDescent="0.2">
      <c r="A3875">
        <v>1978</v>
      </c>
      <c r="B3875">
        <v>1</v>
      </c>
      <c r="C3875" t="s">
        <v>5072</v>
      </c>
      <c r="D3875">
        <v>51</v>
      </c>
      <c r="E3875" t="s">
        <v>5073</v>
      </c>
      <c r="F3875" t="s">
        <v>5074</v>
      </c>
      <c r="G3875" t="s">
        <v>156</v>
      </c>
      <c r="H3875">
        <v>108</v>
      </c>
      <c r="I3875">
        <v>18</v>
      </c>
      <c r="J3875">
        <v>0</v>
      </c>
      <c r="K3875">
        <v>3908</v>
      </c>
      <c r="L3875">
        <v>22</v>
      </c>
      <c r="M3875">
        <v>36.084949215143098</v>
      </c>
    </row>
    <row r="3876" spans="1:13" hidden="1" outlineLevel="3" x14ac:dyDescent="0.2">
      <c r="A3876">
        <v>1978</v>
      </c>
      <c r="B3876">
        <v>31</v>
      </c>
      <c r="C3876" t="s">
        <v>5026</v>
      </c>
      <c r="D3876">
        <v>60</v>
      </c>
      <c r="E3876" t="s">
        <v>5073</v>
      </c>
      <c r="F3876" t="s">
        <v>5114</v>
      </c>
      <c r="G3876" t="s">
        <v>156</v>
      </c>
      <c r="H3876">
        <v>109</v>
      </c>
      <c r="I3876">
        <v>25</v>
      </c>
      <c r="J3876">
        <v>50</v>
      </c>
      <c r="K3876">
        <v>3908</v>
      </c>
      <c r="L3876">
        <v>22</v>
      </c>
      <c r="M3876">
        <v>35.712146211448101</v>
      </c>
    </row>
    <row r="3877" spans="1:13" hidden="1" outlineLevel="3" x14ac:dyDescent="0.2">
      <c r="A3877">
        <v>1978</v>
      </c>
      <c r="B3877">
        <v>37</v>
      </c>
      <c r="C3877" t="s">
        <v>5123</v>
      </c>
      <c r="D3877">
        <v>56</v>
      </c>
      <c r="E3877" t="s">
        <v>5073</v>
      </c>
      <c r="F3877" t="s">
        <v>5124</v>
      </c>
      <c r="G3877" t="s">
        <v>156</v>
      </c>
      <c r="H3877">
        <v>109</v>
      </c>
      <c r="I3877">
        <v>33</v>
      </c>
      <c r="J3877">
        <v>50</v>
      </c>
      <c r="K3877">
        <v>3908</v>
      </c>
      <c r="L3877">
        <v>22</v>
      </c>
      <c r="M3877">
        <v>35.668686458940698</v>
      </c>
    </row>
    <row r="3878" spans="1:13" hidden="1" outlineLevel="3" x14ac:dyDescent="0.2">
      <c r="A3878">
        <v>1978</v>
      </c>
      <c r="B3878">
        <v>38</v>
      </c>
      <c r="C3878" t="s">
        <v>4321</v>
      </c>
      <c r="D3878">
        <v>59</v>
      </c>
      <c r="E3878" t="s">
        <v>5073</v>
      </c>
      <c r="F3878" t="s">
        <v>5125</v>
      </c>
      <c r="G3878" t="s">
        <v>156</v>
      </c>
      <c r="H3878">
        <v>109</v>
      </c>
      <c r="I3878">
        <v>34</v>
      </c>
      <c r="J3878">
        <v>30</v>
      </c>
      <c r="K3878">
        <v>3908</v>
      </c>
      <c r="L3878">
        <v>22</v>
      </c>
      <c r="M3878">
        <v>35.665069587040797</v>
      </c>
    </row>
    <row r="3879" spans="1:13" hidden="1" outlineLevel="3" x14ac:dyDescent="0.2">
      <c r="A3879">
        <v>1978</v>
      </c>
      <c r="B3879">
        <v>52</v>
      </c>
      <c r="C3879" t="s">
        <v>5143</v>
      </c>
      <c r="D3879">
        <v>57</v>
      </c>
      <c r="E3879" t="s">
        <v>5073</v>
      </c>
      <c r="F3879" t="s">
        <v>5144</v>
      </c>
      <c r="G3879" t="s">
        <v>156</v>
      </c>
      <c r="H3879">
        <v>110</v>
      </c>
      <c r="I3879">
        <v>2</v>
      </c>
      <c r="J3879">
        <v>44</v>
      </c>
      <c r="K3879">
        <v>3908</v>
      </c>
      <c r="L3879">
        <v>22</v>
      </c>
      <c r="M3879">
        <v>35.512565503175402</v>
      </c>
    </row>
    <row r="3880" spans="1:13" hidden="1" outlineLevel="3" x14ac:dyDescent="0.2">
      <c r="A3880">
        <v>1978</v>
      </c>
      <c r="B3880">
        <v>58</v>
      </c>
      <c r="C3880" t="s">
        <v>5151</v>
      </c>
      <c r="D3880">
        <v>58</v>
      </c>
      <c r="E3880" t="s">
        <v>5073</v>
      </c>
      <c r="F3880" t="s">
        <v>5152</v>
      </c>
      <c r="G3880" t="s">
        <v>156</v>
      </c>
      <c r="H3880">
        <v>110</v>
      </c>
      <c r="I3880">
        <v>11</v>
      </c>
      <c r="J3880">
        <v>46</v>
      </c>
      <c r="K3880">
        <v>3908</v>
      </c>
      <c r="L3880">
        <v>22</v>
      </c>
      <c r="M3880">
        <v>35.464046422287502</v>
      </c>
    </row>
    <row r="3881" spans="1:13" hidden="1" outlineLevel="3" x14ac:dyDescent="0.2">
      <c r="A3881">
        <v>1978</v>
      </c>
      <c r="B3881">
        <v>62</v>
      </c>
      <c r="C3881" t="s">
        <v>5157</v>
      </c>
      <c r="D3881">
        <v>54</v>
      </c>
      <c r="E3881" t="s">
        <v>5073</v>
      </c>
      <c r="F3881" t="s">
        <v>5158</v>
      </c>
      <c r="G3881" t="s">
        <v>156</v>
      </c>
      <c r="H3881">
        <v>110</v>
      </c>
      <c r="I3881">
        <v>20</v>
      </c>
      <c r="J3881">
        <v>36</v>
      </c>
      <c r="K3881">
        <v>3908</v>
      </c>
      <c r="L3881">
        <v>22</v>
      </c>
      <c r="M3881">
        <v>35.416729601546599</v>
      </c>
    </row>
    <row r="3882" spans="1:13" hidden="1" outlineLevel="3" x14ac:dyDescent="0.2">
      <c r="A3882">
        <v>1978</v>
      </c>
      <c r="B3882">
        <v>63</v>
      </c>
      <c r="C3882" t="s">
        <v>4973</v>
      </c>
      <c r="D3882">
        <v>55</v>
      </c>
      <c r="E3882" t="s">
        <v>5073</v>
      </c>
      <c r="F3882" t="s">
        <v>5159</v>
      </c>
      <c r="G3882" t="s">
        <v>156</v>
      </c>
      <c r="H3882">
        <v>110</v>
      </c>
      <c r="I3882">
        <v>21</v>
      </c>
      <c r="J3882">
        <v>23</v>
      </c>
      <c r="K3882">
        <v>3908</v>
      </c>
      <c r="L3882">
        <v>22</v>
      </c>
      <c r="M3882">
        <v>35.412539675747503</v>
      </c>
    </row>
    <row r="3883" spans="1:13" hidden="1" outlineLevel="3" x14ac:dyDescent="0.2">
      <c r="A3883">
        <v>1978</v>
      </c>
      <c r="B3883">
        <v>74</v>
      </c>
      <c r="C3883" t="s">
        <v>5178</v>
      </c>
      <c r="D3883">
        <v>53</v>
      </c>
      <c r="E3883" t="s">
        <v>5073</v>
      </c>
      <c r="F3883" t="s">
        <v>5179</v>
      </c>
      <c r="G3883" t="s">
        <v>156</v>
      </c>
      <c r="H3883">
        <v>110</v>
      </c>
      <c r="I3883">
        <v>54</v>
      </c>
      <c r="J3883">
        <v>31</v>
      </c>
      <c r="K3883">
        <v>3908</v>
      </c>
      <c r="L3883">
        <v>22</v>
      </c>
      <c r="M3883">
        <v>35.2362180073183</v>
      </c>
    </row>
    <row r="3884" spans="1:13" outlineLevel="2" collapsed="1" x14ac:dyDescent="0.2">
      <c r="E3884" s="10" t="s">
        <v>13197</v>
      </c>
      <c r="M3884">
        <f>SUBTOTAL(1,M3875:M3883)</f>
        <v>35.574772298072006</v>
      </c>
    </row>
    <row r="3885" spans="1:13" hidden="1" outlineLevel="3" x14ac:dyDescent="0.2">
      <c r="A3885">
        <v>1978</v>
      </c>
      <c r="B3885">
        <v>18</v>
      </c>
      <c r="C3885" t="s">
        <v>4535</v>
      </c>
      <c r="D3885">
        <v>68</v>
      </c>
      <c r="E3885" t="s">
        <v>5023</v>
      </c>
      <c r="F3885" t="s">
        <v>5096</v>
      </c>
      <c r="G3885" t="s">
        <v>156</v>
      </c>
      <c r="H3885">
        <v>109</v>
      </c>
      <c r="I3885">
        <v>11</v>
      </c>
      <c r="J3885">
        <v>28</v>
      </c>
      <c r="K3885">
        <v>3908</v>
      </c>
      <c r="L3885">
        <v>22</v>
      </c>
      <c r="M3885">
        <v>35.790459133832599</v>
      </c>
    </row>
    <row r="3886" spans="1:13" hidden="1" outlineLevel="3" x14ac:dyDescent="0.2">
      <c r="A3886">
        <v>1978</v>
      </c>
      <c r="B3886">
        <v>22</v>
      </c>
      <c r="C3886" t="s">
        <v>4522</v>
      </c>
      <c r="D3886">
        <v>67</v>
      </c>
      <c r="E3886" t="s">
        <v>5023</v>
      </c>
      <c r="F3886" t="s">
        <v>5102</v>
      </c>
      <c r="G3886" t="s">
        <v>156</v>
      </c>
      <c r="H3886">
        <v>109</v>
      </c>
      <c r="I3886">
        <v>15</v>
      </c>
      <c r="J3886">
        <v>7</v>
      </c>
      <c r="K3886">
        <v>3908</v>
      </c>
      <c r="L3886">
        <v>22</v>
      </c>
      <c r="M3886">
        <v>35.770530399916602</v>
      </c>
    </row>
    <row r="3887" spans="1:13" hidden="1" outlineLevel="3" x14ac:dyDescent="0.2">
      <c r="A3887">
        <v>1978</v>
      </c>
      <c r="B3887">
        <v>39</v>
      </c>
      <c r="C3887" t="s">
        <v>4638</v>
      </c>
      <c r="D3887">
        <v>69</v>
      </c>
      <c r="E3887" t="s">
        <v>5023</v>
      </c>
      <c r="F3887" t="s">
        <v>5126</v>
      </c>
      <c r="G3887" t="s">
        <v>156</v>
      </c>
      <c r="H3887">
        <v>109</v>
      </c>
      <c r="I3887">
        <v>38</v>
      </c>
      <c r="J3887">
        <v>6</v>
      </c>
      <c r="K3887">
        <v>3908</v>
      </c>
      <c r="L3887">
        <v>22</v>
      </c>
      <c r="M3887">
        <v>35.6455511469877</v>
      </c>
    </row>
    <row r="3888" spans="1:13" hidden="1" outlineLevel="3" x14ac:dyDescent="0.2">
      <c r="A3888">
        <v>1978</v>
      </c>
      <c r="B3888">
        <v>40</v>
      </c>
      <c r="C3888" t="s">
        <v>5127</v>
      </c>
      <c r="D3888">
        <v>70</v>
      </c>
      <c r="E3888" t="s">
        <v>5023</v>
      </c>
      <c r="F3888" t="s">
        <v>5128</v>
      </c>
      <c r="G3888" t="s">
        <v>156</v>
      </c>
      <c r="H3888">
        <v>109</v>
      </c>
      <c r="I3888">
        <v>39</v>
      </c>
      <c r="J3888">
        <v>27</v>
      </c>
      <c r="K3888">
        <v>3908</v>
      </c>
      <c r="L3888">
        <v>22</v>
      </c>
      <c r="M3888">
        <v>35.638237238674897</v>
      </c>
    </row>
    <row r="3889" spans="1:13" hidden="1" outlineLevel="3" x14ac:dyDescent="0.2">
      <c r="A3889">
        <v>1978</v>
      </c>
      <c r="B3889">
        <v>41</v>
      </c>
      <c r="C3889" t="s">
        <v>4635</v>
      </c>
      <c r="D3889">
        <v>65</v>
      </c>
      <c r="E3889" t="s">
        <v>5023</v>
      </c>
      <c r="F3889" t="s">
        <v>5129</v>
      </c>
      <c r="G3889" t="s">
        <v>156</v>
      </c>
      <c r="H3889">
        <v>109</v>
      </c>
      <c r="I3889">
        <v>39</v>
      </c>
      <c r="J3889">
        <v>37</v>
      </c>
      <c r="K3889">
        <v>3908</v>
      </c>
      <c r="L3889">
        <v>22</v>
      </c>
      <c r="M3889">
        <v>35.637334495170599</v>
      </c>
    </row>
    <row r="3890" spans="1:13" hidden="1" outlineLevel="3" x14ac:dyDescent="0.2">
      <c r="A3890">
        <v>1978</v>
      </c>
      <c r="B3890">
        <v>46</v>
      </c>
      <c r="C3890" t="s">
        <v>5134</v>
      </c>
      <c r="D3890">
        <v>62</v>
      </c>
      <c r="E3890" t="s">
        <v>5023</v>
      </c>
      <c r="F3890" t="s">
        <v>5135</v>
      </c>
      <c r="G3890" t="s">
        <v>156</v>
      </c>
      <c r="H3890">
        <v>109</v>
      </c>
      <c r="I3890">
        <v>53</v>
      </c>
      <c r="J3890">
        <v>51</v>
      </c>
      <c r="K3890">
        <v>3908</v>
      </c>
      <c r="L3890">
        <v>22</v>
      </c>
      <c r="M3890">
        <v>35.560408562524103</v>
      </c>
    </row>
    <row r="3891" spans="1:13" outlineLevel="2" collapsed="1" x14ac:dyDescent="0.2">
      <c r="E3891" s="10" t="s">
        <v>13192</v>
      </c>
      <c r="M3891">
        <f>SUBTOTAL(1,M3885:M3890)</f>
        <v>35.673753496184418</v>
      </c>
    </row>
    <row r="3892" spans="1:13" hidden="1" outlineLevel="3" x14ac:dyDescent="0.2">
      <c r="A3892">
        <v>1978</v>
      </c>
      <c r="B3892">
        <v>6</v>
      </c>
      <c r="C3892" t="s">
        <v>4979</v>
      </c>
      <c r="D3892">
        <v>19</v>
      </c>
      <c r="E3892" t="s">
        <v>5081</v>
      </c>
      <c r="F3892" t="s">
        <v>5082</v>
      </c>
      <c r="G3892" t="s">
        <v>156</v>
      </c>
      <c r="H3892">
        <v>108</v>
      </c>
      <c r="I3892">
        <v>32</v>
      </c>
      <c r="J3892">
        <v>38</v>
      </c>
      <c r="K3892">
        <v>3908</v>
      </c>
      <c r="L3892">
        <v>22</v>
      </c>
      <c r="M3892">
        <v>36.003869402545803</v>
      </c>
    </row>
    <row r="3893" spans="1:13" hidden="1" outlineLevel="3" x14ac:dyDescent="0.2">
      <c r="A3893">
        <v>1978</v>
      </c>
      <c r="B3893">
        <v>8</v>
      </c>
      <c r="C3893" t="s">
        <v>5039</v>
      </c>
      <c r="D3893">
        <v>15</v>
      </c>
      <c r="E3893" t="s">
        <v>5081</v>
      </c>
      <c r="F3893" t="s">
        <v>5084</v>
      </c>
      <c r="G3893" t="s">
        <v>156</v>
      </c>
      <c r="H3893">
        <v>108</v>
      </c>
      <c r="I3893">
        <v>35</v>
      </c>
      <c r="J3893">
        <v>26</v>
      </c>
      <c r="K3893">
        <v>3908</v>
      </c>
      <c r="L3893">
        <v>22</v>
      </c>
      <c r="M3893">
        <v>35.988396780976402</v>
      </c>
    </row>
    <row r="3894" spans="1:13" hidden="1" outlineLevel="3" x14ac:dyDescent="0.2">
      <c r="A3894">
        <v>1978</v>
      </c>
      <c r="B3894">
        <v>24</v>
      </c>
      <c r="C3894" t="s">
        <v>4996</v>
      </c>
      <c r="D3894">
        <v>16</v>
      </c>
      <c r="E3894" t="s">
        <v>5081</v>
      </c>
      <c r="F3894" t="s">
        <v>5106</v>
      </c>
      <c r="G3894" t="s">
        <v>156</v>
      </c>
      <c r="H3894">
        <v>109</v>
      </c>
      <c r="I3894">
        <v>16</v>
      </c>
      <c r="J3894">
        <v>43</v>
      </c>
      <c r="K3894">
        <v>3908</v>
      </c>
      <c r="L3894">
        <v>22</v>
      </c>
      <c r="M3894">
        <v>35.761801511427201</v>
      </c>
    </row>
    <row r="3895" spans="1:13" hidden="1" outlineLevel="3" x14ac:dyDescent="0.2">
      <c r="A3895">
        <v>1978</v>
      </c>
      <c r="B3895">
        <v>35</v>
      </c>
      <c r="C3895" t="s">
        <v>5120</v>
      </c>
      <c r="D3895">
        <v>17</v>
      </c>
      <c r="E3895" t="s">
        <v>5081</v>
      </c>
      <c r="F3895" t="s">
        <v>5121</v>
      </c>
      <c r="G3895" t="s">
        <v>156</v>
      </c>
      <c r="H3895">
        <v>109</v>
      </c>
      <c r="I3895">
        <v>28</v>
      </c>
      <c r="J3895">
        <v>22</v>
      </c>
      <c r="K3895">
        <v>3908</v>
      </c>
      <c r="L3895">
        <v>22</v>
      </c>
      <c r="M3895">
        <v>35.6983725025501</v>
      </c>
    </row>
    <row r="3896" spans="1:13" hidden="1" outlineLevel="3" x14ac:dyDescent="0.2">
      <c r="A3896">
        <v>1978</v>
      </c>
      <c r="B3896">
        <v>43</v>
      </c>
      <c r="C3896" t="s">
        <v>4663</v>
      </c>
      <c r="D3896">
        <v>14</v>
      </c>
      <c r="E3896" t="s">
        <v>5081</v>
      </c>
      <c r="F3896" t="s">
        <v>5131</v>
      </c>
      <c r="G3896" t="s">
        <v>156</v>
      </c>
      <c r="H3896">
        <v>109</v>
      </c>
      <c r="I3896">
        <v>48</v>
      </c>
      <c r="J3896">
        <v>10</v>
      </c>
      <c r="K3896">
        <v>3908</v>
      </c>
      <c r="L3896">
        <v>22</v>
      </c>
      <c r="M3896">
        <v>35.5910850261833</v>
      </c>
    </row>
    <row r="3897" spans="1:13" hidden="1" outlineLevel="3" x14ac:dyDescent="0.2">
      <c r="A3897">
        <v>1978</v>
      </c>
      <c r="B3897">
        <v>47</v>
      </c>
      <c r="C3897" t="s">
        <v>4707</v>
      </c>
      <c r="D3897">
        <v>20</v>
      </c>
      <c r="E3897" t="s">
        <v>5081</v>
      </c>
      <c r="F3897" t="s">
        <v>5136</v>
      </c>
      <c r="G3897" t="s">
        <v>156</v>
      </c>
      <c r="H3897">
        <v>109</v>
      </c>
      <c r="I3897">
        <v>54</v>
      </c>
      <c r="J3897">
        <v>16</v>
      </c>
      <c r="K3897">
        <v>3908</v>
      </c>
      <c r="L3897">
        <v>22</v>
      </c>
      <c r="M3897">
        <v>35.558161635360001</v>
      </c>
    </row>
    <row r="3898" spans="1:13" hidden="1" outlineLevel="3" x14ac:dyDescent="0.2">
      <c r="A3898">
        <v>1978</v>
      </c>
      <c r="B3898">
        <v>55</v>
      </c>
      <c r="C3898" t="s">
        <v>4853</v>
      </c>
      <c r="D3898">
        <v>12</v>
      </c>
      <c r="E3898" t="s">
        <v>5081</v>
      </c>
      <c r="F3898" t="s">
        <v>5148</v>
      </c>
      <c r="G3898" t="s">
        <v>156</v>
      </c>
      <c r="H3898">
        <v>110</v>
      </c>
      <c r="I3898">
        <v>8</v>
      </c>
      <c r="J3898">
        <v>12</v>
      </c>
      <c r="K3898">
        <v>3908</v>
      </c>
      <c r="L3898">
        <v>22</v>
      </c>
      <c r="M3898">
        <v>35.483187554856002</v>
      </c>
    </row>
    <row r="3899" spans="1:13" hidden="1" outlineLevel="3" x14ac:dyDescent="0.2">
      <c r="A3899">
        <v>1978</v>
      </c>
      <c r="B3899">
        <v>57</v>
      </c>
      <c r="C3899" t="s">
        <v>5002</v>
      </c>
      <c r="D3899">
        <v>18</v>
      </c>
      <c r="E3899" t="s">
        <v>5081</v>
      </c>
      <c r="F3899" t="s">
        <v>5150</v>
      </c>
      <c r="G3899" t="s">
        <v>156</v>
      </c>
      <c r="H3899">
        <v>110</v>
      </c>
      <c r="I3899">
        <v>11</v>
      </c>
      <c r="J3899">
        <v>13</v>
      </c>
      <c r="K3899">
        <v>3908</v>
      </c>
      <c r="L3899">
        <v>22</v>
      </c>
      <c r="M3899">
        <v>35.466996745430102</v>
      </c>
    </row>
    <row r="3900" spans="1:13" outlineLevel="2" collapsed="1" x14ac:dyDescent="0.2">
      <c r="E3900" s="10" t="s">
        <v>13198</v>
      </c>
      <c r="M3900">
        <f>SUBTOTAL(1,M3892:M3899)</f>
        <v>35.693983894916116</v>
      </c>
    </row>
    <row r="3901" spans="1:13" hidden="1" outlineLevel="3" x14ac:dyDescent="0.2">
      <c r="A3901">
        <v>1978</v>
      </c>
      <c r="B3901">
        <v>3</v>
      </c>
      <c r="C3901" t="s">
        <v>3953</v>
      </c>
      <c r="D3901">
        <v>93</v>
      </c>
      <c r="E3901" t="s">
        <v>5076</v>
      </c>
      <c r="F3901" t="s">
        <v>5077</v>
      </c>
      <c r="G3901" t="s">
        <v>156</v>
      </c>
      <c r="H3901">
        <v>108</v>
      </c>
      <c r="I3901">
        <v>24</v>
      </c>
      <c r="J3901">
        <v>54</v>
      </c>
      <c r="K3901">
        <v>3908</v>
      </c>
      <c r="L3901">
        <v>22</v>
      </c>
      <c r="M3901">
        <v>36.046672508416698</v>
      </c>
    </row>
    <row r="3902" spans="1:13" hidden="1" outlineLevel="3" x14ac:dyDescent="0.2">
      <c r="A3902">
        <v>1978</v>
      </c>
      <c r="B3902">
        <v>13</v>
      </c>
      <c r="C3902" t="s">
        <v>4896</v>
      </c>
      <c r="D3902">
        <v>91</v>
      </c>
      <c r="E3902" t="s">
        <v>5076</v>
      </c>
      <c r="F3902" t="s">
        <v>5091</v>
      </c>
      <c r="G3902" t="s">
        <v>156</v>
      </c>
      <c r="H3902">
        <v>108</v>
      </c>
      <c r="I3902">
        <v>52</v>
      </c>
      <c r="J3902">
        <v>26</v>
      </c>
      <c r="K3902">
        <v>3908</v>
      </c>
      <c r="L3902">
        <v>22</v>
      </c>
      <c r="M3902">
        <v>35.894740602021699</v>
      </c>
    </row>
    <row r="3903" spans="1:13" hidden="1" outlineLevel="3" x14ac:dyDescent="0.2">
      <c r="A3903">
        <v>1978</v>
      </c>
      <c r="B3903">
        <v>19</v>
      </c>
      <c r="C3903" t="s">
        <v>5097</v>
      </c>
      <c r="D3903">
        <v>95</v>
      </c>
      <c r="E3903" t="s">
        <v>5076</v>
      </c>
      <c r="F3903" t="s">
        <v>5098</v>
      </c>
      <c r="G3903" t="s">
        <v>156</v>
      </c>
      <c r="H3903">
        <v>109</v>
      </c>
      <c r="I3903">
        <v>11</v>
      </c>
      <c r="J3903">
        <v>47</v>
      </c>
      <c r="K3903">
        <v>3908</v>
      </c>
      <c r="L3903">
        <v>22</v>
      </c>
      <c r="M3903">
        <v>35.788729277270498</v>
      </c>
    </row>
    <row r="3904" spans="1:13" hidden="1" outlineLevel="3" x14ac:dyDescent="0.2">
      <c r="A3904">
        <v>1978</v>
      </c>
      <c r="B3904">
        <v>34</v>
      </c>
      <c r="C3904" t="s">
        <v>5118</v>
      </c>
      <c r="D3904">
        <v>97</v>
      </c>
      <c r="E3904" t="s">
        <v>5076</v>
      </c>
      <c r="F3904" t="s">
        <v>5119</v>
      </c>
      <c r="G3904" t="s">
        <v>156</v>
      </c>
      <c r="H3904">
        <v>109</v>
      </c>
      <c r="I3904">
        <v>28</v>
      </c>
      <c r="J3904">
        <v>18</v>
      </c>
      <c r="K3904">
        <v>3908</v>
      </c>
      <c r="L3904">
        <v>22</v>
      </c>
      <c r="M3904">
        <v>35.6987348324528</v>
      </c>
    </row>
    <row r="3905" spans="1:13" hidden="1" outlineLevel="3" x14ac:dyDescent="0.2">
      <c r="A3905">
        <v>1978</v>
      </c>
      <c r="B3905">
        <v>44</v>
      </c>
      <c r="C3905" t="s">
        <v>2019</v>
      </c>
      <c r="D3905">
        <v>94</v>
      </c>
      <c r="E3905" t="s">
        <v>5076</v>
      </c>
      <c r="F3905" t="s">
        <v>5132</v>
      </c>
      <c r="G3905" t="s">
        <v>156</v>
      </c>
      <c r="H3905">
        <v>109</v>
      </c>
      <c r="I3905">
        <v>49</v>
      </c>
      <c r="J3905">
        <v>58</v>
      </c>
      <c r="K3905">
        <v>3908</v>
      </c>
      <c r="L3905">
        <v>22</v>
      </c>
      <c r="M3905">
        <v>35.581363588080798</v>
      </c>
    </row>
    <row r="3906" spans="1:13" hidden="1" outlineLevel="3" x14ac:dyDescent="0.2">
      <c r="A3906">
        <v>1978</v>
      </c>
      <c r="B3906">
        <v>49</v>
      </c>
      <c r="C3906" t="s">
        <v>4587</v>
      </c>
      <c r="D3906">
        <v>96</v>
      </c>
      <c r="E3906" t="s">
        <v>5076</v>
      </c>
      <c r="F3906" t="s">
        <v>5139</v>
      </c>
      <c r="G3906" t="s">
        <v>156</v>
      </c>
      <c r="H3906">
        <v>109</v>
      </c>
      <c r="I3906">
        <v>58</v>
      </c>
      <c r="J3906">
        <v>50</v>
      </c>
      <c r="K3906">
        <v>3908</v>
      </c>
      <c r="L3906">
        <v>22</v>
      </c>
      <c r="M3906">
        <v>35.533553911044798</v>
      </c>
    </row>
    <row r="3907" spans="1:13" hidden="1" outlineLevel="3" x14ac:dyDescent="0.2">
      <c r="A3907">
        <v>1978</v>
      </c>
      <c r="B3907">
        <v>53</v>
      </c>
      <c r="C3907" t="s">
        <v>5145</v>
      </c>
      <c r="D3907">
        <v>98</v>
      </c>
      <c r="E3907" t="s">
        <v>5076</v>
      </c>
      <c r="F3907" t="s">
        <v>4411</v>
      </c>
      <c r="G3907" t="s">
        <v>156</v>
      </c>
      <c r="H3907">
        <v>110</v>
      </c>
      <c r="I3907">
        <v>6</v>
      </c>
      <c r="J3907">
        <v>10</v>
      </c>
      <c r="K3907">
        <v>3908</v>
      </c>
      <c r="L3907">
        <v>22</v>
      </c>
      <c r="M3907">
        <v>35.494109039533697</v>
      </c>
    </row>
    <row r="3908" spans="1:13" hidden="1" outlineLevel="3" x14ac:dyDescent="0.2">
      <c r="A3908">
        <v>1978</v>
      </c>
      <c r="B3908">
        <v>56</v>
      </c>
      <c r="C3908" t="s">
        <v>4555</v>
      </c>
      <c r="D3908">
        <v>100</v>
      </c>
      <c r="E3908" t="s">
        <v>5076</v>
      </c>
      <c r="F3908" t="s">
        <v>5149</v>
      </c>
      <c r="G3908" t="s">
        <v>156</v>
      </c>
      <c r="H3908">
        <v>110</v>
      </c>
      <c r="I3908">
        <v>10</v>
      </c>
      <c r="J3908">
        <v>3</v>
      </c>
      <c r="K3908">
        <v>3908</v>
      </c>
      <c r="L3908">
        <v>22</v>
      </c>
      <c r="M3908">
        <v>35.473256631946803</v>
      </c>
    </row>
    <row r="3909" spans="1:13" hidden="1" outlineLevel="3" x14ac:dyDescent="0.2">
      <c r="A3909">
        <v>1978</v>
      </c>
      <c r="B3909">
        <v>59</v>
      </c>
      <c r="C3909" t="s">
        <v>5153</v>
      </c>
      <c r="D3909">
        <v>99</v>
      </c>
      <c r="E3909" t="s">
        <v>5076</v>
      </c>
      <c r="F3909" t="s">
        <v>5152</v>
      </c>
      <c r="G3909" t="s">
        <v>156</v>
      </c>
      <c r="H3909">
        <v>110</v>
      </c>
      <c r="I3909">
        <v>11</v>
      </c>
      <c r="J3909">
        <v>46</v>
      </c>
      <c r="K3909">
        <v>3908</v>
      </c>
      <c r="L3909">
        <v>22</v>
      </c>
      <c r="M3909">
        <v>35.464046422287502</v>
      </c>
    </row>
    <row r="3910" spans="1:13" outlineLevel="2" collapsed="1" x14ac:dyDescent="0.2">
      <c r="E3910" s="10" t="s">
        <v>13199</v>
      </c>
      <c r="M3910">
        <f>SUBTOTAL(1,M3901:M3909)</f>
        <v>35.663911868117253</v>
      </c>
    </row>
    <row r="3911" spans="1:13" outlineLevel="1" x14ac:dyDescent="0.2">
      <c r="A3911" s="10" t="s">
        <v>12935</v>
      </c>
      <c r="M3911">
        <f>SUBTOTAL(1,M3822:M3909)</f>
        <v>35.62011419098873</v>
      </c>
    </row>
    <row r="3912" spans="1:13" hidden="1" outlineLevel="3" x14ac:dyDescent="0.2">
      <c r="A3912">
        <v>1979</v>
      </c>
      <c r="B3912">
        <v>27</v>
      </c>
      <c r="C3912" t="s">
        <v>4971</v>
      </c>
      <c r="D3912">
        <v>114</v>
      </c>
      <c r="E3912" t="s">
        <v>5228</v>
      </c>
      <c r="F3912" t="s">
        <v>5229</v>
      </c>
      <c r="G3912" t="s">
        <v>156</v>
      </c>
      <c r="H3912">
        <v>104</v>
      </c>
      <c r="I3912">
        <v>31</v>
      </c>
      <c r="J3912">
        <v>28</v>
      </c>
      <c r="K3912">
        <v>3765</v>
      </c>
      <c r="L3912">
        <v>24</v>
      </c>
      <c r="M3912">
        <v>36.020282336933398</v>
      </c>
    </row>
    <row r="3913" spans="1:13" hidden="1" outlineLevel="3" x14ac:dyDescent="0.2">
      <c r="A3913">
        <v>1979</v>
      </c>
      <c r="B3913">
        <v>32</v>
      </c>
      <c r="C3913" t="s">
        <v>5235</v>
      </c>
      <c r="D3913">
        <v>117</v>
      </c>
      <c r="E3913" t="s">
        <v>5228</v>
      </c>
      <c r="F3913" t="s">
        <v>5236</v>
      </c>
      <c r="G3913" t="s">
        <v>156</v>
      </c>
      <c r="H3913">
        <v>104</v>
      </c>
      <c r="I3913">
        <v>49</v>
      </c>
      <c r="J3913">
        <v>26</v>
      </c>
      <c r="K3913">
        <v>3765</v>
      </c>
      <c r="L3913">
        <v>24</v>
      </c>
      <c r="M3913">
        <v>35.917385244033603</v>
      </c>
    </row>
    <row r="3914" spans="1:13" hidden="1" outlineLevel="3" x14ac:dyDescent="0.2">
      <c r="A3914">
        <v>1979</v>
      </c>
      <c r="B3914">
        <v>54</v>
      </c>
      <c r="C3914" t="s">
        <v>5269</v>
      </c>
      <c r="D3914">
        <v>118</v>
      </c>
      <c r="E3914" t="s">
        <v>5228</v>
      </c>
      <c r="F3914" t="s">
        <v>5270</v>
      </c>
      <c r="G3914" t="s">
        <v>156</v>
      </c>
      <c r="H3914">
        <v>105</v>
      </c>
      <c r="I3914">
        <v>24</v>
      </c>
      <c r="J3914">
        <v>11</v>
      </c>
      <c r="K3914">
        <v>3765</v>
      </c>
      <c r="L3914">
        <v>24</v>
      </c>
      <c r="M3914">
        <v>35.720027091772003</v>
      </c>
    </row>
    <row r="3915" spans="1:13" hidden="1" outlineLevel="3" x14ac:dyDescent="0.2">
      <c r="A3915">
        <v>1979</v>
      </c>
      <c r="B3915">
        <v>66</v>
      </c>
      <c r="C3915" t="s">
        <v>4866</v>
      </c>
      <c r="D3915">
        <v>116</v>
      </c>
      <c r="E3915" t="s">
        <v>5228</v>
      </c>
      <c r="F3915" t="s">
        <v>5286</v>
      </c>
      <c r="G3915" t="s">
        <v>156</v>
      </c>
      <c r="H3915">
        <v>105</v>
      </c>
      <c r="I3915">
        <v>44</v>
      </c>
      <c r="J3915">
        <v>35</v>
      </c>
      <c r="K3915">
        <v>3765</v>
      </c>
      <c r="L3915">
        <v>24</v>
      </c>
      <c r="M3915">
        <v>35.605175018060002</v>
      </c>
    </row>
    <row r="3916" spans="1:13" hidden="1" outlineLevel="3" x14ac:dyDescent="0.2">
      <c r="A3916">
        <v>1979</v>
      </c>
      <c r="B3916">
        <v>88</v>
      </c>
      <c r="C3916" t="s">
        <v>5319</v>
      </c>
      <c r="D3916">
        <v>119</v>
      </c>
      <c r="E3916" t="s">
        <v>5228</v>
      </c>
      <c r="F3916" t="s">
        <v>5320</v>
      </c>
      <c r="G3916" t="s">
        <v>156</v>
      </c>
      <c r="H3916">
        <v>106</v>
      </c>
      <c r="I3916">
        <v>56</v>
      </c>
      <c r="J3916">
        <v>47</v>
      </c>
      <c r="K3916">
        <v>3765</v>
      </c>
      <c r="L3916">
        <v>24</v>
      </c>
      <c r="M3916">
        <v>35.204554722381602</v>
      </c>
    </row>
    <row r="3917" spans="1:13" outlineLevel="2" collapsed="1" x14ac:dyDescent="0.2">
      <c r="E3917" s="10" t="s">
        <v>13200</v>
      </c>
      <c r="M3917">
        <f>SUBTOTAL(1,M3912:M3916)</f>
        <v>35.693484882636128</v>
      </c>
    </row>
    <row r="3918" spans="1:13" hidden="1" outlineLevel="3" x14ac:dyDescent="0.2">
      <c r="A3918">
        <v>1979</v>
      </c>
      <c r="B3918">
        <v>7</v>
      </c>
      <c r="C3918" t="s">
        <v>5198</v>
      </c>
      <c r="D3918">
        <v>124</v>
      </c>
      <c r="E3918" t="s">
        <v>5199</v>
      </c>
      <c r="F3918" t="s">
        <v>5200</v>
      </c>
      <c r="G3918" t="s">
        <v>156</v>
      </c>
      <c r="H3918">
        <v>103</v>
      </c>
      <c r="I3918">
        <v>45</v>
      </c>
      <c r="J3918">
        <v>28</v>
      </c>
      <c r="K3918">
        <v>3765</v>
      </c>
      <c r="L3918">
        <v>24</v>
      </c>
      <c r="M3918">
        <v>36.286436358184602</v>
      </c>
    </row>
    <row r="3919" spans="1:13" hidden="1" outlineLevel="3" x14ac:dyDescent="0.2">
      <c r="A3919">
        <v>1979</v>
      </c>
      <c r="B3919">
        <v>15</v>
      </c>
      <c r="C3919" t="s">
        <v>5212</v>
      </c>
      <c r="D3919">
        <v>121</v>
      </c>
      <c r="E3919" t="s">
        <v>5199</v>
      </c>
      <c r="F3919" t="s">
        <v>5213</v>
      </c>
      <c r="G3919" t="s">
        <v>156</v>
      </c>
      <c r="H3919">
        <v>104</v>
      </c>
      <c r="I3919">
        <v>6</v>
      </c>
      <c r="J3919">
        <v>41</v>
      </c>
      <c r="K3919">
        <v>3765</v>
      </c>
      <c r="L3919">
        <v>24</v>
      </c>
      <c r="M3919">
        <v>36.1631905998116</v>
      </c>
    </row>
    <row r="3920" spans="1:13" hidden="1" outlineLevel="3" x14ac:dyDescent="0.2">
      <c r="A3920">
        <v>1979</v>
      </c>
      <c r="B3920">
        <v>58</v>
      </c>
      <c r="C3920" t="s">
        <v>5274</v>
      </c>
      <c r="D3920">
        <v>129</v>
      </c>
      <c r="E3920" t="s">
        <v>5199</v>
      </c>
      <c r="F3920" t="s">
        <v>5275</v>
      </c>
      <c r="G3920" t="s">
        <v>156</v>
      </c>
      <c r="H3920">
        <v>105</v>
      </c>
      <c r="I3920">
        <v>31</v>
      </c>
      <c r="J3920">
        <v>19</v>
      </c>
      <c r="K3920">
        <v>3765</v>
      </c>
      <c r="L3920">
        <v>24</v>
      </c>
      <c r="M3920">
        <v>35.679782246452099</v>
      </c>
    </row>
    <row r="3921" spans="1:13" hidden="1" outlineLevel="3" x14ac:dyDescent="0.2">
      <c r="A3921">
        <v>1979</v>
      </c>
      <c r="B3921">
        <v>82</v>
      </c>
      <c r="C3921" t="s">
        <v>5311</v>
      </c>
      <c r="D3921">
        <v>122</v>
      </c>
      <c r="E3921" t="s">
        <v>5199</v>
      </c>
      <c r="F3921" t="s">
        <v>5312</v>
      </c>
      <c r="G3921" t="s">
        <v>156</v>
      </c>
      <c r="H3921">
        <v>106</v>
      </c>
      <c r="I3921">
        <v>16</v>
      </c>
      <c r="J3921">
        <v>15</v>
      </c>
      <c r="K3921">
        <v>3765</v>
      </c>
      <c r="L3921">
        <v>24</v>
      </c>
      <c r="M3921">
        <v>35.4283473828661</v>
      </c>
    </row>
    <row r="3922" spans="1:13" hidden="1" outlineLevel="3" x14ac:dyDescent="0.2">
      <c r="A3922">
        <v>1979</v>
      </c>
      <c r="B3922">
        <v>89</v>
      </c>
      <c r="C3922" t="s">
        <v>5321</v>
      </c>
      <c r="D3922">
        <v>127</v>
      </c>
      <c r="E3922" t="s">
        <v>5199</v>
      </c>
      <c r="F3922" t="s">
        <v>5322</v>
      </c>
      <c r="G3922" t="s">
        <v>156</v>
      </c>
      <c r="H3922">
        <v>107</v>
      </c>
      <c r="I3922">
        <v>26</v>
      </c>
      <c r="J3922">
        <v>11</v>
      </c>
      <c r="K3922">
        <v>3765</v>
      </c>
      <c r="L3922">
        <v>24</v>
      </c>
      <c r="M3922">
        <v>35.0439924399709</v>
      </c>
    </row>
    <row r="3923" spans="1:13" outlineLevel="2" collapsed="1" x14ac:dyDescent="0.2">
      <c r="E3923" s="10" t="s">
        <v>13201</v>
      </c>
      <c r="M3923">
        <f>SUBTOTAL(1,M3918:M3922)</f>
        <v>35.720349805457062</v>
      </c>
    </row>
    <row r="3924" spans="1:13" hidden="1" outlineLevel="3" x14ac:dyDescent="0.2">
      <c r="A3924">
        <v>1979</v>
      </c>
      <c r="B3924">
        <v>19</v>
      </c>
      <c r="C3924" t="s">
        <v>5218</v>
      </c>
      <c r="D3924">
        <v>81</v>
      </c>
      <c r="E3924" t="s">
        <v>5104</v>
      </c>
      <c r="F3924" t="s">
        <v>5219</v>
      </c>
      <c r="G3924" t="s">
        <v>156</v>
      </c>
      <c r="H3924">
        <v>104</v>
      </c>
      <c r="I3924">
        <v>13</v>
      </c>
      <c r="J3924">
        <v>39</v>
      </c>
      <c r="K3924">
        <v>3765</v>
      </c>
      <c r="L3924">
        <v>24</v>
      </c>
      <c r="M3924">
        <v>36.122904223933197</v>
      </c>
    </row>
    <row r="3925" spans="1:13" hidden="1" outlineLevel="3" x14ac:dyDescent="0.2">
      <c r="A3925">
        <v>1979</v>
      </c>
      <c r="B3925">
        <v>34</v>
      </c>
      <c r="C3925" t="s">
        <v>4916</v>
      </c>
      <c r="D3925">
        <v>88</v>
      </c>
      <c r="E3925" t="s">
        <v>5104</v>
      </c>
      <c r="F3925" t="s">
        <v>5238</v>
      </c>
      <c r="G3925" t="s">
        <v>156</v>
      </c>
      <c r="H3925">
        <v>104</v>
      </c>
      <c r="I3925">
        <v>52</v>
      </c>
      <c r="J3925">
        <v>29</v>
      </c>
      <c r="K3925">
        <v>3765</v>
      </c>
      <c r="L3925">
        <v>24</v>
      </c>
      <c r="M3925">
        <v>35.899975897168297</v>
      </c>
    </row>
    <row r="3926" spans="1:13" hidden="1" outlineLevel="3" x14ac:dyDescent="0.2">
      <c r="A3926">
        <v>1979</v>
      </c>
      <c r="B3926">
        <v>52</v>
      </c>
      <c r="C3926" t="s">
        <v>4539</v>
      </c>
      <c r="D3926">
        <v>86</v>
      </c>
      <c r="E3926" t="s">
        <v>5104</v>
      </c>
      <c r="F3926" t="s">
        <v>5266</v>
      </c>
      <c r="G3926" t="s">
        <v>156</v>
      </c>
      <c r="H3926">
        <v>105</v>
      </c>
      <c r="I3926">
        <v>22</v>
      </c>
      <c r="J3926">
        <v>55</v>
      </c>
      <c r="K3926">
        <v>3765</v>
      </c>
      <c r="L3926">
        <v>24</v>
      </c>
      <c r="M3926">
        <v>35.727182866556802</v>
      </c>
    </row>
    <row r="3927" spans="1:13" hidden="1" outlineLevel="3" x14ac:dyDescent="0.2">
      <c r="A3927">
        <v>1979</v>
      </c>
      <c r="B3927">
        <v>55</v>
      </c>
      <c r="C3927" t="s">
        <v>5137</v>
      </c>
      <c r="D3927">
        <v>85</v>
      </c>
      <c r="E3927" t="s">
        <v>5104</v>
      </c>
      <c r="F3927" t="s">
        <v>5271</v>
      </c>
      <c r="G3927" t="s">
        <v>156</v>
      </c>
      <c r="H3927">
        <v>105</v>
      </c>
      <c r="I3927">
        <v>29</v>
      </c>
      <c r="J3927">
        <v>22</v>
      </c>
      <c r="K3927">
        <v>3765</v>
      </c>
      <c r="L3927">
        <v>24</v>
      </c>
      <c r="M3927">
        <v>35.690774748395</v>
      </c>
    </row>
    <row r="3928" spans="1:13" hidden="1" outlineLevel="3" x14ac:dyDescent="0.2">
      <c r="A3928">
        <v>1979</v>
      </c>
      <c r="B3928">
        <v>65</v>
      </c>
      <c r="C3928" t="s">
        <v>5284</v>
      </c>
      <c r="D3928">
        <v>82</v>
      </c>
      <c r="E3928" t="s">
        <v>5104</v>
      </c>
      <c r="F3928" t="s">
        <v>5285</v>
      </c>
      <c r="G3928" t="s">
        <v>156</v>
      </c>
      <c r="H3928">
        <v>105</v>
      </c>
      <c r="I3928">
        <v>41</v>
      </c>
      <c r="J3928">
        <v>13</v>
      </c>
      <c r="K3928">
        <v>3765</v>
      </c>
      <c r="L3928">
        <v>24</v>
      </c>
      <c r="M3928">
        <v>35.6240784497191</v>
      </c>
    </row>
    <row r="3929" spans="1:13" hidden="1" outlineLevel="3" x14ac:dyDescent="0.2">
      <c r="A3929">
        <v>1979</v>
      </c>
      <c r="B3929">
        <v>80</v>
      </c>
      <c r="C3929" t="s">
        <v>5103</v>
      </c>
      <c r="D3929">
        <v>87</v>
      </c>
      <c r="E3929" t="s">
        <v>5104</v>
      </c>
      <c r="F3929" t="s">
        <v>5309</v>
      </c>
      <c r="G3929" t="s">
        <v>156</v>
      </c>
      <c r="H3929">
        <v>106</v>
      </c>
      <c r="I3929">
        <v>9</v>
      </c>
      <c r="J3929">
        <v>12</v>
      </c>
      <c r="K3929">
        <v>3765</v>
      </c>
      <c r="L3929">
        <v>24</v>
      </c>
      <c r="M3929">
        <v>35.467562645230103</v>
      </c>
    </row>
    <row r="3930" spans="1:13" hidden="1" outlineLevel="3" x14ac:dyDescent="0.2">
      <c r="A3930">
        <v>1979</v>
      </c>
      <c r="B3930">
        <v>81</v>
      </c>
      <c r="C3930" t="s">
        <v>5170</v>
      </c>
      <c r="D3930">
        <v>90</v>
      </c>
      <c r="E3930" t="s">
        <v>5104</v>
      </c>
      <c r="F3930" t="s">
        <v>5310</v>
      </c>
      <c r="G3930" t="s">
        <v>156</v>
      </c>
      <c r="H3930">
        <v>106</v>
      </c>
      <c r="I3930">
        <v>10</v>
      </c>
      <c r="J3930">
        <v>36</v>
      </c>
      <c r="K3930">
        <v>3765</v>
      </c>
      <c r="L3930">
        <v>24</v>
      </c>
      <c r="M3930">
        <v>35.459768310677099</v>
      </c>
    </row>
    <row r="3931" spans="1:13" hidden="1" outlineLevel="3" x14ac:dyDescent="0.2">
      <c r="A3931">
        <v>1979</v>
      </c>
      <c r="B3931">
        <v>87</v>
      </c>
      <c r="C3931" t="s">
        <v>5164</v>
      </c>
      <c r="D3931">
        <v>83</v>
      </c>
      <c r="E3931" t="s">
        <v>5104</v>
      </c>
      <c r="F3931" t="s">
        <v>5318</v>
      </c>
      <c r="G3931" t="s">
        <v>156</v>
      </c>
      <c r="H3931">
        <v>106</v>
      </c>
      <c r="I3931">
        <v>45</v>
      </c>
      <c r="J3931">
        <v>44</v>
      </c>
      <c r="K3931">
        <v>3765</v>
      </c>
      <c r="L3931">
        <v>24</v>
      </c>
      <c r="M3931">
        <v>35.265283183814397</v>
      </c>
    </row>
    <row r="3932" spans="1:13" outlineLevel="2" collapsed="1" x14ac:dyDescent="0.2">
      <c r="E3932" s="10" t="s">
        <v>13195</v>
      </c>
      <c r="M3932">
        <f>SUBTOTAL(1,M3924:M3931)</f>
        <v>35.657191290686747</v>
      </c>
    </row>
    <row r="3933" spans="1:13" hidden="1" outlineLevel="3" x14ac:dyDescent="0.2">
      <c r="A3933">
        <v>1979</v>
      </c>
      <c r="B3933">
        <v>3</v>
      </c>
      <c r="C3933" t="s">
        <v>3953</v>
      </c>
      <c r="D3933">
        <v>21</v>
      </c>
      <c r="E3933" t="s">
        <v>5189</v>
      </c>
      <c r="F3933" t="s">
        <v>5190</v>
      </c>
      <c r="G3933" t="s">
        <v>156</v>
      </c>
      <c r="H3933">
        <v>103</v>
      </c>
      <c r="I3933">
        <v>33</v>
      </c>
      <c r="J3933">
        <v>43</v>
      </c>
      <c r="K3933">
        <v>3765</v>
      </c>
      <c r="L3933">
        <v>24</v>
      </c>
      <c r="M3933">
        <v>36.355053202189701</v>
      </c>
    </row>
    <row r="3934" spans="1:13" hidden="1" outlineLevel="3" x14ac:dyDescent="0.2">
      <c r="A3934">
        <v>1979</v>
      </c>
      <c r="B3934">
        <v>21</v>
      </c>
      <c r="C3934" t="s">
        <v>4151</v>
      </c>
      <c r="D3934">
        <v>26</v>
      </c>
      <c r="E3934" t="s">
        <v>5189</v>
      </c>
      <c r="F3934" t="s">
        <v>5221</v>
      </c>
      <c r="G3934" t="s">
        <v>156</v>
      </c>
      <c r="H3934">
        <v>104</v>
      </c>
      <c r="I3934">
        <v>16</v>
      </c>
      <c r="J3934">
        <v>22</v>
      </c>
      <c r="K3934">
        <v>3765</v>
      </c>
      <c r="L3934">
        <v>24</v>
      </c>
      <c r="M3934">
        <v>36.107218779802899</v>
      </c>
    </row>
    <row r="3935" spans="1:13" hidden="1" outlineLevel="3" x14ac:dyDescent="0.2">
      <c r="A3935">
        <v>1979</v>
      </c>
      <c r="B3935">
        <v>25</v>
      </c>
      <c r="C3935" t="s">
        <v>5108</v>
      </c>
      <c r="D3935">
        <v>27</v>
      </c>
      <c r="E3935" t="s">
        <v>5189</v>
      </c>
      <c r="F3935" t="s">
        <v>5226</v>
      </c>
      <c r="G3935" t="s">
        <v>156</v>
      </c>
      <c r="H3935">
        <v>104</v>
      </c>
      <c r="I3935">
        <v>21</v>
      </c>
      <c r="J3935">
        <v>36</v>
      </c>
      <c r="K3935">
        <v>3765</v>
      </c>
      <c r="L3935">
        <v>24</v>
      </c>
      <c r="M3935">
        <v>36.077041011881903</v>
      </c>
    </row>
    <row r="3936" spans="1:13" hidden="1" outlineLevel="3" x14ac:dyDescent="0.2">
      <c r="A3936">
        <v>1979</v>
      </c>
      <c r="B3936">
        <v>26</v>
      </c>
      <c r="C3936" t="s">
        <v>5097</v>
      </c>
      <c r="D3936">
        <v>22</v>
      </c>
      <c r="E3936" t="s">
        <v>5189</v>
      </c>
      <c r="F3936" t="s">
        <v>5227</v>
      </c>
      <c r="G3936" t="s">
        <v>156</v>
      </c>
      <c r="H3936">
        <v>104</v>
      </c>
      <c r="I3936">
        <v>26</v>
      </c>
      <c r="J3936">
        <v>47</v>
      </c>
      <c r="K3936">
        <v>3765</v>
      </c>
      <c r="L3936">
        <v>24</v>
      </c>
      <c r="M3936">
        <v>36.047201248912899</v>
      </c>
    </row>
    <row r="3937" spans="1:13" hidden="1" outlineLevel="3" x14ac:dyDescent="0.2">
      <c r="A3937">
        <v>1979</v>
      </c>
      <c r="B3937">
        <v>31</v>
      </c>
      <c r="C3937" t="s">
        <v>5233</v>
      </c>
      <c r="D3937">
        <v>25</v>
      </c>
      <c r="E3937" t="s">
        <v>5189</v>
      </c>
      <c r="F3937" t="s">
        <v>5234</v>
      </c>
      <c r="G3937" t="s">
        <v>156</v>
      </c>
      <c r="H3937">
        <v>104</v>
      </c>
      <c r="I3937">
        <v>46</v>
      </c>
      <c r="J3937">
        <v>50</v>
      </c>
      <c r="K3937">
        <v>3765</v>
      </c>
      <c r="L3937">
        <v>24</v>
      </c>
      <c r="M3937">
        <v>35.932239336178696</v>
      </c>
    </row>
    <row r="3938" spans="1:13" hidden="1" outlineLevel="3" x14ac:dyDescent="0.2">
      <c r="A3938">
        <v>1979</v>
      </c>
      <c r="B3938">
        <v>40</v>
      </c>
      <c r="C3938" t="s">
        <v>5247</v>
      </c>
      <c r="D3938">
        <v>28</v>
      </c>
      <c r="E3938" t="s">
        <v>5189</v>
      </c>
      <c r="F3938" t="s">
        <v>5248</v>
      </c>
      <c r="G3938" t="s">
        <v>156</v>
      </c>
      <c r="H3938">
        <v>105</v>
      </c>
      <c r="I3938">
        <v>4</v>
      </c>
      <c r="J3938">
        <v>3</v>
      </c>
      <c r="K3938">
        <v>3765</v>
      </c>
      <c r="L3938">
        <v>24</v>
      </c>
      <c r="M3938">
        <v>35.834106645727701</v>
      </c>
    </row>
    <row r="3939" spans="1:13" hidden="1" outlineLevel="3" x14ac:dyDescent="0.2">
      <c r="A3939">
        <v>1979</v>
      </c>
      <c r="B3939">
        <v>57</v>
      </c>
      <c r="C3939" t="s">
        <v>4587</v>
      </c>
      <c r="D3939">
        <v>24</v>
      </c>
      <c r="E3939" t="s">
        <v>5189</v>
      </c>
      <c r="F3939" t="s">
        <v>5273</v>
      </c>
      <c r="G3939" t="s">
        <v>156</v>
      </c>
      <c r="H3939">
        <v>105</v>
      </c>
      <c r="I3939">
        <v>30</v>
      </c>
      <c r="J3939">
        <v>39</v>
      </c>
      <c r="K3939">
        <v>3765</v>
      </c>
      <c r="L3939">
        <v>24</v>
      </c>
      <c r="M3939">
        <v>35.683539604937799</v>
      </c>
    </row>
    <row r="3940" spans="1:13" hidden="1" outlineLevel="3" x14ac:dyDescent="0.2">
      <c r="A3940">
        <v>1979</v>
      </c>
      <c r="B3940">
        <v>62</v>
      </c>
      <c r="C3940" t="s">
        <v>5279</v>
      </c>
      <c r="D3940">
        <v>23</v>
      </c>
      <c r="E3940" t="s">
        <v>5189</v>
      </c>
      <c r="F3940" t="s">
        <v>5280</v>
      </c>
      <c r="G3940" t="s">
        <v>156</v>
      </c>
      <c r="H3940">
        <v>105</v>
      </c>
      <c r="I3940">
        <v>37</v>
      </c>
      <c r="J3940">
        <v>25</v>
      </c>
      <c r="K3940">
        <v>3765</v>
      </c>
      <c r="L3940">
        <v>24</v>
      </c>
      <c r="M3940">
        <v>35.645439124774803</v>
      </c>
    </row>
    <row r="3941" spans="1:13" hidden="1" outlineLevel="3" x14ac:dyDescent="0.2">
      <c r="A3941">
        <v>1979</v>
      </c>
      <c r="B3941">
        <v>69</v>
      </c>
      <c r="C3941" t="s">
        <v>5291</v>
      </c>
      <c r="D3941">
        <v>29</v>
      </c>
      <c r="E3941" t="s">
        <v>5189</v>
      </c>
      <c r="F3941" t="s">
        <v>5292</v>
      </c>
      <c r="G3941" t="s">
        <v>156</v>
      </c>
      <c r="H3941">
        <v>105</v>
      </c>
      <c r="I3941">
        <v>50</v>
      </c>
      <c r="J3941">
        <v>29</v>
      </c>
      <c r="K3941">
        <v>3765</v>
      </c>
      <c r="L3941">
        <v>24</v>
      </c>
      <c r="M3941">
        <v>35.572095562279998</v>
      </c>
    </row>
    <row r="3942" spans="1:13" hidden="1" outlineLevel="3" x14ac:dyDescent="0.2">
      <c r="A3942">
        <v>1979</v>
      </c>
      <c r="B3942">
        <v>71</v>
      </c>
      <c r="C3942" t="s">
        <v>5294</v>
      </c>
      <c r="D3942">
        <v>30</v>
      </c>
      <c r="E3942" t="s">
        <v>5189</v>
      </c>
      <c r="F3942" t="s">
        <v>5295</v>
      </c>
      <c r="G3942" t="s">
        <v>156</v>
      </c>
      <c r="H3942">
        <v>105</v>
      </c>
      <c r="I3942">
        <v>53</v>
      </c>
      <c r="J3942">
        <v>43</v>
      </c>
      <c r="K3942">
        <v>3765</v>
      </c>
      <c r="L3942">
        <v>24</v>
      </c>
      <c r="M3942">
        <v>35.553993331986703</v>
      </c>
    </row>
    <row r="3943" spans="1:13" outlineLevel="2" collapsed="1" x14ac:dyDescent="0.2">
      <c r="E3943" s="10" t="s">
        <v>13202</v>
      </c>
      <c r="M3943">
        <f>SUBTOTAL(1,M3933:M3942)</f>
        <v>35.88079278486731</v>
      </c>
    </row>
    <row r="3944" spans="1:13" hidden="1" outlineLevel="3" x14ac:dyDescent="0.2">
      <c r="A3944">
        <v>1979</v>
      </c>
      <c r="B3944">
        <v>10</v>
      </c>
      <c r="C3944" t="s">
        <v>5012</v>
      </c>
      <c r="D3944">
        <v>91</v>
      </c>
      <c r="E3944" t="s">
        <v>5205</v>
      </c>
      <c r="F3944" t="s">
        <v>5206</v>
      </c>
      <c r="G3944" t="s">
        <v>156</v>
      </c>
      <c r="H3944">
        <v>103</v>
      </c>
      <c r="I3944">
        <v>51</v>
      </c>
      <c r="J3944">
        <v>25</v>
      </c>
      <c r="K3944">
        <v>3765</v>
      </c>
      <c r="L3944">
        <v>24</v>
      </c>
      <c r="M3944">
        <v>36.251788651590701</v>
      </c>
    </row>
    <row r="3945" spans="1:13" hidden="1" outlineLevel="3" x14ac:dyDescent="0.2">
      <c r="A3945">
        <v>1979</v>
      </c>
      <c r="B3945">
        <v>23</v>
      </c>
      <c r="C3945" t="s">
        <v>5223</v>
      </c>
      <c r="D3945">
        <v>98</v>
      </c>
      <c r="E3945" t="s">
        <v>5205</v>
      </c>
      <c r="F3945" t="s">
        <v>5224</v>
      </c>
      <c r="G3945" t="s">
        <v>156</v>
      </c>
      <c r="H3945">
        <v>104</v>
      </c>
      <c r="I3945">
        <v>18</v>
      </c>
      <c r="J3945">
        <v>14</v>
      </c>
      <c r="K3945">
        <v>3765</v>
      </c>
      <c r="L3945">
        <v>24</v>
      </c>
      <c r="M3945">
        <v>36.0964489445903</v>
      </c>
    </row>
    <row r="3946" spans="1:13" hidden="1" outlineLevel="3" x14ac:dyDescent="0.2">
      <c r="A3946">
        <v>1979</v>
      </c>
      <c r="B3946">
        <v>36</v>
      </c>
      <c r="C3946" t="s">
        <v>5241</v>
      </c>
      <c r="D3946">
        <v>97</v>
      </c>
      <c r="E3946" t="s">
        <v>5205</v>
      </c>
      <c r="F3946" t="s">
        <v>5242</v>
      </c>
      <c r="G3946" t="s">
        <v>156</v>
      </c>
      <c r="H3946">
        <v>104</v>
      </c>
      <c r="I3946">
        <v>59</v>
      </c>
      <c r="J3946">
        <v>20</v>
      </c>
      <c r="K3946">
        <v>3765</v>
      </c>
      <c r="L3946">
        <v>24</v>
      </c>
      <c r="M3946">
        <v>35.860937665361398</v>
      </c>
    </row>
    <row r="3947" spans="1:13" hidden="1" outlineLevel="3" x14ac:dyDescent="0.2">
      <c r="A3947">
        <v>1979</v>
      </c>
      <c r="B3947">
        <v>39</v>
      </c>
      <c r="C3947" t="s">
        <v>4688</v>
      </c>
      <c r="D3947">
        <v>93</v>
      </c>
      <c r="E3947" t="s">
        <v>5205</v>
      </c>
      <c r="F3947" t="s">
        <v>5246</v>
      </c>
      <c r="G3947" t="s">
        <v>156</v>
      </c>
      <c r="H3947">
        <v>105</v>
      </c>
      <c r="I3947">
        <v>2</v>
      </c>
      <c r="J3947">
        <v>48</v>
      </c>
      <c r="K3947">
        <v>3765</v>
      </c>
      <c r="L3947">
        <v>24</v>
      </c>
      <c r="M3947">
        <v>35.841213428952202</v>
      </c>
    </row>
    <row r="3948" spans="1:13" hidden="1" outlineLevel="3" x14ac:dyDescent="0.2">
      <c r="A3948">
        <v>1979</v>
      </c>
      <c r="B3948">
        <v>45</v>
      </c>
      <c r="C3948" t="s">
        <v>5256</v>
      </c>
      <c r="D3948">
        <v>96</v>
      </c>
      <c r="E3948" t="s">
        <v>5205</v>
      </c>
      <c r="F3948" t="s">
        <v>5257</v>
      </c>
      <c r="G3948" t="s">
        <v>156</v>
      </c>
      <c r="H3948">
        <v>105</v>
      </c>
      <c r="I3948">
        <v>10</v>
      </c>
      <c r="J3948">
        <v>7</v>
      </c>
      <c r="K3948">
        <v>3765</v>
      </c>
      <c r="L3948">
        <v>24</v>
      </c>
      <c r="M3948">
        <v>35.799655051279998</v>
      </c>
    </row>
    <row r="3949" spans="1:13" hidden="1" outlineLevel="3" x14ac:dyDescent="0.2">
      <c r="A3949">
        <v>1979</v>
      </c>
      <c r="B3949">
        <v>48</v>
      </c>
      <c r="C3949" t="s">
        <v>4649</v>
      </c>
      <c r="D3949">
        <v>94</v>
      </c>
      <c r="E3949" t="s">
        <v>5205</v>
      </c>
      <c r="F3949" t="s">
        <v>5261</v>
      </c>
      <c r="G3949" t="s">
        <v>156</v>
      </c>
      <c r="H3949">
        <v>105</v>
      </c>
      <c r="I3949">
        <v>18</v>
      </c>
      <c r="J3949">
        <v>19</v>
      </c>
      <c r="K3949">
        <v>3765</v>
      </c>
      <c r="L3949">
        <v>24</v>
      </c>
      <c r="M3949">
        <v>35.7531937567759</v>
      </c>
    </row>
    <row r="3950" spans="1:13" outlineLevel="2" collapsed="1" x14ac:dyDescent="0.2">
      <c r="E3950" s="10" t="s">
        <v>13203</v>
      </c>
      <c r="M3950">
        <f>SUBTOTAL(1,M3944:M3949)</f>
        <v>35.933872916425088</v>
      </c>
    </row>
    <row r="3951" spans="1:13" hidden="1" outlineLevel="3" x14ac:dyDescent="0.2">
      <c r="A3951">
        <v>1979</v>
      </c>
      <c r="B3951">
        <v>6</v>
      </c>
      <c r="C3951" t="s">
        <v>5195</v>
      </c>
      <c r="D3951">
        <v>131</v>
      </c>
      <c r="E3951" t="s">
        <v>5196</v>
      </c>
      <c r="F3951" t="s">
        <v>5197</v>
      </c>
      <c r="G3951" t="s">
        <v>156</v>
      </c>
      <c r="H3951">
        <v>103</v>
      </c>
      <c r="I3951">
        <v>45</v>
      </c>
      <c r="J3951">
        <v>2</v>
      </c>
      <c r="K3951">
        <v>3765</v>
      </c>
      <c r="L3951">
        <v>24</v>
      </c>
      <c r="M3951">
        <v>36.288962308099997</v>
      </c>
    </row>
    <row r="3952" spans="1:13" hidden="1" outlineLevel="3" x14ac:dyDescent="0.2">
      <c r="A3952">
        <v>1979</v>
      </c>
      <c r="B3952">
        <v>64</v>
      </c>
      <c r="C3952" t="s">
        <v>5282</v>
      </c>
      <c r="D3952">
        <v>140</v>
      </c>
      <c r="E3952" t="s">
        <v>5196</v>
      </c>
      <c r="F3952" t="s">
        <v>5283</v>
      </c>
      <c r="G3952" t="s">
        <v>156</v>
      </c>
      <c r="H3952">
        <v>105</v>
      </c>
      <c r="I3952">
        <v>40</v>
      </c>
      <c r="J3952">
        <v>40</v>
      </c>
      <c r="K3952">
        <v>3765</v>
      </c>
      <c r="L3952">
        <v>24</v>
      </c>
      <c r="M3952">
        <v>35.627168541688498</v>
      </c>
    </row>
    <row r="3953" spans="1:13" hidden="1" outlineLevel="3" x14ac:dyDescent="0.2">
      <c r="A3953">
        <v>1979</v>
      </c>
      <c r="B3953">
        <v>77</v>
      </c>
      <c r="C3953" t="s">
        <v>5305</v>
      </c>
      <c r="D3953">
        <v>135</v>
      </c>
      <c r="E3953" t="s">
        <v>5196</v>
      </c>
      <c r="F3953" t="s">
        <v>5306</v>
      </c>
      <c r="G3953" t="s">
        <v>156</v>
      </c>
      <c r="H3953">
        <v>106</v>
      </c>
      <c r="I3953">
        <v>3</v>
      </c>
      <c r="J3953">
        <v>49</v>
      </c>
      <c r="K3953">
        <v>3765</v>
      </c>
      <c r="L3953">
        <v>24</v>
      </c>
      <c r="M3953">
        <v>35.497565664210903</v>
      </c>
    </row>
    <row r="3954" spans="1:13" outlineLevel="2" collapsed="1" x14ac:dyDescent="0.2">
      <c r="E3954" s="10" t="s">
        <v>13204</v>
      </c>
      <c r="M3954">
        <f>SUBTOTAL(1,M3951:M3953)</f>
        <v>35.804565504666463</v>
      </c>
    </row>
    <row r="3955" spans="1:13" hidden="1" outlineLevel="3" x14ac:dyDescent="0.2">
      <c r="A3955">
        <v>1979</v>
      </c>
      <c r="B3955">
        <v>9</v>
      </c>
      <c r="C3955" t="s">
        <v>5203</v>
      </c>
      <c r="D3955">
        <v>44</v>
      </c>
      <c r="E3955" t="s">
        <v>3336</v>
      </c>
      <c r="F3955" t="s">
        <v>5204</v>
      </c>
      <c r="G3955" t="s">
        <v>156</v>
      </c>
      <c r="H3955">
        <v>103</v>
      </c>
      <c r="I3955">
        <v>47</v>
      </c>
      <c r="J3955">
        <v>28</v>
      </c>
      <c r="K3955">
        <v>3765</v>
      </c>
      <c r="L3955">
        <v>24</v>
      </c>
      <c r="M3955">
        <v>36.274782683166997</v>
      </c>
    </row>
    <row r="3956" spans="1:13" hidden="1" outlineLevel="3" x14ac:dyDescent="0.2">
      <c r="A3956">
        <v>1979</v>
      </c>
      <c r="B3956">
        <v>11</v>
      </c>
      <c r="C3956" t="s">
        <v>3961</v>
      </c>
      <c r="D3956">
        <v>41</v>
      </c>
      <c r="E3956" t="s">
        <v>3336</v>
      </c>
      <c r="F3956" t="s">
        <v>5207</v>
      </c>
      <c r="G3956" t="s">
        <v>156</v>
      </c>
      <c r="H3956">
        <v>103</v>
      </c>
      <c r="I3956">
        <v>54</v>
      </c>
      <c r="J3956">
        <v>16</v>
      </c>
      <c r="K3956">
        <v>3765</v>
      </c>
      <c r="L3956">
        <v>24</v>
      </c>
      <c r="M3956">
        <v>36.235216117372801</v>
      </c>
    </row>
    <row r="3957" spans="1:13" hidden="1" outlineLevel="3" x14ac:dyDescent="0.2">
      <c r="A3957">
        <v>1979</v>
      </c>
      <c r="B3957">
        <v>28</v>
      </c>
      <c r="C3957" t="s">
        <v>3977</v>
      </c>
      <c r="D3957">
        <v>46</v>
      </c>
      <c r="E3957" t="s">
        <v>3336</v>
      </c>
      <c r="F3957" t="s">
        <v>5230</v>
      </c>
      <c r="G3957" t="s">
        <v>156</v>
      </c>
      <c r="H3957">
        <v>104</v>
      </c>
      <c r="I3957">
        <v>33</v>
      </c>
      <c r="J3957">
        <v>39</v>
      </c>
      <c r="K3957">
        <v>3765</v>
      </c>
      <c r="L3957">
        <v>24</v>
      </c>
      <c r="M3957">
        <v>36.007746686538098</v>
      </c>
    </row>
    <row r="3958" spans="1:13" hidden="1" outlineLevel="3" x14ac:dyDescent="0.2">
      <c r="A3958">
        <v>1979</v>
      </c>
      <c r="B3958">
        <v>43</v>
      </c>
      <c r="C3958" t="s">
        <v>5253</v>
      </c>
      <c r="D3958">
        <v>43</v>
      </c>
      <c r="E3958" t="s">
        <v>3336</v>
      </c>
      <c r="F3958" t="s">
        <v>5254</v>
      </c>
      <c r="G3958" t="s">
        <v>156</v>
      </c>
      <c r="H3958">
        <v>105</v>
      </c>
      <c r="I3958">
        <v>6</v>
      </c>
      <c r="J3958">
        <v>57</v>
      </c>
      <c r="K3958">
        <v>3765</v>
      </c>
      <c r="L3958">
        <v>24</v>
      </c>
      <c r="M3958">
        <v>35.817629757648298</v>
      </c>
    </row>
    <row r="3959" spans="1:13" hidden="1" outlineLevel="3" x14ac:dyDescent="0.2">
      <c r="A3959">
        <v>1979</v>
      </c>
      <c r="B3959">
        <v>56</v>
      </c>
      <c r="C3959" t="s">
        <v>4321</v>
      </c>
      <c r="D3959">
        <v>48</v>
      </c>
      <c r="E3959" t="s">
        <v>3336</v>
      </c>
      <c r="F3959" t="s">
        <v>5272</v>
      </c>
      <c r="G3959" t="s">
        <v>156</v>
      </c>
      <c r="H3959">
        <v>105</v>
      </c>
      <c r="I3959">
        <v>30</v>
      </c>
      <c r="J3959">
        <v>10</v>
      </c>
      <c r="K3959">
        <v>3765</v>
      </c>
      <c r="L3959">
        <v>24</v>
      </c>
      <c r="M3959">
        <v>35.686264184723903</v>
      </c>
    </row>
    <row r="3960" spans="1:13" hidden="1" outlineLevel="3" x14ac:dyDescent="0.2">
      <c r="A3960">
        <v>1979</v>
      </c>
      <c r="B3960">
        <v>61</v>
      </c>
      <c r="C3960" t="s">
        <v>4858</v>
      </c>
      <c r="D3960">
        <v>45</v>
      </c>
      <c r="E3960" t="s">
        <v>3336</v>
      </c>
      <c r="F3960" t="s">
        <v>5278</v>
      </c>
      <c r="G3960" t="s">
        <v>156</v>
      </c>
      <c r="H3960">
        <v>105</v>
      </c>
      <c r="I3960">
        <v>36</v>
      </c>
      <c r="J3960">
        <v>35</v>
      </c>
      <c r="K3960">
        <v>3765</v>
      </c>
      <c r="L3960">
        <v>24</v>
      </c>
      <c r="M3960">
        <v>35.650126908559997</v>
      </c>
    </row>
    <row r="3961" spans="1:13" hidden="1" outlineLevel="3" x14ac:dyDescent="0.2">
      <c r="A3961">
        <v>1979</v>
      </c>
      <c r="B3961">
        <v>78</v>
      </c>
      <c r="C3961" t="s">
        <v>5134</v>
      </c>
      <c r="D3961">
        <v>42</v>
      </c>
      <c r="E3961" t="s">
        <v>3336</v>
      </c>
      <c r="F3961" t="s">
        <v>5307</v>
      </c>
      <c r="G3961" t="s">
        <v>156</v>
      </c>
      <c r="H3961">
        <v>106</v>
      </c>
      <c r="I3961">
        <v>7</v>
      </c>
      <c r="J3961">
        <v>2</v>
      </c>
      <c r="K3961">
        <v>3765</v>
      </c>
      <c r="L3961">
        <v>24</v>
      </c>
      <c r="M3961">
        <v>35.479632063074902</v>
      </c>
    </row>
    <row r="3962" spans="1:13" outlineLevel="2" collapsed="1" x14ac:dyDescent="0.2">
      <c r="E3962" s="10" t="s">
        <v>13094</v>
      </c>
      <c r="M3962">
        <f>SUBTOTAL(1,M3955:M3961)</f>
        <v>35.878771200154993</v>
      </c>
    </row>
    <row r="3963" spans="1:13" hidden="1" outlineLevel="3" x14ac:dyDescent="0.2">
      <c r="A3963">
        <v>1979</v>
      </c>
      <c r="B3963">
        <v>16</v>
      </c>
      <c r="C3963" t="s">
        <v>4259</v>
      </c>
      <c r="D3963">
        <v>51</v>
      </c>
      <c r="E3963" t="s">
        <v>5214</v>
      </c>
      <c r="F3963" t="s">
        <v>5215</v>
      </c>
      <c r="G3963" t="s">
        <v>156</v>
      </c>
      <c r="H3963">
        <v>104</v>
      </c>
      <c r="I3963">
        <v>8</v>
      </c>
      <c r="J3963">
        <v>26</v>
      </c>
      <c r="K3963">
        <v>3765</v>
      </c>
      <c r="L3963">
        <v>24</v>
      </c>
      <c r="M3963">
        <v>36.153062367633403</v>
      </c>
    </row>
    <row r="3964" spans="1:13" hidden="1" outlineLevel="3" x14ac:dyDescent="0.2">
      <c r="A3964">
        <v>1979</v>
      </c>
      <c r="B3964">
        <v>20</v>
      </c>
      <c r="C3964" t="s">
        <v>5031</v>
      </c>
      <c r="D3964">
        <v>60</v>
      </c>
      <c r="E3964" t="s">
        <v>5214</v>
      </c>
      <c r="F3964" t="s">
        <v>5220</v>
      </c>
      <c r="G3964" t="s">
        <v>156</v>
      </c>
      <c r="H3964">
        <v>104</v>
      </c>
      <c r="I3964">
        <v>15</v>
      </c>
      <c r="J3964">
        <v>15</v>
      </c>
      <c r="K3964">
        <v>3765</v>
      </c>
      <c r="L3964">
        <v>24</v>
      </c>
      <c r="M3964">
        <v>36.113664521801603</v>
      </c>
    </row>
    <row r="3965" spans="1:13" hidden="1" outlineLevel="3" x14ac:dyDescent="0.2">
      <c r="A3965">
        <v>1979</v>
      </c>
      <c r="B3965">
        <v>33</v>
      </c>
      <c r="C3965" t="s">
        <v>5100</v>
      </c>
      <c r="D3965">
        <v>52</v>
      </c>
      <c r="E3965" t="s">
        <v>5214</v>
      </c>
      <c r="F3965" t="s">
        <v>5237</v>
      </c>
      <c r="G3965" t="s">
        <v>156</v>
      </c>
      <c r="H3965">
        <v>104</v>
      </c>
      <c r="I3965">
        <v>49</v>
      </c>
      <c r="J3965">
        <v>57</v>
      </c>
      <c r="K3965">
        <v>3765</v>
      </c>
      <c r="L3965">
        <v>24</v>
      </c>
      <c r="M3965">
        <v>35.914434931915103</v>
      </c>
    </row>
    <row r="3966" spans="1:13" hidden="1" outlineLevel="3" x14ac:dyDescent="0.2">
      <c r="A3966">
        <v>1979</v>
      </c>
      <c r="B3966">
        <v>41</v>
      </c>
      <c r="C3966" t="s">
        <v>5249</v>
      </c>
      <c r="D3966">
        <v>59</v>
      </c>
      <c r="E3966" t="s">
        <v>5214</v>
      </c>
      <c r="F3966" t="s">
        <v>5250</v>
      </c>
      <c r="G3966" t="s">
        <v>156</v>
      </c>
      <c r="H3966">
        <v>105</v>
      </c>
      <c r="I3966">
        <v>6</v>
      </c>
      <c r="J3966">
        <v>12</v>
      </c>
      <c r="K3966">
        <v>3765</v>
      </c>
      <c r="L3966">
        <v>24</v>
      </c>
      <c r="M3966">
        <v>35.821889568995502</v>
      </c>
    </row>
    <row r="3967" spans="1:13" hidden="1" outlineLevel="3" x14ac:dyDescent="0.2">
      <c r="A3967">
        <v>1979</v>
      </c>
      <c r="B3967">
        <v>68</v>
      </c>
      <c r="C3967" t="s">
        <v>5289</v>
      </c>
      <c r="D3967">
        <v>53</v>
      </c>
      <c r="E3967" t="s">
        <v>5214</v>
      </c>
      <c r="F3967" t="s">
        <v>5290</v>
      </c>
      <c r="G3967" t="s">
        <v>156</v>
      </c>
      <c r="H3967">
        <v>105</v>
      </c>
      <c r="I3967">
        <v>50</v>
      </c>
      <c r="J3967">
        <v>21</v>
      </c>
      <c r="K3967">
        <v>3765</v>
      </c>
      <c r="L3967">
        <v>24</v>
      </c>
      <c r="M3967">
        <v>35.5728424417551</v>
      </c>
    </row>
    <row r="3968" spans="1:13" hidden="1" outlineLevel="3" x14ac:dyDescent="0.2">
      <c r="A3968">
        <v>1979</v>
      </c>
      <c r="B3968">
        <v>72</v>
      </c>
      <c r="C3968" t="s">
        <v>5296</v>
      </c>
      <c r="D3968">
        <v>55</v>
      </c>
      <c r="E3968" t="s">
        <v>5214</v>
      </c>
      <c r="F3968" t="s">
        <v>5297</v>
      </c>
      <c r="G3968" t="s">
        <v>156</v>
      </c>
      <c r="H3968">
        <v>105</v>
      </c>
      <c r="I3968">
        <v>54</v>
      </c>
      <c r="J3968">
        <v>52</v>
      </c>
      <c r="K3968">
        <v>3765</v>
      </c>
      <c r="L3968">
        <v>24</v>
      </c>
      <c r="M3968">
        <v>35.547559350838696</v>
      </c>
    </row>
    <row r="3969" spans="1:13" hidden="1" outlineLevel="3" x14ac:dyDescent="0.2">
      <c r="A3969">
        <v>1979</v>
      </c>
      <c r="B3969">
        <v>73</v>
      </c>
      <c r="C3969" t="s">
        <v>5298</v>
      </c>
      <c r="D3969">
        <v>57</v>
      </c>
      <c r="E3969" t="s">
        <v>5214</v>
      </c>
      <c r="F3969" t="s">
        <v>5299</v>
      </c>
      <c r="G3969" t="s">
        <v>156</v>
      </c>
      <c r="H3969">
        <v>105</v>
      </c>
      <c r="I3969">
        <v>55</v>
      </c>
      <c r="J3969">
        <v>2</v>
      </c>
      <c r="K3969">
        <v>3765</v>
      </c>
      <c r="L3969">
        <v>24</v>
      </c>
      <c r="M3969">
        <v>35.546627082994497</v>
      </c>
    </row>
    <row r="3970" spans="1:13" outlineLevel="2" collapsed="1" x14ac:dyDescent="0.2">
      <c r="E3970" s="10" t="s">
        <v>13205</v>
      </c>
      <c r="M3970">
        <f>SUBTOTAL(1,M3963:M3969)</f>
        <v>35.810011466561981</v>
      </c>
    </row>
    <row r="3971" spans="1:13" hidden="1" outlineLevel="3" x14ac:dyDescent="0.2">
      <c r="A3971">
        <v>1979</v>
      </c>
      <c r="B3971">
        <v>2</v>
      </c>
      <c r="C3971" t="s">
        <v>4074</v>
      </c>
      <c r="D3971">
        <v>11</v>
      </c>
      <c r="E3971" t="s">
        <v>5017</v>
      </c>
      <c r="F3971" t="s">
        <v>5188</v>
      </c>
      <c r="G3971" t="s">
        <v>156</v>
      </c>
      <c r="H3971">
        <v>103</v>
      </c>
      <c r="I3971">
        <v>19</v>
      </c>
      <c r="J3971">
        <v>57</v>
      </c>
      <c r="K3971">
        <v>3765</v>
      </c>
      <c r="L3971">
        <v>24</v>
      </c>
      <c r="M3971">
        <v>36.435777707884696</v>
      </c>
    </row>
    <row r="3972" spans="1:13" hidden="1" outlineLevel="3" x14ac:dyDescent="0.2">
      <c r="A3972">
        <v>1979</v>
      </c>
      <c r="B3972">
        <v>12</v>
      </c>
      <c r="C3972" t="s">
        <v>5088</v>
      </c>
      <c r="D3972">
        <v>19</v>
      </c>
      <c r="E3972" t="s">
        <v>5017</v>
      </c>
      <c r="F3972" t="s">
        <v>5208</v>
      </c>
      <c r="G3972" t="s">
        <v>156</v>
      </c>
      <c r="H3972">
        <v>103</v>
      </c>
      <c r="I3972">
        <v>55</v>
      </c>
      <c r="J3972">
        <v>6</v>
      </c>
      <c r="K3972">
        <v>3765</v>
      </c>
      <c r="L3972">
        <v>24</v>
      </c>
      <c r="M3972">
        <v>36.230373209732001</v>
      </c>
    </row>
    <row r="3973" spans="1:13" hidden="1" outlineLevel="3" x14ac:dyDescent="0.2">
      <c r="A3973">
        <v>1979</v>
      </c>
      <c r="B3973">
        <v>22</v>
      </c>
      <c r="C3973" t="s">
        <v>4924</v>
      </c>
      <c r="D3973">
        <v>20</v>
      </c>
      <c r="E3973" t="s">
        <v>5017</v>
      </c>
      <c r="F3973" t="s">
        <v>5222</v>
      </c>
      <c r="G3973" t="s">
        <v>156</v>
      </c>
      <c r="H3973">
        <v>104</v>
      </c>
      <c r="I3973">
        <v>16</v>
      </c>
      <c r="J3973">
        <v>42</v>
      </c>
      <c r="K3973">
        <v>3765</v>
      </c>
      <c r="L3973">
        <v>24</v>
      </c>
      <c r="M3973">
        <v>36.1052951236274</v>
      </c>
    </row>
    <row r="3974" spans="1:13" hidden="1" outlineLevel="3" x14ac:dyDescent="0.2">
      <c r="A3974">
        <v>1979</v>
      </c>
      <c r="B3974">
        <v>24</v>
      </c>
      <c r="C3974" t="s">
        <v>4527</v>
      </c>
      <c r="D3974">
        <v>16</v>
      </c>
      <c r="E3974" t="s">
        <v>5017</v>
      </c>
      <c r="F3974" t="s">
        <v>5225</v>
      </c>
      <c r="G3974" t="s">
        <v>156</v>
      </c>
      <c r="H3974">
        <v>104</v>
      </c>
      <c r="I3974">
        <v>21</v>
      </c>
      <c r="J3974">
        <v>20</v>
      </c>
      <c r="K3974">
        <v>3765</v>
      </c>
      <c r="L3974">
        <v>24</v>
      </c>
      <c r="M3974">
        <v>36.078577512776803</v>
      </c>
    </row>
    <row r="3975" spans="1:13" hidden="1" outlineLevel="3" x14ac:dyDescent="0.2">
      <c r="A3975">
        <v>1979</v>
      </c>
      <c r="B3975">
        <v>49</v>
      </c>
      <c r="C3975" t="s">
        <v>4818</v>
      </c>
      <c r="D3975">
        <v>17</v>
      </c>
      <c r="E3975" t="s">
        <v>5017</v>
      </c>
      <c r="F3975" t="s">
        <v>5262</v>
      </c>
      <c r="G3975" t="s">
        <v>156</v>
      </c>
      <c r="H3975">
        <v>105</v>
      </c>
      <c r="I3975">
        <v>20</v>
      </c>
      <c r="J3975">
        <v>28</v>
      </c>
      <c r="K3975">
        <v>3765</v>
      </c>
      <c r="L3975">
        <v>24</v>
      </c>
      <c r="M3975">
        <v>35.741031780353701</v>
      </c>
    </row>
    <row r="3976" spans="1:13" hidden="1" outlineLevel="3" x14ac:dyDescent="0.2">
      <c r="A3976">
        <v>1979</v>
      </c>
      <c r="B3976">
        <v>50</v>
      </c>
      <c r="C3976" t="s">
        <v>5168</v>
      </c>
      <c r="D3976">
        <v>14</v>
      </c>
      <c r="E3976" t="s">
        <v>5017</v>
      </c>
      <c r="F3976" t="s">
        <v>5263</v>
      </c>
      <c r="G3976" t="s">
        <v>156</v>
      </c>
      <c r="H3976">
        <v>105</v>
      </c>
      <c r="I3976">
        <v>22</v>
      </c>
      <c r="J3976">
        <v>13</v>
      </c>
      <c r="K3976">
        <v>3765</v>
      </c>
      <c r="L3976">
        <v>24</v>
      </c>
      <c r="M3976">
        <v>35.731138603812397</v>
      </c>
    </row>
    <row r="3977" spans="1:13" hidden="1" outlineLevel="3" x14ac:dyDescent="0.2">
      <c r="A3977">
        <v>1979</v>
      </c>
      <c r="B3977">
        <v>51</v>
      </c>
      <c r="C3977" t="s">
        <v>5264</v>
      </c>
      <c r="D3977">
        <v>15</v>
      </c>
      <c r="E3977" t="s">
        <v>5017</v>
      </c>
      <c r="F3977" t="s">
        <v>5265</v>
      </c>
      <c r="G3977" t="s">
        <v>156</v>
      </c>
      <c r="H3977">
        <v>105</v>
      </c>
      <c r="I3977">
        <v>22</v>
      </c>
      <c r="J3977">
        <v>20</v>
      </c>
      <c r="K3977">
        <v>3765</v>
      </c>
      <c r="L3977">
        <v>24</v>
      </c>
      <c r="M3977">
        <v>35.730479253440102</v>
      </c>
    </row>
    <row r="3978" spans="1:13" hidden="1" outlineLevel="3" x14ac:dyDescent="0.2">
      <c r="A3978">
        <v>1979</v>
      </c>
      <c r="B3978">
        <v>53</v>
      </c>
      <c r="C3978" t="s">
        <v>5267</v>
      </c>
      <c r="D3978">
        <v>12</v>
      </c>
      <c r="E3978" t="s">
        <v>5017</v>
      </c>
      <c r="F3978" t="s">
        <v>5268</v>
      </c>
      <c r="G3978" t="s">
        <v>156</v>
      </c>
      <c r="H3978">
        <v>105</v>
      </c>
      <c r="I3978">
        <v>23</v>
      </c>
      <c r="J3978">
        <v>27</v>
      </c>
      <c r="K3978">
        <v>3765</v>
      </c>
      <c r="L3978">
        <v>24</v>
      </c>
      <c r="M3978">
        <v>35.724169559338598</v>
      </c>
    </row>
    <row r="3979" spans="1:13" hidden="1" outlineLevel="3" x14ac:dyDescent="0.2">
      <c r="A3979">
        <v>1979</v>
      </c>
      <c r="B3979">
        <v>67</v>
      </c>
      <c r="C3979" t="s">
        <v>5287</v>
      </c>
      <c r="D3979">
        <v>13</v>
      </c>
      <c r="E3979" t="s">
        <v>5017</v>
      </c>
      <c r="F3979" t="s">
        <v>5288</v>
      </c>
      <c r="G3979" t="s">
        <v>156</v>
      </c>
      <c r="H3979">
        <v>105</v>
      </c>
      <c r="I3979">
        <v>48</v>
      </c>
      <c r="J3979">
        <v>56</v>
      </c>
      <c r="K3979">
        <v>3765</v>
      </c>
      <c r="L3979">
        <v>24</v>
      </c>
      <c r="M3979">
        <v>35.580779973538803</v>
      </c>
    </row>
    <row r="3980" spans="1:13" hidden="1" outlineLevel="3" x14ac:dyDescent="0.2">
      <c r="A3980">
        <v>1979</v>
      </c>
      <c r="B3980">
        <v>70</v>
      </c>
      <c r="C3980" t="s">
        <v>4581</v>
      </c>
      <c r="D3980">
        <v>18</v>
      </c>
      <c r="E3980" t="s">
        <v>5017</v>
      </c>
      <c r="F3980" t="s">
        <v>5293</v>
      </c>
      <c r="G3980" t="s">
        <v>156</v>
      </c>
      <c r="H3980">
        <v>105</v>
      </c>
      <c r="I3980">
        <v>53</v>
      </c>
      <c r="J3980">
        <v>22</v>
      </c>
      <c r="K3980">
        <v>3765</v>
      </c>
      <c r="L3980">
        <v>24</v>
      </c>
      <c r="M3980">
        <v>35.555951962476499</v>
      </c>
    </row>
    <row r="3981" spans="1:13" outlineLevel="2" collapsed="1" x14ac:dyDescent="0.2">
      <c r="E3981" s="10" t="s">
        <v>13191</v>
      </c>
      <c r="M3981">
        <f>SUBTOTAL(1,M3971:M3980)</f>
        <v>35.891357468698104</v>
      </c>
    </row>
    <row r="3982" spans="1:13" hidden="1" outlineLevel="3" x14ac:dyDescent="0.2">
      <c r="A3982">
        <v>1979</v>
      </c>
      <c r="B3982">
        <v>4</v>
      </c>
      <c r="C3982" t="s">
        <v>4776</v>
      </c>
      <c r="D3982">
        <v>61</v>
      </c>
      <c r="E3982" t="s">
        <v>5191</v>
      </c>
      <c r="F3982" t="s">
        <v>5192</v>
      </c>
      <c r="G3982" t="s">
        <v>156</v>
      </c>
      <c r="H3982">
        <v>103</v>
      </c>
      <c r="I3982">
        <v>34</v>
      </c>
      <c r="J3982">
        <v>52</v>
      </c>
      <c r="K3982">
        <v>3765</v>
      </c>
      <c r="L3982">
        <v>24</v>
      </c>
      <c r="M3982">
        <v>36.348326056874299</v>
      </c>
    </row>
    <row r="3983" spans="1:13" hidden="1" outlineLevel="3" x14ac:dyDescent="0.2">
      <c r="A3983">
        <v>1979</v>
      </c>
      <c r="B3983">
        <v>17</v>
      </c>
      <c r="C3983" t="s">
        <v>4367</v>
      </c>
      <c r="D3983">
        <v>67</v>
      </c>
      <c r="E3983" t="s">
        <v>5191</v>
      </c>
      <c r="F3983" t="s">
        <v>5216</v>
      </c>
      <c r="G3983" t="s">
        <v>156</v>
      </c>
      <c r="H3983">
        <v>104</v>
      </c>
      <c r="I3983">
        <v>9</v>
      </c>
      <c r="J3983">
        <v>55</v>
      </c>
      <c r="K3983">
        <v>3765</v>
      </c>
      <c r="L3983">
        <v>24</v>
      </c>
      <c r="M3983">
        <v>36.144481926425598</v>
      </c>
    </row>
    <row r="3984" spans="1:13" hidden="1" outlineLevel="3" x14ac:dyDescent="0.2">
      <c r="A3984">
        <v>1979</v>
      </c>
      <c r="B3984">
        <v>37</v>
      </c>
      <c r="C3984" t="s">
        <v>5015</v>
      </c>
      <c r="D3984">
        <v>68</v>
      </c>
      <c r="E3984" t="s">
        <v>5191</v>
      </c>
      <c r="F3984" t="s">
        <v>5243</v>
      </c>
      <c r="G3984" t="s">
        <v>156</v>
      </c>
      <c r="H3984">
        <v>105</v>
      </c>
      <c r="I3984">
        <v>0</v>
      </c>
      <c r="J3984">
        <v>15</v>
      </c>
      <c r="K3984">
        <v>3765</v>
      </c>
      <c r="L3984">
        <v>24</v>
      </c>
      <c r="M3984">
        <v>35.855720011110598</v>
      </c>
    </row>
    <row r="3985" spans="1:13" hidden="1" outlineLevel="3" x14ac:dyDescent="0.2">
      <c r="A3985">
        <v>1979</v>
      </c>
      <c r="B3985">
        <v>46</v>
      </c>
      <c r="C3985" t="s">
        <v>5258</v>
      </c>
      <c r="D3985">
        <v>65</v>
      </c>
      <c r="E3985" t="s">
        <v>5191</v>
      </c>
      <c r="F3985" t="s">
        <v>5259</v>
      </c>
      <c r="G3985" t="s">
        <v>156</v>
      </c>
      <c r="H3985">
        <v>105</v>
      </c>
      <c r="I3985">
        <v>16</v>
      </c>
      <c r="J3985">
        <v>57</v>
      </c>
      <c r="K3985">
        <v>3765</v>
      </c>
      <c r="L3985">
        <v>24</v>
      </c>
      <c r="M3985">
        <v>35.760928929309202</v>
      </c>
    </row>
    <row r="3986" spans="1:13" hidden="1" outlineLevel="3" x14ac:dyDescent="0.2">
      <c r="A3986">
        <v>1979</v>
      </c>
      <c r="B3986">
        <v>60</v>
      </c>
      <c r="C3986" t="s">
        <v>5157</v>
      </c>
      <c r="D3986">
        <v>62</v>
      </c>
      <c r="E3986" t="s">
        <v>5191</v>
      </c>
      <c r="F3986" t="s">
        <v>5277</v>
      </c>
      <c r="G3986" t="s">
        <v>156</v>
      </c>
      <c r="H3986">
        <v>105</v>
      </c>
      <c r="I3986">
        <v>35</v>
      </c>
      <c r="J3986">
        <v>48</v>
      </c>
      <c r="K3986">
        <v>3765</v>
      </c>
      <c r="L3986">
        <v>24</v>
      </c>
      <c r="M3986">
        <v>35.654534549701701</v>
      </c>
    </row>
    <row r="3987" spans="1:13" hidden="1" outlineLevel="3" x14ac:dyDescent="0.2">
      <c r="A3987">
        <v>1979</v>
      </c>
      <c r="B3987">
        <v>63</v>
      </c>
      <c r="C3987" t="s">
        <v>4860</v>
      </c>
      <c r="D3987">
        <v>69</v>
      </c>
      <c r="E3987" t="s">
        <v>5191</v>
      </c>
      <c r="F3987" t="s">
        <v>5281</v>
      </c>
      <c r="G3987" t="s">
        <v>156</v>
      </c>
      <c r="H3987">
        <v>105</v>
      </c>
      <c r="I3987">
        <v>38</v>
      </c>
      <c r="J3987">
        <v>56</v>
      </c>
      <c r="K3987">
        <v>3765</v>
      </c>
      <c r="L3987">
        <v>24</v>
      </c>
      <c r="M3987">
        <v>35.636910521223299</v>
      </c>
    </row>
    <row r="3988" spans="1:13" hidden="1" outlineLevel="3" x14ac:dyDescent="0.2">
      <c r="A3988">
        <v>1979</v>
      </c>
      <c r="B3988">
        <v>79</v>
      </c>
      <c r="C3988" t="s">
        <v>4679</v>
      </c>
      <c r="D3988">
        <v>63</v>
      </c>
      <c r="E3988" t="s">
        <v>5191</v>
      </c>
      <c r="F3988" t="s">
        <v>5308</v>
      </c>
      <c r="G3988" t="s">
        <v>156</v>
      </c>
      <c r="H3988">
        <v>106</v>
      </c>
      <c r="I3988">
        <v>8</v>
      </c>
      <c r="J3988">
        <v>54</v>
      </c>
      <c r="K3988">
        <v>3765</v>
      </c>
      <c r="L3988">
        <v>24</v>
      </c>
      <c r="M3988">
        <v>35.469233305594301</v>
      </c>
    </row>
    <row r="3989" spans="1:13" hidden="1" outlineLevel="3" x14ac:dyDescent="0.2">
      <c r="A3989">
        <v>1979</v>
      </c>
      <c r="B3989">
        <v>85</v>
      </c>
      <c r="C3989" t="s">
        <v>4853</v>
      </c>
      <c r="D3989">
        <v>64</v>
      </c>
      <c r="E3989" t="s">
        <v>5191</v>
      </c>
      <c r="F3989" t="s">
        <v>5315</v>
      </c>
      <c r="G3989" t="s">
        <v>156</v>
      </c>
      <c r="H3989">
        <v>106</v>
      </c>
      <c r="I3989">
        <v>27</v>
      </c>
      <c r="J3989">
        <v>18</v>
      </c>
      <c r="K3989">
        <v>3765</v>
      </c>
      <c r="L3989">
        <v>24</v>
      </c>
      <c r="M3989">
        <v>35.367056502747602</v>
      </c>
    </row>
    <row r="3990" spans="1:13" outlineLevel="2" collapsed="1" x14ac:dyDescent="0.2">
      <c r="E3990" s="10" t="s">
        <v>13206</v>
      </c>
      <c r="M3990">
        <f>SUBTOTAL(1,M3982:M3989)</f>
        <v>35.77964897537332</v>
      </c>
    </row>
    <row r="3991" spans="1:13" hidden="1" outlineLevel="3" x14ac:dyDescent="0.2">
      <c r="A3991">
        <v>1979</v>
      </c>
      <c r="B3991">
        <v>8</v>
      </c>
      <c r="C3991" t="s">
        <v>4979</v>
      </c>
      <c r="D3991">
        <v>39</v>
      </c>
      <c r="E3991" t="s">
        <v>5201</v>
      </c>
      <c r="F3991" t="s">
        <v>5202</v>
      </c>
      <c r="G3991" t="s">
        <v>156</v>
      </c>
      <c r="H3991">
        <v>103</v>
      </c>
      <c r="I3991">
        <v>45</v>
      </c>
      <c r="J3991">
        <v>56</v>
      </c>
      <c r="K3991">
        <v>3765</v>
      </c>
      <c r="L3991">
        <v>24</v>
      </c>
      <c r="M3991">
        <v>36.283716497660301</v>
      </c>
    </row>
    <row r="3992" spans="1:13" hidden="1" outlineLevel="3" x14ac:dyDescent="0.2">
      <c r="A3992">
        <v>1979</v>
      </c>
      <c r="B3992">
        <v>14</v>
      </c>
      <c r="C3992" t="s">
        <v>5210</v>
      </c>
      <c r="D3992">
        <v>37</v>
      </c>
      <c r="E3992" t="s">
        <v>5201</v>
      </c>
      <c r="F3992" t="s">
        <v>5211</v>
      </c>
      <c r="G3992" t="s">
        <v>156</v>
      </c>
      <c r="H3992">
        <v>104</v>
      </c>
      <c r="I3992">
        <v>6</v>
      </c>
      <c r="J3992">
        <v>3</v>
      </c>
      <c r="K3992">
        <v>3765</v>
      </c>
      <c r="L3992">
        <v>24</v>
      </c>
      <c r="M3992">
        <v>36.166857453910801</v>
      </c>
    </row>
    <row r="3993" spans="1:13" hidden="1" outlineLevel="3" x14ac:dyDescent="0.2">
      <c r="A3993">
        <v>1979</v>
      </c>
      <c r="B3993">
        <v>18</v>
      </c>
      <c r="C3993" t="s">
        <v>5039</v>
      </c>
      <c r="D3993">
        <v>32</v>
      </c>
      <c r="E3993" t="s">
        <v>5201</v>
      </c>
      <c r="F3993" t="s">
        <v>5217</v>
      </c>
      <c r="G3993" t="s">
        <v>156</v>
      </c>
      <c r="H3993">
        <v>104</v>
      </c>
      <c r="I3993">
        <v>9</v>
      </c>
      <c r="J3993">
        <v>59</v>
      </c>
      <c r="K3993">
        <v>3765</v>
      </c>
      <c r="L3993">
        <v>24</v>
      </c>
      <c r="M3993">
        <v>36.144096384256997</v>
      </c>
    </row>
    <row r="3994" spans="1:13" hidden="1" outlineLevel="3" x14ac:dyDescent="0.2">
      <c r="A3994">
        <v>1979</v>
      </c>
      <c r="B3994">
        <v>30</v>
      </c>
      <c r="C3994" t="s">
        <v>4663</v>
      </c>
      <c r="D3994">
        <v>31</v>
      </c>
      <c r="E3994" t="s">
        <v>5201</v>
      </c>
      <c r="F3994" t="s">
        <v>5232</v>
      </c>
      <c r="G3994" t="s">
        <v>156</v>
      </c>
      <c r="H3994">
        <v>104</v>
      </c>
      <c r="I3994">
        <v>46</v>
      </c>
      <c r="J3994">
        <v>3</v>
      </c>
      <c r="K3994">
        <v>3765</v>
      </c>
      <c r="L3994">
        <v>24</v>
      </c>
      <c r="M3994">
        <v>35.936717016250199</v>
      </c>
    </row>
    <row r="3995" spans="1:13" hidden="1" outlineLevel="3" x14ac:dyDescent="0.2">
      <c r="A3995">
        <v>1979</v>
      </c>
      <c r="B3995">
        <v>44</v>
      </c>
      <c r="C3995" t="s">
        <v>4919</v>
      </c>
      <c r="D3995">
        <v>34</v>
      </c>
      <c r="E3995" t="s">
        <v>5201</v>
      </c>
      <c r="F3995" t="s">
        <v>5255</v>
      </c>
      <c r="G3995" t="s">
        <v>156</v>
      </c>
      <c r="H3995">
        <v>105</v>
      </c>
      <c r="I3995">
        <v>7</v>
      </c>
      <c r="J3995">
        <v>56</v>
      </c>
      <c r="K3995">
        <v>3765</v>
      </c>
      <c r="L3995">
        <v>24</v>
      </c>
      <c r="M3995">
        <v>35.8120462063644</v>
      </c>
    </row>
    <row r="3996" spans="1:13" hidden="1" outlineLevel="3" x14ac:dyDescent="0.2">
      <c r="A3996">
        <v>1979</v>
      </c>
      <c r="B3996">
        <v>75</v>
      </c>
      <c r="C3996" t="s">
        <v>5301</v>
      </c>
      <c r="D3996">
        <v>33</v>
      </c>
      <c r="E3996" t="s">
        <v>5201</v>
      </c>
      <c r="F3996" t="s">
        <v>5302</v>
      </c>
      <c r="G3996" t="s">
        <v>156</v>
      </c>
      <c r="H3996">
        <v>105</v>
      </c>
      <c r="I3996">
        <v>59</v>
      </c>
      <c r="J3996">
        <v>19</v>
      </c>
      <c r="K3996">
        <v>3765</v>
      </c>
      <c r="L3996">
        <v>24</v>
      </c>
      <c r="M3996">
        <v>35.522684565165498</v>
      </c>
    </row>
    <row r="3997" spans="1:13" outlineLevel="2" collapsed="1" x14ac:dyDescent="0.2">
      <c r="E3997" s="10" t="s">
        <v>13207</v>
      </c>
      <c r="M3997">
        <f>SUBTOTAL(1,M3991:M3996)</f>
        <v>35.9776863539347</v>
      </c>
    </row>
    <row r="3998" spans="1:13" hidden="1" outlineLevel="3" x14ac:dyDescent="0.2">
      <c r="A3998">
        <v>1979</v>
      </c>
      <c r="B3998">
        <v>1</v>
      </c>
      <c r="C3998" t="s">
        <v>5072</v>
      </c>
      <c r="D3998">
        <v>1</v>
      </c>
      <c r="E3998" t="s">
        <v>5073</v>
      </c>
      <c r="F3998" t="s">
        <v>5187</v>
      </c>
      <c r="G3998" t="s">
        <v>156</v>
      </c>
      <c r="H3998">
        <v>103</v>
      </c>
      <c r="I3998">
        <v>6</v>
      </c>
      <c r="J3998">
        <v>50</v>
      </c>
      <c r="K3998">
        <v>3765</v>
      </c>
      <c r="L3998">
        <v>24</v>
      </c>
      <c r="M3998">
        <v>36.513024972387598</v>
      </c>
    </row>
    <row r="3999" spans="1:13" hidden="1" outlineLevel="3" x14ac:dyDescent="0.2">
      <c r="A3999">
        <v>1979</v>
      </c>
      <c r="B3999">
        <v>5</v>
      </c>
      <c r="C3999" t="s">
        <v>5193</v>
      </c>
      <c r="D3999">
        <v>4</v>
      </c>
      <c r="E3999" t="s">
        <v>5073</v>
      </c>
      <c r="F3999" t="s">
        <v>5194</v>
      </c>
      <c r="G3999" t="s">
        <v>156</v>
      </c>
      <c r="H3999">
        <v>103</v>
      </c>
      <c r="I3999">
        <v>39</v>
      </c>
      <c r="J3999">
        <v>33</v>
      </c>
      <c r="K3999">
        <v>3765</v>
      </c>
      <c r="L3999">
        <v>24</v>
      </c>
      <c r="M3999">
        <v>36.3209556961516</v>
      </c>
    </row>
    <row r="4000" spans="1:13" hidden="1" outlineLevel="3" x14ac:dyDescent="0.2">
      <c r="A4000">
        <v>1979</v>
      </c>
      <c r="B4000">
        <v>13</v>
      </c>
      <c r="C4000" t="s">
        <v>5026</v>
      </c>
      <c r="D4000">
        <v>10</v>
      </c>
      <c r="E4000" t="s">
        <v>5073</v>
      </c>
      <c r="F4000" t="s">
        <v>5209</v>
      </c>
      <c r="G4000" t="s">
        <v>156</v>
      </c>
      <c r="H4000">
        <v>104</v>
      </c>
      <c r="I4000">
        <v>5</v>
      </c>
      <c r="J4000">
        <v>59</v>
      </c>
      <c r="K4000">
        <v>3765</v>
      </c>
      <c r="L4000">
        <v>24</v>
      </c>
      <c r="M4000">
        <v>36.1672434818109</v>
      </c>
    </row>
    <row r="4001" spans="1:13" hidden="1" outlineLevel="3" x14ac:dyDescent="0.2">
      <c r="A4001">
        <v>1979</v>
      </c>
      <c r="B4001">
        <v>29</v>
      </c>
      <c r="C4001" t="s">
        <v>5143</v>
      </c>
      <c r="D4001">
        <v>8</v>
      </c>
      <c r="E4001" t="s">
        <v>5073</v>
      </c>
      <c r="F4001" t="s">
        <v>5231</v>
      </c>
      <c r="G4001" t="s">
        <v>156</v>
      </c>
      <c r="H4001">
        <v>104</v>
      </c>
      <c r="I4001">
        <v>34</v>
      </c>
      <c r="J4001">
        <v>18</v>
      </c>
      <c r="K4001">
        <v>3765</v>
      </c>
      <c r="L4001">
        <v>24</v>
      </c>
      <c r="M4001">
        <v>36.004016384297799</v>
      </c>
    </row>
    <row r="4002" spans="1:13" hidden="1" outlineLevel="3" x14ac:dyDescent="0.2">
      <c r="A4002">
        <v>1979</v>
      </c>
      <c r="B4002">
        <v>35</v>
      </c>
      <c r="C4002" t="s">
        <v>5239</v>
      </c>
      <c r="D4002">
        <v>6</v>
      </c>
      <c r="E4002" t="s">
        <v>5073</v>
      </c>
      <c r="F4002" t="s">
        <v>5240</v>
      </c>
      <c r="G4002" t="s">
        <v>156</v>
      </c>
      <c r="H4002">
        <v>104</v>
      </c>
      <c r="I4002">
        <v>53</v>
      </c>
      <c r="J4002">
        <v>36</v>
      </c>
      <c r="K4002">
        <v>3765</v>
      </c>
      <c r="L4002">
        <v>24</v>
      </c>
      <c r="M4002">
        <v>35.8936062031269</v>
      </c>
    </row>
    <row r="4003" spans="1:13" hidden="1" outlineLevel="3" x14ac:dyDescent="0.2">
      <c r="A4003">
        <v>1979</v>
      </c>
      <c r="B4003">
        <v>42</v>
      </c>
      <c r="C4003" t="s">
        <v>5251</v>
      </c>
      <c r="D4003">
        <v>3</v>
      </c>
      <c r="E4003" t="s">
        <v>5073</v>
      </c>
      <c r="F4003" t="s">
        <v>5252</v>
      </c>
      <c r="G4003" t="s">
        <v>156</v>
      </c>
      <c r="H4003">
        <v>105</v>
      </c>
      <c r="I4003">
        <v>6</v>
      </c>
      <c r="J4003">
        <v>16</v>
      </c>
      <c r="K4003">
        <v>3765</v>
      </c>
      <c r="L4003">
        <v>24</v>
      </c>
      <c r="M4003">
        <v>35.821510878068302</v>
      </c>
    </row>
    <row r="4004" spans="1:13" hidden="1" outlineLevel="3" x14ac:dyDescent="0.2">
      <c r="A4004">
        <v>1979</v>
      </c>
      <c r="B4004">
        <v>47</v>
      </c>
      <c r="C4004" t="s">
        <v>4861</v>
      </c>
      <c r="D4004">
        <v>9</v>
      </c>
      <c r="E4004" t="s">
        <v>5073</v>
      </c>
      <c r="F4004" t="s">
        <v>5260</v>
      </c>
      <c r="G4004" t="s">
        <v>156</v>
      </c>
      <c r="H4004">
        <v>105</v>
      </c>
      <c r="I4004">
        <v>17</v>
      </c>
      <c r="J4004">
        <v>39</v>
      </c>
      <c r="K4004">
        <v>3765</v>
      </c>
      <c r="L4004">
        <v>24</v>
      </c>
      <c r="M4004">
        <v>35.756966593590903</v>
      </c>
    </row>
    <row r="4005" spans="1:13" hidden="1" outlineLevel="3" x14ac:dyDescent="0.2">
      <c r="A4005">
        <v>1979</v>
      </c>
      <c r="B4005">
        <v>59</v>
      </c>
      <c r="C4005" t="s">
        <v>4973</v>
      </c>
      <c r="D4005">
        <v>5</v>
      </c>
      <c r="E4005" t="s">
        <v>5073</v>
      </c>
      <c r="F4005" t="s">
        <v>5276</v>
      </c>
      <c r="G4005" t="s">
        <v>156</v>
      </c>
      <c r="H4005">
        <v>105</v>
      </c>
      <c r="I4005">
        <v>34</v>
      </c>
      <c r="J4005">
        <v>21</v>
      </c>
      <c r="K4005">
        <v>3765</v>
      </c>
      <c r="L4005">
        <v>24</v>
      </c>
      <c r="M4005">
        <v>35.662696251391203</v>
      </c>
    </row>
    <row r="4006" spans="1:13" hidden="1" outlineLevel="3" x14ac:dyDescent="0.2">
      <c r="A4006">
        <v>1979</v>
      </c>
      <c r="B4006">
        <v>74</v>
      </c>
      <c r="C4006" t="s">
        <v>4958</v>
      </c>
      <c r="D4006">
        <v>2</v>
      </c>
      <c r="E4006" t="s">
        <v>5073</v>
      </c>
      <c r="F4006" t="s">
        <v>5300</v>
      </c>
      <c r="G4006" t="s">
        <v>156</v>
      </c>
      <c r="H4006">
        <v>105</v>
      </c>
      <c r="I4006">
        <v>56</v>
      </c>
      <c r="J4006">
        <v>33</v>
      </c>
      <c r="K4006">
        <v>3765</v>
      </c>
      <c r="L4006">
        <v>24</v>
      </c>
      <c r="M4006">
        <v>35.5381456922387</v>
      </c>
    </row>
    <row r="4007" spans="1:13" outlineLevel="2" collapsed="1" x14ac:dyDescent="0.2">
      <c r="E4007" s="10" t="s">
        <v>13197</v>
      </c>
      <c r="M4007">
        <f>SUBTOTAL(1,M3998:M4006)</f>
        <v>35.964240683673765</v>
      </c>
    </row>
    <row r="4008" spans="1:13" hidden="1" outlineLevel="3" x14ac:dyDescent="0.2">
      <c r="A4008">
        <v>1979</v>
      </c>
      <c r="B4008">
        <v>38</v>
      </c>
      <c r="C4008" t="s">
        <v>5118</v>
      </c>
      <c r="D4008">
        <v>106</v>
      </c>
      <c r="E4008" t="s">
        <v>5244</v>
      </c>
      <c r="F4008" t="s">
        <v>5245</v>
      </c>
      <c r="G4008" t="s">
        <v>156</v>
      </c>
      <c r="H4008">
        <v>105</v>
      </c>
      <c r="I4008">
        <v>1</v>
      </c>
      <c r="J4008">
        <v>26</v>
      </c>
      <c r="K4008">
        <v>3765</v>
      </c>
      <c r="L4008">
        <v>24</v>
      </c>
      <c r="M4008">
        <v>35.848986738466898</v>
      </c>
    </row>
    <row r="4009" spans="1:13" hidden="1" outlineLevel="3" x14ac:dyDescent="0.2">
      <c r="A4009">
        <v>1979</v>
      </c>
      <c r="B4009">
        <v>76</v>
      </c>
      <c r="C4009" t="s">
        <v>5303</v>
      </c>
      <c r="D4009">
        <v>109</v>
      </c>
      <c r="E4009" t="s">
        <v>5244</v>
      </c>
      <c r="F4009" t="s">
        <v>5304</v>
      </c>
      <c r="G4009" t="s">
        <v>156</v>
      </c>
      <c r="H4009">
        <v>106</v>
      </c>
      <c r="I4009">
        <v>1</v>
      </c>
      <c r="J4009">
        <v>50</v>
      </c>
      <c r="K4009">
        <v>3765</v>
      </c>
      <c r="L4009">
        <v>24</v>
      </c>
      <c r="M4009">
        <v>35.508632207696898</v>
      </c>
    </row>
    <row r="4010" spans="1:13" outlineLevel="2" collapsed="1" x14ac:dyDescent="0.2">
      <c r="E4010" s="10" t="s">
        <v>13208</v>
      </c>
      <c r="M4010">
        <f>SUBTOTAL(1,M4008:M4009)</f>
        <v>35.678809473081898</v>
      </c>
    </row>
    <row r="4011" spans="1:13" hidden="1" outlineLevel="3" x14ac:dyDescent="0.2">
      <c r="A4011">
        <v>1979</v>
      </c>
      <c r="B4011">
        <v>83</v>
      </c>
      <c r="C4011" t="s">
        <v>4638</v>
      </c>
      <c r="D4011">
        <v>77</v>
      </c>
      <c r="E4011" t="s">
        <v>5023</v>
      </c>
      <c r="F4011" t="s">
        <v>5313</v>
      </c>
      <c r="G4011" t="s">
        <v>156</v>
      </c>
      <c r="H4011">
        <v>106</v>
      </c>
      <c r="I4011">
        <v>18</v>
      </c>
      <c r="J4011">
        <v>4</v>
      </c>
      <c r="K4011">
        <v>3765</v>
      </c>
      <c r="L4011">
        <v>24</v>
      </c>
      <c r="M4011">
        <v>35.418256315915997</v>
      </c>
    </row>
    <row r="4012" spans="1:13" hidden="1" outlineLevel="3" x14ac:dyDescent="0.2">
      <c r="A4012">
        <v>1979</v>
      </c>
      <c r="B4012">
        <v>84</v>
      </c>
      <c r="C4012" t="s">
        <v>5140</v>
      </c>
      <c r="D4012">
        <v>79</v>
      </c>
      <c r="E4012" t="s">
        <v>5023</v>
      </c>
      <c r="F4012" t="s">
        <v>5314</v>
      </c>
      <c r="G4012" t="s">
        <v>156</v>
      </c>
      <c r="H4012">
        <v>106</v>
      </c>
      <c r="I4012">
        <v>20</v>
      </c>
      <c r="J4012">
        <v>48</v>
      </c>
      <c r="K4012">
        <v>3765</v>
      </c>
      <c r="L4012">
        <v>24</v>
      </c>
      <c r="M4012">
        <v>35.403084252758198</v>
      </c>
    </row>
    <row r="4013" spans="1:13" hidden="1" outlineLevel="3" x14ac:dyDescent="0.2">
      <c r="A4013">
        <v>1979</v>
      </c>
      <c r="B4013">
        <v>86</v>
      </c>
      <c r="C4013" t="s">
        <v>5316</v>
      </c>
      <c r="D4013">
        <v>73</v>
      </c>
      <c r="E4013" t="s">
        <v>5023</v>
      </c>
      <c r="F4013" t="s">
        <v>5317</v>
      </c>
      <c r="G4013" t="s">
        <v>156</v>
      </c>
      <c r="H4013">
        <v>106</v>
      </c>
      <c r="I4013">
        <v>34</v>
      </c>
      <c r="J4013">
        <v>4</v>
      </c>
      <c r="K4013">
        <v>3765</v>
      </c>
      <c r="L4013">
        <v>24</v>
      </c>
      <c r="M4013">
        <v>35.329628509764198</v>
      </c>
    </row>
    <row r="4014" spans="1:13" outlineLevel="2" collapsed="1" x14ac:dyDescent="0.2">
      <c r="E4014" s="10" t="s">
        <v>13192</v>
      </c>
      <c r="M4014">
        <f>SUBTOTAL(1,M4011:M4013)</f>
        <v>35.383656359479467</v>
      </c>
    </row>
    <row r="4015" spans="1:13" outlineLevel="1" x14ac:dyDescent="0.2">
      <c r="A4015" s="10" t="s">
        <v>12936</v>
      </c>
      <c r="M4015">
        <f>SUBTOTAL(1,M3912:M4013)</f>
        <v>35.822209922308346</v>
      </c>
    </row>
    <row r="4016" spans="1:13" hidden="1" outlineLevel="3" x14ac:dyDescent="0.2">
      <c r="A4016">
        <v>1980</v>
      </c>
      <c r="B4016">
        <v>23</v>
      </c>
      <c r="C4016" t="s">
        <v>4539</v>
      </c>
      <c r="D4016">
        <v>105</v>
      </c>
      <c r="E4016" t="s">
        <v>5358</v>
      </c>
      <c r="F4016" t="s">
        <v>5359</v>
      </c>
      <c r="G4016" t="s">
        <v>156</v>
      </c>
      <c r="H4016">
        <v>110</v>
      </c>
      <c r="I4016">
        <v>11</v>
      </c>
      <c r="J4016">
        <v>51</v>
      </c>
      <c r="K4016">
        <v>3842</v>
      </c>
      <c r="L4016">
        <v>22</v>
      </c>
      <c r="M4016">
        <v>34.864674788447999</v>
      </c>
    </row>
    <row r="4017" spans="1:13" hidden="1" outlineLevel="3" x14ac:dyDescent="0.2">
      <c r="A4017">
        <v>1980</v>
      </c>
      <c r="B4017">
        <v>55</v>
      </c>
      <c r="C4017" t="s">
        <v>5291</v>
      </c>
      <c r="D4017">
        <v>108</v>
      </c>
      <c r="E4017" t="s">
        <v>5358</v>
      </c>
      <c r="F4017" t="s">
        <v>5401</v>
      </c>
      <c r="G4017" t="s">
        <v>156</v>
      </c>
      <c r="H4017">
        <v>110</v>
      </c>
      <c r="I4017">
        <v>43</v>
      </c>
      <c r="J4017">
        <v>1</v>
      </c>
      <c r="K4017">
        <v>3842</v>
      </c>
      <c r="L4017">
        <v>22</v>
      </c>
      <c r="M4017">
        <v>34.701102159912203</v>
      </c>
    </row>
    <row r="4018" spans="1:13" hidden="1" outlineLevel="3" x14ac:dyDescent="0.2">
      <c r="A4018">
        <v>1980</v>
      </c>
      <c r="B4018">
        <v>58</v>
      </c>
      <c r="C4018" t="s">
        <v>5404</v>
      </c>
      <c r="D4018">
        <v>110</v>
      </c>
      <c r="E4018" t="s">
        <v>5358</v>
      </c>
      <c r="F4018" t="s">
        <v>5405</v>
      </c>
      <c r="G4018" t="s">
        <v>156</v>
      </c>
      <c r="H4018">
        <v>110</v>
      </c>
      <c r="I4018">
        <v>44</v>
      </c>
      <c r="J4018">
        <v>37</v>
      </c>
      <c r="K4018">
        <v>3842</v>
      </c>
      <c r="L4018">
        <v>22</v>
      </c>
      <c r="M4018">
        <v>34.692746258249102</v>
      </c>
    </row>
    <row r="4019" spans="1:13" hidden="1" outlineLevel="3" x14ac:dyDescent="0.2">
      <c r="A4019">
        <v>1980</v>
      </c>
      <c r="B4019">
        <v>69</v>
      </c>
      <c r="C4019" t="s">
        <v>5420</v>
      </c>
      <c r="D4019">
        <v>104</v>
      </c>
      <c r="E4019" t="s">
        <v>5358</v>
      </c>
      <c r="F4019" t="s">
        <v>5421</v>
      </c>
      <c r="G4019" t="s">
        <v>156</v>
      </c>
      <c r="H4019">
        <v>110</v>
      </c>
      <c r="I4019">
        <v>51</v>
      </c>
      <c r="J4019">
        <v>50</v>
      </c>
      <c r="K4019">
        <v>3842</v>
      </c>
      <c r="L4019">
        <v>22</v>
      </c>
      <c r="M4019">
        <v>34.655107614442102</v>
      </c>
    </row>
    <row r="4020" spans="1:13" outlineLevel="2" collapsed="1" x14ac:dyDescent="0.2">
      <c r="E4020" s="10" t="s">
        <v>13209</v>
      </c>
      <c r="M4020">
        <f>SUBTOTAL(1,M4016:M4019)</f>
        <v>34.728407705262853</v>
      </c>
    </row>
    <row r="4021" spans="1:13" hidden="1" outlineLevel="3" x14ac:dyDescent="0.2">
      <c r="A4021">
        <v>1980</v>
      </c>
      <c r="B4021">
        <v>19</v>
      </c>
      <c r="C4021" t="s">
        <v>5198</v>
      </c>
      <c r="D4021">
        <v>41</v>
      </c>
      <c r="E4021" t="s">
        <v>5349</v>
      </c>
      <c r="F4021" t="s">
        <v>5350</v>
      </c>
      <c r="G4021" t="s">
        <v>156</v>
      </c>
      <c r="H4021">
        <v>109</v>
      </c>
      <c r="I4021">
        <v>55</v>
      </c>
      <c r="J4021">
        <v>58</v>
      </c>
      <c r="K4021">
        <v>3842</v>
      </c>
      <c r="L4021">
        <v>22</v>
      </c>
      <c r="M4021">
        <v>34.948630223520396</v>
      </c>
    </row>
    <row r="4022" spans="1:13" hidden="1" outlineLevel="3" x14ac:dyDescent="0.2">
      <c r="A4022">
        <v>1980</v>
      </c>
      <c r="B4022">
        <v>26</v>
      </c>
      <c r="C4022" t="s">
        <v>5212</v>
      </c>
      <c r="D4022">
        <v>48</v>
      </c>
      <c r="E4022" t="s">
        <v>5349</v>
      </c>
      <c r="F4022" t="s">
        <v>5364</v>
      </c>
      <c r="G4022" t="s">
        <v>156</v>
      </c>
      <c r="H4022">
        <v>110</v>
      </c>
      <c r="I4022">
        <v>14</v>
      </c>
      <c r="J4022">
        <v>46</v>
      </c>
      <c r="K4022">
        <v>3842</v>
      </c>
      <c r="L4022">
        <v>22</v>
      </c>
      <c r="M4022">
        <v>34.849301814626799</v>
      </c>
    </row>
    <row r="4023" spans="1:13" hidden="1" outlineLevel="3" x14ac:dyDescent="0.2">
      <c r="A4023">
        <v>1980</v>
      </c>
      <c r="B4023">
        <v>30</v>
      </c>
      <c r="C4023" t="s">
        <v>5108</v>
      </c>
      <c r="D4023">
        <v>45</v>
      </c>
      <c r="E4023" t="s">
        <v>5349</v>
      </c>
      <c r="F4023" t="s">
        <v>5370</v>
      </c>
      <c r="G4023" t="s">
        <v>156</v>
      </c>
      <c r="H4023">
        <v>110</v>
      </c>
      <c r="I4023">
        <v>18</v>
      </c>
      <c r="J4023">
        <v>20</v>
      </c>
      <c r="K4023">
        <v>3842</v>
      </c>
      <c r="L4023">
        <v>22</v>
      </c>
      <c r="M4023">
        <v>34.830521279274699</v>
      </c>
    </row>
    <row r="4024" spans="1:13" hidden="1" outlineLevel="3" x14ac:dyDescent="0.2">
      <c r="A4024">
        <v>1980</v>
      </c>
      <c r="B4024">
        <v>63</v>
      </c>
      <c r="C4024" t="s">
        <v>5233</v>
      </c>
      <c r="D4024">
        <v>42</v>
      </c>
      <c r="E4024" t="s">
        <v>5349</v>
      </c>
      <c r="F4024" t="s">
        <v>5412</v>
      </c>
      <c r="G4024" t="s">
        <v>156</v>
      </c>
      <c r="H4024">
        <v>110</v>
      </c>
      <c r="I4024">
        <v>48</v>
      </c>
      <c r="J4024">
        <v>3</v>
      </c>
      <c r="K4024">
        <v>3842</v>
      </c>
      <c r="L4024">
        <v>22</v>
      </c>
      <c r="M4024">
        <v>34.674829461270598</v>
      </c>
    </row>
    <row r="4025" spans="1:13" hidden="1" outlineLevel="3" x14ac:dyDescent="0.2">
      <c r="A4025">
        <v>1980</v>
      </c>
      <c r="B4025">
        <v>79</v>
      </c>
      <c r="C4025" t="s">
        <v>5433</v>
      </c>
      <c r="D4025">
        <v>47</v>
      </c>
      <c r="E4025" t="s">
        <v>5349</v>
      </c>
      <c r="F4025" t="s">
        <v>5434</v>
      </c>
      <c r="G4025" t="s">
        <v>156</v>
      </c>
      <c r="H4025">
        <v>111</v>
      </c>
      <c r="I4025">
        <v>9</v>
      </c>
      <c r="J4025">
        <v>8</v>
      </c>
      <c r="K4025">
        <v>3842</v>
      </c>
      <c r="L4025">
        <v>22</v>
      </c>
      <c r="M4025">
        <v>34.5652108719773</v>
      </c>
    </row>
    <row r="4026" spans="1:13" hidden="1" outlineLevel="3" x14ac:dyDescent="0.2">
      <c r="A4026">
        <v>1980</v>
      </c>
      <c r="B4026">
        <v>82</v>
      </c>
      <c r="C4026" t="s">
        <v>5438</v>
      </c>
      <c r="D4026">
        <v>50</v>
      </c>
      <c r="E4026" t="s">
        <v>5349</v>
      </c>
      <c r="F4026" t="s">
        <v>5439</v>
      </c>
      <c r="G4026" t="s">
        <v>156</v>
      </c>
      <c r="H4026">
        <v>111</v>
      </c>
      <c r="I4026">
        <v>16</v>
      </c>
      <c r="J4026">
        <v>22</v>
      </c>
      <c r="K4026">
        <v>3842</v>
      </c>
      <c r="L4026">
        <v>22</v>
      </c>
      <c r="M4026">
        <v>34.527762106135498</v>
      </c>
    </row>
    <row r="4027" spans="1:13" outlineLevel="2" collapsed="1" x14ac:dyDescent="0.2">
      <c r="E4027" s="10" t="s">
        <v>13210</v>
      </c>
      <c r="M4027">
        <f>SUBTOTAL(1,M4021:M4026)</f>
        <v>34.732709292800884</v>
      </c>
    </row>
    <row r="4028" spans="1:13" hidden="1" outlineLevel="3" x14ac:dyDescent="0.2">
      <c r="A4028">
        <v>1980</v>
      </c>
      <c r="B4028">
        <v>8</v>
      </c>
      <c r="C4028" t="s">
        <v>5241</v>
      </c>
      <c r="D4028">
        <v>96</v>
      </c>
      <c r="E4028" t="s">
        <v>5334</v>
      </c>
      <c r="F4028" t="s">
        <v>5335</v>
      </c>
      <c r="G4028" t="s">
        <v>156</v>
      </c>
      <c r="H4028">
        <v>109</v>
      </c>
      <c r="I4028">
        <v>39</v>
      </c>
      <c r="J4028">
        <v>59</v>
      </c>
      <c r="K4028">
        <v>3842</v>
      </c>
      <c r="L4028">
        <v>22</v>
      </c>
      <c r="M4028">
        <v>35.033523387850501</v>
      </c>
    </row>
    <row r="4029" spans="1:13" hidden="1" outlineLevel="3" x14ac:dyDescent="0.2">
      <c r="A4029">
        <v>1980</v>
      </c>
      <c r="B4029">
        <v>22</v>
      </c>
      <c r="C4029" t="s">
        <v>5356</v>
      </c>
      <c r="D4029">
        <v>91</v>
      </c>
      <c r="E4029" t="s">
        <v>5334</v>
      </c>
      <c r="F4029" t="s">
        <v>5357</v>
      </c>
      <c r="G4029" t="s">
        <v>156</v>
      </c>
      <c r="H4029">
        <v>110</v>
      </c>
      <c r="I4029">
        <v>11</v>
      </c>
      <c r="J4029">
        <v>31</v>
      </c>
      <c r="K4029">
        <v>3842</v>
      </c>
      <c r="L4029">
        <v>22</v>
      </c>
      <c r="M4029">
        <v>34.866432563380499</v>
      </c>
    </row>
    <row r="4030" spans="1:13" hidden="1" outlineLevel="3" x14ac:dyDescent="0.2">
      <c r="A4030">
        <v>1980</v>
      </c>
      <c r="B4030">
        <v>42</v>
      </c>
      <c r="C4030" t="s">
        <v>5223</v>
      </c>
      <c r="D4030">
        <v>97</v>
      </c>
      <c r="E4030" t="s">
        <v>5334</v>
      </c>
      <c r="F4030" t="s">
        <v>5382</v>
      </c>
      <c r="G4030" t="s">
        <v>156</v>
      </c>
      <c r="H4030">
        <v>110</v>
      </c>
      <c r="I4030">
        <v>27</v>
      </c>
      <c r="J4030">
        <v>16</v>
      </c>
      <c r="K4030">
        <v>3842</v>
      </c>
      <c r="L4030">
        <v>22</v>
      </c>
      <c r="M4030">
        <v>34.783570904042797</v>
      </c>
    </row>
    <row r="4031" spans="1:13" hidden="1" outlineLevel="3" x14ac:dyDescent="0.2">
      <c r="A4031">
        <v>1980</v>
      </c>
      <c r="B4031">
        <v>47</v>
      </c>
      <c r="C4031" t="s">
        <v>4688</v>
      </c>
      <c r="D4031">
        <v>93</v>
      </c>
      <c r="E4031" t="s">
        <v>5334</v>
      </c>
      <c r="F4031" t="s">
        <v>5388</v>
      </c>
      <c r="G4031" t="s">
        <v>156</v>
      </c>
      <c r="H4031">
        <v>110</v>
      </c>
      <c r="I4031">
        <v>35</v>
      </c>
      <c r="J4031">
        <v>28</v>
      </c>
      <c r="K4031">
        <v>3842</v>
      </c>
      <c r="L4031">
        <v>22</v>
      </c>
      <c r="M4031">
        <v>34.740585942209499</v>
      </c>
    </row>
    <row r="4032" spans="1:13" hidden="1" outlineLevel="3" x14ac:dyDescent="0.2">
      <c r="A4032">
        <v>1980</v>
      </c>
      <c r="B4032">
        <v>60</v>
      </c>
      <c r="C4032" t="s">
        <v>5256</v>
      </c>
      <c r="D4032">
        <v>95</v>
      </c>
      <c r="E4032" t="s">
        <v>5334</v>
      </c>
      <c r="F4032" t="s">
        <v>5407</v>
      </c>
      <c r="G4032" t="s">
        <v>156</v>
      </c>
      <c r="H4032">
        <v>110</v>
      </c>
      <c r="I4032">
        <v>44</v>
      </c>
      <c r="J4032">
        <v>58</v>
      </c>
      <c r="K4032">
        <v>3842</v>
      </c>
      <c r="L4032">
        <v>22</v>
      </c>
      <c r="M4032">
        <v>34.690918941153399</v>
      </c>
    </row>
    <row r="4033" spans="1:13" hidden="1" outlineLevel="3" x14ac:dyDescent="0.2">
      <c r="A4033">
        <v>1980</v>
      </c>
      <c r="B4033">
        <v>65</v>
      </c>
      <c r="C4033" t="s">
        <v>5294</v>
      </c>
      <c r="D4033">
        <v>98</v>
      </c>
      <c r="E4033" t="s">
        <v>5334</v>
      </c>
      <c r="F4033" t="s">
        <v>5414</v>
      </c>
      <c r="G4033" t="s">
        <v>156</v>
      </c>
      <c r="H4033">
        <v>110</v>
      </c>
      <c r="I4033">
        <v>49</v>
      </c>
      <c r="J4033">
        <v>19</v>
      </c>
      <c r="K4033">
        <v>3842</v>
      </c>
      <c r="L4033">
        <v>22</v>
      </c>
      <c r="M4033">
        <v>34.668224053098101</v>
      </c>
    </row>
    <row r="4034" spans="1:13" hidden="1" outlineLevel="3" x14ac:dyDescent="0.2">
      <c r="A4034">
        <v>1980</v>
      </c>
      <c r="B4034">
        <v>67</v>
      </c>
      <c r="C4034" t="s">
        <v>5416</v>
      </c>
      <c r="D4034">
        <v>99</v>
      </c>
      <c r="E4034" t="s">
        <v>5334</v>
      </c>
      <c r="F4034" t="s">
        <v>5417</v>
      </c>
      <c r="G4034" t="s">
        <v>156</v>
      </c>
      <c r="H4034">
        <v>110</v>
      </c>
      <c r="I4034">
        <v>50</v>
      </c>
      <c r="J4034">
        <v>21</v>
      </c>
      <c r="K4034">
        <v>3842</v>
      </c>
      <c r="L4034">
        <v>22</v>
      </c>
      <c r="M4034">
        <v>34.662837294277701</v>
      </c>
    </row>
    <row r="4035" spans="1:13" hidden="1" outlineLevel="3" x14ac:dyDescent="0.2">
      <c r="A4035">
        <v>1980</v>
      </c>
      <c r="B4035">
        <v>68</v>
      </c>
      <c r="C4035" t="s">
        <v>5418</v>
      </c>
      <c r="D4035">
        <v>100</v>
      </c>
      <c r="E4035" t="s">
        <v>5334</v>
      </c>
      <c r="F4035" t="s">
        <v>5419</v>
      </c>
      <c r="G4035" t="s">
        <v>156</v>
      </c>
      <c r="H4035">
        <v>110</v>
      </c>
      <c r="I4035">
        <v>50</v>
      </c>
      <c r="J4035">
        <v>23</v>
      </c>
      <c r="K4035">
        <v>3842</v>
      </c>
      <c r="L4035">
        <v>22</v>
      </c>
      <c r="M4035">
        <v>34.662663555734802</v>
      </c>
    </row>
    <row r="4036" spans="1:13" hidden="1" outlineLevel="3" x14ac:dyDescent="0.2">
      <c r="A4036">
        <v>1980</v>
      </c>
      <c r="B4036">
        <v>73</v>
      </c>
      <c r="C4036" t="s">
        <v>5425</v>
      </c>
      <c r="D4036">
        <v>94</v>
      </c>
      <c r="E4036" t="s">
        <v>5334</v>
      </c>
      <c r="F4036" t="s">
        <v>5426</v>
      </c>
      <c r="G4036" t="s">
        <v>156</v>
      </c>
      <c r="H4036">
        <v>111</v>
      </c>
      <c r="I4036">
        <v>0</v>
      </c>
      <c r="J4036">
        <v>52</v>
      </c>
      <c r="K4036">
        <v>3842</v>
      </c>
      <c r="L4036">
        <v>22</v>
      </c>
      <c r="M4036">
        <v>34.608109054877701</v>
      </c>
    </row>
    <row r="4037" spans="1:13" outlineLevel="2" collapsed="1" x14ac:dyDescent="0.2">
      <c r="E4037" s="10" t="s">
        <v>13211</v>
      </c>
      <c r="M4037">
        <f>SUBTOTAL(1,M4028:M4036)</f>
        <v>34.746318410736109</v>
      </c>
    </row>
    <row r="4038" spans="1:13" hidden="1" outlineLevel="3" x14ac:dyDescent="0.2">
      <c r="A4038">
        <v>1980</v>
      </c>
      <c r="B4038">
        <v>20</v>
      </c>
      <c r="C4038" t="s">
        <v>5351</v>
      </c>
      <c r="D4038">
        <v>123</v>
      </c>
      <c r="E4038" t="s">
        <v>5352</v>
      </c>
      <c r="F4038" t="s">
        <v>5353</v>
      </c>
      <c r="G4038" t="s">
        <v>156</v>
      </c>
      <c r="H4038">
        <v>110</v>
      </c>
      <c r="I4038">
        <v>1</v>
      </c>
      <c r="J4038">
        <v>56</v>
      </c>
      <c r="K4038">
        <v>3842</v>
      </c>
      <c r="L4038">
        <v>22</v>
      </c>
      <c r="M4038">
        <v>34.917044502115502</v>
      </c>
    </row>
    <row r="4039" spans="1:13" hidden="1" outlineLevel="3" x14ac:dyDescent="0.2">
      <c r="A4039">
        <v>1980</v>
      </c>
      <c r="B4039">
        <v>35</v>
      </c>
      <c r="C4039" t="s">
        <v>4496</v>
      </c>
      <c r="D4039">
        <v>121</v>
      </c>
      <c r="E4039" t="s">
        <v>5352</v>
      </c>
      <c r="F4039" t="s">
        <v>5373</v>
      </c>
      <c r="G4039" t="s">
        <v>156</v>
      </c>
      <c r="H4039">
        <v>110</v>
      </c>
      <c r="I4039">
        <v>21</v>
      </c>
      <c r="J4039">
        <v>39</v>
      </c>
      <c r="K4039">
        <v>3842</v>
      </c>
      <c r="L4039">
        <v>22</v>
      </c>
      <c r="M4039">
        <v>34.8130752909018</v>
      </c>
    </row>
    <row r="4040" spans="1:13" hidden="1" outlineLevel="3" x14ac:dyDescent="0.2">
      <c r="A4040">
        <v>1980</v>
      </c>
      <c r="B4040">
        <v>80</v>
      </c>
      <c r="C4040" t="s">
        <v>5435</v>
      </c>
      <c r="D4040">
        <v>125</v>
      </c>
      <c r="E4040" t="s">
        <v>5352</v>
      </c>
      <c r="F4040" t="s">
        <v>5436</v>
      </c>
      <c r="G4040" t="s">
        <v>156</v>
      </c>
      <c r="H4040">
        <v>111</v>
      </c>
      <c r="I4040">
        <v>11</v>
      </c>
      <c r="J4040">
        <v>36</v>
      </c>
      <c r="K4040">
        <v>3842</v>
      </c>
      <c r="L4040">
        <v>22</v>
      </c>
      <c r="M4040">
        <v>34.5524312009113</v>
      </c>
    </row>
    <row r="4041" spans="1:13" outlineLevel="2" collapsed="1" x14ac:dyDescent="0.2">
      <c r="E4041" s="10" t="s">
        <v>13212</v>
      </c>
      <c r="M4041">
        <f>SUBTOTAL(1,M4038:M4040)</f>
        <v>34.760850331309534</v>
      </c>
    </row>
    <row r="4042" spans="1:13" hidden="1" outlineLevel="3" x14ac:dyDescent="0.2">
      <c r="A4042">
        <v>1980</v>
      </c>
      <c r="B4042">
        <v>9</v>
      </c>
      <c r="C4042" t="s">
        <v>5100</v>
      </c>
      <c r="D4042">
        <v>83</v>
      </c>
      <c r="E4042" t="s">
        <v>5214</v>
      </c>
      <c r="F4042" t="s">
        <v>5336</v>
      </c>
      <c r="G4042" t="s">
        <v>156</v>
      </c>
      <c r="H4042">
        <v>109</v>
      </c>
      <c r="I4042">
        <v>40</v>
      </c>
      <c r="J4042">
        <v>17</v>
      </c>
      <c r="K4042">
        <v>3842</v>
      </c>
      <c r="L4042">
        <v>22</v>
      </c>
      <c r="M4042">
        <v>35.031926183522998</v>
      </c>
    </row>
    <row r="4043" spans="1:13" hidden="1" outlineLevel="3" x14ac:dyDescent="0.2">
      <c r="A4043">
        <v>1980</v>
      </c>
      <c r="B4043">
        <v>11</v>
      </c>
      <c r="C4043" t="s">
        <v>5218</v>
      </c>
      <c r="D4043">
        <v>82</v>
      </c>
      <c r="E4043" t="s">
        <v>5214</v>
      </c>
      <c r="F4043" t="s">
        <v>5338</v>
      </c>
      <c r="G4043" t="s">
        <v>156</v>
      </c>
      <c r="H4043">
        <v>109</v>
      </c>
      <c r="I4043">
        <v>41</v>
      </c>
      <c r="J4043">
        <v>55</v>
      </c>
      <c r="K4043">
        <v>3842</v>
      </c>
      <c r="L4043">
        <v>22</v>
      </c>
      <c r="M4043">
        <v>35.023232847574697</v>
      </c>
    </row>
    <row r="4044" spans="1:13" hidden="1" outlineLevel="3" x14ac:dyDescent="0.2">
      <c r="A4044">
        <v>1980</v>
      </c>
      <c r="B4044">
        <v>31</v>
      </c>
      <c r="C4044" t="s">
        <v>5031</v>
      </c>
      <c r="D4044">
        <v>87</v>
      </c>
      <c r="E4044" t="s">
        <v>5214</v>
      </c>
      <c r="F4044" t="s">
        <v>5156</v>
      </c>
      <c r="G4044" t="s">
        <v>156</v>
      </c>
      <c r="H4044">
        <v>110</v>
      </c>
      <c r="I4044">
        <v>18</v>
      </c>
      <c r="J4044">
        <v>25</v>
      </c>
      <c r="K4044">
        <v>3842</v>
      </c>
      <c r="L4044">
        <v>22</v>
      </c>
      <c r="M4044">
        <v>34.830082723712799</v>
      </c>
    </row>
    <row r="4045" spans="1:13" hidden="1" outlineLevel="3" x14ac:dyDescent="0.2">
      <c r="A4045">
        <v>1980</v>
      </c>
      <c r="B4045">
        <v>33</v>
      </c>
      <c r="C4045" t="s">
        <v>5160</v>
      </c>
      <c r="D4045">
        <v>89</v>
      </c>
      <c r="E4045" t="s">
        <v>5214</v>
      </c>
      <c r="F4045" t="s">
        <v>5371</v>
      </c>
      <c r="G4045" t="s">
        <v>156</v>
      </c>
      <c r="H4045">
        <v>110</v>
      </c>
      <c r="I4045">
        <v>20</v>
      </c>
      <c r="J4045">
        <v>44</v>
      </c>
      <c r="K4045">
        <v>3842</v>
      </c>
      <c r="L4045">
        <v>22</v>
      </c>
      <c r="M4045">
        <v>34.817895298607397</v>
      </c>
    </row>
    <row r="4046" spans="1:13" hidden="1" outlineLevel="3" x14ac:dyDescent="0.2">
      <c r="A4046">
        <v>1980</v>
      </c>
      <c r="B4046">
        <v>45</v>
      </c>
      <c r="C4046" t="s">
        <v>5249</v>
      </c>
      <c r="D4046">
        <v>88</v>
      </c>
      <c r="E4046" t="s">
        <v>5214</v>
      </c>
      <c r="F4046" t="s">
        <v>5385</v>
      </c>
      <c r="G4046" t="s">
        <v>156</v>
      </c>
      <c r="H4046">
        <v>110</v>
      </c>
      <c r="I4046">
        <v>30</v>
      </c>
      <c r="J4046">
        <v>46</v>
      </c>
      <c r="K4046">
        <v>3842</v>
      </c>
      <c r="L4046">
        <v>22</v>
      </c>
      <c r="M4046">
        <v>34.7652106594008</v>
      </c>
    </row>
    <row r="4047" spans="1:13" hidden="1" outlineLevel="3" x14ac:dyDescent="0.2">
      <c r="A4047">
        <v>1980</v>
      </c>
      <c r="B4047">
        <v>53</v>
      </c>
      <c r="C4047" t="s">
        <v>5397</v>
      </c>
      <c r="D4047">
        <v>90</v>
      </c>
      <c r="E4047" t="s">
        <v>5214</v>
      </c>
      <c r="F4047" t="s">
        <v>5398</v>
      </c>
      <c r="G4047" t="s">
        <v>156</v>
      </c>
      <c r="H4047">
        <v>110</v>
      </c>
      <c r="I4047">
        <v>41</v>
      </c>
      <c r="J4047">
        <v>39</v>
      </c>
      <c r="K4047">
        <v>3842</v>
      </c>
      <c r="L4047">
        <v>22</v>
      </c>
      <c r="M4047">
        <v>34.708242680659097</v>
      </c>
    </row>
    <row r="4048" spans="1:13" outlineLevel="2" collapsed="1" x14ac:dyDescent="0.2">
      <c r="E4048" s="10" t="s">
        <v>13205</v>
      </c>
      <c r="M4048">
        <f>SUBTOTAL(1,M4042:M4047)</f>
        <v>34.86276506557963</v>
      </c>
    </row>
    <row r="4049" spans="1:13" hidden="1" outlineLevel="3" x14ac:dyDescent="0.2">
      <c r="A4049">
        <v>1980</v>
      </c>
      <c r="B4049">
        <v>16</v>
      </c>
      <c r="C4049" t="s">
        <v>3961</v>
      </c>
      <c r="D4049">
        <v>61</v>
      </c>
      <c r="E4049" t="s">
        <v>5344</v>
      </c>
      <c r="F4049" t="s">
        <v>5345</v>
      </c>
      <c r="G4049" t="s">
        <v>156</v>
      </c>
      <c r="H4049">
        <v>109</v>
      </c>
      <c r="I4049">
        <v>52</v>
      </c>
      <c r="J4049">
        <v>9</v>
      </c>
      <c r="K4049">
        <v>3842</v>
      </c>
      <c r="L4049">
        <v>22</v>
      </c>
      <c r="M4049">
        <v>34.968864482755997</v>
      </c>
    </row>
    <row r="4050" spans="1:13" hidden="1" outlineLevel="3" x14ac:dyDescent="0.2">
      <c r="A4050">
        <v>1980</v>
      </c>
      <c r="B4050">
        <v>18</v>
      </c>
      <c r="C4050" t="s">
        <v>5347</v>
      </c>
      <c r="D4050">
        <v>67</v>
      </c>
      <c r="E4050" t="s">
        <v>5344</v>
      </c>
      <c r="F4050" t="s">
        <v>5348</v>
      </c>
      <c r="G4050" t="s">
        <v>156</v>
      </c>
      <c r="H4050">
        <v>109</v>
      </c>
      <c r="I4050">
        <v>55</v>
      </c>
      <c r="J4050">
        <v>50</v>
      </c>
      <c r="K4050">
        <v>3842</v>
      </c>
      <c r="L4050">
        <v>22</v>
      </c>
      <c r="M4050">
        <v>34.949336702463597</v>
      </c>
    </row>
    <row r="4051" spans="1:13" hidden="1" outlineLevel="3" x14ac:dyDescent="0.2">
      <c r="A4051">
        <v>1980</v>
      </c>
      <c r="B4051">
        <v>64</v>
      </c>
      <c r="C4051" t="s">
        <v>5154</v>
      </c>
      <c r="D4051">
        <v>66</v>
      </c>
      <c r="E4051" t="s">
        <v>5344</v>
      </c>
      <c r="F4051" t="s">
        <v>5413</v>
      </c>
      <c r="G4051" t="s">
        <v>156</v>
      </c>
      <c r="H4051">
        <v>110</v>
      </c>
      <c r="I4051">
        <v>48</v>
      </c>
      <c r="J4051">
        <v>50</v>
      </c>
      <c r="K4051">
        <v>3842</v>
      </c>
      <c r="L4051">
        <v>22</v>
      </c>
      <c r="M4051">
        <v>34.670744240844201</v>
      </c>
    </row>
    <row r="4052" spans="1:13" hidden="1" outlineLevel="3" x14ac:dyDescent="0.2">
      <c r="A4052">
        <v>1980</v>
      </c>
      <c r="B4052">
        <v>66</v>
      </c>
      <c r="C4052" t="s">
        <v>4151</v>
      </c>
      <c r="D4052">
        <v>62</v>
      </c>
      <c r="E4052" t="s">
        <v>5344</v>
      </c>
      <c r="F4052" t="s">
        <v>5415</v>
      </c>
      <c r="G4052" t="s">
        <v>156</v>
      </c>
      <c r="H4052">
        <v>110</v>
      </c>
      <c r="I4052">
        <v>50</v>
      </c>
      <c r="J4052">
        <v>17</v>
      </c>
      <c r="K4052">
        <v>3842</v>
      </c>
      <c r="L4052">
        <v>22</v>
      </c>
      <c r="M4052">
        <v>34.663184776588402</v>
      </c>
    </row>
    <row r="4053" spans="1:13" hidden="1" outlineLevel="3" x14ac:dyDescent="0.2">
      <c r="A4053">
        <v>1980</v>
      </c>
      <c r="B4053">
        <v>83</v>
      </c>
      <c r="C4053" t="s">
        <v>5440</v>
      </c>
      <c r="D4053">
        <v>69</v>
      </c>
      <c r="E4053" t="s">
        <v>5344</v>
      </c>
      <c r="F4053" t="s">
        <v>5441</v>
      </c>
      <c r="G4053" t="s">
        <v>156</v>
      </c>
      <c r="H4053">
        <v>111</v>
      </c>
      <c r="I4053">
        <v>18</v>
      </c>
      <c r="J4053">
        <v>43</v>
      </c>
      <c r="K4053">
        <v>3842</v>
      </c>
      <c r="L4053">
        <v>22</v>
      </c>
      <c r="M4053">
        <v>34.515613029449199</v>
      </c>
    </row>
    <row r="4054" spans="1:13" hidden="1" outlineLevel="3" x14ac:dyDescent="0.2">
      <c r="A4054">
        <v>1980</v>
      </c>
      <c r="B4054">
        <v>85</v>
      </c>
      <c r="C4054" t="s">
        <v>5321</v>
      </c>
      <c r="D4054">
        <v>70</v>
      </c>
      <c r="E4054" t="s">
        <v>5344</v>
      </c>
      <c r="F4054" t="s">
        <v>5443</v>
      </c>
      <c r="G4054" t="s">
        <v>156</v>
      </c>
      <c r="H4054">
        <v>111</v>
      </c>
      <c r="I4054">
        <v>30</v>
      </c>
      <c r="J4054">
        <v>6</v>
      </c>
      <c r="K4054">
        <v>3842</v>
      </c>
      <c r="L4054">
        <v>22</v>
      </c>
      <c r="M4054">
        <v>34.456884052555203</v>
      </c>
    </row>
    <row r="4055" spans="1:13" outlineLevel="2" collapsed="1" x14ac:dyDescent="0.2">
      <c r="E4055" s="10" t="s">
        <v>13213</v>
      </c>
      <c r="M4055">
        <f>SUBTOTAL(1,M4049:M4054)</f>
        <v>34.704104547442768</v>
      </c>
    </row>
    <row r="4056" spans="1:13" hidden="1" outlineLevel="3" x14ac:dyDescent="0.2">
      <c r="A4056">
        <v>1980</v>
      </c>
      <c r="B4056">
        <v>3</v>
      </c>
      <c r="C4056" t="s">
        <v>4527</v>
      </c>
      <c r="D4056">
        <v>78</v>
      </c>
      <c r="E4056" t="s">
        <v>5326</v>
      </c>
      <c r="F4056" t="s">
        <v>5327</v>
      </c>
      <c r="G4056" t="s">
        <v>156</v>
      </c>
      <c r="H4056">
        <v>109</v>
      </c>
      <c r="I4056">
        <v>27</v>
      </c>
      <c r="J4056">
        <v>10</v>
      </c>
      <c r="K4056">
        <v>3842</v>
      </c>
      <c r="L4056">
        <v>22</v>
      </c>
      <c r="M4056">
        <v>35.1018957947364</v>
      </c>
    </row>
    <row r="4057" spans="1:13" hidden="1" outlineLevel="3" x14ac:dyDescent="0.2">
      <c r="A4057">
        <v>1980</v>
      </c>
      <c r="B4057">
        <v>6</v>
      </c>
      <c r="C4057" t="s">
        <v>4924</v>
      </c>
      <c r="D4057">
        <v>80</v>
      </c>
      <c r="E4057" t="s">
        <v>5326</v>
      </c>
      <c r="F4057" t="s">
        <v>5332</v>
      </c>
      <c r="G4057" t="s">
        <v>156</v>
      </c>
      <c r="H4057">
        <v>109</v>
      </c>
      <c r="I4057">
        <v>35</v>
      </c>
      <c r="J4057">
        <v>30</v>
      </c>
      <c r="K4057">
        <v>3842</v>
      </c>
      <c r="L4057">
        <v>22</v>
      </c>
      <c r="M4057">
        <v>35.057410082883401</v>
      </c>
    </row>
    <row r="4058" spans="1:13" hidden="1" outlineLevel="3" x14ac:dyDescent="0.2">
      <c r="A4058">
        <v>1980</v>
      </c>
      <c r="B4058">
        <v>7</v>
      </c>
      <c r="C4058" t="s">
        <v>5088</v>
      </c>
      <c r="D4058">
        <v>71</v>
      </c>
      <c r="E4058" t="s">
        <v>5326</v>
      </c>
      <c r="F4058" t="s">
        <v>5333</v>
      </c>
      <c r="G4058" t="s">
        <v>156</v>
      </c>
      <c r="H4058">
        <v>109</v>
      </c>
      <c r="I4058">
        <v>35</v>
      </c>
      <c r="J4058">
        <v>47</v>
      </c>
      <c r="K4058">
        <v>3842</v>
      </c>
      <c r="L4058">
        <v>22</v>
      </c>
      <c r="M4058">
        <v>35.055899550623799</v>
      </c>
    </row>
    <row r="4059" spans="1:13" hidden="1" outlineLevel="3" x14ac:dyDescent="0.2">
      <c r="A4059">
        <v>1980</v>
      </c>
      <c r="B4059">
        <v>43</v>
      </c>
      <c r="C4059" t="s">
        <v>5267</v>
      </c>
      <c r="D4059">
        <v>73</v>
      </c>
      <c r="E4059" t="s">
        <v>5326</v>
      </c>
      <c r="F4059" t="s">
        <v>5383</v>
      </c>
      <c r="G4059" t="s">
        <v>156</v>
      </c>
      <c r="H4059">
        <v>110</v>
      </c>
      <c r="I4059">
        <v>28</v>
      </c>
      <c r="J4059">
        <v>48</v>
      </c>
      <c r="K4059">
        <v>3842</v>
      </c>
      <c r="L4059">
        <v>22</v>
      </c>
      <c r="M4059">
        <v>34.7755249818971</v>
      </c>
    </row>
    <row r="4060" spans="1:13" hidden="1" outlineLevel="3" x14ac:dyDescent="0.2">
      <c r="A4060">
        <v>1980</v>
      </c>
      <c r="B4060">
        <v>44</v>
      </c>
      <c r="C4060" t="s">
        <v>5264</v>
      </c>
      <c r="D4060">
        <v>77</v>
      </c>
      <c r="E4060" t="s">
        <v>5326</v>
      </c>
      <c r="F4060" t="s">
        <v>5384</v>
      </c>
      <c r="G4060" t="s">
        <v>156</v>
      </c>
      <c r="H4060">
        <v>110</v>
      </c>
      <c r="I4060">
        <v>30</v>
      </c>
      <c r="J4060">
        <v>32</v>
      </c>
      <c r="K4060">
        <v>3842</v>
      </c>
      <c r="L4060">
        <v>22</v>
      </c>
      <c r="M4060">
        <v>34.766434072673803</v>
      </c>
    </row>
    <row r="4061" spans="1:13" hidden="1" outlineLevel="3" x14ac:dyDescent="0.2">
      <c r="A4061">
        <v>1980</v>
      </c>
      <c r="B4061">
        <v>50</v>
      </c>
      <c r="C4061" t="s">
        <v>5168</v>
      </c>
      <c r="D4061">
        <v>75</v>
      </c>
      <c r="E4061" t="s">
        <v>5326</v>
      </c>
      <c r="F4061" t="s">
        <v>5393</v>
      </c>
      <c r="G4061" t="s">
        <v>156</v>
      </c>
      <c r="H4061">
        <v>110</v>
      </c>
      <c r="I4061">
        <v>40</v>
      </c>
      <c r="J4061">
        <v>12</v>
      </c>
      <c r="K4061">
        <v>3842</v>
      </c>
      <c r="L4061">
        <v>22</v>
      </c>
      <c r="M4061">
        <v>34.715821812595998</v>
      </c>
    </row>
    <row r="4062" spans="1:13" hidden="1" outlineLevel="3" x14ac:dyDescent="0.2">
      <c r="A4062">
        <v>1980</v>
      </c>
      <c r="B4062">
        <v>61</v>
      </c>
      <c r="C4062" t="s">
        <v>5408</v>
      </c>
      <c r="D4062">
        <v>76</v>
      </c>
      <c r="E4062" t="s">
        <v>5326</v>
      </c>
      <c r="F4062" t="s">
        <v>5409</v>
      </c>
      <c r="G4062" t="s">
        <v>156</v>
      </c>
      <c r="H4062">
        <v>110</v>
      </c>
      <c r="I4062">
        <v>45</v>
      </c>
      <c r="J4062">
        <v>58</v>
      </c>
      <c r="K4062">
        <v>3842</v>
      </c>
      <c r="L4062">
        <v>22</v>
      </c>
      <c r="M4062">
        <v>34.685699095692101</v>
      </c>
    </row>
    <row r="4063" spans="1:13" hidden="1" outlineLevel="3" x14ac:dyDescent="0.2">
      <c r="A4063">
        <v>1980</v>
      </c>
      <c r="B4063">
        <v>77</v>
      </c>
      <c r="C4063" t="s">
        <v>5287</v>
      </c>
      <c r="D4063">
        <v>74</v>
      </c>
      <c r="E4063" t="s">
        <v>5326</v>
      </c>
      <c r="F4063" t="s">
        <v>5431</v>
      </c>
      <c r="G4063" t="s">
        <v>156</v>
      </c>
      <c r="H4063">
        <v>111</v>
      </c>
      <c r="I4063">
        <v>5</v>
      </c>
      <c r="J4063">
        <v>26</v>
      </c>
      <c r="K4063">
        <v>3842</v>
      </c>
      <c r="L4063">
        <v>22</v>
      </c>
      <c r="M4063">
        <v>34.584398113650998</v>
      </c>
    </row>
    <row r="4064" spans="1:13" outlineLevel="2" collapsed="1" x14ac:dyDescent="0.2">
      <c r="E4064" s="10" t="s">
        <v>13214</v>
      </c>
      <c r="M4064">
        <f>SUBTOTAL(1,M4056:M4063)</f>
        <v>34.8428854380942</v>
      </c>
    </row>
    <row r="4065" spans="1:13" hidden="1" outlineLevel="3" x14ac:dyDescent="0.2">
      <c r="A4065">
        <v>1980</v>
      </c>
      <c r="B4065">
        <v>2</v>
      </c>
      <c r="C4065" t="s">
        <v>4776</v>
      </c>
      <c r="D4065">
        <v>31</v>
      </c>
      <c r="E4065" t="s">
        <v>4887</v>
      </c>
      <c r="F4065" t="s">
        <v>5325</v>
      </c>
      <c r="G4065" t="s">
        <v>156</v>
      </c>
      <c r="H4065">
        <v>109</v>
      </c>
      <c r="I4065">
        <v>26</v>
      </c>
      <c r="J4065">
        <v>9</v>
      </c>
      <c r="K4065">
        <v>3842</v>
      </c>
      <c r="L4065">
        <v>22</v>
      </c>
      <c r="M4065">
        <v>35.1073307798329</v>
      </c>
    </row>
    <row r="4066" spans="1:13" hidden="1" outlineLevel="3" x14ac:dyDescent="0.2">
      <c r="A4066">
        <v>1980</v>
      </c>
      <c r="B4066">
        <v>28</v>
      </c>
      <c r="C4066" t="s">
        <v>5367</v>
      </c>
      <c r="D4066">
        <v>40</v>
      </c>
      <c r="E4066" t="s">
        <v>4887</v>
      </c>
      <c r="F4066" t="s">
        <v>5368</v>
      </c>
      <c r="G4066" t="s">
        <v>156</v>
      </c>
      <c r="H4066">
        <v>110</v>
      </c>
      <c r="I4066">
        <v>18</v>
      </c>
      <c r="J4066">
        <v>5</v>
      </c>
      <c r="K4066">
        <v>3842</v>
      </c>
      <c r="L4066">
        <v>22</v>
      </c>
      <c r="M4066">
        <v>34.8318370122266</v>
      </c>
    </row>
    <row r="4067" spans="1:13" hidden="1" outlineLevel="3" x14ac:dyDescent="0.2">
      <c r="A4067">
        <v>1980</v>
      </c>
      <c r="B4067">
        <v>40</v>
      </c>
      <c r="C4067" t="s">
        <v>4679</v>
      </c>
      <c r="D4067">
        <v>34</v>
      </c>
      <c r="E4067" t="s">
        <v>4887</v>
      </c>
      <c r="F4067" t="s">
        <v>5379</v>
      </c>
      <c r="G4067" t="s">
        <v>156</v>
      </c>
      <c r="H4067">
        <v>110</v>
      </c>
      <c r="I4067">
        <v>26</v>
      </c>
      <c r="J4067">
        <v>25</v>
      </c>
      <c r="K4067">
        <v>3842</v>
      </c>
      <c r="L4067">
        <v>22</v>
      </c>
      <c r="M4067">
        <v>34.788032747714297</v>
      </c>
    </row>
    <row r="4068" spans="1:13" hidden="1" outlineLevel="3" x14ac:dyDescent="0.2">
      <c r="A4068">
        <v>1980</v>
      </c>
      <c r="B4068">
        <v>46</v>
      </c>
      <c r="C4068" t="s">
        <v>5386</v>
      </c>
      <c r="D4068">
        <v>38</v>
      </c>
      <c r="E4068" t="s">
        <v>4887</v>
      </c>
      <c r="F4068" t="s">
        <v>5387</v>
      </c>
      <c r="G4068" t="s">
        <v>156</v>
      </c>
      <c r="H4068">
        <v>110</v>
      </c>
      <c r="I4068">
        <v>31</v>
      </c>
      <c r="J4068">
        <v>6</v>
      </c>
      <c r="K4068">
        <v>3842</v>
      </c>
      <c r="L4068">
        <v>22</v>
      </c>
      <c r="M4068">
        <v>34.763463075507801</v>
      </c>
    </row>
    <row r="4069" spans="1:13" hidden="1" outlineLevel="3" x14ac:dyDescent="0.2">
      <c r="A4069">
        <v>1980</v>
      </c>
      <c r="B4069">
        <v>49</v>
      </c>
      <c r="C4069" t="s">
        <v>5391</v>
      </c>
      <c r="D4069">
        <v>36</v>
      </c>
      <c r="E4069" t="s">
        <v>4887</v>
      </c>
      <c r="F4069" t="s">
        <v>5392</v>
      </c>
      <c r="G4069" t="s">
        <v>156</v>
      </c>
      <c r="H4069">
        <v>110</v>
      </c>
      <c r="I4069">
        <v>39</v>
      </c>
      <c r="J4069">
        <v>47</v>
      </c>
      <c r="K4069">
        <v>3842</v>
      </c>
      <c r="L4069">
        <v>22</v>
      </c>
      <c r="M4069">
        <v>34.718000336356297</v>
      </c>
    </row>
    <row r="4070" spans="1:13" hidden="1" outlineLevel="3" x14ac:dyDescent="0.2">
      <c r="A4070">
        <v>1980</v>
      </c>
      <c r="B4070">
        <v>59</v>
      </c>
      <c r="C4070" t="s">
        <v>5157</v>
      </c>
      <c r="D4070">
        <v>32</v>
      </c>
      <c r="E4070" t="s">
        <v>4887</v>
      </c>
      <c r="F4070" t="s">
        <v>5406</v>
      </c>
      <c r="G4070" t="s">
        <v>156</v>
      </c>
      <c r="H4070">
        <v>110</v>
      </c>
      <c r="I4070">
        <v>44</v>
      </c>
      <c r="J4070">
        <v>44</v>
      </c>
      <c r="K4070">
        <v>3842</v>
      </c>
      <c r="L4070">
        <v>22</v>
      </c>
      <c r="M4070">
        <v>34.692137131161502</v>
      </c>
    </row>
    <row r="4071" spans="1:13" hidden="1" outlineLevel="3" x14ac:dyDescent="0.2">
      <c r="A4071">
        <v>1980</v>
      </c>
      <c r="B4071">
        <v>71</v>
      </c>
      <c r="C4071" t="s">
        <v>5112</v>
      </c>
      <c r="D4071">
        <v>39</v>
      </c>
      <c r="E4071" t="s">
        <v>4887</v>
      </c>
      <c r="F4071" t="s">
        <v>5423</v>
      </c>
      <c r="G4071" t="s">
        <v>156</v>
      </c>
      <c r="H4071">
        <v>110</v>
      </c>
      <c r="I4071">
        <v>57</v>
      </c>
      <c r="J4071">
        <v>25</v>
      </c>
      <c r="K4071">
        <v>3842</v>
      </c>
      <c r="L4071">
        <v>22</v>
      </c>
      <c r="M4071">
        <v>34.626043635544299</v>
      </c>
    </row>
    <row r="4072" spans="1:13" hidden="1" outlineLevel="3" x14ac:dyDescent="0.2">
      <c r="A4072">
        <v>1980</v>
      </c>
      <c r="B4072">
        <v>75</v>
      </c>
      <c r="C4072" t="s">
        <v>5428</v>
      </c>
      <c r="D4072">
        <v>33</v>
      </c>
      <c r="E4072" t="s">
        <v>4887</v>
      </c>
      <c r="F4072" t="s">
        <v>5429</v>
      </c>
      <c r="G4072" t="s">
        <v>156</v>
      </c>
      <c r="H4072">
        <v>111</v>
      </c>
      <c r="I4072">
        <v>4</v>
      </c>
      <c r="J4072">
        <v>5</v>
      </c>
      <c r="K4072">
        <v>3842</v>
      </c>
      <c r="L4072">
        <v>22</v>
      </c>
      <c r="M4072">
        <v>34.591404169115499</v>
      </c>
    </row>
    <row r="4073" spans="1:13" hidden="1" outlineLevel="3" x14ac:dyDescent="0.2">
      <c r="A4073">
        <v>1980</v>
      </c>
      <c r="B4073">
        <v>84</v>
      </c>
      <c r="C4073" t="s">
        <v>4860</v>
      </c>
      <c r="D4073">
        <v>37</v>
      </c>
      <c r="E4073" t="s">
        <v>4887</v>
      </c>
      <c r="F4073" t="s">
        <v>5442</v>
      </c>
      <c r="G4073" t="s">
        <v>156</v>
      </c>
      <c r="H4073">
        <v>111</v>
      </c>
      <c r="I4073">
        <v>18</v>
      </c>
      <c r="J4073">
        <v>54</v>
      </c>
      <c r="K4073">
        <v>3842</v>
      </c>
      <c r="L4073">
        <v>22</v>
      </c>
      <c r="M4073">
        <v>34.514665588644803</v>
      </c>
    </row>
    <row r="4074" spans="1:13" outlineLevel="2" collapsed="1" x14ac:dyDescent="0.2">
      <c r="E4074" s="10" t="s">
        <v>13185</v>
      </c>
      <c r="M4074">
        <f>SUBTOTAL(1,M4065:M4073)</f>
        <v>34.736990497344891</v>
      </c>
    </row>
    <row r="4075" spans="1:13" hidden="1" outlineLevel="3" x14ac:dyDescent="0.2">
      <c r="A4075">
        <v>1980</v>
      </c>
      <c r="B4075">
        <v>5</v>
      </c>
      <c r="C4075" t="s">
        <v>3953</v>
      </c>
      <c r="D4075">
        <v>21</v>
      </c>
      <c r="E4075" t="s">
        <v>5330</v>
      </c>
      <c r="F4075" t="s">
        <v>5331</v>
      </c>
      <c r="G4075" t="s">
        <v>156</v>
      </c>
      <c r="H4075">
        <v>109</v>
      </c>
      <c r="I4075">
        <v>34</v>
      </c>
      <c r="J4075">
        <v>51</v>
      </c>
      <c r="K4075">
        <v>3842</v>
      </c>
      <c r="L4075">
        <v>22</v>
      </c>
      <c r="M4075">
        <v>35.060875913518899</v>
      </c>
    </row>
    <row r="4076" spans="1:13" hidden="1" outlineLevel="3" x14ac:dyDescent="0.2">
      <c r="A4076">
        <v>1980</v>
      </c>
      <c r="B4076">
        <v>14</v>
      </c>
      <c r="C4076" t="s">
        <v>5341</v>
      </c>
      <c r="D4076">
        <v>30</v>
      </c>
      <c r="E4076" t="s">
        <v>5330</v>
      </c>
      <c r="F4076" t="s">
        <v>5342</v>
      </c>
      <c r="G4076" t="s">
        <v>156</v>
      </c>
      <c r="H4076">
        <v>109</v>
      </c>
      <c r="I4076">
        <v>47</v>
      </c>
      <c r="J4076">
        <v>18</v>
      </c>
      <c r="K4076">
        <v>3842</v>
      </c>
      <c r="L4076">
        <v>22</v>
      </c>
      <c r="M4076">
        <v>34.994610842074898</v>
      </c>
    </row>
    <row r="4077" spans="1:13" hidden="1" outlineLevel="3" x14ac:dyDescent="0.2">
      <c r="A4077">
        <v>1980</v>
      </c>
      <c r="B4077">
        <v>15</v>
      </c>
      <c r="C4077" t="s">
        <v>4492</v>
      </c>
      <c r="D4077">
        <v>27</v>
      </c>
      <c r="E4077" t="s">
        <v>5330</v>
      </c>
      <c r="F4077" t="s">
        <v>5343</v>
      </c>
      <c r="G4077" t="s">
        <v>156</v>
      </c>
      <c r="H4077">
        <v>109</v>
      </c>
      <c r="I4077">
        <v>49</v>
      </c>
      <c r="J4077">
        <v>2</v>
      </c>
      <c r="K4077">
        <v>3842</v>
      </c>
      <c r="L4077">
        <v>22</v>
      </c>
      <c r="M4077">
        <v>34.985405041710699</v>
      </c>
    </row>
    <row r="4078" spans="1:13" hidden="1" outlineLevel="3" x14ac:dyDescent="0.2">
      <c r="A4078">
        <v>1980</v>
      </c>
      <c r="B4078">
        <v>21</v>
      </c>
      <c r="C4078" t="s">
        <v>5354</v>
      </c>
      <c r="D4078">
        <v>22</v>
      </c>
      <c r="E4078" t="s">
        <v>5330</v>
      </c>
      <c r="F4078" t="s">
        <v>5355</v>
      </c>
      <c r="G4078" t="s">
        <v>156</v>
      </c>
      <c r="H4078">
        <v>110</v>
      </c>
      <c r="I4078">
        <v>4</v>
      </c>
      <c r="J4078">
        <v>49</v>
      </c>
      <c r="K4078">
        <v>3842</v>
      </c>
      <c r="L4078">
        <v>22</v>
      </c>
      <c r="M4078">
        <v>34.901801463073603</v>
      </c>
    </row>
    <row r="4079" spans="1:13" hidden="1" outlineLevel="3" x14ac:dyDescent="0.2">
      <c r="A4079">
        <v>1980</v>
      </c>
      <c r="B4079">
        <v>41</v>
      </c>
      <c r="C4079" t="s">
        <v>5380</v>
      </c>
      <c r="D4079">
        <v>23</v>
      </c>
      <c r="E4079" t="s">
        <v>5330</v>
      </c>
      <c r="F4079" t="s">
        <v>5381</v>
      </c>
      <c r="G4079" t="s">
        <v>156</v>
      </c>
      <c r="H4079">
        <v>110</v>
      </c>
      <c r="I4079">
        <v>26</v>
      </c>
      <c r="J4079">
        <v>48</v>
      </c>
      <c r="K4079">
        <v>3842</v>
      </c>
      <c r="L4079">
        <v>22</v>
      </c>
      <c r="M4079">
        <v>34.786020402003899</v>
      </c>
    </row>
    <row r="4080" spans="1:13" hidden="1" outlineLevel="3" x14ac:dyDescent="0.2">
      <c r="A4080">
        <v>1980</v>
      </c>
      <c r="B4080">
        <v>48</v>
      </c>
      <c r="C4080" t="s">
        <v>5389</v>
      </c>
      <c r="D4080">
        <v>29</v>
      </c>
      <c r="E4080" t="s">
        <v>5330</v>
      </c>
      <c r="F4080" t="s">
        <v>5390</v>
      </c>
      <c r="G4080" t="s">
        <v>156</v>
      </c>
      <c r="H4080">
        <v>110</v>
      </c>
      <c r="I4080">
        <v>38</v>
      </c>
      <c r="J4080">
        <v>34</v>
      </c>
      <c r="K4080">
        <v>3842</v>
      </c>
      <c r="L4080">
        <v>22</v>
      </c>
      <c r="M4080">
        <v>34.724363190849402</v>
      </c>
    </row>
    <row r="4081" spans="1:13" hidden="1" outlineLevel="3" x14ac:dyDescent="0.2">
      <c r="A4081">
        <v>1980</v>
      </c>
      <c r="B4081">
        <v>62</v>
      </c>
      <c r="C4081" t="s">
        <v>5410</v>
      </c>
      <c r="D4081">
        <v>25</v>
      </c>
      <c r="E4081" t="s">
        <v>5330</v>
      </c>
      <c r="F4081" t="s">
        <v>5411</v>
      </c>
      <c r="G4081" t="s">
        <v>156</v>
      </c>
      <c r="H4081">
        <v>110</v>
      </c>
      <c r="I4081">
        <v>47</v>
      </c>
      <c r="J4081">
        <v>13</v>
      </c>
      <c r="K4081">
        <v>3842</v>
      </c>
      <c r="L4081">
        <v>22</v>
      </c>
      <c r="M4081">
        <v>34.6791764974312</v>
      </c>
    </row>
    <row r="4082" spans="1:13" hidden="1" outlineLevel="3" x14ac:dyDescent="0.2">
      <c r="A4082">
        <v>1980</v>
      </c>
      <c r="B4082">
        <v>72</v>
      </c>
      <c r="C4082" t="s">
        <v>5247</v>
      </c>
      <c r="D4082">
        <v>26</v>
      </c>
      <c r="E4082" t="s">
        <v>5330</v>
      </c>
      <c r="F4082" t="s">
        <v>5424</v>
      </c>
      <c r="G4082" t="s">
        <v>156</v>
      </c>
      <c r="H4082">
        <v>111</v>
      </c>
      <c r="I4082">
        <v>0</v>
      </c>
      <c r="J4082">
        <v>50</v>
      </c>
      <c r="K4082">
        <v>3842</v>
      </c>
      <c r="L4082">
        <v>22</v>
      </c>
      <c r="M4082">
        <v>34.608282246966098</v>
      </c>
    </row>
    <row r="4083" spans="1:13" outlineLevel="2" collapsed="1" x14ac:dyDescent="0.2">
      <c r="E4083" s="10" t="s">
        <v>13215</v>
      </c>
      <c r="M4083">
        <f>SUBTOTAL(1,M4075:M4082)</f>
        <v>34.842566949703588</v>
      </c>
    </row>
    <row r="4084" spans="1:13" hidden="1" outlineLevel="3" x14ac:dyDescent="0.2">
      <c r="A4084">
        <v>1980</v>
      </c>
      <c r="B4084">
        <v>34</v>
      </c>
      <c r="C4084" t="s">
        <v>5279</v>
      </c>
      <c r="D4084">
        <v>6</v>
      </c>
      <c r="E4084" t="s">
        <v>5073</v>
      </c>
      <c r="F4084" t="s">
        <v>5372</v>
      </c>
      <c r="G4084" t="s">
        <v>156</v>
      </c>
      <c r="H4084">
        <v>110</v>
      </c>
      <c r="I4084">
        <v>20</v>
      </c>
      <c r="J4084">
        <v>52</v>
      </c>
      <c r="K4084">
        <v>3842</v>
      </c>
      <c r="L4084">
        <v>22</v>
      </c>
      <c r="M4084">
        <v>34.817194123629299</v>
      </c>
    </row>
    <row r="4085" spans="1:13" hidden="1" outlineLevel="3" x14ac:dyDescent="0.2">
      <c r="A4085">
        <v>1980</v>
      </c>
      <c r="B4085">
        <v>70</v>
      </c>
      <c r="C4085" t="s">
        <v>5026</v>
      </c>
      <c r="D4085">
        <v>10</v>
      </c>
      <c r="E4085" t="s">
        <v>5073</v>
      </c>
      <c r="F4085" t="s">
        <v>5422</v>
      </c>
      <c r="G4085" t="s">
        <v>156</v>
      </c>
      <c r="H4085">
        <v>110</v>
      </c>
      <c r="I4085">
        <v>52</v>
      </c>
      <c r="J4085">
        <v>13</v>
      </c>
      <c r="K4085">
        <v>3842</v>
      </c>
      <c r="L4085">
        <v>22</v>
      </c>
      <c r="M4085">
        <v>34.653110617262897</v>
      </c>
    </row>
    <row r="4086" spans="1:13" hidden="1" outlineLevel="3" x14ac:dyDescent="0.2">
      <c r="A4086">
        <v>1980</v>
      </c>
      <c r="B4086">
        <v>74</v>
      </c>
      <c r="C4086" t="s">
        <v>5239</v>
      </c>
      <c r="D4086">
        <v>7</v>
      </c>
      <c r="E4086" t="s">
        <v>5073</v>
      </c>
      <c r="F4086" t="s">
        <v>5427</v>
      </c>
      <c r="G4086" t="s">
        <v>156</v>
      </c>
      <c r="H4086">
        <v>111</v>
      </c>
      <c r="I4086">
        <v>3</v>
      </c>
      <c r="J4086">
        <v>48</v>
      </c>
      <c r="K4086">
        <v>3842</v>
      </c>
      <c r="L4086">
        <v>22</v>
      </c>
      <c r="M4086">
        <v>34.592874936222501</v>
      </c>
    </row>
    <row r="4087" spans="1:13" hidden="1" outlineLevel="3" x14ac:dyDescent="0.2">
      <c r="A4087">
        <v>1980</v>
      </c>
      <c r="B4087">
        <v>76</v>
      </c>
      <c r="C4087" t="s">
        <v>5251</v>
      </c>
      <c r="D4087">
        <v>3</v>
      </c>
      <c r="E4087" t="s">
        <v>5073</v>
      </c>
      <c r="F4087" t="s">
        <v>5430</v>
      </c>
      <c r="G4087" t="s">
        <v>156</v>
      </c>
      <c r="H4087">
        <v>111</v>
      </c>
      <c r="I4087">
        <v>4</v>
      </c>
      <c r="J4087">
        <v>23</v>
      </c>
      <c r="K4087">
        <v>3842</v>
      </c>
      <c r="L4087">
        <v>22</v>
      </c>
      <c r="M4087">
        <v>34.589847022605198</v>
      </c>
    </row>
    <row r="4088" spans="1:13" hidden="1" outlineLevel="3" x14ac:dyDescent="0.2">
      <c r="A4088">
        <v>1980</v>
      </c>
      <c r="B4088">
        <v>81</v>
      </c>
      <c r="C4088" t="s">
        <v>4861</v>
      </c>
      <c r="D4088">
        <v>8</v>
      </c>
      <c r="E4088" t="s">
        <v>5073</v>
      </c>
      <c r="F4088" t="s">
        <v>5437</v>
      </c>
      <c r="G4088" t="s">
        <v>156</v>
      </c>
      <c r="H4088">
        <v>111</v>
      </c>
      <c r="I4088">
        <v>12</v>
      </c>
      <c r="J4088">
        <v>23</v>
      </c>
      <c r="K4088">
        <v>3842</v>
      </c>
      <c r="L4088">
        <v>22</v>
      </c>
      <c r="M4088">
        <v>34.548374768635803</v>
      </c>
    </row>
    <row r="4089" spans="1:13" outlineLevel="2" collapsed="1" x14ac:dyDescent="0.2">
      <c r="E4089" s="10" t="s">
        <v>13197</v>
      </c>
      <c r="M4089">
        <f>SUBTOTAL(1,M4084:M4088)</f>
        <v>34.64028029367114</v>
      </c>
    </row>
    <row r="4090" spans="1:13" hidden="1" outlineLevel="3" x14ac:dyDescent="0.2">
      <c r="A4090">
        <v>1980</v>
      </c>
      <c r="B4090">
        <v>4</v>
      </c>
      <c r="C4090" t="s">
        <v>5328</v>
      </c>
      <c r="D4090">
        <v>55</v>
      </c>
      <c r="E4090" t="s">
        <v>5329</v>
      </c>
      <c r="F4090" t="s">
        <v>5122</v>
      </c>
      <c r="G4090" t="s">
        <v>156</v>
      </c>
      <c r="H4090">
        <v>109</v>
      </c>
      <c r="I4090">
        <v>31</v>
      </c>
      <c r="J4090">
        <v>38</v>
      </c>
      <c r="K4090">
        <v>3842</v>
      </c>
      <c r="L4090">
        <v>22</v>
      </c>
      <c r="M4090">
        <v>35.0780374234715</v>
      </c>
    </row>
    <row r="4091" spans="1:13" hidden="1" outlineLevel="3" x14ac:dyDescent="0.2">
      <c r="A4091">
        <v>1980</v>
      </c>
      <c r="B4091">
        <v>13</v>
      </c>
      <c r="C4091" t="s">
        <v>5203</v>
      </c>
      <c r="D4091">
        <v>54</v>
      </c>
      <c r="E4091" t="s">
        <v>5329</v>
      </c>
      <c r="F4091" t="s">
        <v>5340</v>
      </c>
      <c r="G4091" t="s">
        <v>156</v>
      </c>
      <c r="H4091">
        <v>109</v>
      </c>
      <c r="I4091">
        <v>46</v>
      </c>
      <c r="J4091">
        <v>57</v>
      </c>
      <c r="K4091">
        <v>3842</v>
      </c>
      <c r="L4091">
        <v>22</v>
      </c>
      <c r="M4091">
        <v>34.996470293534898</v>
      </c>
    </row>
    <row r="4092" spans="1:13" hidden="1" outlineLevel="3" x14ac:dyDescent="0.2">
      <c r="A4092">
        <v>1980</v>
      </c>
      <c r="B4092">
        <v>27</v>
      </c>
      <c r="C4092" t="s">
        <v>5365</v>
      </c>
      <c r="D4092">
        <v>59</v>
      </c>
      <c r="E4092" t="s">
        <v>5329</v>
      </c>
      <c r="F4092" t="s">
        <v>5366</v>
      </c>
      <c r="G4092" t="s">
        <v>156</v>
      </c>
      <c r="H4092">
        <v>110</v>
      </c>
      <c r="I4092">
        <v>18</v>
      </c>
      <c r="J4092">
        <v>0</v>
      </c>
      <c r="K4092">
        <v>3842</v>
      </c>
      <c r="L4092">
        <v>22</v>
      </c>
      <c r="M4092">
        <v>34.832275611967297</v>
      </c>
    </row>
    <row r="4093" spans="1:13" hidden="1" outlineLevel="3" x14ac:dyDescent="0.2">
      <c r="A4093">
        <v>1980</v>
      </c>
      <c r="B4093">
        <v>29</v>
      </c>
      <c r="C4093" t="s">
        <v>5118</v>
      </c>
      <c r="D4093">
        <v>57</v>
      </c>
      <c r="E4093" t="s">
        <v>5329</v>
      </c>
      <c r="F4093" t="s">
        <v>5369</v>
      </c>
      <c r="G4093" t="s">
        <v>156</v>
      </c>
      <c r="H4093">
        <v>110</v>
      </c>
      <c r="I4093">
        <v>18</v>
      </c>
      <c r="J4093">
        <v>8</v>
      </c>
      <c r="K4093">
        <v>3842</v>
      </c>
      <c r="L4093">
        <v>22</v>
      </c>
      <c r="M4093">
        <v>34.8315738576839</v>
      </c>
    </row>
    <row r="4094" spans="1:13" hidden="1" outlineLevel="3" x14ac:dyDescent="0.2">
      <c r="A4094">
        <v>1980</v>
      </c>
      <c r="B4094">
        <v>39</v>
      </c>
      <c r="C4094" t="s">
        <v>5274</v>
      </c>
      <c r="D4094">
        <v>60</v>
      </c>
      <c r="E4094" t="s">
        <v>5329</v>
      </c>
      <c r="F4094" t="s">
        <v>5378</v>
      </c>
      <c r="G4094" t="s">
        <v>156</v>
      </c>
      <c r="H4094">
        <v>110</v>
      </c>
      <c r="I4094">
        <v>26</v>
      </c>
      <c r="J4094">
        <v>0</v>
      </c>
      <c r="K4094">
        <v>3842</v>
      </c>
      <c r="L4094">
        <v>22</v>
      </c>
      <c r="M4094">
        <v>34.790220344098998</v>
      </c>
    </row>
    <row r="4095" spans="1:13" hidden="1" outlineLevel="3" x14ac:dyDescent="0.2">
      <c r="A4095">
        <v>1980</v>
      </c>
      <c r="B4095">
        <v>52</v>
      </c>
      <c r="C4095" t="s">
        <v>5253</v>
      </c>
      <c r="D4095">
        <v>53</v>
      </c>
      <c r="E4095" t="s">
        <v>5329</v>
      </c>
      <c r="F4095" t="s">
        <v>5396</v>
      </c>
      <c r="G4095" t="s">
        <v>156</v>
      </c>
      <c r="H4095">
        <v>110</v>
      </c>
      <c r="I4095">
        <v>41</v>
      </c>
      <c r="J4095">
        <v>16</v>
      </c>
      <c r="K4095">
        <v>3842</v>
      </c>
      <c r="L4095">
        <v>22</v>
      </c>
      <c r="M4095">
        <v>34.710246037402499</v>
      </c>
    </row>
    <row r="4096" spans="1:13" hidden="1" outlineLevel="3" x14ac:dyDescent="0.2">
      <c r="A4096">
        <v>1980</v>
      </c>
      <c r="B4096">
        <v>78</v>
      </c>
      <c r="C4096" t="s">
        <v>2019</v>
      </c>
      <c r="D4096">
        <v>52</v>
      </c>
      <c r="E4096" t="s">
        <v>5329</v>
      </c>
      <c r="F4096" t="s">
        <v>5432</v>
      </c>
      <c r="G4096" t="s">
        <v>156</v>
      </c>
      <c r="H4096">
        <v>111</v>
      </c>
      <c r="I4096">
        <v>7</v>
      </c>
      <c r="J4096">
        <v>33</v>
      </c>
      <c r="K4096">
        <v>3842</v>
      </c>
      <c r="L4096">
        <v>22</v>
      </c>
      <c r="M4096">
        <v>34.573419021979497</v>
      </c>
    </row>
    <row r="4097" spans="1:13" outlineLevel="2" collapsed="1" x14ac:dyDescent="0.2">
      <c r="E4097" s="10" t="s">
        <v>13216</v>
      </c>
      <c r="M4097">
        <f>SUBTOTAL(1,M4090:M4096)</f>
        <v>34.830320370019798</v>
      </c>
    </row>
    <row r="4098" spans="1:13" hidden="1" outlineLevel="3" x14ac:dyDescent="0.2">
      <c r="A4098">
        <v>1980</v>
      </c>
      <c r="B4098">
        <v>17</v>
      </c>
      <c r="C4098" t="s">
        <v>4117</v>
      </c>
      <c r="D4098">
        <v>111</v>
      </c>
      <c r="E4098" t="s">
        <v>5023</v>
      </c>
      <c r="F4098" t="s">
        <v>5346</v>
      </c>
      <c r="G4098" t="s">
        <v>156</v>
      </c>
      <c r="H4098">
        <v>109</v>
      </c>
      <c r="I4098">
        <v>52</v>
      </c>
      <c r="J4098">
        <v>13</v>
      </c>
      <c r="K4098">
        <v>3842</v>
      </c>
      <c r="L4098">
        <v>22</v>
      </c>
      <c r="M4098">
        <v>34.9685108448599</v>
      </c>
    </row>
    <row r="4099" spans="1:13" hidden="1" outlineLevel="3" x14ac:dyDescent="0.2">
      <c r="A4099">
        <v>1980</v>
      </c>
      <c r="B4099">
        <v>24</v>
      </c>
      <c r="C4099" t="s">
        <v>5360</v>
      </c>
      <c r="D4099">
        <v>116</v>
      </c>
      <c r="E4099" t="s">
        <v>5023</v>
      </c>
      <c r="F4099" t="s">
        <v>5361</v>
      </c>
      <c r="G4099" t="s">
        <v>156</v>
      </c>
      <c r="H4099">
        <v>110</v>
      </c>
      <c r="I4099">
        <v>13</v>
      </c>
      <c r="J4099">
        <v>19</v>
      </c>
      <c r="K4099">
        <v>3842</v>
      </c>
      <c r="L4099">
        <v>22</v>
      </c>
      <c r="M4099">
        <v>34.856942683827299</v>
      </c>
    </row>
    <row r="4100" spans="1:13" hidden="1" outlineLevel="3" x14ac:dyDescent="0.2">
      <c r="A4100">
        <v>1980</v>
      </c>
      <c r="B4100">
        <v>25</v>
      </c>
      <c r="C4100" t="s">
        <v>5362</v>
      </c>
      <c r="D4100">
        <v>115</v>
      </c>
      <c r="E4100" t="s">
        <v>5023</v>
      </c>
      <c r="F4100" t="s">
        <v>5363</v>
      </c>
      <c r="G4100" t="s">
        <v>156</v>
      </c>
      <c r="H4100">
        <v>110</v>
      </c>
      <c r="I4100">
        <v>14</v>
      </c>
      <c r="J4100">
        <v>31</v>
      </c>
      <c r="K4100">
        <v>3842</v>
      </c>
      <c r="L4100">
        <v>22</v>
      </c>
      <c r="M4100">
        <v>34.850618966868304</v>
      </c>
    </row>
    <row r="4101" spans="1:13" hidden="1" outlineLevel="3" x14ac:dyDescent="0.2">
      <c r="A4101">
        <v>1980</v>
      </c>
      <c r="B4101">
        <v>37</v>
      </c>
      <c r="C4101" t="s">
        <v>5120</v>
      </c>
      <c r="D4101">
        <v>120</v>
      </c>
      <c r="E4101" t="s">
        <v>5023</v>
      </c>
      <c r="F4101" t="s">
        <v>5376</v>
      </c>
      <c r="G4101" t="s">
        <v>156</v>
      </c>
      <c r="H4101">
        <v>110</v>
      </c>
      <c r="I4101">
        <v>24</v>
      </c>
      <c r="J4101">
        <v>17</v>
      </c>
      <c r="K4101">
        <v>3842</v>
      </c>
      <c r="L4101">
        <v>22</v>
      </c>
      <c r="M4101">
        <v>34.7992361437841</v>
      </c>
    </row>
    <row r="4102" spans="1:13" hidden="1" outlineLevel="3" x14ac:dyDescent="0.2">
      <c r="A4102">
        <v>1980</v>
      </c>
      <c r="B4102">
        <v>54</v>
      </c>
      <c r="C4102" t="s">
        <v>5399</v>
      </c>
      <c r="D4102">
        <v>118</v>
      </c>
      <c r="E4102" t="s">
        <v>5023</v>
      </c>
      <c r="F4102" t="s">
        <v>5400</v>
      </c>
      <c r="G4102" t="s">
        <v>156</v>
      </c>
      <c r="H4102">
        <v>110</v>
      </c>
      <c r="I4102">
        <v>41</v>
      </c>
      <c r="J4102">
        <v>55</v>
      </c>
      <c r="K4102">
        <v>3842</v>
      </c>
      <c r="L4102">
        <v>22</v>
      </c>
      <c r="M4102">
        <v>34.706849177571698</v>
      </c>
    </row>
    <row r="4103" spans="1:13" hidden="1" outlineLevel="3" x14ac:dyDescent="0.2">
      <c r="A4103">
        <v>1980</v>
      </c>
      <c r="B4103">
        <v>57</v>
      </c>
      <c r="C4103" t="s">
        <v>5134</v>
      </c>
      <c r="D4103">
        <v>112</v>
      </c>
      <c r="E4103" t="s">
        <v>5023</v>
      </c>
      <c r="F4103" t="s">
        <v>5403</v>
      </c>
      <c r="G4103" t="s">
        <v>156</v>
      </c>
      <c r="H4103">
        <v>110</v>
      </c>
      <c r="I4103">
        <v>44</v>
      </c>
      <c r="J4103">
        <v>24</v>
      </c>
      <c r="K4103">
        <v>3842</v>
      </c>
      <c r="L4103">
        <v>22</v>
      </c>
      <c r="M4103">
        <v>34.6938775510204</v>
      </c>
    </row>
    <row r="4104" spans="1:13" outlineLevel="2" collapsed="1" x14ac:dyDescent="0.2">
      <c r="E4104" s="10" t="s">
        <v>13192</v>
      </c>
      <c r="M4104">
        <f>SUBTOTAL(1,M4098:M4103)</f>
        <v>34.812672561321946</v>
      </c>
    </row>
    <row r="4105" spans="1:13" hidden="1" outlineLevel="3" x14ac:dyDescent="0.2">
      <c r="A4105">
        <v>1980</v>
      </c>
      <c r="B4105">
        <v>1</v>
      </c>
      <c r="C4105" t="s">
        <v>4074</v>
      </c>
      <c r="D4105">
        <v>11</v>
      </c>
      <c r="E4105" t="s">
        <v>5323</v>
      </c>
      <c r="F4105" t="s">
        <v>5324</v>
      </c>
      <c r="G4105" t="s">
        <v>156</v>
      </c>
      <c r="H4105">
        <v>109</v>
      </c>
      <c r="I4105">
        <v>19</v>
      </c>
      <c r="J4105">
        <v>14</v>
      </c>
      <c r="K4105">
        <v>3842</v>
      </c>
      <c r="L4105">
        <v>22</v>
      </c>
      <c r="M4105">
        <v>35.144351219908799</v>
      </c>
    </row>
    <row r="4106" spans="1:13" hidden="1" outlineLevel="3" x14ac:dyDescent="0.2">
      <c r="A4106">
        <v>1980</v>
      </c>
      <c r="B4106">
        <v>10</v>
      </c>
      <c r="C4106" t="s">
        <v>5039</v>
      </c>
      <c r="D4106">
        <v>13</v>
      </c>
      <c r="E4106" t="s">
        <v>5323</v>
      </c>
      <c r="F4106" t="s">
        <v>5337</v>
      </c>
      <c r="G4106" t="s">
        <v>156</v>
      </c>
      <c r="H4106">
        <v>109</v>
      </c>
      <c r="I4106">
        <v>40</v>
      </c>
      <c r="J4106">
        <v>24</v>
      </c>
      <c r="K4106">
        <v>3842</v>
      </c>
      <c r="L4106">
        <v>22</v>
      </c>
      <c r="M4106">
        <v>35.0313050878366</v>
      </c>
    </row>
    <row r="4107" spans="1:13" hidden="1" outlineLevel="3" x14ac:dyDescent="0.2">
      <c r="A4107">
        <v>1980</v>
      </c>
      <c r="B4107">
        <v>12</v>
      </c>
      <c r="C4107" t="s">
        <v>5210</v>
      </c>
      <c r="D4107">
        <v>18</v>
      </c>
      <c r="E4107" t="s">
        <v>5323</v>
      </c>
      <c r="F4107" t="s">
        <v>5339</v>
      </c>
      <c r="G4107" t="s">
        <v>156</v>
      </c>
      <c r="H4107">
        <v>109</v>
      </c>
      <c r="I4107">
        <v>44</v>
      </c>
      <c r="J4107">
        <v>42</v>
      </c>
      <c r="K4107">
        <v>3842</v>
      </c>
      <c r="L4107">
        <v>22</v>
      </c>
      <c r="M4107">
        <v>35.008428630005902</v>
      </c>
    </row>
    <row r="4108" spans="1:13" hidden="1" outlineLevel="3" x14ac:dyDescent="0.2">
      <c r="A4108">
        <v>1980</v>
      </c>
      <c r="B4108">
        <v>36</v>
      </c>
      <c r="C4108" t="s">
        <v>5374</v>
      </c>
      <c r="D4108">
        <v>14</v>
      </c>
      <c r="E4108" t="s">
        <v>5323</v>
      </c>
      <c r="F4108" t="s">
        <v>5375</v>
      </c>
      <c r="G4108" t="s">
        <v>156</v>
      </c>
      <c r="H4108">
        <v>110</v>
      </c>
      <c r="I4108">
        <v>22</v>
      </c>
      <c r="J4108">
        <v>13</v>
      </c>
      <c r="K4108">
        <v>3842</v>
      </c>
      <c r="L4108">
        <v>22</v>
      </c>
      <c r="M4108">
        <v>34.810096317194898</v>
      </c>
    </row>
    <row r="4109" spans="1:13" hidden="1" outlineLevel="3" x14ac:dyDescent="0.2">
      <c r="A4109">
        <v>1980</v>
      </c>
      <c r="B4109">
        <v>38</v>
      </c>
      <c r="C4109" t="s">
        <v>4663</v>
      </c>
      <c r="D4109">
        <v>12</v>
      </c>
      <c r="E4109" t="s">
        <v>5323</v>
      </c>
      <c r="F4109" t="s">
        <v>5377</v>
      </c>
      <c r="G4109" t="s">
        <v>156</v>
      </c>
      <c r="H4109">
        <v>110</v>
      </c>
      <c r="I4109">
        <v>25</v>
      </c>
      <c r="J4109">
        <v>37</v>
      </c>
      <c r="K4109">
        <v>3842</v>
      </c>
      <c r="L4109">
        <v>22</v>
      </c>
      <c r="M4109">
        <v>34.792233175779799</v>
      </c>
    </row>
    <row r="4110" spans="1:13" hidden="1" outlineLevel="3" x14ac:dyDescent="0.2">
      <c r="A4110">
        <v>1980</v>
      </c>
      <c r="B4110">
        <v>51</v>
      </c>
      <c r="C4110" t="s">
        <v>5394</v>
      </c>
      <c r="D4110">
        <v>19</v>
      </c>
      <c r="E4110" t="s">
        <v>5323</v>
      </c>
      <c r="F4110" t="s">
        <v>5395</v>
      </c>
      <c r="G4110" t="s">
        <v>156</v>
      </c>
      <c r="H4110">
        <v>110</v>
      </c>
      <c r="I4110">
        <v>40</v>
      </c>
      <c r="J4110">
        <v>52</v>
      </c>
      <c r="K4110">
        <v>3842</v>
      </c>
      <c r="L4110">
        <v>22</v>
      </c>
      <c r="M4110">
        <v>34.712336743196097</v>
      </c>
    </row>
    <row r="4111" spans="1:13" hidden="1" outlineLevel="3" x14ac:dyDescent="0.2">
      <c r="A4111">
        <v>1980</v>
      </c>
      <c r="B4111">
        <v>56</v>
      </c>
      <c r="C4111" t="s">
        <v>4979</v>
      </c>
      <c r="D4111">
        <v>20</v>
      </c>
      <c r="E4111" t="s">
        <v>5323</v>
      </c>
      <c r="F4111" t="s">
        <v>5402</v>
      </c>
      <c r="G4111" t="s">
        <v>156</v>
      </c>
      <c r="H4111">
        <v>110</v>
      </c>
      <c r="I4111">
        <v>43</v>
      </c>
      <c r="J4111">
        <v>7</v>
      </c>
      <c r="K4111">
        <v>3842</v>
      </c>
      <c r="L4111">
        <v>22</v>
      </c>
      <c r="M4111">
        <v>34.7005797981369</v>
      </c>
    </row>
    <row r="4112" spans="1:13" outlineLevel="2" collapsed="1" x14ac:dyDescent="0.2">
      <c r="E4112" s="10" t="s">
        <v>13217</v>
      </c>
      <c r="M4112">
        <f>SUBTOTAL(1,M4105:M4111)</f>
        <v>34.885618710294139</v>
      </c>
    </row>
    <row r="4113" spans="1:13" outlineLevel="1" x14ac:dyDescent="0.2">
      <c r="A4113" s="10" t="s">
        <v>12937</v>
      </c>
      <c r="M4113">
        <f>SUBTOTAL(1,M4016:M4111)</f>
        <v>34.78471505861328</v>
      </c>
    </row>
    <row r="4114" spans="1:13" hidden="1" outlineLevel="3" x14ac:dyDescent="0.2">
      <c r="A4114">
        <v>1981</v>
      </c>
      <c r="B4114">
        <v>2</v>
      </c>
      <c r="C4114" t="s">
        <v>3961</v>
      </c>
      <c r="D4114">
        <v>81</v>
      </c>
      <c r="E4114" t="s">
        <v>5445</v>
      </c>
      <c r="F4114" t="s">
        <v>5446</v>
      </c>
      <c r="G4114" t="s">
        <v>156</v>
      </c>
      <c r="H4114">
        <v>91</v>
      </c>
      <c r="I4114">
        <v>48</v>
      </c>
      <c r="J4114">
        <v>48</v>
      </c>
      <c r="K4114">
        <v>3753</v>
      </c>
      <c r="L4114">
        <v>22</v>
      </c>
      <c r="M4114">
        <v>40.876415916352002</v>
      </c>
    </row>
    <row r="4115" spans="1:13" hidden="1" outlineLevel="3" x14ac:dyDescent="0.2">
      <c r="A4115">
        <v>1981</v>
      </c>
      <c r="B4115">
        <v>41</v>
      </c>
      <c r="C4115" t="s">
        <v>4916</v>
      </c>
      <c r="D4115">
        <v>86</v>
      </c>
      <c r="E4115" t="s">
        <v>5445</v>
      </c>
      <c r="F4115" t="s">
        <v>5502</v>
      </c>
      <c r="G4115" t="s">
        <v>156</v>
      </c>
      <c r="H4115">
        <v>92</v>
      </c>
      <c r="I4115">
        <v>52</v>
      </c>
      <c r="J4115">
        <v>52</v>
      </c>
      <c r="K4115">
        <v>3753</v>
      </c>
      <c r="L4115">
        <v>22</v>
      </c>
      <c r="M4115">
        <v>40.406493366669402</v>
      </c>
    </row>
    <row r="4116" spans="1:13" hidden="1" outlineLevel="3" x14ac:dyDescent="0.2">
      <c r="A4116">
        <v>1981</v>
      </c>
      <c r="B4116">
        <v>87</v>
      </c>
      <c r="C4116" t="s">
        <v>5556</v>
      </c>
      <c r="D4116">
        <v>82</v>
      </c>
      <c r="E4116" t="s">
        <v>5445</v>
      </c>
      <c r="F4116" t="s">
        <v>5557</v>
      </c>
      <c r="G4116" t="s">
        <v>156</v>
      </c>
      <c r="H4116">
        <v>93</v>
      </c>
      <c r="I4116">
        <v>45</v>
      </c>
      <c r="J4116">
        <v>1</v>
      </c>
      <c r="K4116">
        <v>3753</v>
      </c>
      <c r="L4116">
        <v>22</v>
      </c>
      <c r="M4116">
        <v>40.031881387018103</v>
      </c>
    </row>
    <row r="4117" spans="1:13" hidden="1" outlineLevel="3" x14ac:dyDescent="0.2">
      <c r="A4117">
        <v>1981</v>
      </c>
      <c r="B4117">
        <v>111</v>
      </c>
      <c r="C4117" t="s">
        <v>4321</v>
      </c>
      <c r="D4117">
        <v>89</v>
      </c>
      <c r="E4117" t="s">
        <v>5445</v>
      </c>
      <c r="F4117" t="s">
        <v>5597</v>
      </c>
      <c r="G4117" t="s">
        <v>156</v>
      </c>
      <c r="H4117">
        <v>94</v>
      </c>
      <c r="I4117">
        <v>20</v>
      </c>
      <c r="J4117">
        <v>58</v>
      </c>
      <c r="K4117">
        <v>3753</v>
      </c>
      <c r="L4117">
        <v>22</v>
      </c>
      <c r="M4117">
        <v>39.777658703754902</v>
      </c>
    </row>
    <row r="4118" spans="1:13" hidden="1" outlineLevel="3" x14ac:dyDescent="0.2">
      <c r="A4118">
        <v>1981</v>
      </c>
      <c r="B4118">
        <v>114</v>
      </c>
      <c r="C4118" t="s">
        <v>5601</v>
      </c>
      <c r="D4118">
        <v>83</v>
      </c>
      <c r="E4118" t="s">
        <v>5445</v>
      </c>
      <c r="F4118" t="s">
        <v>5602</v>
      </c>
      <c r="G4118" t="s">
        <v>156</v>
      </c>
      <c r="H4118">
        <v>94</v>
      </c>
      <c r="I4118">
        <v>40</v>
      </c>
      <c r="J4118">
        <v>5</v>
      </c>
      <c r="K4118">
        <v>3753</v>
      </c>
      <c r="L4118">
        <v>22</v>
      </c>
      <c r="M4118">
        <v>39.6437845688883</v>
      </c>
    </row>
    <row r="4119" spans="1:13" hidden="1" outlineLevel="3" x14ac:dyDescent="0.2">
      <c r="A4119">
        <v>1981</v>
      </c>
      <c r="B4119">
        <v>116</v>
      </c>
      <c r="C4119" t="s">
        <v>5420</v>
      </c>
      <c r="D4119">
        <v>85</v>
      </c>
      <c r="E4119" t="s">
        <v>5445</v>
      </c>
      <c r="F4119" t="s">
        <v>5604</v>
      </c>
      <c r="G4119" t="s">
        <v>156</v>
      </c>
      <c r="H4119">
        <v>94</v>
      </c>
      <c r="I4119">
        <v>49</v>
      </c>
      <c r="J4119">
        <v>35</v>
      </c>
      <c r="K4119">
        <v>3753</v>
      </c>
      <c r="L4119">
        <v>22</v>
      </c>
      <c r="M4119">
        <v>39.5775906261442</v>
      </c>
    </row>
    <row r="4120" spans="1:13" hidden="1" outlineLevel="3" x14ac:dyDescent="0.2">
      <c r="A4120">
        <v>1981</v>
      </c>
      <c r="B4120">
        <v>120</v>
      </c>
      <c r="C4120" t="s">
        <v>5185</v>
      </c>
      <c r="D4120">
        <v>88</v>
      </c>
      <c r="E4120" t="s">
        <v>5445</v>
      </c>
      <c r="F4120" t="s">
        <v>5611</v>
      </c>
      <c r="G4120" t="s">
        <v>156</v>
      </c>
      <c r="H4120">
        <v>95</v>
      </c>
      <c r="I4120">
        <v>49</v>
      </c>
      <c r="J4120">
        <v>13</v>
      </c>
      <c r="K4120">
        <v>3753</v>
      </c>
      <c r="L4120">
        <v>22</v>
      </c>
      <c r="M4120">
        <v>39.167074934846198</v>
      </c>
    </row>
    <row r="4121" spans="1:13" outlineLevel="2" collapsed="1" x14ac:dyDescent="0.2">
      <c r="E4121" s="10" t="s">
        <v>13218</v>
      </c>
      <c r="M4121">
        <f>SUBTOTAL(1,M4114:M4120)</f>
        <v>39.925842786239009</v>
      </c>
    </row>
    <row r="4122" spans="1:13" hidden="1" outlineLevel="3" x14ac:dyDescent="0.2">
      <c r="A4122">
        <v>1981</v>
      </c>
      <c r="B4122">
        <v>5</v>
      </c>
      <c r="C4122" t="s">
        <v>5449</v>
      </c>
      <c r="D4122">
        <v>70</v>
      </c>
      <c r="E4122" t="s">
        <v>5450</v>
      </c>
      <c r="F4122" t="s">
        <v>5451</v>
      </c>
      <c r="G4122" t="s">
        <v>156</v>
      </c>
      <c r="H4122">
        <v>91</v>
      </c>
      <c r="I4122">
        <v>54</v>
      </c>
      <c r="J4122">
        <v>40</v>
      </c>
      <c r="K4122">
        <v>3753</v>
      </c>
      <c r="L4122">
        <v>22</v>
      </c>
      <c r="M4122">
        <v>40.832930367504801</v>
      </c>
    </row>
    <row r="4123" spans="1:13" hidden="1" outlineLevel="3" x14ac:dyDescent="0.2">
      <c r="A4123">
        <v>1981</v>
      </c>
      <c r="B4123">
        <v>34</v>
      </c>
      <c r="C4123" t="s">
        <v>5341</v>
      </c>
      <c r="D4123">
        <v>69</v>
      </c>
      <c r="E4123" t="s">
        <v>5450</v>
      </c>
      <c r="F4123" t="s">
        <v>5492</v>
      </c>
      <c r="G4123" t="s">
        <v>156</v>
      </c>
      <c r="H4123">
        <v>92</v>
      </c>
      <c r="I4123">
        <v>37</v>
      </c>
      <c r="J4123">
        <v>0</v>
      </c>
      <c r="K4123">
        <v>3753</v>
      </c>
      <c r="L4123">
        <v>22</v>
      </c>
      <c r="M4123">
        <v>40.521864315278002</v>
      </c>
    </row>
    <row r="4124" spans="1:13" hidden="1" outlineLevel="3" x14ac:dyDescent="0.2">
      <c r="A4124">
        <v>1981</v>
      </c>
      <c r="B4124">
        <v>39</v>
      </c>
      <c r="C4124" t="s">
        <v>5498</v>
      </c>
      <c r="D4124">
        <v>64</v>
      </c>
      <c r="E4124" t="s">
        <v>5450</v>
      </c>
      <c r="F4124" t="s">
        <v>5499</v>
      </c>
      <c r="G4124" t="s">
        <v>156</v>
      </c>
      <c r="H4124">
        <v>92</v>
      </c>
      <c r="I4124">
        <v>50</v>
      </c>
      <c r="J4124">
        <v>16</v>
      </c>
      <c r="K4124">
        <v>3753</v>
      </c>
      <c r="L4124">
        <v>22</v>
      </c>
      <c r="M4124">
        <v>40.425353663499003</v>
      </c>
    </row>
    <row r="4125" spans="1:13" hidden="1" outlineLevel="3" x14ac:dyDescent="0.2">
      <c r="A4125">
        <v>1981</v>
      </c>
      <c r="B4125">
        <v>40</v>
      </c>
      <c r="C4125" t="s">
        <v>5500</v>
      </c>
      <c r="D4125">
        <v>62</v>
      </c>
      <c r="E4125" t="s">
        <v>5450</v>
      </c>
      <c r="F4125" t="s">
        <v>5501</v>
      </c>
      <c r="G4125" t="s">
        <v>156</v>
      </c>
      <c r="H4125">
        <v>92</v>
      </c>
      <c r="I4125">
        <v>51</v>
      </c>
      <c r="J4125">
        <v>22</v>
      </c>
      <c r="K4125">
        <v>3753</v>
      </c>
      <c r="L4125">
        <v>22</v>
      </c>
      <c r="M4125">
        <v>40.417372158835903</v>
      </c>
    </row>
    <row r="4126" spans="1:13" hidden="1" outlineLevel="3" x14ac:dyDescent="0.2">
      <c r="A4126">
        <v>1981</v>
      </c>
      <c r="B4126">
        <v>74</v>
      </c>
      <c r="C4126" t="s">
        <v>4688</v>
      </c>
      <c r="D4126">
        <v>63</v>
      </c>
      <c r="E4126" t="s">
        <v>5450</v>
      </c>
      <c r="F4126" t="s">
        <v>5539</v>
      </c>
      <c r="G4126" t="s">
        <v>156</v>
      </c>
      <c r="H4126">
        <v>93</v>
      </c>
      <c r="I4126">
        <v>34</v>
      </c>
      <c r="J4126">
        <v>13</v>
      </c>
      <c r="K4126">
        <v>3753</v>
      </c>
      <c r="L4126">
        <v>22</v>
      </c>
      <c r="M4126">
        <v>40.108890228081599</v>
      </c>
    </row>
    <row r="4127" spans="1:13" hidden="1" outlineLevel="3" x14ac:dyDescent="0.2">
      <c r="A4127">
        <v>1981</v>
      </c>
      <c r="B4127">
        <v>75</v>
      </c>
      <c r="C4127" t="s">
        <v>5223</v>
      </c>
      <c r="D4127">
        <v>66</v>
      </c>
      <c r="E4127" t="s">
        <v>5450</v>
      </c>
      <c r="F4127" t="s">
        <v>5540</v>
      </c>
      <c r="G4127" t="s">
        <v>156</v>
      </c>
      <c r="H4127">
        <v>93</v>
      </c>
      <c r="I4127">
        <v>34</v>
      </c>
      <c r="J4127">
        <v>48</v>
      </c>
      <c r="K4127">
        <v>3753</v>
      </c>
      <c r="L4127">
        <v>22</v>
      </c>
      <c r="M4127">
        <v>40.104723231459701</v>
      </c>
    </row>
    <row r="4128" spans="1:13" hidden="1" outlineLevel="3" x14ac:dyDescent="0.2">
      <c r="A4128">
        <v>1981</v>
      </c>
      <c r="B4128">
        <v>84</v>
      </c>
      <c r="C4128" t="s">
        <v>5256</v>
      </c>
      <c r="D4128">
        <v>65</v>
      </c>
      <c r="E4128" t="s">
        <v>5450</v>
      </c>
      <c r="F4128" t="s">
        <v>5553</v>
      </c>
      <c r="G4128" t="s">
        <v>156</v>
      </c>
      <c r="H4128">
        <v>93</v>
      </c>
      <c r="I4128">
        <v>42</v>
      </c>
      <c r="J4128">
        <v>35</v>
      </c>
      <c r="K4128">
        <v>3753</v>
      </c>
      <c r="L4128">
        <v>22</v>
      </c>
      <c r="M4128">
        <v>40.049206325680601</v>
      </c>
    </row>
    <row r="4129" spans="1:13" hidden="1" outlineLevel="3" x14ac:dyDescent="0.2">
      <c r="A4129">
        <v>1981</v>
      </c>
      <c r="B4129">
        <v>107</v>
      </c>
      <c r="C4129" t="s">
        <v>5416</v>
      </c>
      <c r="D4129">
        <v>68</v>
      </c>
      <c r="E4129" t="s">
        <v>5450</v>
      </c>
      <c r="F4129" t="s">
        <v>5592</v>
      </c>
      <c r="G4129" t="s">
        <v>156</v>
      </c>
      <c r="H4129">
        <v>94</v>
      </c>
      <c r="I4129">
        <v>14</v>
      </c>
      <c r="J4129">
        <v>41</v>
      </c>
      <c r="K4129">
        <v>3753</v>
      </c>
      <c r="L4129">
        <v>22</v>
      </c>
      <c r="M4129">
        <v>39.821858577403297</v>
      </c>
    </row>
    <row r="4130" spans="1:13" outlineLevel="2" collapsed="1" x14ac:dyDescent="0.2">
      <c r="E4130" s="10" t="s">
        <v>13219</v>
      </c>
      <c r="M4130">
        <f>SUBTOTAL(1,M4122:M4129)</f>
        <v>40.285274858467865</v>
      </c>
    </row>
    <row r="4131" spans="1:13" hidden="1" outlineLevel="3" x14ac:dyDescent="0.2">
      <c r="A4131">
        <v>1981</v>
      </c>
      <c r="B4131">
        <v>16</v>
      </c>
      <c r="C4131" t="s">
        <v>5212</v>
      </c>
      <c r="D4131">
        <v>108</v>
      </c>
      <c r="E4131" t="s">
        <v>5468</v>
      </c>
      <c r="F4131" t="s">
        <v>5469</v>
      </c>
      <c r="G4131" t="s">
        <v>156</v>
      </c>
      <c r="H4131">
        <v>92</v>
      </c>
      <c r="I4131">
        <v>7</v>
      </c>
      <c r="J4131">
        <v>41</v>
      </c>
      <c r="K4131">
        <v>3753</v>
      </c>
      <c r="L4131">
        <v>22</v>
      </c>
      <c r="M4131">
        <v>40.736776407235098</v>
      </c>
    </row>
    <row r="4132" spans="1:13" hidden="1" outlineLevel="3" x14ac:dyDescent="0.2">
      <c r="A4132">
        <v>1981</v>
      </c>
      <c r="B4132">
        <v>30</v>
      </c>
      <c r="C4132" t="s">
        <v>4776</v>
      </c>
      <c r="D4132">
        <v>101</v>
      </c>
      <c r="E4132" t="s">
        <v>5468</v>
      </c>
      <c r="F4132" t="s">
        <v>5487</v>
      </c>
      <c r="G4132" t="s">
        <v>156</v>
      </c>
      <c r="H4132">
        <v>92</v>
      </c>
      <c r="I4132">
        <v>31</v>
      </c>
      <c r="J4132">
        <v>35</v>
      </c>
      <c r="K4132">
        <v>3753</v>
      </c>
      <c r="L4132">
        <v>22</v>
      </c>
      <c r="M4132">
        <v>40.561401402002403</v>
      </c>
    </row>
    <row r="4133" spans="1:13" hidden="1" outlineLevel="3" x14ac:dyDescent="0.2">
      <c r="A4133">
        <v>1981</v>
      </c>
      <c r="B4133">
        <v>52</v>
      </c>
      <c r="C4133" t="s">
        <v>5515</v>
      </c>
      <c r="D4133">
        <v>107</v>
      </c>
      <c r="E4133" t="s">
        <v>5468</v>
      </c>
      <c r="F4133" t="s">
        <v>5516</v>
      </c>
      <c r="G4133" t="s">
        <v>156</v>
      </c>
      <c r="H4133">
        <v>93</v>
      </c>
      <c r="I4133">
        <v>7</v>
      </c>
      <c r="J4133">
        <v>53</v>
      </c>
      <c r="K4133">
        <v>3753</v>
      </c>
      <c r="L4133">
        <v>22</v>
      </c>
      <c r="M4133">
        <v>40.297906482180103</v>
      </c>
    </row>
    <row r="4134" spans="1:13" hidden="1" outlineLevel="3" x14ac:dyDescent="0.2">
      <c r="A4134">
        <v>1981</v>
      </c>
      <c r="B4134">
        <v>57</v>
      </c>
      <c r="C4134" t="s">
        <v>5233</v>
      </c>
      <c r="D4134">
        <v>104</v>
      </c>
      <c r="E4134" t="s">
        <v>5468</v>
      </c>
      <c r="F4134" t="s">
        <v>5521</v>
      </c>
      <c r="G4134" t="s">
        <v>156</v>
      </c>
      <c r="H4134">
        <v>93</v>
      </c>
      <c r="I4134">
        <v>16</v>
      </c>
      <c r="J4134">
        <v>19</v>
      </c>
      <c r="K4134">
        <v>3753</v>
      </c>
      <c r="L4134">
        <v>22</v>
      </c>
      <c r="M4134">
        <v>40.237179811721397</v>
      </c>
    </row>
    <row r="4135" spans="1:13" hidden="1" outlineLevel="3" x14ac:dyDescent="0.2">
      <c r="A4135">
        <v>1981</v>
      </c>
      <c r="B4135">
        <v>80</v>
      </c>
      <c r="C4135" t="s">
        <v>5547</v>
      </c>
      <c r="D4135">
        <v>109</v>
      </c>
      <c r="E4135" t="s">
        <v>5468</v>
      </c>
      <c r="F4135" t="s">
        <v>5548</v>
      </c>
      <c r="G4135" t="s">
        <v>156</v>
      </c>
      <c r="H4135">
        <v>93</v>
      </c>
      <c r="I4135">
        <v>39</v>
      </c>
      <c r="J4135">
        <v>45</v>
      </c>
      <c r="K4135">
        <v>3753</v>
      </c>
      <c r="L4135">
        <v>22</v>
      </c>
      <c r="M4135">
        <v>40.0693981048979</v>
      </c>
    </row>
    <row r="4136" spans="1:13" hidden="1" outlineLevel="3" x14ac:dyDescent="0.2">
      <c r="A4136">
        <v>1981</v>
      </c>
      <c r="B4136">
        <v>83</v>
      </c>
      <c r="C4136" t="s">
        <v>5108</v>
      </c>
      <c r="D4136">
        <v>106</v>
      </c>
      <c r="E4136" t="s">
        <v>5468</v>
      </c>
      <c r="F4136" t="s">
        <v>5552</v>
      </c>
      <c r="G4136" t="s">
        <v>156</v>
      </c>
      <c r="H4136">
        <v>93</v>
      </c>
      <c r="I4136">
        <v>41</v>
      </c>
      <c r="J4136">
        <v>55</v>
      </c>
      <c r="K4136">
        <v>3753</v>
      </c>
      <c r="L4136">
        <v>22</v>
      </c>
      <c r="M4136">
        <v>40.053955501534098</v>
      </c>
    </row>
    <row r="4137" spans="1:13" hidden="1" outlineLevel="3" x14ac:dyDescent="0.2">
      <c r="A4137">
        <v>1981</v>
      </c>
      <c r="B4137">
        <v>93</v>
      </c>
      <c r="C4137" t="s">
        <v>5438</v>
      </c>
      <c r="D4137">
        <v>110</v>
      </c>
      <c r="E4137" t="s">
        <v>5468</v>
      </c>
      <c r="F4137" t="s">
        <v>5567</v>
      </c>
      <c r="G4137" t="s">
        <v>156</v>
      </c>
      <c r="H4137">
        <v>93</v>
      </c>
      <c r="I4137">
        <v>56</v>
      </c>
      <c r="J4137">
        <v>4</v>
      </c>
      <c r="K4137">
        <v>3753</v>
      </c>
      <c r="L4137">
        <v>22</v>
      </c>
      <c r="M4137">
        <v>39.9533953939508</v>
      </c>
    </row>
    <row r="4138" spans="1:13" hidden="1" outlineLevel="3" x14ac:dyDescent="0.2">
      <c r="A4138">
        <v>1981</v>
      </c>
      <c r="B4138">
        <v>106</v>
      </c>
      <c r="C4138" t="s">
        <v>5590</v>
      </c>
      <c r="D4138">
        <v>103</v>
      </c>
      <c r="E4138" t="s">
        <v>5468</v>
      </c>
      <c r="F4138" t="s">
        <v>5591</v>
      </c>
      <c r="G4138" t="s">
        <v>156</v>
      </c>
      <c r="H4138">
        <v>94</v>
      </c>
      <c r="I4138">
        <v>12</v>
      </c>
      <c r="J4138">
        <v>24</v>
      </c>
      <c r="K4138">
        <v>3753</v>
      </c>
      <c r="L4138">
        <v>22</v>
      </c>
      <c r="M4138">
        <v>39.837944943740702</v>
      </c>
    </row>
    <row r="4139" spans="1:13" hidden="1" outlineLevel="3" x14ac:dyDescent="0.2">
      <c r="A4139">
        <v>1981</v>
      </c>
      <c r="B4139">
        <v>110</v>
      </c>
      <c r="C4139" t="s">
        <v>5154</v>
      </c>
      <c r="D4139">
        <v>105</v>
      </c>
      <c r="E4139" t="s">
        <v>5468</v>
      </c>
      <c r="F4139" t="s">
        <v>5596</v>
      </c>
      <c r="G4139" t="s">
        <v>156</v>
      </c>
      <c r="H4139">
        <v>94</v>
      </c>
      <c r="I4139">
        <v>19</v>
      </c>
      <c r="J4139">
        <v>35</v>
      </c>
      <c r="K4139">
        <v>3753</v>
      </c>
      <c r="L4139">
        <v>22</v>
      </c>
      <c r="M4139">
        <v>39.7873812854303</v>
      </c>
    </row>
    <row r="4140" spans="1:13" outlineLevel="2" collapsed="1" x14ac:dyDescent="0.2">
      <c r="E4140" s="10" t="s">
        <v>13220</v>
      </c>
      <c r="M4140">
        <f>SUBTOTAL(1,M4131:M4139)</f>
        <v>40.170593259188088</v>
      </c>
    </row>
    <row r="4141" spans="1:13" hidden="1" outlineLevel="3" x14ac:dyDescent="0.2">
      <c r="A4141">
        <v>1981</v>
      </c>
      <c r="B4141">
        <v>38</v>
      </c>
      <c r="C4141" t="s">
        <v>5351</v>
      </c>
      <c r="D4141">
        <v>113</v>
      </c>
      <c r="E4141" t="s">
        <v>5352</v>
      </c>
      <c r="F4141" t="s">
        <v>5497</v>
      </c>
      <c r="G4141" t="s">
        <v>156</v>
      </c>
      <c r="H4141">
        <v>92</v>
      </c>
      <c r="I4141">
        <v>48</v>
      </c>
      <c r="J4141">
        <v>37</v>
      </c>
      <c r="K4141">
        <v>3753</v>
      </c>
      <c r="L4141">
        <v>22</v>
      </c>
      <c r="M4141">
        <v>40.437331832860899</v>
      </c>
    </row>
    <row r="4142" spans="1:13" hidden="1" outlineLevel="3" x14ac:dyDescent="0.2">
      <c r="A4142">
        <v>1981</v>
      </c>
      <c r="B4142">
        <v>42</v>
      </c>
      <c r="C4142" t="s">
        <v>5435</v>
      </c>
      <c r="D4142">
        <v>114</v>
      </c>
      <c r="E4142" t="s">
        <v>5352</v>
      </c>
      <c r="F4142" t="s">
        <v>5503</v>
      </c>
      <c r="G4142" t="s">
        <v>156</v>
      </c>
      <c r="H4142">
        <v>92</v>
      </c>
      <c r="I4142">
        <v>57</v>
      </c>
      <c r="J4142">
        <v>42</v>
      </c>
      <c r="K4142">
        <v>3753</v>
      </c>
      <c r="L4142">
        <v>22</v>
      </c>
      <c r="M4142">
        <v>40.371479283575603</v>
      </c>
    </row>
    <row r="4143" spans="1:13" hidden="1" outlineLevel="3" x14ac:dyDescent="0.2">
      <c r="A4143">
        <v>1981</v>
      </c>
      <c r="B4143">
        <v>50</v>
      </c>
      <c r="C4143" t="s">
        <v>5511</v>
      </c>
      <c r="D4143">
        <v>111</v>
      </c>
      <c r="E4143" t="s">
        <v>5352</v>
      </c>
      <c r="F4143" t="s">
        <v>5512</v>
      </c>
      <c r="G4143" t="s">
        <v>156</v>
      </c>
      <c r="H4143">
        <v>93</v>
      </c>
      <c r="I4143">
        <v>5</v>
      </c>
      <c r="J4143">
        <v>0</v>
      </c>
      <c r="K4143">
        <v>3753</v>
      </c>
      <c r="L4143">
        <v>22</v>
      </c>
      <c r="M4143">
        <v>40.3187108325872</v>
      </c>
    </row>
    <row r="4144" spans="1:13" hidden="1" outlineLevel="3" x14ac:dyDescent="0.2">
      <c r="A4144">
        <v>1981</v>
      </c>
      <c r="B4144">
        <v>97</v>
      </c>
      <c r="C4144" t="s">
        <v>5574</v>
      </c>
      <c r="D4144">
        <v>115</v>
      </c>
      <c r="E4144" t="s">
        <v>5352</v>
      </c>
      <c r="F4144" t="s">
        <v>5575</v>
      </c>
      <c r="G4144" t="s">
        <v>156</v>
      </c>
      <c r="H4144">
        <v>93</v>
      </c>
      <c r="I4144">
        <v>59</v>
      </c>
      <c r="J4144">
        <v>52</v>
      </c>
      <c r="K4144">
        <v>3753</v>
      </c>
      <c r="L4144">
        <v>22</v>
      </c>
      <c r="M4144">
        <v>39.926475803210401</v>
      </c>
    </row>
    <row r="4145" spans="1:13" hidden="1" outlineLevel="3" x14ac:dyDescent="0.2">
      <c r="A4145">
        <v>1981</v>
      </c>
      <c r="B4145">
        <v>100</v>
      </c>
      <c r="C4145" t="s">
        <v>5579</v>
      </c>
      <c r="D4145">
        <v>120</v>
      </c>
      <c r="E4145" t="s">
        <v>5352</v>
      </c>
      <c r="F4145" t="s">
        <v>5580</v>
      </c>
      <c r="G4145" t="s">
        <v>156</v>
      </c>
      <c r="H4145">
        <v>94</v>
      </c>
      <c r="I4145">
        <v>3</v>
      </c>
      <c r="J4145">
        <v>55</v>
      </c>
      <c r="K4145">
        <v>3753</v>
      </c>
      <c r="L4145">
        <v>22</v>
      </c>
      <c r="M4145">
        <v>39.897825091913099</v>
      </c>
    </row>
    <row r="4146" spans="1:13" hidden="1" outlineLevel="3" x14ac:dyDescent="0.2">
      <c r="A4146">
        <v>1981</v>
      </c>
      <c r="B4146">
        <v>103</v>
      </c>
      <c r="C4146" t="s">
        <v>5584</v>
      </c>
      <c r="D4146">
        <v>112</v>
      </c>
      <c r="E4146" t="s">
        <v>5352</v>
      </c>
      <c r="F4146" t="s">
        <v>5585</v>
      </c>
      <c r="G4146" t="s">
        <v>156</v>
      </c>
      <c r="H4146">
        <v>94</v>
      </c>
      <c r="I4146">
        <v>8</v>
      </c>
      <c r="J4146">
        <v>8</v>
      </c>
      <c r="K4146">
        <v>3753</v>
      </c>
      <c r="L4146">
        <v>22</v>
      </c>
      <c r="M4146">
        <v>39.868038998134999</v>
      </c>
    </row>
    <row r="4147" spans="1:13" hidden="1" outlineLevel="3" x14ac:dyDescent="0.2">
      <c r="A4147">
        <v>1981</v>
      </c>
      <c r="B4147">
        <v>104</v>
      </c>
      <c r="C4147" t="s">
        <v>5586</v>
      </c>
      <c r="D4147">
        <v>117</v>
      </c>
      <c r="E4147" t="s">
        <v>5352</v>
      </c>
      <c r="F4147" t="s">
        <v>5587</v>
      </c>
      <c r="G4147" t="s">
        <v>156</v>
      </c>
      <c r="H4147">
        <v>94</v>
      </c>
      <c r="I4147">
        <v>9</v>
      </c>
      <c r="J4147">
        <v>59</v>
      </c>
      <c r="K4147">
        <v>3753</v>
      </c>
      <c r="L4147">
        <v>22</v>
      </c>
      <c r="M4147">
        <v>39.854984822963999</v>
      </c>
    </row>
    <row r="4148" spans="1:13" hidden="1" outlineLevel="3" x14ac:dyDescent="0.2">
      <c r="A4148">
        <v>1981</v>
      </c>
      <c r="B4148">
        <v>105</v>
      </c>
      <c r="C4148" t="s">
        <v>5588</v>
      </c>
      <c r="D4148">
        <v>119</v>
      </c>
      <c r="E4148" t="s">
        <v>5352</v>
      </c>
      <c r="F4148" t="s">
        <v>5589</v>
      </c>
      <c r="G4148" t="s">
        <v>156</v>
      </c>
      <c r="H4148">
        <v>94</v>
      </c>
      <c r="I4148">
        <v>12</v>
      </c>
      <c r="J4148">
        <v>0</v>
      </c>
      <c r="K4148">
        <v>3753</v>
      </c>
      <c r="L4148">
        <v>22</v>
      </c>
      <c r="M4148">
        <v>39.840764331210103</v>
      </c>
    </row>
    <row r="4149" spans="1:13" outlineLevel="2" collapsed="1" x14ac:dyDescent="0.2">
      <c r="E4149" s="10" t="s">
        <v>13212</v>
      </c>
      <c r="M4149">
        <f>SUBTOTAL(1,M4141:M4148)</f>
        <v>40.064451374557038</v>
      </c>
    </row>
    <row r="4150" spans="1:13" hidden="1" outlineLevel="3" x14ac:dyDescent="0.2">
      <c r="A4150">
        <v>1981</v>
      </c>
      <c r="B4150">
        <v>3</v>
      </c>
      <c r="C4150" t="s">
        <v>5218</v>
      </c>
      <c r="D4150">
        <v>51</v>
      </c>
      <c r="E4150" t="s">
        <v>5214</v>
      </c>
      <c r="F4150" t="s">
        <v>5447</v>
      </c>
      <c r="G4150" t="s">
        <v>156</v>
      </c>
      <c r="H4150">
        <v>91</v>
      </c>
      <c r="I4150">
        <v>51</v>
      </c>
      <c r="J4150">
        <v>18</v>
      </c>
      <c r="K4150">
        <v>3753</v>
      </c>
      <c r="L4150">
        <v>22</v>
      </c>
      <c r="M4150">
        <v>40.857873822873003</v>
      </c>
    </row>
    <row r="4151" spans="1:13" hidden="1" outlineLevel="3" x14ac:dyDescent="0.2">
      <c r="A4151">
        <v>1981</v>
      </c>
      <c r="B4151">
        <v>15</v>
      </c>
      <c r="C4151" t="s">
        <v>4259</v>
      </c>
      <c r="D4151">
        <v>54</v>
      </c>
      <c r="E4151" t="s">
        <v>5214</v>
      </c>
      <c r="F4151" t="s">
        <v>5467</v>
      </c>
      <c r="G4151" t="s">
        <v>156</v>
      </c>
      <c r="H4151">
        <v>92</v>
      </c>
      <c r="I4151">
        <v>6</v>
      </c>
      <c r="J4151">
        <v>30</v>
      </c>
      <c r="K4151">
        <v>3753</v>
      </c>
      <c r="L4151">
        <v>22</v>
      </c>
      <c r="M4151">
        <v>40.745498959558397</v>
      </c>
    </row>
    <row r="4152" spans="1:13" hidden="1" outlineLevel="3" x14ac:dyDescent="0.2">
      <c r="A4152">
        <v>1981</v>
      </c>
      <c r="B4152">
        <v>26</v>
      </c>
      <c r="C4152" t="s">
        <v>5249</v>
      </c>
      <c r="D4152">
        <v>60</v>
      </c>
      <c r="E4152" t="s">
        <v>5214</v>
      </c>
      <c r="F4152" t="s">
        <v>5482</v>
      </c>
      <c r="G4152" t="s">
        <v>156</v>
      </c>
      <c r="H4152">
        <v>92</v>
      </c>
      <c r="I4152">
        <v>27</v>
      </c>
      <c r="J4152">
        <v>27</v>
      </c>
      <c r="K4152">
        <v>3753</v>
      </c>
      <c r="L4152">
        <v>22</v>
      </c>
      <c r="M4152">
        <v>40.591623178216999</v>
      </c>
    </row>
    <row r="4153" spans="1:13" hidden="1" outlineLevel="3" x14ac:dyDescent="0.2">
      <c r="A4153">
        <v>1981</v>
      </c>
      <c r="B4153">
        <v>31</v>
      </c>
      <c r="C4153" t="s">
        <v>5100</v>
      </c>
      <c r="D4153">
        <v>52</v>
      </c>
      <c r="E4153" t="s">
        <v>5214</v>
      </c>
      <c r="F4153" t="s">
        <v>5488</v>
      </c>
      <c r="G4153" t="s">
        <v>156</v>
      </c>
      <c r="H4153">
        <v>92</v>
      </c>
      <c r="I4153">
        <v>32</v>
      </c>
      <c r="J4153">
        <v>14</v>
      </c>
      <c r="K4153">
        <v>3753</v>
      </c>
      <c r="L4153">
        <v>22</v>
      </c>
      <c r="M4153">
        <v>40.556652878421197</v>
      </c>
    </row>
    <row r="4154" spans="1:13" hidden="1" outlineLevel="3" x14ac:dyDescent="0.2">
      <c r="A4154">
        <v>1981</v>
      </c>
      <c r="B4154">
        <v>45</v>
      </c>
      <c r="C4154" t="s">
        <v>5031</v>
      </c>
      <c r="D4154">
        <v>57</v>
      </c>
      <c r="E4154" t="s">
        <v>5214</v>
      </c>
      <c r="F4154" t="s">
        <v>5506</v>
      </c>
      <c r="G4154" t="s">
        <v>156</v>
      </c>
      <c r="H4154">
        <v>93</v>
      </c>
      <c r="I4154">
        <v>0</v>
      </c>
      <c r="J4154">
        <v>24</v>
      </c>
      <c r="K4154">
        <v>3753</v>
      </c>
      <c r="L4154">
        <v>22</v>
      </c>
      <c r="M4154">
        <v>40.351946097053897</v>
      </c>
    </row>
    <row r="4155" spans="1:13" hidden="1" outlineLevel="3" x14ac:dyDescent="0.2">
      <c r="A4155">
        <v>1981</v>
      </c>
      <c r="B4155">
        <v>82</v>
      </c>
      <c r="C4155" t="s">
        <v>5160</v>
      </c>
      <c r="D4155">
        <v>58</v>
      </c>
      <c r="E4155" t="s">
        <v>5214</v>
      </c>
      <c r="F4155" t="s">
        <v>5551</v>
      </c>
      <c r="G4155" t="s">
        <v>156</v>
      </c>
      <c r="H4155">
        <v>93</v>
      </c>
      <c r="I4155">
        <v>41</v>
      </c>
      <c r="J4155">
        <v>28</v>
      </c>
      <c r="K4155">
        <v>3753</v>
      </c>
      <c r="L4155">
        <v>22</v>
      </c>
      <c r="M4155">
        <v>40.057161832024804</v>
      </c>
    </row>
    <row r="4156" spans="1:13" hidden="1" outlineLevel="3" x14ac:dyDescent="0.2">
      <c r="A4156">
        <v>1981</v>
      </c>
      <c r="B4156">
        <v>88</v>
      </c>
      <c r="C4156" t="s">
        <v>5298</v>
      </c>
      <c r="D4156">
        <v>55</v>
      </c>
      <c r="E4156" t="s">
        <v>5214</v>
      </c>
      <c r="F4156" t="s">
        <v>5558</v>
      </c>
      <c r="G4156" t="s">
        <v>156</v>
      </c>
      <c r="H4156">
        <v>93</v>
      </c>
      <c r="I4156">
        <v>46</v>
      </c>
      <c r="J4156">
        <v>18</v>
      </c>
      <c r="K4156">
        <v>3753</v>
      </c>
      <c r="L4156">
        <v>22</v>
      </c>
      <c r="M4156">
        <v>40.022750297708903</v>
      </c>
    </row>
    <row r="4157" spans="1:13" hidden="1" outlineLevel="3" x14ac:dyDescent="0.2">
      <c r="A4157">
        <v>1981</v>
      </c>
      <c r="B4157">
        <v>92</v>
      </c>
      <c r="C4157" t="s">
        <v>5565</v>
      </c>
      <c r="D4157">
        <v>53</v>
      </c>
      <c r="E4157" t="s">
        <v>5214</v>
      </c>
      <c r="F4157" t="s">
        <v>5566</v>
      </c>
      <c r="G4157" t="s">
        <v>156</v>
      </c>
      <c r="H4157">
        <v>93</v>
      </c>
      <c r="I4157">
        <v>48</v>
      </c>
      <c r="J4157">
        <v>5</v>
      </c>
      <c r="K4157">
        <v>3753</v>
      </c>
      <c r="L4157">
        <v>22</v>
      </c>
      <c r="M4157">
        <v>40.0100685550142</v>
      </c>
    </row>
    <row r="4158" spans="1:13" hidden="1" outlineLevel="3" x14ac:dyDescent="0.2">
      <c r="A4158">
        <v>1981</v>
      </c>
      <c r="B4158">
        <v>99</v>
      </c>
      <c r="C4158" t="s">
        <v>5397</v>
      </c>
      <c r="D4158">
        <v>59</v>
      </c>
      <c r="E4158" t="s">
        <v>5214</v>
      </c>
      <c r="F4158" t="s">
        <v>5578</v>
      </c>
      <c r="G4158" t="s">
        <v>156</v>
      </c>
      <c r="H4158">
        <v>94</v>
      </c>
      <c r="I4158">
        <v>2</v>
      </c>
      <c r="J4158">
        <v>25</v>
      </c>
      <c r="K4158">
        <v>3753</v>
      </c>
      <c r="L4158">
        <v>22</v>
      </c>
      <c r="M4158">
        <v>39.908431670826602</v>
      </c>
    </row>
    <row r="4159" spans="1:13" outlineLevel="2" collapsed="1" x14ac:dyDescent="0.2">
      <c r="E4159" s="10" t="s">
        <v>13205</v>
      </c>
      <c r="M4159">
        <f>SUBTOTAL(1,M4150:M4158)</f>
        <v>40.344667476855335</v>
      </c>
    </row>
    <row r="4160" spans="1:13" hidden="1" outlineLevel="3" x14ac:dyDescent="0.2">
      <c r="A4160">
        <v>1981</v>
      </c>
      <c r="B4160">
        <v>17</v>
      </c>
      <c r="C4160" t="s">
        <v>4527</v>
      </c>
      <c r="D4160">
        <v>21</v>
      </c>
      <c r="E4160" t="s">
        <v>5326</v>
      </c>
      <c r="F4160" t="s">
        <v>5470</v>
      </c>
      <c r="G4160" t="s">
        <v>156</v>
      </c>
      <c r="H4160">
        <v>92</v>
      </c>
      <c r="I4160">
        <v>7</v>
      </c>
      <c r="J4160">
        <v>55</v>
      </c>
      <c r="K4160">
        <v>3753</v>
      </c>
      <c r="L4160">
        <v>22</v>
      </c>
      <c r="M4160">
        <v>40.735056908117798</v>
      </c>
    </row>
    <row r="4161" spans="1:13" hidden="1" outlineLevel="3" x14ac:dyDescent="0.2">
      <c r="A4161">
        <v>1981</v>
      </c>
      <c r="B4161">
        <v>36</v>
      </c>
      <c r="C4161" t="s">
        <v>4924</v>
      </c>
      <c r="D4161">
        <v>30</v>
      </c>
      <c r="E4161" t="s">
        <v>5326</v>
      </c>
      <c r="F4161" t="s">
        <v>5495</v>
      </c>
      <c r="G4161" t="s">
        <v>156</v>
      </c>
      <c r="H4161">
        <v>92</v>
      </c>
      <c r="I4161">
        <v>46</v>
      </c>
      <c r="J4161">
        <v>57</v>
      </c>
      <c r="K4161">
        <v>3753</v>
      </c>
      <c r="L4161">
        <v>22</v>
      </c>
      <c r="M4161">
        <v>40.449438202247102</v>
      </c>
    </row>
    <row r="4162" spans="1:13" hidden="1" outlineLevel="3" x14ac:dyDescent="0.2">
      <c r="A4162">
        <v>1981</v>
      </c>
      <c r="B4162">
        <v>47</v>
      </c>
      <c r="C4162" t="s">
        <v>5267</v>
      </c>
      <c r="D4162">
        <v>24</v>
      </c>
      <c r="E4162" t="s">
        <v>5326</v>
      </c>
      <c r="F4162" t="s">
        <v>5508</v>
      </c>
      <c r="G4162" t="s">
        <v>156</v>
      </c>
      <c r="H4162">
        <v>93</v>
      </c>
      <c r="I4162">
        <v>1</v>
      </c>
      <c r="J4162">
        <v>34</v>
      </c>
      <c r="K4162">
        <v>3753</v>
      </c>
      <c r="L4162">
        <v>22</v>
      </c>
      <c r="M4162">
        <v>40.343511678322002</v>
      </c>
    </row>
    <row r="4163" spans="1:13" hidden="1" outlineLevel="3" x14ac:dyDescent="0.2">
      <c r="A4163">
        <v>1981</v>
      </c>
      <c r="B4163">
        <v>51</v>
      </c>
      <c r="C4163" t="s">
        <v>5513</v>
      </c>
      <c r="D4163">
        <v>23</v>
      </c>
      <c r="E4163" t="s">
        <v>5326</v>
      </c>
      <c r="F4163" t="s">
        <v>5514</v>
      </c>
      <c r="G4163" t="s">
        <v>156</v>
      </c>
      <c r="H4163">
        <v>93</v>
      </c>
      <c r="I4163">
        <v>5</v>
      </c>
      <c r="J4163">
        <v>15</v>
      </c>
      <c r="K4163">
        <v>3753</v>
      </c>
      <c r="L4163">
        <v>22</v>
      </c>
      <c r="M4163">
        <v>40.316906136699302</v>
      </c>
    </row>
    <row r="4164" spans="1:13" hidden="1" outlineLevel="3" x14ac:dyDescent="0.2">
      <c r="A4164">
        <v>1981</v>
      </c>
      <c r="B4164">
        <v>58</v>
      </c>
      <c r="C4164" t="s">
        <v>5168</v>
      </c>
      <c r="D4164">
        <v>26</v>
      </c>
      <c r="E4164" t="s">
        <v>5326</v>
      </c>
      <c r="F4164" t="s">
        <v>5522</v>
      </c>
      <c r="G4164" t="s">
        <v>156</v>
      </c>
      <c r="H4164">
        <v>93</v>
      </c>
      <c r="I4164">
        <v>16</v>
      </c>
      <c r="J4164">
        <v>26</v>
      </c>
      <c r="K4164">
        <v>3753</v>
      </c>
      <c r="L4164">
        <v>22</v>
      </c>
      <c r="M4164">
        <v>40.236341002900602</v>
      </c>
    </row>
    <row r="4165" spans="1:13" hidden="1" outlineLevel="3" x14ac:dyDescent="0.2">
      <c r="A4165">
        <v>1981</v>
      </c>
      <c r="B4165">
        <v>73</v>
      </c>
      <c r="C4165" t="s">
        <v>4818</v>
      </c>
      <c r="D4165">
        <v>29</v>
      </c>
      <c r="E4165" t="s">
        <v>5326</v>
      </c>
      <c r="F4165" t="s">
        <v>5538</v>
      </c>
      <c r="G4165" t="s">
        <v>156</v>
      </c>
      <c r="H4165">
        <v>93</v>
      </c>
      <c r="I4165">
        <v>32</v>
      </c>
      <c r="J4165">
        <v>43</v>
      </c>
      <c r="K4165">
        <v>3753</v>
      </c>
      <c r="L4165">
        <v>22</v>
      </c>
      <c r="M4165">
        <v>40.1196093395058</v>
      </c>
    </row>
    <row r="4166" spans="1:13" hidden="1" outlineLevel="3" x14ac:dyDescent="0.2">
      <c r="A4166">
        <v>1981</v>
      </c>
      <c r="B4166">
        <v>77</v>
      </c>
      <c r="C4166" t="s">
        <v>5264</v>
      </c>
      <c r="D4166">
        <v>28</v>
      </c>
      <c r="E4166" t="s">
        <v>5326</v>
      </c>
      <c r="F4166" t="s">
        <v>5543</v>
      </c>
      <c r="G4166" t="s">
        <v>156</v>
      </c>
      <c r="H4166">
        <v>93</v>
      </c>
      <c r="I4166">
        <v>36</v>
      </c>
      <c r="J4166">
        <v>50</v>
      </c>
      <c r="K4166">
        <v>3753</v>
      </c>
      <c r="L4166">
        <v>22</v>
      </c>
      <c r="M4166">
        <v>40.090205038426099</v>
      </c>
    </row>
    <row r="4167" spans="1:13" hidden="1" outlineLevel="3" x14ac:dyDescent="0.2">
      <c r="A4167">
        <v>1981</v>
      </c>
      <c r="B4167">
        <v>86</v>
      </c>
      <c r="C4167" t="s">
        <v>5287</v>
      </c>
      <c r="D4167">
        <v>25</v>
      </c>
      <c r="E4167" t="s">
        <v>5326</v>
      </c>
      <c r="F4167" t="s">
        <v>5555</v>
      </c>
      <c r="G4167" t="s">
        <v>156</v>
      </c>
      <c r="H4167">
        <v>93</v>
      </c>
      <c r="I4167">
        <v>44</v>
      </c>
      <c r="J4167">
        <v>36</v>
      </c>
      <c r="K4167">
        <v>3753</v>
      </c>
      <c r="L4167">
        <v>22</v>
      </c>
      <c r="M4167">
        <v>40.034846922447798</v>
      </c>
    </row>
    <row r="4168" spans="1:13" outlineLevel="2" collapsed="1" x14ac:dyDescent="0.2">
      <c r="E4168" s="10" t="s">
        <v>13214</v>
      </c>
      <c r="M4168">
        <f>SUBTOTAL(1,M4160:M4167)</f>
        <v>40.290739403583316</v>
      </c>
    </row>
    <row r="4169" spans="1:13" hidden="1" outlineLevel="3" x14ac:dyDescent="0.2">
      <c r="A4169">
        <v>1981</v>
      </c>
      <c r="B4169">
        <v>6</v>
      </c>
      <c r="C4169" t="s">
        <v>5193</v>
      </c>
      <c r="D4169">
        <v>11</v>
      </c>
      <c r="E4169" t="s">
        <v>4887</v>
      </c>
      <c r="F4169" t="s">
        <v>5452</v>
      </c>
      <c r="G4169" t="s">
        <v>156</v>
      </c>
      <c r="H4169">
        <v>91</v>
      </c>
      <c r="I4169">
        <v>57</v>
      </c>
      <c r="J4169">
        <v>16</v>
      </c>
      <c r="K4169">
        <v>3753</v>
      </c>
      <c r="L4169">
        <v>22</v>
      </c>
      <c r="M4169">
        <v>40.813687937263602</v>
      </c>
    </row>
    <row r="4170" spans="1:13" hidden="1" outlineLevel="3" x14ac:dyDescent="0.2">
      <c r="A4170">
        <v>1981</v>
      </c>
      <c r="B4170">
        <v>10</v>
      </c>
      <c r="C4170" t="s">
        <v>5457</v>
      </c>
      <c r="D4170">
        <v>12</v>
      </c>
      <c r="E4170" t="s">
        <v>4887</v>
      </c>
      <c r="F4170" t="s">
        <v>5458</v>
      </c>
      <c r="G4170" t="s">
        <v>156</v>
      </c>
      <c r="H4170">
        <v>92</v>
      </c>
      <c r="I4170">
        <v>1</v>
      </c>
      <c r="J4170">
        <v>14</v>
      </c>
      <c r="K4170">
        <v>3753</v>
      </c>
      <c r="L4170">
        <v>22</v>
      </c>
      <c r="M4170">
        <v>40.784365811986397</v>
      </c>
    </row>
    <row r="4171" spans="1:13" hidden="1" outlineLevel="3" x14ac:dyDescent="0.2">
      <c r="A4171">
        <v>1981</v>
      </c>
      <c r="B4171">
        <v>18</v>
      </c>
      <c r="C4171" t="s">
        <v>5015</v>
      </c>
      <c r="D4171">
        <v>17</v>
      </c>
      <c r="E4171" t="s">
        <v>4887</v>
      </c>
      <c r="F4171" t="s">
        <v>5471</v>
      </c>
      <c r="G4171" t="s">
        <v>156</v>
      </c>
      <c r="H4171">
        <v>92</v>
      </c>
      <c r="I4171">
        <v>8</v>
      </c>
      <c r="J4171">
        <v>55</v>
      </c>
      <c r="K4171">
        <v>3753</v>
      </c>
      <c r="L4171">
        <v>22</v>
      </c>
      <c r="M4171">
        <v>40.727689270049801</v>
      </c>
    </row>
    <row r="4172" spans="1:13" hidden="1" outlineLevel="3" x14ac:dyDescent="0.2">
      <c r="A4172">
        <v>1981</v>
      </c>
      <c r="B4172">
        <v>20</v>
      </c>
      <c r="C4172" t="s">
        <v>5391</v>
      </c>
      <c r="D4172">
        <v>16</v>
      </c>
      <c r="E4172" t="s">
        <v>4887</v>
      </c>
      <c r="F4172" t="s">
        <v>5474</v>
      </c>
      <c r="G4172" t="s">
        <v>156</v>
      </c>
      <c r="H4172">
        <v>92</v>
      </c>
      <c r="I4172">
        <v>15</v>
      </c>
      <c r="J4172">
        <v>20</v>
      </c>
      <c r="K4172">
        <v>3753</v>
      </c>
      <c r="L4172">
        <v>22</v>
      </c>
      <c r="M4172">
        <v>40.680476936047199</v>
      </c>
    </row>
    <row r="4173" spans="1:13" hidden="1" outlineLevel="3" x14ac:dyDescent="0.2">
      <c r="A4173">
        <v>1981</v>
      </c>
      <c r="B4173">
        <v>28</v>
      </c>
      <c r="C4173" t="s">
        <v>5258</v>
      </c>
      <c r="D4173">
        <v>15</v>
      </c>
      <c r="E4173" t="s">
        <v>4887</v>
      </c>
      <c r="F4173" t="s">
        <v>5485</v>
      </c>
      <c r="G4173" t="s">
        <v>156</v>
      </c>
      <c r="H4173">
        <v>92</v>
      </c>
      <c r="I4173">
        <v>30</v>
      </c>
      <c r="J4173">
        <v>51</v>
      </c>
      <c r="K4173">
        <v>3753</v>
      </c>
      <c r="L4173">
        <v>22</v>
      </c>
      <c r="M4173">
        <v>40.566760045758699</v>
      </c>
    </row>
    <row r="4174" spans="1:13" hidden="1" outlineLevel="3" x14ac:dyDescent="0.2">
      <c r="A4174">
        <v>1981</v>
      </c>
      <c r="B4174">
        <v>44</v>
      </c>
      <c r="C4174" t="s">
        <v>5112</v>
      </c>
      <c r="D4174">
        <v>20</v>
      </c>
      <c r="E4174" t="s">
        <v>4887</v>
      </c>
      <c r="F4174" t="s">
        <v>5505</v>
      </c>
      <c r="G4174" t="s">
        <v>156</v>
      </c>
      <c r="H4174">
        <v>93</v>
      </c>
      <c r="I4174">
        <v>0</v>
      </c>
      <c r="J4174">
        <v>9</v>
      </c>
      <c r="K4174">
        <v>3753</v>
      </c>
      <c r="L4174">
        <v>22</v>
      </c>
      <c r="M4174">
        <v>40.353753931345899</v>
      </c>
    </row>
    <row r="4175" spans="1:13" hidden="1" outlineLevel="3" x14ac:dyDescent="0.2">
      <c r="A4175">
        <v>1981</v>
      </c>
      <c r="B4175">
        <v>46</v>
      </c>
      <c r="C4175" t="s">
        <v>5386</v>
      </c>
      <c r="D4175">
        <v>19</v>
      </c>
      <c r="E4175" t="s">
        <v>4887</v>
      </c>
      <c r="F4175" t="s">
        <v>5507</v>
      </c>
      <c r="G4175" t="s">
        <v>156</v>
      </c>
      <c r="H4175">
        <v>93</v>
      </c>
      <c r="I4175">
        <v>0</v>
      </c>
      <c r="J4175">
        <v>26</v>
      </c>
      <c r="K4175">
        <v>3753</v>
      </c>
      <c r="L4175">
        <v>22</v>
      </c>
      <c r="M4175">
        <v>40.3517050647201</v>
      </c>
    </row>
    <row r="4176" spans="1:13" hidden="1" outlineLevel="3" x14ac:dyDescent="0.2">
      <c r="A4176">
        <v>1981</v>
      </c>
      <c r="B4176">
        <v>61</v>
      </c>
      <c r="C4176" t="s">
        <v>4860</v>
      </c>
      <c r="D4176">
        <v>18</v>
      </c>
      <c r="E4176" t="s">
        <v>4887</v>
      </c>
      <c r="F4176" t="s">
        <v>5525</v>
      </c>
      <c r="G4176" t="s">
        <v>156</v>
      </c>
      <c r="H4176">
        <v>93</v>
      </c>
      <c r="I4176">
        <v>18</v>
      </c>
      <c r="J4176">
        <v>10</v>
      </c>
      <c r="K4176">
        <v>3753</v>
      </c>
      <c r="L4176">
        <v>22</v>
      </c>
      <c r="M4176">
        <v>40.223882818779899</v>
      </c>
    </row>
    <row r="4177" spans="1:13" hidden="1" outlineLevel="3" x14ac:dyDescent="0.2">
      <c r="A4177">
        <v>1981</v>
      </c>
      <c r="B4177">
        <v>63</v>
      </c>
      <c r="C4177" t="s">
        <v>5157</v>
      </c>
      <c r="D4177">
        <v>13</v>
      </c>
      <c r="E4177" t="s">
        <v>4887</v>
      </c>
      <c r="F4177" t="s">
        <v>5527</v>
      </c>
      <c r="G4177" t="s">
        <v>156</v>
      </c>
      <c r="H4177">
        <v>93</v>
      </c>
      <c r="I4177">
        <v>18</v>
      </c>
      <c r="J4177">
        <v>53</v>
      </c>
      <c r="K4177">
        <v>3753</v>
      </c>
      <c r="L4177">
        <v>22</v>
      </c>
      <c r="M4177">
        <v>40.218734092810102</v>
      </c>
    </row>
    <row r="4178" spans="1:13" hidden="1" outlineLevel="3" x14ac:dyDescent="0.2">
      <c r="A4178">
        <v>1981</v>
      </c>
      <c r="B4178">
        <v>72</v>
      </c>
      <c r="C4178" t="s">
        <v>4679</v>
      </c>
      <c r="D4178">
        <v>14</v>
      </c>
      <c r="E4178" t="s">
        <v>4887</v>
      </c>
      <c r="F4178" t="s">
        <v>5537</v>
      </c>
      <c r="G4178" t="s">
        <v>156</v>
      </c>
      <c r="H4178">
        <v>93</v>
      </c>
      <c r="I4178">
        <v>30</v>
      </c>
      <c r="J4178">
        <v>46</v>
      </c>
      <c r="K4178">
        <v>3753</v>
      </c>
      <c r="L4178">
        <v>22</v>
      </c>
      <c r="M4178">
        <v>40.133552752743199</v>
      </c>
    </row>
    <row r="4179" spans="1:13" outlineLevel="2" collapsed="1" x14ac:dyDescent="0.2">
      <c r="E4179" s="10" t="s">
        <v>13185</v>
      </c>
      <c r="M4179">
        <f>SUBTOTAL(1,M4169:M4178)</f>
        <v>40.48546086615049</v>
      </c>
    </row>
    <row r="4180" spans="1:13" hidden="1" outlineLevel="3" x14ac:dyDescent="0.2">
      <c r="A4180">
        <v>1981</v>
      </c>
      <c r="B4180">
        <v>24</v>
      </c>
      <c r="C4180" t="s">
        <v>5478</v>
      </c>
      <c r="D4180">
        <v>72</v>
      </c>
      <c r="E4180" t="s">
        <v>5479</v>
      </c>
      <c r="F4180" t="s">
        <v>5480</v>
      </c>
      <c r="G4180" t="s">
        <v>156</v>
      </c>
      <c r="H4180">
        <v>92</v>
      </c>
      <c r="I4180">
        <v>26</v>
      </c>
      <c r="J4180">
        <v>29</v>
      </c>
      <c r="K4180">
        <v>3753</v>
      </c>
      <c r="L4180">
        <v>22</v>
      </c>
      <c r="M4180">
        <v>40.598697673300499</v>
      </c>
    </row>
    <row r="4181" spans="1:13" hidden="1" outlineLevel="3" x14ac:dyDescent="0.2">
      <c r="A4181">
        <v>1981</v>
      </c>
      <c r="B4181">
        <v>29</v>
      </c>
      <c r="C4181" t="s">
        <v>4492</v>
      </c>
      <c r="D4181">
        <v>77</v>
      </c>
      <c r="E4181" t="s">
        <v>5479</v>
      </c>
      <c r="F4181" t="s">
        <v>5486</v>
      </c>
      <c r="G4181" t="s">
        <v>156</v>
      </c>
      <c r="H4181">
        <v>92</v>
      </c>
      <c r="I4181">
        <v>30</v>
      </c>
      <c r="J4181">
        <v>57</v>
      </c>
      <c r="K4181">
        <v>3753</v>
      </c>
      <c r="L4181">
        <v>22</v>
      </c>
      <c r="M4181">
        <v>40.566029238238499</v>
      </c>
    </row>
    <row r="4182" spans="1:13" hidden="1" outlineLevel="3" x14ac:dyDescent="0.2">
      <c r="A4182">
        <v>1981</v>
      </c>
      <c r="B4182">
        <v>37</v>
      </c>
      <c r="C4182" t="s">
        <v>4117</v>
      </c>
      <c r="D4182">
        <v>71</v>
      </c>
      <c r="E4182" t="s">
        <v>5479</v>
      </c>
      <c r="F4182" t="s">
        <v>5496</v>
      </c>
      <c r="G4182" t="s">
        <v>156</v>
      </c>
      <c r="H4182">
        <v>92</v>
      </c>
      <c r="I4182">
        <v>47</v>
      </c>
      <c r="J4182">
        <v>2</v>
      </c>
      <c r="K4182">
        <v>3753</v>
      </c>
      <c r="L4182">
        <v>22</v>
      </c>
      <c r="M4182">
        <v>40.448832711617797</v>
      </c>
    </row>
    <row r="4183" spans="1:13" hidden="1" outlineLevel="3" x14ac:dyDescent="0.2">
      <c r="A4183">
        <v>1981</v>
      </c>
      <c r="B4183">
        <v>49</v>
      </c>
      <c r="C4183" t="s">
        <v>5120</v>
      </c>
      <c r="D4183">
        <v>79</v>
      </c>
      <c r="E4183" t="s">
        <v>5479</v>
      </c>
      <c r="F4183" t="s">
        <v>5510</v>
      </c>
      <c r="G4183" t="s">
        <v>156</v>
      </c>
      <c r="H4183">
        <v>93</v>
      </c>
      <c r="I4183">
        <v>3</v>
      </c>
      <c r="J4183">
        <v>5</v>
      </c>
      <c r="K4183">
        <v>3753</v>
      </c>
      <c r="L4183">
        <v>22</v>
      </c>
      <c r="M4183">
        <v>40.332552203829998</v>
      </c>
    </row>
    <row r="4184" spans="1:13" hidden="1" outlineLevel="3" x14ac:dyDescent="0.2">
      <c r="A4184">
        <v>1981</v>
      </c>
      <c r="B4184">
        <v>53</v>
      </c>
      <c r="C4184" t="s">
        <v>5137</v>
      </c>
      <c r="D4184">
        <v>74</v>
      </c>
      <c r="E4184" t="s">
        <v>5479</v>
      </c>
      <c r="F4184" t="s">
        <v>5517</v>
      </c>
      <c r="G4184" t="s">
        <v>156</v>
      </c>
      <c r="H4184">
        <v>93</v>
      </c>
      <c r="I4184">
        <v>9</v>
      </c>
      <c r="J4184">
        <v>39</v>
      </c>
      <c r="K4184">
        <v>3753</v>
      </c>
      <c r="L4184">
        <v>22</v>
      </c>
      <c r="M4184">
        <v>40.285169912248499</v>
      </c>
    </row>
    <row r="4185" spans="1:13" hidden="1" outlineLevel="3" x14ac:dyDescent="0.2">
      <c r="A4185">
        <v>1981</v>
      </c>
      <c r="B4185">
        <v>70</v>
      </c>
      <c r="C4185" t="s">
        <v>5239</v>
      </c>
      <c r="D4185">
        <v>73</v>
      </c>
      <c r="E4185" t="s">
        <v>5479</v>
      </c>
      <c r="F4185" t="s">
        <v>5535</v>
      </c>
      <c r="G4185" t="s">
        <v>156</v>
      </c>
      <c r="H4185">
        <v>93</v>
      </c>
      <c r="I4185">
        <v>24</v>
      </c>
      <c r="J4185">
        <v>48</v>
      </c>
      <c r="K4185">
        <v>3753</v>
      </c>
      <c r="L4185">
        <v>22</v>
      </c>
      <c r="M4185">
        <v>40.176277476448703</v>
      </c>
    </row>
    <row r="4186" spans="1:13" hidden="1" outlineLevel="3" x14ac:dyDescent="0.2">
      <c r="A4186">
        <v>1981</v>
      </c>
      <c r="B4186">
        <v>71</v>
      </c>
      <c r="C4186" t="s">
        <v>4367</v>
      </c>
      <c r="D4186">
        <v>75</v>
      </c>
      <c r="E4186" t="s">
        <v>5479</v>
      </c>
      <c r="F4186" t="s">
        <v>5536</v>
      </c>
      <c r="G4186" t="s">
        <v>156</v>
      </c>
      <c r="H4186">
        <v>93</v>
      </c>
      <c r="I4186">
        <v>26</v>
      </c>
      <c r="J4186">
        <v>29</v>
      </c>
      <c r="K4186">
        <v>3753</v>
      </c>
      <c r="L4186">
        <v>22</v>
      </c>
      <c r="M4186">
        <v>40.164214644355198</v>
      </c>
    </row>
    <row r="4187" spans="1:13" hidden="1" outlineLevel="3" x14ac:dyDescent="0.2">
      <c r="A4187">
        <v>1981</v>
      </c>
      <c r="B4187">
        <v>112</v>
      </c>
      <c r="C4187" t="s">
        <v>5321</v>
      </c>
      <c r="D4187">
        <v>78</v>
      </c>
      <c r="E4187" t="s">
        <v>5479</v>
      </c>
      <c r="F4187" t="s">
        <v>5598</v>
      </c>
      <c r="G4187" t="s">
        <v>156</v>
      </c>
      <c r="H4187">
        <v>94</v>
      </c>
      <c r="I4187">
        <v>25</v>
      </c>
      <c r="J4187">
        <v>44</v>
      </c>
      <c r="K4187">
        <v>3753</v>
      </c>
      <c r="L4187">
        <v>22</v>
      </c>
      <c r="M4187">
        <v>39.744193161226498</v>
      </c>
    </row>
    <row r="4188" spans="1:13" outlineLevel="2" collapsed="1" x14ac:dyDescent="0.2">
      <c r="E4188" s="10" t="s">
        <v>13221</v>
      </c>
      <c r="M4188">
        <f>SUBTOTAL(1,M4180:M4187)</f>
        <v>40.289495877658211</v>
      </c>
    </row>
    <row r="4189" spans="1:13" hidden="1" outlineLevel="3" x14ac:dyDescent="0.2">
      <c r="A4189">
        <v>1981</v>
      </c>
      <c r="B4189">
        <v>1</v>
      </c>
      <c r="C4189" t="s">
        <v>5072</v>
      </c>
      <c r="D4189">
        <v>131</v>
      </c>
      <c r="E4189" t="s">
        <v>5073</v>
      </c>
      <c r="F4189" t="s">
        <v>5444</v>
      </c>
      <c r="G4189" t="s">
        <v>156</v>
      </c>
      <c r="H4189">
        <v>91</v>
      </c>
      <c r="I4189">
        <v>34</v>
      </c>
      <c r="J4189">
        <v>14</v>
      </c>
      <c r="K4189">
        <v>3753</v>
      </c>
      <c r="L4189">
        <v>22</v>
      </c>
      <c r="M4189">
        <v>40.984790113270201</v>
      </c>
    </row>
    <row r="4190" spans="1:13" hidden="1" outlineLevel="3" x14ac:dyDescent="0.2">
      <c r="A4190">
        <v>1981</v>
      </c>
      <c r="B4190">
        <v>19</v>
      </c>
      <c r="C4190" t="s">
        <v>5472</v>
      </c>
      <c r="D4190">
        <v>139</v>
      </c>
      <c r="E4190" t="s">
        <v>5073</v>
      </c>
      <c r="F4190" t="s">
        <v>5473</v>
      </c>
      <c r="G4190" t="s">
        <v>156</v>
      </c>
      <c r="H4190">
        <v>92</v>
      </c>
      <c r="I4190">
        <v>12</v>
      </c>
      <c r="J4190">
        <v>46</v>
      </c>
      <c r="K4190">
        <v>3753</v>
      </c>
      <c r="L4190">
        <v>22</v>
      </c>
      <c r="M4190">
        <v>40.699348728484203</v>
      </c>
    </row>
    <row r="4191" spans="1:13" hidden="1" outlineLevel="3" x14ac:dyDescent="0.2">
      <c r="A4191">
        <v>1981</v>
      </c>
      <c r="B4191">
        <v>22</v>
      </c>
      <c r="C4191" t="s">
        <v>5143</v>
      </c>
      <c r="D4191">
        <v>137</v>
      </c>
      <c r="E4191" t="s">
        <v>5073</v>
      </c>
      <c r="F4191" t="s">
        <v>5476</v>
      </c>
      <c r="G4191" t="s">
        <v>156</v>
      </c>
      <c r="H4191">
        <v>92</v>
      </c>
      <c r="I4191">
        <v>23</v>
      </c>
      <c r="J4191">
        <v>40</v>
      </c>
      <c r="K4191">
        <v>3753</v>
      </c>
      <c r="L4191">
        <v>22</v>
      </c>
      <c r="M4191">
        <v>40.619325356262401</v>
      </c>
    </row>
    <row r="4192" spans="1:13" hidden="1" outlineLevel="3" x14ac:dyDescent="0.2">
      <c r="A4192">
        <v>1981</v>
      </c>
      <c r="B4192">
        <v>27</v>
      </c>
      <c r="C4192" t="s">
        <v>5483</v>
      </c>
      <c r="D4192">
        <v>134</v>
      </c>
      <c r="E4192" t="s">
        <v>5073</v>
      </c>
      <c r="F4192" t="s">
        <v>5484</v>
      </c>
      <c r="G4192" t="s">
        <v>156</v>
      </c>
      <c r="H4192">
        <v>92</v>
      </c>
      <c r="I4192">
        <v>30</v>
      </c>
      <c r="J4192">
        <v>20</v>
      </c>
      <c r="K4192">
        <v>3753</v>
      </c>
      <c r="L4192">
        <v>22</v>
      </c>
      <c r="M4192">
        <v>40.570536304125802</v>
      </c>
    </row>
    <row r="4193" spans="1:13" hidden="1" outlineLevel="3" x14ac:dyDescent="0.2">
      <c r="A4193">
        <v>1981</v>
      </c>
      <c r="B4193">
        <v>32</v>
      </c>
      <c r="C4193" t="s">
        <v>5489</v>
      </c>
      <c r="D4193">
        <v>136</v>
      </c>
      <c r="E4193" t="s">
        <v>5073</v>
      </c>
      <c r="F4193" t="s">
        <v>5490</v>
      </c>
      <c r="G4193" t="s">
        <v>156</v>
      </c>
      <c r="H4193">
        <v>92</v>
      </c>
      <c r="I4193">
        <v>33</v>
      </c>
      <c r="J4193">
        <v>35</v>
      </c>
      <c r="K4193">
        <v>3753</v>
      </c>
      <c r="L4193">
        <v>22</v>
      </c>
      <c r="M4193">
        <v>40.546794111909698</v>
      </c>
    </row>
    <row r="4194" spans="1:13" hidden="1" outlineLevel="3" x14ac:dyDescent="0.2">
      <c r="A4194">
        <v>1981</v>
      </c>
      <c r="B4194">
        <v>43</v>
      </c>
      <c r="C4194" t="s">
        <v>5404</v>
      </c>
      <c r="D4194">
        <v>140</v>
      </c>
      <c r="E4194" t="s">
        <v>5073</v>
      </c>
      <c r="F4194" t="s">
        <v>5504</v>
      </c>
      <c r="G4194" t="s">
        <v>156</v>
      </c>
      <c r="H4194">
        <v>92</v>
      </c>
      <c r="I4194">
        <v>59</v>
      </c>
      <c r="J4194">
        <v>6</v>
      </c>
      <c r="K4194">
        <v>3753</v>
      </c>
      <c r="L4194">
        <v>22</v>
      </c>
      <c r="M4194">
        <v>40.361348604613603</v>
      </c>
    </row>
    <row r="4195" spans="1:13" hidden="1" outlineLevel="3" x14ac:dyDescent="0.2">
      <c r="A4195">
        <v>1981</v>
      </c>
      <c r="B4195">
        <v>56</v>
      </c>
      <c r="C4195" t="s">
        <v>4861</v>
      </c>
      <c r="D4195">
        <v>138</v>
      </c>
      <c r="E4195" t="s">
        <v>5073</v>
      </c>
      <c r="F4195" t="s">
        <v>5520</v>
      </c>
      <c r="G4195" t="s">
        <v>156</v>
      </c>
      <c r="H4195">
        <v>93</v>
      </c>
      <c r="I4195">
        <v>15</v>
      </c>
      <c r="J4195">
        <v>39</v>
      </c>
      <c r="K4195">
        <v>3753</v>
      </c>
      <c r="L4195">
        <v>22</v>
      </c>
      <c r="M4195">
        <v>40.241973675980397</v>
      </c>
    </row>
    <row r="4196" spans="1:13" hidden="1" outlineLevel="3" x14ac:dyDescent="0.2">
      <c r="A4196">
        <v>1981</v>
      </c>
      <c r="B4196">
        <v>60</v>
      </c>
      <c r="C4196" t="s">
        <v>4958</v>
      </c>
      <c r="D4196">
        <v>132</v>
      </c>
      <c r="E4196" t="s">
        <v>5073</v>
      </c>
      <c r="F4196" t="s">
        <v>5524</v>
      </c>
      <c r="G4196" t="s">
        <v>156</v>
      </c>
      <c r="H4196">
        <v>93</v>
      </c>
      <c r="I4196">
        <v>17</v>
      </c>
      <c r="J4196">
        <v>59</v>
      </c>
      <c r="K4196">
        <v>3753</v>
      </c>
      <c r="L4196">
        <v>22</v>
      </c>
      <c r="M4196">
        <v>40.225200146481299</v>
      </c>
    </row>
    <row r="4197" spans="1:13" hidden="1" outlineLevel="3" x14ac:dyDescent="0.2">
      <c r="A4197">
        <v>1981</v>
      </c>
      <c r="B4197">
        <v>68</v>
      </c>
      <c r="C4197" t="s">
        <v>5251</v>
      </c>
      <c r="D4197">
        <v>133</v>
      </c>
      <c r="E4197" t="s">
        <v>5073</v>
      </c>
      <c r="F4197" t="s">
        <v>5533</v>
      </c>
      <c r="G4197" t="s">
        <v>156</v>
      </c>
      <c r="H4197">
        <v>93</v>
      </c>
      <c r="I4197">
        <v>22</v>
      </c>
      <c r="J4197">
        <v>19</v>
      </c>
      <c r="K4197">
        <v>3753</v>
      </c>
      <c r="L4197">
        <v>22</v>
      </c>
      <c r="M4197">
        <v>40.194086374981701</v>
      </c>
    </row>
    <row r="4198" spans="1:13" hidden="1" outlineLevel="3" x14ac:dyDescent="0.2">
      <c r="A4198">
        <v>1981</v>
      </c>
      <c r="B4198">
        <v>85</v>
      </c>
      <c r="C4198" t="s">
        <v>5178</v>
      </c>
      <c r="D4198">
        <v>135</v>
      </c>
      <c r="E4198" t="s">
        <v>5073</v>
      </c>
      <c r="F4198" t="s">
        <v>5554</v>
      </c>
      <c r="G4198" t="s">
        <v>156</v>
      </c>
      <c r="H4198">
        <v>93</v>
      </c>
      <c r="I4198">
        <v>44</v>
      </c>
      <c r="J4198">
        <v>22</v>
      </c>
      <c r="K4198">
        <v>3753</v>
      </c>
      <c r="L4198">
        <v>22</v>
      </c>
      <c r="M4198">
        <v>40.036507814213103</v>
      </c>
    </row>
    <row r="4199" spans="1:13" outlineLevel="2" collapsed="1" x14ac:dyDescent="0.2">
      <c r="E4199" s="10" t="s">
        <v>13197</v>
      </c>
      <c r="M4199">
        <f>SUBTOTAL(1,M4189:M4198)</f>
        <v>40.447991123032239</v>
      </c>
    </row>
    <row r="4200" spans="1:13" hidden="1" outlineLevel="3" x14ac:dyDescent="0.2">
      <c r="A4200">
        <v>1981</v>
      </c>
      <c r="B4200">
        <v>13</v>
      </c>
      <c r="C4200" t="s">
        <v>5153</v>
      </c>
      <c r="D4200">
        <v>50</v>
      </c>
      <c r="E4200" t="s">
        <v>5463</v>
      </c>
      <c r="F4200" t="s">
        <v>5464</v>
      </c>
      <c r="G4200" t="s">
        <v>156</v>
      </c>
      <c r="H4200">
        <v>92</v>
      </c>
      <c r="I4200">
        <v>4</v>
      </c>
      <c r="J4200">
        <v>17</v>
      </c>
      <c r="K4200">
        <v>3753</v>
      </c>
      <c r="L4200">
        <v>22</v>
      </c>
      <c r="M4200">
        <v>40.761848444896302</v>
      </c>
    </row>
    <row r="4201" spans="1:13" hidden="1" outlineLevel="3" x14ac:dyDescent="0.2">
      <c r="A4201">
        <v>1981</v>
      </c>
      <c r="B4201">
        <v>23</v>
      </c>
      <c r="C4201" t="s">
        <v>5247</v>
      </c>
      <c r="D4201">
        <v>47</v>
      </c>
      <c r="E4201" t="s">
        <v>5463</v>
      </c>
      <c r="F4201" t="s">
        <v>5477</v>
      </c>
      <c r="G4201" t="s">
        <v>156</v>
      </c>
      <c r="H4201">
        <v>92</v>
      </c>
      <c r="I4201">
        <v>24</v>
      </c>
      <c r="J4201">
        <v>37</v>
      </c>
      <c r="K4201">
        <v>3753</v>
      </c>
      <c r="L4201">
        <v>22</v>
      </c>
      <c r="M4201">
        <v>40.612365748158098</v>
      </c>
    </row>
    <row r="4202" spans="1:13" hidden="1" outlineLevel="3" x14ac:dyDescent="0.2">
      <c r="A4202">
        <v>1981</v>
      </c>
      <c r="B4202">
        <v>33</v>
      </c>
      <c r="C4202" t="s">
        <v>5164</v>
      </c>
      <c r="D4202">
        <v>42</v>
      </c>
      <c r="E4202" t="s">
        <v>5463</v>
      </c>
      <c r="F4202" t="s">
        <v>5491</v>
      </c>
      <c r="G4202" t="s">
        <v>156</v>
      </c>
      <c r="H4202">
        <v>92</v>
      </c>
      <c r="I4202">
        <v>35</v>
      </c>
      <c r="J4202">
        <v>54</v>
      </c>
      <c r="K4202">
        <v>3753</v>
      </c>
      <c r="L4202">
        <v>22</v>
      </c>
      <c r="M4202">
        <v>40.529887146996799</v>
      </c>
    </row>
    <row r="4203" spans="1:13" hidden="1" outlineLevel="3" x14ac:dyDescent="0.2">
      <c r="A4203">
        <v>1981</v>
      </c>
      <c r="B4203">
        <v>78</v>
      </c>
      <c r="C4203" t="s">
        <v>5544</v>
      </c>
      <c r="D4203">
        <v>48</v>
      </c>
      <c r="E4203" t="s">
        <v>5463</v>
      </c>
      <c r="F4203" t="s">
        <v>5545</v>
      </c>
      <c r="G4203" t="s">
        <v>156</v>
      </c>
      <c r="H4203">
        <v>93</v>
      </c>
      <c r="I4203">
        <v>37</v>
      </c>
      <c r="J4203">
        <v>34</v>
      </c>
      <c r="K4203">
        <v>3753</v>
      </c>
      <c r="L4203">
        <v>22</v>
      </c>
      <c r="M4203">
        <v>40.084971547585802</v>
      </c>
    </row>
    <row r="4204" spans="1:13" hidden="1" outlineLevel="3" x14ac:dyDescent="0.2">
      <c r="A4204">
        <v>1981</v>
      </c>
      <c r="B4204">
        <v>90</v>
      </c>
      <c r="C4204" t="s">
        <v>5561</v>
      </c>
      <c r="D4204">
        <v>45</v>
      </c>
      <c r="E4204" t="s">
        <v>5463</v>
      </c>
      <c r="F4204" t="s">
        <v>5562</v>
      </c>
      <c r="G4204" t="s">
        <v>156</v>
      </c>
      <c r="H4204">
        <v>93</v>
      </c>
      <c r="I4204">
        <v>47</v>
      </c>
      <c r="J4204">
        <v>3</v>
      </c>
      <c r="K4204">
        <v>3753</v>
      </c>
      <c r="L4204">
        <v>22</v>
      </c>
      <c r="M4204">
        <v>40.017415875103197</v>
      </c>
    </row>
    <row r="4205" spans="1:13" hidden="1" outlineLevel="3" x14ac:dyDescent="0.2">
      <c r="A4205">
        <v>1981</v>
      </c>
      <c r="B4205">
        <v>98</v>
      </c>
      <c r="C4205" t="s">
        <v>5576</v>
      </c>
      <c r="D4205">
        <v>44</v>
      </c>
      <c r="E4205" t="s">
        <v>5463</v>
      </c>
      <c r="F4205" t="s">
        <v>5577</v>
      </c>
      <c r="G4205" t="s">
        <v>156</v>
      </c>
      <c r="H4205">
        <v>94</v>
      </c>
      <c r="I4205">
        <v>2</v>
      </c>
      <c r="J4205">
        <v>23</v>
      </c>
      <c r="K4205">
        <v>3753</v>
      </c>
      <c r="L4205">
        <v>22</v>
      </c>
      <c r="M4205">
        <v>39.908667436632797</v>
      </c>
    </row>
    <row r="4206" spans="1:13" hidden="1" outlineLevel="3" x14ac:dyDescent="0.2">
      <c r="A4206">
        <v>1981</v>
      </c>
      <c r="B4206">
        <v>109</v>
      </c>
      <c r="C4206" t="s">
        <v>5594</v>
      </c>
      <c r="D4206">
        <v>49</v>
      </c>
      <c r="E4206" t="s">
        <v>5463</v>
      </c>
      <c r="F4206" t="s">
        <v>5595</v>
      </c>
      <c r="G4206" t="s">
        <v>156</v>
      </c>
      <c r="H4206">
        <v>94</v>
      </c>
      <c r="I4206">
        <v>18</v>
      </c>
      <c r="J4206">
        <v>38</v>
      </c>
      <c r="K4206">
        <v>3753</v>
      </c>
      <c r="L4206">
        <v>22</v>
      </c>
      <c r="M4206">
        <v>39.794060992347902</v>
      </c>
    </row>
    <row r="4207" spans="1:13" outlineLevel="2" collapsed="1" x14ac:dyDescent="0.2">
      <c r="E4207" s="10" t="s">
        <v>13222</v>
      </c>
      <c r="M4207">
        <f>SUBTOTAL(1,M4200:M4206)</f>
        <v>40.244173884531563</v>
      </c>
    </row>
    <row r="4208" spans="1:13" hidden="1" outlineLevel="3" x14ac:dyDescent="0.2">
      <c r="A4208">
        <v>1981</v>
      </c>
      <c r="B4208">
        <v>14</v>
      </c>
      <c r="C4208" t="s">
        <v>4979</v>
      </c>
      <c r="D4208">
        <v>128</v>
      </c>
      <c r="E4208" t="s">
        <v>5465</v>
      </c>
      <c r="F4208" t="s">
        <v>5466</v>
      </c>
      <c r="G4208" t="s">
        <v>156</v>
      </c>
      <c r="H4208">
        <v>92</v>
      </c>
      <c r="I4208">
        <v>6</v>
      </c>
      <c r="J4208">
        <v>23</v>
      </c>
      <c r="K4208">
        <v>3753</v>
      </c>
      <c r="L4208">
        <v>22</v>
      </c>
      <c r="M4208">
        <v>40.746359131801</v>
      </c>
    </row>
    <row r="4209" spans="1:13" hidden="1" outlineLevel="3" x14ac:dyDescent="0.2">
      <c r="A4209">
        <v>1981</v>
      </c>
      <c r="B4209">
        <v>25</v>
      </c>
      <c r="C4209" t="s">
        <v>5356</v>
      </c>
      <c r="D4209">
        <v>121</v>
      </c>
      <c r="E4209" t="s">
        <v>5465</v>
      </c>
      <c r="F4209" t="s">
        <v>5481</v>
      </c>
      <c r="G4209" t="s">
        <v>156</v>
      </c>
      <c r="H4209">
        <v>92</v>
      </c>
      <c r="I4209">
        <v>27</v>
      </c>
      <c r="J4209">
        <v>2</v>
      </c>
      <c r="K4209">
        <v>3753</v>
      </c>
      <c r="L4209">
        <v>22</v>
      </c>
      <c r="M4209">
        <v>40.594672227196497</v>
      </c>
    </row>
    <row r="4210" spans="1:13" hidden="1" outlineLevel="3" x14ac:dyDescent="0.2">
      <c r="A4210">
        <v>1981</v>
      </c>
      <c r="B4210">
        <v>62</v>
      </c>
      <c r="C4210" t="s">
        <v>4130</v>
      </c>
      <c r="D4210">
        <v>123</v>
      </c>
      <c r="E4210" t="s">
        <v>5465</v>
      </c>
      <c r="F4210" t="s">
        <v>5526</v>
      </c>
      <c r="G4210" t="s">
        <v>156</v>
      </c>
      <c r="H4210">
        <v>93</v>
      </c>
      <c r="I4210">
        <v>18</v>
      </c>
      <c r="J4210">
        <v>21</v>
      </c>
      <c r="K4210">
        <v>3753</v>
      </c>
      <c r="L4210">
        <v>22</v>
      </c>
      <c r="M4210">
        <v>40.222565577357599</v>
      </c>
    </row>
    <row r="4211" spans="1:13" hidden="1" outlineLevel="3" x14ac:dyDescent="0.2">
      <c r="A4211">
        <v>1981</v>
      </c>
      <c r="B4211">
        <v>66</v>
      </c>
      <c r="C4211" t="s">
        <v>4896</v>
      </c>
      <c r="D4211">
        <v>124</v>
      </c>
      <c r="E4211" t="s">
        <v>5465</v>
      </c>
      <c r="F4211" t="s">
        <v>5531</v>
      </c>
      <c r="G4211" t="s">
        <v>156</v>
      </c>
      <c r="H4211">
        <v>93</v>
      </c>
      <c r="I4211">
        <v>21</v>
      </c>
      <c r="J4211">
        <v>48</v>
      </c>
      <c r="K4211">
        <v>3753</v>
      </c>
      <c r="L4211">
        <v>22</v>
      </c>
      <c r="M4211">
        <v>40.197793566353603</v>
      </c>
    </row>
    <row r="4212" spans="1:13" hidden="1" outlineLevel="3" x14ac:dyDescent="0.2">
      <c r="A4212">
        <v>1981</v>
      </c>
      <c r="B4212">
        <v>94</v>
      </c>
      <c r="C4212" t="s">
        <v>5568</v>
      </c>
      <c r="D4212">
        <v>125</v>
      </c>
      <c r="E4212" t="s">
        <v>5465</v>
      </c>
      <c r="F4212" t="s">
        <v>5569</v>
      </c>
      <c r="G4212" t="s">
        <v>156</v>
      </c>
      <c r="H4212">
        <v>93</v>
      </c>
      <c r="I4212">
        <v>57</v>
      </c>
      <c r="J4212">
        <v>54</v>
      </c>
      <c r="K4212">
        <v>3753</v>
      </c>
      <c r="L4212">
        <v>22</v>
      </c>
      <c r="M4212">
        <v>39.9404033416697</v>
      </c>
    </row>
    <row r="4213" spans="1:13" hidden="1" outlineLevel="3" x14ac:dyDescent="0.2">
      <c r="A4213">
        <v>1981</v>
      </c>
      <c r="B4213">
        <v>102</v>
      </c>
      <c r="C4213" t="s">
        <v>5582</v>
      </c>
      <c r="D4213">
        <v>129</v>
      </c>
      <c r="E4213" t="s">
        <v>5465</v>
      </c>
      <c r="F4213" t="s">
        <v>5583</v>
      </c>
      <c r="G4213" t="s">
        <v>156</v>
      </c>
      <c r="H4213">
        <v>94</v>
      </c>
      <c r="I4213">
        <v>5</v>
      </c>
      <c r="J4213">
        <v>0</v>
      </c>
      <c r="K4213">
        <v>3753</v>
      </c>
      <c r="L4213">
        <v>22</v>
      </c>
      <c r="M4213">
        <v>39.890168290522503</v>
      </c>
    </row>
    <row r="4214" spans="1:13" hidden="1" outlineLevel="3" x14ac:dyDescent="0.2">
      <c r="A4214">
        <v>1981</v>
      </c>
      <c r="B4214">
        <v>117</v>
      </c>
      <c r="C4214" t="s">
        <v>5605</v>
      </c>
      <c r="D4214">
        <v>130</v>
      </c>
      <c r="E4214" t="s">
        <v>5465</v>
      </c>
      <c r="F4214" t="s">
        <v>5606</v>
      </c>
      <c r="G4214" t="s">
        <v>156</v>
      </c>
      <c r="H4214">
        <v>94</v>
      </c>
      <c r="I4214">
        <v>50</v>
      </c>
      <c r="J4214">
        <v>16</v>
      </c>
      <c r="K4214">
        <v>3753</v>
      </c>
      <c r="L4214">
        <v>22</v>
      </c>
      <c r="M4214">
        <v>39.5728378283384</v>
      </c>
    </row>
    <row r="4215" spans="1:13" hidden="1" outlineLevel="3" x14ac:dyDescent="0.2">
      <c r="A4215">
        <v>1981</v>
      </c>
      <c r="B4215">
        <v>119</v>
      </c>
      <c r="C4215" t="s">
        <v>5609</v>
      </c>
      <c r="D4215">
        <v>122</v>
      </c>
      <c r="E4215" t="s">
        <v>5465</v>
      </c>
      <c r="F4215" t="s">
        <v>5610</v>
      </c>
      <c r="G4215" t="s">
        <v>156</v>
      </c>
      <c r="H4215">
        <v>94</v>
      </c>
      <c r="I4215">
        <v>53</v>
      </c>
      <c r="J4215">
        <v>21</v>
      </c>
      <c r="K4215">
        <v>3753</v>
      </c>
      <c r="L4215">
        <v>22</v>
      </c>
      <c r="M4215">
        <v>39.551406465437701</v>
      </c>
    </row>
    <row r="4216" spans="1:13" outlineLevel="2" collapsed="1" x14ac:dyDescent="0.2">
      <c r="E4216" s="10" t="s">
        <v>13223</v>
      </c>
      <c r="M4216">
        <f>SUBTOTAL(1,M4208:M4215)</f>
        <v>40.089525803584628</v>
      </c>
    </row>
    <row r="4217" spans="1:13" hidden="1" outlineLevel="3" x14ac:dyDescent="0.2">
      <c r="A4217">
        <v>1981</v>
      </c>
      <c r="B4217">
        <v>21</v>
      </c>
      <c r="C4217" t="s">
        <v>5362</v>
      </c>
      <c r="D4217">
        <v>95</v>
      </c>
      <c r="E4217" t="s">
        <v>5023</v>
      </c>
      <c r="F4217" t="s">
        <v>5475</v>
      </c>
      <c r="G4217" t="s">
        <v>156</v>
      </c>
      <c r="H4217">
        <v>92</v>
      </c>
      <c r="I4217">
        <v>16</v>
      </c>
      <c r="J4217">
        <v>41</v>
      </c>
      <c r="K4217">
        <v>3753</v>
      </c>
      <c r="L4217">
        <v>22</v>
      </c>
      <c r="M4217">
        <v>40.6705578851358</v>
      </c>
    </row>
    <row r="4218" spans="1:13" hidden="1" outlineLevel="3" x14ac:dyDescent="0.2">
      <c r="A4218">
        <v>1981</v>
      </c>
      <c r="B4218">
        <v>35</v>
      </c>
      <c r="C4218" t="s">
        <v>5493</v>
      </c>
      <c r="D4218">
        <v>91</v>
      </c>
      <c r="E4218" t="s">
        <v>5023</v>
      </c>
      <c r="F4218" t="s">
        <v>5494</v>
      </c>
      <c r="G4218" t="s">
        <v>156</v>
      </c>
      <c r="H4218">
        <v>92</v>
      </c>
      <c r="I4218">
        <v>44</v>
      </c>
      <c r="J4218">
        <v>51</v>
      </c>
      <c r="K4218">
        <v>3753</v>
      </c>
      <c r="L4218">
        <v>22</v>
      </c>
      <c r="M4218">
        <v>40.464702552629397</v>
      </c>
    </row>
    <row r="4219" spans="1:13" hidden="1" outlineLevel="3" x14ac:dyDescent="0.2">
      <c r="A4219">
        <v>1981</v>
      </c>
      <c r="B4219">
        <v>64</v>
      </c>
      <c r="C4219" t="s">
        <v>5360</v>
      </c>
      <c r="D4219">
        <v>97</v>
      </c>
      <c r="E4219" t="s">
        <v>5023</v>
      </c>
      <c r="F4219" t="s">
        <v>5528</v>
      </c>
      <c r="G4219" t="s">
        <v>156</v>
      </c>
      <c r="H4219">
        <v>93</v>
      </c>
      <c r="I4219">
        <v>19</v>
      </c>
      <c r="J4219">
        <v>3</v>
      </c>
      <c r="K4219">
        <v>3753</v>
      </c>
      <c r="L4219">
        <v>22</v>
      </c>
      <c r="M4219">
        <v>40.217536903581802</v>
      </c>
    </row>
    <row r="4220" spans="1:13" hidden="1" outlineLevel="3" x14ac:dyDescent="0.2">
      <c r="A4220">
        <v>1981</v>
      </c>
      <c r="B4220">
        <v>69</v>
      </c>
      <c r="C4220" t="s">
        <v>5134</v>
      </c>
      <c r="D4220">
        <v>92</v>
      </c>
      <c r="E4220" t="s">
        <v>5023</v>
      </c>
      <c r="F4220" t="s">
        <v>5534</v>
      </c>
      <c r="G4220" t="s">
        <v>156</v>
      </c>
      <c r="H4220">
        <v>93</v>
      </c>
      <c r="I4220">
        <v>23</v>
      </c>
      <c r="J4220">
        <v>25</v>
      </c>
      <c r="K4220">
        <v>3753</v>
      </c>
      <c r="L4220">
        <v>22</v>
      </c>
      <c r="M4220">
        <v>40.1861959221308</v>
      </c>
    </row>
    <row r="4221" spans="1:13" hidden="1" outlineLevel="3" x14ac:dyDescent="0.2">
      <c r="A4221">
        <v>1981</v>
      </c>
      <c r="B4221">
        <v>91</v>
      </c>
      <c r="C4221" t="s">
        <v>5563</v>
      </c>
      <c r="D4221">
        <v>98</v>
      </c>
      <c r="E4221" t="s">
        <v>5023</v>
      </c>
      <c r="F4221" t="s">
        <v>5564</v>
      </c>
      <c r="G4221" t="s">
        <v>156</v>
      </c>
      <c r="H4221">
        <v>93</v>
      </c>
      <c r="I4221">
        <v>47</v>
      </c>
      <c r="J4221">
        <v>26</v>
      </c>
      <c r="K4221">
        <v>3753</v>
      </c>
      <c r="L4221">
        <v>22</v>
      </c>
      <c r="M4221">
        <v>40.014689941536403</v>
      </c>
    </row>
    <row r="4222" spans="1:13" hidden="1" outlineLevel="3" x14ac:dyDescent="0.2">
      <c r="A4222">
        <v>1981</v>
      </c>
      <c r="B4222">
        <v>101</v>
      </c>
      <c r="C4222" t="s">
        <v>5316</v>
      </c>
      <c r="D4222">
        <v>96</v>
      </c>
      <c r="E4222" t="s">
        <v>5023</v>
      </c>
      <c r="F4222" t="s">
        <v>5581</v>
      </c>
      <c r="G4222" t="s">
        <v>156</v>
      </c>
      <c r="H4222">
        <v>94</v>
      </c>
      <c r="I4222">
        <v>4</v>
      </c>
      <c r="J4222">
        <v>57</v>
      </c>
      <c r="K4222">
        <v>3753</v>
      </c>
      <c r="L4222">
        <v>22</v>
      </c>
      <c r="M4222">
        <v>39.890521616666199</v>
      </c>
    </row>
    <row r="4223" spans="1:13" hidden="1" outlineLevel="3" x14ac:dyDescent="0.2">
      <c r="A4223">
        <v>1981</v>
      </c>
      <c r="B4223">
        <v>118</v>
      </c>
      <c r="C4223" t="s">
        <v>5607</v>
      </c>
      <c r="D4223">
        <v>100</v>
      </c>
      <c r="E4223" t="s">
        <v>5023</v>
      </c>
      <c r="F4223" t="s">
        <v>5608</v>
      </c>
      <c r="G4223" t="s">
        <v>156</v>
      </c>
      <c r="H4223">
        <v>94</v>
      </c>
      <c r="I4223">
        <v>50</v>
      </c>
      <c r="J4223">
        <v>27</v>
      </c>
      <c r="K4223">
        <v>3753</v>
      </c>
      <c r="L4223">
        <v>22</v>
      </c>
      <c r="M4223">
        <v>39.571562881670097</v>
      </c>
    </row>
    <row r="4224" spans="1:13" hidden="1" outlineLevel="3" x14ac:dyDescent="0.2">
      <c r="A4224">
        <v>1981</v>
      </c>
      <c r="B4224">
        <v>121</v>
      </c>
      <c r="C4224" t="s">
        <v>5612</v>
      </c>
      <c r="D4224">
        <v>93</v>
      </c>
      <c r="E4224" t="s">
        <v>5023</v>
      </c>
      <c r="F4224" t="s">
        <v>5613</v>
      </c>
      <c r="G4224" t="s">
        <v>156</v>
      </c>
      <c r="H4224">
        <v>96</v>
      </c>
      <c r="I4224">
        <v>4</v>
      </c>
      <c r="J4224">
        <v>8</v>
      </c>
      <c r="K4224">
        <v>3753</v>
      </c>
      <c r="L4224">
        <v>22</v>
      </c>
      <c r="M4224">
        <v>39.065716731049399</v>
      </c>
    </row>
    <row r="4225" spans="1:13" outlineLevel="2" collapsed="1" x14ac:dyDescent="0.2">
      <c r="E4225" s="10" t="s">
        <v>13192</v>
      </c>
      <c r="M4225">
        <f>SUBTOTAL(1,M4217:M4224)</f>
        <v>40.010185554299987</v>
      </c>
    </row>
    <row r="4226" spans="1:13" hidden="1" outlineLevel="3" x14ac:dyDescent="0.2">
      <c r="A4226">
        <v>1981</v>
      </c>
      <c r="B4226">
        <v>4</v>
      </c>
      <c r="C4226" t="s">
        <v>4074</v>
      </c>
      <c r="D4226">
        <v>1</v>
      </c>
      <c r="E4226" t="s">
        <v>5323</v>
      </c>
      <c r="F4226" t="s">
        <v>5448</v>
      </c>
      <c r="G4226" t="s">
        <v>156</v>
      </c>
      <c r="H4226">
        <v>91</v>
      </c>
      <c r="I4226">
        <v>52</v>
      </c>
      <c r="J4226">
        <v>35</v>
      </c>
      <c r="K4226">
        <v>3753</v>
      </c>
      <c r="L4226">
        <v>22</v>
      </c>
      <c r="M4226">
        <v>40.848362080694102</v>
      </c>
    </row>
    <row r="4227" spans="1:13" hidden="1" outlineLevel="3" x14ac:dyDescent="0.2">
      <c r="A4227">
        <v>1981</v>
      </c>
      <c r="B4227">
        <v>12</v>
      </c>
      <c r="C4227" t="s">
        <v>5210</v>
      </c>
      <c r="D4227">
        <v>9</v>
      </c>
      <c r="E4227" t="s">
        <v>5323</v>
      </c>
      <c r="F4227" t="s">
        <v>5462</v>
      </c>
      <c r="G4227" t="s">
        <v>156</v>
      </c>
      <c r="H4227">
        <v>92</v>
      </c>
      <c r="I4227">
        <v>4</v>
      </c>
      <c r="J4227">
        <v>0</v>
      </c>
      <c r="K4227">
        <v>3753</v>
      </c>
      <c r="L4227">
        <v>22</v>
      </c>
      <c r="M4227">
        <v>40.763939174511201</v>
      </c>
    </row>
    <row r="4228" spans="1:13" hidden="1" outlineLevel="3" x14ac:dyDescent="0.2">
      <c r="A4228">
        <v>1981</v>
      </c>
      <c r="B4228">
        <v>54</v>
      </c>
      <c r="C4228" t="s">
        <v>5039</v>
      </c>
      <c r="D4228">
        <v>5</v>
      </c>
      <c r="E4228" t="s">
        <v>5323</v>
      </c>
      <c r="F4228" t="s">
        <v>5518</v>
      </c>
      <c r="G4228" t="s">
        <v>156</v>
      </c>
      <c r="H4228">
        <v>93</v>
      </c>
      <c r="I4228">
        <v>11</v>
      </c>
      <c r="J4228">
        <v>57</v>
      </c>
      <c r="K4228">
        <v>3753</v>
      </c>
      <c r="L4228">
        <v>22</v>
      </c>
      <c r="M4228">
        <v>40.268600398787498</v>
      </c>
    </row>
    <row r="4229" spans="1:13" hidden="1" outlineLevel="3" x14ac:dyDescent="0.2">
      <c r="A4229">
        <v>1981</v>
      </c>
      <c r="B4229">
        <v>55</v>
      </c>
      <c r="C4229" t="s">
        <v>4663</v>
      </c>
      <c r="D4229">
        <v>4</v>
      </c>
      <c r="E4229" t="s">
        <v>5323</v>
      </c>
      <c r="F4229" t="s">
        <v>5519</v>
      </c>
      <c r="G4229" t="s">
        <v>156</v>
      </c>
      <c r="H4229">
        <v>93</v>
      </c>
      <c r="I4229">
        <v>14</v>
      </c>
      <c r="J4229">
        <v>8</v>
      </c>
      <c r="K4229">
        <v>3753</v>
      </c>
      <c r="L4229">
        <v>22</v>
      </c>
      <c r="M4229">
        <v>40.2528839736867</v>
      </c>
    </row>
    <row r="4230" spans="1:13" hidden="1" outlineLevel="3" x14ac:dyDescent="0.2">
      <c r="A4230">
        <v>1981</v>
      </c>
      <c r="B4230">
        <v>59</v>
      </c>
      <c r="C4230" t="s">
        <v>5241</v>
      </c>
      <c r="D4230">
        <v>6</v>
      </c>
      <c r="E4230" t="s">
        <v>5323</v>
      </c>
      <c r="F4230" t="s">
        <v>5523</v>
      </c>
      <c r="G4230" t="s">
        <v>156</v>
      </c>
      <c r="H4230">
        <v>93</v>
      </c>
      <c r="I4230">
        <v>17</v>
      </c>
      <c r="J4230">
        <v>19</v>
      </c>
      <c r="K4230">
        <v>3753</v>
      </c>
      <c r="L4230">
        <v>22</v>
      </c>
      <c r="M4230">
        <v>40.2299911564767</v>
      </c>
    </row>
    <row r="4231" spans="1:13" hidden="1" outlineLevel="3" x14ac:dyDescent="0.2">
      <c r="A4231">
        <v>1981</v>
      </c>
      <c r="B4231">
        <v>95</v>
      </c>
      <c r="C4231" t="s">
        <v>5570</v>
      </c>
      <c r="D4231">
        <v>3</v>
      </c>
      <c r="E4231" t="s">
        <v>5323</v>
      </c>
      <c r="F4231" t="s">
        <v>5571</v>
      </c>
      <c r="G4231" t="s">
        <v>156</v>
      </c>
      <c r="H4231">
        <v>93</v>
      </c>
      <c r="I4231">
        <v>58</v>
      </c>
      <c r="J4231">
        <v>10</v>
      </c>
      <c r="K4231">
        <v>3753</v>
      </c>
      <c r="L4231">
        <v>22</v>
      </c>
      <c r="M4231">
        <v>39.938514292470899</v>
      </c>
    </row>
    <row r="4232" spans="1:13" hidden="1" outlineLevel="3" x14ac:dyDescent="0.2">
      <c r="A4232">
        <v>1981</v>
      </c>
      <c r="B4232">
        <v>115</v>
      </c>
      <c r="C4232" t="s">
        <v>5002</v>
      </c>
      <c r="D4232">
        <v>8</v>
      </c>
      <c r="E4232" t="s">
        <v>5323</v>
      </c>
      <c r="F4232" t="s">
        <v>5603</v>
      </c>
      <c r="G4232" t="s">
        <v>156</v>
      </c>
      <c r="H4232">
        <v>94</v>
      </c>
      <c r="I4232">
        <v>45</v>
      </c>
      <c r="J4232">
        <v>43</v>
      </c>
      <c r="K4232">
        <v>3753</v>
      </c>
      <c r="L4232">
        <v>22</v>
      </c>
      <c r="M4232">
        <v>39.604506028263799</v>
      </c>
    </row>
    <row r="4233" spans="1:13" outlineLevel="2" collapsed="1" x14ac:dyDescent="0.2">
      <c r="E4233" s="10" t="s">
        <v>13217</v>
      </c>
      <c r="M4233">
        <f>SUBTOTAL(1,M4226:M4232)</f>
        <v>40.27239958641298</v>
      </c>
    </row>
    <row r="4234" spans="1:13" hidden="1" outlineLevel="3" x14ac:dyDescent="0.2">
      <c r="A4234">
        <v>1981</v>
      </c>
      <c r="B4234">
        <v>11</v>
      </c>
      <c r="C4234" t="s">
        <v>5459</v>
      </c>
      <c r="D4234">
        <v>141</v>
      </c>
      <c r="E4234" t="s">
        <v>5460</v>
      </c>
      <c r="F4234" t="s">
        <v>5461</v>
      </c>
      <c r="G4234" t="s">
        <v>156</v>
      </c>
      <c r="H4234">
        <v>92</v>
      </c>
      <c r="I4234">
        <v>3</v>
      </c>
      <c r="J4234">
        <v>7</v>
      </c>
      <c r="K4234">
        <v>3753</v>
      </c>
      <c r="L4234">
        <v>22</v>
      </c>
      <c r="M4234">
        <v>40.770458708398301</v>
      </c>
    </row>
    <row r="4235" spans="1:13" hidden="1" outlineLevel="3" x14ac:dyDescent="0.2">
      <c r="A4235">
        <v>1981</v>
      </c>
      <c r="B4235">
        <v>67</v>
      </c>
      <c r="C4235" t="s">
        <v>4151</v>
      </c>
      <c r="D4235">
        <v>145</v>
      </c>
      <c r="E4235" t="s">
        <v>5460</v>
      </c>
      <c r="F4235" t="s">
        <v>5532</v>
      </c>
      <c r="G4235" t="s">
        <v>156</v>
      </c>
      <c r="H4235">
        <v>93</v>
      </c>
      <c r="I4235">
        <v>22</v>
      </c>
      <c r="J4235">
        <v>8</v>
      </c>
      <c r="K4235">
        <v>3753</v>
      </c>
      <c r="L4235">
        <v>22</v>
      </c>
      <c r="M4235">
        <v>40.195401751713597</v>
      </c>
    </row>
    <row r="4236" spans="1:13" hidden="1" outlineLevel="3" x14ac:dyDescent="0.2">
      <c r="A4236">
        <v>1981</v>
      </c>
      <c r="B4236">
        <v>76</v>
      </c>
      <c r="C4236" t="s">
        <v>5541</v>
      </c>
      <c r="D4236">
        <v>147</v>
      </c>
      <c r="E4236" t="s">
        <v>5460</v>
      </c>
      <c r="F4236" t="s">
        <v>5542</v>
      </c>
      <c r="G4236" t="s">
        <v>156</v>
      </c>
      <c r="H4236">
        <v>93</v>
      </c>
      <c r="I4236">
        <v>36</v>
      </c>
      <c r="J4236">
        <v>15</v>
      </c>
      <c r="K4236">
        <v>3753</v>
      </c>
      <c r="L4236">
        <v>22</v>
      </c>
      <c r="M4236">
        <v>40.094369018473103</v>
      </c>
    </row>
    <row r="4237" spans="1:13" hidden="1" outlineLevel="3" x14ac:dyDescent="0.2">
      <c r="A4237">
        <v>1981</v>
      </c>
      <c r="B4237">
        <v>79</v>
      </c>
      <c r="C4237" t="s">
        <v>2019</v>
      </c>
      <c r="D4237">
        <v>142</v>
      </c>
      <c r="E4237" t="s">
        <v>5460</v>
      </c>
      <c r="F4237" t="s">
        <v>5546</v>
      </c>
      <c r="G4237" t="s">
        <v>156</v>
      </c>
      <c r="H4237">
        <v>93</v>
      </c>
      <c r="I4237">
        <v>37</v>
      </c>
      <c r="J4237">
        <v>39</v>
      </c>
      <c r="K4237">
        <v>3753</v>
      </c>
      <c r="L4237">
        <v>22</v>
      </c>
      <c r="M4237">
        <v>40.084376919174296</v>
      </c>
    </row>
    <row r="4238" spans="1:13" hidden="1" outlineLevel="3" x14ac:dyDescent="0.2">
      <c r="A4238">
        <v>1981</v>
      </c>
      <c r="B4238">
        <v>81</v>
      </c>
      <c r="C4238" t="s">
        <v>5549</v>
      </c>
      <c r="D4238">
        <v>149</v>
      </c>
      <c r="E4238" t="s">
        <v>5460</v>
      </c>
      <c r="F4238" t="s">
        <v>5550</v>
      </c>
      <c r="G4238" t="s">
        <v>156</v>
      </c>
      <c r="H4238">
        <v>93</v>
      </c>
      <c r="I4238">
        <v>40</v>
      </c>
      <c r="J4238">
        <v>34</v>
      </c>
      <c r="K4238">
        <v>3753</v>
      </c>
      <c r="L4238">
        <v>22</v>
      </c>
      <c r="M4238">
        <v>40.063576033258798</v>
      </c>
    </row>
    <row r="4239" spans="1:13" hidden="1" outlineLevel="3" x14ac:dyDescent="0.2">
      <c r="A4239">
        <v>1981</v>
      </c>
      <c r="B4239">
        <v>89</v>
      </c>
      <c r="C4239" t="s">
        <v>5559</v>
      </c>
      <c r="D4239">
        <v>144</v>
      </c>
      <c r="E4239" t="s">
        <v>5460</v>
      </c>
      <c r="F4239" t="s">
        <v>5560</v>
      </c>
      <c r="G4239" t="s">
        <v>156</v>
      </c>
      <c r="H4239">
        <v>93</v>
      </c>
      <c r="I4239">
        <v>46</v>
      </c>
      <c r="J4239">
        <v>56</v>
      </c>
      <c r="K4239">
        <v>3753</v>
      </c>
      <c r="L4239">
        <v>22</v>
      </c>
      <c r="M4239">
        <v>40.0182455807781</v>
      </c>
    </row>
    <row r="4240" spans="1:13" hidden="1" outlineLevel="3" x14ac:dyDescent="0.2">
      <c r="A4240">
        <v>1981</v>
      </c>
      <c r="B4240">
        <v>108</v>
      </c>
      <c r="C4240" t="s">
        <v>4446</v>
      </c>
      <c r="D4240">
        <v>150</v>
      </c>
      <c r="E4240" t="s">
        <v>5460</v>
      </c>
      <c r="F4240" t="s">
        <v>5593</v>
      </c>
      <c r="G4240" t="s">
        <v>156</v>
      </c>
      <c r="H4240">
        <v>94</v>
      </c>
      <c r="I4240">
        <v>18</v>
      </c>
      <c r="J4240">
        <v>36</v>
      </c>
      <c r="K4240">
        <v>3753</v>
      </c>
      <c r="L4240">
        <v>22</v>
      </c>
      <c r="M4240">
        <v>39.794295408758302</v>
      </c>
    </row>
    <row r="4241" spans="1:13" outlineLevel="2" collapsed="1" x14ac:dyDescent="0.2">
      <c r="E4241" s="10" t="s">
        <v>13224</v>
      </c>
      <c r="M4241">
        <f>SUBTOTAL(1,M4234:M4240)</f>
        <v>40.145817631507789</v>
      </c>
    </row>
    <row r="4242" spans="1:13" hidden="1" outlineLevel="3" x14ac:dyDescent="0.2">
      <c r="A4242">
        <v>1981</v>
      </c>
      <c r="B4242">
        <v>7</v>
      </c>
      <c r="C4242" t="s">
        <v>5328</v>
      </c>
      <c r="D4242">
        <v>31</v>
      </c>
      <c r="E4242" t="s">
        <v>5453</v>
      </c>
      <c r="F4242" t="s">
        <v>5454</v>
      </c>
      <c r="G4242" t="s">
        <v>156</v>
      </c>
      <c r="H4242">
        <v>91</v>
      </c>
      <c r="I4242">
        <v>58</v>
      </c>
      <c r="J4242">
        <v>39</v>
      </c>
      <c r="K4242">
        <v>3753</v>
      </c>
      <c r="L4242">
        <v>22</v>
      </c>
      <c r="M4242">
        <v>40.803457367290903</v>
      </c>
    </row>
    <row r="4243" spans="1:13" hidden="1" outlineLevel="3" x14ac:dyDescent="0.2">
      <c r="A4243">
        <v>1981</v>
      </c>
      <c r="B4243">
        <v>8</v>
      </c>
      <c r="C4243" t="s">
        <v>5088</v>
      </c>
      <c r="D4243">
        <v>36</v>
      </c>
      <c r="E4243" t="s">
        <v>5453</v>
      </c>
      <c r="F4243" t="s">
        <v>5455</v>
      </c>
      <c r="G4243" t="s">
        <v>156</v>
      </c>
      <c r="H4243">
        <v>91</v>
      </c>
      <c r="I4243">
        <v>58</v>
      </c>
      <c r="J4243">
        <v>51</v>
      </c>
      <c r="K4243">
        <v>3753</v>
      </c>
      <c r="L4243">
        <v>22</v>
      </c>
      <c r="M4243">
        <v>40.801978673093103</v>
      </c>
    </row>
    <row r="4244" spans="1:13" hidden="1" outlineLevel="3" x14ac:dyDescent="0.2">
      <c r="A4244">
        <v>1981</v>
      </c>
      <c r="B4244">
        <v>9</v>
      </c>
      <c r="C4244" t="s">
        <v>5203</v>
      </c>
      <c r="D4244">
        <v>34</v>
      </c>
      <c r="E4244" t="s">
        <v>5453</v>
      </c>
      <c r="F4244" t="s">
        <v>5456</v>
      </c>
      <c r="G4244" t="s">
        <v>156</v>
      </c>
      <c r="H4244">
        <v>92</v>
      </c>
      <c r="I4244">
        <v>0</v>
      </c>
      <c r="J4244">
        <v>32</v>
      </c>
      <c r="K4244">
        <v>3753</v>
      </c>
      <c r="L4244">
        <v>22</v>
      </c>
      <c r="M4244">
        <v>40.789537242778401</v>
      </c>
    </row>
    <row r="4245" spans="1:13" hidden="1" outlineLevel="3" x14ac:dyDescent="0.2">
      <c r="A4245">
        <v>1981</v>
      </c>
      <c r="B4245">
        <v>48</v>
      </c>
      <c r="C4245" t="s">
        <v>5118</v>
      </c>
      <c r="D4245">
        <v>35</v>
      </c>
      <c r="E4245" t="s">
        <v>5453</v>
      </c>
      <c r="F4245" t="s">
        <v>5509</v>
      </c>
      <c r="G4245" t="s">
        <v>156</v>
      </c>
      <c r="H4245">
        <v>93</v>
      </c>
      <c r="I4245">
        <v>2</v>
      </c>
      <c r="J4245">
        <v>38</v>
      </c>
      <c r="K4245">
        <v>3753</v>
      </c>
      <c r="L4245">
        <v>22</v>
      </c>
      <c r="M4245">
        <v>40.335803294741403</v>
      </c>
    </row>
    <row r="4246" spans="1:13" hidden="1" outlineLevel="3" x14ac:dyDescent="0.2">
      <c r="A4246">
        <v>1981</v>
      </c>
      <c r="B4246">
        <v>65</v>
      </c>
      <c r="C4246" t="s">
        <v>5529</v>
      </c>
      <c r="D4246">
        <v>33</v>
      </c>
      <c r="E4246" t="s">
        <v>5453</v>
      </c>
      <c r="F4246" t="s">
        <v>5530</v>
      </c>
      <c r="G4246" t="s">
        <v>156</v>
      </c>
      <c r="H4246">
        <v>93</v>
      </c>
      <c r="I4246">
        <v>21</v>
      </c>
      <c r="J4246">
        <v>7</v>
      </c>
      <c r="K4246">
        <v>3753</v>
      </c>
      <c r="L4246">
        <v>22</v>
      </c>
      <c r="M4246">
        <v>40.202697676356202</v>
      </c>
    </row>
    <row r="4247" spans="1:13" hidden="1" outlineLevel="3" x14ac:dyDescent="0.2">
      <c r="A4247">
        <v>1981</v>
      </c>
      <c r="B4247">
        <v>96</v>
      </c>
      <c r="C4247" t="s">
        <v>5572</v>
      </c>
      <c r="D4247">
        <v>39</v>
      </c>
      <c r="E4247" t="s">
        <v>5453</v>
      </c>
      <c r="F4247" t="s">
        <v>5573</v>
      </c>
      <c r="G4247" t="s">
        <v>156</v>
      </c>
      <c r="H4247">
        <v>93</v>
      </c>
      <c r="I4247">
        <v>59</v>
      </c>
      <c r="J4247">
        <v>15</v>
      </c>
      <c r="K4247">
        <v>3753</v>
      </c>
      <c r="L4247">
        <v>22</v>
      </c>
      <c r="M4247">
        <v>39.9308418672695</v>
      </c>
    </row>
    <row r="4248" spans="1:13" hidden="1" outlineLevel="3" x14ac:dyDescent="0.2">
      <c r="A4248">
        <v>1981</v>
      </c>
      <c r="B4248">
        <v>113</v>
      </c>
      <c r="C4248" t="s">
        <v>5599</v>
      </c>
      <c r="D4248">
        <v>32</v>
      </c>
      <c r="E4248" t="s">
        <v>5453</v>
      </c>
      <c r="F4248" t="s">
        <v>5600</v>
      </c>
      <c r="G4248" t="s">
        <v>156</v>
      </c>
      <c r="H4248">
        <v>94</v>
      </c>
      <c r="I4248">
        <v>36</v>
      </c>
      <c r="J4248">
        <v>12</v>
      </c>
      <c r="K4248">
        <v>3753</v>
      </c>
      <c r="L4248">
        <v>22</v>
      </c>
      <c r="M4248">
        <v>39.670906592438598</v>
      </c>
    </row>
    <row r="4249" spans="1:13" outlineLevel="2" collapsed="1" x14ac:dyDescent="0.2">
      <c r="E4249" s="10" t="s">
        <v>13225</v>
      </c>
      <c r="M4249">
        <f>SUBTOTAL(1,M4242:M4248)</f>
        <v>40.362174673424015</v>
      </c>
    </row>
    <row r="4250" spans="1:13" outlineLevel="1" x14ac:dyDescent="0.2">
      <c r="A4250" s="10" t="s">
        <v>12938</v>
      </c>
      <c r="M4250">
        <f>SUBTOTAL(1,M4114:M4248)</f>
        <v>40.238529829985417</v>
      </c>
    </row>
    <row r="4251" spans="1:13" hidden="1" outlineLevel="3" x14ac:dyDescent="0.2">
      <c r="A4251">
        <v>1982</v>
      </c>
      <c r="B4251">
        <v>4</v>
      </c>
      <c r="C4251" t="s">
        <v>5449</v>
      </c>
      <c r="D4251">
        <v>31</v>
      </c>
      <c r="E4251" t="s">
        <v>5618</v>
      </c>
      <c r="F4251" t="s">
        <v>5619</v>
      </c>
      <c r="G4251" t="s">
        <v>156</v>
      </c>
      <c r="H4251">
        <v>92</v>
      </c>
      <c r="I4251">
        <v>18</v>
      </c>
      <c r="J4251">
        <v>10</v>
      </c>
      <c r="K4251">
        <v>3507</v>
      </c>
      <c r="L4251">
        <v>21</v>
      </c>
      <c r="M4251">
        <v>37.994522856540897</v>
      </c>
    </row>
    <row r="4252" spans="1:13" hidden="1" outlineLevel="3" x14ac:dyDescent="0.2">
      <c r="A4252">
        <v>1982</v>
      </c>
      <c r="B4252">
        <v>19</v>
      </c>
      <c r="C4252" t="s">
        <v>5498</v>
      </c>
      <c r="D4252">
        <v>34</v>
      </c>
      <c r="E4252" t="s">
        <v>5618</v>
      </c>
      <c r="F4252" t="s">
        <v>5643</v>
      </c>
      <c r="G4252" t="s">
        <v>156</v>
      </c>
      <c r="H4252">
        <v>92</v>
      </c>
      <c r="I4252">
        <v>41</v>
      </c>
      <c r="J4252">
        <v>23</v>
      </c>
      <c r="K4252">
        <v>3507</v>
      </c>
      <c r="L4252">
        <v>21</v>
      </c>
      <c r="M4252">
        <v>37.835910130273298</v>
      </c>
    </row>
    <row r="4253" spans="1:13" hidden="1" outlineLevel="3" x14ac:dyDescent="0.2">
      <c r="A4253">
        <v>1982</v>
      </c>
      <c r="B4253">
        <v>63</v>
      </c>
      <c r="C4253" t="s">
        <v>4130</v>
      </c>
      <c r="D4253">
        <v>35</v>
      </c>
      <c r="E4253" t="s">
        <v>5618</v>
      </c>
      <c r="F4253" t="s">
        <v>5699</v>
      </c>
      <c r="G4253" t="s">
        <v>156</v>
      </c>
      <c r="H4253">
        <v>93</v>
      </c>
      <c r="I4253">
        <v>36</v>
      </c>
      <c r="J4253">
        <v>42</v>
      </c>
      <c r="K4253">
        <v>3507</v>
      </c>
      <c r="L4253">
        <v>21</v>
      </c>
      <c r="M4253">
        <v>37.463279149678598</v>
      </c>
    </row>
    <row r="4254" spans="1:13" hidden="1" outlineLevel="3" x14ac:dyDescent="0.2">
      <c r="A4254">
        <v>1982</v>
      </c>
      <c r="B4254">
        <v>68</v>
      </c>
      <c r="C4254" t="s">
        <v>5425</v>
      </c>
      <c r="D4254">
        <v>38</v>
      </c>
      <c r="E4254" t="s">
        <v>5618</v>
      </c>
      <c r="F4254" t="s">
        <v>5706</v>
      </c>
      <c r="G4254" t="s">
        <v>156</v>
      </c>
      <c r="H4254">
        <v>93</v>
      </c>
      <c r="I4254">
        <v>40</v>
      </c>
      <c r="J4254">
        <v>7</v>
      </c>
      <c r="K4254">
        <v>3507</v>
      </c>
      <c r="L4254">
        <v>21</v>
      </c>
      <c r="M4254">
        <v>37.440503904130097</v>
      </c>
    </row>
    <row r="4255" spans="1:13" hidden="1" outlineLevel="3" x14ac:dyDescent="0.2">
      <c r="A4255">
        <v>1982</v>
      </c>
      <c r="B4255">
        <v>73</v>
      </c>
      <c r="C4255" t="s">
        <v>5223</v>
      </c>
      <c r="D4255">
        <v>37</v>
      </c>
      <c r="E4255" t="s">
        <v>5618</v>
      </c>
      <c r="F4255" t="s">
        <v>5714</v>
      </c>
      <c r="G4255" t="s">
        <v>156</v>
      </c>
      <c r="H4255">
        <v>93</v>
      </c>
      <c r="I4255">
        <v>44</v>
      </c>
      <c r="J4255">
        <v>9</v>
      </c>
      <c r="K4255">
        <v>3507</v>
      </c>
      <c r="L4255">
        <v>21</v>
      </c>
      <c r="M4255">
        <v>37.413653618768997</v>
      </c>
    </row>
    <row r="4256" spans="1:13" hidden="1" outlineLevel="3" x14ac:dyDescent="0.2">
      <c r="A4256">
        <v>1982</v>
      </c>
      <c r="B4256">
        <v>86</v>
      </c>
      <c r="C4256" t="s">
        <v>5734</v>
      </c>
      <c r="D4256">
        <v>36</v>
      </c>
      <c r="E4256" t="s">
        <v>5618</v>
      </c>
      <c r="F4256" t="s">
        <v>5735</v>
      </c>
      <c r="G4256" t="s">
        <v>156</v>
      </c>
      <c r="H4256">
        <v>94</v>
      </c>
      <c r="I4256">
        <v>3</v>
      </c>
      <c r="J4256">
        <v>17</v>
      </c>
      <c r="K4256">
        <v>3507</v>
      </c>
      <c r="L4256">
        <v>21</v>
      </c>
      <c r="M4256">
        <v>37.286804076822797</v>
      </c>
    </row>
    <row r="4257" spans="1:13" hidden="1" outlineLevel="3" x14ac:dyDescent="0.2">
      <c r="A4257">
        <v>1982</v>
      </c>
      <c r="B4257">
        <v>91</v>
      </c>
      <c r="C4257" t="s">
        <v>4688</v>
      </c>
      <c r="D4257">
        <v>33</v>
      </c>
      <c r="E4257" t="s">
        <v>5618</v>
      </c>
      <c r="F4257" t="s">
        <v>5740</v>
      </c>
      <c r="G4257" t="s">
        <v>156</v>
      </c>
      <c r="H4257">
        <v>94</v>
      </c>
      <c r="I4257">
        <v>7</v>
      </c>
      <c r="J4257">
        <v>22</v>
      </c>
      <c r="K4257">
        <v>3507</v>
      </c>
      <c r="L4257">
        <v>21</v>
      </c>
      <c r="M4257">
        <v>37.259843821013902</v>
      </c>
    </row>
    <row r="4258" spans="1:13" hidden="1" outlineLevel="3" x14ac:dyDescent="0.2">
      <c r="A4258">
        <v>1982</v>
      </c>
      <c r="B4258">
        <v>117</v>
      </c>
      <c r="C4258" t="s">
        <v>5416</v>
      </c>
      <c r="D4258">
        <v>39</v>
      </c>
      <c r="E4258" t="s">
        <v>5618</v>
      </c>
      <c r="F4258" t="s">
        <v>5783</v>
      </c>
      <c r="G4258" t="s">
        <v>156</v>
      </c>
      <c r="H4258">
        <v>94</v>
      </c>
      <c r="I4258">
        <v>47</v>
      </c>
      <c r="J4258">
        <v>8</v>
      </c>
      <c r="K4258">
        <v>3507</v>
      </c>
      <c r="L4258">
        <v>21</v>
      </c>
      <c r="M4258">
        <v>36.9993083803204</v>
      </c>
    </row>
    <row r="4259" spans="1:13" outlineLevel="2" collapsed="1" x14ac:dyDescent="0.2">
      <c r="E4259" s="10" t="s">
        <v>13226</v>
      </c>
      <c r="M4259">
        <f>SUBTOTAL(1,M4251:M4258)</f>
        <v>37.461728242193615</v>
      </c>
    </row>
    <row r="4260" spans="1:13" hidden="1" outlineLevel="3" x14ac:dyDescent="0.2">
      <c r="A4260">
        <v>1982</v>
      </c>
      <c r="B4260">
        <v>6</v>
      </c>
      <c r="C4260" t="s">
        <v>5622</v>
      </c>
      <c r="D4260">
        <v>151</v>
      </c>
      <c r="E4260" t="s">
        <v>5623</v>
      </c>
      <c r="F4260" t="s">
        <v>5624</v>
      </c>
      <c r="G4260" t="s">
        <v>156</v>
      </c>
      <c r="H4260">
        <v>92</v>
      </c>
      <c r="I4260">
        <v>22</v>
      </c>
      <c r="J4260">
        <v>7</v>
      </c>
      <c r="K4260">
        <v>3507</v>
      </c>
      <c r="L4260">
        <v>21</v>
      </c>
      <c r="M4260">
        <v>37.967443245210099</v>
      </c>
    </row>
    <row r="4261" spans="1:13" hidden="1" outlineLevel="3" x14ac:dyDescent="0.2">
      <c r="A4261">
        <v>1982</v>
      </c>
      <c r="B4261">
        <v>65</v>
      </c>
      <c r="C4261" t="s">
        <v>5702</v>
      </c>
      <c r="D4261">
        <v>154</v>
      </c>
      <c r="E4261" t="s">
        <v>5623</v>
      </c>
      <c r="F4261" t="s">
        <v>5703</v>
      </c>
      <c r="G4261" t="s">
        <v>156</v>
      </c>
      <c r="H4261">
        <v>93</v>
      </c>
      <c r="I4261">
        <v>38</v>
      </c>
      <c r="J4261">
        <v>53</v>
      </c>
      <c r="K4261">
        <v>3507</v>
      </c>
      <c r="L4261">
        <v>21</v>
      </c>
      <c r="M4261">
        <v>37.448722017720002</v>
      </c>
    </row>
    <row r="4262" spans="1:13" hidden="1" outlineLevel="3" x14ac:dyDescent="0.2">
      <c r="A4262">
        <v>1982</v>
      </c>
      <c r="B4262">
        <v>72</v>
      </c>
      <c r="C4262" t="s">
        <v>5712</v>
      </c>
      <c r="D4262">
        <v>153</v>
      </c>
      <c r="E4262" t="s">
        <v>5623</v>
      </c>
      <c r="F4262" t="s">
        <v>5713</v>
      </c>
      <c r="G4262" t="s">
        <v>156</v>
      </c>
      <c r="H4262">
        <v>93</v>
      </c>
      <c r="I4262">
        <v>42</v>
      </c>
      <c r="J4262">
        <v>42</v>
      </c>
      <c r="K4262">
        <v>3507</v>
      </c>
      <c r="L4262">
        <v>21</v>
      </c>
      <c r="M4262">
        <v>37.423301972361998</v>
      </c>
    </row>
    <row r="4263" spans="1:13" hidden="1" outlineLevel="3" x14ac:dyDescent="0.2">
      <c r="A4263">
        <v>1982</v>
      </c>
      <c r="B4263">
        <v>82</v>
      </c>
      <c r="C4263" t="s">
        <v>5727</v>
      </c>
      <c r="D4263">
        <v>158</v>
      </c>
      <c r="E4263" t="s">
        <v>5623</v>
      </c>
      <c r="F4263" t="s">
        <v>5728</v>
      </c>
      <c r="G4263" t="s">
        <v>156</v>
      </c>
      <c r="H4263">
        <v>93</v>
      </c>
      <c r="I4263">
        <v>55</v>
      </c>
      <c r="J4263">
        <v>54</v>
      </c>
      <c r="K4263">
        <v>3507</v>
      </c>
      <c r="L4263">
        <v>21</v>
      </c>
      <c r="M4263">
        <v>37.335651803616102</v>
      </c>
    </row>
    <row r="4264" spans="1:13" hidden="1" outlineLevel="3" x14ac:dyDescent="0.2">
      <c r="A4264">
        <v>1982</v>
      </c>
      <c r="B4264">
        <v>83</v>
      </c>
      <c r="C4264" t="s">
        <v>5544</v>
      </c>
      <c r="D4264">
        <v>157</v>
      </c>
      <c r="E4264" t="s">
        <v>5623</v>
      </c>
      <c r="F4264" t="s">
        <v>5729</v>
      </c>
      <c r="G4264" t="s">
        <v>156</v>
      </c>
      <c r="H4264">
        <v>93</v>
      </c>
      <c r="I4264">
        <v>56</v>
      </c>
      <c r="J4264">
        <v>53</v>
      </c>
      <c r="K4264">
        <v>3507</v>
      </c>
      <c r="L4264">
        <v>21</v>
      </c>
      <c r="M4264">
        <v>37.329138738014201</v>
      </c>
    </row>
    <row r="4265" spans="1:13" hidden="1" outlineLevel="3" x14ac:dyDescent="0.2">
      <c r="A4265">
        <v>1982</v>
      </c>
      <c r="B4265">
        <v>98</v>
      </c>
      <c r="C4265" t="s">
        <v>5750</v>
      </c>
      <c r="D4265">
        <v>160</v>
      </c>
      <c r="E4265" t="s">
        <v>5623</v>
      </c>
      <c r="F4265" t="s">
        <v>5751</v>
      </c>
      <c r="G4265" t="s">
        <v>156</v>
      </c>
      <c r="H4265">
        <v>94</v>
      </c>
      <c r="I4265">
        <v>19</v>
      </c>
      <c r="J4265">
        <v>32</v>
      </c>
      <c r="K4265">
        <v>3507</v>
      </c>
      <c r="L4265">
        <v>21</v>
      </c>
      <c r="M4265">
        <v>37.179743912925602</v>
      </c>
    </row>
    <row r="4266" spans="1:13" hidden="1" outlineLevel="3" x14ac:dyDescent="0.2">
      <c r="A4266">
        <v>1982</v>
      </c>
      <c r="B4266">
        <v>105</v>
      </c>
      <c r="C4266" t="s">
        <v>5762</v>
      </c>
      <c r="D4266">
        <v>155</v>
      </c>
      <c r="E4266" t="s">
        <v>5623</v>
      </c>
      <c r="F4266" t="s">
        <v>5763</v>
      </c>
      <c r="G4266" t="s">
        <v>156</v>
      </c>
      <c r="H4266">
        <v>94</v>
      </c>
      <c r="I4266">
        <v>24</v>
      </c>
      <c r="J4266">
        <v>21</v>
      </c>
      <c r="K4266">
        <v>3507</v>
      </c>
      <c r="L4266">
        <v>21</v>
      </c>
      <c r="M4266">
        <v>37.148128205354503</v>
      </c>
    </row>
    <row r="4267" spans="1:13" hidden="1" outlineLevel="3" x14ac:dyDescent="0.2">
      <c r="A4267">
        <v>1982</v>
      </c>
      <c r="B4267">
        <v>112</v>
      </c>
      <c r="C4267" t="s">
        <v>5774</v>
      </c>
      <c r="D4267">
        <v>152</v>
      </c>
      <c r="E4267" t="s">
        <v>5623</v>
      </c>
      <c r="F4267" t="s">
        <v>5775</v>
      </c>
      <c r="G4267" t="s">
        <v>156</v>
      </c>
      <c r="H4267">
        <v>94</v>
      </c>
      <c r="I4267">
        <v>35</v>
      </c>
      <c r="J4267">
        <v>27</v>
      </c>
      <c r="K4267">
        <v>3507</v>
      </c>
      <c r="L4267">
        <v>21</v>
      </c>
      <c r="M4267">
        <v>37.075474191473802</v>
      </c>
    </row>
    <row r="4268" spans="1:13" hidden="1" outlineLevel="3" x14ac:dyDescent="0.2">
      <c r="A4268">
        <v>1982</v>
      </c>
      <c r="B4268">
        <v>119</v>
      </c>
      <c r="C4268" t="s">
        <v>5786</v>
      </c>
      <c r="D4268">
        <v>159</v>
      </c>
      <c r="E4268" t="s">
        <v>5623</v>
      </c>
      <c r="F4268" t="s">
        <v>5787</v>
      </c>
      <c r="G4268" t="s">
        <v>156</v>
      </c>
      <c r="H4268">
        <v>94</v>
      </c>
      <c r="I4268">
        <v>48</v>
      </c>
      <c r="J4268">
        <v>18</v>
      </c>
      <c r="K4268">
        <v>3507</v>
      </c>
      <c r="L4268">
        <v>21</v>
      </c>
      <c r="M4268">
        <v>36.991719845999597</v>
      </c>
    </row>
    <row r="4269" spans="1:13" outlineLevel="2" collapsed="1" x14ac:dyDescent="0.2">
      <c r="E4269" s="10" t="s">
        <v>13227</v>
      </c>
      <c r="M4269">
        <f>SUBTOTAL(1,M4260:M4268)</f>
        <v>37.322147103630655</v>
      </c>
    </row>
    <row r="4270" spans="1:13" hidden="1" outlineLevel="3" x14ac:dyDescent="0.2">
      <c r="A4270">
        <v>1982</v>
      </c>
      <c r="B4270">
        <v>2</v>
      </c>
      <c r="C4270" t="s">
        <v>4074</v>
      </c>
      <c r="D4270">
        <v>101</v>
      </c>
      <c r="E4270" t="s">
        <v>5615</v>
      </c>
      <c r="F4270" t="s">
        <v>5616</v>
      </c>
      <c r="G4270" t="s">
        <v>156</v>
      </c>
      <c r="H4270">
        <v>92</v>
      </c>
      <c r="I4270">
        <v>15</v>
      </c>
      <c r="J4270">
        <v>7</v>
      </c>
      <c r="K4270">
        <v>3507</v>
      </c>
      <c r="L4270">
        <v>21</v>
      </c>
      <c r="M4270">
        <v>38.015458873194397</v>
      </c>
    </row>
    <row r="4271" spans="1:13" hidden="1" outlineLevel="3" x14ac:dyDescent="0.2">
      <c r="A4271">
        <v>1982</v>
      </c>
      <c r="B4271">
        <v>8</v>
      </c>
      <c r="C4271" t="s">
        <v>4527</v>
      </c>
      <c r="D4271">
        <v>108</v>
      </c>
      <c r="E4271" t="s">
        <v>5615</v>
      </c>
      <c r="F4271" t="s">
        <v>5628</v>
      </c>
      <c r="G4271" t="s">
        <v>156</v>
      </c>
      <c r="H4271">
        <v>92</v>
      </c>
      <c r="I4271">
        <v>24</v>
      </c>
      <c r="J4271">
        <v>21</v>
      </c>
      <c r="K4271">
        <v>3507</v>
      </c>
      <c r="L4271">
        <v>21</v>
      </c>
      <c r="M4271">
        <v>37.952149485512201</v>
      </c>
    </row>
    <row r="4272" spans="1:13" hidden="1" outlineLevel="3" x14ac:dyDescent="0.2">
      <c r="A4272">
        <v>1982</v>
      </c>
      <c r="B4272">
        <v>17</v>
      </c>
      <c r="C4272" t="s">
        <v>5640</v>
      </c>
      <c r="D4272">
        <v>102</v>
      </c>
      <c r="E4272" t="s">
        <v>5615</v>
      </c>
      <c r="F4272" t="s">
        <v>5641</v>
      </c>
      <c r="G4272" t="s">
        <v>156</v>
      </c>
      <c r="H4272">
        <v>92</v>
      </c>
      <c r="I4272">
        <v>40</v>
      </c>
      <c r="J4272">
        <v>43</v>
      </c>
      <c r="K4272">
        <v>3507</v>
      </c>
      <c r="L4272">
        <v>21</v>
      </c>
      <c r="M4272">
        <v>37.840446225456503</v>
      </c>
    </row>
    <row r="4273" spans="1:13" hidden="1" outlineLevel="3" x14ac:dyDescent="0.2">
      <c r="A4273">
        <v>1982</v>
      </c>
      <c r="B4273">
        <v>18</v>
      </c>
      <c r="C4273" t="s">
        <v>5247</v>
      </c>
      <c r="D4273">
        <v>110</v>
      </c>
      <c r="E4273" t="s">
        <v>5615</v>
      </c>
      <c r="F4273" t="s">
        <v>5642</v>
      </c>
      <c r="G4273" t="s">
        <v>156</v>
      </c>
      <c r="H4273">
        <v>92</v>
      </c>
      <c r="I4273">
        <v>41</v>
      </c>
      <c r="J4273">
        <v>7</v>
      </c>
      <c r="K4273">
        <v>3507</v>
      </c>
      <c r="L4273">
        <v>21</v>
      </c>
      <c r="M4273">
        <v>37.8377244378377</v>
      </c>
    </row>
    <row r="4274" spans="1:13" hidden="1" outlineLevel="3" x14ac:dyDescent="0.2">
      <c r="A4274">
        <v>1982</v>
      </c>
      <c r="B4274">
        <v>45</v>
      </c>
      <c r="C4274" t="s">
        <v>5513</v>
      </c>
      <c r="D4274">
        <v>104</v>
      </c>
      <c r="E4274" t="s">
        <v>5615</v>
      </c>
      <c r="F4274" t="s">
        <v>5672</v>
      </c>
      <c r="G4274" t="s">
        <v>156</v>
      </c>
      <c r="H4274">
        <v>93</v>
      </c>
      <c r="I4274">
        <v>9</v>
      </c>
      <c r="J4274">
        <v>41</v>
      </c>
      <c r="K4274">
        <v>3507</v>
      </c>
      <c r="L4274">
        <v>21</v>
      </c>
      <c r="M4274">
        <v>37.6443507533223</v>
      </c>
    </row>
    <row r="4275" spans="1:13" hidden="1" outlineLevel="3" x14ac:dyDescent="0.2">
      <c r="A4275">
        <v>1982</v>
      </c>
      <c r="B4275">
        <v>51</v>
      </c>
      <c r="C4275" t="s">
        <v>5680</v>
      </c>
      <c r="D4275">
        <v>109</v>
      </c>
      <c r="E4275" t="s">
        <v>5615</v>
      </c>
      <c r="F4275" t="s">
        <v>5681</v>
      </c>
      <c r="G4275" t="s">
        <v>156</v>
      </c>
      <c r="H4275">
        <v>93</v>
      </c>
      <c r="I4275">
        <v>19</v>
      </c>
      <c r="J4275">
        <v>33</v>
      </c>
      <c r="K4275">
        <v>3507</v>
      </c>
      <c r="L4275">
        <v>21</v>
      </c>
      <c r="M4275">
        <v>37.578019662294203</v>
      </c>
    </row>
    <row r="4276" spans="1:13" hidden="1" outlineLevel="3" x14ac:dyDescent="0.2">
      <c r="A4276">
        <v>1982</v>
      </c>
      <c r="B4276">
        <v>59</v>
      </c>
      <c r="C4276" t="s">
        <v>5693</v>
      </c>
      <c r="D4276">
        <v>106</v>
      </c>
      <c r="E4276" t="s">
        <v>5615</v>
      </c>
      <c r="F4276" t="s">
        <v>5694</v>
      </c>
      <c r="G4276" t="s">
        <v>156</v>
      </c>
      <c r="H4276">
        <v>93</v>
      </c>
      <c r="I4276">
        <v>31</v>
      </c>
      <c r="J4276">
        <v>46</v>
      </c>
      <c r="K4276">
        <v>3507</v>
      </c>
      <c r="L4276">
        <v>21</v>
      </c>
      <c r="M4276">
        <v>37.496213313692003</v>
      </c>
    </row>
    <row r="4277" spans="1:13" hidden="1" outlineLevel="3" x14ac:dyDescent="0.2">
      <c r="A4277">
        <v>1982</v>
      </c>
      <c r="B4277">
        <v>104</v>
      </c>
      <c r="C4277" t="s">
        <v>5168</v>
      </c>
      <c r="D4277">
        <v>105</v>
      </c>
      <c r="E4277" t="s">
        <v>5615</v>
      </c>
      <c r="F4277" t="s">
        <v>5761</v>
      </c>
      <c r="G4277" t="s">
        <v>156</v>
      </c>
      <c r="H4277">
        <v>94</v>
      </c>
      <c r="I4277">
        <v>24</v>
      </c>
      <c r="J4277">
        <v>19</v>
      </c>
      <c r="K4277">
        <v>3507</v>
      </c>
      <c r="L4277">
        <v>21</v>
      </c>
      <c r="M4277">
        <v>37.148346814414197</v>
      </c>
    </row>
    <row r="4278" spans="1:13" hidden="1" outlineLevel="3" x14ac:dyDescent="0.2">
      <c r="A4278">
        <v>1982</v>
      </c>
      <c r="B4278">
        <v>124</v>
      </c>
      <c r="C4278" t="s">
        <v>5178</v>
      </c>
      <c r="D4278">
        <v>103</v>
      </c>
      <c r="E4278" t="s">
        <v>5615</v>
      </c>
      <c r="F4278" t="s">
        <v>5795</v>
      </c>
      <c r="G4278" t="s">
        <v>156</v>
      </c>
      <c r="H4278">
        <v>95</v>
      </c>
      <c r="I4278">
        <v>4</v>
      </c>
      <c r="J4278">
        <v>14</v>
      </c>
      <c r="K4278">
        <v>3507</v>
      </c>
      <c r="L4278">
        <v>21</v>
      </c>
      <c r="M4278">
        <v>36.888392831055199</v>
      </c>
    </row>
    <row r="4279" spans="1:13" outlineLevel="2" collapsed="1" x14ac:dyDescent="0.2">
      <c r="E4279" s="10" t="s">
        <v>13228</v>
      </c>
      <c r="M4279">
        <f>SUBTOTAL(1,M4270:M4278)</f>
        <v>37.600122488530964</v>
      </c>
    </row>
    <row r="4280" spans="1:13" hidden="1" outlineLevel="3" x14ac:dyDescent="0.2">
      <c r="A4280">
        <v>1982</v>
      </c>
      <c r="B4280">
        <v>9</v>
      </c>
      <c r="C4280" t="s">
        <v>4776</v>
      </c>
      <c r="D4280">
        <v>91</v>
      </c>
      <c r="E4280" t="s">
        <v>5629</v>
      </c>
      <c r="F4280" t="s">
        <v>5630</v>
      </c>
      <c r="G4280" t="s">
        <v>156</v>
      </c>
      <c r="H4280">
        <v>92</v>
      </c>
      <c r="I4280">
        <v>25</v>
      </c>
      <c r="J4280">
        <v>47</v>
      </c>
      <c r="K4280">
        <v>3507</v>
      </c>
      <c r="L4280">
        <v>21</v>
      </c>
      <c r="M4280">
        <v>37.942340577075001</v>
      </c>
    </row>
    <row r="4281" spans="1:13" hidden="1" outlineLevel="3" x14ac:dyDescent="0.2">
      <c r="A4281">
        <v>1982</v>
      </c>
      <c r="B4281">
        <v>22</v>
      </c>
      <c r="C4281" t="s">
        <v>5515</v>
      </c>
      <c r="D4281">
        <v>96</v>
      </c>
      <c r="E4281" t="s">
        <v>5629</v>
      </c>
      <c r="F4281" t="s">
        <v>5647</v>
      </c>
      <c r="G4281" t="s">
        <v>156</v>
      </c>
      <c r="H4281">
        <v>92</v>
      </c>
      <c r="I4281">
        <v>44</v>
      </c>
      <c r="J4281">
        <v>34</v>
      </c>
      <c r="K4281">
        <v>3507</v>
      </c>
      <c r="L4281">
        <v>21</v>
      </c>
      <c r="M4281">
        <v>37.814265261745398</v>
      </c>
    </row>
    <row r="4282" spans="1:13" hidden="1" outlineLevel="3" x14ac:dyDescent="0.2">
      <c r="A4282">
        <v>1982</v>
      </c>
      <c r="B4282">
        <v>24</v>
      </c>
      <c r="C4282" t="s">
        <v>5108</v>
      </c>
      <c r="D4282">
        <v>95</v>
      </c>
      <c r="E4282" t="s">
        <v>5629</v>
      </c>
      <c r="F4282" t="s">
        <v>5649</v>
      </c>
      <c r="G4282" t="s">
        <v>156</v>
      </c>
      <c r="H4282">
        <v>92</v>
      </c>
      <c r="I4282">
        <v>53</v>
      </c>
      <c r="J4282">
        <v>14</v>
      </c>
      <c r="K4282">
        <v>3507</v>
      </c>
      <c r="L4282">
        <v>21</v>
      </c>
      <c r="M4282">
        <v>37.755462119535601</v>
      </c>
    </row>
    <row r="4283" spans="1:13" hidden="1" outlineLevel="3" x14ac:dyDescent="0.2">
      <c r="A4283">
        <v>1982</v>
      </c>
      <c r="B4283">
        <v>85</v>
      </c>
      <c r="C4283" t="s">
        <v>5590</v>
      </c>
      <c r="D4283">
        <v>93</v>
      </c>
      <c r="E4283" t="s">
        <v>5629</v>
      </c>
      <c r="F4283" t="s">
        <v>5732</v>
      </c>
      <c r="G4283" t="s">
        <v>156</v>
      </c>
      <c r="H4283">
        <v>94</v>
      </c>
      <c r="I4283">
        <v>0</v>
      </c>
      <c r="J4283">
        <v>3</v>
      </c>
      <c r="K4283">
        <v>3507</v>
      </c>
      <c r="L4283">
        <v>21</v>
      </c>
      <c r="M4283">
        <v>37.308179892022203</v>
      </c>
    </row>
    <row r="4284" spans="1:13" hidden="1" outlineLevel="3" x14ac:dyDescent="0.2">
      <c r="A4284">
        <v>1982</v>
      </c>
      <c r="B4284">
        <v>88</v>
      </c>
      <c r="C4284" t="s">
        <v>5233</v>
      </c>
      <c r="D4284">
        <v>92</v>
      </c>
      <c r="E4284" t="s">
        <v>5629</v>
      </c>
      <c r="F4284" t="s">
        <v>5736</v>
      </c>
      <c r="G4284" t="s">
        <v>156</v>
      </c>
      <c r="H4284">
        <v>94</v>
      </c>
      <c r="I4284">
        <v>3</v>
      </c>
      <c r="J4284">
        <v>25</v>
      </c>
      <c r="K4284">
        <v>3507</v>
      </c>
      <c r="L4284">
        <v>21</v>
      </c>
      <c r="M4284">
        <v>37.285923125765997</v>
      </c>
    </row>
    <row r="4285" spans="1:13" hidden="1" outlineLevel="3" x14ac:dyDescent="0.2">
      <c r="A4285">
        <v>1982</v>
      </c>
      <c r="B4285">
        <v>100</v>
      </c>
      <c r="C4285" t="s">
        <v>5154</v>
      </c>
      <c r="D4285">
        <v>94</v>
      </c>
      <c r="E4285" t="s">
        <v>5629</v>
      </c>
      <c r="F4285" t="s">
        <v>5754</v>
      </c>
      <c r="G4285" t="s">
        <v>156</v>
      </c>
      <c r="H4285">
        <v>94</v>
      </c>
      <c r="I4285">
        <v>20</v>
      </c>
      <c r="J4285">
        <v>37</v>
      </c>
      <c r="K4285">
        <v>3507</v>
      </c>
      <c r="L4285">
        <v>21</v>
      </c>
      <c r="M4285">
        <v>37.172628423875999</v>
      </c>
    </row>
    <row r="4286" spans="1:13" hidden="1" outlineLevel="3" x14ac:dyDescent="0.2">
      <c r="A4286">
        <v>1982</v>
      </c>
      <c r="B4286">
        <v>102</v>
      </c>
      <c r="C4286" t="s">
        <v>5757</v>
      </c>
      <c r="D4286">
        <v>99</v>
      </c>
      <c r="E4286" t="s">
        <v>5629</v>
      </c>
      <c r="F4286" t="s">
        <v>5758</v>
      </c>
      <c r="G4286" t="s">
        <v>156</v>
      </c>
      <c r="H4286">
        <v>94</v>
      </c>
      <c r="I4286">
        <v>23</v>
      </c>
      <c r="J4286">
        <v>28</v>
      </c>
      <c r="K4286">
        <v>3507</v>
      </c>
      <c r="L4286">
        <v>21</v>
      </c>
      <c r="M4286">
        <v>37.153922214897797</v>
      </c>
    </row>
    <row r="4287" spans="1:13" outlineLevel="2" collapsed="1" x14ac:dyDescent="0.2">
      <c r="E4287" s="10" t="s">
        <v>13229</v>
      </c>
      <c r="M4287">
        <f>SUBTOTAL(1,M4280:M4286)</f>
        <v>37.490388802131143</v>
      </c>
    </row>
    <row r="4288" spans="1:13" hidden="1" outlineLevel="3" x14ac:dyDescent="0.2">
      <c r="A4288">
        <v>1982</v>
      </c>
      <c r="B4288">
        <v>33</v>
      </c>
      <c r="C4288" t="s">
        <v>5659</v>
      </c>
      <c r="D4288">
        <v>161</v>
      </c>
      <c r="E4288" t="s">
        <v>5660</v>
      </c>
      <c r="F4288" t="s">
        <v>5661</v>
      </c>
      <c r="G4288" t="s">
        <v>156</v>
      </c>
      <c r="H4288">
        <v>93</v>
      </c>
      <c r="I4288">
        <v>1</v>
      </c>
      <c r="J4288">
        <v>21</v>
      </c>
      <c r="K4288">
        <v>3507</v>
      </c>
      <c r="L4288">
        <v>21</v>
      </c>
      <c r="M4288">
        <v>37.700556317020002</v>
      </c>
    </row>
    <row r="4289" spans="1:13" hidden="1" outlineLevel="3" x14ac:dyDescent="0.2">
      <c r="A4289">
        <v>1982</v>
      </c>
      <c r="B4289">
        <v>106</v>
      </c>
      <c r="C4289" t="s">
        <v>1853</v>
      </c>
      <c r="D4289">
        <v>163</v>
      </c>
      <c r="E4289" t="s">
        <v>5660</v>
      </c>
      <c r="F4289" t="s">
        <v>5764</v>
      </c>
      <c r="G4289" t="s">
        <v>156</v>
      </c>
      <c r="H4289">
        <v>94</v>
      </c>
      <c r="I4289">
        <v>24</v>
      </c>
      <c r="J4289">
        <v>44</v>
      </c>
      <c r="K4289">
        <v>3507</v>
      </c>
      <c r="L4289">
        <v>21</v>
      </c>
      <c r="M4289">
        <v>37.145614386084603</v>
      </c>
    </row>
    <row r="4290" spans="1:13" hidden="1" outlineLevel="3" x14ac:dyDescent="0.2">
      <c r="A4290">
        <v>1982</v>
      </c>
      <c r="B4290">
        <v>113</v>
      </c>
      <c r="C4290" t="s">
        <v>5776</v>
      </c>
      <c r="D4290">
        <v>162</v>
      </c>
      <c r="E4290" t="s">
        <v>5660</v>
      </c>
      <c r="F4290" t="s">
        <v>5777</v>
      </c>
      <c r="G4290" t="s">
        <v>156</v>
      </c>
      <c r="H4290">
        <v>94</v>
      </c>
      <c r="I4290">
        <v>36</v>
      </c>
      <c r="J4290">
        <v>20</v>
      </c>
      <c r="K4290">
        <v>3507</v>
      </c>
      <c r="L4290">
        <v>21</v>
      </c>
      <c r="M4290">
        <v>37.069704621527897</v>
      </c>
    </row>
    <row r="4291" spans="1:13" hidden="1" outlineLevel="3" x14ac:dyDescent="0.2">
      <c r="A4291">
        <v>1982</v>
      </c>
      <c r="B4291">
        <v>121</v>
      </c>
      <c r="C4291" t="s">
        <v>5790</v>
      </c>
      <c r="D4291">
        <v>168</v>
      </c>
      <c r="E4291" t="s">
        <v>5660</v>
      </c>
      <c r="F4291" t="s">
        <v>5791</v>
      </c>
      <c r="G4291" t="s">
        <v>156</v>
      </c>
      <c r="H4291">
        <v>94</v>
      </c>
      <c r="I4291">
        <v>55</v>
      </c>
      <c r="J4291">
        <v>4</v>
      </c>
      <c r="K4291">
        <v>3507</v>
      </c>
      <c r="L4291">
        <v>21</v>
      </c>
      <c r="M4291">
        <v>36.947767658558199</v>
      </c>
    </row>
    <row r="4292" spans="1:13" outlineLevel="2" collapsed="1" x14ac:dyDescent="0.2">
      <c r="E4292" s="10" t="s">
        <v>13230</v>
      </c>
      <c r="M4292">
        <f>SUBTOTAL(1,M4288:M4291)</f>
        <v>37.215910745797679</v>
      </c>
    </row>
    <row r="4293" spans="1:13" hidden="1" outlineLevel="3" x14ac:dyDescent="0.2">
      <c r="A4293">
        <v>1982</v>
      </c>
      <c r="B4293">
        <v>58</v>
      </c>
      <c r="C4293" t="s">
        <v>5690</v>
      </c>
      <c r="D4293">
        <v>147</v>
      </c>
      <c r="E4293" t="s">
        <v>5691</v>
      </c>
      <c r="F4293" t="s">
        <v>5692</v>
      </c>
      <c r="G4293" t="s">
        <v>156</v>
      </c>
      <c r="H4293">
        <v>93</v>
      </c>
      <c r="I4293">
        <v>31</v>
      </c>
      <c r="J4293">
        <v>35</v>
      </c>
      <c r="K4293">
        <v>3507</v>
      </c>
      <c r="L4293">
        <v>21</v>
      </c>
      <c r="M4293">
        <v>37.4974383343976</v>
      </c>
    </row>
    <row r="4294" spans="1:13" hidden="1" outlineLevel="3" x14ac:dyDescent="0.2">
      <c r="A4294">
        <v>1982</v>
      </c>
      <c r="B4294">
        <v>76</v>
      </c>
      <c r="C4294" t="s">
        <v>5305</v>
      </c>
      <c r="D4294">
        <v>146</v>
      </c>
      <c r="E4294" t="s">
        <v>5691</v>
      </c>
      <c r="F4294" t="s">
        <v>5718</v>
      </c>
      <c r="G4294" t="s">
        <v>156</v>
      </c>
      <c r="H4294">
        <v>93</v>
      </c>
      <c r="I4294">
        <v>51</v>
      </c>
      <c r="J4294">
        <v>36</v>
      </c>
      <c r="K4294">
        <v>3507</v>
      </c>
      <c r="L4294">
        <v>21</v>
      </c>
      <c r="M4294">
        <v>37.364159386319997</v>
      </c>
    </row>
    <row r="4295" spans="1:13" hidden="1" outlineLevel="3" x14ac:dyDescent="0.2">
      <c r="A4295">
        <v>1982</v>
      </c>
      <c r="B4295">
        <v>109</v>
      </c>
      <c r="C4295" t="s">
        <v>5769</v>
      </c>
      <c r="D4295">
        <v>144</v>
      </c>
      <c r="E4295" t="s">
        <v>5691</v>
      </c>
      <c r="F4295" t="s">
        <v>5770</v>
      </c>
      <c r="G4295" t="s">
        <v>156</v>
      </c>
      <c r="H4295">
        <v>94</v>
      </c>
      <c r="I4295">
        <v>28</v>
      </c>
      <c r="J4295">
        <v>12</v>
      </c>
      <c r="K4295">
        <v>3507</v>
      </c>
      <c r="L4295">
        <v>21</v>
      </c>
      <c r="M4295">
        <v>37.122896157510297</v>
      </c>
    </row>
    <row r="4296" spans="1:13" hidden="1" outlineLevel="3" x14ac:dyDescent="0.2">
      <c r="A4296">
        <v>1982</v>
      </c>
      <c r="B4296">
        <v>116</v>
      </c>
      <c r="C4296" t="s">
        <v>5781</v>
      </c>
      <c r="D4296">
        <v>150</v>
      </c>
      <c r="E4296" t="s">
        <v>5691</v>
      </c>
      <c r="F4296" t="s">
        <v>5782</v>
      </c>
      <c r="G4296" t="s">
        <v>156</v>
      </c>
      <c r="H4296">
        <v>94</v>
      </c>
      <c r="I4296">
        <v>43</v>
      </c>
      <c r="J4296">
        <v>19</v>
      </c>
      <c r="K4296">
        <v>3507</v>
      </c>
      <c r="L4296">
        <v>21</v>
      </c>
      <c r="M4296">
        <v>37.024155496057098</v>
      </c>
    </row>
    <row r="4297" spans="1:13" hidden="1" outlineLevel="3" x14ac:dyDescent="0.2">
      <c r="A4297">
        <v>1982</v>
      </c>
      <c r="B4297">
        <v>120</v>
      </c>
      <c r="C4297" t="s">
        <v>5788</v>
      </c>
      <c r="D4297">
        <v>142</v>
      </c>
      <c r="E4297" t="s">
        <v>5691</v>
      </c>
      <c r="F4297" t="s">
        <v>5789</v>
      </c>
      <c r="G4297" t="s">
        <v>156</v>
      </c>
      <c r="H4297">
        <v>94</v>
      </c>
      <c r="I4297">
        <v>53</v>
      </c>
      <c r="J4297">
        <v>56</v>
      </c>
      <c r="K4297">
        <v>3507</v>
      </c>
      <c r="L4297">
        <v>21</v>
      </c>
      <c r="M4297">
        <v>36.955121825568703</v>
      </c>
    </row>
    <row r="4298" spans="1:13" outlineLevel="2" collapsed="1" x14ac:dyDescent="0.2">
      <c r="E4298" s="10" t="s">
        <v>13231</v>
      </c>
      <c r="M4298">
        <f>SUBTOTAL(1,M4293:M4297)</f>
        <v>37.192754239970739</v>
      </c>
    </row>
    <row r="4299" spans="1:13" hidden="1" outlineLevel="3" x14ac:dyDescent="0.2">
      <c r="A4299">
        <v>1982</v>
      </c>
      <c r="B4299">
        <v>11</v>
      </c>
      <c r="C4299" t="s">
        <v>5218</v>
      </c>
      <c r="D4299">
        <v>11</v>
      </c>
      <c r="E4299" t="s">
        <v>5214</v>
      </c>
      <c r="F4299" t="s">
        <v>5632</v>
      </c>
      <c r="G4299" t="s">
        <v>156</v>
      </c>
      <c r="H4299">
        <v>92</v>
      </c>
      <c r="I4299">
        <v>26</v>
      </c>
      <c r="J4299">
        <v>7</v>
      </c>
      <c r="K4299">
        <v>3507</v>
      </c>
      <c r="L4299">
        <v>21</v>
      </c>
      <c r="M4299">
        <v>37.940060162215602</v>
      </c>
    </row>
    <row r="4300" spans="1:13" hidden="1" outlineLevel="3" x14ac:dyDescent="0.2">
      <c r="A4300">
        <v>1982</v>
      </c>
      <c r="B4300">
        <v>12</v>
      </c>
      <c r="C4300" t="s">
        <v>5031</v>
      </c>
      <c r="D4300">
        <v>18</v>
      </c>
      <c r="E4300" t="s">
        <v>5214</v>
      </c>
      <c r="F4300" t="s">
        <v>5633</v>
      </c>
      <c r="G4300" t="s">
        <v>156</v>
      </c>
      <c r="H4300">
        <v>92</v>
      </c>
      <c r="I4300">
        <v>28</v>
      </c>
      <c r="J4300">
        <v>38</v>
      </c>
      <c r="K4300">
        <v>3507</v>
      </c>
      <c r="L4300">
        <v>21</v>
      </c>
      <c r="M4300">
        <v>37.922851873434297</v>
      </c>
    </row>
    <row r="4301" spans="1:13" hidden="1" outlineLevel="3" x14ac:dyDescent="0.2">
      <c r="A4301">
        <v>1982</v>
      </c>
      <c r="B4301">
        <v>28</v>
      </c>
      <c r="C4301" t="s">
        <v>5328</v>
      </c>
      <c r="D4301">
        <v>13</v>
      </c>
      <c r="E4301" t="s">
        <v>5214</v>
      </c>
      <c r="F4301" t="s">
        <v>5653</v>
      </c>
      <c r="G4301" t="s">
        <v>156</v>
      </c>
      <c r="H4301">
        <v>92</v>
      </c>
      <c r="I4301">
        <v>57</v>
      </c>
      <c r="J4301">
        <v>37</v>
      </c>
      <c r="K4301">
        <v>3507</v>
      </c>
      <c r="L4301">
        <v>21</v>
      </c>
      <c r="M4301">
        <v>37.725790884398002</v>
      </c>
    </row>
    <row r="4302" spans="1:13" hidden="1" outlineLevel="3" x14ac:dyDescent="0.2">
      <c r="A4302">
        <v>1982</v>
      </c>
      <c r="B4302">
        <v>39</v>
      </c>
      <c r="C4302" t="s">
        <v>5100</v>
      </c>
      <c r="D4302">
        <v>12</v>
      </c>
      <c r="E4302" t="s">
        <v>5214</v>
      </c>
      <c r="F4302" t="s">
        <v>5667</v>
      </c>
      <c r="G4302" t="s">
        <v>156</v>
      </c>
      <c r="H4302">
        <v>93</v>
      </c>
      <c r="I4302">
        <v>4</v>
      </c>
      <c r="J4302">
        <v>16</v>
      </c>
      <c r="K4302">
        <v>3507</v>
      </c>
      <c r="L4302">
        <v>21</v>
      </c>
      <c r="M4302">
        <v>37.680865288190603</v>
      </c>
    </row>
    <row r="4303" spans="1:13" hidden="1" outlineLevel="3" x14ac:dyDescent="0.2">
      <c r="A4303">
        <v>1982</v>
      </c>
      <c r="B4303">
        <v>42</v>
      </c>
      <c r="C4303" t="s">
        <v>5249</v>
      </c>
      <c r="D4303">
        <v>20</v>
      </c>
      <c r="E4303" t="s">
        <v>5214</v>
      </c>
      <c r="F4303" t="s">
        <v>5670</v>
      </c>
      <c r="G4303" t="s">
        <v>156</v>
      </c>
      <c r="H4303">
        <v>93</v>
      </c>
      <c r="I4303">
        <v>8</v>
      </c>
      <c r="J4303">
        <v>46</v>
      </c>
      <c r="K4303">
        <v>3507</v>
      </c>
      <c r="L4303">
        <v>21</v>
      </c>
      <c r="M4303">
        <v>37.650525160589901</v>
      </c>
    </row>
    <row r="4304" spans="1:13" hidden="1" outlineLevel="3" x14ac:dyDescent="0.2">
      <c r="A4304">
        <v>1982</v>
      </c>
      <c r="B4304">
        <v>96</v>
      </c>
      <c r="C4304" t="s">
        <v>5747</v>
      </c>
      <c r="D4304">
        <v>15</v>
      </c>
      <c r="E4304" t="s">
        <v>5214</v>
      </c>
      <c r="F4304" t="s">
        <v>5748</v>
      </c>
      <c r="G4304" t="s">
        <v>156</v>
      </c>
      <c r="H4304">
        <v>94</v>
      </c>
      <c r="I4304">
        <v>17</v>
      </c>
      <c r="J4304">
        <v>46</v>
      </c>
      <c r="K4304">
        <v>3507</v>
      </c>
      <c r="L4304">
        <v>21</v>
      </c>
      <c r="M4304">
        <v>37.191353478698801</v>
      </c>
    </row>
    <row r="4305" spans="1:13" hidden="1" outlineLevel="3" x14ac:dyDescent="0.2">
      <c r="A4305">
        <v>1982</v>
      </c>
      <c r="B4305">
        <v>111</v>
      </c>
      <c r="C4305" t="s">
        <v>5170</v>
      </c>
      <c r="D4305">
        <v>17</v>
      </c>
      <c r="E4305" t="s">
        <v>5214</v>
      </c>
      <c r="F4305" t="s">
        <v>5773</v>
      </c>
      <c r="G4305" t="s">
        <v>156</v>
      </c>
      <c r="H4305">
        <v>94</v>
      </c>
      <c r="I4305">
        <v>31</v>
      </c>
      <c r="J4305">
        <v>40</v>
      </c>
      <c r="K4305">
        <v>3507</v>
      </c>
      <c r="L4305">
        <v>21</v>
      </c>
      <c r="M4305">
        <v>37.100205700852101</v>
      </c>
    </row>
    <row r="4306" spans="1:13" outlineLevel="2" collapsed="1" x14ac:dyDescent="0.2">
      <c r="E4306" s="10" t="s">
        <v>13205</v>
      </c>
      <c r="M4306">
        <f>SUBTOTAL(1,M4299:M4305)</f>
        <v>37.601664649768466</v>
      </c>
    </row>
    <row r="4307" spans="1:13" hidden="1" outlineLevel="3" x14ac:dyDescent="0.2">
      <c r="A4307">
        <v>1982</v>
      </c>
      <c r="B4307">
        <v>5</v>
      </c>
      <c r="C4307" t="s">
        <v>5457</v>
      </c>
      <c r="D4307">
        <v>42</v>
      </c>
      <c r="E4307" t="s">
        <v>5620</v>
      </c>
      <c r="F4307" t="s">
        <v>5621</v>
      </c>
      <c r="G4307" t="s">
        <v>156</v>
      </c>
      <c r="H4307">
        <v>92</v>
      </c>
      <c r="I4307">
        <v>21</v>
      </c>
      <c r="J4307">
        <v>2</v>
      </c>
      <c r="K4307">
        <v>3507</v>
      </c>
      <c r="L4307">
        <v>21</v>
      </c>
      <c r="M4307">
        <v>37.974866300509497</v>
      </c>
    </row>
    <row r="4308" spans="1:13" hidden="1" outlineLevel="3" x14ac:dyDescent="0.2">
      <c r="A4308">
        <v>1982</v>
      </c>
      <c r="B4308">
        <v>13</v>
      </c>
      <c r="C4308" t="s">
        <v>5193</v>
      </c>
      <c r="D4308">
        <v>41</v>
      </c>
      <c r="E4308" t="s">
        <v>5620</v>
      </c>
      <c r="F4308" t="s">
        <v>5634</v>
      </c>
      <c r="G4308" t="s">
        <v>156</v>
      </c>
      <c r="H4308">
        <v>92</v>
      </c>
      <c r="I4308">
        <v>28</v>
      </c>
      <c r="J4308">
        <v>48</v>
      </c>
      <c r="K4308">
        <v>3507</v>
      </c>
      <c r="L4308">
        <v>21</v>
      </c>
      <c r="M4308">
        <v>37.921712802768099</v>
      </c>
    </row>
    <row r="4309" spans="1:13" hidden="1" outlineLevel="3" x14ac:dyDescent="0.2">
      <c r="A4309">
        <v>1982</v>
      </c>
      <c r="B4309">
        <v>20</v>
      </c>
      <c r="C4309" t="s">
        <v>5367</v>
      </c>
      <c r="D4309">
        <v>50</v>
      </c>
      <c r="E4309" t="s">
        <v>5620</v>
      </c>
      <c r="F4309" t="s">
        <v>5644</v>
      </c>
      <c r="G4309" t="s">
        <v>156</v>
      </c>
      <c r="H4309">
        <v>92</v>
      </c>
      <c r="I4309">
        <v>43</v>
      </c>
      <c r="J4309">
        <v>8</v>
      </c>
      <c r="K4309">
        <v>3507</v>
      </c>
      <c r="L4309">
        <v>21</v>
      </c>
      <c r="M4309">
        <v>37.824008053015604</v>
      </c>
    </row>
    <row r="4310" spans="1:13" hidden="1" outlineLevel="3" x14ac:dyDescent="0.2">
      <c r="A4310">
        <v>1982</v>
      </c>
      <c r="B4310">
        <v>38</v>
      </c>
      <c r="C4310" t="s">
        <v>5112</v>
      </c>
      <c r="D4310">
        <v>49</v>
      </c>
      <c r="E4310" t="s">
        <v>5620</v>
      </c>
      <c r="F4310" t="s">
        <v>5666</v>
      </c>
      <c r="G4310" t="s">
        <v>156</v>
      </c>
      <c r="H4310">
        <v>93</v>
      </c>
      <c r="I4310">
        <v>3</v>
      </c>
      <c r="J4310">
        <v>51</v>
      </c>
      <c r="K4310">
        <v>3507</v>
      </c>
      <c r="L4310">
        <v>21</v>
      </c>
      <c r="M4310">
        <v>37.683677032871501</v>
      </c>
    </row>
    <row r="4311" spans="1:13" hidden="1" outlineLevel="3" x14ac:dyDescent="0.2">
      <c r="A4311">
        <v>1982</v>
      </c>
      <c r="B4311">
        <v>48</v>
      </c>
      <c r="C4311" t="s">
        <v>5015</v>
      </c>
      <c r="D4311">
        <v>47</v>
      </c>
      <c r="E4311" t="s">
        <v>5620</v>
      </c>
      <c r="F4311" t="s">
        <v>5675</v>
      </c>
      <c r="G4311" t="s">
        <v>156</v>
      </c>
      <c r="H4311">
        <v>93</v>
      </c>
      <c r="I4311">
        <v>13</v>
      </c>
      <c r="J4311">
        <v>44</v>
      </c>
      <c r="K4311">
        <v>3507</v>
      </c>
      <c r="L4311">
        <v>21</v>
      </c>
      <c r="M4311">
        <v>37.617095320954398</v>
      </c>
    </row>
    <row r="4312" spans="1:13" hidden="1" outlineLevel="3" x14ac:dyDescent="0.2">
      <c r="A4312">
        <v>1982</v>
      </c>
      <c r="B4312">
        <v>56</v>
      </c>
      <c r="C4312" t="s">
        <v>5386</v>
      </c>
      <c r="D4312">
        <v>48</v>
      </c>
      <c r="E4312" t="s">
        <v>5620</v>
      </c>
      <c r="F4312" t="s">
        <v>5688</v>
      </c>
      <c r="G4312" t="s">
        <v>156</v>
      </c>
      <c r="H4312">
        <v>93</v>
      </c>
      <c r="I4312">
        <v>25</v>
      </c>
      <c r="J4312">
        <v>50</v>
      </c>
      <c r="K4312">
        <v>3507</v>
      </c>
      <c r="L4312">
        <v>21</v>
      </c>
      <c r="M4312">
        <v>37.5359001040582</v>
      </c>
    </row>
    <row r="4313" spans="1:13" hidden="1" outlineLevel="3" x14ac:dyDescent="0.2">
      <c r="A4313">
        <v>1982</v>
      </c>
      <c r="B4313">
        <v>60</v>
      </c>
      <c r="C4313" t="s">
        <v>5258</v>
      </c>
      <c r="D4313">
        <v>46</v>
      </c>
      <c r="E4313" t="s">
        <v>5620</v>
      </c>
      <c r="F4313" t="s">
        <v>5695</v>
      </c>
      <c r="G4313" t="s">
        <v>156</v>
      </c>
      <c r="H4313">
        <v>93</v>
      </c>
      <c r="I4313">
        <v>31</v>
      </c>
      <c r="J4313">
        <v>50</v>
      </c>
      <c r="K4313">
        <v>3507</v>
      </c>
      <c r="L4313">
        <v>21</v>
      </c>
      <c r="M4313">
        <v>37.495767871462</v>
      </c>
    </row>
    <row r="4314" spans="1:13" hidden="1" outlineLevel="3" x14ac:dyDescent="0.2">
      <c r="A4314">
        <v>1982</v>
      </c>
      <c r="B4314">
        <v>66</v>
      </c>
      <c r="C4314" t="s">
        <v>5428</v>
      </c>
      <c r="D4314">
        <v>44</v>
      </c>
      <c r="E4314" t="s">
        <v>5620</v>
      </c>
      <c r="F4314" t="s">
        <v>5704</v>
      </c>
      <c r="G4314" t="s">
        <v>156</v>
      </c>
      <c r="H4314">
        <v>93</v>
      </c>
      <c r="I4314">
        <v>39</v>
      </c>
      <c r="J4314">
        <v>42</v>
      </c>
      <c r="K4314">
        <v>3507</v>
      </c>
      <c r="L4314">
        <v>21</v>
      </c>
      <c r="M4314">
        <v>37.443279890385597</v>
      </c>
    </row>
    <row r="4315" spans="1:13" hidden="1" outlineLevel="3" x14ac:dyDescent="0.2">
      <c r="A4315">
        <v>1982</v>
      </c>
      <c r="B4315">
        <v>115</v>
      </c>
      <c r="C4315" t="s">
        <v>4973</v>
      </c>
      <c r="D4315">
        <v>45</v>
      </c>
      <c r="E4315" t="s">
        <v>5620</v>
      </c>
      <c r="F4315" t="s">
        <v>5780</v>
      </c>
      <c r="G4315" t="s">
        <v>156</v>
      </c>
      <c r="H4315">
        <v>94</v>
      </c>
      <c r="I4315">
        <v>42</v>
      </c>
      <c r="J4315">
        <v>35</v>
      </c>
      <c r="K4315">
        <v>3507</v>
      </c>
      <c r="L4315">
        <v>21</v>
      </c>
      <c r="M4315">
        <v>37.028933436963797</v>
      </c>
    </row>
    <row r="4316" spans="1:13" outlineLevel="2" collapsed="1" x14ac:dyDescent="0.2">
      <c r="E4316" s="10" t="s">
        <v>13232</v>
      </c>
      <c r="M4316">
        <f>SUBTOTAL(1,M4307:M4315)</f>
        <v>37.613915645887637</v>
      </c>
    </row>
    <row r="4317" spans="1:13" hidden="1" outlineLevel="3" x14ac:dyDescent="0.2">
      <c r="A4317">
        <v>1982</v>
      </c>
      <c r="B4317">
        <v>21</v>
      </c>
      <c r="C4317" t="s">
        <v>5301</v>
      </c>
      <c r="D4317">
        <v>131</v>
      </c>
      <c r="E4317" t="s">
        <v>5645</v>
      </c>
      <c r="F4317" t="s">
        <v>5646</v>
      </c>
      <c r="G4317" t="s">
        <v>156</v>
      </c>
      <c r="H4317">
        <v>92</v>
      </c>
      <c r="I4317">
        <v>43</v>
      </c>
      <c r="J4317">
        <v>48</v>
      </c>
      <c r="K4317">
        <v>3507</v>
      </c>
      <c r="L4317">
        <v>21</v>
      </c>
      <c r="M4317">
        <v>37.819475897767703</v>
      </c>
    </row>
    <row r="4318" spans="1:13" hidden="1" outlineLevel="3" x14ac:dyDescent="0.2">
      <c r="A4318">
        <v>1982</v>
      </c>
      <c r="B4318">
        <v>69</v>
      </c>
      <c r="C4318" t="s">
        <v>5707</v>
      </c>
      <c r="D4318">
        <v>140</v>
      </c>
      <c r="E4318" t="s">
        <v>5645</v>
      </c>
      <c r="F4318" t="s">
        <v>5706</v>
      </c>
      <c r="G4318" t="s">
        <v>156</v>
      </c>
      <c r="H4318">
        <v>93</v>
      </c>
      <c r="I4318">
        <v>40</v>
      </c>
      <c r="J4318">
        <v>7</v>
      </c>
      <c r="K4318">
        <v>3507</v>
      </c>
      <c r="L4318">
        <v>21</v>
      </c>
      <c r="M4318">
        <v>37.440503904130097</v>
      </c>
    </row>
    <row r="4319" spans="1:13" hidden="1" outlineLevel="3" x14ac:dyDescent="0.2">
      <c r="A4319">
        <v>1982</v>
      </c>
      <c r="B4319">
        <v>78</v>
      </c>
      <c r="C4319" t="s">
        <v>5721</v>
      </c>
      <c r="D4319">
        <v>137</v>
      </c>
      <c r="E4319" t="s">
        <v>5645</v>
      </c>
      <c r="F4319" t="s">
        <v>5722</v>
      </c>
      <c r="G4319" t="s">
        <v>156</v>
      </c>
      <c r="H4319">
        <v>93</v>
      </c>
      <c r="I4319">
        <v>52</v>
      </c>
      <c r="J4319">
        <v>36</v>
      </c>
      <c r="K4319">
        <v>3507</v>
      </c>
      <c r="L4319">
        <v>21</v>
      </c>
      <c r="M4319">
        <v>37.357525831765003</v>
      </c>
    </row>
    <row r="4320" spans="1:13" hidden="1" outlineLevel="3" x14ac:dyDescent="0.2">
      <c r="A4320">
        <v>1982</v>
      </c>
      <c r="B4320">
        <v>79</v>
      </c>
      <c r="C4320" t="s">
        <v>5723</v>
      </c>
      <c r="D4320">
        <v>133</v>
      </c>
      <c r="E4320" t="s">
        <v>5645</v>
      </c>
      <c r="F4320" t="s">
        <v>5724</v>
      </c>
      <c r="G4320" t="s">
        <v>156</v>
      </c>
      <c r="H4320">
        <v>93</v>
      </c>
      <c r="I4320">
        <v>52</v>
      </c>
      <c r="J4320">
        <v>44</v>
      </c>
      <c r="K4320">
        <v>3507</v>
      </c>
      <c r="L4320">
        <v>21</v>
      </c>
      <c r="M4320">
        <v>37.356641535784803</v>
      </c>
    </row>
    <row r="4321" spans="1:13" hidden="1" outlineLevel="3" x14ac:dyDescent="0.2">
      <c r="A4321">
        <v>1982</v>
      </c>
      <c r="B4321">
        <v>90</v>
      </c>
      <c r="C4321" t="s">
        <v>5120</v>
      </c>
      <c r="D4321">
        <v>139</v>
      </c>
      <c r="E4321" t="s">
        <v>5645</v>
      </c>
      <c r="F4321" t="s">
        <v>5739</v>
      </c>
      <c r="G4321" t="s">
        <v>156</v>
      </c>
      <c r="H4321">
        <v>94</v>
      </c>
      <c r="I4321">
        <v>5</v>
      </c>
      <c r="J4321">
        <v>28</v>
      </c>
      <c r="K4321">
        <v>3507</v>
      </c>
      <c r="L4321">
        <v>21</v>
      </c>
      <c r="M4321">
        <v>37.272383741527101</v>
      </c>
    </row>
    <row r="4322" spans="1:13" hidden="1" outlineLevel="3" x14ac:dyDescent="0.2">
      <c r="A4322">
        <v>1982</v>
      </c>
      <c r="B4322">
        <v>95</v>
      </c>
      <c r="C4322" t="s">
        <v>5745</v>
      </c>
      <c r="D4322">
        <v>136</v>
      </c>
      <c r="E4322" t="s">
        <v>5645</v>
      </c>
      <c r="F4322" t="s">
        <v>5746</v>
      </c>
      <c r="G4322" t="s">
        <v>156</v>
      </c>
      <c r="H4322">
        <v>94</v>
      </c>
      <c r="I4322">
        <v>16</v>
      </c>
      <c r="J4322">
        <v>37</v>
      </c>
      <c r="K4322">
        <v>3507</v>
      </c>
      <c r="L4322">
        <v>21</v>
      </c>
      <c r="M4322">
        <v>37.198914545502703</v>
      </c>
    </row>
    <row r="4323" spans="1:13" hidden="1" outlineLevel="3" x14ac:dyDescent="0.2">
      <c r="A4323">
        <v>1982</v>
      </c>
      <c r="B4323">
        <v>103</v>
      </c>
      <c r="C4323" t="s">
        <v>5759</v>
      </c>
      <c r="D4323">
        <v>134</v>
      </c>
      <c r="E4323" t="s">
        <v>5645</v>
      </c>
      <c r="F4323" t="s">
        <v>5760</v>
      </c>
      <c r="G4323" t="s">
        <v>156</v>
      </c>
      <c r="H4323">
        <v>94</v>
      </c>
      <c r="I4323">
        <v>23</v>
      </c>
      <c r="J4323">
        <v>46</v>
      </c>
      <c r="K4323">
        <v>3507</v>
      </c>
      <c r="L4323">
        <v>21</v>
      </c>
      <c r="M4323">
        <v>37.151954235402798</v>
      </c>
    </row>
    <row r="4324" spans="1:13" outlineLevel="2" collapsed="1" x14ac:dyDescent="0.2">
      <c r="E4324" s="10" t="s">
        <v>13233</v>
      </c>
      <c r="M4324">
        <f>SUBTOTAL(1,M4317:M4323)</f>
        <v>37.371057098840033</v>
      </c>
    </row>
    <row r="4325" spans="1:13" hidden="1" outlineLevel="3" x14ac:dyDescent="0.2">
      <c r="A4325">
        <v>1982</v>
      </c>
      <c r="B4325">
        <v>1</v>
      </c>
      <c r="C4325" t="s">
        <v>5072</v>
      </c>
      <c r="D4325">
        <v>1</v>
      </c>
      <c r="E4325" t="s">
        <v>5073</v>
      </c>
      <c r="F4325" t="s">
        <v>5614</v>
      </c>
      <c r="G4325" t="s">
        <v>156</v>
      </c>
      <c r="H4325">
        <v>92</v>
      </c>
      <c r="I4325">
        <v>8</v>
      </c>
      <c r="J4325">
        <v>46</v>
      </c>
      <c r="K4325">
        <v>3507</v>
      </c>
      <c r="L4325">
        <v>21</v>
      </c>
      <c r="M4325">
        <v>38.059121081856702</v>
      </c>
    </row>
    <row r="4326" spans="1:13" hidden="1" outlineLevel="3" x14ac:dyDescent="0.2">
      <c r="A4326">
        <v>1982</v>
      </c>
      <c r="B4326">
        <v>16</v>
      </c>
      <c r="C4326" t="s">
        <v>5483</v>
      </c>
      <c r="D4326">
        <v>3</v>
      </c>
      <c r="E4326" t="s">
        <v>5073</v>
      </c>
      <c r="F4326" t="s">
        <v>5639</v>
      </c>
      <c r="G4326" t="s">
        <v>156</v>
      </c>
      <c r="H4326">
        <v>92</v>
      </c>
      <c r="I4326">
        <v>40</v>
      </c>
      <c r="J4326">
        <v>21</v>
      </c>
      <c r="K4326">
        <v>3507</v>
      </c>
      <c r="L4326">
        <v>21</v>
      </c>
      <c r="M4326">
        <v>37.842941541449697</v>
      </c>
    </row>
    <row r="4327" spans="1:13" hidden="1" outlineLevel="3" x14ac:dyDescent="0.2">
      <c r="A4327">
        <v>1982</v>
      </c>
      <c r="B4327">
        <v>25</v>
      </c>
      <c r="C4327" t="s">
        <v>5143</v>
      </c>
      <c r="D4327">
        <v>5</v>
      </c>
      <c r="E4327" t="s">
        <v>5073</v>
      </c>
      <c r="F4327" t="s">
        <v>5650</v>
      </c>
      <c r="G4327" t="s">
        <v>156</v>
      </c>
      <c r="H4327">
        <v>92</v>
      </c>
      <c r="I4327">
        <v>53</v>
      </c>
      <c r="J4327">
        <v>23</v>
      </c>
      <c r="K4327">
        <v>3507</v>
      </c>
      <c r="L4327">
        <v>21</v>
      </c>
      <c r="M4327">
        <v>37.754445982840998</v>
      </c>
    </row>
    <row r="4328" spans="1:13" hidden="1" outlineLevel="3" x14ac:dyDescent="0.2">
      <c r="A4328">
        <v>1982</v>
      </c>
      <c r="B4328">
        <v>26</v>
      </c>
      <c r="C4328" t="s">
        <v>5472</v>
      </c>
      <c r="D4328">
        <v>9</v>
      </c>
      <c r="E4328" t="s">
        <v>5073</v>
      </c>
      <c r="F4328" t="s">
        <v>5651</v>
      </c>
      <c r="G4328" t="s">
        <v>156</v>
      </c>
      <c r="H4328">
        <v>92</v>
      </c>
      <c r="I4328">
        <v>54</v>
      </c>
      <c r="J4328">
        <v>17</v>
      </c>
      <c r="K4328">
        <v>3507</v>
      </c>
      <c r="L4328">
        <v>21</v>
      </c>
      <c r="M4328">
        <v>37.748350311101198</v>
      </c>
    </row>
    <row r="4329" spans="1:13" hidden="1" outlineLevel="3" x14ac:dyDescent="0.2">
      <c r="A4329">
        <v>1982</v>
      </c>
      <c r="B4329">
        <v>27</v>
      </c>
      <c r="C4329" t="s">
        <v>4861</v>
      </c>
      <c r="D4329">
        <v>6</v>
      </c>
      <c r="E4329" t="s">
        <v>5073</v>
      </c>
      <c r="F4329" t="s">
        <v>5652</v>
      </c>
      <c r="G4329" t="s">
        <v>156</v>
      </c>
      <c r="H4329">
        <v>92</v>
      </c>
      <c r="I4329">
        <v>55</v>
      </c>
      <c r="J4329">
        <v>44</v>
      </c>
      <c r="K4329">
        <v>3507</v>
      </c>
      <c r="L4329">
        <v>21</v>
      </c>
      <c r="M4329">
        <v>37.738533645798398</v>
      </c>
    </row>
    <row r="4330" spans="1:13" hidden="1" outlineLevel="3" x14ac:dyDescent="0.2">
      <c r="A4330">
        <v>1982</v>
      </c>
      <c r="B4330">
        <v>30</v>
      </c>
      <c r="C4330" t="s">
        <v>5655</v>
      </c>
      <c r="D4330">
        <v>7</v>
      </c>
      <c r="E4330" t="s">
        <v>5073</v>
      </c>
      <c r="F4330" t="s">
        <v>5654</v>
      </c>
      <c r="G4330" t="s">
        <v>156</v>
      </c>
      <c r="H4330">
        <v>92</v>
      </c>
      <c r="I4330">
        <v>58</v>
      </c>
      <c r="J4330">
        <v>14</v>
      </c>
      <c r="K4330">
        <v>3507</v>
      </c>
      <c r="L4330">
        <v>21</v>
      </c>
      <c r="M4330">
        <v>37.721620345748597</v>
      </c>
    </row>
    <row r="4331" spans="1:13" hidden="1" outlineLevel="3" x14ac:dyDescent="0.2">
      <c r="A4331">
        <v>1982</v>
      </c>
      <c r="B4331">
        <v>35</v>
      </c>
      <c r="C4331" t="s">
        <v>5404</v>
      </c>
      <c r="D4331">
        <v>10</v>
      </c>
      <c r="E4331" t="s">
        <v>5073</v>
      </c>
      <c r="F4331" t="s">
        <v>5663</v>
      </c>
      <c r="G4331" t="s">
        <v>156</v>
      </c>
      <c r="H4331">
        <v>93</v>
      </c>
      <c r="I4331">
        <v>2</v>
      </c>
      <c r="J4331">
        <v>34</v>
      </c>
      <c r="K4331">
        <v>3507</v>
      </c>
      <c r="L4331">
        <v>21</v>
      </c>
      <c r="M4331">
        <v>37.692339843680003</v>
      </c>
    </row>
    <row r="4332" spans="1:13" hidden="1" outlineLevel="3" x14ac:dyDescent="0.2">
      <c r="A4332">
        <v>1982</v>
      </c>
      <c r="B4332">
        <v>41</v>
      </c>
      <c r="C4332" t="s">
        <v>5279</v>
      </c>
      <c r="D4332">
        <v>4</v>
      </c>
      <c r="E4332" t="s">
        <v>5073</v>
      </c>
      <c r="F4332" t="s">
        <v>5669</v>
      </c>
      <c r="G4332" t="s">
        <v>156</v>
      </c>
      <c r="H4332">
        <v>93</v>
      </c>
      <c r="I4332">
        <v>6</v>
      </c>
      <c r="J4332">
        <v>2</v>
      </c>
      <c r="K4332">
        <v>3507</v>
      </c>
      <c r="L4332">
        <v>21</v>
      </c>
      <c r="M4332">
        <v>37.668948150446603</v>
      </c>
    </row>
    <row r="4333" spans="1:13" hidden="1" outlineLevel="3" x14ac:dyDescent="0.2">
      <c r="A4333">
        <v>1982</v>
      </c>
      <c r="B4333">
        <v>50</v>
      </c>
      <c r="C4333" t="s">
        <v>5678</v>
      </c>
      <c r="D4333">
        <v>8</v>
      </c>
      <c r="E4333" t="s">
        <v>5073</v>
      </c>
      <c r="F4333" t="s">
        <v>5679</v>
      </c>
      <c r="G4333" t="s">
        <v>156</v>
      </c>
      <c r="H4333">
        <v>93</v>
      </c>
      <c r="I4333">
        <v>17</v>
      </c>
      <c r="J4333">
        <v>10</v>
      </c>
      <c r="K4333">
        <v>3507</v>
      </c>
      <c r="L4333">
        <v>21</v>
      </c>
      <c r="M4333">
        <v>37.594020784325402</v>
      </c>
    </row>
    <row r="4334" spans="1:13" hidden="1" outlineLevel="3" x14ac:dyDescent="0.2">
      <c r="A4334">
        <v>1982</v>
      </c>
      <c r="B4334">
        <v>86</v>
      </c>
      <c r="C4334" t="s">
        <v>4958</v>
      </c>
      <c r="D4334">
        <v>2</v>
      </c>
      <c r="E4334" t="s">
        <v>5073</v>
      </c>
      <c r="F4334" t="s">
        <v>5733</v>
      </c>
      <c r="G4334" t="s">
        <v>156</v>
      </c>
      <c r="H4334">
        <v>94</v>
      </c>
      <c r="I4334">
        <v>0</v>
      </c>
      <c r="J4334">
        <v>52</v>
      </c>
      <c r="K4334">
        <v>3507</v>
      </c>
      <c r="L4334">
        <v>21</v>
      </c>
      <c r="M4334">
        <v>37.302778532849501</v>
      </c>
    </row>
    <row r="4335" spans="1:13" outlineLevel="2" collapsed="1" x14ac:dyDescent="0.2">
      <c r="E4335" s="10" t="s">
        <v>13197</v>
      </c>
      <c r="M4335">
        <f>SUBTOTAL(1,M4325:M4334)</f>
        <v>37.71231002200971</v>
      </c>
    </row>
    <row r="4336" spans="1:13" hidden="1" outlineLevel="3" x14ac:dyDescent="0.2">
      <c r="A4336">
        <v>1982</v>
      </c>
      <c r="B4336">
        <v>15</v>
      </c>
      <c r="C4336" t="s">
        <v>5118</v>
      </c>
      <c r="D4336">
        <v>71</v>
      </c>
      <c r="E4336" t="s">
        <v>5637</v>
      </c>
      <c r="F4336" t="s">
        <v>5638</v>
      </c>
      <c r="G4336" t="s">
        <v>156</v>
      </c>
      <c r="H4336">
        <v>92</v>
      </c>
      <c r="I4336">
        <v>36</v>
      </c>
      <c r="J4336">
        <v>3</v>
      </c>
      <c r="K4336">
        <v>3507</v>
      </c>
      <c r="L4336">
        <v>21</v>
      </c>
      <c r="M4336">
        <v>37.872229371585902</v>
      </c>
    </row>
    <row r="4337" spans="1:13" hidden="1" outlineLevel="3" x14ac:dyDescent="0.2">
      <c r="A4337">
        <v>1982</v>
      </c>
      <c r="B4337">
        <v>23</v>
      </c>
      <c r="C4337" t="s">
        <v>5489</v>
      </c>
      <c r="D4337">
        <v>73</v>
      </c>
      <c r="E4337" t="s">
        <v>5637</v>
      </c>
      <c r="F4337" t="s">
        <v>5648</v>
      </c>
      <c r="G4337" t="s">
        <v>156</v>
      </c>
      <c r="H4337">
        <v>92</v>
      </c>
      <c r="I4337">
        <v>52</v>
      </c>
      <c r="J4337">
        <v>55</v>
      </c>
      <c r="K4337">
        <v>3507</v>
      </c>
      <c r="L4337">
        <v>21</v>
      </c>
      <c r="M4337">
        <v>37.757607476635499</v>
      </c>
    </row>
    <row r="4338" spans="1:13" hidden="1" outlineLevel="3" x14ac:dyDescent="0.2">
      <c r="A4338">
        <v>1982</v>
      </c>
      <c r="B4338">
        <v>43</v>
      </c>
      <c r="C4338" t="s">
        <v>5153</v>
      </c>
      <c r="D4338">
        <v>80</v>
      </c>
      <c r="E4338" t="s">
        <v>5637</v>
      </c>
      <c r="F4338" t="s">
        <v>5671</v>
      </c>
      <c r="G4338" t="s">
        <v>156</v>
      </c>
      <c r="H4338">
        <v>93</v>
      </c>
      <c r="I4338">
        <v>9</v>
      </c>
      <c r="J4338">
        <v>19</v>
      </c>
      <c r="K4338">
        <v>3507</v>
      </c>
      <c r="L4338">
        <v>21</v>
      </c>
      <c r="M4338">
        <v>37.646820273199701</v>
      </c>
    </row>
    <row r="4339" spans="1:13" hidden="1" outlineLevel="3" x14ac:dyDescent="0.2">
      <c r="A4339">
        <v>1982</v>
      </c>
      <c r="B4339">
        <v>44</v>
      </c>
      <c r="C4339" t="s">
        <v>5097</v>
      </c>
      <c r="D4339">
        <v>72</v>
      </c>
      <c r="E4339" t="s">
        <v>5637</v>
      </c>
      <c r="F4339" t="s">
        <v>5517</v>
      </c>
      <c r="G4339" t="s">
        <v>156</v>
      </c>
      <c r="H4339">
        <v>93</v>
      </c>
      <c r="I4339">
        <v>9</v>
      </c>
      <c r="J4339">
        <v>39</v>
      </c>
      <c r="K4339">
        <v>3507</v>
      </c>
      <c r="L4339">
        <v>21</v>
      </c>
      <c r="M4339">
        <v>37.6445752417414</v>
      </c>
    </row>
    <row r="4340" spans="1:13" hidden="1" outlineLevel="3" x14ac:dyDescent="0.2">
      <c r="A4340">
        <v>1982</v>
      </c>
      <c r="B4340">
        <v>49</v>
      </c>
      <c r="C4340" t="s">
        <v>5676</v>
      </c>
      <c r="D4340">
        <v>75</v>
      </c>
      <c r="E4340" t="s">
        <v>5637</v>
      </c>
      <c r="F4340" t="s">
        <v>5677</v>
      </c>
      <c r="G4340" t="s">
        <v>156</v>
      </c>
      <c r="H4340">
        <v>93</v>
      </c>
      <c r="I4340">
        <v>14</v>
      </c>
      <c r="J4340">
        <v>43</v>
      </c>
      <c r="K4340">
        <v>3507</v>
      </c>
      <c r="L4340">
        <v>21</v>
      </c>
      <c r="M4340">
        <v>37.610483700395903</v>
      </c>
    </row>
    <row r="4341" spans="1:13" hidden="1" outlineLevel="3" x14ac:dyDescent="0.2">
      <c r="A4341">
        <v>1982</v>
      </c>
      <c r="B4341">
        <v>64</v>
      </c>
      <c r="C4341" t="s">
        <v>5700</v>
      </c>
      <c r="D4341">
        <v>78</v>
      </c>
      <c r="E4341" t="s">
        <v>5637</v>
      </c>
      <c r="F4341" t="s">
        <v>5701</v>
      </c>
      <c r="G4341" t="s">
        <v>156</v>
      </c>
      <c r="H4341">
        <v>93</v>
      </c>
      <c r="I4341">
        <v>38</v>
      </c>
      <c r="J4341">
        <v>0</v>
      </c>
      <c r="K4341">
        <v>3507</v>
      </c>
      <c r="L4341">
        <v>21</v>
      </c>
      <c r="M4341">
        <v>37.454610181559197</v>
      </c>
    </row>
    <row r="4342" spans="1:13" hidden="1" outlineLevel="3" x14ac:dyDescent="0.2">
      <c r="A4342">
        <v>1982</v>
      </c>
      <c r="B4342">
        <v>77</v>
      </c>
      <c r="C4342" t="s">
        <v>5719</v>
      </c>
      <c r="D4342">
        <v>76</v>
      </c>
      <c r="E4342" t="s">
        <v>5637</v>
      </c>
      <c r="F4342" t="s">
        <v>5720</v>
      </c>
      <c r="G4342" t="s">
        <v>156</v>
      </c>
      <c r="H4342">
        <v>93</v>
      </c>
      <c r="I4342">
        <v>51</v>
      </c>
      <c r="J4342">
        <v>51</v>
      </c>
      <c r="K4342">
        <v>3507</v>
      </c>
      <c r="L4342">
        <v>21</v>
      </c>
      <c r="M4342">
        <v>37.362500776831702</v>
      </c>
    </row>
    <row r="4343" spans="1:13" hidden="1" outlineLevel="3" x14ac:dyDescent="0.2">
      <c r="A4343">
        <v>1982</v>
      </c>
      <c r="B4343">
        <v>107</v>
      </c>
      <c r="C4343" t="s">
        <v>5765</v>
      </c>
      <c r="D4343">
        <v>79</v>
      </c>
      <c r="E4343" t="s">
        <v>5637</v>
      </c>
      <c r="F4343" t="s">
        <v>5766</v>
      </c>
      <c r="G4343" t="s">
        <v>156</v>
      </c>
      <c r="H4343">
        <v>94</v>
      </c>
      <c r="I4343">
        <v>25</v>
      </c>
      <c r="J4343">
        <v>47</v>
      </c>
      <c r="K4343">
        <v>3507</v>
      </c>
      <c r="L4343">
        <v>21</v>
      </c>
      <c r="M4343">
        <v>37.138730449158203</v>
      </c>
    </row>
    <row r="4344" spans="1:13" hidden="1" outlineLevel="3" x14ac:dyDescent="0.2">
      <c r="A4344">
        <v>1982</v>
      </c>
      <c r="B4344">
        <v>114</v>
      </c>
      <c r="C4344" t="s">
        <v>5778</v>
      </c>
      <c r="D4344">
        <v>74</v>
      </c>
      <c r="E4344" t="s">
        <v>5637</v>
      </c>
      <c r="F4344" t="s">
        <v>5779</v>
      </c>
      <c r="G4344" t="s">
        <v>156</v>
      </c>
      <c r="H4344">
        <v>94</v>
      </c>
      <c r="I4344">
        <v>37</v>
      </c>
      <c r="J4344">
        <v>5</v>
      </c>
      <c r="K4344">
        <v>3507</v>
      </c>
      <c r="L4344">
        <v>21</v>
      </c>
      <c r="M4344">
        <v>37.064807339449501</v>
      </c>
    </row>
    <row r="4345" spans="1:13" outlineLevel="2" collapsed="1" x14ac:dyDescent="0.2">
      <c r="E4345" s="10" t="s">
        <v>13234</v>
      </c>
      <c r="M4345">
        <f>SUBTOTAL(1,M4336:M4344)</f>
        <v>37.505818312284106</v>
      </c>
    </row>
    <row r="4346" spans="1:13" hidden="1" outlineLevel="3" x14ac:dyDescent="0.2">
      <c r="A4346">
        <v>1982</v>
      </c>
      <c r="B4346">
        <v>54</v>
      </c>
      <c r="C4346" t="s">
        <v>5684</v>
      </c>
      <c r="D4346">
        <v>59</v>
      </c>
      <c r="E4346" t="s">
        <v>5685</v>
      </c>
      <c r="F4346" t="s">
        <v>5686</v>
      </c>
      <c r="G4346" t="s">
        <v>156</v>
      </c>
      <c r="H4346">
        <v>93</v>
      </c>
      <c r="I4346">
        <v>23</v>
      </c>
      <c r="J4346">
        <v>42</v>
      </c>
      <c r="K4346">
        <v>3507</v>
      </c>
      <c r="L4346">
        <v>21</v>
      </c>
      <c r="M4346">
        <v>37.550190053000598</v>
      </c>
    </row>
    <row r="4347" spans="1:13" hidden="1" outlineLevel="3" x14ac:dyDescent="0.2">
      <c r="A4347">
        <v>1982</v>
      </c>
      <c r="B4347">
        <v>97</v>
      </c>
      <c r="C4347" t="s">
        <v>5572</v>
      </c>
      <c r="D4347">
        <v>57</v>
      </c>
      <c r="E4347" t="s">
        <v>5685</v>
      </c>
      <c r="F4347" t="s">
        <v>5749</v>
      </c>
      <c r="G4347" t="s">
        <v>156</v>
      </c>
      <c r="H4347">
        <v>94</v>
      </c>
      <c r="I4347">
        <v>18</v>
      </c>
      <c r="J4347">
        <v>1</v>
      </c>
      <c r="K4347">
        <v>3507</v>
      </c>
      <c r="L4347">
        <v>21</v>
      </c>
      <c r="M4347">
        <v>37.189710175237998</v>
      </c>
    </row>
    <row r="4348" spans="1:13" hidden="1" outlineLevel="3" x14ac:dyDescent="0.2">
      <c r="A4348">
        <v>1982</v>
      </c>
      <c r="B4348">
        <v>118</v>
      </c>
      <c r="C4348" t="s">
        <v>5784</v>
      </c>
      <c r="D4348">
        <v>58</v>
      </c>
      <c r="E4348" t="s">
        <v>5685</v>
      </c>
      <c r="F4348" t="s">
        <v>5785</v>
      </c>
      <c r="G4348" t="s">
        <v>156</v>
      </c>
      <c r="H4348">
        <v>94</v>
      </c>
      <c r="I4348">
        <v>47</v>
      </c>
      <c r="J4348">
        <v>43</v>
      </c>
      <c r="K4348">
        <v>3507</v>
      </c>
      <c r="L4348">
        <v>21</v>
      </c>
      <c r="M4348">
        <v>36.995513724019297</v>
      </c>
    </row>
    <row r="4349" spans="1:13" outlineLevel="2" collapsed="1" x14ac:dyDescent="0.2">
      <c r="E4349" s="10" t="s">
        <v>13235</v>
      </c>
      <c r="M4349">
        <f>SUBTOTAL(1,M4346:M4348)</f>
        <v>37.245137984085964</v>
      </c>
    </row>
    <row r="4350" spans="1:13" hidden="1" outlineLevel="3" x14ac:dyDescent="0.2">
      <c r="A4350">
        <v>1982</v>
      </c>
      <c r="B4350">
        <v>7</v>
      </c>
      <c r="C4350" t="s">
        <v>5625</v>
      </c>
      <c r="D4350">
        <v>81</v>
      </c>
      <c r="E4350" t="s">
        <v>5626</v>
      </c>
      <c r="F4350" t="s">
        <v>5627</v>
      </c>
      <c r="G4350" t="s">
        <v>156</v>
      </c>
      <c r="H4350">
        <v>92</v>
      </c>
      <c r="I4350">
        <v>24</v>
      </c>
      <c r="J4350">
        <v>19</v>
      </c>
      <c r="K4350">
        <v>3507</v>
      </c>
      <c r="L4350">
        <v>21</v>
      </c>
      <c r="M4350">
        <v>37.9523776600061</v>
      </c>
    </row>
    <row r="4351" spans="1:13" hidden="1" outlineLevel="3" x14ac:dyDescent="0.2">
      <c r="A4351">
        <v>1982</v>
      </c>
      <c r="B4351">
        <v>75</v>
      </c>
      <c r="C4351" t="s">
        <v>5418</v>
      </c>
      <c r="D4351">
        <v>90</v>
      </c>
      <c r="E4351" t="s">
        <v>5626</v>
      </c>
      <c r="F4351" t="s">
        <v>5717</v>
      </c>
      <c r="G4351" t="s">
        <v>156</v>
      </c>
      <c r="H4351">
        <v>93</v>
      </c>
      <c r="I4351">
        <v>51</v>
      </c>
      <c r="J4351">
        <v>5</v>
      </c>
      <c r="K4351">
        <v>3507</v>
      </c>
      <c r="L4351">
        <v>21</v>
      </c>
      <c r="M4351">
        <v>37.367587645953201</v>
      </c>
    </row>
    <row r="4352" spans="1:13" hidden="1" outlineLevel="3" x14ac:dyDescent="0.2">
      <c r="A4352">
        <v>1982</v>
      </c>
      <c r="B4352">
        <v>94</v>
      </c>
      <c r="C4352" t="s">
        <v>5743</v>
      </c>
      <c r="D4352">
        <v>88</v>
      </c>
      <c r="E4352" t="s">
        <v>5626</v>
      </c>
      <c r="F4352" t="s">
        <v>5744</v>
      </c>
      <c r="G4352" t="s">
        <v>156</v>
      </c>
      <c r="H4352">
        <v>94</v>
      </c>
      <c r="I4352">
        <v>14</v>
      </c>
      <c r="J4352">
        <v>19</v>
      </c>
      <c r="K4352">
        <v>3507</v>
      </c>
      <c r="L4352">
        <v>21</v>
      </c>
      <c r="M4352">
        <v>37.214045905930199</v>
      </c>
    </row>
    <row r="4353" spans="1:13" hidden="1" outlineLevel="3" x14ac:dyDescent="0.2">
      <c r="A4353">
        <v>1982</v>
      </c>
      <c r="B4353">
        <v>101</v>
      </c>
      <c r="C4353" t="s">
        <v>5755</v>
      </c>
      <c r="D4353">
        <v>85</v>
      </c>
      <c r="E4353" t="s">
        <v>5626</v>
      </c>
      <c r="F4353" t="s">
        <v>5756</v>
      </c>
      <c r="G4353" t="s">
        <v>156</v>
      </c>
      <c r="H4353">
        <v>94</v>
      </c>
      <c r="I4353">
        <v>21</v>
      </c>
      <c r="J4353">
        <v>59</v>
      </c>
      <c r="K4353">
        <v>3507</v>
      </c>
      <c r="L4353">
        <v>21</v>
      </c>
      <c r="M4353">
        <v>37.163655844977697</v>
      </c>
    </row>
    <row r="4354" spans="1:13" hidden="1" outlineLevel="3" x14ac:dyDescent="0.2">
      <c r="A4354">
        <v>1982</v>
      </c>
      <c r="B4354">
        <v>108</v>
      </c>
      <c r="C4354" t="s">
        <v>5767</v>
      </c>
      <c r="D4354">
        <v>86</v>
      </c>
      <c r="E4354" t="s">
        <v>5626</v>
      </c>
      <c r="F4354" t="s">
        <v>5768</v>
      </c>
      <c r="G4354" t="s">
        <v>156</v>
      </c>
      <c r="H4354">
        <v>94</v>
      </c>
      <c r="I4354">
        <v>26</v>
      </c>
      <c r="J4354">
        <v>53</v>
      </c>
      <c r="K4354">
        <v>3507</v>
      </c>
      <c r="L4354">
        <v>21</v>
      </c>
      <c r="M4354">
        <v>37.131521441827203</v>
      </c>
    </row>
    <row r="4355" spans="1:13" hidden="1" outlineLevel="3" x14ac:dyDescent="0.2">
      <c r="A4355">
        <v>1982</v>
      </c>
      <c r="B4355">
        <v>123</v>
      </c>
      <c r="C4355" t="s">
        <v>5609</v>
      </c>
      <c r="D4355">
        <v>82</v>
      </c>
      <c r="E4355" t="s">
        <v>5626</v>
      </c>
      <c r="F4355" t="s">
        <v>5794</v>
      </c>
      <c r="G4355" t="s">
        <v>156</v>
      </c>
      <c r="H4355">
        <v>95</v>
      </c>
      <c r="I4355">
        <v>0</v>
      </c>
      <c r="J4355">
        <v>24</v>
      </c>
      <c r="K4355">
        <v>3507</v>
      </c>
      <c r="L4355">
        <v>21</v>
      </c>
      <c r="M4355">
        <v>36.913199073749198</v>
      </c>
    </row>
    <row r="4356" spans="1:13" hidden="1" outlineLevel="3" x14ac:dyDescent="0.2">
      <c r="A4356">
        <v>1982</v>
      </c>
      <c r="B4356">
        <v>125</v>
      </c>
      <c r="C4356" t="s">
        <v>5796</v>
      </c>
      <c r="D4356">
        <v>83</v>
      </c>
      <c r="E4356" t="s">
        <v>5626</v>
      </c>
      <c r="F4356" t="s">
        <v>5797</v>
      </c>
      <c r="G4356" t="s">
        <v>156</v>
      </c>
      <c r="H4356">
        <v>95</v>
      </c>
      <c r="I4356">
        <v>13</v>
      </c>
      <c r="J4356">
        <v>30</v>
      </c>
      <c r="K4356">
        <v>3507</v>
      </c>
      <c r="L4356">
        <v>21</v>
      </c>
      <c r="M4356">
        <v>36.828563927540003</v>
      </c>
    </row>
    <row r="4357" spans="1:13" outlineLevel="2" collapsed="1" x14ac:dyDescent="0.2">
      <c r="E4357" s="10" t="s">
        <v>13236</v>
      </c>
      <c r="M4357">
        <f>SUBTOTAL(1,M4350:M4356)</f>
        <v>37.2244216428548</v>
      </c>
    </row>
    <row r="4358" spans="1:13" hidden="1" outlineLevel="3" x14ac:dyDescent="0.2">
      <c r="A4358">
        <v>1982</v>
      </c>
      <c r="B4358">
        <v>10</v>
      </c>
      <c r="C4358" t="s">
        <v>5362</v>
      </c>
      <c r="D4358">
        <v>116</v>
      </c>
      <c r="E4358" t="s">
        <v>5023</v>
      </c>
      <c r="F4358" t="s">
        <v>5631</v>
      </c>
      <c r="G4358" t="s">
        <v>156</v>
      </c>
      <c r="H4358">
        <v>92</v>
      </c>
      <c r="I4358">
        <v>26</v>
      </c>
      <c r="J4358">
        <v>5</v>
      </c>
      <c r="K4358">
        <v>3507</v>
      </c>
      <c r="L4358">
        <v>21</v>
      </c>
      <c r="M4358">
        <v>37.9402881913662</v>
      </c>
    </row>
    <row r="4359" spans="1:13" hidden="1" outlineLevel="3" x14ac:dyDescent="0.2">
      <c r="A4359">
        <v>1982</v>
      </c>
      <c r="B4359">
        <v>37</v>
      </c>
      <c r="C4359" t="s">
        <v>5493</v>
      </c>
      <c r="D4359">
        <v>111</v>
      </c>
      <c r="E4359" t="s">
        <v>5023</v>
      </c>
      <c r="F4359" t="s">
        <v>5665</v>
      </c>
      <c r="G4359" t="s">
        <v>156</v>
      </c>
      <c r="H4359">
        <v>93</v>
      </c>
      <c r="I4359">
        <v>3</v>
      </c>
      <c r="J4359">
        <v>15</v>
      </c>
      <c r="K4359">
        <v>3507</v>
      </c>
      <c r="L4359">
        <v>21</v>
      </c>
      <c r="M4359">
        <v>37.6877266824877</v>
      </c>
    </row>
    <row r="4360" spans="1:13" hidden="1" outlineLevel="3" x14ac:dyDescent="0.2">
      <c r="A4360">
        <v>1982</v>
      </c>
      <c r="B4360">
        <v>57</v>
      </c>
      <c r="C4360" t="s">
        <v>5360</v>
      </c>
      <c r="D4360">
        <v>117</v>
      </c>
      <c r="E4360" t="s">
        <v>5023</v>
      </c>
      <c r="F4360" t="s">
        <v>5689</v>
      </c>
      <c r="G4360" t="s">
        <v>156</v>
      </c>
      <c r="H4360">
        <v>93</v>
      </c>
      <c r="I4360">
        <v>29</v>
      </c>
      <c r="J4360">
        <v>7</v>
      </c>
      <c r="K4360">
        <v>3507</v>
      </c>
      <c r="L4360">
        <v>21</v>
      </c>
      <c r="M4360">
        <v>37.513928218049699</v>
      </c>
    </row>
    <row r="4361" spans="1:13" hidden="1" outlineLevel="3" x14ac:dyDescent="0.2">
      <c r="A4361">
        <v>1982</v>
      </c>
      <c r="B4361">
        <v>67</v>
      </c>
      <c r="C4361" t="s">
        <v>5134</v>
      </c>
      <c r="D4361">
        <v>112</v>
      </c>
      <c r="E4361" t="s">
        <v>5023</v>
      </c>
      <c r="F4361" t="s">
        <v>5705</v>
      </c>
      <c r="G4361" t="s">
        <v>156</v>
      </c>
      <c r="H4361">
        <v>93</v>
      </c>
      <c r="I4361">
        <v>39</v>
      </c>
      <c r="J4361">
        <v>46</v>
      </c>
      <c r="K4361">
        <v>3507</v>
      </c>
      <c r="L4361">
        <v>21</v>
      </c>
      <c r="M4361">
        <v>37.442835704922501</v>
      </c>
    </row>
    <row r="4362" spans="1:13" hidden="1" outlineLevel="3" x14ac:dyDescent="0.2">
      <c r="A4362">
        <v>1982</v>
      </c>
      <c r="B4362">
        <v>70</v>
      </c>
      <c r="C4362" t="s">
        <v>5708</v>
      </c>
      <c r="D4362">
        <v>115</v>
      </c>
      <c r="E4362" t="s">
        <v>5023</v>
      </c>
      <c r="F4362" t="s">
        <v>5709</v>
      </c>
      <c r="G4362" t="s">
        <v>156</v>
      </c>
      <c r="H4362">
        <v>93</v>
      </c>
      <c r="I4362">
        <v>40</v>
      </c>
      <c r="J4362">
        <v>48</v>
      </c>
      <c r="K4362">
        <v>3507</v>
      </c>
      <c r="L4362">
        <v>21</v>
      </c>
      <c r="M4362">
        <v>37.4359521776259</v>
      </c>
    </row>
    <row r="4363" spans="1:13" hidden="1" outlineLevel="3" x14ac:dyDescent="0.2">
      <c r="A4363">
        <v>1982</v>
      </c>
      <c r="B4363">
        <v>110</v>
      </c>
      <c r="C4363" t="s">
        <v>5771</v>
      </c>
      <c r="D4363">
        <v>120</v>
      </c>
      <c r="E4363" t="s">
        <v>5023</v>
      </c>
      <c r="F4363" t="s">
        <v>5772</v>
      </c>
      <c r="G4363" t="s">
        <v>156</v>
      </c>
      <c r="H4363">
        <v>94</v>
      </c>
      <c r="I4363">
        <v>30</v>
      </c>
      <c r="J4363">
        <v>59</v>
      </c>
      <c r="K4363">
        <v>3507</v>
      </c>
      <c r="L4363">
        <v>21</v>
      </c>
      <c r="M4363">
        <v>37.104676143760997</v>
      </c>
    </row>
    <row r="4364" spans="1:13" hidden="1" outlineLevel="3" x14ac:dyDescent="0.2">
      <c r="A4364">
        <v>1982</v>
      </c>
      <c r="B4364">
        <v>122</v>
      </c>
      <c r="C4364" t="s">
        <v>5792</v>
      </c>
      <c r="D4364">
        <v>114</v>
      </c>
      <c r="E4364" t="s">
        <v>5023</v>
      </c>
      <c r="F4364" t="s">
        <v>5793</v>
      </c>
      <c r="G4364" t="s">
        <v>156</v>
      </c>
      <c r="H4364">
        <v>95</v>
      </c>
      <c r="I4364">
        <v>0</v>
      </c>
      <c r="J4364">
        <v>8</v>
      </c>
      <c r="K4364">
        <v>3507</v>
      </c>
      <c r="L4364">
        <v>21</v>
      </c>
      <c r="M4364">
        <v>36.914925966643999</v>
      </c>
    </row>
    <row r="4365" spans="1:13" outlineLevel="2" collapsed="1" x14ac:dyDescent="0.2">
      <c r="E4365" s="10" t="s">
        <v>13192</v>
      </c>
      <c r="M4365">
        <f>SUBTOTAL(1,M4358:M4364)</f>
        <v>37.434333297836709</v>
      </c>
    </row>
    <row r="4366" spans="1:13" hidden="1" outlineLevel="3" x14ac:dyDescent="0.2">
      <c r="A4366">
        <v>1982</v>
      </c>
      <c r="B4366">
        <v>3</v>
      </c>
      <c r="C4366" t="s">
        <v>5210</v>
      </c>
      <c r="D4366">
        <v>21</v>
      </c>
      <c r="E4366" t="s">
        <v>4920</v>
      </c>
      <c r="F4366" t="s">
        <v>5617</v>
      </c>
      <c r="G4366" t="s">
        <v>156</v>
      </c>
      <c r="H4366">
        <v>92</v>
      </c>
      <c r="I4366">
        <v>17</v>
      </c>
      <c r="J4366">
        <v>45</v>
      </c>
      <c r="K4366">
        <v>3507</v>
      </c>
      <c r="L4366">
        <v>21</v>
      </c>
      <c r="M4366">
        <v>37.9973816080538</v>
      </c>
    </row>
    <row r="4367" spans="1:13" hidden="1" outlineLevel="3" x14ac:dyDescent="0.2">
      <c r="A4367">
        <v>1982</v>
      </c>
      <c r="B4367">
        <v>32</v>
      </c>
      <c r="C4367" t="s">
        <v>5657</v>
      </c>
      <c r="D4367">
        <v>29</v>
      </c>
      <c r="E4367" t="s">
        <v>4920</v>
      </c>
      <c r="F4367" t="s">
        <v>5658</v>
      </c>
      <c r="G4367" t="s">
        <v>156</v>
      </c>
      <c r="H4367">
        <v>93</v>
      </c>
      <c r="I4367">
        <v>0</v>
      </c>
      <c r="J4367">
        <v>16</v>
      </c>
      <c r="K4367">
        <v>3507</v>
      </c>
      <c r="L4367">
        <v>21</v>
      </c>
      <c r="M4367">
        <v>37.707875370352603</v>
      </c>
    </row>
    <row r="4368" spans="1:13" hidden="1" outlineLevel="3" x14ac:dyDescent="0.2">
      <c r="A4368">
        <v>1982</v>
      </c>
      <c r="B4368">
        <v>34</v>
      </c>
      <c r="C4368" t="s">
        <v>5241</v>
      </c>
      <c r="D4368">
        <v>26</v>
      </c>
      <c r="E4368" t="s">
        <v>4920</v>
      </c>
      <c r="F4368" t="s">
        <v>5662</v>
      </c>
      <c r="G4368" t="s">
        <v>156</v>
      </c>
      <c r="H4368">
        <v>93</v>
      </c>
      <c r="I4368">
        <v>1</v>
      </c>
      <c r="J4368">
        <v>45</v>
      </c>
      <c r="K4368">
        <v>3507</v>
      </c>
      <c r="L4368">
        <v>21</v>
      </c>
      <c r="M4368">
        <v>37.697854615487898</v>
      </c>
    </row>
    <row r="4369" spans="1:13" hidden="1" outlineLevel="3" x14ac:dyDescent="0.2">
      <c r="A4369">
        <v>1982</v>
      </c>
      <c r="B4369">
        <v>46</v>
      </c>
      <c r="C4369" t="s">
        <v>5039</v>
      </c>
      <c r="D4369">
        <v>25</v>
      </c>
      <c r="E4369" t="s">
        <v>4920</v>
      </c>
      <c r="F4369" t="s">
        <v>5673</v>
      </c>
      <c r="G4369" t="s">
        <v>156</v>
      </c>
      <c r="H4369">
        <v>93</v>
      </c>
      <c r="I4369">
        <v>11</v>
      </c>
      <c r="J4369">
        <v>15</v>
      </c>
      <c r="K4369">
        <v>3507</v>
      </c>
      <c r="L4369">
        <v>21</v>
      </c>
      <c r="M4369">
        <v>37.633802816901401</v>
      </c>
    </row>
    <row r="4370" spans="1:13" hidden="1" outlineLevel="3" x14ac:dyDescent="0.2">
      <c r="A4370">
        <v>1982</v>
      </c>
      <c r="B4370">
        <v>47</v>
      </c>
      <c r="C4370" t="s">
        <v>4663</v>
      </c>
      <c r="D4370">
        <v>24</v>
      </c>
      <c r="E4370" t="s">
        <v>4920</v>
      </c>
      <c r="F4370" t="s">
        <v>5674</v>
      </c>
      <c r="G4370" t="s">
        <v>156</v>
      </c>
      <c r="H4370">
        <v>93</v>
      </c>
      <c r="I4370">
        <v>12</v>
      </c>
      <c r="J4370">
        <v>27</v>
      </c>
      <c r="K4370">
        <v>3507</v>
      </c>
      <c r="L4370">
        <v>21</v>
      </c>
      <c r="M4370">
        <v>37.625727543384301</v>
      </c>
    </row>
    <row r="4371" spans="1:13" hidden="1" outlineLevel="3" x14ac:dyDescent="0.2">
      <c r="A4371">
        <v>1982</v>
      </c>
      <c r="B4371">
        <v>52</v>
      </c>
      <c r="C4371" t="s">
        <v>5394</v>
      </c>
      <c r="D4371">
        <v>28</v>
      </c>
      <c r="E4371" t="s">
        <v>4920</v>
      </c>
      <c r="F4371" t="s">
        <v>5682</v>
      </c>
      <c r="G4371" t="s">
        <v>156</v>
      </c>
      <c r="H4371">
        <v>93</v>
      </c>
      <c r="I4371">
        <v>21</v>
      </c>
      <c r="J4371">
        <v>4</v>
      </c>
      <c r="K4371">
        <v>3507</v>
      </c>
      <c r="L4371">
        <v>21</v>
      </c>
      <c r="M4371">
        <v>37.567844220148501</v>
      </c>
    </row>
    <row r="4372" spans="1:13" hidden="1" outlineLevel="3" x14ac:dyDescent="0.2">
      <c r="A4372">
        <v>1982</v>
      </c>
      <c r="B4372">
        <v>53</v>
      </c>
      <c r="C4372" t="s">
        <v>5683</v>
      </c>
      <c r="D4372">
        <v>30</v>
      </c>
      <c r="E4372" t="s">
        <v>4920</v>
      </c>
      <c r="F4372" t="s">
        <v>5532</v>
      </c>
      <c r="G4372" t="s">
        <v>156</v>
      </c>
      <c r="H4372">
        <v>93</v>
      </c>
      <c r="I4372">
        <v>22</v>
      </c>
      <c r="J4372">
        <v>8</v>
      </c>
      <c r="K4372">
        <v>3507</v>
      </c>
      <c r="L4372">
        <v>21</v>
      </c>
      <c r="M4372">
        <v>37.560691165270299</v>
      </c>
    </row>
    <row r="4373" spans="1:13" hidden="1" outlineLevel="3" x14ac:dyDescent="0.2">
      <c r="A4373">
        <v>1982</v>
      </c>
      <c r="B4373">
        <v>61</v>
      </c>
      <c r="C4373" t="s">
        <v>5696</v>
      </c>
      <c r="D4373">
        <v>23</v>
      </c>
      <c r="E4373" t="s">
        <v>4920</v>
      </c>
      <c r="F4373" t="s">
        <v>5697</v>
      </c>
      <c r="G4373" t="s">
        <v>156</v>
      </c>
      <c r="H4373">
        <v>93</v>
      </c>
      <c r="I4373">
        <v>33</v>
      </c>
      <c r="J4373">
        <v>41</v>
      </c>
      <c r="K4373">
        <v>3507</v>
      </c>
      <c r="L4373">
        <v>21</v>
      </c>
      <c r="M4373">
        <v>37.4834110699748</v>
      </c>
    </row>
    <row r="4374" spans="1:13" outlineLevel="2" collapsed="1" x14ac:dyDescent="0.2">
      <c r="E4374" s="10" t="s">
        <v>13187</v>
      </c>
      <c r="M4374">
        <f>SUBTOTAL(1,M4366:M4373)</f>
        <v>37.659323551196699</v>
      </c>
    </row>
    <row r="4375" spans="1:13" hidden="1" outlineLevel="3" x14ac:dyDescent="0.2">
      <c r="A4375">
        <v>1982</v>
      </c>
      <c r="B4375">
        <v>31</v>
      </c>
      <c r="C4375" t="s">
        <v>5459</v>
      </c>
      <c r="D4375">
        <v>61</v>
      </c>
      <c r="E4375" t="s">
        <v>5460</v>
      </c>
      <c r="F4375" t="s">
        <v>5656</v>
      </c>
      <c r="G4375" t="s">
        <v>156</v>
      </c>
      <c r="H4375">
        <v>92</v>
      </c>
      <c r="I4375">
        <v>59</v>
      </c>
      <c r="J4375">
        <v>7</v>
      </c>
      <c r="K4375">
        <v>3507</v>
      </c>
      <c r="L4375">
        <v>21</v>
      </c>
      <c r="M4375">
        <v>37.715647937098701</v>
      </c>
    </row>
    <row r="4376" spans="1:13" hidden="1" outlineLevel="3" x14ac:dyDescent="0.2">
      <c r="A4376">
        <v>1982</v>
      </c>
      <c r="B4376">
        <v>40</v>
      </c>
      <c r="C4376" t="s">
        <v>5549</v>
      </c>
      <c r="D4376">
        <v>68</v>
      </c>
      <c r="E4376" t="s">
        <v>5460</v>
      </c>
      <c r="F4376" t="s">
        <v>5668</v>
      </c>
      <c r="G4376" t="s">
        <v>156</v>
      </c>
      <c r="H4376">
        <v>93</v>
      </c>
      <c r="I4376">
        <v>5</v>
      </c>
      <c r="J4376">
        <v>29</v>
      </c>
      <c r="K4376">
        <v>3507</v>
      </c>
      <c r="L4376">
        <v>21</v>
      </c>
      <c r="M4376">
        <v>37.6726573946152</v>
      </c>
    </row>
    <row r="4377" spans="1:13" hidden="1" outlineLevel="3" x14ac:dyDescent="0.2">
      <c r="A4377">
        <v>1982</v>
      </c>
      <c r="B4377">
        <v>81</v>
      </c>
      <c r="C4377" t="s">
        <v>5294</v>
      </c>
      <c r="D4377">
        <v>70</v>
      </c>
      <c r="E4377" t="s">
        <v>5460</v>
      </c>
      <c r="F4377" t="s">
        <v>5726</v>
      </c>
      <c r="G4377" t="s">
        <v>156</v>
      </c>
      <c r="H4377">
        <v>93</v>
      </c>
      <c r="I4377">
        <v>55</v>
      </c>
      <c r="J4377">
        <v>35</v>
      </c>
      <c r="K4377">
        <v>3507</v>
      </c>
      <c r="L4377">
        <v>21</v>
      </c>
      <c r="M4377">
        <v>37.337749715350299</v>
      </c>
    </row>
    <row r="4378" spans="1:13" hidden="1" outlineLevel="3" x14ac:dyDescent="0.2">
      <c r="A4378">
        <v>1982</v>
      </c>
      <c r="B4378">
        <v>84</v>
      </c>
      <c r="C4378" t="s">
        <v>5730</v>
      </c>
      <c r="D4378">
        <v>67</v>
      </c>
      <c r="E4378" t="s">
        <v>5460</v>
      </c>
      <c r="F4378" t="s">
        <v>5731</v>
      </c>
      <c r="G4378" t="s">
        <v>156</v>
      </c>
      <c r="H4378">
        <v>93</v>
      </c>
      <c r="I4378">
        <v>57</v>
      </c>
      <c r="J4378">
        <v>43</v>
      </c>
      <c r="K4378">
        <v>3507</v>
      </c>
      <c r="L4378">
        <v>21</v>
      </c>
      <c r="M4378">
        <v>37.323620969482299</v>
      </c>
    </row>
    <row r="4379" spans="1:13" hidden="1" outlineLevel="3" x14ac:dyDescent="0.2">
      <c r="A4379">
        <v>1982</v>
      </c>
      <c r="B4379">
        <v>92</v>
      </c>
      <c r="C4379" t="s">
        <v>5541</v>
      </c>
      <c r="D4379">
        <v>66</v>
      </c>
      <c r="E4379" t="s">
        <v>5460</v>
      </c>
      <c r="F4379" t="s">
        <v>5741</v>
      </c>
      <c r="G4379" t="s">
        <v>156</v>
      </c>
      <c r="H4379">
        <v>94</v>
      </c>
      <c r="I4379">
        <v>8</v>
      </c>
      <c r="J4379">
        <v>13</v>
      </c>
      <c r="K4379">
        <v>3507</v>
      </c>
      <c r="L4379">
        <v>21</v>
      </c>
      <c r="M4379">
        <v>37.254236587949499</v>
      </c>
    </row>
    <row r="4380" spans="1:13" hidden="1" outlineLevel="3" x14ac:dyDescent="0.2">
      <c r="A4380">
        <v>1982</v>
      </c>
      <c r="B4380">
        <v>93</v>
      </c>
      <c r="C4380" t="s">
        <v>5556</v>
      </c>
      <c r="D4380">
        <v>62</v>
      </c>
      <c r="E4380" t="s">
        <v>5460</v>
      </c>
      <c r="F4380" t="s">
        <v>5742</v>
      </c>
      <c r="G4380" t="s">
        <v>156</v>
      </c>
      <c r="H4380">
        <v>94</v>
      </c>
      <c r="I4380">
        <v>8</v>
      </c>
      <c r="J4380">
        <v>44</v>
      </c>
      <c r="K4380">
        <v>3507</v>
      </c>
      <c r="L4380">
        <v>21</v>
      </c>
      <c r="M4380">
        <v>37.250829094428198</v>
      </c>
    </row>
    <row r="4381" spans="1:13" hidden="1" outlineLevel="3" x14ac:dyDescent="0.2">
      <c r="A4381">
        <v>1982</v>
      </c>
      <c r="B4381">
        <v>99</v>
      </c>
      <c r="C4381" t="s">
        <v>5752</v>
      </c>
      <c r="D4381">
        <v>69</v>
      </c>
      <c r="E4381" t="s">
        <v>5460</v>
      </c>
      <c r="F4381" t="s">
        <v>5753</v>
      </c>
      <c r="G4381" t="s">
        <v>156</v>
      </c>
      <c r="H4381">
        <v>94</v>
      </c>
      <c r="I4381">
        <v>20</v>
      </c>
      <c r="J4381">
        <v>5</v>
      </c>
      <c r="K4381">
        <v>3507</v>
      </c>
      <c r="L4381">
        <v>21</v>
      </c>
      <c r="M4381">
        <v>37.176131093476201</v>
      </c>
    </row>
    <row r="4382" spans="1:13" outlineLevel="2" collapsed="1" x14ac:dyDescent="0.2">
      <c r="E4382" s="10" t="s">
        <v>13224</v>
      </c>
      <c r="M4382">
        <f>SUBTOTAL(1,M4375:M4381)</f>
        <v>37.390124684628631</v>
      </c>
    </row>
    <row r="4383" spans="1:13" hidden="1" outlineLevel="3" x14ac:dyDescent="0.2">
      <c r="A4383">
        <v>1982</v>
      </c>
      <c r="B4383">
        <v>14</v>
      </c>
      <c r="C4383" t="s">
        <v>5088</v>
      </c>
      <c r="D4383">
        <v>121</v>
      </c>
      <c r="E4383" t="s">
        <v>5635</v>
      </c>
      <c r="F4383" t="s">
        <v>5636</v>
      </c>
      <c r="G4383" t="s">
        <v>156</v>
      </c>
      <c r="H4383">
        <v>92</v>
      </c>
      <c r="I4383">
        <v>33</v>
      </c>
      <c r="J4383">
        <v>57</v>
      </c>
      <c r="K4383">
        <v>3507</v>
      </c>
      <c r="L4383">
        <v>21</v>
      </c>
      <c r="M4383">
        <v>37.8865492127224</v>
      </c>
    </row>
    <row r="4384" spans="1:13" hidden="1" outlineLevel="3" x14ac:dyDescent="0.2">
      <c r="A4384">
        <v>1982</v>
      </c>
      <c r="B4384">
        <v>29</v>
      </c>
      <c r="C4384" t="s">
        <v>4924</v>
      </c>
      <c r="D4384">
        <v>128</v>
      </c>
      <c r="E4384" t="s">
        <v>5635</v>
      </c>
      <c r="F4384" t="s">
        <v>5654</v>
      </c>
      <c r="G4384" t="s">
        <v>156</v>
      </c>
      <c r="H4384">
        <v>92</v>
      </c>
      <c r="I4384">
        <v>58</v>
      </c>
      <c r="J4384">
        <v>14</v>
      </c>
      <c r="K4384">
        <v>3507</v>
      </c>
      <c r="L4384">
        <v>21</v>
      </c>
      <c r="M4384">
        <v>37.721620345748597</v>
      </c>
    </row>
    <row r="4385" spans="1:13" hidden="1" outlineLevel="3" x14ac:dyDescent="0.2">
      <c r="A4385">
        <v>1982</v>
      </c>
      <c r="B4385">
        <v>36</v>
      </c>
      <c r="C4385" t="s">
        <v>5478</v>
      </c>
      <c r="D4385">
        <v>122</v>
      </c>
      <c r="E4385" t="s">
        <v>5635</v>
      </c>
      <c r="F4385" t="s">
        <v>5664</v>
      </c>
      <c r="G4385" t="s">
        <v>156</v>
      </c>
      <c r="H4385">
        <v>93</v>
      </c>
      <c r="I4385">
        <v>2</v>
      </c>
      <c r="J4385">
        <v>58</v>
      </c>
      <c r="K4385">
        <v>3507</v>
      </c>
      <c r="L4385">
        <v>21</v>
      </c>
      <c r="M4385">
        <v>37.689639319597099</v>
      </c>
    </row>
    <row r="4386" spans="1:13" hidden="1" outlineLevel="3" x14ac:dyDescent="0.2">
      <c r="A4386">
        <v>1982</v>
      </c>
      <c r="B4386">
        <v>55</v>
      </c>
      <c r="C4386" t="s">
        <v>5026</v>
      </c>
      <c r="D4386">
        <v>129</v>
      </c>
      <c r="E4386" t="s">
        <v>5635</v>
      </c>
      <c r="F4386" t="s">
        <v>5687</v>
      </c>
      <c r="G4386" t="s">
        <v>156</v>
      </c>
      <c r="H4386">
        <v>93</v>
      </c>
      <c r="I4386">
        <v>24</v>
      </c>
      <c r="J4386">
        <v>42</v>
      </c>
      <c r="K4386">
        <v>3507</v>
      </c>
      <c r="L4386">
        <v>21</v>
      </c>
      <c r="M4386">
        <v>37.543490284939402</v>
      </c>
    </row>
    <row r="4387" spans="1:13" hidden="1" outlineLevel="3" x14ac:dyDescent="0.2">
      <c r="A4387">
        <v>1982</v>
      </c>
      <c r="B4387">
        <v>62</v>
      </c>
      <c r="C4387" t="s">
        <v>5565</v>
      </c>
      <c r="D4387">
        <v>124</v>
      </c>
      <c r="E4387" t="s">
        <v>5635</v>
      </c>
      <c r="F4387" t="s">
        <v>5698</v>
      </c>
      <c r="G4387" t="s">
        <v>156</v>
      </c>
      <c r="H4387">
        <v>93</v>
      </c>
      <c r="I4387">
        <v>36</v>
      </c>
      <c r="J4387">
        <v>9</v>
      </c>
      <c r="K4387">
        <v>3507</v>
      </c>
      <c r="L4387">
        <v>21</v>
      </c>
      <c r="M4387">
        <v>37.466947998183798</v>
      </c>
    </row>
    <row r="4388" spans="1:13" hidden="1" outlineLevel="3" x14ac:dyDescent="0.2">
      <c r="A4388">
        <v>1982</v>
      </c>
      <c r="B4388">
        <v>71</v>
      </c>
      <c r="C4388" t="s">
        <v>5710</v>
      </c>
      <c r="D4388">
        <v>125</v>
      </c>
      <c r="E4388" t="s">
        <v>5635</v>
      </c>
      <c r="F4388" t="s">
        <v>5711</v>
      </c>
      <c r="G4388" t="s">
        <v>156</v>
      </c>
      <c r="H4388">
        <v>93</v>
      </c>
      <c r="I4388">
        <v>41</v>
      </c>
      <c r="J4388">
        <v>46</v>
      </c>
      <c r="K4388">
        <v>3507</v>
      </c>
      <c r="L4388">
        <v>21</v>
      </c>
      <c r="M4388">
        <v>37.429515039756097</v>
      </c>
    </row>
    <row r="4389" spans="1:13" hidden="1" outlineLevel="3" x14ac:dyDescent="0.2">
      <c r="A4389">
        <v>1982</v>
      </c>
      <c r="B4389">
        <v>74</v>
      </c>
      <c r="C4389" t="s">
        <v>5715</v>
      </c>
      <c r="D4389">
        <v>127</v>
      </c>
      <c r="E4389" t="s">
        <v>5635</v>
      </c>
      <c r="F4389" t="s">
        <v>5716</v>
      </c>
      <c r="G4389" t="s">
        <v>156</v>
      </c>
      <c r="H4389">
        <v>93</v>
      </c>
      <c r="I4389">
        <v>50</v>
      </c>
      <c r="J4389">
        <v>41</v>
      </c>
      <c r="K4389">
        <v>3507</v>
      </c>
      <c r="L4389">
        <v>21</v>
      </c>
      <c r="M4389">
        <v>37.370242214532801</v>
      </c>
    </row>
    <row r="4390" spans="1:13" hidden="1" outlineLevel="3" x14ac:dyDescent="0.2">
      <c r="A4390">
        <v>1982</v>
      </c>
      <c r="B4390">
        <v>80</v>
      </c>
      <c r="C4390" t="s">
        <v>5239</v>
      </c>
      <c r="D4390">
        <v>123</v>
      </c>
      <c r="E4390" t="s">
        <v>5635</v>
      </c>
      <c r="F4390" t="s">
        <v>5725</v>
      </c>
      <c r="G4390" t="s">
        <v>156</v>
      </c>
      <c r="H4390">
        <v>93</v>
      </c>
      <c r="I4390">
        <v>53</v>
      </c>
      <c r="J4390">
        <v>7</v>
      </c>
      <c r="K4390">
        <v>3507</v>
      </c>
      <c r="L4390">
        <v>21</v>
      </c>
      <c r="M4390">
        <v>37.354099418024902</v>
      </c>
    </row>
    <row r="4391" spans="1:13" hidden="1" outlineLevel="3" x14ac:dyDescent="0.2">
      <c r="A4391">
        <v>1982</v>
      </c>
      <c r="B4391">
        <v>89</v>
      </c>
      <c r="C4391" t="s">
        <v>5737</v>
      </c>
      <c r="D4391">
        <v>130</v>
      </c>
      <c r="E4391" t="s">
        <v>5635</v>
      </c>
      <c r="F4391" t="s">
        <v>5738</v>
      </c>
      <c r="G4391" t="s">
        <v>156</v>
      </c>
      <c r="H4391">
        <v>94</v>
      </c>
      <c r="I4391">
        <v>5</v>
      </c>
      <c r="J4391">
        <v>19</v>
      </c>
      <c r="K4391">
        <v>3507</v>
      </c>
      <c r="L4391">
        <v>21</v>
      </c>
      <c r="M4391">
        <v>37.273374094751098</v>
      </c>
    </row>
    <row r="4392" spans="1:13" outlineLevel="2" collapsed="1" x14ac:dyDescent="0.2">
      <c r="E4392" s="10" t="s">
        <v>13237</v>
      </c>
      <c r="M4392">
        <f>SUBTOTAL(1,M4383:M4391)</f>
        <v>37.526164214250691</v>
      </c>
    </row>
    <row r="4393" spans="1:13" outlineLevel="1" x14ac:dyDescent="0.2">
      <c r="A4393" s="10" t="s">
        <v>12939</v>
      </c>
      <c r="M4393">
        <f>SUBTOTAL(1,M4251:M4391)</f>
        <v>37.474814270529585</v>
      </c>
    </row>
    <row r="4394" spans="1:13" hidden="1" outlineLevel="3" x14ac:dyDescent="0.2">
      <c r="A4394">
        <v>1983</v>
      </c>
      <c r="B4394">
        <v>37</v>
      </c>
      <c r="C4394" t="s">
        <v>5757</v>
      </c>
      <c r="D4394">
        <v>70</v>
      </c>
      <c r="E4394" t="s">
        <v>5849</v>
      </c>
      <c r="F4394" t="s">
        <v>5850</v>
      </c>
      <c r="G4394" t="s">
        <v>156</v>
      </c>
      <c r="H4394">
        <v>106</v>
      </c>
      <c r="I4394">
        <v>37</v>
      </c>
      <c r="J4394">
        <v>45</v>
      </c>
      <c r="K4394">
        <v>3809</v>
      </c>
      <c r="L4394">
        <v>22</v>
      </c>
      <c r="M4394">
        <v>35.721933492243302</v>
      </c>
    </row>
    <row r="4395" spans="1:13" hidden="1" outlineLevel="3" x14ac:dyDescent="0.2">
      <c r="A4395">
        <v>1983</v>
      </c>
      <c r="B4395">
        <v>67</v>
      </c>
      <c r="C4395" t="s">
        <v>5895</v>
      </c>
      <c r="D4395">
        <v>68</v>
      </c>
      <c r="E4395" t="s">
        <v>5849</v>
      </c>
      <c r="F4395" t="s">
        <v>5896</v>
      </c>
      <c r="G4395" t="s">
        <v>156</v>
      </c>
      <c r="H4395">
        <v>107</v>
      </c>
      <c r="I4395">
        <v>18</v>
      </c>
      <c r="J4395">
        <v>30</v>
      </c>
      <c r="K4395">
        <v>3809</v>
      </c>
      <c r="L4395">
        <v>22</v>
      </c>
      <c r="M4395">
        <v>35.4958453055836</v>
      </c>
    </row>
    <row r="4396" spans="1:13" hidden="1" outlineLevel="3" x14ac:dyDescent="0.2">
      <c r="A4396">
        <v>1983</v>
      </c>
      <c r="B4396">
        <v>81</v>
      </c>
      <c r="C4396" t="s">
        <v>5914</v>
      </c>
      <c r="D4396">
        <v>66</v>
      </c>
      <c r="E4396" t="s">
        <v>5849</v>
      </c>
      <c r="F4396" t="s">
        <v>5915</v>
      </c>
      <c r="G4396" t="s">
        <v>156</v>
      </c>
      <c r="H4396">
        <v>108</v>
      </c>
      <c r="I4396">
        <v>4</v>
      </c>
      <c r="J4396">
        <v>38</v>
      </c>
      <c r="K4396">
        <v>3809</v>
      </c>
      <c r="L4396">
        <v>22</v>
      </c>
      <c r="M4396">
        <v>35.243318820390698</v>
      </c>
    </row>
    <row r="4397" spans="1:13" hidden="1" outlineLevel="3" x14ac:dyDescent="0.2">
      <c r="A4397">
        <v>1983</v>
      </c>
      <c r="B4397">
        <v>82</v>
      </c>
      <c r="C4397" t="s">
        <v>5590</v>
      </c>
      <c r="D4397">
        <v>62</v>
      </c>
      <c r="E4397" t="s">
        <v>5849</v>
      </c>
      <c r="F4397" t="s">
        <v>5916</v>
      </c>
      <c r="G4397" t="s">
        <v>156</v>
      </c>
      <c r="H4397">
        <v>108</v>
      </c>
      <c r="I4397">
        <v>5</v>
      </c>
      <c r="J4397">
        <v>8</v>
      </c>
      <c r="K4397">
        <v>3809</v>
      </c>
      <c r="L4397">
        <v>22</v>
      </c>
      <c r="M4397">
        <v>35.240601581051997</v>
      </c>
    </row>
    <row r="4398" spans="1:13" hidden="1" outlineLevel="3" x14ac:dyDescent="0.2">
      <c r="A4398">
        <v>1983</v>
      </c>
      <c r="B4398">
        <v>88</v>
      </c>
      <c r="C4398" t="s">
        <v>5154</v>
      </c>
      <c r="D4398">
        <v>64</v>
      </c>
      <c r="E4398" t="s">
        <v>5849</v>
      </c>
      <c r="F4398" t="s">
        <v>5924</v>
      </c>
      <c r="G4398" t="s">
        <v>156</v>
      </c>
      <c r="H4398">
        <v>109</v>
      </c>
      <c r="I4398">
        <v>10</v>
      </c>
      <c r="J4398">
        <v>38</v>
      </c>
      <c r="K4398">
        <v>3809</v>
      </c>
      <c r="L4398">
        <v>22</v>
      </c>
      <c r="M4398">
        <v>34.888229636829003</v>
      </c>
    </row>
    <row r="4399" spans="1:13" outlineLevel="2" collapsed="1" x14ac:dyDescent="0.2">
      <c r="E4399" s="10" t="s">
        <v>13238</v>
      </c>
      <c r="M4399">
        <f>SUBTOTAL(1,M4394:M4398)</f>
        <v>35.317985767219724</v>
      </c>
    </row>
    <row r="4400" spans="1:13" hidden="1" outlineLevel="3" x14ac:dyDescent="0.2">
      <c r="A4400">
        <v>1983</v>
      </c>
      <c r="B4400">
        <v>48</v>
      </c>
      <c r="C4400" t="s">
        <v>5418</v>
      </c>
      <c r="D4400">
        <v>60</v>
      </c>
      <c r="E4400" t="s">
        <v>5866</v>
      </c>
      <c r="F4400" t="s">
        <v>5867</v>
      </c>
      <c r="G4400" t="s">
        <v>156</v>
      </c>
      <c r="H4400">
        <v>106</v>
      </c>
      <c r="I4400">
        <v>58</v>
      </c>
      <c r="J4400">
        <v>4</v>
      </c>
      <c r="K4400">
        <v>3809</v>
      </c>
      <c r="L4400">
        <v>22</v>
      </c>
      <c r="M4400">
        <v>35.608854172076697</v>
      </c>
    </row>
    <row r="4401" spans="1:13" hidden="1" outlineLevel="3" x14ac:dyDescent="0.2">
      <c r="A4401">
        <v>1983</v>
      </c>
      <c r="B4401">
        <v>68</v>
      </c>
      <c r="C4401" t="s">
        <v>5897</v>
      </c>
      <c r="D4401">
        <v>59</v>
      </c>
      <c r="E4401" t="s">
        <v>5866</v>
      </c>
      <c r="F4401" t="s">
        <v>5898</v>
      </c>
      <c r="G4401" t="s">
        <v>156</v>
      </c>
      <c r="H4401">
        <v>107</v>
      </c>
      <c r="I4401">
        <v>18</v>
      </c>
      <c r="J4401">
        <v>45</v>
      </c>
      <c r="K4401">
        <v>3809</v>
      </c>
      <c r="L4401">
        <v>22</v>
      </c>
      <c r="M4401">
        <v>35.494467093768201</v>
      </c>
    </row>
    <row r="4402" spans="1:13" hidden="1" outlineLevel="3" x14ac:dyDescent="0.2">
      <c r="A4402">
        <v>1983</v>
      </c>
      <c r="B4402">
        <v>70</v>
      </c>
      <c r="C4402" t="s">
        <v>5572</v>
      </c>
      <c r="D4402">
        <v>56</v>
      </c>
      <c r="E4402" t="s">
        <v>5866</v>
      </c>
      <c r="F4402" t="s">
        <v>5900</v>
      </c>
      <c r="G4402" t="s">
        <v>156</v>
      </c>
      <c r="H4402">
        <v>107</v>
      </c>
      <c r="I4402">
        <v>24</v>
      </c>
      <c r="J4402">
        <v>35</v>
      </c>
      <c r="K4402">
        <v>3809</v>
      </c>
      <c r="L4402">
        <v>22</v>
      </c>
      <c r="M4402">
        <v>35.4623391737247</v>
      </c>
    </row>
    <row r="4403" spans="1:13" hidden="1" outlineLevel="3" x14ac:dyDescent="0.2">
      <c r="A4403">
        <v>1983</v>
      </c>
      <c r="B4403">
        <v>77</v>
      </c>
      <c r="C4403" t="s">
        <v>5755</v>
      </c>
      <c r="D4403">
        <v>53</v>
      </c>
      <c r="E4403" t="s">
        <v>5866</v>
      </c>
      <c r="F4403" t="s">
        <v>5909</v>
      </c>
      <c r="G4403" t="s">
        <v>156</v>
      </c>
      <c r="H4403">
        <v>107</v>
      </c>
      <c r="I4403">
        <v>43</v>
      </c>
      <c r="J4403">
        <v>11</v>
      </c>
      <c r="K4403">
        <v>3809</v>
      </c>
      <c r="L4403">
        <v>22</v>
      </c>
      <c r="M4403">
        <v>35.360284276839799</v>
      </c>
    </row>
    <row r="4404" spans="1:13" hidden="1" outlineLevel="3" x14ac:dyDescent="0.2">
      <c r="A4404">
        <v>1983</v>
      </c>
      <c r="B4404">
        <v>80</v>
      </c>
      <c r="C4404" t="s">
        <v>5752</v>
      </c>
      <c r="D4404">
        <v>57</v>
      </c>
      <c r="E4404" t="s">
        <v>5866</v>
      </c>
      <c r="F4404" t="s">
        <v>5913</v>
      </c>
      <c r="G4404" t="s">
        <v>156</v>
      </c>
      <c r="H4404">
        <v>107</v>
      </c>
      <c r="I4404">
        <v>53</v>
      </c>
      <c r="J4404">
        <v>39</v>
      </c>
      <c r="K4404">
        <v>3809</v>
      </c>
      <c r="L4404">
        <v>22</v>
      </c>
      <c r="M4404">
        <v>35.3031133904366</v>
      </c>
    </row>
    <row r="4405" spans="1:13" outlineLevel="2" collapsed="1" x14ac:dyDescent="0.2">
      <c r="E4405" s="10" t="s">
        <v>13239</v>
      </c>
      <c r="M4405">
        <f>SUBTOTAL(1,M4400:M4404)</f>
        <v>35.445811621369202</v>
      </c>
    </row>
    <row r="4406" spans="1:13" hidden="1" outlineLevel="3" x14ac:dyDescent="0.2">
      <c r="A4406">
        <v>1983</v>
      </c>
      <c r="B4406">
        <v>22</v>
      </c>
      <c r="C4406" t="s">
        <v>5622</v>
      </c>
      <c r="D4406">
        <v>41</v>
      </c>
      <c r="E4406" t="s">
        <v>5623</v>
      </c>
      <c r="F4406" t="s">
        <v>5832</v>
      </c>
      <c r="G4406" t="s">
        <v>156</v>
      </c>
      <c r="H4406">
        <v>105</v>
      </c>
      <c r="I4406">
        <v>51</v>
      </c>
      <c r="J4406">
        <v>45</v>
      </c>
      <c r="K4406">
        <v>3809</v>
      </c>
      <c r="L4406">
        <v>22</v>
      </c>
      <c r="M4406">
        <v>35.980635257999701</v>
      </c>
    </row>
    <row r="4407" spans="1:13" hidden="1" outlineLevel="3" x14ac:dyDescent="0.2">
      <c r="A4407">
        <v>1983</v>
      </c>
      <c r="B4407">
        <v>31</v>
      </c>
      <c r="C4407" t="s">
        <v>5702</v>
      </c>
      <c r="D4407">
        <v>44</v>
      </c>
      <c r="E4407" t="s">
        <v>5623</v>
      </c>
      <c r="F4407" t="s">
        <v>5842</v>
      </c>
      <c r="G4407" t="s">
        <v>156</v>
      </c>
      <c r="H4407">
        <v>106</v>
      </c>
      <c r="I4407">
        <v>19</v>
      </c>
      <c r="J4407">
        <v>25</v>
      </c>
      <c r="K4407">
        <v>3809</v>
      </c>
      <c r="L4407">
        <v>22</v>
      </c>
      <c r="M4407">
        <v>35.824592112653903</v>
      </c>
    </row>
    <row r="4408" spans="1:13" hidden="1" outlineLevel="3" x14ac:dyDescent="0.2">
      <c r="A4408">
        <v>1983</v>
      </c>
      <c r="B4408">
        <v>34</v>
      </c>
      <c r="C4408" t="s">
        <v>5845</v>
      </c>
      <c r="D4408">
        <v>45</v>
      </c>
      <c r="E4408" t="s">
        <v>5623</v>
      </c>
      <c r="F4408" t="s">
        <v>5846</v>
      </c>
      <c r="G4408" t="s">
        <v>156</v>
      </c>
      <c r="H4408">
        <v>106</v>
      </c>
      <c r="I4408">
        <v>28</v>
      </c>
      <c r="J4408">
        <v>58</v>
      </c>
      <c r="K4408">
        <v>3809</v>
      </c>
      <c r="L4408">
        <v>22</v>
      </c>
      <c r="M4408">
        <v>35.771042787305198</v>
      </c>
    </row>
    <row r="4409" spans="1:13" hidden="1" outlineLevel="3" x14ac:dyDescent="0.2">
      <c r="A4409">
        <v>1983</v>
      </c>
      <c r="B4409">
        <v>71</v>
      </c>
      <c r="C4409" t="s">
        <v>5712</v>
      </c>
      <c r="D4409">
        <v>43</v>
      </c>
      <c r="E4409" t="s">
        <v>5623</v>
      </c>
      <c r="F4409" t="s">
        <v>5901</v>
      </c>
      <c r="G4409" t="s">
        <v>156</v>
      </c>
      <c r="H4409">
        <v>107</v>
      </c>
      <c r="I4409">
        <v>27</v>
      </c>
      <c r="J4409">
        <v>25</v>
      </c>
      <c r="K4409">
        <v>3809</v>
      </c>
      <c r="L4409">
        <v>22</v>
      </c>
      <c r="M4409">
        <v>35.446755160335499</v>
      </c>
    </row>
    <row r="4410" spans="1:13" hidden="1" outlineLevel="3" x14ac:dyDescent="0.2">
      <c r="A4410">
        <v>1983</v>
      </c>
      <c r="B4410">
        <v>83</v>
      </c>
      <c r="C4410" t="s">
        <v>5750</v>
      </c>
      <c r="D4410">
        <v>50</v>
      </c>
      <c r="E4410" t="s">
        <v>5623</v>
      </c>
      <c r="F4410" t="s">
        <v>5917</v>
      </c>
      <c r="G4410" t="s">
        <v>156</v>
      </c>
      <c r="H4410">
        <v>108</v>
      </c>
      <c r="I4410">
        <v>9</v>
      </c>
      <c r="J4410">
        <v>0</v>
      </c>
      <c r="K4410">
        <v>3809</v>
      </c>
      <c r="L4410">
        <v>22</v>
      </c>
      <c r="M4410">
        <v>35.219602404068397</v>
      </c>
    </row>
    <row r="4411" spans="1:13" hidden="1" outlineLevel="3" x14ac:dyDescent="0.2">
      <c r="A4411">
        <v>1983</v>
      </c>
      <c r="B4411">
        <v>84</v>
      </c>
      <c r="C4411" t="s">
        <v>5918</v>
      </c>
      <c r="D4411">
        <v>47</v>
      </c>
      <c r="E4411" t="s">
        <v>5623</v>
      </c>
      <c r="F4411" t="s">
        <v>5919</v>
      </c>
      <c r="G4411" t="s">
        <v>156</v>
      </c>
      <c r="H4411">
        <v>108</v>
      </c>
      <c r="I4411">
        <v>24</v>
      </c>
      <c r="J4411">
        <v>23</v>
      </c>
      <c r="K4411">
        <v>3809</v>
      </c>
      <c r="L4411">
        <v>22</v>
      </c>
      <c r="M4411">
        <v>35.136305517048697</v>
      </c>
    </row>
    <row r="4412" spans="1:13" hidden="1" outlineLevel="3" x14ac:dyDescent="0.2">
      <c r="A4412">
        <v>1983</v>
      </c>
      <c r="B4412">
        <v>85</v>
      </c>
      <c r="C4412" t="s">
        <v>5762</v>
      </c>
      <c r="D4412">
        <v>46</v>
      </c>
      <c r="E4412" t="s">
        <v>5623</v>
      </c>
      <c r="F4412" t="s">
        <v>5920</v>
      </c>
      <c r="G4412" t="s">
        <v>156</v>
      </c>
      <c r="H4412">
        <v>108</v>
      </c>
      <c r="I4412">
        <v>41</v>
      </c>
      <c r="J4412">
        <v>48</v>
      </c>
      <c r="K4412">
        <v>3809</v>
      </c>
      <c r="L4412">
        <v>22</v>
      </c>
      <c r="M4412">
        <v>35.042472936919197</v>
      </c>
    </row>
    <row r="4413" spans="1:13" hidden="1" outlineLevel="3" x14ac:dyDescent="0.2">
      <c r="A4413">
        <v>1983</v>
      </c>
      <c r="B4413">
        <v>87</v>
      </c>
      <c r="C4413" t="s">
        <v>5786</v>
      </c>
      <c r="D4413">
        <v>48</v>
      </c>
      <c r="E4413" t="s">
        <v>5623</v>
      </c>
      <c r="F4413" t="s">
        <v>5923</v>
      </c>
      <c r="G4413" t="s">
        <v>156</v>
      </c>
      <c r="H4413">
        <v>108</v>
      </c>
      <c r="I4413">
        <v>49</v>
      </c>
      <c r="J4413">
        <v>59</v>
      </c>
      <c r="K4413">
        <v>3809</v>
      </c>
      <c r="L4413">
        <v>22</v>
      </c>
      <c r="M4413">
        <v>34.998557934042701</v>
      </c>
    </row>
    <row r="4414" spans="1:13" outlineLevel="2" collapsed="1" x14ac:dyDescent="0.2">
      <c r="E4414" s="10" t="s">
        <v>13227</v>
      </c>
      <c r="M4414">
        <f>SUBTOTAL(1,M4406:M4413)</f>
        <v>35.427495513796657</v>
      </c>
    </row>
    <row r="4415" spans="1:13" hidden="1" outlineLevel="3" x14ac:dyDescent="0.2">
      <c r="A4415">
        <v>1983</v>
      </c>
      <c r="B4415">
        <v>19</v>
      </c>
      <c r="C4415" t="s">
        <v>5247</v>
      </c>
      <c r="D4415">
        <v>9</v>
      </c>
      <c r="E4415" t="s">
        <v>5615</v>
      </c>
      <c r="F4415" t="s">
        <v>5829</v>
      </c>
      <c r="G4415" t="s">
        <v>156</v>
      </c>
      <c r="H4415">
        <v>105</v>
      </c>
      <c r="I4415">
        <v>43</v>
      </c>
      <c r="J4415">
        <v>26</v>
      </c>
      <c r="K4415">
        <v>3809</v>
      </c>
      <c r="L4415">
        <v>22</v>
      </c>
      <c r="M4415">
        <v>36.027808284682799</v>
      </c>
    </row>
    <row r="4416" spans="1:13" hidden="1" outlineLevel="3" x14ac:dyDescent="0.2">
      <c r="A4416">
        <v>1983</v>
      </c>
      <c r="B4416">
        <v>21</v>
      </c>
      <c r="C4416" t="s">
        <v>5100</v>
      </c>
      <c r="D4416">
        <v>3</v>
      </c>
      <c r="E4416" t="s">
        <v>5615</v>
      </c>
      <c r="F4416" t="s">
        <v>5831</v>
      </c>
      <c r="G4416" t="s">
        <v>156</v>
      </c>
      <c r="H4416">
        <v>105</v>
      </c>
      <c r="I4416">
        <v>48</v>
      </c>
      <c r="J4416">
        <v>26</v>
      </c>
      <c r="K4416">
        <v>3809</v>
      </c>
      <c r="L4416">
        <v>22</v>
      </c>
      <c r="M4416">
        <v>35.999432930959301</v>
      </c>
    </row>
    <row r="4417" spans="1:13" hidden="1" outlineLevel="3" x14ac:dyDescent="0.2">
      <c r="A4417">
        <v>1983</v>
      </c>
      <c r="B4417">
        <v>23</v>
      </c>
      <c r="C4417" t="s">
        <v>4074</v>
      </c>
      <c r="D4417">
        <v>1</v>
      </c>
      <c r="E4417" t="s">
        <v>5615</v>
      </c>
      <c r="F4417" t="s">
        <v>5833</v>
      </c>
      <c r="G4417" t="s">
        <v>156</v>
      </c>
      <c r="H4417">
        <v>105</v>
      </c>
      <c r="I4417">
        <v>55</v>
      </c>
      <c r="J4417">
        <v>32</v>
      </c>
      <c r="K4417">
        <v>3809</v>
      </c>
      <c r="L4417">
        <v>22</v>
      </c>
      <c r="M4417">
        <v>35.959216640617598</v>
      </c>
    </row>
    <row r="4418" spans="1:13" hidden="1" outlineLevel="3" x14ac:dyDescent="0.2">
      <c r="A4418">
        <v>1983</v>
      </c>
      <c r="B4418">
        <v>28</v>
      </c>
      <c r="C4418" t="s">
        <v>5640</v>
      </c>
      <c r="D4418">
        <v>2</v>
      </c>
      <c r="E4418" t="s">
        <v>5615</v>
      </c>
      <c r="F4418" t="s">
        <v>5839</v>
      </c>
      <c r="G4418" t="s">
        <v>156</v>
      </c>
      <c r="H4418">
        <v>106</v>
      </c>
      <c r="I4418">
        <v>10</v>
      </c>
      <c r="J4418">
        <v>50</v>
      </c>
      <c r="K4418">
        <v>3809</v>
      </c>
      <c r="L4418">
        <v>22</v>
      </c>
      <c r="M4418">
        <v>35.872858077174598</v>
      </c>
    </row>
    <row r="4419" spans="1:13" hidden="1" outlineLevel="3" x14ac:dyDescent="0.2">
      <c r="A4419">
        <v>1983</v>
      </c>
      <c r="B4419">
        <v>32</v>
      </c>
      <c r="C4419" t="s">
        <v>5693</v>
      </c>
      <c r="D4419">
        <v>7</v>
      </c>
      <c r="E4419" t="s">
        <v>5615</v>
      </c>
      <c r="F4419" t="s">
        <v>5843</v>
      </c>
      <c r="G4419" t="s">
        <v>156</v>
      </c>
      <c r="H4419">
        <v>106</v>
      </c>
      <c r="I4419">
        <v>22</v>
      </c>
      <c r="J4419">
        <v>14</v>
      </c>
      <c r="K4419">
        <v>3809</v>
      </c>
      <c r="L4419">
        <v>22</v>
      </c>
      <c r="M4419">
        <v>35.808781669948303</v>
      </c>
    </row>
    <row r="4420" spans="1:13" hidden="1" outlineLevel="3" x14ac:dyDescent="0.2">
      <c r="A4420">
        <v>1983</v>
      </c>
      <c r="B4420">
        <v>43</v>
      </c>
      <c r="C4420" t="s">
        <v>4527</v>
      </c>
      <c r="D4420">
        <v>8</v>
      </c>
      <c r="E4420" t="s">
        <v>5615</v>
      </c>
      <c r="F4420" t="s">
        <v>5858</v>
      </c>
      <c r="G4420" t="s">
        <v>156</v>
      </c>
      <c r="H4420">
        <v>106</v>
      </c>
      <c r="I4420">
        <v>48</v>
      </c>
      <c r="J4420">
        <v>17</v>
      </c>
      <c r="K4420">
        <v>3809</v>
      </c>
      <c r="L4420">
        <v>22</v>
      </c>
      <c r="M4420">
        <v>35.663217138235098</v>
      </c>
    </row>
    <row r="4421" spans="1:13" hidden="1" outlineLevel="3" x14ac:dyDescent="0.2">
      <c r="A4421">
        <v>1983</v>
      </c>
      <c r="B4421">
        <v>60</v>
      </c>
      <c r="C4421" t="s">
        <v>5884</v>
      </c>
      <c r="D4421">
        <v>10</v>
      </c>
      <c r="E4421" t="s">
        <v>5615</v>
      </c>
      <c r="F4421" t="s">
        <v>5885</v>
      </c>
      <c r="G4421" t="s">
        <v>156</v>
      </c>
      <c r="H4421">
        <v>107</v>
      </c>
      <c r="I4421">
        <v>14</v>
      </c>
      <c r="J4421">
        <v>2</v>
      </c>
      <c r="K4421">
        <v>3809</v>
      </c>
      <c r="L4421">
        <v>22</v>
      </c>
      <c r="M4421">
        <v>35.520487408105801</v>
      </c>
    </row>
    <row r="4422" spans="1:13" hidden="1" outlineLevel="3" x14ac:dyDescent="0.2">
      <c r="A4422">
        <v>1983</v>
      </c>
      <c r="B4422">
        <v>76</v>
      </c>
      <c r="C4422" t="s">
        <v>5168</v>
      </c>
      <c r="D4422">
        <v>5</v>
      </c>
      <c r="E4422" t="s">
        <v>5615</v>
      </c>
      <c r="F4422" t="s">
        <v>5908</v>
      </c>
      <c r="G4422" t="s">
        <v>156</v>
      </c>
      <c r="H4422">
        <v>107</v>
      </c>
      <c r="I4422">
        <v>40</v>
      </c>
      <c r="J4422">
        <v>7</v>
      </c>
      <c r="K4422">
        <v>3809</v>
      </c>
      <c r="L4422">
        <v>22</v>
      </c>
      <c r="M4422">
        <v>35.377070073553803</v>
      </c>
    </row>
    <row r="4423" spans="1:13" outlineLevel="2" collapsed="1" x14ac:dyDescent="0.2">
      <c r="E4423" s="10" t="s">
        <v>13228</v>
      </c>
      <c r="M4423">
        <f>SUBTOTAL(1,M4415:M4422)</f>
        <v>35.77860902790966</v>
      </c>
    </row>
    <row r="4424" spans="1:13" hidden="1" outlineLevel="3" x14ac:dyDescent="0.2">
      <c r="A4424">
        <v>1983</v>
      </c>
      <c r="B4424">
        <v>5</v>
      </c>
      <c r="C4424" t="s">
        <v>5218</v>
      </c>
      <c r="D4424">
        <v>71</v>
      </c>
      <c r="E4424" t="s">
        <v>5214</v>
      </c>
      <c r="F4424" t="s">
        <v>5807</v>
      </c>
      <c r="G4424" t="s">
        <v>156</v>
      </c>
      <c r="H4424">
        <v>105</v>
      </c>
      <c r="I4424">
        <v>15</v>
      </c>
      <c r="J4424">
        <v>45</v>
      </c>
      <c r="K4424">
        <v>3809</v>
      </c>
      <c r="L4424">
        <v>22</v>
      </c>
      <c r="M4424">
        <v>36.185726160788498</v>
      </c>
    </row>
    <row r="4425" spans="1:13" hidden="1" outlineLevel="3" x14ac:dyDescent="0.2">
      <c r="A4425">
        <v>1983</v>
      </c>
      <c r="B4425">
        <v>25</v>
      </c>
      <c r="C4425" t="s">
        <v>5160</v>
      </c>
      <c r="D4425">
        <v>79</v>
      </c>
      <c r="E4425" t="s">
        <v>5214</v>
      </c>
      <c r="F4425" t="s">
        <v>5836</v>
      </c>
      <c r="G4425" t="s">
        <v>156</v>
      </c>
      <c r="H4425">
        <v>106</v>
      </c>
      <c r="I4425">
        <v>2</v>
      </c>
      <c r="J4425">
        <v>0</v>
      </c>
      <c r="K4425">
        <v>3809</v>
      </c>
      <c r="L4425">
        <v>22</v>
      </c>
      <c r="M4425">
        <v>35.922665828355797</v>
      </c>
    </row>
    <row r="4426" spans="1:13" hidden="1" outlineLevel="3" x14ac:dyDescent="0.2">
      <c r="A4426">
        <v>1983</v>
      </c>
      <c r="B4426">
        <v>35</v>
      </c>
      <c r="C4426" t="s">
        <v>5249</v>
      </c>
      <c r="D4426">
        <v>80</v>
      </c>
      <c r="E4426" t="s">
        <v>5214</v>
      </c>
      <c r="F4426" t="s">
        <v>5847</v>
      </c>
      <c r="G4426" t="s">
        <v>156</v>
      </c>
      <c r="H4426">
        <v>106</v>
      </c>
      <c r="I4426">
        <v>32</v>
      </c>
      <c r="J4426">
        <v>11</v>
      </c>
      <c r="K4426">
        <v>3809</v>
      </c>
      <c r="L4426">
        <v>22</v>
      </c>
      <c r="M4426">
        <v>35.753042126972701</v>
      </c>
    </row>
    <row r="4427" spans="1:13" hidden="1" outlineLevel="3" x14ac:dyDescent="0.2">
      <c r="A4427">
        <v>1983</v>
      </c>
      <c r="B4427">
        <v>45</v>
      </c>
      <c r="C4427" t="s">
        <v>5289</v>
      </c>
      <c r="D4427">
        <v>77</v>
      </c>
      <c r="E4427" t="s">
        <v>5214</v>
      </c>
      <c r="F4427" t="s">
        <v>5861</v>
      </c>
      <c r="G4427" t="s">
        <v>156</v>
      </c>
      <c r="H4427">
        <v>106</v>
      </c>
      <c r="I4427">
        <v>50</v>
      </c>
      <c r="J4427">
        <v>37</v>
      </c>
      <c r="K4427">
        <v>3809</v>
      </c>
      <c r="L4427">
        <v>22</v>
      </c>
      <c r="M4427">
        <v>35.650236456711099</v>
      </c>
    </row>
    <row r="4428" spans="1:13" hidden="1" outlineLevel="3" x14ac:dyDescent="0.2">
      <c r="A4428">
        <v>1983</v>
      </c>
      <c r="B4428">
        <v>58</v>
      </c>
      <c r="C4428" t="s">
        <v>5031</v>
      </c>
      <c r="D4428">
        <v>78</v>
      </c>
      <c r="E4428" t="s">
        <v>5214</v>
      </c>
      <c r="F4428" t="s">
        <v>5882</v>
      </c>
      <c r="G4428" t="s">
        <v>156</v>
      </c>
      <c r="H4428">
        <v>107</v>
      </c>
      <c r="I4428">
        <v>11</v>
      </c>
      <c r="J4428">
        <v>54</v>
      </c>
      <c r="K4428">
        <v>3809</v>
      </c>
      <c r="L4428">
        <v>22</v>
      </c>
      <c r="M4428">
        <v>35.532268847463399</v>
      </c>
    </row>
    <row r="4429" spans="1:13" hidden="1" outlineLevel="3" x14ac:dyDescent="0.2">
      <c r="A4429">
        <v>1983</v>
      </c>
      <c r="B4429">
        <v>79</v>
      </c>
      <c r="C4429" t="s">
        <v>5911</v>
      </c>
      <c r="D4429">
        <v>72</v>
      </c>
      <c r="E4429" t="s">
        <v>5214</v>
      </c>
      <c r="F4429" t="s">
        <v>5912</v>
      </c>
      <c r="G4429" t="s">
        <v>156</v>
      </c>
      <c r="H4429">
        <v>107</v>
      </c>
      <c r="I4429">
        <v>51</v>
      </c>
      <c r="J4429">
        <v>56</v>
      </c>
      <c r="K4429">
        <v>3809</v>
      </c>
      <c r="L4429">
        <v>22</v>
      </c>
      <c r="M4429">
        <v>35.312477466805298</v>
      </c>
    </row>
    <row r="4430" spans="1:13" hidden="1" outlineLevel="3" x14ac:dyDescent="0.2">
      <c r="A4430">
        <v>1983</v>
      </c>
      <c r="B4430">
        <v>86</v>
      </c>
      <c r="C4430" t="s">
        <v>5921</v>
      </c>
      <c r="D4430">
        <v>75</v>
      </c>
      <c r="E4430" t="s">
        <v>5214</v>
      </c>
      <c r="F4430" t="s">
        <v>5922</v>
      </c>
      <c r="G4430" t="s">
        <v>156</v>
      </c>
      <c r="H4430">
        <v>108</v>
      </c>
      <c r="I4430">
        <v>42</v>
      </c>
      <c r="J4430">
        <v>49</v>
      </c>
      <c r="K4430">
        <v>3809</v>
      </c>
      <c r="L4430">
        <v>22</v>
      </c>
      <c r="M4430">
        <v>35.037011107164801</v>
      </c>
    </row>
    <row r="4431" spans="1:13" outlineLevel="2" collapsed="1" x14ac:dyDescent="0.2">
      <c r="E4431" s="10" t="s">
        <v>13205</v>
      </c>
      <c r="M4431">
        <f>SUBTOTAL(1,M4424:M4430)</f>
        <v>35.627632570608803</v>
      </c>
    </row>
    <row r="4432" spans="1:13" hidden="1" outlineLevel="3" x14ac:dyDescent="0.2">
      <c r="A4432">
        <v>1983</v>
      </c>
      <c r="B4432">
        <v>4</v>
      </c>
      <c r="C4432" t="s">
        <v>3961</v>
      </c>
      <c r="D4432">
        <v>111</v>
      </c>
      <c r="E4432" t="s">
        <v>5805</v>
      </c>
      <c r="F4432" t="s">
        <v>5806</v>
      </c>
      <c r="G4432" t="s">
        <v>156</v>
      </c>
      <c r="H4432">
        <v>105</v>
      </c>
      <c r="I4432">
        <v>12</v>
      </c>
      <c r="J4432">
        <v>8</v>
      </c>
      <c r="K4432">
        <v>3809</v>
      </c>
      <c r="L4432">
        <v>22</v>
      </c>
      <c r="M4432">
        <v>36.2064595171204</v>
      </c>
    </row>
    <row r="4433" spans="1:13" hidden="1" outlineLevel="3" x14ac:dyDescent="0.2">
      <c r="A4433">
        <v>1983</v>
      </c>
      <c r="B4433">
        <v>39</v>
      </c>
      <c r="C4433" t="s">
        <v>5852</v>
      </c>
      <c r="D4433">
        <v>120</v>
      </c>
      <c r="E4433" t="s">
        <v>5805</v>
      </c>
      <c r="F4433" t="s">
        <v>5853</v>
      </c>
      <c r="G4433" t="s">
        <v>156</v>
      </c>
      <c r="H4433">
        <v>106</v>
      </c>
      <c r="I4433">
        <v>40</v>
      </c>
      <c r="J4433">
        <v>51</v>
      </c>
      <c r="K4433">
        <v>3809</v>
      </c>
      <c r="L4433">
        <v>22</v>
      </c>
      <c r="M4433">
        <v>35.7046329784325</v>
      </c>
    </row>
    <row r="4434" spans="1:13" hidden="1" outlineLevel="3" x14ac:dyDescent="0.2">
      <c r="A4434">
        <v>1983</v>
      </c>
      <c r="B4434">
        <v>42</v>
      </c>
      <c r="C4434" t="s">
        <v>5568</v>
      </c>
      <c r="D4434">
        <v>118</v>
      </c>
      <c r="E4434" t="s">
        <v>5805</v>
      </c>
      <c r="F4434" t="s">
        <v>5857</v>
      </c>
      <c r="G4434" t="s">
        <v>156</v>
      </c>
      <c r="H4434">
        <v>106</v>
      </c>
      <c r="I4434">
        <v>47</v>
      </c>
      <c r="J4434">
        <v>14</v>
      </c>
      <c r="K4434">
        <v>3809</v>
      </c>
      <c r="L4434">
        <v>22</v>
      </c>
      <c r="M4434">
        <v>35.669061529417199</v>
      </c>
    </row>
    <row r="4435" spans="1:13" outlineLevel="2" collapsed="1" x14ac:dyDescent="0.2">
      <c r="E4435" s="10" t="s">
        <v>13240</v>
      </c>
      <c r="M4435">
        <f>SUBTOTAL(1,M4432:M4434)</f>
        <v>35.860051341656707</v>
      </c>
    </row>
    <row r="4436" spans="1:13" hidden="1" outlineLevel="3" x14ac:dyDescent="0.2">
      <c r="A4436">
        <v>1983</v>
      </c>
      <c r="B4436">
        <v>9</v>
      </c>
      <c r="C4436" t="s">
        <v>5457</v>
      </c>
      <c r="D4436">
        <v>31</v>
      </c>
      <c r="E4436" t="s">
        <v>5620</v>
      </c>
      <c r="F4436" t="s">
        <v>5813</v>
      </c>
      <c r="G4436" t="s">
        <v>156</v>
      </c>
      <c r="H4436">
        <v>105</v>
      </c>
      <c r="I4436">
        <v>24</v>
      </c>
      <c r="J4436">
        <v>48</v>
      </c>
      <c r="K4436">
        <v>3809</v>
      </c>
      <c r="L4436">
        <v>22</v>
      </c>
      <c r="M4436">
        <v>36.133948899569901</v>
      </c>
    </row>
    <row r="4437" spans="1:13" hidden="1" outlineLevel="3" x14ac:dyDescent="0.2">
      <c r="A4437">
        <v>1983</v>
      </c>
      <c r="B4437">
        <v>13</v>
      </c>
      <c r="C4437" t="s">
        <v>5817</v>
      </c>
      <c r="D4437">
        <v>39</v>
      </c>
      <c r="E4437" t="s">
        <v>5620</v>
      </c>
      <c r="F4437" t="s">
        <v>5271</v>
      </c>
      <c r="G4437" t="s">
        <v>156</v>
      </c>
      <c r="H4437">
        <v>105</v>
      </c>
      <c r="I4437">
        <v>29</v>
      </c>
      <c r="J4437">
        <v>22</v>
      </c>
      <c r="K4437">
        <v>3809</v>
      </c>
      <c r="L4437">
        <v>22</v>
      </c>
      <c r="M4437">
        <v>36.107878092068098</v>
      </c>
    </row>
    <row r="4438" spans="1:13" hidden="1" outlineLevel="3" x14ac:dyDescent="0.2">
      <c r="A4438">
        <v>1983</v>
      </c>
      <c r="B4438">
        <v>14</v>
      </c>
      <c r="C4438" t="s">
        <v>5818</v>
      </c>
      <c r="D4438">
        <v>38</v>
      </c>
      <c r="E4438" t="s">
        <v>5620</v>
      </c>
      <c r="F4438" t="s">
        <v>5819</v>
      </c>
      <c r="G4438" t="s">
        <v>156</v>
      </c>
      <c r="H4438">
        <v>105</v>
      </c>
      <c r="I4438">
        <v>31</v>
      </c>
      <c r="J4438">
        <v>21</v>
      </c>
      <c r="K4438">
        <v>3809</v>
      </c>
      <c r="L4438">
        <v>22</v>
      </c>
      <c r="M4438">
        <v>36.096567082849603</v>
      </c>
    </row>
    <row r="4439" spans="1:13" hidden="1" outlineLevel="3" x14ac:dyDescent="0.2">
      <c r="A4439">
        <v>1983</v>
      </c>
      <c r="B4439">
        <v>40</v>
      </c>
      <c r="C4439" t="s">
        <v>5700</v>
      </c>
      <c r="D4439">
        <v>36</v>
      </c>
      <c r="E4439" t="s">
        <v>5620</v>
      </c>
      <c r="F4439" t="s">
        <v>5854</v>
      </c>
      <c r="G4439" t="s">
        <v>156</v>
      </c>
      <c r="H4439">
        <v>106</v>
      </c>
      <c r="I4439">
        <v>41</v>
      </c>
      <c r="J4439">
        <v>42</v>
      </c>
      <c r="K4439">
        <v>3809</v>
      </c>
      <c r="L4439">
        <v>22</v>
      </c>
      <c r="M4439">
        <v>35.699892216130003</v>
      </c>
    </row>
    <row r="4440" spans="1:13" hidden="1" outlineLevel="3" x14ac:dyDescent="0.2">
      <c r="A4440">
        <v>1983</v>
      </c>
      <c r="B4440">
        <v>50</v>
      </c>
      <c r="C4440" t="s">
        <v>5386</v>
      </c>
      <c r="D4440">
        <v>37</v>
      </c>
      <c r="E4440" t="s">
        <v>5620</v>
      </c>
      <c r="F4440" t="s">
        <v>5870</v>
      </c>
      <c r="G4440" t="s">
        <v>156</v>
      </c>
      <c r="H4440">
        <v>107</v>
      </c>
      <c r="I4440">
        <v>1</v>
      </c>
      <c r="J4440">
        <v>7</v>
      </c>
      <c r="K4440">
        <v>3809</v>
      </c>
      <c r="L4440">
        <v>22</v>
      </c>
      <c r="M4440">
        <v>35.591940135023201</v>
      </c>
    </row>
    <row r="4441" spans="1:13" hidden="1" outlineLevel="3" x14ac:dyDescent="0.2">
      <c r="A4441">
        <v>1983</v>
      </c>
      <c r="B4441">
        <v>53</v>
      </c>
      <c r="C4441" t="s">
        <v>4679</v>
      </c>
      <c r="D4441">
        <v>33</v>
      </c>
      <c r="E4441" t="s">
        <v>5620</v>
      </c>
      <c r="F4441" t="s">
        <v>5874</v>
      </c>
      <c r="G4441" t="s">
        <v>156</v>
      </c>
      <c r="H4441">
        <v>107</v>
      </c>
      <c r="I4441">
        <v>2</v>
      </c>
      <c r="J4441">
        <v>38</v>
      </c>
      <c r="K4441">
        <v>3809</v>
      </c>
      <c r="L4441">
        <v>22</v>
      </c>
      <c r="M4441">
        <v>35.5835353100234</v>
      </c>
    </row>
    <row r="4442" spans="1:13" hidden="1" outlineLevel="3" x14ac:dyDescent="0.2">
      <c r="A4442">
        <v>1983</v>
      </c>
      <c r="B4442">
        <v>59</v>
      </c>
      <c r="C4442" t="s">
        <v>5258</v>
      </c>
      <c r="D4442">
        <v>35</v>
      </c>
      <c r="E4442" t="s">
        <v>5620</v>
      </c>
      <c r="F4442" t="s">
        <v>5883</v>
      </c>
      <c r="G4442" t="s">
        <v>156</v>
      </c>
      <c r="H4442">
        <v>107</v>
      </c>
      <c r="I4442">
        <v>13</v>
      </c>
      <c r="J4442">
        <v>10</v>
      </c>
      <c r="K4442">
        <v>3809</v>
      </c>
      <c r="L4442">
        <v>22</v>
      </c>
      <c r="M4442">
        <v>35.525272675457899</v>
      </c>
    </row>
    <row r="4443" spans="1:13" hidden="1" outlineLevel="3" x14ac:dyDescent="0.2">
      <c r="A4443">
        <v>1983</v>
      </c>
      <c r="B4443">
        <v>62</v>
      </c>
      <c r="C4443" t="s">
        <v>5157</v>
      </c>
      <c r="D4443">
        <v>32</v>
      </c>
      <c r="E4443" t="s">
        <v>5620</v>
      </c>
      <c r="F4443" t="s">
        <v>5888</v>
      </c>
      <c r="G4443" t="s">
        <v>156</v>
      </c>
      <c r="H4443">
        <v>107</v>
      </c>
      <c r="I4443">
        <v>14</v>
      </c>
      <c r="J4443">
        <v>42</v>
      </c>
      <c r="K4443">
        <v>3809</v>
      </c>
      <c r="L4443">
        <v>22</v>
      </c>
      <c r="M4443">
        <v>35.516807310364101</v>
      </c>
    </row>
    <row r="4444" spans="1:13" hidden="1" outlineLevel="3" x14ac:dyDescent="0.2">
      <c r="A4444">
        <v>1983</v>
      </c>
      <c r="B4444">
        <v>78</v>
      </c>
      <c r="C4444" t="s">
        <v>5428</v>
      </c>
      <c r="D4444">
        <v>34</v>
      </c>
      <c r="E4444" t="s">
        <v>5620</v>
      </c>
      <c r="F4444" t="s">
        <v>5910</v>
      </c>
      <c r="G4444" t="s">
        <v>156</v>
      </c>
      <c r="H4444">
        <v>107</v>
      </c>
      <c r="I4444">
        <v>51</v>
      </c>
      <c r="J4444">
        <v>52</v>
      </c>
      <c r="K4444">
        <v>3809</v>
      </c>
      <c r="L4444">
        <v>22</v>
      </c>
      <c r="M4444">
        <v>35.312841220461898</v>
      </c>
    </row>
    <row r="4445" spans="1:13" outlineLevel="2" collapsed="1" x14ac:dyDescent="0.2">
      <c r="E4445" s="10" t="s">
        <v>13232</v>
      </c>
      <c r="M4445">
        <f>SUBTOTAL(1,M4436:M4444)</f>
        <v>35.729853660216456</v>
      </c>
    </row>
    <row r="4446" spans="1:13" hidden="1" outlineLevel="3" x14ac:dyDescent="0.2">
      <c r="A4446">
        <v>1983</v>
      </c>
      <c r="B4446">
        <v>1</v>
      </c>
      <c r="C4446" t="s">
        <v>5798</v>
      </c>
      <c r="D4446">
        <v>15</v>
      </c>
      <c r="E4446" t="s">
        <v>5799</v>
      </c>
      <c r="F4446" t="s">
        <v>5800</v>
      </c>
      <c r="G4446" t="s">
        <v>156</v>
      </c>
      <c r="H4446">
        <v>105</v>
      </c>
      <c r="I4446">
        <v>7</v>
      </c>
      <c r="J4446">
        <v>52</v>
      </c>
      <c r="K4446">
        <v>3809</v>
      </c>
      <c r="L4446">
        <v>22</v>
      </c>
      <c r="M4446">
        <v>36.230949713585098</v>
      </c>
    </row>
    <row r="4447" spans="1:13" hidden="1" outlineLevel="3" x14ac:dyDescent="0.2">
      <c r="A4447">
        <v>1983</v>
      </c>
      <c r="B4447">
        <v>8</v>
      </c>
      <c r="C4447" t="s">
        <v>5655</v>
      </c>
      <c r="D4447">
        <v>18</v>
      </c>
      <c r="E4447" t="s">
        <v>5799</v>
      </c>
      <c r="F4447" t="s">
        <v>5812</v>
      </c>
      <c r="G4447" t="s">
        <v>156</v>
      </c>
      <c r="H4447">
        <v>105</v>
      </c>
      <c r="I4447">
        <v>22</v>
      </c>
      <c r="J4447">
        <v>47</v>
      </c>
      <c r="K4447">
        <v>3809</v>
      </c>
      <c r="L4447">
        <v>22</v>
      </c>
      <c r="M4447">
        <v>36.145473907851702</v>
      </c>
    </row>
    <row r="4448" spans="1:13" hidden="1" outlineLevel="3" x14ac:dyDescent="0.2">
      <c r="A4448">
        <v>1983</v>
      </c>
      <c r="B4448">
        <v>33</v>
      </c>
      <c r="C4448" t="s">
        <v>5404</v>
      </c>
      <c r="D4448">
        <v>20</v>
      </c>
      <c r="E4448" t="s">
        <v>5799</v>
      </c>
      <c r="F4448" t="s">
        <v>5844</v>
      </c>
      <c r="G4448" t="s">
        <v>156</v>
      </c>
      <c r="H4448">
        <v>106</v>
      </c>
      <c r="I4448">
        <v>26</v>
      </c>
      <c r="J4448">
        <v>5</v>
      </c>
      <c r="K4448">
        <v>3809</v>
      </c>
      <c r="L4448">
        <v>22</v>
      </c>
      <c r="M4448">
        <v>35.787193506713798</v>
      </c>
    </row>
    <row r="4449" spans="1:13" hidden="1" outlineLevel="3" x14ac:dyDescent="0.2">
      <c r="A4449">
        <v>1983</v>
      </c>
      <c r="B4449">
        <v>47</v>
      </c>
      <c r="C4449" t="s">
        <v>5864</v>
      </c>
      <c r="D4449">
        <v>13</v>
      </c>
      <c r="E4449" t="s">
        <v>5799</v>
      </c>
      <c r="F4449" t="s">
        <v>5865</v>
      </c>
      <c r="G4449" t="s">
        <v>156</v>
      </c>
      <c r="H4449">
        <v>106</v>
      </c>
      <c r="I4449">
        <v>58</v>
      </c>
      <c r="J4449">
        <v>2</v>
      </c>
      <c r="K4449">
        <v>3809</v>
      </c>
      <c r="L4449">
        <v>22</v>
      </c>
      <c r="M4449">
        <v>35.609039113747201</v>
      </c>
    </row>
    <row r="4450" spans="1:13" hidden="1" outlineLevel="3" x14ac:dyDescent="0.2">
      <c r="A4450">
        <v>1983</v>
      </c>
      <c r="B4450">
        <v>52</v>
      </c>
      <c r="C4450" t="s">
        <v>5143</v>
      </c>
      <c r="D4450">
        <v>14</v>
      </c>
      <c r="E4450" t="s">
        <v>5799</v>
      </c>
      <c r="F4450" t="s">
        <v>5873</v>
      </c>
      <c r="G4450" t="s">
        <v>156</v>
      </c>
      <c r="H4450">
        <v>107</v>
      </c>
      <c r="I4450">
        <v>2</v>
      </c>
      <c r="J4450">
        <v>37</v>
      </c>
      <c r="K4450">
        <v>3809</v>
      </c>
      <c r="L4450">
        <v>22</v>
      </c>
      <c r="M4450">
        <v>35.5836276491668</v>
      </c>
    </row>
    <row r="4451" spans="1:13" hidden="1" outlineLevel="3" x14ac:dyDescent="0.2">
      <c r="A4451">
        <v>1983</v>
      </c>
      <c r="B4451">
        <v>56</v>
      </c>
      <c r="C4451" t="s">
        <v>5483</v>
      </c>
      <c r="D4451">
        <v>12</v>
      </c>
      <c r="E4451" t="s">
        <v>5799</v>
      </c>
      <c r="F4451" t="s">
        <v>5879</v>
      </c>
      <c r="G4451" t="s">
        <v>156</v>
      </c>
      <c r="H4451">
        <v>107</v>
      </c>
      <c r="I4451">
        <v>6</v>
      </c>
      <c r="J4451">
        <v>57</v>
      </c>
      <c r="K4451">
        <v>3809</v>
      </c>
      <c r="L4451">
        <v>22</v>
      </c>
      <c r="M4451">
        <v>35.559635596978303</v>
      </c>
    </row>
    <row r="4452" spans="1:13" hidden="1" outlineLevel="3" x14ac:dyDescent="0.2">
      <c r="A4452">
        <v>1983</v>
      </c>
      <c r="B4452">
        <v>61</v>
      </c>
      <c r="C4452" t="s">
        <v>5886</v>
      </c>
      <c r="D4452">
        <v>17</v>
      </c>
      <c r="E4452" t="s">
        <v>5799</v>
      </c>
      <c r="F4452" t="s">
        <v>5887</v>
      </c>
      <c r="G4452" t="s">
        <v>156</v>
      </c>
      <c r="H4452">
        <v>107</v>
      </c>
      <c r="I4452">
        <v>14</v>
      </c>
      <c r="J4452">
        <v>21</v>
      </c>
      <c r="K4452">
        <v>3809</v>
      </c>
      <c r="L4452">
        <v>22</v>
      </c>
      <c r="M4452">
        <v>35.518739266592497</v>
      </c>
    </row>
    <row r="4453" spans="1:13" hidden="1" outlineLevel="3" x14ac:dyDescent="0.2">
      <c r="A4453">
        <v>1983</v>
      </c>
      <c r="B4453">
        <v>65</v>
      </c>
      <c r="C4453" t="s">
        <v>5892</v>
      </c>
      <c r="D4453">
        <v>16</v>
      </c>
      <c r="E4453" t="s">
        <v>5799</v>
      </c>
      <c r="F4453" t="s">
        <v>5893</v>
      </c>
      <c r="G4453" t="s">
        <v>156</v>
      </c>
      <c r="H4453">
        <v>107</v>
      </c>
      <c r="I4453">
        <v>17</v>
      </c>
      <c r="J4453">
        <v>50</v>
      </c>
      <c r="K4453">
        <v>3809</v>
      </c>
      <c r="L4453">
        <v>22</v>
      </c>
      <c r="M4453">
        <v>35.499521060398102</v>
      </c>
    </row>
    <row r="4454" spans="1:13" outlineLevel="2" collapsed="1" x14ac:dyDescent="0.2">
      <c r="E4454" s="10" t="s">
        <v>13241</v>
      </c>
      <c r="M4454">
        <f>SUBTOTAL(1,M4446:M4453)</f>
        <v>35.741772476879184</v>
      </c>
    </row>
    <row r="4455" spans="1:13" hidden="1" outlineLevel="3" x14ac:dyDescent="0.2">
      <c r="A4455">
        <v>1983</v>
      </c>
      <c r="B4455">
        <v>2</v>
      </c>
      <c r="C4455" t="s">
        <v>5801</v>
      </c>
      <c r="D4455">
        <v>131</v>
      </c>
      <c r="E4455" t="s">
        <v>5802</v>
      </c>
      <c r="F4455" t="s">
        <v>5803</v>
      </c>
      <c r="G4455" t="s">
        <v>156</v>
      </c>
      <c r="H4455">
        <v>105</v>
      </c>
      <c r="I4455">
        <v>11</v>
      </c>
      <c r="J4455">
        <v>56</v>
      </c>
      <c r="K4455">
        <v>3809</v>
      </c>
      <c r="L4455">
        <v>22</v>
      </c>
      <c r="M4455">
        <v>36.207606755457903</v>
      </c>
    </row>
    <row r="4456" spans="1:13" hidden="1" outlineLevel="3" x14ac:dyDescent="0.2">
      <c r="A4456">
        <v>1983</v>
      </c>
      <c r="B4456">
        <v>15</v>
      </c>
      <c r="C4456" t="s">
        <v>5820</v>
      </c>
      <c r="D4456">
        <v>133</v>
      </c>
      <c r="E4456" t="s">
        <v>5802</v>
      </c>
      <c r="F4456" t="s">
        <v>5821</v>
      </c>
      <c r="G4456" t="s">
        <v>156</v>
      </c>
      <c r="H4456">
        <v>105</v>
      </c>
      <c r="I4456">
        <v>33</v>
      </c>
      <c r="J4456">
        <v>36</v>
      </c>
      <c r="K4456">
        <v>3809</v>
      </c>
      <c r="L4456">
        <v>22</v>
      </c>
      <c r="M4456">
        <v>36.083743842364498</v>
      </c>
    </row>
    <row r="4457" spans="1:13" hidden="1" outlineLevel="3" x14ac:dyDescent="0.2">
      <c r="A4457">
        <v>1983</v>
      </c>
      <c r="B4457">
        <v>46</v>
      </c>
      <c r="C4457" t="s">
        <v>5862</v>
      </c>
      <c r="D4457">
        <v>139</v>
      </c>
      <c r="E4457" t="s">
        <v>5802</v>
      </c>
      <c r="F4457" t="s">
        <v>5863</v>
      </c>
      <c r="G4457" t="s">
        <v>156</v>
      </c>
      <c r="H4457">
        <v>106</v>
      </c>
      <c r="I4457">
        <v>54</v>
      </c>
      <c r="J4457">
        <v>0</v>
      </c>
      <c r="K4457">
        <v>3809</v>
      </c>
      <c r="L4457">
        <v>22</v>
      </c>
      <c r="M4457">
        <v>35.631431244153397</v>
      </c>
    </row>
    <row r="4458" spans="1:13" hidden="1" outlineLevel="3" x14ac:dyDescent="0.2">
      <c r="A4458">
        <v>1983</v>
      </c>
      <c r="B4458">
        <v>51</v>
      </c>
      <c r="C4458" t="s">
        <v>5871</v>
      </c>
      <c r="D4458">
        <v>135</v>
      </c>
      <c r="E4458" t="s">
        <v>5802</v>
      </c>
      <c r="F4458" t="s">
        <v>5872</v>
      </c>
      <c r="G4458" t="s">
        <v>156</v>
      </c>
      <c r="H4458">
        <v>107</v>
      </c>
      <c r="I4458">
        <v>1</v>
      </c>
      <c r="J4458">
        <v>24</v>
      </c>
      <c r="K4458">
        <v>3809</v>
      </c>
      <c r="L4458">
        <v>22</v>
      </c>
      <c r="M4458">
        <v>35.590369701311197</v>
      </c>
    </row>
    <row r="4459" spans="1:13" hidden="1" outlineLevel="3" x14ac:dyDescent="0.2">
      <c r="A4459">
        <v>1983</v>
      </c>
      <c r="B4459">
        <v>54</v>
      </c>
      <c r="C4459" t="s">
        <v>5875</v>
      </c>
      <c r="D4459">
        <v>137</v>
      </c>
      <c r="E4459" t="s">
        <v>5802</v>
      </c>
      <c r="F4459" t="s">
        <v>5876</v>
      </c>
      <c r="G4459" t="s">
        <v>156</v>
      </c>
      <c r="H4459">
        <v>107</v>
      </c>
      <c r="I4459">
        <v>6</v>
      </c>
      <c r="J4459">
        <v>31</v>
      </c>
      <c r="K4459">
        <v>3809</v>
      </c>
      <c r="L4459">
        <v>22</v>
      </c>
      <c r="M4459">
        <v>35.562033346213902</v>
      </c>
    </row>
    <row r="4460" spans="1:13" hidden="1" outlineLevel="3" x14ac:dyDescent="0.2">
      <c r="A4460">
        <v>1983</v>
      </c>
      <c r="B4460">
        <v>55</v>
      </c>
      <c r="C4460" t="s">
        <v>5877</v>
      </c>
      <c r="D4460">
        <v>136</v>
      </c>
      <c r="E4460" t="s">
        <v>5802</v>
      </c>
      <c r="F4460" t="s">
        <v>5878</v>
      </c>
      <c r="G4460" t="s">
        <v>156</v>
      </c>
      <c r="H4460">
        <v>107</v>
      </c>
      <c r="I4460">
        <v>6</v>
      </c>
      <c r="J4460">
        <v>38</v>
      </c>
      <c r="K4460">
        <v>3809</v>
      </c>
      <c r="L4460">
        <v>22</v>
      </c>
      <c r="M4460">
        <v>35.561387766533997</v>
      </c>
    </row>
    <row r="4461" spans="1:13" hidden="1" outlineLevel="3" x14ac:dyDescent="0.2">
      <c r="A4461">
        <v>1983</v>
      </c>
      <c r="B4461">
        <v>75</v>
      </c>
      <c r="C4461" t="s">
        <v>4616</v>
      </c>
      <c r="D4461">
        <v>132</v>
      </c>
      <c r="E4461" t="s">
        <v>5802</v>
      </c>
      <c r="F4461" t="s">
        <v>5907</v>
      </c>
      <c r="G4461" t="s">
        <v>156</v>
      </c>
      <c r="H4461">
        <v>107</v>
      </c>
      <c r="I4461">
        <v>37</v>
      </c>
      <c r="J4461">
        <v>41</v>
      </c>
      <c r="K4461">
        <v>3809</v>
      </c>
      <c r="L4461">
        <v>22</v>
      </c>
      <c r="M4461">
        <v>35.390400582252099</v>
      </c>
    </row>
    <row r="4462" spans="1:13" outlineLevel="2" collapsed="1" x14ac:dyDescent="0.2">
      <c r="E4462" s="10" t="s">
        <v>13242</v>
      </c>
      <c r="M4462">
        <f>SUBTOTAL(1,M4455:M4461)</f>
        <v>35.718139034040995</v>
      </c>
    </row>
    <row r="4463" spans="1:13" hidden="1" outlineLevel="3" x14ac:dyDescent="0.2">
      <c r="A4463">
        <v>1983</v>
      </c>
      <c r="B4463">
        <v>7</v>
      </c>
      <c r="C4463" t="s">
        <v>5118</v>
      </c>
      <c r="D4463">
        <v>99</v>
      </c>
      <c r="E4463" t="s">
        <v>5810</v>
      </c>
      <c r="F4463" t="s">
        <v>5811</v>
      </c>
      <c r="G4463" t="s">
        <v>156</v>
      </c>
      <c r="H4463">
        <v>105</v>
      </c>
      <c r="I4463">
        <v>20</v>
      </c>
      <c r="J4463">
        <v>1</v>
      </c>
      <c r="K4463">
        <v>3809</v>
      </c>
      <c r="L4463">
        <v>22</v>
      </c>
      <c r="M4463">
        <v>36.161297042992999</v>
      </c>
    </row>
    <row r="4464" spans="1:13" hidden="1" outlineLevel="3" x14ac:dyDescent="0.2">
      <c r="A4464">
        <v>1983</v>
      </c>
      <c r="B4464">
        <v>11</v>
      </c>
      <c r="C4464" t="s">
        <v>3953</v>
      </c>
      <c r="D4464">
        <v>91</v>
      </c>
      <c r="E4464" t="s">
        <v>5810</v>
      </c>
      <c r="F4464" t="s">
        <v>5815</v>
      </c>
      <c r="G4464" t="s">
        <v>156</v>
      </c>
      <c r="H4464">
        <v>105</v>
      </c>
      <c r="I4464">
        <v>26</v>
      </c>
      <c r="J4464">
        <v>52</v>
      </c>
      <c r="K4464">
        <v>3809</v>
      </c>
      <c r="L4464">
        <v>22</v>
      </c>
      <c r="M4464">
        <v>36.122145769891297</v>
      </c>
    </row>
    <row r="4465" spans="1:13" hidden="1" outlineLevel="3" x14ac:dyDescent="0.2">
      <c r="A4465">
        <v>1983</v>
      </c>
      <c r="B4465">
        <v>12</v>
      </c>
      <c r="C4465" t="s">
        <v>5489</v>
      </c>
      <c r="D4465">
        <v>93</v>
      </c>
      <c r="E4465" t="s">
        <v>5810</v>
      </c>
      <c r="F4465" t="s">
        <v>5816</v>
      </c>
      <c r="G4465" t="s">
        <v>156</v>
      </c>
      <c r="H4465">
        <v>105</v>
      </c>
      <c r="I4465">
        <v>27</v>
      </c>
      <c r="J4465">
        <v>49</v>
      </c>
      <c r="K4465">
        <v>3809</v>
      </c>
      <c r="L4465">
        <v>22</v>
      </c>
      <c r="M4465">
        <v>36.116722724267703</v>
      </c>
    </row>
    <row r="4466" spans="1:13" hidden="1" outlineLevel="3" x14ac:dyDescent="0.2">
      <c r="A4466">
        <v>1983</v>
      </c>
      <c r="B4466">
        <v>24</v>
      </c>
      <c r="C4466" t="s">
        <v>5834</v>
      </c>
      <c r="D4466">
        <v>94</v>
      </c>
      <c r="E4466" t="s">
        <v>5810</v>
      </c>
      <c r="F4466" t="s">
        <v>5835</v>
      </c>
      <c r="G4466" t="s">
        <v>156</v>
      </c>
      <c r="H4466">
        <v>106</v>
      </c>
      <c r="I4466">
        <v>0</v>
      </c>
      <c r="J4466">
        <v>48</v>
      </c>
      <c r="K4466">
        <v>3809</v>
      </c>
      <c r="L4466">
        <v>22</v>
      </c>
      <c r="M4466">
        <v>35.9294428373789</v>
      </c>
    </row>
    <row r="4467" spans="1:13" hidden="1" outlineLevel="3" x14ac:dyDescent="0.2">
      <c r="A4467">
        <v>1983</v>
      </c>
      <c r="B4467">
        <v>36</v>
      </c>
      <c r="C4467" t="s">
        <v>5719</v>
      </c>
      <c r="D4467">
        <v>96</v>
      </c>
      <c r="E4467" t="s">
        <v>5810</v>
      </c>
      <c r="F4467" t="s">
        <v>5848</v>
      </c>
      <c r="G4467" t="s">
        <v>156</v>
      </c>
      <c r="H4467">
        <v>106</v>
      </c>
      <c r="I4467">
        <v>33</v>
      </c>
      <c r="J4467">
        <v>32</v>
      </c>
      <c r="K4467">
        <v>3809</v>
      </c>
      <c r="L4467">
        <v>22</v>
      </c>
      <c r="M4467">
        <v>35.745492841725401</v>
      </c>
    </row>
    <row r="4468" spans="1:13" hidden="1" outlineLevel="3" x14ac:dyDescent="0.2">
      <c r="A4468">
        <v>1983</v>
      </c>
      <c r="B4468">
        <v>74</v>
      </c>
      <c r="C4468" t="s">
        <v>5905</v>
      </c>
      <c r="D4468">
        <v>97</v>
      </c>
      <c r="E4468" t="s">
        <v>5810</v>
      </c>
      <c r="F4468" t="s">
        <v>5906</v>
      </c>
      <c r="G4468" t="s">
        <v>156</v>
      </c>
      <c r="H4468">
        <v>107</v>
      </c>
      <c r="I4468">
        <v>33</v>
      </c>
      <c r="J4468">
        <v>46</v>
      </c>
      <c r="K4468">
        <v>3809</v>
      </c>
      <c r="L4468">
        <v>22</v>
      </c>
      <c r="M4468">
        <v>35.411878334615899</v>
      </c>
    </row>
    <row r="4469" spans="1:13" outlineLevel="2" collapsed="1" x14ac:dyDescent="0.2">
      <c r="E4469" s="10" t="s">
        <v>13243</v>
      </c>
      <c r="M4469">
        <f>SUBTOTAL(1,M4463:M4468)</f>
        <v>35.914496591812032</v>
      </c>
    </row>
    <row r="4470" spans="1:13" hidden="1" outlineLevel="3" x14ac:dyDescent="0.2">
      <c r="A4470">
        <v>1983</v>
      </c>
      <c r="B4470">
        <v>18</v>
      </c>
      <c r="C4470" t="s">
        <v>5203</v>
      </c>
      <c r="D4470">
        <v>101</v>
      </c>
      <c r="E4470" t="s">
        <v>5827</v>
      </c>
      <c r="F4470" t="s">
        <v>5828</v>
      </c>
      <c r="G4470" t="s">
        <v>156</v>
      </c>
      <c r="H4470">
        <v>105</v>
      </c>
      <c r="I4470">
        <v>41</v>
      </c>
      <c r="J4470">
        <v>21</v>
      </c>
      <c r="K4470">
        <v>3809</v>
      </c>
      <c r="L4470">
        <v>22</v>
      </c>
      <c r="M4470">
        <v>36.039644555181397</v>
      </c>
    </row>
    <row r="4471" spans="1:13" hidden="1" outlineLevel="3" x14ac:dyDescent="0.2">
      <c r="A4471">
        <v>1983</v>
      </c>
      <c r="B4471">
        <v>49</v>
      </c>
      <c r="C4471" t="s">
        <v>5868</v>
      </c>
      <c r="D4471">
        <v>105</v>
      </c>
      <c r="E4471" t="s">
        <v>5827</v>
      </c>
      <c r="F4471" t="s">
        <v>5869</v>
      </c>
      <c r="G4471" t="s">
        <v>156</v>
      </c>
      <c r="H4471">
        <v>106</v>
      </c>
      <c r="I4471">
        <v>59</v>
      </c>
      <c r="J4471">
        <v>9</v>
      </c>
      <c r="K4471">
        <v>3809</v>
      </c>
      <c r="L4471">
        <v>22</v>
      </c>
      <c r="M4471">
        <v>35.602844613383297</v>
      </c>
    </row>
    <row r="4472" spans="1:13" hidden="1" outlineLevel="3" x14ac:dyDescent="0.2">
      <c r="A4472">
        <v>1983</v>
      </c>
      <c r="B4472">
        <v>63</v>
      </c>
      <c r="C4472" t="s">
        <v>5233</v>
      </c>
      <c r="D4472">
        <v>103</v>
      </c>
      <c r="E4472" t="s">
        <v>5827</v>
      </c>
      <c r="F4472" t="s">
        <v>5889</v>
      </c>
      <c r="G4472" t="s">
        <v>156</v>
      </c>
      <c r="H4472">
        <v>107</v>
      </c>
      <c r="I4472">
        <v>15</v>
      </c>
      <c r="J4472">
        <v>38</v>
      </c>
      <c r="K4472">
        <v>3809</v>
      </c>
      <c r="L4472">
        <v>22</v>
      </c>
      <c r="M4472">
        <v>35.511656454428199</v>
      </c>
    </row>
    <row r="4473" spans="1:13" outlineLevel="2" collapsed="1" x14ac:dyDescent="0.2">
      <c r="E4473" s="10" t="s">
        <v>13244</v>
      </c>
      <c r="M4473">
        <f>SUBTOTAL(1,M4470:M4472)</f>
        <v>35.718048540997636</v>
      </c>
    </row>
    <row r="4474" spans="1:13" hidden="1" outlineLevel="3" x14ac:dyDescent="0.2">
      <c r="A4474">
        <v>1983</v>
      </c>
      <c r="B4474">
        <v>3</v>
      </c>
      <c r="C4474" t="s">
        <v>5449</v>
      </c>
      <c r="D4474">
        <v>30</v>
      </c>
      <c r="E4474" t="s">
        <v>4920</v>
      </c>
      <c r="F4474" t="s">
        <v>5804</v>
      </c>
      <c r="G4474" t="s">
        <v>156</v>
      </c>
      <c r="H4474">
        <v>105</v>
      </c>
      <c r="I4474">
        <v>12</v>
      </c>
      <c r="J4474">
        <v>1</v>
      </c>
      <c r="K4474">
        <v>3809</v>
      </c>
      <c r="L4474">
        <v>22</v>
      </c>
      <c r="M4474">
        <v>36.207128730648598</v>
      </c>
    </row>
    <row r="4475" spans="1:13" hidden="1" outlineLevel="3" x14ac:dyDescent="0.2">
      <c r="A4475">
        <v>1983</v>
      </c>
      <c r="B4475">
        <v>10</v>
      </c>
      <c r="C4475" t="s">
        <v>5039</v>
      </c>
      <c r="D4475">
        <v>25</v>
      </c>
      <c r="E4475" t="s">
        <v>4920</v>
      </c>
      <c r="F4475" t="s">
        <v>5814</v>
      </c>
      <c r="G4475" t="s">
        <v>156</v>
      </c>
      <c r="H4475">
        <v>105</v>
      </c>
      <c r="I4475">
        <v>26</v>
      </c>
      <c r="J4475">
        <v>47</v>
      </c>
      <c r="K4475">
        <v>3809</v>
      </c>
      <c r="L4475">
        <v>22</v>
      </c>
      <c r="M4475">
        <v>36.122621553343301</v>
      </c>
    </row>
    <row r="4476" spans="1:13" hidden="1" outlineLevel="3" x14ac:dyDescent="0.2">
      <c r="A4476">
        <v>1983</v>
      </c>
      <c r="B4476">
        <v>27</v>
      </c>
      <c r="C4476" t="s">
        <v>5657</v>
      </c>
      <c r="D4476">
        <v>29</v>
      </c>
      <c r="E4476" t="s">
        <v>4920</v>
      </c>
      <c r="F4476" t="s">
        <v>5838</v>
      </c>
      <c r="G4476" t="s">
        <v>156</v>
      </c>
      <c r="H4476">
        <v>106</v>
      </c>
      <c r="I4476">
        <v>7</v>
      </c>
      <c r="J4476">
        <v>52</v>
      </c>
      <c r="K4476">
        <v>3809</v>
      </c>
      <c r="L4476">
        <v>22</v>
      </c>
      <c r="M4476">
        <v>35.889570552147198</v>
      </c>
    </row>
    <row r="4477" spans="1:13" hidden="1" outlineLevel="3" x14ac:dyDescent="0.2">
      <c r="A4477">
        <v>1983</v>
      </c>
      <c r="B4477">
        <v>29</v>
      </c>
      <c r="C4477" t="s">
        <v>5498</v>
      </c>
      <c r="D4477">
        <v>23</v>
      </c>
      <c r="E4477" t="s">
        <v>4920</v>
      </c>
      <c r="F4477" t="s">
        <v>5840</v>
      </c>
      <c r="G4477" t="s">
        <v>156</v>
      </c>
      <c r="H4477">
        <v>106</v>
      </c>
      <c r="I4477">
        <v>13</v>
      </c>
      <c r="J4477">
        <v>33</v>
      </c>
      <c r="K4477">
        <v>3809</v>
      </c>
      <c r="L4477">
        <v>22</v>
      </c>
      <c r="M4477">
        <v>35.857567603611798</v>
      </c>
    </row>
    <row r="4478" spans="1:13" hidden="1" outlineLevel="3" x14ac:dyDescent="0.2">
      <c r="A4478">
        <v>1983</v>
      </c>
      <c r="B4478">
        <v>72</v>
      </c>
      <c r="C4478" t="s">
        <v>5902</v>
      </c>
      <c r="D4478">
        <v>24</v>
      </c>
      <c r="E4478" t="s">
        <v>4920</v>
      </c>
      <c r="F4478" t="s">
        <v>5903</v>
      </c>
      <c r="G4478" t="s">
        <v>156</v>
      </c>
      <c r="H4478">
        <v>107</v>
      </c>
      <c r="I4478">
        <v>29</v>
      </c>
      <c r="J4478">
        <v>7</v>
      </c>
      <c r="K4478">
        <v>3809</v>
      </c>
      <c r="L4478">
        <v>22</v>
      </c>
      <c r="M4478">
        <v>35.437411325065099</v>
      </c>
    </row>
    <row r="4479" spans="1:13" hidden="1" outlineLevel="3" x14ac:dyDescent="0.2">
      <c r="A4479">
        <v>1983</v>
      </c>
      <c r="B4479">
        <v>73</v>
      </c>
      <c r="C4479" t="s">
        <v>5696</v>
      </c>
      <c r="D4479">
        <v>22</v>
      </c>
      <c r="E4479" t="s">
        <v>4920</v>
      </c>
      <c r="F4479" t="s">
        <v>5904</v>
      </c>
      <c r="G4479" t="s">
        <v>156</v>
      </c>
      <c r="H4479">
        <v>107</v>
      </c>
      <c r="I4479">
        <v>30</v>
      </c>
      <c r="J4479">
        <v>29</v>
      </c>
      <c r="K4479">
        <v>3809</v>
      </c>
      <c r="L4479">
        <v>22</v>
      </c>
      <c r="M4479">
        <v>35.429903185549399</v>
      </c>
    </row>
    <row r="4480" spans="1:13" outlineLevel="2" collapsed="1" x14ac:dyDescent="0.2">
      <c r="E4480" s="10" t="s">
        <v>13187</v>
      </c>
      <c r="M4480">
        <f>SUBTOTAL(1,M4474:M4479)</f>
        <v>35.824033825060901</v>
      </c>
    </row>
    <row r="4481" spans="1:13" hidden="1" outlineLevel="3" x14ac:dyDescent="0.2">
      <c r="A4481">
        <v>1983</v>
      </c>
      <c r="B4481">
        <v>16</v>
      </c>
      <c r="C4481" t="s">
        <v>5822</v>
      </c>
      <c r="D4481">
        <v>124</v>
      </c>
      <c r="E4481" t="s">
        <v>5823</v>
      </c>
      <c r="F4481" t="s">
        <v>5824</v>
      </c>
      <c r="G4481" t="s">
        <v>156</v>
      </c>
      <c r="H4481">
        <v>105</v>
      </c>
      <c r="I4481">
        <v>34</v>
      </c>
      <c r="J4481">
        <v>0</v>
      </c>
      <c r="K4481">
        <v>3809</v>
      </c>
      <c r="L4481">
        <v>22</v>
      </c>
      <c r="M4481">
        <v>36.081465108935902</v>
      </c>
    </row>
    <row r="4482" spans="1:13" hidden="1" outlineLevel="3" x14ac:dyDescent="0.2">
      <c r="A4482">
        <v>1983</v>
      </c>
      <c r="B4482">
        <v>17</v>
      </c>
      <c r="C4482" t="s">
        <v>5825</v>
      </c>
      <c r="D4482">
        <v>125</v>
      </c>
      <c r="E4482" t="s">
        <v>5823</v>
      </c>
      <c r="F4482" t="s">
        <v>5826</v>
      </c>
      <c r="G4482" t="s">
        <v>156</v>
      </c>
      <c r="H4482">
        <v>105</v>
      </c>
      <c r="I4482">
        <v>35</v>
      </c>
      <c r="J4482">
        <v>57</v>
      </c>
      <c r="K4482">
        <v>3809</v>
      </c>
      <c r="L4482">
        <v>22</v>
      </c>
      <c r="M4482">
        <v>36.070360403727904</v>
      </c>
    </row>
    <row r="4483" spans="1:13" hidden="1" outlineLevel="3" x14ac:dyDescent="0.2">
      <c r="A4483">
        <v>1983</v>
      </c>
      <c r="B4483">
        <v>44</v>
      </c>
      <c r="C4483" t="s">
        <v>5859</v>
      </c>
      <c r="D4483">
        <v>128</v>
      </c>
      <c r="E4483" t="s">
        <v>5823</v>
      </c>
      <c r="F4483" t="s">
        <v>5860</v>
      </c>
      <c r="G4483" t="s">
        <v>156</v>
      </c>
      <c r="H4483">
        <v>106</v>
      </c>
      <c r="I4483">
        <v>48</v>
      </c>
      <c r="J4483">
        <v>51</v>
      </c>
      <c r="K4483">
        <v>3809</v>
      </c>
      <c r="L4483">
        <v>22</v>
      </c>
      <c r="M4483">
        <v>35.660063818001603</v>
      </c>
    </row>
    <row r="4484" spans="1:13" hidden="1" outlineLevel="3" x14ac:dyDescent="0.2">
      <c r="A4484">
        <v>1983</v>
      </c>
      <c r="B4484">
        <v>57</v>
      </c>
      <c r="C4484" t="s">
        <v>5880</v>
      </c>
      <c r="D4484">
        <v>122</v>
      </c>
      <c r="E4484" t="s">
        <v>5823</v>
      </c>
      <c r="F4484" t="s">
        <v>5881</v>
      </c>
      <c r="G4484" t="s">
        <v>156</v>
      </c>
      <c r="H4484">
        <v>107</v>
      </c>
      <c r="I4484">
        <v>11</v>
      </c>
      <c r="J4484">
        <v>40</v>
      </c>
      <c r="K4484">
        <v>3809</v>
      </c>
      <c r="L4484">
        <v>22</v>
      </c>
      <c r="M4484">
        <v>35.5335579165586</v>
      </c>
    </row>
    <row r="4485" spans="1:13" hidden="1" outlineLevel="3" x14ac:dyDescent="0.2">
      <c r="A4485">
        <v>1983</v>
      </c>
      <c r="B4485">
        <v>64</v>
      </c>
      <c r="C4485" t="s">
        <v>5890</v>
      </c>
      <c r="D4485">
        <v>126</v>
      </c>
      <c r="E4485" t="s">
        <v>5823</v>
      </c>
      <c r="F4485" t="s">
        <v>5891</v>
      </c>
      <c r="G4485" t="s">
        <v>156</v>
      </c>
      <c r="H4485">
        <v>107</v>
      </c>
      <c r="I4485">
        <v>17</v>
      </c>
      <c r="J4485">
        <v>34</v>
      </c>
      <c r="K4485">
        <v>3809</v>
      </c>
      <c r="L4485">
        <v>22</v>
      </c>
      <c r="M4485">
        <v>35.500991575491703</v>
      </c>
    </row>
    <row r="4486" spans="1:13" outlineLevel="2" collapsed="1" x14ac:dyDescent="0.2">
      <c r="E4486" s="10" t="s">
        <v>13245</v>
      </c>
      <c r="M4486">
        <f>SUBTOTAL(1,M4481:M4485)</f>
        <v>35.769287764543137</v>
      </c>
    </row>
    <row r="4487" spans="1:13" hidden="1" outlineLevel="3" x14ac:dyDescent="0.2">
      <c r="A4487">
        <v>1983</v>
      </c>
      <c r="B4487">
        <v>6</v>
      </c>
      <c r="C4487" t="s">
        <v>5193</v>
      </c>
      <c r="D4487">
        <v>81</v>
      </c>
      <c r="E4487" t="s">
        <v>5808</v>
      </c>
      <c r="F4487" t="s">
        <v>5809</v>
      </c>
      <c r="G4487" t="s">
        <v>156</v>
      </c>
      <c r="H4487">
        <v>105</v>
      </c>
      <c r="I4487">
        <v>16</v>
      </c>
      <c r="J4487">
        <v>51</v>
      </c>
      <c r="K4487">
        <v>3809</v>
      </c>
      <c r="L4487">
        <v>22</v>
      </c>
      <c r="M4487">
        <v>36.179424871573602</v>
      </c>
    </row>
    <row r="4488" spans="1:13" hidden="1" outlineLevel="3" x14ac:dyDescent="0.2">
      <c r="A4488">
        <v>1983</v>
      </c>
      <c r="B4488">
        <v>20</v>
      </c>
      <c r="C4488" t="s">
        <v>4924</v>
      </c>
      <c r="D4488">
        <v>89</v>
      </c>
      <c r="E4488" t="s">
        <v>5808</v>
      </c>
      <c r="F4488" t="s">
        <v>5830</v>
      </c>
      <c r="G4488" t="s">
        <v>156</v>
      </c>
      <c r="H4488">
        <v>105</v>
      </c>
      <c r="I4488">
        <v>47</v>
      </c>
      <c r="J4488">
        <v>41</v>
      </c>
      <c r="K4488">
        <v>3809</v>
      </c>
      <c r="L4488">
        <v>22</v>
      </c>
      <c r="M4488">
        <v>36.003686384271397</v>
      </c>
    </row>
    <row r="4489" spans="1:13" hidden="1" outlineLevel="3" x14ac:dyDescent="0.2">
      <c r="A4489">
        <v>1983</v>
      </c>
      <c r="B4489">
        <v>26</v>
      </c>
      <c r="C4489" t="s">
        <v>5478</v>
      </c>
      <c r="D4489">
        <v>82</v>
      </c>
      <c r="E4489" t="s">
        <v>5808</v>
      </c>
      <c r="F4489" t="s">
        <v>5837</v>
      </c>
      <c r="G4489" t="s">
        <v>156</v>
      </c>
      <c r="H4489">
        <v>106</v>
      </c>
      <c r="I4489">
        <v>5</v>
      </c>
      <c r="J4489">
        <v>15</v>
      </c>
      <c r="K4489">
        <v>3809</v>
      </c>
      <c r="L4489">
        <v>22</v>
      </c>
      <c r="M4489">
        <v>35.904324260633899</v>
      </c>
    </row>
    <row r="4490" spans="1:13" hidden="1" outlineLevel="3" x14ac:dyDescent="0.2">
      <c r="A4490">
        <v>1983</v>
      </c>
      <c r="B4490">
        <v>30</v>
      </c>
      <c r="C4490" t="s">
        <v>5565</v>
      </c>
      <c r="D4490">
        <v>84</v>
      </c>
      <c r="E4490" t="s">
        <v>5808</v>
      </c>
      <c r="F4490" t="s">
        <v>5841</v>
      </c>
      <c r="G4490" t="s">
        <v>156</v>
      </c>
      <c r="H4490">
        <v>106</v>
      </c>
      <c r="I4490">
        <v>17</v>
      </c>
      <c r="J4490">
        <v>20</v>
      </c>
      <c r="K4490">
        <v>3809</v>
      </c>
      <c r="L4490">
        <v>22</v>
      </c>
      <c r="M4490">
        <v>35.836295212209897</v>
      </c>
    </row>
    <row r="4491" spans="1:13" hidden="1" outlineLevel="3" x14ac:dyDescent="0.2">
      <c r="A4491">
        <v>1983</v>
      </c>
      <c r="B4491">
        <v>38</v>
      </c>
      <c r="C4491" t="s">
        <v>5279</v>
      </c>
      <c r="D4491">
        <v>83</v>
      </c>
      <c r="E4491" t="s">
        <v>5808</v>
      </c>
      <c r="F4491" t="s">
        <v>5851</v>
      </c>
      <c r="G4491" t="s">
        <v>156</v>
      </c>
      <c r="H4491">
        <v>106</v>
      </c>
      <c r="I4491">
        <v>39</v>
      </c>
      <c r="J4491">
        <v>45</v>
      </c>
      <c r="K4491">
        <v>3809</v>
      </c>
      <c r="L4491">
        <v>22</v>
      </c>
      <c r="M4491">
        <v>35.7107699519512</v>
      </c>
    </row>
    <row r="4492" spans="1:13" hidden="1" outlineLevel="3" x14ac:dyDescent="0.2">
      <c r="A4492">
        <v>1983</v>
      </c>
      <c r="B4492">
        <v>41</v>
      </c>
      <c r="C4492" t="s">
        <v>5855</v>
      </c>
      <c r="D4492">
        <v>87</v>
      </c>
      <c r="E4492" t="s">
        <v>5808</v>
      </c>
      <c r="F4492" t="s">
        <v>5856</v>
      </c>
      <c r="G4492" t="s">
        <v>156</v>
      </c>
      <c r="H4492">
        <v>106</v>
      </c>
      <c r="I4492">
        <v>42</v>
      </c>
      <c r="J4492">
        <v>0</v>
      </c>
      <c r="K4492">
        <v>3809</v>
      </c>
      <c r="L4492">
        <v>22</v>
      </c>
      <c r="M4492">
        <v>35.698219306466697</v>
      </c>
    </row>
    <row r="4493" spans="1:13" hidden="1" outlineLevel="3" x14ac:dyDescent="0.2">
      <c r="A4493">
        <v>1983</v>
      </c>
      <c r="B4493">
        <v>66</v>
      </c>
      <c r="C4493" t="s">
        <v>5472</v>
      </c>
      <c r="D4493">
        <v>88</v>
      </c>
      <c r="E4493" t="s">
        <v>5808</v>
      </c>
      <c r="F4493" t="s">
        <v>5894</v>
      </c>
      <c r="G4493" t="s">
        <v>156</v>
      </c>
      <c r="H4493">
        <v>107</v>
      </c>
      <c r="I4493">
        <v>18</v>
      </c>
      <c r="J4493">
        <v>21</v>
      </c>
      <c r="K4493">
        <v>3809</v>
      </c>
      <c r="L4493">
        <v>22</v>
      </c>
      <c r="M4493">
        <v>35.496672284047897</v>
      </c>
    </row>
    <row r="4494" spans="1:13" hidden="1" outlineLevel="3" x14ac:dyDescent="0.2">
      <c r="A4494">
        <v>1983</v>
      </c>
      <c r="B4494">
        <v>69</v>
      </c>
      <c r="C4494" t="s">
        <v>5391</v>
      </c>
      <c r="D4494">
        <v>86</v>
      </c>
      <c r="E4494" t="s">
        <v>5808</v>
      </c>
      <c r="F4494" t="s">
        <v>5899</v>
      </c>
      <c r="G4494" t="s">
        <v>156</v>
      </c>
      <c r="H4494">
        <v>107</v>
      </c>
      <c r="I4494">
        <v>22</v>
      </c>
      <c r="J4494">
        <v>55</v>
      </c>
      <c r="K4494">
        <v>3809</v>
      </c>
      <c r="L4494">
        <v>22</v>
      </c>
      <c r="M4494">
        <v>35.4715126430834</v>
      </c>
    </row>
    <row r="4495" spans="1:13" outlineLevel="2" collapsed="1" x14ac:dyDescent="0.2">
      <c r="E4495" s="10" t="s">
        <v>13246</v>
      </c>
      <c r="M4495">
        <f>SUBTOTAL(1,M4487:M4494)</f>
        <v>35.78761311427975</v>
      </c>
    </row>
    <row r="4496" spans="1:13" outlineLevel="1" x14ac:dyDescent="0.2">
      <c r="A4496" s="10" t="s">
        <v>12940</v>
      </c>
      <c r="M4496">
        <f>SUBTOTAL(1,M4394:M4494)</f>
        <v>35.689817194912266</v>
      </c>
    </row>
    <row r="4497" spans="1:13" hidden="1" outlineLevel="3" x14ac:dyDescent="0.2">
      <c r="A4497">
        <v>1984</v>
      </c>
      <c r="B4497">
        <v>48</v>
      </c>
      <c r="C4497" t="s">
        <v>5999</v>
      </c>
      <c r="D4497">
        <v>158</v>
      </c>
      <c r="E4497" t="s">
        <v>6000</v>
      </c>
      <c r="F4497" t="s">
        <v>6001</v>
      </c>
      <c r="G4497" t="s">
        <v>156</v>
      </c>
      <c r="H4497">
        <v>113</v>
      </c>
      <c r="I4497">
        <v>34</v>
      </c>
      <c r="J4497">
        <v>53</v>
      </c>
      <c r="K4497">
        <v>4021</v>
      </c>
      <c r="L4497">
        <v>23</v>
      </c>
      <c r="M4497">
        <v>35.401926665411203</v>
      </c>
    </row>
    <row r="4498" spans="1:13" hidden="1" outlineLevel="3" x14ac:dyDescent="0.2">
      <c r="A4498">
        <v>1984</v>
      </c>
      <c r="B4498">
        <v>74</v>
      </c>
      <c r="C4498" t="s">
        <v>5459</v>
      </c>
      <c r="D4498">
        <v>151</v>
      </c>
      <c r="E4498" t="s">
        <v>6000</v>
      </c>
      <c r="F4498" t="s">
        <v>6030</v>
      </c>
      <c r="G4498" t="s">
        <v>156</v>
      </c>
      <c r="H4498">
        <v>114</v>
      </c>
      <c r="I4498">
        <v>2</v>
      </c>
      <c r="J4498">
        <v>18</v>
      </c>
      <c r="K4498">
        <v>4021</v>
      </c>
      <c r="L4498">
        <v>23</v>
      </c>
      <c r="M4498">
        <v>35.260073367142603</v>
      </c>
    </row>
    <row r="4499" spans="1:13" hidden="1" outlineLevel="3" x14ac:dyDescent="0.2">
      <c r="A4499">
        <v>1984</v>
      </c>
      <c r="B4499">
        <v>100</v>
      </c>
      <c r="C4499" t="s">
        <v>5570</v>
      </c>
      <c r="D4499">
        <v>155</v>
      </c>
      <c r="E4499" t="s">
        <v>6000</v>
      </c>
      <c r="F4499" t="s">
        <v>6064</v>
      </c>
      <c r="G4499" t="s">
        <v>156</v>
      </c>
      <c r="H4499">
        <v>114</v>
      </c>
      <c r="I4499">
        <v>41</v>
      </c>
      <c r="J4499">
        <v>48</v>
      </c>
      <c r="K4499">
        <v>4021</v>
      </c>
      <c r="L4499">
        <v>23</v>
      </c>
      <c r="M4499">
        <v>35.057688395477903</v>
      </c>
    </row>
    <row r="4500" spans="1:13" hidden="1" outlineLevel="3" x14ac:dyDescent="0.2">
      <c r="A4500">
        <v>1984</v>
      </c>
      <c r="B4500">
        <v>103</v>
      </c>
      <c r="C4500" t="s">
        <v>4663</v>
      </c>
      <c r="D4500">
        <v>156</v>
      </c>
      <c r="E4500" t="s">
        <v>6000</v>
      </c>
      <c r="F4500" t="s">
        <v>6068</v>
      </c>
      <c r="G4500" t="s">
        <v>156</v>
      </c>
      <c r="H4500">
        <v>114</v>
      </c>
      <c r="I4500">
        <v>51</v>
      </c>
      <c r="J4500">
        <v>38</v>
      </c>
      <c r="K4500">
        <v>4021</v>
      </c>
      <c r="L4500">
        <v>23</v>
      </c>
      <c r="M4500">
        <v>35.007666300683397</v>
      </c>
    </row>
    <row r="4501" spans="1:13" hidden="1" outlineLevel="3" x14ac:dyDescent="0.2">
      <c r="A4501">
        <v>1984</v>
      </c>
      <c r="B4501">
        <v>104</v>
      </c>
      <c r="C4501" t="s">
        <v>5590</v>
      </c>
      <c r="D4501">
        <v>152</v>
      </c>
      <c r="E4501" t="s">
        <v>6000</v>
      </c>
      <c r="F4501" t="s">
        <v>6069</v>
      </c>
      <c r="G4501" t="s">
        <v>156</v>
      </c>
      <c r="H4501">
        <v>114</v>
      </c>
      <c r="I4501">
        <v>53</v>
      </c>
      <c r="J4501">
        <v>0</v>
      </c>
      <c r="K4501">
        <v>4021</v>
      </c>
      <c r="L4501">
        <v>23</v>
      </c>
      <c r="M4501">
        <v>35.000725373567299</v>
      </c>
    </row>
    <row r="4502" spans="1:13" hidden="1" outlineLevel="3" x14ac:dyDescent="0.2">
      <c r="A4502">
        <v>1984</v>
      </c>
      <c r="B4502">
        <v>109</v>
      </c>
      <c r="C4502" t="s">
        <v>911</v>
      </c>
      <c r="D4502">
        <v>153</v>
      </c>
      <c r="E4502" t="s">
        <v>6000</v>
      </c>
      <c r="F4502" t="s">
        <v>6075</v>
      </c>
      <c r="G4502" t="s">
        <v>156</v>
      </c>
      <c r="H4502">
        <v>115</v>
      </c>
      <c r="I4502">
        <v>5</v>
      </c>
      <c r="J4502">
        <v>19</v>
      </c>
      <c r="K4502">
        <v>4021</v>
      </c>
      <c r="L4502">
        <v>23</v>
      </c>
      <c r="M4502">
        <v>34.938296336880498</v>
      </c>
    </row>
    <row r="4503" spans="1:13" outlineLevel="2" collapsed="1" x14ac:dyDescent="0.2">
      <c r="E4503" s="10" t="s">
        <v>13247</v>
      </c>
      <c r="M4503">
        <f>SUBTOTAL(1,M4497:M4502)</f>
        <v>35.111062739860479</v>
      </c>
    </row>
    <row r="4504" spans="1:13" hidden="1" outlineLevel="3" x14ac:dyDescent="0.2">
      <c r="A4504">
        <v>1984</v>
      </c>
      <c r="B4504">
        <v>22</v>
      </c>
      <c r="C4504" t="s">
        <v>5690</v>
      </c>
      <c r="D4504">
        <v>166</v>
      </c>
      <c r="E4504" t="s">
        <v>5960</v>
      </c>
      <c r="F4504" t="s">
        <v>5961</v>
      </c>
      <c r="G4504" t="s">
        <v>156</v>
      </c>
      <c r="H4504">
        <v>112</v>
      </c>
      <c r="I4504">
        <v>56</v>
      </c>
      <c r="J4504">
        <v>17</v>
      </c>
      <c r="K4504">
        <v>4021</v>
      </c>
      <c r="L4504">
        <v>23</v>
      </c>
      <c r="M4504">
        <v>35.603588004240201</v>
      </c>
    </row>
    <row r="4505" spans="1:13" hidden="1" outlineLevel="3" x14ac:dyDescent="0.2">
      <c r="A4505">
        <v>1984</v>
      </c>
      <c r="B4505">
        <v>70</v>
      </c>
      <c r="C4505" t="s">
        <v>5269</v>
      </c>
      <c r="D4505">
        <v>169</v>
      </c>
      <c r="E4505" t="s">
        <v>5960</v>
      </c>
      <c r="F4505" t="s">
        <v>6026</v>
      </c>
      <c r="G4505" t="s">
        <v>156</v>
      </c>
      <c r="H4505">
        <v>113</v>
      </c>
      <c r="I4505">
        <v>58</v>
      </c>
      <c r="J4505">
        <v>8</v>
      </c>
      <c r="K4505">
        <v>4021</v>
      </c>
      <c r="L4505">
        <v>23</v>
      </c>
      <c r="M4505">
        <v>35.281558320009303</v>
      </c>
    </row>
    <row r="4506" spans="1:13" hidden="1" outlineLevel="3" x14ac:dyDescent="0.2">
      <c r="A4506">
        <v>1984</v>
      </c>
      <c r="B4506">
        <v>76</v>
      </c>
      <c r="C4506" t="s">
        <v>5305</v>
      </c>
      <c r="D4506">
        <v>165</v>
      </c>
      <c r="E4506" t="s">
        <v>5960</v>
      </c>
      <c r="F4506" t="s">
        <v>6032</v>
      </c>
      <c r="G4506" t="s">
        <v>156</v>
      </c>
      <c r="H4506">
        <v>114</v>
      </c>
      <c r="I4506">
        <v>7</v>
      </c>
      <c r="J4506">
        <v>20</v>
      </c>
      <c r="K4506">
        <v>4021</v>
      </c>
      <c r="L4506">
        <v>23</v>
      </c>
      <c r="M4506">
        <v>35.234154415344101</v>
      </c>
    </row>
    <row r="4507" spans="1:13" hidden="1" outlineLevel="3" x14ac:dyDescent="0.2">
      <c r="A4507">
        <v>1984</v>
      </c>
      <c r="B4507">
        <v>81</v>
      </c>
      <c r="C4507" t="s">
        <v>6037</v>
      </c>
      <c r="D4507">
        <v>168</v>
      </c>
      <c r="E4507" t="s">
        <v>5960</v>
      </c>
      <c r="F4507" t="s">
        <v>6038</v>
      </c>
      <c r="G4507" t="s">
        <v>156</v>
      </c>
      <c r="H4507">
        <v>114</v>
      </c>
      <c r="I4507">
        <v>15</v>
      </c>
      <c r="J4507">
        <v>48</v>
      </c>
      <c r="K4507">
        <v>4021</v>
      </c>
      <c r="L4507">
        <v>23</v>
      </c>
      <c r="M4507">
        <v>35.190641500627201</v>
      </c>
    </row>
    <row r="4508" spans="1:13" hidden="1" outlineLevel="3" x14ac:dyDescent="0.2">
      <c r="A4508">
        <v>1984</v>
      </c>
      <c r="B4508">
        <v>93</v>
      </c>
      <c r="C4508" t="s">
        <v>6053</v>
      </c>
      <c r="D4508">
        <v>164</v>
      </c>
      <c r="E4508" t="s">
        <v>5960</v>
      </c>
      <c r="F4508" t="s">
        <v>6054</v>
      </c>
      <c r="G4508" t="s">
        <v>156</v>
      </c>
      <c r="H4508">
        <v>114</v>
      </c>
      <c r="I4508">
        <v>33</v>
      </c>
      <c r="J4508">
        <v>1</v>
      </c>
      <c r="K4508">
        <v>4021</v>
      </c>
      <c r="L4508">
        <v>23</v>
      </c>
      <c r="M4508">
        <v>35.1024901729226</v>
      </c>
    </row>
    <row r="4509" spans="1:13" hidden="1" outlineLevel="3" x14ac:dyDescent="0.2">
      <c r="A4509">
        <v>1984</v>
      </c>
      <c r="B4509">
        <v>113</v>
      </c>
      <c r="C4509" t="s">
        <v>4701</v>
      </c>
      <c r="D4509">
        <v>167</v>
      </c>
      <c r="E4509" t="s">
        <v>5960</v>
      </c>
      <c r="F4509" t="s">
        <v>6080</v>
      </c>
      <c r="G4509" t="s">
        <v>156</v>
      </c>
      <c r="H4509">
        <v>115</v>
      </c>
      <c r="I4509">
        <v>10</v>
      </c>
      <c r="J4509">
        <v>30</v>
      </c>
      <c r="K4509">
        <v>4021</v>
      </c>
      <c r="L4509">
        <v>23</v>
      </c>
      <c r="M4509">
        <v>34.912090297373503</v>
      </c>
    </row>
    <row r="4510" spans="1:13" outlineLevel="2" collapsed="1" x14ac:dyDescent="0.2">
      <c r="E4510" s="10" t="s">
        <v>13248</v>
      </c>
      <c r="M4510">
        <f>SUBTOTAL(1,M4504:M4509)</f>
        <v>35.220753785086153</v>
      </c>
    </row>
    <row r="4511" spans="1:13" hidden="1" outlineLevel="3" x14ac:dyDescent="0.2">
      <c r="A4511">
        <v>1984</v>
      </c>
      <c r="B4511">
        <v>20</v>
      </c>
      <c r="C4511" t="s">
        <v>5845</v>
      </c>
      <c r="D4511">
        <v>115</v>
      </c>
      <c r="E4511" t="s">
        <v>5623</v>
      </c>
      <c r="F4511" t="s">
        <v>5958</v>
      </c>
      <c r="G4511" t="s">
        <v>156</v>
      </c>
      <c r="H4511">
        <v>112</v>
      </c>
      <c r="I4511">
        <v>54</v>
      </c>
      <c r="J4511">
        <v>42</v>
      </c>
      <c r="K4511">
        <v>4021</v>
      </c>
      <c r="L4511">
        <v>23</v>
      </c>
      <c r="M4511">
        <v>35.6119090144213</v>
      </c>
    </row>
    <row r="4512" spans="1:13" hidden="1" outlineLevel="3" x14ac:dyDescent="0.2">
      <c r="A4512">
        <v>1984</v>
      </c>
      <c r="B4512">
        <v>43</v>
      </c>
      <c r="C4512" t="s">
        <v>5622</v>
      </c>
      <c r="D4512">
        <v>111</v>
      </c>
      <c r="E4512" t="s">
        <v>5623</v>
      </c>
      <c r="F4512" t="s">
        <v>5992</v>
      </c>
      <c r="G4512" t="s">
        <v>156</v>
      </c>
      <c r="H4512">
        <v>113</v>
      </c>
      <c r="I4512">
        <v>29</v>
      </c>
      <c r="J4512">
        <v>1</v>
      </c>
      <c r="K4512">
        <v>4021</v>
      </c>
      <c r="L4512">
        <v>23</v>
      </c>
      <c r="M4512">
        <v>35.432429058527703</v>
      </c>
    </row>
    <row r="4513" spans="1:13" hidden="1" outlineLevel="3" x14ac:dyDescent="0.2">
      <c r="A4513">
        <v>1984</v>
      </c>
      <c r="B4513">
        <v>58</v>
      </c>
      <c r="C4513" t="s">
        <v>6011</v>
      </c>
      <c r="D4513">
        <v>120</v>
      </c>
      <c r="E4513" t="s">
        <v>5623</v>
      </c>
      <c r="F4513" t="s">
        <v>6012</v>
      </c>
      <c r="G4513" t="s">
        <v>156</v>
      </c>
      <c r="H4513">
        <v>113</v>
      </c>
      <c r="I4513">
        <v>44</v>
      </c>
      <c r="J4513">
        <v>19</v>
      </c>
      <c r="K4513">
        <v>4021</v>
      </c>
      <c r="L4513">
        <v>23</v>
      </c>
      <c r="M4513">
        <v>35.352990165071397</v>
      </c>
    </row>
    <row r="4514" spans="1:13" hidden="1" outlineLevel="3" x14ac:dyDescent="0.2">
      <c r="A4514">
        <v>1984</v>
      </c>
      <c r="B4514">
        <v>61</v>
      </c>
      <c r="C4514" t="s">
        <v>5702</v>
      </c>
      <c r="D4514">
        <v>114</v>
      </c>
      <c r="E4514" t="s">
        <v>5623</v>
      </c>
      <c r="F4514" t="s">
        <v>6016</v>
      </c>
      <c r="G4514" t="s">
        <v>156</v>
      </c>
      <c r="H4514">
        <v>113</v>
      </c>
      <c r="I4514">
        <v>51</v>
      </c>
      <c r="J4514">
        <v>4</v>
      </c>
      <c r="K4514">
        <v>4021</v>
      </c>
      <c r="L4514">
        <v>23</v>
      </c>
      <c r="M4514">
        <v>35.318056721253797</v>
      </c>
    </row>
    <row r="4515" spans="1:13" hidden="1" outlineLevel="3" x14ac:dyDescent="0.2">
      <c r="A4515">
        <v>1984</v>
      </c>
      <c r="B4515">
        <v>84</v>
      </c>
      <c r="C4515" t="s">
        <v>5918</v>
      </c>
      <c r="D4515">
        <v>117</v>
      </c>
      <c r="E4515" t="s">
        <v>5623</v>
      </c>
      <c r="F4515" t="s">
        <v>6042</v>
      </c>
      <c r="G4515" t="s">
        <v>156</v>
      </c>
      <c r="H4515">
        <v>114</v>
      </c>
      <c r="I4515">
        <v>19</v>
      </c>
      <c r="J4515">
        <v>3</v>
      </c>
      <c r="K4515">
        <v>4021</v>
      </c>
      <c r="L4515">
        <v>23</v>
      </c>
      <c r="M4515">
        <v>35.1739672403612</v>
      </c>
    </row>
    <row r="4516" spans="1:13" hidden="1" outlineLevel="3" x14ac:dyDescent="0.2">
      <c r="A4516">
        <v>1984</v>
      </c>
      <c r="B4516">
        <v>123</v>
      </c>
      <c r="C4516" t="s">
        <v>5786</v>
      </c>
      <c r="D4516">
        <v>118</v>
      </c>
      <c r="E4516" t="s">
        <v>5623</v>
      </c>
      <c r="F4516" t="s">
        <v>6095</v>
      </c>
      <c r="G4516" t="s">
        <v>156</v>
      </c>
      <c r="H4516">
        <v>116</v>
      </c>
      <c r="I4516">
        <v>4</v>
      </c>
      <c r="J4516">
        <v>10</v>
      </c>
      <c r="K4516">
        <v>4021</v>
      </c>
      <c r="L4516">
        <v>23</v>
      </c>
      <c r="M4516">
        <v>34.643053727414099</v>
      </c>
    </row>
    <row r="4517" spans="1:13" hidden="1" outlineLevel="3" x14ac:dyDescent="0.2">
      <c r="A4517">
        <v>1984</v>
      </c>
      <c r="B4517">
        <v>124</v>
      </c>
      <c r="C4517" t="s">
        <v>5762</v>
      </c>
      <c r="D4517">
        <v>116</v>
      </c>
      <c r="E4517" t="s">
        <v>5623</v>
      </c>
      <c r="F4517" t="s">
        <v>6096</v>
      </c>
      <c r="G4517" t="s">
        <v>156</v>
      </c>
      <c r="H4517">
        <v>116</v>
      </c>
      <c r="I4517">
        <v>4</v>
      </c>
      <c r="J4517">
        <v>57</v>
      </c>
      <c r="K4517">
        <v>4021</v>
      </c>
      <c r="L4517">
        <v>23</v>
      </c>
      <c r="M4517">
        <v>34.639157495746502</v>
      </c>
    </row>
    <row r="4518" spans="1:13" outlineLevel="2" collapsed="1" x14ac:dyDescent="0.2">
      <c r="E4518" s="10" t="s">
        <v>13227</v>
      </c>
      <c r="M4518">
        <f>SUBTOTAL(1,M4511:M4517)</f>
        <v>35.167366203256577</v>
      </c>
    </row>
    <row r="4519" spans="1:13" hidden="1" outlineLevel="3" x14ac:dyDescent="0.2">
      <c r="A4519">
        <v>1984</v>
      </c>
      <c r="B4519">
        <v>17</v>
      </c>
      <c r="C4519" t="s">
        <v>5015</v>
      </c>
      <c r="D4519">
        <v>108</v>
      </c>
      <c r="E4519" t="s">
        <v>5952</v>
      </c>
      <c r="F4519" t="s">
        <v>5953</v>
      </c>
      <c r="G4519" t="s">
        <v>156</v>
      </c>
      <c r="H4519">
        <v>112</v>
      </c>
      <c r="I4519">
        <v>48</v>
      </c>
      <c r="J4519">
        <v>13</v>
      </c>
      <c r="K4519">
        <v>4021</v>
      </c>
      <c r="L4519">
        <v>23</v>
      </c>
      <c r="M4519">
        <v>35.646021970336797</v>
      </c>
    </row>
    <row r="4520" spans="1:13" hidden="1" outlineLevel="3" x14ac:dyDescent="0.2">
      <c r="A4520">
        <v>1984</v>
      </c>
      <c r="B4520">
        <v>44</v>
      </c>
      <c r="C4520" t="s">
        <v>5693</v>
      </c>
      <c r="D4520">
        <v>109</v>
      </c>
      <c r="E4520" t="s">
        <v>5952</v>
      </c>
      <c r="F4520" t="s">
        <v>5993</v>
      </c>
      <c r="G4520" t="s">
        <v>156</v>
      </c>
      <c r="H4520">
        <v>113</v>
      </c>
      <c r="I4520">
        <v>30</v>
      </c>
      <c r="J4520">
        <v>31</v>
      </c>
      <c r="K4520">
        <v>4021</v>
      </c>
      <c r="L4520">
        <v>23</v>
      </c>
      <c r="M4520">
        <v>35.424625150808403</v>
      </c>
    </row>
    <row r="4521" spans="1:13" hidden="1" outlineLevel="3" x14ac:dyDescent="0.2">
      <c r="A4521">
        <v>1984</v>
      </c>
      <c r="B4521">
        <v>50</v>
      </c>
      <c r="C4521" t="s">
        <v>5640</v>
      </c>
      <c r="D4521">
        <v>101</v>
      </c>
      <c r="E4521" t="s">
        <v>5952</v>
      </c>
      <c r="F4521" t="s">
        <v>6003</v>
      </c>
      <c r="G4521" t="s">
        <v>156</v>
      </c>
      <c r="H4521">
        <v>113</v>
      </c>
      <c r="I4521">
        <v>37</v>
      </c>
      <c r="J4521">
        <v>3</v>
      </c>
      <c r="K4521">
        <v>4021</v>
      </c>
      <c r="L4521">
        <v>23</v>
      </c>
      <c r="M4521">
        <v>35.390674852025398</v>
      </c>
    </row>
    <row r="4522" spans="1:13" hidden="1" outlineLevel="3" x14ac:dyDescent="0.2">
      <c r="A4522">
        <v>1984</v>
      </c>
      <c r="B4522">
        <v>97</v>
      </c>
      <c r="C4522" t="s">
        <v>5168</v>
      </c>
      <c r="D4522">
        <v>107</v>
      </c>
      <c r="E4522" t="s">
        <v>5952</v>
      </c>
      <c r="F4522" t="s">
        <v>6060</v>
      </c>
      <c r="G4522" t="s">
        <v>156</v>
      </c>
      <c r="H4522">
        <v>114</v>
      </c>
      <c r="I4522">
        <v>37</v>
      </c>
      <c r="J4522">
        <v>50</v>
      </c>
      <c r="K4522">
        <v>4021</v>
      </c>
      <c r="L4522">
        <v>23</v>
      </c>
      <c r="M4522">
        <v>35.0779072866939</v>
      </c>
    </row>
    <row r="4523" spans="1:13" hidden="1" outlineLevel="3" x14ac:dyDescent="0.2">
      <c r="A4523">
        <v>1984</v>
      </c>
      <c r="B4523">
        <v>114</v>
      </c>
      <c r="C4523" t="s">
        <v>5884</v>
      </c>
      <c r="D4523">
        <v>110</v>
      </c>
      <c r="E4523" t="s">
        <v>5952</v>
      </c>
      <c r="F4523" t="s">
        <v>6081</v>
      </c>
      <c r="G4523" t="s">
        <v>156</v>
      </c>
      <c r="H4523">
        <v>115</v>
      </c>
      <c r="I4523">
        <v>11</v>
      </c>
      <c r="J4523">
        <v>14</v>
      </c>
      <c r="K4523">
        <v>4021</v>
      </c>
      <c r="L4523">
        <v>23</v>
      </c>
      <c r="M4523">
        <v>34.908385864558603</v>
      </c>
    </row>
    <row r="4524" spans="1:13" outlineLevel="2" collapsed="1" x14ac:dyDescent="0.2">
      <c r="E4524" s="10" t="s">
        <v>13249</v>
      </c>
      <c r="M4524">
        <f>SUBTOTAL(1,M4519:M4523)</f>
        <v>35.289523024884616</v>
      </c>
    </row>
    <row r="4525" spans="1:13" hidden="1" outlineLevel="3" x14ac:dyDescent="0.2">
      <c r="A4525">
        <v>1984</v>
      </c>
      <c r="B4525">
        <v>30</v>
      </c>
      <c r="C4525" t="s">
        <v>4074</v>
      </c>
      <c r="D4525">
        <v>121</v>
      </c>
      <c r="E4525" t="s">
        <v>5974</v>
      </c>
      <c r="F4525" t="s">
        <v>5975</v>
      </c>
      <c r="G4525" t="s">
        <v>156</v>
      </c>
      <c r="H4525">
        <v>113</v>
      </c>
      <c r="I4525">
        <v>9</v>
      </c>
      <c r="J4525">
        <v>42</v>
      </c>
      <c r="K4525">
        <v>4021</v>
      </c>
      <c r="L4525">
        <v>23</v>
      </c>
      <c r="M4525">
        <v>35.533234163512297</v>
      </c>
    </row>
    <row r="4526" spans="1:13" hidden="1" outlineLevel="3" x14ac:dyDescent="0.2">
      <c r="A4526">
        <v>1984</v>
      </c>
      <c r="B4526">
        <v>56</v>
      </c>
      <c r="C4526" t="s">
        <v>4776</v>
      </c>
      <c r="D4526">
        <v>123</v>
      </c>
      <c r="E4526" t="s">
        <v>5974</v>
      </c>
      <c r="F4526" t="s">
        <v>6010</v>
      </c>
      <c r="G4526" t="s">
        <v>156</v>
      </c>
      <c r="H4526">
        <v>113</v>
      </c>
      <c r="I4526">
        <v>43</v>
      </c>
      <c r="J4526">
        <v>10</v>
      </c>
      <c r="K4526">
        <v>4021</v>
      </c>
      <c r="L4526">
        <v>23</v>
      </c>
      <c r="M4526">
        <v>35.358948679743001</v>
      </c>
    </row>
    <row r="4527" spans="1:13" hidden="1" outlineLevel="3" x14ac:dyDescent="0.2">
      <c r="A4527">
        <v>1984</v>
      </c>
      <c r="B4527">
        <v>75</v>
      </c>
      <c r="C4527" t="s">
        <v>5394</v>
      </c>
      <c r="D4527">
        <v>129</v>
      </c>
      <c r="E4527" t="s">
        <v>5974</v>
      </c>
      <c r="F4527" t="s">
        <v>6031</v>
      </c>
      <c r="G4527" t="s">
        <v>156</v>
      </c>
      <c r="H4527">
        <v>114</v>
      </c>
      <c r="I4527">
        <v>2</v>
      </c>
      <c r="J4527">
        <v>32</v>
      </c>
      <c r="K4527">
        <v>4021</v>
      </c>
      <c r="L4527">
        <v>23</v>
      </c>
      <c r="M4527">
        <v>35.258870983456397</v>
      </c>
    </row>
    <row r="4528" spans="1:13" hidden="1" outlineLevel="3" x14ac:dyDescent="0.2">
      <c r="A4528">
        <v>1984</v>
      </c>
      <c r="B4528">
        <v>101</v>
      </c>
      <c r="C4528" t="s">
        <v>6065</v>
      </c>
      <c r="D4528">
        <v>122</v>
      </c>
      <c r="E4528" t="s">
        <v>5974</v>
      </c>
      <c r="F4528" t="s">
        <v>6066</v>
      </c>
      <c r="G4528" t="s">
        <v>156</v>
      </c>
      <c r="H4528">
        <v>114</v>
      </c>
      <c r="I4528">
        <v>47</v>
      </c>
      <c r="J4528">
        <v>44</v>
      </c>
      <c r="K4528">
        <v>4021</v>
      </c>
      <c r="L4528">
        <v>23</v>
      </c>
      <c r="M4528">
        <v>35.027488481938903</v>
      </c>
    </row>
    <row r="4529" spans="1:13" hidden="1" outlineLevel="3" x14ac:dyDescent="0.2">
      <c r="A4529">
        <v>1984</v>
      </c>
      <c r="B4529">
        <v>107</v>
      </c>
      <c r="C4529" t="s">
        <v>5914</v>
      </c>
      <c r="D4529">
        <v>124</v>
      </c>
      <c r="E4529" t="s">
        <v>5974</v>
      </c>
      <c r="F4529" t="s">
        <v>6073</v>
      </c>
      <c r="G4529" t="s">
        <v>156</v>
      </c>
      <c r="H4529">
        <v>115</v>
      </c>
      <c r="I4529">
        <v>2</v>
      </c>
      <c r="J4529">
        <v>41</v>
      </c>
      <c r="K4529">
        <v>4021</v>
      </c>
      <c r="L4529">
        <v>23</v>
      </c>
      <c r="M4529">
        <v>34.951625092657203</v>
      </c>
    </row>
    <row r="4530" spans="1:13" hidden="1" outlineLevel="3" x14ac:dyDescent="0.2">
      <c r="A4530">
        <v>1984</v>
      </c>
      <c r="B4530">
        <v>108</v>
      </c>
      <c r="C4530" t="s">
        <v>5683</v>
      </c>
      <c r="D4530">
        <v>130</v>
      </c>
      <c r="E4530" t="s">
        <v>5974</v>
      </c>
      <c r="F4530" t="s">
        <v>6074</v>
      </c>
      <c r="G4530" t="s">
        <v>156</v>
      </c>
      <c r="H4530">
        <v>115</v>
      </c>
      <c r="I4530">
        <v>4</v>
      </c>
      <c r="J4530">
        <v>44</v>
      </c>
      <c r="K4530">
        <v>4021</v>
      </c>
      <c r="L4530">
        <v>23</v>
      </c>
      <c r="M4530">
        <v>34.941248032750401</v>
      </c>
    </row>
    <row r="4531" spans="1:13" outlineLevel="2" collapsed="1" x14ac:dyDescent="0.2">
      <c r="E4531" s="10" t="s">
        <v>13250</v>
      </c>
      <c r="M4531">
        <f>SUBTOTAL(1,M4525:M4530)</f>
        <v>35.178569239009697</v>
      </c>
    </row>
    <row r="4532" spans="1:13" hidden="1" outlineLevel="3" x14ac:dyDescent="0.2">
      <c r="A4532">
        <v>1984</v>
      </c>
      <c r="B4532">
        <v>25</v>
      </c>
      <c r="C4532" t="s">
        <v>5817</v>
      </c>
      <c r="D4532">
        <v>31</v>
      </c>
      <c r="E4532" t="s">
        <v>5965</v>
      </c>
      <c r="F4532" t="s">
        <v>5966</v>
      </c>
      <c r="G4532" t="s">
        <v>156</v>
      </c>
      <c r="H4532">
        <v>113</v>
      </c>
      <c r="I4532">
        <v>0</v>
      </c>
      <c r="J4532">
        <v>16</v>
      </c>
      <c r="K4532">
        <v>4021</v>
      </c>
      <c r="L4532">
        <v>23</v>
      </c>
      <c r="M4532">
        <v>35.582671281365499</v>
      </c>
    </row>
    <row r="4533" spans="1:13" hidden="1" outlineLevel="3" x14ac:dyDescent="0.2">
      <c r="A4533">
        <v>1984</v>
      </c>
      <c r="B4533">
        <v>36</v>
      </c>
      <c r="C4533" t="s">
        <v>5981</v>
      </c>
      <c r="D4533">
        <v>37</v>
      </c>
      <c r="E4533" t="s">
        <v>5965</v>
      </c>
      <c r="F4533" t="s">
        <v>5982</v>
      </c>
      <c r="G4533" t="s">
        <v>156</v>
      </c>
      <c r="H4533">
        <v>113</v>
      </c>
      <c r="I4533">
        <v>20</v>
      </c>
      <c r="J4533">
        <v>13</v>
      </c>
      <c r="K4533">
        <v>4021</v>
      </c>
      <c r="L4533">
        <v>23</v>
      </c>
      <c r="M4533">
        <v>35.478281329271297</v>
      </c>
    </row>
    <row r="4534" spans="1:13" hidden="1" outlineLevel="3" x14ac:dyDescent="0.2">
      <c r="A4534">
        <v>1984</v>
      </c>
      <c r="B4534">
        <v>38</v>
      </c>
      <c r="C4534" t="s">
        <v>5218</v>
      </c>
      <c r="D4534">
        <v>32</v>
      </c>
      <c r="E4534" t="s">
        <v>5965</v>
      </c>
      <c r="F4534" t="s">
        <v>5985</v>
      </c>
      <c r="G4534" t="s">
        <v>156</v>
      </c>
      <c r="H4534">
        <v>113</v>
      </c>
      <c r="I4534">
        <v>21</v>
      </c>
      <c r="J4534">
        <v>43</v>
      </c>
      <c r="K4534">
        <v>4021</v>
      </c>
      <c r="L4534">
        <v>23</v>
      </c>
      <c r="M4534">
        <v>35.470457213007499</v>
      </c>
    </row>
    <row r="4535" spans="1:13" hidden="1" outlineLevel="3" x14ac:dyDescent="0.2">
      <c r="A4535">
        <v>1984</v>
      </c>
      <c r="B4535">
        <v>99</v>
      </c>
      <c r="C4535" t="s">
        <v>6062</v>
      </c>
      <c r="D4535">
        <v>33</v>
      </c>
      <c r="E4535" t="s">
        <v>5965</v>
      </c>
      <c r="F4535" t="s">
        <v>6063</v>
      </c>
      <c r="G4535" t="s">
        <v>156</v>
      </c>
      <c r="H4535">
        <v>114</v>
      </c>
      <c r="I4535">
        <v>40</v>
      </c>
      <c r="J4535">
        <v>25</v>
      </c>
      <c r="K4535">
        <v>4021</v>
      </c>
      <c r="L4535">
        <v>23</v>
      </c>
      <c r="M4535">
        <v>35.064736873977999</v>
      </c>
    </row>
    <row r="4536" spans="1:13" hidden="1" outlineLevel="3" x14ac:dyDescent="0.2">
      <c r="A4536">
        <v>1984</v>
      </c>
      <c r="B4536">
        <v>106</v>
      </c>
      <c r="C4536" t="s">
        <v>5397</v>
      </c>
      <c r="D4536">
        <v>40</v>
      </c>
      <c r="E4536" t="s">
        <v>5965</v>
      </c>
      <c r="F4536" t="s">
        <v>6072</v>
      </c>
      <c r="G4536" t="s">
        <v>156</v>
      </c>
      <c r="H4536">
        <v>114</v>
      </c>
      <c r="I4536">
        <v>56</v>
      </c>
      <c r="J4536">
        <v>28</v>
      </c>
      <c r="K4536">
        <v>4021</v>
      </c>
      <c r="L4536">
        <v>23</v>
      </c>
      <c r="M4536">
        <v>34.983131458621301</v>
      </c>
    </row>
    <row r="4537" spans="1:13" hidden="1" outlineLevel="3" x14ac:dyDescent="0.2">
      <c r="A4537">
        <v>1984</v>
      </c>
      <c r="B4537">
        <v>110</v>
      </c>
      <c r="C4537" t="s">
        <v>5264</v>
      </c>
      <c r="D4537">
        <v>35</v>
      </c>
      <c r="E4537" t="s">
        <v>5965</v>
      </c>
      <c r="F4537" t="s">
        <v>6076</v>
      </c>
      <c r="G4537" t="s">
        <v>156</v>
      </c>
      <c r="H4537">
        <v>115</v>
      </c>
      <c r="I4537">
        <v>6</v>
      </c>
      <c r="J4537">
        <v>44</v>
      </c>
      <c r="K4537">
        <v>4021</v>
      </c>
      <c r="L4537">
        <v>23</v>
      </c>
      <c r="M4537">
        <v>34.931130008397602</v>
      </c>
    </row>
    <row r="4538" spans="1:13" hidden="1" outlineLevel="3" x14ac:dyDescent="0.2">
      <c r="A4538">
        <v>1984</v>
      </c>
      <c r="B4538">
        <v>111</v>
      </c>
      <c r="C4538" t="s">
        <v>6077</v>
      </c>
      <c r="D4538">
        <v>38</v>
      </c>
      <c r="E4538" t="s">
        <v>5965</v>
      </c>
      <c r="F4538" t="s">
        <v>6078</v>
      </c>
      <c r="G4538" t="s">
        <v>156</v>
      </c>
      <c r="H4538">
        <v>115</v>
      </c>
      <c r="I4538">
        <v>8</v>
      </c>
      <c r="J4538">
        <v>5</v>
      </c>
      <c r="K4538">
        <v>4021</v>
      </c>
      <c r="L4538">
        <v>23</v>
      </c>
      <c r="M4538">
        <v>34.924303653931901</v>
      </c>
    </row>
    <row r="4539" spans="1:13" hidden="1" outlineLevel="3" x14ac:dyDescent="0.2">
      <c r="A4539">
        <v>1984</v>
      </c>
      <c r="B4539">
        <v>116</v>
      </c>
      <c r="C4539" t="s">
        <v>5170</v>
      </c>
      <c r="D4539">
        <v>36</v>
      </c>
      <c r="E4539" t="s">
        <v>5965</v>
      </c>
      <c r="F4539" t="s">
        <v>6083</v>
      </c>
      <c r="G4539" t="s">
        <v>156</v>
      </c>
      <c r="H4539">
        <v>115</v>
      </c>
      <c r="I4539">
        <v>28</v>
      </c>
      <c r="J4539">
        <v>28</v>
      </c>
      <c r="K4539">
        <v>4021</v>
      </c>
      <c r="L4539">
        <v>23</v>
      </c>
      <c r="M4539">
        <v>34.821557439356397</v>
      </c>
    </row>
    <row r="4540" spans="1:13" outlineLevel="2" collapsed="1" x14ac:dyDescent="0.2">
      <c r="E4540" s="10" t="s">
        <v>13251</v>
      </c>
      <c r="M4540">
        <f>SUBTOTAL(1,M4532:M4539)</f>
        <v>35.157033657241186</v>
      </c>
    </row>
    <row r="4541" spans="1:13" hidden="1" outlineLevel="3" x14ac:dyDescent="0.2">
      <c r="A4541">
        <v>1984</v>
      </c>
      <c r="B4541">
        <v>2</v>
      </c>
      <c r="C4541" t="s">
        <v>5072</v>
      </c>
      <c r="D4541">
        <v>131</v>
      </c>
      <c r="E4541" t="s">
        <v>5927</v>
      </c>
      <c r="F4541" t="s">
        <v>5928</v>
      </c>
      <c r="G4541" t="s">
        <v>156</v>
      </c>
      <c r="H4541">
        <v>112</v>
      </c>
      <c r="I4541">
        <v>14</v>
      </c>
      <c r="J4541">
        <v>12</v>
      </c>
      <c r="K4541">
        <v>4021</v>
      </c>
      <c r="L4541">
        <v>23</v>
      </c>
      <c r="M4541">
        <v>35.826081791452502</v>
      </c>
    </row>
    <row r="4542" spans="1:13" hidden="1" outlineLevel="3" x14ac:dyDescent="0.2">
      <c r="A4542">
        <v>1984</v>
      </c>
      <c r="B4542">
        <v>11</v>
      </c>
      <c r="C4542" t="s">
        <v>5943</v>
      </c>
      <c r="D4542">
        <v>138</v>
      </c>
      <c r="E4542" t="s">
        <v>5927</v>
      </c>
      <c r="F4542" t="s">
        <v>5944</v>
      </c>
      <c r="G4542" t="s">
        <v>156</v>
      </c>
      <c r="H4542">
        <v>112</v>
      </c>
      <c r="I4542">
        <v>34</v>
      </c>
      <c r="J4542">
        <v>38</v>
      </c>
      <c r="K4542">
        <v>4021</v>
      </c>
      <c r="L4542">
        <v>23</v>
      </c>
      <c r="M4542">
        <v>35.717704884054797</v>
      </c>
    </row>
    <row r="4543" spans="1:13" hidden="1" outlineLevel="3" x14ac:dyDescent="0.2">
      <c r="A4543">
        <v>1984</v>
      </c>
      <c r="B4543">
        <v>47</v>
      </c>
      <c r="C4543" t="s">
        <v>5404</v>
      </c>
      <c r="D4543">
        <v>140</v>
      </c>
      <c r="E4543" t="s">
        <v>5927</v>
      </c>
      <c r="F4543" t="s">
        <v>5998</v>
      </c>
      <c r="G4543" t="s">
        <v>156</v>
      </c>
      <c r="H4543">
        <v>113</v>
      </c>
      <c r="I4543">
        <v>33</v>
      </c>
      <c r="J4543">
        <v>29</v>
      </c>
      <c r="K4543">
        <v>4021</v>
      </c>
      <c r="L4543">
        <v>23</v>
      </c>
      <c r="M4543">
        <v>35.409200873757598</v>
      </c>
    </row>
    <row r="4544" spans="1:13" hidden="1" outlineLevel="3" x14ac:dyDescent="0.2">
      <c r="A4544">
        <v>1984</v>
      </c>
      <c r="B4544">
        <v>49</v>
      </c>
      <c r="C4544" t="s">
        <v>5289</v>
      </c>
      <c r="D4544">
        <v>134</v>
      </c>
      <c r="E4544" t="s">
        <v>5927</v>
      </c>
      <c r="F4544" t="s">
        <v>6002</v>
      </c>
      <c r="G4544" t="s">
        <v>156</v>
      </c>
      <c r="H4544">
        <v>113</v>
      </c>
      <c r="I4544">
        <v>36</v>
      </c>
      <c r="J4544">
        <v>55</v>
      </c>
      <c r="K4544">
        <v>4021</v>
      </c>
      <c r="L4544">
        <v>23</v>
      </c>
      <c r="M4544">
        <v>35.391367064777498</v>
      </c>
    </row>
    <row r="4545" spans="1:13" hidden="1" outlineLevel="3" x14ac:dyDescent="0.2">
      <c r="A4545">
        <v>1984</v>
      </c>
      <c r="B4545">
        <v>54</v>
      </c>
      <c r="C4545" t="s">
        <v>5478</v>
      </c>
      <c r="D4545">
        <v>132</v>
      </c>
      <c r="E4545" t="s">
        <v>5927</v>
      </c>
      <c r="F4545" t="s">
        <v>6008</v>
      </c>
      <c r="G4545" t="s">
        <v>156</v>
      </c>
      <c r="H4545">
        <v>113</v>
      </c>
      <c r="I4545">
        <v>41</v>
      </c>
      <c r="J4545">
        <v>30</v>
      </c>
      <c r="K4545">
        <v>4021</v>
      </c>
      <c r="L4545">
        <v>23</v>
      </c>
      <c r="M4545">
        <v>35.36758777395</v>
      </c>
    </row>
    <row r="4546" spans="1:13" hidden="1" outlineLevel="3" x14ac:dyDescent="0.2">
      <c r="A4546">
        <v>1984</v>
      </c>
      <c r="B4546">
        <v>62</v>
      </c>
      <c r="C4546" t="s">
        <v>4861</v>
      </c>
      <c r="D4546">
        <v>135</v>
      </c>
      <c r="E4546" t="s">
        <v>5927</v>
      </c>
      <c r="F4546" t="s">
        <v>6017</v>
      </c>
      <c r="G4546" t="s">
        <v>156</v>
      </c>
      <c r="H4546">
        <v>113</v>
      </c>
      <c r="I4546">
        <v>52</v>
      </c>
      <c r="J4546">
        <v>18</v>
      </c>
      <c r="K4546">
        <v>4021</v>
      </c>
      <c r="L4546">
        <v>23</v>
      </c>
      <c r="M4546">
        <v>35.3116812786323</v>
      </c>
    </row>
    <row r="4547" spans="1:13" hidden="1" outlineLevel="3" x14ac:dyDescent="0.2">
      <c r="A4547">
        <v>1984</v>
      </c>
      <c r="B4547">
        <v>73</v>
      </c>
      <c r="C4547" t="s">
        <v>5031</v>
      </c>
      <c r="D4547">
        <v>139</v>
      </c>
      <c r="E4547" t="s">
        <v>5927</v>
      </c>
      <c r="F4547" t="s">
        <v>6029</v>
      </c>
      <c r="G4547" t="s">
        <v>156</v>
      </c>
      <c r="H4547">
        <v>114</v>
      </c>
      <c r="I4547">
        <v>2</v>
      </c>
      <c r="J4547">
        <v>3</v>
      </c>
      <c r="K4547">
        <v>4021</v>
      </c>
      <c r="L4547">
        <v>23</v>
      </c>
      <c r="M4547">
        <v>35.2613617263831</v>
      </c>
    </row>
    <row r="4548" spans="1:13" hidden="1" outlineLevel="3" x14ac:dyDescent="0.2">
      <c r="A4548">
        <v>1984</v>
      </c>
      <c r="B4548">
        <v>82</v>
      </c>
      <c r="C4548" t="s">
        <v>5715</v>
      </c>
      <c r="D4548">
        <v>137</v>
      </c>
      <c r="E4548" t="s">
        <v>5927</v>
      </c>
      <c r="F4548" t="s">
        <v>6039</v>
      </c>
      <c r="G4548" t="s">
        <v>156</v>
      </c>
      <c r="H4548">
        <v>114</v>
      </c>
      <c r="I4548">
        <v>15</v>
      </c>
      <c r="J4548">
        <v>57</v>
      </c>
      <c r="K4548">
        <v>4021</v>
      </c>
      <c r="L4548">
        <v>23</v>
      </c>
      <c r="M4548">
        <v>35.189871571408702</v>
      </c>
    </row>
    <row r="4549" spans="1:13" outlineLevel="2" collapsed="1" x14ac:dyDescent="0.2">
      <c r="E4549" s="10" t="s">
        <v>13252</v>
      </c>
      <c r="M4549">
        <f>SUBTOTAL(1,M4541:M4548)</f>
        <v>35.434357120552065</v>
      </c>
    </row>
    <row r="4550" spans="1:13" hidden="1" outlineLevel="3" x14ac:dyDescent="0.2">
      <c r="A4550">
        <v>1984</v>
      </c>
      <c r="B4550">
        <v>10</v>
      </c>
      <c r="C4550" t="s">
        <v>5457</v>
      </c>
      <c r="D4550">
        <v>21</v>
      </c>
      <c r="E4550" t="s">
        <v>5941</v>
      </c>
      <c r="F4550" t="s">
        <v>5942</v>
      </c>
      <c r="G4550" t="s">
        <v>156</v>
      </c>
      <c r="H4550">
        <v>112</v>
      </c>
      <c r="I4550">
        <v>32</v>
      </c>
      <c r="J4550">
        <v>56</v>
      </c>
      <c r="K4550">
        <v>4021</v>
      </c>
      <c r="L4550">
        <v>23</v>
      </c>
      <c r="M4550">
        <v>35.726696546685801</v>
      </c>
    </row>
    <row r="4551" spans="1:13" hidden="1" outlineLevel="3" x14ac:dyDescent="0.2">
      <c r="A4551">
        <v>1984</v>
      </c>
      <c r="B4551">
        <v>16</v>
      </c>
      <c r="C4551" t="s">
        <v>5657</v>
      </c>
      <c r="D4551">
        <v>28</v>
      </c>
      <c r="E4551" t="s">
        <v>5941</v>
      </c>
      <c r="F4551" t="s">
        <v>5951</v>
      </c>
      <c r="G4551" t="s">
        <v>156</v>
      </c>
      <c r="H4551">
        <v>112</v>
      </c>
      <c r="I4551">
        <v>45</v>
      </c>
      <c r="J4551">
        <v>34</v>
      </c>
      <c r="K4551">
        <v>4021</v>
      </c>
      <c r="L4551">
        <v>23</v>
      </c>
      <c r="M4551">
        <v>35.659984135351998</v>
      </c>
    </row>
    <row r="4552" spans="1:13" hidden="1" outlineLevel="3" x14ac:dyDescent="0.2">
      <c r="A4552">
        <v>1984</v>
      </c>
      <c r="B4552">
        <v>24</v>
      </c>
      <c r="C4552" t="s">
        <v>5515</v>
      </c>
      <c r="D4552">
        <v>25</v>
      </c>
      <c r="E4552" t="s">
        <v>5941</v>
      </c>
      <c r="F4552" t="s">
        <v>5964</v>
      </c>
      <c r="G4552" t="s">
        <v>156</v>
      </c>
      <c r="H4552">
        <v>112</v>
      </c>
      <c r="I4552">
        <v>57</v>
      </c>
      <c r="J4552">
        <v>5</v>
      </c>
      <c r="K4552">
        <v>4021</v>
      </c>
      <c r="L4552">
        <v>23</v>
      </c>
      <c r="M4552">
        <v>35.599385182908001</v>
      </c>
    </row>
    <row r="4553" spans="1:13" hidden="1" outlineLevel="3" x14ac:dyDescent="0.2">
      <c r="A4553">
        <v>1984</v>
      </c>
      <c r="B4553">
        <v>26</v>
      </c>
      <c r="C4553" t="s">
        <v>5449</v>
      </c>
      <c r="D4553">
        <v>30</v>
      </c>
      <c r="E4553" t="s">
        <v>5941</v>
      </c>
      <c r="F4553" t="s">
        <v>5967</v>
      </c>
      <c r="G4553" t="s">
        <v>156</v>
      </c>
      <c r="H4553">
        <v>113</v>
      </c>
      <c r="I4553">
        <v>1</v>
      </c>
      <c r="J4553">
        <v>54</v>
      </c>
      <c r="K4553">
        <v>4021</v>
      </c>
      <c r="L4553">
        <v>23</v>
      </c>
      <c r="M4553">
        <v>35.574101652929102</v>
      </c>
    </row>
    <row r="4554" spans="1:13" hidden="1" outlineLevel="3" x14ac:dyDescent="0.2">
      <c r="A4554">
        <v>1984</v>
      </c>
      <c r="B4554">
        <v>40</v>
      </c>
      <c r="C4554" t="s">
        <v>5039</v>
      </c>
      <c r="D4554">
        <v>24</v>
      </c>
      <c r="E4554" t="s">
        <v>5941</v>
      </c>
      <c r="F4554" t="s">
        <v>5988</v>
      </c>
      <c r="G4554" t="s">
        <v>156</v>
      </c>
      <c r="H4554">
        <v>113</v>
      </c>
      <c r="I4554">
        <v>27</v>
      </c>
      <c r="J4554">
        <v>32</v>
      </c>
      <c r="K4554">
        <v>4021</v>
      </c>
      <c r="L4554">
        <v>23</v>
      </c>
      <c r="M4554">
        <v>35.440149638145897</v>
      </c>
    </row>
    <row r="4555" spans="1:13" hidden="1" outlineLevel="3" x14ac:dyDescent="0.2">
      <c r="A4555">
        <v>1984</v>
      </c>
      <c r="B4555">
        <v>59</v>
      </c>
      <c r="C4555" t="s">
        <v>5498</v>
      </c>
      <c r="D4555">
        <v>23</v>
      </c>
      <c r="E4555" t="s">
        <v>5941</v>
      </c>
      <c r="F4555" t="s">
        <v>6013</v>
      </c>
      <c r="G4555" t="s">
        <v>156</v>
      </c>
      <c r="H4555">
        <v>113</v>
      </c>
      <c r="I4555">
        <v>46</v>
      </c>
      <c r="J4555">
        <v>0</v>
      </c>
      <c r="K4555">
        <v>4021</v>
      </c>
      <c r="L4555">
        <v>23</v>
      </c>
      <c r="M4555">
        <v>35.344271901552801</v>
      </c>
    </row>
    <row r="4556" spans="1:13" hidden="1" outlineLevel="3" x14ac:dyDescent="0.2">
      <c r="A4556">
        <v>1984</v>
      </c>
      <c r="B4556">
        <v>90</v>
      </c>
      <c r="C4556" t="s">
        <v>6048</v>
      </c>
      <c r="D4556">
        <v>29</v>
      </c>
      <c r="E4556" t="s">
        <v>5941</v>
      </c>
      <c r="F4556" t="s">
        <v>6049</v>
      </c>
      <c r="G4556" t="s">
        <v>156</v>
      </c>
      <c r="H4556">
        <v>114</v>
      </c>
      <c r="I4556">
        <v>29</v>
      </c>
      <c r="J4556">
        <v>54</v>
      </c>
      <c r="K4556">
        <v>4021</v>
      </c>
      <c r="L4556">
        <v>23</v>
      </c>
      <c r="M4556">
        <v>35.118415115212699</v>
      </c>
    </row>
    <row r="4557" spans="1:13" hidden="1" outlineLevel="3" x14ac:dyDescent="0.2">
      <c r="A4557">
        <v>1984</v>
      </c>
      <c r="B4557">
        <v>92</v>
      </c>
      <c r="C4557" t="s">
        <v>5696</v>
      </c>
      <c r="D4557">
        <v>22</v>
      </c>
      <c r="E4557" t="s">
        <v>5941</v>
      </c>
      <c r="F4557" t="s">
        <v>6052</v>
      </c>
      <c r="G4557" t="s">
        <v>156</v>
      </c>
      <c r="H4557">
        <v>114</v>
      </c>
      <c r="I4557">
        <v>32</v>
      </c>
      <c r="J4557">
        <v>29</v>
      </c>
      <c r="K4557">
        <v>4021</v>
      </c>
      <c r="L4557">
        <v>23</v>
      </c>
      <c r="M4557">
        <v>35.105214272376003</v>
      </c>
    </row>
    <row r="4558" spans="1:13" outlineLevel="2" collapsed="1" x14ac:dyDescent="0.2">
      <c r="E4558" s="10" t="s">
        <v>13253</v>
      </c>
      <c r="M4558">
        <f>SUBTOTAL(1,M4550:M4557)</f>
        <v>35.446027305645288</v>
      </c>
    </row>
    <row r="4559" spans="1:13" hidden="1" outlineLevel="3" x14ac:dyDescent="0.2">
      <c r="A4559">
        <v>1984</v>
      </c>
      <c r="B4559">
        <v>4</v>
      </c>
      <c r="C4559" t="s">
        <v>5818</v>
      </c>
      <c r="D4559">
        <v>68</v>
      </c>
      <c r="E4559" t="s">
        <v>5620</v>
      </c>
      <c r="F4559" t="s">
        <v>5931</v>
      </c>
      <c r="G4559" t="s">
        <v>156</v>
      </c>
      <c r="H4559">
        <v>112</v>
      </c>
      <c r="I4559">
        <v>18</v>
      </c>
      <c r="J4559">
        <v>22</v>
      </c>
      <c r="K4559">
        <v>4021</v>
      </c>
      <c r="L4559">
        <v>23</v>
      </c>
      <c r="M4559">
        <v>35.803928746333099</v>
      </c>
    </row>
    <row r="4560" spans="1:13" hidden="1" outlineLevel="3" x14ac:dyDescent="0.2">
      <c r="A4560">
        <v>1984</v>
      </c>
      <c r="B4560">
        <v>7</v>
      </c>
      <c r="C4560" t="s">
        <v>5367</v>
      </c>
      <c r="D4560">
        <v>61</v>
      </c>
      <c r="E4560" t="s">
        <v>5620</v>
      </c>
      <c r="F4560" t="s">
        <v>5936</v>
      </c>
      <c r="G4560" t="s">
        <v>156</v>
      </c>
      <c r="H4560">
        <v>112</v>
      </c>
      <c r="I4560">
        <v>24</v>
      </c>
      <c r="J4560">
        <v>57</v>
      </c>
      <c r="K4560">
        <v>4021</v>
      </c>
      <c r="L4560">
        <v>23</v>
      </c>
      <c r="M4560">
        <v>35.768982720405603</v>
      </c>
    </row>
    <row r="4561" spans="1:13" hidden="1" outlineLevel="3" x14ac:dyDescent="0.2">
      <c r="A4561">
        <v>1984</v>
      </c>
      <c r="B4561">
        <v>33</v>
      </c>
      <c r="C4561" t="s">
        <v>5700</v>
      </c>
      <c r="D4561">
        <v>66</v>
      </c>
      <c r="E4561" t="s">
        <v>5620</v>
      </c>
      <c r="F4561" t="s">
        <v>5978</v>
      </c>
      <c r="G4561" t="s">
        <v>156</v>
      </c>
      <c r="H4561">
        <v>113</v>
      </c>
      <c r="I4561">
        <v>13</v>
      </c>
      <c r="J4561">
        <v>38</v>
      </c>
      <c r="K4561">
        <v>4021</v>
      </c>
      <c r="L4561">
        <v>23</v>
      </c>
      <c r="M4561">
        <v>35.5126613643165</v>
      </c>
    </row>
    <row r="4562" spans="1:13" hidden="1" outlineLevel="3" x14ac:dyDescent="0.2">
      <c r="A4562">
        <v>1984</v>
      </c>
      <c r="B4562">
        <v>86</v>
      </c>
      <c r="C4562" t="s">
        <v>4679</v>
      </c>
      <c r="D4562">
        <v>63</v>
      </c>
      <c r="E4562" t="s">
        <v>5620</v>
      </c>
      <c r="F4562" t="s">
        <v>6044</v>
      </c>
      <c r="G4562" t="s">
        <v>156</v>
      </c>
      <c r="H4562">
        <v>114</v>
      </c>
      <c r="I4562">
        <v>24</v>
      </c>
      <c r="J4562">
        <v>9</v>
      </c>
      <c r="K4562">
        <v>4021</v>
      </c>
      <c r="L4562">
        <v>23</v>
      </c>
      <c r="M4562">
        <v>35.147833307838503</v>
      </c>
    </row>
    <row r="4563" spans="1:13" hidden="1" outlineLevel="3" x14ac:dyDescent="0.2">
      <c r="A4563">
        <v>1984</v>
      </c>
      <c r="B4563">
        <v>89</v>
      </c>
      <c r="C4563" t="s">
        <v>5428</v>
      </c>
      <c r="D4563">
        <v>64</v>
      </c>
      <c r="E4563" t="s">
        <v>5620</v>
      </c>
      <c r="F4563" t="s">
        <v>6047</v>
      </c>
      <c r="G4563" t="s">
        <v>156</v>
      </c>
      <c r="H4563">
        <v>114</v>
      </c>
      <c r="I4563">
        <v>28</v>
      </c>
      <c r="J4563">
        <v>48</v>
      </c>
      <c r="K4563">
        <v>4021</v>
      </c>
      <c r="L4563">
        <v>23</v>
      </c>
      <c r="M4563">
        <v>35.124039133473097</v>
      </c>
    </row>
    <row r="4564" spans="1:13" hidden="1" outlineLevel="3" x14ac:dyDescent="0.2">
      <c r="A4564">
        <v>1984</v>
      </c>
      <c r="B4564">
        <v>91</v>
      </c>
      <c r="C4564" t="s">
        <v>6050</v>
      </c>
      <c r="D4564">
        <v>70</v>
      </c>
      <c r="E4564" t="s">
        <v>5620</v>
      </c>
      <c r="F4564" t="s">
        <v>6051</v>
      </c>
      <c r="G4564" t="s">
        <v>156</v>
      </c>
      <c r="H4564">
        <v>114</v>
      </c>
      <c r="I4564">
        <v>30</v>
      </c>
      <c r="J4564">
        <v>21</v>
      </c>
      <c r="K4564">
        <v>4021</v>
      </c>
      <c r="L4564">
        <v>23</v>
      </c>
      <c r="M4564">
        <v>35.116114899532</v>
      </c>
    </row>
    <row r="4565" spans="1:13" hidden="1" outlineLevel="3" x14ac:dyDescent="0.2">
      <c r="A4565">
        <v>1984</v>
      </c>
      <c r="B4565">
        <v>95</v>
      </c>
      <c r="C4565" t="s">
        <v>6057</v>
      </c>
      <c r="D4565">
        <v>69</v>
      </c>
      <c r="E4565" t="s">
        <v>5620</v>
      </c>
      <c r="F4565" t="s">
        <v>6058</v>
      </c>
      <c r="G4565" t="s">
        <v>156</v>
      </c>
      <c r="H4565">
        <v>114</v>
      </c>
      <c r="I4565">
        <v>35</v>
      </c>
      <c r="J4565">
        <v>8</v>
      </c>
      <c r="K4565">
        <v>4021</v>
      </c>
      <c r="L4565">
        <v>23</v>
      </c>
      <c r="M4565">
        <v>35.091683070388903</v>
      </c>
    </row>
    <row r="4566" spans="1:13" hidden="1" outlineLevel="3" x14ac:dyDescent="0.2">
      <c r="A4566">
        <v>1984</v>
      </c>
      <c r="B4566">
        <v>102</v>
      </c>
      <c r="C4566" t="s">
        <v>5157</v>
      </c>
      <c r="D4566">
        <v>62</v>
      </c>
      <c r="E4566" t="s">
        <v>5620</v>
      </c>
      <c r="F4566" t="s">
        <v>6067</v>
      </c>
      <c r="G4566" t="s">
        <v>156</v>
      </c>
      <c r="H4566">
        <v>114</v>
      </c>
      <c r="I4566">
        <v>48</v>
      </c>
      <c r="J4566">
        <v>6</v>
      </c>
      <c r="K4566">
        <v>4021</v>
      </c>
      <c r="L4566">
        <v>23</v>
      </c>
      <c r="M4566">
        <v>35.025623902092001</v>
      </c>
    </row>
    <row r="4567" spans="1:13" hidden="1" outlineLevel="3" x14ac:dyDescent="0.2">
      <c r="A4567">
        <v>1984</v>
      </c>
      <c r="B4567">
        <v>105</v>
      </c>
      <c r="C4567" t="s">
        <v>6070</v>
      </c>
      <c r="D4567">
        <v>65</v>
      </c>
      <c r="E4567" t="s">
        <v>5620</v>
      </c>
      <c r="F4567" t="s">
        <v>6071</v>
      </c>
      <c r="G4567" t="s">
        <v>156</v>
      </c>
      <c r="H4567">
        <v>114</v>
      </c>
      <c r="I4567">
        <v>55</v>
      </c>
      <c r="J4567">
        <v>39</v>
      </c>
      <c r="K4567">
        <v>4021</v>
      </c>
      <c r="L4567">
        <v>23</v>
      </c>
      <c r="M4567">
        <v>34.987274586152097</v>
      </c>
    </row>
    <row r="4568" spans="1:13" hidden="1" outlineLevel="3" x14ac:dyDescent="0.2">
      <c r="A4568">
        <v>1984</v>
      </c>
      <c r="B4568">
        <v>112</v>
      </c>
      <c r="C4568" t="s">
        <v>5386</v>
      </c>
      <c r="D4568">
        <v>67</v>
      </c>
      <c r="E4568" t="s">
        <v>5620</v>
      </c>
      <c r="F4568" t="s">
        <v>6079</v>
      </c>
      <c r="G4568" t="s">
        <v>156</v>
      </c>
      <c r="H4568">
        <v>115</v>
      </c>
      <c r="I4568">
        <v>10</v>
      </c>
      <c r="J4568">
        <v>4</v>
      </c>
      <c r="K4568">
        <v>4021</v>
      </c>
      <c r="L4568">
        <v>23</v>
      </c>
      <c r="M4568">
        <v>34.9142796499792</v>
      </c>
    </row>
    <row r="4569" spans="1:13" outlineLevel="2" collapsed="1" x14ac:dyDescent="0.2">
      <c r="E4569" s="10" t="s">
        <v>13232</v>
      </c>
      <c r="M4569">
        <f>SUBTOTAL(1,M4559:M4568)</f>
        <v>35.249242138051102</v>
      </c>
    </row>
    <row r="4570" spans="1:13" hidden="1" outlineLevel="3" x14ac:dyDescent="0.2">
      <c r="A4570">
        <v>1984</v>
      </c>
      <c r="B4570">
        <v>1</v>
      </c>
      <c r="C4570" t="s">
        <v>5798</v>
      </c>
      <c r="D4570">
        <v>1</v>
      </c>
      <c r="E4570" t="s">
        <v>5925</v>
      </c>
      <c r="F4570" t="s">
        <v>5926</v>
      </c>
      <c r="G4570" t="s">
        <v>156</v>
      </c>
      <c r="H4570">
        <v>112</v>
      </c>
      <c r="I4570">
        <v>3</v>
      </c>
      <c r="J4570">
        <v>40</v>
      </c>
      <c r="K4570">
        <v>4021</v>
      </c>
      <c r="L4570">
        <v>23</v>
      </c>
      <c r="M4570">
        <v>35.882207129046598</v>
      </c>
    </row>
    <row r="4571" spans="1:13" hidden="1" outlineLevel="3" x14ac:dyDescent="0.2">
      <c r="A4571">
        <v>1984</v>
      </c>
      <c r="B4571">
        <v>3</v>
      </c>
      <c r="C4571" t="s">
        <v>5929</v>
      </c>
      <c r="D4571">
        <v>10</v>
      </c>
      <c r="E4571" t="s">
        <v>5925</v>
      </c>
      <c r="F4571" t="s">
        <v>5930</v>
      </c>
      <c r="G4571" t="s">
        <v>156</v>
      </c>
      <c r="H4571">
        <v>112</v>
      </c>
      <c r="I4571">
        <v>15</v>
      </c>
      <c r="J4571">
        <v>26</v>
      </c>
      <c r="K4571">
        <v>4021</v>
      </c>
      <c r="L4571">
        <v>23</v>
      </c>
      <c r="M4571">
        <v>35.819521634341697</v>
      </c>
    </row>
    <row r="4572" spans="1:13" hidden="1" outlineLevel="3" x14ac:dyDescent="0.2">
      <c r="A4572">
        <v>1984</v>
      </c>
      <c r="B4572">
        <v>21</v>
      </c>
      <c r="C4572" t="s">
        <v>5886</v>
      </c>
      <c r="D4572">
        <v>5</v>
      </c>
      <c r="E4572" t="s">
        <v>5925</v>
      </c>
      <c r="F4572" t="s">
        <v>5959</v>
      </c>
      <c r="G4572" t="s">
        <v>156</v>
      </c>
      <c r="H4572">
        <v>112</v>
      </c>
      <c r="I4572">
        <v>55</v>
      </c>
      <c r="J4572">
        <v>33</v>
      </c>
      <c r="K4572">
        <v>4021</v>
      </c>
      <c r="L4572">
        <v>23</v>
      </c>
      <c r="M4572">
        <v>35.6074414623167</v>
      </c>
    </row>
    <row r="4573" spans="1:13" hidden="1" outlineLevel="3" x14ac:dyDescent="0.2">
      <c r="A4573">
        <v>1984</v>
      </c>
      <c r="B4573">
        <v>28</v>
      </c>
      <c r="C4573" t="s">
        <v>5970</v>
      </c>
      <c r="D4573">
        <v>2</v>
      </c>
      <c r="E4573" t="s">
        <v>5925</v>
      </c>
      <c r="F4573" t="s">
        <v>5971</v>
      </c>
      <c r="G4573" t="s">
        <v>156</v>
      </c>
      <c r="H4573">
        <v>113</v>
      </c>
      <c r="I4573">
        <v>3</v>
      </c>
      <c r="J4573">
        <v>42</v>
      </c>
      <c r="K4573">
        <v>4021</v>
      </c>
      <c r="L4573">
        <v>23</v>
      </c>
      <c r="M4573">
        <v>35.564662352403502</v>
      </c>
    </row>
    <row r="4574" spans="1:13" hidden="1" outlineLevel="3" x14ac:dyDescent="0.2">
      <c r="A4574">
        <v>1984</v>
      </c>
      <c r="B4574">
        <v>35</v>
      </c>
      <c r="C4574" t="s">
        <v>5655</v>
      </c>
      <c r="D4574">
        <v>6</v>
      </c>
      <c r="E4574" t="s">
        <v>5925</v>
      </c>
      <c r="F4574" t="s">
        <v>5980</v>
      </c>
      <c r="G4574" t="s">
        <v>156</v>
      </c>
      <c r="H4574">
        <v>113</v>
      </c>
      <c r="I4574">
        <v>16</v>
      </c>
      <c r="J4574">
        <v>43</v>
      </c>
      <c r="K4574">
        <v>4021</v>
      </c>
      <c r="L4574">
        <v>23</v>
      </c>
      <c r="M4574">
        <v>35.4965510307673</v>
      </c>
    </row>
    <row r="4575" spans="1:13" hidden="1" outlineLevel="3" x14ac:dyDescent="0.2">
      <c r="A4575">
        <v>1984</v>
      </c>
      <c r="B4575">
        <v>46</v>
      </c>
      <c r="C4575" t="s">
        <v>5996</v>
      </c>
      <c r="D4575">
        <v>7</v>
      </c>
      <c r="E4575" t="s">
        <v>5925</v>
      </c>
      <c r="F4575" t="s">
        <v>5997</v>
      </c>
      <c r="G4575" t="s">
        <v>156</v>
      </c>
      <c r="H4575">
        <v>113</v>
      </c>
      <c r="I4575">
        <v>33</v>
      </c>
      <c r="J4575">
        <v>19</v>
      </c>
      <c r="K4575">
        <v>4021</v>
      </c>
      <c r="L4575">
        <v>23</v>
      </c>
      <c r="M4575">
        <v>35.410067050066097</v>
      </c>
    </row>
    <row r="4576" spans="1:13" hidden="1" outlineLevel="3" x14ac:dyDescent="0.2">
      <c r="A4576">
        <v>1984</v>
      </c>
      <c r="B4576">
        <v>55</v>
      </c>
      <c r="C4576" t="s">
        <v>5680</v>
      </c>
      <c r="D4576">
        <v>8</v>
      </c>
      <c r="E4576" t="s">
        <v>5925</v>
      </c>
      <c r="F4576" t="s">
        <v>6009</v>
      </c>
      <c r="G4576" t="s">
        <v>156</v>
      </c>
      <c r="H4576">
        <v>113</v>
      </c>
      <c r="I4576">
        <v>42</v>
      </c>
      <c r="J4576">
        <v>31</v>
      </c>
      <c r="K4576">
        <v>4021</v>
      </c>
      <c r="L4576">
        <v>23</v>
      </c>
      <c r="M4576">
        <v>35.362317424410797</v>
      </c>
    </row>
    <row r="4577" spans="1:13" hidden="1" outlineLevel="3" x14ac:dyDescent="0.2">
      <c r="A4577">
        <v>1984</v>
      </c>
      <c r="B4577">
        <v>72</v>
      </c>
      <c r="C4577" t="s">
        <v>5143</v>
      </c>
      <c r="D4577">
        <v>3</v>
      </c>
      <c r="E4577" t="s">
        <v>5925</v>
      </c>
      <c r="F4577" t="s">
        <v>6028</v>
      </c>
      <c r="G4577" t="s">
        <v>156</v>
      </c>
      <c r="H4577">
        <v>114</v>
      </c>
      <c r="I4577">
        <v>0</v>
      </c>
      <c r="J4577">
        <v>19</v>
      </c>
      <c r="K4577">
        <v>4021</v>
      </c>
      <c r="L4577">
        <v>23</v>
      </c>
      <c r="M4577">
        <v>35.2702969404437</v>
      </c>
    </row>
    <row r="4578" spans="1:13" hidden="1" outlineLevel="3" x14ac:dyDescent="0.2">
      <c r="A4578">
        <v>1984</v>
      </c>
      <c r="B4578">
        <v>80</v>
      </c>
      <c r="C4578" t="s">
        <v>5678</v>
      </c>
      <c r="D4578">
        <v>9</v>
      </c>
      <c r="E4578" t="s">
        <v>5925</v>
      </c>
      <c r="F4578" t="s">
        <v>6036</v>
      </c>
      <c r="G4578" t="s">
        <v>156</v>
      </c>
      <c r="H4578">
        <v>114</v>
      </c>
      <c r="I4578">
        <v>15</v>
      </c>
      <c r="J4578">
        <v>17</v>
      </c>
      <c r="K4578">
        <v>4021</v>
      </c>
      <c r="L4578">
        <v>23</v>
      </c>
      <c r="M4578">
        <v>35.193293736947403</v>
      </c>
    </row>
    <row r="4579" spans="1:13" hidden="1" outlineLevel="3" x14ac:dyDescent="0.2">
      <c r="A4579">
        <v>1984</v>
      </c>
      <c r="B4579">
        <v>121</v>
      </c>
      <c r="C4579" t="s">
        <v>5892</v>
      </c>
      <c r="D4579">
        <v>4</v>
      </c>
      <c r="E4579" t="s">
        <v>5925</v>
      </c>
      <c r="F4579" t="s">
        <v>6092</v>
      </c>
      <c r="G4579" t="s">
        <v>156</v>
      </c>
      <c r="H4579">
        <v>115</v>
      </c>
      <c r="I4579">
        <v>39</v>
      </c>
      <c r="J4579">
        <v>19</v>
      </c>
      <c r="K4579">
        <v>4021</v>
      </c>
      <c r="L4579">
        <v>23</v>
      </c>
      <c r="M4579">
        <v>34.767112035526999</v>
      </c>
    </row>
    <row r="4580" spans="1:13" outlineLevel="2" collapsed="1" x14ac:dyDescent="0.2">
      <c r="E4580" s="10" t="s">
        <v>13254</v>
      </c>
      <c r="M4580">
        <f>SUBTOTAL(1,M4570:M4579)</f>
        <v>35.437347079627088</v>
      </c>
    </row>
    <row r="4581" spans="1:13" hidden="1" outlineLevel="3" x14ac:dyDescent="0.2">
      <c r="A4581">
        <v>1984</v>
      </c>
      <c r="B4581">
        <v>6</v>
      </c>
      <c r="C4581" t="s">
        <v>5801</v>
      </c>
      <c r="D4581">
        <v>11</v>
      </c>
      <c r="E4581" t="s">
        <v>5934</v>
      </c>
      <c r="F4581" t="s">
        <v>5935</v>
      </c>
      <c r="G4581" t="s">
        <v>156</v>
      </c>
      <c r="H4581">
        <v>112</v>
      </c>
      <c r="I4581">
        <v>23</v>
      </c>
      <c r="J4581">
        <v>2</v>
      </c>
      <c r="K4581">
        <v>4021</v>
      </c>
      <c r="L4581">
        <v>23</v>
      </c>
      <c r="M4581">
        <v>35.779149838598798</v>
      </c>
    </row>
    <row r="4582" spans="1:13" hidden="1" outlineLevel="3" x14ac:dyDescent="0.2">
      <c r="A4582">
        <v>1984</v>
      </c>
      <c r="B4582">
        <v>34</v>
      </c>
      <c r="C4582" t="s">
        <v>5862</v>
      </c>
      <c r="D4582">
        <v>19</v>
      </c>
      <c r="E4582" t="s">
        <v>5934</v>
      </c>
      <c r="F4582" t="s">
        <v>5979</v>
      </c>
      <c r="G4582" t="s">
        <v>156</v>
      </c>
      <c r="H4582">
        <v>113</v>
      </c>
      <c r="I4582">
        <v>14</v>
      </c>
      <c r="J4582">
        <v>3</v>
      </c>
      <c r="K4582">
        <v>4021</v>
      </c>
      <c r="L4582">
        <v>23</v>
      </c>
      <c r="M4582">
        <v>35.510483437713802</v>
      </c>
    </row>
    <row r="4583" spans="1:13" hidden="1" outlineLevel="3" x14ac:dyDescent="0.2">
      <c r="A4583">
        <v>1984</v>
      </c>
      <c r="B4583">
        <v>41</v>
      </c>
      <c r="C4583" t="s">
        <v>5989</v>
      </c>
      <c r="D4583">
        <v>18</v>
      </c>
      <c r="E4583" t="s">
        <v>5934</v>
      </c>
      <c r="F4583" t="s">
        <v>5990</v>
      </c>
      <c r="G4583" t="s">
        <v>156</v>
      </c>
      <c r="H4583">
        <v>113</v>
      </c>
      <c r="I4583">
        <v>27</v>
      </c>
      <c r="J4583">
        <v>42</v>
      </c>
      <c r="K4583">
        <v>4021</v>
      </c>
      <c r="L4583">
        <v>23</v>
      </c>
      <c r="M4583">
        <v>35.439281989511798</v>
      </c>
    </row>
    <row r="4584" spans="1:13" hidden="1" outlineLevel="3" x14ac:dyDescent="0.2">
      <c r="A4584">
        <v>1984</v>
      </c>
      <c r="B4584">
        <v>51</v>
      </c>
      <c r="C4584" t="s">
        <v>4616</v>
      </c>
      <c r="D4584">
        <v>12</v>
      </c>
      <c r="E4584" t="s">
        <v>5934</v>
      </c>
      <c r="F4584" t="s">
        <v>6004</v>
      </c>
      <c r="G4584" t="s">
        <v>156</v>
      </c>
      <c r="H4584">
        <v>113</v>
      </c>
      <c r="I4584">
        <v>37</v>
      </c>
      <c r="J4584">
        <v>33</v>
      </c>
      <c r="K4584">
        <v>4021</v>
      </c>
      <c r="L4584">
        <v>23</v>
      </c>
      <c r="M4584">
        <v>35.388079295348</v>
      </c>
    </row>
    <row r="4585" spans="1:13" hidden="1" outlineLevel="3" x14ac:dyDescent="0.2">
      <c r="A4585">
        <v>1984</v>
      </c>
      <c r="B4585">
        <v>52</v>
      </c>
      <c r="C4585" t="s">
        <v>6005</v>
      </c>
      <c r="D4585">
        <v>14</v>
      </c>
      <c r="E4585" t="s">
        <v>5934</v>
      </c>
      <c r="F4585" t="s">
        <v>6006</v>
      </c>
      <c r="G4585" t="s">
        <v>156</v>
      </c>
      <c r="H4585">
        <v>113</v>
      </c>
      <c r="I4585">
        <v>41</v>
      </c>
      <c r="J4585">
        <v>3</v>
      </c>
      <c r="K4585">
        <v>4021</v>
      </c>
      <c r="L4585">
        <v>23</v>
      </c>
      <c r="M4585">
        <v>35.369921053210199</v>
      </c>
    </row>
    <row r="4586" spans="1:13" hidden="1" outlineLevel="3" x14ac:dyDescent="0.2">
      <c r="A4586">
        <v>1984</v>
      </c>
      <c r="B4586">
        <v>53</v>
      </c>
      <c r="C4586" t="s">
        <v>5877</v>
      </c>
      <c r="D4586">
        <v>16</v>
      </c>
      <c r="E4586" t="s">
        <v>5934</v>
      </c>
      <c r="F4586" t="s">
        <v>6007</v>
      </c>
      <c r="G4586" t="s">
        <v>156</v>
      </c>
      <c r="H4586">
        <v>113</v>
      </c>
      <c r="I4586">
        <v>41</v>
      </c>
      <c r="J4586">
        <v>10</v>
      </c>
      <c r="K4586">
        <v>4021</v>
      </c>
      <c r="L4586">
        <v>23</v>
      </c>
      <c r="M4586">
        <v>35.3693160993964</v>
      </c>
    </row>
    <row r="4587" spans="1:13" hidden="1" outlineLevel="3" x14ac:dyDescent="0.2">
      <c r="A4587">
        <v>1984</v>
      </c>
      <c r="B4587">
        <v>71</v>
      </c>
      <c r="C4587" t="s">
        <v>5875</v>
      </c>
      <c r="D4587">
        <v>17</v>
      </c>
      <c r="E4587" t="s">
        <v>5934</v>
      </c>
      <c r="F4587" t="s">
        <v>6027</v>
      </c>
      <c r="G4587" t="s">
        <v>156</v>
      </c>
      <c r="H4587">
        <v>113</v>
      </c>
      <c r="I4587">
        <v>58</v>
      </c>
      <c r="J4587">
        <v>57</v>
      </c>
      <c r="K4587">
        <v>4021</v>
      </c>
      <c r="L4587">
        <v>23</v>
      </c>
      <c r="M4587">
        <v>35.277345206500897</v>
      </c>
    </row>
    <row r="4588" spans="1:13" hidden="1" outlineLevel="3" x14ac:dyDescent="0.2">
      <c r="A4588">
        <v>1984</v>
      </c>
      <c r="B4588">
        <v>87</v>
      </c>
      <c r="C4588" t="s">
        <v>5871</v>
      </c>
      <c r="D4588">
        <v>15</v>
      </c>
      <c r="E4588" t="s">
        <v>5934</v>
      </c>
      <c r="F4588" t="s">
        <v>6045</v>
      </c>
      <c r="G4588" t="s">
        <v>156</v>
      </c>
      <c r="H4588">
        <v>114</v>
      </c>
      <c r="I4588">
        <v>24</v>
      </c>
      <c r="J4588">
        <v>31</v>
      </c>
      <c r="K4588">
        <v>4021</v>
      </c>
      <c r="L4588">
        <v>23</v>
      </c>
      <c r="M4588">
        <v>35.145955893957002</v>
      </c>
    </row>
    <row r="4589" spans="1:13" outlineLevel="2" collapsed="1" x14ac:dyDescent="0.2">
      <c r="E4589" s="10" t="s">
        <v>13255</v>
      </c>
      <c r="M4589">
        <f>SUBTOTAL(1,M4581:M4588)</f>
        <v>35.409941601779614</v>
      </c>
    </row>
    <row r="4590" spans="1:13" hidden="1" outlineLevel="3" x14ac:dyDescent="0.2">
      <c r="A4590">
        <v>1984</v>
      </c>
      <c r="B4590">
        <v>5</v>
      </c>
      <c r="C4590" t="s">
        <v>5118</v>
      </c>
      <c r="D4590">
        <v>51</v>
      </c>
      <c r="E4590" t="s">
        <v>5932</v>
      </c>
      <c r="F4590" t="s">
        <v>5933</v>
      </c>
      <c r="G4590" t="s">
        <v>156</v>
      </c>
      <c r="H4590">
        <v>112</v>
      </c>
      <c r="I4590">
        <v>20</v>
      </c>
      <c r="J4590">
        <v>15</v>
      </c>
      <c r="K4590">
        <v>4021</v>
      </c>
      <c r="L4590">
        <v>23</v>
      </c>
      <c r="M4590">
        <v>35.793924557694403</v>
      </c>
    </row>
    <row r="4591" spans="1:13" hidden="1" outlineLevel="3" x14ac:dyDescent="0.2">
      <c r="A4591">
        <v>1984</v>
      </c>
      <c r="B4591">
        <v>13</v>
      </c>
      <c r="C4591" t="s">
        <v>5947</v>
      </c>
      <c r="D4591">
        <v>57</v>
      </c>
      <c r="E4591" t="s">
        <v>5932</v>
      </c>
      <c r="F4591" t="s">
        <v>5948</v>
      </c>
      <c r="G4591" t="s">
        <v>156</v>
      </c>
      <c r="H4591">
        <v>112</v>
      </c>
      <c r="I4591">
        <v>37</v>
      </c>
      <c r="J4591">
        <v>21</v>
      </c>
      <c r="K4591">
        <v>4021</v>
      </c>
      <c r="L4591">
        <v>23</v>
      </c>
      <c r="M4591">
        <v>35.703345246287299</v>
      </c>
    </row>
    <row r="4592" spans="1:13" hidden="1" outlineLevel="3" x14ac:dyDescent="0.2">
      <c r="A4592">
        <v>1984</v>
      </c>
      <c r="B4592">
        <v>14</v>
      </c>
      <c r="C4592" t="s">
        <v>5834</v>
      </c>
      <c r="D4592">
        <v>54</v>
      </c>
      <c r="E4592" t="s">
        <v>5932</v>
      </c>
      <c r="F4592" t="s">
        <v>5949</v>
      </c>
      <c r="G4592" t="s">
        <v>156</v>
      </c>
      <c r="H4592">
        <v>112</v>
      </c>
      <c r="I4592">
        <v>40</v>
      </c>
      <c r="J4592">
        <v>8</v>
      </c>
      <c r="K4592">
        <v>4021</v>
      </c>
      <c r="L4592">
        <v>23</v>
      </c>
      <c r="M4592">
        <v>35.6886451943748</v>
      </c>
    </row>
    <row r="4593" spans="1:13" hidden="1" outlineLevel="3" x14ac:dyDescent="0.2">
      <c r="A4593">
        <v>1984</v>
      </c>
      <c r="B4593">
        <v>23</v>
      </c>
      <c r="C4593" t="s">
        <v>5962</v>
      </c>
      <c r="D4593">
        <v>60</v>
      </c>
      <c r="E4593" t="s">
        <v>5932</v>
      </c>
      <c r="F4593" t="s">
        <v>5963</v>
      </c>
      <c r="G4593" t="s">
        <v>156</v>
      </c>
      <c r="H4593">
        <v>112</v>
      </c>
      <c r="I4593">
        <v>56</v>
      </c>
      <c r="J4593">
        <v>58</v>
      </c>
      <c r="K4593">
        <v>4021</v>
      </c>
      <c r="L4593">
        <v>23</v>
      </c>
      <c r="M4593">
        <v>35.599998032551397</v>
      </c>
    </row>
    <row r="4594" spans="1:13" hidden="1" outlineLevel="3" x14ac:dyDescent="0.2">
      <c r="A4594">
        <v>1984</v>
      </c>
      <c r="B4594">
        <v>29</v>
      </c>
      <c r="C4594" t="s">
        <v>5972</v>
      </c>
      <c r="D4594">
        <v>58</v>
      </c>
      <c r="E4594" t="s">
        <v>5932</v>
      </c>
      <c r="F4594" t="s">
        <v>5973</v>
      </c>
      <c r="G4594" t="s">
        <v>156</v>
      </c>
      <c r="H4594">
        <v>113</v>
      </c>
      <c r="I4594">
        <v>9</v>
      </c>
      <c r="J4594">
        <v>18</v>
      </c>
      <c r="K4594">
        <v>4021</v>
      </c>
      <c r="L4594">
        <v>23</v>
      </c>
      <c r="M4594">
        <v>35.535327647916503</v>
      </c>
    </row>
    <row r="4595" spans="1:13" hidden="1" outlineLevel="3" x14ac:dyDescent="0.2">
      <c r="A4595">
        <v>1984</v>
      </c>
      <c r="B4595">
        <v>31</v>
      </c>
      <c r="C4595" t="s">
        <v>5489</v>
      </c>
      <c r="D4595">
        <v>53</v>
      </c>
      <c r="E4595" t="s">
        <v>5932</v>
      </c>
      <c r="F4595" t="s">
        <v>5976</v>
      </c>
      <c r="G4595" t="s">
        <v>156</v>
      </c>
      <c r="H4595">
        <v>113</v>
      </c>
      <c r="I4595">
        <v>10</v>
      </c>
      <c r="J4595">
        <v>43</v>
      </c>
      <c r="K4595">
        <v>4021</v>
      </c>
      <c r="L4595">
        <v>23</v>
      </c>
      <c r="M4595">
        <v>35.527914334029497</v>
      </c>
    </row>
    <row r="4596" spans="1:13" hidden="1" outlineLevel="3" x14ac:dyDescent="0.2">
      <c r="A4596">
        <v>1984</v>
      </c>
      <c r="B4596">
        <v>63</v>
      </c>
      <c r="C4596" t="s">
        <v>5921</v>
      </c>
      <c r="D4596">
        <v>56</v>
      </c>
      <c r="E4596" t="s">
        <v>5932</v>
      </c>
      <c r="F4596" t="s">
        <v>6018</v>
      </c>
      <c r="G4596" t="s">
        <v>156</v>
      </c>
      <c r="H4596">
        <v>113</v>
      </c>
      <c r="I4596">
        <v>52</v>
      </c>
      <c r="J4596">
        <v>47</v>
      </c>
      <c r="K4596">
        <v>4021</v>
      </c>
      <c r="L4596">
        <v>23</v>
      </c>
      <c r="M4596">
        <v>35.309183422080302</v>
      </c>
    </row>
    <row r="4597" spans="1:13" hidden="1" outlineLevel="3" x14ac:dyDescent="0.2">
      <c r="A4597">
        <v>1984</v>
      </c>
      <c r="B4597">
        <v>79</v>
      </c>
      <c r="C4597" t="s">
        <v>5719</v>
      </c>
      <c r="D4597">
        <v>55</v>
      </c>
      <c r="E4597" t="s">
        <v>5932</v>
      </c>
      <c r="F4597" t="s">
        <v>6035</v>
      </c>
      <c r="G4597" t="s">
        <v>156</v>
      </c>
      <c r="H4597">
        <v>114</v>
      </c>
      <c r="I4597">
        <v>15</v>
      </c>
      <c r="J4597">
        <v>9</v>
      </c>
      <c r="K4597">
        <v>4021</v>
      </c>
      <c r="L4597">
        <v>23</v>
      </c>
      <c r="M4597">
        <v>35.193978249928797</v>
      </c>
    </row>
    <row r="4598" spans="1:13" hidden="1" outlineLevel="3" x14ac:dyDescent="0.2">
      <c r="A4598">
        <v>1984</v>
      </c>
      <c r="B4598">
        <v>96</v>
      </c>
      <c r="C4598" t="s">
        <v>5544</v>
      </c>
      <c r="D4598">
        <v>59</v>
      </c>
      <c r="E4598" t="s">
        <v>5932</v>
      </c>
      <c r="F4598" t="s">
        <v>6059</v>
      </c>
      <c r="G4598" t="s">
        <v>156</v>
      </c>
      <c r="H4598">
        <v>114</v>
      </c>
      <c r="I4598">
        <v>35</v>
      </c>
      <c r="J4598">
        <v>13</v>
      </c>
      <c r="K4598">
        <v>4021</v>
      </c>
      <c r="L4598">
        <v>23</v>
      </c>
      <c r="M4598">
        <v>35.091257730059397</v>
      </c>
    </row>
    <row r="4599" spans="1:13" outlineLevel="2" collapsed="1" x14ac:dyDescent="0.2">
      <c r="E4599" s="10" t="s">
        <v>13256</v>
      </c>
      <c r="M4599">
        <f>SUBTOTAL(1,M4590:M4598)</f>
        <v>35.493730490546938</v>
      </c>
    </row>
    <row r="4600" spans="1:13" hidden="1" outlineLevel="3" x14ac:dyDescent="0.2">
      <c r="A4600">
        <v>1984</v>
      </c>
      <c r="B4600">
        <v>9</v>
      </c>
      <c r="C4600" t="s">
        <v>5203</v>
      </c>
      <c r="D4600">
        <v>91</v>
      </c>
      <c r="E4600" t="s">
        <v>5939</v>
      </c>
      <c r="F4600" t="s">
        <v>5940</v>
      </c>
      <c r="G4600" t="s">
        <v>156</v>
      </c>
      <c r="H4600">
        <v>112</v>
      </c>
      <c r="I4600">
        <v>32</v>
      </c>
      <c r="J4600">
        <v>52</v>
      </c>
      <c r="K4600">
        <v>4021</v>
      </c>
      <c r="L4600">
        <v>23</v>
      </c>
      <c r="M4600">
        <v>35.727049253156601</v>
      </c>
    </row>
    <row r="4601" spans="1:13" hidden="1" outlineLevel="3" x14ac:dyDescent="0.2">
      <c r="A4601">
        <v>1984</v>
      </c>
      <c r="B4601">
        <v>42</v>
      </c>
      <c r="C4601" t="s">
        <v>5684</v>
      </c>
      <c r="D4601">
        <v>97</v>
      </c>
      <c r="E4601" t="s">
        <v>5939</v>
      </c>
      <c r="F4601" t="s">
        <v>5991</v>
      </c>
      <c r="G4601" t="s">
        <v>156</v>
      </c>
      <c r="H4601">
        <v>113</v>
      </c>
      <c r="I4601">
        <v>27</v>
      </c>
      <c r="J4601">
        <v>53</v>
      </c>
      <c r="K4601">
        <v>4021</v>
      </c>
      <c r="L4601">
        <v>23</v>
      </c>
      <c r="M4601">
        <v>35.438327625081698</v>
      </c>
    </row>
    <row r="4602" spans="1:13" hidden="1" outlineLevel="3" x14ac:dyDescent="0.2">
      <c r="A4602">
        <v>1984</v>
      </c>
      <c r="B4602">
        <v>45</v>
      </c>
      <c r="C4602" t="s">
        <v>5994</v>
      </c>
      <c r="D4602">
        <v>95</v>
      </c>
      <c r="E4602" t="s">
        <v>5939</v>
      </c>
      <c r="F4602" t="s">
        <v>5995</v>
      </c>
      <c r="G4602" t="s">
        <v>156</v>
      </c>
      <c r="H4602">
        <v>113</v>
      </c>
      <c r="I4602">
        <v>32</v>
      </c>
      <c r="J4602">
        <v>15</v>
      </c>
      <c r="K4602">
        <v>4021</v>
      </c>
      <c r="L4602">
        <v>23</v>
      </c>
      <c r="M4602">
        <v>35.415611582076401</v>
      </c>
    </row>
    <row r="4603" spans="1:13" hidden="1" outlineLevel="3" x14ac:dyDescent="0.2">
      <c r="A4603">
        <v>1984</v>
      </c>
      <c r="B4603">
        <v>88</v>
      </c>
      <c r="C4603" t="s">
        <v>5233</v>
      </c>
      <c r="D4603">
        <v>92</v>
      </c>
      <c r="E4603" t="s">
        <v>5939</v>
      </c>
      <c r="F4603" t="s">
        <v>6046</v>
      </c>
      <c r="G4603" t="s">
        <v>156</v>
      </c>
      <c r="H4603">
        <v>114</v>
      </c>
      <c r="I4603">
        <v>27</v>
      </c>
      <c r="J4603">
        <v>35</v>
      </c>
      <c r="K4603">
        <v>4021</v>
      </c>
      <c r="L4603">
        <v>23</v>
      </c>
      <c r="M4603">
        <v>35.130261736903996</v>
      </c>
    </row>
    <row r="4604" spans="1:13" outlineLevel="2" collapsed="1" x14ac:dyDescent="0.2">
      <c r="E4604" s="10" t="s">
        <v>13257</v>
      </c>
      <c r="M4604">
        <f>SUBTOTAL(1,M4600:M4603)</f>
        <v>35.427812549304676</v>
      </c>
    </row>
    <row r="4605" spans="1:13" hidden="1" outlineLevel="3" x14ac:dyDescent="0.2">
      <c r="A4605">
        <v>1984</v>
      </c>
      <c r="B4605">
        <v>77</v>
      </c>
      <c r="C4605" t="s">
        <v>5380</v>
      </c>
      <c r="D4605">
        <v>71</v>
      </c>
      <c r="E4605" t="s">
        <v>6033</v>
      </c>
      <c r="F4605" t="s">
        <v>6034</v>
      </c>
      <c r="G4605" t="s">
        <v>156</v>
      </c>
      <c r="H4605">
        <v>114</v>
      </c>
      <c r="I4605">
        <v>11</v>
      </c>
      <c r="J4605">
        <v>53</v>
      </c>
      <c r="K4605">
        <v>4021</v>
      </c>
      <c r="L4605">
        <v>23</v>
      </c>
      <c r="M4605">
        <v>35.210757139764397</v>
      </c>
    </row>
    <row r="4606" spans="1:13" hidden="1" outlineLevel="3" x14ac:dyDescent="0.2">
      <c r="A4606">
        <v>1984</v>
      </c>
      <c r="B4606">
        <v>83</v>
      </c>
      <c r="C4606" t="s">
        <v>6040</v>
      </c>
      <c r="D4606">
        <v>74</v>
      </c>
      <c r="E4606" t="s">
        <v>6033</v>
      </c>
      <c r="F4606" t="s">
        <v>6041</v>
      </c>
      <c r="G4606" t="s">
        <v>156</v>
      </c>
      <c r="H4606">
        <v>114</v>
      </c>
      <c r="I4606">
        <v>16</v>
      </c>
      <c r="J4606">
        <v>42</v>
      </c>
      <c r="K4606">
        <v>4021</v>
      </c>
      <c r="L4606">
        <v>23</v>
      </c>
      <c r="M4606">
        <v>35.186022430615303</v>
      </c>
    </row>
    <row r="4607" spans="1:13" hidden="1" outlineLevel="3" x14ac:dyDescent="0.2">
      <c r="A4607">
        <v>1984</v>
      </c>
      <c r="B4607">
        <v>94</v>
      </c>
      <c r="C4607" t="s">
        <v>6055</v>
      </c>
      <c r="D4607">
        <v>80</v>
      </c>
      <c r="E4607" t="s">
        <v>6033</v>
      </c>
      <c r="F4607" t="s">
        <v>6056</v>
      </c>
      <c r="G4607" t="s">
        <v>156</v>
      </c>
      <c r="H4607">
        <v>114</v>
      </c>
      <c r="I4607">
        <v>33</v>
      </c>
      <c r="J4607">
        <v>6</v>
      </c>
      <c r="K4607">
        <v>4021</v>
      </c>
      <c r="L4607">
        <v>23</v>
      </c>
      <c r="M4607">
        <v>35.102064570572203</v>
      </c>
    </row>
    <row r="4608" spans="1:13" hidden="1" outlineLevel="3" x14ac:dyDescent="0.2">
      <c r="A4608">
        <v>1984</v>
      </c>
      <c r="B4608">
        <v>115</v>
      </c>
      <c r="C4608" t="s">
        <v>5291</v>
      </c>
      <c r="D4608">
        <v>78</v>
      </c>
      <c r="E4608" t="s">
        <v>6033</v>
      </c>
      <c r="F4608" t="s">
        <v>6082</v>
      </c>
      <c r="G4608" t="s">
        <v>156</v>
      </c>
      <c r="H4608">
        <v>115</v>
      </c>
      <c r="I4608">
        <v>12</v>
      </c>
      <c r="J4608">
        <v>56</v>
      </c>
      <c r="K4608">
        <v>4021</v>
      </c>
      <c r="L4608">
        <v>23</v>
      </c>
      <c r="M4608">
        <v>34.8998013385538</v>
      </c>
    </row>
    <row r="4609" spans="1:13" hidden="1" outlineLevel="3" x14ac:dyDescent="0.2">
      <c r="A4609">
        <v>1984</v>
      </c>
      <c r="B4609">
        <v>117</v>
      </c>
      <c r="C4609" t="s">
        <v>6084</v>
      </c>
      <c r="D4609">
        <v>72</v>
      </c>
      <c r="E4609" t="s">
        <v>6033</v>
      </c>
      <c r="F4609" t="s">
        <v>6085</v>
      </c>
      <c r="G4609" t="s">
        <v>156</v>
      </c>
      <c r="H4609">
        <v>115</v>
      </c>
      <c r="I4609">
        <v>28</v>
      </c>
      <c r="J4609">
        <v>58</v>
      </c>
      <c r="K4609">
        <v>4021</v>
      </c>
      <c r="L4609">
        <v>23</v>
      </c>
      <c r="M4609">
        <v>34.819044686797902</v>
      </c>
    </row>
    <row r="4610" spans="1:13" hidden="1" outlineLevel="3" x14ac:dyDescent="0.2">
      <c r="A4610">
        <v>1984</v>
      </c>
      <c r="B4610">
        <v>118</v>
      </c>
      <c r="C4610" t="s">
        <v>6086</v>
      </c>
      <c r="D4610">
        <v>73</v>
      </c>
      <c r="E4610" t="s">
        <v>6033</v>
      </c>
      <c r="F4610" t="s">
        <v>6087</v>
      </c>
      <c r="G4610" t="s">
        <v>156</v>
      </c>
      <c r="H4610">
        <v>115</v>
      </c>
      <c r="I4610">
        <v>29</v>
      </c>
      <c r="J4610">
        <v>17</v>
      </c>
      <c r="K4610">
        <v>4021</v>
      </c>
      <c r="L4610">
        <v>23</v>
      </c>
      <c r="M4610">
        <v>34.8174534644034</v>
      </c>
    </row>
    <row r="4611" spans="1:13" hidden="1" outlineLevel="3" x14ac:dyDescent="0.2">
      <c r="A4611">
        <v>1984</v>
      </c>
      <c r="B4611">
        <v>119</v>
      </c>
      <c r="C4611" t="s">
        <v>6088</v>
      </c>
      <c r="D4611">
        <v>79</v>
      </c>
      <c r="E4611" t="s">
        <v>6033</v>
      </c>
      <c r="F4611" t="s">
        <v>6089</v>
      </c>
      <c r="G4611" t="s">
        <v>156</v>
      </c>
      <c r="H4611">
        <v>115</v>
      </c>
      <c r="I4611">
        <v>31</v>
      </c>
      <c r="J4611">
        <v>6</v>
      </c>
      <c r="K4611">
        <v>4021</v>
      </c>
      <c r="L4611">
        <v>23</v>
      </c>
      <c r="M4611">
        <v>34.808327682474598</v>
      </c>
    </row>
    <row r="4612" spans="1:13" hidden="1" outlineLevel="3" x14ac:dyDescent="0.2">
      <c r="A4612">
        <v>1984</v>
      </c>
      <c r="B4612">
        <v>122</v>
      </c>
      <c r="C4612" t="s">
        <v>6093</v>
      </c>
      <c r="D4612">
        <v>77</v>
      </c>
      <c r="E4612" t="s">
        <v>6033</v>
      </c>
      <c r="F4612" t="s">
        <v>6094</v>
      </c>
      <c r="G4612" t="s">
        <v>156</v>
      </c>
      <c r="H4612">
        <v>115</v>
      </c>
      <c r="I4612">
        <v>43</v>
      </c>
      <c r="J4612">
        <v>45</v>
      </c>
      <c r="K4612">
        <v>4021</v>
      </c>
      <c r="L4612">
        <v>23</v>
      </c>
      <c r="M4612">
        <v>34.744914491449101</v>
      </c>
    </row>
    <row r="4613" spans="1:13" outlineLevel="2" collapsed="1" x14ac:dyDescent="0.2">
      <c r="E4613" s="10" t="s">
        <v>13258</v>
      </c>
      <c r="M4613">
        <f>SUBTOTAL(1,M4605:M4612)</f>
        <v>34.948548225578833</v>
      </c>
    </row>
    <row r="4614" spans="1:13" hidden="1" outlineLevel="3" x14ac:dyDescent="0.2">
      <c r="A4614">
        <v>1984</v>
      </c>
      <c r="B4614">
        <v>37</v>
      </c>
      <c r="C4614" t="s">
        <v>5565</v>
      </c>
      <c r="D4614">
        <v>44</v>
      </c>
      <c r="E4614" t="s">
        <v>5983</v>
      </c>
      <c r="F4614" t="s">
        <v>5984</v>
      </c>
      <c r="G4614" t="s">
        <v>156</v>
      </c>
      <c r="H4614">
        <v>113</v>
      </c>
      <c r="I4614">
        <v>21</v>
      </c>
      <c r="J4614">
        <v>2</v>
      </c>
      <c r="K4614">
        <v>4021</v>
      </c>
      <c r="L4614">
        <v>23</v>
      </c>
      <c r="M4614">
        <v>35.474021104636002</v>
      </c>
    </row>
    <row r="4615" spans="1:13" hidden="1" outlineLevel="3" x14ac:dyDescent="0.2">
      <c r="A4615">
        <v>1984</v>
      </c>
      <c r="B4615">
        <v>67</v>
      </c>
      <c r="C4615" t="s">
        <v>5778</v>
      </c>
      <c r="D4615">
        <v>43</v>
      </c>
      <c r="E4615" t="s">
        <v>5983</v>
      </c>
      <c r="F4615" t="s">
        <v>6022</v>
      </c>
      <c r="G4615" t="s">
        <v>156</v>
      </c>
      <c r="H4615">
        <v>113</v>
      </c>
      <c r="I4615">
        <v>55</v>
      </c>
      <c r="J4615">
        <v>44</v>
      </c>
      <c r="K4615">
        <v>4021</v>
      </c>
      <c r="L4615">
        <v>23</v>
      </c>
      <c r="M4615">
        <v>35.293945541078202</v>
      </c>
    </row>
    <row r="4616" spans="1:13" hidden="1" outlineLevel="3" x14ac:dyDescent="0.2">
      <c r="A4616">
        <v>1984</v>
      </c>
      <c r="B4616">
        <v>69</v>
      </c>
      <c r="C4616" t="s">
        <v>6024</v>
      </c>
      <c r="D4616">
        <v>45</v>
      </c>
      <c r="E4616" t="s">
        <v>5983</v>
      </c>
      <c r="F4616" t="s">
        <v>6025</v>
      </c>
      <c r="G4616" t="s">
        <v>156</v>
      </c>
      <c r="H4616">
        <v>113</v>
      </c>
      <c r="I4616">
        <v>57</v>
      </c>
      <c r="J4616">
        <v>38</v>
      </c>
      <c r="K4616">
        <v>4021</v>
      </c>
      <c r="L4616">
        <v>23</v>
      </c>
      <c r="M4616">
        <v>35.284138273964103</v>
      </c>
    </row>
    <row r="4617" spans="1:13" hidden="1" outlineLevel="3" x14ac:dyDescent="0.2">
      <c r="A4617">
        <v>1984</v>
      </c>
      <c r="B4617">
        <v>85</v>
      </c>
      <c r="C4617" t="s">
        <v>5279</v>
      </c>
      <c r="D4617">
        <v>42</v>
      </c>
      <c r="E4617" t="s">
        <v>5983</v>
      </c>
      <c r="F4617" t="s">
        <v>6043</v>
      </c>
      <c r="G4617" t="s">
        <v>156</v>
      </c>
      <c r="H4617">
        <v>114</v>
      </c>
      <c r="I4617">
        <v>20</v>
      </c>
      <c r="J4617">
        <v>58</v>
      </c>
      <c r="K4617">
        <v>4021</v>
      </c>
      <c r="L4617">
        <v>23</v>
      </c>
      <c r="M4617">
        <v>35.164141107424101</v>
      </c>
    </row>
    <row r="4618" spans="1:13" outlineLevel="2" collapsed="1" x14ac:dyDescent="0.2">
      <c r="E4618" s="10" t="s">
        <v>13259</v>
      </c>
      <c r="M4618">
        <f>SUBTOTAL(1,M4614:M4617)</f>
        <v>35.304061506775604</v>
      </c>
    </row>
    <row r="4619" spans="1:13" hidden="1" outlineLevel="3" x14ac:dyDescent="0.2">
      <c r="A4619">
        <v>1984</v>
      </c>
      <c r="B4619">
        <v>8</v>
      </c>
      <c r="C4619" t="s">
        <v>5937</v>
      </c>
      <c r="D4619">
        <v>81</v>
      </c>
      <c r="E4619" t="s">
        <v>5023</v>
      </c>
      <c r="F4619" t="s">
        <v>5938</v>
      </c>
      <c r="G4619" t="s">
        <v>156</v>
      </c>
      <c r="H4619">
        <v>112</v>
      </c>
      <c r="I4619">
        <v>29</v>
      </c>
      <c r="J4619">
        <v>57</v>
      </c>
      <c r="K4619">
        <v>4021</v>
      </c>
      <c r="L4619">
        <v>23</v>
      </c>
      <c r="M4619">
        <v>35.742486981384999</v>
      </c>
    </row>
    <row r="4620" spans="1:13" hidden="1" outlineLevel="3" x14ac:dyDescent="0.2">
      <c r="A4620">
        <v>1984</v>
      </c>
      <c r="B4620">
        <v>15</v>
      </c>
      <c r="C4620" t="s">
        <v>5825</v>
      </c>
      <c r="D4620">
        <v>88</v>
      </c>
      <c r="E4620" t="s">
        <v>5023</v>
      </c>
      <c r="F4620" t="s">
        <v>5950</v>
      </c>
      <c r="G4620" t="s">
        <v>156</v>
      </c>
      <c r="H4620">
        <v>112</v>
      </c>
      <c r="I4620">
        <v>41</v>
      </c>
      <c r="J4620">
        <v>29</v>
      </c>
      <c r="K4620">
        <v>4021</v>
      </c>
      <c r="L4620">
        <v>23</v>
      </c>
      <c r="M4620">
        <v>35.681519587664397</v>
      </c>
    </row>
    <row r="4621" spans="1:13" hidden="1" outlineLevel="3" x14ac:dyDescent="0.2">
      <c r="A4621">
        <v>1984</v>
      </c>
      <c r="B4621">
        <v>39</v>
      </c>
      <c r="C4621" t="s">
        <v>5986</v>
      </c>
      <c r="D4621">
        <v>87</v>
      </c>
      <c r="E4621" t="s">
        <v>5023</v>
      </c>
      <c r="F4621" t="s">
        <v>5987</v>
      </c>
      <c r="G4621" t="s">
        <v>156</v>
      </c>
      <c r="H4621">
        <v>113</v>
      </c>
      <c r="I4621">
        <v>26</v>
      </c>
      <c r="J4621">
        <v>39</v>
      </c>
      <c r="K4621">
        <v>4021</v>
      </c>
      <c r="L4621">
        <v>23</v>
      </c>
      <c r="M4621">
        <v>35.4447488852813</v>
      </c>
    </row>
    <row r="4622" spans="1:13" hidden="1" outlineLevel="3" x14ac:dyDescent="0.2">
      <c r="A4622">
        <v>1984</v>
      </c>
      <c r="B4622">
        <v>64</v>
      </c>
      <c r="C4622" t="s">
        <v>6019</v>
      </c>
      <c r="D4622">
        <v>86</v>
      </c>
      <c r="E4622" t="s">
        <v>5023</v>
      </c>
      <c r="F4622" t="s">
        <v>6020</v>
      </c>
      <c r="G4622" t="s">
        <v>156</v>
      </c>
      <c r="H4622">
        <v>113</v>
      </c>
      <c r="I4622">
        <v>53</v>
      </c>
      <c r="J4622">
        <v>11</v>
      </c>
      <c r="K4622">
        <v>4021</v>
      </c>
      <c r="L4622">
        <v>23</v>
      </c>
      <c r="M4622">
        <v>35.307116497679203</v>
      </c>
    </row>
    <row r="4623" spans="1:13" hidden="1" outlineLevel="3" x14ac:dyDescent="0.2">
      <c r="A4623">
        <v>1984</v>
      </c>
      <c r="B4623">
        <v>66</v>
      </c>
      <c r="C4623" t="s">
        <v>5708</v>
      </c>
      <c r="D4623">
        <v>83</v>
      </c>
      <c r="E4623" t="s">
        <v>5023</v>
      </c>
      <c r="F4623" t="s">
        <v>6022</v>
      </c>
      <c r="G4623" t="s">
        <v>156</v>
      </c>
      <c r="H4623">
        <v>113</v>
      </c>
      <c r="I4623">
        <v>55</v>
      </c>
      <c r="J4623">
        <v>44</v>
      </c>
      <c r="K4623">
        <v>4021</v>
      </c>
      <c r="L4623">
        <v>23</v>
      </c>
      <c r="M4623">
        <v>35.293945541078202</v>
      </c>
    </row>
    <row r="4624" spans="1:13" hidden="1" outlineLevel="3" x14ac:dyDescent="0.2">
      <c r="A4624">
        <v>1984</v>
      </c>
      <c r="B4624">
        <v>68</v>
      </c>
      <c r="C4624" t="s">
        <v>5108</v>
      </c>
      <c r="D4624">
        <v>89</v>
      </c>
      <c r="E4624" t="s">
        <v>5023</v>
      </c>
      <c r="F4624" t="s">
        <v>6023</v>
      </c>
      <c r="G4624" t="s">
        <v>156</v>
      </c>
      <c r="H4624">
        <v>113</v>
      </c>
      <c r="I4624">
        <v>56</v>
      </c>
      <c r="J4624">
        <v>5</v>
      </c>
      <c r="K4624">
        <v>4021</v>
      </c>
      <c r="L4624">
        <v>23</v>
      </c>
      <c r="M4624">
        <v>35.292138529616103</v>
      </c>
    </row>
    <row r="4625" spans="1:13" hidden="1" outlineLevel="3" x14ac:dyDescent="0.2">
      <c r="A4625">
        <v>1984</v>
      </c>
      <c r="B4625">
        <v>98</v>
      </c>
      <c r="C4625" t="s">
        <v>5134</v>
      </c>
      <c r="D4625">
        <v>82</v>
      </c>
      <c r="E4625" t="s">
        <v>5023</v>
      </c>
      <c r="F4625" t="s">
        <v>6061</v>
      </c>
      <c r="G4625" t="s">
        <v>156</v>
      </c>
      <c r="H4625">
        <v>114</v>
      </c>
      <c r="I4625">
        <v>39</v>
      </c>
      <c r="J4625">
        <v>5</v>
      </c>
      <c r="K4625">
        <v>4021</v>
      </c>
      <c r="L4625">
        <v>23</v>
      </c>
      <c r="M4625">
        <v>35.071533271147999</v>
      </c>
    </row>
    <row r="4626" spans="1:13" hidden="1" outlineLevel="3" x14ac:dyDescent="0.2">
      <c r="A4626">
        <v>1984</v>
      </c>
      <c r="B4626">
        <v>120</v>
      </c>
      <c r="C4626" t="s">
        <v>6090</v>
      </c>
      <c r="D4626">
        <v>90</v>
      </c>
      <c r="E4626" t="s">
        <v>5023</v>
      </c>
      <c r="F4626" t="s">
        <v>6091</v>
      </c>
      <c r="G4626" t="s">
        <v>156</v>
      </c>
      <c r="H4626">
        <v>115</v>
      </c>
      <c r="I4626">
        <v>33</v>
      </c>
      <c r="J4626">
        <v>51</v>
      </c>
      <c r="K4626">
        <v>4021</v>
      </c>
      <c r="L4626">
        <v>23</v>
      </c>
      <c r="M4626">
        <v>34.794522523561902</v>
      </c>
    </row>
    <row r="4627" spans="1:13" outlineLevel="2" collapsed="1" x14ac:dyDescent="0.2">
      <c r="E4627" s="10" t="s">
        <v>13192</v>
      </c>
      <c r="M4627">
        <f>SUBTOTAL(1,M4619:M4626)</f>
        <v>35.328501477176765</v>
      </c>
    </row>
    <row r="4628" spans="1:13" hidden="1" outlineLevel="3" x14ac:dyDescent="0.2">
      <c r="A4628">
        <v>1984</v>
      </c>
      <c r="B4628">
        <v>12</v>
      </c>
      <c r="C4628" t="s">
        <v>5945</v>
      </c>
      <c r="D4628">
        <v>142</v>
      </c>
      <c r="E4628" t="s">
        <v>5823</v>
      </c>
      <c r="F4628" t="s">
        <v>5946</v>
      </c>
      <c r="G4628" t="s">
        <v>156</v>
      </c>
      <c r="H4628">
        <v>112</v>
      </c>
      <c r="I4628">
        <v>37</v>
      </c>
      <c r="J4628">
        <v>12</v>
      </c>
      <c r="K4628">
        <v>4021</v>
      </c>
      <c r="L4628">
        <v>23</v>
      </c>
      <c r="M4628">
        <v>35.7041378085597</v>
      </c>
    </row>
    <row r="4629" spans="1:13" hidden="1" outlineLevel="3" x14ac:dyDescent="0.2">
      <c r="A4629">
        <v>1984</v>
      </c>
      <c r="B4629">
        <v>18</v>
      </c>
      <c r="C4629" t="s">
        <v>5954</v>
      </c>
      <c r="D4629">
        <v>146</v>
      </c>
      <c r="E4629" t="s">
        <v>5823</v>
      </c>
      <c r="F4629" t="s">
        <v>5955</v>
      </c>
      <c r="G4629" t="s">
        <v>156</v>
      </c>
      <c r="H4629">
        <v>112</v>
      </c>
      <c r="I4629">
        <v>49</v>
      </c>
      <c r="J4629">
        <v>13</v>
      </c>
      <c r="K4629">
        <v>4021</v>
      </c>
      <c r="L4629">
        <v>23</v>
      </c>
      <c r="M4629">
        <v>35.640756069756897</v>
      </c>
    </row>
    <row r="4630" spans="1:13" hidden="1" outlineLevel="3" x14ac:dyDescent="0.2">
      <c r="A4630">
        <v>1984</v>
      </c>
      <c r="B4630">
        <v>19</v>
      </c>
      <c r="C4630" t="s">
        <v>5956</v>
      </c>
      <c r="D4630">
        <v>143</v>
      </c>
      <c r="E4630" t="s">
        <v>5823</v>
      </c>
      <c r="F4630" t="s">
        <v>5957</v>
      </c>
      <c r="G4630" t="s">
        <v>156</v>
      </c>
      <c r="H4630">
        <v>112</v>
      </c>
      <c r="I4630">
        <v>53</v>
      </c>
      <c r="J4630">
        <v>5</v>
      </c>
      <c r="K4630">
        <v>4021</v>
      </c>
      <c r="L4630">
        <v>23</v>
      </c>
      <c r="M4630">
        <v>35.620409217859901</v>
      </c>
    </row>
    <row r="4631" spans="1:13" hidden="1" outlineLevel="3" x14ac:dyDescent="0.2">
      <c r="A4631">
        <v>1984</v>
      </c>
      <c r="B4631">
        <v>27</v>
      </c>
      <c r="C4631" t="s">
        <v>5968</v>
      </c>
      <c r="D4631">
        <v>141</v>
      </c>
      <c r="E4631" t="s">
        <v>5823</v>
      </c>
      <c r="F4631" t="s">
        <v>5969</v>
      </c>
      <c r="G4631" t="s">
        <v>156</v>
      </c>
      <c r="H4631">
        <v>113</v>
      </c>
      <c r="I4631">
        <v>2</v>
      </c>
      <c r="J4631">
        <v>10</v>
      </c>
      <c r="K4631">
        <v>4021</v>
      </c>
      <c r="L4631">
        <v>23</v>
      </c>
      <c r="M4631">
        <v>35.572702921878403</v>
      </c>
    </row>
    <row r="4632" spans="1:13" hidden="1" outlineLevel="3" x14ac:dyDescent="0.2">
      <c r="A4632">
        <v>1984</v>
      </c>
      <c r="B4632">
        <v>32</v>
      </c>
      <c r="C4632" t="s">
        <v>5880</v>
      </c>
      <c r="D4632">
        <v>144</v>
      </c>
      <c r="E4632" t="s">
        <v>5823</v>
      </c>
      <c r="F4632" t="s">
        <v>5977</v>
      </c>
      <c r="G4632" t="s">
        <v>156</v>
      </c>
      <c r="H4632">
        <v>113</v>
      </c>
      <c r="I4632">
        <v>10</v>
      </c>
      <c r="J4632">
        <v>57</v>
      </c>
      <c r="K4632">
        <v>4021</v>
      </c>
      <c r="L4632">
        <v>23</v>
      </c>
      <c r="M4632">
        <v>35.526693614295397</v>
      </c>
    </row>
    <row r="4633" spans="1:13" hidden="1" outlineLevel="3" x14ac:dyDescent="0.2">
      <c r="A4633">
        <v>1984</v>
      </c>
      <c r="B4633">
        <v>60</v>
      </c>
      <c r="C4633" t="s">
        <v>6014</v>
      </c>
      <c r="D4633">
        <v>148</v>
      </c>
      <c r="E4633" t="s">
        <v>5823</v>
      </c>
      <c r="F4633" t="s">
        <v>6015</v>
      </c>
      <c r="G4633" t="s">
        <v>156</v>
      </c>
      <c r="H4633">
        <v>113</v>
      </c>
      <c r="I4633">
        <v>47</v>
      </c>
      <c r="J4633">
        <v>35</v>
      </c>
      <c r="K4633">
        <v>4021</v>
      </c>
      <c r="L4633">
        <v>23</v>
      </c>
      <c r="M4633">
        <v>35.336075478146199</v>
      </c>
    </row>
    <row r="4634" spans="1:13" hidden="1" outlineLevel="3" x14ac:dyDescent="0.2">
      <c r="A4634">
        <v>1984</v>
      </c>
      <c r="B4634">
        <v>65</v>
      </c>
      <c r="C4634" t="s">
        <v>5890</v>
      </c>
      <c r="D4634">
        <v>149</v>
      </c>
      <c r="E4634" t="s">
        <v>5823</v>
      </c>
      <c r="F4634" t="s">
        <v>6021</v>
      </c>
      <c r="G4634" t="s">
        <v>156</v>
      </c>
      <c r="H4634">
        <v>113</v>
      </c>
      <c r="I4634">
        <v>53</v>
      </c>
      <c r="J4634">
        <v>39</v>
      </c>
      <c r="K4634">
        <v>4021</v>
      </c>
      <c r="L4634">
        <v>23</v>
      </c>
      <c r="M4634">
        <v>35.304705391701297</v>
      </c>
    </row>
    <row r="4635" spans="1:13" outlineLevel="2" collapsed="1" x14ac:dyDescent="0.2">
      <c r="E4635" s="10" t="s">
        <v>13245</v>
      </c>
      <c r="M4635">
        <f>SUBTOTAL(1,M4628:M4634)</f>
        <v>35.529354357456825</v>
      </c>
    </row>
    <row r="4636" spans="1:13" outlineLevel="1" x14ac:dyDescent="0.2">
      <c r="A4636" s="10" t="s">
        <v>12941</v>
      </c>
      <c r="M4636">
        <f>SUBTOTAL(1,M4497:M4634)</f>
        <v>35.306714848794826</v>
      </c>
    </row>
    <row r="4637" spans="1:13" hidden="1" outlineLevel="3" x14ac:dyDescent="0.2">
      <c r="A4637">
        <v>1985</v>
      </c>
      <c r="B4637">
        <v>7</v>
      </c>
      <c r="C4637" t="s">
        <v>5968</v>
      </c>
      <c r="D4637">
        <v>81</v>
      </c>
      <c r="E4637" t="s">
        <v>6106</v>
      </c>
      <c r="F4637" t="s">
        <v>6107</v>
      </c>
      <c r="G4637" t="s">
        <v>156</v>
      </c>
      <c r="H4637">
        <v>113</v>
      </c>
      <c r="I4637">
        <v>37</v>
      </c>
      <c r="J4637">
        <v>16</v>
      </c>
      <c r="K4637">
        <v>4109</v>
      </c>
      <c r="L4637">
        <v>22</v>
      </c>
      <c r="M4637">
        <v>36.164054019695001</v>
      </c>
    </row>
    <row r="4638" spans="1:13" hidden="1" outlineLevel="3" x14ac:dyDescent="0.2">
      <c r="A4638">
        <v>1985</v>
      </c>
      <c r="B4638">
        <v>8</v>
      </c>
      <c r="C4638" t="s">
        <v>6108</v>
      </c>
      <c r="D4638">
        <v>89</v>
      </c>
      <c r="E4638" t="s">
        <v>6106</v>
      </c>
      <c r="F4638" t="s">
        <v>6109</v>
      </c>
      <c r="G4638" t="s">
        <v>156</v>
      </c>
      <c r="H4638">
        <v>113</v>
      </c>
      <c r="I4638">
        <v>37</v>
      </c>
      <c r="J4638">
        <v>58</v>
      </c>
      <c r="K4638">
        <v>4109</v>
      </c>
      <c r="L4638">
        <v>22</v>
      </c>
      <c r="M4638">
        <v>36.160341059651202</v>
      </c>
    </row>
    <row r="4639" spans="1:13" hidden="1" outlineLevel="3" x14ac:dyDescent="0.2">
      <c r="A4639">
        <v>1985</v>
      </c>
      <c r="B4639">
        <v>41</v>
      </c>
      <c r="C4639" t="s">
        <v>6157</v>
      </c>
      <c r="D4639">
        <v>87</v>
      </c>
      <c r="E4639" t="s">
        <v>6106</v>
      </c>
      <c r="F4639" t="s">
        <v>6158</v>
      </c>
      <c r="G4639" t="s">
        <v>156</v>
      </c>
      <c r="H4639">
        <v>114</v>
      </c>
      <c r="I4639">
        <v>13</v>
      </c>
      <c r="J4639">
        <v>9</v>
      </c>
      <c r="K4639">
        <v>4109</v>
      </c>
      <c r="L4639">
        <v>22</v>
      </c>
      <c r="M4639">
        <v>35.974697766720404</v>
      </c>
    </row>
    <row r="4640" spans="1:13" hidden="1" outlineLevel="3" x14ac:dyDescent="0.2">
      <c r="A4640">
        <v>1985</v>
      </c>
      <c r="B4640">
        <v>43</v>
      </c>
      <c r="C4640" t="s">
        <v>5945</v>
      </c>
      <c r="D4640">
        <v>82</v>
      </c>
      <c r="E4640" t="s">
        <v>6106</v>
      </c>
      <c r="F4640" t="s">
        <v>6160</v>
      </c>
      <c r="G4640" t="s">
        <v>156</v>
      </c>
      <c r="H4640">
        <v>114</v>
      </c>
      <c r="I4640">
        <v>18</v>
      </c>
      <c r="J4640">
        <v>35</v>
      </c>
      <c r="K4640">
        <v>4109</v>
      </c>
      <c r="L4640">
        <v>22</v>
      </c>
      <c r="M4640">
        <v>35.946198801987698</v>
      </c>
    </row>
    <row r="4641" spans="1:13" hidden="1" outlineLevel="3" x14ac:dyDescent="0.2">
      <c r="A4641">
        <v>1985</v>
      </c>
      <c r="B4641">
        <v>66</v>
      </c>
      <c r="C4641" t="s">
        <v>6014</v>
      </c>
      <c r="D4641">
        <v>86</v>
      </c>
      <c r="E4641" t="s">
        <v>6106</v>
      </c>
      <c r="F4641" t="s">
        <v>3181</v>
      </c>
      <c r="G4641" t="s">
        <v>156</v>
      </c>
      <c r="H4641">
        <v>114</v>
      </c>
      <c r="I4641">
        <v>51</v>
      </c>
      <c r="J4641">
        <v>5</v>
      </c>
      <c r="K4641">
        <v>4109</v>
      </c>
      <c r="L4641">
        <v>22</v>
      </c>
      <c r="M4641">
        <v>35.7766679162686</v>
      </c>
    </row>
    <row r="4642" spans="1:13" hidden="1" outlineLevel="3" x14ac:dyDescent="0.2">
      <c r="A4642">
        <v>1985</v>
      </c>
      <c r="B4642">
        <v>73</v>
      </c>
      <c r="C4642" t="s">
        <v>6195</v>
      </c>
      <c r="D4642">
        <v>85</v>
      </c>
      <c r="E4642" t="s">
        <v>6106</v>
      </c>
      <c r="F4642" t="s">
        <v>6196</v>
      </c>
      <c r="G4642" t="s">
        <v>156</v>
      </c>
      <c r="H4642">
        <v>115</v>
      </c>
      <c r="I4642">
        <v>3</v>
      </c>
      <c r="J4642">
        <v>15</v>
      </c>
      <c r="K4642">
        <v>4109</v>
      </c>
      <c r="L4642">
        <v>22</v>
      </c>
      <c r="M4642">
        <v>35.713613153224898</v>
      </c>
    </row>
    <row r="4643" spans="1:13" hidden="1" outlineLevel="3" x14ac:dyDescent="0.2">
      <c r="A4643">
        <v>1985</v>
      </c>
      <c r="B4643">
        <v>118</v>
      </c>
      <c r="C4643" t="s">
        <v>6257</v>
      </c>
      <c r="D4643">
        <v>88</v>
      </c>
      <c r="E4643" t="s">
        <v>6106</v>
      </c>
      <c r="F4643" t="s">
        <v>6258</v>
      </c>
      <c r="G4643" t="s">
        <v>156</v>
      </c>
      <c r="H4643">
        <v>115</v>
      </c>
      <c r="I4643">
        <v>52</v>
      </c>
      <c r="J4643">
        <v>44</v>
      </c>
      <c r="K4643">
        <v>4109</v>
      </c>
      <c r="L4643">
        <v>22</v>
      </c>
      <c r="M4643">
        <v>35.459435617646697</v>
      </c>
    </row>
    <row r="4644" spans="1:13" outlineLevel="2" collapsed="1" x14ac:dyDescent="0.2">
      <c r="E4644" s="10" t="s">
        <v>13260</v>
      </c>
      <c r="M4644">
        <f>SUBTOTAL(1,M4637:M4643)</f>
        <v>35.885001190742067</v>
      </c>
    </row>
    <row r="4645" spans="1:13" hidden="1" outlineLevel="3" x14ac:dyDescent="0.2">
      <c r="A4645">
        <v>1985</v>
      </c>
      <c r="B4645">
        <v>23</v>
      </c>
      <c r="C4645" t="s">
        <v>5622</v>
      </c>
      <c r="D4645">
        <v>93</v>
      </c>
      <c r="E4645" t="s">
        <v>6131</v>
      </c>
      <c r="F4645" t="s">
        <v>6132</v>
      </c>
      <c r="G4645" t="s">
        <v>156</v>
      </c>
      <c r="H4645">
        <v>113</v>
      </c>
      <c r="I4645">
        <v>54</v>
      </c>
      <c r="J4645">
        <v>5</v>
      </c>
      <c r="K4645">
        <v>4109</v>
      </c>
      <c r="L4645">
        <v>22</v>
      </c>
      <c r="M4645">
        <v>36.0750649318977</v>
      </c>
    </row>
    <row r="4646" spans="1:13" hidden="1" outlineLevel="3" x14ac:dyDescent="0.2">
      <c r="A4646">
        <v>1985</v>
      </c>
      <c r="B4646">
        <v>49</v>
      </c>
      <c r="C4646" t="s">
        <v>6166</v>
      </c>
      <c r="D4646">
        <v>91</v>
      </c>
      <c r="E4646" t="s">
        <v>6131</v>
      </c>
      <c r="F4646" t="s">
        <v>6167</v>
      </c>
      <c r="G4646" t="s">
        <v>156</v>
      </c>
      <c r="H4646">
        <v>114</v>
      </c>
      <c r="I4646">
        <v>27</v>
      </c>
      <c r="J4646">
        <v>31</v>
      </c>
      <c r="K4646">
        <v>4109</v>
      </c>
      <c r="L4646">
        <v>22</v>
      </c>
      <c r="M4646">
        <v>35.8994396324726</v>
      </c>
    </row>
    <row r="4647" spans="1:13" hidden="1" outlineLevel="3" x14ac:dyDescent="0.2">
      <c r="A4647">
        <v>1985</v>
      </c>
      <c r="B4647">
        <v>50</v>
      </c>
      <c r="C4647" t="s">
        <v>6168</v>
      </c>
      <c r="D4647">
        <v>98</v>
      </c>
      <c r="E4647" t="s">
        <v>6131</v>
      </c>
      <c r="F4647" t="s">
        <v>6169</v>
      </c>
      <c r="G4647" t="s">
        <v>156</v>
      </c>
      <c r="H4647">
        <v>114</v>
      </c>
      <c r="I4647">
        <v>30</v>
      </c>
      <c r="J4647">
        <v>5</v>
      </c>
      <c r="K4647">
        <v>4109</v>
      </c>
      <c r="L4647">
        <v>22</v>
      </c>
      <c r="M4647">
        <v>35.886027583362598</v>
      </c>
    </row>
    <row r="4648" spans="1:13" hidden="1" outlineLevel="3" x14ac:dyDescent="0.2">
      <c r="A4648">
        <v>1985</v>
      </c>
      <c r="B4648">
        <v>89</v>
      </c>
      <c r="C4648" t="s">
        <v>6053</v>
      </c>
      <c r="D4648">
        <v>94</v>
      </c>
      <c r="E4648" t="s">
        <v>6131</v>
      </c>
      <c r="F4648" t="s">
        <v>6215</v>
      </c>
      <c r="G4648" t="s">
        <v>156</v>
      </c>
      <c r="H4648">
        <v>115</v>
      </c>
      <c r="I4648">
        <v>25</v>
      </c>
      <c r="J4648">
        <v>12</v>
      </c>
      <c r="K4648">
        <v>4109</v>
      </c>
      <c r="L4648">
        <v>22</v>
      </c>
      <c r="M4648">
        <v>35.600415872465703</v>
      </c>
    </row>
    <row r="4649" spans="1:13" hidden="1" outlineLevel="3" x14ac:dyDescent="0.2">
      <c r="A4649">
        <v>1985</v>
      </c>
      <c r="B4649">
        <v>105</v>
      </c>
      <c r="C4649" t="s">
        <v>6037</v>
      </c>
      <c r="D4649">
        <v>99</v>
      </c>
      <c r="E4649" t="s">
        <v>6131</v>
      </c>
      <c r="F4649" t="s">
        <v>6236</v>
      </c>
      <c r="G4649" t="s">
        <v>156</v>
      </c>
      <c r="H4649">
        <v>115</v>
      </c>
      <c r="I4649">
        <v>35</v>
      </c>
      <c r="J4649">
        <v>3</v>
      </c>
      <c r="K4649">
        <v>4109</v>
      </c>
      <c r="L4649">
        <v>22</v>
      </c>
      <c r="M4649">
        <v>35.549851839568497</v>
      </c>
    </row>
    <row r="4650" spans="1:13" hidden="1" outlineLevel="3" x14ac:dyDescent="0.2">
      <c r="A4650">
        <v>1985</v>
      </c>
      <c r="B4650">
        <v>112</v>
      </c>
      <c r="C4650" t="s">
        <v>6248</v>
      </c>
      <c r="D4650">
        <v>92</v>
      </c>
      <c r="E4650" t="s">
        <v>6131</v>
      </c>
      <c r="F4650" t="s">
        <v>6249</v>
      </c>
      <c r="G4650" t="s">
        <v>156</v>
      </c>
      <c r="H4650">
        <v>115</v>
      </c>
      <c r="I4650">
        <v>41</v>
      </c>
      <c r="J4650">
        <v>38</v>
      </c>
      <c r="K4650">
        <v>4109</v>
      </c>
      <c r="L4650">
        <v>22</v>
      </c>
      <c r="M4650">
        <v>35.516136932230097</v>
      </c>
    </row>
    <row r="4651" spans="1:13" hidden="1" outlineLevel="3" x14ac:dyDescent="0.2">
      <c r="A4651">
        <v>1985</v>
      </c>
      <c r="B4651">
        <v>114</v>
      </c>
      <c r="C4651" t="s">
        <v>5918</v>
      </c>
      <c r="D4651">
        <v>96</v>
      </c>
      <c r="E4651" t="s">
        <v>6131</v>
      </c>
      <c r="F4651" t="s">
        <v>6251</v>
      </c>
      <c r="G4651" t="s">
        <v>156</v>
      </c>
      <c r="H4651">
        <v>115</v>
      </c>
      <c r="I4651">
        <v>44</v>
      </c>
      <c r="J4651">
        <v>38</v>
      </c>
      <c r="K4651">
        <v>4109</v>
      </c>
      <c r="L4651">
        <v>22</v>
      </c>
      <c r="M4651">
        <v>35.500794378392897</v>
      </c>
    </row>
    <row r="4652" spans="1:13" outlineLevel="2" collapsed="1" x14ac:dyDescent="0.2">
      <c r="E4652" s="10" t="s">
        <v>13261</v>
      </c>
      <c r="M4652">
        <f>SUBTOTAL(1,M4645:M4651)</f>
        <v>35.71824731005573</v>
      </c>
    </row>
    <row r="4653" spans="1:13" hidden="1" outlineLevel="3" x14ac:dyDescent="0.2">
      <c r="A4653">
        <v>1985</v>
      </c>
      <c r="B4653">
        <v>21</v>
      </c>
      <c r="C4653" t="s">
        <v>5100</v>
      </c>
      <c r="D4653">
        <v>53</v>
      </c>
      <c r="E4653" t="s">
        <v>3959</v>
      </c>
      <c r="F4653" t="s">
        <v>6129</v>
      </c>
      <c r="G4653" t="s">
        <v>156</v>
      </c>
      <c r="H4653">
        <v>113</v>
      </c>
      <c r="I4653">
        <v>47</v>
      </c>
      <c r="J4653">
        <v>59</v>
      </c>
      <c r="K4653">
        <v>4109</v>
      </c>
      <c r="L4653">
        <v>22</v>
      </c>
      <c r="M4653">
        <v>36.107293759260301</v>
      </c>
    </row>
    <row r="4654" spans="1:13" hidden="1" outlineLevel="3" x14ac:dyDescent="0.2">
      <c r="A4654">
        <v>1985</v>
      </c>
      <c r="B4654">
        <v>60</v>
      </c>
      <c r="C4654" t="s">
        <v>6181</v>
      </c>
      <c r="D4654">
        <v>57</v>
      </c>
      <c r="E4654" t="s">
        <v>3959</v>
      </c>
      <c r="F4654" t="s">
        <v>6182</v>
      </c>
      <c r="G4654" t="s">
        <v>156</v>
      </c>
      <c r="H4654">
        <v>114</v>
      </c>
      <c r="I4654">
        <v>44</v>
      </c>
      <c r="J4654">
        <v>59</v>
      </c>
      <c r="K4654">
        <v>4109</v>
      </c>
      <c r="L4654">
        <v>22</v>
      </c>
      <c r="M4654">
        <v>35.808365549178198</v>
      </c>
    </row>
    <row r="4655" spans="1:13" hidden="1" outlineLevel="3" x14ac:dyDescent="0.2">
      <c r="A4655">
        <v>1985</v>
      </c>
      <c r="B4655">
        <v>65</v>
      </c>
      <c r="C4655" t="s">
        <v>6187</v>
      </c>
      <c r="D4655">
        <v>52</v>
      </c>
      <c r="E4655" t="s">
        <v>3959</v>
      </c>
      <c r="F4655" t="s">
        <v>6188</v>
      </c>
      <c r="G4655" t="s">
        <v>156</v>
      </c>
      <c r="H4655">
        <v>114</v>
      </c>
      <c r="I4655">
        <v>50</v>
      </c>
      <c r="J4655">
        <v>0</v>
      </c>
      <c r="K4655">
        <v>4109</v>
      </c>
      <c r="L4655">
        <v>22</v>
      </c>
      <c r="M4655">
        <v>35.782293178519502</v>
      </c>
    </row>
    <row r="4656" spans="1:13" hidden="1" outlineLevel="3" x14ac:dyDescent="0.2">
      <c r="A4656">
        <v>1985</v>
      </c>
      <c r="B4656">
        <v>81</v>
      </c>
      <c r="C4656" t="s">
        <v>6204</v>
      </c>
      <c r="D4656">
        <v>60</v>
      </c>
      <c r="E4656" t="s">
        <v>3959</v>
      </c>
      <c r="F4656" t="s">
        <v>6205</v>
      </c>
      <c r="G4656" t="s">
        <v>156</v>
      </c>
      <c r="H4656">
        <v>115</v>
      </c>
      <c r="I4656">
        <v>15</v>
      </c>
      <c r="J4656">
        <v>3</v>
      </c>
      <c r="K4656">
        <v>4109</v>
      </c>
      <c r="L4656">
        <v>22</v>
      </c>
      <c r="M4656">
        <v>35.652670624218104</v>
      </c>
    </row>
    <row r="4657" spans="1:13" hidden="1" outlineLevel="3" x14ac:dyDescent="0.2">
      <c r="A4657">
        <v>1985</v>
      </c>
      <c r="B4657">
        <v>133</v>
      </c>
      <c r="C4657" t="s">
        <v>6277</v>
      </c>
      <c r="D4657">
        <v>55</v>
      </c>
      <c r="E4657" t="s">
        <v>3959</v>
      </c>
      <c r="F4657" t="s">
        <v>6278</v>
      </c>
      <c r="G4657" t="s">
        <v>156</v>
      </c>
      <c r="H4657">
        <v>116</v>
      </c>
      <c r="I4657">
        <v>24</v>
      </c>
      <c r="J4657">
        <v>52</v>
      </c>
      <c r="K4657">
        <v>4109</v>
      </c>
      <c r="L4657">
        <v>22</v>
      </c>
      <c r="M4657">
        <v>35.296307254731602</v>
      </c>
    </row>
    <row r="4658" spans="1:13" hidden="1" outlineLevel="3" x14ac:dyDescent="0.2">
      <c r="A4658">
        <v>1985</v>
      </c>
      <c r="B4658">
        <v>138</v>
      </c>
      <c r="C4658" t="s">
        <v>6285</v>
      </c>
      <c r="D4658">
        <v>59</v>
      </c>
      <c r="E4658" t="s">
        <v>3959</v>
      </c>
      <c r="F4658" t="s">
        <v>6286</v>
      </c>
      <c r="G4658" t="s">
        <v>156</v>
      </c>
      <c r="H4658">
        <v>116</v>
      </c>
      <c r="I4658">
        <v>39</v>
      </c>
      <c r="J4658">
        <v>23</v>
      </c>
      <c r="K4658">
        <v>4109</v>
      </c>
      <c r="L4658">
        <v>22</v>
      </c>
      <c r="M4658">
        <v>35.223102987644097</v>
      </c>
    </row>
    <row r="4659" spans="1:13" outlineLevel="2" collapsed="1" x14ac:dyDescent="0.2">
      <c r="E4659" s="10" t="s">
        <v>13129</v>
      </c>
      <c r="M4659">
        <f>SUBTOTAL(1,M4653:M4658)</f>
        <v>35.645005558925298</v>
      </c>
    </row>
    <row r="4660" spans="1:13" hidden="1" outlineLevel="3" x14ac:dyDescent="0.2">
      <c r="A4660">
        <v>1985</v>
      </c>
      <c r="B4660">
        <v>18</v>
      </c>
      <c r="C4660" t="s">
        <v>5203</v>
      </c>
      <c r="D4660">
        <v>61</v>
      </c>
      <c r="E4660" t="s">
        <v>6123</v>
      </c>
      <c r="F4660" t="s">
        <v>6124</v>
      </c>
      <c r="G4660" t="s">
        <v>156</v>
      </c>
      <c r="H4660">
        <v>113</v>
      </c>
      <c r="I4660">
        <v>45</v>
      </c>
      <c r="J4660">
        <v>35</v>
      </c>
      <c r="K4660">
        <v>4109</v>
      </c>
      <c r="L4660">
        <v>22</v>
      </c>
      <c r="M4660">
        <v>36.119989744466203</v>
      </c>
    </row>
    <row r="4661" spans="1:13" hidden="1" outlineLevel="3" x14ac:dyDescent="0.2">
      <c r="A4661">
        <v>1985</v>
      </c>
      <c r="B4661">
        <v>40</v>
      </c>
      <c r="C4661" t="s">
        <v>5684</v>
      </c>
      <c r="D4661">
        <v>69</v>
      </c>
      <c r="E4661" t="s">
        <v>6123</v>
      </c>
      <c r="F4661" t="s">
        <v>6156</v>
      </c>
      <c r="G4661" t="s">
        <v>156</v>
      </c>
      <c r="H4661">
        <v>114</v>
      </c>
      <c r="I4661">
        <v>12</v>
      </c>
      <c r="J4661">
        <v>59</v>
      </c>
      <c r="K4661">
        <v>4109</v>
      </c>
      <c r="L4661">
        <v>22</v>
      </c>
      <c r="M4661">
        <v>35.975572682456999</v>
      </c>
    </row>
    <row r="4662" spans="1:13" hidden="1" outlineLevel="3" x14ac:dyDescent="0.2">
      <c r="A4662">
        <v>1985</v>
      </c>
      <c r="B4662">
        <v>53</v>
      </c>
      <c r="C4662" t="s">
        <v>5911</v>
      </c>
      <c r="D4662">
        <v>62</v>
      </c>
      <c r="E4662" t="s">
        <v>6123</v>
      </c>
      <c r="F4662" t="s">
        <v>6172</v>
      </c>
      <c r="G4662" t="s">
        <v>156</v>
      </c>
      <c r="H4662">
        <v>114</v>
      </c>
      <c r="I4662">
        <v>33</v>
      </c>
      <c r="J4662">
        <v>0</v>
      </c>
      <c r="K4662">
        <v>4109</v>
      </c>
      <c r="L4662">
        <v>22</v>
      </c>
      <c r="M4662">
        <v>35.870798777826202</v>
      </c>
    </row>
    <row r="4663" spans="1:13" hidden="1" outlineLevel="3" x14ac:dyDescent="0.2">
      <c r="A4663">
        <v>1985</v>
      </c>
      <c r="B4663">
        <v>58</v>
      </c>
      <c r="C4663" t="s">
        <v>5233</v>
      </c>
      <c r="D4663">
        <v>63</v>
      </c>
      <c r="E4663" t="s">
        <v>6123</v>
      </c>
      <c r="F4663" t="s">
        <v>6180</v>
      </c>
      <c r="G4663" t="s">
        <v>156</v>
      </c>
      <c r="H4663">
        <v>114</v>
      </c>
      <c r="I4663">
        <v>40</v>
      </c>
      <c r="J4663">
        <v>55</v>
      </c>
      <c r="K4663">
        <v>4109</v>
      </c>
      <c r="L4663">
        <v>22</v>
      </c>
      <c r="M4663">
        <v>35.829528526964602</v>
      </c>
    </row>
    <row r="4664" spans="1:13" hidden="1" outlineLevel="3" x14ac:dyDescent="0.2">
      <c r="A4664">
        <v>1985</v>
      </c>
      <c r="B4664">
        <v>70</v>
      </c>
      <c r="C4664" t="s">
        <v>5895</v>
      </c>
      <c r="D4664">
        <v>66</v>
      </c>
      <c r="E4664" t="s">
        <v>6123</v>
      </c>
      <c r="F4664" t="s">
        <v>6193</v>
      </c>
      <c r="G4664" t="s">
        <v>156</v>
      </c>
      <c r="H4664">
        <v>114</v>
      </c>
      <c r="I4664">
        <v>58</v>
      </c>
      <c r="J4664">
        <v>1</v>
      </c>
      <c r="K4664">
        <v>4109</v>
      </c>
      <c r="L4664">
        <v>22</v>
      </c>
      <c r="M4664">
        <v>35.740708077925703</v>
      </c>
    </row>
    <row r="4665" spans="1:13" hidden="1" outlineLevel="3" x14ac:dyDescent="0.2">
      <c r="A4665">
        <v>1985</v>
      </c>
      <c r="B4665">
        <v>101</v>
      </c>
      <c r="C4665" t="s">
        <v>6231</v>
      </c>
      <c r="D4665">
        <v>64</v>
      </c>
      <c r="E4665" t="s">
        <v>6123</v>
      </c>
      <c r="F4665" t="s">
        <v>6232</v>
      </c>
      <c r="G4665" t="s">
        <v>156</v>
      </c>
      <c r="H4665">
        <v>115</v>
      </c>
      <c r="I4665">
        <v>33</v>
      </c>
      <c r="J4665">
        <v>46</v>
      </c>
      <c r="K4665">
        <v>4109</v>
      </c>
      <c r="L4665">
        <v>22</v>
      </c>
      <c r="M4665">
        <v>35.556431569180702</v>
      </c>
    </row>
    <row r="4666" spans="1:13" hidden="1" outlineLevel="3" x14ac:dyDescent="0.2">
      <c r="A4666">
        <v>1985</v>
      </c>
      <c r="B4666">
        <v>108</v>
      </c>
      <c r="C4666" t="s">
        <v>6240</v>
      </c>
      <c r="D4666">
        <v>68</v>
      </c>
      <c r="E4666" t="s">
        <v>6123</v>
      </c>
      <c r="F4666" t="s">
        <v>6241</v>
      </c>
      <c r="G4666" t="s">
        <v>156</v>
      </c>
      <c r="H4666">
        <v>115</v>
      </c>
      <c r="I4666">
        <v>36</v>
      </c>
      <c r="J4666">
        <v>44</v>
      </c>
      <c r="K4666">
        <v>4109</v>
      </c>
      <c r="L4666">
        <v>22</v>
      </c>
      <c r="M4666">
        <v>35.541224976213499</v>
      </c>
    </row>
    <row r="4667" spans="1:13" hidden="1" outlineLevel="3" x14ac:dyDescent="0.2">
      <c r="A4667">
        <v>1985</v>
      </c>
      <c r="B4667">
        <v>117</v>
      </c>
      <c r="C4667" t="s">
        <v>6255</v>
      </c>
      <c r="D4667">
        <v>70</v>
      </c>
      <c r="E4667" t="s">
        <v>6123</v>
      </c>
      <c r="F4667" t="s">
        <v>6256</v>
      </c>
      <c r="G4667" t="s">
        <v>156</v>
      </c>
      <c r="H4667">
        <v>115</v>
      </c>
      <c r="I4667">
        <v>49</v>
      </c>
      <c r="J4667">
        <v>22</v>
      </c>
      <c r="K4667">
        <v>4109</v>
      </c>
      <c r="L4667">
        <v>22</v>
      </c>
      <c r="M4667">
        <v>35.476614175872101</v>
      </c>
    </row>
    <row r="4668" spans="1:13" hidden="1" outlineLevel="3" x14ac:dyDescent="0.2">
      <c r="A4668">
        <v>1985</v>
      </c>
      <c r="B4668">
        <v>135</v>
      </c>
      <c r="C4668" t="s">
        <v>6279</v>
      </c>
      <c r="D4668">
        <v>65</v>
      </c>
      <c r="E4668" t="s">
        <v>6123</v>
      </c>
      <c r="F4668" t="s">
        <v>6280</v>
      </c>
      <c r="G4668" t="s">
        <v>156</v>
      </c>
      <c r="H4668">
        <v>116</v>
      </c>
      <c r="I4668">
        <v>27</v>
      </c>
      <c r="J4668">
        <v>36</v>
      </c>
      <c r="K4668">
        <v>4109</v>
      </c>
      <c r="L4668">
        <v>22</v>
      </c>
      <c r="M4668">
        <v>35.282500429331897</v>
      </c>
    </row>
    <row r="4669" spans="1:13" outlineLevel="2" collapsed="1" x14ac:dyDescent="0.2">
      <c r="E4669" s="10" t="s">
        <v>13262</v>
      </c>
      <c r="M4669">
        <f>SUBTOTAL(1,M4660:M4668)</f>
        <v>35.710374328915321</v>
      </c>
    </row>
    <row r="4670" spans="1:13" hidden="1" outlineLevel="3" x14ac:dyDescent="0.2">
      <c r="A4670">
        <v>1985</v>
      </c>
      <c r="B4670">
        <v>12</v>
      </c>
      <c r="C4670" t="s">
        <v>4074</v>
      </c>
      <c r="D4670">
        <v>111</v>
      </c>
      <c r="E4670" t="s">
        <v>5974</v>
      </c>
      <c r="F4670" t="s">
        <v>6115</v>
      </c>
      <c r="G4670" t="s">
        <v>156</v>
      </c>
      <c r="H4670">
        <v>113</v>
      </c>
      <c r="I4670">
        <v>39</v>
      </c>
      <c r="J4670">
        <v>47</v>
      </c>
      <c r="K4670">
        <v>4109</v>
      </c>
      <c r="L4670">
        <v>22</v>
      </c>
      <c r="M4670">
        <v>36.150708600224299</v>
      </c>
    </row>
    <row r="4671" spans="1:13" hidden="1" outlineLevel="3" x14ac:dyDescent="0.2">
      <c r="A4671">
        <v>1985</v>
      </c>
      <c r="B4671">
        <v>48</v>
      </c>
      <c r="C4671" t="s">
        <v>5241</v>
      </c>
      <c r="D4671">
        <v>115</v>
      </c>
      <c r="E4671" t="s">
        <v>5974</v>
      </c>
      <c r="F4671" t="s">
        <v>6165</v>
      </c>
      <c r="G4671" t="s">
        <v>156</v>
      </c>
      <c r="H4671">
        <v>114</v>
      </c>
      <c r="I4671">
        <v>26</v>
      </c>
      <c r="J4671">
        <v>18</v>
      </c>
      <c r="K4671">
        <v>4109</v>
      </c>
      <c r="L4671">
        <v>22</v>
      </c>
      <c r="M4671">
        <v>35.905800795188</v>
      </c>
    </row>
    <row r="4672" spans="1:13" hidden="1" outlineLevel="3" x14ac:dyDescent="0.2">
      <c r="A4672">
        <v>1985</v>
      </c>
      <c r="B4672">
        <v>51</v>
      </c>
      <c r="C4672" t="s">
        <v>5757</v>
      </c>
      <c r="D4672">
        <v>118</v>
      </c>
      <c r="E4672" t="s">
        <v>5974</v>
      </c>
      <c r="F4672" t="s">
        <v>6170</v>
      </c>
      <c r="G4672" t="s">
        <v>156</v>
      </c>
      <c r="H4672">
        <v>114</v>
      </c>
      <c r="I4672">
        <v>31</v>
      </c>
      <c r="J4672">
        <v>52</v>
      </c>
      <c r="K4672">
        <v>4109</v>
      </c>
      <c r="L4672">
        <v>22</v>
      </c>
      <c r="M4672">
        <v>35.876714720890902</v>
      </c>
    </row>
    <row r="4673" spans="1:13" hidden="1" outlineLevel="3" x14ac:dyDescent="0.2">
      <c r="A4673">
        <v>1985</v>
      </c>
      <c r="B4673">
        <v>79</v>
      </c>
      <c r="C4673" t="s">
        <v>5394</v>
      </c>
      <c r="D4673">
        <v>119</v>
      </c>
      <c r="E4673" t="s">
        <v>5974</v>
      </c>
      <c r="F4673" t="s">
        <v>6202</v>
      </c>
      <c r="G4673" t="s">
        <v>156</v>
      </c>
      <c r="H4673">
        <v>115</v>
      </c>
      <c r="I4673">
        <v>8</v>
      </c>
      <c r="J4673">
        <v>33</v>
      </c>
      <c r="K4673">
        <v>4109</v>
      </c>
      <c r="L4673">
        <v>22</v>
      </c>
      <c r="M4673">
        <v>35.686214907614399</v>
      </c>
    </row>
    <row r="4674" spans="1:13" hidden="1" outlineLevel="3" x14ac:dyDescent="0.2">
      <c r="A4674">
        <v>1985</v>
      </c>
      <c r="B4674">
        <v>84</v>
      </c>
      <c r="C4674" t="s">
        <v>6208</v>
      </c>
      <c r="D4674">
        <v>112</v>
      </c>
      <c r="E4674" t="s">
        <v>5974</v>
      </c>
      <c r="F4674" t="s">
        <v>6209</v>
      </c>
      <c r="G4674" t="s">
        <v>156</v>
      </c>
      <c r="H4674">
        <v>115</v>
      </c>
      <c r="I4674">
        <v>18</v>
      </c>
      <c r="J4674">
        <v>20</v>
      </c>
      <c r="K4674">
        <v>4109</v>
      </c>
      <c r="L4674">
        <v>22</v>
      </c>
      <c r="M4674">
        <v>35.635750421585101</v>
      </c>
    </row>
    <row r="4675" spans="1:13" hidden="1" outlineLevel="3" x14ac:dyDescent="0.2">
      <c r="A4675">
        <v>1985</v>
      </c>
      <c r="B4675">
        <v>91</v>
      </c>
      <c r="C4675" t="s">
        <v>5914</v>
      </c>
      <c r="D4675">
        <v>113</v>
      </c>
      <c r="E4675" t="s">
        <v>5974</v>
      </c>
      <c r="F4675" t="s">
        <v>6218</v>
      </c>
      <c r="G4675" t="s">
        <v>156</v>
      </c>
      <c r="H4675">
        <v>115</v>
      </c>
      <c r="I4675">
        <v>26</v>
      </c>
      <c r="J4675">
        <v>4</v>
      </c>
      <c r="K4675">
        <v>4109</v>
      </c>
      <c r="L4675">
        <v>22</v>
      </c>
      <c r="M4675">
        <v>35.595961151591503</v>
      </c>
    </row>
    <row r="4676" spans="1:13" hidden="1" outlineLevel="3" x14ac:dyDescent="0.2">
      <c r="A4676">
        <v>1985</v>
      </c>
      <c r="B4676">
        <v>106</v>
      </c>
      <c r="C4676" t="s">
        <v>5683</v>
      </c>
      <c r="D4676">
        <v>120</v>
      </c>
      <c r="E4676" t="s">
        <v>5974</v>
      </c>
      <c r="F4676" t="s">
        <v>6237</v>
      </c>
      <c r="G4676" t="s">
        <v>156</v>
      </c>
      <c r="H4676">
        <v>115</v>
      </c>
      <c r="I4676">
        <v>35</v>
      </c>
      <c r="J4676">
        <v>31</v>
      </c>
      <c r="K4676">
        <v>4109</v>
      </c>
      <c r="L4676">
        <v>22</v>
      </c>
      <c r="M4676">
        <v>35.547459814337302</v>
      </c>
    </row>
    <row r="4677" spans="1:13" hidden="1" outlineLevel="3" x14ac:dyDescent="0.2">
      <c r="A4677">
        <v>1985</v>
      </c>
      <c r="B4677">
        <v>110</v>
      </c>
      <c r="C4677" t="s">
        <v>6244</v>
      </c>
      <c r="D4677">
        <v>117</v>
      </c>
      <c r="E4677" t="s">
        <v>5974</v>
      </c>
      <c r="F4677" t="s">
        <v>6245</v>
      </c>
      <c r="G4677" t="s">
        <v>156</v>
      </c>
      <c r="H4677">
        <v>115</v>
      </c>
      <c r="I4677">
        <v>36</v>
      </c>
      <c r="J4677">
        <v>55</v>
      </c>
      <c r="K4677">
        <v>4109</v>
      </c>
      <c r="L4677">
        <v>22</v>
      </c>
      <c r="M4677">
        <v>35.540285669665899</v>
      </c>
    </row>
    <row r="4678" spans="1:13" hidden="1" outlineLevel="3" x14ac:dyDescent="0.2">
      <c r="A4678">
        <v>1985</v>
      </c>
      <c r="B4678">
        <v>115</v>
      </c>
      <c r="C4678" t="s">
        <v>6252</v>
      </c>
      <c r="D4678">
        <v>114</v>
      </c>
      <c r="E4678" t="s">
        <v>5974</v>
      </c>
      <c r="F4678" t="s">
        <v>6253</v>
      </c>
      <c r="G4678" t="s">
        <v>156</v>
      </c>
      <c r="H4678">
        <v>115</v>
      </c>
      <c r="I4678">
        <v>46</v>
      </c>
      <c r="J4678">
        <v>2</v>
      </c>
      <c r="K4678">
        <v>4109</v>
      </c>
      <c r="L4678">
        <v>22</v>
      </c>
      <c r="M4678">
        <v>35.493639055384101</v>
      </c>
    </row>
    <row r="4679" spans="1:13" outlineLevel="2" collapsed="1" x14ac:dyDescent="0.2">
      <c r="E4679" s="10" t="s">
        <v>13250</v>
      </c>
      <c r="M4679">
        <f>SUBTOTAL(1,M4670:M4678)</f>
        <v>35.714726126275721</v>
      </c>
    </row>
    <row r="4680" spans="1:13" hidden="1" outlineLevel="3" x14ac:dyDescent="0.2">
      <c r="A4680">
        <v>1985</v>
      </c>
      <c r="B4680">
        <v>3</v>
      </c>
      <c r="C4680" t="s">
        <v>5817</v>
      </c>
      <c r="D4680">
        <v>101</v>
      </c>
      <c r="E4680" t="s">
        <v>5965</v>
      </c>
      <c r="F4680" t="s">
        <v>6100</v>
      </c>
      <c r="G4680" t="s">
        <v>156</v>
      </c>
      <c r="H4680">
        <v>113</v>
      </c>
      <c r="I4680">
        <v>28</v>
      </c>
      <c r="J4680">
        <v>52</v>
      </c>
      <c r="K4680">
        <v>4109</v>
      </c>
      <c r="L4680">
        <v>22</v>
      </c>
      <c r="M4680">
        <v>36.208669088345502</v>
      </c>
    </row>
    <row r="4681" spans="1:13" hidden="1" outlineLevel="3" x14ac:dyDescent="0.2">
      <c r="A4681">
        <v>1985</v>
      </c>
      <c r="B4681">
        <v>24</v>
      </c>
      <c r="C4681" t="s">
        <v>5981</v>
      </c>
      <c r="D4681">
        <v>107</v>
      </c>
      <c r="E4681" t="s">
        <v>5965</v>
      </c>
      <c r="F4681" t="s">
        <v>6133</v>
      </c>
      <c r="G4681" t="s">
        <v>156</v>
      </c>
      <c r="H4681">
        <v>113</v>
      </c>
      <c r="I4681">
        <v>57</v>
      </c>
      <c r="J4681">
        <v>15</v>
      </c>
      <c r="K4681">
        <v>4109</v>
      </c>
      <c r="L4681">
        <v>22</v>
      </c>
      <c r="M4681">
        <v>36.0583567954952</v>
      </c>
    </row>
    <row r="4682" spans="1:13" hidden="1" outlineLevel="3" x14ac:dyDescent="0.2">
      <c r="A4682">
        <v>1985</v>
      </c>
      <c r="B4682">
        <v>29</v>
      </c>
      <c r="C4682" t="s">
        <v>6140</v>
      </c>
      <c r="D4682">
        <v>103</v>
      </c>
      <c r="E4682" t="s">
        <v>5965</v>
      </c>
      <c r="F4682" t="s">
        <v>6141</v>
      </c>
      <c r="G4682" t="s">
        <v>156</v>
      </c>
      <c r="H4682">
        <v>114</v>
      </c>
      <c r="I4682">
        <v>3</v>
      </c>
      <c r="J4682">
        <v>39</v>
      </c>
      <c r="K4682">
        <v>4109</v>
      </c>
      <c r="L4682">
        <v>22</v>
      </c>
      <c r="M4682">
        <v>36.024635976416</v>
      </c>
    </row>
    <row r="4683" spans="1:13" hidden="1" outlineLevel="3" x14ac:dyDescent="0.2">
      <c r="A4683">
        <v>1985</v>
      </c>
      <c r="B4683">
        <v>69</v>
      </c>
      <c r="C4683" t="s">
        <v>5168</v>
      </c>
      <c r="D4683">
        <v>104</v>
      </c>
      <c r="E4683" t="s">
        <v>5965</v>
      </c>
      <c r="F4683" t="s">
        <v>6192</v>
      </c>
      <c r="G4683" t="s">
        <v>156</v>
      </c>
      <c r="H4683">
        <v>114</v>
      </c>
      <c r="I4683">
        <v>55</v>
      </c>
      <c r="J4683">
        <v>31</v>
      </c>
      <c r="K4683">
        <v>4109</v>
      </c>
      <c r="L4683">
        <v>22</v>
      </c>
      <c r="M4683">
        <v>35.753666029376497</v>
      </c>
    </row>
    <row r="4684" spans="1:13" hidden="1" outlineLevel="3" x14ac:dyDescent="0.2">
      <c r="A4684">
        <v>1985</v>
      </c>
      <c r="B4684">
        <v>92</v>
      </c>
      <c r="C4684" t="s">
        <v>5693</v>
      </c>
      <c r="D4684">
        <v>105</v>
      </c>
      <c r="E4684" t="s">
        <v>5965</v>
      </c>
      <c r="F4684" t="s">
        <v>6219</v>
      </c>
      <c r="G4684" t="s">
        <v>156</v>
      </c>
      <c r="H4684">
        <v>115</v>
      </c>
      <c r="I4684">
        <v>26</v>
      </c>
      <c r="J4684">
        <v>16</v>
      </c>
      <c r="K4684">
        <v>4109</v>
      </c>
      <c r="L4684">
        <v>22</v>
      </c>
      <c r="M4684">
        <v>35.594933297399201</v>
      </c>
    </row>
    <row r="4685" spans="1:13" hidden="1" outlineLevel="3" x14ac:dyDescent="0.2">
      <c r="A4685">
        <v>1985</v>
      </c>
      <c r="B4685">
        <v>100</v>
      </c>
      <c r="C4685" t="s">
        <v>6077</v>
      </c>
      <c r="D4685">
        <v>108</v>
      </c>
      <c r="E4685" t="s">
        <v>5965</v>
      </c>
      <c r="F4685" t="s">
        <v>6230</v>
      </c>
      <c r="G4685" t="s">
        <v>156</v>
      </c>
      <c r="H4685">
        <v>115</v>
      </c>
      <c r="I4685">
        <v>33</v>
      </c>
      <c r="J4685">
        <v>26</v>
      </c>
      <c r="K4685">
        <v>4109</v>
      </c>
      <c r="L4685">
        <v>22</v>
      </c>
      <c r="M4685">
        <v>35.558140988351099</v>
      </c>
    </row>
    <row r="4686" spans="1:13" hidden="1" outlineLevel="3" x14ac:dyDescent="0.2">
      <c r="A4686">
        <v>1985</v>
      </c>
      <c r="B4686">
        <v>119</v>
      </c>
      <c r="C4686" t="s">
        <v>5397</v>
      </c>
      <c r="D4686">
        <v>110</v>
      </c>
      <c r="E4686" t="s">
        <v>5965</v>
      </c>
      <c r="F4686" t="s">
        <v>6259</v>
      </c>
      <c r="G4686" t="s">
        <v>156</v>
      </c>
      <c r="H4686">
        <v>115</v>
      </c>
      <c r="I4686">
        <v>53</v>
      </c>
      <c r="J4686">
        <v>17</v>
      </c>
      <c r="K4686">
        <v>4109</v>
      </c>
      <c r="L4686">
        <v>22</v>
      </c>
      <c r="M4686">
        <v>35.456630800317299</v>
      </c>
    </row>
    <row r="4687" spans="1:13" hidden="1" outlineLevel="3" x14ac:dyDescent="0.2">
      <c r="A4687">
        <v>1985</v>
      </c>
      <c r="B4687">
        <v>121</v>
      </c>
      <c r="C4687" t="s">
        <v>6062</v>
      </c>
      <c r="D4687">
        <v>102</v>
      </c>
      <c r="E4687" t="s">
        <v>5965</v>
      </c>
      <c r="F4687" t="s">
        <v>6262</v>
      </c>
      <c r="G4687" t="s">
        <v>156</v>
      </c>
      <c r="H4687">
        <v>116</v>
      </c>
      <c r="I4687">
        <v>1</v>
      </c>
      <c r="J4687">
        <v>29</v>
      </c>
      <c r="K4687">
        <v>4109</v>
      </c>
      <c r="L4687">
        <v>22</v>
      </c>
      <c r="M4687">
        <v>35.414866084574797</v>
      </c>
    </row>
    <row r="4688" spans="1:13" hidden="1" outlineLevel="3" x14ac:dyDescent="0.2">
      <c r="A4688">
        <v>1985</v>
      </c>
      <c r="B4688">
        <v>141</v>
      </c>
      <c r="C4688" t="s">
        <v>5170</v>
      </c>
      <c r="D4688">
        <v>106</v>
      </c>
      <c r="E4688" t="s">
        <v>5965</v>
      </c>
      <c r="F4688" t="s">
        <v>6291</v>
      </c>
      <c r="G4688" t="s">
        <v>156</v>
      </c>
      <c r="H4688">
        <v>116</v>
      </c>
      <c r="I4688">
        <v>52</v>
      </c>
      <c r="J4688">
        <v>36</v>
      </c>
      <c r="K4688">
        <v>4109</v>
      </c>
      <c r="L4688">
        <v>22</v>
      </c>
      <c r="M4688">
        <v>35.156717907766001</v>
      </c>
    </row>
    <row r="4689" spans="1:13" outlineLevel="2" collapsed="1" x14ac:dyDescent="0.2">
      <c r="E4689" s="10" t="s">
        <v>13251</v>
      </c>
      <c r="M4689">
        <f>SUBTOTAL(1,M4680:M4688)</f>
        <v>35.6918463297824</v>
      </c>
    </row>
    <row r="4690" spans="1:13" hidden="1" outlineLevel="3" x14ac:dyDescent="0.2">
      <c r="A4690">
        <v>1985</v>
      </c>
      <c r="B4690">
        <v>1</v>
      </c>
      <c r="C4690" t="s">
        <v>5072</v>
      </c>
      <c r="D4690">
        <v>11</v>
      </c>
      <c r="E4690" t="s">
        <v>6097</v>
      </c>
      <c r="F4690" t="s">
        <v>6098</v>
      </c>
      <c r="G4690" t="s">
        <v>156</v>
      </c>
      <c r="H4690">
        <v>113</v>
      </c>
      <c r="I4690">
        <v>24</v>
      </c>
      <c r="J4690">
        <v>23</v>
      </c>
      <c r="K4690">
        <v>4109</v>
      </c>
      <c r="L4690">
        <v>22</v>
      </c>
      <c r="M4690">
        <v>36.232526582129601</v>
      </c>
    </row>
    <row r="4691" spans="1:13" hidden="1" outlineLevel="3" x14ac:dyDescent="0.2">
      <c r="A4691">
        <v>1985</v>
      </c>
      <c r="B4691">
        <v>2</v>
      </c>
      <c r="C4691" t="s">
        <v>5929</v>
      </c>
      <c r="D4691">
        <v>17</v>
      </c>
      <c r="E4691" t="s">
        <v>6097</v>
      </c>
      <c r="F4691" t="s">
        <v>6099</v>
      </c>
      <c r="G4691" t="s">
        <v>156</v>
      </c>
      <c r="H4691">
        <v>113</v>
      </c>
      <c r="I4691">
        <v>26</v>
      </c>
      <c r="J4691">
        <v>5</v>
      </c>
      <c r="K4691">
        <v>4109</v>
      </c>
      <c r="L4691">
        <v>22</v>
      </c>
      <c r="M4691">
        <v>36.223476546716697</v>
      </c>
    </row>
    <row r="4692" spans="1:13" hidden="1" outlineLevel="3" x14ac:dyDescent="0.2">
      <c r="A4692">
        <v>1985</v>
      </c>
      <c r="B4692">
        <v>10</v>
      </c>
      <c r="C4692" t="s">
        <v>5640</v>
      </c>
      <c r="D4692">
        <v>12</v>
      </c>
      <c r="E4692" t="s">
        <v>6097</v>
      </c>
      <c r="F4692" t="s">
        <v>6113</v>
      </c>
      <c r="G4692" t="s">
        <v>156</v>
      </c>
      <c r="H4692">
        <v>113</v>
      </c>
      <c r="I4692">
        <v>39</v>
      </c>
      <c r="J4692">
        <v>20</v>
      </c>
      <c r="K4692">
        <v>4109</v>
      </c>
      <c r="L4692">
        <v>22</v>
      </c>
      <c r="M4692">
        <v>36.153094144100102</v>
      </c>
    </row>
    <row r="4693" spans="1:13" hidden="1" outlineLevel="3" x14ac:dyDescent="0.2">
      <c r="A4693">
        <v>1985</v>
      </c>
      <c r="B4693">
        <v>13</v>
      </c>
      <c r="C4693" t="s">
        <v>5943</v>
      </c>
      <c r="D4693">
        <v>18</v>
      </c>
      <c r="E4693" t="s">
        <v>6097</v>
      </c>
      <c r="F4693" t="s">
        <v>6116</v>
      </c>
      <c r="G4693" t="s">
        <v>156</v>
      </c>
      <c r="H4693">
        <v>113</v>
      </c>
      <c r="I4693">
        <v>40</v>
      </c>
      <c r="J4693">
        <v>25</v>
      </c>
      <c r="K4693">
        <v>4109</v>
      </c>
      <c r="L4693">
        <v>22</v>
      </c>
      <c r="M4693">
        <v>36.147351701386697</v>
      </c>
    </row>
    <row r="4694" spans="1:13" hidden="1" outlineLevel="3" x14ac:dyDescent="0.2">
      <c r="A4694">
        <v>1985</v>
      </c>
      <c r="B4694">
        <v>22</v>
      </c>
      <c r="C4694" t="s">
        <v>5478</v>
      </c>
      <c r="D4694">
        <v>13</v>
      </c>
      <c r="E4694" t="s">
        <v>6097</v>
      </c>
      <c r="F4694" t="s">
        <v>6130</v>
      </c>
      <c r="G4694" t="s">
        <v>156</v>
      </c>
      <c r="H4694">
        <v>113</v>
      </c>
      <c r="I4694">
        <v>50</v>
      </c>
      <c r="J4694">
        <v>51</v>
      </c>
      <c r="K4694">
        <v>4109</v>
      </c>
      <c r="L4694">
        <v>22</v>
      </c>
      <c r="M4694">
        <v>36.092140802389103</v>
      </c>
    </row>
    <row r="4695" spans="1:13" hidden="1" outlineLevel="3" x14ac:dyDescent="0.2">
      <c r="A4695">
        <v>1985</v>
      </c>
      <c r="B4695">
        <v>44</v>
      </c>
      <c r="C4695" t="s">
        <v>5404</v>
      </c>
      <c r="D4695">
        <v>20</v>
      </c>
      <c r="E4695" t="s">
        <v>6097</v>
      </c>
      <c r="F4695" t="s">
        <v>6161</v>
      </c>
      <c r="G4695" t="s">
        <v>156</v>
      </c>
      <c r="H4695">
        <v>114</v>
      </c>
      <c r="I4695">
        <v>20</v>
      </c>
      <c r="J4695">
        <v>8</v>
      </c>
      <c r="K4695">
        <v>4109</v>
      </c>
      <c r="L4695">
        <v>22</v>
      </c>
      <c r="M4695">
        <v>35.938077005305999</v>
      </c>
    </row>
    <row r="4696" spans="1:13" hidden="1" outlineLevel="3" x14ac:dyDescent="0.2">
      <c r="A4696">
        <v>1985</v>
      </c>
      <c r="B4696">
        <v>46</v>
      </c>
      <c r="C4696" t="s">
        <v>5031</v>
      </c>
      <c r="D4696">
        <v>19</v>
      </c>
      <c r="E4696" t="s">
        <v>6097</v>
      </c>
      <c r="F4696" t="s">
        <v>6164</v>
      </c>
      <c r="G4696" t="s">
        <v>156</v>
      </c>
      <c r="H4696">
        <v>114</v>
      </c>
      <c r="I4696">
        <v>24</v>
      </c>
      <c r="J4696">
        <v>13</v>
      </c>
      <c r="K4696">
        <v>4109</v>
      </c>
      <c r="L4696">
        <v>22</v>
      </c>
      <c r="M4696">
        <v>35.916698433664401</v>
      </c>
    </row>
    <row r="4697" spans="1:13" hidden="1" outlineLevel="3" x14ac:dyDescent="0.2">
      <c r="A4697">
        <v>1985</v>
      </c>
      <c r="B4697">
        <v>71</v>
      </c>
      <c r="C4697" t="s">
        <v>5289</v>
      </c>
      <c r="D4697">
        <v>16</v>
      </c>
      <c r="E4697" t="s">
        <v>6097</v>
      </c>
      <c r="F4697" t="s">
        <v>6194</v>
      </c>
      <c r="G4697" t="s">
        <v>156</v>
      </c>
      <c r="H4697">
        <v>114</v>
      </c>
      <c r="I4697">
        <v>58</v>
      </c>
      <c r="J4697">
        <v>54</v>
      </c>
      <c r="K4697">
        <v>4109</v>
      </c>
      <c r="L4697">
        <v>22</v>
      </c>
      <c r="M4697">
        <v>35.736131847106002</v>
      </c>
    </row>
    <row r="4698" spans="1:13" hidden="1" outlineLevel="3" x14ac:dyDescent="0.2">
      <c r="A4698">
        <v>1985</v>
      </c>
      <c r="B4698">
        <v>99</v>
      </c>
      <c r="C4698" t="s">
        <v>5710</v>
      </c>
      <c r="D4698">
        <v>15</v>
      </c>
      <c r="E4698" t="s">
        <v>6097</v>
      </c>
      <c r="F4698" t="s">
        <v>6229</v>
      </c>
      <c r="G4698" t="s">
        <v>156</v>
      </c>
      <c r="H4698">
        <v>115</v>
      </c>
      <c r="I4698">
        <v>31</v>
      </c>
      <c r="J4698">
        <v>29</v>
      </c>
      <c r="K4698">
        <v>4109</v>
      </c>
      <c r="L4698">
        <v>22</v>
      </c>
      <c r="M4698">
        <v>35.568144384679499</v>
      </c>
    </row>
    <row r="4699" spans="1:13" outlineLevel="2" collapsed="1" x14ac:dyDescent="0.2">
      <c r="E4699" s="10" t="s">
        <v>13263</v>
      </c>
      <c r="M4699">
        <f>SUBTOTAL(1,M4690:M4698)</f>
        <v>36.00084904971979</v>
      </c>
    </row>
    <row r="4700" spans="1:13" hidden="1" outlineLevel="3" x14ac:dyDescent="0.2">
      <c r="A4700">
        <v>1985</v>
      </c>
      <c r="B4700">
        <v>14</v>
      </c>
      <c r="C4700" t="s">
        <v>5212</v>
      </c>
      <c r="D4700">
        <v>138</v>
      </c>
      <c r="E4700" t="s">
        <v>6117</v>
      </c>
      <c r="F4700" t="s">
        <v>6118</v>
      </c>
      <c r="G4700" t="s">
        <v>156</v>
      </c>
      <c r="H4700">
        <v>113</v>
      </c>
      <c r="I4700">
        <v>40</v>
      </c>
      <c r="J4700">
        <v>36</v>
      </c>
      <c r="K4700">
        <v>4109</v>
      </c>
      <c r="L4700">
        <v>22</v>
      </c>
      <c r="M4700">
        <v>36.146380083863498</v>
      </c>
    </row>
    <row r="4701" spans="1:13" hidden="1" outlineLevel="3" x14ac:dyDescent="0.2">
      <c r="A4701">
        <v>1985</v>
      </c>
      <c r="B4701">
        <v>33</v>
      </c>
      <c r="C4701" t="s">
        <v>5868</v>
      </c>
      <c r="D4701">
        <v>135</v>
      </c>
      <c r="E4701" t="s">
        <v>6117</v>
      </c>
      <c r="F4701" t="s">
        <v>6147</v>
      </c>
      <c r="G4701" t="s">
        <v>156</v>
      </c>
      <c r="H4701">
        <v>114</v>
      </c>
      <c r="I4701">
        <v>5</v>
      </c>
      <c r="J4701">
        <v>0</v>
      </c>
      <c r="K4701">
        <v>4109</v>
      </c>
      <c r="L4701">
        <v>22</v>
      </c>
      <c r="M4701">
        <v>36.017531044557998</v>
      </c>
    </row>
    <row r="4702" spans="1:13" hidden="1" outlineLevel="3" x14ac:dyDescent="0.2">
      <c r="A4702">
        <v>1985</v>
      </c>
      <c r="B4702">
        <v>59</v>
      </c>
      <c r="C4702" t="s">
        <v>5999</v>
      </c>
      <c r="D4702">
        <v>139</v>
      </c>
      <c r="E4702" t="s">
        <v>6117</v>
      </c>
      <c r="F4702" t="s">
        <v>3041</v>
      </c>
      <c r="G4702" t="s">
        <v>156</v>
      </c>
      <c r="H4702">
        <v>114</v>
      </c>
      <c r="I4702">
        <v>43</v>
      </c>
      <c r="J4702">
        <v>33</v>
      </c>
      <c r="K4702">
        <v>4109</v>
      </c>
      <c r="L4702">
        <v>22</v>
      </c>
      <c r="M4702">
        <v>35.815821778006899</v>
      </c>
    </row>
    <row r="4703" spans="1:13" hidden="1" outlineLevel="3" x14ac:dyDescent="0.2">
      <c r="A4703">
        <v>1985</v>
      </c>
      <c r="B4703">
        <v>93</v>
      </c>
      <c r="C4703" t="s">
        <v>6220</v>
      </c>
      <c r="D4703">
        <v>140</v>
      </c>
      <c r="E4703" t="s">
        <v>6117</v>
      </c>
      <c r="F4703" t="s">
        <v>6221</v>
      </c>
      <c r="G4703" t="s">
        <v>156</v>
      </c>
      <c r="H4703">
        <v>115</v>
      </c>
      <c r="I4703">
        <v>26</v>
      </c>
      <c r="J4703">
        <v>18</v>
      </c>
      <c r="K4703">
        <v>4109</v>
      </c>
      <c r="L4703">
        <v>22</v>
      </c>
      <c r="M4703">
        <v>35.594761994138203</v>
      </c>
    </row>
    <row r="4704" spans="1:13" hidden="1" outlineLevel="3" x14ac:dyDescent="0.2">
      <c r="A4704">
        <v>1985</v>
      </c>
      <c r="B4704">
        <v>96</v>
      </c>
      <c r="C4704" t="s">
        <v>6224</v>
      </c>
      <c r="D4704">
        <v>133</v>
      </c>
      <c r="E4704" t="s">
        <v>6117</v>
      </c>
      <c r="F4704" t="s">
        <v>6225</v>
      </c>
      <c r="G4704" t="s">
        <v>156</v>
      </c>
      <c r="H4704">
        <v>115</v>
      </c>
      <c r="I4704">
        <v>30</v>
      </c>
      <c r="J4704">
        <v>17</v>
      </c>
      <c r="K4704">
        <v>4109</v>
      </c>
      <c r="L4704">
        <v>22</v>
      </c>
      <c r="M4704">
        <v>35.574303118920099</v>
      </c>
    </row>
    <row r="4705" spans="1:13" hidden="1" outlineLevel="3" x14ac:dyDescent="0.2">
      <c r="A4705">
        <v>1985</v>
      </c>
      <c r="B4705">
        <v>127</v>
      </c>
      <c r="C4705" t="s">
        <v>5734</v>
      </c>
      <c r="D4705">
        <v>136</v>
      </c>
      <c r="E4705" t="s">
        <v>6117</v>
      </c>
      <c r="F4705" t="s">
        <v>6270</v>
      </c>
      <c r="G4705" t="s">
        <v>156</v>
      </c>
      <c r="H4705">
        <v>116</v>
      </c>
      <c r="I4705">
        <v>5</v>
      </c>
      <c r="J4705">
        <v>4</v>
      </c>
      <c r="K4705">
        <v>4109</v>
      </c>
      <c r="L4705">
        <v>22</v>
      </c>
      <c r="M4705">
        <v>35.396646119682899</v>
      </c>
    </row>
    <row r="4706" spans="1:13" hidden="1" outlineLevel="3" x14ac:dyDescent="0.2">
      <c r="A4706">
        <v>1985</v>
      </c>
      <c r="B4706">
        <v>130</v>
      </c>
      <c r="C4706" t="s">
        <v>6273</v>
      </c>
      <c r="D4706">
        <v>131</v>
      </c>
      <c r="E4706" t="s">
        <v>6117</v>
      </c>
      <c r="F4706" t="s">
        <v>6272</v>
      </c>
      <c r="G4706" t="s">
        <v>156</v>
      </c>
      <c r="H4706">
        <v>116</v>
      </c>
      <c r="I4706">
        <v>12</v>
      </c>
      <c r="J4706">
        <v>38</v>
      </c>
      <c r="K4706">
        <v>4109</v>
      </c>
      <c r="L4706">
        <v>22</v>
      </c>
      <c r="M4706">
        <v>35.358233857127097</v>
      </c>
    </row>
    <row r="4707" spans="1:13" hidden="1" outlineLevel="3" x14ac:dyDescent="0.2">
      <c r="A4707">
        <v>1985</v>
      </c>
      <c r="B4707">
        <v>136</v>
      </c>
      <c r="C4707" t="s">
        <v>6281</v>
      </c>
      <c r="D4707">
        <v>132</v>
      </c>
      <c r="E4707" t="s">
        <v>6117</v>
      </c>
      <c r="F4707" t="s">
        <v>6282</v>
      </c>
      <c r="G4707" t="s">
        <v>156</v>
      </c>
      <c r="H4707">
        <v>116</v>
      </c>
      <c r="I4707">
        <v>33</v>
      </c>
      <c r="J4707">
        <v>59</v>
      </c>
      <c r="K4707">
        <v>4109</v>
      </c>
      <c r="L4707">
        <v>22</v>
      </c>
      <c r="M4707">
        <v>35.250298470828497</v>
      </c>
    </row>
    <row r="4708" spans="1:13" hidden="1" outlineLevel="3" x14ac:dyDescent="0.2">
      <c r="A4708">
        <v>1985</v>
      </c>
      <c r="B4708">
        <v>142</v>
      </c>
      <c r="C4708" t="s">
        <v>6292</v>
      </c>
      <c r="D4708">
        <v>137</v>
      </c>
      <c r="E4708" t="s">
        <v>6117</v>
      </c>
      <c r="F4708" t="s">
        <v>6293</v>
      </c>
      <c r="G4708" t="s">
        <v>156</v>
      </c>
      <c r="H4708">
        <v>116</v>
      </c>
      <c r="I4708">
        <v>53</v>
      </c>
      <c r="J4708">
        <v>48</v>
      </c>
      <c r="K4708">
        <v>4109</v>
      </c>
      <c r="L4708">
        <v>22</v>
      </c>
      <c r="M4708">
        <v>35.1507028999971</v>
      </c>
    </row>
    <row r="4709" spans="1:13" outlineLevel="2" collapsed="1" x14ac:dyDescent="0.2">
      <c r="E4709" s="10" t="s">
        <v>13264</v>
      </c>
      <c r="M4709">
        <f>SUBTOTAL(1,M4700:M4708)</f>
        <v>35.589408818569133</v>
      </c>
    </row>
    <row r="4710" spans="1:13" hidden="1" outlineLevel="3" x14ac:dyDescent="0.2">
      <c r="A4710">
        <v>1985</v>
      </c>
      <c r="B4710">
        <v>5</v>
      </c>
      <c r="C4710" t="s">
        <v>5457</v>
      </c>
      <c r="D4710">
        <v>71</v>
      </c>
      <c r="E4710" t="s">
        <v>5941</v>
      </c>
      <c r="F4710" t="s">
        <v>6103</v>
      </c>
      <c r="G4710" t="s">
        <v>156</v>
      </c>
      <c r="H4710">
        <v>113</v>
      </c>
      <c r="I4710">
        <v>32</v>
      </c>
      <c r="J4710">
        <v>7</v>
      </c>
      <c r="K4710">
        <v>4109</v>
      </c>
      <c r="L4710">
        <v>22</v>
      </c>
      <c r="M4710">
        <v>36.191394255823496</v>
      </c>
    </row>
    <row r="4711" spans="1:13" hidden="1" outlineLevel="3" x14ac:dyDescent="0.2">
      <c r="A4711">
        <v>1985</v>
      </c>
      <c r="B4711">
        <v>15</v>
      </c>
      <c r="C4711" t="s">
        <v>5449</v>
      </c>
      <c r="D4711">
        <v>80</v>
      </c>
      <c r="E4711" t="s">
        <v>5941</v>
      </c>
      <c r="F4711" t="s">
        <v>6119</v>
      </c>
      <c r="G4711" t="s">
        <v>156</v>
      </c>
      <c r="H4711">
        <v>113</v>
      </c>
      <c r="I4711">
        <v>41</v>
      </c>
      <c r="J4711">
        <v>58</v>
      </c>
      <c r="K4711">
        <v>4109</v>
      </c>
      <c r="L4711">
        <v>22</v>
      </c>
      <c r="M4711">
        <v>36.139138762526898</v>
      </c>
    </row>
    <row r="4712" spans="1:13" hidden="1" outlineLevel="3" x14ac:dyDescent="0.2">
      <c r="A4712">
        <v>1985</v>
      </c>
      <c r="B4712">
        <v>25</v>
      </c>
      <c r="C4712" t="s">
        <v>6134</v>
      </c>
      <c r="D4712">
        <v>77</v>
      </c>
      <c r="E4712" t="s">
        <v>5941</v>
      </c>
      <c r="F4712" t="s">
        <v>6135</v>
      </c>
      <c r="G4712" t="s">
        <v>156</v>
      </c>
      <c r="H4712">
        <v>113</v>
      </c>
      <c r="I4712">
        <v>57</v>
      </c>
      <c r="J4712">
        <v>44</v>
      </c>
      <c r="K4712">
        <v>4109</v>
      </c>
      <c r="L4712">
        <v>22</v>
      </c>
      <c r="M4712">
        <v>36.055807967552497</v>
      </c>
    </row>
    <row r="4713" spans="1:13" hidden="1" outlineLevel="3" x14ac:dyDescent="0.2">
      <c r="A4713">
        <v>1985</v>
      </c>
      <c r="B4713">
        <v>28</v>
      </c>
      <c r="C4713" t="s">
        <v>5657</v>
      </c>
      <c r="D4713">
        <v>79</v>
      </c>
      <c r="E4713" t="s">
        <v>5941</v>
      </c>
      <c r="F4713" t="s">
        <v>6139</v>
      </c>
      <c r="G4713" t="s">
        <v>156</v>
      </c>
      <c r="H4713">
        <v>114</v>
      </c>
      <c r="I4713">
        <v>0</v>
      </c>
      <c r="J4713">
        <v>7</v>
      </c>
      <c r="K4713">
        <v>4109</v>
      </c>
      <c r="L4713">
        <v>22</v>
      </c>
      <c r="M4713">
        <v>36.043244876427501</v>
      </c>
    </row>
    <row r="4714" spans="1:13" hidden="1" outlineLevel="3" x14ac:dyDescent="0.2">
      <c r="A4714">
        <v>1985</v>
      </c>
      <c r="B4714">
        <v>75</v>
      </c>
      <c r="C4714" t="s">
        <v>5902</v>
      </c>
      <c r="D4714">
        <v>74</v>
      </c>
      <c r="E4714" t="s">
        <v>5941</v>
      </c>
      <c r="F4714" t="s">
        <v>6197</v>
      </c>
      <c r="G4714" t="s">
        <v>156</v>
      </c>
      <c r="H4714">
        <v>115</v>
      </c>
      <c r="I4714">
        <v>4</v>
      </c>
      <c r="J4714">
        <v>35</v>
      </c>
      <c r="K4714">
        <v>4109</v>
      </c>
      <c r="L4714">
        <v>22</v>
      </c>
      <c r="M4714">
        <v>35.706716553014303</v>
      </c>
    </row>
    <row r="4715" spans="1:13" hidden="1" outlineLevel="3" x14ac:dyDescent="0.2">
      <c r="A4715">
        <v>1985</v>
      </c>
      <c r="B4715">
        <v>80</v>
      </c>
      <c r="C4715" t="s">
        <v>5498</v>
      </c>
      <c r="D4715">
        <v>73</v>
      </c>
      <c r="E4715" t="s">
        <v>5941</v>
      </c>
      <c r="F4715" t="s">
        <v>6203</v>
      </c>
      <c r="G4715" t="s">
        <v>156</v>
      </c>
      <c r="H4715">
        <v>115</v>
      </c>
      <c r="I4715">
        <v>12</v>
      </c>
      <c r="J4715">
        <v>45</v>
      </c>
      <c r="K4715">
        <v>4109</v>
      </c>
      <c r="L4715">
        <v>22</v>
      </c>
      <c r="M4715">
        <v>35.664532928284601</v>
      </c>
    </row>
    <row r="4716" spans="1:13" hidden="1" outlineLevel="3" x14ac:dyDescent="0.2">
      <c r="A4716">
        <v>1985</v>
      </c>
      <c r="B4716">
        <v>82</v>
      </c>
      <c r="C4716" t="s">
        <v>5039</v>
      </c>
      <c r="D4716">
        <v>75</v>
      </c>
      <c r="E4716" t="s">
        <v>5941</v>
      </c>
      <c r="F4716" t="s">
        <v>6206</v>
      </c>
      <c r="G4716" t="s">
        <v>156</v>
      </c>
      <c r="H4716">
        <v>115</v>
      </c>
      <c r="I4716">
        <v>16</v>
      </c>
      <c r="J4716">
        <v>11</v>
      </c>
      <c r="K4716">
        <v>4109</v>
      </c>
      <c r="L4716">
        <v>22</v>
      </c>
      <c r="M4716">
        <v>35.646828332582203</v>
      </c>
    </row>
    <row r="4717" spans="1:13" hidden="1" outlineLevel="3" x14ac:dyDescent="0.2">
      <c r="A4717">
        <v>1985</v>
      </c>
      <c r="B4717">
        <v>87</v>
      </c>
      <c r="C4717" t="s">
        <v>6048</v>
      </c>
      <c r="D4717">
        <v>78</v>
      </c>
      <c r="E4717" t="s">
        <v>5941</v>
      </c>
      <c r="F4717" t="s">
        <v>6212</v>
      </c>
      <c r="G4717" t="s">
        <v>156</v>
      </c>
      <c r="H4717">
        <v>115</v>
      </c>
      <c r="I4717">
        <v>22</v>
      </c>
      <c r="J4717">
        <v>59</v>
      </c>
      <c r="K4717">
        <v>4109</v>
      </c>
      <c r="L4717">
        <v>22</v>
      </c>
      <c r="M4717">
        <v>35.611814752310501</v>
      </c>
    </row>
    <row r="4718" spans="1:13" hidden="1" outlineLevel="3" x14ac:dyDescent="0.2">
      <c r="A4718">
        <v>1985</v>
      </c>
      <c r="B4718">
        <v>113</v>
      </c>
      <c r="C4718" t="s">
        <v>5515</v>
      </c>
      <c r="D4718">
        <v>76</v>
      </c>
      <c r="E4718" t="s">
        <v>5941</v>
      </c>
      <c r="F4718" t="s">
        <v>6250</v>
      </c>
      <c r="G4718" t="s">
        <v>156</v>
      </c>
      <c r="H4718">
        <v>115</v>
      </c>
      <c r="I4718">
        <v>44</v>
      </c>
      <c r="J4718">
        <v>3</v>
      </c>
      <c r="K4718">
        <v>4109</v>
      </c>
      <c r="L4718">
        <v>22</v>
      </c>
      <c r="M4718">
        <v>35.5037766145117</v>
      </c>
    </row>
    <row r="4719" spans="1:13" hidden="1" outlineLevel="3" x14ac:dyDescent="0.2">
      <c r="A4719">
        <v>1985</v>
      </c>
      <c r="B4719">
        <v>126</v>
      </c>
      <c r="C4719" t="s">
        <v>5696</v>
      </c>
      <c r="D4719">
        <v>72</v>
      </c>
      <c r="E4719" t="s">
        <v>5941</v>
      </c>
      <c r="F4719" t="s">
        <v>6269</v>
      </c>
      <c r="G4719" t="s">
        <v>156</v>
      </c>
      <c r="H4719">
        <v>116</v>
      </c>
      <c r="I4719">
        <v>4</v>
      </c>
      <c r="J4719">
        <v>15</v>
      </c>
      <c r="K4719">
        <v>4109</v>
      </c>
      <c r="L4719">
        <v>22</v>
      </c>
      <c r="M4719">
        <v>35.400796927163697</v>
      </c>
    </row>
    <row r="4720" spans="1:13" outlineLevel="2" collapsed="1" x14ac:dyDescent="0.2">
      <c r="E4720" s="10" t="s">
        <v>13253</v>
      </c>
      <c r="M4720">
        <f>SUBTOTAL(1,M4710:M4719)</f>
        <v>35.796405197019737</v>
      </c>
    </row>
    <row r="4721" spans="1:13" hidden="1" outlineLevel="3" x14ac:dyDescent="0.2">
      <c r="A4721">
        <v>1985</v>
      </c>
      <c r="B4721">
        <v>11</v>
      </c>
      <c r="C4721" t="s">
        <v>5818</v>
      </c>
      <c r="D4721">
        <v>21</v>
      </c>
      <c r="E4721" t="s">
        <v>5620</v>
      </c>
      <c r="F4721" t="s">
        <v>6114</v>
      </c>
      <c r="G4721" t="s">
        <v>156</v>
      </c>
      <c r="H4721">
        <v>113</v>
      </c>
      <c r="I4721">
        <v>39</v>
      </c>
      <c r="J4721">
        <v>33</v>
      </c>
      <c r="K4721">
        <v>4109</v>
      </c>
      <c r="L4721">
        <v>22</v>
      </c>
      <c r="M4721">
        <v>36.151945509600999</v>
      </c>
    </row>
    <row r="4722" spans="1:13" hidden="1" outlineLevel="3" x14ac:dyDescent="0.2">
      <c r="A4722">
        <v>1985</v>
      </c>
      <c r="B4722">
        <v>16</v>
      </c>
      <c r="C4722" t="s">
        <v>6120</v>
      </c>
      <c r="D4722">
        <v>25</v>
      </c>
      <c r="E4722" t="s">
        <v>5620</v>
      </c>
      <c r="F4722" t="s">
        <v>6121</v>
      </c>
      <c r="G4722" t="s">
        <v>156</v>
      </c>
      <c r="H4722">
        <v>113</v>
      </c>
      <c r="I4722">
        <v>42</v>
      </c>
      <c r="J4722">
        <v>8</v>
      </c>
      <c r="K4722">
        <v>4109</v>
      </c>
      <c r="L4722">
        <v>22</v>
      </c>
      <c r="M4722">
        <v>36.138255873040599</v>
      </c>
    </row>
    <row r="4723" spans="1:13" hidden="1" outlineLevel="3" x14ac:dyDescent="0.2">
      <c r="A4723">
        <v>1985</v>
      </c>
      <c r="B4723">
        <v>20</v>
      </c>
      <c r="C4723" t="s">
        <v>5367</v>
      </c>
      <c r="D4723">
        <v>29</v>
      </c>
      <c r="E4723" t="s">
        <v>5620</v>
      </c>
      <c r="F4723" t="s">
        <v>6128</v>
      </c>
      <c r="G4723" t="s">
        <v>156</v>
      </c>
      <c r="H4723">
        <v>113</v>
      </c>
      <c r="I4723">
        <v>47</v>
      </c>
      <c r="J4723">
        <v>53</v>
      </c>
      <c r="K4723">
        <v>4109</v>
      </c>
      <c r="L4723">
        <v>22</v>
      </c>
      <c r="M4723">
        <v>36.1078225804483</v>
      </c>
    </row>
    <row r="4724" spans="1:13" hidden="1" outlineLevel="3" x14ac:dyDescent="0.2">
      <c r="A4724">
        <v>1985</v>
      </c>
      <c r="B4724">
        <v>61</v>
      </c>
      <c r="C4724" t="s">
        <v>5258</v>
      </c>
      <c r="D4724">
        <v>24</v>
      </c>
      <c r="E4724" t="s">
        <v>5620</v>
      </c>
      <c r="F4724" t="s">
        <v>6183</v>
      </c>
      <c r="G4724" t="s">
        <v>156</v>
      </c>
      <c r="H4724">
        <v>114</v>
      </c>
      <c r="I4724">
        <v>45</v>
      </c>
      <c r="J4724">
        <v>19</v>
      </c>
      <c r="K4724">
        <v>4109</v>
      </c>
      <c r="L4724">
        <v>22</v>
      </c>
      <c r="M4724">
        <v>35.806631987393402</v>
      </c>
    </row>
    <row r="4725" spans="1:13" hidden="1" outlineLevel="3" x14ac:dyDescent="0.2">
      <c r="A4725">
        <v>1985</v>
      </c>
      <c r="B4725">
        <v>68</v>
      </c>
      <c r="C4725" t="s">
        <v>6024</v>
      </c>
      <c r="D4725">
        <v>26</v>
      </c>
      <c r="E4725" t="s">
        <v>5620</v>
      </c>
      <c r="F4725" t="s">
        <v>6191</v>
      </c>
      <c r="G4725" t="s">
        <v>156</v>
      </c>
      <c r="H4725">
        <v>114</v>
      </c>
      <c r="I4725">
        <v>55</v>
      </c>
      <c r="J4725">
        <v>14</v>
      </c>
      <c r="K4725">
        <v>4109</v>
      </c>
      <c r="L4725">
        <v>22</v>
      </c>
      <c r="M4725">
        <v>35.7551351900104</v>
      </c>
    </row>
    <row r="4726" spans="1:13" hidden="1" outlineLevel="3" x14ac:dyDescent="0.2">
      <c r="A4726">
        <v>1985</v>
      </c>
      <c r="B4726">
        <v>86</v>
      </c>
      <c r="C4726" t="s">
        <v>6057</v>
      </c>
      <c r="D4726">
        <v>28</v>
      </c>
      <c r="E4726" t="s">
        <v>5620</v>
      </c>
      <c r="F4726" t="s">
        <v>6211</v>
      </c>
      <c r="G4726" t="s">
        <v>156</v>
      </c>
      <c r="H4726">
        <v>115</v>
      </c>
      <c r="I4726">
        <v>21</v>
      </c>
      <c r="J4726">
        <v>17</v>
      </c>
      <c r="K4726">
        <v>4109</v>
      </c>
      <c r="L4726">
        <v>22</v>
      </c>
      <c r="M4726">
        <v>35.620561697372999</v>
      </c>
    </row>
    <row r="4727" spans="1:13" hidden="1" outlineLevel="3" x14ac:dyDescent="0.2">
      <c r="A4727">
        <v>1985</v>
      </c>
      <c r="B4727">
        <v>98</v>
      </c>
      <c r="C4727" t="s">
        <v>5386</v>
      </c>
      <c r="D4727">
        <v>27</v>
      </c>
      <c r="E4727" t="s">
        <v>5620</v>
      </c>
      <c r="F4727" t="s">
        <v>6228</v>
      </c>
      <c r="G4727" t="s">
        <v>156</v>
      </c>
      <c r="H4727">
        <v>115</v>
      </c>
      <c r="I4727">
        <v>31</v>
      </c>
      <c r="J4727">
        <v>20</v>
      </c>
      <c r="K4727">
        <v>4109</v>
      </c>
      <c r="L4727">
        <v>22</v>
      </c>
      <c r="M4727">
        <v>35.568914109839298</v>
      </c>
    </row>
    <row r="4728" spans="1:13" hidden="1" outlineLevel="3" x14ac:dyDescent="0.2">
      <c r="A4728">
        <v>1985</v>
      </c>
      <c r="B4728">
        <v>122</v>
      </c>
      <c r="C4728" t="s">
        <v>6050</v>
      </c>
      <c r="D4728">
        <v>30</v>
      </c>
      <c r="E4728" t="s">
        <v>5620</v>
      </c>
      <c r="F4728" t="s">
        <v>6263</v>
      </c>
      <c r="G4728" t="s">
        <v>156</v>
      </c>
      <c r="H4728">
        <v>116</v>
      </c>
      <c r="I4728">
        <v>1</v>
      </c>
      <c r="J4728">
        <v>59</v>
      </c>
      <c r="K4728">
        <v>4109</v>
      </c>
      <c r="L4728">
        <v>22</v>
      </c>
      <c r="M4728">
        <v>35.4123226379456</v>
      </c>
    </row>
    <row r="4729" spans="1:13" hidden="1" outlineLevel="3" x14ac:dyDescent="0.2">
      <c r="A4729">
        <v>1985</v>
      </c>
      <c r="B4729">
        <v>132</v>
      </c>
      <c r="C4729" t="s">
        <v>6070</v>
      </c>
      <c r="D4729">
        <v>23</v>
      </c>
      <c r="E4729" t="s">
        <v>5620</v>
      </c>
      <c r="F4729" t="s">
        <v>6276</v>
      </c>
      <c r="G4729" t="s">
        <v>156</v>
      </c>
      <c r="H4729">
        <v>116</v>
      </c>
      <c r="I4729">
        <v>21</v>
      </c>
      <c r="J4729">
        <v>31</v>
      </c>
      <c r="K4729">
        <v>4109</v>
      </c>
      <c r="L4729">
        <v>22</v>
      </c>
      <c r="M4729">
        <v>35.313243779407998</v>
      </c>
    </row>
    <row r="4730" spans="1:13" outlineLevel="2" collapsed="1" x14ac:dyDescent="0.2">
      <c r="E4730" s="10" t="s">
        <v>13232</v>
      </c>
      <c r="M4730">
        <f>SUBTOTAL(1,M4721:M4729)</f>
        <v>35.763870373895507</v>
      </c>
    </row>
    <row r="4731" spans="1:13" hidden="1" outlineLevel="3" x14ac:dyDescent="0.2">
      <c r="A4731">
        <v>1985</v>
      </c>
      <c r="B4731">
        <v>26</v>
      </c>
      <c r="C4731" t="s">
        <v>5996</v>
      </c>
      <c r="D4731">
        <v>6</v>
      </c>
      <c r="E4731" t="s">
        <v>5925</v>
      </c>
      <c r="F4731" t="s">
        <v>6136</v>
      </c>
      <c r="G4731" t="s">
        <v>156</v>
      </c>
      <c r="H4731">
        <v>113</v>
      </c>
      <c r="I4731">
        <v>58</v>
      </c>
      <c r="J4731">
        <v>21</v>
      </c>
      <c r="K4731">
        <v>4109</v>
      </c>
      <c r="L4731">
        <v>22</v>
      </c>
      <c r="M4731">
        <v>36.052556537761298</v>
      </c>
    </row>
    <row r="4732" spans="1:13" hidden="1" outlineLevel="3" x14ac:dyDescent="0.2">
      <c r="A4732">
        <v>1985</v>
      </c>
      <c r="B4732">
        <v>36</v>
      </c>
      <c r="C4732" t="s">
        <v>6150</v>
      </c>
      <c r="D4732">
        <v>8</v>
      </c>
      <c r="E4732" t="s">
        <v>5925</v>
      </c>
      <c r="F4732" t="s">
        <v>6032</v>
      </c>
      <c r="G4732" t="s">
        <v>156</v>
      </c>
      <c r="H4732">
        <v>114</v>
      </c>
      <c r="I4732">
        <v>7</v>
      </c>
      <c r="J4732">
        <v>20</v>
      </c>
      <c r="K4732">
        <v>4109</v>
      </c>
      <c r="L4732">
        <v>22</v>
      </c>
      <c r="M4732">
        <v>36.005257521176098</v>
      </c>
    </row>
    <row r="4733" spans="1:13" hidden="1" outlineLevel="3" x14ac:dyDescent="0.2">
      <c r="A4733">
        <v>1985</v>
      </c>
      <c r="B4733">
        <v>42</v>
      </c>
      <c r="C4733" t="s">
        <v>5678</v>
      </c>
      <c r="D4733">
        <v>9</v>
      </c>
      <c r="E4733" t="s">
        <v>5925</v>
      </c>
      <c r="F4733" t="s">
        <v>6159</v>
      </c>
      <c r="G4733" t="s">
        <v>156</v>
      </c>
      <c r="H4733">
        <v>114</v>
      </c>
      <c r="I4733">
        <v>18</v>
      </c>
      <c r="J4733">
        <v>4</v>
      </c>
      <c r="K4733">
        <v>4109</v>
      </c>
      <c r="L4733">
        <v>22</v>
      </c>
      <c r="M4733">
        <v>35.9489068833782</v>
      </c>
    </row>
    <row r="4734" spans="1:13" hidden="1" outlineLevel="3" x14ac:dyDescent="0.2">
      <c r="A4734">
        <v>1985</v>
      </c>
      <c r="B4734">
        <v>56</v>
      </c>
      <c r="C4734" t="s">
        <v>6177</v>
      </c>
      <c r="D4734">
        <v>10</v>
      </c>
      <c r="E4734" t="s">
        <v>5925</v>
      </c>
      <c r="F4734" t="s">
        <v>6178</v>
      </c>
      <c r="G4734" t="s">
        <v>156</v>
      </c>
      <c r="H4734">
        <v>114</v>
      </c>
      <c r="I4734">
        <v>38</v>
      </c>
      <c r="J4734">
        <v>49</v>
      </c>
      <c r="K4734">
        <v>4109</v>
      </c>
      <c r="L4734">
        <v>22</v>
      </c>
      <c r="M4734">
        <v>35.840466746945303</v>
      </c>
    </row>
    <row r="4735" spans="1:13" hidden="1" outlineLevel="3" x14ac:dyDescent="0.2">
      <c r="A4735">
        <v>1985</v>
      </c>
      <c r="B4735">
        <v>57</v>
      </c>
      <c r="C4735" t="s">
        <v>5864</v>
      </c>
      <c r="D4735">
        <v>1</v>
      </c>
      <c r="E4735" t="s">
        <v>5925</v>
      </c>
      <c r="F4735" t="s">
        <v>6179</v>
      </c>
      <c r="G4735" t="s">
        <v>156</v>
      </c>
      <c r="H4735">
        <v>114</v>
      </c>
      <c r="I4735">
        <v>39</v>
      </c>
      <c r="J4735">
        <v>42</v>
      </c>
      <c r="K4735">
        <v>4109</v>
      </c>
      <c r="L4735">
        <v>22</v>
      </c>
      <c r="M4735">
        <v>35.835864935971003</v>
      </c>
    </row>
    <row r="4736" spans="1:13" hidden="1" outlineLevel="3" x14ac:dyDescent="0.2">
      <c r="A4736">
        <v>1985</v>
      </c>
      <c r="B4736">
        <v>67</v>
      </c>
      <c r="C4736" t="s">
        <v>6189</v>
      </c>
      <c r="D4736">
        <v>7</v>
      </c>
      <c r="E4736" t="s">
        <v>5925</v>
      </c>
      <c r="F4736" t="s">
        <v>6190</v>
      </c>
      <c r="G4736" t="s">
        <v>156</v>
      </c>
      <c r="H4736">
        <v>114</v>
      </c>
      <c r="I4736">
        <v>52</v>
      </c>
      <c r="J4736">
        <v>13</v>
      </c>
      <c r="K4736">
        <v>4109</v>
      </c>
      <c r="L4736">
        <v>22</v>
      </c>
      <c r="M4736">
        <v>35.770784919220397</v>
      </c>
    </row>
    <row r="4737" spans="1:13" hidden="1" outlineLevel="3" x14ac:dyDescent="0.2">
      <c r="A4737">
        <v>1985</v>
      </c>
      <c r="B4737">
        <v>116</v>
      </c>
      <c r="C4737" t="s">
        <v>5892</v>
      </c>
      <c r="D4737">
        <v>2</v>
      </c>
      <c r="E4737" t="s">
        <v>5925</v>
      </c>
      <c r="F4737" t="s">
        <v>6254</v>
      </c>
      <c r="G4737" t="s">
        <v>156</v>
      </c>
      <c r="H4737">
        <v>115</v>
      </c>
      <c r="I4737">
        <v>47</v>
      </c>
      <c r="J4737">
        <v>46</v>
      </c>
      <c r="K4737">
        <v>4109</v>
      </c>
      <c r="L4737">
        <v>22</v>
      </c>
      <c r="M4737">
        <v>35.484784079296404</v>
      </c>
    </row>
    <row r="4738" spans="1:13" outlineLevel="2" collapsed="1" x14ac:dyDescent="0.2">
      <c r="E4738" s="10" t="s">
        <v>13254</v>
      </c>
      <c r="M4738">
        <f>SUBTOTAL(1,M4731:M4737)</f>
        <v>35.848374517678387</v>
      </c>
    </row>
    <row r="4739" spans="1:13" hidden="1" outlineLevel="3" x14ac:dyDescent="0.2">
      <c r="A4739">
        <v>1985</v>
      </c>
      <c r="B4739">
        <v>9</v>
      </c>
      <c r="C4739" t="s">
        <v>6110</v>
      </c>
      <c r="D4739">
        <v>42</v>
      </c>
      <c r="E4739" t="s">
        <v>6111</v>
      </c>
      <c r="F4739" t="s">
        <v>6112</v>
      </c>
      <c r="G4739" t="s">
        <v>156</v>
      </c>
      <c r="H4739">
        <v>113</v>
      </c>
      <c r="I4739">
        <v>38</v>
      </c>
      <c r="J4739">
        <v>19</v>
      </c>
      <c r="K4739">
        <v>4109</v>
      </c>
      <c r="L4739">
        <v>22</v>
      </c>
      <c r="M4739">
        <v>36.158484865521501</v>
      </c>
    </row>
    <row r="4740" spans="1:13" hidden="1" outlineLevel="3" x14ac:dyDescent="0.2">
      <c r="A4740">
        <v>1985</v>
      </c>
      <c r="B4740">
        <v>17</v>
      </c>
      <c r="C4740" t="s">
        <v>5862</v>
      </c>
      <c r="D4740">
        <v>50</v>
      </c>
      <c r="E4740" t="s">
        <v>6111</v>
      </c>
      <c r="F4740" t="s">
        <v>6122</v>
      </c>
      <c r="G4740" t="s">
        <v>156</v>
      </c>
      <c r="H4740">
        <v>113</v>
      </c>
      <c r="I4740">
        <v>44</v>
      </c>
      <c r="J4740">
        <v>11</v>
      </c>
      <c r="K4740">
        <v>4109</v>
      </c>
      <c r="L4740">
        <v>22</v>
      </c>
      <c r="M4740">
        <v>36.127399859812201</v>
      </c>
    </row>
    <row r="4741" spans="1:13" hidden="1" outlineLevel="3" x14ac:dyDescent="0.2">
      <c r="A4741">
        <v>1985</v>
      </c>
      <c r="B4741">
        <v>38</v>
      </c>
      <c r="C4741" t="s">
        <v>6152</v>
      </c>
      <c r="D4741">
        <v>43</v>
      </c>
      <c r="E4741" t="s">
        <v>6111</v>
      </c>
      <c r="F4741" t="s">
        <v>6153</v>
      </c>
      <c r="G4741" t="s">
        <v>156</v>
      </c>
      <c r="H4741">
        <v>114</v>
      </c>
      <c r="I4741">
        <v>10</v>
      </c>
      <c r="J4741">
        <v>16</v>
      </c>
      <c r="K4741">
        <v>4109</v>
      </c>
      <c r="L4741">
        <v>22</v>
      </c>
      <c r="M4741">
        <v>35.989839811588801</v>
      </c>
    </row>
    <row r="4742" spans="1:13" hidden="1" outlineLevel="3" x14ac:dyDescent="0.2">
      <c r="A4742">
        <v>1985</v>
      </c>
      <c r="B4742">
        <v>62</v>
      </c>
      <c r="C4742" t="s">
        <v>4616</v>
      </c>
      <c r="D4742">
        <v>41</v>
      </c>
      <c r="E4742" t="s">
        <v>6111</v>
      </c>
      <c r="F4742" t="s">
        <v>6184</v>
      </c>
      <c r="G4742" t="s">
        <v>156</v>
      </c>
      <c r="H4742">
        <v>114</v>
      </c>
      <c r="I4742">
        <v>48</v>
      </c>
      <c r="J4742">
        <v>46</v>
      </c>
      <c r="K4742">
        <v>4109</v>
      </c>
      <c r="L4742">
        <v>22</v>
      </c>
      <c r="M4742">
        <v>35.788699476926197</v>
      </c>
    </row>
    <row r="4743" spans="1:13" hidden="1" outlineLevel="3" x14ac:dyDescent="0.2">
      <c r="A4743">
        <v>1985</v>
      </c>
      <c r="B4743">
        <v>76</v>
      </c>
      <c r="C4743" t="s">
        <v>5877</v>
      </c>
      <c r="D4743">
        <v>45</v>
      </c>
      <c r="E4743" t="s">
        <v>6111</v>
      </c>
      <c r="F4743" t="s">
        <v>6198</v>
      </c>
      <c r="G4743" t="s">
        <v>156</v>
      </c>
      <c r="H4743">
        <v>115</v>
      </c>
      <c r="I4743">
        <v>4</v>
      </c>
      <c r="J4743">
        <v>50</v>
      </c>
      <c r="K4743">
        <v>4109</v>
      </c>
      <c r="L4743">
        <v>22</v>
      </c>
      <c r="M4743">
        <v>35.705423736995797</v>
      </c>
    </row>
    <row r="4744" spans="1:13" hidden="1" outlineLevel="3" x14ac:dyDescent="0.2">
      <c r="A4744">
        <v>1985</v>
      </c>
      <c r="B4744">
        <v>85</v>
      </c>
      <c r="C4744" t="s">
        <v>5875</v>
      </c>
      <c r="D4744">
        <v>46</v>
      </c>
      <c r="E4744" t="s">
        <v>6111</v>
      </c>
      <c r="F4744" t="s">
        <v>6210</v>
      </c>
      <c r="G4744" t="s">
        <v>156</v>
      </c>
      <c r="H4744">
        <v>115</v>
      </c>
      <c r="I4744">
        <v>18</v>
      </c>
      <c r="J4744">
        <v>36</v>
      </c>
      <c r="K4744">
        <v>4109</v>
      </c>
      <c r="L4744">
        <v>22</v>
      </c>
      <c r="M4744">
        <v>35.6343768970601</v>
      </c>
    </row>
    <row r="4745" spans="1:13" outlineLevel="2" collapsed="1" x14ac:dyDescent="0.2">
      <c r="E4745" s="10" t="s">
        <v>13265</v>
      </c>
      <c r="M4745">
        <f>SUBTOTAL(1,M4739:M4744)</f>
        <v>35.90070410798409</v>
      </c>
    </row>
    <row r="4746" spans="1:13" hidden="1" outlineLevel="3" x14ac:dyDescent="0.2">
      <c r="A4746">
        <v>1985</v>
      </c>
      <c r="B4746">
        <v>27</v>
      </c>
      <c r="C4746" t="s">
        <v>3961</v>
      </c>
      <c r="D4746">
        <v>161</v>
      </c>
      <c r="E4746" t="s">
        <v>6137</v>
      </c>
      <c r="F4746" t="s">
        <v>6138</v>
      </c>
      <c r="G4746" t="s">
        <v>156</v>
      </c>
      <c r="H4746">
        <v>113</v>
      </c>
      <c r="I4746">
        <v>58</v>
      </c>
      <c r="J4746">
        <v>39</v>
      </c>
      <c r="K4746">
        <v>4109</v>
      </c>
      <c r="L4746">
        <v>22</v>
      </c>
      <c r="M4746">
        <v>36.0509749731306</v>
      </c>
    </row>
    <row r="4747" spans="1:13" hidden="1" outlineLevel="3" x14ac:dyDescent="0.2">
      <c r="A4747">
        <v>1985</v>
      </c>
      <c r="B4747">
        <v>95</v>
      </c>
      <c r="C4747" t="s">
        <v>6222</v>
      </c>
      <c r="D4747">
        <v>167</v>
      </c>
      <c r="E4747" t="s">
        <v>6137</v>
      </c>
      <c r="F4747" t="s">
        <v>6223</v>
      </c>
      <c r="G4747" t="s">
        <v>156</v>
      </c>
      <c r="H4747">
        <v>115</v>
      </c>
      <c r="I4747">
        <v>26</v>
      </c>
      <c r="J4747">
        <v>44</v>
      </c>
      <c r="K4747">
        <v>4109</v>
      </c>
      <c r="L4747">
        <v>22</v>
      </c>
      <c r="M4747">
        <v>35.592535201778603</v>
      </c>
    </row>
    <row r="4748" spans="1:13" hidden="1" outlineLevel="3" x14ac:dyDescent="0.2">
      <c r="A4748">
        <v>1985</v>
      </c>
      <c r="B4748">
        <v>97</v>
      </c>
      <c r="C4748" t="s">
        <v>6226</v>
      </c>
      <c r="D4748">
        <v>166</v>
      </c>
      <c r="E4748" t="s">
        <v>6137</v>
      </c>
      <c r="F4748" t="s">
        <v>6227</v>
      </c>
      <c r="G4748" t="s">
        <v>156</v>
      </c>
      <c r="H4748">
        <v>115</v>
      </c>
      <c r="I4748">
        <v>30</v>
      </c>
      <c r="J4748">
        <v>18</v>
      </c>
      <c r="K4748">
        <v>4109</v>
      </c>
      <c r="L4748">
        <v>22</v>
      </c>
      <c r="M4748">
        <v>35.574217566339101</v>
      </c>
    </row>
    <row r="4749" spans="1:13" hidden="1" outlineLevel="3" x14ac:dyDescent="0.2">
      <c r="A4749">
        <v>1985</v>
      </c>
      <c r="B4749">
        <v>139</v>
      </c>
      <c r="C4749" t="s">
        <v>6287</v>
      </c>
      <c r="D4749">
        <v>169</v>
      </c>
      <c r="E4749" t="s">
        <v>6137</v>
      </c>
      <c r="F4749" t="s">
        <v>6288</v>
      </c>
      <c r="G4749" t="s">
        <v>156</v>
      </c>
      <c r="H4749">
        <v>116</v>
      </c>
      <c r="I4749">
        <v>41</v>
      </c>
      <c r="J4749">
        <v>3</v>
      </c>
      <c r="K4749">
        <v>4109</v>
      </c>
      <c r="L4749">
        <v>22</v>
      </c>
      <c r="M4749">
        <v>35.214717792331101</v>
      </c>
    </row>
    <row r="4750" spans="1:13" hidden="1" outlineLevel="3" x14ac:dyDescent="0.2">
      <c r="A4750">
        <v>1985</v>
      </c>
      <c r="B4750">
        <v>143</v>
      </c>
      <c r="C4750" t="s">
        <v>6294</v>
      </c>
      <c r="D4750">
        <v>162</v>
      </c>
      <c r="E4750" t="s">
        <v>6137</v>
      </c>
      <c r="F4750" t="s">
        <v>6295</v>
      </c>
      <c r="G4750" t="s">
        <v>156</v>
      </c>
      <c r="H4750">
        <v>117</v>
      </c>
      <c r="I4750">
        <v>9</v>
      </c>
      <c r="J4750">
        <v>43</v>
      </c>
      <c r="K4750">
        <v>4109</v>
      </c>
      <c r="L4750">
        <v>22</v>
      </c>
      <c r="M4750">
        <v>35.071114767546298</v>
      </c>
    </row>
    <row r="4751" spans="1:13" hidden="1" outlineLevel="3" x14ac:dyDescent="0.2">
      <c r="A4751">
        <v>1985</v>
      </c>
      <c r="B4751">
        <v>144</v>
      </c>
      <c r="C4751" t="s">
        <v>6296</v>
      </c>
      <c r="D4751">
        <v>170</v>
      </c>
      <c r="E4751" t="s">
        <v>6137</v>
      </c>
      <c r="F4751" t="s">
        <v>6297</v>
      </c>
      <c r="G4751" t="s">
        <v>156</v>
      </c>
      <c r="H4751">
        <v>117</v>
      </c>
      <c r="I4751">
        <v>38</v>
      </c>
      <c r="J4751">
        <v>11</v>
      </c>
      <c r="K4751">
        <v>4109</v>
      </c>
      <c r="L4751">
        <v>22</v>
      </c>
      <c r="M4751">
        <v>34.9296679268272</v>
      </c>
    </row>
    <row r="4752" spans="1:13" outlineLevel="2" collapsed="1" x14ac:dyDescent="0.2">
      <c r="E4752" s="10" t="s">
        <v>13266</v>
      </c>
      <c r="M4752">
        <f>SUBTOTAL(1,M4746:M4751)</f>
        <v>35.405538037992152</v>
      </c>
    </row>
    <row r="4753" spans="1:13" hidden="1" outlineLevel="3" x14ac:dyDescent="0.2">
      <c r="A4753">
        <v>1985</v>
      </c>
      <c r="B4753">
        <v>6</v>
      </c>
      <c r="C4753" t="s">
        <v>5820</v>
      </c>
      <c r="D4753">
        <v>151</v>
      </c>
      <c r="E4753" t="s">
        <v>6104</v>
      </c>
      <c r="F4753" t="s">
        <v>6105</v>
      </c>
      <c r="G4753" t="s">
        <v>156</v>
      </c>
      <c r="H4753">
        <v>113</v>
      </c>
      <c r="I4753">
        <v>36</v>
      </c>
      <c r="J4753">
        <v>16</v>
      </c>
      <c r="K4753">
        <v>4109</v>
      </c>
      <c r="L4753">
        <v>22</v>
      </c>
      <c r="M4753">
        <v>36.169359571221698</v>
      </c>
    </row>
    <row r="4754" spans="1:13" hidden="1" outlineLevel="3" x14ac:dyDescent="0.2">
      <c r="A4754">
        <v>1985</v>
      </c>
      <c r="B4754">
        <v>45</v>
      </c>
      <c r="C4754" t="s">
        <v>6162</v>
      </c>
      <c r="D4754">
        <v>155</v>
      </c>
      <c r="E4754" t="s">
        <v>6104</v>
      </c>
      <c r="F4754" t="s">
        <v>6163</v>
      </c>
      <c r="G4754" t="s">
        <v>156</v>
      </c>
      <c r="H4754">
        <v>114</v>
      </c>
      <c r="I4754">
        <v>20</v>
      </c>
      <c r="J4754">
        <v>17</v>
      </c>
      <c r="K4754">
        <v>4109</v>
      </c>
      <c r="L4754">
        <v>22</v>
      </c>
      <c r="M4754">
        <v>35.937291219750399</v>
      </c>
    </row>
    <row r="4755" spans="1:13" hidden="1" outlineLevel="3" x14ac:dyDescent="0.2">
      <c r="A4755">
        <v>1985</v>
      </c>
      <c r="B4755">
        <v>54</v>
      </c>
      <c r="C4755" t="s">
        <v>6173</v>
      </c>
      <c r="D4755">
        <v>158</v>
      </c>
      <c r="E4755" t="s">
        <v>6104</v>
      </c>
      <c r="F4755" t="s">
        <v>6174</v>
      </c>
      <c r="G4755" t="s">
        <v>156</v>
      </c>
      <c r="H4755">
        <v>114</v>
      </c>
      <c r="I4755">
        <v>36</v>
      </c>
      <c r="J4755">
        <v>29</v>
      </c>
      <c r="K4755">
        <v>4109</v>
      </c>
      <c r="L4755">
        <v>22</v>
      </c>
      <c r="M4755">
        <v>35.852628160227198</v>
      </c>
    </row>
    <row r="4756" spans="1:13" hidden="1" outlineLevel="3" x14ac:dyDescent="0.2">
      <c r="A4756">
        <v>1985</v>
      </c>
      <c r="B4756">
        <v>83</v>
      </c>
      <c r="C4756" t="s">
        <v>5871</v>
      </c>
      <c r="D4756">
        <v>153</v>
      </c>
      <c r="E4756" t="s">
        <v>6104</v>
      </c>
      <c r="F4756" t="s">
        <v>6207</v>
      </c>
      <c r="G4756" t="s">
        <v>156</v>
      </c>
      <c r="H4756">
        <v>115</v>
      </c>
      <c r="I4756">
        <v>17</v>
      </c>
      <c r="J4756">
        <v>50</v>
      </c>
      <c r="K4756">
        <v>4109</v>
      </c>
      <c r="L4756">
        <v>22</v>
      </c>
      <c r="M4756">
        <v>35.6383260654829</v>
      </c>
    </row>
    <row r="4757" spans="1:13" hidden="1" outlineLevel="3" x14ac:dyDescent="0.2">
      <c r="A4757">
        <v>1985</v>
      </c>
      <c r="B4757">
        <v>94</v>
      </c>
      <c r="C4757" t="s">
        <v>5586</v>
      </c>
      <c r="D4757">
        <v>156</v>
      </c>
      <c r="E4757" t="s">
        <v>6104</v>
      </c>
      <c r="F4757" t="s">
        <v>3405</v>
      </c>
      <c r="G4757" t="s">
        <v>156</v>
      </c>
      <c r="H4757">
        <v>115</v>
      </c>
      <c r="I4757">
        <v>26</v>
      </c>
      <c r="J4757">
        <v>36</v>
      </c>
      <c r="K4757">
        <v>4109</v>
      </c>
      <c r="L4757">
        <v>22</v>
      </c>
      <c r="M4757">
        <v>35.593220338983002</v>
      </c>
    </row>
    <row r="4758" spans="1:13" hidden="1" outlineLevel="3" x14ac:dyDescent="0.2">
      <c r="A4758">
        <v>1985</v>
      </c>
      <c r="B4758">
        <v>107</v>
      </c>
      <c r="C4758" t="s">
        <v>6238</v>
      </c>
      <c r="D4758">
        <v>157</v>
      </c>
      <c r="E4758" t="s">
        <v>6104</v>
      </c>
      <c r="F4758" t="s">
        <v>6239</v>
      </c>
      <c r="G4758" t="s">
        <v>156</v>
      </c>
      <c r="H4758">
        <v>115</v>
      </c>
      <c r="I4758">
        <v>36</v>
      </c>
      <c r="J4758">
        <v>23</v>
      </c>
      <c r="K4758">
        <v>4109</v>
      </c>
      <c r="L4758">
        <v>22</v>
      </c>
      <c r="M4758">
        <v>35.543018335684003</v>
      </c>
    </row>
    <row r="4759" spans="1:13" hidden="1" outlineLevel="3" x14ac:dyDescent="0.2">
      <c r="A4759">
        <v>1985</v>
      </c>
      <c r="B4759">
        <v>125</v>
      </c>
      <c r="C4759" t="s">
        <v>6267</v>
      </c>
      <c r="D4759">
        <v>152</v>
      </c>
      <c r="E4759" t="s">
        <v>6104</v>
      </c>
      <c r="F4759" t="s">
        <v>6268</v>
      </c>
      <c r="G4759" t="s">
        <v>156</v>
      </c>
      <c r="H4759">
        <v>116</v>
      </c>
      <c r="I4759">
        <v>4</v>
      </c>
      <c r="J4759">
        <v>3</v>
      </c>
      <c r="K4759">
        <v>4109</v>
      </c>
      <c r="L4759">
        <v>22</v>
      </c>
      <c r="M4759">
        <v>35.4018135998449</v>
      </c>
    </row>
    <row r="4760" spans="1:13" hidden="1" outlineLevel="3" x14ac:dyDescent="0.2">
      <c r="A4760">
        <v>1985</v>
      </c>
      <c r="B4760">
        <v>128</v>
      </c>
      <c r="C4760" t="s">
        <v>6271</v>
      </c>
      <c r="D4760">
        <v>159</v>
      </c>
      <c r="E4760" t="s">
        <v>6104</v>
      </c>
      <c r="F4760" t="s">
        <v>5020</v>
      </c>
      <c r="G4760" t="s">
        <v>156</v>
      </c>
      <c r="H4760">
        <v>116</v>
      </c>
      <c r="I4760">
        <v>6</v>
      </c>
      <c r="J4760">
        <v>1</v>
      </c>
      <c r="K4760">
        <v>4109</v>
      </c>
      <c r="L4760">
        <v>22</v>
      </c>
      <c r="M4760">
        <v>35.391818853912199</v>
      </c>
    </row>
    <row r="4761" spans="1:13" outlineLevel="2" collapsed="1" x14ac:dyDescent="0.2">
      <c r="E4761" s="10" t="s">
        <v>13267</v>
      </c>
      <c r="M4761">
        <f>SUBTOTAL(1,M4753:M4760)</f>
        <v>35.690934518138285</v>
      </c>
    </row>
    <row r="4762" spans="1:13" hidden="1" outlineLevel="3" x14ac:dyDescent="0.2">
      <c r="A4762">
        <v>1985</v>
      </c>
      <c r="B4762">
        <v>4</v>
      </c>
      <c r="C4762" t="s">
        <v>5118</v>
      </c>
      <c r="D4762">
        <v>31</v>
      </c>
      <c r="E4762" t="s">
        <v>6101</v>
      </c>
      <c r="F4762" t="s">
        <v>6102</v>
      </c>
      <c r="G4762" t="s">
        <v>156</v>
      </c>
      <c r="H4762">
        <v>113</v>
      </c>
      <c r="I4762">
        <v>30</v>
      </c>
      <c r="J4762">
        <v>49</v>
      </c>
      <c r="K4762">
        <v>4109</v>
      </c>
      <c r="L4762">
        <v>22</v>
      </c>
      <c r="M4762">
        <v>36.198302210454401</v>
      </c>
    </row>
    <row r="4763" spans="1:13" hidden="1" outlineLevel="3" x14ac:dyDescent="0.2">
      <c r="A4763">
        <v>1985</v>
      </c>
      <c r="B4763">
        <v>31</v>
      </c>
      <c r="C4763" t="s">
        <v>5962</v>
      </c>
      <c r="D4763">
        <v>40</v>
      </c>
      <c r="E4763" t="s">
        <v>6101</v>
      </c>
      <c r="F4763" t="s">
        <v>6144</v>
      </c>
      <c r="G4763" t="s">
        <v>156</v>
      </c>
      <c r="H4763">
        <v>114</v>
      </c>
      <c r="I4763">
        <v>4</v>
      </c>
      <c r="J4763">
        <v>25</v>
      </c>
      <c r="K4763">
        <v>4109</v>
      </c>
      <c r="L4763">
        <v>22</v>
      </c>
      <c r="M4763">
        <v>36.020600732957497</v>
      </c>
    </row>
    <row r="4764" spans="1:13" hidden="1" outlineLevel="3" x14ac:dyDescent="0.2">
      <c r="A4764">
        <v>1985</v>
      </c>
      <c r="B4764">
        <v>34</v>
      </c>
      <c r="C4764" t="s">
        <v>5834</v>
      </c>
      <c r="D4764">
        <v>33</v>
      </c>
      <c r="E4764" t="s">
        <v>6101</v>
      </c>
      <c r="F4764" t="s">
        <v>6148</v>
      </c>
      <c r="G4764" t="s">
        <v>156</v>
      </c>
      <c r="H4764">
        <v>114</v>
      </c>
      <c r="I4764">
        <v>6</v>
      </c>
      <c r="J4764">
        <v>16</v>
      </c>
      <c r="K4764">
        <v>4109</v>
      </c>
      <c r="L4764">
        <v>22</v>
      </c>
      <c r="M4764">
        <v>36.0108672366447</v>
      </c>
    </row>
    <row r="4765" spans="1:13" hidden="1" outlineLevel="3" x14ac:dyDescent="0.2">
      <c r="A4765">
        <v>1985</v>
      </c>
      <c r="B4765">
        <v>35</v>
      </c>
      <c r="C4765" t="s">
        <v>5700</v>
      </c>
      <c r="D4765">
        <v>35</v>
      </c>
      <c r="E4765" t="s">
        <v>6101</v>
      </c>
      <c r="F4765" t="s">
        <v>6149</v>
      </c>
      <c r="G4765" t="s">
        <v>156</v>
      </c>
      <c r="H4765">
        <v>114</v>
      </c>
      <c r="I4765">
        <v>6</v>
      </c>
      <c r="J4765">
        <v>49</v>
      </c>
      <c r="K4765">
        <v>4109</v>
      </c>
      <c r="L4765">
        <v>22</v>
      </c>
      <c r="M4765">
        <v>36.007974508834998</v>
      </c>
    </row>
    <row r="4766" spans="1:13" hidden="1" outlineLevel="3" x14ac:dyDescent="0.2">
      <c r="A4766">
        <v>1985</v>
      </c>
      <c r="B4766">
        <v>37</v>
      </c>
      <c r="C4766" t="s">
        <v>5972</v>
      </c>
      <c r="D4766">
        <v>36</v>
      </c>
      <c r="E4766" t="s">
        <v>6101</v>
      </c>
      <c r="F4766" t="s">
        <v>6151</v>
      </c>
      <c r="G4766" t="s">
        <v>156</v>
      </c>
      <c r="H4766">
        <v>114</v>
      </c>
      <c r="I4766">
        <v>9</v>
      </c>
      <c r="J4766">
        <v>33</v>
      </c>
      <c r="K4766">
        <v>4109</v>
      </c>
      <c r="L4766">
        <v>22</v>
      </c>
      <c r="M4766">
        <v>35.993605419334102</v>
      </c>
    </row>
    <row r="4767" spans="1:13" hidden="1" outlineLevel="3" x14ac:dyDescent="0.2">
      <c r="A4767">
        <v>1985</v>
      </c>
      <c r="B4767">
        <v>55</v>
      </c>
      <c r="C4767" t="s">
        <v>6175</v>
      </c>
      <c r="D4767">
        <v>39</v>
      </c>
      <c r="E4767" t="s">
        <v>6101</v>
      </c>
      <c r="F4767" t="s">
        <v>6176</v>
      </c>
      <c r="G4767" t="s">
        <v>156</v>
      </c>
      <c r="H4767">
        <v>114</v>
      </c>
      <c r="I4767">
        <v>37</v>
      </c>
      <c r="J4767">
        <v>4</v>
      </c>
      <c r="K4767">
        <v>4109</v>
      </c>
      <c r="L4767">
        <v>22</v>
      </c>
      <c r="M4767">
        <v>35.849587033231202</v>
      </c>
    </row>
    <row r="4768" spans="1:13" hidden="1" outlineLevel="3" x14ac:dyDescent="0.2">
      <c r="A4768">
        <v>1985</v>
      </c>
      <c r="B4768">
        <v>77</v>
      </c>
      <c r="C4768" t="s">
        <v>5097</v>
      </c>
      <c r="D4768">
        <v>32</v>
      </c>
      <c r="E4768" t="s">
        <v>6101</v>
      </c>
      <c r="F4768" t="s">
        <v>6199</v>
      </c>
      <c r="G4768" t="s">
        <v>156</v>
      </c>
      <c r="H4768">
        <v>115</v>
      </c>
      <c r="I4768">
        <v>4</v>
      </c>
      <c r="J4768">
        <v>55</v>
      </c>
      <c r="K4768">
        <v>4109</v>
      </c>
      <c r="L4768">
        <v>22</v>
      </c>
      <c r="M4768">
        <v>35.704992819126403</v>
      </c>
    </row>
    <row r="4769" spans="1:13" hidden="1" outlineLevel="3" x14ac:dyDescent="0.2">
      <c r="A4769">
        <v>1985</v>
      </c>
      <c r="B4769">
        <v>78</v>
      </c>
      <c r="C4769" t="s">
        <v>6200</v>
      </c>
      <c r="D4769">
        <v>37</v>
      </c>
      <c r="E4769" t="s">
        <v>6101</v>
      </c>
      <c r="F4769" t="s">
        <v>6201</v>
      </c>
      <c r="G4769" t="s">
        <v>156</v>
      </c>
      <c r="H4769">
        <v>115</v>
      </c>
      <c r="I4769">
        <v>7</v>
      </c>
      <c r="J4769">
        <v>56</v>
      </c>
      <c r="K4769">
        <v>4109</v>
      </c>
      <c r="L4769">
        <v>22</v>
      </c>
      <c r="M4769">
        <v>35.689400592555401</v>
      </c>
    </row>
    <row r="4770" spans="1:13" hidden="1" outlineLevel="3" x14ac:dyDescent="0.2">
      <c r="A4770">
        <v>1985</v>
      </c>
      <c r="B4770">
        <v>90</v>
      </c>
      <c r="C4770" t="s">
        <v>6216</v>
      </c>
      <c r="D4770">
        <v>38</v>
      </c>
      <c r="E4770" t="s">
        <v>6101</v>
      </c>
      <c r="F4770" t="s">
        <v>6217</v>
      </c>
      <c r="G4770" t="s">
        <v>156</v>
      </c>
      <c r="H4770">
        <v>115</v>
      </c>
      <c r="I4770">
        <v>25</v>
      </c>
      <c r="J4770">
        <v>13</v>
      </c>
      <c r="K4770">
        <v>4109</v>
      </c>
      <c r="L4770">
        <v>22</v>
      </c>
      <c r="M4770">
        <v>35.600330194241799</v>
      </c>
    </row>
    <row r="4771" spans="1:13" hidden="1" outlineLevel="3" x14ac:dyDescent="0.2">
      <c r="A4771">
        <v>1985</v>
      </c>
      <c r="B4771">
        <v>102</v>
      </c>
      <c r="C4771" t="s">
        <v>5921</v>
      </c>
      <c r="D4771">
        <v>34</v>
      </c>
      <c r="E4771" t="s">
        <v>6101</v>
      </c>
      <c r="F4771" t="s">
        <v>6232</v>
      </c>
      <c r="G4771" t="s">
        <v>156</v>
      </c>
      <c r="H4771">
        <v>115</v>
      </c>
      <c r="I4771">
        <v>33</v>
      </c>
      <c r="J4771">
        <v>46</v>
      </c>
      <c r="K4771">
        <v>4109</v>
      </c>
      <c r="L4771">
        <v>22</v>
      </c>
      <c r="M4771">
        <v>35.556431569180702</v>
      </c>
    </row>
    <row r="4772" spans="1:13" outlineLevel="2" collapsed="1" x14ac:dyDescent="0.2">
      <c r="E4772" s="10" t="s">
        <v>13268</v>
      </c>
      <c r="M4772">
        <f>SUBTOTAL(1,M4762:M4771)</f>
        <v>35.863209231656114</v>
      </c>
    </row>
    <row r="4773" spans="1:13" hidden="1" outlineLevel="3" x14ac:dyDescent="0.2">
      <c r="A4773">
        <v>1985</v>
      </c>
      <c r="B4773">
        <v>32</v>
      </c>
      <c r="C4773" t="s">
        <v>4979</v>
      </c>
      <c r="D4773">
        <v>171</v>
      </c>
      <c r="E4773" t="s">
        <v>6145</v>
      </c>
      <c r="F4773" t="s">
        <v>6146</v>
      </c>
      <c r="G4773" t="s">
        <v>156</v>
      </c>
      <c r="H4773">
        <v>114</v>
      </c>
      <c r="I4773">
        <v>4</v>
      </c>
      <c r="J4773">
        <v>43</v>
      </c>
      <c r="K4773">
        <v>4109</v>
      </c>
      <c r="L4773">
        <v>22</v>
      </c>
      <c r="M4773">
        <v>36.019021970716999</v>
      </c>
    </row>
    <row r="4774" spans="1:13" hidden="1" outlineLevel="3" x14ac:dyDescent="0.2">
      <c r="A4774">
        <v>1985</v>
      </c>
      <c r="B4774">
        <v>52</v>
      </c>
      <c r="C4774" t="s">
        <v>5897</v>
      </c>
      <c r="D4774">
        <v>178</v>
      </c>
      <c r="E4774" t="s">
        <v>6145</v>
      </c>
      <c r="F4774" t="s">
        <v>6171</v>
      </c>
      <c r="G4774" t="s">
        <v>156</v>
      </c>
      <c r="H4774">
        <v>114</v>
      </c>
      <c r="I4774">
        <v>32</v>
      </c>
      <c r="J4774">
        <v>26</v>
      </c>
      <c r="K4774">
        <v>4109</v>
      </c>
      <c r="L4774">
        <v>22</v>
      </c>
      <c r="M4774">
        <v>35.873756505458999</v>
      </c>
    </row>
    <row r="4775" spans="1:13" hidden="1" outlineLevel="3" x14ac:dyDescent="0.2">
      <c r="A4775">
        <v>1985</v>
      </c>
      <c r="B4775">
        <v>63</v>
      </c>
      <c r="C4775" t="s">
        <v>5418</v>
      </c>
      <c r="D4775">
        <v>179</v>
      </c>
      <c r="E4775" t="s">
        <v>6145</v>
      </c>
      <c r="F4775" t="s">
        <v>6185</v>
      </c>
      <c r="G4775" t="s">
        <v>156</v>
      </c>
      <c r="H4775">
        <v>114</v>
      </c>
      <c r="I4775">
        <v>48</v>
      </c>
      <c r="J4775">
        <v>59</v>
      </c>
      <c r="K4775">
        <v>4109</v>
      </c>
      <c r="L4775">
        <v>22</v>
      </c>
      <c r="M4775">
        <v>35.787573880035502</v>
      </c>
    </row>
    <row r="4776" spans="1:13" hidden="1" outlineLevel="3" x14ac:dyDescent="0.2">
      <c r="A4776">
        <v>1985</v>
      </c>
      <c r="B4776">
        <v>103</v>
      </c>
      <c r="C4776" t="s">
        <v>6233</v>
      </c>
      <c r="D4776">
        <v>180</v>
      </c>
      <c r="E4776" t="s">
        <v>6145</v>
      </c>
      <c r="F4776" t="s">
        <v>6234</v>
      </c>
      <c r="G4776" t="s">
        <v>156</v>
      </c>
      <c r="H4776">
        <v>115</v>
      </c>
      <c r="I4776">
        <v>33</v>
      </c>
      <c r="J4776">
        <v>59</v>
      </c>
      <c r="K4776">
        <v>4109</v>
      </c>
      <c r="L4776">
        <v>22</v>
      </c>
      <c r="M4776">
        <v>35.555320534853699</v>
      </c>
    </row>
    <row r="4777" spans="1:13" hidden="1" outlineLevel="3" x14ac:dyDescent="0.2">
      <c r="A4777">
        <v>1985</v>
      </c>
      <c r="B4777">
        <v>111</v>
      </c>
      <c r="C4777" t="s">
        <v>6246</v>
      </c>
      <c r="D4777">
        <v>174</v>
      </c>
      <c r="E4777" t="s">
        <v>6145</v>
      </c>
      <c r="F4777" t="s">
        <v>6247</v>
      </c>
      <c r="G4777" t="s">
        <v>156</v>
      </c>
      <c r="H4777">
        <v>115</v>
      </c>
      <c r="I4777">
        <v>41</v>
      </c>
      <c r="J4777">
        <v>9</v>
      </c>
      <c r="K4777">
        <v>4109</v>
      </c>
      <c r="L4777">
        <v>22</v>
      </c>
      <c r="M4777">
        <v>35.5186100285975</v>
      </c>
    </row>
    <row r="4778" spans="1:13" hidden="1" outlineLevel="3" x14ac:dyDescent="0.2">
      <c r="A4778">
        <v>1985</v>
      </c>
      <c r="B4778">
        <v>120</v>
      </c>
      <c r="C4778" t="s">
        <v>6260</v>
      </c>
      <c r="D4778">
        <v>175</v>
      </c>
      <c r="E4778" t="s">
        <v>6145</v>
      </c>
      <c r="F4778" t="s">
        <v>6261</v>
      </c>
      <c r="G4778" t="s">
        <v>156</v>
      </c>
      <c r="H4778">
        <v>116</v>
      </c>
      <c r="I4778">
        <v>0</v>
      </c>
      <c r="J4778">
        <v>48</v>
      </c>
      <c r="K4778">
        <v>4109</v>
      </c>
      <c r="L4778">
        <v>22</v>
      </c>
      <c r="M4778">
        <v>35.418342719227603</v>
      </c>
    </row>
    <row r="4779" spans="1:13" hidden="1" outlineLevel="3" x14ac:dyDescent="0.2">
      <c r="A4779">
        <v>1985</v>
      </c>
      <c r="B4779">
        <v>123</v>
      </c>
      <c r="C4779" t="s">
        <v>6264</v>
      </c>
      <c r="D4779">
        <v>172</v>
      </c>
      <c r="E4779" t="s">
        <v>6145</v>
      </c>
      <c r="F4779" t="s">
        <v>6265</v>
      </c>
      <c r="G4779" t="s">
        <v>156</v>
      </c>
      <c r="H4779">
        <v>116</v>
      </c>
      <c r="I4779">
        <v>2</v>
      </c>
      <c r="J4779">
        <v>27</v>
      </c>
      <c r="K4779">
        <v>4109</v>
      </c>
      <c r="L4779">
        <v>22</v>
      </c>
      <c r="M4779">
        <v>35.409949084014897</v>
      </c>
    </row>
    <row r="4780" spans="1:13" hidden="1" outlineLevel="3" x14ac:dyDescent="0.2">
      <c r="A4780">
        <v>1985</v>
      </c>
      <c r="B4780">
        <v>129</v>
      </c>
      <c r="C4780" t="s">
        <v>5784</v>
      </c>
      <c r="D4780">
        <v>176</v>
      </c>
      <c r="E4780" t="s">
        <v>6145</v>
      </c>
      <c r="F4780" t="s">
        <v>6272</v>
      </c>
      <c r="G4780" t="s">
        <v>156</v>
      </c>
      <c r="H4780">
        <v>116</v>
      </c>
      <c r="I4780">
        <v>12</v>
      </c>
      <c r="J4780">
        <v>38</v>
      </c>
      <c r="K4780">
        <v>4109</v>
      </c>
      <c r="L4780">
        <v>22</v>
      </c>
      <c r="M4780">
        <v>35.358233857127097</v>
      </c>
    </row>
    <row r="4781" spans="1:13" outlineLevel="2" collapsed="1" x14ac:dyDescent="0.2">
      <c r="E4781" s="10" t="s">
        <v>13269</v>
      </c>
      <c r="M4781">
        <f>SUBTOTAL(1,M4773:M4780)</f>
        <v>35.617601072504037</v>
      </c>
    </row>
    <row r="4782" spans="1:13" hidden="1" outlineLevel="3" x14ac:dyDescent="0.2">
      <c r="A4782">
        <v>1985</v>
      </c>
      <c r="B4782">
        <v>88</v>
      </c>
      <c r="C4782" t="s">
        <v>5549</v>
      </c>
      <c r="D4782">
        <v>147</v>
      </c>
      <c r="E4782" t="s">
        <v>6213</v>
      </c>
      <c r="F4782" t="s">
        <v>6214</v>
      </c>
      <c r="G4782" t="s">
        <v>156</v>
      </c>
      <c r="H4782">
        <v>115</v>
      </c>
      <c r="I4782">
        <v>23</v>
      </c>
      <c r="J4782">
        <v>55</v>
      </c>
      <c r="K4782">
        <v>4109</v>
      </c>
      <c r="L4782">
        <v>22</v>
      </c>
      <c r="M4782">
        <v>35.607014334372401</v>
      </c>
    </row>
    <row r="4783" spans="1:13" hidden="1" outlineLevel="3" x14ac:dyDescent="0.2">
      <c r="A4783">
        <v>1985</v>
      </c>
      <c r="B4783">
        <v>104</v>
      </c>
      <c r="C4783" t="s">
        <v>5752</v>
      </c>
      <c r="D4783">
        <v>148</v>
      </c>
      <c r="E4783" t="s">
        <v>6213</v>
      </c>
      <c r="F4783" t="s">
        <v>6235</v>
      </c>
      <c r="G4783" t="s">
        <v>156</v>
      </c>
      <c r="H4783">
        <v>115</v>
      </c>
      <c r="I4783">
        <v>34</v>
      </c>
      <c r="J4783">
        <v>53</v>
      </c>
      <c r="K4783">
        <v>4109</v>
      </c>
      <c r="L4783">
        <v>22</v>
      </c>
      <c r="M4783">
        <v>35.550706212313102</v>
      </c>
    </row>
    <row r="4784" spans="1:13" hidden="1" outlineLevel="3" x14ac:dyDescent="0.2">
      <c r="A4784">
        <v>1985</v>
      </c>
      <c r="B4784">
        <v>124</v>
      </c>
      <c r="C4784" t="s">
        <v>5256</v>
      </c>
      <c r="D4784">
        <v>145</v>
      </c>
      <c r="E4784" t="s">
        <v>6213</v>
      </c>
      <c r="F4784" t="s">
        <v>6266</v>
      </c>
      <c r="G4784" t="s">
        <v>156</v>
      </c>
      <c r="H4784">
        <v>116</v>
      </c>
      <c r="I4784">
        <v>3</v>
      </c>
      <c r="J4784">
        <v>17</v>
      </c>
      <c r="K4784">
        <v>4109</v>
      </c>
      <c r="L4784">
        <v>22</v>
      </c>
      <c r="M4784">
        <v>35.405711386151602</v>
      </c>
    </row>
    <row r="4785" spans="1:13" hidden="1" outlineLevel="3" x14ac:dyDescent="0.2">
      <c r="A4785">
        <v>1985</v>
      </c>
      <c r="B4785">
        <v>131</v>
      </c>
      <c r="C4785" t="s">
        <v>6274</v>
      </c>
      <c r="D4785">
        <v>143</v>
      </c>
      <c r="E4785" t="s">
        <v>6213</v>
      </c>
      <c r="F4785" t="s">
        <v>6275</v>
      </c>
      <c r="G4785" t="s">
        <v>156</v>
      </c>
      <c r="H4785">
        <v>116</v>
      </c>
      <c r="I4785">
        <v>15</v>
      </c>
      <c r="J4785">
        <v>41</v>
      </c>
      <c r="K4785">
        <v>4109</v>
      </c>
      <c r="L4785">
        <v>22</v>
      </c>
      <c r="M4785">
        <v>35.342774065145299</v>
      </c>
    </row>
    <row r="4786" spans="1:13" hidden="1" outlineLevel="3" x14ac:dyDescent="0.2">
      <c r="A4786">
        <v>1985</v>
      </c>
      <c r="B4786">
        <v>137</v>
      </c>
      <c r="C4786" t="s">
        <v>6283</v>
      </c>
      <c r="D4786">
        <v>142</v>
      </c>
      <c r="E4786" t="s">
        <v>6213</v>
      </c>
      <c r="F4786" t="s">
        <v>6284</v>
      </c>
      <c r="G4786" t="s">
        <v>156</v>
      </c>
      <c r="H4786">
        <v>116</v>
      </c>
      <c r="I4786">
        <v>35</v>
      </c>
      <c r="J4786">
        <v>58</v>
      </c>
      <c r="K4786">
        <v>4109</v>
      </c>
      <c r="L4786">
        <v>22</v>
      </c>
      <c r="M4786">
        <v>35.240305128192901</v>
      </c>
    </row>
    <row r="4787" spans="1:13" outlineLevel="2" collapsed="1" x14ac:dyDescent="0.2">
      <c r="E4787" s="10" t="s">
        <v>13270</v>
      </c>
      <c r="M4787">
        <f>SUBTOTAL(1,M4782:M4786)</f>
        <v>35.429302225235062</v>
      </c>
    </row>
    <row r="4788" spans="1:13" hidden="1" outlineLevel="3" x14ac:dyDescent="0.2">
      <c r="A4788">
        <v>1985</v>
      </c>
      <c r="B4788">
        <v>19</v>
      </c>
      <c r="C4788" t="s">
        <v>6125</v>
      </c>
      <c r="D4788">
        <v>127</v>
      </c>
      <c r="E4788" t="s">
        <v>6126</v>
      </c>
      <c r="F4788" t="s">
        <v>6127</v>
      </c>
      <c r="G4788" t="s">
        <v>156</v>
      </c>
      <c r="H4788">
        <v>113</v>
      </c>
      <c r="I4788">
        <v>45</v>
      </c>
      <c r="J4788">
        <v>58</v>
      </c>
      <c r="K4788">
        <v>4109</v>
      </c>
      <c r="L4788">
        <v>22</v>
      </c>
      <c r="M4788">
        <v>36.117961314392502</v>
      </c>
    </row>
    <row r="4789" spans="1:13" hidden="1" outlineLevel="3" x14ac:dyDescent="0.2">
      <c r="A4789">
        <v>1985</v>
      </c>
      <c r="B4789">
        <v>30</v>
      </c>
      <c r="C4789" t="s">
        <v>6142</v>
      </c>
      <c r="D4789">
        <v>129</v>
      </c>
      <c r="E4789" t="s">
        <v>6126</v>
      </c>
      <c r="F4789" t="s">
        <v>6143</v>
      </c>
      <c r="G4789" t="s">
        <v>156</v>
      </c>
      <c r="H4789">
        <v>114</v>
      </c>
      <c r="I4789">
        <v>4</v>
      </c>
      <c r="J4789">
        <v>1</v>
      </c>
      <c r="K4789">
        <v>4109</v>
      </c>
      <c r="L4789">
        <v>22</v>
      </c>
      <c r="M4789">
        <v>36.022705964577298</v>
      </c>
    </row>
    <row r="4790" spans="1:13" hidden="1" outlineLevel="3" x14ac:dyDescent="0.2">
      <c r="A4790">
        <v>1985</v>
      </c>
      <c r="B4790">
        <v>39</v>
      </c>
      <c r="C4790" t="s">
        <v>6154</v>
      </c>
      <c r="D4790">
        <v>130</v>
      </c>
      <c r="E4790" t="s">
        <v>6126</v>
      </c>
      <c r="F4790" t="s">
        <v>6155</v>
      </c>
      <c r="G4790" t="s">
        <v>156</v>
      </c>
      <c r="H4790">
        <v>114</v>
      </c>
      <c r="I4790">
        <v>10</v>
      </c>
      <c r="J4790">
        <v>35</v>
      </c>
      <c r="K4790">
        <v>4109</v>
      </c>
      <c r="L4790">
        <v>22</v>
      </c>
      <c r="M4790">
        <v>35.988176189375601</v>
      </c>
    </row>
    <row r="4791" spans="1:13" hidden="1" outlineLevel="3" x14ac:dyDescent="0.2">
      <c r="A4791">
        <v>1985</v>
      </c>
      <c r="B4791">
        <v>64</v>
      </c>
      <c r="C4791" t="s">
        <v>5565</v>
      </c>
      <c r="D4791">
        <v>122</v>
      </c>
      <c r="E4791" t="s">
        <v>6126</v>
      </c>
      <c r="F4791" t="s">
        <v>6186</v>
      </c>
      <c r="G4791" t="s">
        <v>156</v>
      </c>
      <c r="H4791">
        <v>114</v>
      </c>
      <c r="I4791">
        <v>49</v>
      </c>
      <c r="J4791">
        <v>30</v>
      </c>
      <c r="K4791">
        <v>4109</v>
      </c>
      <c r="L4791">
        <v>22</v>
      </c>
      <c r="M4791">
        <v>35.7848900500762</v>
      </c>
    </row>
    <row r="4792" spans="1:13" hidden="1" outlineLevel="3" x14ac:dyDescent="0.2">
      <c r="A4792">
        <v>1985</v>
      </c>
      <c r="B4792">
        <v>109</v>
      </c>
      <c r="C4792" t="s">
        <v>6242</v>
      </c>
      <c r="D4792">
        <v>124</v>
      </c>
      <c r="E4792" t="s">
        <v>6126</v>
      </c>
      <c r="F4792" t="s">
        <v>6243</v>
      </c>
      <c r="G4792" t="s">
        <v>156</v>
      </c>
      <c r="H4792">
        <v>115</v>
      </c>
      <c r="I4792">
        <v>36</v>
      </c>
      <c r="J4792">
        <v>45</v>
      </c>
      <c r="K4792">
        <v>4109</v>
      </c>
      <c r="L4792">
        <v>22</v>
      </c>
      <c r="M4792">
        <v>35.5411395826575</v>
      </c>
    </row>
    <row r="4793" spans="1:13" hidden="1" outlineLevel="3" x14ac:dyDescent="0.2">
      <c r="A4793">
        <v>1985</v>
      </c>
      <c r="B4793">
        <v>140</v>
      </c>
      <c r="C4793" t="s">
        <v>6289</v>
      </c>
      <c r="D4793">
        <v>126</v>
      </c>
      <c r="E4793" t="s">
        <v>6126</v>
      </c>
      <c r="F4793" t="s">
        <v>6290</v>
      </c>
      <c r="G4793" t="s">
        <v>156</v>
      </c>
      <c r="H4793">
        <v>116</v>
      </c>
      <c r="I4793">
        <v>50</v>
      </c>
      <c r="J4793">
        <v>7</v>
      </c>
      <c r="K4793">
        <v>4109</v>
      </c>
      <c r="L4793">
        <v>22</v>
      </c>
      <c r="M4793">
        <v>35.169172172598103</v>
      </c>
    </row>
    <row r="4794" spans="1:13" outlineLevel="2" collapsed="1" x14ac:dyDescent="0.2">
      <c r="E4794" s="10" t="s">
        <v>13271</v>
      </c>
      <c r="M4794">
        <f>SUBTOTAL(1,M4788:M4793)</f>
        <v>35.770674212279538</v>
      </c>
    </row>
    <row r="4795" spans="1:13" outlineLevel="1" x14ac:dyDescent="0.2">
      <c r="A4795" s="10" t="s">
        <v>12942</v>
      </c>
      <c r="M4795">
        <f>SUBTOTAL(1,M4637:M4793)</f>
        <v>35.735310771535083</v>
      </c>
    </row>
    <row r="4796" spans="1:13" hidden="1" outlineLevel="3" x14ac:dyDescent="0.2">
      <c r="A4796">
        <v>1986</v>
      </c>
      <c r="B4796">
        <v>21</v>
      </c>
      <c r="C4796" t="s">
        <v>5825</v>
      </c>
      <c r="D4796">
        <v>65</v>
      </c>
      <c r="E4796" t="s">
        <v>6326</v>
      </c>
      <c r="F4796" t="s">
        <v>6327</v>
      </c>
      <c r="G4796" t="s">
        <v>156</v>
      </c>
      <c r="H4796">
        <v>111</v>
      </c>
      <c r="I4796">
        <v>31</v>
      </c>
      <c r="J4796">
        <v>1</v>
      </c>
      <c r="K4796">
        <v>4094</v>
      </c>
      <c r="L4796">
        <v>23</v>
      </c>
      <c r="M4796">
        <v>36.711909749639403</v>
      </c>
    </row>
    <row r="4797" spans="1:13" hidden="1" outlineLevel="3" x14ac:dyDescent="0.2">
      <c r="A4797">
        <v>1986</v>
      </c>
      <c r="B4797">
        <v>22</v>
      </c>
      <c r="C4797" t="s">
        <v>5968</v>
      </c>
      <c r="D4797">
        <v>61</v>
      </c>
      <c r="E4797" t="s">
        <v>6326</v>
      </c>
      <c r="F4797" t="s">
        <v>6328</v>
      </c>
      <c r="G4797" t="s">
        <v>156</v>
      </c>
      <c r="H4797">
        <v>111</v>
      </c>
      <c r="I4797">
        <v>31</v>
      </c>
      <c r="J4797">
        <v>19</v>
      </c>
      <c r="K4797">
        <v>4094</v>
      </c>
      <c r="L4797">
        <v>23</v>
      </c>
      <c r="M4797">
        <v>36.710263799600902</v>
      </c>
    </row>
    <row r="4798" spans="1:13" hidden="1" outlineLevel="3" x14ac:dyDescent="0.2">
      <c r="A4798">
        <v>1986</v>
      </c>
      <c r="B4798">
        <v>27</v>
      </c>
      <c r="C4798" t="s">
        <v>6335</v>
      </c>
      <c r="D4798">
        <v>64</v>
      </c>
      <c r="E4798" t="s">
        <v>6326</v>
      </c>
      <c r="F4798" t="s">
        <v>6336</v>
      </c>
      <c r="G4798" t="s">
        <v>156</v>
      </c>
      <c r="H4798">
        <v>111</v>
      </c>
      <c r="I4798">
        <v>41</v>
      </c>
      <c r="J4798">
        <v>13</v>
      </c>
      <c r="K4798">
        <v>4094</v>
      </c>
      <c r="L4798">
        <v>23</v>
      </c>
      <c r="M4798">
        <v>36.6560301238829</v>
      </c>
    </row>
    <row r="4799" spans="1:13" hidden="1" outlineLevel="3" x14ac:dyDescent="0.2">
      <c r="A4799">
        <v>1986</v>
      </c>
      <c r="B4799">
        <v>86</v>
      </c>
      <c r="C4799" t="s">
        <v>6420</v>
      </c>
      <c r="D4799">
        <v>66</v>
      </c>
      <c r="E4799" t="s">
        <v>6326</v>
      </c>
      <c r="F4799" t="s">
        <v>6421</v>
      </c>
      <c r="G4799" t="s">
        <v>156</v>
      </c>
      <c r="H4799">
        <v>112</v>
      </c>
      <c r="I4799">
        <v>36</v>
      </c>
      <c r="J4799">
        <v>8</v>
      </c>
      <c r="K4799">
        <v>4094</v>
      </c>
      <c r="L4799">
        <v>23</v>
      </c>
      <c r="M4799">
        <v>36.358074638353202</v>
      </c>
    </row>
    <row r="4800" spans="1:13" outlineLevel="2" collapsed="1" x14ac:dyDescent="0.2">
      <c r="E4800" s="10" t="s">
        <v>13272</v>
      </c>
      <c r="M4800">
        <f>SUBTOTAL(1,M4796:M4799)</f>
        <v>36.609069577869107</v>
      </c>
    </row>
    <row r="4801" spans="1:13" hidden="1" outlineLevel="3" x14ac:dyDescent="0.2">
      <c r="A4801">
        <v>1986</v>
      </c>
      <c r="B4801">
        <v>3</v>
      </c>
      <c r="C4801" t="s">
        <v>6011</v>
      </c>
      <c r="D4801">
        <v>20</v>
      </c>
      <c r="E4801" t="s">
        <v>6300</v>
      </c>
      <c r="F4801" t="s">
        <v>6301</v>
      </c>
      <c r="G4801" t="s">
        <v>156</v>
      </c>
      <c r="H4801">
        <v>110</v>
      </c>
      <c r="I4801">
        <v>46</v>
      </c>
      <c r="J4801">
        <v>13</v>
      </c>
      <c r="K4801">
        <v>4094</v>
      </c>
      <c r="L4801">
        <v>23</v>
      </c>
      <c r="M4801">
        <v>36.959372876297998</v>
      </c>
    </row>
    <row r="4802" spans="1:13" hidden="1" outlineLevel="3" x14ac:dyDescent="0.2">
      <c r="A4802">
        <v>1986</v>
      </c>
      <c r="B4802">
        <v>37</v>
      </c>
      <c r="C4802" t="s">
        <v>5212</v>
      </c>
      <c r="D4802">
        <v>19</v>
      </c>
      <c r="E4802" t="s">
        <v>6300</v>
      </c>
      <c r="F4802" t="s">
        <v>6350</v>
      </c>
      <c r="G4802" t="s">
        <v>156</v>
      </c>
      <c r="H4802">
        <v>111</v>
      </c>
      <c r="I4802">
        <v>53</v>
      </c>
      <c r="J4802">
        <v>39</v>
      </c>
      <c r="K4802">
        <v>4094</v>
      </c>
      <c r="L4802">
        <v>23</v>
      </c>
      <c r="M4802">
        <v>36.588145047775797</v>
      </c>
    </row>
    <row r="4803" spans="1:13" hidden="1" outlineLevel="3" x14ac:dyDescent="0.2">
      <c r="A4803">
        <v>1986</v>
      </c>
      <c r="B4803">
        <v>48</v>
      </c>
      <c r="C4803" t="s">
        <v>5817</v>
      </c>
      <c r="D4803">
        <v>11</v>
      </c>
      <c r="E4803" t="s">
        <v>6300</v>
      </c>
      <c r="F4803" t="s">
        <v>6367</v>
      </c>
      <c r="G4803" t="s">
        <v>156</v>
      </c>
      <c r="H4803">
        <v>112</v>
      </c>
      <c r="I4803">
        <v>7</v>
      </c>
      <c r="J4803">
        <v>49</v>
      </c>
      <c r="K4803">
        <v>4094</v>
      </c>
      <c r="L4803">
        <v>23</v>
      </c>
      <c r="M4803">
        <v>36.511101917660199</v>
      </c>
    </row>
    <row r="4804" spans="1:13" hidden="1" outlineLevel="3" x14ac:dyDescent="0.2">
      <c r="A4804">
        <v>1986</v>
      </c>
      <c r="B4804">
        <v>49</v>
      </c>
      <c r="C4804" t="s">
        <v>5918</v>
      </c>
      <c r="D4804">
        <v>16</v>
      </c>
      <c r="E4804" t="s">
        <v>6300</v>
      </c>
      <c r="F4804" t="s">
        <v>6368</v>
      </c>
      <c r="G4804" t="s">
        <v>156</v>
      </c>
      <c r="H4804">
        <v>112</v>
      </c>
      <c r="I4804">
        <v>8</v>
      </c>
      <c r="J4804">
        <v>4</v>
      </c>
      <c r="K4804">
        <v>4094</v>
      </c>
      <c r="L4804">
        <v>23</v>
      </c>
      <c r="M4804">
        <v>36.509745246281703</v>
      </c>
    </row>
    <row r="4805" spans="1:13" hidden="1" outlineLevel="3" x14ac:dyDescent="0.2">
      <c r="A4805">
        <v>1986</v>
      </c>
      <c r="B4805">
        <v>73</v>
      </c>
      <c r="C4805" t="s">
        <v>5305</v>
      </c>
      <c r="D4805">
        <v>15</v>
      </c>
      <c r="E4805" t="s">
        <v>6300</v>
      </c>
      <c r="F4805" t="s">
        <v>6405</v>
      </c>
      <c r="G4805" t="s">
        <v>156</v>
      </c>
      <c r="H4805">
        <v>112</v>
      </c>
      <c r="I4805">
        <v>27</v>
      </c>
      <c r="J4805">
        <v>8</v>
      </c>
      <c r="K4805">
        <v>4094</v>
      </c>
      <c r="L4805">
        <v>23</v>
      </c>
      <c r="M4805">
        <v>36.406572667898402</v>
      </c>
    </row>
    <row r="4806" spans="1:13" hidden="1" outlineLevel="3" x14ac:dyDescent="0.2">
      <c r="A4806">
        <v>1986</v>
      </c>
      <c r="B4806">
        <v>74</v>
      </c>
      <c r="C4806" t="s">
        <v>5622</v>
      </c>
      <c r="D4806">
        <v>13</v>
      </c>
      <c r="E4806" t="s">
        <v>6300</v>
      </c>
      <c r="F4806" t="s">
        <v>6406</v>
      </c>
      <c r="G4806" t="s">
        <v>156</v>
      </c>
      <c r="H4806">
        <v>112</v>
      </c>
      <c r="I4806">
        <v>27</v>
      </c>
      <c r="J4806">
        <v>13</v>
      </c>
      <c r="K4806">
        <v>4094</v>
      </c>
      <c r="L4806">
        <v>23</v>
      </c>
      <c r="M4806">
        <v>36.406123018627397</v>
      </c>
    </row>
    <row r="4807" spans="1:13" hidden="1" outlineLevel="3" x14ac:dyDescent="0.2">
      <c r="A4807">
        <v>1986</v>
      </c>
      <c r="B4807">
        <v>77</v>
      </c>
      <c r="C4807" t="s">
        <v>6168</v>
      </c>
      <c r="D4807">
        <v>17</v>
      </c>
      <c r="E4807" t="s">
        <v>6300</v>
      </c>
      <c r="F4807" t="s">
        <v>6409</v>
      </c>
      <c r="G4807" t="s">
        <v>156</v>
      </c>
      <c r="H4807">
        <v>112</v>
      </c>
      <c r="I4807">
        <v>29</v>
      </c>
      <c r="J4807">
        <v>51</v>
      </c>
      <c r="K4807">
        <v>4094</v>
      </c>
      <c r="L4807">
        <v>23</v>
      </c>
      <c r="M4807">
        <v>36.3919198204404</v>
      </c>
    </row>
    <row r="4808" spans="1:13" hidden="1" outlineLevel="3" x14ac:dyDescent="0.2">
      <c r="A4808">
        <v>1986</v>
      </c>
      <c r="B4808">
        <v>92</v>
      </c>
      <c r="C4808" t="s">
        <v>6248</v>
      </c>
      <c r="D4808">
        <v>12</v>
      </c>
      <c r="E4808" t="s">
        <v>6300</v>
      </c>
      <c r="F4808" t="s">
        <v>6429</v>
      </c>
      <c r="G4808" t="s">
        <v>156</v>
      </c>
      <c r="H4808">
        <v>112</v>
      </c>
      <c r="I4808">
        <v>38</v>
      </c>
      <c r="J4808">
        <v>58</v>
      </c>
      <c r="K4808">
        <v>4094</v>
      </c>
      <c r="L4808">
        <v>23</v>
      </c>
      <c r="M4808">
        <v>36.342833470599501</v>
      </c>
    </row>
    <row r="4809" spans="1:13" hidden="1" outlineLevel="3" x14ac:dyDescent="0.2">
      <c r="A4809">
        <v>1986</v>
      </c>
      <c r="B4809">
        <v>109</v>
      </c>
      <c r="C4809" t="s">
        <v>6450</v>
      </c>
      <c r="D4809">
        <v>18</v>
      </c>
      <c r="E4809" t="s">
        <v>6300</v>
      </c>
      <c r="F4809" t="s">
        <v>6451</v>
      </c>
      <c r="G4809" t="s">
        <v>156</v>
      </c>
      <c r="H4809">
        <v>112</v>
      </c>
      <c r="I4809">
        <v>49</v>
      </c>
      <c r="J4809">
        <v>15</v>
      </c>
      <c r="K4809">
        <v>4094</v>
      </c>
      <c r="L4809">
        <v>23</v>
      </c>
      <c r="M4809">
        <v>36.2876241828858</v>
      </c>
    </row>
    <row r="4810" spans="1:13" outlineLevel="2" collapsed="1" x14ac:dyDescent="0.2">
      <c r="E4810" s="10" t="s">
        <v>13273</v>
      </c>
      <c r="M4810">
        <f>SUBTOTAL(1,M4801:M4809)</f>
        <v>36.489270916496352</v>
      </c>
    </row>
    <row r="4811" spans="1:13" hidden="1" outlineLevel="3" x14ac:dyDescent="0.2">
      <c r="A4811">
        <v>1986</v>
      </c>
      <c r="B4811">
        <v>5</v>
      </c>
      <c r="C4811" t="s">
        <v>5834</v>
      </c>
      <c r="D4811">
        <v>131</v>
      </c>
      <c r="E4811" t="s">
        <v>3959</v>
      </c>
      <c r="F4811" t="s">
        <v>6304</v>
      </c>
      <c r="G4811" t="s">
        <v>156</v>
      </c>
      <c r="H4811">
        <v>110</v>
      </c>
      <c r="I4811">
        <v>59</v>
      </c>
      <c r="J4811">
        <v>55</v>
      </c>
      <c r="K4811">
        <v>4094</v>
      </c>
      <c r="L4811">
        <v>23</v>
      </c>
      <c r="M4811">
        <v>36.883344386190998</v>
      </c>
    </row>
    <row r="4812" spans="1:13" hidden="1" outlineLevel="3" x14ac:dyDescent="0.2">
      <c r="A4812">
        <v>1986</v>
      </c>
      <c r="B4812">
        <v>19</v>
      </c>
      <c r="C4812" t="s">
        <v>6187</v>
      </c>
      <c r="D4812">
        <v>132</v>
      </c>
      <c r="E4812" t="s">
        <v>3959</v>
      </c>
      <c r="F4812" t="s">
        <v>6325</v>
      </c>
      <c r="G4812" t="s">
        <v>156</v>
      </c>
      <c r="H4812">
        <v>111</v>
      </c>
      <c r="I4812">
        <v>26</v>
      </c>
      <c r="J4812">
        <v>57</v>
      </c>
      <c r="K4812">
        <v>4094</v>
      </c>
      <c r="L4812">
        <v>23</v>
      </c>
      <c r="M4812">
        <v>36.734236086706197</v>
      </c>
    </row>
    <row r="4813" spans="1:13" hidden="1" outlineLevel="3" x14ac:dyDescent="0.2">
      <c r="A4813">
        <v>1986</v>
      </c>
      <c r="B4813">
        <v>26</v>
      </c>
      <c r="C4813" t="s">
        <v>5193</v>
      </c>
      <c r="D4813">
        <v>133</v>
      </c>
      <c r="E4813" t="s">
        <v>3959</v>
      </c>
      <c r="F4813" t="s">
        <v>6334</v>
      </c>
      <c r="G4813" t="s">
        <v>156</v>
      </c>
      <c r="H4813">
        <v>111</v>
      </c>
      <c r="I4813">
        <v>39</v>
      </c>
      <c r="J4813">
        <v>15</v>
      </c>
      <c r="K4813">
        <v>4094</v>
      </c>
      <c r="L4813">
        <v>23</v>
      </c>
      <c r="M4813">
        <v>36.666791058700497</v>
      </c>
    </row>
    <row r="4814" spans="1:13" hidden="1" outlineLevel="3" x14ac:dyDescent="0.2">
      <c r="A4814">
        <v>1986</v>
      </c>
      <c r="B4814">
        <v>42</v>
      </c>
      <c r="C4814" t="s">
        <v>6358</v>
      </c>
      <c r="D4814">
        <v>139</v>
      </c>
      <c r="E4814" t="s">
        <v>3959</v>
      </c>
      <c r="F4814" t="s">
        <v>6359</v>
      </c>
      <c r="G4814" t="s">
        <v>156</v>
      </c>
      <c r="H4814">
        <v>111</v>
      </c>
      <c r="I4814">
        <v>57</v>
      </c>
      <c r="J4814">
        <v>45</v>
      </c>
      <c r="K4814">
        <v>4094</v>
      </c>
      <c r="L4814">
        <v>23</v>
      </c>
      <c r="M4814">
        <v>36.565814446801298</v>
      </c>
    </row>
    <row r="4815" spans="1:13" hidden="1" outlineLevel="3" x14ac:dyDescent="0.2">
      <c r="A4815">
        <v>1986</v>
      </c>
      <c r="B4815">
        <v>46</v>
      </c>
      <c r="C4815" t="s">
        <v>6181</v>
      </c>
      <c r="D4815">
        <v>135</v>
      </c>
      <c r="E4815" t="s">
        <v>3959</v>
      </c>
      <c r="F4815" t="s">
        <v>6365</v>
      </c>
      <c r="G4815" t="s">
        <v>156</v>
      </c>
      <c r="H4815">
        <v>112</v>
      </c>
      <c r="I4815">
        <v>5</v>
      </c>
      <c r="J4815">
        <v>49</v>
      </c>
      <c r="K4815">
        <v>4094</v>
      </c>
      <c r="L4815">
        <v>23</v>
      </c>
      <c r="M4815">
        <v>36.521958919486799</v>
      </c>
    </row>
    <row r="4816" spans="1:13" hidden="1" outlineLevel="3" x14ac:dyDescent="0.2">
      <c r="A4816">
        <v>1986</v>
      </c>
      <c r="B4816">
        <v>68</v>
      </c>
      <c r="C4816" t="s">
        <v>6204</v>
      </c>
      <c r="D4816">
        <v>137</v>
      </c>
      <c r="E4816" t="s">
        <v>3959</v>
      </c>
      <c r="F4816" t="s">
        <v>6398</v>
      </c>
      <c r="G4816" t="s">
        <v>156</v>
      </c>
      <c r="H4816">
        <v>112</v>
      </c>
      <c r="I4816">
        <v>24</v>
      </c>
      <c r="J4816">
        <v>24</v>
      </c>
      <c r="K4816">
        <v>4094</v>
      </c>
      <c r="L4816">
        <v>23</v>
      </c>
      <c r="M4816">
        <v>36.421327323409002</v>
      </c>
    </row>
    <row r="4817" spans="1:13" hidden="1" outlineLevel="3" x14ac:dyDescent="0.2">
      <c r="A4817">
        <v>1986</v>
      </c>
      <c r="B4817">
        <v>116</v>
      </c>
      <c r="C4817" t="s">
        <v>5570</v>
      </c>
      <c r="D4817">
        <v>136</v>
      </c>
      <c r="E4817" t="s">
        <v>3959</v>
      </c>
      <c r="F4817" t="s">
        <v>6460</v>
      </c>
      <c r="G4817" t="s">
        <v>156</v>
      </c>
      <c r="H4817">
        <v>112</v>
      </c>
      <c r="I4817">
        <v>52</v>
      </c>
      <c r="J4817">
        <v>25</v>
      </c>
      <c r="K4817">
        <v>4094</v>
      </c>
      <c r="L4817">
        <v>23</v>
      </c>
      <c r="M4817">
        <v>36.270656707969799</v>
      </c>
    </row>
    <row r="4818" spans="1:13" outlineLevel="2" collapsed="1" x14ac:dyDescent="0.2">
      <c r="E4818" s="10" t="s">
        <v>13129</v>
      </c>
      <c r="M4818">
        <f>SUBTOTAL(1,M4811:M4817)</f>
        <v>36.5805898470378</v>
      </c>
    </row>
    <row r="4819" spans="1:13" hidden="1" outlineLevel="3" x14ac:dyDescent="0.2">
      <c r="A4819">
        <v>1986</v>
      </c>
      <c r="B4819">
        <v>41</v>
      </c>
      <c r="C4819" t="s">
        <v>6355</v>
      </c>
      <c r="D4819">
        <v>171</v>
      </c>
      <c r="E4819" t="s">
        <v>6356</v>
      </c>
      <c r="F4819" t="s">
        <v>6357</v>
      </c>
      <c r="G4819" t="s">
        <v>156</v>
      </c>
      <c r="H4819">
        <v>111</v>
      </c>
      <c r="I4819">
        <v>57</v>
      </c>
      <c r="J4819">
        <v>37</v>
      </c>
      <c r="K4819">
        <v>4094</v>
      </c>
      <c r="L4819">
        <v>23</v>
      </c>
      <c r="M4819">
        <v>36.566540216396099</v>
      </c>
    </row>
    <row r="4820" spans="1:13" hidden="1" outlineLevel="3" x14ac:dyDescent="0.2">
      <c r="A4820">
        <v>1986</v>
      </c>
      <c r="B4820">
        <v>66</v>
      </c>
      <c r="C4820" t="s">
        <v>6395</v>
      </c>
      <c r="D4820">
        <v>180</v>
      </c>
      <c r="E4820" t="s">
        <v>6356</v>
      </c>
      <c r="F4820" t="s">
        <v>6396</v>
      </c>
      <c r="G4820" t="s">
        <v>156</v>
      </c>
      <c r="H4820">
        <v>112</v>
      </c>
      <c r="I4820">
        <v>20</v>
      </c>
      <c r="J4820">
        <v>39</v>
      </c>
      <c r="K4820">
        <v>4094</v>
      </c>
      <c r="L4820">
        <v>23</v>
      </c>
      <c r="M4820">
        <v>36.441589460956997</v>
      </c>
    </row>
    <row r="4821" spans="1:13" hidden="1" outlineLevel="3" x14ac:dyDescent="0.2">
      <c r="A4821">
        <v>1986</v>
      </c>
      <c r="B4821">
        <v>91</v>
      </c>
      <c r="C4821" t="s">
        <v>5235</v>
      </c>
      <c r="D4821">
        <v>177</v>
      </c>
      <c r="E4821" t="s">
        <v>6356</v>
      </c>
      <c r="F4821" t="s">
        <v>6429</v>
      </c>
      <c r="G4821" t="s">
        <v>156</v>
      </c>
      <c r="H4821">
        <v>112</v>
      </c>
      <c r="I4821">
        <v>38</v>
      </c>
      <c r="J4821">
        <v>58</v>
      </c>
      <c r="K4821">
        <v>4094</v>
      </c>
      <c r="L4821">
        <v>23</v>
      </c>
      <c r="M4821">
        <v>36.342833470599501</v>
      </c>
    </row>
    <row r="4822" spans="1:13" hidden="1" outlineLevel="3" x14ac:dyDescent="0.2">
      <c r="A4822">
        <v>1986</v>
      </c>
      <c r="B4822">
        <v>132</v>
      </c>
      <c r="C4822" t="s">
        <v>6479</v>
      </c>
      <c r="D4822">
        <v>178</v>
      </c>
      <c r="E4822" t="s">
        <v>6356</v>
      </c>
      <c r="F4822" t="s">
        <v>6480</v>
      </c>
      <c r="G4822" t="s">
        <v>156</v>
      </c>
      <c r="H4822">
        <v>113</v>
      </c>
      <c r="I4822">
        <v>31</v>
      </c>
      <c r="J4822">
        <v>10</v>
      </c>
      <c r="K4822">
        <v>4094</v>
      </c>
      <c r="L4822">
        <v>23</v>
      </c>
      <c r="M4822">
        <v>36.064306163897498</v>
      </c>
    </row>
    <row r="4823" spans="1:13" outlineLevel="2" collapsed="1" x14ac:dyDescent="0.2">
      <c r="E4823" s="10" t="s">
        <v>13274</v>
      </c>
      <c r="M4823">
        <f>SUBTOTAL(1,M4819:M4822)</f>
        <v>36.353817327962524</v>
      </c>
    </row>
    <row r="4824" spans="1:13" hidden="1" outlineLevel="3" x14ac:dyDescent="0.2">
      <c r="A4824">
        <v>1986</v>
      </c>
      <c r="B4824">
        <v>43</v>
      </c>
      <c r="C4824" t="s">
        <v>5233</v>
      </c>
      <c r="D4824">
        <v>113</v>
      </c>
      <c r="E4824" t="s">
        <v>6360</v>
      </c>
      <c r="F4824" t="s">
        <v>6361</v>
      </c>
      <c r="G4824" t="s">
        <v>156</v>
      </c>
      <c r="H4824">
        <v>112</v>
      </c>
      <c r="I4824">
        <v>0</v>
      </c>
      <c r="J4824">
        <v>2</v>
      </c>
      <c r="K4824">
        <v>4094</v>
      </c>
      <c r="L4824">
        <v>23</v>
      </c>
      <c r="M4824">
        <v>36.553390112152201</v>
      </c>
    </row>
    <row r="4825" spans="1:13" hidden="1" outlineLevel="3" x14ac:dyDescent="0.2">
      <c r="A4825">
        <v>1986</v>
      </c>
      <c r="B4825">
        <v>58</v>
      </c>
      <c r="C4825" t="s">
        <v>5684</v>
      </c>
      <c r="D4825">
        <v>119</v>
      </c>
      <c r="E4825" t="s">
        <v>6360</v>
      </c>
      <c r="F4825" t="s">
        <v>6382</v>
      </c>
      <c r="G4825" t="s">
        <v>156</v>
      </c>
      <c r="H4825">
        <v>112</v>
      </c>
      <c r="I4825">
        <v>16</v>
      </c>
      <c r="J4825">
        <v>42</v>
      </c>
      <c r="K4825">
        <v>4094</v>
      </c>
      <c r="L4825">
        <v>23</v>
      </c>
      <c r="M4825">
        <v>36.462956640491598</v>
      </c>
    </row>
    <row r="4826" spans="1:13" hidden="1" outlineLevel="3" x14ac:dyDescent="0.2">
      <c r="A4826">
        <v>1986</v>
      </c>
      <c r="B4826">
        <v>64</v>
      </c>
      <c r="C4826" t="s">
        <v>6392</v>
      </c>
      <c r="D4826">
        <v>114</v>
      </c>
      <c r="E4826" t="s">
        <v>6360</v>
      </c>
      <c r="F4826" t="s">
        <v>6393</v>
      </c>
      <c r="G4826" t="s">
        <v>156</v>
      </c>
      <c r="H4826">
        <v>112</v>
      </c>
      <c r="I4826">
        <v>19</v>
      </c>
      <c r="J4826">
        <v>36</v>
      </c>
      <c r="K4826">
        <v>4094</v>
      </c>
      <c r="L4826">
        <v>23</v>
      </c>
      <c r="M4826">
        <v>36.447266900112702</v>
      </c>
    </row>
    <row r="4827" spans="1:13" hidden="1" outlineLevel="3" x14ac:dyDescent="0.2">
      <c r="A4827">
        <v>1986</v>
      </c>
      <c r="B4827">
        <v>78</v>
      </c>
      <c r="C4827" t="s">
        <v>6410</v>
      </c>
      <c r="D4827">
        <v>116</v>
      </c>
      <c r="E4827" t="s">
        <v>6360</v>
      </c>
      <c r="F4827" t="s">
        <v>5938</v>
      </c>
      <c r="G4827" t="s">
        <v>156</v>
      </c>
      <c r="H4827">
        <v>112</v>
      </c>
      <c r="I4827">
        <v>29</v>
      </c>
      <c r="J4827">
        <v>57</v>
      </c>
      <c r="K4827">
        <v>4094</v>
      </c>
      <c r="L4827">
        <v>23</v>
      </c>
      <c r="M4827">
        <v>36.391380676893903</v>
      </c>
    </row>
    <row r="4828" spans="1:13" hidden="1" outlineLevel="3" x14ac:dyDescent="0.2">
      <c r="A4828">
        <v>1986</v>
      </c>
      <c r="B4828">
        <v>104</v>
      </c>
      <c r="C4828" t="s">
        <v>5895</v>
      </c>
      <c r="D4828">
        <v>118</v>
      </c>
      <c r="E4828" t="s">
        <v>6360</v>
      </c>
      <c r="F4828" t="s">
        <v>6445</v>
      </c>
      <c r="G4828" t="s">
        <v>156</v>
      </c>
      <c r="H4828">
        <v>112</v>
      </c>
      <c r="I4828">
        <v>46</v>
      </c>
      <c r="J4828">
        <v>28</v>
      </c>
      <c r="K4828">
        <v>4094</v>
      </c>
      <c r="L4828">
        <v>23</v>
      </c>
      <c r="M4828">
        <v>36.302550814309697</v>
      </c>
    </row>
    <row r="4829" spans="1:13" hidden="1" outlineLevel="3" x14ac:dyDescent="0.2">
      <c r="A4829">
        <v>1986</v>
      </c>
      <c r="B4829">
        <v>105</v>
      </c>
      <c r="C4829" t="s">
        <v>5897</v>
      </c>
      <c r="D4829">
        <v>120</v>
      </c>
      <c r="E4829" t="s">
        <v>6360</v>
      </c>
      <c r="F4829" t="s">
        <v>6446</v>
      </c>
      <c r="G4829" t="s">
        <v>156</v>
      </c>
      <c r="H4829">
        <v>112</v>
      </c>
      <c r="I4829">
        <v>46</v>
      </c>
      <c r="J4829">
        <v>33</v>
      </c>
      <c r="K4829">
        <v>4094</v>
      </c>
      <c r="L4829">
        <v>23</v>
      </c>
      <c r="M4829">
        <v>36.302103730852501</v>
      </c>
    </row>
    <row r="4830" spans="1:13" hidden="1" outlineLevel="3" x14ac:dyDescent="0.2">
      <c r="A4830">
        <v>1986</v>
      </c>
      <c r="B4830">
        <v>122</v>
      </c>
      <c r="C4830" t="s">
        <v>6231</v>
      </c>
      <c r="D4830">
        <v>115</v>
      </c>
      <c r="E4830" t="s">
        <v>6360</v>
      </c>
      <c r="F4830" t="s">
        <v>6467</v>
      </c>
      <c r="G4830" t="s">
        <v>156</v>
      </c>
      <c r="H4830">
        <v>112</v>
      </c>
      <c r="I4830">
        <v>55</v>
      </c>
      <c r="J4830">
        <v>17</v>
      </c>
      <c r="K4830">
        <v>4094</v>
      </c>
      <c r="L4830">
        <v>23</v>
      </c>
      <c r="M4830">
        <v>36.255310356024403</v>
      </c>
    </row>
    <row r="4831" spans="1:13" outlineLevel="2" collapsed="1" x14ac:dyDescent="0.2">
      <c r="E4831" s="10" t="s">
        <v>13275</v>
      </c>
      <c r="M4831">
        <f>SUBTOTAL(1,M4824:M4830)</f>
        <v>36.387851318690998</v>
      </c>
    </row>
    <row r="4832" spans="1:13" hidden="1" outlineLevel="3" x14ac:dyDescent="0.2">
      <c r="A4832">
        <v>1986</v>
      </c>
      <c r="B4832">
        <v>51</v>
      </c>
      <c r="C4832" t="s">
        <v>6371</v>
      </c>
      <c r="D4832">
        <v>108</v>
      </c>
      <c r="E4832" t="s">
        <v>6372</v>
      </c>
      <c r="F4832" t="s">
        <v>6373</v>
      </c>
      <c r="G4832" t="s">
        <v>156</v>
      </c>
      <c r="H4832">
        <v>112</v>
      </c>
      <c r="I4832">
        <v>12</v>
      </c>
      <c r="J4832">
        <v>34</v>
      </c>
      <c r="K4832">
        <v>4094</v>
      </c>
      <c r="L4832">
        <v>23</v>
      </c>
      <c r="M4832">
        <v>36.485342390470201</v>
      </c>
    </row>
    <row r="4833" spans="1:13" hidden="1" outlineLevel="3" x14ac:dyDescent="0.2">
      <c r="A4833">
        <v>1986</v>
      </c>
      <c r="B4833">
        <v>67</v>
      </c>
      <c r="C4833" t="s">
        <v>5868</v>
      </c>
      <c r="D4833">
        <v>104</v>
      </c>
      <c r="E4833" t="s">
        <v>6372</v>
      </c>
      <c r="F4833" t="s">
        <v>6397</v>
      </c>
      <c r="G4833" t="s">
        <v>156</v>
      </c>
      <c r="H4833">
        <v>112</v>
      </c>
      <c r="I4833">
        <v>23</v>
      </c>
      <c r="J4833">
        <v>18</v>
      </c>
      <c r="K4833">
        <v>4094</v>
      </c>
      <c r="L4833">
        <v>23</v>
      </c>
      <c r="M4833">
        <v>36.427268548040203</v>
      </c>
    </row>
    <row r="4834" spans="1:13" hidden="1" outlineLevel="3" x14ac:dyDescent="0.2">
      <c r="A4834">
        <v>1986</v>
      </c>
      <c r="B4834">
        <v>102</v>
      </c>
      <c r="C4834" t="s">
        <v>6220</v>
      </c>
      <c r="D4834">
        <v>109</v>
      </c>
      <c r="E4834" t="s">
        <v>6372</v>
      </c>
      <c r="F4834" t="s">
        <v>6442</v>
      </c>
      <c r="G4834" t="s">
        <v>156</v>
      </c>
      <c r="H4834">
        <v>112</v>
      </c>
      <c r="I4834">
        <v>46</v>
      </c>
      <c r="J4834">
        <v>5</v>
      </c>
      <c r="K4834">
        <v>4094</v>
      </c>
      <c r="L4834">
        <v>23</v>
      </c>
      <c r="M4834">
        <v>36.304607540058797</v>
      </c>
    </row>
    <row r="4835" spans="1:13" hidden="1" outlineLevel="3" x14ac:dyDescent="0.2">
      <c r="A4835">
        <v>1986</v>
      </c>
      <c r="B4835">
        <v>113</v>
      </c>
      <c r="C4835" t="s">
        <v>6224</v>
      </c>
      <c r="D4835">
        <v>103</v>
      </c>
      <c r="E4835" t="s">
        <v>6372</v>
      </c>
      <c r="F4835" t="s">
        <v>6456</v>
      </c>
      <c r="G4835" t="s">
        <v>156</v>
      </c>
      <c r="H4835">
        <v>112</v>
      </c>
      <c r="I4835">
        <v>50</v>
      </c>
      <c r="J4835">
        <v>48</v>
      </c>
      <c r="K4835">
        <v>4094</v>
      </c>
      <c r="L4835">
        <v>23</v>
      </c>
      <c r="M4835">
        <v>36.279317067407099</v>
      </c>
    </row>
    <row r="4836" spans="1:13" hidden="1" outlineLevel="3" x14ac:dyDescent="0.2">
      <c r="A4836">
        <v>1986</v>
      </c>
      <c r="B4836">
        <v>129</v>
      </c>
      <c r="C4836" t="s">
        <v>6273</v>
      </c>
      <c r="D4836">
        <v>105</v>
      </c>
      <c r="E4836" t="s">
        <v>6372</v>
      </c>
      <c r="F4836" t="s">
        <v>6475</v>
      </c>
      <c r="G4836" t="s">
        <v>156</v>
      </c>
      <c r="H4836">
        <v>113</v>
      </c>
      <c r="I4836">
        <v>4</v>
      </c>
      <c r="J4836">
        <v>40</v>
      </c>
      <c r="K4836">
        <v>4094</v>
      </c>
      <c r="L4836">
        <v>23</v>
      </c>
      <c r="M4836">
        <v>36.205168517244701</v>
      </c>
    </row>
    <row r="4837" spans="1:13" outlineLevel="2" collapsed="1" x14ac:dyDescent="0.2">
      <c r="E4837" s="10" t="s">
        <v>13276</v>
      </c>
      <c r="M4837">
        <f>SUBTOTAL(1,M4832:M4836)</f>
        <v>36.340340812644193</v>
      </c>
    </row>
    <row r="4838" spans="1:13" hidden="1" outlineLevel="3" x14ac:dyDescent="0.2">
      <c r="A4838">
        <v>1986</v>
      </c>
      <c r="B4838">
        <v>45</v>
      </c>
      <c r="C4838" t="s">
        <v>5700</v>
      </c>
      <c r="D4838">
        <v>23</v>
      </c>
      <c r="E4838" t="s">
        <v>6363</v>
      </c>
      <c r="F4838" t="s">
        <v>6364</v>
      </c>
      <c r="G4838" t="s">
        <v>156</v>
      </c>
      <c r="H4838">
        <v>112</v>
      </c>
      <c r="I4838">
        <v>4</v>
      </c>
      <c r="J4838">
        <v>30</v>
      </c>
      <c r="K4838">
        <v>4094</v>
      </c>
      <c r="L4838">
        <v>23</v>
      </c>
      <c r="M4838">
        <v>36.529109971001503</v>
      </c>
    </row>
    <row r="4839" spans="1:13" hidden="1" outlineLevel="3" x14ac:dyDescent="0.2">
      <c r="A4839">
        <v>1986</v>
      </c>
      <c r="B4839">
        <v>56</v>
      </c>
      <c r="C4839" t="s">
        <v>6378</v>
      </c>
      <c r="D4839">
        <v>27</v>
      </c>
      <c r="E4839" t="s">
        <v>6363</v>
      </c>
      <c r="F4839" t="s">
        <v>6379</v>
      </c>
      <c r="G4839" t="s">
        <v>156</v>
      </c>
      <c r="H4839">
        <v>112</v>
      </c>
      <c r="I4839">
        <v>16</v>
      </c>
      <c r="J4839">
        <v>2</v>
      </c>
      <c r="K4839">
        <v>4094</v>
      </c>
      <c r="L4839">
        <v>23</v>
      </c>
      <c r="M4839">
        <v>36.466565387146701</v>
      </c>
    </row>
    <row r="4840" spans="1:13" hidden="1" outlineLevel="3" x14ac:dyDescent="0.2">
      <c r="A4840">
        <v>1986</v>
      </c>
      <c r="B4840">
        <v>57</v>
      </c>
      <c r="C4840" t="s">
        <v>6380</v>
      </c>
      <c r="D4840">
        <v>24</v>
      </c>
      <c r="E4840" t="s">
        <v>6363</v>
      </c>
      <c r="F4840" t="s">
        <v>6381</v>
      </c>
      <c r="G4840" t="s">
        <v>156</v>
      </c>
      <c r="H4840">
        <v>112</v>
      </c>
      <c r="I4840">
        <v>16</v>
      </c>
      <c r="J4840">
        <v>16</v>
      </c>
      <c r="K4840">
        <v>4094</v>
      </c>
      <c r="L4840">
        <v>23</v>
      </c>
      <c r="M4840">
        <v>36.465302244566701</v>
      </c>
    </row>
    <row r="4841" spans="1:13" hidden="1" outlineLevel="3" x14ac:dyDescent="0.2">
      <c r="A4841">
        <v>1986</v>
      </c>
      <c r="B4841">
        <v>75</v>
      </c>
      <c r="C4841" t="s">
        <v>6152</v>
      </c>
      <c r="D4841">
        <v>25</v>
      </c>
      <c r="E4841" t="s">
        <v>6363</v>
      </c>
      <c r="F4841" t="s">
        <v>6407</v>
      </c>
      <c r="G4841" t="s">
        <v>156</v>
      </c>
      <c r="H4841">
        <v>112</v>
      </c>
      <c r="I4841">
        <v>27</v>
      </c>
      <c r="J4841">
        <v>54</v>
      </c>
      <c r="K4841">
        <v>4094</v>
      </c>
      <c r="L4841">
        <v>23</v>
      </c>
      <c r="M4841">
        <v>36.402436313519701</v>
      </c>
    </row>
    <row r="4842" spans="1:13" hidden="1" outlineLevel="3" x14ac:dyDescent="0.2">
      <c r="A4842">
        <v>1986</v>
      </c>
      <c r="B4842">
        <v>99</v>
      </c>
      <c r="C4842" t="s">
        <v>6438</v>
      </c>
      <c r="D4842">
        <v>21</v>
      </c>
      <c r="E4842" t="s">
        <v>6363</v>
      </c>
      <c r="F4842" t="s">
        <v>6439</v>
      </c>
      <c r="G4842" t="s">
        <v>156</v>
      </c>
      <c r="H4842">
        <v>112</v>
      </c>
      <c r="I4842">
        <v>43</v>
      </c>
      <c r="J4842">
        <v>5</v>
      </c>
      <c r="K4842">
        <v>4094</v>
      </c>
      <c r="L4842">
        <v>23</v>
      </c>
      <c r="M4842">
        <v>36.320711706938397</v>
      </c>
    </row>
    <row r="4843" spans="1:13" hidden="1" outlineLevel="3" x14ac:dyDescent="0.2">
      <c r="A4843">
        <v>1986</v>
      </c>
      <c r="B4843">
        <v>100</v>
      </c>
      <c r="C4843" t="s">
        <v>5962</v>
      </c>
      <c r="D4843">
        <v>30</v>
      </c>
      <c r="E4843" t="s">
        <v>6363</v>
      </c>
      <c r="F4843" t="s">
        <v>6440</v>
      </c>
      <c r="G4843" t="s">
        <v>156</v>
      </c>
      <c r="H4843">
        <v>112</v>
      </c>
      <c r="I4843">
        <v>43</v>
      </c>
      <c r="J4843">
        <v>34</v>
      </c>
      <c r="K4843">
        <v>4094</v>
      </c>
      <c r="L4843">
        <v>23</v>
      </c>
      <c r="M4843">
        <v>36.318116181304703</v>
      </c>
    </row>
    <row r="4844" spans="1:13" hidden="1" outlineLevel="3" x14ac:dyDescent="0.2">
      <c r="A4844">
        <v>1986</v>
      </c>
      <c r="B4844">
        <v>119</v>
      </c>
      <c r="C4844" t="s">
        <v>5160</v>
      </c>
      <c r="D4844">
        <v>29</v>
      </c>
      <c r="E4844" t="s">
        <v>6363</v>
      </c>
      <c r="F4844" t="s">
        <v>6463</v>
      </c>
      <c r="G4844" t="s">
        <v>156</v>
      </c>
      <c r="H4844">
        <v>112</v>
      </c>
      <c r="I4844">
        <v>53</v>
      </c>
      <c r="J4844">
        <v>17</v>
      </c>
      <c r="K4844">
        <v>4094</v>
      </c>
      <c r="L4844">
        <v>23</v>
      </c>
      <c r="M4844">
        <v>36.266015743226397</v>
      </c>
    </row>
    <row r="4845" spans="1:13" outlineLevel="2" collapsed="1" x14ac:dyDescent="0.2">
      <c r="E4845" s="10" t="s">
        <v>13277</v>
      </c>
      <c r="M4845">
        <f>SUBTOTAL(1,M4838:M4844)</f>
        <v>36.395465363957733</v>
      </c>
    </row>
    <row r="4846" spans="1:13" hidden="1" outlineLevel="3" x14ac:dyDescent="0.2">
      <c r="A4846">
        <v>1986</v>
      </c>
      <c r="B4846">
        <v>24</v>
      </c>
      <c r="C4846" t="s">
        <v>4074</v>
      </c>
      <c r="D4846">
        <v>91</v>
      </c>
      <c r="E4846" t="s">
        <v>5974</v>
      </c>
      <c r="F4846" t="s">
        <v>6331</v>
      </c>
      <c r="G4846" t="s">
        <v>156</v>
      </c>
      <c r="H4846">
        <v>111</v>
      </c>
      <c r="I4846">
        <v>32</v>
      </c>
      <c r="J4846">
        <v>23</v>
      </c>
      <c r="K4846">
        <v>4094</v>
      </c>
      <c r="L4846">
        <v>23</v>
      </c>
      <c r="M4846">
        <v>36.704412727902103</v>
      </c>
    </row>
    <row r="4847" spans="1:13" hidden="1" outlineLevel="3" x14ac:dyDescent="0.2">
      <c r="A4847">
        <v>1986</v>
      </c>
      <c r="B4847">
        <v>65</v>
      </c>
      <c r="C4847" t="s">
        <v>6394</v>
      </c>
      <c r="D4847">
        <v>96</v>
      </c>
      <c r="E4847" t="s">
        <v>5974</v>
      </c>
      <c r="F4847" t="s">
        <v>6393</v>
      </c>
      <c r="G4847" t="s">
        <v>156</v>
      </c>
      <c r="H4847">
        <v>112</v>
      </c>
      <c r="I4847">
        <v>19</v>
      </c>
      <c r="J4847">
        <v>36</v>
      </c>
      <c r="K4847">
        <v>4094</v>
      </c>
      <c r="L4847">
        <v>23</v>
      </c>
      <c r="M4847">
        <v>36.447266900112702</v>
      </c>
    </row>
    <row r="4848" spans="1:13" hidden="1" outlineLevel="3" x14ac:dyDescent="0.2">
      <c r="A4848">
        <v>1986</v>
      </c>
      <c r="B4848">
        <v>69</v>
      </c>
      <c r="C4848" t="s">
        <v>5241</v>
      </c>
      <c r="D4848">
        <v>95</v>
      </c>
      <c r="E4848" t="s">
        <v>5974</v>
      </c>
      <c r="F4848" t="s">
        <v>6399</v>
      </c>
      <c r="G4848" t="s">
        <v>156</v>
      </c>
      <c r="H4848">
        <v>112</v>
      </c>
      <c r="I4848">
        <v>24</v>
      </c>
      <c r="J4848">
        <v>30</v>
      </c>
      <c r="K4848">
        <v>4094</v>
      </c>
      <c r="L4848">
        <v>23</v>
      </c>
      <c r="M4848">
        <v>36.420787308176997</v>
      </c>
    </row>
    <row r="4849" spans="1:13" hidden="1" outlineLevel="3" x14ac:dyDescent="0.2">
      <c r="A4849">
        <v>1986</v>
      </c>
      <c r="B4849">
        <v>70</v>
      </c>
      <c r="C4849" t="s">
        <v>6400</v>
      </c>
      <c r="D4849">
        <v>93</v>
      </c>
      <c r="E4849" t="s">
        <v>5974</v>
      </c>
      <c r="F4849" t="s">
        <v>6401</v>
      </c>
      <c r="G4849" t="s">
        <v>156</v>
      </c>
      <c r="H4849">
        <v>112</v>
      </c>
      <c r="I4849">
        <v>24</v>
      </c>
      <c r="J4849">
        <v>38</v>
      </c>
      <c r="K4849">
        <v>4094</v>
      </c>
      <c r="L4849">
        <v>23</v>
      </c>
      <c r="M4849">
        <v>36.420067312777</v>
      </c>
    </row>
    <row r="4850" spans="1:13" hidden="1" outlineLevel="3" x14ac:dyDescent="0.2">
      <c r="A4850">
        <v>1986</v>
      </c>
      <c r="B4850">
        <v>81</v>
      </c>
      <c r="C4850" t="s">
        <v>6208</v>
      </c>
      <c r="D4850">
        <v>92</v>
      </c>
      <c r="E4850" t="s">
        <v>5974</v>
      </c>
      <c r="F4850" t="s">
        <v>6414</v>
      </c>
      <c r="G4850" t="s">
        <v>156</v>
      </c>
      <c r="H4850">
        <v>112</v>
      </c>
      <c r="I4850">
        <v>33</v>
      </c>
      <c r="J4850">
        <v>21</v>
      </c>
      <c r="K4850">
        <v>4094</v>
      </c>
      <c r="L4850">
        <v>23</v>
      </c>
      <c r="M4850">
        <v>36.373059296497203</v>
      </c>
    </row>
    <row r="4851" spans="1:13" hidden="1" outlineLevel="3" x14ac:dyDescent="0.2">
      <c r="A4851">
        <v>1986</v>
      </c>
      <c r="B4851">
        <v>101</v>
      </c>
      <c r="C4851" t="s">
        <v>6244</v>
      </c>
      <c r="D4851">
        <v>99</v>
      </c>
      <c r="E4851" t="s">
        <v>5974</v>
      </c>
      <c r="F4851" t="s">
        <v>6441</v>
      </c>
      <c r="G4851" t="s">
        <v>156</v>
      </c>
      <c r="H4851">
        <v>112</v>
      </c>
      <c r="I4851">
        <v>44</v>
      </c>
      <c r="J4851">
        <v>19</v>
      </c>
      <c r="K4851">
        <v>4094</v>
      </c>
      <c r="L4851">
        <v>23</v>
      </c>
      <c r="M4851">
        <v>36.314089375866899</v>
      </c>
    </row>
    <row r="4852" spans="1:13" hidden="1" outlineLevel="3" x14ac:dyDescent="0.2">
      <c r="A4852">
        <v>1986</v>
      </c>
      <c r="B4852">
        <v>103</v>
      </c>
      <c r="C4852" t="s">
        <v>6443</v>
      </c>
      <c r="D4852">
        <v>98</v>
      </c>
      <c r="E4852" t="s">
        <v>5974</v>
      </c>
      <c r="F4852" t="s">
        <v>6444</v>
      </c>
      <c r="G4852" t="s">
        <v>156</v>
      </c>
      <c r="H4852">
        <v>112</v>
      </c>
      <c r="I4852">
        <v>46</v>
      </c>
      <c r="J4852">
        <v>7</v>
      </c>
      <c r="K4852">
        <v>4094</v>
      </c>
      <c r="L4852">
        <v>23</v>
      </c>
      <c r="M4852">
        <v>36.304428685090102</v>
      </c>
    </row>
    <row r="4853" spans="1:13" hidden="1" outlineLevel="3" x14ac:dyDescent="0.2">
      <c r="A4853">
        <v>1986</v>
      </c>
      <c r="B4853">
        <v>110</v>
      </c>
      <c r="C4853" t="s">
        <v>5757</v>
      </c>
      <c r="D4853">
        <v>100</v>
      </c>
      <c r="E4853" t="s">
        <v>5974</v>
      </c>
      <c r="F4853" t="s">
        <v>6452</v>
      </c>
      <c r="G4853" t="s">
        <v>156</v>
      </c>
      <c r="H4853">
        <v>112</v>
      </c>
      <c r="I4853">
        <v>49</v>
      </c>
      <c r="J4853">
        <v>39</v>
      </c>
      <c r="K4853">
        <v>4094</v>
      </c>
      <c r="L4853">
        <v>23</v>
      </c>
      <c r="M4853">
        <v>36.2854800469743</v>
      </c>
    </row>
    <row r="4854" spans="1:13" outlineLevel="2" collapsed="1" x14ac:dyDescent="0.2">
      <c r="E4854" s="10" t="s">
        <v>13250</v>
      </c>
      <c r="M4854">
        <f>SUBTOTAL(1,M4846:M4853)</f>
        <v>36.408698956674669</v>
      </c>
    </row>
    <row r="4855" spans="1:13" hidden="1" outlineLevel="3" x14ac:dyDescent="0.2">
      <c r="A4855">
        <v>1986</v>
      </c>
      <c r="B4855">
        <v>1</v>
      </c>
      <c r="C4855" t="s">
        <v>5929</v>
      </c>
      <c r="D4855">
        <v>7</v>
      </c>
      <c r="E4855" t="s">
        <v>6097</v>
      </c>
      <c r="F4855" t="s">
        <v>6298</v>
      </c>
      <c r="G4855" t="s">
        <v>156</v>
      </c>
      <c r="H4855">
        <v>110</v>
      </c>
      <c r="I4855">
        <v>35</v>
      </c>
      <c r="J4855">
        <v>19</v>
      </c>
      <c r="K4855">
        <v>4094</v>
      </c>
      <c r="L4855">
        <v>23</v>
      </c>
      <c r="M4855">
        <v>37.020086958924303</v>
      </c>
    </row>
    <row r="4856" spans="1:13" hidden="1" outlineLevel="3" x14ac:dyDescent="0.2">
      <c r="A4856">
        <v>1986</v>
      </c>
      <c r="B4856">
        <v>2</v>
      </c>
      <c r="C4856" t="s">
        <v>5072</v>
      </c>
      <c r="D4856">
        <v>1</v>
      </c>
      <c r="E4856" t="s">
        <v>6097</v>
      </c>
      <c r="F4856" t="s">
        <v>6299</v>
      </c>
      <c r="G4856" t="s">
        <v>156</v>
      </c>
      <c r="H4856">
        <v>110</v>
      </c>
      <c r="I4856">
        <v>38</v>
      </c>
      <c r="J4856">
        <v>29</v>
      </c>
      <c r="K4856">
        <v>4094</v>
      </c>
      <c r="L4856">
        <v>23</v>
      </c>
      <c r="M4856">
        <v>37.002427763369603</v>
      </c>
    </row>
    <row r="4857" spans="1:13" hidden="1" outlineLevel="3" x14ac:dyDescent="0.2">
      <c r="A4857">
        <v>1986</v>
      </c>
      <c r="B4857">
        <v>4</v>
      </c>
      <c r="C4857" t="s">
        <v>6302</v>
      </c>
      <c r="D4857">
        <v>5</v>
      </c>
      <c r="E4857" t="s">
        <v>6097</v>
      </c>
      <c r="F4857" t="s">
        <v>6303</v>
      </c>
      <c r="G4857" t="s">
        <v>156</v>
      </c>
      <c r="H4857">
        <v>110</v>
      </c>
      <c r="I4857">
        <v>54</v>
      </c>
      <c r="J4857">
        <v>3</v>
      </c>
      <c r="K4857">
        <v>4094</v>
      </c>
      <c r="L4857">
        <v>23</v>
      </c>
      <c r="M4857">
        <v>36.915863271240802</v>
      </c>
    </row>
    <row r="4858" spans="1:13" hidden="1" outlineLevel="3" x14ac:dyDescent="0.2">
      <c r="A4858">
        <v>1986</v>
      </c>
      <c r="B4858">
        <v>7</v>
      </c>
      <c r="C4858" t="s">
        <v>5943</v>
      </c>
      <c r="D4858">
        <v>8</v>
      </c>
      <c r="E4858" t="s">
        <v>6097</v>
      </c>
      <c r="F4858" t="s">
        <v>6308</v>
      </c>
      <c r="G4858" t="s">
        <v>156</v>
      </c>
      <c r="H4858">
        <v>111</v>
      </c>
      <c r="I4858">
        <v>6</v>
      </c>
      <c r="J4858">
        <v>11</v>
      </c>
      <c r="K4858">
        <v>4094</v>
      </c>
      <c r="L4858">
        <v>23</v>
      </c>
      <c r="M4858">
        <v>36.848671528685799</v>
      </c>
    </row>
    <row r="4859" spans="1:13" hidden="1" outlineLevel="3" x14ac:dyDescent="0.2">
      <c r="A4859">
        <v>1986</v>
      </c>
      <c r="B4859">
        <v>12</v>
      </c>
      <c r="C4859" t="s">
        <v>6315</v>
      </c>
      <c r="D4859">
        <v>4</v>
      </c>
      <c r="E4859" t="s">
        <v>6097</v>
      </c>
      <c r="F4859" t="s">
        <v>6316</v>
      </c>
      <c r="G4859" t="s">
        <v>156</v>
      </c>
      <c r="H4859">
        <v>111</v>
      </c>
      <c r="I4859">
        <v>11</v>
      </c>
      <c r="J4859">
        <v>4</v>
      </c>
      <c r="K4859">
        <v>4094</v>
      </c>
      <c r="L4859">
        <v>23</v>
      </c>
      <c r="M4859">
        <v>36.821697679531503</v>
      </c>
    </row>
    <row r="4860" spans="1:13" hidden="1" outlineLevel="3" x14ac:dyDescent="0.2">
      <c r="A4860">
        <v>1986</v>
      </c>
      <c r="B4860">
        <v>23</v>
      </c>
      <c r="C4860" t="s">
        <v>6329</v>
      </c>
      <c r="D4860">
        <v>2</v>
      </c>
      <c r="E4860" t="s">
        <v>6097</v>
      </c>
      <c r="F4860" t="s">
        <v>6330</v>
      </c>
      <c r="G4860" t="s">
        <v>156</v>
      </c>
      <c r="H4860">
        <v>111</v>
      </c>
      <c r="I4860">
        <v>31</v>
      </c>
      <c r="J4860">
        <v>21</v>
      </c>
      <c r="K4860">
        <v>4094</v>
      </c>
      <c r="L4860">
        <v>23</v>
      </c>
      <c r="M4860">
        <v>36.710080925373802</v>
      </c>
    </row>
    <row r="4861" spans="1:13" hidden="1" outlineLevel="3" x14ac:dyDescent="0.2">
      <c r="A4861">
        <v>1986</v>
      </c>
      <c r="B4861">
        <v>44</v>
      </c>
      <c r="C4861" t="s">
        <v>5483</v>
      </c>
      <c r="D4861">
        <v>3</v>
      </c>
      <c r="E4861" t="s">
        <v>6097</v>
      </c>
      <c r="F4861" t="s">
        <v>6362</v>
      </c>
      <c r="G4861" t="s">
        <v>156</v>
      </c>
      <c r="H4861">
        <v>112</v>
      </c>
      <c r="I4861">
        <v>4</v>
      </c>
      <c r="J4861">
        <v>21</v>
      </c>
      <c r="K4861">
        <v>4094</v>
      </c>
      <c r="L4861">
        <v>23</v>
      </c>
      <c r="M4861">
        <v>36.5299248254478</v>
      </c>
    </row>
    <row r="4862" spans="1:13" hidden="1" outlineLevel="3" x14ac:dyDescent="0.2">
      <c r="A4862">
        <v>1986</v>
      </c>
      <c r="B4862">
        <v>95</v>
      </c>
      <c r="C4862" t="s">
        <v>5404</v>
      </c>
      <c r="D4862">
        <v>9</v>
      </c>
      <c r="E4862" t="s">
        <v>6097</v>
      </c>
      <c r="F4862" t="s">
        <v>6432</v>
      </c>
      <c r="G4862" t="s">
        <v>156</v>
      </c>
      <c r="H4862">
        <v>112</v>
      </c>
      <c r="I4862">
        <v>40</v>
      </c>
      <c r="J4862">
        <v>27</v>
      </c>
      <c r="K4862">
        <v>4094</v>
      </c>
      <c r="L4862">
        <v>23</v>
      </c>
      <c r="M4862">
        <v>36.334859365870599</v>
      </c>
    </row>
    <row r="4863" spans="1:13" hidden="1" outlineLevel="3" x14ac:dyDescent="0.2">
      <c r="A4863">
        <v>1986</v>
      </c>
      <c r="B4863">
        <v>97</v>
      </c>
      <c r="C4863" t="s">
        <v>5855</v>
      </c>
      <c r="D4863">
        <v>6</v>
      </c>
      <c r="E4863" t="s">
        <v>6097</v>
      </c>
      <c r="F4863" t="s">
        <v>6435</v>
      </c>
      <c r="G4863" t="s">
        <v>156</v>
      </c>
      <c r="H4863">
        <v>112</v>
      </c>
      <c r="I4863">
        <v>42</v>
      </c>
      <c r="J4863">
        <v>22</v>
      </c>
      <c r="K4863">
        <v>4094</v>
      </c>
      <c r="L4863">
        <v>23</v>
      </c>
      <c r="M4863">
        <v>36.324560927880199</v>
      </c>
    </row>
    <row r="4864" spans="1:13" hidden="1" outlineLevel="3" x14ac:dyDescent="0.2">
      <c r="A4864">
        <v>1986</v>
      </c>
      <c r="B4864">
        <v>127</v>
      </c>
      <c r="C4864" t="s">
        <v>6473</v>
      </c>
      <c r="D4864">
        <v>10</v>
      </c>
      <c r="E4864" t="s">
        <v>6097</v>
      </c>
      <c r="F4864" t="s">
        <v>6474</v>
      </c>
      <c r="G4864" t="s">
        <v>156</v>
      </c>
      <c r="H4864">
        <v>113</v>
      </c>
      <c r="I4864">
        <v>2</v>
      </c>
      <c r="J4864">
        <v>45</v>
      </c>
      <c r="K4864">
        <v>4094</v>
      </c>
      <c r="L4864">
        <v>23</v>
      </c>
      <c r="M4864">
        <v>36.215399358667199</v>
      </c>
    </row>
    <row r="4865" spans="1:13" outlineLevel="2" collapsed="1" x14ac:dyDescent="0.2">
      <c r="E4865" s="10" t="s">
        <v>13263</v>
      </c>
      <c r="M4865">
        <f>SUBTOTAL(1,M4855:M4864)</f>
        <v>36.672357260499162</v>
      </c>
    </row>
    <row r="4866" spans="1:13" hidden="1" outlineLevel="3" x14ac:dyDescent="0.2">
      <c r="A4866">
        <v>1986</v>
      </c>
      <c r="B4866">
        <v>32</v>
      </c>
      <c r="C4866" t="s">
        <v>6342</v>
      </c>
      <c r="D4866">
        <v>194</v>
      </c>
      <c r="E4866" t="s">
        <v>6343</v>
      </c>
      <c r="F4866" t="s">
        <v>6344</v>
      </c>
      <c r="G4866" t="s">
        <v>156</v>
      </c>
      <c r="H4866">
        <v>111</v>
      </c>
      <c r="I4866">
        <v>49</v>
      </c>
      <c r="J4866">
        <v>59</v>
      </c>
      <c r="K4866">
        <v>4094</v>
      </c>
      <c r="L4866">
        <v>23</v>
      </c>
      <c r="M4866">
        <v>36.608138619320897</v>
      </c>
    </row>
    <row r="4867" spans="1:13" hidden="1" outlineLevel="3" x14ac:dyDescent="0.2">
      <c r="A4867">
        <v>1986</v>
      </c>
      <c r="B4867">
        <v>82</v>
      </c>
      <c r="C4867" t="s">
        <v>6415</v>
      </c>
      <c r="D4867">
        <v>195</v>
      </c>
      <c r="E4867" t="s">
        <v>6343</v>
      </c>
      <c r="F4867" t="s">
        <v>6416</v>
      </c>
      <c r="G4867" t="s">
        <v>156</v>
      </c>
      <c r="H4867">
        <v>112</v>
      </c>
      <c r="I4867">
        <v>33</v>
      </c>
      <c r="J4867">
        <v>24</v>
      </c>
      <c r="K4867">
        <v>4094</v>
      </c>
      <c r="L4867">
        <v>23</v>
      </c>
      <c r="M4867">
        <v>36.372790002073003</v>
      </c>
    </row>
    <row r="4868" spans="1:13" outlineLevel="2" collapsed="1" x14ac:dyDescent="0.2">
      <c r="E4868" s="10" t="s">
        <v>13278</v>
      </c>
      <c r="M4868">
        <f>SUBTOTAL(1,M4866:M4867)</f>
        <v>36.49046431069695</v>
      </c>
    </row>
    <row r="4869" spans="1:13" hidden="1" outlineLevel="3" x14ac:dyDescent="0.2">
      <c r="A4869">
        <v>1986</v>
      </c>
      <c r="B4869">
        <v>39</v>
      </c>
      <c r="C4869" t="s">
        <v>5457</v>
      </c>
      <c r="D4869">
        <v>32</v>
      </c>
      <c r="E4869" t="s">
        <v>6352</v>
      </c>
      <c r="F4869" t="s">
        <v>6353</v>
      </c>
      <c r="G4869" t="s">
        <v>156</v>
      </c>
      <c r="H4869">
        <v>111</v>
      </c>
      <c r="I4869">
        <v>55</v>
      </c>
      <c r="J4869">
        <v>0</v>
      </c>
      <c r="K4869">
        <v>4094</v>
      </c>
      <c r="L4869">
        <v>23</v>
      </c>
      <c r="M4869">
        <v>36.5807892777364</v>
      </c>
    </row>
    <row r="4870" spans="1:13" hidden="1" outlineLevel="3" x14ac:dyDescent="0.2">
      <c r="A4870">
        <v>1986</v>
      </c>
      <c r="B4870">
        <v>52</v>
      </c>
      <c r="C4870" t="s">
        <v>5210</v>
      </c>
      <c r="D4870">
        <v>38</v>
      </c>
      <c r="E4870" t="s">
        <v>6352</v>
      </c>
      <c r="F4870" t="s">
        <v>6374</v>
      </c>
      <c r="G4870" t="s">
        <v>156</v>
      </c>
      <c r="H4870">
        <v>112</v>
      </c>
      <c r="I4870">
        <v>13</v>
      </c>
      <c r="J4870">
        <v>14</v>
      </c>
      <c r="K4870">
        <v>4094</v>
      </c>
      <c r="L4870">
        <v>23</v>
      </c>
      <c r="M4870">
        <v>36.481729926682</v>
      </c>
    </row>
    <row r="4871" spans="1:13" hidden="1" outlineLevel="3" x14ac:dyDescent="0.2">
      <c r="A4871">
        <v>1986</v>
      </c>
      <c r="B4871">
        <v>54</v>
      </c>
      <c r="C4871" t="s">
        <v>5515</v>
      </c>
      <c r="D4871">
        <v>35</v>
      </c>
      <c r="E4871" t="s">
        <v>6352</v>
      </c>
      <c r="F4871" t="s">
        <v>6376</v>
      </c>
      <c r="G4871" t="s">
        <v>156</v>
      </c>
      <c r="H4871">
        <v>112</v>
      </c>
      <c r="I4871">
        <v>14</v>
      </c>
      <c r="J4871">
        <v>27</v>
      </c>
      <c r="K4871">
        <v>4094</v>
      </c>
      <c r="L4871">
        <v>23</v>
      </c>
      <c r="M4871">
        <v>36.475139023973703</v>
      </c>
    </row>
    <row r="4872" spans="1:13" hidden="1" outlineLevel="3" x14ac:dyDescent="0.2">
      <c r="A4872">
        <v>1986</v>
      </c>
      <c r="B4872">
        <v>89</v>
      </c>
      <c r="C4872" t="s">
        <v>6426</v>
      </c>
      <c r="D4872">
        <v>39</v>
      </c>
      <c r="E4872" t="s">
        <v>6352</v>
      </c>
      <c r="F4872" t="s">
        <v>5946</v>
      </c>
      <c r="G4872" t="s">
        <v>156</v>
      </c>
      <c r="H4872">
        <v>112</v>
      </c>
      <c r="I4872">
        <v>37</v>
      </c>
      <c r="J4872">
        <v>12</v>
      </c>
      <c r="K4872">
        <v>4094</v>
      </c>
      <c r="L4872">
        <v>23</v>
      </c>
      <c r="M4872">
        <v>36.352335286805101</v>
      </c>
    </row>
    <row r="4873" spans="1:13" hidden="1" outlineLevel="3" x14ac:dyDescent="0.2">
      <c r="A4873">
        <v>1986</v>
      </c>
      <c r="B4873">
        <v>125</v>
      </c>
      <c r="C4873" t="s">
        <v>6048</v>
      </c>
      <c r="D4873">
        <v>37</v>
      </c>
      <c r="E4873" t="s">
        <v>6352</v>
      </c>
      <c r="F4873" t="s">
        <v>6470</v>
      </c>
      <c r="G4873" t="s">
        <v>156</v>
      </c>
      <c r="H4873">
        <v>112</v>
      </c>
      <c r="I4873">
        <v>57</v>
      </c>
      <c r="J4873">
        <v>49</v>
      </c>
      <c r="K4873">
        <v>4094</v>
      </c>
      <c r="L4873">
        <v>23</v>
      </c>
      <c r="M4873">
        <v>36.241759268594301</v>
      </c>
    </row>
    <row r="4874" spans="1:13" outlineLevel="2" collapsed="1" x14ac:dyDescent="0.2">
      <c r="E4874" s="10" t="s">
        <v>13279</v>
      </c>
      <c r="M4874">
        <f>SUBTOTAL(1,M4869:M4873)</f>
        <v>36.426350556758301</v>
      </c>
    </row>
    <row r="4875" spans="1:13" hidden="1" outlineLevel="3" x14ac:dyDescent="0.2">
      <c r="A4875">
        <v>1986</v>
      </c>
      <c r="B4875">
        <v>9</v>
      </c>
      <c r="C4875" t="s">
        <v>6134</v>
      </c>
      <c r="D4875">
        <v>55</v>
      </c>
      <c r="E4875" t="s">
        <v>6311</v>
      </c>
      <c r="F4875" t="s">
        <v>6312</v>
      </c>
      <c r="G4875" t="s">
        <v>156</v>
      </c>
      <c r="H4875">
        <v>111</v>
      </c>
      <c r="I4875">
        <v>8</v>
      </c>
      <c r="J4875">
        <v>41</v>
      </c>
      <c r="K4875">
        <v>4094</v>
      </c>
      <c r="L4875">
        <v>23</v>
      </c>
      <c r="M4875">
        <v>36.834857455619598</v>
      </c>
    </row>
    <row r="4876" spans="1:13" hidden="1" outlineLevel="3" x14ac:dyDescent="0.2">
      <c r="A4876">
        <v>1986</v>
      </c>
      <c r="B4876">
        <v>29</v>
      </c>
      <c r="C4876" t="s">
        <v>6338</v>
      </c>
      <c r="D4876">
        <v>57</v>
      </c>
      <c r="E4876" t="s">
        <v>6311</v>
      </c>
      <c r="F4876" t="s">
        <v>6339</v>
      </c>
      <c r="G4876" t="s">
        <v>156</v>
      </c>
      <c r="H4876">
        <v>111</v>
      </c>
      <c r="I4876">
        <v>45</v>
      </c>
      <c r="J4876">
        <v>59</v>
      </c>
      <c r="K4876">
        <v>4094</v>
      </c>
      <c r="L4876">
        <v>23</v>
      </c>
      <c r="M4876">
        <v>36.629974724064802</v>
      </c>
    </row>
    <row r="4877" spans="1:13" hidden="1" outlineLevel="3" x14ac:dyDescent="0.2">
      <c r="A4877">
        <v>1986</v>
      </c>
      <c r="B4877">
        <v>61</v>
      </c>
      <c r="C4877" t="s">
        <v>5657</v>
      </c>
      <c r="D4877">
        <v>60</v>
      </c>
      <c r="E4877" t="s">
        <v>6311</v>
      </c>
      <c r="F4877" t="s">
        <v>6387</v>
      </c>
      <c r="G4877" t="s">
        <v>156</v>
      </c>
      <c r="H4877">
        <v>112</v>
      </c>
      <c r="I4877">
        <v>18</v>
      </c>
      <c r="J4877">
        <v>16</v>
      </c>
      <c r="K4877">
        <v>4094</v>
      </c>
      <c r="L4877">
        <v>23</v>
      </c>
      <c r="M4877">
        <v>36.454478896649903</v>
      </c>
    </row>
    <row r="4878" spans="1:13" hidden="1" outlineLevel="3" x14ac:dyDescent="0.2">
      <c r="A4878">
        <v>1986</v>
      </c>
      <c r="B4878">
        <v>84</v>
      </c>
      <c r="C4878" t="s">
        <v>4663</v>
      </c>
      <c r="D4878">
        <v>54</v>
      </c>
      <c r="E4878" t="s">
        <v>6311</v>
      </c>
      <c r="F4878" t="s">
        <v>6418</v>
      </c>
      <c r="G4878" t="s">
        <v>156</v>
      </c>
      <c r="H4878">
        <v>112</v>
      </c>
      <c r="I4878">
        <v>33</v>
      </c>
      <c r="J4878">
        <v>47</v>
      </c>
      <c r="K4878">
        <v>4094</v>
      </c>
      <c r="L4878">
        <v>23</v>
      </c>
      <c r="M4878">
        <v>36.3707255439543</v>
      </c>
    </row>
    <row r="4879" spans="1:13" hidden="1" outlineLevel="3" x14ac:dyDescent="0.2">
      <c r="A4879">
        <v>1986</v>
      </c>
      <c r="B4879">
        <v>90</v>
      </c>
      <c r="C4879" t="s">
        <v>6427</v>
      </c>
      <c r="D4879">
        <v>59</v>
      </c>
      <c r="E4879" t="s">
        <v>6311</v>
      </c>
      <c r="F4879" t="s">
        <v>6428</v>
      </c>
      <c r="G4879" t="s">
        <v>156</v>
      </c>
      <c r="H4879">
        <v>112</v>
      </c>
      <c r="I4879">
        <v>37</v>
      </c>
      <c r="J4879">
        <v>54</v>
      </c>
      <c r="K4879">
        <v>4094</v>
      </c>
      <c r="L4879">
        <v>23</v>
      </c>
      <c r="M4879">
        <v>36.348569821986104</v>
      </c>
    </row>
    <row r="4880" spans="1:13" outlineLevel="2" collapsed="1" x14ac:dyDescent="0.2">
      <c r="E4880" s="10" t="s">
        <v>13280</v>
      </c>
      <c r="M4880">
        <f>SUBTOTAL(1,M4875:M4879)</f>
        <v>36.527721288454941</v>
      </c>
    </row>
    <row r="4881" spans="1:13" hidden="1" outlineLevel="3" x14ac:dyDescent="0.2">
      <c r="A4881">
        <v>1986</v>
      </c>
      <c r="B4881">
        <v>6</v>
      </c>
      <c r="C4881" t="s">
        <v>6305</v>
      </c>
      <c r="D4881">
        <v>89</v>
      </c>
      <c r="E4881" t="s">
        <v>6306</v>
      </c>
      <c r="F4881" t="s">
        <v>6307</v>
      </c>
      <c r="G4881" t="s">
        <v>156</v>
      </c>
      <c r="H4881">
        <v>111</v>
      </c>
      <c r="I4881">
        <v>1</v>
      </c>
      <c r="J4881">
        <v>18</v>
      </c>
      <c r="K4881">
        <v>4094</v>
      </c>
      <c r="L4881">
        <v>23</v>
      </c>
      <c r="M4881">
        <v>36.8756849263657</v>
      </c>
    </row>
    <row r="4882" spans="1:13" hidden="1" outlineLevel="3" x14ac:dyDescent="0.2">
      <c r="A4882">
        <v>1986</v>
      </c>
      <c r="B4882">
        <v>13</v>
      </c>
      <c r="C4882" t="s">
        <v>5367</v>
      </c>
      <c r="D4882">
        <v>81</v>
      </c>
      <c r="E4882" t="s">
        <v>6306</v>
      </c>
      <c r="F4882" t="s">
        <v>6317</v>
      </c>
      <c r="G4882" t="s">
        <v>156</v>
      </c>
      <c r="H4882">
        <v>111</v>
      </c>
      <c r="I4882">
        <v>13</v>
      </c>
      <c r="J4882">
        <v>3</v>
      </c>
      <c r="K4882">
        <v>4094</v>
      </c>
      <c r="L4882">
        <v>23</v>
      </c>
      <c r="M4882">
        <v>36.810753703328999</v>
      </c>
    </row>
    <row r="4883" spans="1:13" hidden="1" outlineLevel="3" x14ac:dyDescent="0.2">
      <c r="A4883">
        <v>1986</v>
      </c>
      <c r="B4883">
        <v>34</v>
      </c>
      <c r="C4883" t="s">
        <v>6346</v>
      </c>
      <c r="D4883">
        <v>87</v>
      </c>
      <c r="E4883" t="s">
        <v>6306</v>
      </c>
      <c r="F4883" t="s">
        <v>6347</v>
      </c>
      <c r="G4883" t="s">
        <v>156</v>
      </c>
      <c r="H4883">
        <v>111</v>
      </c>
      <c r="I4883">
        <v>51</v>
      </c>
      <c r="J4883">
        <v>6</v>
      </c>
      <c r="K4883">
        <v>4094</v>
      </c>
      <c r="L4883">
        <v>23</v>
      </c>
      <c r="M4883">
        <v>36.602047354382997</v>
      </c>
    </row>
    <row r="4884" spans="1:13" hidden="1" outlineLevel="3" x14ac:dyDescent="0.2">
      <c r="A4884">
        <v>1986</v>
      </c>
      <c r="B4884">
        <v>35</v>
      </c>
      <c r="C4884" t="s">
        <v>6120</v>
      </c>
      <c r="D4884">
        <v>85</v>
      </c>
      <c r="E4884" t="s">
        <v>6306</v>
      </c>
      <c r="F4884" t="s">
        <v>6348</v>
      </c>
      <c r="G4884" t="s">
        <v>156</v>
      </c>
      <c r="H4884">
        <v>111</v>
      </c>
      <c r="I4884">
        <v>51</v>
      </c>
      <c r="J4884">
        <v>38</v>
      </c>
      <c r="K4884">
        <v>4094</v>
      </c>
      <c r="L4884">
        <v>23</v>
      </c>
      <c r="M4884">
        <v>36.599138808734999</v>
      </c>
    </row>
    <row r="4885" spans="1:13" hidden="1" outlineLevel="3" x14ac:dyDescent="0.2">
      <c r="A4885">
        <v>1986</v>
      </c>
      <c r="B4885">
        <v>107</v>
      </c>
      <c r="C4885" t="s">
        <v>5428</v>
      </c>
      <c r="D4885">
        <v>82</v>
      </c>
      <c r="E4885" t="s">
        <v>6306</v>
      </c>
      <c r="F4885" t="s">
        <v>6448</v>
      </c>
      <c r="G4885" t="s">
        <v>156</v>
      </c>
      <c r="H4885">
        <v>112</v>
      </c>
      <c r="I4885">
        <v>48</v>
      </c>
      <c r="J4885">
        <v>30</v>
      </c>
      <c r="K4885">
        <v>4094</v>
      </c>
      <c r="L4885">
        <v>23</v>
      </c>
      <c r="M4885">
        <v>36.291645120779997</v>
      </c>
    </row>
    <row r="4886" spans="1:13" hidden="1" outlineLevel="3" x14ac:dyDescent="0.2">
      <c r="A4886">
        <v>1986</v>
      </c>
      <c r="B4886">
        <v>111</v>
      </c>
      <c r="C4886" t="s">
        <v>6453</v>
      </c>
      <c r="D4886">
        <v>88</v>
      </c>
      <c r="E4886" t="s">
        <v>6306</v>
      </c>
      <c r="F4886" t="s">
        <v>6454</v>
      </c>
      <c r="G4886" t="s">
        <v>156</v>
      </c>
      <c r="H4886">
        <v>112</v>
      </c>
      <c r="I4886">
        <v>50</v>
      </c>
      <c r="J4886">
        <v>0</v>
      </c>
      <c r="K4886">
        <v>4094</v>
      </c>
      <c r="L4886">
        <v>23</v>
      </c>
      <c r="M4886">
        <v>36.283604135893597</v>
      </c>
    </row>
    <row r="4887" spans="1:13" hidden="1" outlineLevel="3" x14ac:dyDescent="0.2">
      <c r="A4887">
        <v>1986</v>
      </c>
      <c r="B4887">
        <v>112</v>
      </c>
      <c r="C4887" t="s">
        <v>6050</v>
      </c>
      <c r="D4887">
        <v>90</v>
      </c>
      <c r="E4887" t="s">
        <v>6306</v>
      </c>
      <c r="F4887" t="s">
        <v>6455</v>
      </c>
      <c r="G4887" t="s">
        <v>156</v>
      </c>
      <c r="H4887">
        <v>112</v>
      </c>
      <c r="I4887">
        <v>50</v>
      </c>
      <c r="J4887">
        <v>39</v>
      </c>
      <c r="K4887">
        <v>4094</v>
      </c>
      <c r="L4887">
        <v>23</v>
      </c>
      <c r="M4887">
        <v>36.280120815578996</v>
      </c>
    </row>
    <row r="4888" spans="1:13" outlineLevel="2" collapsed="1" x14ac:dyDescent="0.2">
      <c r="E4888" s="10" t="s">
        <v>13281</v>
      </c>
      <c r="M4888">
        <f>SUBTOTAL(1,M4881:M4887)</f>
        <v>36.534713552152184</v>
      </c>
    </row>
    <row r="4889" spans="1:13" hidden="1" outlineLevel="3" x14ac:dyDescent="0.2">
      <c r="A4889">
        <v>1986</v>
      </c>
      <c r="B4889">
        <v>15</v>
      </c>
      <c r="C4889" t="s">
        <v>6157</v>
      </c>
      <c r="D4889">
        <v>158</v>
      </c>
      <c r="E4889" t="s">
        <v>6319</v>
      </c>
      <c r="F4889" t="s">
        <v>6320</v>
      </c>
      <c r="G4889" t="s">
        <v>156</v>
      </c>
      <c r="H4889">
        <v>111</v>
      </c>
      <c r="I4889">
        <v>20</v>
      </c>
      <c r="J4889">
        <v>55</v>
      </c>
      <c r="K4889">
        <v>4094</v>
      </c>
      <c r="L4889">
        <v>23</v>
      </c>
      <c r="M4889">
        <v>36.7674096618478</v>
      </c>
    </row>
    <row r="4890" spans="1:13" hidden="1" outlineLevel="3" x14ac:dyDescent="0.2">
      <c r="A4890">
        <v>1986</v>
      </c>
      <c r="B4890">
        <v>50</v>
      </c>
      <c r="C4890" t="s">
        <v>6369</v>
      </c>
      <c r="D4890">
        <v>160</v>
      </c>
      <c r="E4890" t="s">
        <v>6319</v>
      </c>
      <c r="F4890" t="s">
        <v>6370</v>
      </c>
      <c r="G4890" t="s">
        <v>156</v>
      </c>
      <c r="H4890">
        <v>112</v>
      </c>
      <c r="I4890">
        <v>11</v>
      </c>
      <c r="J4890">
        <v>54</v>
      </c>
      <c r="K4890">
        <v>4094</v>
      </c>
      <c r="L4890">
        <v>23</v>
      </c>
      <c r="M4890">
        <v>36.488955569749997</v>
      </c>
    </row>
    <row r="4891" spans="1:13" hidden="1" outlineLevel="3" x14ac:dyDescent="0.2">
      <c r="A4891">
        <v>1986</v>
      </c>
      <c r="B4891">
        <v>55</v>
      </c>
      <c r="C4891" t="s">
        <v>6195</v>
      </c>
      <c r="D4891">
        <v>154</v>
      </c>
      <c r="E4891" t="s">
        <v>6319</v>
      </c>
      <c r="F4891" t="s">
        <v>6377</v>
      </c>
      <c r="G4891" t="s">
        <v>156</v>
      </c>
      <c r="H4891">
        <v>112</v>
      </c>
      <c r="I4891">
        <v>15</v>
      </c>
      <c r="J4891">
        <v>7</v>
      </c>
      <c r="K4891">
        <v>4094</v>
      </c>
      <c r="L4891">
        <v>23</v>
      </c>
      <c r="M4891">
        <v>36.471528580301701</v>
      </c>
    </row>
    <row r="4892" spans="1:13" hidden="1" outlineLevel="3" x14ac:dyDescent="0.2">
      <c r="A4892">
        <v>1986</v>
      </c>
      <c r="B4892">
        <v>83</v>
      </c>
      <c r="C4892" t="s">
        <v>6257</v>
      </c>
      <c r="D4892">
        <v>159</v>
      </c>
      <c r="E4892" t="s">
        <v>6319</v>
      </c>
      <c r="F4892" t="s">
        <v>6417</v>
      </c>
      <c r="G4892" t="s">
        <v>156</v>
      </c>
      <c r="H4892">
        <v>112</v>
      </c>
      <c r="I4892">
        <v>33</v>
      </c>
      <c r="J4892">
        <v>45</v>
      </c>
      <c r="K4892">
        <v>4094</v>
      </c>
      <c r="L4892">
        <v>23</v>
      </c>
      <c r="M4892">
        <v>36.370905052748398</v>
      </c>
    </row>
    <row r="4893" spans="1:13" hidden="1" outlineLevel="3" x14ac:dyDescent="0.2">
      <c r="A4893">
        <v>1986</v>
      </c>
      <c r="B4893">
        <v>106</v>
      </c>
      <c r="C4893" t="s">
        <v>5954</v>
      </c>
      <c r="D4893">
        <v>153</v>
      </c>
      <c r="E4893" t="s">
        <v>6319</v>
      </c>
      <c r="F4893" t="s">
        <v>6447</v>
      </c>
      <c r="G4893" t="s">
        <v>156</v>
      </c>
      <c r="H4893">
        <v>112</v>
      </c>
      <c r="I4893">
        <v>47</v>
      </c>
      <c r="J4893">
        <v>23</v>
      </c>
      <c r="K4893">
        <v>4094</v>
      </c>
      <c r="L4893">
        <v>23</v>
      </c>
      <c r="M4893">
        <v>36.297633501870401</v>
      </c>
    </row>
    <row r="4894" spans="1:13" outlineLevel="2" collapsed="1" x14ac:dyDescent="0.2">
      <c r="E4894" s="10" t="s">
        <v>13282</v>
      </c>
      <c r="M4894">
        <f>SUBTOTAL(1,M4889:M4893)</f>
        <v>36.479286473303659</v>
      </c>
    </row>
    <row r="4895" spans="1:13" hidden="1" outlineLevel="3" x14ac:dyDescent="0.2">
      <c r="A4895">
        <v>1986</v>
      </c>
      <c r="B4895">
        <v>11</v>
      </c>
      <c r="C4895" t="s">
        <v>5880</v>
      </c>
      <c r="D4895">
        <v>73</v>
      </c>
      <c r="E4895" t="s">
        <v>6111</v>
      </c>
      <c r="F4895" t="s">
        <v>6314</v>
      </c>
      <c r="G4895" t="s">
        <v>156</v>
      </c>
      <c r="H4895">
        <v>111</v>
      </c>
      <c r="I4895">
        <v>10</v>
      </c>
      <c r="J4895">
        <v>47</v>
      </c>
      <c r="K4895">
        <v>4094</v>
      </c>
      <c r="L4895">
        <v>23</v>
      </c>
      <c r="M4895">
        <v>36.823261635939801</v>
      </c>
    </row>
    <row r="4896" spans="1:13" hidden="1" outlineLevel="3" x14ac:dyDescent="0.2">
      <c r="A4896">
        <v>1986</v>
      </c>
      <c r="B4896">
        <v>53</v>
      </c>
      <c r="C4896" t="s">
        <v>5877</v>
      </c>
      <c r="D4896">
        <v>77</v>
      </c>
      <c r="E4896" t="s">
        <v>6111</v>
      </c>
      <c r="F4896" t="s">
        <v>6375</v>
      </c>
      <c r="G4896" t="s">
        <v>156</v>
      </c>
      <c r="H4896">
        <v>112</v>
      </c>
      <c r="I4896">
        <v>13</v>
      </c>
      <c r="J4896">
        <v>32</v>
      </c>
      <c r="K4896">
        <v>4094</v>
      </c>
      <c r="L4896">
        <v>23</v>
      </c>
      <c r="M4896">
        <v>36.480104551349903</v>
      </c>
    </row>
    <row r="4897" spans="1:13" hidden="1" outlineLevel="3" x14ac:dyDescent="0.2">
      <c r="A4897">
        <v>1986</v>
      </c>
      <c r="B4897">
        <v>76</v>
      </c>
      <c r="C4897" t="s">
        <v>5478</v>
      </c>
      <c r="D4897">
        <v>72</v>
      </c>
      <c r="E4897" t="s">
        <v>6111</v>
      </c>
      <c r="F4897" t="s">
        <v>6408</v>
      </c>
      <c r="G4897" t="s">
        <v>156</v>
      </c>
      <c r="H4897">
        <v>112</v>
      </c>
      <c r="I4897">
        <v>29</v>
      </c>
      <c r="J4897">
        <v>13</v>
      </c>
      <c r="K4897">
        <v>4094</v>
      </c>
      <c r="L4897">
        <v>23</v>
      </c>
      <c r="M4897">
        <v>36.395334767244499</v>
      </c>
    </row>
    <row r="4898" spans="1:13" hidden="1" outlineLevel="3" x14ac:dyDescent="0.2">
      <c r="A4898">
        <v>1986</v>
      </c>
      <c r="B4898">
        <v>79</v>
      </c>
      <c r="C4898" t="s">
        <v>6005</v>
      </c>
      <c r="D4898">
        <v>75</v>
      </c>
      <c r="E4898" t="s">
        <v>6111</v>
      </c>
      <c r="F4898" t="s">
        <v>6411</v>
      </c>
      <c r="G4898" t="s">
        <v>156</v>
      </c>
      <c r="H4898">
        <v>112</v>
      </c>
      <c r="I4898">
        <v>31</v>
      </c>
      <c r="J4898">
        <v>30</v>
      </c>
      <c r="K4898">
        <v>4094</v>
      </c>
      <c r="L4898">
        <v>23</v>
      </c>
      <c r="M4898">
        <v>36.383025994223502</v>
      </c>
    </row>
    <row r="4899" spans="1:13" hidden="1" outlineLevel="3" x14ac:dyDescent="0.2">
      <c r="A4899">
        <v>1986</v>
      </c>
      <c r="B4899">
        <v>117</v>
      </c>
      <c r="C4899" t="s">
        <v>5875</v>
      </c>
      <c r="D4899">
        <v>78</v>
      </c>
      <c r="E4899" t="s">
        <v>6111</v>
      </c>
      <c r="F4899" t="s">
        <v>6461</v>
      </c>
      <c r="G4899" t="s">
        <v>156</v>
      </c>
      <c r="H4899">
        <v>112</v>
      </c>
      <c r="I4899">
        <v>52</v>
      </c>
      <c r="J4899">
        <v>45</v>
      </c>
      <c r="K4899">
        <v>4094</v>
      </c>
      <c r="L4899">
        <v>23</v>
      </c>
      <c r="M4899">
        <v>36.268871580967797</v>
      </c>
    </row>
    <row r="4900" spans="1:13" hidden="1" outlineLevel="3" x14ac:dyDescent="0.2">
      <c r="A4900">
        <v>1986</v>
      </c>
      <c r="B4900">
        <v>121</v>
      </c>
      <c r="C4900" t="s">
        <v>5989</v>
      </c>
      <c r="D4900">
        <v>71</v>
      </c>
      <c r="E4900" t="s">
        <v>6111</v>
      </c>
      <c r="F4900" t="s">
        <v>6466</v>
      </c>
      <c r="G4900" t="s">
        <v>156</v>
      </c>
      <c r="H4900">
        <v>112</v>
      </c>
      <c r="I4900">
        <v>55</v>
      </c>
      <c r="J4900">
        <v>7</v>
      </c>
      <c r="K4900">
        <v>4094</v>
      </c>
      <c r="L4900">
        <v>23</v>
      </c>
      <c r="M4900">
        <v>36.256202230219898</v>
      </c>
    </row>
    <row r="4901" spans="1:13" hidden="1" outlineLevel="3" x14ac:dyDescent="0.2">
      <c r="A4901">
        <v>1986</v>
      </c>
      <c r="B4901">
        <v>123</v>
      </c>
      <c r="C4901" t="s">
        <v>5710</v>
      </c>
      <c r="D4901">
        <v>74</v>
      </c>
      <c r="E4901" t="s">
        <v>6111</v>
      </c>
      <c r="F4901" t="s">
        <v>6468</v>
      </c>
      <c r="G4901" t="s">
        <v>156</v>
      </c>
      <c r="H4901">
        <v>112</v>
      </c>
      <c r="I4901">
        <v>56</v>
      </c>
      <c r="J4901">
        <v>32</v>
      </c>
      <c r="K4901">
        <v>4094</v>
      </c>
      <c r="L4901">
        <v>23</v>
      </c>
      <c r="M4901">
        <v>36.248622697937897</v>
      </c>
    </row>
    <row r="4902" spans="1:13" outlineLevel="2" collapsed="1" x14ac:dyDescent="0.2">
      <c r="E4902" s="10" t="s">
        <v>13265</v>
      </c>
      <c r="M4902">
        <f>SUBTOTAL(1,M4895:M4901)</f>
        <v>36.407917636840473</v>
      </c>
    </row>
    <row r="4903" spans="1:13" hidden="1" outlineLevel="3" x14ac:dyDescent="0.2">
      <c r="A4903">
        <v>1986</v>
      </c>
      <c r="B4903">
        <v>17</v>
      </c>
      <c r="C4903" t="s">
        <v>6140</v>
      </c>
      <c r="D4903">
        <v>141</v>
      </c>
      <c r="E4903" t="s">
        <v>6322</v>
      </c>
      <c r="F4903" t="s">
        <v>6323</v>
      </c>
      <c r="G4903" t="s">
        <v>156</v>
      </c>
      <c r="H4903">
        <v>111</v>
      </c>
      <c r="I4903">
        <v>21</v>
      </c>
      <c r="J4903">
        <v>19</v>
      </c>
      <c r="K4903">
        <v>4094</v>
      </c>
      <c r="L4903">
        <v>23</v>
      </c>
      <c r="M4903">
        <v>36.765208454421398</v>
      </c>
    </row>
    <row r="4904" spans="1:13" hidden="1" outlineLevel="3" x14ac:dyDescent="0.2">
      <c r="A4904">
        <v>1986</v>
      </c>
      <c r="B4904">
        <v>47</v>
      </c>
      <c r="C4904" t="s">
        <v>5972</v>
      </c>
      <c r="D4904">
        <v>148</v>
      </c>
      <c r="E4904" t="s">
        <v>6322</v>
      </c>
      <c r="F4904" t="s">
        <v>6366</v>
      </c>
      <c r="G4904" t="s">
        <v>156</v>
      </c>
      <c r="H4904">
        <v>112</v>
      </c>
      <c r="I4904">
        <v>7</v>
      </c>
      <c r="J4904">
        <v>15</v>
      </c>
      <c r="K4904">
        <v>4094</v>
      </c>
      <c r="L4904">
        <v>23</v>
      </c>
      <c r="M4904">
        <v>36.514177412761498</v>
      </c>
    </row>
    <row r="4905" spans="1:13" hidden="1" outlineLevel="3" x14ac:dyDescent="0.2">
      <c r="A4905">
        <v>1986</v>
      </c>
      <c r="B4905">
        <v>62</v>
      </c>
      <c r="C4905" t="s">
        <v>5031</v>
      </c>
      <c r="D4905">
        <v>150</v>
      </c>
      <c r="E4905" t="s">
        <v>6322</v>
      </c>
      <c r="F4905" t="s">
        <v>6388</v>
      </c>
      <c r="G4905" t="s">
        <v>156</v>
      </c>
      <c r="H4905">
        <v>112</v>
      </c>
      <c r="I4905">
        <v>18</v>
      </c>
      <c r="J4905">
        <v>31</v>
      </c>
      <c r="K4905">
        <v>4094</v>
      </c>
      <c r="L4905">
        <v>23</v>
      </c>
      <c r="M4905">
        <v>36.453126429901701</v>
      </c>
    </row>
    <row r="4906" spans="1:13" hidden="1" outlineLevel="3" x14ac:dyDescent="0.2">
      <c r="A4906">
        <v>1986</v>
      </c>
      <c r="B4906">
        <v>93</v>
      </c>
      <c r="C4906" t="s">
        <v>6077</v>
      </c>
      <c r="D4906">
        <v>149</v>
      </c>
      <c r="E4906" t="s">
        <v>6322</v>
      </c>
      <c r="F4906" t="s">
        <v>6430</v>
      </c>
      <c r="G4906" t="s">
        <v>156</v>
      </c>
      <c r="H4906">
        <v>112</v>
      </c>
      <c r="I4906">
        <v>40</v>
      </c>
      <c r="J4906">
        <v>25</v>
      </c>
      <c r="K4906">
        <v>4094</v>
      </c>
      <c r="L4906">
        <v>23</v>
      </c>
      <c r="M4906">
        <v>36.335038520801199</v>
      </c>
    </row>
    <row r="4907" spans="1:13" hidden="1" outlineLevel="3" x14ac:dyDescent="0.2">
      <c r="A4907">
        <v>1986</v>
      </c>
      <c r="B4907">
        <v>118</v>
      </c>
      <c r="C4907" t="s">
        <v>5778</v>
      </c>
      <c r="D4907">
        <v>144</v>
      </c>
      <c r="E4907" t="s">
        <v>6322</v>
      </c>
      <c r="F4907" t="s">
        <v>6462</v>
      </c>
      <c r="G4907" t="s">
        <v>156</v>
      </c>
      <c r="H4907">
        <v>112</v>
      </c>
      <c r="I4907">
        <v>52</v>
      </c>
      <c r="J4907">
        <v>55</v>
      </c>
      <c r="K4907">
        <v>4094</v>
      </c>
      <c r="L4907">
        <v>23</v>
      </c>
      <c r="M4907">
        <v>36.267979083358902</v>
      </c>
    </row>
    <row r="4908" spans="1:13" hidden="1" outlineLevel="3" x14ac:dyDescent="0.2">
      <c r="A4908">
        <v>1986</v>
      </c>
      <c r="B4908">
        <v>130</v>
      </c>
      <c r="C4908" t="s">
        <v>6070</v>
      </c>
      <c r="D4908">
        <v>143</v>
      </c>
      <c r="E4908" t="s">
        <v>6322</v>
      </c>
      <c r="F4908" t="s">
        <v>6476</v>
      </c>
      <c r="G4908" t="s">
        <v>156</v>
      </c>
      <c r="H4908">
        <v>113</v>
      </c>
      <c r="I4908">
        <v>17</v>
      </c>
      <c r="J4908">
        <v>15</v>
      </c>
      <c r="K4908">
        <v>4094</v>
      </c>
      <c r="L4908">
        <v>23</v>
      </c>
      <c r="M4908">
        <v>36.1381441023943</v>
      </c>
    </row>
    <row r="4909" spans="1:13" hidden="1" outlineLevel="3" x14ac:dyDescent="0.2">
      <c r="A4909">
        <v>1986</v>
      </c>
      <c r="B4909">
        <v>131</v>
      </c>
      <c r="C4909" t="s">
        <v>6477</v>
      </c>
      <c r="D4909">
        <v>147</v>
      </c>
      <c r="E4909" t="s">
        <v>6322</v>
      </c>
      <c r="F4909" t="s">
        <v>6478</v>
      </c>
      <c r="G4909" t="s">
        <v>156</v>
      </c>
      <c r="H4909">
        <v>113</v>
      </c>
      <c r="I4909">
        <v>19</v>
      </c>
      <c r="J4909">
        <v>25</v>
      </c>
      <c r="K4909">
        <v>4094</v>
      </c>
      <c r="L4909">
        <v>23</v>
      </c>
      <c r="M4909">
        <v>36.1266285097986</v>
      </c>
    </row>
    <row r="4910" spans="1:13" outlineLevel="2" collapsed="1" x14ac:dyDescent="0.2">
      <c r="E4910" s="10" t="s">
        <v>13283</v>
      </c>
      <c r="M4910">
        <f>SUBTOTAL(1,M4903:M4909)</f>
        <v>36.371471787633944</v>
      </c>
    </row>
    <row r="4911" spans="1:13" hidden="1" outlineLevel="3" x14ac:dyDescent="0.2">
      <c r="A4911">
        <v>1986</v>
      </c>
      <c r="B4911">
        <v>18</v>
      </c>
      <c r="C4911" t="s">
        <v>5493</v>
      </c>
      <c r="D4911">
        <v>161</v>
      </c>
      <c r="E4911" t="s">
        <v>6104</v>
      </c>
      <c r="F4911" t="s">
        <v>6324</v>
      </c>
      <c r="G4911" t="s">
        <v>156</v>
      </c>
      <c r="H4911">
        <v>111</v>
      </c>
      <c r="I4911">
        <v>24</v>
      </c>
      <c r="J4911">
        <v>28</v>
      </c>
      <c r="K4911">
        <v>4094</v>
      </c>
      <c r="L4911">
        <v>23</v>
      </c>
      <c r="M4911">
        <v>36.747883151984198</v>
      </c>
    </row>
    <row r="4912" spans="1:13" hidden="1" outlineLevel="3" x14ac:dyDescent="0.2">
      <c r="A4912">
        <v>1986</v>
      </c>
      <c r="B4912">
        <v>30</v>
      </c>
      <c r="C4912" t="s">
        <v>6162</v>
      </c>
      <c r="D4912">
        <v>165</v>
      </c>
      <c r="E4912" t="s">
        <v>6104</v>
      </c>
      <c r="F4912" t="s">
        <v>6340</v>
      </c>
      <c r="G4912" t="s">
        <v>156</v>
      </c>
      <c r="H4912">
        <v>111</v>
      </c>
      <c r="I4912">
        <v>46</v>
      </c>
      <c r="J4912">
        <v>20</v>
      </c>
      <c r="K4912">
        <v>4094</v>
      </c>
      <c r="L4912">
        <v>23</v>
      </c>
      <c r="M4912">
        <v>36.628063025001197</v>
      </c>
    </row>
    <row r="4913" spans="1:13" hidden="1" outlineLevel="3" x14ac:dyDescent="0.2">
      <c r="A4913">
        <v>1986</v>
      </c>
      <c r="B4913">
        <v>36</v>
      </c>
      <c r="C4913" t="s">
        <v>6173</v>
      </c>
      <c r="D4913">
        <v>168</v>
      </c>
      <c r="E4913" t="s">
        <v>6104</v>
      </c>
      <c r="F4913" t="s">
        <v>6349</v>
      </c>
      <c r="G4913" t="s">
        <v>156</v>
      </c>
      <c r="H4913">
        <v>111</v>
      </c>
      <c r="I4913">
        <v>51</v>
      </c>
      <c r="J4913">
        <v>41</v>
      </c>
      <c r="K4913">
        <v>4094</v>
      </c>
      <c r="L4913">
        <v>23</v>
      </c>
      <c r="M4913">
        <v>36.598866156279698</v>
      </c>
    </row>
    <row r="4914" spans="1:13" hidden="1" outlineLevel="3" x14ac:dyDescent="0.2">
      <c r="A4914">
        <v>1986</v>
      </c>
      <c r="B4914">
        <v>87</v>
      </c>
      <c r="C4914" t="s">
        <v>6422</v>
      </c>
      <c r="D4914">
        <v>167</v>
      </c>
      <c r="E4914" t="s">
        <v>6104</v>
      </c>
      <c r="F4914" t="s">
        <v>6423</v>
      </c>
      <c r="G4914" t="s">
        <v>156</v>
      </c>
      <c r="H4914">
        <v>112</v>
      </c>
      <c r="I4914">
        <v>36</v>
      </c>
      <c r="J4914">
        <v>18</v>
      </c>
      <c r="K4914">
        <v>4094</v>
      </c>
      <c r="L4914">
        <v>23</v>
      </c>
      <c r="M4914">
        <v>36.357177745215502</v>
      </c>
    </row>
    <row r="4915" spans="1:13" hidden="1" outlineLevel="3" x14ac:dyDescent="0.2">
      <c r="A4915">
        <v>1986</v>
      </c>
      <c r="B4915">
        <v>115</v>
      </c>
      <c r="C4915" t="s">
        <v>5579</v>
      </c>
      <c r="D4915">
        <v>170</v>
      </c>
      <c r="E4915" t="s">
        <v>6104</v>
      </c>
      <c r="F4915" t="s">
        <v>6459</v>
      </c>
      <c r="G4915" t="s">
        <v>156</v>
      </c>
      <c r="H4915">
        <v>112</v>
      </c>
      <c r="I4915">
        <v>52</v>
      </c>
      <c r="J4915">
        <v>0</v>
      </c>
      <c r="K4915">
        <v>4094</v>
      </c>
      <c r="L4915">
        <v>23</v>
      </c>
      <c r="M4915">
        <v>36.272888363851102</v>
      </c>
    </row>
    <row r="4916" spans="1:13" hidden="1" outlineLevel="3" x14ac:dyDescent="0.2">
      <c r="A4916">
        <v>1986</v>
      </c>
      <c r="B4916">
        <v>126</v>
      </c>
      <c r="C4916" t="s">
        <v>6471</v>
      </c>
      <c r="D4916">
        <v>162</v>
      </c>
      <c r="E4916" t="s">
        <v>6104</v>
      </c>
      <c r="F4916" t="s">
        <v>6472</v>
      </c>
      <c r="G4916" t="s">
        <v>156</v>
      </c>
      <c r="H4916">
        <v>112</v>
      </c>
      <c r="I4916">
        <v>58</v>
      </c>
      <c r="J4916">
        <v>4</v>
      </c>
      <c r="K4916">
        <v>4094</v>
      </c>
      <c r="L4916">
        <v>23</v>
      </c>
      <c r="M4916">
        <v>36.240422539367103</v>
      </c>
    </row>
    <row r="4917" spans="1:13" outlineLevel="2" collapsed="1" x14ac:dyDescent="0.2">
      <c r="E4917" s="10" t="s">
        <v>13267</v>
      </c>
      <c r="M4917">
        <f>SUBTOTAL(1,M4911:M4916)</f>
        <v>36.474216830283133</v>
      </c>
    </row>
    <row r="4918" spans="1:13" hidden="1" outlineLevel="3" x14ac:dyDescent="0.2">
      <c r="A4918">
        <v>1986</v>
      </c>
      <c r="B4918">
        <v>63</v>
      </c>
      <c r="C4918" t="s">
        <v>6389</v>
      </c>
      <c r="D4918">
        <v>208</v>
      </c>
      <c r="E4918" t="s">
        <v>6390</v>
      </c>
      <c r="F4918" t="s">
        <v>6391</v>
      </c>
      <c r="G4918" t="s">
        <v>156</v>
      </c>
      <c r="H4918">
        <v>112</v>
      </c>
      <c r="I4918">
        <v>18</v>
      </c>
      <c r="J4918">
        <v>45</v>
      </c>
      <c r="K4918">
        <v>4094</v>
      </c>
      <c r="L4918">
        <v>23</v>
      </c>
      <c r="M4918">
        <v>36.451864218141303</v>
      </c>
    </row>
    <row r="4919" spans="1:13" hidden="1" outlineLevel="3" x14ac:dyDescent="0.2">
      <c r="A4919">
        <v>1986</v>
      </c>
      <c r="B4919">
        <v>80</v>
      </c>
      <c r="C4919" t="s">
        <v>6412</v>
      </c>
      <c r="D4919">
        <v>207</v>
      </c>
      <c r="E4919" t="s">
        <v>6390</v>
      </c>
      <c r="F4919" t="s">
        <v>6413</v>
      </c>
      <c r="G4919" t="s">
        <v>156</v>
      </c>
      <c r="H4919">
        <v>112</v>
      </c>
      <c r="I4919">
        <v>32</v>
      </c>
      <c r="J4919">
        <v>16</v>
      </c>
      <c r="K4919">
        <v>4094</v>
      </c>
      <c r="L4919">
        <v>23</v>
      </c>
      <c r="M4919">
        <v>36.378894988349501</v>
      </c>
    </row>
    <row r="4920" spans="1:13" hidden="1" outlineLevel="3" x14ac:dyDescent="0.2">
      <c r="A4920">
        <v>1986</v>
      </c>
      <c r="B4920">
        <v>96</v>
      </c>
      <c r="C4920" t="s">
        <v>6433</v>
      </c>
      <c r="D4920">
        <v>205</v>
      </c>
      <c r="E4920" t="s">
        <v>6390</v>
      </c>
      <c r="F4920" t="s">
        <v>6434</v>
      </c>
      <c r="G4920" t="s">
        <v>156</v>
      </c>
      <c r="H4920">
        <v>112</v>
      </c>
      <c r="I4920">
        <v>41</v>
      </c>
      <c r="J4920">
        <v>57</v>
      </c>
      <c r="K4920">
        <v>4094</v>
      </c>
      <c r="L4920">
        <v>23</v>
      </c>
      <c r="M4920">
        <v>36.326799222117799</v>
      </c>
    </row>
    <row r="4921" spans="1:13" hidden="1" outlineLevel="3" x14ac:dyDescent="0.2">
      <c r="A4921">
        <v>1986</v>
      </c>
      <c r="B4921">
        <v>114</v>
      </c>
      <c r="C4921" t="s">
        <v>6457</v>
      </c>
      <c r="D4921">
        <v>202</v>
      </c>
      <c r="E4921" t="s">
        <v>6390</v>
      </c>
      <c r="F4921" t="s">
        <v>6458</v>
      </c>
      <c r="G4921" t="s">
        <v>156</v>
      </c>
      <c r="H4921">
        <v>112</v>
      </c>
      <c r="I4921">
        <v>51</v>
      </c>
      <c r="J4921">
        <v>12</v>
      </c>
      <c r="K4921">
        <v>4094</v>
      </c>
      <c r="L4921">
        <v>23</v>
      </c>
      <c r="M4921">
        <v>36.277173913043399</v>
      </c>
    </row>
    <row r="4922" spans="1:13" hidden="1" outlineLevel="3" x14ac:dyDescent="0.2">
      <c r="A4922">
        <v>1986</v>
      </c>
      <c r="B4922">
        <v>120</v>
      </c>
      <c r="C4922" t="s">
        <v>6464</v>
      </c>
      <c r="D4922">
        <v>210</v>
      </c>
      <c r="E4922" t="s">
        <v>6390</v>
      </c>
      <c r="F4922" t="s">
        <v>6465</v>
      </c>
      <c r="G4922" t="s">
        <v>156</v>
      </c>
      <c r="H4922">
        <v>112</v>
      </c>
      <c r="I4922">
        <v>55</v>
      </c>
      <c r="J4922">
        <v>6</v>
      </c>
      <c r="K4922">
        <v>4094</v>
      </c>
      <c r="L4922">
        <v>23</v>
      </c>
      <c r="M4922">
        <v>36.256291420052797</v>
      </c>
    </row>
    <row r="4923" spans="1:13" outlineLevel="2" collapsed="1" x14ac:dyDescent="0.2">
      <c r="E4923" s="10" t="s">
        <v>13284</v>
      </c>
      <c r="M4923">
        <f>SUBTOTAL(1,M4918:M4922)</f>
        <v>36.338204752340957</v>
      </c>
    </row>
    <row r="4924" spans="1:13" hidden="1" outlineLevel="3" x14ac:dyDescent="0.2">
      <c r="A4924">
        <v>1986</v>
      </c>
      <c r="B4924">
        <v>10</v>
      </c>
      <c r="C4924" t="s">
        <v>5996</v>
      </c>
      <c r="D4924">
        <v>48</v>
      </c>
      <c r="E4924" t="s">
        <v>5983</v>
      </c>
      <c r="F4924" t="s">
        <v>6313</v>
      </c>
      <c r="G4924" t="s">
        <v>156</v>
      </c>
      <c r="H4924">
        <v>111</v>
      </c>
      <c r="I4924">
        <v>8</v>
      </c>
      <c r="J4924">
        <v>46</v>
      </c>
      <c r="K4924">
        <v>4094</v>
      </c>
      <c r="L4924">
        <v>23</v>
      </c>
      <c r="M4924">
        <v>36.834397164892998</v>
      </c>
    </row>
    <row r="4925" spans="1:13" hidden="1" outlineLevel="3" x14ac:dyDescent="0.2">
      <c r="A4925">
        <v>1986</v>
      </c>
      <c r="B4925">
        <v>16</v>
      </c>
      <c r="C4925" t="s">
        <v>6150</v>
      </c>
      <c r="D4925">
        <v>50</v>
      </c>
      <c r="E4925" t="s">
        <v>5983</v>
      </c>
      <c r="F4925" t="s">
        <v>6321</v>
      </c>
      <c r="G4925" t="s">
        <v>156</v>
      </c>
      <c r="H4925">
        <v>111</v>
      </c>
      <c r="I4925">
        <v>21</v>
      </c>
      <c r="J4925">
        <v>17</v>
      </c>
      <c r="K4925">
        <v>4094</v>
      </c>
      <c r="L4925">
        <v>23</v>
      </c>
      <c r="M4925">
        <v>36.765391878306801</v>
      </c>
    </row>
    <row r="4926" spans="1:13" hidden="1" outlineLevel="3" x14ac:dyDescent="0.2">
      <c r="A4926">
        <v>1986</v>
      </c>
      <c r="B4926">
        <v>28</v>
      </c>
      <c r="C4926" t="s">
        <v>5845</v>
      </c>
      <c r="D4926">
        <v>46</v>
      </c>
      <c r="E4926" t="s">
        <v>5983</v>
      </c>
      <c r="F4926" t="s">
        <v>6337</v>
      </c>
      <c r="G4926" t="s">
        <v>156</v>
      </c>
      <c r="H4926">
        <v>111</v>
      </c>
      <c r="I4926">
        <v>43</v>
      </c>
      <c r="J4926">
        <v>36</v>
      </c>
      <c r="K4926">
        <v>4094</v>
      </c>
      <c r="L4926">
        <v>23</v>
      </c>
      <c r="M4926">
        <v>36.642997792231</v>
      </c>
    </row>
    <row r="4927" spans="1:13" hidden="1" outlineLevel="3" x14ac:dyDescent="0.2">
      <c r="A4927">
        <v>1986</v>
      </c>
      <c r="B4927">
        <v>85</v>
      </c>
      <c r="C4927" t="s">
        <v>5892</v>
      </c>
      <c r="D4927">
        <v>45</v>
      </c>
      <c r="E4927" t="s">
        <v>5983</v>
      </c>
      <c r="F4927" t="s">
        <v>6419</v>
      </c>
      <c r="G4927" t="s">
        <v>156</v>
      </c>
      <c r="H4927">
        <v>112</v>
      </c>
      <c r="I4927">
        <v>34</v>
      </c>
      <c r="J4927">
        <v>46</v>
      </c>
      <c r="K4927">
        <v>4094</v>
      </c>
      <c r="L4927">
        <v>23</v>
      </c>
      <c r="M4927">
        <v>36.3654308315609</v>
      </c>
    </row>
    <row r="4928" spans="1:13" hidden="1" outlineLevel="3" x14ac:dyDescent="0.2">
      <c r="A4928">
        <v>1986</v>
      </c>
      <c r="B4928">
        <v>88</v>
      </c>
      <c r="C4928" t="s">
        <v>6424</v>
      </c>
      <c r="D4928">
        <v>47</v>
      </c>
      <c r="E4928" t="s">
        <v>5983</v>
      </c>
      <c r="F4928" t="s">
        <v>6425</v>
      </c>
      <c r="G4928" t="s">
        <v>156</v>
      </c>
      <c r="H4928">
        <v>112</v>
      </c>
      <c r="I4928">
        <v>36</v>
      </c>
      <c r="J4928">
        <v>19</v>
      </c>
      <c r="K4928">
        <v>4094</v>
      </c>
      <c r="L4928">
        <v>23</v>
      </c>
      <c r="M4928">
        <v>36.357088058335499</v>
      </c>
    </row>
    <row r="4929" spans="1:13" hidden="1" outlineLevel="3" x14ac:dyDescent="0.2">
      <c r="A4929">
        <v>1986</v>
      </c>
      <c r="B4929">
        <v>98</v>
      </c>
      <c r="C4929" t="s">
        <v>6436</v>
      </c>
      <c r="D4929">
        <v>44</v>
      </c>
      <c r="E4929" t="s">
        <v>5983</v>
      </c>
      <c r="F4929" t="s">
        <v>6437</v>
      </c>
      <c r="G4929" t="s">
        <v>156</v>
      </c>
      <c r="H4929">
        <v>112</v>
      </c>
      <c r="I4929">
        <v>42</v>
      </c>
      <c r="J4929">
        <v>46</v>
      </c>
      <c r="K4929">
        <v>4094</v>
      </c>
      <c r="L4929">
        <v>23</v>
      </c>
      <c r="M4929">
        <v>36.322412424895099</v>
      </c>
    </row>
    <row r="4930" spans="1:13" hidden="1" outlineLevel="3" x14ac:dyDescent="0.2">
      <c r="A4930">
        <v>1986</v>
      </c>
      <c r="B4930">
        <v>108</v>
      </c>
      <c r="C4930" t="s">
        <v>6189</v>
      </c>
      <c r="D4930">
        <v>49</v>
      </c>
      <c r="E4930" t="s">
        <v>5983</v>
      </c>
      <c r="F4930" t="s">
        <v>6449</v>
      </c>
      <c r="G4930" t="s">
        <v>156</v>
      </c>
      <c r="H4930">
        <v>112</v>
      </c>
      <c r="I4930">
        <v>48</v>
      </c>
      <c r="J4930">
        <v>43</v>
      </c>
      <c r="K4930">
        <v>4094</v>
      </c>
      <c r="L4930">
        <v>23</v>
      </c>
      <c r="M4930">
        <v>36.290483424972201</v>
      </c>
    </row>
    <row r="4931" spans="1:13" hidden="1" outlineLevel="3" x14ac:dyDescent="0.2">
      <c r="A4931">
        <v>1986</v>
      </c>
      <c r="B4931">
        <v>124</v>
      </c>
      <c r="C4931" t="s">
        <v>6062</v>
      </c>
      <c r="D4931">
        <v>43</v>
      </c>
      <c r="E4931" t="s">
        <v>5983</v>
      </c>
      <c r="F4931" t="s">
        <v>6469</v>
      </c>
      <c r="G4931" t="s">
        <v>156</v>
      </c>
      <c r="H4931">
        <v>112</v>
      </c>
      <c r="I4931">
        <v>57</v>
      </c>
      <c r="J4931">
        <v>22</v>
      </c>
      <c r="K4931">
        <v>4094</v>
      </c>
      <c r="L4931">
        <v>23</v>
      </c>
      <c r="M4931">
        <v>36.244165629718502</v>
      </c>
    </row>
    <row r="4932" spans="1:13" outlineLevel="2" collapsed="1" x14ac:dyDescent="0.2">
      <c r="E4932" s="10" t="s">
        <v>13259</v>
      </c>
      <c r="M4932">
        <f>SUBTOTAL(1,M4924:M4931)</f>
        <v>36.477795900614126</v>
      </c>
    </row>
    <row r="4933" spans="1:13" hidden="1" outlineLevel="3" x14ac:dyDescent="0.2">
      <c r="A4933">
        <v>1986</v>
      </c>
      <c r="B4933">
        <v>14</v>
      </c>
      <c r="C4933" t="s">
        <v>6110</v>
      </c>
      <c r="D4933">
        <v>187</v>
      </c>
      <c r="E4933" t="s">
        <v>5023</v>
      </c>
      <c r="F4933" t="s">
        <v>6318</v>
      </c>
      <c r="G4933" t="s">
        <v>156</v>
      </c>
      <c r="H4933">
        <v>111</v>
      </c>
      <c r="I4933">
        <v>14</v>
      </c>
      <c r="J4933">
        <v>7</v>
      </c>
      <c r="K4933">
        <v>4094</v>
      </c>
      <c r="L4933">
        <v>23</v>
      </c>
      <c r="M4933">
        <v>36.804870557152299</v>
      </c>
    </row>
    <row r="4934" spans="1:13" hidden="1" outlineLevel="3" x14ac:dyDescent="0.2">
      <c r="A4934">
        <v>1986</v>
      </c>
      <c r="B4934">
        <v>25</v>
      </c>
      <c r="C4934" t="s">
        <v>6332</v>
      </c>
      <c r="D4934">
        <v>185</v>
      </c>
      <c r="E4934" t="s">
        <v>5023</v>
      </c>
      <c r="F4934" t="s">
        <v>6333</v>
      </c>
      <c r="G4934" t="s">
        <v>156</v>
      </c>
      <c r="H4934">
        <v>111</v>
      </c>
      <c r="I4934">
        <v>38</v>
      </c>
      <c r="J4934">
        <v>35</v>
      </c>
      <c r="K4934">
        <v>4094</v>
      </c>
      <c r="L4934">
        <v>23</v>
      </c>
      <c r="M4934">
        <v>36.670440267220599</v>
      </c>
    </row>
    <row r="4935" spans="1:13" hidden="1" outlineLevel="3" x14ac:dyDescent="0.2">
      <c r="A4935">
        <v>1986</v>
      </c>
      <c r="B4935">
        <v>33</v>
      </c>
      <c r="C4935" t="s">
        <v>5956</v>
      </c>
      <c r="D4935">
        <v>182</v>
      </c>
      <c r="E4935" t="s">
        <v>5023</v>
      </c>
      <c r="F4935" t="s">
        <v>6345</v>
      </c>
      <c r="G4935" t="s">
        <v>156</v>
      </c>
      <c r="H4935">
        <v>111</v>
      </c>
      <c r="I4935">
        <v>50</v>
      </c>
      <c r="J4935">
        <v>32</v>
      </c>
      <c r="K4935">
        <v>4094</v>
      </c>
      <c r="L4935">
        <v>23</v>
      </c>
      <c r="M4935">
        <v>36.605138190705098</v>
      </c>
    </row>
    <row r="4936" spans="1:13" hidden="1" outlineLevel="3" x14ac:dyDescent="0.2">
      <c r="A4936">
        <v>1986</v>
      </c>
      <c r="B4936">
        <v>38</v>
      </c>
      <c r="C4936" t="s">
        <v>5986</v>
      </c>
      <c r="D4936">
        <v>188</v>
      </c>
      <c r="E4936" t="s">
        <v>5023</v>
      </c>
      <c r="F4936" t="s">
        <v>6351</v>
      </c>
      <c r="G4936" t="s">
        <v>156</v>
      </c>
      <c r="H4936">
        <v>111</v>
      </c>
      <c r="I4936">
        <v>54</v>
      </c>
      <c r="J4936">
        <v>12</v>
      </c>
      <c r="K4936">
        <v>4094</v>
      </c>
      <c r="L4936">
        <v>23</v>
      </c>
      <c r="M4936">
        <v>36.585147895505003</v>
      </c>
    </row>
    <row r="4937" spans="1:13" hidden="1" outlineLevel="3" x14ac:dyDescent="0.2">
      <c r="A4937">
        <v>1986</v>
      </c>
      <c r="B4937">
        <v>60</v>
      </c>
      <c r="C4937" t="s">
        <v>6385</v>
      </c>
      <c r="D4937">
        <v>183</v>
      </c>
      <c r="E4937" t="s">
        <v>5023</v>
      </c>
      <c r="F4937" t="s">
        <v>6386</v>
      </c>
      <c r="G4937" t="s">
        <v>156</v>
      </c>
      <c r="H4937">
        <v>112</v>
      </c>
      <c r="I4937">
        <v>17</v>
      </c>
      <c r="J4937">
        <v>51</v>
      </c>
      <c r="K4937">
        <v>4094</v>
      </c>
      <c r="L4937">
        <v>23</v>
      </c>
      <c r="M4937">
        <v>36.456733230926702</v>
      </c>
    </row>
    <row r="4938" spans="1:13" hidden="1" outlineLevel="3" x14ac:dyDescent="0.2">
      <c r="A4938">
        <v>1986</v>
      </c>
      <c r="B4938">
        <v>71</v>
      </c>
      <c r="C4938" t="s">
        <v>6402</v>
      </c>
      <c r="D4938">
        <v>186</v>
      </c>
      <c r="E4938" t="s">
        <v>5023</v>
      </c>
      <c r="F4938" t="s">
        <v>6403</v>
      </c>
      <c r="G4938" t="s">
        <v>156</v>
      </c>
      <c r="H4938">
        <v>112</v>
      </c>
      <c r="I4938">
        <v>25</v>
      </c>
      <c r="J4938">
        <v>30</v>
      </c>
      <c r="K4938">
        <v>4094</v>
      </c>
      <c r="L4938">
        <v>23</v>
      </c>
      <c r="M4938">
        <v>36.415388036468698</v>
      </c>
    </row>
    <row r="4939" spans="1:13" outlineLevel="2" collapsed="1" x14ac:dyDescent="0.2">
      <c r="E4939" s="10" t="s">
        <v>13192</v>
      </c>
      <c r="M4939">
        <f>SUBTOTAL(1,M4933:M4938)</f>
        <v>36.589619696329727</v>
      </c>
    </row>
    <row r="4940" spans="1:13" hidden="1" outlineLevel="3" x14ac:dyDescent="0.2">
      <c r="A4940">
        <v>1986</v>
      </c>
      <c r="B4940">
        <v>8</v>
      </c>
      <c r="C4940" t="s">
        <v>6125</v>
      </c>
      <c r="D4940">
        <v>121</v>
      </c>
      <c r="E4940" t="s">
        <v>6309</v>
      </c>
      <c r="F4940" t="s">
        <v>6310</v>
      </c>
      <c r="G4940" t="s">
        <v>156</v>
      </c>
      <c r="H4940">
        <v>111</v>
      </c>
      <c r="I4940">
        <v>8</v>
      </c>
      <c r="J4940">
        <v>19</v>
      </c>
      <c r="K4940">
        <v>4094</v>
      </c>
      <c r="L4940">
        <v>23</v>
      </c>
      <c r="M4940">
        <v>36.836882871489301</v>
      </c>
    </row>
    <row r="4941" spans="1:13" hidden="1" outlineLevel="3" x14ac:dyDescent="0.2">
      <c r="A4941">
        <v>1986</v>
      </c>
      <c r="B4941">
        <v>31</v>
      </c>
      <c r="C4941" t="s">
        <v>6242</v>
      </c>
      <c r="D4941">
        <v>126</v>
      </c>
      <c r="E4941" t="s">
        <v>6309</v>
      </c>
      <c r="F4941" t="s">
        <v>6341</v>
      </c>
      <c r="G4941" t="s">
        <v>156</v>
      </c>
      <c r="H4941">
        <v>111</v>
      </c>
      <c r="I4941">
        <v>47</v>
      </c>
      <c r="J4941">
        <v>32</v>
      </c>
      <c r="K4941">
        <v>4094</v>
      </c>
      <c r="L4941">
        <v>23</v>
      </c>
      <c r="M4941">
        <v>36.621510142824398</v>
      </c>
    </row>
    <row r="4942" spans="1:13" hidden="1" outlineLevel="3" x14ac:dyDescent="0.2">
      <c r="A4942">
        <v>1986</v>
      </c>
      <c r="B4942">
        <v>40</v>
      </c>
      <c r="C4942" t="s">
        <v>6142</v>
      </c>
      <c r="D4942">
        <v>128</v>
      </c>
      <c r="E4942" t="s">
        <v>6309</v>
      </c>
      <c r="F4942" t="s">
        <v>6354</v>
      </c>
      <c r="G4942" t="s">
        <v>156</v>
      </c>
      <c r="H4942">
        <v>111</v>
      </c>
      <c r="I4942">
        <v>55</v>
      </c>
      <c r="J4942">
        <v>28</v>
      </c>
      <c r="K4942">
        <v>4094</v>
      </c>
      <c r="L4942">
        <v>23</v>
      </c>
      <c r="M4942">
        <v>36.5782472302743</v>
      </c>
    </row>
    <row r="4943" spans="1:13" hidden="1" outlineLevel="3" x14ac:dyDescent="0.2">
      <c r="A4943">
        <v>1986</v>
      </c>
      <c r="B4943">
        <v>59</v>
      </c>
      <c r="C4943" t="s">
        <v>6383</v>
      </c>
      <c r="D4943">
        <v>129</v>
      </c>
      <c r="E4943" t="s">
        <v>6309</v>
      </c>
      <c r="F4943" t="s">
        <v>6384</v>
      </c>
      <c r="G4943" t="s">
        <v>156</v>
      </c>
      <c r="H4943">
        <v>112</v>
      </c>
      <c r="I4943">
        <v>17</v>
      </c>
      <c r="J4943">
        <v>10</v>
      </c>
      <c r="K4943">
        <v>4094</v>
      </c>
      <c r="L4943">
        <v>23</v>
      </c>
      <c r="M4943">
        <v>36.4604309427801</v>
      </c>
    </row>
    <row r="4944" spans="1:13" hidden="1" outlineLevel="3" x14ac:dyDescent="0.2">
      <c r="A4944">
        <v>1986</v>
      </c>
      <c r="B4944">
        <v>72</v>
      </c>
      <c r="C4944" t="s">
        <v>5274</v>
      </c>
      <c r="D4944">
        <v>130</v>
      </c>
      <c r="E4944" t="s">
        <v>6309</v>
      </c>
      <c r="F4944" t="s">
        <v>6404</v>
      </c>
      <c r="G4944" t="s">
        <v>156</v>
      </c>
      <c r="H4944">
        <v>112</v>
      </c>
      <c r="I4944">
        <v>26</v>
      </c>
      <c r="J4944">
        <v>1</v>
      </c>
      <c r="K4944">
        <v>4094</v>
      </c>
      <c r="L4944">
        <v>23</v>
      </c>
      <c r="M4944">
        <v>36.412599039927201</v>
      </c>
    </row>
    <row r="4945" spans="1:13" hidden="1" outlineLevel="3" x14ac:dyDescent="0.2">
      <c r="A4945">
        <v>1986</v>
      </c>
      <c r="B4945">
        <v>94</v>
      </c>
      <c r="C4945" t="s">
        <v>6431</v>
      </c>
      <c r="D4945">
        <v>122</v>
      </c>
      <c r="E4945" t="s">
        <v>6309</v>
      </c>
      <c r="F4945" t="s">
        <v>6432</v>
      </c>
      <c r="G4945" t="s">
        <v>156</v>
      </c>
      <c r="H4945">
        <v>112</v>
      </c>
      <c r="I4945">
        <v>40</v>
      </c>
      <c r="J4945">
        <v>27</v>
      </c>
      <c r="K4945">
        <v>4094</v>
      </c>
      <c r="L4945">
        <v>23</v>
      </c>
      <c r="M4945">
        <v>36.334859365870599</v>
      </c>
    </row>
    <row r="4946" spans="1:13" outlineLevel="2" collapsed="1" x14ac:dyDescent="0.2">
      <c r="E4946" s="10" t="s">
        <v>13285</v>
      </c>
      <c r="M4946">
        <f>SUBTOTAL(1,M4940:M4945)</f>
        <v>36.540754932194318</v>
      </c>
    </row>
    <row r="4947" spans="1:13" outlineLevel="1" x14ac:dyDescent="0.2">
      <c r="A4947" s="10" t="s">
        <v>12943</v>
      </c>
      <c r="M4947">
        <f>SUBTOTAL(1,M4796:M4945)</f>
        <v>36.476804466700273</v>
      </c>
    </row>
    <row r="4948" spans="1:13" hidden="1" outlineLevel="3" x14ac:dyDescent="0.2">
      <c r="A4948">
        <v>1987</v>
      </c>
      <c r="B4948">
        <v>70</v>
      </c>
      <c r="C4948" t="s">
        <v>6574</v>
      </c>
      <c r="D4948">
        <v>228</v>
      </c>
      <c r="E4948" t="s">
        <v>6575</v>
      </c>
      <c r="F4948" t="s">
        <v>6576</v>
      </c>
      <c r="G4948" t="s">
        <v>156</v>
      </c>
      <c r="H4948">
        <v>117</v>
      </c>
      <c r="I4948">
        <v>47</v>
      </c>
      <c r="J4948">
        <v>3</v>
      </c>
      <c r="K4948">
        <v>4231</v>
      </c>
      <c r="L4948">
        <v>25</v>
      </c>
      <c r="M4948">
        <v>35.921636326331303</v>
      </c>
    </row>
    <row r="4949" spans="1:13" hidden="1" outlineLevel="3" x14ac:dyDescent="0.2">
      <c r="A4949">
        <v>1987</v>
      </c>
      <c r="B4949">
        <v>103</v>
      </c>
      <c r="C4949" t="s">
        <v>6614</v>
      </c>
      <c r="D4949">
        <v>225</v>
      </c>
      <c r="E4949" t="s">
        <v>6575</v>
      </c>
      <c r="F4949" t="s">
        <v>6615</v>
      </c>
      <c r="G4949" t="s">
        <v>156</v>
      </c>
      <c r="H4949">
        <v>118</v>
      </c>
      <c r="I4949">
        <v>26</v>
      </c>
      <c r="J4949">
        <v>46</v>
      </c>
      <c r="K4949">
        <v>4231</v>
      </c>
      <c r="L4949">
        <v>25</v>
      </c>
      <c r="M4949">
        <v>35.7208857286248</v>
      </c>
    </row>
    <row r="4950" spans="1:13" hidden="1" outlineLevel="3" x14ac:dyDescent="0.2">
      <c r="A4950">
        <v>1987</v>
      </c>
      <c r="B4950">
        <v>133</v>
      </c>
      <c r="C4950" t="s">
        <v>5921</v>
      </c>
      <c r="D4950">
        <v>223</v>
      </c>
      <c r="E4950" t="s">
        <v>6575</v>
      </c>
      <c r="F4950" t="s">
        <v>4062</v>
      </c>
      <c r="G4950" t="s">
        <v>156</v>
      </c>
      <c r="H4950">
        <v>119</v>
      </c>
      <c r="I4950">
        <v>30</v>
      </c>
      <c r="J4950">
        <v>55</v>
      </c>
      <c r="K4950">
        <v>4231</v>
      </c>
      <c r="L4950">
        <v>25</v>
      </c>
      <c r="M4950">
        <v>35.4013317683699</v>
      </c>
    </row>
    <row r="4951" spans="1:13" outlineLevel="2" collapsed="1" x14ac:dyDescent="0.2">
      <c r="E4951" s="10" t="s">
        <v>13286</v>
      </c>
      <c r="M4951">
        <f>SUBTOTAL(1,M4948:M4950)</f>
        <v>35.681284607775332</v>
      </c>
    </row>
    <row r="4952" spans="1:13" hidden="1" outlineLevel="3" x14ac:dyDescent="0.2">
      <c r="A4952">
        <v>1987</v>
      </c>
      <c r="B4952">
        <v>8</v>
      </c>
      <c r="C4952" t="s">
        <v>6242</v>
      </c>
      <c r="D4952">
        <v>41</v>
      </c>
      <c r="E4952" t="s">
        <v>6490</v>
      </c>
      <c r="F4952" t="s">
        <v>5011</v>
      </c>
      <c r="G4952" t="s">
        <v>156</v>
      </c>
      <c r="H4952">
        <v>115</v>
      </c>
      <c r="I4952">
        <v>46</v>
      </c>
      <c r="J4952">
        <v>15</v>
      </c>
      <c r="K4952">
        <v>4231</v>
      </c>
      <c r="L4952">
        <v>25</v>
      </c>
      <c r="M4952">
        <v>36.546337952132397</v>
      </c>
    </row>
    <row r="4953" spans="1:13" hidden="1" outlineLevel="3" x14ac:dyDescent="0.2">
      <c r="A4953">
        <v>1987</v>
      </c>
      <c r="B4953">
        <v>12</v>
      </c>
      <c r="C4953" t="s">
        <v>5986</v>
      </c>
      <c r="D4953">
        <v>46</v>
      </c>
      <c r="E4953" t="s">
        <v>6490</v>
      </c>
      <c r="F4953" t="s">
        <v>6496</v>
      </c>
      <c r="G4953" t="s">
        <v>156</v>
      </c>
      <c r="H4953">
        <v>115</v>
      </c>
      <c r="I4953">
        <v>58</v>
      </c>
      <c r="J4953">
        <v>48</v>
      </c>
      <c r="K4953">
        <v>4231</v>
      </c>
      <c r="L4953">
        <v>25</v>
      </c>
      <c r="M4953">
        <v>36.480427659941299</v>
      </c>
    </row>
    <row r="4954" spans="1:13" hidden="1" outlineLevel="3" x14ac:dyDescent="0.2">
      <c r="A4954">
        <v>1987</v>
      </c>
      <c r="B4954">
        <v>31</v>
      </c>
      <c r="C4954" t="s">
        <v>5274</v>
      </c>
      <c r="D4954">
        <v>49</v>
      </c>
      <c r="E4954" t="s">
        <v>6490</v>
      </c>
      <c r="F4954" t="s">
        <v>6526</v>
      </c>
      <c r="G4954" t="s">
        <v>156</v>
      </c>
      <c r="H4954">
        <v>116</v>
      </c>
      <c r="I4954">
        <v>54</v>
      </c>
      <c r="J4954">
        <v>29</v>
      </c>
      <c r="K4954">
        <v>4231</v>
      </c>
      <c r="L4954">
        <v>25</v>
      </c>
      <c r="M4954">
        <v>36.190833727359298</v>
      </c>
    </row>
    <row r="4955" spans="1:13" hidden="1" outlineLevel="3" x14ac:dyDescent="0.2">
      <c r="A4955">
        <v>1987</v>
      </c>
      <c r="B4955">
        <v>66</v>
      </c>
      <c r="C4955" t="s">
        <v>6568</v>
      </c>
      <c r="D4955">
        <v>43</v>
      </c>
      <c r="E4955" t="s">
        <v>6490</v>
      </c>
      <c r="F4955" t="s">
        <v>6569</v>
      </c>
      <c r="G4955" t="s">
        <v>156</v>
      </c>
      <c r="H4955">
        <v>117</v>
      </c>
      <c r="I4955">
        <v>43</v>
      </c>
      <c r="J4955">
        <v>32</v>
      </c>
      <c r="K4955">
        <v>4231</v>
      </c>
      <c r="L4955">
        <v>25</v>
      </c>
      <c r="M4955">
        <v>35.939520353364202</v>
      </c>
    </row>
    <row r="4956" spans="1:13" hidden="1" outlineLevel="3" x14ac:dyDescent="0.2">
      <c r="A4956">
        <v>1987</v>
      </c>
      <c r="B4956">
        <v>113</v>
      </c>
      <c r="C4956" t="s">
        <v>6630</v>
      </c>
      <c r="D4956">
        <v>47</v>
      </c>
      <c r="E4956" t="s">
        <v>6490</v>
      </c>
      <c r="F4956" t="s">
        <v>6631</v>
      </c>
      <c r="G4956" t="s">
        <v>156</v>
      </c>
      <c r="H4956">
        <v>118</v>
      </c>
      <c r="I4956">
        <v>40</v>
      </c>
      <c r="J4956">
        <v>20</v>
      </c>
      <c r="K4956">
        <v>4231</v>
      </c>
      <c r="L4956">
        <v>25</v>
      </c>
      <c r="M4956">
        <v>35.652825242263901</v>
      </c>
    </row>
    <row r="4957" spans="1:13" hidden="1" outlineLevel="3" x14ac:dyDescent="0.2">
      <c r="A4957">
        <v>1987</v>
      </c>
      <c r="B4957">
        <v>117</v>
      </c>
      <c r="C4957" t="s">
        <v>6431</v>
      </c>
      <c r="D4957">
        <v>42</v>
      </c>
      <c r="E4957" t="s">
        <v>6490</v>
      </c>
      <c r="F4957" t="s">
        <v>6635</v>
      </c>
      <c r="G4957" t="s">
        <v>156</v>
      </c>
      <c r="H4957">
        <v>118</v>
      </c>
      <c r="I4957">
        <v>43</v>
      </c>
      <c r="J4957">
        <v>55</v>
      </c>
      <c r="K4957">
        <v>4231</v>
      </c>
      <c r="L4957">
        <v>25</v>
      </c>
      <c r="M4957">
        <v>35.634891854901902</v>
      </c>
    </row>
    <row r="4958" spans="1:13" hidden="1" outlineLevel="3" x14ac:dyDescent="0.2">
      <c r="A4958">
        <v>1987</v>
      </c>
      <c r="B4958">
        <v>118</v>
      </c>
      <c r="C4958" t="s">
        <v>6636</v>
      </c>
      <c r="D4958">
        <v>45</v>
      </c>
      <c r="E4958" t="s">
        <v>6490</v>
      </c>
      <c r="F4958" t="s">
        <v>6637</v>
      </c>
      <c r="G4958" t="s">
        <v>156</v>
      </c>
      <c r="H4958">
        <v>118</v>
      </c>
      <c r="I4958">
        <v>44</v>
      </c>
      <c r="J4958">
        <v>20</v>
      </c>
      <c r="K4958">
        <v>4231</v>
      </c>
      <c r="L4958">
        <v>25</v>
      </c>
      <c r="M4958">
        <v>35.632807748093299</v>
      </c>
    </row>
    <row r="4959" spans="1:13" outlineLevel="2" collapsed="1" x14ac:dyDescent="0.2">
      <c r="E4959" s="10" t="s">
        <v>13287</v>
      </c>
      <c r="M4959">
        <f>SUBTOTAL(1,M4952:M4958)</f>
        <v>36.011092076865182</v>
      </c>
    </row>
    <row r="4960" spans="1:13" hidden="1" outlineLevel="3" x14ac:dyDescent="0.2">
      <c r="A4960">
        <v>1987</v>
      </c>
      <c r="B4960">
        <v>5</v>
      </c>
      <c r="C4960" t="s">
        <v>5968</v>
      </c>
      <c r="D4960">
        <v>131</v>
      </c>
      <c r="E4960" t="s">
        <v>6486</v>
      </c>
      <c r="F4960" t="s">
        <v>6487</v>
      </c>
      <c r="G4960" t="s">
        <v>156</v>
      </c>
      <c r="H4960">
        <v>115</v>
      </c>
      <c r="I4960">
        <v>37</v>
      </c>
      <c r="J4960">
        <v>14</v>
      </c>
      <c r="K4960">
        <v>4231</v>
      </c>
      <c r="L4960">
        <v>25</v>
      </c>
      <c r="M4960">
        <v>36.593839042461603</v>
      </c>
    </row>
    <row r="4961" spans="1:13" hidden="1" outlineLevel="3" x14ac:dyDescent="0.2">
      <c r="A4961">
        <v>1987</v>
      </c>
      <c r="B4961">
        <v>6</v>
      </c>
      <c r="C4961" t="s">
        <v>6108</v>
      </c>
      <c r="D4961">
        <v>137</v>
      </c>
      <c r="E4961" t="s">
        <v>6486</v>
      </c>
      <c r="F4961" t="s">
        <v>6488</v>
      </c>
      <c r="G4961" t="s">
        <v>156</v>
      </c>
      <c r="H4961">
        <v>115</v>
      </c>
      <c r="I4961">
        <v>44</v>
      </c>
      <c r="J4961">
        <v>35</v>
      </c>
      <c r="K4961">
        <v>4231</v>
      </c>
      <c r="L4961">
        <v>25</v>
      </c>
      <c r="M4961">
        <v>36.555108897822002</v>
      </c>
    </row>
    <row r="4962" spans="1:13" hidden="1" outlineLevel="3" x14ac:dyDescent="0.2">
      <c r="A4962">
        <v>1987</v>
      </c>
      <c r="B4962">
        <v>13</v>
      </c>
      <c r="C4962" t="s">
        <v>6358</v>
      </c>
      <c r="D4962">
        <v>139</v>
      </c>
      <c r="E4962" t="s">
        <v>6486</v>
      </c>
      <c r="F4962" t="s">
        <v>6497</v>
      </c>
      <c r="G4962" t="s">
        <v>156</v>
      </c>
      <c r="H4962">
        <v>116</v>
      </c>
      <c r="I4962">
        <v>4</v>
      </c>
      <c r="J4962">
        <v>37</v>
      </c>
      <c r="K4962">
        <v>4231</v>
      </c>
      <c r="L4962">
        <v>25</v>
      </c>
      <c r="M4962">
        <v>36.449960155739603</v>
      </c>
    </row>
    <row r="4963" spans="1:13" hidden="1" outlineLevel="3" x14ac:dyDescent="0.2">
      <c r="A4963">
        <v>1987</v>
      </c>
      <c r="B4963">
        <v>18</v>
      </c>
      <c r="C4963" t="s">
        <v>5945</v>
      </c>
      <c r="D4963">
        <v>132</v>
      </c>
      <c r="E4963" t="s">
        <v>6486</v>
      </c>
      <c r="F4963" t="s">
        <v>6505</v>
      </c>
      <c r="G4963" t="s">
        <v>156</v>
      </c>
      <c r="H4963">
        <v>116</v>
      </c>
      <c r="I4963">
        <v>18</v>
      </c>
      <c r="J4963">
        <v>15</v>
      </c>
      <c r="K4963">
        <v>4231</v>
      </c>
      <c r="L4963">
        <v>25</v>
      </c>
      <c r="M4963">
        <v>36.378748253501897</v>
      </c>
    </row>
    <row r="4964" spans="1:13" hidden="1" outlineLevel="3" x14ac:dyDescent="0.2">
      <c r="A4964">
        <v>1987</v>
      </c>
      <c r="B4964">
        <v>36</v>
      </c>
      <c r="C4964" t="s">
        <v>6532</v>
      </c>
      <c r="D4964">
        <v>135</v>
      </c>
      <c r="E4964" t="s">
        <v>6486</v>
      </c>
      <c r="F4964" t="s">
        <v>6533</v>
      </c>
      <c r="G4964" t="s">
        <v>156</v>
      </c>
      <c r="H4964">
        <v>117</v>
      </c>
      <c r="I4964">
        <v>0</v>
      </c>
      <c r="J4964">
        <v>43</v>
      </c>
      <c r="K4964">
        <v>4231</v>
      </c>
      <c r="L4964">
        <v>25</v>
      </c>
      <c r="M4964">
        <v>36.158701746972604</v>
      </c>
    </row>
    <row r="4965" spans="1:13" hidden="1" outlineLevel="3" x14ac:dyDescent="0.2">
      <c r="A4965">
        <v>1987</v>
      </c>
      <c r="B4965">
        <v>44</v>
      </c>
      <c r="C4965" t="s">
        <v>6420</v>
      </c>
      <c r="D4965">
        <v>136</v>
      </c>
      <c r="E4965" t="s">
        <v>6486</v>
      </c>
      <c r="F4965" t="s">
        <v>6541</v>
      </c>
      <c r="G4965" t="s">
        <v>156</v>
      </c>
      <c r="H4965">
        <v>117</v>
      </c>
      <c r="I4965">
        <v>7</v>
      </c>
      <c r="J4965">
        <v>22</v>
      </c>
      <c r="K4965">
        <v>4231</v>
      </c>
      <c r="L4965">
        <v>25</v>
      </c>
      <c r="M4965">
        <v>36.124484752467701</v>
      </c>
    </row>
    <row r="4966" spans="1:13" hidden="1" outlineLevel="3" x14ac:dyDescent="0.2">
      <c r="A4966">
        <v>1987</v>
      </c>
      <c r="B4966">
        <v>46</v>
      </c>
      <c r="C4966" t="s">
        <v>6543</v>
      </c>
      <c r="D4966">
        <v>134</v>
      </c>
      <c r="E4966" t="s">
        <v>6486</v>
      </c>
      <c r="F4966" t="s">
        <v>6544</v>
      </c>
      <c r="G4966" t="s">
        <v>156</v>
      </c>
      <c r="H4966">
        <v>117</v>
      </c>
      <c r="I4966">
        <v>11</v>
      </c>
      <c r="J4966">
        <v>53</v>
      </c>
      <c r="K4966">
        <v>4231</v>
      </c>
      <c r="L4966">
        <v>25</v>
      </c>
      <c r="M4966">
        <v>36.101281543825301</v>
      </c>
    </row>
    <row r="4967" spans="1:13" hidden="1" outlineLevel="3" x14ac:dyDescent="0.2">
      <c r="A4967">
        <v>1987</v>
      </c>
      <c r="B4967">
        <v>69</v>
      </c>
      <c r="C4967" t="s">
        <v>6572</v>
      </c>
      <c r="D4967">
        <v>133</v>
      </c>
      <c r="E4967" t="s">
        <v>6486</v>
      </c>
      <c r="F4967" t="s">
        <v>6573</v>
      </c>
      <c r="G4967" t="s">
        <v>156</v>
      </c>
      <c r="H4967">
        <v>117</v>
      </c>
      <c r="I4967">
        <v>46</v>
      </c>
      <c r="J4967">
        <v>37</v>
      </c>
      <c r="K4967">
        <v>4231</v>
      </c>
      <c r="L4967">
        <v>25</v>
      </c>
      <c r="M4967">
        <v>35.923839083767099</v>
      </c>
    </row>
    <row r="4968" spans="1:13" hidden="1" outlineLevel="3" x14ac:dyDescent="0.2">
      <c r="A4968">
        <v>1987</v>
      </c>
      <c r="B4968">
        <v>101</v>
      </c>
      <c r="C4968" t="s">
        <v>6611</v>
      </c>
      <c r="D4968">
        <v>138</v>
      </c>
      <c r="E4968" t="s">
        <v>6486</v>
      </c>
      <c r="F4968" t="s">
        <v>6612</v>
      </c>
      <c r="G4968" t="s">
        <v>156</v>
      </c>
      <c r="H4968">
        <v>118</v>
      </c>
      <c r="I4968">
        <v>26</v>
      </c>
      <c r="J4968">
        <v>2</v>
      </c>
      <c r="K4968">
        <v>4231</v>
      </c>
      <c r="L4968">
        <v>25</v>
      </c>
      <c r="M4968">
        <v>35.724572077248901</v>
      </c>
    </row>
    <row r="4969" spans="1:13" outlineLevel="2" collapsed="1" x14ac:dyDescent="0.2">
      <c r="E4969" s="10" t="s">
        <v>13288</v>
      </c>
      <c r="M4969">
        <f>SUBTOTAL(1,M4960:M4968)</f>
        <v>36.223392839311856</v>
      </c>
    </row>
    <row r="4970" spans="1:13" hidden="1" outlineLevel="3" x14ac:dyDescent="0.2">
      <c r="A4970">
        <v>1987</v>
      </c>
      <c r="B4970">
        <v>10</v>
      </c>
      <c r="C4970" t="s">
        <v>5493</v>
      </c>
      <c r="D4970">
        <v>111</v>
      </c>
      <c r="E4970" t="s">
        <v>6492</v>
      </c>
      <c r="F4970" t="s">
        <v>6493</v>
      </c>
      <c r="G4970" t="s">
        <v>156</v>
      </c>
      <c r="H4970">
        <v>115</v>
      </c>
      <c r="I4970">
        <v>53</v>
      </c>
      <c r="J4970">
        <v>55</v>
      </c>
      <c r="K4970">
        <v>4231</v>
      </c>
      <c r="L4970">
        <v>25</v>
      </c>
      <c r="M4970">
        <v>36.506045753592097</v>
      </c>
    </row>
    <row r="4971" spans="1:13" hidden="1" outlineLevel="3" x14ac:dyDescent="0.2">
      <c r="A4971">
        <v>1987</v>
      </c>
      <c r="B4971">
        <v>35</v>
      </c>
      <c r="C4971" t="s">
        <v>6271</v>
      </c>
      <c r="D4971">
        <v>119</v>
      </c>
      <c r="E4971" t="s">
        <v>6492</v>
      </c>
      <c r="F4971" t="s">
        <v>6531</v>
      </c>
      <c r="G4971" t="s">
        <v>156</v>
      </c>
      <c r="H4971">
        <v>116</v>
      </c>
      <c r="I4971">
        <v>57</v>
      </c>
      <c r="J4971">
        <v>48</v>
      </c>
      <c r="K4971">
        <v>4231</v>
      </c>
      <c r="L4971">
        <v>25</v>
      </c>
      <c r="M4971">
        <v>36.173729658867401</v>
      </c>
    </row>
    <row r="4972" spans="1:13" hidden="1" outlineLevel="3" x14ac:dyDescent="0.2">
      <c r="A4972">
        <v>1987</v>
      </c>
      <c r="B4972">
        <v>41</v>
      </c>
      <c r="C4972" t="s">
        <v>6162</v>
      </c>
      <c r="D4972">
        <v>116</v>
      </c>
      <c r="E4972" t="s">
        <v>6492</v>
      </c>
      <c r="F4972" t="s">
        <v>5049</v>
      </c>
      <c r="G4972" t="s">
        <v>156</v>
      </c>
      <c r="H4972">
        <v>117</v>
      </c>
      <c r="I4972">
        <v>3</v>
      </c>
      <c r="J4972">
        <v>57</v>
      </c>
      <c r="K4972">
        <v>4231</v>
      </c>
      <c r="L4972">
        <v>25</v>
      </c>
      <c r="M4972">
        <v>36.142056819880501</v>
      </c>
    </row>
    <row r="4973" spans="1:13" hidden="1" outlineLevel="3" x14ac:dyDescent="0.2">
      <c r="A4973">
        <v>1987</v>
      </c>
      <c r="B4973">
        <v>52</v>
      </c>
      <c r="C4973" t="s">
        <v>6554</v>
      </c>
      <c r="D4973">
        <v>112</v>
      </c>
      <c r="E4973" t="s">
        <v>6492</v>
      </c>
      <c r="F4973" t="s">
        <v>6555</v>
      </c>
      <c r="G4973" t="s">
        <v>156</v>
      </c>
      <c r="H4973">
        <v>117</v>
      </c>
      <c r="I4973">
        <v>23</v>
      </c>
      <c r="J4973">
        <v>18</v>
      </c>
      <c r="K4973">
        <v>4231</v>
      </c>
      <c r="L4973">
        <v>25</v>
      </c>
      <c r="M4973">
        <v>36.0427640452628</v>
      </c>
    </row>
    <row r="4974" spans="1:13" hidden="1" outlineLevel="3" x14ac:dyDescent="0.2">
      <c r="A4974">
        <v>1987</v>
      </c>
      <c r="B4974">
        <v>107</v>
      </c>
      <c r="C4974" t="s">
        <v>6620</v>
      </c>
      <c r="D4974">
        <v>115</v>
      </c>
      <c r="E4974" t="s">
        <v>6492</v>
      </c>
      <c r="F4974" t="s">
        <v>6621</v>
      </c>
      <c r="G4974" t="s">
        <v>156</v>
      </c>
      <c r="H4974">
        <v>118</v>
      </c>
      <c r="I4974">
        <v>30</v>
      </c>
      <c r="J4974">
        <v>46</v>
      </c>
      <c r="K4974">
        <v>4231</v>
      </c>
      <c r="L4974">
        <v>25</v>
      </c>
      <c r="M4974">
        <v>35.700791757100703</v>
      </c>
    </row>
    <row r="4975" spans="1:13" hidden="1" outlineLevel="3" x14ac:dyDescent="0.2">
      <c r="A4975">
        <v>1987</v>
      </c>
      <c r="B4975">
        <v>114</v>
      </c>
      <c r="C4975" t="s">
        <v>5886</v>
      </c>
      <c r="D4975">
        <v>114</v>
      </c>
      <c r="E4975" t="s">
        <v>6492</v>
      </c>
      <c r="F4975" t="s">
        <v>6632</v>
      </c>
      <c r="G4975" t="s">
        <v>156</v>
      </c>
      <c r="H4975">
        <v>118</v>
      </c>
      <c r="I4975">
        <v>40</v>
      </c>
      <c r="J4975">
        <v>29</v>
      </c>
      <c r="K4975">
        <v>4231</v>
      </c>
      <c r="L4975">
        <v>25</v>
      </c>
      <c r="M4975">
        <v>35.652074180357602</v>
      </c>
    </row>
    <row r="4976" spans="1:13" hidden="1" outlineLevel="3" x14ac:dyDescent="0.2">
      <c r="A4976">
        <v>1987</v>
      </c>
      <c r="B4976">
        <v>135</v>
      </c>
      <c r="C4976" t="s">
        <v>6657</v>
      </c>
      <c r="D4976">
        <v>113</v>
      </c>
      <c r="E4976" t="s">
        <v>6492</v>
      </c>
      <c r="F4976" t="s">
        <v>6658</v>
      </c>
      <c r="G4976" t="s">
        <v>156</v>
      </c>
      <c r="H4976">
        <v>119</v>
      </c>
      <c r="I4976">
        <v>51</v>
      </c>
      <c r="J4976">
        <v>12</v>
      </c>
      <c r="K4976">
        <v>4231</v>
      </c>
      <c r="L4976">
        <v>25</v>
      </c>
      <c r="M4976">
        <v>35.301479586160802</v>
      </c>
    </row>
    <row r="4977" spans="1:13" outlineLevel="2" collapsed="1" x14ac:dyDescent="0.2">
      <c r="E4977" s="10" t="s">
        <v>13289</v>
      </c>
      <c r="M4977">
        <f>SUBTOTAL(1,M4970:M4976)</f>
        <v>35.931277400174558</v>
      </c>
    </row>
    <row r="4978" spans="1:13" hidden="1" outlineLevel="3" x14ac:dyDescent="0.2">
      <c r="A4978">
        <v>1987</v>
      </c>
      <c r="B4978">
        <v>1</v>
      </c>
      <c r="C4978" t="s">
        <v>5817</v>
      </c>
      <c r="D4978">
        <v>11</v>
      </c>
      <c r="E4978" t="s">
        <v>6300</v>
      </c>
      <c r="F4978" t="s">
        <v>6481</v>
      </c>
      <c r="G4978" t="s">
        <v>156</v>
      </c>
      <c r="H4978">
        <v>115</v>
      </c>
      <c r="I4978">
        <v>27</v>
      </c>
      <c r="J4978">
        <v>42</v>
      </c>
      <c r="K4978">
        <v>4231</v>
      </c>
      <c r="L4978">
        <v>25</v>
      </c>
      <c r="M4978">
        <v>36.644196486568397</v>
      </c>
    </row>
    <row r="4979" spans="1:13" hidden="1" outlineLevel="3" x14ac:dyDescent="0.2">
      <c r="A4979">
        <v>1987</v>
      </c>
      <c r="B4979">
        <v>30</v>
      </c>
      <c r="C4979" t="s">
        <v>5212</v>
      </c>
      <c r="D4979">
        <v>18</v>
      </c>
      <c r="E4979" t="s">
        <v>6300</v>
      </c>
      <c r="F4979" t="s">
        <v>6525</v>
      </c>
      <c r="G4979" t="s">
        <v>156</v>
      </c>
      <c r="H4979">
        <v>116</v>
      </c>
      <c r="I4979">
        <v>49</v>
      </c>
      <c r="J4979">
        <v>55</v>
      </c>
      <c r="K4979">
        <v>4231</v>
      </c>
      <c r="L4979">
        <v>25</v>
      </c>
      <c r="M4979">
        <v>36.2144105374528</v>
      </c>
    </row>
    <row r="4980" spans="1:13" hidden="1" outlineLevel="3" x14ac:dyDescent="0.2">
      <c r="A4980">
        <v>1987</v>
      </c>
      <c r="B4980">
        <v>68</v>
      </c>
      <c r="C4980" t="s">
        <v>6168</v>
      </c>
      <c r="D4980">
        <v>16</v>
      </c>
      <c r="E4980" t="s">
        <v>6300</v>
      </c>
      <c r="F4980" t="s">
        <v>6571</v>
      </c>
      <c r="G4980" t="s">
        <v>156</v>
      </c>
      <c r="H4980">
        <v>117</v>
      </c>
      <c r="I4980">
        <v>44</v>
      </c>
      <c r="J4980">
        <v>27</v>
      </c>
      <c r="K4980">
        <v>4231</v>
      </c>
      <c r="L4980">
        <v>25</v>
      </c>
      <c r="M4980">
        <v>35.934856924459702</v>
      </c>
    </row>
    <row r="4981" spans="1:13" hidden="1" outlineLevel="3" x14ac:dyDescent="0.2">
      <c r="A4981">
        <v>1987</v>
      </c>
      <c r="B4981">
        <v>85</v>
      </c>
      <c r="C4981" t="s">
        <v>5918</v>
      </c>
      <c r="D4981">
        <v>15</v>
      </c>
      <c r="E4981" t="s">
        <v>6300</v>
      </c>
      <c r="F4981" t="s">
        <v>6593</v>
      </c>
      <c r="G4981" t="s">
        <v>156</v>
      </c>
      <c r="H4981">
        <v>118</v>
      </c>
      <c r="I4981">
        <v>7</v>
      </c>
      <c r="J4981">
        <v>43</v>
      </c>
      <c r="K4981">
        <v>4231</v>
      </c>
      <c r="L4981">
        <v>25</v>
      </c>
      <c r="M4981">
        <v>35.816894486470702</v>
      </c>
    </row>
    <row r="4982" spans="1:13" hidden="1" outlineLevel="3" x14ac:dyDescent="0.2">
      <c r="A4982">
        <v>1987</v>
      </c>
      <c r="B4982">
        <v>102</v>
      </c>
      <c r="C4982" t="s">
        <v>6037</v>
      </c>
      <c r="D4982">
        <v>17</v>
      </c>
      <c r="E4982" t="s">
        <v>6300</v>
      </c>
      <c r="F4982" t="s">
        <v>6613</v>
      </c>
      <c r="G4982" t="s">
        <v>156</v>
      </c>
      <c r="H4982">
        <v>118</v>
      </c>
      <c r="I4982">
        <v>26</v>
      </c>
      <c r="J4982">
        <v>20</v>
      </c>
      <c r="K4982">
        <v>4231</v>
      </c>
      <c r="L4982">
        <v>25</v>
      </c>
      <c r="M4982">
        <v>35.723063933580299</v>
      </c>
    </row>
    <row r="4983" spans="1:13" hidden="1" outlineLevel="3" x14ac:dyDescent="0.2">
      <c r="A4983">
        <v>1987</v>
      </c>
      <c r="B4983">
        <v>109</v>
      </c>
      <c r="C4983" t="s">
        <v>6623</v>
      </c>
      <c r="D4983">
        <v>14</v>
      </c>
      <c r="E4983" t="s">
        <v>6300</v>
      </c>
      <c r="F4983" t="s">
        <v>6624</v>
      </c>
      <c r="G4983" t="s">
        <v>156</v>
      </c>
      <c r="H4983">
        <v>118</v>
      </c>
      <c r="I4983">
        <v>32</v>
      </c>
      <c r="J4983">
        <v>39</v>
      </c>
      <c r="K4983">
        <v>4231</v>
      </c>
      <c r="L4983">
        <v>25</v>
      </c>
      <c r="M4983">
        <v>35.691338671240601</v>
      </c>
    </row>
    <row r="4984" spans="1:13" hidden="1" outlineLevel="3" x14ac:dyDescent="0.2">
      <c r="A4984">
        <v>1987</v>
      </c>
      <c r="B4984">
        <v>111</v>
      </c>
      <c r="C4984" t="s">
        <v>6627</v>
      </c>
      <c r="D4984">
        <v>13</v>
      </c>
      <c r="E4984" t="s">
        <v>6300</v>
      </c>
      <c r="F4984" t="s">
        <v>6628</v>
      </c>
      <c r="G4984" t="s">
        <v>156</v>
      </c>
      <c r="H4984">
        <v>118</v>
      </c>
      <c r="I4984">
        <v>38</v>
      </c>
      <c r="J4984">
        <v>15</v>
      </c>
      <c r="K4984">
        <v>4231</v>
      </c>
      <c r="L4984">
        <v>25</v>
      </c>
      <c r="M4984">
        <v>35.663259930460399</v>
      </c>
    </row>
    <row r="4985" spans="1:13" hidden="1" outlineLevel="3" x14ac:dyDescent="0.2">
      <c r="A4985">
        <v>1987</v>
      </c>
      <c r="B4985">
        <v>119</v>
      </c>
      <c r="C4985" t="s">
        <v>6248</v>
      </c>
      <c r="D4985">
        <v>12</v>
      </c>
      <c r="E4985" t="s">
        <v>6300</v>
      </c>
      <c r="F4985" t="s">
        <v>6638</v>
      </c>
      <c r="G4985" t="s">
        <v>156</v>
      </c>
      <c r="H4985">
        <v>118</v>
      </c>
      <c r="I4985">
        <v>44</v>
      </c>
      <c r="J4985">
        <v>23</v>
      </c>
      <c r="K4985">
        <v>4231</v>
      </c>
      <c r="L4985">
        <v>25</v>
      </c>
      <c r="M4985">
        <v>35.632557671658098</v>
      </c>
    </row>
    <row r="4986" spans="1:13" outlineLevel="2" collapsed="1" x14ac:dyDescent="0.2">
      <c r="E4986" s="10" t="s">
        <v>13273</v>
      </c>
      <c r="M4986">
        <f>SUBTOTAL(1,M4978:M4985)</f>
        <v>35.915072330236377</v>
      </c>
    </row>
    <row r="4987" spans="1:13" hidden="1" outlineLevel="3" x14ac:dyDescent="0.2">
      <c r="A4987">
        <v>1987</v>
      </c>
      <c r="B4987">
        <v>15</v>
      </c>
      <c r="C4987" t="s">
        <v>5690</v>
      </c>
      <c r="D4987">
        <v>164</v>
      </c>
      <c r="E4987" t="s">
        <v>6501</v>
      </c>
      <c r="F4987" t="s">
        <v>6502</v>
      </c>
      <c r="G4987" t="s">
        <v>156</v>
      </c>
      <c r="H4987">
        <v>116</v>
      </c>
      <c r="I4987">
        <v>11</v>
      </c>
      <c r="J4987">
        <v>34</v>
      </c>
      <c r="K4987">
        <v>4231</v>
      </c>
      <c r="L4987">
        <v>25</v>
      </c>
      <c r="M4987">
        <v>36.413622954190103</v>
      </c>
    </row>
    <row r="4988" spans="1:13" hidden="1" outlineLevel="3" x14ac:dyDescent="0.2">
      <c r="A4988">
        <v>1987</v>
      </c>
      <c r="B4988">
        <v>55</v>
      </c>
      <c r="C4988" t="s">
        <v>6355</v>
      </c>
      <c r="D4988">
        <v>162</v>
      </c>
      <c r="E4988" t="s">
        <v>6501</v>
      </c>
      <c r="F4988" t="s">
        <v>6558</v>
      </c>
      <c r="G4988" t="s">
        <v>156</v>
      </c>
      <c r="H4988">
        <v>117</v>
      </c>
      <c r="I4988">
        <v>26</v>
      </c>
      <c r="J4988">
        <v>57</v>
      </c>
      <c r="K4988">
        <v>4231</v>
      </c>
      <c r="L4988">
        <v>25</v>
      </c>
      <c r="M4988">
        <v>36.024095530690502</v>
      </c>
    </row>
    <row r="4989" spans="1:13" hidden="1" outlineLevel="3" x14ac:dyDescent="0.2">
      <c r="A4989">
        <v>1987</v>
      </c>
      <c r="B4989">
        <v>81</v>
      </c>
      <c r="C4989" t="s">
        <v>5235</v>
      </c>
      <c r="D4989">
        <v>167</v>
      </c>
      <c r="E4989" t="s">
        <v>6501</v>
      </c>
      <c r="F4989" t="s">
        <v>6588</v>
      </c>
      <c r="G4989" t="s">
        <v>156</v>
      </c>
      <c r="H4989">
        <v>117</v>
      </c>
      <c r="I4989">
        <v>59</v>
      </c>
      <c r="J4989">
        <v>30</v>
      </c>
      <c r="K4989">
        <v>4231</v>
      </c>
      <c r="L4989">
        <v>25</v>
      </c>
      <c r="M4989">
        <v>35.8584645808319</v>
      </c>
    </row>
    <row r="4990" spans="1:13" hidden="1" outlineLevel="3" x14ac:dyDescent="0.2">
      <c r="A4990">
        <v>1987</v>
      </c>
      <c r="B4990">
        <v>120</v>
      </c>
      <c r="C4990" t="s">
        <v>6639</v>
      </c>
      <c r="D4990">
        <v>166</v>
      </c>
      <c r="E4990" t="s">
        <v>6501</v>
      </c>
      <c r="F4990" t="s">
        <v>6640</v>
      </c>
      <c r="G4990" t="s">
        <v>156</v>
      </c>
      <c r="H4990">
        <v>118</v>
      </c>
      <c r="I4990">
        <v>46</v>
      </c>
      <c r="J4990">
        <v>39</v>
      </c>
      <c r="K4990">
        <v>4231</v>
      </c>
      <c r="L4990">
        <v>25</v>
      </c>
      <c r="M4990">
        <v>35.621224558523203</v>
      </c>
    </row>
    <row r="4991" spans="1:13" outlineLevel="2" collapsed="1" x14ac:dyDescent="0.2">
      <c r="E4991" s="10" t="s">
        <v>13290</v>
      </c>
      <c r="M4991">
        <f>SUBTOTAL(1,M4987:M4990)</f>
        <v>35.97935190605893</v>
      </c>
    </row>
    <row r="4992" spans="1:13" hidden="1" outlineLevel="3" x14ac:dyDescent="0.2">
      <c r="A4992">
        <v>1987</v>
      </c>
      <c r="B4992">
        <v>17</v>
      </c>
      <c r="C4992" t="s">
        <v>5193</v>
      </c>
      <c r="D4992">
        <v>123</v>
      </c>
      <c r="E4992" t="s">
        <v>3959</v>
      </c>
      <c r="F4992" t="s">
        <v>6504</v>
      </c>
      <c r="G4992" t="s">
        <v>156</v>
      </c>
      <c r="H4992">
        <v>116</v>
      </c>
      <c r="I4992">
        <v>14</v>
      </c>
      <c r="J4992">
        <v>58</v>
      </c>
      <c r="K4992">
        <v>4231</v>
      </c>
      <c r="L4992">
        <v>25</v>
      </c>
      <c r="M4992">
        <v>36.395872859607401</v>
      </c>
    </row>
    <row r="4993" spans="1:13" hidden="1" outlineLevel="3" x14ac:dyDescent="0.2">
      <c r="A4993">
        <v>1987</v>
      </c>
      <c r="B4993">
        <v>22</v>
      </c>
      <c r="C4993" t="s">
        <v>5937</v>
      </c>
      <c r="D4993">
        <v>121</v>
      </c>
      <c r="E4993" t="s">
        <v>3959</v>
      </c>
      <c r="F4993" t="s">
        <v>6512</v>
      </c>
      <c r="G4993" t="s">
        <v>156</v>
      </c>
      <c r="H4993">
        <v>116</v>
      </c>
      <c r="I4993">
        <v>27</v>
      </c>
      <c r="J4993">
        <v>9</v>
      </c>
      <c r="K4993">
        <v>4231</v>
      </c>
      <c r="L4993">
        <v>25</v>
      </c>
      <c r="M4993">
        <v>36.332410210171503</v>
      </c>
    </row>
    <row r="4994" spans="1:13" hidden="1" outlineLevel="3" x14ac:dyDescent="0.2">
      <c r="A4994">
        <v>1987</v>
      </c>
      <c r="B4994">
        <v>23</v>
      </c>
      <c r="C4994" t="s">
        <v>5834</v>
      </c>
      <c r="D4994">
        <v>124</v>
      </c>
      <c r="E4994" t="s">
        <v>3959</v>
      </c>
      <c r="F4994" t="s">
        <v>5036</v>
      </c>
      <c r="G4994" t="s">
        <v>156</v>
      </c>
      <c r="H4994">
        <v>116</v>
      </c>
      <c r="I4994">
        <v>33</v>
      </c>
      <c r="J4994">
        <v>15</v>
      </c>
      <c r="K4994">
        <v>4231</v>
      </c>
      <c r="L4994">
        <v>25</v>
      </c>
      <c r="M4994">
        <v>36.300718550030297</v>
      </c>
    </row>
    <row r="4995" spans="1:13" hidden="1" outlineLevel="3" x14ac:dyDescent="0.2">
      <c r="A4995">
        <v>1987</v>
      </c>
      <c r="B4995">
        <v>33</v>
      </c>
      <c r="C4995" t="s">
        <v>6187</v>
      </c>
      <c r="D4995">
        <v>122</v>
      </c>
      <c r="E4995" t="s">
        <v>3959</v>
      </c>
      <c r="F4995" t="s">
        <v>6528</v>
      </c>
      <c r="G4995" t="s">
        <v>156</v>
      </c>
      <c r="H4995">
        <v>116</v>
      </c>
      <c r="I4995">
        <v>54</v>
      </c>
      <c r="J4995">
        <v>58</v>
      </c>
      <c r="K4995">
        <v>4231</v>
      </c>
      <c r="L4995">
        <v>25</v>
      </c>
      <c r="M4995">
        <v>36.188340167926597</v>
      </c>
    </row>
    <row r="4996" spans="1:13" hidden="1" outlineLevel="3" x14ac:dyDescent="0.2">
      <c r="A4996">
        <v>1987</v>
      </c>
      <c r="B4996">
        <v>38</v>
      </c>
      <c r="C4996" t="s">
        <v>6120</v>
      </c>
      <c r="D4996">
        <v>126</v>
      </c>
      <c r="E4996" t="s">
        <v>3959</v>
      </c>
      <c r="F4996" t="s">
        <v>6536</v>
      </c>
      <c r="G4996" t="s">
        <v>156</v>
      </c>
      <c r="H4996">
        <v>115</v>
      </c>
      <c r="I4996">
        <v>27</v>
      </c>
      <c r="J4996">
        <v>41</v>
      </c>
      <c r="K4996">
        <v>4231</v>
      </c>
      <c r="L4996">
        <v>25</v>
      </c>
      <c r="M4996">
        <v>36.6442846454201</v>
      </c>
    </row>
    <row r="4997" spans="1:13" hidden="1" outlineLevel="3" x14ac:dyDescent="0.2">
      <c r="A4997">
        <v>1987</v>
      </c>
      <c r="B4997">
        <v>65</v>
      </c>
      <c r="C4997" t="s">
        <v>6181</v>
      </c>
      <c r="D4997">
        <v>125</v>
      </c>
      <c r="E4997" t="s">
        <v>3959</v>
      </c>
      <c r="F4997" t="s">
        <v>6567</v>
      </c>
      <c r="G4997" t="s">
        <v>156</v>
      </c>
      <c r="H4997">
        <v>117</v>
      </c>
      <c r="I4997">
        <v>42</v>
      </c>
      <c r="J4997">
        <v>4</v>
      </c>
      <c r="K4997">
        <v>4231</v>
      </c>
      <c r="L4997">
        <v>25</v>
      </c>
      <c r="M4997">
        <v>35.946984357742302</v>
      </c>
    </row>
    <row r="4998" spans="1:13" hidden="1" outlineLevel="3" x14ac:dyDescent="0.2">
      <c r="A4998">
        <v>1987</v>
      </c>
      <c r="B4998">
        <v>75</v>
      </c>
      <c r="C4998" t="s">
        <v>6204</v>
      </c>
      <c r="D4998">
        <v>128</v>
      </c>
      <c r="E4998" t="s">
        <v>3959</v>
      </c>
      <c r="F4998" t="s">
        <v>6581</v>
      </c>
      <c r="G4998" t="s">
        <v>156</v>
      </c>
      <c r="H4998">
        <v>117</v>
      </c>
      <c r="I4998">
        <v>54</v>
      </c>
      <c r="J4998">
        <v>39</v>
      </c>
      <c r="K4998">
        <v>4231</v>
      </c>
      <c r="L4998">
        <v>25</v>
      </c>
      <c r="M4998">
        <v>35.883047217883501</v>
      </c>
    </row>
    <row r="4999" spans="1:13" outlineLevel="2" collapsed="1" x14ac:dyDescent="0.2">
      <c r="E4999" s="10" t="s">
        <v>13129</v>
      </c>
      <c r="M4999">
        <f>SUBTOTAL(1,M4992:M4998)</f>
        <v>36.241665429825957</v>
      </c>
    </row>
    <row r="5000" spans="1:13" hidden="1" outlineLevel="3" x14ac:dyDescent="0.2">
      <c r="A5000">
        <v>1987</v>
      </c>
      <c r="B5000">
        <v>11</v>
      </c>
      <c r="C5000" t="s">
        <v>5203</v>
      </c>
      <c r="D5000">
        <v>21</v>
      </c>
      <c r="E5000" t="s">
        <v>6494</v>
      </c>
      <c r="F5000" t="s">
        <v>6495</v>
      </c>
      <c r="G5000" t="s">
        <v>156</v>
      </c>
      <c r="H5000">
        <v>115</v>
      </c>
      <c r="I5000">
        <v>58</v>
      </c>
      <c r="J5000">
        <v>14</v>
      </c>
      <c r="K5000">
        <v>4231</v>
      </c>
      <c r="L5000">
        <v>25</v>
      </c>
      <c r="M5000">
        <v>36.483398563811697</v>
      </c>
    </row>
    <row r="5001" spans="1:13" hidden="1" outlineLevel="3" x14ac:dyDescent="0.2">
      <c r="A5001">
        <v>1987</v>
      </c>
      <c r="B5001">
        <v>51</v>
      </c>
      <c r="C5001" t="s">
        <v>6552</v>
      </c>
      <c r="D5001">
        <v>24</v>
      </c>
      <c r="E5001" t="s">
        <v>6494</v>
      </c>
      <c r="F5001" t="s">
        <v>6553</v>
      </c>
      <c r="G5001" t="s">
        <v>156</v>
      </c>
      <c r="H5001">
        <v>117</v>
      </c>
      <c r="I5001">
        <v>22</v>
      </c>
      <c r="J5001">
        <v>53</v>
      </c>
      <c r="K5001">
        <v>4231</v>
      </c>
      <c r="L5001">
        <v>25</v>
      </c>
      <c r="M5001">
        <v>36.044896384766602</v>
      </c>
    </row>
    <row r="5002" spans="1:13" hidden="1" outlineLevel="3" x14ac:dyDescent="0.2">
      <c r="A5002">
        <v>1987</v>
      </c>
      <c r="B5002">
        <v>71</v>
      </c>
      <c r="C5002" t="s">
        <v>6410</v>
      </c>
      <c r="D5002">
        <v>25</v>
      </c>
      <c r="E5002" t="s">
        <v>6494</v>
      </c>
      <c r="F5002" t="s">
        <v>6577</v>
      </c>
      <c r="G5002" t="s">
        <v>156</v>
      </c>
      <c r="H5002">
        <v>117</v>
      </c>
      <c r="I5002">
        <v>48</v>
      </c>
      <c r="J5002">
        <v>31</v>
      </c>
      <c r="K5002">
        <v>4231</v>
      </c>
      <c r="L5002">
        <v>25</v>
      </c>
      <c r="M5002">
        <v>35.914182843642301</v>
      </c>
    </row>
    <row r="5003" spans="1:13" hidden="1" outlineLevel="3" x14ac:dyDescent="0.2">
      <c r="A5003">
        <v>1987</v>
      </c>
      <c r="B5003">
        <v>76</v>
      </c>
      <c r="C5003" t="s">
        <v>5684</v>
      </c>
      <c r="D5003">
        <v>28</v>
      </c>
      <c r="E5003" t="s">
        <v>6494</v>
      </c>
      <c r="F5003" t="s">
        <v>6582</v>
      </c>
      <c r="G5003" t="s">
        <v>156</v>
      </c>
      <c r="H5003">
        <v>117</v>
      </c>
      <c r="I5003">
        <v>56</v>
      </c>
      <c r="J5003">
        <v>40</v>
      </c>
      <c r="K5003">
        <v>4231</v>
      </c>
      <c r="L5003">
        <v>25</v>
      </c>
      <c r="M5003">
        <v>35.872821479039096</v>
      </c>
    </row>
    <row r="5004" spans="1:13" hidden="1" outlineLevel="3" x14ac:dyDescent="0.2">
      <c r="A5004">
        <v>1987</v>
      </c>
      <c r="B5004">
        <v>93</v>
      </c>
      <c r="C5004" t="s">
        <v>6602</v>
      </c>
      <c r="D5004">
        <v>27</v>
      </c>
      <c r="E5004" t="s">
        <v>6494</v>
      </c>
      <c r="F5004" t="s">
        <v>3302</v>
      </c>
      <c r="G5004" t="s">
        <v>156</v>
      </c>
      <c r="H5004">
        <v>118</v>
      </c>
      <c r="I5004">
        <v>15</v>
      </c>
      <c r="J5004">
        <v>37</v>
      </c>
      <c r="K5004">
        <v>4231</v>
      </c>
      <c r="L5004">
        <v>25</v>
      </c>
      <c r="M5004">
        <v>35.777017266528397</v>
      </c>
    </row>
    <row r="5005" spans="1:13" hidden="1" outlineLevel="3" x14ac:dyDescent="0.2">
      <c r="A5005">
        <v>1987</v>
      </c>
      <c r="B5005">
        <v>121</v>
      </c>
      <c r="C5005" t="s">
        <v>5897</v>
      </c>
      <c r="D5005">
        <v>29</v>
      </c>
      <c r="E5005" t="s">
        <v>6494</v>
      </c>
      <c r="F5005" t="s">
        <v>6641</v>
      </c>
      <c r="G5005" t="s">
        <v>156</v>
      </c>
      <c r="H5005">
        <v>118</v>
      </c>
      <c r="I5005">
        <v>47</v>
      </c>
      <c r="J5005">
        <v>1</v>
      </c>
      <c r="K5005">
        <v>4231</v>
      </c>
      <c r="L5005">
        <v>25</v>
      </c>
      <c r="M5005">
        <v>35.619391938188201</v>
      </c>
    </row>
    <row r="5006" spans="1:13" outlineLevel="2" collapsed="1" x14ac:dyDescent="0.2">
      <c r="E5006" s="10" t="s">
        <v>13291</v>
      </c>
      <c r="M5006">
        <f>SUBTOTAL(1,M5000:M5005)</f>
        <v>35.951951412662709</v>
      </c>
    </row>
    <row r="5007" spans="1:13" hidden="1" outlineLevel="3" x14ac:dyDescent="0.2">
      <c r="A5007">
        <v>1987</v>
      </c>
      <c r="B5007">
        <v>26</v>
      </c>
      <c r="C5007" t="s">
        <v>6517</v>
      </c>
      <c r="D5007">
        <v>182</v>
      </c>
      <c r="E5007" t="s">
        <v>6372</v>
      </c>
      <c r="F5007" t="s">
        <v>6518</v>
      </c>
      <c r="G5007" t="s">
        <v>156</v>
      </c>
      <c r="H5007">
        <v>116</v>
      </c>
      <c r="I5007">
        <v>47</v>
      </c>
      <c r="J5007">
        <v>44</v>
      </c>
      <c r="K5007">
        <v>4231</v>
      </c>
      <c r="L5007">
        <v>25</v>
      </c>
      <c r="M5007">
        <v>36.2256935195403</v>
      </c>
    </row>
    <row r="5008" spans="1:13" hidden="1" outlineLevel="3" x14ac:dyDescent="0.2">
      <c r="A5008">
        <v>1987</v>
      </c>
      <c r="B5008">
        <v>115</v>
      </c>
      <c r="C5008" t="s">
        <v>6224</v>
      </c>
      <c r="D5008">
        <v>183</v>
      </c>
      <c r="E5008" t="s">
        <v>6372</v>
      </c>
      <c r="F5008" t="s">
        <v>6633</v>
      </c>
      <c r="G5008" t="s">
        <v>156</v>
      </c>
      <c r="H5008">
        <v>118</v>
      </c>
      <c r="I5008">
        <v>40</v>
      </c>
      <c r="J5008">
        <v>35</v>
      </c>
      <c r="K5008">
        <v>4231</v>
      </c>
      <c r="L5008">
        <v>25</v>
      </c>
      <c r="M5008">
        <v>35.651573489999599</v>
      </c>
    </row>
    <row r="5009" spans="1:13" hidden="1" outlineLevel="3" x14ac:dyDescent="0.2">
      <c r="A5009">
        <v>1987</v>
      </c>
      <c r="B5009">
        <v>126</v>
      </c>
      <c r="C5009" t="s">
        <v>6220</v>
      </c>
      <c r="D5009">
        <v>189</v>
      </c>
      <c r="E5009" t="s">
        <v>6372</v>
      </c>
      <c r="F5009" t="s">
        <v>6647</v>
      </c>
      <c r="G5009" t="s">
        <v>156</v>
      </c>
      <c r="H5009">
        <v>118</v>
      </c>
      <c r="I5009">
        <v>51</v>
      </c>
      <c r="J5009">
        <v>22</v>
      </c>
      <c r="K5009">
        <v>4231</v>
      </c>
      <c r="L5009">
        <v>25</v>
      </c>
      <c r="M5009">
        <v>35.597664776737503</v>
      </c>
    </row>
    <row r="5010" spans="1:13" hidden="1" outlineLevel="3" x14ac:dyDescent="0.2">
      <c r="A5010">
        <v>1987</v>
      </c>
      <c r="B5010">
        <v>131</v>
      </c>
      <c r="C5010" t="s">
        <v>6653</v>
      </c>
      <c r="D5010">
        <v>184</v>
      </c>
      <c r="E5010" t="s">
        <v>6372</v>
      </c>
      <c r="F5010" t="s">
        <v>6654</v>
      </c>
      <c r="G5010" t="s">
        <v>156</v>
      </c>
      <c r="H5010">
        <v>119</v>
      </c>
      <c r="I5010">
        <v>4</v>
      </c>
      <c r="J5010">
        <v>12</v>
      </c>
      <c r="K5010">
        <v>4231</v>
      </c>
      <c r="L5010">
        <v>25</v>
      </c>
      <c r="M5010">
        <v>35.533719660703703</v>
      </c>
    </row>
    <row r="5011" spans="1:13" hidden="1" outlineLevel="3" x14ac:dyDescent="0.2">
      <c r="A5011">
        <v>1987</v>
      </c>
      <c r="B5011">
        <v>132</v>
      </c>
      <c r="C5011" t="s">
        <v>6273</v>
      </c>
      <c r="D5011">
        <v>185</v>
      </c>
      <c r="E5011" t="s">
        <v>6372</v>
      </c>
      <c r="F5011" t="s">
        <v>6655</v>
      </c>
      <c r="G5011" t="s">
        <v>156</v>
      </c>
      <c r="H5011">
        <v>119</v>
      </c>
      <c r="I5011">
        <v>17</v>
      </c>
      <c r="J5011">
        <v>30</v>
      </c>
      <c r="K5011">
        <v>4231</v>
      </c>
      <c r="L5011">
        <v>25</v>
      </c>
      <c r="M5011">
        <v>35.467691232972399</v>
      </c>
    </row>
    <row r="5012" spans="1:13" outlineLevel="2" collapsed="1" x14ac:dyDescent="0.2">
      <c r="E5012" s="10" t="s">
        <v>13276</v>
      </c>
      <c r="M5012">
        <f>SUBTOTAL(1,M5007:M5011)</f>
        <v>35.695268535990706</v>
      </c>
    </row>
    <row r="5013" spans="1:13" hidden="1" outlineLevel="3" x14ac:dyDescent="0.2">
      <c r="A5013">
        <v>1987</v>
      </c>
      <c r="B5013">
        <v>28</v>
      </c>
      <c r="C5013" t="s">
        <v>6520</v>
      </c>
      <c r="D5013">
        <v>179</v>
      </c>
      <c r="E5013" t="s">
        <v>6521</v>
      </c>
      <c r="F5013" t="s">
        <v>6522</v>
      </c>
      <c r="G5013" t="s">
        <v>156</v>
      </c>
      <c r="H5013">
        <v>116</v>
      </c>
      <c r="I5013">
        <v>48</v>
      </c>
      <c r="J5013">
        <v>39</v>
      </c>
      <c r="K5013">
        <v>4231</v>
      </c>
      <c r="L5013">
        <v>25</v>
      </c>
      <c r="M5013">
        <v>36.220955533519202</v>
      </c>
    </row>
    <row r="5014" spans="1:13" hidden="1" outlineLevel="3" x14ac:dyDescent="0.2">
      <c r="A5014">
        <v>1987</v>
      </c>
      <c r="B5014">
        <v>64</v>
      </c>
      <c r="C5014" t="s">
        <v>6415</v>
      </c>
      <c r="D5014">
        <v>173</v>
      </c>
      <c r="E5014" t="s">
        <v>6521</v>
      </c>
      <c r="F5014" t="s">
        <v>6566</v>
      </c>
      <c r="G5014" t="s">
        <v>156</v>
      </c>
      <c r="H5014">
        <v>117</v>
      </c>
      <c r="I5014">
        <v>41</v>
      </c>
      <c r="J5014">
        <v>9</v>
      </c>
      <c r="K5014">
        <v>4231</v>
      </c>
      <c r="L5014">
        <v>25</v>
      </c>
      <c r="M5014">
        <v>35.951650935045897</v>
      </c>
    </row>
    <row r="5015" spans="1:13" hidden="1" outlineLevel="3" x14ac:dyDescent="0.2">
      <c r="A5015">
        <v>1987</v>
      </c>
      <c r="B5015">
        <v>86</v>
      </c>
      <c r="C5015" t="s">
        <v>6594</v>
      </c>
      <c r="D5015">
        <v>172</v>
      </c>
      <c r="E5015" t="s">
        <v>6521</v>
      </c>
      <c r="F5015" t="s">
        <v>6595</v>
      </c>
      <c r="G5015" t="s">
        <v>156</v>
      </c>
      <c r="H5015">
        <v>118</v>
      </c>
      <c r="I5015">
        <v>9</v>
      </c>
      <c r="J5015">
        <v>18</v>
      </c>
      <c r="K5015">
        <v>4231</v>
      </c>
      <c r="L5015">
        <v>25</v>
      </c>
      <c r="M5015">
        <v>35.808895095425498</v>
      </c>
    </row>
    <row r="5016" spans="1:13" hidden="1" outlineLevel="3" x14ac:dyDescent="0.2">
      <c r="A5016">
        <v>1987</v>
      </c>
      <c r="B5016">
        <v>100</v>
      </c>
      <c r="C5016" t="s">
        <v>5862</v>
      </c>
      <c r="D5016">
        <v>178</v>
      </c>
      <c r="E5016" t="s">
        <v>6521</v>
      </c>
      <c r="F5016" t="s">
        <v>6610</v>
      </c>
      <c r="G5016" t="s">
        <v>156</v>
      </c>
      <c r="H5016">
        <v>118</v>
      </c>
      <c r="I5016">
        <v>22</v>
      </c>
      <c r="J5016">
        <v>44</v>
      </c>
      <c r="K5016">
        <v>4231</v>
      </c>
      <c r="L5016">
        <v>25</v>
      </c>
      <c r="M5016">
        <v>35.741170065983901</v>
      </c>
    </row>
    <row r="5017" spans="1:13" outlineLevel="2" collapsed="1" x14ac:dyDescent="0.2">
      <c r="E5017" s="10" t="s">
        <v>13292</v>
      </c>
      <c r="M5017">
        <f>SUBTOTAL(1,M5013:M5016)</f>
        <v>35.930667907493628</v>
      </c>
    </row>
    <row r="5018" spans="1:13" hidden="1" outlineLevel="3" x14ac:dyDescent="0.2">
      <c r="A5018">
        <v>1987</v>
      </c>
      <c r="B5018">
        <v>19</v>
      </c>
      <c r="C5018" t="s">
        <v>5818</v>
      </c>
      <c r="D5018">
        <v>155</v>
      </c>
      <c r="E5018" t="s">
        <v>6506</v>
      </c>
      <c r="F5018" t="s">
        <v>6507</v>
      </c>
      <c r="G5018" t="s">
        <v>156</v>
      </c>
      <c r="H5018">
        <v>116</v>
      </c>
      <c r="I5018">
        <v>18</v>
      </c>
      <c r="J5018">
        <v>29</v>
      </c>
      <c r="K5018">
        <v>4231</v>
      </c>
      <c r="L5018">
        <v>25</v>
      </c>
      <c r="M5018">
        <v>36.377531889689401</v>
      </c>
    </row>
    <row r="5019" spans="1:13" hidden="1" outlineLevel="3" x14ac:dyDescent="0.2">
      <c r="A5019">
        <v>1987</v>
      </c>
      <c r="B5019">
        <v>21</v>
      </c>
      <c r="C5019" t="s">
        <v>6510</v>
      </c>
      <c r="D5019">
        <v>152</v>
      </c>
      <c r="E5019" t="s">
        <v>6506</v>
      </c>
      <c r="F5019" t="s">
        <v>6511</v>
      </c>
      <c r="G5019" t="s">
        <v>156</v>
      </c>
      <c r="H5019">
        <v>116</v>
      </c>
      <c r="I5019">
        <v>21</v>
      </c>
      <c r="J5019">
        <v>17</v>
      </c>
      <c r="K5019">
        <v>4231</v>
      </c>
      <c r="L5019">
        <v>25</v>
      </c>
      <c r="M5019">
        <v>36.362941865989299</v>
      </c>
    </row>
    <row r="5020" spans="1:13" hidden="1" outlineLevel="3" x14ac:dyDescent="0.2">
      <c r="A5020">
        <v>1987</v>
      </c>
      <c r="B5020">
        <v>27</v>
      </c>
      <c r="C5020" t="s">
        <v>5457</v>
      </c>
      <c r="D5020">
        <v>151</v>
      </c>
      <c r="E5020" t="s">
        <v>6506</v>
      </c>
      <c r="F5020" t="s">
        <v>6519</v>
      </c>
      <c r="G5020" t="s">
        <v>156</v>
      </c>
      <c r="H5020">
        <v>116</v>
      </c>
      <c r="I5020">
        <v>48</v>
      </c>
      <c r="J5020">
        <v>25</v>
      </c>
      <c r="K5020">
        <v>4231</v>
      </c>
      <c r="L5020">
        <v>25</v>
      </c>
      <c r="M5020">
        <v>36.222161448734198</v>
      </c>
    </row>
    <row r="5021" spans="1:13" hidden="1" outlineLevel="3" x14ac:dyDescent="0.2">
      <c r="A5021">
        <v>1987</v>
      </c>
      <c r="B5021">
        <v>56</v>
      </c>
      <c r="C5021" t="s">
        <v>6426</v>
      </c>
      <c r="D5021">
        <v>158</v>
      </c>
      <c r="E5021" t="s">
        <v>6506</v>
      </c>
      <c r="F5021" t="s">
        <v>6559</v>
      </c>
      <c r="G5021" t="s">
        <v>156</v>
      </c>
      <c r="H5021">
        <v>117</v>
      </c>
      <c r="I5021">
        <v>27</v>
      </c>
      <c r="J5021">
        <v>28</v>
      </c>
      <c r="K5021">
        <v>4231</v>
      </c>
      <c r="L5021">
        <v>25</v>
      </c>
      <c r="M5021">
        <v>36.021454517935503</v>
      </c>
    </row>
    <row r="5022" spans="1:13" hidden="1" outlineLevel="3" x14ac:dyDescent="0.2">
      <c r="A5022">
        <v>1987</v>
      </c>
      <c r="B5022">
        <v>61</v>
      </c>
      <c r="C5022" t="s">
        <v>5515</v>
      </c>
      <c r="D5022">
        <v>156</v>
      </c>
      <c r="E5022" t="s">
        <v>6506</v>
      </c>
      <c r="F5022" t="s">
        <v>6563</v>
      </c>
      <c r="G5022" t="s">
        <v>156</v>
      </c>
      <c r="H5022">
        <v>117</v>
      </c>
      <c r="I5022">
        <v>33</v>
      </c>
      <c r="J5022">
        <v>28</v>
      </c>
      <c r="K5022">
        <v>4231</v>
      </c>
      <c r="L5022">
        <v>25</v>
      </c>
      <c r="M5022">
        <v>35.990813028109102</v>
      </c>
    </row>
    <row r="5023" spans="1:13" hidden="1" outlineLevel="3" x14ac:dyDescent="0.2">
      <c r="A5023">
        <v>1987</v>
      </c>
      <c r="B5023">
        <v>84</v>
      </c>
      <c r="C5023" t="s">
        <v>6591</v>
      </c>
      <c r="D5023">
        <v>159</v>
      </c>
      <c r="E5023" t="s">
        <v>6506</v>
      </c>
      <c r="F5023" t="s">
        <v>6592</v>
      </c>
      <c r="G5023" t="s">
        <v>156</v>
      </c>
      <c r="H5023">
        <v>118</v>
      </c>
      <c r="I5023">
        <v>7</v>
      </c>
      <c r="J5023">
        <v>16</v>
      </c>
      <c r="K5023">
        <v>4231</v>
      </c>
      <c r="L5023">
        <v>25</v>
      </c>
      <c r="M5023">
        <v>35.819168649879103</v>
      </c>
    </row>
    <row r="5024" spans="1:13" hidden="1" outlineLevel="3" x14ac:dyDescent="0.2">
      <c r="A5024">
        <v>1987</v>
      </c>
      <c r="B5024">
        <v>91</v>
      </c>
      <c r="C5024" t="s">
        <v>5498</v>
      </c>
      <c r="D5024">
        <v>153</v>
      </c>
      <c r="E5024" t="s">
        <v>6506</v>
      </c>
      <c r="F5024" t="s">
        <v>6600</v>
      </c>
      <c r="G5024" t="s">
        <v>156</v>
      </c>
      <c r="H5024">
        <v>118</v>
      </c>
      <c r="I5024">
        <v>11</v>
      </c>
      <c r="J5024">
        <v>25</v>
      </c>
      <c r="K5024">
        <v>4231</v>
      </c>
      <c r="L5024">
        <v>25</v>
      </c>
      <c r="M5024">
        <v>35.798206752294398</v>
      </c>
    </row>
    <row r="5025" spans="1:13" hidden="1" outlineLevel="3" x14ac:dyDescent="0.2">
      <c r="A5025">
        <v>1987</v>
      </c>
      <c r="B5025">
        <v>95</v>
      </c>
      <c r="C5025" t="s">
        <v>5039</v>
      </c>
      <c r="D5025">
        <v>154</v>
      </c>
      <c r="E5025" t="s">
        <v>6506</v>
      </c>
      <c r="F5025" t="s">
        <v>6605</v>
      </c>
      <c r="G5025" t="s">
        <v>156</v>
      </c>
      <c r="H5025">
        <v>118</v>
      </c>
      <c r="I5025">
        <v>18</v>
      </c>
      <c r="J5025">
        <v>50</v>
      </c>
      <c r="K5025">
        <v>4231</v>
      </c>
      <c r="L5025">
        <v>25</v>
      </c>
      <c r="M5025">
        <v>35.760805766205699</v>
      </c>
    </row>
    <row r="5026" spans="1:13" outlineLevel="2" collapsed="1" x14ac:dyDescent="0.2">
      <c r="E5026" s="10" t="s">
        <v>13293</v>
      </c>
      <c r="M5026">
        <f>SUBTOTAL(1,M5018:M5025)</f>
        <v>36.044135489854582</v>
      </c>
    </row>
    <row r="5027" spans="1:13" hidden="1" outlineLevel="3" x14ac:dyDescent="0.2">
      <c r="A5027">
        <v>1987</v>
      </c>
      <c r="B5027">
        <v>2</v>
      </c>
      <c r="C5027" t="s">
        <v>5820</v>
      </c>
      <c r="D5027">
        <v>51</v>
      </c>
      <c r="E5027" t="s">
        <v>6311</v>
      </c>
      <c r="F5027" t="s">
        <v>6482</v>
      </c>
      <c r="G5027" t="s">
        <v>156</v>
      </c>
      <c r="H5027">
        <v>115</v>
      </c>
      <c r="I5027">
        <v>28</v>
      </c>
      <c r="J5027">
        <v>22</v>
      </c>
      <c r="K5027">
        <v>4231</v>
      </c>
      <c r="L5027">
        <v>25</v>
      </c>
      <c r="M5027">
        <v>36.640670480295903</v>
      </c>
    </row>
    <row r="5028" spans="1:13" hidden="1" outlineLevel="3" x14ac:dyDescent="0.2">
      <c r="A5028">
        <v>1987</v>
      </c>
      <c r="B5028">
        <v>43</v>
      </c>
      <c r="C5028" t="s">
        <v>5989</v>
      </c>
      <c r="D5028">
        <v>53</v>
      </c>
      <c r="E5028" t="s">
        <v>6311</v>
      </c>
      <c r="F5028" t="s">
        <v>6540</v>
      </c>
      <c r="G5028" t="s">
        <v>156</v>
      </c>
      <c r="H5028">
        <v>117</v>
      </c>
      <c r="I5028">
        <v>6</v>
      </c>
      <c r="J5028">
        <v>9</v>
      </c>
      <c r="K5028">
        <v>4231</v>
      </c>
      <c r="L5028">
        <v>25</v>
      </c>
      <c r="M5028">
        <v>36.130740163531897</v>
      </c>
    </row>
    <row r="5029" spans="1:13" hidden="1" outlineLevel="3" x14ac:dyDescent="0.2">
      <c r="A5029">
        <v>1987</v>
      </c>
      <c r="B5029">
        <v>45</v>
      </c>
      <c r="C5029" t="s">
        <v>6338</v>
      </c>
      <c r="D5029">
        <v>57</v>
      </c>
      <c r="E5029" t="s">
        <v>6311</v>
      </c>
      <c r="F5029" t="s">
        <v>6542</v>
      </c>
      <c r="G5029" t="s">
        <v>156</v>
      </c>
      <c r="H5029">
        <v>117</v>
      </c>
      <c r="I5029">
        <v>9</v>
      </c>
      <c r="J5029">
        <v>32</v>
      </c>
      <c r="K5029">
        <v>4231</v>
      </c>
      <c r="L5029">
        <v>25</v>
      </c>
      <c r="M5029">
        <v>36.113350340942397</v>
      </c>
    </row>
    <row r="5030" spans="1:13" hidden="1" outlineLevel="3" x14ac:dyDescent="0.2">
      <c r="A5030">
        <v>1987</v>
      </c>
      <c r="B5030">
        <v>48</v>
      </c>
      <c r="C5030" t="s">
        <v>6546</v>
      </c>
      <c r="D5030">
        <v>58</v>
      </c>
      <c r="E5030" t="s">
        <v>6311</v>
      </c>
      <c r="F5030" t="s">
        <v>6547</v>
      </c>
      <c r="G5030" t="s">
        <v>156</v>
      </c>
      <c r="H5030">
        <v>117</v>
      </c>
      <c r="I5030">
        <v>20</v>
      </c>
      <c r="J5030">
        <v>47</v>
      </c>
      <c r="K5030">
        <v>4231</v>
      </c>
      <c r="L5030">
        <v>25</v>
      </c>
      <c r="M5030">
        <v>36.055647217283997</v>
      </c>
    </row>
    <row r="5031" spans="1:13" hidden="1" outlineLevel="3" x14ac:dyDescent="0.2">
      <c r="A5031">
        <v>1987</v>
      </c>
      <c r="B5031">
        <v>89</v>
      </c>
      <c r="C5031" t="s">
        <v>4663</v>
      </c>
      <c r="D5031">
        <v>52</v>
      </c>
      <c r="E5031" t="s">
        <v>6311</v>
      </c>
      <c r="F5031" t="s">
        <v>6598</v>
      </c>
      <c r="G5031" t="s">
        <v>156</v>
      </c>
      <c r="H5031">
        <v>118</v>
      </c>
      <c r="I5031">
        <v>10</v>
      </c>
      <c r="J5031">
        <v>49</v>
      </c>
      <c r="K5031">
        <v>4231</v>
      </c>
      <c r="L5031">
        <v>25</v>
      </c>
      <c r="M5031">
        <v>35.8012358708094</v>
      </c>
    </row>
    <row r="5032" spans="1:13" hidden="1" outlineLevel="3" x14ac:dyDescent="0.2">
      <c r="A5032">
        <v>1987</v>
      </c>
      <c r="B5032">
        <v>99</v>
      </c>
      <c r="C5032" t="s">
        <v>6438</v>
      </c>
      <c r="D5032">
        <v>54</v>
      </c>
      <c r="E5032" t="s">
        <v>6311</v>
      </c>
      <c r="F5032" t="s">
        <v>6609</v>
      </c>
      <c r="G5032" t="s">
        <v>156</v>
      </c>
      <c r="H5032">
        <v>118</v>
      </c>
      <c r="I5032">
        <v>21</v>
      </c>
      <c r="J5032">
        <v>46</v>
      </c>
      <c r="K5032">
        <v>4231</v>
      </c>
      <c r="L5032">
        <v>25</v>
      </c>
      <c r="M5032">
        <v>35.746035024148902</v>
      </c>
    </row>
    <row r="5033" spans="1:13" hidden="1" outlineLevel="3" x14ac:dyDescent="0.2">
      <c r="A5033">
        <v>1987</v>
      </c>
      <c r="B5033">
        <v>105</v>
      </c>
      <c r="C5033" t="s">
        <v>5757</v>
      </c>
      <c r="D5033">
        <v>59</v>
      </c>
      <c r="E5033" t="s">
        <v>6311</v>
      </c>
      <c r="F5033" t="s">
        <v>6617</v>
      </c>
      <c r="G5033" t="s">
        <v>156</v>
      </c>
      <c r="H5033">
        <v>118</v>
      </c>
      <c r="I5033">
        <v>27</v>
      </c>
      <c r="J5033">
        <v>26</v>
      </c>
      <c r="K5033">
        <v>4231</v>
      </c>
      <c r="L5033">
        <v>25</v>
      </c>
      <c r="M5033">
        <v>35.717535162716899</v>
      </c>
    </row>
    <row r="5034" spans="1:13" outlineLevel="2" collapsed="1" x14ac:dyDescent="0.2">
      <c r="E5034" s="10" t="s">
        <v>13280</v>
      </c>
      <c r="M5034">
        <f>SUBTOTAL(1,M5027:M5033)</f>
        <v>36.029316322818481</v>
      </c>
    </row>
    <row r="5035" spans="1:13" hidden="1" outlineLevel="3" x14ac:dyDescent="0.2">
      <c r="A5035">
        <v>1987</v>
      </c>
      <c r="B5035">
        <v>79</v>
      </c>
      <c r="C5035" t="s">
        <v>5710</v>
      </c>
      <c r="D5035">
        <v>74</v>
      </c>
      <c r="E5035" t="s">
        <v>6585</v>
      </c>
      <c r="F5035" t="s">
        <v>6586</v>
      </c>
      <c r="G5035" t="s">
        <v>156</v>
      </c>
      <c r="H5035">
        <v>117</v>
      </c>
      <c r="I5035">
        <v>58</v>
      </c>
      <c r="J5035">
        <v>42</v>
      </c>
      <c r="K5035">
        <v>4231</v>
      </c>
      <c r="L5035">
        <v>25</v>
      </c>
      <c r="M5035">
        <v>35.862517128851302</v>
      </c>
    </row>
    <row r="5036" spans="1:13" hidden="1" outlineLevel="3" x14ac:dyDescent="0.2">
      <c r="A5036">
        <v>1987</v>
      </c>
      <c r="B5036">
        <v>83</v>
      </c>
      <c r="C5036" t="s">
        <v>6005</v>
      </c>
      <c r="D5036">
        <v>75</v>
      </c>
      <c r="E5036" t="s">
        <v>6585</v>
      </c>
      <c r="F5036" t="s">
        <v>6590</v>
      </c>
      <c r="G5036" t="s">
        <v>156</v>
      </c>
      <c r="H5036">
        <v>118</v>
      </c>
      <c r="I5036">
        <v>3</v>
      </c>
      <c r="J5036">
        <v>53</v>
      </c>
      <c r="K5036">
        <v>4231</v>
      </c>
      <c r="L5036">
        <v>25</v>
      </c>
      <c r="M5036">
        <v>35.836276242079997</v>
      </c>
    </row>
    <row r="5037" spans="1:13" hidden="1" outlineLevel="3" x14ac:dyDescent="0.2">
      <c r="A5037">
        <v>1987</v>
      </c>
      <c r="B5037">
        <v>94</v>
      </c>
      <c r="C5037" t="s">
        <v>6603</v>
      </c>
      <c r="D5037">
        <v>79</v>
      </c>
      <c r="E5037" t="s">
        <v>6585</v>
      </c>
      <c r="F5037" t="s">
        <v>6604</v>
      </c>
      <c r="G5037" t="s">
        <v>156</v>
      </c>
      <c r="H5037">
        <v>118</v>
      </c>
      <c r="I5037">
        <v>16</v>
      </c>
      <c r="J5037">
        <v>21</v>
      </c>
      <c r="K5037">
        <v>4231</v>
      </c>
      <c r="L5037">
        <v>25</v>
      </c>
      <c r="M5037">
        <v>35.773320087087001</v>
      </c>
    </row>
    <row r="5038" spans="1:13" hidden="1" outlineLevel="3" x14ac:dyDescent="0.2">
      <c r="A5038">
        <v>1987</v>
      </c>
      <c r="B5038">
        <v>97</v>
      </c>
      <c r="C5038" t="s">
        <v>6606</v>
      </c>
      <c r="D5038">
        <v>78</v>
      </c>
      <c r="E5038" t="s">
        <v>6585</v>
      </c>
      <c r="F5038" t="s">
        <v>6607</v>
      </c>
      <c r="G5038" t="s">
        <v>156</v>
      </c>
      <c r="H5038">
        <v>118</v>
      </c>
      <c r="I5038">
        <v>20</v>
      </c>
      <c r="J5038">
        <v>53</v>
      </c>
      <c r="K5038">
        <v>4231</v>
      </c>
      <c r="L5038">
        <v>25</v>
      </c>
      <c r="M5038">
        <v>35.750481747576003</v>
      </c>
    </row>
    <row r="5039" spans="1:13" hidden="1" outlineLevel="3" x14ac:dyDescent="0.2">
      <c r="A5039">
        <v>1987</v>
      </c>
      <c r="B5039">
        <v>108</v>
      </c>
      <c r="C5039" t="s">
        <v>5875</v>
      </c>
      <c r="D5039">
        <v>77</v>
      </c>
      <c r="E5039" t="s">
        <v>6585</v>
      </c>
      <c r="F5039" t="s">
        <v>6622</v>
      </c>
      <c r="G5039" t="s">
        <v>156</v>
      </c>
      <c r="H5039">
        <v>118</v>
      </c>
      <c r="I5039">
        <v>31</v>
      </c>
      <c r="J5039">
        <v>51</v>
      </c>
      <c r="K5039">
        <v>4231</v>
      </c>
      <c r="L5039">
        <v>25</v>
      </c>
      <c r="M5039">
        <v>35.695353529672303</v>
      </c>
    </row>
    <row r="5040" spans="1:13" outlineLevel="2" collapsed="1" x14ac:dyDescent="0.2">
      <c r="E5040" s="10" t="s">
        <v>13294</v>
      </c>
      <c r="M5040">
        <f>SUBTOTAL(1,M5035:M5039)</f>
        <v>35.78358974705332</v>
      </c>
    </row>
    <row r="5041" spans="1:13" hidden="1" outlineLevel="3" x14ac:dyDescent="0.2">
      <c r="A5041">
        <v>1987</v>
      </c>
      <c r="B5041">
        <v>32</v>
      </c>
      <c r="C5041" t="s">
        <v>5972</v>
      </c>
      <c r="D5041">
        <v>106</v>
      </c>
      <c r="E5041" t="s">
        <v>6322</v>
      </c>
      <c r="F5041" t="s">
        <v>6527</v>
      </c>
      <c r="G5041" t="s">
        <v>156</v>
      </c>
      <c r="H5041">
        <v>116</v>
      </c>
      <c r="I5041">
        <v>54</v>
      </c>
      <c r="J5041">
        <v>30</v>
      </c>
      <c r="K5041">
        <v>4231</v>
      </c>
      <c r="L5041">
        <v>25</v>
      </c>
      <c r="M5041">
        <v>36.190747736830801</v>
      </c>
    </row>
    <row r="5042" spans="1:13" hidden="1" outlineLevel="3" x14ac:dyDescent="0.2">
      <c r="A5042">
        <v>1987</v>
      </c>
      <c r="B5042">
        <v>60</v>
      </c>
      <c r="C5042" t="s">
        <v>5031</v>
      </c>
      <c r="D5042">
        <v>108</v>
      </c>
      <c r="E5042" t="s">
        <v>6322</v>
      </c>
      <c r="F5042" t="s">
        <v>6562</v>
      </c>
      <c r="G5042" t="s">
        <v>156</v>
      </c>
      <c r="H5042">
        <v>117</v>
      </c>
      <c r="I5042">
        <v>32</v>
      </c>
      <c r="J5042">
        <v>21</v>
      </c>
      <c r="K5042">
        <v>4231</v>
      </c>
      <c r="L5042">
        <v>25</v>
      </c>
      <c r="M5042">
        <v>35.996511801030799</v>
      </c>
    </row>
    <row r="5043" spans="1:13" hidden="1" outlineLevel="3" x14ac:dyDescent="0.2">
      <c r="A5043">
        <v>1987</v>
      </c>
      <c r="B5043">
        <v>77</v>
      </c>
      <c r="C5043" t="s">
        <v>5715</v>
      </c>
      <c r="D5043">
        <v>107</v>
      </c>
      <c r="E5043" t="s">
        <v>6322</v>
      </c>
      <c r="F5043" t="s">
        <v>6583</v>
      </c>
      <c r="G5043" t="s">
        <v>156</v>
      </c>
      <c r="H5043">
        <v>117</v>
      </c>
      <c r="I5043">
        <v>57</v>
      </c>
      <c r="J5043">
        <v>48</v>
      </c>
      <c r="K5043">
        <v>4231</v>
      </c>
      <c r="L5043">
        <v>25</v>
      </c>
      <c r="M5043">
        <v>35.8670773404165</v>
      </c>
    </row>
    <row r="5044" spans="1:13" hidden="1" outlineLevel="3" x14ac:dyDescent="0.2">
      <c r="A5044">
        <v>1987</v>
      </c>
      <c r="B5044">
        <v>123</v>
      </c>
      <c r="C5044" t="s">
        <v>5778</v>
      </c>
      <c r="D5044">
        <v>102</v>
      </c>
      <c r="E5044" t="s">
        <v>6322</v>
      </c>
      <c r="F5044" t="s">
        <v>6644</v>
      </c>
      <c r="G5044" t="s">
        <v>156</v>
      </c>
      <c r="H5044">
        <v>118</v>
      </c>
      <c r="I5044">
        <v>49</v>
      </c>
      <c r="J5044">
        <v>0</v>
      </c>
      <c r="K5044">
        <v>4231</v>
      </c>
      <c r="L5044">
        <v>25</v>
      </c>
      <c r="M5044">
        <v>35.609482395847898</v>
      </c>
    </row>
    <row r="5045" spans="1:13" outlineLevel="2" collapsed="1" x14ac:dyDescent="0.2">
      <c r="E5045" s="10" t="s">
        <v>13283</v>
      </c>
      <c r="M5045">
        <f>SUBTOTAL(1,M5041:M5044)</f>
        <v>35.915954818531496</v>
      </c>
    </row>
    <row r="5046" spans="1:13" hidden="1" outlineLevel="3" x14ac:dyDescent="0.2">
      <c r="A5046">
        <v>1987</v>
      </c>
      <c r="B5046">
        <v>29</v>
      </c>
      <c r="C5046" t="s">
        <v>6523</v>
      </c>
      <c r="D5046">
        <v>206</v>
      </c>
      <c r="E5046" t="s">
        <v>6524</v>
      </c>
      <c r="F5046" t="s">
        <v>4634</v>
      </c>
      <c r="G5046" t="s">
        <v>156</v>
      </c>
      <c r="H5046">
        <v>116</v>
      </c>
      <c r="I5046">
        <v>48</v>
      </c>
      <c r="J5046">
        <v>55</v>
      </c>
      <c r="K5046">
        <v>4231</v>
      </c>
      <c r="L5046">
        <v>25</v>
      </c>
      <c r="M5046">
        <v>36.219577443018999</v>
      </c>
    </row>
    <row r="5047" spans="1:13" hidden="1" outlineLevel="3" x14ac:dyDescent="0.2">
      <c r="A5047">
        <v>1987</v>
      </c>
      <c r="B5047">
        <v>110</v>
      </c>
      <c r="C5047" t="s">
        <v>6625</v>
      </c>
      <c r="D5047">
        <v>207</v>
      </c>
      <c r="E5047" t="s">
        <v>6524</v>
      </c>
      <c r="F5047" t="s">
        <v>6626</v>
      </c>
      <c r="G5047" t="s">
        <v>156</v>
      </c>
      <c r="H5047">
        <v>118</v>
      </c>
      <c r="I5047">
        <v>35</v>
      </c>
      <c r="J5047">
        <v>55</v>
      </c>
      <c r="K5047">
        <v>4231</v>
      </c>
      <c r="L5047">
        <v>25</v>
      </c>
      <c r="M5047">
        <v>35.674954034968501</v>
      </c>
    </row>
    <row r="5048" spans="1:13" hidden="1" outlineLevel="3" x14ac:dyDescent="0.2">
      <c r="A5048">
        <v>1987</v>
      </c>
      <c r="B5048">
        <v>116</v>
      </c>
      <c r="C5048" t="s">
        <v>6246</v>
      </c>
      <c r="D5048">
        <v>205</v>
      </c>
      <c r="E5048" t="s">
        <v>6524</v>
      </c>
      <c r="F5048" t="s">
        <v>6634</v>
      </c>
      <c r="G5048" t="s">
        <v>156</v>
      </c>
      <c r="H5048">
        <v>118</v>
      </c>
      <c r="I5048">
        <v>42</v>
      </c>
      <c r="J5048">
        <v>27</v>
      </c>
      <c r="K5048">
        <v>4231</v>
      </c>
      <c r="L5048">
        <v>25</v>
      </c>
      <c r="M5048">
        <v>35.6422298506834</v>
      </c>
    </row>
    <row r="5049" spans="1:13" hidden="1" outlineLevel="3" x14ac:dyDescent="0.2">
      <c r="A5049">
        <v>1987</v>
      </c>
      <c r="B5049">
        <v>122</v>
      </c>
      <c r="C5049" t="s">
        <v>6642</v>
      </c>
      <c r="D5049">
        <v>204</v>
      </c>
      <c r="E5049" t="s">
        <v>6524</v>
      </c>
      <c r="F5049" t="s">
        <v>6643</v>
      </c>
      <c r="G5049" t="s">
        <v>156</v>
      </c>
      <c r="H5049">
        <v>118</v>
      </c>
      <c r="I5049">
        <v>47</v>
      </c>
      <c r="J5049">
        <v>19</v>
      </c>
      <c r="K5049">
        <v>4231</v>
      </c>
      <c r="L5049">
        <v>25</v>
      </c>
      <c r="M5049">
        <v>35.6178926618011</v>
      </c>
    </row>
    <row r="5050" spans="1:13" hidden="1" outlineLevel="3" x14ac:dyDescent="0.2">
      <c r="A5050">
        <v>1987</v>
      </c>
      <c r="B5050">
        <v>125</v>
      </c>
      <c r="C5050" t="s">
        <v>6645</v>
      </c>
      <c r="D5050">
        <v>209</v>
      </c>
      <c r="E5050" t="s">
        <v>6524</v>
      </c>
      <c r="F5050" t="s">
        <v>6646</v>
      </c>
      <c r="G5050" t="s">
        <v>156</v>
      </c>
      <c r="H5050">
        <v>118</v>
      </c>
      <c r="I5050">
        <v>50</v>
      </c>
      <c r="J5050">
        <v>47</v>
      </c>
      <c r="K5050">
        <v>4231</v>
      </c>
      <c r="L5050">
        <v>25</v>
      </c>
      <c r="M5050">
        <v>35.600576841721399</v>
      </c>
    </row>
    <row r="5051" spans="1:13" outlineLevel="2" collapsed="1" x14ac:dyDescent="0.2">
      <c r="E5051" s="10" t="s">
        <v>13295</v>
      </c>
      <c r="M5051">
        <f>SUBTOTAL(1,M5046:M5050)</f>
        <v>35.751046166438684</v>
      </c>
    </row>
    <row r="5052" spans="1:13" hidden="1" outlineLevel="3" x14ac:dyDescent="0.2">
      <c r="A5052">
        <v>1987</v>
      </c>
      <c r="B5052">
        <v>24</v>
      </c>
      <c r="C5052" t="s">
        <v>6513</v>
      </c>
      <c r="D5052">
        <v>94</v>
      </c>
      <c r="E5052" t="s">
        <v>6514</v>
      </c>
      <c r="F5052" t="s">
        <v>6515</v>
      </c>
      <c r="G5052" t="s">
        <v>156</v>
      </c>
      <c r="H5052">
        <v>116</v>
      </c>
      <c r="I5052">
        <v>41</v>
      </c>
      <c r="J5052">
        <v>52</v>
      </c>
      <c r="K5052">
        <v>4231</v>
      </c>
      <c r="L5052">
        <v>25</v>
      </c>
      <c r="M5052">
        <v>36.256046006779101</v>
      </c>
    </row>
    <row r="5053" spans="1:13" hidden="1" outlineLevel="3" x14ac:dyDescent="0.2">
      <c r="A5053">
        <v>1987</v>
      </c>
      <c r="B5053">
        <v>63</v>
      </c>
      <c r="C5053" t="s">
        <v>6257</v>
      </c>
      <c r="D5053">
        <v>97</v>
      </c>
      <c r="E5053" t="s">
        <v>6514</v>
      </c>
      <c r="F5053" t="s">
        <v>6565</v>
      </c>
      <c r="G5053" t="s">
        <v>156</v>
      </c>
      <c r="H5053">
        <v>117</v>
      </c>
      <c r="I5053">
        <v>33</v>
      </c>
      <c r="J5053">
        <v>49</v>
      </c>
      <c r="K5053">
        <v>4231</v>
      </c>
      <c r="L5053">
        <v>25</v>
      </c>
      <c r="M5053">
        <v>35.989027216944002</v>
      </c>
    </row>
    <row r="5054" spans="1:13" outlineLevel="2" collapsed="1" x14ac:dyDescent="0.2">
      <c r="E5054" s="10" t="s">
        <v>13296</v>
      </c>
      <c r="M5054">
        <f>SUBTOTAL(1,M5052:M5053)</f>
        <v>36.122536611861548</v>
      </c>
    </row>
    <row r="5055" spans="1:13" hidden="1" outlineLevel="3" x14ac:dyDescent="0.2">
      <c r="A5055">
        <v>1987</v>
      </c>
      <c r="B5055">
        <v>9</v>
      </c>
      <c r="C5055" t="s">
        <v>6457</v>
      </c>
      <c r="D5055">
        <v>192</v>
      </c>
      <c r="E5055" t="s">
        <v>6390</v>
      </c>
      <c r="F5055" t="s">
        <v>6491</v>
      </c>
      <c r="G5055" t="s">
        <v>156</v>
      </c>
      <c r="H5055">
        <v>115</v>
      </c>
      <c r="I5055">
        <v>49</v>
      </c>
      <c r="J5055">
        <v>31</v>
      </c>
      <c r="K5055">
        <v>4231</v>
      </c>
      <c r="L5055">
        <v>25</v>
      </c>
      <c r="M5055">
        <v>36.529159102191699</v>
      </c>
    </row>
    <row r="5056" spans="1:13" hidden="1" outlineLevel="3" x14ac:dyDescent="0.2">
      <c r="A5056">
        <v>1987</v>
      </c>
      <c r="B5056">
        <v>16</v>
      </c>
      <c r="C5056" t="s">
        <v>6302</v>
      </c>
      <c r="D5056">
        <v>191</v>
      </c>
      <c r="E5056" t="s">
        <v>6390</v>
      </c>
      <c r="F5056" t="s">
        <v>6503</v>
      </c>
      <c r="G5056" t="s">
        <v>156</v>
      </c>
      <c r="H5056">
        <v>116</v>
      </c>
      <c r="I5056">
        <v>11</v>
      </c>
      <c r="J5056">
        <v>49</v>
      </c>
      <c r="K5056">
        <v>4231</v>
      </c>
      <c r="L5056">
        <v>25</v>
      </c>
      <c r="M5056">
        <v>36.412317210483103</v>
      </c>
    </row>
    <row r="5057" spans="1:13" hidden="1" outlineLevel="3" x14ac:dyDescent="0.2">
      <c r="A5057">
        <v>1987</v>
      </c>
      <c r="B5057">
        <v>39</v>
      </c>
      <c r="C5057" t="s">
        <v>6346</v>
      </c>
      <c r="D5057">
        <v>196</v>
      </c>
      <c r="E5057" t="s">
        <v>6390</v>
      </c>
      <c r="F5057" t="s">
        <v>6537</v>
      </c>
      <c r="G5057" t="s">
        <v>156</v>
      </c>
      <c r="H5057">
        <v>117</v>
      </c>
      <c r="I5057">
        <v>3</v>
      </c>
      <c r="J5057">
        <v>34</v>
      </c>
      <c r="K5057">
        <v>4231</v>
      </c>
      <c r="L5057">
        <v>25</v>
      </c>
      <c r="M5057">
        <v>36.144029386778797</v>
      </c>
    </row>
    <row r="5058" spans="1:13" hidden="1" outlineLevel="3" x14ac:dyDescent="0.2">
      <c r="A5058">
        <v>1987</v>
      </c>
      <c r="B5058">
        <v>82</v>
      </c>
      <c r="C5058" t="s">
        <v>6433</v>
      </c>
      <c r="D5058">
        <v>195</v>
      </c>
      <c r="E5058" t="s">
        <v>6390</v>
      </c>
      <c r="F5058" t="s">
        <v>6589</v>
      </c>
      <c r="G5058" t="s">
        <v>156</v>
      </c>
      <c r="H5058">
        <v>118</v>
      </c>
      <c r="I5058">
        <v>1</v>
      </c>
      <c r="J5058">
        <v>16</v>
      </c>
      <c r="K5058">
        <v>4231</v>
      </c>
      <c r="L5058">
        <v>25</v>
      </c>
      <c r="M5058">
        <v>35.849518447735299</v>
      </c>
    </row>
    <row r="5059" spans="1:13" hidden="1" outlineLevel="3" x14ac:dyDescent="0.2">
      <c r="A5059">
        <v>1987</v>
      </c>
      <c r="B5059">
        <v>88</v>
      </c>
      <c r="C5059" t="s">
        <v>6412</v>
      </c>
      <c r="D5059">
        <v>198</v>
      </c>
      <c r="E5059" t="s">
        <v>6390</v>
      </c>
      <c r="F5059" t="s">
        <v>6597</v>
      </c>
      <c r="G5059" t="s">
        <v>156</v>
      </c>
      <c r="H5059">
        <v>118</v>
      </c>
      <c r="I5059">
        <v>10</v>
      </c>
      <c r="J5059">
        <v>4</v>
      </c>
      <c r="K5059">
        <v>4231</v>
      </c>
      <c r="L5059">
        <v>25</v>
      </c>
      <c r="M5059">
        <v>35.805022989910697</v>
      </c>
    </row>
    <row r="5060" spans="1:13" hidden="1" outlineLevel="3" x14ac:dyDescent="0.2">
      <c r="A5060">
        <v>1987</v>
      </c>
      <c r="B5060">
        <v>98</v>
      </c>
      <c r="C5060" t="s">
        <v>5489</v>
      </c>
      <c r="D5060">
        <v>193</v>
      </c>
      <c r="E5060" t="s">
        <v>6390</v>
      </c>
      <c r="F5060" t="s">
        <v>6608</v>
      </c>
      <c r="G5060" t="s">
        <v>156</v>
      </c>
      <c r="H5060">
        <v>118</v>
      </c>
      <c r="I5060">
        <v>21</v>
      </c>
      <c r="J5060">
        <v>29</v>
      </c>
      <c r="K5060">
        <v>4231</v>
      </c>
      <c r="L5060">
        <v>25</v>
      </c>
      <c r="M5060">
        <v>35.747461211155397</v>
      </c>
    </row>
    <row r="5061" spans="1:13" outlineLevel="2" collapsed="1" x14ac:dyDescent="0.2">
      <c r="E5061" s="10" t="s">
        <v>13284</v>
      </c>
      <c r="M5061">
        <f>SUBTOTAL(1,M5055:M5060)</f>
        <v>36.081251391375837</v>
      </c>
    </row>
    <row r="5062" spans="1:13" hidden="1" outlineLevel="3" x14ac:dyDescent="0.2">
      <c r="A5062">
        <v>1987</v>
      </c>
      <c r="B5062">
        <v>49</v>
      </c>
      <c r="C5062" t="s">
        <v>6548</v>
      </c>
      <c r="D5062">
        <v>142</v>
      </c>
      <c r="E5062" t="s">
        <v>6549</v>
      </c>
      <c r="F5062" t="s">
        <v>6550</v>
      </c>
      <c r="G5062" t="s">
        <v>156</v>
      </c>
      <c r="H5062">
        <v>117</v>
      </c>
      <c r="I5062">
        <v>22</v>
      </c>
      <c r="J5062">
        <v>6</v>
      </c>
      <c r="K5062">
        <v>4231</v>
      </c>
      <c r="L5062">
        <v>25</v>
      </c>
      <c r="M5062">
        <v>36.048905866147798</v>
      </c>
    </row>
    <row r="5063" spans="1:13" hidden="1" outlineLevel="3" x14ac:dyDescent="0.2">
      <c r="A5063">
        <v>1987</v>
      </c>
      <c r="B5063">
        <v>104</v>
      </c>
      <c r="C5063" t="s">
        <v>6443</v>
      </c>
      <c r="D5063">
        <v>146</v>
      </c>
      <c r="E5063" t="s">
        <v>6549</v>
      </c>
      <c r="F5063" t="s">
        <v>6616</v>
      </c>
      <c r="G5063" t="s">
        <v>156</v>
      </c>
      <c r="H5063">
        <v>118</v>
      </c>
      <c r="I5063">
        <v>27</v>
      </c>
      <c r="J5063">
        <v>12</v>
      </c>
      <c r="K5063">
        <v>4231</v>
      </c>
      <c r="L5063">
        <v>25</v>
      </c>
      <c r="M5063">
        <v>35.718707789284103</v>
      </c>
    </row>
    <row r="5064" spans="1:13" hidden="1" outlineLevel="3" x14ac:dyDescent="0.2">
      <c r="A5064">
        <v>1987</v>
      </c>
      <c r="B5064">
        <v>124</v>
      </c>
      <c r="C5064" t="s">
        <v>6252</v>
      </c>
      <c r="D5064">
        <v>144</v>
      </c>
      <c r="E5064" t="s">
        <v>6549</v>
      </c>
      <c r="F5064" t="s">
        <v>6644</v>
      </c>
      <c r="G5064" t="s">
        <v>156</v>
      </c>
      <c r="H5064">
        <v>118</v>
      </c>
      <c r="I5064">
        <v>49</v>
      </c>
      <c r="J5064">
        <v>0</v>
      </c>
      <c r="K5064">
        <v>4231</v>
      </c>
      <c r="L5064">
        <v>25</v>
      </c>
      <c r="M5064">
        <v>35.609482395847898</v>
      </c>
    </row>
    <row r="5065" spans="1:13" hidden="1" outlineLevel="3" x14ac:dyDescent="0.2">
      <c r="A5065">
        <v>1987</v>
      </c>
      <c r="B5065">
        <v>127</v>
      </c>
      <c r="C5065" t="s">
        <v>6244</v>
      </c>
      <c r="D5065">
        <v>147</v>
      </c>
      <c r="E5065" t="s">
        <v>6549</v>
      </c>
      <c r="F5065" t="s">
        <v>6648</v>
      </c>
      <c r="G5065" t="s">
        <v>156</v>
      </c>
      <c r="H5065">
        <v>118</v>
      </c>
      <c r="I5065">
        <v>52</v>
      </c>
      <c r="J5065">
        <v>3</v>
      </c>
      <c r="K5065">
        <v>4231</v>
      </c>
      <c r="L5065">
        <v>25</v>
      </c>
      <c r="M5065">
        <v>35.594254106462998</v>
      </c>
    </row>
    <row r="5066" spans="1:13" hidden="1" outlineLevel="3" x14ac:dyDescent="0.2">
      <c r="A5066">
        <v>1987</v>
      </c>
      <c r="B5066">
        <v>130</v>
      </c>
      <c r="C5066" t="s">
        <v>3906</v>
      </c>
      <c r="D5066">
        <v>148</v>
      </c>
      <c r="E5066" t="s">
        <v>6549</v>
      </c>
      <c r="F5066" t="s">
        <v>6652</v>
      </c>
      <c r="G5066" t="s">
        <v>156</v>
      </c>
      <c r="H5066">
        <v>119</v>
      </c>
      <c r="I5066">
        <v>3</v>
      </c>
      <c r="J5066">
        <v>47</v>
      </c>
      <c r="K5066">
        <v>4231</v>
      </c>
      <c r="L5066">
        <v>25</v>
      </c>
      <c r="M5066">
        <v>35.535792192278997</v>
      </c>
    </row>
    <row r="5067" spans="1:13" outlineLevel="2" collapsed="1" x14ac:dyDescent="0.2">
      <c r="E5067" s="10" t="s">
        <v>13297</v>
      </c>
      <c r="M5067">
        <f>SUBTOTAL(1,M5062:M5066)</f>
        <v>35.701428470004359</v>
      </c>
    </row>
    <row r="5068" spans="1:13" hidden="1" outlineLevel="3" x14ac:dyDescent="0.2">
      <c r="A5068">
        <v>1987</v>
      </c>
      <c r="B5068">
        <v>14</v>
      </c>
      <c r="C5068" t="s">
        <v>6498</v>
      </c>
      <c r="D5068">
        <v>219</v>
      </c>
      <c r="E5068" t="s">
        <v>6499</v>
      </c>
      <c r="F5068" t="s">
        <v>6500</v>
      </c>
      <c r="G5068" t="s">
        <v>156</v>
      </c>
      <c r="H5068">
        <v>116</v>
      </c>
      <c r="I5068">
        <v>8</v>
      </c>
      <c r="J5068">
        <v>17</v>
      </c>
      <c r="K5068">
        <v>4231</v>
      </c>
      <c r="L5068">
        <v>25</v>
      </c>
      <c r="M5068">
        <v>36.430780416984497</v>
      </c>
    </row>
    <row r="5069" spans="1:13" hidden="1" outlineLevel="3" x14ac:dyDescent="0.2">
      <c r="A5069">
        <v>1987</v>
      </c>
      <c r="B5069">
        <v>129</v>
      </c>
      <c r="C5069" t="s">
        <v>6650</v>
      </c>
      <c r="D5069">
        <v>212</v>
      </c>
      <c r="E5069" t="s">
        <v>6499</v>
      </c>
      <c r="F5069" t="s">
        <v>6651</v>
      </c>
      <c r="G5069" t="s">
        <v>156</v>
      </c>
      <c r="H5069">
        <v>119</v>
      </c>
      <c r="I5069">
        <v>0</v>
      </c>
      <c r="J5069">
        <v>38</v>
      </c>
      <c r="K5069">
        <v>4231</v>
      </c>
      <c r="L5069">
        <v>25</v>
      </c>
      <c r="M5069">
        <v>35.551468357148501</v>
      </c>
    </row>
    <row r="5070" spans="1:13" outlineLevel="2" collapsed="1" x14ac:dyDescent="0.2">
      <c r="E5070" s="10" t="s">
        <v>13298</v>
      </c>
      <c r="M5070">
        <f>SUBTOTAL(1,M5068:M5069)</f>
        <v>35.991124387066499</v>
      </c>
    </row>
    <row r="5071" spans="1:13" hidden="1" outlineLevel="3" x14ac:dyDescent="0.2">
      <c r="A5071">
        <v>1987</v>
      </c>
      <c r="B5071">
        <v>4</v>
      </c>
      <c r="C5071" t="s">
        <v>6150</v>
      </c>
      <c r="D5071">
        <v>68</v>
      </c>
      <c r="E5071" t="s">
        <v>5983</v>
      </c>
      <c r="F5071" t="s">
        <v>6485</v>
      </c>
      <c r="G5071" t="s">
        <v>156</v>
      </c>
      <c r="H5071">
        <v>115</v>
      </c>
      <c r="I5071">
        <v>34</v>
      </c>
      <c r="J5071">
        <v>22</v>
      </c>
      <c r="K5071">
        <v>4231</v>
      </c>
      <c r="L5071">
        <v>25</v>
      </c>
      <c r="M5071">
        <v>36.608966932812898</v>
      </c>
    </row>
    <row r="5072" spans="1:13" hidden="1" outlineLevel="3" x14ac:dyDescent="0.2">
      <c r="A5072">
        <v>1987</v>
      </c>
      <c r="B5072">
        <v>7</v>
      </c>
      <c r="C5072" t="s">
        <v>5798</v>
      </c>
      <c r="D5072">
        <v>61</v>
      </c>
      <c r="E5072" t="s">
        <v>5983</v>
      </c>
      <c r="F5072" t="s">
        <v>6489</v>
      </c>
      <c r="G5072" t="s">
        <v>156</v>
      </c>
      <c r="H5072">
        <v>115</v>
      </c>
      <c r="I5072">
        <v>46</v>
      </c>
      <c r="J5072">
        <v>6</v>
      </c>
      <c r="K5072">
        <v>4231</v>
      </c>
      <c r="L5072">
        <v>25</v>
      </c>
      <c r="M5072">
        <v>36.547127164883797</v>
      </c>
    </row>
    <row r="5073" spans="1:13" hidden="1" outlineLevel="3" x14ac:dyDescent="0.2">
      <c r="A5073">
        <v>1987</v>
      </c>
      <c r="B5073">
        <v>34</v>
      </c>
      <c r="C5073" t="s">
        <v>6529</v>
      </c>
      <c r="D5073">
        <v>63</v>
      </c>
      <c r="E5073" t="s">
        <v>5983</v>
      </c>
      <c r="F5073" t="s">
        <v>6530</v>
      </c>
      <c r="G5073" t="s">
        <v>156</v>
      </c>
      <c r="H5073">
        <v>116</v>
      </c>
      <c r="I5073">
        <v>56</v>
      </c>
      <c r="J5073">
        <v>59</v>
      </c>
      <c r="K5073">
        <v>4231</v>
      </c>
      <c r="L5073">
        <v>25</v>
      </c>
      <c r="M5073">
        <v>36.177939712934503</v>
      </c>
    </row>
    <row r="5074" spans="1:13" hidden="1" outlineLevel="3" x14ac:dyDescent="0.2">
      <c r="A5074">
        <v>1987</v>
      </c>
      <c r="B5074">
        <v>40</v>
      </c>
      <c r="C5074" t="s">
        <v>6424</v>
      </c>
      <c r="D5074">
        <v>64</v>
      </c>
      <c r="E5074" t="s">
        <v>5983</v>
      </c>
      <c r="F5074" t="s">
        <v>6538</v>
      </c>
      <c r="G5074" t="s">
        <v>156</v>
      </c>
      <c r="H5074">
        <v>117</v>
      </c>
      <c r="I5074">
        <v>3</v>
      </c>
      <c r="J5074">
        <v>54</v>
      </c>
      <c r="K5074">
        <v>4231</v>
      </c>
      <c r="L5074">
        <v>25</v>
      </c>
      <c r="M5074">
        <v>36.1423140990048</v>
      </c>
    </row>
    <row r="5075" spans="1:13" hidden="1" outlineLevel="3" x14ac:dyDescent="0.2">
      <c r="A5075">
        <v>1987</v>
      </c>
      <c r="B5075">
        <v>47</v>
      </c>
      <c r="C5075" t="s">
        <v>5655</v>
      </c>
      <c r="D5075">
        <v>65</v>
      </c>
      <c r="E5075" t="s">
        <v>5983</v>
      </c>
      <c r="F5075" t="s">
        <v>6545</v>
      </c>
      <c r="G5075" t="s">
        <v>156</v>
      </c>
      <c r="H5075">
        <v>117</v>
      </c>
      <c r="I5075">
        <v>14</v>
      </c>
      <c r="J5075">
        <v>28</v>
      </c>
      <c r="K5075">
        <v>4231</v>
      </c>
      <c r="L5075">
        <v>25</v>
      </c>
      <c r="M5075">
        <v>36.088023730773202</v>
      </c>
    </row>
    <row r="5076" spans="1:13" hidden="1" outlineLevel="3" x14ac:dyDescent="0.2">
      <c r="A5076">
        <v>1987</v>
      </c>
      <c r="B5076">
        <v>57</v>
      </c>
      <c r="C5076" t="s">
        <v>5845</v>
      </c>
      <c r="D5076">
        <v>62</v>
      </c>
      <c r="E5076" t="s">
        <v>5983</v>
      </c>
      <c r="F5076" t="s">
        <v>6560</v>
      </c>
      <c r="G5076" t="s">
        <v>156</v>
      </c>
      <c r="H5076">
        <v>117</v>
      </c>
      <c r="I5076">
        <v>28</v>
      </c>
      <c r="J5076">
        <v>0</v>
      </c>
      <c r="K5076">
        <v>4231</v>
      </c>
      <c r="L5076">
        <v>25</v>
      </c>
      <c r="M5076">
        <v>36.018728717366599</v>
      </c>
    </row>
    <row r="5077" spans="1:13" hidden="1" outlineLevel="3" x14ac:dyDescent="0.2">
      <c r="A5077">
        <v>1987</v>
      </c>
      <c r="B5077">
        <v>67</v>
      </c>
      <c r="C5077" t="s">
        <v>5678</v>
      </c>
      <c r="D5077">
        <v>69</v>
      </c>
      <c r="E5077" t="s">
        <v>5983</v>
      </c>
      <c r="F5077" t="s">
        <v>6570</v>
      </c>
      <c r="G5077" t="s">
        <v>156</v>
      </c>
      <c r="H5077">
        <v>117</v>
      </c>
      <c r="I5077">
        <v>43</v>
      </c>
      <c r="J5077">
        <v>47</v>
      </c>
      <c r="K5077">
        <v>4231</v>
      </c>
      <c r="L5077">
        <v>25</v>
      </c>
      <c r="M5077">
        <v>35.938248389083199</v>
      </c>
    </row>
    <row r="5078" spans="1:13" hidden="1" outlineLevel="3" x14ac:dyDescent="0.2">
      <c r="A5078">
        <v>1987</v>
      </c>
      <c r="B5078">
        <v>73</v>
      </c>
      <c r="C5078" t="s">
        <v>5996</v>
      </c>
      <c r="D5078">
        <v>66</v>
      </c>
      <c r="E5078" t="s">
        <v>5983</v>
      </c>
      <c r="F5078" t="s">
        <v>6579</v>
      </c>
      <c r="G5078" t="s">
        <v>156</v>
      </c>
      <c r="H5078">
        <v>117</v>
      </c>
      <c r="I5078">
        <v>49</v>
      </c>
      <c r="J5078">
        <v>39</v>
      </c>
      <c r="K5078">
        <v>4231</v>
      </c>
      <c r="L5078">
        <v>25</v>
      </c>
      <c r="M5078">
        <v>35.908425452462197</v>
      </c>
    </row>
    <row r="5079" spans="1:13" hidden="1" outlineLevel="3" x14ac:dyDescent="0.2">
      <c r="A5079">
        <v>1987</v>
      </c>
      <c r="B5079">
        <v>87</v>
      </c>
      <c r="C5079" t="s">
        <v>6189</v>
      </c>
      <c r="D5079">
        <v>67</v>
      </c>
      <c r="E5079" t="s">
        <v>5983</v>
      </c>
      <c r="F5079" t="s">
        <v>6596</v>
      </c>
      <c r="G5079" t="s">
        <v>156</v>
      </c>
      <c r="H5079">
        <v>118</v>
      </c>
      <c r="I5079">
        <v>9</v>
      </c>
      <c r="J5079">
        <v>43</v>
      </c>
      <c r="K5079">
        <v>4231</v>
      </c>
      <c r="L5079">
        <v>25</v>
      </c>
      <c r="M5079">
        <v>35.806790586365601</v>
      </c>
    </row>
    <row r="5080" spans="1:13" outlineLevel="2" collapsed="1" x14ac:dyDescent="0.2">
      <c r="E5080" s="10" t="s">
        <v>13259</v>
      </c>
      <c r="M5080">
        <f>SUBTOTAL(1,M5071:M5079)</f>
        <v>36.137396087298534</v>
      </c>
    </row>
    <row r="5081" spans="1:13" hidden="1" outlineLevel="3" x14ac:dyDescent="0.2">
      <c r="A5081">
        <v>1987</v>
      </c>
      <c r="B5081">
        <v>25</v>
      </c>
      <c r="C5081" t="s">
        <v>6110</v>
      </c>
      <c r="D5081">
        <v>84</v>
      </c>
      <c r="E5081" t="s">
        <v>5023</v>
      </c>
      <c r="F5081" t="s">
        <v>6516</v>
      </c>
      <c r="G5081" t="s">
        <v>156</v>
      </c>
      <c r="H5081">
        <v>116</v>
      </c>
      <c r="I5081">
        <v>42</v>
      </c>
      <c r="J5081">
        <v>41</v>
      </c>
      <c r="K5081">
        <v>4231</v>
      </c>
      <c r="L5081">
        <v>25</v>
      </c>
      <c r="M5081">
        <v>36.251817755574599</v>
      </c>
    </row>
    <row r="5082" spans="1:13" hidden="1" outlineLevel="3" x14ac:dyDescent="0.2">
      <c r="A5082">
        <v>1987</v>
      </c>
      <c r="B5082">
        <v>58</v>
      </c>
      <c r="C5082" t="s">
        <v>6385</v>
      </c>
      <c r="D5082">
        <v>82</v>
      </c>
      <c r="E5082" t="s">
        <v>5023</v>
      </c>
      <c r="F5082" t="s">
        <v>6561</v>
      </c>
      <c r="G5082" t="s">
        <v>156</v>
      </c>
      <c r="H5082">
        <v>117</v>
      </c>
      <c r="I5082">
        <v>28</v>
      </c>
      <c r="J5082">
        <v>30</v>
      </c>
      <c r="K5082">
        <v>4231</v>
      </c>
      <c r="L5082">
        <v>25</v>
      </c>
      <c r="M5082">
        <v>36.016173653968899</v>
      </c>
    </row>
    <row r="5083" spans="1:13" hidden="1" outlineLevel="3" x14ac:dyDescent="0.2">
      <c r="A5083">
        <v>1987</v>
      </c>
      <c r="B5083">
        <v>72</v>
      </c>
      <c r="C5083" t="s">
        <v>5513</v>
      </c>
      <c r="D5083">
        <v>85</v>
      </c>
      <c r="E5083" t="s">
        <v>5023</v>
      </c>
      <c r="F5083" t="s">
        <v>6578</v>
      </c>
      <c r="G5083" t="s">
        <v>156</v>
      </c>
      <c r="H5083">
        <v>117</v>
      </c>
      <c r="I5083">
        <v>49</v>
      </c>
      <c r="J5083">
        <v>3</v>
      </c>
      <c r="K5083">
        <v>4231</v>
      </c>
      <c r="L5083">
        <v>25</v>
      </c>
      <c r="M5083">
        <v>35.911473253124498</v>
      </c>
    </row>
    <row r="5084" spans="1:13" hidden="1" outlineLevel="3" x14ac:dyDescent="0.2">
      <c r="A5084">
        <v>1987</v>
      </c>
      <c r="B5084">
        <v>78</v>
      </c>
      <c r="C5084" t="s">
        <v>6142</v>
      </c>
      <c r="D5084">
        <v>89</v>
      </c>
      <c r="E5084" t="s">
        <v>5023</v>
      </c>
      <c r="F5084" t="s">
        <v>6584</v>
      </c>
      <c r="G5084" t="s">
        <v>156</v>
      </c>
      <c r="H5084">
        <v>117</v>
      </c>
      <c r="I5084">
        <v>57</v>
      </c>
      <c r="J5084">
        <v>50</v>
      </c>
      <c r="K5084">
        <v>4231</v>
      </c>
      <c r="L5084">
        <v>25</v>
      </c>
      <c r="M5084">
        <v>35.866908423010798</v>
      </c>
    </row>
    <row r="5085" spans="1:13" hidden="1" outlineLevel="3" x14ac:dyDescent="0.2">
      <c r="A5085">
        <v>1987</v>
      </c>
      <c r="B5085">
        <v>90</v>
      </c>
      <c r="C5085" t="s">
        <v>6019</v>
      </c>
      <c r="D5085">
        <v>81</v>
      </c>
      <c r="E5085" t="s">
        <v>5023</v>
      </c>
      <c r="F5085" t="s">
        <v>6599</v>
      </c>
      <c r="G5085" t="s">
        <v>156</v>
      </c>
      <c r="H5085">
        <v>118</v>
      </c>
      <c r="I5085">
        <v>11</v>
      </c>
      <c r="J5085">
        <v>1</v>
      </c>
      <c r="K5085">
        <v>4231</v>
      </c>
      <c r="L5085">
        <v>25</v>
      </c>
      <c r="M5085">
        <v>35.8002261076808</v>
      </c>
    </row>
    <row r="5086" spans="1:13" hidden="1" outlineLevel="3" x14ac:dyDescent="0.2">
      <c r="A5086">
        <v>1987</v>
      </c>
      <c r="B5086">
        <v>106</v>
      </c>
      <c r="C5086" t="s">
        <v>6618</v>
      </c>
      <c r="D5086">
        <v>88</v>
      </c>
      <c r="E5086" t="s">
        <v>5023</v>
      </c>
      <c r="F5086" t="s">
        <v>6619</v>
      </c>
      <c r="G5086" t="s">
        <v>156</v>
      </c>
      <c r="H5086">
        <v>118</v>
      </c>
      <c r="I5086">
        <v>29</v>
      </c>
      <c r="J5086">
        <v>8</v>
      </c>
      <c r="K5086">
        <v>4231</v>
      </c>
      <c r="L5086">
        <v>25</v>
      </c>
      <c r="M5086">
        <v>35.708994063974004</v>
      </c>
    </row>
    <row r="5087" spans="1:13" hidden="1" outlineLevel="3" x14ac:dyDescent="0.2">
      <c r="A5087">
        <v>1987</v>
      </c>
      <c r="B5087">
        <v>128</v>
      </c>
      <c r="C5087" t="s">
        <v>5877</v>
      </c>
      <c r="D5087">
        <v>87</v>
      </c>
      <c r="E5087" t="s">
        <v>5023</v>
      </c>
      <c r="F5087" t="s">
        <v>6649</v>
      </c>
      <c r="G5087" t="s">
        <v>156</v>
      </c>
      <c r="H5087">
        <v>118</v>
      </c>
      <c r="I5087">
        <v>52</v>
      </c>
      <c r="J5087">
        <v>23</v>
      </c>
      <c r="K5087">
        <v>4231</v>
      </c>
      <c r="L5087">
        <v>25</v>
      </c>
      <c r="M5087">
        <v>35.592590602019399</v>
      </c>
    </row>
    <row r="5088" spans="1:13" outlineLevel="2" collapsed="1" x14ac:dyDescent="0.2">
      <c r="E5088" s="10" t="s">
        <v>13192</v>
      </c>
      <c r="M5088">
        <f>SUBTOTAL(1,M5081:M5087)</f>
        <v>35.878311979907572</v>
      </c>
    </row>
    <row r="5089" spans="1:13" hidden="1" outlineLevel="3" x14ac:dyDescent="0.2">
      <c r="A5089">
        <v>1987</v>
      </c>
      <c r="B5089">
        <v>3</v>
      </c>
      <c r="C5089" t="s">
        <v>6315</v>
      </c>
      <c r="D5089">
        <v>1</v>
      </c>
      <c r="E5089" t="s">
        <v>6483</v>
      </c>
      <c r="F5089" t="s">
        <v>6484</v>
      </c>
      <c r="G5089" t="s">
        <v>156</v>
      </c>
      <c r="H5089">
        <v>115</v>
      </c>
      <c r="I5089">
        <v>29</v>
      </c>
      <c r="J5089">
        <v>55</v>
      </c>
      <c r="K5089">
        <v>4231</v>
      </c>
      <c r="L5089">
        <v>25</v>
      </c>
      <c r="M5089">
        <v>36.6324751379886</v>
      </c>
    </row>
    <row r="5090" spans="1:13" hidden="1" outlineLevel="3" x14ac:dyDescent="0.2">
      <c r="A5090">
        <v>1987</v>
      </c>
      <c r="B5090">
        <v>50</v>
      </c>
      <c r="C5090" t="s">
        <v>6378</v>
      </c>
      <c r="D5090">
        <v>7</v>
      </c>
      <c r="E5090" t="s">
        <v>6483</v>
      </c>
      <c r="F5090" t="s">
        <v>6551</v>
      </c>
      <c r="G5090" t="s">
        <v>156</v>
      </c>
      <c r="H5090">
        <v>117</v>
      </c>
      <c r="I5090">
        <v>22</v>
      </c>
      <c r="J5090">
        <v>22</v>
      </c>
      <c r="K5090">
        <v>4231</v>
      </c>
      <c r="L5090">
        <v>25</v>
      </c>
      <c r="M5090">
        <v>36.047540836177198</v>
      </c>
    </row>
    <row r="5091" spans="1:13" hidden="1" outlineLevel="3" x14ac:dyDescent="0.2">
      <c r="A5091">
        <v>1987</v>
      </c>
      <c r="B5091">
        <v>54</v>
      </c>
      <c r="C5091" t="s">
        <v>5700</v>
      </c>
      <c r="D5091">
        <v>5</v>
      </c>
      <c r="E5091" t="s">
        <v>6483</v>
      </c>
      <c r="F5091" t="s">
        <v>6557</v>
      </c>
      <c r="G5091" t="s">
        <v>156</v>
      </c>
      <c r="H5091">
        <v>117</v>
      </c>
      <c r="I5091">
        <v>26</v>
      </c>
      <c r="J5091">
        <v>46</v>
      </c>
      <c r="K5091">
        <v>4231</v>
      </c>
      <c r="L5091">
        <v>25</v>
      </c>
      <c r="M5091">
        <v>36.025032757340199</v>
      </c>
    </row>
    <row r="5092" spans="1:13" hidden="1" outlineLevel="3" x14ac:dyDescent="0.2">
      <c r="A5092">
        <v>1987</v>
      </c>
      <c r="B5092">
        <v>59</v>
      </c>
      <c r="C5092" t="s">
        <v>5483</v>
      </c>
      <c r="D5092">
        <v>4</v>
      </c>
      <c r="E5092" t="s">
        <v>6483</v>
      </c>
      <c r="F5092" t="s">
        <v>3587</v>
      </c>
      <c r="G5092" t="s">
        <v>156</v>
      </c>
      <c r="H5092">
        <v>117</v>
      </c>
      <c r="I5092">
        <v>29</v>
      </c>
      <c r="J5092">
        <v>13</v>
      </c>
      <c r="K5092">
        <v>4231</v>
      </c>
      <c r="L5092">
        <v>25</v>
      </c>
      <c r="M5092">
        <v>36.012512028523197</v>
      </c>
    </row>
    <row r="5093" spans="1:13" hidden="1" outlineLevel="3" x14ac:dyDescent="0.2">
      <c r="A5093">
        <v>1987</v>
      </c>
      <c r="B5093">
        <v>62</v>
      </c>
      <c r="C5093" t="s">
        <v>5640</v>
      </c>
      <c r="D5093">
        <v>2</v>
      </c>
      <c r="E5093" t="s">
        <v>6483</v>
      </c>
      <c r="F5093" t="s">
        <v>6564</v>
      </c>
      <c r="G5093" t="s">
        <v>156</v>
      </c>
      <c r="H5093">
        <v>117</v>
      </c>
      <c r="I5093">
        <v>33</v>
      </c>
      <c r="J5093">
        <v>30</v>
      </c>
      <c r="K5093">
        <v>4231</v>
      </c>
      <c r="L5093">
        <v>25</v>
      </c>
      <c r="M5093">
        <v>35.990642943219598</v>
      </c>
    </row>
    <row r="5094" spans="1:13" hidden="1" outlineLevel="3" x14ac:dyDescent="0.2">
      <c r="A5094">
        <v>1987</v>
      </c>
      <c r="B5094">
        <v>74</v>
      </c>
      <c r="C5094" t="s">
        <v>6329</v>
      </c>
      <c r="D5094">
        <v>3</v>
      </c>
      <c r="E5094" t="s">
        <v>6483</v>
      </c>
      <c r="F5094" t="s">
        <v>6580</v>
      </c>
      <c r="G5094" t="s">
        <v>156</v>
      </c>
      <c r="H5094">
        <v>117</v>
      </c>
      <c r="I5094">
        <v>52</v>
      </c>
      <c r="J5094">
        <v>23</v>
      </c>
      <c r="K5094">
        <v>4231</v>
      </c>
      <c r="L5094">
        <v>25</v>
      </c>
      <c r="M5094">
        <v>35.8945475711865</v>
      </c>
    </row>
    <row r="5095" spans="1:13" hidden="1" outlineLevel="3" x14ac:dyDescent="0.2">
      <c r="A5095">
        <v>1987</v>
      </c>
      <c r="B5095">
        <v>112</v>
      </c>
      <c r="C5095" t="s">
        <v>6473</v>
      </c>
      <c r="D5095">
        <v>9</v>
      </c>
      <c r="E5095" t="s">
        <v>6483</v>
      </c>
      <c r="F5095" t="s">
        <v>6629</v>
      </c>
      <c r="G5095" t="s">
        <v>156</v>
      </c>
      <c r="H5095">
        <v>118</v>
      </c>
      <c r="I5095">
        <v>40</v>
      </c>
      <c r="J5095">
        <v>8</v>
      </c>
      <c r="K5095">
        <v>4231</v>
      </c>
      <c r="L5095">
        <v>25</v>
      </c>
      <c r="M5095">
        <v>35.653826707364999</v>
      </c>
    </row>
    <row r="5096" spans="1:13" outlineLevel="2" collapsed="1" x14ac:dyDescent="0.2">
      <c r="E5096" s="10" t="s">
        <v>13299</v>
      </c>
      <c r="M5096">
        <f>SUBTOTAL(1,M5089:M5095)</f>
        <v>36.036653997400045</v>
      </c>
    </row>
    <row r="5097" spans="1:13" hidden="1" outlineLevel="3" x14ac:dyDescent="0.2">
      <c r="A5097">
        <v>1987</v>
      </c>
      <c r="B5097">
        <v>20</v>
      </c>
      <c r="C5097" t="s">
        <v>6177</v>
      </c>
      <c r="D5097">
        <v>37</v>
      </c>
      <c r="E5097" t="s">
        <v>6508</v>
      </c>
      <c r="F5097" t="s">
        <v>6509</v>
      </c>
      <c r="G5097" t="s">
        <v>156</v>
      </c>
      <c r="H5097">
        <v>116</v>
      </c>
      <c r="I5097">
        <v>19</v>
      </c>
      <c r="J5097">
        <v>55</v>
      </c>
      <c r="K5097">
        <v>4231</v>
      </c>
      <c r="L5097">
        <v>25</v>
      </c>
      <c r="M5097">
        <v>36.370061724710098</v>
      </c>
    </row>
    <row r="5098" spans="1:13" hidden="1" outlineLevel="3" x14ac:dyDescent="0.2">
      <c r="A5098">
        <v>1987</v>
      </c>
      <c r="B5098">
        <v>37</v>
      </c>
      <c r="C5098" t="s">
        <v>6534</v>
      </c>
      <c r="D5098">
        <v>33</v>
      </c>
      <c r="E5098" t="s">
        <v>6508</v>
      </c>
      <c r="F5098" t="s">
        <v>6535</v>
      </c>
      <c r="G5098" t="s">
        <v>156</v>
      </c>
      <c r="H5098">
        <v>117</v>
      </c>
      <c r="I5098">
        <v>1</v>
      </c>
      <c r="J5098">
        <v>19</v>
      </c>
      <c r="K5098">
        <v>4231</v>
      </c>
      <c r="L5098">
        <v>25</v>
      </c>
      <c r="M5098">
        <v>36.1556118391849</v>
      </c>
    </row>
    <row r="5099" spans="1:13" hidden="1" outlineLevel="3" x14ac:dyDescent="0.2">
      <c r="A5099">
        <v>1987</v>
      </c>
      <c r="B5099">
        <v>42</v>
      </c>
      <c r="C5099" t="s">
        <v>5981</v>
      </c>
      <c r="D5099">
        <v>38</v>
      </c>
      <c r="E5099" t="s">
        <v>6508</v>
      </c>
      <c r="F5099" t="s">
        <v>6539</v>
      </c>
      <c r="G5099" t="s">
        <v>156</v>
      </c>
      <c r="H5099">
        <v>117</v>
      </c>
      <c r="I5099">
        <v>4</v>
      </c>
      <c r="J5099">
        <v>7</v>
      </c>
      <c r="K5099">
        <v>4231</v>
      </c>
      <c r="L5099">
        <v>25</v>
      </c>
      <c r="M5099">
        <v>36.141199249253098</v>
      </c>
    </row>
    <row r="5100" spans="1:13" hidden="1" outlineLevel="3" x14ac:dyDescent="0.2">
      <c r="A5100">
        <v>1987</v>
      </c>
      <c r="B5100">
        <v>53</v>
      </c>
      <c r="C5100" t="s">
        <v>5367</v>
      </c>
      <c r="D5100">
        <v>31</v>
      </c>
      <c r="E5100" t="s">
        <v>6508</v>
      </c>
      <c r="F5100" t="s">
        <v>6556</v>
      </c>
      <c r="G5100" t="s">
        <v>156</v>
      </c>
      <c r="H5100">
        <v>117</v>
      </c>
      <c r="I5100">
        <v>26</v>
      </c>
      <c r="J5100">
        <v>1</v>
      </c>
      <c r="K5100">
        <v>4231</v>
      </c>
      <c r="L5100">
        <v>25</v>
      </c>
      <c r="M5100">
        <v>36.0288673742374</v>
      </c>
    </row>
    <row r="5101" spans="1:13" hidden="1" outlineLevel="3" x14ac:dyDescent="0.2">
      <c r="A5101">
        <v>1987</v>
      </c>
      <c r="B5101">
        <v>80</v>
      </c>
      <c r="C5101" t="s">
        <v>5258</v>
      </c>
      <c r="D5101">
        <v>34</v>
      </c>
      <c r="E5101" t="s">
        <v>6508</v>
      </c>
      <c r="F5101" t="s">
        <v>6587</v>
      </c>
      <c r="G5101" t="s">
        <v>156</v>
      </c>
      <c r="H5101">
        <v>117</v>
      </c>
      <c r="I5101">
        <v>59</v>
      </c>
      <c r="J5101">
        <v>3</v>
      </c>
      <c r="K5101">
        <v>4231</v>
      </c>
      <c r="L5101">
        <v>25</v>
      </c>
      <c r="M5101">
        <v>35.8607440263877</v>
      </c>
    </row>
    <row r="5102" spans="1:13" hidden="1" outlineLevel="3" x14ac:dyDescent="0.2">
      <c r="A5102">
        <v>1987</v>
      </c>
      <c r="B5102">
        <v>92</v>
      </c>
      <c r="C5102" t="s">
        <v>5428</v>
      </c>
      <c r="D5102">
        <v>32</v>
      </c>
      <c r="E5102" t="s">
        <v>6508</v>
      </c>
      <c r="F5102" t="s">
        <v>6601</v>
      </c>
      <c r="G5102" t="s">
        <v>156</v>
      </c>
      <c r="H5102">
        <v>118</v>
      </c>
      <c r="I5102">
        <v>12</v>
      </c>
      <c r="J5102">
        <v>14</v>
      </c>
      <c r="K5102">
        <v>4231</v>
      </c>
      <c r="L5102">
        <v>25</v>
      </c>
      <c r="M5102">
        <v>35.794084608985401</v>
      </c>
    </row>
    <row r="5103" spans="1:13" hidden="1" outlineLevel="3" x14ac:dyDescent="0.2">
      <c r="A5103">
        <v>1987</v>
      </c>
      <c r="B5103">
        <v>134</v>
      </c>
      <c r="C5103" t="s">
        <v>5168</v>
      </c>
      <c r="D5103">
        <v>35</v>
      </c>
      <c r="E5103" t="s">
        <v>6508</v>
      </c>
      <c r="F5103" t="s">
        <v>6656</v>
      </c>
      <c r="G5103" t="s">
        <v>156</v>
      </c>
      <c r="H5103">
        <v>119</v>
      </c>
      <c r="I5103">
        <v>33</v>
      </c>
      <c r="J5103">
        <v>0</v>
      </c>
      <c r="K5103">
        <v>4231</v>
      </c>
      <c r="L5103">
        <v>25</v>
      </c>
      <c r="M5103">
        <v>35.391049769970699</v>
      </c>
    </row>
    <row r="5104" spans="1:13" outlineLevel="2" collapsed="1" x14ac:dyDescent="0.2">
      <c r="E5104" s="10" t="s">
        <v>13300</v>
      </c>
      <c r="M5104">
        <f>SUBTOTAL(1,M5097:M5103)</f>
        <v>35.963088370389897</v>
      </c>
    </row>
    <row r="5105" spans="1:13" outlineLevel="1" x14ac:dyDescent="0.2">
      <c r="A5105" s="10" t="s">
        <v>12944</v>
      </c>
      <c r="M5105">
        <f>SUBTOTAL(1,M4948:M5103)</f>
        <v>35.977548938157291</v>
      </c>
    </row>
    <row r="5106" spans="1:13" hidden="1" outlineLevel="3" x14ac:dyDescent="0.2">
      <c r="A5106">
        <v>1988</v>
      </c>
      <c r="B5106">
        <v>24</v>
      </c>
      <c r="C5106" t="s">
        <v>6689</v>
      </c>
      <c r="D5106">
        <v>204</v>
      </c>
      <c r="E5106" t="s">
        <v>6690</v>
      </c>
      <c r="F5106" t="s">
        <v>6691</v>
      </c>
      <c r="G5106" t="s">
        <v>156</v>
      </c>
      <c r="H5106">
        <v>85</v>
      </c>
      <c r="I5106">
        <v>6</v>
      </c>
      <c r="J5106">
        <v>46</v>
      </c>
      <c r="K5106">
        <v>3286</v>
      </c>
      <c r="L5106">
        <v>22</v>
      </c>
      <c r="M5106">
        <v>38.607599067903301</v>
      </c>
    </row>
    <row r="5107" spans="1:13" hidden="1" outlineLevel="3" x14ac:dyDescent="0.2">
      <c r="A5107">
        <v>1988</v>
      </c>
      <c r="B5107">
        <v>102</v>
      </c>
      <c r="C5107" t="s">
        <v>6788</v>
      </c>
      <c r="D5107">
        <v>202</v>
      </c>
      <c r="E5107" t="s">
        <v>6690</v>
      </c>
      <c r="F5107" t="s">
        <v>6789</v>
      </c>
      <c r="G5107" t="s">
        <v>156</v>
      </c>
      <c r="H5107">
        <v>86</v>
      </c>
      <c r="I5107">
        <v>23</v>
      </c>
      <c r="J5107">
        <v>49</v>
      </c>
      <c r="K5107">
        <v>3286</v>
      </c>
      <c r="L5107">
        <v>22</v>
      </c>
      <c r="M5107">
        <v>38.033752479672302</v>
      </c>
    </row>
    <row r="5108" spans="1:13" hidden="1" outlineLevel="3" x14ac:dyDescent="0.2">
      <c r="A5108">
        <v>1988</v>
      </c>
      <c r="B5108">
        <v>115</v>
      </c>
      <c r="C5108" t="s">
        <v>6809</v>
      </c>
      <c r="D5108">
        <v>208</v>
      </c>
      <c r="E5108" t="s">
        <v>6690</v>
      </c>
      <c r="F5108" t="s">
        <v>6810</v>
      </c>
      <c r="G5108" t="s">
        <v>156</v>
      </c>
      <c r="H5108">
        <v>86</v>
      </c>
      <c r="I5108">
        <v>37</v>
      </c>
      <c r="J5108">
        <v>27</v>
      </c>
      <c r="K5108">
        <v>3286</v>
      </c>
      <c r="L5108">
        <v>22</v>
      </c>
      <c r="M5108">
        <v>37.933986858940401</v>
      </c>
    </row>
    <row r="5109" spans="1:13" hidden="1" outlineLevel="3" x14ac:dyDescent="0.2">
      <c r="A5109">
        <v>1988</v>
      </c>
      <c r="B5109">
        <v>124</v>
      </c>
      <c r="C5109" t="s">
        <v>5570</v>
      </c>
      <c r="D5109">
        <v>203</v>
      </c>
      <c r="E5109" t="s">
        <v>6690</v>
      </c>
      <c r="F5109" t="s">
        <v>6820</v>
      </c>
      <c r="G5109" t="s">
        <v>156</v>
      </c>
      <c r="H5109">
        <v>86</v>
      </c>
      <c r="I5109">
        <v>46</v>
      </c>
      <c r="J5109">
        <v>43</v>
      </c>
      <c r="K5109">
        <v>3286</v>
      </c>
      <c r="L5109">
        <v>22</v>
      </c>
      <c r="M5109">
        <v>37.866473753453</v>
      </c>
    </row>
    <row r="5110" spans="1:13" hidden="1" outlineLevel="3" x14ac:dyDescent="0.2">
      <c r="A5110">
        <v>1988</v>
      </c>
      <c r="B5110">
        <v>131</v>
      </c>
      <c r="C5110" t="s">
        <v>5108</v>
      </c>
      <c r="D5110">
        <v>205</v>
      </c>
      <c r="E5110" t="s">
        <v>6690</v>
      </c>
      <c r="F5110" t="s">
        <v>6829</v>
      </c>
      <c r="G5110" t="s">
        <v>156</v>
      </c>
      <c r="H5110">
        <v>86</v>
      </c>
      <c r="I5110">
        <v>52</v>
      </c>
      <c r="J5110">
        <v>45</v>
      </c>
      <c r="K5110">
        <v>3286</v>
      </c>
      <c r="L5110">
        <v>22</v>
      </c>
      <c r="M5110">
        <v>37.822646395856303</v>
      </c>
    </row>
    <row r="5111" spans="1:13" hidden="1" outlineLevel="3" x14ac:dyDescent="0.2">
      <c r="A5111">
        <v>1988</v>
      </c>
      <c r="B5111">
        <v>149</v>
      </c>
      <c r="C5111" t="s">
        <v>6859</v>
      </c>
      <c r="D5111">
        <v>201</v>
      </c>
      <c r="E5111" t="s">
        <v>6690</v>
      </c>
      <c r="F5111" t="s">
        <v>6860</v>
      </c>
      <c r="G5111" t="s">
        <v>156</v>
      </c>
      <c r="H5111">
        <v>87</v>
      </c>
      <c r="I5111">
        <v>23</v>
      </c>
      <c r="J5111">
        <v>11</v>
      </c>
      <c r="K5111">
        <v>3286</v>
      </c>
      <c r="L5111">
        <v>22</v>
      </c>
      <c r="M5111">
        <v>37.603110069900197</v>
      </c>
    </row>
    <row r="5112" spans="1:13" hidden="1" outlineLevel="3" x14ac:dyDescent="0.2">
      <c r="A5112">
        <v>1988</v>
      </c>
      <c r="B5112">
        <v>151</v>
      </c>
      <c r="C5112" t="s">
        <v>5416</v>
      </c>
      <c r="D5112">
        <v>209</v>
      </c>
      <c r="E5112" t="s">
        <v>6690</v>
      </c>
      <c r="F5112" t="s">
        <v>6863</v>
      </c>
      <c r="G5112" t="s">
        <v>156</v>
      </c>
      <c r="H5112">
        <v>87</v>
      </c>
      <c r="I5112">
        <v>56</v>
      </c>
      <c r="J5112">
        <v>34</v>
      </c>
      <c r="K5112">
        <v>3286</v>
      </c>
      <c r="L5112">
        <v>22</v>
      </c>
      <c r="M5112">
        <v>37.365205910408903</v>
      </c>
    </row>
    <row r="5113" spans="1:13" outlineLevel="2" collapsed="1" x14ac:dyDescent="0.2">
      <c r="E5113" s="10" t="s">
        <v>13301</v>
      </c>
      <c r="M5113">
        <f>SUBTOTAL(1,M5106:M5112)</f>
        <v>37.890396362304912</v>
      </c>
    </row>
    <row r="5114" spans="1:13" hidden="1" outlineLevel="3" x14ac:dyDescent="0.2">
      <c r="A5114">
        <v>1988</v>
      </c>
      <c r="B5114">
        <v>8</v>
      </c>
      <c r="C5114" t="s">
        <v>6125</v>
      </c>
      <c r="D5114">
        <v>59</v>
      </c>
      <c r="E5114" t="s">
        <v>6490</v>
      </c>
      <c r="F5114" t="s">
        <v>6668</v>
      </c>
      <c r="G5114" t="s">
        <v>156</v>
      </c>
      <c r="H5114">
        <v>84</v>
      </c>
      <c r="I5114">
        <v>46</v>
      </c>
      <c r="J5114">
        <v>29</v>
      </c>
      <c r="K5114">
        <v>3286</v>
      </c>
      <c r="L5114">
        <v>22</v>
      </c>
      <c r="M5114">
        <v>38.761554315522503</v>
      </c>
    </row>
    <row r="5115" spans="1:13" hidden="1" outlineLevel="3" x14ac:dyDescent="0.2">
      <c r="A5115">
        <v>1988</v>
      </c>
      <c r="B5115">
        <v>13</v>
      </c>
      <c r="C5115" t="s">
        <v>6673</v>
      </c>
      <c r="D5115">
        <v>54</v>
      </c>
      <c r="E5115" t="s">
        <v>6490</v>
      </c>
      <c r="F5115" t="s">
        <v>6674</v>
      </c>
      <c r="G5115" t="s">
        <v>156</v>
      </c>
      <c r="H5115">
        <v>84</v>
      </c>
      <c r="I5115">
        <v>51</v>
      </c>
      <c r="J5115">
        <v>39</v>
      </c>
      <c r="K5115">
        <v>3286</v>
      </c>
      <c r="L5115">
        <v>22</v>
      </c>
      <c r="M5115">
        <v>38.722221676666699</v>
      </c>
    </row>
    <row r="5116" spans="1:13" hidden="1" outlineLevel="3" x14ac:dyDescent="0.2">
      <c r="A5116">
        <v>1988</v>
      </c>
      <c r="B5116">
        <v>25</v>
      </c>
      <c r="C5116" t="s">
        <v>5986</v>
      </c>
      <c r="D5116">
        <v>56</v>
      </c>
      <c r="E5116" t="s">
        <v>6490</v>
      </c>
      <c r="F5116" t="s">
        <v>6692</v>
      </c>
      <c r="G5116" t="s">
        <v>156</v>
      </c>
      <c r="H5116">
        <v>85</v>
      </c>
      <c r="I5116">
        <v>7</v>
      </c>
      <c r="J5116">
        <v>10</v>
      </c>
      <c r="K5116">
        <v>3286</v>
      </c>
      <c r="L5116">
        <v>22</v>
      </c>
      <c r="M5116">
        <v>38.604575270045302</v>
      </c>
    </row>
    <row r="5117" spans="1:13" hidden="1" outlineLevel="3" x14ac:dyDescent="0.2">
      <c r="A5117">
        <v>1988</v>
      </c>
      <c r="B5117">
        <v>26</v>
      </c>
      <c r="C5117" t="s">
        <v>6168</v>
      </c>
      <c r="D5117">
        <v>58</v>
      </c>
      <c r="E5117" t="s">
        <v>6490</v>
      </c>
      <c r="F5117" t="s">
        <v>6693</v>
      </c>
      <c r="G5117" t="s">
        <v>156</v>
      </c>
      <c r="H5117">
        <v>85</v>
      </c>
      <c r="I5117">
        <v>7</v>
      </c>
      <c r="J5117">
        <v>17</v>
      </c>
      <c r="K5117">
        <v>3286</v>
      </c>
      <c r="L5117">
        <v>22</v>
      </c>
      <c r="M5117">
        <v>38.603693418222903</v>
      </c>
    </row>
    <row r="5118" spans="1:13" hidden="1" outlineLevel="3" x14ac:dyDescent="0.2">
      <c r="A5118">
        <v>1988</v>
      </c>
      <c r="B5118">
        <v>32</v>
      </c>
      <c r="C5118" t="s">
        <v>6568</v>
      </c>
      <c r="D5118">
        <v>53</v>
      </c>
      <c r="E5118" t="s">
        <v>6490</v>
      </c>
      <c r="F5118" t="s">
        <v>6699</v>
      </c>
      <c r="G5118" t="s">
        <v>156</v>
      </c>
      <c r="H5118">
        <v>85</v>
      </c>
      <c r="I5118">
        <v>16</v>
      </c>
      <c r="J5118">
        <v>7</v>
      </c>
      <c r="K5118">
        <v>3286</v>
      </c>
      <c r="L5118">
        <v>22</v>
      </c>
      <c r="M5118">
        <v>38.537041440936598</v>
      </c>
    </row>
    <row r="5119" spans="1:13" hidden="1" outlineLevel="3" x14ac:dyDescent="0.2">
      <c r="A5119">
        <v>1988</v>
      </c>
      <c r="B5119">
        <v>114</v>
      </c>
      <c r="C5119" t="s">
        <v>6807</v>
      </c>
      <c r="D5119">
        <v>57</v>
      </c>
      <c r="E5119" t="s">
        <v>6490</v>
      </c>
      <c r="F5119" t="s">
        <v>6808</v>
      </c>
      <c r="G5119" t="s">
        <v>156</v>
      </c>
      <c r="H5119">
        <v>86</v>
      </c>
      <c r="I5119">
        <v>37</v>
      </c>
      <c r="J5119">
        <v>25</v>
      </c>
      <c r="K5119">
        <v>3286</v>
      </c>
      <c r="L5119">
        <v>22</v>
      </c>
      <c r="M5119">
        <v>37.934230146386803</v>
      </c>
    </row>
    <row r="5120" spans="1:13" hidden="1" outlineLevel="3" x14ac:dyDescent="0.2">
      <c r="A5120">
        <v>1988</v>
      </c>
      <c r="B5120">
        <v>128</v>
      </c>
      <c r="C5120" t="s">
        <v>6636</v>
      </c>
      <c r="D5120">
        <v>55</v>
      </c>
      <c r="E5120" t="s">
        <v>6490</v>
      </c>
      <c r="F5120" t="s">
        <v>6825</v>
      </c>
      <c r="G5120" t="s">
        <v>156</v>
      </c>
      <c r="H5120">
        <v>86</v>
      </c>
      <c r="I5120">
        <v>48</v>
      </c>
      <c r="J5120">
        <v>52</v>
      </c>
      <c r="K5120">
        <v>3286</v>
      </c>
      <c r="L5120">
        <v>22</v>
      </c>
      <c r="M5120">
        <v>37.850844073566797</v>
      </c>
    </row>
    <row r="5121" spans="1:13" outlineLevel="2" collapsed="1" x14ac:dyDescent="0.2">
      <c r="E5121" s="10" t="s">
        <v>13287</v>
      </c>
      <c r="M5121">
        <f>SUBTOTAL(1,M5114:M5120)</f>
        <v>38.430594334478222</v>
      </c>
    </row>
    <row r="5122" spans="1:13" hidden="1" outlineLevel="3" x14ac:dyDescent="0.2">
      <c r="A5122">
        <v>1988</v>
      </c>
      <c r="B5122">
        <v>6</v>
      </c>
      <c r="C5122" t="s">
        <v>5968</v>
      </c>
      <c r="D5122">
        <v>41</v>
      </c>
      <c r="E5122" t="s">
        <v>6486</v>
      </c>
      <c r="F5122" t="s">
        <v>6666</v>
      </c>
      <c r="G5122" t="s">
        <v>156</v>
      </c>
      <c r="H5122">
        <v>84</v>
      </c>
      <c r="I5122">
        <v>42</v>
      </c>
      <c r="J5122">
        <v>29</v>
      </c>
      <c r="K5122">
        <v>3286</v>
      </c>
      <c r="L5122">
        <v>22</v>
      </c>
      <c r="M5122">
        <v>38.7920603117242</v>
      </c>
    </row>
    <row r="5123" spans="1:13" hidden="1" outlineLevel="3" x14ac:dyDescent="0.2">
      <c r="A5123">
        <v>1988</v>
      </c>
      <c r="B5123">
        <v>31</v>
      </c>
      <c r="C5123" t="s">
        <v>5880</v>
      </c>
      <c r="D5123">
        <v>42</v>
      </c>
      <c r="E5123" t="s">
        <v>6486</v>
      </c>
      <c r="F5123" t="s">
        <v>6698</v>
      </c>
      <c r="G5123" t="s">
        <v>156</v>
      </c>
      <c r="H5123">
        <v>85</v>
      </c>
      <c r="I5123">
        <v>13</v>
      </c>
      <c r="J5123">
        <v>59</v>
      </c>
      <c r="K5123">
        <v>3286</v>
      </c>
      <c r="L5123">
        <v>22</v>
      </c>
      <c r="M5123">
        <v>38.5531174329208</v>
      </c>
    </row>
    <row r="5124" spans="1:13" hidden="1" outlineLevel="3" x14ac:dyDescent="0.2">
      <c r="A5124">
        <v>1988</v>
      </c>
      <c r="B5124">
        <v>41</v>
      </c>
      <c r="C5124" t="s">
        <v>5822</v>
      </c>
      <c r="D5124">
        <v>45</v>
      </c>
      <c r="E5124" t="s">
        <v>6486</v>
      </c>
      <c r="F5124" t="s">
        <v>6708</v>
      </c>
      <c r="G5124" t="s">
        <v>156</v>
      </c>
      <c r="H5124">
        <v>85</v>
      </c>
      <c r="I5124">
        <v>29</v>
      </c>
      <c r="J5124">
        <v>13</v>
      </c>
      <c r="K5124">
        <v>3286</v>
      </c>
      <c r="L5124">
        <v>22</v>
      </c>
      <c r="M5124">
        <v>38.438617982602899</v>
      </c>
    </row>
    <row r="5125" spans="1:13" hidden="1" outlineLevel="3" x14ac:dyDescent="0.2">
      <c r="A5125">
        <v>1988</v>
      </c>
      <c r="B5125">
        <v>42</v>
      </c>
      <c r="C5125" t="s">
        <v>6543</v>
      </c>
      <c r="D5125">
        <v>43</v>
      </c>
      <c r="E5125" t="s">
        <v>6486</v>
      </c>
      <c r="F5125" t="s">
        <v>6709</v>
      </c>
      <c r="G5125" t="s">
        <v>156</v>
      </c>
      <c r="H5125">
        <v>85</v>
      </c>
      <c r="I5125">
        <v>29</v>
      </c>
      <c r="J5125">
        <v>21</v>
      </c>
      <c r="K5125">
        <v>3286</v>
      </c>
      <c r="L5125">
        <v>22</v>
      </c>
      <c r="M5125">
        <v>38.437618801602497</v>
      </c>
    </row>
    <row r="5126" spans="1:13" hidden="1" outlineLevel="3" x14ac:dyDescent="0.2">
      <c r="A5126">
        <v>1988</v>
      </c>
      <c r="B5126">
        <v>49</v>
      </c>
      <c r="C5126" t="s">
        <v>5954</v>
      </c>
      <c r="D5126">
        <v>46</v>
      </c>
      <c r="E5126" t="s">
        <v>6486</v>
      </c>
      <c r="F5126" t="s">
        <v>6717</v>
      </c>
      <c r="G5126" t="s">
        <v>156</v>
      </c>
      <c r="H5126">
        <v>85</v>
      </c>
      <c r="I5126">
        <v>35</v>
      </c>
      <c r="J5126">
        <v>43</v>
      </c>
      <c r="K5126">
        <v>3286</v>
      </c>
      <c r="L5126">
        <v>22</v>
      </c>
      <c r="M5126">
        <v>38.389968293941401</v>
      </c>
    </row>
    <row r="5127" spans="1:13" hidden="1" outlineLevel="3" x14ac:dyDescent="0.2">
      <c r="A5127">
        <v>1988</v>
      </c>
      <c r="B5127">
        <v>51</v>
      </c>
      <c r="C5127" t="s">
        <v>5825</v>
      </c>
      <c r="D5127">
        <v>47</v>
      </c>
      <c r="E5127" t="s">
        <v>6486</v>
      </c>
      <c r="F5127" t="s">
        <v>6720</v>
      </c>
      <c r="G5127" t="s">
        <v>156</v>
      </c>
      <c r="H5127">
        <v>85</v>
      </c>
      <c r="I5127">
        <v>37</v>
      </c>
      <c r="J5127">
        <v>48</v>
      </c>
      <c r="K5127">
        <v>3286</v>
      </c>
      <c r="L5127">
        <v>22</v>
      </c>
      <c r="M5127">
        <v>38.374401494803202</v>
      </c>
    </row>
    <row r="5128" spans="1:13" hidden="1" outlineLevel="3" x14ac:dyDescent="0.2">
      <c r="A5128">
        <v>1988</v>
      </c>
      <c r="B5128">
        <v>73</v>
      </c>
      <c r="C5128" t="s">
        <v>6420</v>
      </c>
      <c r="D5128">
        <v>48</v>
      </c>
      <c r="E5128" t="s">
        <v>6486</v>
      </c>
      <c r="F5128" t="s">
        <v>6751</v>
      </c>
      <c r="G5128" t="s">
        <v>156</v>
      </c>
      <c r="H5128">
        <v>85</v>
      </c>
      <c r="I5128">
        <v>54</v>
      </c>
      <c r="J5128">
        <v>51</v>
      </c>
      <c r="K5128">
        <v>3286</v>
      </c>
      <c r="L5128">
        <v>22</v>
      </c>
      <c r="M5128">
        <v>38.247475678244697</v>
      </c>
    </row>
    <row r="5129" spans="1:13" outlineLevel="2" collapsed="1" x14ac:dyDescent="0.2">
      <c r="E5129" s="10" t="s">
        <v>13288</v>
      </c>
      <c r="M5129">
        <f>SUBTOTAL(1,M5122:M5128)</f>
        <v>38.461894285119961</v>
      </c>
    </row>
    <row r="5130" spans="1:13" hidden="1" outlineLevel="3" x14ac:dyDescent="0.2">
      <c r="A5130">
        <v>1988</v>
      </c>
      <c r="B5130">
        <v>16</v>
      </c>
      <c r="C5130" t="s">
        <v>5493</v>
      </c>
      <c r="D5130">
        <v>71</v>
      </c>
      <c r="E5130" t="s">
        <v>6492</v>
      </c>
      <c r="F5130" t="s">
        <v>6678</v>
      </c>
      <c r="G5130" t="s">
        <v>156</v>
      </c>
      <c r="H5130">
        <v>84</v>
      </c>
      <c r="I5130">
        <v>54</v>
      </c>
      <c r="J5130">
        <v>29</v>
      </c>
      <c r="K5130">
        <v>3286</v>
      </c>
      <c r="L5130">
        <v>22</v>
      </c>
      <c r="M5130">
        <v>38.700686036202498</v>
      </c>
    </row>
    <row r="5131" spans="1:13" hidden="1" outlineLevel="3" x14ac:dyDescent="0.2">
      <c r="A5131">
        <v>1988</v>
      </c>
      <c r="B5131">
        <v>63</v>
      </c>
      <c r="C5131" t="s">
        <v>6162</v>
      </c>
      <c r="D5131">
        <v>76</v>
      </c>
      <c r="E5131" t="s">
        <v>6492</v>
      </c>
      <c r="F5131" t="s">
        <v>6739</v>
      </c>
      <c r="G5131" t="s">
        <v>156</v>
      </c>
      <c r="H5131">
        <v>85</v>
      </c>
      <c r="I5131">
        <v>47</v>
      </c>
      <c r="J5131">
        <v>8</v>
      </c>
      <c r="K5131">
        <v>3286</v>
      </c>
      <c r="L5131">
        <v>22</v>
      </c>
      <c r="M5131">
        <v>38.304816920745502</v>
      </c>
    </row>
    <row r="5132" spans="1:13" hidden="1" outlineLevel="3" x14ac:dyDescent="0.2">
      <c r="A5132">
        <v>1988</v>
      </c>
      <c r="B5132">
        <v>70</v>
      </c>
      <c r="C5132" t="s">
        <v>6620</v>
      </c>
      <c r="D5132">
        <v>75</v>
      </c>
      <c r="E5132" t="s">
        <v>6492</v>
      </c>
      <c r="F5132" t="s">
        <v>6747</v>
      </c>
      <c r="G5132" t="s">
        <v>156</v>
      </c>
      <c r="H5132">
        <v>85</v>
      </c>
      <c r="I5132">
        <v>53</v>
      </c>
      <c r="J5132">
        <v>10</v>
      </c>
      <c r="K5132">
        <v>3286</v>
      </c>
      <c r="L5132">
        <v>22</v>
      </c>
      <c r="M5132">
        <v>38.259969597981801</v>
      </c>
    </row>
    <row r="5133" spans="1:13" hidden="1" outlineLevel="3" x14ac:dyDescent="0.2">
      <c r="A5133">
        <v>1988</v>
      </c>
      <c r="B5133">
        <v>104</v>
      </c>
      <c r="C5133" t="s">
        <v>6554</v>
      </c>
      <c r="D5133">
        <v>73</v>
      </c>
      <c r="E5133" t="s">
        <v>6492</v>
      </c>
      <c r="F5133" t="s">
        <v>6792</v>
      </c>
      <c r="G5133" t="s">
        <v>156</v>
      </c>
      <c r="H5133">
        <v>86</v>
      </c>
      <c r="I5133">
        <v>25</v>
      </c>
      <c r="J5133">
        <v>45</v>
      </c>
      <c r="K5133">
        <v>3286</v>
      </c>
      <c r="L5133">
        <v>22</v>
      </c>
      <c r="M5133">
        <v>38.019572867955397</v>
      </c>
    </row>
    <row r="5134" spans="1:13" hidden="1" outlineLevel="3" x14ac:dyDescent="0.2">
      <c r="A5134">
        <v>1988</v>
      </c>
      <c r="B5134">
        <v>107</v>
      </c>
      <c r="C5134" t="s">
        <v>6422</v>
      </c>
      <c r="D5134">
        <v>78</v>
      </c>
      <c r="E5134" t="s">
        <v>6492</v>
      </c>
      <c r="F5134" t="s">
        <v>6796</v>
      </c>
      <c r="G5134" t="s">
        <v>156</v>
      </c>
      <c r="H5134">
        <v>86</v>
      </c>
      <c r="I5134">
        <v>29</v>
      </c>
      <c r="J5134">
        <v>24</v>
      </c>
      <c r="K5134">
        <v>3286</v>
      </c>
      <c r="L5134">
        <v>22</v>
      </c>
      <c r="M5134">
        <v>37.9928315412186</v>
      </c>
    </row>
    <row r="5135" spans="1:13" hidden="1" outlineLevel="3" x14ac:dyDescent="0.2">
      <c r="A5135">
        <v>1988</v>
      </c>
      <c r="B5135">
        <v>111</v>
      </c>
      <c r="C5135" t="s">
        <v>6271</v>
      </c>
      <c r="D5135">
        <v>79</v>
      </c>
      <c r="E5135" t="s">
        <v>6492</v>
      </c>
      <c r="F5135" t="s">
        <v>6803</v>
      </c>
      <c r="G5135" t="s">
        <v>156</v>
      </c>
      <c r="H5135">
        <v>86</v>
      </c>
      <c r="I5135">
        <v>34</v>
      </c>
      <c r="J5135">
        <v>53</v>
      </c>
      <c r="K5135">
        <v>3286</v>
      </c>
      <c r="L5135">
        <v>22</v>
      </c>
      <c r="M5135">
        <v>37.9527291276993</v>
      </c>
    </row>
    <row r="5136" spans="1:13" hidden="1" outlineLevel="3" x14ac:dyDescent="0.2">
      <c r="A5136">
        <v>1988</v>
      </c>
      <c r="B5136">
        <v>147</v>
      </c>
      <c r="C5136" t="s">
        <v>6657</v>
      </c>
      <c r="D5136">
        <v>74</v>
      </c>
      <c r="E5136" t="s">
        <v>6492</v>
      </c>
      <c r="F5136" t="s">
        <v>6856</v>
      </c>
      <c r="G5136" t="s">
        <v>156</v>
      </c>
      <c r="H5136">
        <v>87</v>
      </c>
      <c r="I5136">
        <v>16</v>
      </c>
      <c r="J5136">
        <v>46</v>
      </c>
      <c r="K5136">
        <v>3286</v>
      </c>
      <c r="L5136">
        <v>22</v>
      </c>
      <c r="M5136">
        <v>37.6491855661572</v>
      </c>
    </row>
    <row r="5137" spans="1:13" outlineLevel="2" collapsed="1" x14ac:dyDescent="0.2">
      <c r="E5137" s="10" t="s">
        <v>13289</v>
      </c>
      <c r="M5137">
        <f>SUBTOTAL(1,M5130:M5136)</f>
        <v>38.125684522565756</v>
      </c>
    </row>
    <row r="5138" spans="1:13" hidden="1" outlineLevel="3" x14ac:dyDescent="0.2">
      <c r="A5138">
        <v>1988</v>
      </c>
      <c r="B5138">
        <v>22</v>
      </c>
      <c r="C5138" t="s">
        <v>6166</v>
      </c>
      <c r="D5138">
        <v>9</v>
      </c>
      <c r="E5138" t="s">
        <v>6685</v>
      </c>
      <c r="F5138" t="s">
        <v>6686</v>
      </c>
      <c r="G5138" t="s">
        <v>156</v>
      </c>
      <c r="H5138">
        <v>85</v>
      </c>
      <c r="I5138">
        <v>1</v>
      </c>
      <c r="J5138">
        <v>16</v>
      </c>
      <c r="K5138">
        <v>3286</v>
      </c>
      <c r="L5138">
        <v>22</v>
      </c>
      <c r="M5138">
        <v>38.649224375645197</v>
      </c>
    </row>
    <row r="5139" spans="1:13" hidden="1" outlineLevel="3" x14ac:dyDescent="0.2">
      <c r="A5139">
        <v>1988</v>
      </c>
      <c r="B5139">
        <v>77</v>
      </c>
      <c r="C5139" t="s">
        <v>6623</v>
      </c>
      <c r="D5139">
        <v>4</v>
      </c>
      <c r="E5139" t="s">
        <v>6685</v>
      </c>
      <c r="F5139" t="s">
        <v>6756</v>
      </c>
      <c r="G5139" t="s">
        <v>156</v>
      </c>
      <c r="H5139">
        <v>85</v>
      </c>
      <c r="I5139">
        <v>58</v>
      </c>
      <c r="J5139">
        <v>43</v>
      </c>
      <c r="K5139">
        <v>3286</v>
      </c>
      <c r="L5139">
        <v>22</v>
      </c>
      <c r="M5139">
        <v>38.218807649189202</v>
      </c>
    </row>
    <row r="5140" spans="1:13" hidden="1" outlineLevel="3" x14ac:dyDescent="0.2">
      <c r="A5140">
        <v>1988</v>
      </c>
      <c r="B5140">
        <v>106</v>
      </c>
      <c r="C5140" t="s">
        <v>6248</v>
      </c>
      <c r="D5140">
        <v>3</v>
      </c>
      <c r="E5140" t="s">
        <v>6685</v>
      </c>
      <c r="F5140" t="s">
        <v>6795</v>
      </c>
      <c r="G5140" t="s">
        <v>156</v>
      </c>
      <c r="H5140">
        <v>86</v>
      </c>
      <c r="I5140">
        <v>27</v>
      </c>
      <c r="J5140">
        <v>0</v>
      </c>
      <c r="K5140">
        <v>3286</v>
      </c>
      <c r="L5140">
        <v>22</v>
      </c>
      <c r="M5140">
        <v>38.010410641989502</v>
      </c>
    </row>
    <row r="5141" spans="1:13" hidden="1" outlineLevel="3" x14ac:dyDescent="0.2">
      <c r="A5141">
        <v>1988</v>
      </c>
      <c r="B5141">
        <v>109</v>
      </c>
      <c r="C5141" t="s">
        <v>6799</v>
      </c>
      <c r="D5141">
        <v>2</v>
      </c>
      <c r="E5141" t="s">
        <v>6685</v>
      </c>
      <c r="F5141" t="s">
        <v>6800</v>
      </c>
      <c r="G5141" t="s">
        <v>156</v>
      </c>
      <c r="H5141">
        <v>86</v>
      </c>
      <c r="I5141">
        <v>33</v>
      </c>
      <c r="J5141">
        <v>36</v>
      </c>
      <c r="K5141">
        <v>3286</v>
      </c>
      <c r="L5141">
        <v>22</v>
      </c>
      <c r="M5141">
        <v>37.962107208872403</v>
      </c>
    </row>
    <row r="5142" spans="1:13" hidden="1" outlineLevel="3" x14ac:dyDescent="0.2">
      <c r="A5142">
        <v>1988</v>
      </c>
      <c r="B5142">
        <v>136</v>
      </c>
      <c r="C5142" t="s">
        <v>5918</v>
      </c>
      <c r="D5142">
        <v>6</v>
      </c>
      <c r="E5142" t="s">
        <v>6685</v>
      </c>
      <c r="F5142" t="s">
        <v>6837</v>
      </c>
      <c r="G5142" t="s">
        <v>156</v>
      </c>
      <c r="H5142">
        <v>86</v>
      </c>
      <c r="I5142">
        <v>57</v>
      </c>
      <c r="J5142">
        <v>30</v>
      </c>
      <c r="K5142">
        <v>3286</v>
      </c>
      <c r="L5142">
        <v>22</v>
      </c>
      <c r="M5142">
        <v>37.788212745567797</v>
      </c>
    </row>
    <row r="5143" spans="1:13" hidden="1" outlineLevel="3" x14ac:dyDescent="0.2">
      <c r="A5143">
        <v>1988</v>
      </c>
      <c r="B5143">
        <v>141</v>
      </c>
      <c r="C5143" t="s">
        <v>6845</v>
      </c>
      <c r="D5143">
        <v>7</v>
      </c>
      <c r="E5143" t="s">
        <v>6685</v>
      </c>
      <c r="F5143" t="s">
        <v>6846</v>
      </c>
      <c r="G5143" t="s">
        <v>156</v>
      </c>
      <c r="H5143">
        <v>87</v>
      </c>
      <c r="I5143">
        <v>5</v>
      </c>
      <c r="J5143">
        <v>45</v>
      </c>
      <c r="K5143">
        <v>3286</v>
      </c>
      <c r="L5143">
        <v>22</v>
      </c>
      <c r="M5143">
        <v>37.728555709706697</v>
      </c>
    </row>
    <row r="5144" spans="1:13" hidden="1" outlineLevel="3" x14ac:dyDescent="0.2">
      <c r="A5144">
        <v>1988</v>
      </c>
      <c r="B5144">
        <v>146</v>
      </c>
      <c r="C5144" t="s">
        <v>6854</v>
      </c>
      <c r="D5144">
        <v>8</v>
      </c>
      <c r="E5144" t="s">
        <v>6685</v>
      </c>
      <c r="F5144" t="s">
        <v>6855</v>
      </c>
      <c r="G5144" t="s">
        <v>156</v>
      </c>
      <c r="H5144">
        <v>87</v>
      </c>
      <c r="I5144">
        <v>14</v>
      </c>
      <c r="J5144">
        <v>9</v>
      </c>
      <c r="K5144">
        <v>3286</v>
      </c>
      <c r="L5144">
        <v>22</v>
      </c>
      <c r="M5144">
        <v>37.668007221802903</v>
      </c>
    </row>
    <row r="5145" spans="1:13" outlineLevel="2" collapsed="1" x14ac:dyDescent="0.2">
      <c r="E5145" s="10" t="s">
        <v>13302</v>
      </c>
      <c r="M5145">
        <f>SUBTOTAL(1,M5138:M5144)</f>
        <v>38.003617936110523</v>
      </c>
    </row>
    <row r="5146" spans="1:13" hidden="1" outlineLevel="3" x14ac:dyDescent="0.2">
      <c r="A5146">
        <v>1988</v>
      </c>
      <c r="B5146">
        <v>62</v>
      </c>
      <c r="C5146" t="s">
        <v>6736</v>
      </c>
      <c r="D5146">
        <v>91</v>
      </c>
      <c r="E5146" t="s">
        <v>6737</v>
      </c>
      <c r="F5146" t="s">
        <v>6738</v>
      </c>
      <c r="G5146" t="s">
        <v>156</v>
      </c>
      <c r="H5146">
        <v>85</v>
      </c>
      <c r="I5146">
        <v>47</v>
      </c>
      <c r="J5146">
        <v>2</v>
      </c>
      <c r="K5146">
        <v>3286</v>
      </c>
      <c r="L5146">
        <v>22</v>
      </c>
      <c r="M5146">
        <v>38.305561132302699</v>
      </c>
    </row>
    <row r="5147" spans="1:13" hidden="1" outlineLevel="3" x14ac:dyDescent="0.2">
      <c r="A5147">
        <v>1988</v>
      </c>
      <c r="B5147">
        <v>68</v>
      </c>
      <c r="C5147" t="s">
        <v>6744</v>
      </c>
      <c r="D5147">
        <v>96</v>
      </c>
      <c r="E5147" t="s">
        <v>6737</v>
      </c>
      <c r="F5147" t="s">
        <v>6745</v>
      </c>
      <c r="G5147" t="s">
        <v>156</v>
      </c>
      <c r="H5147">
        <v>85</v>
      </c>
      <c r="I5147">
        <v>51</v>
      </c>
      <c r="J5147">
        <v>34</v>
      </c>
      <c r="K5147">
        <v>3286</v>
      </c>
      <c r="L5147">
        <v>22</v>
      </c>
      <c r="M5147">
        <v>38.271852575591801</v>
      </c>
    </row>
    <row r="5148" spans="1:13" hidden="1" outlineLevel="3" x14ac:dyDescent="0.2">
      <c r="A5148">
        <v>1988</v>
      </c>
      <c r="B5148">
        <v>79</v>
      </c>
      <c r="C5148" t="s">
        <v>5235</v>
      </c>
      <c r="D5148">
        <v>95</v>
      </c>
      <c r="E5148" t="s">
        <v>6737</v>
      </c>
      <c r="F5148" t="s">
        <v>6759</v>
      </c>
      <c r="G5148" t="s">
        <v>156</v>
      </c>
      <c r="H5148">
        <v>86</v>
      </c>
      <c r="I5148">
        <v>0</v>
      </c>
      <c r="J5148">
        <v>12</v>
      </c>
      <c r="K5148">
        <v>3286</v>
      </c>
      <c r="L5148">
        <v>22</v>
      </c>
      <c r="M5148">
        <v>38.2078214022712</v>
      </c>
    </row>
    <row r="5149" spans="1:13" hidden="1" outlineLevel="3" x14ac:dyDescent="0.2">
      <c r="A5149">
        <v>1988</v>
      </c>
      <c r="B5149">
        <v>86</v>
      </c>
      <c r="C5149" t="s">
        <v>6395</v>
      </c>
      <c r="D5149">
        <v>98</v>
      </c>
      <c r="E5149" t="s">
        <v>6737</v>
      </c>
      <c r="F5149" t="s">
        <v>6766</v>
      </c>
      <c r="G5149" t="s">
        <v>156</v>
      </c>
      <c r="H5149">
        <v>86</v>
      </c>
      <c r="I5149">
        <v>3</v>
      </c>
      <c r="J5149">
        <v>56</v>
      </c>
      <c r="K5149">
        <v>3286</v>
      </c>
      <c r="L5149">
        <v>22</v>
      </c>
      <c r="M5149">
        <v>38.180198556655697</v>
      </c>
    </row>
    <row r="5150" spans="1:13" hidden="1" outlineLevel="3" x14ac:dyDescent="0.2">
      <c r="A5150">
        <v>1988</v>
      </c>
      <c r="B5150">
        <v>139</v>
      </c>
      <c r="C5150" t="s">
        <v>6841</v>
      </c>
      <c r="D5150">
        <v>94</v>
      </c>
      <c r="E5150" t="s">
        <v>6737</v>
      </c>
      <c r="F5150" t="s">
        <v>6842</v>
      </c>
      <c r="G5150" t="s">
        <v>156</v>
      </c>
      <c r="H5150">
        <v>87</v>
      </c>
      <c r="I5150">
        <v>3</v>
      </c>
      <c r="J5150">
        <v>38</v>
      </c>
      <c r="K5150">
        <v>3286</v>
      </c>
      <c r="L5150">
        <v>22</v>
      </c>
      <c r="M5150">
        <v>37.7438436847915</v>
      </c>
    </row>
    <row r="5151" spans="1:13" hidden="1" outlineLevel="3" x14ac:dyDescent="0.2">
      <c r="A5151">
        <v>1988</v>
      </c>
      <c r="B5151">
        <v>142</v>
      </c>
      <c r="C5151" t="s">
        <v>6847</v>
      </c>
      <c r="D5151">
        <v>99</v>
      </c>
      <c r="E5151" t="s">
        <v>6737</v>
      </c>
      <c r="F5151" t="s">
        <v>6848</v>
      </c>
      <c r="G5151" t="s">
        <v>156</v>
      </c>
      <c r="H5151">
        <v>87</v>
      </c>
      <c r="I5151">
        <v>6</v>
      </c>
      <c r="J5151">
        <v>16</v>
      </c>
      <c r="K5151">
        <v>3286</v>
      </c>
      <c r="L5151">
        <v>22</v>
      </c>
      <c r="M5151">
        <v>37.7248258795316</v>
      </c>
    </row>
    <row r="5152" spans="1:13" outlineLevel="2" collapsed="1" x14ac:dyDescent="0.2">
      <c r="E5152" s="10" t="s">
        <v>13303</v>
      </c>
      <c r="M5152">
        <f>SUBTOTAL(1,M5146:M5151)</f>
        <v>38.072350538524084</v>
      </c>
    </row>
    <row r="5153" spans="1:13" hidden="1" outlineLevel="3" x14ac:dyDescent="0.2">
      <c r="A5153">
        <v>1988</v>
      </c>
      <c r="B5153">
        <v>39</v>
      </c>
      <c r="C5153" t="s">
        <v>6187</v>
      </c>
      <c r="D5153">
        <v>102</v>
      </c>
      <c r="E5153" t="s">
        <v>3959</v>
      </c>
      <c r="F5153" t="s">
        <v>6706</v>
      </c>
      <c r="G5153" t="s">
        <v>156</v>
      </c>
      <c r="H5153">
        <v>85</v>
      </c>
      <c r="I5153">
        <v>27</v>
      </c>
      <c r="J5153">
        <v>40</v>
      </c>
      <c r="K5153">
        <v>3286</v>
      </c>
      <c r="L5153">
        <v>22</v>
      </c>
      <c r="M5153">
        <v>38.450237274913803</v>
      </c>
    </row>
    <row r="5154" spans="1:13" hidden="1" outlineLevel="3" x14ac:dyDescent="0.2">
      <c r="A5154">
        <v>1988</v>
      </c>
      <c r="B5154">
        <v>40</v>
      </c>
      <c r="C5154" t="s">
        <v>5483</v>
      </c>
      <c r="D5154">
        <v>103</v>
      </c>
      <c r="E5154" t="s">
        <v>3959</v>
      </c>
      <c r="F5154" t="s">
        <v>6707</v>
      </c>
      <c r="G5154" t="s">
        <v>156</v>
      </c>
      <c r="H5154">
        <v>85</v>
      </c>
      <c r="I5154">
        <v>28</v>
      </c>
      <c r="J5154">
        <v>1</v>
      </c>
      <c r="K5154">
        <v>3286</v>
      </c>
      <c r="L5154">
        <v>22</v>
      </c>
      <c r="M5154">
        <v>38.447612949775902</v>
      </c>
    </row>
    <row r="5155" spans="1:13" hidden="1" outlineLevel="3" x14ac:dyDescent="0.2">
      <c r="A5155">
        <v>1988</v>
      </c>
      <c r="B5155">
        <v>54</v>
      </c>
      <c r="C5155" t="s">
        <v>6724</v>
      </c>
      <c r="D5155">
        <v>108</v>
      </c>
      <c r="E5155" t="s">
        <v>3959</v>
      </c>
      <c r="F5155" t="s">
        <v>6725</v>
      </c>
      <c r="G5155" t="s">
        <v>156</v>
      </c>
      <c r="H5155">
        <v>85</v>
      </c>
      <c r="I5155">
        <v>40</v>
      </c>
      <c r="J5155">
        <v>42</v>
      </c>
      <c r="K5155">
        <v>3286</v>
      </c>
      <c r="L5155">
        <v>22</v>
      </c>
      <c r="M5155">
        <v>38.352753516058101</v>
      </c>
    </row>
    <row r="5156" spans="1:13" hidden="1" outlineLevel="3" x14ac:dyDescent="0.2">
      <c r="A5156">
        <v>1988</v>
      </c>
      <c r="B5156">
        <v>59</v>
      </c>
      <c r="C5156" t="s">
        <v>6050</v>
      </c>
      <c r="D5156">
        <v>109</v>
      </c>
      <c r="E5156" t="s">
        <v>3959</v>
      </c>
      <c r="F5156" t="s">
        <v>6732</v>
      </c>
      <c r="G5156" t="s">
        <v>156</v>
      </c>
      <c r="H5156">
        <v>85</v>
      </c>
      <c r="I5156">
        <v>45</v>
      </c>
      <c r="J5156">
        <v>18</v>
      </c>
      <c r="K5156">
        <v>3286</v>
      </c>
      <c r="L5156">
        <v>22</v>
      </c>
      <c r="M5156">
        <v>38.318465395603702</v>
      </c>
    </row>
    <row r="5157" spans="1:13" hidden="1" outlineLevel="3" x14ac:dyDescent="0.2">
      <c r="A5157">
        <v>1988</v>
      </c>
      <c r="B5157">
        <v>90</v>
      </c>
      <c r="C5157" t="s">
        <v>6771</v>
      </c>
      <c r="D5157">
        <v>104</v>
      </c>
      <c r="E5157" t="s">
        <v>3959</v>
      </c>
      <c r="F5157" t="s">
        <v>6772</v>
      </c>
      <c r="G5157" t="s">
        <v>156</v>
      </c>
      <c r="H5157">
        <v>86</v>
      </c>
      <c r="I5157">
        <v>12</v>
      </c>
      <c r="J5157">
        <v>20</v>
      </c>
      <c r="K5157">
        <v>3286</v>
      </c>
      <c r="L5157">
        <v>22</v>
      </c>
      <c r="M5157">
        <v>38.118192949668099</v>
      </c>
    </row>
    <row r="5158" spans="1:13" outlineLevel="2" collapsed="1" x14ac:dyDescent="0.2">
      <c r="E5158" s="10" t="s">
        <v>13129</v>
      </c>
      <c r="M5158">
        <f>SUBTOTAL(1,M5153:M5157)</f>
        <v>38.33745241720392</v>
      </c>
    </row>
    <row r="5159" spans="1:13" hidden="1" outlineLevel="3" x14ac:dyDescent="0.2">
      <c r="A5159">
        <v>1988</v>
      </c>
      <c r="B5159">
        <v>14</v>
      </c>
      <c r="C5159" t="s">
        <v>5203</v>
      </c>
      <c r="D5159">
        <v>81</v>
      </c>
      <c r="E5159" t="s">
        <v>6675</v>
      </c>
      <c r="F5159" t="s">
        <v>6676</v>
      </c>
      <c r="G5159" t="s">
        <v>156</v>
      </c>
      <c r="H5159">
        <v>84</v>
      </c>
      <c r="I5159">
        <v>52</v>
      </c>
      <c r="J5159">
        <v>25</v>
      </c>
      <c r="K5159">
        <v>3286</v>
      </c>
      <c r="L5159">
        <v>22</v>
      </c>
      <c r="M5159">
        <v>38.716392020815199</v>
      </c>
    </row>
    <row r="5160" spans="1:13" hidden="1" outlineLevel="3" x14ac:dyDescent="0.2">
      <c r="A5160">
        <v>1988</v>
      </c>
      <c r="B5160">
        <v>33</v>
      </c>
      <c r="C5160" t="s">
        <v>5999</v>
      </c>
      <c r="D5160">
        <v>86</v>
      </c>
      <c r="E5160" t="s">
        <v>6675</v>
      </c>
      <c r="F5160" t="s">
        <v>6700</v>
      </c>
      <c r="G5160" t="s">
        <v>156</v>
      </c>
      <c r="H5160">
        <v>85</v>
      </c>
      <c r="I5160">
        <v>17</v>
      </c>
      <c r="J5160">
        <v>17</v>
      </c>
      <c r="K5160">
        <v>3286</v>
      </c>
      <c r="L5160">
        <v>22</v>
      </c>
      <c r="M5160">
        <v>38.528255552262401</v>
      </c>
    </row>
    <row r="5161" spans="1:13" hidden="1" outlineLevel="3" x14ac:dyDescent="0.2">
      <c r="A5161">
        <v>1988</v>
      </c>
      <c r="B5161">
        <v>37</v>
      </c>
      <c r="C5161" t="s">
        <v>5684</v>
      </c>
      <c r="D5161">
        <v>87</v>
      </c>
      <c r="E5161" t="s">
        <v>6675</v>
      </c>
      <c r="F5161" t="s">
        <v>6704</v>
      </c>
      <c r="G5161" t="s">
        <v>156</v>
      </c>
      <c r="H5161">
        <v>85</v>
      </c>
      <c r="I5161">
        <v>25</v>
      </c>
      <c r="J5161">
        <v>50</v>
      </c>
      <c r="K5161">
        <v>3286</v>
      </c>
      <c r="L5161">
        <v>22</v>
      </c>
      <c r="M5161">
        <v>38.463989595187698</v>
      </c>
    </row>
    <row r="5162" spans="1:13" hidden="1" outlineLevel="3" x14ac:dyDescent="0.2">
      <c r="A5162">
        <v>1988</v>
      </c>
      <c r="B5162">
        <v>56</v>
      </c>
      <c r="C5162" t="s">
        <v>6410</v>
      </c>
      <c r="D5162">
        <v>84</v>
      </c>
      <c r="E5162" t="s">
        <v>6675</v>
      </c>
      <c r="F5162" t="s">
        <v>6728</v>
      </c>
      <c r="G5162" t="s">
        <v>156</v>
      </c>
      <c r="H5162">
        <v>85</v>
      </c>
      <c r="I5162">
        <v>43</v>
      </c>
      <c r="J5162">
        <v>9</v>
      </c>
      <c r="K5162">
        <v>3286</v>
      </c>
      <c r="L5162">
        <v>22</v>
      </c>
      <c r="M5162">
        <v>38.334483730787497</v>
      </c>
    </row>
    <row r="5163" spans="1:13" hidden="1" outlineLevel="3" x14ac:dyDescent="0.2">
      <c r="A5163">
        <v>1988</v>
      </c>
      <c r="B5163">
        <v>80</v>
      </c>
      <c r="C5163" t="s">
        <v>6392</v>
      </c>
      <c r="D5163">
        <v>83</v>
      </c>
      <c r="E5163" t="s">
        <v>6675</v>
      </c>
      <c r="F5163" t="s">
        <v>6760</v>
      </c>
      <c r="G5163" t="s">
        <v>156</v>
      </c>
      <c r="H5163">
        <v>86</v>
      </c>
      <c r="I5163">
        <v>1</v>
      </c>
      <c r="J5163">
        <v>18</v>
      </c>
      <c r="K5163">
        <v>3286</v>
      </c>
      <c r="L5163">
        <v>22</v>
      </c>
      <c r="M5163">
        <v>38.199678375603</v>
      </c>
    </row>
    <row r="5164" spans="1:13" hidden="1" outlineLevel="3" x14ac:dyDescent="0.2">
      <c r="A5164">
        <v>1988</v>
      </c>
      <c r="B5164">
        <v>101</v>
      </c>
      <c r="C5164" t="s">
        <v>6602</v>
      </c>
      <c r="D5164">
        <v>85</v>
      </c>
      <c r="E5164" t="s">
        <v>6675</v>
      </c>
      <c r="F5164" t="s">
        <v>6787</v>
      </c>
      <c r="G5164" t="s">
        <v>156</v>
      </c>
      <c r="H5164">
        <v>86</v>
      </c>
      <c r="I5164">
        <v>22</v>
      </c>
      <c r="J5164">
        <v>49</v>
      </c>
      <c r="K5164">
        <v>3286</v>
      </c>
      <c r="L5164">
        <v>22</v>
      </c>
      <c r="M5164">
        <v>38.041090912599003</v>
      </c>
    </row>
    <row r="5165" spans="1:13" outlineLevel="2" collapsed="1" x14ac:dyDescent="0.2">
      <c r="E5165" s="10" t="s">
        <v>13304</v>
      </c>
      <c r="M5165">
        <f>SUBTOTAL(1,M5159:M5164)</f>
        <v>38.380648364542466</v>
      </c>
    </row>
    <row r="5166" spans="1:13" hidden="1" outlineLevel="3" x14ac:dyDescent="0.2">
      <c r="A5166">
        <v>1988</v>
      </c>
      <c r="B5166">
        <v>18</v>
      </c>
      <c r="C5166" t="s">
        <v>5834</v>
      </c>
      <c r="D5166">
        <v>143</v>
      </c>
      <c r="E5166" t="s">
        <v>6680</v>
      </c>
      <c r="F5166" t="s">
        <v>6681</v>
      </c>
      <c r="G5166" t="s">
        <v>156</v>
      </c>
      <c r="H5166">
        <v>84</v>
      </c>
      <c r="I5166">
        <v>56</v>
      </c>
      <c r="J5166">
        <v>57</v>
      </c>
      <c r="K5166">
        <v>3286</v>
      </c>
      <c r="L5166">
        <v>22</v>
      </c>
      <c r="M5166">
        <v>38.681956856551402</v>
      </c>
    </row>
    <row r="5167" spans="1:13" hidden="1" outlineLevel="3" x14ac:dyDescent="0.2">
      <c r="A5167">
        <v>1988</v>
      </c>
      <c r="B5167">
        <v>46</v>
      </c>
      <c r="C5167" t="s">
        <v>5118</v>
      </c>
      <c r="D5167">
        <v>141</v>
      </c>
      <c r="E5167" t="s">
        <v>6680</v>
      </c>
      <c r="F5167" t="s">
        <v>6714</v>
      </c>
      <c r="G5167" t="s">
        <v>156</v>
      </c>
      <c r="H5167">
        <v>85</v>
      </c>
      <c r="I5167">
        <v>30</v>
      </c>
      <c r="J5167">
        <v>47</v>
      </c>
      <c r="K5167">
        <v>3286</v>
      </c>
      <c r="L5167">
        <v>22</v>
      </c>
      <c r="M5167">
        <v>38.426880885634702</v>
      </c>
    </row>
    <row r="5168" spans="1:13" hidden="1" outlineLevel="3" x14ac:dyDescent="0.2">
      <c r="A5168">
        <v>1988</v>
      </c>
      <c r="B5168">
        <v>53</v>
      </c>
      <c r="C5168" t="s">
        <v>6722</v>
      </c>
      <c r="D5168">
        <v>148</v>
      </c>
      <c r="E5168" t="s">
        <v>6680</v>
      </c>
      <c r="F5168" t="s">
        <v>6723</v>
      </c>
      <c r="G5168" t="s">
        <v>156</v>
      </c>
      <c r="H5168">
        <v>85</v>
      </c>
      <c r="I5168">
        <v>40</v>
      </c>
      <c r="J5168">
        <v>10</v>
      </c>
      <c r="K5168">
        <v>3286</v>
      </c>
      <c r="L5168">
        <v>22</v>
      </c>
      <c r="M5168">
        <v>38.356732920463003</v>
      </c>
    </row>
    <row r="5169" spans="1:13" hidden="1" outlineLevel="3" x14ac:dyDescent="0.2">
      <c r="A5169">
        <v>1988</v>
      </c>
      <c r="B5169">
        <v>92</v>
      </c>
      <c r="C5169" t="s">
        <v>6415</v>
      </c>
      <c r="D5169">
        <v>144</v>
      </c>
      <c r="E5169" t="s">
        <v>6680</v>
      </c>
      <c r="F5169" t="s">
        <v>6774</v>
      </c>
      <c r="G5169" t="s">
        <v>156</v>
      </c>
      <c r="H5169">
        <v>86</v>
      </c>
      <c r="I5169">
        <v>13</v>
      </c>
      <c r="J5169">
        <v>19</v>
      </c>
      <c r="K5169">
        <v>3286</v>
      </c>
      <c r="L5169">
        <v>22</v>
      </c>
      <c r="M5169">
        <v>38.110947522382403</v>
      </c>
    </row>
    <row r="5170" spans="1:13" hidden="1" outlineLevel="3" x14ac:dyDescent="0.2">
      <c r="A5170">
        <v>1988</v>
      </c>
      <c r="B5170">
        <v>117</v>
      </c>
      <c r="C5170" t="s">
        <v>5862</v>
      </c>
      <c r="D5170">
        <v>146</v>
      </c>
      <c r="E5170" t="s">
        <v>6680</v>
      </c>
      <c r="F5170" t="s">
        <v>6813</v>
      </c>
      <c r="G5170" t="s">
        <v>156</v>
      </c>
      <c r="H5170">
        <v>86</v>
      </c>
      <c r="I5170">
        <v>39</v>
      </c>
      <c r="J5170">
        <v>9</v>
      </c>
      <c r="K5170">
        <v>3286</v>
      </c>
      <c r="L5170">
        <v>22</v>
      </c>
      <c r="M5170">
        <v>37.921583335737502</v>
      </c>
    </row>
    <row r="5171" spans="1:13" hidden="1" outlineLevel="3" x14ac:dyDescent="0.2">
      <c r="A5171">
        <v>1988</v>
      </c>
      <c r="B5171">
        <v>125</v>
      </c>
      <c r="C5171" t="s">
        <v>6594</v>
      </c>
      <c r="D5171">
        <v>142</v>
      </c>
      <c r="E5171" t="s">
        <v>6680</v>
      </c>
      <c r="F5171" t="s">
        <v>6821</v>
      </c>
      <c r="G5171" t="s">
        <v>156</v>
      </c>
      <c r="H5171">
        <v>86</v>
      </c>
      <c r="I5171">
        <v>47</v>
      </c>
      <c r="J5171">
        <v>19</v>
      </c>
      <c r="K5171">
        <v>3286</v>
      </c>
      <c r="L5171">
        <v>22</v>
      </c>
      <c r="M5171">
        <v>37.862110684005501</v>
      </c>
    </row>
    <row r="5172" spans="1:13" outlineLevel="2" collapsed="1" x14ac:dyDescent="0.2">
      <c r="E5172" s="10" t="s">
        <v>13305</v>
      </c>
      <c r="M5172">
        <f>SUBTOTAL(1,M5166:M5171)</f>
        <v>38.226702034129083</v>
      </c>
    </row>
    <row r="5173" spans="1:13" hidden="1" outlineLevel="3" x14ac:dyDescent="0.2">
      <c r="A5173">
        <v>1988</v>
      </c>
      <c r="B5173">
        <v>3</v>
      </c>
      <c r="C5173" t="s">
        <v>6108</v>
      </c>
      <c r="D5173">
        <v>181</v>
      </c>
      <c r="E5173" t="s">
        <v>5352</v>
      </c>
      <c r="F5173" t="s">
        <v>6662</v>
      </c>
      <c r="G5173" t="s">
        <v>156</v>
      </c>
      <c r="H5173">
        <v>84</v>
      </c>
      <c r="I5173">
        <v>37</v>
      </c>
      <c r="J5173">
        <v>51</v>
      </c>
      <c r="K5173">
        <v>3286</v>
      </c>
      <c r="L5173">
        <v>22</v>
      </c>
      <c r="M5173">
        <v>38.8274565022598</v>
      </c>
    </row>
    <row r="5174" spans="1:13" hidden="1" outlineLevel="3" x14ac:dyDescent="0.2">
      <c r="A5174">
        <v>1988</v>
      </c>
      <c r="B5174">
        <v>30</v>
      </c>
      <c r="C5174" t="s">
        <v>6110</v>
      </c>
      <c r="D5174">
        <v>183</v>
      </c>
      <c r="E5174" t="s">
        <v>5352</v>
      </c>
      <c r="F5174" t="s">
        <v>6697</v>
      </c>
      <c r="G5174" t="s">
        <v>156</v>
      </c>
      <c r="H5174">
        <v>85</v>
      </c>
      <c r="I5174">
        <v>13</v>
      </c>
      <c r="J5174">
        <v>38</v>
      </c>
      <c r="K5174">
        <v>3286</v>
      </c>
      <c r="L5174">
        <v>22</v>
      </c>
      <c r="M5174">
        <v>38.555756181188798</v>
      </c>
    </row>
    <row r="5175" spans="1:13" hidden="1" outlineLevel="3" x14ac:dyDescent="0.2">
      <c r="A5175">
        <v>1988</v>
      </c>
      <c r="B5175">
        <v>75</v>
      </c>
      <c r="C5175" t="s">
        <v>5351</v>
      </c>
      <c r="D5175">
        <v>182</v>
      </c>
      <c r="E5175" t="s">
        <v>5352</v>
      </c>
      <c r="F5175" t="s">
        <v>6753</v>
      </c>
      <c r="G5175" t="s">
        <v>156</v>
      </c>
      <c r="H5175">
        <v>85</v>
      </c>
      <c r="I5175">
        <v>57</v>
      </c>
      <c r="J5175">
        <v>22</v>
      </c>
      <c r="K5175">
        <v>3286</v>
      </c>
      <c r="L5175">
        <v>22</v>
      </c>
      <c r="M5175">
        <v>38.228811861350401</v>
      </c>
    </row>
    <row r="5176" spans="1:13" hidden="1" outlineLevel="3" x14ac:dyDescent="0.2">
      <c r="A5176">
        <v>1988</v>
      </c>
      <c r="B5176">
        <v>112</v>
      </c>
      <c r="C5176" t="s">
        <v>6152</v>
      </c>
      <c r="D5176">
        <v>185</v>
      </c>
      <c r="E5176" t="s">
        <v>5352</v>
      </c>
      <c r="F5176" t="s">
        <v>6804</v>
      </c>
      <c r="G5176" t="s">
        <v>156</v>
      </c>
      <c r="H5176">
        <v>86</v>
      </c>
      <c r="I5176">
        <v>35</v>
      </c>
      <c r="J5176">
        <v>42</v>
      </c>
      <c r="K5176">
        <v>3286</v>
      </c>
      <c r="L5176">
        <v>22</v>
      </c>
      <c r="M5176">
        <v>37.946763669957797</v>
      </c>
    </row>
    <row r="5177" spans="1:13" hidden="1" outlineLevel="3" x14ac:dyDescent="0.2">
      <c r="A5177">
        <v>1988</v>
      </c>
      <c r="B5177">
        <v>134</v>
      </c>
      <c r="C5177" t="s">
        <v>6833</v>
      </c>
      <c r="D5177">
        <v>187</v>
      </c>
      <c r="E5177" t="s">
        <v>5352</v>
      </c>
      <c r="F5177" t="s">
        <v>6834</v>
      </c>
      <c r="G5177" t="s">
        <v>156</v>
      </c>
      <c r="H5177">
        <v>86</v>
      </c>
      <c r="I5177">
        <v>55</v>
      </c>
      <c r="J5177">
        <v>37</v>
      </c>
      <c r="K5177">
        <v>3286</v>
      </c>
      <c r="L5177">
        <v>22</v>
      </c>
      <c r="M5177">
        <v>37.801857881937899</v>
      </c>
    </row>
    <row r="5178" spans="1:13" outlineLevel="2" collapsed="1" x14ac:dyDescent="0.2">
      <c r="E5178" s="10" t="s">
        <v>13212</v>
      </c>
      <c r="M5178">
        <f>SUBTOTAL(1,M5173:M5177)</f>
        <v>38.272129219338936</v>
      </c>
    </row>
    <row r="5179" spans="1:13" hidden="1" outlineLevel="3" x14ac:dyDescent="0.2">
      <c r="A5179">
        <v>1988</v>
      </c>
      <c r="B5179">
        <v>2</v>
      </c>
      <c r="C5179" t="s">
        <v>6134</v>
      </c>
      <c r="D5179">
        <v>11</v>
      </c>
      <c r="E5179" t="s">
        <v>6660</v>
      </c>
      <c r="F5179" t="s">
        <v>6661</v>
      </c>
      <c r="G5179" t="s">
        <v>156</v>
      </c>
      <c r="H5179">
        <v>84</v>
      </c>
      <c r="I5179">
        <v>35</v>
      </c>
      <c r="J5179">
        <v>6</v>
      </c>
      <c r="K5179">
        <v>3286</v>
      </c>
      <c r="L5179">
        <v>22</v>
      </c>
      <c r="M5179">
        <v>38.848495596145803</v>
      </c>
    </row>
    <row r="5180" spans="1:13" hidden="1" outlineLevel="3" x14ac:dyDescent="0.2">
      <c r="A5180">
        <v>1988</v>
      </c>
      <c r="B5180">
        <v>11</v>
      </c>
      <c r="C5180" t="s">
        <v>6546</v>
      </c>
      <c r="D5180">
        <v>17</v>
      </c>
      <c r="E5180" t="s">
        <v>6660</v>
      </c>
      <c r="F5180" t="s">
        <v>6671</v>
      </c>
      <c r="G5180" t="s">
        <v>156</v>
      </c>
      <c r="H5180">
        <v>84</v>
      </c>
      <c r="I5180">
        <v>50</v>
      </c>
      <c r="J5180">
        <v>39</v>
      </c>
      <c r="K5180">
        <v>3286</v>
      </c>
      <c r="L5180">
        <v>22</v>
      </c>
      <c r="M5180">
        <v>38.729828214471603</v>
      </c>
    </row>
    <row r="5181" spans="1:13" hidden="1" outlineLevel="3" x14ac:dyDescent="0.2">
      <c r="A5181">
        <v>1988</v>
      </c>
      <c r="B5181">
        <v>27</v>
      </c>
      <c r="C5181" t="s">
        <v>6438</v>
      </c>
      <c r="D5181">
        <v>15</v>
      </c>
      <c r="E5181" t="s">
        <v>6660</v>
      </c>
      <c r="F5181" t="s">
        <v>6694</v>
      </c>
      <c r="G5181" t="s">
        <v>156</v>
      </c>
      <c r="H5181">
        <v>85</v>
      </c>
      <c r="I5181">
        <v>8</v>
      </c>
      <c r="J5181">
        <v>46</v>
      </c>
      <c r="K5181">
        <v>3286</v>
      </c>
      <c r="L5181">
        <v>22</v>
      </c>
      <c r="M5181">
        <v>38.592484813686198</v>
      </c>
    </row>
    <row r="5182" spans="1:13" hidden="1" outlineLevel="3" x14ac:dyDescent="0.2">
      <c r="A5182">
        <v>1988</v>
      </c>
      <c r="B5182">
        <v>29</v>
      </c>
      <c r="C5182" t="s">
        <v>6338</v>
      </c>
      <c r="D5182">
        <v>16</v>
      </c>
      <c r="E5182" t="s">
        <v>6660</v>
      </c>
      <c r="F5182" t="s">
        <v>6696</v>
      </c>
      <c r="G5182" t="s">
        <v>156</v>
      </c>
      <c r="H5182">
        <v>85</v>
      </c>
      <c r="I5182">
        <v>13</v>
      </c>
      <c r="J5182">
        <v>20</v>
      </c>
      <c r="K5182">
        <v>3286</v>
      </c>
      <c r="L5182">
        <v>22</v>
      </c>
      <c r="M5182">
        <v>38.5580182529335</v>
      </c>
    </row>
    <row r="5183" spans="1:13" hidden="1" outlineLevel="3" x14ac:dyDescent="0.2">
      <c r="A5183">
        <v>1988</v>
      </c>
      <c r="B5183">
        <v>76</v>
      </c>
      <c r="C5183" t="s">
        <v>6754</v>
      </c>
      <c r="D5183">
        <v>19</v>
      </c>
      <c r="E5183" t="s">
        <v>6660</v>
      </c>
      <c r="F5183" t="s">
        <v>6755</v>
      </c>
      <c r="G5183" t="s">
        <v>156</v>
      </c>
      <c r="H5183">
        <v>85</v>
      </c>
      <c r="I5183">
        <v>58</v>
      </c>
      <c r="J5183">
        <v>29</v>
      </c>
      <c r="K5183">
        <v>3286</v>
      </c>
      <c r="L5183">
        <v>22</v>
      </c>
      <c r="M5183">
        <v>38.220536397972197</v>
      </c>
    </row>
    <row r="5184" spans="1:13" hidden="1" outlineLevel="3" x14ac:dyDescent="0.2">
      <c r="A5184">
        <v>1988</v>
      </c>
      <c r="B5184">
        <v>84</v>
      </c>
      <c r="C5184" t="s">
        <v>5757</v>
      </c>
      <c r="D5184">
        <v>18</v>
      </c>
      <c r="E5184" t="s">
        <v>6660</v>
      </c>
      <c r="F5184" t="s">
        <v>6765</v>
      </c>
      <c r="G5184" t="s">
        <v>156</v>
      </c>
      <c r="H5184">
        <v>86</v>
      </c>
      <c r="I5184">
        <v>2</v>
      </c>
      <c r="J5184">
        <v>36</v>
      </c>
      <c r="K5184">
        <v>3286</v>
      </c>
      <c r="L5184">
        <v>22</v>
      </c>
      <c r="M5184">
        <v>38.1900592724596</v>
      </c>
    </row>
    <row r="5185" spans="1:13" hidden="1" outlineLevel="3" x14ac:dyDescent="0.2">
      <c r="A5185">
        <v>1988</v>
      </c>
      <c r="B5185">
        <v>87</v>
      </c>
      <c r="C5185" t="s">
        <v>6231</v>
      </c>
      <c r="D5185">
        <v>13</v>
      </c>
      <c r="E5185" t="s">
        <v>6660</v>
      </c>
      <c r="F5185" t="s">
        <v>6767</v>
      </c>
      <c r="G5185" t="s">
        <v>156</v>
      </c>
      <c r="H5185">
        <v>86</v>
      </c>
      <c r="I5185">
        <v>4</v>
      </c>
      <c r="J5185">
        <v>9</v>
      </c>
      <c r="K5185">
        <v>3286</v>
      </c>
      <c r="L5185">
        <v>22</v>
      </c>
      <c r="M5185">
        <v>38.178596671281802</v>
      </c>
    </row>
    <row r="5186" spans="1:13" hidden="1" outlineLevel="3" x14ac:dyDescent="0.2">
      <c r="A5186">
        <v>1988</v>
      </c>
      <c r="B5186">
        <v>135</v>
      </c>
      <c r="C5186" t="s">
        <v>6835</v>
      </c>
      <c r="D5186">
        <v>12</v>
      </c>
      <c r="E5186" t="s">
        <v>6660</v>
      </c>
      <c r="F5186" t="s">
        <v>6836</v>
      </c>
      <c r="G5186" t="s">
        <v>156</v>
      </c>
      <c r="H5186">
        <v>86</v>
      </c>
      <c r="I5186">
        <v>56</v>
      </c>
      <c r="J5186">
        <v>53</v>
      </c>
      <c r="K5186">
        <v>3286</v>
      </c>
      <c r="L5186">
        <v>22</v>
      </c>
      <c r="M5186">
        <v>37.792679537271603</v>
      </c>
    </row>
    <row r="5187" spans="1:13" outlineLevel="2" collapsed="1" x14ac:dyDescent="0.2">
      <c r="E5187" s="10" t="s">
        <v>13306</v>
      </c>
      <c r="M5187">
        <f>SUBTOTAL(1,M5179:M5186)</f>
        <v>38.388837344527786</v>
      </c>
    </row>
    <row r="5188" spans="1:13" hidden="1" outlineLevel="3" x14ac:dyDescent="0.2">
      <c r="A5188">
        <v>1988</v>
      </c>
      <c r="B5188">
        <v>9</v>
      </c>
      <c r="C5188" t="s">
        <v>5449</v>
      </c>
      <c r="D5188">
        <v>119</v>
      </c>
      <c r="E5188" t="s">
        <v>6506</v>
      </c>
      <c r="F5188" t="s">
        <v>6669</v>
      </c>
      <c r="G5188" t="s">
        <v>156</v>
      </c>
      <c r="H5188">
        <v>84</v>
      </c>
      <c r="I5188">
        <v>47</v>
      </c>
      <c r="J5188">
        <v>5</v>
      </c>
      <c r="K5188">
        <v>3286</v>
      </c>
      <c r="L5188">
        <v>22</v>
      </c>
      <c r="M5188">
        <v>38.756982553853703</v>
      </c>
    </row>
    <row r="5189" spans="1:13" hidden="1" outlineLevel="3" x14ac:dyDescent="0.2">
      <c r="A5189">
        <v>1988</v>
      </c>
      <c r="B5189">
        <v>12</v>
      </c>
      <c r="C5189" t="s">
        <v>6510</v>
      </c>
      <c r="D5189">
        <v>111</v>
      </c>
      <c r="E5189" t="s">
        <v>6506</v>
      </c>
      <c r="F5189" t="s">
        <v>6672</v>
      </c>
      <c r="G5189" t="s">
        <v>156</v>
      </c>
      <c r="H5189">
        <v>84</v>
      </c>
      <c r="I5189">
        <v>50</v>
      </c>
      <c r="J5189">
        <v>59</v>
      </c>
      <c r="K5189">
        <v>3286</v>
      </c>
      <c r="L5189">
        <v>22</v>
      </c>
      <c r="M5189">
        <v>38.727292369843397</v>
      </c>
    </row>
    <row r="5190" spans="1:13" hidden="1" outlineLevel="3" x14ac:dyDescent="0.2">
      <c r="A5190">
        <v>1988</v>
      </c>
      <c r="B5190">
        <v>38</v>
      </c>
      <c r="C5190" t="s">
        <v>5515</v>
      </c>
      <c r="D5190">
        <v>114</v>
      </c>
      <c r="E5190" t="s">
        <v>6506</v>
      </c>
      <c r="F5190" t="s">
        <v>6705</v>
      </c>
      <c r="G5190" t="s">
        <v>156</v>
      </c>
      <c r="H5190">
        <v>85</v>
      </c>
      <c r="I5190">
        <v>27</v>
      </c>
      <c r="J5190">
        <v>6</v>
      </c>
      <c r="K5190">
        <v>3286</v>
      </c>
      <c r="L5190">
        <v>22</v>
      </c>
      <c r="M5190">
        <v>38.454486941935897</v>
      </c>
    </row>
    <row r="5191" spans="1:13" hidden="1" outlineLevel="3" x14ac:dyDescent="0.2">
      <c r="A5191">
        <v>1988</v>
      </c>
      <c r="B5191">
        <v>74</v>
      </c>
      <c r="C5191" t="s">
        <v>6426</v>
      </c>
      <c r="D5191">
        <v>117</v>
      </c>
      <c r="E5191" t="s">
        <v>6506</v>
      </c>
      <c r="F5191" t="s">
        <v>6752</v>
      </c>
      <c r="G5191" t="s">
        <v>156</v>
      </c>
      <c r="H5191">
        <v>85</v>
      </c>
      <c r="I5191">
        <v>56</v>
      </c>
      <c r="J5191">
        <v>30</v>
      </c>
      <c r="K5191">
        <v>3286</v>
      </c>
      <c r="L5191">
        <v>22</v>
      </c>
      <c r="M5191">
        <v>38.235237079414297</v>
      </c>
    </row>
    <row r="5192" spans="1:13" hidden="1" outlineLevel="3" x14ac:dyDescent="0.2">
      <c r="A5192">
        <v>1988</v>
      </c>
      <c r="B5192">
        <v>150</v>
      </c>
      <c r="C5192" t="s">
        <v>6861</v>
      </c>
      <c r="D5192">
        <v>115</v>
      </c>
      <c r="E5192" t="s">
        <v>6506</v>
      </c>
      <c r="F5192" t="s">
        <v>6862</v>
      </c>
      <c r="G5192" t="s">
        <v>156</v>
      </c>
      <c r="H5192">
        <v>87</v>
      </c>
      <c r="I5192">
        <v>32</v>
      </c>
      <c r="J5192">
        <v>55</v>
      </c>
      <c r="K5192">
        <v>3286</v>
      </c>
      <c r="L5192">
        <v>22</v>
      </c>
      <c r="M5192">
        <v>37.533433806615299</v>
      </c>
    </row>
    <row r="5193" spans="1:13" outlineLevel="2" collapsed="1" x14ac:dyDescent="0.2">
      <c r="E5193" s="10" t="s">
        <v>13293</v>
      </c>
      <c r="M5193">
        <f>SUBTOTAL(1,M5188:M5192)</f>
        <v>38.341486550332519</v>
      </c>
    </row>
    <row r="5194" spans="1:13" hidden="1" outlineLevel="3" x14ac:dyDescent="0.2">
      <c r="A5194">
        <v>1988</v>
      </c>
      <c r="B5194">
        <v>1</v>
      </c>
      <c r="C5194" t="s">
        <v>5820</v>
      </c>
      <c r="D5194">
        <v>171</v>
      </c>
      <c r="E5194" t="s">
        <v>5802</v>
      </c>
      <c r="F5194" t="s">
        <v>6659</v>
      </c>
      <c r="G5194" t="s">
        <v>156</v>
      </c>
      <c r="H5194">
        <v>84</v>
      </c>
      <c r="I5194">
        <v>27</v>
      </c>
      <c r="J5194">
        <v>53</v>
      </c>
      <c r="K5194">
        <v>3286</v>
      </c>
      <c r="L5194">
        <v>22</v>
      </c>
      <c r="M5194">
        <v>38.903815860007299</v>
      </c>
    </row>
    <row r="5195" spans="1:13" hidden="1" outlineLevel="3" x14ac:dyDescent="0.2">
      <c r="A5195">
        <v>1988</v>
      </c>
      <c r="B5195">
        <v>47</v>
      </c>
      <c r="C5195" t="s">
        <v>6606</v>
      </c>
      <c r="D5195">
        <v>177</v>
      </c>
      <c r="E5195" t="s">
        <v>5802</v>
      </c>
      <c r="F5195" t="s">
        <v>6715</v>
      </c>
      <c r="G5195" t="s">
        <v>156</v>
      </c>
      <c r="H5195">
        <v>85</v>
      </c>
      <c r="I5195">
        <v>31</v>
      </c>
      <c r="J5195">
        <v>8</v>
      </c>
      <c r="K5195">
        <v>3286</v>
      </c>
      <c r="L5195">
        <v>22</v>
      </c>
      <c r="M5195">
        <v>38.424259747683998</v>
      </c>
    </row>
    <row r="5196" spans="1:13" hidden="1" outlineLevel="3" x14ac:dyDescent="0.2">
      <c r="A5196">
        <v>1988</v>
      </c>
      <c r="B5196">
        <v>48</v>
      </c>
      <c r="C5196" t="s">
        <v>5478</v>
      </c>
      <c r="D5196">
        <v>172</v>
      </c>
      <c r="E5196" t="s">
        <v>5802</v>
      </c>
      <c r="F5196" t="s">
        <v>6716</v>
      </c>
      <c r="G5196" t="s">
        <v>156</v>
      </c>
      <c r="H5196">
        <v>85</v>
      </c>
      <c r="I5196">
        <v>35</v>
      </c>
      <c r="J5196">
        <v>24</v>
      </c>
      <c r="K5196">
        <v>3286</v>
      </c>
      <c r="L5196">
        <v>22</v>
      </c>
      <c r="M5196">
        <v>38.3923355532188</v>
      </c>
    </row>
    <row r="5197" spans="1:13" hidden="1" outlineLevel="3" x14ac:dyDescent="0.2">
      <c r="A5197">
        <v>1988</v>
      </c>
      <c r="B5197">
        <v>52</v>
      </c>
      <c r="C5197" t="s">
        <v>6142</v>
      </c>
      <c r="D5197">
        <v>179</v>
      </c>
      <c r="E5197" t="s">
        <v>5802</v>
      </c>
      <c r="F5197" t="s">
        <v>6721</v>
      </c>
      <c r="G5197" t="s">
        <v>156</v>
      </c>
      <c r="H5197">
        <v>85</v>
      </c>
      <c r="I5197">
        <v>39</v>
      </c>
      <c r="J5197">
        <v>10</v>
      </c>
      <c r="K5197">
        <v>3286</v>
      </c>
      <c r="L5197">
        <v>22</v>
      </c>
      <c r="M5197">
        <v>38.364196529917301</v>
      </c>
    </row>
    <row r="5198" spans="1:13" hidden="1" outlineLevel="3" x14ac:dyDescent="0.2">
      <c r="A5198">
        <v>1988</v>
      </c>
      <c r="B5198">
        <v>60</v>
      </c>
      <c r="C5198" t="s">
        <v>6005</v>
      </c>
      <c r="D5198">
        <v>175</v>
      </c>
      <c r="E5198" t="s">
        <v>5802</v>
      </c>
      <c r="F5198" t="s">
        <v>6733</v>
      </c>
      <c r="G5198" t="s">
        <v>156</v>
      </c>
      <c r="H5198">
        <v>85</v>
      </c>
      <c r="I5198">
        <v>45</v>
      </c>
      <c r="J5198">
        <v>26</v>
      </c>
      <c r="K5198">
        <v>3286</v>
      </c>
      <c r="L5198">
        <v>22</v>
      </c>
      <c r="M5198">
        <v>38.3174724512998</v>
      </c>
    </row>
    <row r="5199" spans="1:13" hidden="1" outlineLevel="3" x14ac:dyDescent="0.2">
      <c r="A5199">
        <v>1988</v>
      </c>
      <c r="B5199">
        <v>82</v>
      </c>
      <c r="C5199" t="s">
        <v>6762</v>
      </c>
      <c r="D5199">
        <v>178</v>
      </c>
      <c r="E5199" t="s">
        <v>5802</v>
      </c>
      <c r="F5199" t="s">
        <v>6763</v>
      </c>
      <c r="G5199" t="s">
        <v>156</v>
      </c>
      <c r="H5199">
        <v>86</v>
      </c>
      <c r="I5199">
        <v>1</v>
      </c>
      <c r="J5199">
        <v>53</v>
      </c>
      <c r="K5199">
        <v>3286</v>
      </c>
      <c r="L5199">
        <v>22</v>
      </c>
      <c r="M5199">
        <v>38.195361512109599</v>
      </c>
    </row>
    <row r="5200" spans="1:13" hidden="1" outlineLevel="3" x14ac:dyDescent="0.2">
      <c r="A5200">
        <v>1988</v>
      </c>
      <c r="B5200">
        <v>118</v>
      </c>
      <c r="C5200" t="s">
        <v>6814</v>
      </c>
      <c r="D5200">
        <v>174</v>
      </c>
      <c r="E5200" t="s">
        <v>5802</v>
      </c>
      <c r="F5200" t="s">
        <v>6815</v>
      </c>
      <c r="G5200" t="s">
        <v>156</v>
      </c>
      <c r="H5200">
        <v>86</v>
      </c>
      <c r="I5200">
        <v>39</v>
      </c>
      <c r="J5200">
        <v>35</v>
      </c>
      <c r="K5200">
        <v>3286</v>
      </c>
      <c r="L5200">
        <v>22</v>
      </c>
      <c r="M5200">
        <v>37.918422950556902</v>
      </c>
    </row>
    <row r="5201" spans="1:13" outlineLevel="2" collapsed="1" x14ac:dyDescent="0.2">
      <c r="E5201" s="10" t="s">
        <v>13242</v>
      </c>
      <c r="M5201">
        <f>SUBTOTAL(1,M5194:M5200)</f>
        <v>38.359409229256244</v>
      </c>
    </row>
    <row r="5202" spans="1:13" hidden="1" outlineLevel="3" x14ac:dyDescent="0.2">
      <c r="A5202">
        <v>1988</v>
      </c>
      <c r="B5202">
        <v>23</v>
      </c>
      <c r="C5202" t="s">
        <v>6140</v>
      </c>
      <c r="D5202">
        <v>154</v>
      </c>
      <c r="E5202" t="s">
        <v>6687</v>
      </c>
      <c r="F5202" t="s">
        <v>6688</v>
      </c>
      <c r="G5202" t="s">
        <v>156</v>
      </c>
      <c r="H5202">
        <v>85</v>
      </c>
      <c r="I5202">
        <v>5</v>
      </c>
      <c r="J5202">
        <v>42</v>
      </c>
      <c r="K5202">
        <v>3286</v>
      </c>
      <c r="L5202">
        <v>22</v>
      </c>
      <c r="M5202">
        <v>38.615664845173001</v>
      </c>
    </row>
    <row r="5203" spans="1:13" hidden="1" outlineLevel="3" x14ac:dyDescent="0.2">
      <c r="A5203">
        <v>1988</v>
      </c>
      <c r="B5203">
        <v>55</v>
      </c>
      <c r="C5203" t="s">
        <v>6726</v>
      </c>
      <c r="D5203">
        <v>155</v>
      </c>
      <c r="E5203" t="s">
        <v>6687</v>
      </c>
      <c r="F5203" t="s">
        <v>6727</v>
      </c>
      <c r="G5203" t="s">
        <v>156</v>
      </c>
      <c r="H5203">
        <v>85</v>
      </c>
      <c r="I5203">
        <v>42</v>
      </c>
      <c r="J5203">
        <v>53</v>
      </c>
      <c r="K5203">
        <v>3286</v>
      </c>
      <c r="L5203">
        <v>22</v>
      </c>
      <c r="M5203">
        <v>38.336471434636202</v>
      </c>
    </row>
    <row r="5204" spans="1:13" hidden="1" outlineLevel="3" x14ac:dyDescent="0.2">
      <c r="A5204">
        <v>1988</v>
      </c>
      <c r="B5204">
        <v>78</v>
      </c>
      <c r="C5204" t="s">
        <v>6757</v>
      </c>
      <c r="D5204">
        <v>151</v>
      </c>
      <c r="E5204" t="s">
        <v>6687</v>
      </c>
      <c r="F5204" t="s">
        <v>6758</v>
      </c>
      <c r="G5204" t="s">
        <v>156</v>
      </c>
      <c r="H5204">
        <v>85</v>
      </c>
      <c r="I5204">
        <v>58</v>
      </c>
      <c r="J5204">
        <v>52</v>
      </c>
      <c r="K5204">
        <v>3286</v>
      </c>
      <c r="L5204">
        <v>22</v>
      </c>
      <c r="M5204">
        <v>38.217696393264603</v>
      </c>
    </row>
    <row r="5205" spans="1:13" hidden="1" outlineLevel="3" x14ac:dyDescent="0.2">
      <c r="A5205">
        <v>1988</v>
      </c>
      <c r="B5205">
        <v>88</v>
      </c>
      <c r="C5205" t="s">
        <v>6277</v>
      </c>
      <c r="D5205">
        <v>152</v>
      </c>
      <c r="E5205" t="s">
        <v>6687</v>
      </c>
      <c r="F5205" t="s">
        <v>6768</v>
      </c>
      <c r="G5205" t="s">
        <v>156</v>
      </c>
      <c r="H5205">
        <v>86</v>
      </c>
      <c r="I5205">
        <v>6</v>
      </c>
      <c r="J5205">
        <v>7</v>
      </c>
      <c r="K5205">
        <v>3286</v>
      </c>
      <c r="L5205">
        <v>22</v>
      </c>
      <c r="M5205">
        <v>38.164062626021398</v>
      </c>
    </row>
    <row r="5206" spans="1:13" hidden="1" outlineLevel="3" x14ac:dyDescent="0.2">
      <c r="A5206">
        <v>1988</v>
      </c>
      <c r="B5206">
        <v>100</v>
      </c>
      <c r="C5206" t="s">
        <v>6785</v>
      </c>
      <c r="D5206">
        <v>157</v>
      </c>
      <c r="E5206" t="s">
        <v>6687</v>
      </c>
      <c r="F5206" t="s">
        <v>6786</v>
      </c>
      <c r="G5206" t="s">
        <v>156</v>
      </c>
      <c r="H5206">
        <v>86</v>
      </c>
      <c r="I5206">
        <v>20</v>
      </c>
      <c r="J5206">
        <v>56</v>
      </c>
      <c r="K5206">
        <v>3286</v>
      </c>
      <c r="L5206">
        <v>22</v>
      </c>
      <c r="M5206">
        <v>38.054919319556298</v>
      </c>
    </row>
    <row r="5207" spans="1:13" hidden="1" outlineLevel="3" x14ac:dyDescent="0.2">
      <c r="A5207">
        <v>1988</v>
      </c>
      <c r="B5207">
        <v>123</v>
      </c>
      <c r="C5207" t="s">
        <v>6077</v>
      </c>
      <c r="D5207">
        <v>158</v>
      </c>
      <c r="E5207" t="s">
        <v>6687</v>
      </c>
      <c r="F5207" t="s">
        <v>6819</v>
      </c>
      <c r="G5207" t="s">
        <v>156</v>
      </c>
      <c r="H5207">
        <v>86</v>
      </c>
      <c r="I5207">
        <v>46</v>
      </c>
      <c r="J5207">
        <v>11</v>
      </c>
      <c r="K5207">
        <v>3286</v>
      </c>
      <c r="L5207">
        <v>22</v>
      </c>
      <c r="M5207">
        <v>37.870352881669497</v>
      </c>
    </row>
    <row r="5208" spans="1:13" hidden="1" outlineLevel="3" x14ac:dyDescent="0.2">
      <c r="A5208">
        <v>1988</v>
      </c>
      <c r="B5208">
        <v>133</v>
      </c>
      <c r="C5208" t="s">
        <v>6831</v>
      </c>
      <c r="D5208">
        <v>159</v>
      </c>
      <c r="E5208" t="s">
        <v>6687</v>
      </c>
      <c r="F5208" t="s">
        <v>6832</v>
      </c>
      <c r="G5208" t="s">
        <v>156</v>
      </c>
      <c r="H5208">
        <v>86</v>
      </c>
      <c r="I5208">
        <v>54</v>
      </c>
      <c r="J5208">
        <v>53</v>
      </c>
      <c r="K5208">
        <v>3286</v>
      </c>
      <c r="L5208">
        <v>22</v>
      </c>
      <c r="M5208">
        <v>37.807173698356898</v>
      </c>
    </row>
    <row r="5209" spans="1:13" hidden="1" outlineLevel="3" x14ac:dyDescent="0.2">
      <c r="A5209">
        <v>1988</v>
      </c>
      <c r="B5209">
        <v>140</v>
      </c>
      <c r="C5209" t="s">
        <v>6843</v>
      </c>
      <c r="D5209">
        <v>153</v>
      </c>
      <c r="E5209" t="s">
        <v>6687</v>
      </c>
      <c r="F5209" t="s">
        <v>6844</v>
      </c>
      <c r="G5209" t="s">
        <v>156</v>
      </c>
      <c r="H5209">
        <v>87</v>
      </c>
      <c r="I5209">
        <v>4</v>
      </c>
      <c r="J5209">
        <v>19</v>
      </c>
      <c r="K5209">
        <v>3286</v>
      </c>
      <c r="L5209">
        <v>22</v>
      </c>
      <c r="M5209">
        <v>37.738906842681097</v>
      </c>
    </row>
    <row r="5210" spans="1:13" outlineLevel="2" collapsed="1" x14ac:dyDescent="0.2">
      <c r="E5210" s="10" t="s">
        <v>13307</v>
      </c>
      <c r="M5210">
        <f>SUBTOTAL(1,M5202:M5209)</f>
        <v>38.100656005169874</v>
      </c>
    </row>
    <row r="5211" spans="1:13" hidden="1" outlineLevel="3" x14ac:dyDescent="0.2">
      <c r="A5211">
        <v>1988</v>
      </c>
      <c r="B5211">
        <v>15</v>
      </c>
      <c r="C5211" t="s">
        <v>6302</v>
      </c>
      <c r="D5211">
        <v>61</v>
      </c>
      <c r="E5211" t="s">
        <v>6390</v>
      </c>
      <c r="F5211" t="s">
        <v>6677</v>
      </c>
      <c r="G5211" t="s">
        <v>156</v>
      </c>
      <c r="H5211">
        <v>84</v>
      </c>
      <c r="I5211">
        <v>53</v>
      </c>
      <c r="J5211">
        <v>53</v>
      </c>
      <c r="K5211">
        <v>3286</v>
      </c>
      <c r="L5211">
        <v>22</v>
      </c>
      <c r="M5211">
        <v>38.7052445252966</v>
      </c>
    </row>
    <row r="5212" spans="1:13" hidden="1" outlineLevel="3" x14ac:dyDescent="0.2">
      <c r="A5212">
        <v>1988</v>
      </c>
      <c r="B5212">
        <v>20</v>
      </c>
      <c r="C5212" t="s">
        <v>6457</v>
      </c>
      <c r="D5212">
        <v>62</v>
      </c>
      <c r="E5212" t="s">
        <v>6390</v>
      </c>
      <c r="F5212" t="s">
        <v>6683</v>
      </c>
      <c r="G5212" t="s">
        <v>156</v>
      </c>
      <c r="H5212">
        <v>84</v>
      </c>
      <c r="I5212">
        <v>59</v>
      </c>
      <c r="J5212">
        <v>7</v>
      </c>
      <c r="K5212">
        <v>3286</v>
      </c>
      <c r="L5212">
        <v>22</v>
      </c>
      <c r="M5212">
        <v>38.665520498648398</v>
      </c>
    </row>
    <row r="5213" spans="1:13" hidden="1" outlineLevel="3" x14ac:dyDescent="0.2">
      <c r="A5213">
        <v>1988</v>
      </c>
      <c r="B5213">
        <v>34</v>
      </c>
      <c r="C5213" t="s">
        <v>6346</v>
      </c>
      <c r="D5213">
        <v>65</v>
      </c>
      <c r="E5213" t="s">
        <v>6390</v>
      </c>
      <c r="F5213" t="s">
        <v>6701</v>
      </c>
      <c r="G5213" t="s">
        <v>156</v>
      </c>
      <c r="H5213">
        <v>85</v>
      </c>
      <c r="I5213">
        <v>18</v>
      </c>
      <c r="J5213">
        <v>1</v>
      </c>
      <c r="K5213">
        <v>3286</v>
      </c>
      <c r="L5213">
        <v>22</v>
      </c>
      <c r="M5213">
        <v>38.5227350438483</v>
      </c>
    </row>
    <row r="5214" spans="1:13" hidden="1" outlineLevel="3" x14ac:dyDescent="0.2">
      <c r="A5214">
        <v>1988</v>
      </c>
      <c r="B5214">
        <v>69</v>
      </c>
      <c r="C5214" t="s">
        <v>6433</v>
      </c>
      <c r="D5214">
        <v>63</v>
      </c>
      <c r="E5214" t="s">
        <v>6390</v>
      </c>
      <c r="F5214" t="s">
        <v>6746</v>
      </c>
      <c r="G5214" t="s">
        <v>156</v>
      </c>
      <c r="H5214">
        <v>85</v>
      </c>
      <c r="I5214">
        <v>51</v>
      </c>
      <c r="J5214">
        <v>51</v>
      </c>
      <c r="K5214">
        <v>3286</v>
      </c>
      <c r="L5214">
        <v>22</v>
      </c>
      <c r="M5214">
        <v>38.269747760513198</v>
      </c>
    </row>
    <row r="5215" spans="1:13" hidden="1" outlineLevel="3" x14ac:dyDescent="0.2">
      <c r="A5215">
        <v>1988</v>
      </c>
      <c r="B5215">
        <v>105</v>
      </c>
      <c r="C5215" t="s">
        <v>6793</v>
      </c>
      <c r="D5215">
        <v>66</v>
      </c>
      <c r="E5215" t="s">
        <v>6390</v>
      </c>
      <c r="F5215" t="s">
        <v>6794</v>
      </c>
      <c r="G5215" t="s">
        <v>156</v>
      </c>
      <c r="H5215">
        <v>86</v>
      </c>
      <c r="I5215">
        <v>26</v>
      </c>
      <c r="J5215">
        <v>1</v>
      </c>
      <c r="K5215">
        <v>3286</v>
      </c>
      <c r="L5215">
        <v>22</v>
      </c>
      <c r="M5215">
        <v>38.017617889131301</v>
      </c>
    </row>
    <row r="5216" spans="1:13" hidden="1" outlineLevel="3" x14ac:dyDescent="0.2">
      <c r="A5216">
        <v>1988</v>
      </c>
      <c r="B5216">
        <v>113</v>
      </c>
      <c r="C5216" t="s">
        <v>6805</v>
      </c>
      <c r="D5216">
        <v>69</v>
      </c>
      <c r="E5216" t="s">
        <v>6390</v>
      </c>
      <c r="F5216" t="s">
        <v>6806</v>
      </c>
      <c r="G5216" t="s">
        <v>156</v>
      </c>
      <c r="H5216">
        <v>86</v>
      </c>
      <c r="I5216">
        <v>37</v>
      </c>
      <c r="J5216">
        <v>20</v>
      </c>
      <c r="K5216">
        <v>3286</v>
      </c>
      <c r="L5216">
        <v>22</v>
      </c>
      <c r="M5216">
        <v>37.934838378655698</v>
      </c>
    </row>
    <row r="5217" spans="1:13" hidden="1" outlineLevel="3" x14ac:dyDescent="0.2">
      <c r="A5217">
        <v>1988</v>
      </c>
      <c r="B5217">
        <v>144</v>
      </c>
      <c r="C5217" t="s">
        <v>6389</v>
      </c>
      <c r="D5217">
        <v>68</v>
      </c>
      <c r="E5217" t="s">
        <v>6390</v>
      </c>
      <c r="F5217" t="s">
        <v>6851</v>
      </c>
      <c r="G5217" t="s">
        <v>156</v>
      </c>
      <c r="H5217">
        <v>87</v>
      </c>
      <c r="I5217">
        <v>10</v>
      </c>
      <c r="J5217">
        <v>39</v>
      </c>
      <c r="K5217">
        <v>3286</v>
      </c>
      <c r="L5217">
        <v>22</v>
      </c>
      <c r="M5217">
        <v>37.693212124688102</v>
      </c>
    </row>
    <row r="5218" spans="1:13" outlineLevel="2" collapsed="1" x14ac:dyDescent="0.2">
      <c r="E5218" s="10" t="s">
        <v>13284</v>
      </c>
      <c r="M5218">
        <f>SUBTOTAL(1,M5211:M5217)</f>
        <v>38.258416602968801</v>
      </c>
    </row>
    <row r="5219" spans="1:13" hidden="1" outlineLevel="3" x14ac:dyDescent="0.2">
      <c r="A5219">
        <v>1988</v>
      </c>
      <c r="B5219">
        <v>61</v>
      </c>
      <c r="C5219" t="s">
        <v>6371</v>
      </c>
      <c r="D5219">
        <v>216</v>
      </c>
      <c r="E5219" t="s">
        <v>6734</v>
      </c>
      <c r="F5219" t="s">
        <v>6735</v>
      </c>
      <c r="G5219" t="s">
        <v>156</v>
      </c>
      <c r="H5219">
        <v>85</v>
      </c>
      <c r="I5219">
        <v>46</v>
      </c>
      <c r="J5219">
        <v>4</v>
      </c>
      <c r="K5219">
        <v>3286</v>
      </c>
      <c r="L5219">
        <v>22</v>
      </c>
      <c r="M5219">
        <v>38.312756668523498</v>
      </c>
    </row>
    <row r="5220" spans="1:13" hidden="1" outlineLevel="3" x14ac:dyDescent="0.2">
      <c r="A5220">
        <v>1988</v>
      </c>
      <c r="B5220">
        <v>95</v>
      </c>
      <c r="C5220" t="s">
        <v>4776</v>
      </c>
      <c r="D5220">
        <v>211</v>
      </c>
      <c r="E5220" t="s">
        <v>6734</v>
      </c>
      <c r="F5220" t="s">
        <v>6777</v>
      </c>
      <c r="G5220" t="s">
        <v>156</v>
      </c>
      <c r="H5220">
        <v>86</v>
      </c>
      <c r="I5220">
        <v>17</v>
      </c>
      <c r="J5220">
        <v>30</v>
      </c>
      <c r="K5220">
        <v>3286</v>
      </c>
      <c r="L5220">
        <v>22</v>
      </c>
      <c r="M5220">
        <v>38.080154514727099</v>
      </c>
    </row>
    <row r="5221" spans="1:13" hidden="1" outlineLevel="3" x14ac:dyDescent="0.2">
      <c r="A5221">
        <v>1988</v>
      </c>
      <c r="B5221">
        <v>96</v>
      </c>
      <c r="C5221" t="s">
        <v>6778</v>
      </c>
      <c r="D5221">
        <v>218</v>
      </c>
      <c r="E5221" t="s">
        <v>6734</v>
      </c>
      <c r="F5221" t="s">
        <v>6779</v>
      </c>
      <c r="G5221" t="s">
        <v>156</v>
      </c>
      <c r="H5221">
        <v>86</v>
      </c>
      <c r="I5221">
        <v>17</v>
      </c>
      <c r="J5221">
        <v>49</v>
      </c>
      <c r="K5221">
        <v>3286</v>
      </c>
      <c r="L5221">
        <v>22</v>
      </c>
      <c r="M5221">
        <v>38.077825595730502</v>
      </c>
    </row>
    <row r="5222" spans="1:13" hidden="1" outlineLevel="3" x14ac:dyDescent="0.2">
      <c r="A5222">
        <v>1988</v>
      </c>
      <c r="B5222">
        <v>99</v>
      </c>
      <c r="C5222" t="s">
        <v>6783</v>
      </c>
      <c r="D5222">
        <v>215</v>
      </c>
      <c r="E5222" t="s">
        <v>6734</v>
      </c>
      <c r="F5222" t="s">
        <v>6784</v>
      </c>
      <c r="G5222" t="s">
        <v>156</v>
      </c>
      <c r="H5222">
        <v>86</v>
      </c>
      <c r="I5222">
        <v>19</v>
      </c>
      <c r="J5222">
        <v>51</v>
      </c>
      <c r="K5222">
        <v>3286</v>
      </c>
      <c r="L5222">
        <v>22</v>
      </c>
      <c r="M5222">
        <v>38.062878268675703</v>
      </c>
    </row>
    <row r="5223" spans="1:13" hidden="1" outlineLevel="3" x14ac:dyDescent="0.2">
      <c r="A5223">
        <v>1988</v>
      </c>
      <c r="B5223">
        <v>103</v>
      </c>
      <c r="C5223" t="s">
        <v>6790</v>
      </c>
      <c r="D5223">
        <v>212</v>
      </c>
      <c r="E5223" t="s">
        <v>6734</v>
      </c>
      <c r="F5223" t="s">
        <v>6791</v>
      </c>
      <c r="G5223" t="s">
        <v>156</v>
      </c>
      <c r="H5223">
        <v>86</v>
      </c>
      <c r="I5223">
        <v>25</v>
      </c>
      <c r="J5223">
        <v>10</v>
      </c>
      <c r="K5223">
        <v>3286</v>
      </c>
      <c r="L5223">
        <v>22</v>
      </c>
      <c r="M5223">
        <v>38.0238500851788</v>
      </c>
    </row>
    <row r="5224" spans="1:13" hidden="1" outlineLevel="3" x14ac:dyDescent="0.2">
      <c r="A5224">
        <v>1988</v>
      </c>
      <c r="B5224">
        <v>137</v>
      </c>
      <c r="C5224" t="s">
        <v>6838</v>
      </c>
      <c r="D5224">
        <v>217</v>
      </c>
      <c r="E5224" t="s">
        <v>6734</v>
      </c>
      <c r="F5224" t="s">
        <v>6839</v>
      </c>
      <c r="G5224" t="s">
        <v>156</v>
      </c>
      <c r="H5224">
        <v>87</v>
      </c>
      <c r="I5224">
        <v>0</v>
      </c>
      <c r="J5224">
        <v>56</v>
      </c>
      <c r="K5224">
        <v>3286</v>
      </c>
      <c r="L5224">
        <v>22</v>
      </c>
      <c r="M5224">
        <v>37.7633628725387</v>
      </c>
    </row>
    <row r="5225" spans="1:13" hidden="1" outlineLevel="3" x14ac:dyDescent="0.2">
      <c r="A5225">
        <v>1988</v>
      </c>
      <c r="B5225">
        <v>148</v>
      </c>
      <c r="C5225" t="s">
        <v>6857</v>
      </c>
      <c r="D5225">
        <v>213</v>
      </c>
      <c r="E5225" t="s">
        <v>6734</v>
      </c>
      <c r="F5225" t="s">
        <v>6858</v>
      </c>
      <c r="G5225" t="s">
        <v>156</v>
      </c>
      <c r="H5225">
        <v>87</v>
      </c>
      <c r="I5225">
        <v>22</v>
      </c>
      <c r="J5225">
        <v>0</v>
      </c>
      <c r="K5225">
        <v>3286</v>
      </c>
      <c r="L5225">
        <v>22</v>
      </c>
      <c r="M5225">
        <v>37.611598626478397</v>
      </c>
    </row>
    <row r="5226" spans="1:13" outlineLevel="2" collapsed="1" x14ac:dyDescent="0.2">
      <c r="E5226" s="10" t="s">
        <v>13308</v>
      </c>
      <c r="M5226">
        <f>SUBTOTAL(1,M5219:M5225)</f>
        <v>37.990346661693238</v>
      </c>
    </row>
    <row r="5227" spans="1:13" hidden="1" outlineLevel="3" x14ac:dyDescent="0.2">
      <c r="A5227">
        <v>1988</v>
      </c>
      <c r="B5227">
        <v>89</v>
      </c>
      <c r="C5227" t="s">
        <v>5241</v>
      </c>
      <c r="D5227">
        <v>165</v>
      </c>
      <c r="E5227" t="s">
        <v>6769</v>
      </c>
      <c r="F5227" t="s">
        <v>6770</v>
      </c>
      <c r="G5227" t="s">
        <v>156</v>
      </c>
      <c r="H5227">
        <v>86</v>
      </c>
      <c r="I5227">
        <v>10</v>
      </c>
      <c r="J5227">
        <v>40</v>
      </c>
      <c r="K5227">
        <v>3286</v>
      </c>
      <c r="L5227">
        <v>22</v>
      </c>
      <c r="M5227">
        <v>38.1304796286745</v>
      </c>
    </row>
    <row r="5228" spans="1:13" hidden="1" outlineLevel="3" x14ac:dyDescent="0.2">
      <c r="A5228">
        <v>1988</v>
      </c>
      <c r="B5228">
        <v>91</v>
      </c>
      <c r="C5228" t="s">
        <v>6548</v>
      </c>
      <c r="D5228">
        <v>161</v>
      </c>
      <c r="E5228" t="s">
        <v>6769</v>
      </c>
      <c r="F5228" t="s">
        <v>6773</v>
      </c>
      <c r="G5228" t="s">
        <v>156</v>
      </c>
      <c r="H5228">
        <v>86</v>
      </c>
      <c r="I5228">
        <v>12</v>
      </c>
      <c r="J5228">
        <v>40</v>
      </c>
      <c r="K5228">
        <v>3286</v>
      </c>
      <c r="L5228">
        <v>22</v>
      </c>
      <c r="M5228">
        <v>38.115736563990197</v>
      </c>
    </row>
    <row r="5229" spans="1:13" hidden="1" outlineLevel="3" x14ac:dyDescent="0.2">
      <c r="A5229">
        <v>1988</v>
      </c>
      <c r="B5229">
        <v>122</v>
      </c>
      <c r="C5229" t="s">
        <v>6252</v>
      </c>
      <c r="D5229">
        <v>164</v>
      </c>
      <c r="E5229" t="s">
        <v>6769</v>
      </c>
      <c r="F5229" t="s">
        <v>6818</v>
      </c>
      <c r="G5229" t="s">
        <v>156</v>
      </c>
      <c r="H5229">
        <v>86</v>
      </c>
      <c r="I5229">
        <v>43</v>
      </c>
      <c r="J5229">
        <v>52</v>
      </c>
      <c r="K5229">
        <v>3286</v>
      </c>
      <c r="L5229">
        <v>22</v>
      </c>
      <c r="M5229">
        <v>37.887212073073798</v>
      </c>
    </row>
    <row r="5230" spans="1:13" hidden="1" outlineLevel="3" x14ac:dyDescent="0.2">
      <c r="A5230">
        <v>1988</v>
      </c>
      <c r="B5230">
        <v>126</v>
      </c>
      <c r="C5230" t="s">
        <v>6822</v>
      </c>
      <c r="D5230">
        <v>163</v>
      </c>
      <c r="E5230" t="s">
        <v>6769</v>
      </c>
      <c r="F5230" t="s">
        <v>6823</v>
      </c>
      <c r="G5230" t="s">
        <v>156</v>
      </c>
      <c r="H5230">
        <v>86</v>
      </c>
      <c r="I5230">
        <v>47</v>
      </c>
      <c r="J5230">
        <v>36</v>
      </c>
      <c r="K5230">
        <v>3286</v>
      </c>
      <c r="L5230">
        <v>22</v>
      </c>
      <c r="M5230">
        <v>37.860050695137801</v>
      </c>
    </row>
    <row r="5231" spans="1:13" hidden="1" outlineLevel="3" x14ac:dyDescent="0.2">
      <c r="A5231">
        <v>1988</v>
      </c>
      <c r="B5231">
        <v>127</v>
      </c>
      <c r="C5231" t="s">
        <v>6394</v>
      </c>
      <c r="D5231">
        <v>166</v>
      </c>
      <c r="E5231" t="s">
        <v>6769</v>
      </c>
      <c r="F5231" t="s">
        <v>6824</v>
      </c>
      <c r="G5231" t="s">
        <v>156</v>
      </c>
      <c r="H5231">
        <v>86</v>
      </c>
      <c r="I5231">
        <v>47</v>
      </c>
      <c r="J5231">
        <v>55</v>
      </c>
      <c r="K5231">
        <v>3286</v>
      </c>
      <c r="L5231">
        <v>22</v>
      </c>
      <c r="M5231">
        <v>37.857748619889499</v>
      </c>
    </row>
    <row r="5232" spans="1:13" hidden="1" outlineLevel="3" x14ac:dyDescent="0.2">
      <c r="A5232">
        <v>1988</v>
      </c>
      <c r="B5232">
        <v>132</v>
      </c>
      <c r="C5232" t="s">
        <v>6244</v>
      </c>
      <c r="D5232">
        <v>167</v>
      </c>
      <c r="E5232" t="s">
        <v>6769</v>
      </c>
      <c r="F5232" t="s">
        <v>6830</v>
      </c>
      <c r="G5232" t="s">
        <v>156</v>
      </c>
      <c r="H5232">
        <v>86</v>
      </c>
      <c r="I5232">
        <v>54</v>
      </c>
      <c r="J5232">
        <v>49</v>
      </c>
      <c r="K5232">
        <v>3286</v>
      </c>
      <c r="L5232">
        <v>22</v>
      </c>
      <c r="M5232">
        <v>37.807657028530798</v>
      </c>
    </row>
    <row r="5233" spans="1:13" hidden="1" outlineLevel="3" x14ac:dyDescent="0.2">
      <c r="A5233">
        <v>1988</v>
      </c>
      <c r="B5233">
        <v>138</v>
      </c>
      <c r="C5233" t="s">
        <v>3906</v>
      </c>
      <c r="D5233">
        <v>168</v>
      </c>
      <c r="E5233" t="s">
        <v>6769</v>
      </c>
      <c r="F5233" t="s">
        <v>6840</v>
      </c>
      <c r="G5233" t="s">
        <v>156</v>
      </c>
      <c r="H5233">
        <v>87</v>
      </c>
      <c r="I5233">
        <v>3</v>
      </c>
      <c r="J5233">
        <v>2</v>
      </c>
      <c r="K5233">
        <v>3286</v>
      </c>
      <c r="L5233">
        <v>22</v>
      </c>
      <c r="M5233">
        <v>37.748179538071703</v>
      </c>
    </row>
    <row r="5234" spans="1:13" hidden="1" outlineLevel="3" x14ac:dyDescent="0.2">
      <c r="A5234">
        <v>1988</v>
      </c>
      <c r="B5234">
        <v>143</v>
      </c>
      <c r="C5234" t="s">
        <v>6849</v>
      </c>
      <c r="D5234">
        <v>169</v>
      </c>
      <c r="E5234" t="s">
        <v>6769</v>
      </c>
      <c r="F5234" t="s">
        <v>6850</v>
      </c>
      <c r="G5234" t="s">
        <v>156</v>
      </c>
      <c r="H5234">
        <v>87</v>
      </c>
      <c r="I5234">
        <v>10</v>
      </c>
      <c r="J5234">
        <v>13</v>
      </c>
      <c r="K5234">
        <v>3286</v>
      </c>
      <c r="L5234">
        <v>22</v>
      </c>
      <c r="M5234">
        <v>37.696335078533998</v>
      </c>
    </row>
    <row r="5235" spans="1:13" hidden="1" outlineLevel="3" x14ac:dyDescent="0.2">
      <c r="A5235">
        <v>1988</v>
      </c>
      <c r="B5235">
        <v>145</v>
      </c>
      <c r="C5235" t="s">
        <v>6852</v>
      </c>
      <c r="D5235">
        <v>162</v>
      </c>
      <c r="E5235" t="s">
        <v>6769</v>
      </c>
      <c r="F5235" t="s">
        <v>6853</v>
      </c>
      <c r="G5235" t="s">
        <v>156</v>
      </c>
      <c r="H5235">
        <v>87</v>
      </c>
      <c r="I5235">
        <v>13</v>
      </c>
      <c r="J5235">
        <v>21</v>
      </c>
      <c r="K5235">
        <v>3286</v>
      </c>
      <c r="L5235">
        <v>22</v>
      </c>
      <c r="M5235">
        <v>37.673765370173903</v>
      </c>
    </row>
    <row r="5236" spans="1:13" outlineLevel="2" collapsed="1" x14ac:dyDescent="0.2">
      <c r="E5236" s="10" t="s">
        <v>13309</v>
      </c>
      <c r="M5236">
        <f>SUBTOTAL(1,M5227:M5235)</f>
        <v>37.864129399564021</v>
      </c>
    </row>
    <row r="5237" spans="1:13" hidden="1" outlineLevel="3" x14ac:dyDescent="0.2">
      <c r="A5237">
        <v>1988</v>
      </c>
      <c r="B5237">
        <v>5</v>
      </c>
      <c r="C5237" t="s">
        <v>6436</v>
      </c>
      <c r="D5237">
        <v>32</v>
      </c>
      <c r="E5237" t="s">
        <v>5983</v>
      </c>
      <c r="F5237" t="s">
        <v>6665</v>
      </c>
      <c r="G5237" t="s">
        <v>156</v>
      </c>
      <c r="H5237">
        <v>84</v>
      </c>
      <c r="I5237">
        <v>41</v>
      </c>
      <c r="J5237">
        <v>57</v>
      </c>
      <c r="K5237">
        <v>3286</v>
      </c>
      <c r="L5237">
        <v>22</v>
      </c>
      <c r="M5237">
        <v>38.796131406251497</v>
      </c>
    </row>
    <row r="5238" spans="1:13" hidden="1" outlineLevel="3" x14ac:dyDescent="0.2">
      <c r="A5238">
        <v>1988</v>
      </c>
      <c r="B5238">
        <v>17</v>
      </c>
      <c r="C5238" t="s">
        <v>5367</v>
      </c>
      <c r="D5238">
        <v>39</v>
      </c>
      <c r="E5238" t="s">
        <v>5983</v>
      </c>
      <c r="F5238" t="s">
        <v>6679</v>
      </c>
      <c r="G5238" t="s">
        <v>156</v>
      </c>
      <c r="H5238">
        <v>84</v>
      </c>
      <c r="I5238">
        <v>56</v>
      </c>
      <c r="J5238">
        <v>32</v>
      </c>
      <c r="K5238">
        <v>3286</v>
      </c>
      <c r="L5238">
        <v>22</v>
      </c>
      <c r="M5238">
        <v>38.685119296776797</v>
      </c>
    </row>
    <row r="5239" spans="1:13" hidden="1" outlineLevel="3" x14ac:dyDescent="0.2">
      <c r="A5239">
        <v>1988</v>
      </c>
      <c r="B5239">
        <v>67</v>
      </c>
      <c r="C5239" t="s">
        <v>6424</v>
      </c>
      <c r="D5239">
        <v>35</v>
      </c>
      <c r="E5239" t="s">
        <v>5983</v>
      </c>
      <c r="F5239" t="s">
        <v>6743</v>
      </c>
      <c r="G5239" t="s">
        <v>156</v>
      </c>
      <c r="H5239">
        <v>85</v>
      </c>
      <c r="I5239">
        <v>50</v>
      </c>
      <c r="J5239">
        <v>27</v>
      </c>
      <c r="K5239">
        <v>3286</v>
      </c>
      <c r="L5239">
        <v>22</v>
      </c>
      <c r="M5239">
        <v>38.280150278131003</v>
      </c>
    </row>
    <row r="5240" spans="1:13" hidden="1" outlineLevel="3" x14ac:dyDescent="0.2">
      <c r="A5240">
        <v>1988</v>
      </c>
      <c r="B5240">
        <v>72</v>
      </c>
      <c r="C5240" t="s">
        <v>6749</v>
      </c>
      <c r="D5240">
        <v>33</v>
      </c>
      <c r="E5240" t="s">
        <v>5983</v>
      </c>
      <c r="F5240" t="s">
        <v>6750</v>
      </c>
      <c r="G5240" t="s">
        <v>156</v>
      </c>
      <c r="H5240">
        <v>85</v>
      </c>
      <c r="I5240">
        <v>54</v>
      </c>
      <c r="J5240">
        <v>37</v>
      </c>
      <c r="K5240">
        <v>3286</v>
      </c>
      <c r="L5240">
        <v>22</v>
      </c>
      <c r="M5240">
        <v>38.249207021537302</v>
      </c>
    </row>
    <row r="5241" spans="1:13" hidden="1" outlineLevel="3" x14ac:dyDescent="0.2">
      <c r="A5241">
        <v>1988</v>
      </c>
      <c r="B5241">
        <v>93</v>
      </c>
      <c r="C5241" t="s">
        <v>5700</v>
      </c>
      <c r="D5241">
        <v>34</v>
      </c>
      <c r="E5241" t="s">
        <v>5983</v>
      </c>
      <c r="F5241" t="s">
        <v>6775</v>
      </c>
      <c r="G5241" t="s">
        <v>156</v>
      </c>
      <c r="H5241">
        <v>86</v>
      </c>
      <c r="I5241">
        <v>14</v>
      </c>
      <c r="J5241">
        <v>37</v>
      </c>
      <c r="K5241">
        <v>3286</v>
      </c>
      <c r="L5241">
        <v>22</v>
      </c>
      <c r="M5241">
        <v>38.101373048567197</v>
      </c>
    </row>
    <row r="5242" spans="1:13" hidden="1" outlineLevel="3" x14ac:dyDescent="0.2">
      <c r="A5242">
        <v>1988</v>
      </c>
      <c r="B5242">
        <v>98</v>
      </c>
      <c r="C5242" t="s">
        <v>6189</v>
      </c>
      <c r="D5242">
        <v>36</v>
      </c>
      <c r="E5242" t="s">
        <v>5983</v>
      </c>
      <c r="F5242" t="s">
        <v>6782</v>
      </c>
      <c r="G5242" t="s">
        <v>156</v>
      </c>
      <c r="H5242">
        <v>86</v>
      </c>
      <c r="I5242">
        <v>19</v>
      </c>
      <c r="J5242">
        <v>4</v>
      </c>
      <c r="K5242">
        <v>3286</v>
      </c>
      <c r="L5242">
        <v>22</v>
      </c>
      <c r="M5242">
        <v>38.068635275339098</v>
      </c>
    </row>
    <row r="5243" spans="1:13" hidden="1" outlineLevel="3" x14ac:dyDescent="0.2">
      <c r="A5243">
        <v>1988</v>
      </c>
      <c r="B5243">
        <v>120</v>
      </c>
      <c r="C5243" t="s">
        <v>6200</v>
      </c>
      <c r="D5243">
        <v>38</v>
      </c>
      <c r="E5243" t="s">
        <v>5983</v>
      </c>
      <c r="F5243" t="s">
        <v>6817</v>
      </c>
      <c r="G5243" t="s">
        <v>156</v>
      </c>
      <c r="H5243">
        <v>86</v>
      </c>
      <c r="I5243">
        <v>41</v>
      </c>
      <c r="J5243">
        <v>21</v>
      </c>
      <c r="K5243">
        <v>3286</v>
      </c>
      <c r="L5243">
        <v>22</v>
      </c>
      <c r="M5243">
        <v>37.905543753064102</v>
      </c>
    </row>
    <row r="5244" spans="1:13" outlineLevel="2" collapsed="1" x14ac:dyDescent="0.2">
      <c r="E5244" s="10" t="s">
        <v>13259</v>
      </c>
      <c r="M5244">
        <f>SUBTOTAL(1,M5237:M5243)</f>
        <v>38.298022868523852</v>
      </c>
    </row>
    <row r="5245" spans="1:13" hidden="1" outlineLevel="3" x14ac:dyDescent="0.2">
      <c r="A5245">
        <v>1988</v>
      </c>
      <c r="B5245">
        <v>35</v>
      </c>
      <c r="C5245" t="s">
        <v>6332</v>
      </c>
      <c r="D5245">
        <v>133</v>
      </c>
      <c r="E5245" t="s">
        <v>5023</v>
      </c>
      <c r="F5245" t="s">
        <v>6702</v>
      </c>
      <c r="G5245" t="s">
        <v>156</v>
      </c>
      <c r="H5245">
        <v>85</v>
      </c>
      <c r="I5245">
        <v>23</v>
      </c>
      <c r="J5245">
        <v>21</v>
      </c>
      <c r="K5245">
        <v>3286</v>
      </c>
      <c r="L5245">
        <v>22</v>
      </c>
      <c r="M5245">
        <v>38.4826334332028</v>
      </c>
    </row>
    <row r="5246" spans="1:13" hidden="1" outlineLevel="3" x14ac:dyDescent="0.2">
      <c r="A5246">
        <v>1988</v>
      </c>
      <c r="B5246">
        <v>57</v>
      </c>
      <c r="C5246" t="s">
        <v>6729</v>
      </c>
      <c r="D5246">
        <v>139</v>
      </c>
      <c r="E5246" t="s">
        <v>5023</v>
      </c>
      <c r="F5246" t="s">
        <v>6730</v>
      </c>
      <c r="G5246" t="s">
        <v>156</v>
      </c>
      <c r="H5246">
        <v>85</v>
      </c>
      <c r="I5246">
        <v>43</v>
      </c>
      <c r="J5246">
        <v>59</v>
      </c>
      <c r="K5246">
        <v>3286</v>
      </c>
      <c r="L5246">
        <v>22</v>
      </c>
      <c r="M5246">
        <v>38.328273484556298</v>
      </c>
    </row>
    <row r="5247" spans="1:13" hidden="1" outlineLevel="3" x14ac:dyDescent="0.2">
      <c r="A5247">
        <v>1988</v>
      </c>
      <c r="B5247">
        <v>64</v>
      </c>
      <c r="C5247" t="s">
        <v>6385</v>
      </c>
      <c r="D5247">
        <v>132</v>
      </c>
      <c r="E5247" t="s">
        <v>5023</v>
      </c>
      <c r="F5247" t="s">
        <v>6740</v>
      </c>
      <c r="G5247" t="s">
        <v>156</v>
      </c>
      <c r="H5247">
        <v>85</v>
      </c>
      <c r="I5247">
        <v>47</v>
      </c>
      <c r="J5247">
        <v>45</v>
      </c>
      <c r="K5247">
        <v>3286</v>
      </c>
      <c r="L5247">
        <v>22</v>
      </c>
      <c r="M5247">
        <v>38.300228255062798</v>
      </c>
    </row>
    <row r="5248" spans="1:13" hidden="1" outlineLevel="3" x14ac:dyDescent="0.2">
      <c r="A5248">
        <v>1988</v>
      </c>
      <c r="B5248">
        <v>83</v>
      </c>
      <c r="C5248" t="s">
        <v>6019</v>
      </c>
      <c r="D5248">
        <v>131</v>
      </c>
      <c r="E5248" t="s">
        <v>5023</v>
      </c>
      <c r="F5248" t="s">
        <v>6764</v>
      </c>
      <c r="G5248" t="s">
        <v>156</v>
      </c>
      <c r="H5248">
        <v>86</v>
      </c>
      <c r="I5248">
        <v>2</v>
      </c>
      <c r="J5248">
        <v>18</v>
      </c>
      <c r="K5248">
        <v>3286</v>
      </c>
      <c r="L5248">
        <v>22</v>
      </c>
      <c r="M5248">
        <v>38.192278635491903</v>
      </c>
    </row>
    <row r="5249" spans="1:13" hidden="1" outlineLevel="3" x14ac:dyDescent="0.2">
      <c r="A5249">
        <v>1988</v>
      </c>
      <c r="B5249">
        <v>94</v>
      </c>
      <c r="C5249" t="s">
        <v>5513</v>
      </c>
      <c r="D5249">
        <v>135</v>
      </c>
      <c r="E5249" t="s">
        <v>5023</v>
      </c>
      <c r="F5249" t="s">
        <v>6776</v>
      </c>
      <c r="G5249" t="s">
        <v>156</v>
      </c>
      <c r="H5249">
        <v>86</v>
      </c>
      <c r="I5249">
        <v>15</v>
      </c>
      <c r="J5249">
        <v>6</v>
      </c>
      <c r="K5249">
        <v>3286</v>
      </c>
      <c r="L5249">
        <v>22</v>
      </c>
      <c r="M5249">
        <v>38.097814534984799</v>
      </c>
    </row>
    <row r="5250" spans="1:13" hidden="1" outlineLevel="3" x14ac:dyDescent="0.2">
      <c r="A5250">
        <v>1988</v>
      </c>
      <c r="B5250">
        <v>97</v>
      </c>
      <c r="C5250" t="s">
        <v>6780</v>
      </c>
      <c r="D5250">
        <v>136</v>
      </c>
      <c r="E5250" t="s">
        <v>5023</v>
      </c>
      <c r="F5250" t="s">
        <v>6781</v>
      </c>
      <c r="G5250" t="s">
        <v>156</v>
      </c>
      <c r="H5250">
        <v>86</v>
      </c>
      <c r="I5250">
        <v>18</v>
      </c>
      <c r="J5250">
        <v>6</v>
      </c>
      <c r="K5250">
        <v>3286</v>
      </c>
      <c r="L5250">
        <v>22</v>
      </c>
      <c r="M5250">
        <v>38.075742067553698</v>
      </c>
    </row>
    <row r="5251" spans="1:13" hidden="1" outlineLevel="3" x14ac:dyDescent="0.2">
      <c r="A5251">
        <v>1988</v>
      </c>
      <c r="B5251">
        <v>116</v>
      </c>
      <c r="C5251" t="s">
        <v>6811</v>
      </c>
      <c r="D5251">
        <v>134</v>
      </c>
      <c r="E5251" t="s">
        <v>5023</v>
      </c>
      <c r="F5251" t="s">
        <v>6812</v>
      </c>
      <c r="G5251" t="s">
        <v>156</v>
      </c>
      <c r="H5251">
        <v>86</v>
      </c>
      <c r="I5251">
        <v>38</v>
      </c>
      <c r="J5251">
        <v>22</v>
      </c>
      <c r="K5251">
        <v>3286</v>
      </c>
      <c r="L5251">
        <v>22</v>
      </c>
      <c r="M5251">
        <v>37.9272976768343</v>
      </c>
    </row>
    <row r="5252" spans="1:13" outlineLevel="2" collapsed="1" x14ac:dyDescent="0.2">
      <c r="E5252" s="10" t="s">
        <v>13192</v>
      </c>
      <c r="M5252">
        <f>SUBTOTAL(1,M5245:M5251)</f>
        <v>38.200609726812374</v>
      </c>
    </row>
    <row r="5253" spans="1:13" hidden="1" outlineLevel="3" x14ac:dyDescent="0.2">
      <c r="A5253">
        <v>1988</v>
      </c>
      <c r="B5253">
        <v>65</v>
      </c>
      <c r="C5253" t="s">
        <v>5855</v>
      </c>
      <c r="D5253">
        <v>27</v>
      </c>
      <c r="E5253" t="s">
        <v>6741</v>
      </c>
      <c r="F5253" t="s">
        <v>6742</v>
      </c>
      <c r="G5253" t="s">
        <v>156</v>
      </c>
      <c r="H5253">
        <v>85</v>
      </c>
      <c r="I5253">
        <v>49</v>
      </c>
      <c r="J5253">
        <v>44</v>
      </c>
      <c r="K5253">
        <v>3286</v>
      </c>
      <c r="L5253">
        <v>22</v>
      </c>
      <c r="M5253">
        <v>38.285477565181303</v>
      </c>
    </row>
    <row r="5254" spans="1:13" hidden="1" outlineLevel="3" x14ac:dyDescent="0.2">
      <c r="A5254">
        <v>1988</v>
      </c>
      <c r="B5254">
        <v>66</v>
      </c>
      <c r="C5254" t="s">
        <v>5655</v>
      </c>
      <c r="D5254">
        <v>28</v>
      </c>
      <c r="E5254" t="s">
        <v>6741</v>
      </c>
      <c r="F5254" t="s">
        <v>6743</v>
      </c>
      <c r="G5254" t="s">
        <v>156</v>
      </c>
      <c r="H5254">
        <v>85</v>
      </c>
      <c r="I5254">
        <v>50</v>
      </c>
      <c r="J5254">
        <v>27</v>
      </c>
      <c r="K5254">
        <v>3286</v>
      </c>
      <c r="L5254">
        <v>22</v>
      </c>
      <c r="M5254">
        <v>38.280150278131003</v>
      </c>
    </row>
    <row r="5255" spans="1:13" hidden="1" outlineLevel="3" x14ac:dyDescent="0.2">
      <c r="A5255">
        <v>1988</v>
      </c>
      <c r="B5255">
        <v>71</v>
      </c>
      <c r="C5255" t="s">
        <v>6529</v>
      </c>
      <c r="D5255">
        <v>23</v>
      </c>
      <c r="E5255" t="s">
        <v>6741</v>
      </c>
      <c r="F5255" t="s">
        <v>6748</v>
      </c>
      <c r="G5255" t="s">
        <v>156</v>
      </c>
      <c r="H5255">
        <v>85</v>
      </c>
      <c r="I5255">
        <v>53</v>
      </c>
      <c r="J5255">
        <v>23</v>
      </c>
      <c r="K5255">
        <v>3286</v>
      </c>
      <c r="L5255">
        <v>22</v>
      </c>
      <c r="M5255">
        <v>38.258361012021197</v>
      </c>
    </row>
    <row r="5256" spans="1:13" hidden="1" outlineLevel="3" x14ac:dyDescent="0.2">
      <c r="A5256">
        <v>1988</v>
      </c>
      <c r="B5256">
        <v>108</v>
      </c>
      <c r="C5256" t="s">
        <v>6797</v>
      </c>
      <c r="D5256">
        <v>22</v>
      </c>
      <c r="E5256" t="s">
        <v>6741</v>
      </c>
      <c r="F5256" t="s">
        <v>6798</v>
      </c>
      <c r="G5256" t="s">
        <v>156</v>
      </c>
      <c r="H5256">
        <v>86</v>
      </c>
      <c r="I5256">
        <v>30</v>
      </c>
      <c r="J5256">
        <v>45</v>
      </c>
      <c r="K5256">
        <v>3286</v>
      </c>
      <c r="L5256">
        <v>22</v>
      </c>
      <c r="M5256">
        <v>37.982950440687702</v>
      </c>
    </row>
    <row r="5257" spans="1:13" hidden="1" outlineLevel="3" x14ac:dyDescent="0.2">
      <c r="A5257">
        <v>1988</v>
      </c>
      <c r="B5257">
        <v>110</v>
      </c>
      <c r="C5257" t="s">
        <v>6801</v>
      </c>
      <c r="D5257">
        <v>25</v>
      </c>
      <c r="E5257" t="s">
        <v>6741</v>
      </c>
      <c r="F5257" t="s">
        <v>6802</v>
      </c>
      <c r="G5257" t="s">
        <v>156</v>
      </c>
      <c r="H5257">
        <v>86</v>
      </c>
      <c r="I5257">
        <v>33</v>
      </c>
      <c r="J5257">
        <v>55</v>
      </c>
      <c r="K5257">
        <v>3286</v>
      </c>
      <c r="L5257">
        <v>22</v>
      </c>
      <c r="M5257">
        <v>37.959792706210699</v>
      </c>
    </row>
    <row r="5258" spans="1:13" hidden="1" outlineLevel="3" x14ac:dyDescent="0.2">
      <c r="A5258">
        <v>1988</v>
      </c>
      <c r="B5258">
        <v>119</v>
      </c>
      <c r="C5258" t="s">
        <v>6065</v>
      </c>
      <c r="D5258">
        <v>24</v>
      </c>
      <c r="E5258" t="s">
        <v>6741</v>
      </c>
      <c r="F5258" t="s">
        <v>6816</v>
      </c>
      <c r="G5258" t="s">
        <v>156</v>
      </c>
      <c r="H5258">
        <v>86</v>
      </c>
      <c r="I5258">
        <v>40</v>
      </c>
      <c r="J5258">
        <v>4</v>
      </c>
      <c r="K5258">
        <v>3286</v>
      </c>
      <c r="L5258">
        <v>22</v>
      </c>
      <c r="M5258">
        <v>37.914898526941897</v>
      </c>
    </row>
    <row r="5259" spans="1:13" hidden="1" outlineLevel="3" x14ac:dyDescent="0.2">
      <c r="A5259">
        <v>1988</v>
      </c>
      <c r="B5259">
        <v>130</v>
      </c>
      <c r="C5259" t="s">
        <v>5902</v>
      </c>
      <c r="D5259">
        <v>26</v>
      </c>
      <c r="E5259" t="s">
        <v>6741</v>
      </c>
      <c r="F5259" t="s">
        <v>6828</v>
      </c>
      <c r="G5259" t="s">
        <v>156</v>
      </c>
      <c r="H5259">
        <v>86</v>
      </c>
      <c r="I5259">
        <v>51</v>
      </c>
      <c r="J5259">
        <v>10</v>
      </c>
      <c r="K5259">
        <v>3286</v>
      </c>
      <c r="L5259">
        <v>22</v>
      </c>
      <c r="M5259">
        <v>37.834138228803504</v>
      </c>
    </row>
    <row r="5260" spans="1:13" outlineLevel="2" collapsed="1" x14ac:dyDescent="0.2">
      <c r="E5260" s="10" t="s">
        <v>13310</v>
      </c>
      <c r="M5260">
        <f>SUBTOTAL(1,M5253:M5259)</f>
        <v>38.073681251139611</v>
      </c>
    </row>
    <row r="5261" spans="1:13" hidden="1" outlineLevel="3" x14ac:dyDescent="0.2">
      <c r="A5261">
        <v>1988</v>
      </c>
      <c r="B5261">
        <v>4</v>
      </c>
      <c r="C5261" t="s">
        <v>6329</v>
      </c>
      <c r="D5261">
        <v>192</v>
      </c>
      <c r="E5261" t="s">
        <v>6663</v>
      </c>
      <c r="F5261" t="s">
        <v>6664</v>
      </c>
      <c r="G5261" t="s">
        <v>156</v>
      </c>
      <c r="H5261">
        <v>84</v>
      </c>
      <c r="I5261">
        <v>40</v>
      </c>
      <c r="J5261">
        <v>8</v>
      </c>
      <c r="K5261">
        <v>3286</v>
      </c>
      <c r="L5261">
        <v>22</v>
      </c>
      <c r="M5261">
        <v>38.810004986745703</v>
      </c>
    </row>
    <row r="5262" spans="1:13" hidden="1" outlineLevel="3" x14ac:dyDescent="0.2">
      <c r="A5262">
        <v>1988</v>
      </c>
      <c r="B5262">
        <v>21</v>
      </c>
      <c r="C5262" t="s">
        <v>6498</v>
      </c>
      <c r="D5262">
        <v>199</v>
      </c>
      <c r="E5262" t="s">
        <v>6663</v>
      </c>
      <c r="F5262" t="s">
        <v>6684</v>
      </c>
      <c r="G5262" t="s">
        <v>156</v>
      </c>
      <c r="H5262">
        <v>85</v>
      </c>
      <c r="I5262">
        <v>0</v>
      </c>
      <c r="J5262">
        <v>2</v>
      </c>
      <c r="K5262">
        <v>3286</v>
      </c>
      <c r="L5262">
        <v>22</v>
      </c>
      <c r="M5262">
        <v>38.658570859013899</v>
      </c>
    </row>
    <row r="5263" spans="1:13" hidden="1" outlineLevel="3" x14ac:dyDescent="0.2">
      <c r="A5263">
        <v>1988</v>
      </c>
      <c r="B5263">
        <v>28</v>
      </c>
      <c r="C5263" t="s">
        <v>5962</v>
      </c>
      <c r="D5263">
        <v>196</v>
      </c>
      <c r="E5263" t="s">
        <v>6663</v>
      </c>
      <c r="F5263" t="s">
        <v>6695</v>
      </c>
      <c r="G5263" t="s">
        <v>156</v>
      </c>
      <c r="H5263">
        <v>85</v>
      </c>
      <c r="I5263">
        <v>9</v>
      </c>
      <c r="J5263">
        <v>53</v>
      </c>
      <c r="K5263">
        <v>3286</v>
      </c>
      <c r="L5263">
        <v>22</v>
      </c>
      <c r="M5263">
        <v>38.584051168813303</v>
      </c>
    </row>
    <row r="5264" spans="1:13" hidden="1" outlineLevel="3" x14ac:dyDescent="0.2">
      <c r="A5264">
        <v>1988</v>
      </c>
      <c r="B5264">
        <v>43</v>
      </c>
      <c r="C5264" t="s">
        <v>5943</v>
      </c>
      <c r="D5264">
        <v>191</v>
      </c>
      <c r="E5264" t="s">
        <v>6663</v>
      </c>
      <c r="F5264" t="s">
        <v>6710</v>
      </c>
      <c r="G5264" t="s">
        <v>156</v>
      </c>
      <c r="H5264">
        <v>85</v>
      </c>
      <c r="I5264">
        <v>29</v>
      </c>
      <c r="J5264">
        <v>36</v>
      </c>
      <c r="K5264">
        <v>3286</v>
      </c>
      <c r="L5264">
        <v>22</v>
      </c>
      <c r="M5264">
        <v>38.4357454772301</v>
      </c>
    </row>
    <row r="5265" spans="1:13" hidden="1" outlineLevel="3" x14ac:dyDescent="0.2">
      <c r="A5265">
        <v>1988</v>
      </c>
      <c r="B5265">
        <v>45</v>
      </c>
      <c r="C5265" t="s">
        <v>5657</v>
      </c>
      <c r="D5265">
        <v>195</v>
      </c>
      <c r="E5265" t="s">
        <v>6663</v>
      </c>
      <c r="F5265" t="s">
        <v>6713</v>
      </c>
      <c r="G5265" t="s">
        <v>156</v>
      </c>
      <c r="H5265">
        <v>85</v>
      </c>
      <c r="I5265">
        <v>30</v>
      </c>
      <c r="J5265">
        <v>25</v>
      </c>
      <c r="K5265">
        <v>3286</v>
      </c>
      <c r="L5265">
        <v>22</v>
      </c>
      <c r="M5265">
        <v>38.429627223259899</v>
      </c>
    </row>
    <row r="5266" spans="1:13" hidden="1" outlineLevel="3" x14ac:dyDescent="0.2">
      <c r="A5266">
        <v>1988</v>
      </c>
      <c r="B5266">
        <v>50</v>
      </c>
      <c r="C5266" t="s">
        <v>6718</v>
      </c>
      <c r="D5266">
        <v>197</v>
      </c>
      <c r="E5266" t="s">
        <v>6663</v>
      </c>
      <c r="F5266" t="s">
        <v>6719</v>
      </c>
      <c r="G5266" t="s">
        <v>156</v>
      </c>
      <c r="H5266">
        <v>85</v>
      </c>
      <c r="I5266">
        <v>37</v>
      </c>
      <c r="J5266">
        <v>24</v>
      </c>
      <c r="K5266">
        <v>3286</v>
      </c>
      <c r="L5266">
        <v>22</v>
      </c>
      <c r="M5266">
        <v>38.377389340911698</v>
      </c>
    </row>
    <row r="5267" spans="1:13" hidden="1" outlineLevel="3" x14ac:dyDescent="0.2">
      <c r="A5267">
        <v>1988</v>
      </c>
      <c r="B5267">
        <v>58</v>
      </c>
      <c r="C5267" t="s">
        <v>6378</v>
      </c>
      <c r="D5267">
        <v>193</v>
      </c>
      <c r="E5267" t="s">
        <v>6663</v>
      </c>
      <c r="F5267" t="s">
        <v>6731</v>
      </c>
      <c r="G5267" t="s">
        <v>156</v>
      </c>
      <c r="H5267">
        <v>85</v>
      </c>
      <c r="I5267">
        <v>45</v>
      </c>
      <c r="J5267">
        <v>14</v>
      </c>
      <c r="K5267">
        <v>3286</v>
      </c>
      <c r="L5267">
        <v>22</v>
      </c>
      <c r="M5267">
        <v>38.318961887054002</v>
      </c>
    </row>
    <row r="5268" spans="1:13" outlineLevel="2" collapsed="1" x14ac:dyDescent="0.2">
      <c r="E5268" s="10" t="s">
        <v>13311</v>
      </c>
      <c r="M5268">
        <f>SUBTOTAL(1,M5261:M5267)</f>
        <v>38.516335849004086</v>
      </c>
    </row>
    <row r="5269" spans="1:13" hidden="1" outlineLevel="3" x14ac:dyDescent="0.2">
      <c r="A5269">
        <v>1988</v>
      </c>
      <c r="B5269">
        <v>7</v>
      </c>
      <c r="C5269" t="s">
        <v>6305</v>
      </c>
      <c r="D5269">
        <v>121</v>
      </c>
      <c r="E5269" t="s">
        <v>6508</v>
      </c>
      <c r="F5269" t="s">
        <v>6667</v>
      </c>
      <c r="G5269" t="s">
        <v>156</v>
      </c>
      <c r="H5269">
        <v>84</v>
      </c>
      <c r="I5269">
        <v>44</v>
      </c>
      <c r="J5269">
        <v>45</v>
      </c>
      <c r="K5269">
        <v>3286</v>
      </c>
      <c r="L5269">
        <v>22</v>
      </c>
      <c r="M5269">
        <v>38.774767687693497</v>
      </c>
    </row>
    <row r="5270" spans="1:13" hidden="1" outlineLevel="3" x14ac:dyDescent="0.2">
      <c r="A5270">
        <v>1988</v>
      </c>
      <c r="B5270">
        <v>10</v>
      </c>
      <c r="C5270" t="s">
        <v>6177</v>
      </c>
      <c r="D5270">
        <v>128</v>
      </c>
      <c r="E5270" t="s">
        <v>6508</v>
      </c>
      <c r="F5270" t="s">
        <v>6670</v>
      </c>
      <c r="G5270" t="s">
        <v>156</v>
      </c>
      <c r="H5270">
        <v>84</v>
      </c>
      <c r="I5270">
        <v>48</v>
      </c>
      <c r="J5270">
        <v>1</v>
      </c>
      <c r="K5270">
        <v>3286</v>
      </c>
      <c r="L5270">
        <v>22</v>
      </c>
      <c r="M5270">
        <v>38.749873067763701</v>
      </c>
    </row>
    <row r="5271" spans="1:13" hidden="1" outlineLevel="3" x14ac:dyDescent="0.2">
      <c r="A5271">
        <v>1988</v>
      </c>
      <c r="B5271">
        <v>19</v>
      </c>
      <c r="C5271" t="s">
        <v>5981</v>
      </c>
      <c r="D5271">
        <v>129</v>
      </c>
      <c r="E5271" t="s">
        <v>6508</v>
      </c>
      <c r="F5271" t="s">
        <v>6682</v>
      </c>
      <c r="G5271" t="s">
        <v>156</v>
      </c>
      <c r="H5271">
        <v>84</v>
      </c>
      <c r="I5271">
        <v>57</v>
      </c>
      <c r="J5271">
        <v>32</v>
      </c>
      <c r="K5271">
        <v>3286</v>
      </c>
      <c r="L5271">
        <v>22</v>
      </c>
      <c r="M5271">
        <v>38.677530308776703</v>
      </c>
    </row>
    <row r="5272" spans="1:13" hidden="1" outlineLevel="3" x14ac:dyDescent="0.2">
      <c r="A5272">
        <v>1988</v>
      </c>
      <c r="B5272">
        <v>36</v>
      </c>
      <c r="C5272" t="s">
        <v>5258</v>
      </c>
      <c r="D5272">
        <v>126</v>
      </c>
      <c r="E5272" t="s">
        <v>6508</v>
      </c>
      <c r="F5272" t="s">
        <v>6703</v>
      </c>
      <c r="G5272" t="s">
        <v>156</v>
      </c>
      <c r="H5272">
        <v>85</v>
      </c>
      <c r="I5272">
        <v>25</v>
      </c>
      <c r="J5272">
        <v>14</v>
      </c>
      <c r="K5272">
        <v>3286</v>
      </c>
      <c r="L5272">
        <v>22</v>
      </c>
      <c r="M5272">
        <v>38.468492491398699</v>
      </c>
    </row>
    <row r="5273" spans="1:13" hidden="1" outlineLevel="3" x14ac:dyDescent="0.2">
      <c r="A5273">
        <v>1988</v>
      </c>
      <c r="B5273">
        <v>44</v>
      </c>
      <c r="C5273" t="s">
        <v>6711</v>
      </c>
      <c r="D5273">
        <v>122</v>
      </c>
      <c r="E5273" t="s">
        <v>6508</v>
      </c>
      <c r="F5273" t="s">
        <v>6712</v>
      </c>
      <c r="G5273" t="s">
        <v>156</v>
      </c>
      <c r="H5273">
        <v>85</v>
      </c>
      <c r="I5273">
        <v>29</v>
      </c>
      <c r="J5273">
        <v>52</v>
      </c>
      <c r="K5273">
        <v>3286</v>
      </c>
      <c r="L5273">
        <v>22</v>
      </c>
      <c r="M5273">
        <v>38.433747465821</v>
      </c>
    </row>
    <row r="5274" spans="1:13" hidden="1" outlineLevel="3" x14ac:dyDescent="0.2">
      <c r="A5274">
        <v>1988</v>
      </c>
      <c r="B5274">
        <v>81</v>
      </c>
      <c r="C5274" t="s">
        <v>5428</v>
      </c>
      <c r="D5274">
        <v>123</v>
      </c>
      <c r="E5274" t="s">
        <v>6508</v>
      </c>
      <c r="F5274" t="s">
        <v>6761</v>
      </c>
      <c r="G5274" t="s">
        <v>156</v>
      </c>
      <c r="H5274">
        <v>86</v>
      </c>
      <c r="I5274">
        <v>1</v>
      </c>
      <c r="J5274">
        <v>25</v>
      </c>
      <c r="K5274">
        <v>3286</v>
      </c>
      <c r="L5274">
        <v>22</v>
      </c>
      <c r="M5274">
        <v>38.1988149248429</v>
      </c>
    </row>
    <row r="5275" spans="1:13" hidden="1" outlineLevel="3" x14ac:dyDescent="0.2">
      <c r="A5275">
        <v>1988</v>
      </c>
      <c r="B5275">
        <v>129</v>
      </c>
      <c r="C5275" t="s">
        <v>6826</v>
      </c>
      <c r="D5275">
        <v>124</v>
      </c>
      <c r="E5275" t="s">
        <v>6508</v>
      </c>
      <c r="F5275" t="s">
        <v>6827</v>
      </c>
      <c r="G5275" t="s">
        <v>156</v>
      </c>
      <c r="H5275">
        <v>86</v>
      </c>
      <c r="I5275">
        <v>49</v>
      </c>
      <c r="J5275">
        <v>24</v>
      </c>
      <c r="K5275">
        <v>3286</v>
      </c>
      <c r="L5275">
        <v>22</v>
      </c>
      <c r="M5275">
        <v>37.846968940760902</v>
      </c>
    </row>
    <row r="5276" spans="1:13" outlineLevel="2" collapsed="1" x14ac:dyDescent="0.2">
      <c r="E5276" s="10" t="s">
        <v>13300</v>
      </c>
      <c r="M5276">
        <f>SUBTOTAL(1,M5269:M5275)</f>
        <v>38.4500278410082</v>
      </c>
    </row>
    <row r="5277" spans="1:13" outlineLevel="1" x14ac:dyDescent="0.2">
      <c r="A5277" s="10" t="s">
        <v>12945</v>
      </c>
      <c r="M5277">
        <f>SUBTOTAL(1,M5106:M5275)</f>
        <v>38.221073290255752</v>
      </c>
    </row>
    <row r="5278" spans="1:13" hidden="1" outlineLevel="3" x14ac:dyDescent="0.2">
      <c r="A5278">
        <v>1989</v>
      </c>
      <c r="B5278">
        <v>1</v>
      </c>
      <c r="C5278" t="s">
        <v>5929</v>
      </c>
      <c r="D5278">
        <v>141</v>
      </c>
      <c r="E5278" t="s">
        <v>6864</v>
      </c>
      <c r="F5278" t="s">
        <v>6865</v>
      </c>
      <c r="G5278" t="s">
        <v>156</v>
      </c>
      <c r="H5278">
        <v>87</v>
      </c>
      <c r="I5278">
        <v>38</v>
      </c>
      <c r="J5278">
        <v>35</v>
      </c>
      <c r="K5278">
        <v>3285</v>
      </c>
      <c r="L5278">
        <v>21</v>
      </c>
      <c r="M5278">
        <v>37.481577737983898</v>
      </c>
    </row>
    <row r="5279" spans="1:13" hidden="1" outlineLevel="3" x14ac:dyDescent="0.2">
      <c r="A5279">
        <v>1989</v>
      </c>
      <c r="B5279">
        <v>91</v>
      </c>
      <c r="C5279" t="s">
        <v>5108</v>
      </c>
      <c r="D5279">
        <v>145</v>
      </c>
      <c r="E5279" t="s">
        <v>6864</v>
      </c>
      <c r="F5279" t="s">
        <v>6982</v>
      </c>
      <c r="G5279" t="s">
        <v>156</v>
      </c>
      <c r="H5279">
        <v>89</v>
      </c>
      <c r="I5279">
        <v>39</v>
      </c>
      <c r="J5279">
        <v>55</v>
      </c>
      <c r="K5279">
        <v>3285</v>
      </c>
      <c r="L5279">
        <v>21</v>
      </c>
      <c r="M5279">
        <v>36.636255208413999</v>
      </c>
    </row>
    <row r="5280" spans="1:13" hidden="1" outlineLevel="3" x14ac:dyDescent="0.2">
      <c r="A5280">
        <v>1989</v>
      </c>
      <c r="B5280">
        <v>106</v>
      </c>
      <c r="C5280" t="s">
        <v>7003</v>
      </c>
      <c r="D5280">
        <v>146</v>
      </c>
      <c r="E5280" t="s">
        <v>6864</v>
      </c>
      <c r="F5280" t="s">
        <v>7004</v>
      </c>
      <c r="G5280" t="s">
        <v>156</v>
      </c>
      <c r="H5280">
        <v>89</v>
      </c>
      <c r="I5280">
        <v>52</v>
      </c>
      <c r="J5280">
        <v>26</v>
      </c>
      <c r="K5280">
        <v>3285</v>
      </c>
      <c r="L5280">
        <v>21</v>
      </c>
      <c r="M5280">
        <v>36.551216828518903</v>
      </c>
    </row>
    <row r="5281" spans="1:13" hidden="1" outlineLevel="3" x14ac:dyDescent="0.2">
      <c r="A5281">
        <v>1989</v>
      </c>
      <c r="B5281">
        <v>123</v>
      </c>
      <c r="C5281" t="s">
        <v>7025</v>
      </c>
      <c r="D5281">
        <v>144</v>
      </c>
      <c r="E5281" t="s">
        <v>6864</v>
      </c>
      <c r="F5281" t="s">
        <v>7026</v>
      </c>
      <c r="G5281" t="s">
        <v>156</v>
      </c>
      <c r="H5281">
        <v>90</v>
      </c>
      <c r="I5281">
        <v>9</v>
      </c>
      <c r="J5281">
        <v>48</v>
      </c>
      <c r="K5281">
        <v>3285</v>
      </c>
      <c r="L5281">
        <v>21</v>
      </c>
      <c r="M5281">
        <v>36.433879256164701</v>
      </c>
    </row>
    <row r="5282" spans="1:13" outlineLevel="2" collapsed="1" x14ac:dyDescent="0.2">
      <c r="E5282" s="10" t="s">
        <v>13312</v>
      </c>
      <c r="M5282">
        <f>SUBTOTAL(1,M5278:M5281)</f>
        <v>36.775732257770372</v>
      </c>
    </row>
    <row r="5283" spans="1:13" hidden="1" outlineLevel="3" x14ac:dyDescent="0.2">
      <c r="A5283">
        <v>1989</v>
      </c>
      <c r="B5283">
        <v>16</v>
      </c>
      <c r="C5283" t="s">
        <v>6125</v>
      </c>
      <c r="D5283">
        <v>71</v>
      </c>
      <c r="E5283" t="s">
        <v>6490</v>
      </c>
      <c r="F5283" t="s">
        <v>6885</v>
      </c>
      <c r="G5283" t="s">
        <v>156</v>
      </c>
      <c r="H5283">
        <v>88</v>
      </c>
      <c r="I5283">
        <v>9</v>
      </c>
      <c r="J5283">
        <v>52</v>
      </c>
      <c r="K5283">
        <v>3285</v>
      </c>
      <c r="L5283">
        <v>21</v>
      </c>
      <c r="M5283">
        <v>37.2599183344255</v>
      </c>
    </row>
    <row r="5284" spans="1:13" hidden="1" outlineLevel="3" x14ac:dyDescent="0.2">
      <c r="A5284">
        <v>1989</v>
      </c>
      <c r="B5284">
        <v>26</v>
      </c>
      <c r="C5284" t="s">
        <v>6242</v>
      </c>
      <c r="D5284">
        <v>76</v>
      </c>
      <c r="E5284" t="s">
        <v>6490</v>
      </c>
      <c r="F5284" t="s">
        <v>6900</v>
      </c>
      <c r="G5284" t="s">
        <v>156</v>
      </c>
      <c r="H5284">
        <v>88</v>
      </c>
      <c r="I5284">
        <v>27</v>
      </c>
      <c r="J5284">
        <v>14</v>
      </c>
      <c r="K5284">
        <v>3285</v>
      </c>
      <c r="L5284">
        <v>21</v>
      </c>
      <c r="M5284">
        <v>37.137994058423402</v>
      </c>
    </row>
    <row r="5285" spans="1:13" hidden="1" outlineLevel="3" x14ac:dyDescent="0.2">
      <c r="A5285">
        <v>1989</v>
      </c>
      <c r="B5285">
        <v>48</v>
      </c>
      <c r="C5285" t="s">
        <v>6807</v>
      </c>
      <c r="D5285">
        <v>78</v>
      </c>
      <c r="E5285" t="s">
        <v>6490</v>
      </c>
      <c r="F5285" t="s">
        <v>6931</v>
      </c>
      <c r="G5285" t="s">
        <v>156</v>
      </c>
      <c r="H5285">
        <v>89</v>
      </c>
      <c r="I5285">
        <v>6</v>
      </c>
      <c r="J5285">
        <v>12</v>
      </c>
      <c r="K5285">
        <v>3285</v>
      </c>
      <c r="L5285">
        <v>21</v>
      </c>
      <c r="M5285">
        <v>36.8673076203658</v>
      </c>
    </row>
    <row r="5286" spans="1:13" hidden="1" outlineLevel="3" x14ac:dyDescent="0.2">
      <c r="A5286">
        <v>1989</v>
      </c>
      <c r="B5286">
        <v>111</v>
      </c>
      <c r="C5286" t="s">
        <v>6431</v>
      </c>
      <c r="D5286">
        <v>72</v>
      </c>
      <c r="E5286" t="s">
        <v>6490</v>
      </c>
      <c r="F5286" t="s">
        <v>7010</v>
      </c>
      <c r="G5286" t="s">
        <v>156</v>
      </c>
      <c r="H5286">
        <v>89</v>
      </c>
      <c r="I5286">
        <v>59</v>
      </c>
      <c r="J5286">
        <v>4</v>
      </c>
      <c r="K5286">
        <v>3285</v>
      </c>
      <c r="L5286">
        <v>21</v>
      </c>
      <c r="M5286">
        <v>36.506309732546299</v>
      </c>
    </row>
    <row r="5287" spans="1:13" hidden="1" outlineLevel="3" x14ac:dyDescent="0.2">
      <c r="A5287">
        <v>1989</v>
      </c>
      <c r="B5287">
        <v>128</v>
      </c>
      <c r="C5287" t="s">
        <v>6200</v>
      </c>
      <c r="D5287">
        <v>79</v>
      </c>
      <c r="E5287" t="s">
        <v>6490</v>
      </c>
      <c r="F5287" t="s">
        <v>7032</v>
      </c>
      <c r="G5287" t="s">
        <v>156</v>
      </c>
      <c r="H5287">
        <v>90</v>
      </c>
      <c r="I5287">
        <v>12</v>
      </c>
      <c r="J5287">
        <v>23</v>
      </c>
      <c r="K5287">
        <v>3285</v>
      </c>
      <c r="L5287">
        <v>21</v>
      </c>
      <c r="M5287">
        <v>36.416489346960503</v>
      </c>
    </row>
    <row r="5288" spans="1:13" hidden="1" outlineLevel="3" x14ac:dyDescent="0.2">
      <c r="A5288">
        <v>1989</v>
      </c>
      <c r="B5288">
        <v>131</v>
      </c>
      <c r="C5288" t="s">
        <v>7036</v>
      </c>
      <c r="D5288">
        <v>77</v>
      </c>
      <c r="E5288" t="s">
        <v>6490</v>
      </c>
      <c r="F5288" t="s">
        <v>7037</v>
      </c>
      <c r="G5288" t="s">
        <v>156</v>
      </c>
      <c r="H5288">
        <v>90</v>
      </c>
      <c r="I5288">
        <v>14</v>
      </c>
      <c r="J5288">
        <v>24</v>
      </c>
      <c r="K5288">
        <v>3285</v>
      </c>
      <c r="L5288">
        <v>21</v>
      </c>
      <c r="M5288">
        <v>36.402925531914804</v>
      </c>
    </row>
    <row r="5289" spans="1:13" outlineLevel="2" collapsed="1" x14ac:dyDescent="0.2">
      <c r="E5289" s="10" t="s">
        <v>13287</v>
      </c>
      <c r="M5289">
        <f>SUBTOTAL(1,M5283:M5288)</f>
        <v>36.765157437439385</v>
      </c>
    </row>
    <row r="5290" spans="1:13" hidden="1" outlineLevel="3" x14ac:dyDescent="0.2">
      <c r="A5290">
        <v>1989</v>
      </c>
      <c r="B5290">
        <v>19</v>
      </c>
      <c r="C5290" t="s">
        <v>5968</v>
      </c>
      <c r="D5290">
        <v>51</v>
      </c>
      <c r="E5290" t="s">
        <v>6486</v>
      </c>
      <c r="F5290" t="s">
        <v>6888</v>
      </c>
      <c r="G5290" t="s">
        <v>156</v>
      </c>
      <c r="H5290">
        <v>88</v>
      </c>
      <c r="I5290">
        <v>14</v>
      </c>
      <c r="J5290">
        <v>50</v>
      </c>
      <c r="K5290">
        <v>3285</v>
      </c>
      <c r="L5290">
        <v>21</v>
      </c>
      <c r="M5290">
        <v>37.224967735843101</v>
      </c>
    </row>
    <row r="5291" spans="1:13" hidden="1" outlineLevel="3" x14ac:dyDescent="0.2">
      <c r="A5291">
        <v>1989</v>
      </c>
      <c r="B5291">
        <v>20</v>
      </c>
      <c r="C5291" t="s">
        <v>6889</v>
      </c>
      <c r="D5291">
        <v>54</v>
      </c>
      <c r="E5291" t="s">
        <v>6486</v>
      </c>
      <c r="F5291" t="s">
        <v>6890</v>
      </c>
      <c r="G5291" t="s">
        <v>156</v>
      </c>
      <c r="H5291">
        <v>88</v>
      </c>
      <c r="I5291">
        <v>15</v>
      </c>
      <c r="J5291">
        <v>48</v>
      </c>
      <c r="K5291">
        <v>3285</v>
      </c>
      <c r="L5291">
        <v>21</v>
      </c>
      <c r="M5291">
        <v>37.218172891725501</v>
      </c>
    </row>
    <row r="5292" spans="1:13" hidden="1" outlineLevel="3" x14ac:dyDescent="0.2">
      <c r="A5292">
        <v>1989</v>
      </c>
      <c r="B5292">
        <v>49</v>
      </c>
      <c r="C5292" t="s">
        <v>5880</v>
      </c>
      <c r="D5292">
        <v>52</v>
      </c>
      <c r="E5292" t="s">
        <v>6486</v>
      </c>
      <c r="F5292" t="s">
        <v>6932</v>
      </c>
      <c r="G5292" t="s">
        <v>156</v>
      </c>
      <c r="H5292">
        <v>89</v>
      </c>
      <c r="I5292">
        <v>6</v>
      </c>
      <c r="J5292">
        <v>32</v>
      </c>
      <c r="K5292">
        <v>3285</v>
      </c>
      <c r="L5292">
        <v>21</v>
      </c>
      <c r="M5292">
        <v>36.865009102471298</v>
      </c>
    </row>
    <row r="5293" spans="1:13" hidden="1" outlineLevel="3" x14ac:dyDescent="0.2">
      <c r="A5293">
        <v>1989</v>
      </c>
      <c r="B5293">
        <v>76</v>
      </c>
      <c r="C5293" t="s">
        <v>6543</v>
      </c>
      <c r="D5293">
        <v>53</v>
      </c>
      <c r="E5293" t="s">
        <v>6486</v>
      </c>
      <c r="F5293" t="s">
        <v>6961</v>
      </c>
      <c r="G5293" t="s">
        <v>156</v>
      </c>
      <c r="H5293">
        <v>89</v>
      </c>
      <c r="I5293">
        <v>28</v>
      </c>
      <c r="J5293">
        <v>32</v>
      </c>
      <c r="K5293">
        <v>3285</v>
      </c>
      <c r="L5293">
        <v>21</v>
      </c>
      <c r="M5293">
        <v>36.713938009139603</v>
      </c>
    </row>
    <row r="5294" spans="1:13" hidden="1" outlineLevel="3" x14ac:dyDescent="0.2">
      <c r="A5294">
        <v>1989</v>
      </c>
      <c r="B5294">
        <v>82</v>
      </c>
      <c r="C5294" t="s">
        <v>6969</v>
      </c>
      <c r="D5294">
        <v>57</v>
      </c>
      <c r="E5294" t="s">
        <v>6486</v>
      </c>
      <c r="F5294" t="s">
        <v>6970</v>
      </c>
      <c r="G5294" t="s">
        <v>156</v>
      </c>
      <c r="H5294">
        <v>89</v>
      </c>
      <c r="I5294">
        <v>31</v>
      </c>
      <c r="J5294">
        <v>49</v>
      </c>
      <c r="K5294">
        <v>3285</v>
      </c>
      <c r="L5294">
        <v>21</v>
      </c>
      <c r="M5294">
        <v>36.691497910390297</v>
      </c>
    </row>
    <row r="5295" spans="1:13" hidden="1" outlineLevel="3" x14ac:dyDescent="0.2">
      <c r="A5295">
        <v>1989</v>
      </c>
      <c r="B5295">
        <v>88</v>
      </c>
      <c r="C5295" t="s">
        <v>6978</v>
      </c>
      <c r="D5295">
        <v>59</v>
      </c>
      <c r="E5295" t="s">
        <v>6486</v>
      </c>
      <c r="F5295" t="s">
        <v>6979</v>
      </c>
      <c r="G5295" t="s">
        <v>156</v>
      </c>
      <c r="H5295">
        <v>89</v>
      </c>
      <c r="I5295">
        <v>35</v>
      </c>
      <c r="J5295">
        <v>58</v>
      </c>
      <c r="K5295">
        <v>3285</v>
      </c>
      <c r="L5295">
        <v>21</v>
      </c>
      <c r="M5295">
        <v>36.663173754797498</v>
      </c>
    </row>
    <row r="5296" spans="1:13" outlineLevel="2" collapsed="1" x14ac:dyDescent="0.2">
      <c r="E5296" s="10" t="s">
        <v>13288</v>
      </c>
      <c r="M5296">
        <f>SUBTOTAL(1,M5290:M5295)</f>
        <v>36.896126567394553</v>
      </c>
    </row>
    <row r="5297" spans="1:13" hidden="1" outlineLevel="3" x14ac:dyDescent="0.2">
      <c r="A5297">
        <v>1989</v>
      </c>
      <c r="B5297">
        <v>40</v>
      </c>
      <c r="C5297" t="s">
        <v>6342</v>
      </c>
      <c r="D5297">
        <v>123</v>
      </c>
      <c r="E5297" t="s">
        <v>6685</v>
      </c>
      <c r="F5297" t="s">
        <v>6920</v>
      </c>
      <c r="G5297" t="s">
        <v>156</v>
      </c>
      <c r="H5297">
        <v>88</v>
      </c>
      <c r="I5297">
        <v>55</v>
      </c>
      <c r="J5297">
        <v>11</v>
      </c>
      <c r="K5297">
        <v>3285</v>
      </c>
      <c r="L5297">
        <v>21</v>
      </c>
      <c r="M5297">
        <v>36.943435245899003</v>
      </c>
    </row>
    <row r="5298" spans="1:13" hidden="1" outlineLevel="3" x14ac:dyDescent="0.2">
      <c r="A5298">
        <v>1989</v>
      </c>
      <c r="B5298">
        <v>74</v>
      </c>
      <c r="C5298" t="s">
        <v>6958</v>
      </c>
      <c r="D5298">
        <v>128</v>
      </c>
      <c r="E5298" t="s">
        <v>6685</v>
      </c>
      <c r="F5298" t="s">
        <v>6959</v>
      </c>
      <c r="G5298" t="s">
        <v>156</v>
      </c>
      <c r="H5298">
        <v>89</v>
      </c>
      <c r="I5298">
        <v>27</v>
      </c>
      <c r="J5298">
        <v>43</v>
      </c>
      <c r="K5298">
        <v>3285</v>
      </c>
      <c r="L5298">
        <v>21</v>
      </c>
      <c r="M5298">
        <v>36.7195238198737</v>
      </c>
    </row>
    <row r="5299" spans="1:13" hidden="1" outlineLevel="3" x14ac:dyDescent="0.2">
      <c r="A5299">
        <v>1989</v>
      </c>
      <c r="B5299">
        <v>81</v>
      </c>
      <c r="C5299" t="s">
        <v>6967</v>
      </c>
      <c r="D5299">
        <v>124</v>
      </c>
      <c r="E5299" t="s">
        <v>6685</v>
      </c>
      <c r="F5299" t="s">
        <v>6968</v>
      </c>
      <c r="G5299" t="s">
        <v>156</v>
      </c>
      <c r="H5299">
        <v>89</v>
      </c>
      <c r="I5299">
        <v>31</v>
      </c>
      <c r="J5299">
        <v>39</v>
      </c>
      <c r="K5299">
        <v>3285</v>
      </c>
      <c r="L5299">
        <v>21</v>
      </c>
      <c r="M5299">
        <v>36.6926363407891</v>
      </c>
    </row>
    <row r="5300" spans="1:13" hidden="1" outlineLevel="3" x14ac:dyDescent="0.2">
      <c r="A5300">
        <v>1989</v>
      </c>
      <c r="B5300">
        <v>84</v>
      </c>
      <c r="C5300" t="s">
        <v>6415</v>
      </c>
      <c r="D5300">
        <v>125</v>
      </c>
      <c r="E5300" t="s">
        <v>6685</v>
      </c>
      <c r="F5300" t="s">
        <v>6973</v>
      </c>
      <c r="G5300" t="s">
        <v>156</v>
      </c>
      <c r="H5300">
        <v>89</v>
      </c>
      <c r="I5300">
        <v>32</v>
      </c>
      <c r="J5300">
        <v>51</v>
      </c>
      <c r="K5300">
        <v>3285</v>
      </c>
      <c r="L5300">
        <v>21</v>
      </c>
      <c r="M5300">
        <v>36.6844412183478</v>
      </c>
    </row>
    <row r="5301" spans="1:13" hidden="1" outlineLevel="3" x14ac:dyDescent="0.2">
      <c r="A5301">
        <v>1989</v>
      </c>
      <c r="B5301">
        <v>102</v>
      </c>
      <c r="C5301" t="s">
        <v>6037</v>
      </c>
      <c r="D5301">
        <v>129</v>
      </c>
      <c r="E5301" t="s">
        <v>6685</v>
      </c>
      <c r="F5301" t="s">
        <v>6998</v>
      </c>
      <c r="G5301" t="s">
        <v>156</v>
      </c>
      <c r="H5301">
        <v>89</v>
      </c>
      <c r="I5301">
        <v>50</v>
      </c>
      <c r="J5301">
        <v>44</v>
      </c>
      <c r="K5301">
        <v>3285</v>
      </c>
      <c r="L5301">
        <v>21</v>
      </c>
      <c r="M5301">
        <v>36.562743473367803</v>
      </c>
    </row>
    <row r="5302" spans="1:13" hidden="1" outlineLevel="3" x14ac:dyDescent="0.2">
      <c r="A5302">
        <v>1989</v>
      </c>
      <c r="B5302">
        <v>117</v>
      </c>
      <c r="C5302" t="s">
        <v>5918</v>
      </c>
      <c r="D5302">
        <v>126</v>
      </c>
      <c r="E5302" t="s">
        <v>6685</v>
      </c>
      <c r="F5302" t="s">
        <v>7017</v>
      </c>
      <c r="G5302" t="s">
        <v>156</v>
      </c>
      <c r="H5302">
        <v>90</v>
      </c>
      <c r="I5302">
        <v>5</v>
      </c>
      <c r="J5302">
        <v>32</v>
      </c>
      <c r="K5302">
        <v>3285</v>
      </c>
      <c r="L5302">
        <v>21</v>
      </c>
      <c r="M5302">
        <v>36.462637050923099</v>
      </c>
    </row>
    <row r="5303" spans="1:13" hidden="1" outlineLevel="3" x14ac:dyDescent="0.2">
      <c r="A5303">
        <v>1989</v>
      </c>
      <c r="B5303">
        <v>134</v>
      </c>
      <c r="C5303" t="s">
        <v>6845</v>
      </c>
      <c r="D5303">
        <v>127</v>
      </c>
      <c r="E5303" t="s">
        <v>6685</v>
      </c>
      <c r="F5303" t="s">
        <v>7040</v>
      </c>
      <c r="G5303" t="s">
        <v>156</v>
      </c>
      <c r="H5303">
        <v>90</v>
      </c>
      <c r="I5303">
        <v>18</v>
      </c>
      <c r="J5303">
        <v>51</v>
      </c>
      <c r="K5303">
        <v>3285</v>
      </c>
      <c r="L5303">
        <v>21</v>
      </c>
      <c r="M5303">
        <v>36.373031178201998</v>
      </c>
    </row>
    <row r="5304" spans="1:13" outlineLevel="2" collapsed="1" x14ac:dyDescent="0.2">
      <c r="E5304" s="10" t="s">
        <v>13302</v>
      </c>
      <c r="M5304">
        <f>SUBTOTAL(1,M5297:M5303)</f>
        <v>36.634064046771776</v>
      </c>
    </row>
    <row r="5305" spans="1:13" hidden="1" outlineLevel="3" x14ac:dyDescent="0.2">
      <c r="A5305">
        <v>1989</v>
      </c>
      <c r="B5305">
        <v>11</v>
      </c>
      <c r="C5305" t="s">
        <v>6736</v>
      </c>
      <c r="D5305">
        <v>171</v>
      </c>
      <c r="E5305" t="s">
        <v>6737</v>
      </c>
      <c r="F5305" t="s">
        <v>6879</v>
      </c>
      <c r="G5305" t="s">
        <v>156</v>
      </c>
      <c r="H5305">
        <v>88</v>
      </c>
      <c r="I5305">
        <v>2</v>
      </c>
      <c r="J5305">
        <v>47</v>
      </c>
      <c r="K5305">
        <v>3285</v>
      </c>
      <c r="L5305">
        <v>21</v>
      </c>
      <c r="M5305">
        <v>37.309877684427697</v>
      </c>
    </row>
    <row r="5306" spans="1:13" hidden="1" outlineLevel="3" x14ac:dyDescent="0.2">
      <c r="A5306">
        <v>1989</v>
      </c>
      <c r="B5306">
        <v>94</v>
      </c>
      <c r="C5306" t="s">
        <v>6986</v>
      </c>
      <c r="D5306">
        <v>174</v>
      </c>
      <c r="E5306" t="s">
        <v>6737</v>
      </c>
      <c r="F5306" t="s">
        <v>6987</v>
      </c>
      <c r="G5306" t="s">
        <v>156</v>
      </c>
      <c r="H5306">
        <v>89</v>
      </c>
      <c r="I5306">
        <v>41</v>
      </c>
      <c r="J5306">
        <v>45</v>
      </c>
      <c r="K5306">
        <v>3285</v>
      </c>
      <c r="L5306">
        <v>21</v>
      </c>
      <c r="M5306">
        <v>36.623774794444103</v>
      </c>
    </row>
    <row r="5307" spans="1:13" hidden="1" outlineLevel="3" x14ac:dyDescent="0.2">
      <c r="A5307">
        <v>1989</v>
      </c>
      <c r="B5307">
        <v>122</v>
      </c>
      <c r="C5307" t="s">
        <v>7023</v>
      </c>
      <c r="D5307">
        <v>175</v>
      </c>
      <c r="E5307" t="s">
        <v>6737</v>
      </c>
      <c r="F5307" t="s">
        <v>7024</v>
      </c>
      <c r="G5307" t="s">
        <v>156</v>
      </c>
      <c r="H5307">
        <v>90</v>
      </c>
      <c r="I5307">
        <v>9</v>
      </c>
      <c r="J5307">
        <v>44</v>
      </c>
      <c r="K5307">
        <v>3285</v>
      </c>
      <c r="L5307">
        <v>21</v>
      </c>
      <c r="M5307">
        <v>36.4343282478495</v>
      </c>
    </row>
    <row r="5308" spans="1:13" hidden="1" outlineLevel="3" x14ac:dyDescent="0.2">
      <c r="A5308">
        <v>1989</v>
      </c>
      <c r="B5308">
        <v>126</v>
      </c>
      <c r="C5308" t="s">
        <v>6395</v>
      </c>
      <c r="D5308">
        <v>176</v>
      </c>
      <c r="E5308" t="s">
        <v>6737</v>
      </c>
      <c r="F5308" t="s">
        <v>7029</v>
      </c>
      <c r="G5308" t="s">
        <v>156</v>
      </c>
      <c r="H5308">
        <v>90</v>
      </c>
      <c r="I5308">
        <v>11</v>
      </c>
      <c r="J5308">
        <v>52</v>
      </c>
      <c r="K5308">
        <v>3285</v>
      </c>
      <c r="L5308">
        <v>21</v>
      </c>
      <c r="M5308">
        <v>36.4199660006405</v>
      </c>
    </row>
    <row r="5309" spans="1:13" hidden="1" outlineLevel="3" x14ac:dyDescent="0.2">
      <c r="A5309">
        <v>1989</v>
      </c>
      <c r="B5309">
        <v>127</v>
      </c>
      <c r="C5309" t="s">
        <v>7030</v>
      </c>
      <c r="D5309">
        <v>173</v>
      </c>
      <c r="E5309" t="s">
        <v>6737</v>
      </c>
      <c r="F5309" t="s">
        <v>7031</v>
      </c>
      <c r="G5309" t="s">
        <v>156</v>
      </c>
      <c r="H5309">
        <v>90</v>
      </c>
      <c r="I5309">
        <v>12</v>
      </c>
      <c r="J5309">
        <v>12</v>
      </c>
      <c r="K5309">
        <v>3285</v>
      </c>
      <c r="L5309">
        <v>21</v>
      </c>
      <c r="M5309">
        <v>36.4177229222866</v>
      </c>
    </row>
    <row r="5310" spans="1:13" outlineLevel="2" collapsed="1" x14ac:dyDescent="0.2">
      <c r="E5310" s="10" t="s">
        <v>13303</v>
      </c>
      <c r="M5310">
        <f>SUBTOTAL(1,M5305:M5309)</f>
        <v>36.64113392992968</v>
      </c>
    </row>
    <row r="5311" spans="1:13" hidden="1" outlineLevel="3" x14ac:dyDescent="0.2">
      <c r="A5311">
        <v>1989</v>
      </c>
      <c r="B5311">
        <v>21</v>
      </c>
      <c r="C5311" t="s">
        <v>5622</v>
      </c>
      <c r="D5311">
        <v>194</v>
      </c>
      <c r="E5311" t="s">
        <v>6891</v>
      </c>
      <c r="F5311" t="s">
        <v>6892</v>
      </c>
      <c r="G5311" t="s">
        <v>156</v>
      </c>
      <c r="H5311">
        <v>88</v>
      </c>
      <c r="I5311">
        <v>17</v>
      </c>
      <c r="J5311">
        <v>10</v>
      </c>
      <c r="K5311">
        <v>3285</v>
      </c>
      <c r="L5311">
        <v>21</v>
      </c>
      <c r="M5311">
        <v>37.208570619513502</v>
      </c>
    </row>
    <row r="5312" spans="1:13" hidden="1" outlineLevel="3" x14ac:dyDescent="0.2">
      <c r="A5312">
        <v>1989</v>
      </c>
      <c r="B5312">
        <v>39</v>
      </c>
      <c r="C5312" t="s">
        <v>6208</v>
      </c>
      <c r="D5312">
        <v>196</v>
      </c>
      <c r="E5312" t="s">
        <v>6891</v>
      </c>
      <c r="F5312" t="s">
        <v>6919</v>
      </c>
      <c r="G5312" t="s">
        <v>156</v>
      </c>
      <c r="H5312">
        <v>88</v>
      </c>
      <c r="I5312">
        <v>53</v>
      </c>
      <c r="J5312">
        <v>22</v>
      </c>
      <c r="K5312">
        <v>3285</v>
      </c>
      <c r="L5312">
        <v>21</v>
      </c>
      <c r="M5312">
        <v>36.956019024881002</v>
      </c>
    </row>
    <row r="5313" spans="1:13" hidden="1" outlineLevel="3" x14ac:dyDescent="0.2">
      <c r="A5313">
        <v>1989</v>
      </c>
      <c r="B5313">
        <v>51</v>
      </c>
      <c r="C5313" t="s">
        <v>6934</v>
      </c>
      <c r="D5313">
        <v>198</v>
      </c>
      <c r="E5313" t="s">
        <v>6891</v>
      </c>
      <c r="F5313" t="s">
        <v>6935</v>
      </c>
      <c r="G5313" t="s">
        <v>156</v>
      </c>
      <c r="H5313">
        <v>89</v>
      </c>
      <c r="I5313">
        <v>7</v>
      </c>
      <c r="J5313">
        <v>22</v>
      </c>
      <c r="K5313">
        <v>3285</v>
      </c>
      <c r="L5313">
        <v>21</v>
      </c>
      <c r="M5313">
        <v>36.859264061438303</v>
      </c>
    </row>
    <row r="5314" spans="1:13" hidden="1" outlineLevel="3" x14ac:dyDescent="0.2">
      <c r="A5314">
        <v>1989</v>
      </c>
      <c r="B5314">
        <v>80</v>
      </c>
      <c r="C5314" t="s">
        <v>6594</v>
      </c>
      <c r="D5314">
        <v>192</v>
      </c>
      <c r="E5314" t="s">
        <v>6891</v>
      </c>
      <c r="F5314" t="s">
        <v>6966</v>
      </c>
      <c r="G5314" t="s">
        <v>156</v>
      </c>
      <c r="H5314">
        <v>89</v>
      </c>
      <c r="I5314">
        <v>31</v>
      </c>
      <c r="J5314">
        <v>37</v>
      </c>
      <c r="K5314">
        <v>3285</v>
      </c>
      <c r="L5314">
        <v>21</v>
      </c>
      <c r="M5314">
        <v>36.692864035346197</v>
      </c>
    </row>
    <row r="5315" spans="1:13" hidden="1" outlineLevel="3" x14ac:dyDescent="0.2">
      <c r="A5315">
        <v>1989</v>
      </c>
      <c r="B5315">
        <v>100</v>
      </c>
      <c r="C5315" t="s">
        <v>6995</v>
      </c>
      <c r="D5315">
        <v>199</v>
      </c>
      <c r="E5315" t="s">
        <v>6891</v>
      </c>
      <c r="F5315" t="s">
        <v>6996</v>
      </c>
      <c r="G5315" t="s">
        <v>156</v>
      </c>
      <c r="H5315">
        <v>89</v>
      </c>
      <c r="I5315">
        <v>48</v>
      </c>
      <c r="J5315">
        <v>33</v>
      </c>
      <c r="K5315">
        <v>3285</v>
      </c>
      <c r="L5315">
        <v>21</v>
      </c>
      <c r="M5315">
        <v>36.577557970140298</v>
      </c>
    </row>
    <row r="5316" spans="1:13" hidden="1" outlineLevel="3" x14ac:dyDescent="0.2">
      <c r="A5316">
        <v>1989</v>
      </c>
      <c r="B5316">
        <v>108</v>
      </c>
      <c r="C5316" t="s">
        <v>6224</v>
      </c>
      <c r="D5316">
        <v>195</v>
      </c>
      <c r="E5316" t="s">
        <v>6891</v>
      </c>
      <c r="F5316" t="s">
        <v>7006</v>
      </c>
      <c r="G5316" t="s">
        <v>156</v>
      </c>
      <c r="H5316">
        <v>89</v>
      </c>
      <c r="I5316">
        <v>56</v>
      </c>
      <c r="J5316">
        <v>11</v>
      </c>
      <c r="K5316">
        <v>3285</v>
      </c>
      <c r="L5316">
        <v>21</v>
      </c>
      <c r="M5316">
        <v>36.5258160860608</v>
      </c>
    </row>
    <row r="5317" spans="1:13" hidden="1" outlineLevel="3" x14ac:dyDescent="0.2">
      <c r="A5317">
        <v>1989</v>
      </c>
      <c r="B5317">
        <v>112</v>
      </c>
      <c r="C5317" t="s">
        <v>6653</v>
      </c>
      <c r="D5317">
        <v>197</v>
      </c>
      <c r="E5317" t="s">
        <v>6891</v>
      </c>
      <c r="F5317" t="s">
        <v>7011</v>
      </c>
      <c r="G5317" t="s">
        <v>156</v>
      </c>
      <c r="H5317">
        <v>90</v>
      </c>
      <c r="I5317">
        <v>1</v>
      </c>
      <c r="J5317">
        <v>17</v>
      </c>
      <c r="K5317">
        <v>3285</v>
      </c>
      <c r="L5317">
        <v>21</v>
      </c>
      <c r="M5317">
        <v>36.491327678298603</v>
      </c>
    </row>
    <row r="5318" spans="1:13" hidden="1" outlineLevel="3" x14ac:dyDescent="0.2">
      <c r="A5318">
        <v>1989</v>
      </c>
      <c r="B5318">
        <v>137</v>
      </c>
      <c r="C5318" t="s">
        <v>7044</v>
      </c>
      <c r="D5318">
        <v>193</v>
      </c>
      <c r="E5318" t="s">
        <v>6891</v>
      </c>
      <c r="F5318" t="s">
        <v>7045</v>
      </c>
      <c r="G5318" t="s">
        <v>156</v>
      </c>
      <c r="H5318">
        <v>90</v>
      </c>
      <c r="I5318">
        <v>39</v>
      </c>
      <c r="J5318">
        <v>36</v>
      </c>
      <c r="K5318">
        <v>3285</v>
      </c>
      <c r="L5318">
        <v>21</v>
      </c>
      <c r="M5318">
        <v>36.234281932495001</v>
      </c>
    </row>
    <row r="5319" spans="1:13" outlineLevel="2" collapsed="1" x14ac:dyDescent="0.2">
      <c r="E5319" s="10" t="s">
        <v>13313</v>
      </c>
      <c r="M5319">
        <f>SUBTOTAL(1,M5311:M5318)</f>
        <v>36.693212676021709</v>
      </c>
    </row>
    <row r="5320" spans="1:13" hidden="1" outlineLevel="3" x14ac:dyDescent="0.2">
      <c r="A5320">
        <v>1989</v>
      </c>
      <c r="B5320">
        <v>31</v>
      </c>
      <c r="C5320" t="s">
        <v>6907</v>
      </c>
      <c r="D5320">
        <v>153</v>
      </c>
      <c r="E5320" t="s">
        <v>3959</v>
      </c>
      <c r="F5320" t="s">
        <v>6908</v>
      </c>
      <c r="G5320" t="s">
        <v>156</v>
      </c>
      <c r="H5320">
        <v>88</v>
      </c>
      <c r="I5320">
        <v>39</v>
      </c>
      <c r="J5320">
        <v>16</v>
      </c>
      <c r="K5320">
        <v>3285</v>
      </c>
      <c r="L5320">
        <v>21</v>
      </c>
      <c r="M5320">
        <v>37.053979871912098</v>
      </c>
    </row>
    <row r="5321" spans="1:13" hidden="1" outlineLevel="3" x14ac:dyDescent="0.2">
      <c r="A5321">
        <v>1989</v>
      </c>
      <c r="B5321">
        <v>65</v>
      </c>
      <c r="C5321" t="s">
        <v>6949</v>
      </c>
      <c r="D5321">
        <v>157</v>
      </c>
      <c r="E5321" t="s">
        <v>3959</v>
      </c>
      <c r="F5321" t="s">
        <v>6950</v>
      </c>
      <c r="G5321" t="s">
        <v>156</v>
      </c>
      <c r="H5321">
        <v>89</v>
      </c>
      <c r="I5321">
        <v>20</v>
      </c>
      <c r="J5321">
        <v>21</v>
      </c>
      <c r="K5321">
        <v>3285</v>
      </c>
      <c r="L5321">
        <v>21</v>
      </c>
      <c r="M5321">
        <v>36.769987034428702</v>
      </c>
    </row>
    <row r="5322" spans="1:13" hidden="1" outlineLevel="3" x14ac:dyDescent="0.2">
      <c r="A5322">
        <v>1989</v>
      </c>
      <c r="B5322">
        <v>75</v>
      </c>
      <c r="C5322" t="s">
        <v>6120</v>
      </c>
      <c r="D5322">
        <v>155</v>
      </c>
      <c r="E5322" t="s">
        <v>3959</v>
      </c>
      <c r="F5322" t="s">
        <v>6960</v>
      </c>
      <c r="G5322" t="s">
        <v>156</v>
      </c>
      <c r="H5322">
        <v>89</v>
      </c>
      <c r="I5322">
        <v>28</v>
      </c>
      <c r="J5322">
        <v>14</v>
      </c>
      <c r="K5322">
        <v>3285</v>
      </c>
      <c r="L5322">
        <v>21</v>
      </c>
      <c r="M5322">
        <v>36.715989742124897</v>
      </c>
    </row>
    <row r="5323" spans="1:13" hidden="1" outlineLevel="3" x14ac:dyDescent="0.2">
      <c r="A5323">
        <v>1989</v>
      </c>
      <c r="B5323">
        <v>79</v>
      </c>
      <c r="C5323" t="s">
        <v>6964</v>
      </c>
      <c r="D5323">
        <v>154</v>
      </c>
      <c r="E5323" t="s">
        <v>3959</v>
      </c>
      <c r="F5323" t="s">
        <v>6965</v>
      </c>
      <c r="G5323" t="s">
        <v>156</v>
      </c>
      <c r="H5323">
        <v>89</v>
      </c>
      <c r="I5323">
        <v>30</v>
      </c>
      <c r="J5323">
        <v>53</v>
      </c>
      <c r="K5323">
        <v>3285</v>
      </c>
      <c r="L5323">
        <v>21</v>
      </c>
      <c r="M5323">
        <v>36.697874030652898</v>
      </c>
    </row>
    <row r="5324" spans="1:13" outlineLevel="2" collapsed="1" x14ac:dyDescent="0.2">
      <c r="E5324" s="10" t="s">
        <v>13129</v>
      </c>
      <c r="M5324">
        <f>SUBTOTAL(1,M5320:M5323)</f>
        <v>36.809457669779647</v>
      </c>
    </row>
    <row r="5325" spans="1:13" hidden="1" outlineLevel="3" x14ac:dyDescent="0.2">
      <c r="A5325">
        <v>1989</v>
      </c>
      <c r="B5325">
        <v>15</v>
      </c>
      <c r="C5325" t="s">
        <v>6329</v>
      </c>
      <c r="D5325">
        <v>31</v>
      </c>
      <c r="E5325" t="s">
        <v>6883</v>
      </c>
      <c r="F5325" t="s">
        <v>6884</v>
      </c>
      <c r="G5325" t="s">
        <v>156</v>
      </c>
      <c r="H5325">
        <v>88</v>
      </c>
      <c r="I5325">
        <v>9</v>
      </c>
      <c r="J5325">
        <v>51</v>
      </c>
      <c r="K5325">
        <v>3285</v>
      </c>
      <c r="L5325">
        <v>21</v>
      </c>
      <c r="M5325">
        <v>37.260035728801299</v>
      </c>
    </row>
    <row r="5326" spans="1:13" hidden="1" outlineLevel="3" x14ac:dyDescent="0.2">
      <c r="A5326">
        <v>1989</v>
      </c>
      <c r="B5326">
        <v>23</v>
      </c>
      <c r="C5326" t="s">
        <v>584</v>
      </c>
      <c r="D5326">
        <v>35</v>
      </c>
      <c r="E5326" t="s">
        <v>6883</v>
      </c>
      <c r="F5326" t="s">
        <v>6895</v>
      </c>
      <c r="G5326" t="s">
        <v>156</v>
      </c>
      <c r="H5326">
        <v>88</v>
      </c>
      <c r="I5326">
        <v>20</v>
      </c>
      <c r="J5326">
        <v>42</v>
      </c>
      <c r="K5326">
        <v>3285</v>
      </c>
      <c r="L5326">
        <v>21</v>
      </c>
      <c r="M5326">
        <v>37.1837681815609</v>
      </c>
    </row>
    <row r="5327" spans="1:13" hidden="1" outlineLevel="3" x14ac:dyDescent="0.2">
      <c r="A5327">
        <v>1989</v>
      </c>
      <c r="B5327">
        <v>37</v>
      </c>
      <c r="C5327" t="s">
        <v>5962</v>
      </c>
      <c r="D5327">
        <v>38</v>
      </c>
      <c r="E5327" t="s">
        <v>6883</v>
      </c>
      <c r="F5327" t="s">
        <v>6916</v>
      </c>
      <c r="G5327" t="s">
        <v>156</v>
      </c>
      <c r="H5327">
        <v>88</v>
      </c>
      <c r="I5327">
        <v>48</v>
      </c>
      <c r="J5327">
        <v>0</v>
      </c>
      <c r="K5327">
        <v>3285</v>
      </c>
      <c r="L5327">
        <v>21</v>
      </c>
      <c r="M5327">
        <v>36.993243243243199</v>
      </c>
    </row>
    <row r="5328" spans="1:13" hidden="1" outlineLevel="3" x14ac:dyDescent="0.2">
      <c r="A5328">
        <v>1989</v>
      </c>
      <c r="B5328">
        <v>50</v>
      </c>
      <c r="C5328" t="s">
        <v>6338</v>
      </c>
      <c r="D5328">
        <v>37</v>
      </c>
      <c r="E5328" t="s">
        <v>6883</v>
      </c>
      <c r="F5328" t="s">
        <v>6933</v>
      </c>
      <c r="G5328" t="s">
        <v>156</v>
      </c>
      <c r="H5328">
        <v>89</v>
      </c>
      <c r="I5328">
        <v>6</v>
      </c>
      <c r="J5328">
        <v>53</v>
      </c>
      <c r="K5328">
        <v>3285</v>
      </c>
      <c r="L5328">
        <v>21</v>
      </c>
      <c r="M5328">
        <v>36.862595967121003</v>
      </c>
    </row>
    <row r="5329" spans="1:13" hidden="1" outlineLevel="3" x14ac:dyDescent="0.2">
      <c r="A5329">
        <v>1989</v>
      </c>
      <c r="B5329">
        <v>68</v>
      </c>
      <c r="C5329" t="s">
        <v>6378</v>
      </c>
      <c r="D5329">
        <v>33</v>
      </c>
      <c r="E5329" t="s">
        <v>6883</v>
      </c>
      <c r="F5329" t="s">
        <v>6953</v>
      </c>
      <c r="G5329" t="s">
        <v>156</v>
      </c>
      <c r="H5329">
        <v>89</v>
      </c>
      <c r="I5329">
        <v>22</v>
      </c>
      <c r="J5329">
        <v>1</v>
      </c>
      <c r="K5329">
        <v>3285</v>
      </c>
      <c r="L5329">
        <v>21</v>
      </c>
      <c r="M5329">
        <v>36.758557880896802</v>
      </c>
    </row>
    <row r="5330" spans="1:13" hidden="1" outlineLevel="3" x14ac:dyDescent="0.2">
      <c r="A5330">
        <v>1989</v>
      </c>
      <c r="B5330">
        <v>69</v>
      </c>
      <c r="C5330" t="s">
        <v>6718</v>
      </c>
      <c r="D5330">
        <v>39</v>
      </c>
      <c r="E5330" t="s">
        <v>6883</v>
      </c>
      <c r="F5330" t="s">
        <v>6954</v>
      </c>
      <c r="G5330" t="s">
        <v>156</v>
      </c>
      <c r="H5330">
        <v>89</v>
      </c>
      <c r="I5330">
        <v>22</v>
      </c>
      <c r="J5330">
        <v>40</v>
      </c>
      <c r="K5330">
        <v>3285</v>
      </c>
      <c r="L5330">
        <v>21</v>
      </c>
      <c r="M5330">
        <v>36.7541024365987</v>
      </c>
    </row>
    <row r="5331" spans="1:13" hidden="1" outlineLevel="3" x14ac:dyDescent="0.2">
      <c r="A5331">
        <v>1989</v>
      </c>
      <c r="B5331">
        <v>104</v>
      </c>
      <c r="C5331" t="s">
        <v>5914</v>
      </c>
      <c r="D5331">
        <v>34</v>
      </c>
      <c r="E5331" t="s">
        <v>6883</v>
      </c>
      <c r="F5331" t="s">
        <v>7000</v>
      </c>
      <c r="G5331" t="s">
        <v>156</v>
      </c>
      <c r="H5331">
        <v>89</v>
      </c>
      <c r="I5331">
        <v>52</v>
      </c>
      <c r="J5331">
        <v>10</v>
      </c>
      <c r="K5331">
        <v>3285</v>
      </c>
      <c r="L5331">
        <v>21</v>
      </c>
      <c r="M5331">
        <v>36.553024449046397</v>
      </c>
    </row>
    <row r="5332" spans="1:13" hidden="1" outlineLevel="3" x14ac:dyDescent="0.2">
      <c r="A5332">
        <v>1989</v>
      </c>
      <c r="B5332">
        <v>115</v>
      </c>
      <c r="C5332" t="s">
        <v>7014</v>
      </c>
      <c r="D5332">
        <v>32</v>
      </c>
      <c r="E5332" t="s">
        <v>6883</v>
      </c>
      <c r="F5332" t="s">
        <v>7015</v>
      </c>
      <c r="G5332" t="s">
        <v>156</v>
      </c>
      <c r="H5332">
        <v>90</v>
      </c>
      <c r="I5332">
        <v>3</v>
      </c>
      <c r="J5332">
        <v>31</v>
      </c>
      <c r="K5332">
        <v>3285</v>
      </c>
      <c r="L5332">
        <v>21</v>
      </c>
      <c r="M5332">
        <v>36.476245408083003</v>
      </c>
    </row>
    <row r="5333" spans="1:13" outlineLevel="2" collapsed="1" x14ac:dyDescent="0.2">
      <c r="E5333" s="10" t="s">
        <v>13314</v>
      </c>
      <c r="M5333">
        <f>SUBTOTAL(1,M5325:M5332)</f>
        <v>36.85519666191891</v>
      </c>
    </row>
    <row r="5334" spans="1:13" hidden="1" outlineLevel="3" x14ac:dyDescent="0.2">
      <c r="A5334">
        <v>1989</v>
      </c>
      <c r="B5334">
        <v>27</v>
      </c>
      <c r="C5334" t="s">
        <v>6443</v>
      </c>
      <c r="D5334">
        <v>161</v>
      </c>
      <c r="E5334" t="s">
        <v>6901</v>
      </c>
      <c r="F5334" t="s">
        <v>6902</v>
      </c>
      <c r="G5334" t="s">
        <v>156</v>
      </c>
      <c r="H5334">
        <v>88</v>
      </c>
      <c r="I5334">
        <v>30</v>
      </c>
      <c r="J5334">
        <v>3</v>
      </c>
      <c r="K5334">
        <v>3285</v>
      </c>
      <c r="L5334">
        <v>21</v>
      </c>
      <c r="M5334">
        <v>37.118294554665198</v>
      </c>
    </row>
    <row r="5335" spans="1:13" hidden="1" outlineLevel="3" x14ac:dyDescent="0.2">
      <c r="A5335">
        <v>1989</v>
      </c>
      <c r="B5335">
        <v>98</v>
      </c>
      <c r="C5335" t="s">
        <v>6838</v>
      </c>
      <c r="D5335">
        <v>169</v>
      </c>
      <c r="E5335" t="s">
        <v>6901</v>
      </c>
      <c r="F5335" t="s">
        <v>6992</v>
      </c>
      <c r="G5335" t="s">
        <v>156</v>
      </c>
      <c r="H5335">
        <v>89</v>
      </c>
      <c r="I5335">
        <v>46</v>
      </c>
      <c r="J5335">
        <v>4</v>
      </c>
      <c r="K5335">
        <v>3285</v>
      </c>
      <c r="L5335">
        <v>21</v>
      </c>
      <c r="M5335">
        <v>36.594422646086798</v>
      </c>
    </row>
    <row r="5336" spans="1:13" hidden="1" outlineLevel="3" x14ac:dyDescent="0.2">
      <c r="A5336">
        <v>1989</v>
      </c>
      <c r="B5336">
        <v>101</v>
      </c>
      <c r="C5336" t="s">
        <v>6790</v>
      </c>
      <c r="D5336">
        <v>162</v>
      </c>
      <c r="E5336" t="s">
        <v>6901</v>
      </c>
      <c r="F5336" t="s">
        <v>6997</v>
      </c>
      <c r="G5336" t="s">
        <v>156</v>
      </c>
      <c r="H5336">
        <v>89</v>
      </c>
      <c r="I5336">
        <v>49</v>
      </c>
      <c r="J5336">
        <v>4</v>
      </c>
      <c r="K5336">
        <v>3285</v>
      </c>
      <c r="L5336">
        <v>21</v>
      </c>
      <c r="M5336">
        <v>36.574051165322302</v>
      </c>
    </row>
    <row r="5337" spans="1:13" hidden="1" outlineLevel="3" x14ac:dyDescent="0.2">
      <c r="A5337">
        <v>1989</v>
      </c>
      <c r="B5337">
        <v>105</v>
      </c>
      <c r="C5337" t="s">
        <v>7001</v>
      </c>
      <c r="D5337">
        <v>167</v>
      </c>
      <c r="E5337" t="s">
        <v>6901</v>
      </c>
      <c r="F5337" t="s">
        <v>7002</v>
      </c>
      <c r="G5337" t="s">
        <v>156</v>
      </c>
      <c r="H5337">
        <v>89</v>
      </c>
      <c r="I5337">
        <v>52</v>
      </c>
      <c r="J5337">
        <v>13</v>
      </c>
      <c r="K5337">
        <v>3285</v>
      </c>
      <c r="L5337">
        <v>21</v>
      </c>
      <c r="M5337">
        <v>36.552685506578896</v>
      </c>
    </row>
    <row r="5338" spans="1:13" hidden="1" outlineLevel="3" x14ac:dyDescent="0.2">
      <c r="A5338">
        <v>1989</v>
      </c>
      <c r="B5338">
        <v>109</v>
      </c>
      <c r="C5338" t="s">
        <v>6625</v>
      </c>
      <c r="D5338">
        <v>168</v>
      </c>
      <c r="E5338" t="s">
        <v>6901</v>
      </c>
      <c r="F5338" t="s">
        <v>7007</v>
      </c>
      <c r="G5338" t="s">
        <v>156</v>
      </c>
      <c r="H5338">
        <v>89</v>
      </c>
      <c r="I5338">
        <v>57</v>
      </c>
      <c r="J5338">
        <v>32</v>
      </c>
      <c r="K5338">
        <v>3285</v>
      </c>
      <c r="L5338">
        <v>21</v>
      </c>
      <c r="M5338">
        <v>36.516680458975003</v>
      </c>
    </row>
    <row r="5339" spans="1:13" outlineLevel="2" collapsed="1" x14ac:dyDescent="0.2">
      <c r="E5339" s="10" t="s">
        <v>13315</v>
      </c>
      <c r="M5339">
        <f>SUBTOTAL(1,M5334:M5338)</f>
        <v>36.67122686632564</v>
      </c>
    </row>
    <row r="5340" spans="1:13" hidden="1" outlineLevel="3" x14ac:dyDescent="0.2">
      <c r="A5340">
        <v>1989</v>
      </c>
      <c r="B5340">
        <v>36</v>
      </c>
      <c r="C5340" t="s">
        <v>5203</v>
      </c>
      <c r="D5340">
        <v>91</v>
      </c>
      <c r="E5340" t="s">
        <v>6914</v>
      </c>
      <c r="F5340" t="s">
        <v>6915</v>
      </c>
      <c r="G5340" t="s">
        <v>156</v>
      </c>
      <c r="H5340">
        <v>88</v>
      </c>
      <c r="I5340">
        <v>42</v>
      </c>
      <c r="J5340">
        <v>42</v>
      </c>
      <c r="K5340">
        <v>3285</v>
      </c>
      <c r="L5340">
        <v>21</v>
      </c>
      <c r="M5340">
        <v>37.030078719446898</v>
      </c>
    </row>
    <row r="5341" spans="1:13" hidden="1" outlineLevel="3" x14ac:dyDescent="0.2">
      <c r="A5341">
        <v>1989</v>
      </c>
      <c r="B5341">
        <v>61</v>
      </c>
      <c r="C5341" t="s">
        <v>5999</v>
      </c>
      <c r="D5341">
        <v>98</v>
      </c>
      <c r="E5341" t="s">
        <v>6914</v>
      </c>
      <c r="F5341" t="s">
        <v>6945</v>
      </c>
      <c r="G5341" t="s">
        <v>156</v>
      </c>
      <c r="H5341">
        <v>89</v>
      </c>
      <c r="I5341">
        <v>17</v>
      </c>
      <c r="J5341">
        <v>16</v>
      </c>
      <c r="K5341">
        <v>3285</v>
      </c>
      <c r="L5341">
        <v>21</v>
      </c>
      <c r="M5341">
        <v>36.791149715651002</v>
      </c>
    </row>
    <row r="5342" spans="1:13" hidden="1" outlineLevel="3" x14ac:dyDescent="0.2">
      <c r="A5342">
        <v>1989</v>
      </c>
      <c r="B5342">
        <v>66</v>
      </c>
      <c r="C5342" t="s">
        <v>6392</v>
      </c>
      <c r="D5342">
        <v>93</v>
      </c>
      <c r="E5342" t="s">
        <v>6914</v>
      </c>
      <c r="F5342" t="s">
        <v>6951</v>
      </c>
      <c r="G5342" t="s">
        <v>156</v>
      </c>
      <c r="H5342">
        <v>89</v>
      </c>
      <c r="I5342">
        <v>20</v>
      </c>
      <c r="J5342">
        <v>25</v>
      </c>
      <c r="K5342">
        <v>3285</v>
      </c>
      <c r="L5342">
        <v>21</v>
      </c>
      <c r="M5342">
        <v>36.769529731830502</v>
      </c>
    </row>
    <row r="5343" spans="1:13" hidden="1" outlineLevel="3" x14ac:dyDescent="0.2">
      <c r="A5343">
        <v>1989</v>
      </c>
      <c r="B5343">
        <v>113</v>
      </c>
      <c r="C5343" t="s">
        <v>5233</v>
      </c>
      <c r="D5343">
        <v>92</v>
      </c>
      <c r="E5343" t="s">
        <v>6914</v>
      </c>
      <c r="F5343" t="s">
        <v>7012</v>
      </c>
      <c r="G5343" t="s">
        <v>156</v>
      </c>
      <c r="H5343">
        <v>90</v>
      </c>
      <c r="I5343">
        <v>1</v>
      </c>
      <c r="J5343">
        <v>23</v>
      </c>
      <c r="K5343">
        <v>3285</v>
      </c>
      <c r="L5343">
        <v>21</v>
      </c>
      <c r="M5343">
        <v>36.490652086039603</v>
      </c>
    </row>
    <row r="5344" spans="1:13" outlineLevel="2" collapsed="1" x14ac:dyDescent="0.2">
      <c r="E5344" s="10" t="s">
        <v>13316</v>
      </c>
      <c r="M5344">
        <f>SUBTOTAL(1,M5340:M5343)</f>
        <v>36.770352563242</v>
      </c>
    </row>
    <row r="5345" spans="1:13" hidden="1" outlineLevel="3" x14ac:dyDescent="0.2">
      <c r="A5345">
        <v>1989</v>
      </c>
      <c r="B5345">
        <v>55</v>
      </c>
      <c r="C5345" t="s">
        <v>5515</v>
      </c>
      <c r="D5345">
        <v>84</v>
      </c>
      <c r="E5345" t="s">
        <v>6506</v>
      </c>
      <c r="F5345" t="s">
        <v>6938</v>
      </c>
      <c r="G5345" t="s">
        <v>156</v>
      </c>
      <c r="H5345">
        <v>89</v>
      </c>
      <c r="I5345">
        <v>12</v>
      </c>
      <c r="J5345">
        <v>4</v>
      </c>
      <c r="K5345">
        <v>3285</v>
      </c>
      <c r="L5345">
        <v>21</v>
      </c>
      <c r="M5345">
        <v>36.826895529452798</v>
      </c>
    </row>
    <row r="5346" spans="1:13" hidden="1" outlineLevel="3" x14ac:dyDescent="0.2">
      <c r="A5346">
        <v>1989</v>
      </c>
      <c r="B5346">
        <v>119</v>
      </c>
      <c r="C5346" t="s">
        <v>5039</v>
      </c>
      <c r="D5346">
        <v>83</v>
      </c>
      <c r="E5346" t="s">
        <v>6506</v>
      </c>
      <c r="F5346" t="s">
        <v>7019</v>
      </c>
      <c r="G5346" t="s">
        <v>156</v>
      </c>
      <c r="H5346">
        <v>90</v>
      </c>
      <c r="I5346">
        <v>6</v>
      </c>
      <c r="J5346">
        <v>2</v>
      </c>
      <c r="K5346">
        <v>3285</v>
      </c>
      <c r="L5346">
        <v>21</v>
      </c>
      <c r="M5346">
        <v>36.459264648756601</v>
      </c>
    </row>
    <row r="5347" spans="1:13" hidden="1" outlineLevel="3" x14ac:dyDescent="0.2">
      <c r="A5347">
        <v>1989</v>
      </c>
      <c r="B5347">
        <v>124</v>
      </c>
      <c r="C5347" t="s">
        <v>6591</v>
      </c>
      <c r="D5347">
        <v>87</v>
      </c>
      <c r="E5347" t="s">
        <v>6506</v>
      </c>
      <c r="F5347" t="s">
        <v>7027</v>
      </c>
      <c r="G5347" t="s">
        <v>156</v>
      </c>
      <c r="H5347">
        <v>90</v>
      </c>
      <c r="I5347">
        <v>9</v>
      </c>
      <c r="J5347">
        <v>57</v>
      </c>
      <c r="K5347">
        <v>3285</v>
      </c>
      <c r="L5347">
        <v>21</v>
      </c>
      <c r="M5347">
        <v>36.4328690653333</v>
      </c>
    </row>
    <row r="5348" spans="1:13" hidden="1" outlineLevel="3" x14ac:dyDescent="0.2">
      <c r="A5348">
        <v>1989</v>
      </c>
      <c r="B5348">
        <v>125</v>
      </c>
      <c r="C5348" t="s">
        <v>5498</v>
      </c>
      <c r="D5348">
        <v>82</v>
      </c>
      <c r="E5348" t="s">
        <v>6506</v>
      </c>
      <c r="F5348" t="s">
        <v>7028</v>
      </c>
      <c r="G5348" t="s">
        <v>156</v>
      </c>
      <c r="H5348">
        <v>90</v>
      </c>
      <c r="I5348">
        <v>11</v>
      </c>
      <c r="J5348">
        <v>7</v>
      </c>
      <c r="K5348">
        <v>3285</v>
      </c>
      <c r="L5348">
        <v>21</v>
      </c>
      <c r="M5348">
        <v>36.425013937357299</v>
      </c>
    </row>
    <row r="5349" spans="1:13" hidden="1" outlineLevel="3" x14ac:dyDescent="0.2">
      <c r="A5349">
        <v>1989</v>
      </c>
      <c r="B5349">
        <v>133</v>
      </c>
      <c r="C5349" t="s">
        <v>6255</v>
      </c>
      <c r="D5349">
        <v>89</v>
      </c>
      <c r="E5349" t="s">
        <v>6506</v>
      </c>
      <c r="F5349" t="s">
        <v>7039</v>
      </c>
      <c r="G5349" t="s">
        <v>156</v>
      </c>
      <c r="H5349">
        <v>90</v>
      </c>
      <c r="I5349">
        <v>17</v>
      </c>
      <c r="J5349">
        <v>34</v>
      </c>
      <c r="K5349">
        <v>3285</v>
      </c>
      <c r="L5349">
        <v>21</v>
      </c>
      <c r="M5349">
        <v>36.381647357054497</v>
      </c>
    </row>
    <row r="5350" spans="1:13" outlineLevel="2" collapsed="1" x14ac:dyDescent="0.2">
      <c r="E5350" s="10" t="s">
        <v>13293</v>
      </c>
      <c r="M5350">
        <f>SUBTOTAL(1,M5345:M5349)</f>
        <v>36.505138107590902</v>
      </c>
    </row>
    <row r="5351" spans="1:13" hidden="1" outlineLevel="3" x14ac:dyDescent="0.2">
      <c r="A5351">
        <v>1989</v>
      </c>
      <c r="B5351">
        <v>5</v>
      </c>
      <c r="C5351" t="s">
        <v>5493</v>
      </c>
      <c r="D5351">
        <v>111</v>
      </c>
      <c r="E5351" t="s">
        <v>6871</v>
      </c>
      <c r="F5351" t="s">
        <v>6872</v>
      </c>
      <c r="G5351" t="s">
        <v>156</v>
      </c>
      <c r="H5351">
        <v>87</v>
      </c>
      <c r="I5351">
        <v>48</v>
      </c>
      <c r="J5351">
        <v>14</v>
      </c>
      <c r="K5351">
        <v>3285</v>
      </c>
      <c r="L5351">
        <v>21</v>
      </c>
      <c r="M5351">
        <v>37.412921472726403</v>
      </c>
    </row>
    <row r="5352" spans="1:13" hidden="1" outlineLevel="3" x14ac:dyDescent="0.2">
      <c r="A5352">
        <v>1989</v>
      </c>
      <c r="B5352">
        <v>42</v>
      </c>
      <c r="C5352" t="s">
        <v>6922</v>
      </c>
      <c r="D5352">
        <v>119</v>
      </c>
      <c r="E5352" t="s">
        <v>6871</v>
      </c>
      <c r="F5352" t="s">
        <v>6923</v>
      </c>
      <c r="G5352" t="s">
        <v>156</v>
      </c>
      <c r="H5352">
        <v>88</v>
      </c>
      <c r="I5352">
        <v>59</v>
      </c>
      <c r="J5352">
        <v>46</v>
      </c>
      <c r="K5352">
        <v>3285</v>
      </c>
      <c r="L5352">
        <v>21</v>
      </c>
      <c r="M5352">
        <v>36.911725231439497</v>
      </c>
    </row>
    <row r="5353" spans="1:13" hidden="1" outlineLevel="3" x14ac:dyDescent="0.2">
      <c r="A5353">
        <v>1989</v>
      </c>
      <c r="B5353">
        <v>63</v>
      </c>
      <c r="C5353" t="s">
        <v>5241</v>
      </c>
      <c r="D5353">
        <v>118</v>
      </c>
      <c r="E5353" t="s">
        <v>6871</v>
      </c>
      <c r="F5353" t="s">
        <v>6947</v>
      </c>
      <c r="G5353" t="s">
        <v>156</v>
      </c>
      <c r="H5353">
        <v>89</v>
      </c>
      <c r="I5353">
        <v>18</v>
      </c>
      <c r="J5353">
        <v>33</v>
      </c>
      <c r="K5353">
        <v>3285</v>
      </c>
      <c r="L5353">
        <v>21</v>
      </c>
      <c r="M5353">
        <v>36.782338505752399</v>
      </c>
    </row>
    <row r="5354" spans="1:13" hidden="1" outlineLevel="3" x14ac:dyDescent="0.2">
      <c r="A5354">
        <v>1989</v>
      </c>
      <c r="B5354">
        <v>78</v>
      </c>
      <c r="C5354" t="s">
        <v>6162</v>
      </c>
      <c r="D5354">
        <v>116</v>
      </c>
      <c r="E5354" t="s">
        <v>6871</v>
      </c>
      <c r="F5354" t="s">
        <v>6963</v>
      </c>
      <c r="G5354" t="s">
        <v>156</v>
      </c>
      <c r="H5354">
        <v>89</v>
      </c>
      <c r="I5354">
        <v>29</v>
      </c>
      <c r="J5354">
        <v>31</v>
      </c>
      <c r="K5354">
        <v>3285</v>
      </c>
      <c r="L5354">
        <v>21</v>
      </c>
      <c r="M5354">
        <v>36.707214491682898</v>
      </c>
    </row>
    <row r="5355" spans="1:13" hidden="1" outlineLevel="3" x14ac:dyDescent="0.2">
      <c r="A5355">
        <v>1989</v>
      </c>
      <c r="B5355">
        <v>83</v>
      </c>
      <c r="C5355" t="s">
        <v>6971</v>
      </c>
      <c r="D5355">
        <v>114</v>
      </c>
      <c r="E5355" t="s">
        <v>6871</v>
      </c>
      <c r="F5355" t="s">
        <v>6972</v>
      </c>
      <c r="G5355" t="s">
        <v>156</v>
      </c>
      <c r="H5355">
        <v>89</v>
      </c>
      <c r="I5355">
        <v>32</v>
      </c>
      <c r="J5355">
        <v>10</v>
      </c>
      <c r="K5355">
        <v>3285</v>
      </c>
      <c r="L5355">
        <v>21</v>
      </c>
      <c r="M5355">
        <v>36.689107436478103</v>
      </c>
    </row>
    <row r="5356" spans="1:13" hidden="1" outlineLevel="3" x14ac:dyDescent="0.2">
      <c r="A5356">
        <v>1989</v>
      </c>
      <c r="B5356">
        <v>116</v>
      </c>
      <c r="C5356" t="s">
        <v>6620</v>
      </c>
      <c r="D5356">
        <v>115</v>
      </c>
      <c r="E5356" t="s">
        <v>6871</v>
      </c>
      <c r="F5356" t="s">
        <v>7016</v>
      </c>
      <c r="G5356" t="s">
        <v>156</v>
      </c>
      <c r="H5356">
        <v>90</v>
      </c>
      <c r="I5356">
        <v>3</v>
      </c>
      <c r="J5356">
        <v>50</v>
      </c>
      <c r="K5356">
        <v>3285</v>
      </c>
      <c r="L5356">
        <v>21</v>
      </c>
      <c r="M5356">
        <v>36.474107886376899</v>
      </c>
    </row>
    <row r="5357" spans="1:13" hidden="1" outlineLevel="3" x14ac:dyDescent="0.2">
      <c r="A5357">
        <v>1989</v>
      </c>
      <c r="B5357">
        <v>135</v>
      </c>
      <c r="C5357" t="s">
        <v>7041</v>
      </c>
      <c r="D5357">
        <v>112</v>
      </c>
      <c r="E5357" t="s">
        <v>6871</v>
      </c>
      <c r="F5357" t="s">
        <v>7042</v>
      </c>
      <c r="G5357" t="s">
        <v>156</v>
      </c>
      <c r="H5357">
        <v>90</v>
      </c>
      <c r="I5357">
        <v>19</v>
      </c>
      <c r="J5357">
        <v>24</v>
      </c>
      <c r="K5357">
        <v>3285</v>
      </c>
      <c r="L5357">
        <v>21</v>
      </c>
      <c r="M5357">
        <v>36.369339779311296</v>
      </c>
    </row>
    <row r="5358" spans="1:13" hidden="1" outlineLevel="3" x14ac:dyDescent="0.2">
      <c r="A5358">
        <v>1989</v>
      </c>
      <c r="B5358">
        <v>138</v>
      </c>
      <c r="C5358" t="s">
        <v>6657</v>
      </c>
      <c r="D5358">
        <v>113</v>
      </c>
      <c r="E5358" t="s">
        <v>6871</v>
      </c>
      <c r="F5358" t="s">
        <v>7046</v>
      </c>
      <c r="G5358" t="s">
        <v>156</v>
      </c>
      <c r="H5358">
        <v>90</v>
      </c>
      <c r="I5358">
        <v>42</v>
      </c>
      <c r="J5358">
        <v>36</v>
      </c>
      <c r="K5358">
        <v>3285</v>
      </c>
      <c r="L5358">
        <v>21</v>
      </c>
      <c r="M5358">
        <v>36.214309337449002</v>
      </c>
    </row>
    <row r="5359" spans="1:13" outlineLevel="2" collapsed="1" x14ac:dyDescent="0.2">
      <c r="E5359" s="10" t="s">
        <v>13317</v>
      </c>
      <c r="M5359">
        <f>SUBTOTAL(1,M5351:M5358)</f>
        <v>36.695133017652061</v>
      </c>
    </row>
    <row r="5360" spans="1:13" hidden="1" outlineLevel="3" x14ac:dyDescent="0.2">
      <c r="A5360">
        <v>1989</v>
      </c>
      <c r="B5360">
        <v>4</v>
      </c>
      <c r="C5360" t="s">
        <v>6546</v>
      </c>
      <c r="D5360">
        <v>18</v>
      </c>
      <c r="E5360" t="s">
        <v>6311</v>
      </c>
      <c r="F5360" t="s">
        <v>6870</v>
      </c>
      <c r="G5360" t="s">
        <v>156</v>
      </c>
      <c r="H5360">
        <v>87</v>
      </c>
      <c r="I5360">
        <v>46</v>
      </c>
      <c r="J5360">
        <v>5</v>
      </c>
      <c r="K5360">
        <v>3285</v>
      </c>
      <c r="L5360">
        <v>21</v>
      </c>
      <c r="M5360">
        <v>37.428196160967197</v>
      </c>
    </row>
    <row r="5361" spans="1:13" hidden="1" outlineLevel="3" x14ac:dyDescent="0.2">
      <c r="A5361">
        <v>1989</v>
      </c>
      <c r="B5361">
        <v>7</v>
      </c>
      <c r="C5361" t="s">
        <v>6134</v>
      </c>
      <c r="D5361">
        <v>11</v>
      </c>
      <c r="E5361" t="s">
        <v>6311</v>
      </c>
      <c r="F5361" t="s">
        <v>6875</v>
      </c>
      <c r="G5361" t="s">
        <v>156</v>
      </c>
      <c r="H5361">
        <v>87</v>
      </c>
      <c r="I5361">
        <v>49</v>
      </c>
      <c r="J5361">
        <v>45</v>
      </c>
      <c r="K5361">
        <v>3285</v>
      </c>
      <c r="L5361">
        <v>21</v>
      </c>
      <c r="M5361">
        <v>37.402153802362498</v>
      </c>
    </row>
    <row r="5362" spans="1:13" hidden="1" outlineLevel="3" x14ac:dyDescent="0.2">
      <c r="A5362">
        <v>1989</v>
      </c>
      <c r="B5362">
        <v>8</v>
      </c>
      <c r="C5362" t="s">
        <v>6835</v>
      </c>
      <c r="D5362">
        <v>12</v>
      </c>
      <c r="E5362" t="s">
        <v>6311</v>
      </c>
      <c r="F5362" t="s">
        <v>6876</v>
      </c>
      <c r="G5362" t="s">
        <v>156</v>
      </c>
      <c r="H5362">
        <v>87</v>
      </c>
      <c r="I5362">
        <v>52</v>
      </c>
      <c r="J5362">
        <v>56</v>
      </c>
      <c r="K5362">
        <v>3285</v>
      </c>
      <c r="L5362">
        <v>21</v>
      </c>
      <c r="M5362">
        <v>37.379573671833498</v>
      </c>
    </row>
    <row r="5363" spans="1:13" hidden="1" outlineLevel="3" x14ac:dyDescent="0.2">
      <c r="A5363">
        <v>1989</v>
      </c>
      <c r="B5363">
        <v>9</v>
      </c>
      <c r="C5363" t="s">
        <v>5118</v>
      </c>
      <c r="D5363">
        <v>16</v>
      </c>
      <c r="E5363" t="s">
        <v>6311</v>
      </c>
      <c r="F5363" t="s">
        <v>6877</v>
      </c>
      <c r="G5363" t="s">
        <v>156</v>
      </c>
      <c r="H5363">
        <v>87</v>
      </c>
      <c r="I5363">
        <v>57</v>
      </c>
      <c r="J5363">
        <v>0</v>
      </c>
      <c r="K5363">
        <v>3285</v>
      </c>
      <c r="L5363">
        <v>21</v>
      </c>
      <c r="M5363">
        <v>37.350767481523498</v>
      </c>
    </row>
    <row r="5364" spans="1:13" hidden="1" outlineLevel="3" x14ac:dyDescent="0.2">
      <c r="A5364">
        <v>1989</v>
      </c>
      <c r="B5364">
        <v>29</v>
      </c>
      <c r="C5364" t="s">
        <v>6438</v>
      </c>
      <c r="D5364">
        <v>17</v>
      </c>
      <c r="E5364" t="s">
        <v>6311</v>
      </c>
      <c r="F5364" t="s">
        <v>6905</v>
      </c>
      <c r="G5364" t="s">
        <v>156</v>
      </c>
      <c r="H5364">
        <v>88</v>
      </c>
      <c r="I5364">
        <v>33</v>
      </c>
      <c r="J5364">
        <v>35</v>
      </c>
      <c r="K5364">
        <v>3285</v>
      </c>
      <c r="L5364">
        <v>21</v>
      </c>
      <c r="M5364">
        <v>37.093612282985397</v>
      </c>
    </row>
    <row r="5365" spans="1:13" hidden="1" outlineLevel="3" x14ac:dyDescent="0.2">
      <c r="A5365">
        <v>1989</v>
      </c>
      <c r="B5365">
        <v>44</v>
      </c>
      <c r="C5365" t="s">
        <v>6181</v>
      </c>
      <c r="D5365">
        <v>15</v>
      </c>
      <c r="E5365" t="s">
        <v>6311</v>
      </c>
      <c r="F5365" t="s">
        <v>6926</v>
      </c>
      <c r="G5365" t="s">
        <v>156</v>
      </c>
      <c r="H5365">
        <v>89</v>
      </c>
      <c r="I5365">
        <v>5</v>
      </c>
      <c r="J5365">
        <v>20</v>
      </c>
      <c r="K5365">
        <v>3285</v>
      </c>
      <c r="L5365">
        <v>21</v>
      </c>
      <c r="M5365">
        <v>36.873285108505797</v>
      </c>
    </row>
    <row r="5366" spans="1:13" hidden="1" outlineLevel="3" x14ac:dyDescent="0.2">
      <c r="A5366">
        <v>1989</v>
      </c>
      <c r="B5366">
        <v>87</v>
      </c>
      <c r="C5366" t="s">
        <v>6754</v>
      </c>
      <c r="D5366">
        <v>19</v>
      </c>
      <c r="E5366" t="s">
        <v>6311</v>
      </c>
      <c r="F5366" t="s">
        <v>6977</v>
      </c>
      <c r="G5366" t="s">
        <v>156</v>
      </c>
      <c r="H5366">
        <v>89</v>
      </c>
      <c r="I5366">
        <v>34</v>
      </c>
      <c r="J5366">
        <v>23</v>
      </c>
      <c r="K5366">
        <v>3285</v>
      </c>
      <c r="L5366">
        <v>21</v>
      </c>
      <c r="M5366">
        <v>36.673974998681999</v>
      </c>
    </row>
    <row r="5367" spans="1:13" hidden="1" outlineLevel="3" x14ac:dyDescent="0.2">
      <c r="A5367">
        <v>1989</v>
      </c>
      <c r="B5367">
        <v>130</v>
      </c>
      <c r="C5367" t="s">
        <v>7034</v>
      </c>
      <c r="D5367">
        <v>14</v>
      </c>
      <c r="E5367" t="s">
        <v>6311</v>
      </c>
      <c r="F5367" t="s">
        <v>7035</v>
      </c>
      <c r="G5367" t="s">
        <v>156</v>
      </c>
      <c r="H5367">
        <v>90</v>
      </c>
      <c r="I5367">
        <v>13</v>
      </c>
      <c r="J5367">
        <v>37</v>
      </c>
      <c r="K5367">
        <v>3285</v>
      </c>
      <c r="L5367">
        <v>21</v>
      </c>
      <c r="M5367">
        <v>36.408192920936997</v>
      </c>
    </row>
    <row r="5368" spans="1:13" outlineLevel="2" collapsed="1" x14ac:dyDescent="0.2">
      <c r="E5368" s="10" t="s">
        <v>13280</v>
      </c>
      <c r="M5368">
        <f>SUBTOTAL(1,M5360:M5367)</f>
        <v>37.076219553474608</v>
      </c>
    </row>
    <row r="5369" spans="1:13" hidden="1" outlineLevel="3" x14ac:dyDescent="0.2">
      <c r="A5369">
        <v>1989</v>
      </c>
      <c r="B5369">
        <v>3</v>
      </c>
      <c r="C5369" t="s">
        <v>5820</v>
      </c>
      <c r="D5369">
        <v>1</v>
      </c>
      <c r="E5369" t="s">
        <v>6868</v>
      </c>
      <c r="F5369" t="s">
        <v>6869</v>
      </c>
      <c r="G5369" t="s">
        <v>156</v>
      </c>
      <c r="H5369">
        <v>87</v>
      </c>
      <c r="I5369">
        <v>42</v>
      </c>
      <c r="J5369">
        <v>9</v>
      </c>
      <c r="K5369">
        <v>3285</v>
      </c>
      <c r="L5369">
        <v>21</v>
      </c>
      <c r="M5369">
        <v>37.456172857102104</v>
      </c>
    </row>
    <row r="5370" spans="1:13" hidden="1" outlineLevel="3" x14ac:dyDescent="0.2">
      <c r="A5370">
        <v>1989</v>
      </c>
      <c r="B5370">
        <v>17</v>
      </c>
      <c r="C5370" t="s">
        <v>6606</v>
      </c>
      <c r="D5370">
        <v>4</v>
      </c>
      <c r="E5370" t="s">
        <v>6868</v>
      </c>
      <c r="F5370" t="s">
        <v>6886</v>
      </c>
      <c r="G5370" t="s">
        <v>156</v>
      </c>
      <c r="H5370">
        <v>88</v>
      </c>
      <c r="I5370">
        <v>9</v>
      </c>
      <c r="J5370">
        <v>56</v>
      </c>
      <c r="K5370">
        <v>3285</v>
      </c>
      <c r="L5370">
        <v>21</v>
      </c>
      <c r="M5370">
        <v>37.2594487643196</v>
      </c>
    </row>
    <row r="5371" spans="1:13" hidden="1" outlineLevel="3" x14ac:dyDescent="0.2">
      <c r="A5371">
        <v>1989</v>
      </c>
      <c r="B5371">
        <v>25</v>
      </c>
      <c r="C5371" t="s">
        <v>6898</v>
      </c>
      <c r="D5371">
        <v>7</v>
      </c>
      <c r="E5371" t="s">
        <v>6868</v>
      </c>
      <c r="F5371" t="s">
        <v>6899</v>
      </c>
      <c r="G5371" t="s">
        <v>156</v>
      </c>
      <c r="H5371">
        <v>88</v>
      </c>
      <c r="I5371">
        <v>24</v>
      </c>
      <c r="J5371">
        <v>17</v>
      </c>
      <c r="K5371">
        <v>3285</v>
      </c>
      <c r="L5371">
        <v>21</v>
      </c>
      <c r="M5371">
        <v>37.158648513622602</v>
      </c>
    </row>
    <row r="5372" spans="1:13" hidden="1" outlineLevel="3" x14ac:dyDescent="0.2">
      <c r="A5372">
        <v>1989</v>
      </c>
      <c r="B5372">
        <v>28</v>
      </c>
      <c r="C5372" t="s">
        <v>6903</v>
      </c>
      <c r="D5372">
        <v>9</v>
      </c>
      <c r="E5372" t="s">
        <v>6868</v>
      </c>
      <c r="F5372" t="s">
        <v>6904</v>
      </c>
      <c r="G5372" t="s">
        <v>156</v>
      </c>
      <c r="H5372">
        <v>88</v>
      </c>
      <c r="I5372">
        <v>31</v>
      </c>
      <c r="J5372">
        <v>52</v>
      </c>
      <c r="K5372">
        <v>3285</v>
      </c>
      <c r="L5372">
        <v>21</v>
      </c>
      <c r="M5372">
        <v>37.105600040161598</v>
      </c>
    </row>
    <row r="5373" spans="1:13" hidden="1" outlineLevel="3" x14ac:dyDescent="0.2">
      <c r="A5373">
        <v>1989</v>
      </c>
      <c r="B5373">
        <v>30</v>
      </c>
      <c r="C5373" t="s">
        <v>5478</v>
      </c>
      <c r="D5373">
        <v>2</v>
      </c>
      <c r="E5373" t="s">
        <v>6868</v>
      </c>
      <c r="F5373" t="s">
        <v>6906</v>
      </c>
      <c r="G5373" t="s">
        <v>156</v>
      </c>
      <c r="H5373">
        <v>88</v>
      </c>
      <c r="I5373">
        <v>33</v>
      </c>
      <c r="J5373">
        <v>58</v>
      </c>
      <c r="K5373">
        <v>3285</v>
      </c>
      <c r="L5373">
        <v>21</v>
      </c>
      <c r="M5373">
        <v>37.090936463031298</v>
      </c>
    </row>
    <row r="5374" spans="1:13" hidden="1" outlineLevel="3" x14ac:dyDescent="0.2">
      <c r="A5374">
        <v>1989</v>
      </c>
      <c r="B5374">
        <v>33</v>
      </c>
      <c r="C5374" t="s">
        <v>6142</v>
      </c>
      <c r="D5374">
        <v>8</v>
      </c>
      <c r="E5374" t="s">
        <v>6868</v>
      </c>
      <c r="F5374" t="s">
        <v>6910</v>
      </c>
      <c r="G5374" t="s">
        <v>156</v>
      </c>
      <c r="H5374">
        <v>88</v>
      </c>
      <c r="I5374">
        <v>41</v>
      </c>
      <c r="J5374">
        <v>16</v>
      </c>
      <c r="K5374">
        <v>3285</v>
      </c>
      <c r="L5374">
        <v>21</v>
      </c>
      <c r="M5374">
        <v>37.040053120184403</v>
      </c>
    </row>
    <row r="5375" spans="1:13" hidden="1" outlineLevel="3" x14ac:dyDescent="0.2">
      <c r="A5375">
        <v>1989</v>
      </c>
      <c r="B5375">
        <v>62</v>
      </c>
      <c r="C5375" t="s">
        <v>6005</v>
      </c>
      <c r="D5375">
        <v>3</v>
      </c>
      <c r="E5375" t="s">
        <v>6868</v>
      </c>
      <c r="F5375" t="s">
        <v>6946</v>
      </c>
      <c r="G5375" t="s">
        <v>156</v>
      </c>
      <c r="H5375">
        <v>89</v>
      </c>
      <c r="I5375">
        <v>18</v>
      </c>
      <c r="J5375">
        <v>6</v>
      </c>
      <c r="K5375">
        <v>3285</v>
      </c>
      <c r="L5375">
        <v>21</v>
      </c>
      <c r="M5375">
        <v>36.785427670256198</v>
      </c>
    </row>
    <row r="5376" spans="1:13" hidden="1" outlineLevel="3" x14ac:dyDescent="0.2">
      <c r="A5376">
        <v>1989</v>
      </c>
      <c r="B5376">
        <v>92</v>
      </c>
      <c r="C5376" t="s">
        <v>6983</v>
      </c>
      <c r="D5376">
        <v>6</v>
      </c>
      <c r="E5376" t="s">
        <v>6868</v>
      </c>
      <c r="F5376" t="s">
        <v>6984</v>
      </c>
      <c r="G5376" t="s">
        <v>156</v>
      </c>
      <c r="H5376">
        <v>89</v>
      </c>
      <c r="I5376">
        <v>39</v>
      </c>
      <c r="J5376">
        <v>57</v>
      </c>
      <c r="K5376">
        <v>3285</v>
      </c>
      <c r="L5376">
        <v>21</v>
      </c>
      <c r="M5376">
        <v>36.636028215875598</v>
      </c>
    </row>
    <row r="5377" spans="1:13" outlineLevel="2" collapsed="1" x14ac:dyDescent="0.2">
      <c r="E5377" s="10" t="s">
        <v>13318</v>
      </c>
      <c r="M5377">
        <f>SUBTOTAL(1,M5369:M5376)</f>
        <v>37.066539455569171</v>
      </c>
    </row>
    <row r="5378" spans="1:13" hidden="1" outlineLevel="3" x14ac:dyDescent="0.2">
      <c r="A5378">
        <v>1989</v>
      </c>
      <c r="B5378">
        <v>6</v>
      </c>
      <c r="C5378" t="s">
        <v>6150</v>
      </c>
      <c r="D5378">
        <v>131</v>
      </c>
      <c r="E5378" t="s">
        <v>6873</v>
      </c>
      <c r="F5378" t="s">
        <v>6874</v>
      </c>
      <c r="G5378" t="s">
        <v>156</v>
      </c>
      <c r="H5378">
        <v>87</v>
      </c>
      <c r="I5378">
        <v>48</v>
      </c>
      <c r="J5378">
        <v>41</v>
      </c>
      <c r="K5378">
        <v>3285</v>
      </c>
      <c r="L5378">
        <v>21</v>
      </c>
      <c r="M5378">
        <v>37.409726022630501</v>
      </c>
    </row>
    <row r="5379" spans="1:13" hidden="1" outlineLevel="3" x14ac:dyDescent="0.2">
      <c r="A5379">
        <v>1989</v>
      </c>
      <c r="B5379">
        <v>12</v>
      </c>
      <c r="C5379" t="s">
        <v>5834</v>
      </c>
      <c r="D5379">
        <v>132</v>
      </c>
      <c r="E5379" t="s">
        <v>6873</v>
      </c>
      <c r="F5379" t="s">
        <v>6880</v>
      </c>
      <c r="G5379" t="s">
        <v>156</v>
      </c>
      <c r="H5379">
        <v>88</v>
      </c>
      <c r="I5379">
        <v>6</v>
      </c>
      <c r="J5379">
        <v>49</v>
      </c>
      <c r="K5379">
        <v>3285</v>
      </c>
      <c r="L5379">
        <v>21</v>
      </c>
      <c r="M5379">
        <v>37.281413831259499</v>
      </c>
    </row>
    <row r="5380" spans="1:13" hidden="1" outlineLevel="3" x14ac:dyDescent="0.2">
      <c r="A5380">
        <v>1989</v>
      </c>
      <c r="B5380">
        <v>54</v>
      </c>
      <c r="C5380" t="s">
        <v>6520</v>
      </c>
      <c r="D5380">
        <v>138</v>
      </c>
      <c r="E5380" t="s">
        <v>6873</v>
      </c>
      <c r="F5380" t="s">
        <v>6937</v>
      </c>
      <c r="G5380" t="s">
        <v>156</v>
      </c>
      <c r="H5380">
        <v>89</v>
      </c>
      <c r="I5380">
        <v>10</v>
      </c>
      <c r="J5380">
        <v>6</v>
      </c>
      <c r="K5380">
        <v>3285</v>
      </c>
      <c r="L5380">
        <v>21</v>
      </c>
      <c r="M5380">
        <v>36.840432889104797</v>
      </c>
    </row>
    <row r="5381" spans="1:13" hidden="1" outlineLevel="3" x14ac:dyDescent="0.2">
      <c r="A5381">
        <v>1989</v>
      </c>
      <c r="B5381">
        <v>57</v>
      </c>
      <c r="C5381" t="s">
        <v>6939</v>
      </c>
      <c r="D5381">
        <v>137</v>
      </c>
      <c r="E5381" t="s">
        <v>6873</v>
      </c>
      <c r="F5381" t="s">
        <v>6940</v>
      </c>
      <c r="G5381" t="s">
        <v>156</v>
      </c>
      <c r="H5381">
        <v>89</v>
      </c>
      <c r="I5381">
        <v>12</v>
      </c>
      <c r="J5381">
        <v>34</v>
      </c>
      <c r="K5381">
        <v>3285</v>
      </c>
      <c r="L5381">
        <v>21</v>
      </c>
      <c r="M5381">
        <v>36.8234554139135</v>
      </c>
    </row>
    <row r="5382" spans="1:13" hidden="1" outlineLevel="3" x14ac:dyDescent="0.2">
      <c r="A5382">
        <v>1989</v>
      </c>
      <c r="B5382">
        <v>67</v>
      </c>
      <c r="C5382" t="s">
        <v>6726</v>
      </c>
      <c r="D5382">
        <v>134</v>
      </c>
      <c r="E5382" t="s">
        <v>6873</v>
      </c>
      <c r="F5382" t="s">
        <v>6952</v>
      </c>
      <c r="G5382" t="s">
        <v>156</v>
      </c>
      <c r="H5382">
        <v>89</v>
      </c>
      <c r="I5382">
        <v>21</v>
      </c>
      <c r="J5382">
        <v>3</v>
      </c>
      <c r="K5382">
        <v>3285</v>
      </c>
      <c r="L5382">
        <v>21</v>
      </c>
      <c r="M5382">
        <v>36.765185924399098</v>
      </c>
    </row>
    <row r="5383" spans="1:13" hidden="1" outlineLevel="3" x14ac:dyDescent="0.2">
      <c r="A5383">
        <v>1989</v>
      </c>
      <c r="B5383">
        <v>85</v>
      </c>
      <c r="C5383" t="s">
        <v>6974</v>
      </c>
      <c r="D5383">
        <v>136</v>
      </c>
      <c r="E5383" t="s">
        <v>6873</v>
      </c>
      <c r="F5383" t="s">
        <v>6975</v>
      </c>
      <c r="G5383" t="s">
        <v>156</v>
      </c>
      <c r="H5383">
        <v>89</v>
      </c>
      <c r="I5383">
        <v>33</v>
      </c>
      <c r="J5383">
        <v>17</v>
      </c>
      <c r="K5383">
        <v>3285</v>
      </c>
      <c r="L5383">
        <v>21</v>
      </c>
      <c r="M5383">
        <v>36.681482768139901</v>
      </c>
    </row>
    <row r="5384" spans="1:13" hidden="1" outlineLevel="3" x14ac:dyDescent="0.2">
      <c r="A5384">
        <v>1989</v>
      </c>
      <c r="B5384">
        <v>118</v>
      </c>
      <c r="C5384" t="s">
        <v>5289</v>
      </c>
      <c r="D5384">
        <v>135</v>
      </c>
      <c r="E5384" t="s">
        <v>6873</v>
      </c>
      <c r="F5384" t="s">
        <v>7018</v>
      </c>
      <c r="G5384" t="s">
        <v>156</v>
      </c>
      <c r="H5384">
        <v>90</v>
      </c>
      <c r="I5384">
        <v>5</v>
      </c>
      <c r="J5384">
        <v>50</v>
      </c>
      <c r="K5384">
        <v>3285</v>
      </c>
      <c r="L5384">
        <v>21</v>
      </c>
      <c r="M5384">
        <v>36.460613534761798</v>
      </c>
    </row>
    <row r="5385" spans="1:13" outlineLevel="2" collapsed="1" x14ac:dyDescent="0.2">
      <c r="E5385" s="10" t="s">
        <v>13319</v>
      </c>
      <c r="M5385">
        <f>SUBTOTAL(1,M5378:M5384)</f>
        <v>36.894615769172731</v>
      </c>
    </row>
    <row r="5386" spans="1:13" hidden="1" outlineLevel="3" x14ac:dyDescent="0.2">
      <c r="A5386">
        <v>1989</v>
      </c>
      <c r="B5386">
        <v>22</v>
      </c>
      <c r="C5386" t="s">
        <v>6302</v>
      </c>
      <c r="D5386">
        <v>101</v>
      </c>
      <c r="E5386" t="s">
        <v>6893</v>
      </c>
      <c r="F5386" t="s">
        <v>6894</v>
      </c>
      <c r="G5386" t="s">
        <v>156</v>
      </c>
      <c r="H5386">
        <v>88</v>
      </c>
      <c r="I5386">
        <v>20</v>
      </c>
      <c r="J5386">
        <v>16</v>
      </c>
      <c r="K5386">
        <v>3285</v>
      </c>
      <c r="L5386">
        <v>21</v>
      </c>
      <c r="M5386">
        <v>37.1868082109076</v>
      </c>
    </row>
    <row r="5387" spans="1:13" hidden="1" outlineLevel="3" x14ac:dyDescent="0.2">
      <c r="A5387">
        <v>1989</v>
      </c>
      <c r="B5387">
        <v>45</v>
      </c>
      <c r="C5387" t="s">
        <v>6050</v>
      </c>
      <c r="D5387">
        <v>108</v>
      </c>
      <c r="E5387" t="s">
        <v>6893</v>
      </c>
      <c r="F5387" t="s">
        <v>6927</v>
      </c>
      <c r="G5387" t="s">
        <v>156</v>
      </c>
      <c r="H5387">
        <v>89</v>
      </c>
      <c r="I5387">
        <v>5</v>
      </c>
      <c r="J5387">
        <v>39</v>
      </c>
      <c r="K5387">
        <v>3285</v>
      </c>
      <c r="L5387">
        <v>21</v>
      </c>
      <c r="M5387">
        <v>36.871100801586302</v>
      </c>
    </row>
    <row r="5388" spans="1:13" hidden="1" outlineLevel="3" x14ac:dyDescent="0.2">
      <c r="A5388">
        <v>1989</v>
      </c>
      <c r="B5388">
        <v>60</v>
      </c>
      <c r="C5388" t="s">
        <v>6498</v>
      </c>
      <c r="D5388">
        <v>109</v>
      </c>
      <c r="E5388" t="s">
        <v>6893</v>
      </c>
      <c r="F5388" t="s">
        <v>6944</v>
      </c>
      <c r="G5388" t="s">
        <v>156</v>
      </c>
      <c r="H5388">
        <v>89</v>
      </c>
      <c r="I5388">
        <v>15</v>
      </c>
      <c r="J5388">
        <v>59</v>
      </c>
      <c r="K5388">
        <v>3285</v>
      </c>
      <c r="L5388">
        <v>21</v>
      </c>
      <c r="M5388">
        <v>36.799965148011999</v>
      </c>
    </row>
    <row r="5389" spans="1:13" hidden="1" outlineLevel="3" x14ac:dyDescent="0.2">
      <c r="A5389">
        <v>1989</v>
      </c>
      <c r="B5389">
        <v>73</v>
      </c>
      <c r="C5389" t="s">
        <v>6433</v>
      </c>
      <c r="D5389">
        <v>103</v>
      </c>
      <c r="E5389" t="s">
        <v>6893</v>
      </c>
      <c r="F5389" t="s">
        <v>6957</v>
      </c>
      <c r="G5389" t="s">
        <v>156</v>
      </c>
      <c r="H5389">
        <v>89</v>
      </c>
      <c r="I5389">
        <v>27</v>
      </c>
      <c r="J5389">
        <v>13</v>
      </c>
      <c r="K5389">
        <v>3285</v>
      </c>
      <c r="L5389">
        <v>21</v>
      </c>
      <c r="M5389">
        <v>36.722944542950501</v>
      </c>
    </row>
    <row r="5390" spans="1:13" hidden="1" outlineLevel="3" x14ac:dyDescent="0.2">
      <c r="A5390">
        <v>1989</v>
      </c>
      <c r="B5390">
        <v>86</v>
      </c>
      <c r="C5390" t="s">
        <v>6412</v>
      </c>
      <c r="D5390">
        <v>106</v>
      </c>
      <c r="E5390" t="s">
        <v>6893</v>
      </c>
      <c r="F5390" t="s">
        <v>6976</v>
      </c>
      <c r="G5390" t="s">
        <v>156</v>
      </c>
      <c r="H5390">
        <v>89</v>
      </c>
      <c r="I5390">
        <v>33</v>
      </c>
      <c r="J5390">
        <v>33</v>
      </c>
      <c r="K5390">
        <v>3285</v>
      </c>
      <c r="L5390">
        <v>21</v>
      </c>
      <c r="M5390">
        <v>36.6796624205599</v>
      </c>
    </row>
    <row r="5391" spans="1:13" outlineLevel="2" collapsed="1" x14ac:dyDescent="0.2">
      <c r="E5391" s="10" t="s">
        <v>13320</v>
      </c>
      <c r="M5391">
        <f>SUBTOTAL(1,M5386:M5390)</f>
        <v>36.852096224803262</v>
      </c>
    </row>
    <row r="5392" spans="1:13" hidden="1" outlineLevel="3" x14ac:dyDescent="0.2">
      <c r="A5392">
        <v>1989</v>
      </c>
      <c r="B5392">
        <v>2</v>
      </c>
      <c r="C5392" t="s">
        <v>5798</v>
      </c>
      <c r="D5392">
        <v>41</v>
      </c>
      <c r="E5392" t="s">
        <v>6866</v>
      </c>
      <c r="F5392" t="s">
        <v>6867</v>
      </c>
      <c r="G5392" t="s">
        <v>156</v>
      </c>
      <c r="H5392">
        <v>87</v>
      </c>
      <c r="I5392">
        <v>38</v>
      </c>
      <c r="J5392">
        <v>43</v>
      </c>
      <c r="K5392">
        <v>3285</v>
      </c>
      <c r="L5392">
        <v>21</v>
      </c>
      <c r="M5392">
        <v>37.480627402756603</v>
      </c>
    </row>
    <row r="5393" spans="1:13" hidden="1" outlineLevel="3" x14ac:dyDescent="0.2">
      <c r="A5393">
        <v>1989</v>
      </c>
      <c r="B5393">
        <v>13</v>
      </c>
      <c r="C5393" t="s">
        <v>5367</v>
      </c>
      <c r="D5393">
        <v>49</v>
      </c>
      <c r="E5393" t="s">
        <v>6866</v>
      </c>
      <c r="F5393" t="s">
        <v>6881</v>
      </c>
      <c r="G5393" t="s">
        <v>156</v>
      </c>
      <c r="H5393">
        <v>88</v>
      </c>
      <c r="I5393">
        <v>7</v>
      </c>
      <c r="J5393">
        <v>3</v>
      </c>
      <c r="K5393">
        <v>3285</v>
      </c>
      <c r="L5393">
        <v>21</v>
      </c>
      <c r="M5393">
        <v>37.279768490935297</v>
      </c>
    </row>
    <row r="5394" spans="1:13" hidden="1" outlineLevel="3" x14ac:dyDescent="0.2">
      <c r="A5394">
        <v>1989</v>
      </c>
      <c r="B5394">
        <v>35</v>
      </c>
      <c r="C5394" t="s">
        <v>6912</v>
      </c>
      <c r="D5394">
        <v>48</v>
      </c>
      <c r="E5394" t="s">
        <v>6866</v>
      </c>
      <c r="F5394" t="s">
        <v>6913</v>
      </c>
      <c r="G5394" t="s">
        <v>156</v>
      </c>
      <c r="H5394">
        <v>88</v>
      </c>
      <c r="I5394">
        <v>42</v>
      </c>
      <c r="J5394">
        <v>8</v>
      </c>
      <c r="K5394">
        <v>3285</v>
      </c>
      <c r="L5394">
        <v>21</v>
      </c>
      <c r="M5394">
        <v>37.034021445034497</v>
      </c>
    </row>
    <row r="5395" spans="1:13" hidden="1" outlineLevel="3" x14ac:dyDescent="0.2">
      <c r="A5395">
        <v>1989</v>
      </c>
      <c r="B5395">
        <v>52</v>
      </c>
      <c r="C5395" t="s">
        <v>5700</v>
      </c>
      <c r="D5395">
        <v>43</v>
      </c>
      <c r="E5395" t="s">
        <v>6866</v>
      </c>
      <c r="F5395" t="s">
        <v>6936</v>
      </c>
      <c r="G5395" t="s">
        <v>156</v>
      </c>
      <c r="H5395">
        <v>89</v>
      </c>
      <c r="I5395">
        <v>7</v>
      </c>
      <c r="J5395">
        <v>28</v>
      </c>
      <c r="K5395">
        <v>3285</v>
      </c>
      <c r="L5395">
        <v>21</v>
      </c>
      <c r="M5395">
        <v>36.858574776841301</v>
      </c>
    </row>
    <row r="5396" spans="1:13" hidden="1" outlineLevel="3" x14ac:dyDescent="0.2">
      <c r="A5396">
        <v>1989</v>
      </c>
      <c r="B5396">
        <v>64</v>
      </c>
      <c r="C5396" t="s">
        <v>6424</v>
      </c>
      <c r="D5396">
        <v>45</v>
      </c>
      <c r="E5396" t="s">
        <v>6866</v>
      </c>
      <c r="F5396" t="s">
        <v>6948</v>
      </c>
      <c r="G5396" t="s">
        <v>156</v>
      </c>
      <c r="H5396">
        <v>89</v>
      </c>
      <c r="I5396">
        <v>18</v>
      </c>
      <c r="J5396">
        <v>50</v>
      </c>
      <c r="K5396">
        <v>3285</v>
      </c>
      <c r="L5396">
        <v>21</v>
      </c>
      <c r="M5396">
        <v>36.780393742419001</v>
      </c>
    </row>
    <row r="5397" spans="1:13" hidden="1" outlineLevel="3" x14ac:dyDescent="0.2">
      <c r="A5397">
        <v>1989</v>
      </c>
      <c r="B5397">
        <v>72</v>
      </c>
      <c r="C5397" t="s">
        <v>6189</v>
      </c>
      <c r="D5397">
        <v>46</v>
      </c>
      <c r="E5397" t="s">
        <v>6866</v>
      </c>
      <c r="F5397" t="s">
        <v>6956</v>
      </c>
      <c r="G5397" t="s">
        <v>156</v>
      </c>
      <c r="H5397">
        <v>89</v>
      </c>
      <c r="I5397">
        <v>26</v>
      </c>
      <c r="J5397">
        <v>57</v>
      </c>
      <c r="K5397">
        <v>3285</v>
      </c>
      <c r="L5397">
        <v>21</v>
      </c>
      <c r="M5397">
        <v>36.724769189204203</v>
      </c>
    </row>
    <row r="5398" spans="1:13" hidden="1" outlineLevel="3" x14ac:dyDescent="0.2">
      <c r="A5398">
        <v>1989</v>
      </c>
      <c r="B5398">
        <v>95</v>
      </c>
      <c r="C5398" t="s">
        <v>6988</v>
      </c>
      <c r="D5398">
        <v>47</v>
      </c>
      <c r="E5398" t="s">
        <v>6866</v>
      </c>
      <c r="F5398" t="s">
        <v>6989</v>
      </c>
      <c r="G5398" t="s">
        <v>156</v>
      </c>
      <c r="H5398">
        <v>89</v>
      </c>
      <c r="I5398">
        <v>42</v>
      </c>
      <c r="J5398">
        <v>12</v>
      </c>
      <c r="K5398">
        <v>3285</v>
      </c>
      <c r="L5398">
        <v>21</v>
      </c>
      <c r="M5398">
        <v>36.620712719705601</v>
      </c>
    </row>
    <row r="5399" spans="1:13" hidden="1" outlineLevel="3" x14ac:dyDescent="0.2">
      <c r="A5399">
        <v>1989</v>
      </c>
      <c r="B5399">
        <v>97</v>
      </c>
      <c r="C5399" t="s">
        <v>5970</v>
      </c>
      <c r="D5399">
        <v>42</v>
      </c>
      <c r="E5399" t="s">
        <v>6866</v>
      </c>
      <c r="F5399" t="s">
        <v>6991</v>
      </c>
      <c r="G5399" t="s">
        <v>156</v>
      </c>
      <c r="H5399">
        <v>89</v>
      </c>
      <c r="I5399">
        <v>45</v>
      </c>
      <c r="J5399">
        <v>53</v>
      </c>
      <c r="K5399">
        <v>3285</v>
      </c>
      <c r="L5399">
        <v>21</v>
      </c>
      <c r="M5399">
        <v>36.595668305725098</v>
      </c>
    </row>
    <row r="5400" spans="1:13" outlineLevel="2" collapsed="1" x14ac:dyDescent="0.2">
      <c r="E5400" s="10" t="s">
        <v>13321</v>
      </c>
      <c r="M5400">
        <f>SUBTOTAL(1,M5392:M5399)</f>
        <v>36.921817009077699</v>
      </c>
    </row>
    <row r="5401" spans="1:13" hidden="1" outlineLevel="3" x14ac:dyDescent="0.2">
      <c r="A5401">
        <v>1989</v>
      </c>
      <c r="B5401">
        <v>99</v>
      </c>
      <c r="C5401" t="s">
        <v>6993</v>
      </c>
      <c r="D5401">
        <v>208</v>
      </c>
      <c r="E5401" t="s">
        <v>6769</v>
      </c>
      <c r="F5401" t="s">
        <v>6994</v>
      </c>
      <c r="G5401" t="s">
        <v>156</v>
      </c>
      <c r="H5401">
        <v>89</v>
      </c>
      <c r="I5401">
        <v>46</v>
      </c>
      <c r="J5401">
        <v>41</v>
      </c>
      <c r="K5401">
        <v>3285</v>
      </c>
      <c r="L5401">
        <v>21</v>
      </c>
      <c r="M5401">
        <v>36.590233322297799</v>
      </c>
    </row>
    <row r="5402" spans="1:13" hidden="1" outlineLevel="3" x14ac:dyDescent="0.2">
      <c r="A5402">
        <v>1989</v>
      </c>
      <c r="B5402">
        <v>103</v>
      </c>
      <c r="C5402" t="s">
        <v>6822</v>
      </c>
      <c r="D5402">
        <v>203</v>
      </c>
      <c r="E5402" t="s">
        <v>6769</v>
      </c>
      <c r="F5402" t="s">
        <v>6999</v>
      </c>
      <c r="G5402" t="s">
        <v>156</v>
      </c>
      <c r="H5402">
        <v>89</v>
      </c>
      <c r="I5402">
        <v>51</v>
      </c>
      <c r="J5402">
        <v>2</v>
      </c>
      <c r="K5402">
        <v>3285</v>
      </c>
      <c r="L5402">
        <v>21</v>
      </c>
      <c r="M5402">
        <v>36.560708831330999</v>
      </c>
    </row>
    <row r="5403" spans="1:13" hidden="1" outlineLevel="3" x14ac:dyDescent="0.2">
      <c r="A5403">
        <v>1989</v>
      </c>
      <c r="B5403">
        <v>107</v>
      </c>
      <c r="C5403" t="s">
        <v>6244</v>
      </c>
      <c r="D5403">
        <v>207</v>
      </c>
      <c r="E5403" t="s">
        <v>6769</v>
      </c>
      <c r="F5403" t="s">
        <v>7005</v>
      </c>
      <c r="G5403" t="s">
        <v>156</v>
      </c>
      <c r="H5403">
        <v>89</v>
      </c>
      <c r="I5403">
        <v>55</v>
      </c>
      <c r="J5403">
        <v>31</v>
      </c>
      <c r="K5403">
        <v>3285</v>
      </c>
      <c r="L5403">
        <v>21</v>
      </c>
      <c r="M5403">
        <v>36.530329193064603</v>
      </c>
    </row>
    <row r="5404" spans="1:13" hidden="1" outlineLevel="3" x14ac:dyDescent="0.2">
      <c r="A5404">
        <v>1989</v>
      </c>
      <c r="B5404">
        <v>110</v>
      </c>
      <c r="C5404" t="s">
        <v>7008</v>
      </c>
      <c r="D5404">
        <v>209</v>
      </c>
      <c r="E5404" t="s">
        <v>6769</v>
      </c>
      <c r="F5404" t="s">
        <v>7009</v>
      </c>
      <c r="G5404" t="s">
        <v>156</v>
      </c>
      <c r="H5404">
        <v>89</v>
      </c>
      <c r="I5404">
        <v>57</v>
      </c>
      <c r="J5404">
        <v>40</v>
      </c>
      <c r="K5404">
        <v>3285</v>
      </c>
      <c r="L5404">
        <v>21</v>
      </c>
      <c r="M5404">
        <v>36.515778422775199</v>
      </c>
    </row>
    <row r="5405" spans="1:13" hidden="1" outlineLevel="3" x14ac:dyDescent="0.2">
      <c r="A5405">
        <v>1989</v>
      </c>
      <c r="B5405">
        <v>114</v>
      </c>
      <c r="C5405" t="s">
        <v>6394</v>
      </c>
      <c r="D5405">
        <v>205</v>
      </c>
      <c r="E5405" t="s">
        <v>6769</v>
      </c>
      <c r="F5405" t="s">
        <v>7013</v>
      </c>
      <c r="G5405" t="s">
        <v>156</v>
      </c>
      <c r="H5405">
        <v>90</v>
      </c>
      <c r="I5405">
        <v>2</v>
      </c>
      <c r="J5405">
        <v>20</v>
      </c>
      <c r="K5405">
        <v>3285</v>
      </c>
      <c r="L5405">
        <v>21</v>
      </c>
      <c r="M5405">
        <v>36.484235207009299</v>
      </c>
    </row>
    <row r="5406" spans="1:13" hidden="1" outlineLevel="3" x14ac:dyDescent="0.2">
      <c r="A5406">
        <v>1989</v>
      </c>
      <c r="B5406">
        <v>121</v>
      </c>
      <c r="C5406" t="s">
        <v>6252</v>
      </c>
      <c r="D5406">
        <v>204</v>
      </c>
      <c r="E5406" t="s">
        <v>6769</v>
      </c>
      <c r="F5406" t="s">
        <v>7022</v>
      </c>
      <c r="G5406" t="s">
        <v>156</v>
      </c>
      <c r="H5406">
        <v>90</v>
      </c>
      <c r="I5406">
        <v>7</v>
      </c>
      <c r="J5406">
        <v>4</v>
      </c>
      <c r="K5406">
        <v>3285</v>
      </c>
      <c r="L5406">
        <v>21</v>
      </c>
      <c r="M5406">
        <v>36.4522969940571</v>
      </c>
    </row>
    <row r="5407" spans="1:13" hidden="1" outlineLevel="3" x14ac:dyDescent="0.2">
      <c r="A5407">
        <v>1989</v>
      </c>
      <c r="B5407">
        <v>136</v>
      </c>
      <c r="C5407" t="s">
        <v>6852</v>
      </c>
      <c r="D5407">
        <v>202</v>
      </c>
      <c r="E5407" t="s">
        <v>6769</v>
      </c>
      <c r="F5407" t="s">
        <v>7043</v>
      </c>
      <c r="G5407" t="s">
        <v>156</v>
      </c>
      <c r="H5407">
        <v>90</v>
      </c>
      <c r="I5407">
        <v>32</v>
      </c>
      <c r="J5407">
        <v>51</v>
      </c>
      <c r="K5407">
        <v>3285</v>
      </c>
      <c r="L5407">
        <v>21</v>
      </c>
      <c r="M5407">
        <v>36.2793009194069</v>
      </c>
    </row>
    <row r="5408" spans="1:13" outlineLevel="2" collapsed="1" x14ac:dyDescent="0.2">
      <c r="E5408" s="10" t="s">
        <v>13309</v>
      </c>
      <c r="M5408">
        <f>SUBTOTAL(1,M5401:M5407)</f>
        <v>36.48755469856313</v>
      </c>
    </row>
    <row r="5409" spans="1:13" hidden="1" outlineLevel="3" x14ac:dyDescent="0.2">
      <c r="A5409">
        <v>1989</v>
      </c>
      <c r="B5409">
        <v>24</v>
      </c>
      <c r="C5409" t="s">
        <v>6896</v>
      </c>
      <c r="D5409">
        <v>187</v>
      </c>
      <c r="E5409" t="s">
        <v>6741</v>
      </c>
      <c r="F5409" t="s">
        <v>6897</v>
      </c>
      <c r="G5409" t="s">
        <v>156</v>
      </c>
      <c r="H5409">
        <v>88</v>
      </c>
      <c r="I5409">
        <v>23</v>
      </c>
      <c r="J5409">
        <v>18</v>
      </c>
      <c r="K5409">
        <v>3285</v>
      </c>
      <c r="L5409">
        <v>21</v>
      </c>
      <c r="M5409">
        <v>37.165538438330799</v>
      </c>
    </row>
    <row r="5410" spans="1:13" hidden="1" outlineLevel="3" x14ac:dyDescent="0.2">
      <c r="A5410">
        <v>1989</v>
      </c>
      <c r="B5410">
        <v>32</v>
      </c>
      <c r="C5410" t="s">
        <v>6529</v>
      </c>
      <c r="D5410">
        <v>182</v>
      </c>
      <c r="E5410" t="s">
        <v>6741</v>
      </c>
      <c r="F5410" t="s">
        <v>6909</v>
      </c>
      <c r="G5410" t="s">
        <v>156</v>
      </c>
      <c r="H5410">
        <v>88</v>
      </c>
      <c r="I5410">
        <v>41</v>
      </c>
      <c r="J5410">
        <v>8</v>
      </c>
      <c r="K5410">
        <v>3285</v>
      </c>
      <c r="L5410">
        <v>21</v>
      </c>
      <c r="M5410">
        <v>37.040981244596999</v>
      </c>
    </row>
    <row r="5411" spans="1:13" hidden="1" outlineLevel="3" x14ac:dyDescent="0.2">
      <c r="A5411">
        <v>1989</v>
      </c>
      <c r="B5411">
        <v>34</v>
      </c>
      <c r="C5411" t="s">
        <v>5655</v>
      </c>
      <c r="D5411">
        <v>185</v>
      </c>
      <c r="E5411" t="s">
        <v>6741</v>
      </c>
      <c r="F5411" t="s">
        <v>6911</v>
      </c>
      <c r="G5411" t="s">
        <v>156</v>
      </c>
      <c r="H5411">
        <v>88</v>
      </c>
      <c r="I5411">
        <v>41</v>
      </c>
      <c r="J5411">
        <v>21</v>
      </c>
      <c r="K5411">
        <v>3285</v>
      </c>
      <c r="L5411">
        <v>21</v>
      </c>
      <c r="M5411">
        <v>37.039473066045197</v>
      </c>
    </row>
    <row r="5412" spans="1:13" hidden="1" outlineLevel="3" x14ac:dyDescent="0.2">
      <c r="A5412">
        <v>1989</v>
      </c>
      <c r="B5412">
        <v>43</v>
      </c>
      <c r="C5412" t="s">
        <v>6924</v>
      </c>
      <c r="D5412">
        <v>181</v>
      </c>
      <c r="E5412" t="s">
        <v>6741</v>
      </c>
      <c r="F5412" t="s">
        <v>6925</v>
      </c>
      <c r="G5412" t="s">
        <v>156</v>
      </c>
      <c r="H5412">
        <v>89</v>
      </c>
      <c r="I5412">
        <v>0</v>
      </c>
      <c r="J5412">
        <v>44</v>
      </c>
      <c r="K5412">
        <v>3285</v>
      </c>
      <c r="L5412">
        <v>21</v>
      </c>
      <c r="M5412">
        <v>36.9050442511016</v>
      </c>
    </row>
    <row r="5413" spans="1:13" hidden="1" outlineLevel="3" x14ac:dyDescent="0.2">
      <c r="A5413">
        <v>1989</v>
      </c>
      <c r="B5413">
        <v>47</v>
      </c>
      <c r="C5413" t="s">
        <v>5996</v>
      </c>
      <c r="D5413">
        <v>186</v>
      </c>
      <c r="E5413" t="s">
        <v>6741</v>
      </c>
      <c r="F5413" t="s">
        <v>6930</v>
      </c>
      <c r="G5413" t="s">
        <v>156</v>
      </c>
      <c r="H5413">
        <v>89</v>
      </c>
      <c r="I5413">
        <v>6</v>
      </c>
      <c r="J5413">
        <v>5</v>
      </c>
      <c r="K5413">
        <v>3285</v>
      </c>
      <c r="L5413">
        <v>21</v>
      </c>
      <c r="M5413">
        <v>36.868112169345103</v>
      </c>
    </row>
    <row r="5414" spans="1:13" hidden="1" outlineLevel="3" x14ac:dyDescent="0.2">
      <c r="A5414">
        <v>1989</v>
      </c>
      <c r="B5414">
        <v>71</v>
      </c>
      <c r="C5414" t="s">
        <v>5678</v>
      </c>
      <c r="D5414">
        <v>188</v>
      </c>
      <c r="E5414" t="s">
        <v>6741</v>
      </c>
      <c r="F5414" t="s">
        <v>6955</v>
      </c>
      <c r="G5414" t="s">
        <v>156</v>
      </c>
      <c r="H5414">
        <v>89</v>
      </c>
      <c r="I5414">
        <v>26</v>
      </c>
      <c r="J5414">
        <v>27</v>
      </c>
      <c r="K5414">
        <v>3285</v>
      </c>
      <c r="L5414">
        <v>21</v>
      </c>
      <c r="M5414">
        <v>36.728190889694297</v>
      </c>
    </row>
    <row r="5415" spans="1:13" hidden="1" outlineLevel="3" x14ac:dyDescent="0.2">
      <c r="A5415">
        <v>1989</v>
      </c>
      <c r="B5415">
        <v>90</v>
      </c>
      <c r="C5415" t="s">
        <v>5855</v>
      </c>
      <c r="D5415">
        <v>184</v>
      </c>
      <c r="E5415" t="s">
        <v>6741</v>
      </c>
      <c r="F5415" t="s">
        <v>6981</v>
      </c>
      <c r="G5415" t="s">
        <v>156</v>
      </c>
      <c r="H5415">
        <v>89</v>
      </c>
      <c r="I5415">
        <v>39</v>
      </c>
      <c r="J5415">
        <v>21</v>
      </c>
      <c r="K5415">
        <v>3285</v>
      </c>
      <c r="L5415">
        <v>21</v>
      </c>
      <c r="M5415">
        <v>36.6401145119763</v>
      </c>
    </row>
    <row r="5416" spans="1:13" hidden="1" outlineLevel="3" x14ac:dyDescent="0.2">
      <c r="A5416">
        <v>1989</v>
      </c>
      <c r="B5416">
        <v>96</v>
      </c>
      <c r="C5416" t="s">
        <v>6801</v>
      </c>
      <c r="D5416">
        <v>183</v>
      </c>
      <c r="E5416" t="s">
        <v>6741</v>
      </c>
      <c r="F5416" t="s">
        <v>6990</v>
      </c>
      <c r="G5416" t="s">
        <v>156</v>
      </c>
      <c r="H5416">
        <v>89</v>
      </c>
      <c r="I5416">
        <v>42</v>
      </c>
      <c r="J5416">
        <v>31</v>
      </c>
      <c r="K5416">
        <v>3285</v>
      </c>
      <c r="L5416">
        <v>21</v>
      </c>
      <c r="M5416">
        <v>36.618558233292298</v>
      </c>
    </row>
    <row r="5417" spans="1:13" outlineLevel="2" collapsed="1" x14ac:dyDescent="0.2">
      <c r="E5417" s="10" t="s">
        <v>13310</v>
      </c>
      <c r="M5417">
        <f>SUBTOTAL(1,M5409:M5416)</f>
        <v>36.875751600547822</v>
      </c>
    </row>
    <row r="5418" spans="1:13" hidden="1" outlineLevel="3" x14ac:dyDescent="0.2">
      <c r="A5418">
        <v>1989</v>
      </c>
      <c r="B5418">
        <v>38</v>
      </c>
      <c r="C5418" t="s">
        <v>5457</v>
      </c>
      <c r="D5418">
        <v>211</v>
      </c>
      <c r="E5418" t="s">
        <v>6917</v>
      </c>
      <c r="F5418" t="s">
        <v>6918</v>
      </c>
      <c r="G5418" t="s">
        <v>156</v>
      </c>
      <c r="H5418">
        <v>88</v>
      </c>
      <c r="I5418">
        <v>50</v>
      </c>
      <c r="J5418">
        <v>13</v>
      </c>
      <c r="K5418">
        <v>3285</v>
      </c>
      <c r="L5418">
        <v>21</v>
      </c>
      <c r="M5418">
        <v>36.977858936315897</v>
      </c>
    </row>
    <row r="5419" spans="1:13" hidden="1" outlineLevel="3" x14ac:dyDescent="0.2">
      <c r="A5419">
        <v>1989</v>
      </c>
      <c r="B5419">
        <v>41</v>
      </c>
      <c r="C5419" t="s">
        <v>6523</v>
      </c>
      <c r="D5419">
        <v>218</v>
      </c>
      <c r="E5419" t="s">
        <v>6917</v>
      </c>
      <c r="F5419" t="s">
        <v>6921</v>
      </c>
      <c r="G5419" t="s">
        <v>156</v>
      </c>
      <c r="H5419">
        <v>88</v>
      </c>
      <c r="I5419">
        <v>56</v>
      </c>
      <c r="J5419">
        <v>35</v>
      </c>
      <c r="K5419">
        <v>3285</v>
      </c>
      <c r="L5419">
        <v>21</v>
      </c>
      <c r="M5419">
        <v>36.933743500054597</v>
      </c>
    </row>
    <row r="5420" spans="1:13" hidden="1" outlineLevel="3" x14ac:dyDescent="0.2">
      <c r="A5420">
        <v>1989</v>
      </c>
      <c r="B5420">
        <v>77</v>
      </c>
      <c r="C5420" t="s">
        <v>5684</v>
      </c>
      <c r="D5420">
        <v>219</v>
      </c>
      <c r="E5420" t="s">
        <v>6917</v>
      </c>
      <c r="F5420" t="s">
        <v>6962</v>
      </c>
      <c r="G5420" t="s">
        <v>156</v>
      </c>
      <c r="H5420">
        <v>89</v>
      </c>
      <c r="I5420">
        <v>28</v>
      </c>
      <c r="J5420">
        <v>59</v>
      </c>
      <c r="K5420">
        <v>3285</v>
      </c>
      <c r="L5420">
        <v>21</v>
      </c>
      <c r="M5420">
        <v>36.710860839575403</v>
      </c>
    </row>
    <row r="5421" spans="1:13" hidden="1" outlineLevel="3" x14ac:dyDescent="0.2">
      <c r="A5421">
        <v>1989</v>
      </c>
      <c r="B5421">
        <v>120</v>
      </c>
      <c r="C5421" t="s">
        <v>7020</v>
      </c>
      <c r="D5421">
        <v>217</v>
      </c>
      <c r="E5421" t="s">
        <v>6917</v>
      </c>
      <c r="F5421" t="s">
        <v>7021</v>
      </c>
      <c r="G5421" t="s">
        <v>156</v>
      </c>
      <c r="H5421">
        <v>90</v>
      </c>
      <c r="I5421">
        <v>6</v>
      </c>
      <c r="J5421">
        <v>35</v>
      </c>
      <c r="K5421">
        <v>3285</v>
      </c>
      <c r="L5421">
        <v>21</v>
      </c>
      <c r="M5421">
        <v>36.455555726814502</v>
      </c>
    </row>
    <row r="5422" spans="1:13" hidden="1" outlineLevel="3" x14ac:dyDescent="0.2">
      <c r="A5422">
        <v>1989</v>
      </c>
      <c r="B5422">
        <v>129</v>
      </c>
      <c r="C5422" t="s">
        <v>6065</v>
      </c>
      <c r="D5422">
        <v>213</v>
      </c>
      <c r="E5422" t="s">
        <v>6917</v>
      </c>
      <c r="F5422" t="s">
        <v>7033</v>
      </c>
      <c r="G5422" t="s">
        <v>156</v>
      </c>
      <c r="H5422">
        <v>90</v>
      </c>
      <c r="I5422">
        <v>13</v>
      </c>
      <c r="J5422">
        <v>18</v>
      </c>
      <c r="K5422">
        <v>3285</v>
      </c>
      <c r="L5422">
        <v>21</v>
      </c>
      <c r="M5422">
        <v>36.410322723661999</v>
      </c>
    </row>
    <row r="5423" spans="1:13" hidden="1" outlineLevel="3" x14ac:dyDescent="0.2">
      <c r="A5423">
        <v>1989</v>
      </c>
      <c r="B5423">
        <v>132</v>
      </c>
      <c r="C5423" t="s">
        <v>6289</v>
      </c>
      <c r="D5423">
        <v>215</v>
      </c>
      <c r="E5423" t="s">
        <v>6917</v>
      </c>
      <c r="F5423" t="s">
        <v>7038</v>
      </c>
      <c r="G5423" t="s">
        <v>156</v>
      </c>
      <c r="H5423">
        <v>90</v>
      </c>
      <c r="I5423">
        <v>15</v>
      </c>
      <c r="J5423">
        <v>5</v>
      </c>
      <c r="K5423">
        <v>3285</v>
      </c>
      <c r="L5423">
        <v>21</v>
      </c>
      <c r="M5423">
        <v>36.398331820070403</v>
      </c>
    </row>
    <row r="5424" spans="1:13" outlineLevel="2" collapsed="1" x14ac:dyDescent="0.2">
      <c r="E5424" s="10" t="s">
        <v>13322</v>
      </c>
      <c r="M5424">
        <f>SUBTOTAL(1,M5418:M5423)</f>
        <v>36.647778924415469</v>
      </c>
    </row>
    <row r="5425" spans="1:13" hidden="1" outlineLevel="3" x14ac:dyDescent="0.2">
      <c r="A5425">
        <v>1989</v>
      </c>
      <c r="B5425">
        <v>10</v>
      </c>
      <c r="C5425" t="s">
        <v>5818</v>
      </c>
      <c r="D5425">
        <v>67</v>
      </c>
      <c r="E5425" t="s">
        <v>6508</v>
      </c>
      <c r="F5425" t="s">
        <v>6878</v>
      </c>
      <c r="G5425" t="s">
        <v>156</v>
      </c>
      <c r="H5425">
        <v>87</v>
      </c>
      <c r="I5425">
        <v>57</v>
      </c>
      <c r="J5425">
        <v>21</v>
      </c>
      <c r="K5425">
        <v>3285</v>
      </c>
      <c r="L5425">
        <v>21</v>
      </c>
      <c r="M5425">
        <v>37.348290335111301</v>
      </c>
    </row>
    <row r="5426" spans="1:13" hidden="1" outlineLevel="3" x14ac:dyDescent="0.2">
      <c r="A5426">
        <v>1989</v>
      </c>
      <c r="B5426">
        <v>14</v>
      </c>
      <c r="C5426" t="s">
        <v>6534</v>
      </c>
      <c r="D5426">
        <v>63</v>
      </c>
      <c r="E5426" t="s">
        <v>6508</v>
      </c>
      <c r="F5426" t="s">
        <v>6882</v>
      </c>
      <c r="G5426" t="s">
        <v>156</v>
      </c>
      <c r="H5426">
        <v>88</v>
      </c>
      <c r="I5426">
        <v>7</v>
      </c>
      <c r="J5426">
        <v>6</v>
      </c>
      <c r="K5426">
        <v>3285</v>
      </c>
      <c r="L5426">
        <v>21</v>
      </c>
      <c r="M5426">
        <v>37.279415936903</v>
      </c>
    </row>
    <row r="5427" spans="1:13" hidden="1" outlineLevel="3" x14ac:dyDescent="0.2">
      <c r="A5427">
        <v>1989</v>
      </c>
      <c r="B5427">
        <v>18</v>
      </c>
      <c r="C5427" t="s">
        <v>5981</v>
      </c>
      <c r="D5427">
        <v>69</v>
      </c>
      <c r="E5427" t="s">
        <v>6508</v>
      </c>
      <c r="F5427" t="s">
        <v>6887</v>
      </c>
      <c r="G5427" t="s">
        <v>156</v>
      </c>
      <c r="H5427">
        <v>88</v>
      </c>
      <c r="I5427">
        <v>12</v>
      </c>
      <c r="J5427">
        <v>45</v>
      </c>
      <c r="K5427">
        <v>3285</v>
      </c>
      <c r="L5427">
        <v>21</v>
      </c>
      <c r="M5427">
        <v>37.239620235227399</v>
      </c>
    </row>
    <row r="5428" spans="1:13" hidden="1" outlineLevel="3" x14ac:dyDescent="0.2">
      <c r="A5428">
        <v>1989</v>
      </c>
      <c r="B5428">
        <v>46</v>
      </c>
      <c r="C5428" t="s">
        <v>6928</v>
      </c>
      <c r="D5428">
        <v>64</v>
      </c>
      <c r="E5428" t="s">
        <v>6508</v>
      </c>
      <c r="F5428" t="s">
        <v>6929</v>
      </c>
      <c r="G5428" t="s">
        <v>156</v>
      </c>
      <c r="H5428">
        <v>89</v>
      </c>
      <c r="I5428">
        <v>5</v>
      </c>
      <c r="J5428">
        <v>43</v>
      </c>
      <c r="K5428">
        <v>3285</v>
      </c>
      <c r="L5428">
        <v>21</v>
      </c>
      <c r="M5428">
        <v>36.870640980473397</v>
      </c>
    </row>
    <row r="5429" spans="1:13" hidden="1" outlineLevel="3" x14ac:dyDescent="0.2">
      <c r="A5429">
        <v>1989</v>
      </c>
      <c r="B5429">
        <v>58</v>
      </c>
      <c r="C5429" t="s">
        <v>6305</v>
      </c>
      <c r="D5429">
        <v>68</v>
      </c>
      <c r="E5429" t="s">
        <v>6508</v>
      </c>
      <c r="F5429" t="s">
        <v>6941</v>
      </c>
      <c r="G5429" t="s">
        <v>156</v>
      </c>
      <c r="H5429">
        <v>89</v>
      </c>
      <c r="I5429">
        <v>13</v>
      </c>
      <c r="J5429">
        <v>37</v>
      </c>
      <c r="K5429">
        <v>3285</v>
      </c>
      <c r="L5429">
        <v>21</v>
      </c>
      <c r="M5429">
        <v>36.816233262872103</v>
      </c>
    </row>
    <row r="5430" spans="1:13" hidden="1" outlineLevel="3" x14ac:dyDescent="0.2">
      <c r="A5430">
        <v>1989</v>
      </c>
      <c r="B5430">
        <v>59</v>
      </c>
      <c r="C5430" t="s">
        <v>6942</v>
      </c>
      <c r="D5430">
        <v>66</v>
      </c>
      <c r="E5430" t="s">
        <v>6508</v>
      </c>
      <c r="F5430" t="s">
        <v>6943</v>
      </c>
      <c r="G5430" t="s">
        <v>156</v>
      </c>
      <c r="H5430">
        <v>89</v>
      </c>
      <c r="I5430">
        <v>14</v>
      </c>
      <c r="J5430">
        <v>54</v>
      </c>
      <c r="K5430">
        <v>3285</v>
      </c>
      <c r="L5430">
        <v>21</v>
      </c>
      <c r="M5430">
        <v>36.807410035668198</v>
      </c>
    </row>
    <row r="5431" spans="1:13" hidden="1" outlineLevel="3" x14ac:dyDescent="0.2">
      <c r="A5431">
        <v>1989</v>
      </c>
      <c r="B5431">
        <v>89</v>
      </c>
      <c r="C5431" t="s">
        <v>6204</v>
      </c>
      <c r="D5431">
        <v>65</v>
      </c>
      <c r="E5431" t="s">
        <v>6508</v>
      </c>
      <c r="F5431" t="s">
        <v>6980</v>
      </c>
      <c r="G5431" t="s">
        <v>156</v>
      </c>
      <c r="H5431">
        <v>89</v>
      </c>
      <c r="I5431">
        <v>37</v>
      </c>
      <c r="J5431">
        <v>25</v>
      </c>
      <c r="K5431">
        <v>3285</v>
      </c>
      <c r="L5431">
        <v>21</v>
      </c>
      <c r="M5431">
        <v>36.65328766911</v>
      </c>
    </row>
    <row r="5432" spans="1:13" hidden="1" outlineLevel="3" x14ac:dyDescent="0.2">
      <c r="A5432">
        <v>1989</v>
      </c>
      <c r="B5432">
        <v>93</v>
      </c>
      <c r="C5432" t="s">
        <v>6826</v>
      </c>
      <c r="D5432">
        <v>62</v>
      </c>
      <c r="E5432" t="s">
        <v>6508</v>
      </c>
      <c r="F5432" t="s">
        <v>6985</v>
      </c>
      <c r="G5432" t="s">
        <v>156</v>
      </c>
      <c r="H5432">
        <v>89</v>
      </c>
      <c r="I5432">
        <v>40</v>
      </c>
      <c r="J5432">
        <v>18</v>
      </c>
      <c r="K5432">
        <v>3285</v>
      </c>
      <c r="L5432">
        <v>21</v>
      </c>
      <c r="M5432">
        <v>36.633644964035398</v>
      </c>
    </row>
    <row r="5433" spans="1:13" outlineLevel="2" collapsed="1" x14ac:dyDescent="0.2">
      <c r="E5433" s="10" t="s">
        <v>13300</v>
      </c>
      <c r="M5433">
        <f>SUBTOTAL(1,M5425:M5432)</f>
        <v>36.956067927425096</v>
      </c>
    </row>
    <row r="5434" spans="1:13" outlineLevel="1" x14ac:dyDescent="0.2">
      <c r="A5434" s="10" t="s">
        <v>12946</v>
      </c>
      <c r="M5434">
        <f>SUBTOTAL(1,M5278:M5432)</f>
        <v>36.798945688866375</v>
      </c>
    </row>
    <row r="5435" spans="1:13" hidden="1" outlineLevel="3" x14ac:dyDescent="0.2">
      <c r="A5435">
        <v>1990</v>
      </c>
      <c r="B5435">
        <v>25</v>
      </c>
      <c r="C5435" t="s">
        <v>7081</v>
      </c>
      <c r="D5435">
        <v>211</v>
      </c>
      <c r="E5435" t="s">
        <v>7082</v>
      </c>
      <c r="F5435" t="s">
        <v>7083</v>
      </c>
      <c r="G5435" t="s">
        <v>156</v>
      </c>
      <c r="H5435">
        <v>91</v>
      </c>
      <c r="I5435">
        <v>14</v>
      </c>
      <c r="J5435">
        <v>41</v>
      </c>
      <c r="K5435">
        <v>3504</v>
      </c>
      <c r="L5435">
        <v>21</v>
      </c>
      <c r="M5435">
        <v>38.4022211330335</v>
      </c>
    </row>
    <row r="5436" spans="1:13" hidden="1" outlineLevel="3" x14ac:dyDescent="0.2">
      <c r="A5436">
        <v>1990</v>
      </c>
      <c r="B5436">
        <v>45</v>
      </c>
      <c r="C5436" t="s">
        <v>7110</v>
      </c>
      <c r="D5436">
        <v>218</v>
      </c>
      <c r="E5436" t="s">
        <v>7082</v>
      </c>
      <c r="F5436" t="s">
        <v>7111</v>
      </c>
      <c r="G5436" t="s">
        <v>156</v>
      </c>
      <c r="H5436">
        <v>91</v>
      </c>
      <c r="I5436">
        <v>45</v>
      </c>
      <c r="J5436">
        <v>2</v>
      </c>
      <c r="K5436">
        <v>3504</v>
      </c>
      <c r="L5436">
        <v>21</v>
      </c>
      <c r="M5436">
        <v>38.190504447445001</v>
      </c>
    </row>
    <row r="5437" spans="1:13" hidden="1" outlineLevel="3" x14ac:dyDescent="0.2">
      <c r="A5437">
        <v>1990</v>
      </c>
      <c r="B5437">
        <v>126</v>
      </c>
      <c r="C5437" t="s">
        <v>7221</v>
      </c>
      <c r="D5437">
        <v>217</v>
      </c>
      <c r="E5437" t="s">
        <v>7082</v>
      </c>
      <c r="F5437" t="s">
        <v>7222</v>
      </c>
      <c r="G5437" t="s">
        <v>156</v>
      </c>
      <c r="H5437">
        <v>92</v>
      </c>
      <c r="I5437">
        <v>54</v>
      </c>
      <c r="J5437">
        <v>21</v>
      </c>
      <c r="K5437">
        <v>3504</v>
      </c>
      <c r="L5437">
        <v>21</v>
      </c>
      <c r="M5437">
        <v>37.715608097805102</v>
      </c>
    </row>
    <row r="5438" spans="1:13" hidden="1" outlineLevel="3" x14ac:dyDescent="0.2">
      <c r="A5438">
        <v>1990</v>
      </c>
      <c r="B5438">
        <v>145</v>
      </c>
      <c r="C5438" t="s">
        <v>7249</v>
      </c>
      <c r="D5438">
        <v>212</v>
      </c>
      <c r="E5438" t="s">
        <v>7082</v>
      </c>
      <c r="F5438" t="s">
        <v>7250</v>
      </c>
      <c r="G5438" t="s">
        <v>156</v>
      </c>
      <c r="H5438">
        <v>93</v>
      </c>
      <c r="I5438">
        <v>16</v>
      </c>
      <c r="J5438">
        <v>8</v>
      </c>
      <c r="K5438">
        <v>3504</v>
      </c>
      <c r="L5438">
        <v>21</v>
      </c>
      <c r="M5438">
        <v>37.5687975030378</v>
      </c>
    </row>
    <row r="5439" spans="1:13" hidden="1" outlineLevel="3" x14ac:dyDescent="0.2">
      <c r="A5439">
        <v>1990</v>
      </c>
      <c r="B5439">
        <v>148</v>
      </c>
      <c r="C5439" t="s">
        <v>7253</v>
      </c>
      <c r="D5439">
        <v>215</v>
      </c>
      <c r="E5439" t="s">
        <v>7082</v>
      </c>
      <c r="F5439" t="s">
        <v>7254</v>
      </c>
      <c r="G5439" t="s">
        <v>156</v>
      </c>
      <c r="H5439">
        <v>93</v>
      </c>
      <c r="I5439">
        <v>26</v>
      </c>
      <c r="J5439">
        <v>13</v>
      </c>
      <c r="K5439">
        <v>3504</v>
      </c>
      <c r="L5439">
        <v>21</v>
      </c>
      <c r="M5439">
        <v>37.501226317213302</v>
      </c>
    </row>
    <row r="5440" spans="1:13" hidden="1" outlineLevel="3" x14ac:dyDescent="0.2">
      <c r="A5440">
        <v>1990</v>
      </c>
      <c r="B5440">
        <v>151</v>
      </c>
      <c r="C5440" t="s">
        <v>7258</v>
      </c>
      <c r="D5440">
        <v>213</v>
      </c>
      <c r="E5440" t="s">
        <v>7082</v>
      </c>
      <c r="F5440" t="s">
        <v>7259</v>
      </c>
      <c r="G5440" t="s">
        <v>156</v>
      </c>
      <c r="H5440">
        <v>93</v>
      </c>
      <c r="I5440">
        <v>32</v>
      </c>
      <c r="J5440">
        <v>28</v>
      </c>
      <c r="K5440">
        <v>3504</v>
      </c>
      <c r="L5440">
        <v>21</v>
      </c>
      <c r="M5440">
        <v>37.459465238100798</v>
      </c>
    </row>
    <row r="5441" spans="1:13" outlineLevel="2" collapsed="1" x14ac:dyDescent="0.2">
      <c r="E5441" s="10" t="s">
        <v>13323</v>
      </c>
      <c r="M5441">
        <f>SUBTOTAL(1,M5435:M5440)</f>
        <v>37.806303789439248</v>
      </c>
    </row>
    <row r="5442" spans="1:13" hidden="1" outlineLevel="3" x14ac:dyDescent="0.2">
      <c r="A5442">
        <v>1990</v>
      </c>
      <c r="B5442">
        <v>18</v>
      </c>
      <c r="C5442" t="s">
        <v>7071</v>
      </c>
      <c r="D5442">
        <v>195</v>
      </c>
      <c r="E5442" t="s">
        <v>7072</v>
      </c>
      <c r="F5442" t="s">
        <v>7073</v>
      </c>
      <c r="G5442" t="s">
        <v>156</v>
      </c>
      <c r="H5442">
        <v>91</v>
      </c>
      <c r="I5442">
        <v>4</v>
      </c>
      <c r="J5442">
        <v>3</v>
      </c>
      <c r="K5442">
        <v>3504</v>
      </c>
      <c r="L5442">
        <v>21</v>
      </c>
      <c r="M5442">
        <v>38.476953907815599</v>
      </c>
    </row>
    <row r="5443" spans="1:13" hidden="1" outlineLevel="3" x14ac:dyDescent="0.2">
      <c r="A5443">
        <v>1990</v>
      </c>
      <c r="B5443">
        <v>72</v>
      </c>
      <c r="C5443" t="s">
        <v>7147</v>
      </c>
      <c r="D5443">
        <v>196</v>
      </c>
      <c r="E5443" t="s">
        <v>7072</v>
      </c>
      <c r="F5443" t="s">
        <v>7148</v>
      </c>
      <c r="G5443" t="s">
        <v>156</v>
      </c>
      <c r="H5443">
        <v>92</v>
      </c>
      <c r="I5443">
        <v>14</v>
      </c>
      <c r="J5443">
        <v>0</v>
      </c>
      <c r="K5443">
        <v>3504</v>
      </c>
      <c r="L5443">
        <v>21</v>
      </c>
      <c r="M5443">
        <v>37.990603541741898</v>
      </c>
    </row>
    <row r="5444" spans="1:13" hidden="1" outlineLevel="3" x14ac:dyDescent="0.2">
      <c r="A5444">
        <v>1990</v>
      </c>
      <c r="B5444">
        <v>75</v>
      </c>
      <c r="C5444" t="s">
        <v>7153</v>
      </c>
      <c r="D5444">
        <v>199</v>
      </c>
      <c r="E5444" t="s">
        <v>7072</v>
      </c>
      <c r="F5444" t="s">
        <v>7154</v>
      </c>
      <c r="G5444" t="s">
        <v>156</v>
      </c>
      <c r="H5444">
        <v>92</v>
      </c>
      <c r="I5444">
        <v>16</v>
      </c>
      <c r="J5444">
        <v>32</v>
      </c>
      <c r="K5444">
        <v>3504</v>
      </c>
      <c r="L5444">
        <v>21</v>
      </c>
      <c r="M5444">
        <v>37.973220306328798</v>
      </c>
    </row>
    <row r="5445" spans="1:13" hidden="1" outlineLevel="3" x14ac:dyDescent="0.2">
      <c r="A5445">
        <v>1990</v>
      </c>
      <c r="B5445">
        <v>80</v>
      </c>
      <c r="C5445" t="s">
        <v>6627</v>
      </c>
      <c r="D5445">
        <v>193</v>
      </c>
      <c r="E5445" t="s">
        <v>7072</v>
      </c>
      <c r="F5445" t="s">
        <v>7160</v>
      </c>
      <c r="G5445" t="s">
        <v>156</v>
      </c>
      <c r="H5445">
        <v>92</v>
      </c>
      <c r="I5445">
        <v>17</v>
      </c>
      <c r="J5445">
        <v>41</v>
      </c>
      <c r="K5445">
        <v>3504</v>
      </c>
      <c r="L5445">
        <v>21</v>
      </c>
      <c r="M5445">
        <v>37.965334481025401</v>
      </c>
    </row>
    <row r="5446" spans="1:13" hidden="1" outlineLevel="3" x14ac:dyDescent="0.2">
      <c r="A5446">
        <v>1990</v>
      </c>
      <c r="B5446">
        <v>102</v>
      </c>
      <c r="C5446" t="s">
        <v>7189</v>
      </c>
      <c r="D5446">
        <v>194</v>
      </c>
      <c r="E5446" t="s">
        <v>7072</v>
      </c>
      <c r="F5446" t="s">
        <v>7190</v>
      </c>
      <c r="G5446" t="s">
        <v>156</v>
      </c>
      <c r="H5446">
        <v>92</v>
      </c>
      <c r="I5446">
        <v>37</v>
      </c>
      <c r="J5446">
        <v>6</v>
      </c>
      <c r="K5446">
        <v>3504</v>
      </c>
      <c r="L5446">
        <v>21</v>
      </c>
      <c r="M5446">
        <v>37.832682514261002</v>
      </c>
    </row>
    <row r="5447" spans="1:13" hidden="1" outlineLevel="3" x14ac:dyDescent="0.2">
      <c r="A5447">
        <v>1990</v>
      </c>
      <c r="B5447">
        <v>109</v>
      </c>
      <c r="C5447" t="s">
        <v>7200</v>
      </c>
      <c r="D5447">
        <v>198</v>
      </c>
      <c r="E5447" t="s">
        <v>7072</v>
      </c>
      <c r="F5447" t="s">
        <v>7201</v>
      </c>
      <c r="G5447" t="s">
        <v>156</v>
      </c>
      <c r="H5447">
        <v>92</v>
      </c>
      <c r="I5447">
        <v>40</v>
      </c>
      <c r="J5447">
        <v>51</v>
      </c>
      <c r="K5447">
        <v>3504</v>
      </c>
      <c r="L5447">
        <v>21</v>
      </c>
      <c r="M5447">
        <v>37.807169767211803</v>
      </c>
    </row>
    <row r="5448" spans="1:13" hidden="1" outlineLevel="3" x14ac:dyDescent="0.2">
      <c r="A5448">
        <v>1990</v>
      </c>
      <c r="B5448">
        <v>134</v>
      </c>
      <c r="C5448" t="s">
        <v>7232</v>
      </c>
      <c r="D5448">
        <v>192</v>
      </c>
      <c r="E5448" t="s">
        <v>7072</v>
      </c>
      <c r="F5448" t="s">
        <v>7233</v>
      </c>
      <c r="G5448" t="s">
        <v>156</v>
      </c>
      <c r="H5448">
        <v>93</v>
      </c>
      <c r="I5448">
        <v>1</v>
      </c>
      <c r="J5448">
        <v>59</v>
      </c>
      <c r="K5448">
        <v>3504</v>
      </c>
      <c r="L5448">
        <v>21</v>
      </c>
      <c r="M5448">
        <v>37.6640321988301</v>
      </c>
    </row>
    <row r="5449" spans="1:13" hidden="1" outlineLevel="3" x14ac:dyDescent="0.2">
      <c r="A5449">
        <v>1990</v>
      </c>
      <c r="B5449">
        <v>156</v>
      </c>
      <c r="C5449" t="s">
        <v>7267</v>
      </c>
      <c r="D5449">
        <v>197</v>
      </c>
      <c r="E5449" t="s">
        <v>7072</v>
      </c>
      <c r="F5449" t="s">
        <v>7268</v>
      </c>
      <c r="G5449" t="s">
        <v>156</v>
      </c>
      <c r="H5449">
        <v>93</v>
      </c>
      <c r="I5449">
        <v>59</v>
      </c>
      <c r="J5449">
        <v>46</v>
      </c>
      <c r="K5449">
        <v>3504</v>
      </c>
      <c r="L5449">
        <v>21</v>
      </c>
      <c r="M5449">
        <v>37.278137984431901</v>
      </c>
    </row>
    <row r="5450" spans="1:13" outlineLevel="2" collapsed="1" x14ac:dyDescent="0.2">
      <c r="E5450" s="10" t="s">
        <v>13324</v>
      </c>
      <c r="M5450">
        <f>SUBTOTAL(1,M5442:M5449)</f>
        <v>37.873516837705814</v>
      </c>
    </row>
    <row r="5451" spans="1:13" hidden="1" outlineLevel="3" x14ac:dyDescent="0.2">
      <c r="A5451">
        <v>1990</v>
      </c>
      <c r="B5451">
        <v>4</v>
      </c>
      <c r="C5451" t="s">
        <v>5820</v>
      </c>
      <c r="D5451">
        <v>21</v>
      </c>
      <c r="E5451" t="s">
        <v>7050</v>
      </c>
      <c r="F5451" t="s">
        <v>7051</v>
      </c>
      <c r="G5451" t="s">
        <v>156</v>
      </c>
      <c r="H5451">
        <v>90</v>
      </c>
      <c r="I5451">
        <v>48</v>
      </c>
      <c r="J5451">
        <v>21</v>
      </c>
      <c r="K5451">
        <v>3504</v>
      </c>
      <c r="L5451">
        <v>21</v>
      </c>
      <c r="M5451">
        <v>38.587829342828499</v>
      </c>
    </row>
    <row r="5452" spans="1:13" hidden="1" outlineLevel="3" x14ac:dyDescent="0.2">
      <c r="A5452">
        <v>1990</v>
      </c>
      <c r="B5452">
        <v>10</v>
      </c>
      <c r="C5452" t="s">
        <v>6606</v>
      </c>
      <c r="D5452">
        <v>25</v>
      </c>
      <c r="E5452" t="s">
        <v>7050</v>
      </c>
      <c r="F5452" t="s">
        <v>7059</v>
      </c>
      <c r="G5452" t="s">
        <v>156</v>
      </c>
      <c r="H5452">
        <v>90</v>
      </c>
      <c r="I5452">
        <v>56</v>
      </c>
      <c r="J5452">
        <v>7</v>
      </c>
      <c r="K5452">
        <v>3504</v>
      </c>
      <c r="L5452">
        <v>21</v>
      </c>
      <c r="M5452">
        <v>38.532900383972702</v>
      </c>
    </row>
    <row r="5453" spans="1:13" hidden="1" outlineLevel="3" x14ac:dyDescent="0.2">
      <c r="A5453">
        <v>1990</v>
      </c>
      <c r="B5453">
        <v>28</v>
      </c>
      <c r="C5453" t="s">
        <v>6903</v>
      </c>
      <c r="D5453">
        <v>29</v>
      </c>
      <c r="E5453" t="s">
        <v>7050</v>
      </c>
      <c r="F5453" t="s">
        <v>7086</v>
      </c>
      <c r="G5453" t="s">
        <v>156</v>
      </c>
      <c r="H5453">
        <v>91</v>
      </c>
      <c r="I5453">
        <v>18</v>
      </c>
      <c r="J5453">
        <v>57</v>
      </c>
      <c r="K5453">
        <v>3504</v>
      </c>
      <c r="L5453">
        <v>21</v>
      </c>
      <c r="M5453">
        <v>38.372315863440903</v>
      </c>
    </row>
    <row r="5454" spans="1:13" hidden="1" outlineLevel="3" x14ac:dyDescent="0.2">
      <c r="A5454">
        <v>1990</v>
      </c>
      <c r="B5454">
        <v>41</v>
      </c>
      <c r="C5454" t="s">
        <v>6142</v>
      </c>
      <c r="D5454">
        <v>28</v>
      </c>
      <c r="E5454" t="s">
        <v>7050</v>
      </c>
      <c r="F5454" t="s">
        <v>7105</v>
      </c>
      <c r="G5454" t="s">
        <v>156</v>
      </c>
      <c r="H5454">
        <v>91</v>
      </c>
      <c r="I5454">
        <v>37</v>
      </c>
      <c r="J5454">
        <v>4</v>
      </c>
      <c r="K5454">
        <v>3504</v>
      </c>
      <c r="L5454">
        <v>21</v>
      </c>
      <c r="M5454">
        <v>38.245852333365598</v>
      </c>
    </row>
    <row r="5455" spans="1:13" hidden="1" outlineLevel="3" x14ac:dyDescent="0.2">
      <c r="A5455">
        <v>1990</v>
      </c>
      <c r="B5455">
        <v>59</v>
      </c>
      <c r="C5455" t="s">
        <v>5478</v>
      </c>
      <c r="D5455">
        <v>23</v>
      </c>
      <c r="E5455" t="s">
        <v>7050</v>
      </c>
      <c r="F5455" t="s">
        <v>7128</v>
      </c>
      <c r="G5455" t="s">
        <v>156</v>
      </c>
      <c r="H5455">
        <v>92</v>
      </c>
      <c r="I5455">
        <v>1</v>
      </c>
      <c r="J5455">
        <v>48</v>
      </c>
      <c r="K5455">
        <v>3504</v>
      </c>
      <c r="L5455">
        <v>21</v>
      </c>
      <c r="M5455">
        <v>38.074540910572601</v>
      </c>
    </row>
    <row r="5456" spans="1:13" hidden="1" outlineLevel="3" x14ac:dyDescent="0.2">
      <c r="A5456">
        <v>1990</v>
      </c>
      <c r="B5456">
        <v>96</v>
      </c>
      <c r="C5456" t="s">
        <v>7182</v>
      </c>
      <c r="D5456">
        <v>22</v>
      </c>
      <c r="E5456" t="s">
        <v>7050</v>
      </c>
      <c r="F5456" t="s">
        <v>7183</v>
      </c>
      <c r="G5456" t="s">
        <v>156</v>
      </c>
      <c r="H5456">
        <v>92</v>
      </c>
      <c r="I5456">
        <v>30</v>
      </c>
      <c r="J5456">
        <v>39</v>
      </c>
      <c r="K5456">
        <v>3504</v>
      </c>
      <c r="L5456">
        <v>21</v>
      </c>
      <c r="M5456">
        <v>37.876645077603499</v>
      </c>
    </row>
    <row r="5457" spans="1:13" hidden="1" outlineLevel="3" x14ac:dyDescent="0.2">
      <c r="A5457">
        <v>1990</v>
      </c>
      <c r="B5457">
        <v>98</v>
      </c>
      <c r="C5457" t="s">
        <v>6833</v>
      </c>
      <c r="D5457">
        <v>27</v>
      </c>
      <c r="E5457" t="s">
        <v>7050</v>
      </c>
      <c r="F5457" t="s">
        <v>7185</v>
      </c>
      <c r="G5457" t="s">
        <v>156</v>
      </c>
      <c r="H5457">
        <v>92</v>
      </c>
      <c r="I5457">
        <v>31</v>
      </c>
      <c r="J5457">
        <v>54</v>
      </c>
      <c r="K5457">
        <v>3504</v>
      </c>
      <c r="L5457">
        <v>21</v>
      </c>
      <c r="M5457">
        <v>37.868117221131499</v>
      </c>
    </row>
    <row r="5458" spans="1:13" outlineLevel="2" collapsed="1" x14ac:dyDescent="0.2">
      <c r="E5458" s="10" t="s">
        <v>13325</v>
      </c>
      <c r="M5458">
        <f>SUBTOTAL(1,M5451:M5457)</f>
        <v>38.222600161845044</v>
      </c>
    </row>
    <row r="5459" spans="1:13" hidden="1" outlineLevel="3" x14ac:dyDescent="0.2">
      <c r="A5459">
        <v>1990</v>
      </c>
      <c r="B5459">
        <v>64</v>
      </c>
      <c r="C5459" t="s">
        <v>6822</v>
      </c>
      <c r="D5459">
        <v>183</v>
      </c>
      <c r="E5459" t="s">
        <v>7135</v>
      </c>
      <c r="F5459" t="s">
        <v>7136</v>
      </c>
      <c r="G5459" t="s">
        <v>156</v>
      </c>
      <c r="H5459">
        <v>92</v>
      </c>
      <c r="I5459">
        <v>5</v>
      </c>
      <c r="J5459">
        <v>34</v>
      </c>
      <c r="K5459">
        <v>3504</v>
      </c>
      <c r="L5459">
        <v>21</v>
      </c>
      <c r="M5459">
        <v>38.048586268678299</v>
      </c>
    </row>
    <row r="5460" spans="1:13" hidden="1" outlineLevel="3" x14ac:dyDescent="0.2">
      <c r="A5460">
        <v>1990</v>
      </c>
      <c r="B5460">
        <v>67</v>
      </c>
      <c r="C5460" t="s">
        <v>7139</v>
      </c>
      <c r="D5460">
        <v>182</v>
      </c>
      <c r="E5460" t="s">
        <v>7135</v>
      </c>
      <c r="F5460" t="s">
        <v>7140</v>
      </c>
      <c r="G5460" t="s">
        <v>156</v>
      </c>
      <c r="H5460">
        <v>92</v>
      </c>
      <c r="I5460">
        <v>7</v>
      </c>
      <c r="J5460">
        <v>14</v>
      </c>
      <c r="K5460">
        <v>3504</v>
      </c>
      <c r="L5460">
        <v>21</v>
      </c>
      <c r="M5460">
        <v>38.037113203109399</v>
      </c>
    </row>
    <row r="5461" spans="1:13" hidden="1" outlineLevel="3" x14ac:dyDescent="0.2">
      <c r="A5461">
        <v>1990</v>
      </c>
      <c r="B5461">
        <v>101</v>
      </c>
      <c r="C5461" t="s">
        <v>7008</v>
      </c>
      <c r="D5461">
        <v>181</v>
      </c>
      <c r="E5461" t="s">
        <v>7135</v>
      </c>
      <c r="F5461" t="s">
        <v>7188</v>
      </c>
      <c r="G5461" t="s">
        <v>156</v>
      </c>
      <c r="H5461">
        <v>92</v>
      </c>
      <c r="I5461">
        <v>36</v>
      </c>
      <c r="J5461">
        <v>25</v>
      </c>
      <c r="K5461">
        <v>3504</v>
      </c>
      <c r="L5461">
        <v>21</v>
      </c>
      <c r="M5461">
        <v>37.837335213041897</v>
      </c>
    </row>
    <row r="5462" spans="1:13" hidden="1" outlineLevel="3" x14ac:dyDescent="0.2">
      <c r="A5462">
        <v>1990</v>
      </c>
      <c r="B5462">
        <v>115</v>
      </c>
      <c r="C5462" t="s">
        <v>6394</v>
      </c>
      <c r="D5462">
        <v>185</v>
      </c>
      <c r="E5462" t="s">
        <v>7135</v>
      </c>
      <c r="F5462" t="s">
        <v>7207</v>
      </c>
      <c r="G5462" t="s">
        <v>156</v>
      </c>
      <c r="H5462">
        <v>92</v>
      </c>
      <c r="I5462">
        <v>45</v>
      </c>
      <c r="J5462">
        <v>48</v>
      </c>
      <c r="K5462">
        <v>3504</v>
      </c>
      <c r="L5462">
        <v>21</v>
      </c>
      <c r="M5462">
        <v>37.773545581946799</v>
      </c>
    </row>
    <row r="5463" spans="1:13" hidden="1" outlineLevel="3" x14ac:dyDescent="0.2">
      <c r="A5463">
        <v>1990</v>
      </c>
      <c r="B5463">
        <v>117</v>
      </c>
      <c r="C5463" t="s">
        <v>6244</v>
      </c>
      <c r="D5463">
        <v>186</v>
      </c>
      <c r="E5463" t="s">
        <v>7135</v>
      </c>
      <c r="F5463" t="s">
        <v>7209</v>
      </c>
      <c r="G5463" t="s">
        <v>156</v>
      </c>
      <c r="H5463">
        <v>92</v>
      </c>
      <c r="I5463">
        <v>48</v>
      </c>
      <c r="J5463">
        <v>10</v>
      </c>
      <c r="K5463">
        <v>3504</v>
      </c>
      <c r="L5463">
        <v>21</v>
      </c>
      <c r="M5463">
        <v>37.7574904965727</v>
      </c>
    </row>
    <row r="5464" spans="1:13" hidden="1" outlineLevel="3" x14ac:dyDescent="0.2">
      <c r="A5464">
        <v>1990</v>
      </c>
      <c r="B5464">
        <v>123</v>
      </c>
      <c r="C5464" t="s">
        <v>6993</v>
      </c>
      <c r="D5464">
        <v>187</v>
      </c>
      <c r="E5464" t="s">
        <v>7135</v>
      </c>
      <c r="F5464" t="s">
        <v>7216</v>
      </c>
      <c r="G5464" t="s">
        <v>156</v>
      </c>
      <c r="H5464">
        <v>92</v>
      </c>
      <c r="I5464">
        <v>51</v>
      </c>
      <c r="J5464">
        <v>30</v>
      </c>
      <c r="K5464">
        <v>3504</v>
      </c>
      <c r="L5464">
        <v>21</v>
      </c>
      <c r="M5464">
        <v>37.734900834604602</v>
      </c>
    </row>
    <row r="5465" spans="1:13" hidden="1" outlineLevel="3" x14ac:dyDescent="0.2">
      <c r="A5465">
        <v>1990</v>
      </c>
      <c r="B5465">
        <v>127</v>
      </c>
      <c r="C5465" t="s">
        <v>6252</v>
      </c>
      <c r="D5465">
        <v>184</v>
      </c>
      <c r="E5465" t="s">
        <v>7135</v>
      </c>
      <c r="F5465" t="s">
        <v>7223</v>
      </c>
      <c r="G5465" t="s">
        <v>156</v>
      </c>
      <c r="H5465">
        <v>92</v>
      </c>
      <c r="I5465">
        <v>54</v>
      </c>
      <c r="J5465">
        <v>32</v>
      </c>
      <c r="K5465">
        <v>3504</v>
      </c>
      <c r="L5465">
        <v>21</v>
      </c>
      <c r="M5465">
        <v>37.714367719868903</v>
      </c>
    </row>
    <row r="5466" spans="1:13" outlineLevel="2" collapsed="1" x14ac:dyDescent="0.2">
      <c r="E5466" s="10" t="s">
        <v>13326</v>
      </c>
      <c r="M5466">
        <f>SUBTOTAL(1,M5459:M5465)</f>
        <v>37.843334188260371</v>
      </c>
    </row>
    <row r="5467" spans="1:13" hidden="1" outlineLevel="3" x14ac:dyDescent="0.2">
      <c r="A5467">
        <v>1990</v>
      </c>
      <c r="B5467">
        <v>2</v>
      </c>
      <c r="C5467" t="s">
        <v>6967</v>
      </c>
      <c r="D5467">
        <v>171</v>
      </c>
      <c r="E5467" t="s">
        <v>6685</v>
      </c>
      <c r="F5467" t="s">
        <v>7048</v>
      </c>
      <c r="G5467" t="s">
        <v>156</v>
      </c>
      <c r="H5467">
        <v>90</v>
      </c>
      <c r="I5467">
        <v>45</v>
      </c>
      <c r="J5467">
        <v>36</v>
      </c>
      <c r="K5467">
        <v>3504</v>
      </c>
      <c r="L5467">
        <v>21</v>
      </c>
      <c r="M5467">
        <v>38.607315998237098</v>
      </c>
    </row>
    <row r="5468" spans="1:13" hidden="1" outlineLevel="3" x14ac:dyDescent="0.2">
      <c r="A5468">
        <v>1990</v>
      </c>
      <c r="B5468">
        <v>69</v>
      </c>
      <c r="C5468" t="s">
        <v>7142</v>
      </c>
      <c r="D5468">
        <v>175</v>
      </c>
      <c r="E5468" t="s">
        <v>6685</v>
      </c>
      <c r="F5468" t="s">
        <v>7143</v>
      </c>
      <c r="G5468" t="s">
        <v>156</v>
      </c>
      <c r="H5468">
        <v>92</v>
      </c>
      <c r="I5468">
        <v>8</v>
      </c>
      <c r="J5468">
        <v>32</v>
      </c>
      <c r="K5468">
        <v>3504</v>
      </c>
      <c r="L5468">
        <v>21</v>
      </c>
      <c r="M5468">
        <v>38.028169014084497</v>
      </c>
    </row>
    <row r="5469" spans="1:13" hidden="1" outlineLevel="3" x14ac:dyDescent="0.2">
      <c r="A5469">
        <v>1990</v>
      </c>
      <c r="B5469">
        <v>95</v>
      </c>
      <c r="C5469" t="s">
        <v>6623</v>
      </c>
      <c r="D5469">
        <v>174</v>
      </c>
      <c r="E5469" t="s">
        <v>6685</v>
      </c>
      <c r="F5469" t="s">
        <v>7181</v>
      </c>
      <c r="G5469" t="s">
        <v>156</v>
      </c>
      <c r="H5469">
        <v>92</v>
      </c>
      <c r="I5469">
        <v>30</v>
      </c>
      <c r="J5469">
        <v>17</v>
      </c>
      <c r="K5469">
        <v>3504</v>
      </c>
      <c r="L5469">
        <v>21</v>
      </c>
      <c r="M5469">
        <v>37.879147310797897</v>
      </c>
    </row>
    <row r="5470" spans="1:13" hidden="1" outlineLevel="3" x14ac:dyDescent="0.2">
      <c r="A5470">
        <v>1990</v>
      </c>
      <c r="B5470">
        <v>99</v>
      </c>
      <c r="C5470" t="s">
        <v>6037</v>
      </c>
      <c r="D5470">
        <v>178</v>
      </c>
      <c r="E5470" t="s">
        <v>6685</v>
      </c>
      <c r="F5470" t="s">
        <v>7186</v>
      </c>
      <c r="G5470" t="s">
        <v>156</v>
      </c>
      <c r="H5470">
        <v>92</v>
      </c>
      <c r="I5470">
        <v>32</v>
      </c>
      <c r="J5470">
        <v>37</v>
      </c>
      <c r="K5470">
        <v>3504</v>
      </c>
      <c r="L5470">
        <v>21</v>
      </c>
      <c r="M5470">
        <v>37.863229648484001</v>
      </c>
    </row>
    <row r="5471" spans="1:13" hidden="1" outlineLevel="3" x14ac:dyDescent="0.2">
      <c r="A5471">
        <v>1990</v>
      </c>
      <c r="B5471">
        <v>108</v>
      </c>
      <c r="C5471" t="s">
        <v>6415</v>
      </c>
      <c r="D5471">
        <v>173</v>
      </c>
      <c r="E5471" t="s">
        <v>6685</v>
      </c>
      <c r="F5471" t="s">
        <v>7199</v>
      </c>
      <c r="G5471" t="s">
        <v>156</v>
      </c>
      <c r="H5471">
        <v>92</v>
      </c>
      <c r="I5471">
        <v>39</v>
      </c>
      <c r="J5471">
        <v>45</v>
      </c>
      <c r="K5471">
        <v>3504</v>
      </c>
      <c r="L5471">
        <v>21</v>
      </c>
      <c r="M5471">
        <v>37.814649939295798</v>
      </c>
    </row>
    <row r="5472" spans="1:13" hidden="1" outlineLevel="3" x14ac:dyDescent="0.2">
      <c r="A5472">
        <v>1990</v>
      </c>
      <c r="B5472">
        <v>122</v>
      </c>
      <c r="C5472" t="s">
        <v>6248</v>
      </c>
      <c r="D5472">
        <v>172</v>
      </c>
      <c r="E5472" t="s">
        <v>6685</v>
      </c>
      <c r="F5472" t="s">
        <v>7215</v>
      </c>
      <c r="G5472" t="s">
        <v>156</v>
      </c>
      <c r="H5472">
        <v>92</v>
      </c>
      <c r="I5472">
        <v>51</v>
      </c>
      <c r="J5472">
        <v>25</v>
      </c>
      <c r="K5472">
        <v>3504</v>
      </c>
      <c r="L5472">
        <v>21</v>
      </c>
      <c r="M5472">
        <v>37.735465246720601</v>
      </c>
    </row>
    <row r="5473" spans="1:13" hidden="1" outlineLevel="3" x14ac:dyDescent="0.2">
      <c r="A5473">
        <v>1990</v>
      </c>
      <c r="B5473">
        <v>130</v>
      </c>
      <c r="C5473" t="s">
        <v>5918</v>
      </c>
      <c r="D5473">
        <v>177</v>
      </c>
      <c r="E5473" t="s">
        <v>6685</v>
      </c>
      <c r="F5473" t="s">
        <v>7227</v>
      </c>
      <c r="G5473" t="s">
        <v>156</v>
      </c>
      <c r="H5473">
        <v>92</v>
      </c>
      <c r="I5473">
        <v>57</v>
      </c>
      <c r="J5473">
        <v>18</v>
      </c>
      <c r="K5473">
        <v>3504</v>
      </c>
      <c r="L5473">
        <v>21</v>
      </c>
      <c r="M5473">
        <v>37.695659189930602</v>
      </c>
    </row>
    <row r="5474" spans="1:13" hidden="1" outlineLevel="3" x14ac:dyDescent="0.2">
      <c r="A5474">
        <v>1990</v>
      </c>
      <c r="B5474">
        <v>154</v>
      </c>
      <c r="C5474" t="s">
        <v>7263</v>
      </c>
      <c r="D5474">
        <v>179</v>
      </c>
      <c r="E5474" t="s">
        <v>6685</v>
      </c>
      <c r="F5474" t="s">
        <v>7264</v>
      </c>
      <c r="G5474" t="s">
        <v>156</v>
      </c>
      <c r="H5474">
        <v>93</v>
      </c>
      <c r="I5474">
        <v>43</v>
      </c>
      <c r="J5474">
        <v>31</v>
      </c>
      <c r="K5474">
        <v>3504</v>
      </c>
      <c r="L5474">
        <v>21</v>
      </c>
      <c r="M5474">
        <v>37.385858789428902</v>
      </c>
    </row>
    <row r="5475" spans="1:13" outlineLevel="2" collapsed="1" x14ac:dyDescent="0.2">
      <c r="E5475" s="10" t="s">
        <v>13302</v>
      </c>
      <c r="M5475">
        <f>SUBTOTAL(1,M5467:M5474)</f>
        <v>37.876186892122419</v>
      </c>
    </row>
    <row r="5476" spans="1:13" hidden="1" outlineLevel="3" x14ac:dyDescent="0.2">
      <c r="A5476">
        <v>1990</v>
      </c>
      <c r="B5476">
        <v>14</v>
      </c>
      <c r="C5476" t="s">
        <v>6896</v>
      </c>
      <c r="D5476">
        <v>16</v>
      </c>
      <c r="E5476" t="s">
        <v>7063</v>
      </c>
      <c r="F5476" t="s">
        <v>7064</v>
      </c>
      <c r="G5476" t="s">
        <v>156</v>
      </c>
      <c r="H5476">
        <v>90</v>
      </c>
      <c r="I5476">
        <v>59</v>
      </c>
      <c r="J5476">
        <v>9</v>
      </c>
      <c r="K5476">
        <v>3504</v>
      </c>
      <c r="L5476">
        <v>21</v>
      </c>
      <c r="M5476">
        <v>38.511489883956202</v>
      </c>
    </row>
    <row r="5477" spans="1:13" hidden="1" outlineLevel="3" x14ac:dyDescent="0.2">
      <c r="A5477">
        <v>1990</v>
      </c>
      <c r="B5477">
        <v>35</v>
      </c>
      <c r="C5477" t="s">
        <v>5367</v>
      </c>
      <c r="D5477">
        <v>19</v>
      </c>
      <c r="E5477" t="s">
        <v>7063</v>
      </c>
      <c r="F5477" t="s">
        <v>7096</v>
      </c>
      <c r="G5477" t="s">
        <v>156</v>
      </c>
      <c r="H5477">
        <v>91</v>
      </c>
      <c r="I5477">
        <v>29</v>
      </c>
      <c r="J5477">
        <v>7</v>
      </c>
      <c r="K5477">
        <v>3504</v>
      </c>
      <c r="L5477">
        <v>21</v>
      </c>
      <c r="M5477">
        <v>38.301244583979802</v>
      </c>
    </row>
    <row r="5478" spans="1:13" hidden="1" outlineLevel="3" x14ac:dyDescent="0.2">
      <c r="A5478">
        <v>1990</v>
      </c>
      <c r="B5478">
        <v>73</v>
      </c>
      <c r="C5478" t="s">
        <v>7149</v>
      </c>
      <c r="D5478">
        <v>14</v>
      </c>
      <c r="E5478" t="s">
        <v>7063</v>
      </c>
      <c r="F5478" t="s">
        <v>7150</v>
      </c>
      <c r="G5478" t="s">
        <v>156</v>
      </c>
      <c r="H5478">
        <v>92</v>
      </c>
      <c r="I5478">
        <v>14</v>
      </c>
      <c r="J5478">
        <v>33</v>
      </c>
      <c r="K5478">
        <v>3504</v>
      </c>
      <c r="L5478">
        <v>21</v>
      </c>
      <c r="M5478">
        <v>37.986828197414397</v>
      </c>
    </row>
    <row r="5479" spans="1:13" hidden="1" outlineLevel="3" x14ac:dyDescent="0.2">
      <c r="A5479">
        <v>1990</v>
      </c>
      <c r="B5479">
        <v>121</v>
      </c>
      <c r="C5479" t="s">
        <v>6189</v>
      </c>
      <c r="D5479">
        <v>15</v>
      </c>
      <c r="E5479" t="s">
        <v>7063</v>
      </c>
      <c r="F5479" t="s">
        <v>7214</v>
      </c>
      <c r="G5479" t="s">
        <v>156</v>
      </c>
      <c r="H5479">
        <v>92</v>
      </c>
      <c r="I5479">
        <v>50</v>
      </c>
      <c r="J5479">
        <v>18</v>
      </c>
      <c r="K5479">
        <v>3504</v>
      </c>
      <c r="L5479">
        <v>21</v>
      </c>
      <c r="M5479">
        <v>37.743029998384202</v>
      </c>
    </row>
    <row r="5480" spans="1:13" hidden="1" outlineLevel="3" x14ac:dyDescent="0.2">
      <c r="A5480">
        <v>1990</v>
      </c>
      <c r="B5480">
        <v>133</v>
      </c>
      <c r="C5480" t="s">
        <v>5970</v>
      </c>
      <c r="D5480">
        <v>12</v>
      </c>
      <c r="E5480" t="s">
        <v>7063</v>
      </c>
      <c r="F5480" t="s">
        <v>7231</v>
      </c>
      <c r="G5480" t="s">
        <v>156</v>
      </c>
      <c r="H5480">
        <v>93</v>
      </c>
      <c r="I5480">
        <v>1</v>
      </c>
      <c r="J5480">
        <v>1</v>
      </c>
      <c r="K5480">
        <v>3504</v>
      </c>
      <c r="L5480">
        <v>21</v>
      </c>
      <c r="M5480">
        <v>37.6705558425734</v>
      </c>
    </row>
    <row r="5481" spans="1:13" outlineLevel="2" collapsed="1" x14ac:dyDescent="0.2">
      <c r="E5481" s="10" t="s">
        <v>13327</v>
      </c>
      <c r="M5481">
        <f>SUBTOTAL(1,M5476:M5480)</f>
        <v>38.042629701261596</v>
      </c>
    </row>
    <row r="5482" spans="1:13" hidden="1" outlineLevel="3" x14ac:dyDescent="0.2">
      <c r="A5482">
        <v>1990</v>
      </c>
      <c r="B5482">
        <v>7</v>
      </c>
      <c r="C5482" t="s">
        <v>6736</v>
      </c>
      <c r="D5482">
        <v>71</v>
      </c>
      <c r="E5482" t="s">
        <v>6737</v>
      </c>
      <c r="F5482" t="s">
        <v>7055</v>
      </c>
      <c r="G5482" t="s">
        <v>156</v>
      </c>
      <c r="H5482">
        <v>90</v>
      </c>
      <c r="I5482">
        <v>52</v>
      </c>
      <c r="J5482">
        <v>59</v>
      </c>
      <c r="K5482">
        <v>3504</v>
      </c>
      <c r="L5482">
        <v>21</v>
      </c>
      <c r="M5482">
        <v>38.555041735563698</v>
      </c>
    </row>
    <row r="5483" spans="1:13" hidden="1" outlineLevel="3" x14ac:dyDescent="0.2">
      <c r="A5483">
        <v>1990</v>
      </c>
      <c r="B5483">
        <v>57</v>
      </c>
      <c r="C5483" t="s">
        <v>6744</v>
      </c>
      <c r="D5483">
        <v>76</v>
      </c>
      <c r="E5483" t="s">
        <v>6737</v>
      </c>
      <c r="F5483" t="s">
        <v>7126</v>
      </c>
      <c r="G5483" t="s">
        <v>156</v>
      </c>
      <c r="H5483">
        <v>91</v>
      </c>
      <c r="I5483">
        <v>59</v>
      </c>
      <c r="J5483">
        <v>11</v>
      </c>
      <c r="K5483">
        <v>3504</v>
      </c>
      <c r="L5483">
        <v>21</v>
      </c>
      <c r="M5483">
        <v>38.092592201140803</v>
      </c>
    </row>
    <row r="5484" spans="1:13" hidden="1" outlineLevel="3" x14ac:dyDescent="0.2">
      <c r="A5484">
        <v>1990</v>
      </c>
      <c r="B5484">
        <v>74</v>
      </c>
      <c r="C5484" t="s">
        <v>7151</v>
      </c>
      <c r="D5484">
        <v>79</v>
      </c>
      <c r="E5484" t="s">
        <v>6737</v>
      </c>
      <c r="F5484" t="s">
        <v>7152</v>
      </c>
      <c r="G5484" t="s">
        <v>156</v>
      </c>
      <c r="H5484">
        <v>92</v>
      </c>
      <c r="I5484">
        <v>14</v>
      </c>
      <c r="J5484">
        <v>39</v>
      </c>
      <c r="K5484">
        <v>3504</v>
      </c>
      <c r="L5484">
        <v>21</v>
      </c>
      <c r="M5484">
        <v>37.986141851788197</v>
      </c>
    </row>
    <row r="5485" spans="1:13" hidden="1" outlineLevel="3" x14ac:dyDescent="0.2">
      <c r="A5485">
        <v>1990</v>
      </c>
      <c r="B5485">
        <v>76</v>
      </c>
      <c r="C5485" t="s">
        <v>7155</v>
      </c>
      <c r="D5485">
        <v>74</v>
      </c>
      <c r="E5485" t="s">
        <v>6737</v>
      </c>
      <c r="F5485" t="s">
        <v>7156</v>
      </c>
      <c r="G5485" t="s">
        <v>156</v>
      </c>
      <c r="H5485">
        <v>92</v>
      </c>
      <c r="I5485">
        <v>16</v>
      </c>
      <c r="J5485">
        <v>36</v>
      </c>
      <c r="K5485">
        <v>3504</v>
      </c>
      <c r="L5485">
        <v>21</v>
      </c>
      <c r="M5485">
        <v>37.972763067586598</v>
      </c>
    </row>
    <row r="5486" spans="1:13" hidden="1" outlineLevel="3" x14ac:dyDescent="0.2">
      <c r="A5486">
        <v>1990</v>
      </c>
      <c r="B5486">
        <v>88</v>
      </c>
      <c r="C5486" t="s">
        <v>7169</v>
      </c>
      <c r="D5486">
        <v>75</v>
      </c>
      <c r="E5486" t="s">
        <v>6737</v>
      </c>
      <c r="F5486" t="s">
        <v>7170</v>
      </c>
      <c r="G5486" t="s">
        <v>156</v>
      </c>
      <c r="H5486">
        <v>92</v>
      </c>
      <c r="I5486">
        <v>25</v>
      </c>
      <c r="J5486">
        <v>58</v>
      </c>
      <c r="K5486">
        <v>3504</v>
      </c>
      <c r="L5486">
        <v>21</v>
      </c>
      <c r="M5486">
        <v>37.908630295890703</v>
      </c>
    </row>
    <row r="5487" spans="1:13" hidden="1" outlineLevel="3" x14ac:dyDescent="0.2">
      <c r="A5487">
        <v>1990</v>
      </c>
      <c r="B5487">
        <v>105</v>
      </c>
      <c r="C5487" t="s">
        <v>7194</v>
      </c>
      <c r="D5487">
        <v>78</v>
      </c>
      <c r="E5487" t="s">
        <v>6737</v>
      </c>
      <c r="F5487" t="s">
        <v>7195</v>
      </c>
      <c r="G5487" t="s">
        <v>156</v>
      </c>
      <c r="H5487">
        <v>92</v>
      </c>
      <c r="I5487">
        <v>37</v>
      </c>
      <c r="J5487">
        <v>33</v>
      </c>
      <c r="K5487">
        <v>3504</v>
      </c>
      <c r="L5487">
        <v>21</v>
      </c>
      <c r="M5487">
        <v>37.829619166719098</v>
      </c>
    </row>
    <row r="5488" spans="1:13" hidden="1" outlineLevel="3" x14ac:dyDescent="0.2">
      <c r="A5488">
        <v>1990</v>
      </c>
      <c r="B5488">
        <v>118</v>
      </c>
      <c r="C5488" t="s">
        <v>7210</v>
      </c>
      <c r="D5488">
        <v>72</v>
      </c>
      <c r="E5488" t="s">
        <v>6737</v>
      </c>
      <c r="F5488" t="s">
        <v>7211</v>
      </c>
      <c r="G5488" t="s">
        <v>156</v>
      </c>
      <c r="H5488">
        <v>92</v>
      </c>
      <c r="I5488">
        <v>48</v>
      </c>
      <c r="J5488">
        <v>11</v>
      </c>
      <c r="K5488">
        <v>3504</v>
      </c>
      <c r="L5488">
        <v>21</v>
      </c>
      <c r="M5488">
        <v>37.757377480985703</v>
      </c>
    </row>
    <row r="5489" spans="1:13" hidden="1" outlineLevel="3" x14ac:dyDescent="0.2">
      <c r="A5489">
        <v>1990</v>
      </c>
      <c r="B5489">
        <v>131</v>
      </c>
      <c r="C5489" t="s">
        <v>7228</v>
      </c>
      <c r="D5489">
        <v>77</v>
      </c>
      <c r="E5489" t="s">
        <v>6737</v>
      </c>
      <c r="F5489" t="s">
        <v>7229</v>
      </c>
      <c r="G5489" t="s">
        <v>156</v>
      </c>
      <c r="H5489">
        <v>92</v>
      </c>
      <c r="I5489">
        <v>58</v>
      </c>
      <c r="J5489">
        <v>5</v>
      </c>
      <c r="K5489">
        <v>3504</v>
      </c>
      <c r="L5489">
        <v>21</v>
      </c>
      <c r="M5489">
        <v>37.690365567623203</v>
      </c>
    </row>
    <row r="5490" spans="1:13" hidden="1" outlineLevel="3" x14ac:dyDescent="0.2">
      <c r="A5490">
        <v>1990</v>
      </c>
      <c r="B5490">
        <v>147</v>
      </c>
      <c r="C5490" t="s">
        <v>7030</v>
      </c>
      <c r="D5490">
        <v>73</v>
      </c>
      <c r="E5490" t="s">
        <v>6737</v>
      </c>
      <c r="F5490" t="s">
        <v>7252</v>
      </c>
      <c r="G5490" t="s">
        <v>156</v>
      </c>
      <c r="H5490">
        <v>93</v>
      </c>
      <c r="I5490">
        <v>18</v>
      </c>
      <c r="J5490">
        <v>31</v>
      </c>
      <c r="K5490">
        <v>3504</v>
      </c>
      <c r="L5490">
        <v>21</v>
      </c>
      <c r="M5490">
        <v>37.552804165388999</v>
      </c>
    </row>
    <row r="5491" spans="1:13" outlineLevel="2" collapsed="1" x14ac:dyDescent="0.2">
      <c r="E5491" s="10" t="s">
        <v>13303</v>
      </c>
      <c r="M5491">
        <f>SUBTOTAL(1,M5482:M5490)</f>
        <v>37.927259503631888</v>
      </c>
    </row>
    <row r="5492" spans="1:13" hidden="1" outlineLevel="3" x14ac:dyDescent="0.2">
      <c r="A5492">
        <v>1990</v>
      </c>
      <c r="B5492">
        <v>15</v>
      </c>
      <c r="C5492" t="s">
        <v>7065</v>
      </c>
      <c r="D5492">
        <v>112</v>
      </c>
      <c r="E5492" t="s">
        <v>6883</v>
      </c>
      <c r="F5492" t="s">
        <v>7066</v>
      </c>
      <c r="G5492" t="s">
        <v>156</v>
      </c>
      <c r="H5492">
        <v>91</v>
      </c>
      <c r="I5492">
        <v>0</v>
      </c>
      <c r="J5492">
        <v>17</v>
      </c>
      <c r="K5492">
        <v>3504</v>
      </c>
      <c r="L5492">
        <v>21</v>
      </c>
      <c r="M5492">
        <v>38.503496460806304</v>
      </c>
    </row>
    <row r="5493" spans="1:13" hidden="1" outlineLevel="3" x14ac:dyDescent="0.2">
      <c r="A5493">
        <v>1990</v>
      </c>
      <c r="B5493">
        <v>61</v>
      </c>
      <c r="C5493" t="s">
        <v>7014</v>
      </c>
      <c r="D5493">
        <v>113</v>
      </c>
      <c r="E5493" t="s">
        <v>6883</v>
      </c>
      <c r="F5493" t="s">
        <v>7131</v>
      </c>
      <c r="G5493" t="s">
        <v>156</v>
      </c>
      <c r="H5493">
        <v>92</v>
      </c>
      <c r="I5493">
        <v>4</v>
      </c>
      <c r="J5493">
        <v>26</v>
      </c>
      <c r="K5493">
        <v>3504</v>
      </c>
      <c r="L5493">
        <v>21</v>
      </c>
      <c r="M5493">
        <v>38.056391907465603</v>
      </c>
    </row>
    <row r="5494" spans="1:13" hidden="1" outlineLevel="3" x14ac:dyDescent="0.2">
      <c r="A5494">
        <v>1990</v>
      </c>
      <c r="B5494">
        <v>113</v>
      </c>
      <c r="C5494" t="s">
        <v>5914</v>
      </c>
      <c r="D5494">
        <v>117</v>
      </c>
      <c r="E5494" t="s">
        <v>6883</v>
      </c>
      <c r="F5494" t="s">
        <v>7205</v>
      </c>
      <c r="G5494" t="s">
        <v>156</v>
      </c>
      <c r="H5494">
        <v>92</v>
      </c>
      <c r="I5494">
        <v>42</v>
      </c>
      <c r="J5494">
        <v>35</v>
      </c>
      <c r="K5494">
        <v>3504</v>
      </c>
      <c r="L5494">
        <v>21</v>
      </c>
      <c r="M5494">
        <v>37.795388833126097</v>
      </c>
    </row>
    <row r="5495" spans="1:13" hidden="1" outlineLevel="3" x14ac:dyDescent="0.2">
      <c r="A5495">
        <v>1990</v>
      </c>
      <c r="B5495">
        <v>139</v>
      </c>
      <c r="C5495" t="s">
        <v>6378</v>
      </c>
      <c r="D5495">
        <v>115</v>
      </c>
      <c r="E5495" t="s">
        <v>6883</v>
      </c>
      <c r="F5495" t="s">
        <v>7241</v>
      </c>
      <c r="G5495" t="s">
        <v>156</v>
      </c>
      <c r="H5495">
        <v>93</v>
      </c>
      <c r="I5495">
        <v>6</v>
      </c>
      <c r="J5495">
        <v>56</v>
      </c>
      <c r="K5495">
        <v>3504</v>
      </c>
      <c r="L5495">
        <v>21</v>
      </c>
      <c r="M5495">
        <v>37.630662020905902</v>
      </c>
    </row>
    <row r="5496" spans="1:13" outlineLevel="2" collapsed="1" x14ac:dyDescent="0.2">
      <c r="E5496" s="10" t="s">
        <v>13314</v>
      </c>
      <c r="M5496">
        <f>SUBTOTAL(1,M5492:M5495)</f>
        <v>37.996484805575975</v>
      </c>
    </row>
    <row r="5497" spans="1:13" hidden="1" outlineLevel="3" x14ac:dyDescent="0.2">
      <c r="A5497">
        <v>1990</v>
      </c>
      <c r="B5497">
        <v>44</v>
      </c>
      <c r="C5497" t="s">
        <v>5817</v>
      </c>
      <c r="D5497">
        <v>141</v>
      </c>
      <c r="E5497" t="s">
        <v>7108</v>
      </c>
      <c r="F5497" t="s">
        <v>7109</v>
      </c>
      <c r="G5497" t="s">
        <v>156</v>
      </c>
      <c r="H5497">
        <v>91</v>
      </c>
      <c r="I5497">
        <v>43</v>
      </c>
      <c r="J5497">
        <v>27</v>
      </c>
      <c r="K5497">
        <v>3504</v>
      </c>
      <c r="L5497">
        <v>21</v>
      </c>
      <c r="M5497">
        <v>38.201491791512503</v>
      </c>
    </row>
    <row r="5498" spans="1:13" hidden="1" outlineLevel="3" x14ac:dyDescent="0.2">
      <c r="A5498">
        <v>1990</v>
      </c>
      <c r="B5498">
        <v>60</v>
      </c>
      <c r="C5498" t="s">
        <v>7129</v>
      </c>
      <c r="D5498">
        <v>145</v>
      </c>
      <c r="E5498" t="s">
        <v>7108</v>
      </c>
      <c r="F5498" t="s">
        <v>7130</v>
      </c>
      <c r="G5498" t="s">
        <v>156</v>
      </c>
      <c r="H5498">
        <v>92</v>
      </c>
      <c r="I5498">
        <v>4</v>
      </c>
      <c r="J5498">
        <v>14</v>
      </c>
      <c r="K5498">
        <v>3504</v>
      </c>
      <c r="L5498">
        <v>21</v>
      </c>
      <c r="M5498">
        <v>38.057769705600101</v>
      </c>
    </row>
    <row r="5499" spans="1:13" hidden="1" outlineLevel="3" x14ac:dyDescent="0.2">
      <c r="A5499">
        <v>1990</v>
      </c>
      <c r="B5499">
        <v>82</v>
      </c>
      <c r="C5499" t="s">
        <v>5911</v>
      </c>
      <c r="D5499">
        <v>142</v>
      </c>
      <c r="E5499" t="s">
        <v>7108</v>
      </c>
      <c r="F5499" t="s">
        <v>7162</v>
      </c>
      <c r="G5499" t="s">
        <v>156</v>
      </c>
      <c r="H5499">
        <v>92</v>
      </c>
      <c r="I5499">
        <v>19</v>
      </c>
      <c r="J5499">
        <v>9</v>
      </c>
      <c r="K5499">
        <v>3504</v>
      </c>
      <c r="L5499">
        <v>21</v>
      </c>
      <c r="M5499">
        <v>37.955281947591203</v>
      </c>
    </row>
    <row r="5500" spans="1:13" hidden="1" outlineLevel="3" x14ac:dyDescent="0.2">
      <c r="A5500">
        <v>1990</v>
      </c>
      <c r="B5500">
        <v>85</v>
      </c>
      <c r="C5500" t="s">
        <v>6783</v>
      </c>
      <c r="D5500">
        <v>146</v>
      </c>
      <c r="E5500" t="s">
        <v>7108</v>
      </c>
      <c r="F5500" t="s">
        <v>7165</v>
      </c>
      <c r="G5500" t="s">
        <v>156</v>
      </c>
      <c r="H5500">
        <v>92</v>
      </c>
      <c r="I5500">
        <v>23</v>
      </c>
      <c r="J5500">
        <v>31</v>
      </c>
      <c r="K5500">
        <v>3504</v>
      </c>
      <c r="L5500">
        <v>21</v>
      </c>
      <c r="M5500">
        <v>37.9253843077949</v>
      </c>
    </row>
    <row r="5501" spans="1:13" hidden="1" outlineLevel="3" x14ac:dyDescent="0.2">
      <c r="A5501">
        <v>1990</v>
      </c>
      <c r="B5501">
        <v>103</v>
      </c>
      <c r="C5501" t="s">
        <v>7191</v>
      </c>
      <c r="D5501">
        <v>149</v>
      </c>
      <c r="E5501" t="s">
        <v>7108</v>
      </c>
      <c r="F5501" t="s">
        <v>7192</v>
      </c>
      <c r="G5501" t="s">
        <v>156</v>
      </c>
      <c r="H5501">
        <v>92</v>
      </c>
      <c r="I5501">
        <v>37</v>
      </c>
      <c r="J5501">
        <v>18</v>
      </c>
      <c r="K5501">
        <v>3504</v>
      </c>
      <c r="L5501">
        <v>21</v>
      </c>
      <c r="M5501">
        <v>37.831320965216896</v>
      </c>
    </row>
    <row r="5502" spans="1:13" hidden="1" outlineLevel="3" x14ac:dyDescent="0.2">
      <c r="A5502">
        <v>1990</v>
      </c>
      <c r="B5502">
        <v>106</v>
      </c>
      <c r="C5502" t="s">
        <v>5868</v>
      </c>
      <c r="D5502">
        <v>144</v>
      </c>
      <c r="E5502" t="s">
        <v>7108</v>
      </c>
      <c r="F5502" t="s">
        <v>7196</v>
      </c>
      <c r="G5502" t="s">
        <v>156</v>
      </c>
      <c r="H5502">
        <v>92</v>
      </c>
      <c r="I5502">
        <v>37</v>
      </c>
      <c r="J5502">
        <v>49</v>
      </c>
      <c r="K5502">
        <v>3504</v>
      </c>
      <c r="L5502">
        <v>21</v>
      </c>
      <c r="M5502">
        <v>37.827804083737902</v>
      </c>
    </row>
    <row r="5503" spans="1:13" hidden="1" outlineLevel="3" x14ac:dyDescent="0.2">
      <c r="A5503">
        <v>1990</v>
      </c>
      <c r="B5503">
        <v>120</v>
      </c>
      <c r="C5503" t="s">
        <v>7001</v>
      </c>
      <c r="D5503">
        <v>148</v>
      </c>
      <c r="E5503" t="s">
        <v>7108</v>
      </c>
      <c r="F5503" t="s">
        <v>7213</v>
      </c>
      <c r="G5503" t="s">
        <v>156</v>
      </c>
      <c r="H5503">
        <v>92</v>
      </c>
      <c r="I5503">
        <v>49</v>
      </c>
      <c r="J5503">
        <v>3</v>
      </c>
      <c r="K5503">
        <v>3504</v>
      </c>
      <c r="L5503">
        <v>21</v>
      </c>
      <c r="M5503">
        <v>37.751501602607199</v>
      </c>
    </row>
    <row r="5504" spans="1:13" outlineLevel="2" collapsed="1" x14ac:dyDescent="0.2">
      <c r="E5504" s="10" t="s">
        <v>13328</v>
      </c>
      <c r="M5504">
        <f>SUBTOTAL(1,M5497:M5503)</f>
        <v>37.935793486294379</v>
      </c>
    </row>
    <row r="5505" spans="1:13" hidden="1" outlineLevel="3" x14ac:dyDescent="0.2">
      <c r="A5505">
        <v>1990</v>
      </c>
      <c r="B5505">
        <v>13</v>
      </c>
      <c r="C5505" t="s">
        <v>6108</v>
      </c>
      <c r="D5505">
        <v>201</v>
      </c>
      <c r="E5505" t="s">
        <v>5352</v>
      </c>
      <c r="F5505" t="s">
        <v>7062</v>
      </c>
      <c r="G5505" t="s">
        <v>156</v>
      </c>
      <c r="H5505">
        <v>90</v>
      </c>
      <c r="I5505">
        <v>57</v>
      </c>
      <c r="J5505">
        <v>55</v>
      </c>
      <c r="K5505">
        <v>3504</v>
      </c>
      <c r="L5505">
        <v>21</v>
      </c>
      <c r="M5505">
        <v>38.520192381097701</v>
      </c>
    </row>
    <row r="5506" spans="1:13" hidden="1" outlineLevel="3" x14ac:dyDescent="0.2">
      <c r="A5506">
        <v>1990</v>
      </c>
      <c r="B5506">
        <v>32</v>
      </c>
      <c r="C5506" t="s">
        <v>7091</v>
      </c>
      <c r="D5506">
        <v>207</v>
      </c>
      <c r="E5506" t="s">
        <v>5352</v>
      </c>
      <c r="F5506" t="s">
        <v>7092</v>
      </c>
      <c r="G5506" t="s">
        <v>156</v>
      </c>
      <c r="H5506">
        <v>91</v>
      </c>
      <c r="I5506">
        <v>23</v>
      </c>
      <c r="J5506">
        <v>16</v>
      </c>
      <c r="K5506">
        <v>3504</v>
      </c>
      <c r="L5506">
        <v>21</v>
      </c>
      <c r="M5506">
        <v>38.3421075028267</v>
      </c>
    </row>
    <row r="5507" spans="1:13" hidden="1" outlineLevel="3" x14ac:dyDescent="0.2">
      <c r="A5507">
        <v>1990</v>
      </c>
      <c r="B5507">
        <v>86</v>
      </c>
      <c r="C5507" t="s">
        <v>6257</v>
      </c>
      <c r="D5507">
        <v>206</v>
      </c>
      <c r="E5507" t="s">
        <v>5352</v>
      </c>
      <c r="F5507" t="s">
        <v>7166</v>
      </c>
      <c r="G5507" t="s">
        <v>156</v>
      </c>
      <c r="H5507">
        <v>92</v>
      </c>
      <c r="I5507">
        <v>24</v>
      </c>
      <c r="J5507">
        <v>10</v>
      </c>
      <c r="K5507">
        <v>3504</v>
      </c>
      <c r="L5507">
        <v>21</v>
      </c>
      <c r="M5507">
        <v>37.920937922741601</v>
      </c>
    </row>
    <row r="5508" spans="1:13" hidden="1" outlineLevel="3" x14ac:dyDescent="0.2">
      <c r="A5508">
        <v>1990</v>
      </c>
      <c r="B5508">
        <v>135</v>
      </c>
      <c r="C5508" t="s">
        <v>7234</v>
      </c>
      <c r="D5508">
        <v>209</v>
      </c>
      <c r="E5508" t="s">
        <v>5352</v>
      </c>
      <c r="F5508" t="s">
        <v>7235</v>
      </c>
      <c r="G5508" t="s">
        <v>156</v>
      </c>
      <c r="H5508">
        <v>93</v>
      </c>
      <c r="I5508">
        <v>3</v>
      </c>
      <c r="J5508">
        <v>42</v>
      </c>
      <c r="K5508">
        <v>3504</v>
      </c>
      <c r="L5508">
        <v>21</v>
      </c>
      <c r="M5508">
        <v>37.652452674749703</v>
      </c>
    </row>
    <row r="5509" spans="1:13" hidden="1" outlineLevel="3" x14ac:dyDescent="0.2">
      <c r="A5509">
        <v>1990</v>
      </c>
      <c r="B5509">
        <v>138</v>
      </c>
      <c r="C5509" t="s">
        <v>7239</v>
      </c>
      <c r="D5509">
        <v>202</v>
      </c>
      <c r="E5509" t="s">
        <v>5352</v>
      </c>
      <c r="F5509" t="s">
        <v>7240</v>
      </c>
      <c r="G5509" t="s">
        <v>156</v>
      </c>
      <c r="H5509">
        <v>93</v>
      </c>
      <c r="I5509">
        <v>5</v>
      </c>
      <c r="J5509">
        <v>57</v>
      </c>
      <c r="K5509">
        <v>3504</v>
      </c>
      <c r="L5509">
        <v>21</v>
      </c>
      <c r="M5509">
        <v>37.637286406072299</v>
      </c>
    </row>
    <row r="5510" spans="1:13" hidden="1" outlineLevel="3" x14ac:dyDescent="0.2">
      <c r="A5510">
        <v>1990</v>
      </c>
      <c r="B5510">
        <v>152</v>
      </c>
      <c r="C5510" t="s">
        <v>7260</v>
      </c>
      <c r="D5510">
        <v>208</v>
      </c>
      <c r="E5510" t="s">
        <v>5352</v>
      </c>
      <c r="F5510" t="s">
        <v>7261</v>
      </c>
      <c r="G5510" t="s">
        <v>156</v>
      </c>
      <c r="H5510">
        <v>93</v>
      </c>
      <c r="I5510">
        <v>39</v>
      </c>
      <c r="J5510">
        <v>31</v>
      </c>
      <c r="K5510">
        <v>3504</v>
      </c>
      <c r="L5510">
        <v>21</v>
      </c>
      <c r="M5510">
        <v>37.412470230239201</v>
      </c>
    </row>
    <row r="5511" spans="1:13" hidden="1" outlineLevel="3" x14ac:dyDescent="0.2">
      <c r="A5511">
        <v>1990</v>
      </c>
      <c r="B5511">
        <v>155</v>
      </c>
      <c r="C5511" t="s">
        <v>7265</v>
      </c>
      <c r="D5511">
        <v>203</v>
      </c>
      <c r="E5511" t="s">
        <v>5352</v>
      </c>
      <c r="F5511" t="s">
        <v>7266</v>
      </c>
      <c r="G5511" t="s">
        <v>156</v>
      </c>
      <c r="H5511">
        <v>93</v>
      </c>
      <c r="I5511">
        <v>56</v>
      </c>
      <c r="J5511">
        <v>47</v>
      </c>
      <c r="K5511">
        <v>3504</v>
      </c>
      <c r="L5511">
        <v>21</v>
      </c>
      <c r="M5511">
        <v>37.297867873816898</v>
      </c>
    </row>
    <row r="5512" spans="1:13" outlineLevel="2" collapsed="1" x14ac:dyDescent="0.2">
      <c r="E5512" s="10" t="s">
        <v>13212</v>
      </c>
      <c r="M5512">
        <f>SUBTOTAL(1,M5505:M5511)</f>
        <v>37.826187855934869</v>
      </c>
    </row>
    <row r="5513" spans="1:13" hidden="1" outlineLevel="3" x14ac:dyDescent="0.2">
      <c r="A5513">
        <v>1990</v>
      </c>
      <c r="B5513">
        <v>9</v>
      </c>
      <c r="C5513" t="s">
        <v>5203</v>
      </c>
      <c r="D5513">
        <v>151</v>
      </c>
      <c r="E5513" t="s">
        <v>7057</v>
      </c>
      <c r="F5513" t="s">
        <v>7058</v>
      </c>
      <c r="G5513" t="s">
        <v>156</v>
      </c>
      <c r="H5513">
        <v>90</v>
      </c>
      <c r="I5513">
        <v>55</v>
      </c>
      <c r="J5513">
        <v>24</v>
      </c>
      <c r="K5513">
        <v>3504</v>
      </c>
      <c r="L5513">
        <v>21</v>
      </c>
      <c r="M5513">
        <v>38.537962385892797</v>
      </c>
    </row>
    <row r="5514" spans="1:13" hidden="1" outlineLevel="3" x14ac:dyDescent="0.2">
      <c r="A5514">
        <v>1990</v>
      </c>
      <c r="B5514">
        <v>17</v>
      </c>
      <c r="C5514" t="s">
        <v>7069</v>
      </c>
      <c r="D5514">
        <v>152</v>
      </c>
      <c r="E5514" t="s">
        <v>7057</v>
      </c>
      <c r="F5514" t="s">
        <v>7070</v>
      </c>
      <c r="G5514" t="s">
        <v>156</v>
      </c>
      <c r="H5514">
        <v>91</v>
      </c>
      <c r="I5514">
        <v>3</v>
      </c>
      <c r="J5514">
        <v>44</v>
      </c>
      <c r="K5514">
        <v>3504</v>
      </c>
      <c r="L5514">
        <v>21</v>
      </c>
      <c r="M5514">
        <v>38.4791839523646</v>
      </c>
    </row>
    <row r="5515" spans="1:13" hidden="1" outlineLevel="3" x14ac:dyDescent="0.2">
      <c r="A5515">
        <v>1990</v>
      </c>
      <c r="B5515">
        <v>68</v>
      </c>
      <c r="C5515" t="s">
        <v>6410</v>
      </c>
      <c r="D5515">
        <v>154</v>
      </c>
      <c r="E5515" t="s">
        <v>7057</v>
      </c>
      <c r="F5515" t="s">
        <v>7141</v>
      </c>
      <c r="G5515" t="s">
        <v>156</v>
      </c>
      <c r="H5515">
        <v>92</v>
      </c>
      <c r="I5515">
        <v>8</v>
      </c>
      <c r="J5515">
        <v>24</v>
      </c>
      <c r="K5515">
        <v>3504</v>
      </c>
      <c r="L5515">
        <v>21</v>
      </c>
      <c r="M5515">
        <v>38.029086173214601</v>
      </c>
    </row>
    <row r="5516" spans="1:13" hidden="1" outlineLevel="3" x14ac:dyDescent="0.2">
      <c r="A5516">
        <v>1990</v>
      </c>
      <c r="B5516">
        <v>81</v>
      </c>
      <c r="C5516" t="s">
        <v>7003</v>
      </c>
      <c r="D5516">
        <v>155</v>
      </c>
      <c r="E5516" t="s">
        <v>7057</v>
      </c>
      <c r="F5516" t="s">
        <v>7161</v>
      </c>
      <c r="G5516" t="s">
        <v>156</v>
      </c>
      <c r="H5516">
        <v>92</v>
      </c>
      <c r="I5516">
        <v>18</v>
      </c>
      <c r="J5516">
        <v>30</v>
      </c>
      <c r="K5516">
        <v>3504</v>
      </c>
      <c r="L5516">
        <v>21</v>
      </c>
      <c r="M5516">
        <v>37.959736390719499</v>
      </c>
    </row>
    <row r="5517" spans="1:13" hidden="1" outlineLevel="3" x14ac:dyDescent="0.2">
      <c r="A5517">
        <v>1990</v>
      </c>
      <c r="B5517">
        <v>93</v>
      </c>
      <c r="C5517" t="s">
        <v>7177</v>
      </c>
      <c r="D5517">
        <v>157</v>
      </c>
      <c r="E5517" t="s">
        <v>7057</v>
      </c>
      <c r="F5517" t="s">
        <v>7178</v>
      </c>
      <c r="G5517" t="s">
        <v>156</v>
      </c>
      <c r="H5517">
        <v>92</v>
      </c>
      <c r="I5517">
        <v>28</v>
      </c>
      <c r="J5517">
        <v>42</v>
      </c>
      <c r="K5517">
        <v>3504</v>
      </c>
      <c r="L5517">
        <v>21</v>
      </c>
      <c r="M5517">
        <v>37.8899562059581</v>
      </c>
    </row>
    <row r="5518" spans="1:13" hidden="1" outlineLevel="3" x14ac:dyDescent="0.2">
      <c r="A5518">
        <v>1990</v>
      </c>
      <c r="B5518">
        <v>97</v>
      </c>
      <c r="C5518" t="s">
        <v>6220</v>
      </c>
      <c r="D5518">
        <v>158</v>
      </c>
      <c r="E5518" t="s">
        <v>7057</v>
      </c>
      <c r="F5518" t="s">
        <v>7184</v>
      </c>
      <c r="G5518" t="s">
        <v>156</v>
      </c>
      <c r="H5518">
        <v>92</v>
      </c>
      <c r="I5518">
        <v>31</v>
      </c>
      <c r="J5518">
        <v>8</v>
      </c>
      <c r="K5518">
        <v>3504</v>
      </c>
      <c r="L5518">
        <v>21</v>
      </c>
      <c r="M5518">
        <v>37.8733471843587</v>
      </c>
    </row>
    <row r="5519" spans="1:13" hidden="1" outlineLevel="3" x14ac:dyDescent="0.2">
      <c r="A5519">
        <v>1990</v>
      </c>
      <c r="B5519">
        <v>129</v>
      </c>
      <c r="C5519" t="s">
        <v>6645</v>
      </c>
      <c r="D5519">
        <v>159</v>
      </c>
      <c r="E5519" t="s">
        <v>7057</v>
      </c>
      <c r="F5519" t="s">
        <v>7226</v>
      </c>
      <c r="G5519" t="s">
        <v>156</v>
      </c>
      <c r="H5519">
        <v>92</v>
      </c>
      <c r="I5519">
        <v>56</v>
      </c>
      <c r="J5519">
        <v>26</v>
      </c>
      <c r="K5519">
        <v>3504</v>
      </c>
      <c r="L5519">
        <v>21</v>
      </c>
      <c r="M5519">
        <v>37.701517696496502</v>
      </c>
    </row>
    <row r="5520" spans="1:13" hidden="1" outlineLevel="3" x14ac:dyDescent="0.2">
      <c r="A5520">
        <v>1990</v>
      </c>
      <c r="B5520">
        <v>137</v>
      </c>
      <c r="C5520" t="s">
        <v>7237</v>
      </c>
      <c r="D5520">
        <v>153</v>
      </c>
      <c r="E5520" t="s">
        <v>7057</v>
      </c>
      <c r="F5520" t="s">
        <v>7238</v>
      </c>
      <c r="G5520" t="s">
        <v>156</v>
      </c>
      <c r="H5520">
        <v>93</v>
      </c>
      <c r="I5520">
        <v>4</v>
      </c>
      <c r="J5520">
        <v>46</v>
      </c>
      <c r="K5520">
        <v>3504</v>
      </c>
      <c r="L5520">
        <v>21</v>
      </c>
      <c r="M5520">
        <v>37.645261216523501</v>
      </c>
    </row>
    <row r="5521" spans="1:13" hidden="1" outlineLevel="3" x14ac:dyDescent="0.2">
      <c r="A5521">
        <v>1990</v>
      </c>
      <c r="B5521">
        <v>150</v>
      </c>
      <c r="C5521" t="s">
        <v>7256</v>
      </c>
      <c r="D5521">
        <v>156</v>
      </c>
      <c r="E5521" t="s">
        <v>7057</v>
      </c>
      <c r="F5521" t="s">
        <v>7257</v>
      </c>
      <c r="G5521" t="s">
        <v>156</v>
      </c>
      <c r="H5521">
        <v>93</v>
      </c>
      <c r="I5521">
        <v>31</v>
      </c>
      <c r="J5521">
        <v>13</v>
      </c>
      <c r="K5521">
        <v>3504</v>
      </c>
      <c r="L5521">
        <v>21</v>
      </c>
      <c r="M5521">
        <v>37.467810011494798</v>
      </c>
    </row>
    <row r="5522" spans="1:13" outlineLevel="2" collapsed="1" x14ac:dyDescent="0.2">
      <c r="E5522" s="10" t="s">
        <v>13329</v>
      </c>
      <c r="M5522">
        <f>SUBTOTAL(1,M5513:M5521)</f>
        <v>37.953762357447012</v>
      </c>
    </row>
    <row r="5523" spans="1:13" hidden="1" outlineLevel="3" x14ac:dyDescent="0.2">
      <c r="A5523">
        <v>1990</v>
      </c>
      <c r="B5523">
        <v>5</v>
      </c>
      <c r="C5523" t="s">
        <v>5493</v>
      </c>
      <c r="D5523">
        <v>41</v>
      </c>
      <c r="E5523" t="s">
        <v>7052</v>
      </c>
      <c r="F5523" t="s">
        <v>7053</v>
      </c>
      <c r="G5523" t="s">
        <v>156</v>
      </c>
      <c r="H5523">
        <v>90</v>
      </c>
      <c r="I5523">
        <v>48</v>
      </c>
      <c r="J5523">
        <v>25</v>
      </c>
      <c r="K5523">
        <v>3504</v>
      </c>
      <c r="L5523">
        <v>21</v>
      </c>
      <c r="M5523">
        <v>38.587357183279501</v>
      </c>
    </row>
    <row r="5524" spans="1:13" hidden="1" outlineLevel="3" x14ac:dyDescent="0.2">
      <c r="A5524">
        <v>1990</v>
      </c>
      <c r="B5524">
        <v>6</v>
      </c>
      <c r="C5524" t="s">
        <v>6110</v>
      </c>
      <c r="D5524">
        <v>42</v>
      </c>
      <c r="E5524" t="s">
        <v>7052</v>
      </c>
      <c r="F5524" t="s">
        <v>7054</v>
      </c>
      <c r="G5524" t="s">
        <v>156</v>
      </c>
      <c r="H5524">
        <v>90</v>
      </c>
      <c r="I5524">
        <v>52</v>
      </c>
      <c r="J5524">
        <v>34</v>
      </c>
      <c r="K5524">
        <v>3504</v>
      </c>
      <c r="L5524">
        <v>21</v>
      </c>
      <c r="M5524">
        <v>38.557987981195403</v>
      </c>
    </row>
    <row r="5525" spans="1:13" hidden="1" outlineLevel="3" x14ac:dyDescent="0.2">
      <c r="A5525">
        <v>1990</v>
      </c>
      <c r="B5525">
        <v>12</v>
      </c>
      <c r="C5525" t="s">
        <v>6173</v>
      </c>
      <c r="D5525">
        <v>48</v>
      </c>
      <c r="E5525" t="s">
        <v>7052</v>
      </c>
      <c r="F5525" t="s">
        <v>7061</v>
      </c>
      <c r="G5525" t="s">
        <v>156</v>
      </c>
      <c r="H5525">
        <v>90</v>
      </c>
      <c r="I5525">
        <v>56</v>
      </c>
      <c r="J5525">
        <v>59</v>
      </c>
      <c r="K5525">
        <v>3504</v>
      </c>
      <c r="L5525">
        <v>21</v>
      </c>
      <c r="M5525">
        <v>38.526780669417398</v>
      </c>
    </row>
    <row r="5526" spans="1:13" hidden="1" outlineLevel="3" x14ac:dyDescent="0.2">
      <c r="A5526">
        <v>1990</v>
      </c>
      <c r="B5526">
        <v>24</v>
      </c>
      <c r="C5526" t="s">
        <v>6242</v>
      </c>
      <c r="D5526">
        <v>44</v>
      </c>
      <c r="E5526" t="s">
        <v>7052</v>
      </c>
      <c r="F5526" t="s">
        <v>7080</v>
      </c>
      <c r="G5526" t="s">
        <v>156</v>
      </c>
      <c r="H5526">
        <v>91</v>
      </c>
      <c r="I5526">
        <v>14</v>
      </c>
      <c r="J5526">
        <v>38</v>
      </c>
      <c r="K5526">
        <v>3504</v>
      </c>
      <c r="L5526">
        <v>21</v>
      </c>
      <c r="M5526">
        <v>38.402571861737997</v>
      </c>
    </row>
    <row r="5527" spans="1:13" hidden="1" outlineLevel="3" x14ac:dyDescent="0.2">
      <c r="A5527">
        <v>1990</v>
      </c>
      <c r="B5527">
        <v>29</v>
      </c>
      <c r="C5527" t="s">
        <v>7087</v>
      </c>
      <c r="D5527">
        <v>46</v>
      </c>
      <c r="E5527" t="s">
        <v>7052</v>
      </c>
      <c r="F5527" t="s">
        <v>7088</v>
      </c>
      <c r="G5527" t="s">
        <v>156</v>
      </c>
      <c r="H5527">
        <v>91</v>
      </c>
      <c r="I5527">
        <v>21</v>
      </c>
      <c r="J5527">
        <v>59</v>
      </c>
      <c r="K5527">
        <v>3504</v>
      </c>
      <c r="L5527">
        <v>21</v>
      </c>
      <c r="M5527">
        <v>38.351083397432099</v>
      </c>
    </row>
    <row r="5528" spans="1:13" hidden="1" outlineLevel="3" x14ac:dyDescent="0.2">
      <c r="A5528">
        <v>1990</v>
      </c>
      <c r="B5528">
        <v>34</v>
      </c>
      <c r="C5528" t="s">
        <v>6971</v>
      </c>
      <c r="D5528">
        <v>45</v>
      </c>
      <c r="E5528" t="s">
        <v>7052</v>
      </c>
      <c r="F5528" t="s">
        <v>7095</v>
      </c>
      <c r="G5528" t="s">
        <v>156</v>
      </c>
      <c r="H5528">
        <v>91</v>
      </c>
      <c r="I5528">
        <v>27</v>
      </c>
      <c r="J5528">
        <v>42</v>
      </c>
      <c r="K5528">
        <v>3504</v>
      </c>
      <c r="L5528">
        <v>21</v>
      </c>
      <c r="M5528">
        <v>38.311132168303601</v>
      </c>
    </row>
    <row r="5529" spans="1:13" hidden="1" outlineLevel="3" x14ac:dyDescent="0.2">
      <c r="A5529">
        <v>1990</v>
      </c>
      <c r="B5529">
        <v>78</v>
      </c>
      <c r="C5529" t="s">
        <v>6983</v>
      </c>
      <c r="D5529">
        <v>47</v>
      </c>
      <c r="E5529" t="s">
        <v>7052</v>
      </c>
      <c r="F5529" t="s">
        <v>7158</v>
      </c>
      <c r="G5529" t="s">
        <v>156</v>
      </c>
      <c r="H5529">
        <v>92</v>
      </c>
      <c r="I5529">
        <v>17</v>
      </c>
      <c r="J5529">
        <v>0</v>
      </c>
      <c r="K5529">
        <v>3504</v>
      </c>
      <c r="L5529">
        <v>21</v>
      </c>
      <c r="M5529">
        <v>37.970019866353603</v>
      </c>
    </row>
    <row r="5530" spans="1:13" hidden="1" outlineLevel="3" x14ac:dyDescent="0.2">
      <c r="A5530">
        <v>1990</v>
      </c>
      <c r="B5530">
        <v>90</v>
      </c>
      <c r="C5530" t="s">
        <v>6814</v>
      </c>
      <c r="D5530">
        <v>43</v>
      </c>
      <c r="E5530" t="s">
        <v>7052</v>
      </c>
      <c r="F5530" t="s">
        <v>7173</v>
      </c>
      <c r="G5530" t="s">
        <v>156</v>
      </c>
      <c r="H5530">
        <v>92</v>
      </c>
      <c r="I5530">
        <v>26</v>
      </c>
      <c r="J5530">
        <v>38</v>
      </c>
      <c r="K5530">
        <v>3504</v>
      </c>
      <c r="L5530">
        <v>21</v>
      </c>
      <c r="M5530">
        <v>37.904073942751999</v>
      </c>
    </row>
    <row r="5531" spans="1:13" outlineLevel="2" collapsed="1" x14ac:dyDescent="0.2">
      <c r="E5531" s="10" t="s">
        <v>13330</v>
      </c>
      <c r="M5531">
        <f>SUBTOTAL(1,M5523:M5530)</f>
        <v>38.32637588380895</v>
      </c>
    </row>
    <row r="5532" spans="1:13" hidden="1" outlineLevel="3" x14ac:dyDescent="0.2">
      <c r="A5532">
        <v>1990</v>
      </c>
      <c r="B5532">
        <v>33</v>
      </c>
      <c r="C5532" t="s">
        <v>6134</v>
      </c>
      <c r="D5532">
        <v>61</v>
      </c>
      <c r="E5532" t="s">
        <v>7093</v>
      </c>
      <c r="F5532" t="s">
        <v>7094</v>
      </c>
      <c r="G5532" t="s">
        <v>156</v>
      </c>
      <c r="H5532">
        <v>91</v>
      </c>
      <c r="I5532">
        <v>25</v>
      </c>
      <c r="J5532">
        <v>29</v>
      </c>
      <c r="K5532">
        <v>3504</v>
      </c>
      <c r="L5532">
        <v>21</v>
      </c>
      <c r="M5532">
        <v>38.326613577047297</v>
      </c>
    </row>
    <row r="5533" spans="1:13" hidden="1" outlineLevel="3" x14ac:dyDescent="0.2">
      <c r="A5533">
        <v>1990</v>
      </c>
      <c r="B5533">
        <v>54</v>
      </c>
      <c r="C5533" t="s">
        <v>5515</v>
      </c>
      <c r="D5533">
        <v>64</v>
      </c>
      <c r="E5533" t="s">
        <v>7093</v>
      </c>
      <c r="F5533" t="s">
        <v>7122</v>
      </c>
      <c r="G5533" t="s">
        <v>156</v>
      </c>
      <c r="H5533">
        <v>91</v>
      </c>
      <c r="I5533">
        <v>54</v>
      </c>
      <c r="J5533">
        <v>13</v>
      </c>
      <c r="K5533">
        <v>3504</v>
      </c>
      <c r="L5533">
        <v>21</v>
      </c>
      <c r="M5533">
        <v>38.126902279864403</v>
      </c>
    </row>
    <row r="5534" spans="1:13" hidden="1" outlineLevel="3" x14ac:dyDescent="0.2">
      <c r="A5534">
        <v>1990</v>
      </c>
      <c r="B5534">
        <v>55</v>
      </c>
      <c r="C5534" t="s">
        <v>7123</v>
      </c>
      <c r="D5534">
        <v>62</v>
      </c>
      <c r="E5534" t="s">
        <v>7093</v>
      </c>
      <c r="F5534" t="s">
        <v>7124</v>
      </c>
      <c r="G5534" t="s">
        <v>156</v>
      </c>
      <c r="H5534">
        <v>91</v>
      </c>
      <c r="I5534">
        <v>57</v>
      </c>
      <c r="J5534">
        <v>52</v>
      </c>
      <c r="K5534">
        <v>3504</v>
      </c>
      <c r="L5534">
        <v>21</v>
      </c>
      <c r="M5534">
        <v>38.101681809394897</v>
      </c>
    </row>
    <row r="5535" spans="1:13" hidden="1" outlineLevel="3" x14ac:dyDescent="0.2">
      <c r="A5535">
        <v>1990</v>
      </c>
      <c r="B5535">
        <v>62</v>
      </c>
      <c r="C5535" t="s">
        <v>5999</v>
      </c>
      <c r="D5535">
        <v>67</v>
      </c>
      <c r="E5535" t="s">
        <v>7093</v>
      </c>
      <c r="F5535" t="s">
        <v>7132</v>
      </c>
      <c r="G5535" t="s">
        <v>156</v>
      </c>
      <c r="H5535">
        <v>92</v>
      </c>
      <c r="I5535">
        <v>4</v>
      </c>
      <c r="J5535">
        <v>46</v>
      </c>
      <c r="K5535">
        <v>3504</v>
      </c>
      <c r="L5535">
        <v>21</v>
      </c>
      <c r="M5535">
        <v>38.054095798917601</v>
      </c>
    </row>
    <row r="5536" spans="1:13" hidden="1" outlineLevel="3" x14ac:dyDescent="0.2">
      <c r="A5536">
        <v>1990</v>
      </c>
      <c r="B5536">
        <v>100</v>
      </c>
      <c r="C5536" t="s">
        <v>6426</v>
      </c>
      <c r="D5536">
        <v>68</v>
      </c>
      <c r="E5536" t="s">
        <v>7093</v>
      </c>
      <c r="F5536" t="s">
        <v>7187</v>
      </c>
      <c r="G5536" t="s">
        <v>156</v>
      </c>
      <c r="H5536">
        <v>92</v>
      </c>
      <c r="I5536">
        <v>33</v>
      </c>
      <c r="J5536">
        <v>31</v>
      </c>
      <c r="K5536">
        <v>3504</v>
      </c>
      <c r="L5536">
        <v>21</v>
      </c>
      <c r="M5536">
        <v>37.857093553334003</v>
      </c>
    </row>
    <row r="5537" spans="1:13" hidden="1" outlineLevel="3" x14ac:dyDescent="0.2">
      <c r="A5537">
        <v>1990</v>
      </c>
      <c r="B5537">
        <v>141</v>
      </c>
      <c r="C5537" t="s">
        <v>7243</v>
      </c>
      <c r="D5537">
        <v>63</v>
      </c>
      <c r="E5537" t="s">
        <v>7093</v>
      </c>
      <c r="F5537" t="s">
        <v>7244</v>
      </c>
      <c r="G5537" t="s">
        <v>156</v>
      </c>
      <c r="H5537">
        <v>93</v>
      </c>
      <c r="I5537">
        <v>9</v>
      </c>
      <c r="J5537">
        <v>53</v>
      </c>
      <c r="K5537">
        <v>3504</v>
      </c>
      <c r="L5537">
        <v>21</v>
      </c>
      <c r="M5537">
        <v>37.610802849194798</v>
      </c>
    </row>
    <row r="5538" spans="1:13" hidden="1" outlineLevel="3" x14ac:dyDescent="0.2">
      <c r="A5538">
        <v>1990</v>
      </c>
      <c r="B5538">
        <v>146</v>
      </c>
      <c r="C5538" t="s">
        <v>3906</v>
      </c>
      <c r="D5538">
        <v>69</v>
      </c>
      <c r="E5538" t="s">
        <v>7093</v>
      </c>
      <c r="F5538" t="s">
        <v>7251</v>
      </c>
      <c r="G5538" t="s">
        <v>156</v>
      </c>
      <c r="H5538">
        <v>93</v>
      </c>
      <c r="I5538">
        <v>18</v>
      </c>
      <c r="J5538">
        <v>15</v>
      </c>
      <c r="K5538">
        <v>3504</v>
      </c>
      <c r="L5538">
        <v>21</v>
      </c>
      <c r="M5538">
        <v>37.554592953155002</v>
      </c>
    </row>
    <row r="5539" spans="1:13" outlineLevel="2" collapsed="1" x14ac:dyDescent="0.2">
      <c r="E5539" s="10" t="s">
        <v>13331</v>
      </c>
      <c r="M5539">
        <f>SUBTOTAL(1,M5532:M5538)</f>
        <v>37.947397545844005</v>
      </c>
    </row>
    <row r="5540" spans="1:13" hidden="1" outlineLevel="3" x14ac:dyDescent="0.2">
      <c r="A5540">
        <v>1990</v>
      </c>
      <c r="B5540">
        <v>3</v>
      </c>
      <c r="C5540" t="s">
        <v>6510</v>
      </c>
      <c r="D5540">
        <v>31</v>
      </c>
      <c r="E5540" t="s">
        <v>6311</v>
      </c>
      <c r="F5540" t="s">
        <v>7049</v>
      </c>
      <c r="G5540" t="s">
        <v>156</v>
      </c>
      <c r="H5540">
        <v>90</v>
      </c>
      <c r="I5540">
        <v>45</v>
      </c>
      <c r="J5540">
        <v>49</v>
      </c>
      <c r="K5540">
        <v>3504</v>
      </c>
      <c r="L5540">
        <v>21</v>
      </c>
      <c r="M5540">
        <v>38.605779971782603</v>
      </c>
    </row>
    <row r="5541" spans="1:13" hidden="1" outlineLevel="3" x14ac:dyDescent="0.2">
      <c r="A5541">
        <v>1990</v>
      </c>
      <c r="B5541">
        <v>8</v>
      </c>
      <c r="C5541" t="s">
        <v>6457</v>
      </c>
      <c r="D5541">
        <v>32</v>
      </c>
      <c r="E5541" t="s">
        <v>6311</v>
      </c>
      <c r="F5541" t="s">
        <v>7056</v>
      </c>
      <c r="G5541" t="s">
        <v>156</v>
      </c>
      <c r="H5541">
        <v>90</v>
      </c>
      <c r="I5541">
        <v>54</v>
      </c>
      <c r="J5541">
        <v>34</v>
      </c>
      <c r="K5541">
        <v>3504</v>
      </c>
      <c r="L5541">
        <v>21</v>
      </c>
      <c r="M5541">
        <v>38.543850107249497</v>
      </c>
    </row>
    <row r="5542" spans="1:13" hidden="1" outlineLevel="3" x14ac:dyDescent="0.2">
      <c r="A5542">
        <v>1990</v>
      </c>
      <c r="B5542">
        <v>30</v>
      </c>
      <c r="C5542" t="s">
        <v>5118</v>
      </c>
      <c r="D5542">
        <v>37</v>
      </c>
      <c r="E5542" t="s">
        <v>6311</v>
      </c>
      <c r="F5542" t="s">
        <v>7089</v>
      </c>
      <c r="G5542" t="s">
        <v>156</v>
      </c>
      <c r="H5542">
        <v>91</v>
      </c>
      <c r="I5542">
        <v>22</v>
      </c>
      <c r="J5542">
        <v>2</v>
      </c>
      <c r="K5542">
        <v>3504</v>
      </c>
      <c r="L5542">
        <v>21</v>
      </c>
      <c r="M5542">
        <v>38.350733608575801</v>
      </c>
    </row>
    <row r="5543" spans="1:13" hidden="1" outlineLevel="3" x14ac:dyDescent="0.2">
      <c r="A5543">
        <v>1990</v>
      </c>
      <c r="B5543">
        <v>43</v>
      </c>
      <c r="C5543" t="s">
        <v>6231</v>
      </c>
      <c r="D5543">
        <v>34</v>
      </c>
      <c r="E5543" t="s">
        <v>6311</v>
      </c>
      <c r="F5543" t="s">
        <v>7107</v>
      </c>
      <c r="G5543" t="s">
        <v>156</v>
      </c>
      <c r="H5543">
        <v>91</v>
      </c>
      <c r="I5543">
        <v>43</v>
      </c>
      <c r="J5543">
        <v>11</v>
      </c>
      <c r="K5543">
        <v>3504</v>
      </c>
      <c r="L5543">
        <v>21</v>
      </c>
      <c r="M5543">
        <v>38.2033429136469</v>
      </c>
    </row>
    <row r="5544" spans="1:13" hidden="1" outlineLevel="3" x14ac:dyDescent="0.2">
      <c r="A5544">
        <v>1990</v>
      </c>
      <c r="B5544">
        <v>87</v>
      </c>
      <c r="C5544" t="s">
        <v>7167</v>
      </c>
      <c r="D5544">
        <v>38</v>
      </c>
      <c r="E5544" t="s">
        <v>6311</v>
      </c>
      <c r="F5544" t="s">
        <v>7168</v>
      </c>
      <c r="G5544" t="s">
        <v>156</v>
      </c>
      <c r="H5544">
        <v>92</v>
      </c>
      <c r="I5544">
        <v>24</v>
      </c>
      <c r="J5544">
        <v>25</v>
      </c>
      <c r="K5544">
        <v>3504</v>
      </c>
      <c r="L5544">
        <v>21</v>
      </c>
      <c r="M5544">
        <v>37.919228052244698</v>
      </c>
    </row>
    <row r="5545" spans="1:13" hidden="1" outlineLevel="3" x14ac:dyDescent="0.2">
      <c r="A5545">
        <v>1990</v>
      </c>
      <c r="B5545">
        <v>125</v>
      </c>
      <c r="C5545" t="s">
        <v>7219</v>
      </c>
      <c r="D5545">
        <v>39</v>
      </c>
      <c r="E5545" t="s">
        <v>6311</v>
      </c>
      <c r="F5545" t="s">
        <v>7220</v>
      </c>
      <c r="G5545" t="s">
        <v>156</v>
      </c>
      <c r="H5545">
        <v>92</v>
      </c>
      <c r="I5545">
        <v>52</v>
      </c>
      <c r="J5545">
        <v>51</v>
      </c>
      <c r="K5545">
        <v>3504</v>
      </c>
      <c r="L5545">
        <v>21</v>
      </c>
      <c r="M5545">
        <v>37.7257597100227</v>
      </c>
    </row>
    <row r="5546" spans="1:13" hidden="1" outlineLevel="3" x14ac:dyDescent="0.2">
      <c r="A5546">
        <v>1990</v>
      </c>
      <c r="B5546">
        <v>140</v>
      </c>
      <c r="C5546" t="s">
        <v>6852</v>
      </c>
      <c r="D5546">
        <v>36</v>
      </c>
      <c r="E5546" t="s">
        <v>6311</v>
      </c>
      <c r="F5546" t="s">
        <v>7242</v>
      </c>
      <c r="G5546" t="s">
        <v>156</v>
      </c>
      <c r="H5546">
        <v>93</v>
      </c>
      <c r="I5546">
        <v>7</v>
      </c>
      <c r="J5546">
        <v>24</v>
      </c>
      <c r="K5546">
        <v>3504</v>
      </c>
      <c r="L5546">
        <v>21</v>
      </c>
      <c r="M5546">
        <v>37.627519060743801</v>
      </c>
    </row>
    <row r="5547" spans="1:13" outlineLevel="2" collapsed="1" x14ac:dyDescent="0.2">
      <c r="E5547" s="10" t="s">
        <v>13280</v>
      </c>
      <c r="M5547">
        <f>SUBTOTAL(1,M5540:M5546)</f>
        <v>38.139459060609433</v>
      </c>
    </row>
    <row r="5548" spans="1:13" hidden="1" outlineLevel="3" x14ac:dyDescent="0.2">
      <c r="A5548">
        <v>1990</v>
      </c>
      <c r="B5548">
        <v>21</v>
      </c>
      <c r="C5548" t="s">
        <v>6140</v>
      </c>
      <c r="D5548">
        <v>55</v>
      </c>
      <c r="E5548" t="s">
        <v>6873</v>
      </c>
      <c r="F5548" t="s">
        <v>7076</v>
      </c>
      <c r="G5548" t="s">
        <v>156</v>
      </c>
      <c r="H5548">
        <v>91</v>
      </c>
      <c r="I5548">
        <v>6</v>
      </c>
      <c r="J5548">
        <v>53</v>
      </c>
      <c r="K5548">
        <v>3504</v>
      </c>
      <c r="L5548">
        <v>21</v>
      </c>
      <c r="M5548">
        <v>38.457012374509503</v>
      </c>
    </row>
    <row r="5549" spans="1:13" hidden="1" outlineLevel="3" x14ac:dyDescent="0.2">
      <c r="A5549">
        <v>1990</v>
      </c>
      <c r="B5549">
        <v>23</v>
      </c>
      <c r="C5549" t="s">
        <v>7078</v>
      </c>
      <c r="D5549">
        <v>58</v>
      </c>
      <c r="E5549" t="s">
        <v>6873</v>
      </c>
      <c r="F5549" t="s">
        <v>7079</v>
      </c>
      <c r="G5549" t="s">
        <v>156</v>
      </c>
      <c r="H5549">
        <v>91</v>
      </c>
      <c r="I5549">
        <v>13</v>
      </c>
      <c r="J5549">
        <v>58</v>
      </c>
      <c r="K5549">
        <v>3504</v>
      </c>
      <c r="L5549">
        <v>21</v>
      </c>
      <c r="M5549">
        <v>38.4072488567096</v>
      </c>
    </row>
    <row r="5550" spans="1:13" hidden="1" outlineLevel="3" x14ac:dyDescent="0.2">
      <c r="A5550">
        <v>1990</v>
      </c>
      <c r="B5550">
        <v>49</v>
      </c>
      <c r="C5550" t="s">
        <v>6150</v>
      </c>
      <c r="D5550">
        <v>51</v>
      </c>
      <c r="E5550" t="s">
        <v>6873</v>
      </c>
      <c r="F5550" t="s">
        <v>7116</v>
      </c>
      <c r="G5550" t="s">
        <v>156</v>
      </c>
      <c r="H5550">
        <v>91</v>
      </c>
      <c r="I5550">
        <v>50</v>
      </c>
      <c r="J5550">
        <v>17</v>
      </c>
      <c r="K5550">
        <v>3504</v>
      </c>
      <c r="L5550">
        <v>21</v>
      </c>
      <c r="M5550">
        <v>38.154117906822698</v>
      </c>
    </row>
    <row r="5551" spans="1:13" hidden="1" outlineLevel="3" x14ac:dyDescent="0.2">
      <c r="A5551">
        <v>1990</v>
      </c>
      <c r="B5551">
        <v>50</v>
      </c>
      <c r="C5551" t="s">
        <v>6726</v>
      </c>
      <c r="D5551">
        <v>56</v>
      </c>
      <c r="E5551" t="s">
        <v>6873</v>
      </c>
      <c r="F5551" t="s">
        <v>7117</v>
      </c>
      <c r="G5551" t="s">
        <v>156</v>
      </c>
      <c r="H5551">
        <v>91</v>
      </c>
      <c r="I5551">
        <v>51</v>
      </c>
      <c r="J5551">
        <v>51</v>
      </c>
      <c r="K5551">
        <v>3504</v>
      </c>
      <c r="L5551">
        <v>21</v>
      </c>
      <c r="M5551">
        <v>38.143273129711403</v>
      </c>
    </row>
    <row r="5552" spans="1:13" hidden="1" outlineLevel="3" x14ac:dyDescent="0.2">
      <c r="A5552">
        <v>1990</v>
      </c>
      <c r="B5552">
        <v>52</v>
      </c>
      <c r="C5552" t="s">
        <v>6187</v>
      </c>
      <c r="D5552">
        <v>52</v>
      </c>
      <c r="E5552" t="s">
        <v>6873</v>
      </c>
      <c r="F5552" t="s">
        <v>7120</v>
      </c>
      <c r="G5552" t="s">
        <v>156</v>
      </c>
      <c r="H5552">
        <v>91</v>
      </c>
      <c r="I5552">
        <v>53</v>
      </c>
      <c r="J5552">
        <v>41</v>
      </c>
      <c r="K5552">
        <v>3504</v>
      </c>
      <c r="L5552">
        <v>21</v>
      </c>
      <c r="M5552">
        <v>38.130590258780401</v>
      </c>
    </row>
    <row r="5553" spans="1:13" hidden="1" outlineLevel="3" x14ac:dyDescent="0.2">
      <c r="A5553">
        <v>1990</v>
      </c>
      <c r="B5553">
        <v>91</v>
      </c>
      <c r="C5553" t="s">
        <v>5428</v>
      </c>
      <c r="D5553">
        <v>53</v>
      </c>
      <c r="E5553" t="s">
        <v>6873</v>
      </c>
      <c r="F5553" t="s">
        <v>7174</v>
      </c>
      <c r="G5553" t="s">
        <v>156</v>
      </c>
      <c r="H5553">
        <v>92</v>
      </c>
      <c r="I5553">
        <v>27</v>
      </c>
      <c r="J5553">
        <v>12</v>
      </c>
      <c r="K5553">
        <v>3504</v>
      </c>
      <c r="L5553">
        <v>21</v>
      </c>
      <c r="M5553">
        <v>37.900201903663103</v>
      </c>
    </row>
    <row r="5554" spans="1:13" hidden="1" outlineLevel="3" x14ac:dyDescent="0.2">
      <c r="A5554">
        <v>1990</v>
      </c>
      <c r="B5554">
        <v>107</v>
      </c>
      <c r="C5554" t="s">
        <v>7197</v>
      </c>
      <c r="D5554">
        <v>57</v>
      </c>
      <c r="E5554" t="s">
        <v>6873</v>
      </c>
      <c r="F5554" t="s">
        <v>7198</v>
      </c>
      <c r="G5554" t="s">
        <v>156</v>
      </c>
      <c r="H5554">
        <v>92</v>
      </c>
      <c r="I5554">
        <v>39</v>
      </c>
      <c r="J5554">
        <v>3</v>
      </c>
      <c r="K5554">
        <v>3504</v>
      </c>
      <c r="L5554">
        <v>21</v>
      </c>
      <c r="M5554">
        <v>37.819411590109802</v>
      </c>
    </row>
    <row r="5555" spans="1:13" hidden="1" outlineLevel="3" x14ac:dyDescent="0.2">
      <c r="A5555">
        <v>1990</v>
      </c>
      <c r="B5555">
        <v>144</v>
      </c>
      <c r="C5555" t="s">
        <v>6831</v>
      </c>
      <c r="D5555">
        <v>59</v>
      </c>
      <c r="E5555" t="s">
        <v>6873</v>
      </c>
      <c r="F5555" t="s">
        <v>7248</v>
      </c>
      <c r="G5555" t="s">
        <v>156</v>
      </c>
      <c r="H5555">
        <v>93</v>
      </c>
      <c r="I5555">
        <v>15</v>
      </c>
      <c r="J5555">
        <v>32</v>
      </c>
      <c r="K5555">
        <v>3504</v>
      </c>
      <c r="L5555">
        <v>21</v>
      </c>
      <c r="M5555">
        <v>37.5728259445033</v>
      </c>
    </row>
    <row r="5556" spans="1:13" outlineLevel="2" collapsed="1" x14ac:dyDescent="0.2">
      <c r="E5556" s="10" t="s">
        <v>13319</v>
      </c>
      <c r="M5556">
        <f>SUBTOTAL(1,M5548:M5555)</f>
        <v>38.07308524560122</v>
      </c>
    </row>
    <row r="5557" spans="1:13" hidden="1" outlineLevel="3" x14ac:dyDescent="0.2">
      <c r="A5557">
        <v>1990</v>
      </c>
      <c r="B5557">
        <v>16</v>
      </c>
      <c r="C5557" t="s">
        <v>6898</v>
      </c>
      <c r="D5557">
        <v>137</v>
      </c>
      <c r="E5557" t="s">
        <v>7067</v>
      </c>
      <c r="F5557" t="s">
        <v>7068</v>
      </c>
      <c r="G5557" t="s">
        <v>156</v>
      </c>
      <c r="H5557">
        <v>91</v>
      </c>
      <c r="I5557">
        <v>3</v>
      </c>
      <c r="J5557">
        <v>3</v>
      </c>
      <c r="K5557">
        <v>3504</v>
      </c>
      <c r="L5557">
        <v>21</v>
      </c>
      <c r="M5557">
        <v>38.483997034623499</v>
      </c>
    </row>
    <row r="5558" spans="1:13" hidden="1" outlineLevel="3" x14ac:dyDescent="0.2">
      <c r="A5558">
        <v>1990</v>
      </c>
      <c r="B5558">
        <v>37</v>
      </c>
      <c r="C5558" t="s">
        <v>6157</v>
      </c>
      <c r="D5558">
        <v>136</v>
      </c>
      <c r="E5558" t="s">
        <v>7067</v>
      </c>
      <c r="F5558" t="s">
        <v>7099</v>
      </c>
      <c r="G5558" t="s">
        <v>156</v>
      </c>
      <c r="H5558">
        <v>91</v>
      </c>
      <c r="I5558">
        <v>33</v>
      </c>
      <c r="J5558">
        <v>36</v>
      </c>
      <c r="K5558">
        <v>3504</v>
      </c>
      <c r="L5558">
        <v>21</v>
      </c>
      <c r="M5558">
        <v>38.269986893840098</v>
      </c>
    </row>
    <row r="5559" spans="1:13" hidden="1" outlineLevel="3" x14ac:dyDescent="0.2">
      <c r="A5559">
        <v>1990</v>
      </c>
      <c r="B5559">
        <v>38</v>
      </c>
      <c r="C5559" t="s">
        <v>7100</v>
      </c>
      <c r="D5559">
        <v>139</v>
      </c>
      <c r="E5559" t="s">
        <v>7067</v>
      </c>
      <c r="F5559" t="s">
        <v>7101</v>
      </c>
      <c r="G5559" t="s">
        <v>156</v>
      </c>
      <c r="H5559">
        <v>91</v>
      </c>
      <c r="I5559">
        <v>35</v>
      </c>
      <c r="J5559">
        <v>31</v>
      </c>
      <c r="K5559">
        <v>3504</v>
      </c>
      <c r="L5559">
        <v>21</v>
      </c>
      <c r="M5559">
        <v>38.256639503110101</v>
      </c>
    </row>
    <row r="5560" spans="1:13" hidden="1" outlineLevel="3" x14ac:dyDescent="0.2">
      <c r="A5560">
        <v>1990</v>
      </c>
      <c r="B5560">
        <v>40</v>
      </c>
      <c r="C5560" t="s">
        <v>7103</v>
      </c>
      <c r="D5560">
        <v>135</v>
      </c>
      <c r="E5560" t="s">
        <v>7067</v>
      </c>
      <c r="F5560" t="s">
        <v>7104</v>
      </c>
      <c r="G5560" t="s">
        <v>156</v>
      </c>
      <c r="H5560">
        <v>91</v>
      </c>
      <c r="I5560">
        <v>36</v>
      </c>
      <c r="J5560">
        <v>56</v>
      </c>
      <c r="K5560">
        <v>3504</v>
      </c>
      <c r="L5560">
        <v>21</v>
      </c>
      <c r="M5560">
        <v>38.2467800228005</v>
      </c>
    </row>
    <row r="5561" spans="1:13" hidden="1" outlineLevel="3" x14ac:dyDescent="0.2">
      <c r="A5561">
        <v>1990</v>
      </c>
      <c r="B5561">
        <v>46</v>
      </c>
      <c r="C5561" t="s">
        <v>6513</v>
      </c>
      <c r="D5561">
        <v>133</v>
      </c>
      <c r="E5561" t="s">
        <v>7067</v>
      </c>
      <c r="F5561" t="s">
        <v>7112</v>
      </c>
      <c r="G5561" t="s">
        <v>156</v>
      </c>
      <c r="H5561">
        <v>91</v>
      </c>
      <c r="I5561">
        <v>46</v>
      </c>
      <c r="J5561">
        <v>6</v>
      </c>
      <c r="K5561">
        <v>3504</v>
      </c>
      <c r="L5561">
        <v>21</v>
      </c>
      <c r="M5561">
        <v>38.183106009698299</v>
      </c>
    </row>
    <row r="5562" spans="1:13" hidden="1" outlineLevel="3" x14ac:dyDescent="0.2">
      <c r="A5562">
        <v>1990</v>
      </c>
      <c r="B5562">
        <v>48</v>
      </c>
      <c r="C5562" t="s">
        <v>7114</v>
      </c>
      <c r="D5562">
        <v>131</v>
      </c>
      <c r="E5562" t="s">
        <v>7067</v>
      </c>
      <c r="F5562" t="s">
        <v>7115</v>
      </c>
      <c r="G5562" t="s">
        <v>156</v>
      </c>
      <c r="H5562">
        <v>91</v>
      </c>
      <c r="I5562">
        <v>48</v>
      </c>
      <c r="J5562">
        <v>24</v>
      </c>
      <c r="K5562">
        <v>3504</v>
      </c>
      <c r="L5562">
        <v>21</v>
      </c>
      <c r="M5562">
        <v>38.167162878512798</v>
      </c>
    </row>
    <row r="5563" spans="1:13" hidden="1" outlineLevel="3" x14ac:dyDescent="0.2">
      <c r="A5563">
        <v>1990</v>
      </c>
      <c r="B5563">
        <v>53</v>
      </c>
      <c r="C5563" t="s">
        <v>6195</v>
      </c>
      <c r="D5563">
        <v>134</v>
      </c>
      <c r="E5563" t="s">
        <v>7067</v>
      </c>
      <c r="F5563" t="s">
        <v>7121</v>
      </c>
      <c r="G5563" t="s">
        <v>156</v>
      </c>
      <c r="H5563">
        <v>91</v>
      </c>
      <c r="I5563">
        <v>54</v>
      </c>
      <c r="J5563">
        <v>7</v>
      </c>
      <c r="K5563">
        <v>3504</v>
      </c>
      <c r="L5563">
        <v>21</v>
      </c>
      <c r="M5563">
        <v>38.127593721569099</v>
      </c>
    </row>
    <row r="5564" spans="1:13" hidden="1" outlineLevel="3" x14ac:dyDescent="0.2">
      <c r="A5564">
        <v>1990</v>
      </c>
      <c r="B5564">
        <v>70</v>
      </c>
      <c r="C5564" t="s">
        <v>7144</v>
      </c>
      <c r="D5564">
        <v>138</v>
      </c>
      <c r="E5564" t="s">
        <v>7067</v>
      </c>
      <c r="F5564" t="s">
        <v>7145</v>
      </c>
      <c r="G5564" t="s">
        <v>156</v>
      </c>
      <c r="H5564">
        <v>92</v>
      </c>
      <c r="I5564">
        <v>12</v>
      </c>
      <c r="J5564">
        <v>56</v>
      </c>
      <c r="K5564">
        <v>3504</v>
      </c>
      <c r="L5564">
        <v>21</v>
      </c>
      <c r="M5564">
        <v>37.997927561028497</v>
      </c>
    </row>
    <row r="5565" spans="1:13" hidden="1" outlineLevel="3" x14ac:dyDescent="0.2">
      <c r="A5565">
        <v>1990</v>
      </c>
      <c r="B5565">
        <v>79</v>
      </c>
      <c r="C5565" t="s">
        <v>6532</v>
      </c>
      <c r="D5565">
        <v>132</v>
      </c>
      <c r="E5565" t="s">
        <v>7067</v>
      </c>
      <c r="F5565" t="s">
        <v>7159</v>
      </c>
      <c r="G5565" t="s">
        <v>156</v>
      </c>
      <c r="H5565">
        <v>92</v>
      </c>
      <c r="I5565">
        <v>17</v>
      </c>
      <c r="J5565">
        <v>39</v>
      </c>
      <c r="K5565">
        <v>3504</v>
      </c>
      <c r="L5565">
        <v>21</v>
      </c>
      <c r="M5565">
        <v>37.965563009579803</v>
      </c>
    </row>
    <row r="5566" spans="1:13" outlineLevel="2" collapsed="1" x14ac:dyDescent="0.2">
      <c r="E5566" s="10" t="s">
        <v>13332</v>
      </c>
      <c r="M5566">
        <f>SUBTOTAL(1,M5557:M5565)</f>
        <v>38.188750737195853</v>
      </c>
    </row>
    <row r="5567" spans="1:13" hidden="1" outlineLevel="3" x14ac:dyDescent="0.2">
      <c r="A5567">
        <v>1990</v>
      </c>
      <c r="B5567">
        <v>63</v>
      </c>
      <c r="C5567" t="s">
        <v>6422</v>
      </c>
      <c r="D5567">
        <v>97</v>
      </c>
      <c r="E5567" t="s">
        <v>7133</v>
      </c>
      <c r="F5567" t="s">
        <v>7134</v>
      </c>
      <c r="G5567" t="s">
        <v>156</v>
      </c>
      <c r="H5567">
        <v>92</v>
      </c>
      <c r="I5567">
        <v>4</v>
      </c>
      <c r="J5567">
        <v>58</v>
      </c>
      <c r="K5567">
        <v>3504</v>
      </c>
      <c r="L5567">
        <v>21</v>
      </c>
      <c r="M5567">
        <v>38.0527182667768</v>
      </c>
    </row>
    <row r="5568" spans="1:13" hidden="1" outlineLevel="3" x14ac:dyDescent="0.2">
      <c r="A5568">
        <v>1990</v>
      </c>
      <c r="B5568">
        <v>89</v>
      </c>
      <c r="C5568" t="s">
        <v>7171</v>
      </c>
      <c r="D5568">
        <v>99</v>
      </c>
      <c r="E5568" t="s">
        <v>7133</v>
      </c>
      <c r="F5568" t="s">
        <v>7172</v>
      </c>
      <c r="G5568" t="s">
        <v>156</v>
      </c>
      <c r="H5568">
        <v>92</v>
      </c>
      <c r="I5568">
        <v>26</v>
      </c>
      <c r="J5568">
        <v>13</v>
      </c>
      <c r="K5568">
        <v>3504</v>
      </c>
      <c r="L5568">
        <v>21</v>
      </c>
      <c r="M5568">
        <v>37.906921535100501</v>
      </c>
    </row>
    <row r="5569" spans="1:13" hidden="1" outlineLevel="3" x14ac:dyDescent="0.2">
      <c r="A5569">
        <v>1990</v>
      </c>
      <c r="B5569">
        <v>92</v>
      </c>
      <c r="C5569" t="s">
        <v>7175</v>
      </c>
      <c r="D5569">
        <v>98</v>
      </c>
      <c r="E5569" t="s">
        <v>7133</v>
      </c>
      <c r="F5569" t="s">
        <v>7176</v>
      </c>
      <c r="G5569" t="s">
        <v>156</v>
      </c>
      <c r="H5569">
        <v>92</v>
      </c>
      <c r="I5569">
        <v>27</v>
      </c>
      <c r="J5569">
        <v>36</v>
      </c>
      <c r="K5569">
        <v>3504</v>
      </c>
      <c r="L5569">
        <v>21</v>
      </c>
      <c r="M5569">
        <v>37.897469175859797</v>
      </c>
    </row>
    <row r="5570" spans="1:13" hidden="1" outlineLevel="3" x14ac:dyDescent="0.2">
      <c r="A5570">
        <v>1990</v>
      </c>
      <c r="B5570">
        <v>124</v>
      </c>
      <c r="C5570" t="s">
        <v>7217</v>
      </c>
      <c r="D5570">
        <v>95</v>
      </c>
      <c r="E5570" t="s">
        <v>7133</v>
      </c>
      <c r="F5570" t="s">
        <v>7218</v>
      </c>
      <c r="G5570" t="s">
        <v>156</v>
      </c>
      <c r="H5570">
        <v>92</v>
      </c>
      <c r="I5570">
        <v>52</v>
      </c>
      <c r="J5570">
        <v>18</v>
      </c>
      <c r="K5570">
        <v>3504</v>
      </c>
      <c r="L5570">
        <v>21</v>
      </c>
      <c r="M5570">
        <v>37.729483337221602</v>
      </c>
    </row>
    <row r="5571" spans="1:13" outlineLevel="2" collapsed="1" x14ac:dyDescent="0.2">
      <c r="E5571" s="10" t="s">
        <v>13333</v>
      </c>
      <c r="M5571">
        <f>SUBTOTAL(1,M5567:M5570)</f>
        <v>37.896648078739673</v>
      </c>
    </row>
    <row r="5572" spans="1:13" hidden="1" outlineLevel="3" x14ac:dyDescent="0.2">
      <c r="A5572">
        <v>1990</v>
      </c>
      <c r="B5572">
        <v>11</v>
      </c>
      <c r="C5572" t="s">
        <v>6302</v>
      </c>
      <c r="D5572">
        <v>81</v>
      </c>
      <c r="E5572" t="s">
        <v>6390</v>
      </c>
      <c r="F5572" t="s">
        <v>7060</v>
      </c>
      <c r="G5572" t="s">
        <v>156</v>
      </c>
      <c r="H5572">
        <v>90</v>
      </c>
      <c r="I5572">
        <v>56</v>
      </c>
      <c r="J5572">
        <v>14</v>
      </c>
      <c r="K5572">
        <v>3504</v>
      </c>
      <c r="L5572">
        <v>21</v>
      </c>
      <c r="M5572">
        <v>38.532076463005602</v>
      </c>
    </row>
    <row r="5573" spans="1:13" hidden="1" outlineLevel="3" x14ac:dyDescent="0.2">
      <c r="A5573">
        <v>1990</v>
      </c>
      <c r="B5573">
        <v>27</v>
      </c>
      <c r="C5573" t="s">
        <v>6329</v>
      </c>
      <c r="D5573">
        <v>83</v>
      </c>
      <c r="E5573" t="s">
        <v>6390</v>
      </c>
      <c r="F5573" t="s">
        <v>7085</v>
      </c>
      <c r="G5573" t="s">
        <v>156</v>
      </c>
      <c r="H5573">
        <v>91</v>
      </c>
      <c r="I5573">
        <v>17</v>
      </c>
      <c r="J5573">
        <v>25</v>
      </c>
      <c r="K5573">
        <v>3504</v>
      </c>
      <c r="L5573">
        <v>21</v>
      </c>
      <c r="M5573">
        <v>38.383057706643903</v>
      </c>
    </row>
    <row r="5574" spans="1:13" hidden="1" outlineLevel="3" x14ac:dyDescent="0.2">
      <c r="A5574">
        <v>1990</v>
      </c>
      <c r="B5574">
        <v>56</v>
      </c>
      <c r="C5574" t="s">
        <v>6346</v>
      </c>
      <c r="D5574">
        <v>86</v>
      </c>
      <c r="E5574" t="s">
        <v>6390</v>
      </c>
      <c r="F5574" t="s">
        <v>7125</v>
      </c>
      <c r="G5574" t="s">
        <v>156</v>
      </c>
      <c r="H5574">
        <v>91</v>
      </c>
      <c r="I5574">
        <v>58</v>
      </c>
      <c r="J5574">
        <v>45</v>
      </c>
      <c r="K5574">
        <v>3504</v>
      </c>
      <c r="L5574">
        <v>21</v>
      </c>
      <c r="M5574">
        <v>38.095583238958099</v>
      </c>
    </row>
    <row r="5575" spans="1:13" hidden="1" outlineLevel="3" x14ac:dyDescent="0.2">
      <c r="A5575">
        <v>1990</v>
      </c>
      <c r="B5575">
        <v>83</v>
      </c>
      <c r="C5575" t="s">
        <v>6433</v>
      </c>
      <c r="D5575">
        <v>85</v>
      </c>
      <c r="E5575" t="s">
        <v>6390</v>
      </c>
      <c r="F5575" t="s">
        <v>7163</v>
      </c>
      <c r="G5575" t="s">
        <v>156</v>
      </c>
      <c r="H5575">
        <v>92</v>
      </c>
      <c r="I5575">
        <v>22</v>
      </c>
      <c r="J5575">
        <v>31</v>
      </c>
      <c r="K5575">
        <v>3504</v>
      </c>
      <c r="L5575">
        <v>21</v>
      </c>
      <c r="M5575">
        <v>37.932226936620197</v>
      </c>
    </row>
    <row r="5576" spans="1:13" hidden="1" outlineLevel="3" x14ac:dyDescent="0.2">
      <c r="A5576">
        <v>1990</v>
      </c>
      <c r="B5576">
        <v>116</v>
      </c>
      <c r="C5576" t="s">
        <v>6835</v>
      </c>
      <c r="D5576">
        <v>84</v>
      </c>
      <c r="E5576" t="s">
        <v>6390</v>
      </c>
      <c r="F5576" t="s">
        <v>7208</v>
      </c>
      <c r="G5576" t="s">
        <v>156</v>
      </c>
      <c r="H5576">
        <v>92</v>
      </c>
      <c r="I5576">
        <v>46</v>
      </c>
      <c r="J5576">
        <v>30</v>
      </c>
      <c r="K5576">
        <v>3504</v>
      </c>
      <c r="L5576">
        <v>21</v>
      </c>
      <c r="M5576">
        <v>37.768795472918299</v>
      </c>
    </row>
    <row r="5577" spans="1:13" hidden="1" outlineLevel="3" x14ac:dyDescent="0.2">
      <c r="A5577">
        <v>1990</v>
      </c>
      <c r="B5577">
        <v>119</v>
      </c>
      <c r="C5577" t="s">
        <v>6050</v>
      </c>
      <c r="D5577">
        <v>89</v>
      </c>
      <c r="E5577" t="s">
        <v>6390</v>
      </c>
      <c r="F5577" t="s">
        <v>7212</v>
      </c>
      <c r="G5577" t="s">
        <v>156</v>
      </c>
      <c r="H5577">
        <v>92</v>
      </c>
      <c r="I5577">
        <v>49</v>
      </c>
      <c r="J5577">
        <v>13</v>
      </c>
      <c r="K5577">
        <v>3504</v>
      </c>
      <c r="L5577">
        <v>21</v>
      </c>
      <c r="M5577">
        <v>37.750371835656097</v>
      </c>
    </row>
    <row r="5578" spans="1:13" hidden="1" outlineLevel="3" x14ac:dyDescent="0.2">
      <c r="A5578">
        <v>1990</v>
      </c>
      <c r="B5578">
        <v>132</v>
      </c>
      <c r="C5578" t="s">
        <v>6389</v>
      </c>
      <c r="D5578">
        <v>88</v>
      </c>
      <c r="E5578" t="s">
        <v>6390</v>
      </c>
      <c r="F5578" t="s">
        <v>7230</v>
      </c>
      <c r="G5578" t="s">
        <v>156</v>
      </c>
      <c r="H5578">
        <v>92</v>
      </c>
      <c r="I5578">
        <v>58</v>
      </c>
      <c r="J5578">
        <v>10</v>
      </c>
      <c r="K5578">
        <v>3504</v>
      </c>
      <c r="L5578">
        <v>21</v>
      </c>
      <c r="M5578">
        <v>37.689802503809403</v>
      </c>
    </row>
    <row r="5579" spans="1:13" hidden="1" outlineLevel="3" x14ac:dyDescent="0.2">
      <c r="A5579">
        <v>1990</v>
      </c>
      <c r="B5579">
        <v>142</v>
      </c>
      <c r="C5579" t="s">
        <v>7245</v>
      </c>
      <c r="D5579">
        <v>82</v>
      </c>
      <c r="E5579" t="s">
        <v>6390</v>
      </c>
      <c r="F5579" t="s">
        <v>7246</v>
      </c>
      <c r="G5579" t="s">
        <v>156</v>
      </c>
      <c r="H5579">
        <v>93</v>
      </c>
      <c r="I5579">
        <v>10</v>
      </c>
      <c r="J5579">
        <v>1</v>
      </c>
      <c r="K5579">
        <v>3504</v>
      </c>
      <c r="L5579">
        <v>21</v>
      </c>
      <c r="M5579">
        <v>37.6099057546041</v>
      </c>
    </row>
    <row r="5580" spans="1:13" hidden="1" outlineLevel="3" x14ac:dyDescent="0.2">
      <c r="A5580">
        <v>1990</v>
      </c>
      <c r="B5580">
        <v>153</v>
      </c>
      <c r="C5580" t="s">
        <v>6793</v>
      </c>
      <c r="D5580">
        <v>87</v>
      </c>
      <c r="E5580" t="s">
        <v>6390</v>
      </c>
      <c r="F5580" t="s">
        <v>7262</v>
      </c>
      <c r="G5580" t="s">
        <v>156</v>
      </c>
      <c r="H5580">
        <v>93</v>
      </c>
      <c r="I5580">
        <v>42</v>
      </c>
      <c r="J5580">
        <v>49</v>
      </c>
      <c r="K5580">
        <v>3504</v>
      </c>
      <c r="L5580">
        <v>21</v>
      </c>
      <c r="M5580">
        <v>37.390513058401901</v>
      </c>
    </row>
    <row r="5581" spans="1:13" outlineLevel="2" collapsed="1" x14ac:dyDescent="0.2">
      <c r="E5581" s="10" t="s">
        <v>13284</v>
      </c>
      <c r="M5581">
        <f>SUBTOTAL(1,M5572:M5580)</f>
        <v>37.905814774513061</v>
      </c>
    </row>
    <row r="5582" spans="1:13" hidden="1" outlineLevel="3" x14ac:dyDescent="0.2">
      <c r="A5582">
        <v>1990</v>
      </c>
      <c r="B5582">
        <v>47</v>
      </c>
      <c r="C5582" t="s">
        <v>6942</v>
      </c>
      <c r="D5582">
        <v>127</v>
      </c>
      <c r="E5582" t="s">
        <v>6741</v>
      </c>
      <c r="F5582" t="s">
        <v>7113</v>
      </c>
      <c r="G5582" t="s">
        <v>156</v>
      </c>
      <c r="H5582">
        <v>91</v>
      </c>
      <c r="I5582">
        <v>46</v>
      </c>
      <c r="J5582">
        <v>38</v>
      </c>
      <c r="K5582">
        <v>3504</v>
      </c>
      <c r="L5582">
        <v>21</v>
      </c>
      <c r="M5582">
        <v>38.179407865664999</v>
      </c>
    </row>
    <row r="5583" spans="1:13" hidden="1" outlineLevel="3" x14ac:dyDescent="0.2">
      <c r="A5583">
        <v>1990</v>
      </c>
      <c r="B5583">
        <v>51</v>
      </c>
      <c r="C5583" t="s">
        <v>7118</v>
      </c>
      <c r="D5583">
        <v>125</v>
      </c>
      <c r="E5583" t="s">
        <v>6741</v>
      </c>
      <c r="F5583" t="s">
        <v>7119</v>
      </c>
      <c r="G5583" t="s">
        <v>156</v>
      </c>
      <c r="H5583">
        <v>91</v>
      </c>
      <c r="I5583">
        <v>52</v>
      </c>
      <c r="J5583">
        <v>57</v>
      </c>
      <c r="K5583">
        <v>3504</v>
      </c>
      <c r="L5583">
        <v>21</v>
      </c>
      <c r="M5583">
        <v>38.135662394906497</v>
      </c>
    </row>
    <row r="5584" spans="1:13" hidden="1" outlineLevel="3" x14ac:dyDescent="0.2">
      <c r="A5584">
        <v>1990</v>
      </c>
      <c r="B5584">
        <v>77</v>
      </c>
      <c r="C5584" t="s">
        <v>6177</v>
      </c>
      <c r="D5584">
        <v>129</v>
      </c>
      <c r="E5584" t="s">
        <v>6741</v>
      </c>
      <c r="F5584" t="s">
        <v>7157</v>
      </c>
      <c r="G5584" t="s">
        <v>156</v>
      </c>
      <c r="H5584">
        <v>92</v>
      </c>
      <c r="I5584">
        <v>16</v>
      </c>
      <c r="J5584">
        <v>50</v>
      </c>
      <c r="K5584">
        <v>3504</v>
      </c>
      <c r="L5584">
        <v>21</v>
      </c>
      <c r="M5584">
        <v>37.971162818699</v>
      </c>
    </row>
    <row r="5585" spans="1:13" hidden="1" outlineLevel="3" x14ac:dyDescent="0.2">
      <c r="A5585">
        <v>1990</v>
      </c>
      <c r="B5585">
        <v>84</v>
      </c>
      <c r="C5585" t="s">
        <v>6620</v>
      </c>
      <c r="D5585">
        <v>126</v>
      </c>
      <c r="E5585" t="s">
        <v>6741</v>
      </c>
      <c r="F5585" t="s">
        <v>7164</v>
      </c>
      <c r="G5585" t="s">
        <v>156</v>
      </c>
      <c r="H5585">
        <v>92</v>
      </c>
      <c r="I5585">
        <v>22</v>
      </c>
      <c r="J5585">
        <v>48</v>
      </c>
      <c r="K5585">
        <v>3504</v>
      </c>
      <c r="L5585">
        <v>21</v>
      </c>
      <c r="M5585">
        <v>37.930287941112702</v>
      </c>
    </row>
    <row r="5586" spans="1:13" hidden="1" outlineLevel="3" x14ac:dyDescent="0.2">
      <c r="A5586">
        <v>1990</v>
      </c>
      <c r="B5586">
        <v>136</v>
      </c>
      <c r="C5586" t="s">
        <v>6801</v>
      </c>
      <c r="D5586">
        <v>124</v>
      </c>
      <c r="E5586" t="s">
        <v>6741</v>
      </c>
      <c r="F5586" t="s">
        <v>7236</v>
      </c>
      <c r="G5586" t="s">
        <v>156</v>
      </c>
      <c r="H5586">
        <v>93</v>
      </c>
      <c r="I5586">
        <v>4</v>
      </c>
      <c r="J5586">
        <v>15</v>
      </c>
      <c r="K5586">
        <v>3504</v>
      </c>
      <c r="L5586">
        <v>21</v>
      </c>
      <c r="M5586">
        <v>37.648744236020903</v>
      </c>
    </row>
    <row r="5587" spans="1:13" hidden="1" outlineLevel="3" x14ac:dyDescent="0.2">
      <c r="A5587">
        <v>1990</v>
      </c>
      <c r="B5587">
        <v>149</v>
      </c>
      <c r="C5587" t="s">
        <v>6964</v>
      </c>
      <c r="D5587">
        <v>123</v>
      </c>
      <c r="E5587" t="s">
        <v>6741</v>
      </c>
      <c r="F5587" t="s">
        <v>7255</v>
      </c>
      <c r="G5587" t="s">
        <v>156</v>
      </c>
      <c r="H5587">
        <v>93</v>
      </c>
      <c r="I5587">
        <v>27</v>
      </c>
      <c r="J5587">
        <v>0</v>
      </c>
      <c r="K5587">
        <v>3504</v>
      </c>
      <c r="L5587">
        <v>21</v>
      </c>
      <c r="M5587">
        <v>37.495987158908498</v>
      </c>
    </row>
    <row r="5588" spans="1:13" outlineLevel="2" collapsed="1" x14ac:dyDescent="0.2">
      <c r="E5588" s="10" t="s">
        <v>13310</v>
      </c>
      <c r="M5588">
        <f>SUBTOTAL(1,M5582:M5587)</f>
        <v>37.893542069218761</v>
      </c>
    </row>
    <row r="5589" spans="1:13" hidden="1" outlineLevel="3" x14ac:dyDescent="0.2">
      <c r="A5589">
        <v>1990</v>
      </c>
      <c r="B5589">
        <v>31</v>
      </c>
      <c r="C5589" t="s">
        <v>6438</v>
      </c>
      <c r="D5589">
        <v>165</v>
      </c>
      <c r="E5589" t="s">
        <v>6917</v>
      </c>
      <c r="F5589" t="s">
        <v>7090</v>
      </c>
      <c r="G5589" t="s">
        <v>156</v>
      </c>
      <c r="H5589">
        <v>91</v>
      </c>
      <c r="I5589">
        <v>23</v>
      </c>
      <c r="J5589">
        <v>10</v>
      </c>
      <c r="K5589">
        <v>3504</v>
      </c>
      <c r="L5589">
        <v>21</v>
      </c>
      <c r="M5589">
        <v>38.342806772242298</v>
      </c>
    </row>
    <row r="5590" spans="1:13" hidden="1" outlineLevel="3" x14ac:dyDescent="0.2">
      <c r="A5590">
        <v>1990</v>
      </c>
      <c r="B5590">
        <v>66</v>
      </c>
      <c r="C5590" t="s">
        <v>6208</v>
      </c>
      <c r="D5590">
        <v>163</v>
      </c>
      <c r="E5590" t="s">
        <v>6917</v>
      </c>
      <c r="F5590" t="s">
        <v>7138</v>
      </c>
      <c r="G5590" t="s">
        <v>156</v>
      </c>
      <c r="H5590">
        <v>92</v>
      </c>
      <c r="I5590">
        <v>6</v>
      </c>
      <c r="J5590">
        <v>58</v>
      </c>
      <c r="K5590">
        <v>3504</v>
      </c>
      <c r="L5590">
        <v>21</v>
      </c>
      <c r="M5590">
        <v>38.038948428613601</v>
      </c>
    </row>
    <row r="5591" spans="1:13" hidden="1" outlineLevel="3" x14ac:dyDescent="0.2">
      <c r="A5591">
        <v>1990</v>
      </c>
      <c r="B5591">
        <v>71</v>
      </c>
      <c r="C5591" t="s">
        <v>5457</v>
      </c>
      <c r="D5591">
        <v>161</v>
      </c>
      <c r="E5591" t="s">
        <v>6917</v>
      </c>
      <c r="F5591" t="s">
        <v>7146</v>
      </c>
      <c r="G5591" t="s">
        <v>156</v>
      </c>
      <c r="H5591">
        <v>92</v>
      </c>
      <c r="I5591">
        <v>13</v>
      </c>
      <c r="J5591">
        <v>21</v>
      </c>
      <c r="K5591">
        <v>3504</v>
      </c>
      <c r="L5591">
        <v>21</v>
      </c>
      <c r="M5591">
        <v>37.995066279920799</v>
      </c>
    </row>
    <row r="5592" spans="1:13" hidden="1" outlineLevel="3" x14ac:dyDescent="0.2">
      <c r="A5592">
        <v>1990</v>
      </c>
      <c r="B5592">
        <v>128</v>
      </c>
      <c r="C5592" t="s">
        <v>7224</v>
      </c>
      <c r="D5592">
        <v>166</v>
      </c>
      <c r="E5592" t="s">
        <v>6917</v>
      </c>
      <c r="F5592" t="s">
        <v>7225</v>
      </c>
      <c r="G5592" t="s">
        <v>156</v>
      </c>
      <c r="H5592">
        <v>92</v>
      </c>
      <c r="I5592">
        <v>55</v>
      </c>
      <c r="J5592">
        <v>52</v>
      </c>
      <c r="K5592">
        <v>3504</v>
      </c>
      <c r="L5592">
        <v>21</v>
      </c>
      <c r="M5592">
        <v>37.7053492431669</v>
      </c>
    </row>
    <row r="5593" spans="1:13" hidden="1" outlineLevel="3" x14ac:dyDescent="0.2">
      <c r="A5593">
        <v>1990</v>
      </c>
      <c r="B5593">
        <v>143</v>
      </c>
      <c r="C5593" t="s">
        <v>7020</v>
      </c>
      <c r="D5593">
        <v>168</v>
      </c>
      <c r="E5593" t="s">
        <v>6917</v>
      </c>
      <c r="F5593" t="s">
        <v>7247</v>
      </c>
      <c r="G5593" t="s">
        <v>156</v>
      </c>
      <c r="H5593">
        <v>93</v>
      </c>
      <c r="I5593">
        <v>10</v>
      </c>
      <c r="J5593">
        <v>50</v>
      </c>
      <c r="K5593">
        <v>3504</v>
      </c>
      <c r="L5593">
        <v>21</v>
      </c>
      <c r="M5593">
        <v>37.604411983902203</v>
      </c>
    </row>
    <row r="5594" spans="1:13" outlineLevel="2" collapsed="1" x14ac:dyDescent="0.2">
      <c r="E5594" s="10" t="s">
        <v>13322</v>
      </c>
      <c r="M5594">
        <f>SUBTOTAL(1,M5589:M5593)</f>
        <v>37.93731654156916</v>
      </c>
    </row>
    <row r="5595" spans="1:13" hidden="1" outlineLevel="3" x14ac:dyDescent="0.2">
      <c r="A5595">
        <v>1990</v>
      </c>
      <c r="B5595">
        <v>36</v>
      </c>
      <c r="C5595" t="s">
        <v>6934</v>
      </c>
      <c r="D5595">
        <v>107</v>
      </c>
      <c r="E5595" t="s">
        <v>7097</v>
      </c>
      <c r="F5595" t="s">
        <v>7098</v>
      </c>
      <c r="G5595" t="s">
        <v>156</v>
      </c>
      <c r="H5595">
        <v>91</v>
      </c>
      <c r="I5595">
        <v>30</v>
      </c>
      <c r="J5595">
        <v>19</v>
      </c>
      <c r="K5595">
        <v>3504</v>
      </c>
      <c r="L5595">
        <v>21</v>
      </c>
      <c r="M5595">
        <v>38.292873210106201</v>
      </c>
    </row>
    <row r="5596" spans="1:13" hidden="1" outlineLevel="3" x14ac:dyDescent="0.2">
      <c r="A5596">
        <v>1990</v>
      </c>
      <c r="B5596">
        <v>42</v>
      </c>
      <c r="C5596" t="s">
        <v>5622</v>
      </c>
      <c r="D5596">
        <v>104</v>
      </c>
      <c r="E5596" t="s">
        <v>7097</v>
      </c>
      <c r="F5596" t="s">
        <v>7106</v>
      </c>
      <c r="G5596" t="s">
        <v>156</v>
      </c>
      <c r="H5596">
        <v>91</v>
      </c>
      <c r="I5596">
        <v>42</v>
      </c>
      <c r="J5596">
        <v>33</v>
      </c>
      <c r="K5596">
        <v>3504</v>
      </c>
      <c r="L5596">
        <v>21</v>
      </c>
      <c r="M5596">
        <v>38.207740047796001</v>
      </c>
    </row>
    <row r="5597" spans="1:13" hidden="1" outlineLevel="3" x14ac:dyDescent="0.2">
      <c r="A5597">
        <v>1990</v>
      </c>
      <c r="B5597">
        <v>58</v>
      </c>
      <c r="C5597" t="s">
        <v>6224</v>
      </c>
      <c r="D5597">
        <v>105</v>
      </c>
      <c r="E5597" t="s">
        <v>7097</v>
      </c>
      <c r="F5597" t="s">
        <v>7127</v>
      </c>
      <c r="G5597" t="s">
        <v>156</v>
      </c>
      <c r="H5597">
        <v>92</v>
      </c>
      <c r="I5597">
        <v>1</v>
      </c>
      <c r="J5597">
        <v>4</v>
      </c>
      <c r="K5597">
        <v>3504</v>
      </c>
      <c r="L5597">
        <v>21</v>
      </c>
      <c r="M5597">
        <v>38.0795981452859</v>
      </c>
    </row>
    <row r="5598" spans="1:13" hidden="1" outlineLevel="3" x14ac:dyDescent="0.2">
      <c r="A5598">
        <v>1990</v>
      </c>
      <c r="B5598">
        <v>94</v>
      </c>
      <c r="C5598" t="s">
        <v>7179</v>
      </c>
      <c r="D5598">
        <v>108</v>
      </c>
      <c r="E5598" t="s">
        <v>7097</v>
      </c>
      <c r="F5598" t="s">
        <v>7180</v>
      </c>
      <c r="G5598" t="s">
        <v>156</v>
      </c>
      <c r="H5598">
        <v>92</v>
      </c>
      <c r="I5598">
        <v>29</v>
      </c>
      <c r="J5598">
        <v>4</v>
      </c>
      <c r="K5598">
        <v>3504</v>
      </c>
      <c r="L5598">
        <v>21</v>
      </c>
      <c r="M5598">
        <v>37.887452544572</v>
      </c>
    </row>
    <row r="5599" spans="1:13" hidden="1" outlineLevel="3" x14ac:dyDescent="0.2">
      <c r="A5599">
        <v>1990</v>
      </c>
      <c r="B5599">
        <v>110</v>
      </c>
      <c r="C5599" t="s">
        <v>7044</v>
      </c>
      <c r="D5599">
        <v>103</v>
      </c>
      <c r="E5599" t="s">
        <v>7097</v>
      </c>
      <c r="F5599" t="s">
        <v>7202</v>
      </c>
      <c r="G5599" t="s">
        <v>156</v>
      </c>
      <c r="H5599">
        <v>92</v>
      </c>
      <c r="I5599">
        <v>41</v>
      </c>
      <c r="J5599">
        <v>44</v>
      </c>
      <c r="K5599">
        <v>3504</v>
      </c>
      <c r="L5599">
        <v>21</v>
      </c>
      <c r="M5599">
        <v>37.8011651044039</v>
      </c>
    </row>
    <row r="5600" spans="1:13" hidden="1" outlineLevel="3" x14ac:dyDescent="0.2">
      <c r="A5600">
        <v>1990</v>
      </c>
      <c r="B5600">
        <v>111</v>
      </c>
      <c r="C5600" t="s">
        <v>5757</v>
      </c>
      <c r="D5600">
        <v>101</v>
      </c>
      <c r="E5600" t="s">
        <v>7097</v>
      </c>
      <c r="F5600" t="s">
        <v>7203</v>
      </c>
      <c r="G5600" t="s">
        <v>156</v>
      </c>
      <c r="H5600">
        <v>92</v>
      </c>
      <c r="I5600">
        <v>41</v>
      </c>
      <c r="J5600">
        <v>51</v>
      </c>
      <c r="K5600">
        <v>3504</v>
      </c>
      <c r="L5600">
        <v>21</v>
      </c>
      <c r="M5600">
        <v>37.800372178321901</v>
      </c>
    </row>
    <row r="5601" spans="1:13" hidden="1" outlineLevel="3" x14ac:dyDescent="0.2">
      <c r="A5601">
        <v>1990</v>
      </c>
      <c r="B5601">
        <v>112</v>
      </c>
      <c r="C5601" t="s">
        <v>6995</v>
      </c>
      <c r="D5601">
        <v>109</v>
      </c>
      <c r="E5601" t="s">
        <v>7097</v>
      </c>
      <c r="F5601" t="s">
        <v>7204</v>
      </c>
      <c r="G5601" t="s">
        <v>156</v>
      </c>
      <c r="H5601">
        <v>92</v>
      </c>
      <c r="I5601">
        <v>42</v>
      </c>
      <c r="J5601">
        <v>23</v>
      </c>
      <c r="K5601">
        <v>3504</v>
      </c>
      <c r="L5601">
        <v>21</v>
      </c>
      <c r="M5601">
        <v>37.796747796957497</v>
      </c>
    </row>
    <row r="5602" spans="1:13" hidden="1" outlineLevel="3" x14ac:dyDescent="0.2">
      <c r="A5602">
        <v>1990</v>
      </c>
      <c r="B5602">
        <v>114</v>
      </c>
      <c r="C5602" t="s">
        <v>6653</v>
      </c>
      <c r="D5602">
        <v>106</v>
      </c>
      <c r="E5602" t="s">
        <v>7097</v>
      </c>
      <c r="F5602" t="s">
        <v>7206</v>
      </c>
      <c r="G5602" t="s">
        <v>156</v>
      </c>
      <c r="H5602">
        <v>92</v>
      </c>
      <c r="I5602">
        <v>44</v>
      </c>
      <c r="J5602">
        <v>39</v>
      </c>
      <c r="K5602">
        <v>3504</v>
      </c>
      <c r="L5602">
        <v>21</v>
      </c>
      <c r="M5602">
        <v>37.781351926895603</v>
      </c>
    </row>
    <row r="5603" spans="1:13" outlineLevel="2" collapsed="1" x14ac:dyDescent="0.2">
      <c r="E5603" s="10" t="s">
        <v>13334</v>
      </c>
      <c r="M5603">
        <f>SUBTOTAL(1,M5595:M5602)</f>
        <v>37.955912619292377</v>
      </c>
    </row>
    <row r="5604" spans="1:13" hidden="1" outlineLevel="3" x14ac:dyDescent="0.2">
      <c r="A5604">
        <v>1990</v>
      </c>
      <c r="B5604">
        <v>1</v>
      </c>
      <c r="C5604" t="s">
        <v>5929</v>
      </c>
      <c r="D5604">
        <v>1</v>
      </c>
      <c r="E5604" t="s">
        <v>6508</v>
      </c>
      <c r="F5604" t="s">
        <v>7047</v>
      </c>
      <c r="G5604" t="s">
        <v>156</v>
      </c>
      <c r="H5604">
        <v>90</v>
      </c>
      <c r="I5604">
        <v>43</v>
      </c>
      <c r="J5604">
        <v>20</v>
      </c>
      <c r="K5604">
        <v>3504</v>
      </c>
      <c r="L5604">
        <v>21</v>
      </c>
      <c r="M5604">
        <v>38.623392529087504</v>
      </c>
    </row>
    <row r="5605" spans="1:13" hidden="1" outlineLevel="3" x14ac:dyDescent="0.2">
      <c r="A5605">
        <v>1990</v>
      </c>
      <c r="B5605">
        <v>19</v>
      </c>
      <c r="C5605" t="s">
        <v>6436</v>
      </c>
      <c r="D5605">
        <v>2</v>
      </c>
      <c r="E5605" t="s">
        <v>6508</v>
      </c>
      <c r="F5605" t="s">
        <v>7074</v>
      </c>
      <c r="G5605" t="s">
        <v>156</v>
      </c>
      <c r="H5605">
        <v>91</v>
      </c>
      <c r="I5605">
        <v>5</v>
      </c>
      <c r="J5605">
        <v>29</v>
      </c>
      <c r="K5605">
        <v>3504</v>
      </c>
      <c r="L5605">
        <v>21</v>
      </c>
      <c r="M5605">
        <v>38.466863253935998</v>
      </c>
    </row>
    <row r="5606" spans="1:13" hidden="1" outlineLevel="3" x14ac:dyDescent="0.2">
      <c r="A5606">
        <v>1990</v>
      </c>
      <c r="B5606">
        <v>20</v>
      </c>
      <c r="C5606" t="s">
        <v>6305</v>
      </c>
      <c r="D5606">
        <v>8</v>
      </c>
      <c r="E5606" t="s">
        <v>6508</v>
      </c>
      <c r="F5606" t="s">
        <v>7075</v>
      </c>
      <c r="G5606" t="s">
        <v>156</v>
      </c>
      <c r="H5606">
        <v>91</v>
      </c>
      <c r="I5606">
        <v>6</v>
      </c>
      <c r="J5606">
        <v>14</v>
      </c>
      <c r="K5606">
        <v>3504</v>
      </c>
      <c r="L5606">
        <v>21</v>
      </c>
      <c r="M5606">
        <v>38.4615853695719</v>
      </c>
    </row>
    <row r="5607" spans="1:13" hidden="1" outlineLevel="3" x14ac:dyDescent="0.2">
      <c r="A5607">
        <v>1990</v>
      </c>
      <c r="B5607">
        <v>22</v>
      </c>
      <c r="C5607" t="s">
        <v>5981</v>
      </c>
      <c r="D5607">
        <v>9</v>
      </c>
      <c r="E5607" t="s">
        <v>6508</v>
      </c>
      <c r="F5607" t="s">
        <v>7077</v>
      </c>
      <c r="G5607" t="s">
        <v>156</v>
      </c>
      <c r="H5607">
        <v>91</v>
      </c>
      <c r="I5607">
        <v>10</v>
      </c>
      <c r="J5607">
        <v>43</v>
      </c>
      <c r="K5607">
        <v>3504</v>
      </c>
      <c r="L5607">
        <v>21</v>
      </c>
      <c r="M5607">
        <v>38.430065530719602</v>
      </c>
    </row>
    <row r="5608" spans="1:13" hidden="1" outlineLevel="3" x14ac:dyDescent="0.2">
      <c r="A5608">
        <v>1990</v>
      </c>
      <c r="B5608">
        <v>26</v>
      </c>
      <c r="C5608" t="s">
        <v>6928</v>
      </c>
      <c r="D5608">
        <v>5</v>
      </c>
      <c r="E5608" t="s">
        <v>6508</v>
      </c>
      <c r="F5608" t="s">
        <v>7084</v>
      </c>
      <c r="G5608" t="s">
        <v>156</v>
      </c>
      <c r="H5608">
        <v>91</v>
      </c>
      <c r="I5608">
        <v>15</v>
      </c>
      <c r="J5608">
        <v>23</v>
      </c>
      <c r="K5608">
        <v>3504</v>
      </c>
      <c r="L5608">
        <v>21</v>
      </c>
      <c r="M5608">
        <v>38.3973116037537</v>
      </c>
    </row>
    <row r="5609" spans="1:13" hidden="1" outlineLevel="3" x14ac:dyDescent="0.2">
      <c r="A5609">
        <v>1990</v>
      </c>
      <c r="B5609">
        <v>39</v>
      </c>
      <c r="C5609" t="s">
        <v>6534</v>
      </c>
      <c r="D5609">
        <v>3</v>
      </c>
      <c r="E5609" t="s">
        <v>6508</v>
      </c>
      <c r="F5609" t="s">
        <v>7102</v>
      </c>
      <c r="G5609" t="s">
        <v>156</v>
      </c>
      <c r="H5609">
        <v>91</v>
      </c>
      <c r="I5609">
        <v>36</v>
      </c>
      <c r="J5609">
        <v>20</v>
      </c>
      <c r="K5609">
        <v>3504</v>
      </c>
      <c r="L5609">
        <v>21</v>
      </c>
      <c r="M5609">
        <v>38.250955182242699</v>
      </c>
    </row>
    <row r="5610" spans="1:13" hidden="1" outlineLevel="3" x14ac:dyDescent="0.2">
      <c r="A5610">
        <v>1990</v>
      </c>
      <c r="B5610">
        <v>65</v>
      </c>
      <c r="C5610" t="s">
        <v>5258</v>
      </c>
      <c r="D5610">
        <v>4</v>
      </c>
      <c r="E5610" t="s">
        <v>6508</v>
      </c>
      <c r="F5610" t="s">
        <v>7137</v>
      </c>
      <c r="G5610" t="s">
        <v>156</v>
      </c>
      <c r="H5610">
        <v>92</v>
      </c>
      <c r="I5610">
        <v>5</v>
      </c>
      <c r="J5610">
        <v>54</v>
      </c>
      <c r="K5610">
        <v>3504</v>
      </c>
      <c r="L5610">
        <v>21</v>
      </c>
      <c r="M5610">
        <v>38.0462911019019</v>
      </c>
    </row>
    <row r="5611" spans="1:13" hidden="1" outlineLevel="3" x14ac:dyDescent="0.2">
      <c r="A5611">
        <v>1990</v>
      </c>
      <c r="B5611">
        <v>104</v>
      </c>
      <c r="C5611" t="s">
        <v>6204</v>
      </c>
      <c r="D5611">
        <v>6</v>
      </c>
      <c r="E5611" t="s">
        <v>6508</v>
      </c>
      <c r="F5611" t="s">
        <v>7193</v>
      </c>
      <c r="G5611" t="s">
        <v>156</v>
      </c>
      <c r="H5611">
        <v>92</v>
      </c>
      <c r="I5611">
        <v>37</v>
      </c>
      <c r="J5611">
        <v>32</v>
      </c>
      <c r="K5611">
        <v>3504</v>
      </c>
      <c r="L5611">
        <v>21</v>
      </c>
      <c r="M5611">
        <v>37.829732615188902</v>
      </c>
    </row>
    <row r="5612" spans="1:13" outlineLevel="2" collapsed="1" x14ac:dyDescent="0.2">
      <c r="E5612" s="10" t="s">
        <v>13300</v>
      </c>
      <c r="M5612">
        <f>SUBTOTAL(1,M5604:M5611)</f>
        <v>38.313274648300279</v>
      </c>
    </row>
    <row r="5613" spans="1:13" outlineLevel="1" x14ac:dyDescent="0.2">
      <c r="A5613" s="10" t="s">
        <v>12947</v>
      </c>
      <c r="M5613">
        <f>SUBTOTAL(1,M5435:M5611)</f>
        <v>38.001293893362927</v>
      </c>
    </row>
    <row r="5614" spans="1:13" hidden="1" outlineLevel="3" x14ac:dyDescent="0.2">
      <c r="A5614">
        <v>1991</v>
      </c>
      <c r="B5614">
        <v>22</v>
      </c>
      <c r="C5614" t="s">
        <v>6807</v>
      </c>
      <c r="D5614">
        <v>86</v>
      </c>
      <c r="E5614" t="s">
        <v>7297</v>
      </c>
      <c r="F5614" t="s">
        <v>7298</v>
      </c>
      <c r="G5614" t="s">
        <v>156</v>
      </c>
      <c r="H5614">
        <v>101</v>
      </c>
      <c r="I5614">
        <v>40</v>
      </c>
      <c r="J5614">
        <v>31</v>
      </c>
      <c r="K5614">
        <v>3914</v>
      </c>
      <c r="L5614">
        <v>22</v>
      </c>
      <c r="M5614">
        <v>38.495100141791198</v>
      </c>
    </row>
    <row r="5615" spans="1:13" hidden="1" outlineLevel="3" x14ac:dyDescent="0.2">
      <c r="A5615">
        <v>1991</v>
      </c>
      <c r="B5615">
        <v>28</v>
      </c>
      <c r="C5615" t="s">
        <v>6757</v>
      </c>
      <c r="D5615">
        <v>82</v>
      </c>
      <c r="E5615" t="s">
        <v>7297</v>
      </c>
      <c r="F5615" t="s">
        <v>7304</v>
      </c>
      <c r="G5615" t="s">
        <v>156</v>
      </c>
      <c r="H5615">
        <v>101</v>
      </c>
      <c r="I5615">
        <v>47</v>
      </c>
      <c r="J5615">
        <v>34</v>
      </c>
      <c r="K5615">
        <v>3914</v>
      </c>
      <c r="L5615">
        <v>22</v>
      </c>
      <c r="M5615">
        <v>38.4506650220764</v>
      </c>
    </row>
    <row r="5616" spans="1:13" hidden="1" outlineLevel="3" x14ac:dyDescent="0.2">
      <c r="A5616">
        <v>1991</v>
      </c>
      <c r="B5616">
        <v>41</v>
      </c>
      <c r="C5616" t="s">
        <v>6305</v>
      </c>
      <c r="D5616">
        <v>88</v>
      </c>
      <c r="E5616" t="s">
        <v>7297</v>
      </c>
      <c r="F5616" t="s">
        <v>7323</v>
      </c>
      <c r="G5616" t="s">
        <v>156</v>
      </c>
      <c r="H5616">
        <v>102</v>
      </c>
      <c r="I5616">
        <v>7</v>
      </c>
      <c r="J5616">
        <v>24</v>
      </c>
      <c r="K5616">
        <v>3914</v>
      </c>
      <c r="L5616">
        <v>22</v>
      </c>
      <c r="M5616">
        <v>38.326206874041098</v>
      </c>
    </row>
    <row r="5617" spans="1:13" hidden="1" outlineLevel="3" x14ac:dyDescent="0.2">
      <c r="A5617">
        <v>1991</v>
      </c>
      <c r="B5617">
        <v>74</v>
      </c>
      <c r="C5617" t="s">
        <v>7368</v>
      </c>
      <c r="D5617">
        <v>85</v>
      </c>
      <c r="E5617" t="s">
        <v>7297</v>
      </c>
      <c r="F5617" t="s">
        <v>7369</v>
      </c>
      <c r="G5617" t="s">
        <v>156</v>
      </c>
      <c r="H5617">
        <v>102</v>
      </c>
      <c r="I5617">
        <v>42</v>
      </c>
      <c r="J5617">
        <v>41</v>
      </c>
      <c r="K5617">
        <v>3914</v>
      </c>
      <c r="L5617">
        <v>22</v>
      </c>
      <c r="M5617">
        <v>38.106777080330197</v>
      </c>
    </row>
    <row r="5618" spans="1:13" hidden="1" outlineLevel="3" x14ac:dyDescent="0.2">
      <c r="A5618">
        <v>1991</v>
      </c>
      <c r="B5618">
        <v>106</v>
      </c>
      <c r="C5618" t="s">
        <v>6620</v>
      </c>
      <c r="D5618">
        <v>84</v>
      </c>
      <c r="E5618" t="s">
        <v>7297</v>
      </c>
      <c r="F5618" t="s">
        <v>7407</v>
      </c>
      <c r="G5618" t="s">
        <v>156</v>
      </c>
      <c r="H5618">
        <v>103</v>
      </c>
      <c r="I5618">
        <v>8</v>
      </c>
      <c r="J5618">
        <v>46</v>
      </c>
      <c r="K5618">
        <v>3914</v>
      </c>
      <c r="L5618">
        <v>22</v>
      </c>
      <c r="M5618">
        <v>37.946171288840503</v>
      </c>
    </row>
    <row r="5619" spans="1:13" hidden="1" outlineLevel="3" x14ac:dyDescent="0.2">
      <c r="A5619">
        <v>1991</v>
      </c>
      <c r="B5619">
        <v>135</v>
      </c>
      <c r="C5619" t="s">
        <v>6974</v>
      </c>
      <c r="D5619">
        <v>87</v>
      </c>
      <c r="E5619" t="s">
        <v>7297</v>
      </c>
      <c r="F5619" t="s">
        <v>7441</v>
      </c>
      <c r="G5619" t="s">
        <v>156</v>
      </c>
      <c r="H5619">
        <v>103</v>
      </c>
      <c r="I5619">
        <v>29</v>
      </c>
      <c r="J5619">
        <v>31</v>
      </c>
      <c r="K5619">
        <v>3914</v>
      </c>
      <c r="L5619">
        <v>22</v>
      </c>
      <c r="M5619">
        <v>37.8193686572492</v>
      </c>
    </row>
    <row r="5620" spans="1:13" hidden="1" outlineLevel="3" x14ac:dyDescent="0.2">
      <c r="A5620">
        <v>1991</v>
      </c>
      <c r="B5620">
        <v>143</v>
      </c>
      <c r="C5620" t="s">
        <v>7450</v>
      </c>
      <c r="D5620">
        <v>83</v>
      </c>
      <c r="E5620" t="s">
        <v>7297</v>
      </c>
      <c r="F5620" t="s">
        <v>7451</v>
      </c>
      <c r="G5620" t="s">
        <v>156</v>
      </c>
      <c r="H5620">
        <v>103</v>
      </c>
      <c r="I5620">
        <v>41</v>
      </c>
      <c r="J5620">
        <v>8</v>
      </c>
      <c r="K5620">
        <v>3914</v>
      </c>
      <c r="L5620">
        <v>22</v>
      </c>
      <c r="M5620">
        <v>37.7487488881982</v>
      </c>
    </row>
    <row r="5621" spans="1:13" outlineLevel="2" collapsed="1" x14ac:dyDescent="0.2">
      <c r="E5621" s="10" t="s">
        <v>13335</v>
      </c>
      <c r="M5621">
        <f>SUBTOTAL(1,M5614:M5620)</f>
        <v>38.127576850360974</v>
      </c>
    </row>
    <row r="5622" spans="1:13" hidden="1" outlineLevel="3" x14ac:dyDescent="0.2">
      <c r="A5622">
        <v>1991</v>
      </c>
      <c r="B5622">
        <v>1</v>
      </c>
      <c r="C5622" t="s">
        <v>6606</v>
      </c>
      <c r="D5622">
        <v>35</v>
      </c>
      <c r="E5622" t="s">
        <v>7050</v>
      </c>
      <c r="F5622" t="s">
        <v>7269</v>
      </c>
      <c r="G5622" t="s">
        <v>156</v>
      </c>
      <c r="H5622">
        <v>101</v>
      </c>
      <c r="I5622">
        <v>1</v>
      </c>
      <c r="J5622">
        <v>20</v>
      </c>
      <c r="K5622">
        <v>3914</v>
      </c>
      <c r="L5622">
        <v>22</v>
      </c>
      <c r="M5622">
        <v>38.743950725912804</v>
      </c>
    </row>
    <row r="5623" spans="1:13" hidden="1" outlineLevel="3" x14ac:dyDescent="0.2">
      <c r="A5623">
        <v>1991</v>
      </c>
      <c r="B5623">
        <v>9</v>
      </c>
      <c r="C5623" t="s">
        <v>5820</v>
      </c>
      <c r="D5623">
        <v>31</v>
      </c>
      <c r="E5623" t="s">
        <v>7050</v>
      </c>
      <c r="F5623" t="s">
        <v>7282</v>
      </c>
      <c r="G5623" t="s">
        <v>156</v>
      </c>
      <c r="H5623">
        <v>101</v>
      </c>
      <c r="I5623">
        <v>21</v>
      </c>
      <c r="J5623">
        <v>30</v>
      </c>
      <c r="K5623">
        <v>3914</v>
      </c>
      <c r="L5623">
        <v>22</v>
      </c>
      <c r="M5623">
        <v>38.615473156293604</v>
      </c>
    </row>
    <row r="5624" spans="1:13" hidden="1" outlineLevel="3" x14ac:dyDescent="0.2">
      <c r="A5624">
        <v>1991</v>
      </c>
      <c r="B5624">
        <v>12</v>
      </c>
      <c r="C5624" t="s">
        <v>6903</v>
      </c>
      <c r="D5624">
        <v>39</v>
      </c>
      <c r="E5624" t="s">
        <v>7050</v>
      </c>
      <c r="F5624" t="s">
        <v>7286</v>
      </c>
      <c r="G5624" t="s">
        <v>156</v>
      </c>
      <c r="H5624">
        <v>101</v>
      </c>
      <c r="I5624">
        <v>28</v>
      </c>
      <c r="J5624">
        <v>7</v>
      </c>
      <c r="K5624">
        <v>3914</v>
      </c>
      <c r="L5624">
        <v>22</v>
      </c>
      <c r="M5624">
        <v>38.5735052164462</v>
      </c>
    </row>
    <row r="5625" spans="1:13" hidden="1" outlineLevel="3" x14ac:dyDescent="0.2">
      <c r="A5625">
        <v>1991</v>
      </c>
      <c r="B5625">
        <v>14</v>
      </c>
      <c r="C5625" t="s">
        <v>6315</v>
      </c>
      <c r="D5625">
        <v>34</v>
      </c>
      <c r="E5625" t="s">
        <v>7050</v>
      </c>
      <c r="F5625" t="s">
        <v>7288</v>
      </c>
      <c r="G5625" t="s">
        <v>156</v>
      </c>
      <c r="H5625">
        <v>101</v>
      </c>
      <c r="I5625">
        <v>30</v>
      </c>
      <c r="J5625">
        <v>17</v>
      </c>
      <c r="K5625">
        <v>3914</v>
      </c>
      <c r="L5625">
        <v>22</v>
      </c>
      <c r="M5625">
        <v>38.559782385603199</v>
      </c>
    </row>
    <row r="5626" spans="1:13" hidden="1" outlineLevel="3" x14ac:dyDescent="0.2">
      <c r="A5626">
        <v>1991</v>
      </c>
      <c r="B5626">
        <v>24</v>
      </c>
      <c r="C5626" t="s">
        <v>6896</v>
      </c>
      <c r="D5626">
        <v>37</v>
      </c>
      <c r="E5626" t="s">
        <v>7050</v>
      </c>
      <c r="F5626" t="s">
        <v>7300</v>
      </c>
      <c r="G5626" t="s">
        <v>156</v>
      </c>
      <c r="H5626">
        <v>101</v>
      </c>
      <c r="I5626">
        <v>43</v>
      </c>
      <c r="J5626">
        <v>16</v>
      </c>
      <c r="K5626">
        <v>3914</v>
      </c>
      <c r="L5626">
        <v>22</v>
      </c>
      <c r="M5626">
        <v>38.477755081977897</v>
      </c>
    </row>
    <row r="5627" spans="1:13" hidden="1" outlineLevel="3" x14ac:dyDescent="0.2">
      <c r="A5627">
        <v>1991</v>
      </c>
      <c r="B5627">
        <v>77</v>
      </c>
      <c r="C5627" t="s">
        <v>5478</v>
      </c>
      <c r="D5627">
        <v>33</v>
      </c>
      <c r="E5627" t="s">
        <v>7050</v>
      </c>
      <c r="F5627" t="s">
        <v>7372</v>
      </c>
      <c r="G5627" t="s">
        <v>156</v>
      </c>
      <c r="H5627">
        <v>102</v>
      </c>
      <c r="I5627">
        <v>43</v>
      </c>
      <c r="J5627">
        <v>52</v>
      </c>
      <c r="K5627">
        <v>3914</v>
      </c>
      <c r="L5627">
        <v>22</v>
      </c>
      <c r="M5627">
        <v>38.099461377057601</v>
      </c>
    </row>
    <row r="5628" spans="1:13" hidden="1" outlineLevel="3" x14ac:dyDescent="0.2">
      <c r="A5628">
        <v>1991</v>
      </c>
      <c r="B5628">
        <v>100</v>
      </c>
      <c r="C5628" t="s">
        <v>6142</v>
      </c>
      <c r="D5628">
        <v>38</v>
      </c>
      <c r="E5628" t="s">
        <v>7050</v>
      </c>
      <c r="F5628" t="s">
        <v>7400</v>
      </c>
      <c r="G5628" t="s">
        <v>156</v>
      </c>
      <c r="H5628">
        <v>103</v>
      </c>
      <c r="I5628">
        <v>5</v>
      </c>
      <c r="J5628">
        <v>41</v>
      </c>
      <c r="K5628">
        <v>3914</v>
      </c>
      <c r="L5628">
        <v>22</v>
      </c>
      <c r="M5628">
        <v>37.965086045465199</v>
      </c>
    </row>
    <row r="5629" spans="1:13" hidden="1" outlineLevel="3" x14ac:dyDescent="0.2">
      <c r="A5629">
        <v>1991</v>
      </c>
      <c r="B5629">
        <v>119</v>
      </c>
      <c r="C5629" t="s">
        <v>7422</v>
      </c>
      <c r="D5629">
        <v>36</v>
      </c>
      <c r="E5629" t="s">
        <v>7050</v>
      </c>
      <c r="F5629" t="s">
        <v>7423</v>
      </c>
      <c r="G5629" t="s">
        <v>156</v>
      </c>
      <c r="H5629">
        <v>103</v>
      </c>
      <c r="I5629">
        <v>17</v>
      </c>
      <c r="J5629">
        <v>43</v>
      </c>
      <c r="K5629">
        <v>3914</v>
      </c>
      <c r="L5629">
        <v>22</v>
      </c>
      <c r="M5629">
        <v>37.891373973748401</v>
      </c>
    </row>
    <row r="5630" spans="1:13" hidden="1" outlineLevel="3" x14ac:dyDescent="0.2">
      <c r="A5630">
        <v>1991</v>
      </c>
      <c r="B5630">
        <v>123</v>
      </c>
      <c r="C5630" t="s">
        <v>7182</v>
      </c>
      <c r="D5630">
        <v>32</v>
      </c>
      <c r="E5630" t="s">
        <v>7050</v>
      </c>
      <c r="F5630" t="s">
        <v>7428</v>
      </c>
      <c r="G5630" t="s">
        <v>156</v>
      </c>
      <c r="H5630">
        <v>103</v>
      </c>
      <c r="I5630">
        <v>21</v>
      </c>
      <c r="J5630">
        <v>4</v>
      </c>
      <c r="K5630">
        <v>3914</v>
      </c>
      <c r="L5630">
        <v>22</v>
      </c>
      <c r="M5630">
        <v>37.870903930506501</v>
      </c>
    </row>
    <row r="5631" spans="1:13" outlineLevel="2" collapsed="1" x14ac:dyDescent="0.2">
      <c r="E5631" s="10" t="s">
        <v>13325</v>
      </c>
      <c r="M5631">
        <f>SUBTOTAL(1,M5622:M5630)</f>
        <v>38.310810210334608</v>
      </c>
    </row>
    <row r="5632" spans="1:13" hidden="1" outlineLevel="3" x14ac:dyDescent="0.2">
      <c r="A5632">
        <v>1991</v>
      </c>
      <c r="B5632">
        <v>26</v>
      </c>
      <c r="C5632" t="s">
        <v>6134</v>
      </c>
      <c r="D5632">
        <v>191</v>
      </c>
      <c r="E5632" t="s">
        <v>7135</v>
      </c>
      <c r="F5632" t="s">
        <v>7303</v>
      </c>
      <c r="G5632" t="s">
        <v>156</v>
      </c>
      <c r="H5632">
        <v>101</v>
      </c>
      <c r="I5632">
        <v>46</v>
      </c>
      <c r="J5632">
        <v>9</v>
      </c>
      <c r="K5632">
        <v>3914</v>
      </c>
      <c r="L5632">
        <v>22</v>
      </c>
      <c r="M5632">
        <v>38.459585827403501</v>
      </c>
    </row>
    <row r="5633" spans="1:13" hidden="1" outlineLevel="3" x14ac:dyDescent="0.2">
      <c r="A5633">
        <v>1991</v>
      </c>
      <c r="B5633">
        <v>34</v>
      </c>
      <c r="C5633" t="s">
        <v>7139</v>
      </c>
      <c r="D5633">
        <v>192</v>
      </c>
      <c r="E5633" t="s">
        <v>7135</v>
      </c>
      <c r="F5633" t="s">
        <v>7314</v>
      </c>
      <c r="G5633" t="s">
        <v>156</v>
      </c>
      <c r="H5633">
        <v>101</v>
      </c>
      <c r="I5633">
        <v>56</v>
      </c>
      <c r="J5633">
        <v>7</v>
      </c>
      <c r="K5633">
        <v>3914</v>
      </c>
      <c r="L5633">
        <v>22</v>
      </c>
      <c r="M5633">
        <v>38.3969130739276</v>
      </c>
    </row>
    <row r="5634" spans="1:13" hidden="1" outlineLevel="3" x14ac:dyDescent="0.2">
      <c r="A5634">
        <v>1991</v>
      </c>
      <c r="B5634">
        <v>103</v>
      </c>
      <c r="C5634" t="s">
        <v>7008</v>
      </c>
      <c r="D5634">
        <v>197</v>
      </c>
      <c r="E5634" t="s">
        <v>7135</v>
      </c>
      <c r="F5634" t="s">
        <v>7403</v>
      </c>
      <c r="G5634" t="s">
        <v>156</v>
      </c>
      <c r="H5634">
        <v>103</v>
      </c>
      <c r="I5634">
        <v>8</v>
      </c>
      <c r="J5634">
        <v>3</v>
      </c>
      <c r="K5634">
        <v>3914</v>
      </c>
      <c r="L5634">
        <v>22</v>
      </c>
      <c r="M5634">
        <v>37.950566010293997</v>
      </c>
    </row>
    <row r="5635" spans="1:13" hidden="1" outlineLevel="3" x14ac:dyDescent="0.2">
      <c r="A5635">
        <v>1991</v>
      </c>
      <c r="B5635">
        <v>117</v>
      </c>
      <c r="C5635" t="s">
        <v>3526</v>
      </c>
      <c r="D5635">
        <v>194</v>
      </c>
      <c r="E5635" t="s">
        <v>7135</v>
      </c>
      <c r="F5635" t="s">
        <v>7420</v>
      </c>
      <c r="G5635" t="s">
        <v>156</v>
      </c>
      <c r="H5635">
        <v>103</v>
      </c>
      <c r="I5635">
        <v>16</v>
      </c>
      <c r="J5635">
        <v>25</v>
      </c>
      <c r="K5635">
        <v>3914</v>
      </c>
      <c r="L5635">
        <v>22</v>
      </c>
      <c r="M5635">
        <v>37.899323533762797</v>
      </c>
    </row>
    <row r="5636" spans="1:13" hidden="1" outlineLevel="3" x14ac:dyDescent="0.2">
      <c r="A5636">
        <v>1991</v>
      </c>
      <c r="B5636">
        <v>127</v>
      </c>
      <c r="C5636" t="s">
        <v>6048</v>
      </c>
      <c r="D5636">
        <v>198</v>
      </c>
      <c r="E5636" t="s">
        <v>7135</v>
      </c>
      <c r="F5636" t="s">
        <v>7432</v>
      </c>
      <c r="G5636" t="s">
        <v>156</v>
      </c>
      <c r="H5636">
        <v>103</v>
      </c>
      <c r="I5636">
        <v>22</v>
      </c>
      <c r="J5636">
        <v>3</v>
      </c>
      <c r="K5636">
        <v>3914</v>
      </c>
      <c r="L5636">
        <v>22</v>
      </c>
      <c r="M5636">
        <v>37.8648995090333</v>
      </c>
    </row>
    <row r="5637" spans="1:13" hidden="1" outlineLevel="3" x14ac:dyDescent="0.2">
      <c r="A5637">
        <v>1991</v>
      </c>
      <c r="B5637">
        <v>129</v>
      </c>
      <c r="C5637" t="s">
        <v>6822</v>
      </c>
      <c r="D5637">
        <v>193</v>
      </c>
      <c r="E5637" t="s">
        <v>7135</v>
      </c>
      <c r="F5637" t="s">
        <v>7434</v>
      </c>
      <c r="G5637" t="s">
        <v>156</v>
      </c>
      <c r="H5637">
        <v>103</v>
      </c>
      <c r="I5637">
        <v>22</v>
      </c>
      <c r="J5637">
        <v>51</v>
      </c>
      <c r="K5637">
        <v>3914</v>
      </c>
      <c r="L5637">
        <v>22</v>
      </c>
      <c r="M5637">
        <v>37.860015960405299</v>
      </c>
    </row>
    <row r="5638" spans="1:13" hidden="1" outlineLevel="3" x14ac:dyDescent="0.2">
      <c r="A5638">
        <v>1991</v>
      </c>
      <c r="B5638">
        <v>133</v>
      </c>
      <c r="C5638" t="s">
        <v>6244</v>
      </c>
      <c r="D5638">
        <v>196</v>
      </c>
      <c r="E5638" t="s">
        <v>7135</v>
      </c>
      <c r="F5638" t="s">
        <v>7439</v>
      </c>
      <c r="G5638" t="s">
        <v>156</v>
      </c>
      <c r="H5638">
        <v>103</v>
      </c>
      <c r="I5638">
        <v>28</v>
      </c>
      <c r="J5638">
        <v>7</v>
      </c>
      <c r="K5638">
        <v>3914</v>
      </c>
      <c r="L5638">
        <v>22</v>
      </c>
      <c r="M5638">
        <v>37.827897349437698</v>
      </c>
    </row>
    <row r="5639" spans="1:13" hidden="1" outlineLevel="3" x14ac:dyDescent="0.2">
      <c r="A5639">
        <v>1991</v>
      </c>
      <c r="B5639">
        <v>154</v>
      </c>
      <c r="C5639" t="s">
        <v>6394</v>
      </c>
      <c r="D5639">
        <v>195</v>
      </c>
      <c r="E5639" t="s">
        <v>7135</v>
      </c>
      <c r="F5639" t="s">
        <v>7464</v>
      </c>
      <c r="G5639" t="s">
        <v>156</v>
      </c>
      <c r="H5639">
        <v>104</v>
      </c>
      <c r="I5639">
        <v>1</v>
      </c>
      <c r="J5639">
        <v>35</v>
      </c>
      <c r="K5639">
        <v>3914</v>
      </c>
      <c r="L5639">
        <v>22</v>
      </c>
      <c r="M5639">
        <v>37.625068425479597</v>
      </c>
    </row>
    <row r="5640" spans="1:13" hidden="1" outlineLevel="3" x14ac:dyDescent="0.2">
      <c r="A5640">
        <v>1991</v>
      </c>
      <c r="B5640">
        <v>157</v>
      </c>
      <c r="C5640" t="s">
        <v>7468</v>
      </c>
      <c r="D5640">
        <v>199</v>
      </c>
      <c r="E5640" t="s">
        <v>7135</v>
      </c>
      <c r="F5640" t="s">
        <v>7469</v>
      </c>
      <c r="G5640" t="s">
        <v>156</v>
      </c>
      <c r="H5640">
        <v>104</v>
      </c>
      <c r="I5640">
        <v>25</v>
      </c>
      <c r="J5640">
        <v>18</v>
      </c>
      <c r="K5640">
        <v>3914</v>
      </c>
      <c r="L5640">
        <v>22</v>
      </c>
      <c r="M5640">
        <v>37.482642491181501</v>
      </c>
    </row>
    <row r="5641" spans="1:13" outlineLevel="2" collapsed="1" x14ac:dyDescent="0.2">
      <c r="E5641" s="10" t="s">
        <v>13326</v>
      </c>
      <c r="M5641">
        <f>SUBTOTAL(1,M5632:M5640)</f>
        <v>37.929656908991689</v>
      </c>
    </row>
    <row r="5642" spans="1:13" hidden="1" outlineLevel="3" x14ac:dyDescent="0.2">
      <c r="A5642">
        <v>1991</v>
      </c>
      <c r="B5642">
        <v>3</v>
      </c>
      <c r="C5642" t="s">
        <v>6967</v>
      </c>
      <c r="D5642">
        <v>11</v>
      </c>
      <c r="E5642" t="s">
        <v>6300</v>
      </c>
      <c r="F5642" t="s">
        <v>7272</v>
      </c>
      <c r="G5642" t="s">
        <v>156</v>
      </c>
      <c r="H5642">
        <v>101</v>
      </c>
      <c r="I5642">
        <v>7</v>
      </c>
      <c r="J5642">
        <v>16</v>
      </c>
      <c r="K5642">
        <v>3914</v>
      </c>
      <c r="L5642">
        <v>22</v>
      </c>
      <c r="M5642">
        <v>38.706062037820402</v>
      </c>
    </row>
    <row r="5643" spans="1:13" hidden="1" outlineLevel="3" x14ac:dyDescent="0.2">
      <c r="A5643">
        <v>1991</v>
      </c>
      <c r="B5643">
        <v>40</v>
      </c>
      <c r="C5643" t="s">
        <v>7142</v>
      </c>
      <c r="D5643">
        <v>14</v>
      </c>
      <c r="E5643" t="s">
        <v>6300</v>
      </c>
      <c r="F5643" t="s">
        <v>7322</v>
      </c>
      <c r="G5643" t="s">
        <v>156</v>
      </c>
      <c r="H5643">
        <v>102</v>
      </c>
      <c r="I5643">
        <v>5</v>
      </c>
      <c r="J5643">
        <v>12</v>
      </c>
      <c r="K5643">
        <v>3914</v>
      </c>
      <c r="L5643">
        <v>22</v>
      </c>
      <c r="M5643">
        <v>38.3399725723241</v>
      </c>
    </row>
    <row r="5644" spans="1:13" hidden="1" outlineLevel="3" x14ac:dyDescent="0.2">
      <c r="A5644">
        <v>1991</v>
      </c>
      <c r="B5644">
        <v>85</v>
      </c>
      <c r="C5644" t="s">
        <v>7249</v>
      </c>
      <c r="D5644">
        <v>12</v>
      </c>
      <c r="E5644" t="s">
        <v>6300</v>
      </c>
      <c r="F5644" t="s">
        <v>7382</v>
      </c>
      <c r="G5644" t="s">
        <v>156</v>
      </c>
      <c r="H5644">
        <v>102</v>
      </c>
      <c r="I5644">
        <v>50</v>
      </c>
      <c r="J5644">
        <v>25</v>
      </c>
      <c r="K5644">
        <v>3914</v>
      </c>
      <c r="L5644">
        <v>22</v>
      </c>
      <c r="M5644">
        <v>38.059018164629599</v>
      </c>
    </row>
    <row r="5645" spans="1:13" hidden="1" outlineLevel="3" x14ac:dyDescent="0.2">
      <c r="A5645">
        <v>1991</v>
      </c>
      <c r="B5645">
        <v>88</v>
      </c>
      <c r="C5645" t="s">
        <v>7385</v>
      </c>
      <c r="D5645">
        <v>18</v>
      </c>
      <c r="E5645" t="s">
        <v>6300</v>
      </c>
      <c r="F5645" t="s">
        <v>7386</v>
      </c>
      <c r="G5645" t="s">
        <v>156</v>
      </c>
      <c r="H5645">
        <v>102</v>
      </c>
      <c r="I5645">
        <v>52</v>
      </c>
      <c r="J5645">
        <v>10</v>
      </c>
      <c r="K5645">
        <v>3914</v>
      </c>
      <c r="L5645">
        <v>22</v>
      </c>
      <c r="M5645">
        <v>38.0482272567709</v>
      </c>
    </row>
    <row r="5646" spans="1:13" hidden="1" outlineLevel="3" x14ac:dyDescent="0.2">
      <c r="A5646">
        <v>1991</v>
      </c>
      <c r="B5646">
        <v>93</v>
      </c>
      <c r="C5646" t="s">
        <v>7392</v>
      </c>
      <c r="D5646">
        <v>19</v>
      </c>
      <c r="E5646" t="s">
        <v>6300</v>
      </c>
      <c r="F5646" t="s">
        <v>7393</v>
      </c>
      <c r="G5646" t="s">
        <v>156</v>
      </c>
      <c r="H5646">
        <v>102</v>
      </c>
      <c r="I5646">
        <v>58</v>
      </c>
      <c r="J5646">
        <v>58</v>
      </c>
      <c r="K5646">
        <v>3914</v>
      </c>
      <c r="L5646">
        <v>22</v>
      </c>
      <c r="M5646">
        <v>38.006354892133999</v>
      </c>
    </row>
    <row r="5647" spans="1:13" hidden="1" outlineLevel="3" x14ac:dyDescent="0.2">
      <c r="A5647">
        <v>1991</v>
      </c>
      <c r="B5647">
        <v>96</v>
      </c>
      <c r="C5647" t="s">
        <v>6248</v>
      </c>
      <c r="D5647">
        <v>13</v>
      </c>
      <c r="E5647" t="s">
        <v>6300</v>
      </c>
      <c r="F5647" t="s">
        <v>7396</v>
      </c>
      <c r="G5647" t="s">
        <v>156</v>
      </c>
      <c r="H5647">
        <v>103</v>
      </c>
      <c r="I5647">
        <v>1</v>
      </c>
      <c r="J5647">
        <v>49</v>
      </c>
      <c r="K5647">
        <v>3914</v>
      </c>
      <c r="L5647">
        <v>22</v>
      </c>
      <c r="M5647">
        <v>37.9888328404002</v>
      </c>
    </row>
    <row r="5648" spans="1:13" hidden="1" outlineLevel="3" x14ac:dyDescent="0.2">
      <c r="A5648">
        <v>1991</v>
      </c>
      <c r="B5648">
        <v>120</v>
      </c>
      <c r="C5648" t="s">
        <v>6037</v>
      </c>
      <c r="D5648">
        <v>17</v>
      </c>
      <c r="E5648" t="s">
        <v>6300</v>
      </c>
      <c r="F5648" t="s">
        <v>7424</v>
      </c>
      <c r="G5648" t="s">
        <v>156</v>
      </c>
      <c r="H5648">
        <v>103</v>
      </c>
      <c r="I5648">
        <v>18</v>
      </c>
      <c r="J5648">
        <v>7</v>
      </c>
      <c r="K5648">
        <v>3914</v>
      </c>
      <c r="L5648">
        <v>22</v>
      </c>
      <c r="M5648">
        <v>37.888928626168699</v>
      </c>
    </row>
    <row r="5649" spans="1:13" hidden="1" outlineLevel="3" x14ac:dyDescent="0.2">
      <c r="A5649">
        <v>1991</v>
      </c>
      <c r="B5649">
        <v>128</v>
      </c>
      <c r="C5649" t="s">
        <v>5918</v>
      </c>
      <c r="D5649">
        <v>15</v>
      </c>
      <c r="E5649" t="s">
        <v>6300</v>
      </c>
      <c r="F5649" t="s">
        <v>7433</v>
      </c>
      <c r="G5649" t="s">
        <v>156</v>
      </c>
      <c r="H5649">
        <v>103</v>
      </c>
      <c r="I5649">
        <v>22</v>
      </c>
      <c r="J5649">
        <v>25</v>
      </c>
      <c r="K5649">
        <v>3914</v>
      </c>
      <c r="L5649">
        <v>22</v>
      </c>
      <c r="M5649">
        <v>37.862661059533202</v>
      </c>
    </row>
    <row r="5650" spans="1:13" hidden="1" outlineLevel="3" x14ac:dyDescent="0.2">
      <c r="A5650">
        <v>1991</v>
      </c>
      <c r="B5650">
        <v>134</v>
      </c>
      <c r="C5650" t="s">
        <v>6958</v>
      </c>
      <c r="D5650">
        <v>16</v>
      </c>
      <c r="E5650" t="s">
        <v>6300</v>
      </c>
      <c r="F5650" t="s">
        <v>7440</v>
      </c>
      <c r="G5650" t="s">
        <v>156</v>
      </c>
      <c r="H5650">
        <v>103</v>
      </c>
      <c r="I5650">
        <v>28</v>
      </c>
      <c r="J5650">
        <v>16</v>
      </c>
      <c r="K5650">
        <v>3914</v>
      </c>
      <c r="L5650">
        <v>22</v>
      </c>
      <c r="M5650">
        <v>37.826983377002698</v>
      </c>
    </row>
    <row r="5651" spans="1:13" outlineLevel="2" collapsed="1" x14ac:dyDescent="0.2">
      <c r="E5651" s="10" t="s">
        <v>13273</v>
      </c>
      <c r="M5651">
        <f>SUBTOTAL(1,M5642:M5650)</f>
        <v>38.080782314087088</v>
      </c>
    </row>
    <row r="5652" spans="1:13" hidden="1" outlineLevel="3" x14ac:dyDescent="0.2">
      <c r="A5652">
        <v>1991</v>
      </c>
      <c r="B5652">
        <v>5</v>
      </c>
      <c r="C5652" t="s">
        <v>7149</v>
      </c>
      <c r="D5652">
        <v>95</v>
      </c>
      <c r="E5652" t="s">
        <v>7275</v>
      </c>
      <c r="F5652" t="s">
        <v>7276</v>
      </c>
      <c r="G5652" t="s">
        <v>156</v>
      </c>
      <c r="H5652">
        <v>101</v>
      </c>
      <c r="I5652">
        <v>11</v>
      </c>
      <c r="J5652">
        <v>30</v>
      </c>
      <c r="K5652">
        <v>3914</v>
      </c>
      <c r="L5652">
        <v>22</v>
      </c>
      <c r="M5652">
        <v>38.679074363830999</v>
      </c>
    </row>
    <row r="5653" spans="1:13" hidden="1" outlineLevel="3" x14ac:dyDescent="0.2">
      <c r="A5653">
        <v>1991</v>
      </c>
      <c r="B5653">
        <v>6</v>
      </c>
      <c r="C5653" t="s">
        <v>5798</v>
      </c>
      <c r="D5653">
        <v>91</v>
      </c>
      <c r="E5653" t="s">
        <v>7275</v>
      </c>
      <c r="F5653" t="s">
        <v>7277</v>
      </c>
      <c r="G5653" t="s">
        <v>156</v>
      </c>
      <c r="H5653">
        <v>101</v>
      </c>
      <c r="I5653">
        <v>12</v>
      </c>
      <c r="J5653">
        <v>47</v>
      </c>
      <c r="K5653">
        <v>3914</v>
      </c>
      <c r="L5653">
        <v>22</v>
      </c>
      <c r="M5653">
        <v>38.670900493184</v>
      </c>
    </row>
    <row r="5654" spans="1:13" hidden="1" outlineLevel="3" x14ac:dyDescent="0.2">
      <c r="A5654">
        <v>1991</v>
      </c>
      <c r="B5654">
        <v>20</v>
      </c>
      <c r="C5654" t="s">
        <v>5962</v>
      </c>
      <c r="D5654">
        <v>99</v>
      </c>
      <c r="E5654" t="s">
        <v>7275</v>
      </c>
      <c r="F5654" t="s">
        <v>7295</v>
      </c>
      <c r="G5654" t="s">
        <v>156</v>
      </c>
      <c r="H5654">
        <v>101</v>
      </c>
      <c r="I5654">
        <v>38</v>
      </c>
      <c r="J5654">
        <v>3</v>
      </c>
      <c r="K5654">
        <v>3914</v>
      </c>
      <c r="L5654">
        <v>22</v>
      </c>
      <c r="M5654">
        <v>38.510671444150098</v>
      </c>
    </row>
    <row r="5655" spans="1:13" hidden="1" outlineLevel="3" x14ac:dyDescent="0.2">
      <c r="A5655">
        <v>1991</v>
      </c>
      <c r="B5655">
        <v>36</v>
      </c>
      <c r="C5655" t="s">
        <v>6187</v>
      </c>
      <c r="D5655">
        <v>93</v>
      </c>
      <c r="E5655" t="s">
        <v>7275</v>
      </c>
      <c r="F5655" t="s">
        <v>7317</v>
      </c>
      <c r="G5655" t="s">
        <v>156</v>
      </c>
      <c r="H5655">
        <v>102</v>
      </c>
      <c r="I5655">
        <v>0</v>
      </c>
      <c r="J5655">
        <v>0</v>
      </c>
      <c r="K5655">
        <v>3914</v>
      </c>
      <c r="L5655">
        <v>22</v>
      </c>
      <c r="M5655">
        <v>38.372549019607803</v>
      </c>
    </row>
    <row r="5656" spans="1:13" hidden="1" outlineLevel="3" x14ac:dyDescent="0.2">
      <c r="A5656">
        <v>1991</v>
      </c>
      <c r="B5656">
        <v>57</v>
      </c>
      <c r="C5656" t="s">
        <v>5367</v>
      </c>
      <c r="D5656">
        <v>98</v>
      </c>
      <c r="E5656" t="s">
        <v>7275</v>
      </c>
      <c r="F5656" t="s">
        <v>7344</v>
      </c>
      <c r="G5656" t="s">
        <v>156</v>
      </c>
      <c r="H5656">
        <v>102</v>
      </c>
      <c r="I5656">
        <v>23</v>
      </c>
      <c r="J5656">
        <v>37</v>
      </c>
      <c r="K5656">
        <v>3914</v>
      </c>
      <c r="L5656">
        <v>22</v>
      </c>
      <c r="M5656">
        <v>38.225041167390501</v>
      </c>
    </row>
    <row r="5657" spans="1:13" hidden="1" outlineLevel="3" x14ac:dyDescent="0.2">
      <c r="A5657">
        <v>1991</v>
      </c>
      <c r="B5657">
        <v>68</v>
      </c>
      <c r="C5657" t="s">
        <v>7359</v>
      </c>
      <c r="D5657">
        <v>92</v>
      </c>
      <c r="E5657" t="s">
        <v>7275</v>
      </c>
      <c r="F5657" t="s">
        <v>7360</v>
      </c>
      <c r="G5657" t="s">
        <v>156</v>
      </c>
      <c r="H5657">
        <v>102</v>
      </c>
      <c r="I5657">
        <v>34</v>
      </c>
      <c r="J5657">
        <v>40</v>
      </c>
      <c r="K5657">
        <v>3914</v>
      </c>
      <c r="L5657">
        <v>22</v>
      </c>
      <c r="M5657">
        <v>38.1564124783362</v>
      </c>
    </row>
    <row r="5658" spans="1:13" hidden="1" outlineLevel="3" x14ac:dyDescent="0.2">
      <c r="A5658">
        <v>1991</v>
      </c>
      <c r="B5658">
        <v>92</v>
      </c>
      <c r="C5658" t="s">
        <v>6424</v>
      </c>
      <c r="D5658">
        <v>94</v>
      </c>
      <c r="E5658" t="s">
        <v>7275</v>
      </c>
      <c r="F5658" t="s">
        <v>7391</v>
      </c>
      <c r="G5658" t="s">
        <v>156</v>
      </c>
      <c r="H5658">
        <v>102</v>
      </c>
      <c r="I5658">
        <v>57</v>
      </c>
      <c r="J5658">
        <v>36</v>
      </c>
      <c r="K5658">
        <v>3914</v>
      </c>
      <c r="L5658">
        <v>22</v>
      </c>
      <c r="M5658">
        <v>38.014763014762998</v>
      </c>
    </row>
    <row r="5659" spans="1:13" hidden="1" outlineLevel="3" x14ac:dyDescent="0.2">
      <c r="A5659">
        <v>1991</v>
      </c>
      <c r="B5659">
        <v>107</v>
      </c>
      <c r="C5659" t="s">
        <v>6988</v>
      </c>
      <c r="D5659">
        <v>97</v>
      </c>
      <c r="E5659" t="s">
        <v>7275</v>
      </c>
      <c r="F5659" t="s">
        <v>7408</v>
      </c>
      <c r="G5659" t="s">
        <v>156</v>
      </c>
      <c r="H5659">
        <v>103</v>
      </c>
      <c r="I5659">
        <v>9</v>
      </c>
      <c r="J5659">
        <v>21</v>
      </c>
      <c r="K5659">
        <v>3914</v>
      </c>
      <c r="L5659">
        <v>22</v>
      </c>
      <c r="M5659">
        <v>37.942594941310396</v>
      </c>
    </row>
    <row r="5660" spans="1:13" hidden="1" outlineLevel="3" x14ac:dyDescent="0.2">
      <c r="A5660">
        <v>1991</v>
      </c>
      <c r="B5660">
        <v>111</v>
      </c>
      <c r="C5660" t="s">
        <v>6189</v>
      </c>
      <c r="D5660">
        <v>96</v>
      </c>
      <c r="E5660" t="s">
        <v>7275</v>
      </c>
      <c r="F5660" t="s">
        <v>7413</v>
      </c>
      <c r="G5660" t="s">
        <v>156</v>
      </c>
      <c r="H5660">
        <v>103</v>
      </c>
      <c r="I5660">
        <v>3</v>
      </c>
      <c r="J5660">
        <v>57</v>
      </c>
      <c r="K5660">
        <v>3914</v>
      </c>
      <c r="L5660">
        <v>22</v>
      </c>
      <c r="M5660">
        <v>37.975727488094101</v>
      </c>
    </row>
    <row r="5661" spans="1:13" outlineLevel="2" collapsed="1" x14ac:dyDescent="0.2">
      <c r="E5661" s="10" t="s">
        <v>13336</v>
      </c>
      <c r="M5661">
        <f>SUBTOTAL(1,M5652:M5660)</f>
        <v>38.283081601185231</v>
      </c>
    </row>
    <row r="5662" spans="1:13" hidden="1" outlineLevel="3" x14ac:dyDescent="0.2">
      <c r="A5662">
        <v>1991</v>
      </c>
      <c r="B5662">
        <v>33</v>
      </c>
      <c r="C5662" t="s">
        <v>6173</v>
      </c>
      <c r="D5662">
        <v>211</v>
      </c>
      <c r="E5662" t="s">
        <v>7312</v>
      </c>
      <c r="F5662" t="s">
        <v>7313</v>
      </c>
      <c r="G5662" t="s">
        <v>156</v>
      </c>
      <c r="H5662">
        <v>101</v>
      </c>
      <c r="I5662">
        <v>54</v>
      </c>
      <c r="J5662">
        <v>41</v>
      </c>
      <c r="K5662">
        <v>3914</v>
      </c>
      <c r="L5662">
        <v>22</v>
      </c>
      <c r="M5662">
        <v>38.405913634121099</v>
      </c>
    </row>
    <row r="5663" spans="1:13" hidden="1" outlineLevel="3" x14ac:dyDescent="0.2">
      <c r="A5663">
        <v>1991</v>
      </c>
      <c r="B5663">
        <v>39</v>
      </c>
      <c r="C5663" t="s">
        <v>7320</v>
      </c>
      <c r="D5663">
        <v>217</v>
      </c>
      <c r="E5663" t="s">
        <v>7312</v>
      </c>
      <c r="F5663" t="s">
        <v>7321</v>
      </c>
      <c r="G5663" t="s">
        <v>156</v>
      </c>
      <c r="H5663">
        <v>102</v>
      </c>
      <c r="I5663">
        <v>4</v>
      </c>
      <c r="J5663">
        <v>29</v>
      </c>
      <c r="K5663">
        <v>3914</v>
      </c>
      <c r="L5663">
        <v>22</v>
      </c>
      <c r="M5663">
        <v>38.344458988377198</v>
      </c>
    </row>
    <row r="5664" spans="1:13" hidden="1" outlineLevel="3" x14ac:dyDescent="0.2">
      <c r="A5664">
        <v>1991</v>
      </c>
      <c r="B5664">
        <v>55</v>
      </c>
      <c r="C5664" t="s">
        <v>7341</v>
      </c>
      <c r="D5664">
        <v>218</v>
      </c>
      <c r="E5664" t="s">
        <v>7312</v>
      </c>
      <c r="F5664" t="s">
        <v>7342</v>
      </c>
      <c r="G5664" t="s">
        <v>156</v>
      </c>
      <c r="H5664">
        <v>102</v>
      </c>
      <c r="I5664">
        <v>21</v>
      </c>
      <c r="J5664">
        <v>48</v>
      </c>
      <c r="K5664">
        <v>3914</v>
      </c>
      <c r="L5664">
        <v>22</v>
      </c>
      <c r="M5664">
        <v>38.2363476505259</v>
      </c>
    </row>
    <row r="5665" spans="1:13" hidden="1" outlineLevel="3" x14ac:dyDescent="0.2">
      <c r="A5665">
        <v>1991</v>
      </c>
      <c r="B5665">
        <v>60</v>
      </c>
      <c r="C5665" t="s">
        <v>7348</v>
      </c>
      <c r="D5665">
        <v>219</v>
      </c>
      <c r="E5665" t="s">
        <v>7312</v>
      </c>
      <c r="F5665" t="s">
        <v>7349</v>
      </c>
      <c r="G5665" t="s">
        <v>156</v>
      </c>
      <c r="H5665">
        <v>102</v>
      </c>
      <c r="I5665">
        <v>28</v>
      </c>
      <c r="J5665">
        <v>17</v>
      </c>
      <c r="K5665">
        <v>3914</v>
      </c>
      <c r="L5665">
        <v>22</v>
      </c>
      <c r="M5665">
        <v>38.196027617464999</v>
      </c>
    </row>
    <row r="5666" spans="1:13" hidden="1" outlineLevel="3" x14ac:dyDescent="0.2">
      <c r="A5666">
        <v>1991</v>
      </c>
      <c r="B5666">
        <v>61</v>
      </c>
      <c r="C5666" t="s">
        <v>6152</v>
      </c>
      <c r="D5666">
        <v>216</v>
      </c>
      <c r="E5666" t="s">
        <v>7312</v>
      </c>
      <c r="F5666" t="s">
        <v>7350</v>
      </c>
      <c r="G5666" t="s">
        <v>156</v>
      </c>
      <c r="H5666">
        <v>102</v>
      </c>
      <c r="I5666">
        <v>30</v>
      </c>
      <c r="J5666">
        <v>3</v>
      </c>
      <c r="K5666">
        <v>3914</v>
      </c>
      <c r="L5666">
        <v>22</v>
      </c>
      <c r="M5666">
        <v>38.1850554060536</v>
      </c>
    </row>
    <row r="5667" spans="1:13" hidden="1" outlineLevel="3" x14ac:dyDescent="0.2">
      <c r="A5667">
        <v>1991</v>
      </c>
      <c r="B5667">
        <v>66</v>
      </c>
      <c r="C5667" t="s">
        <v>7356</v>
      </c>
      <c r="D5667">
        <v>215</v>
      </c>
      <c r="E5667" t="s">
        <v>7312</v>
      </c>
      <c r="F5667" t="s">
        <v>7357</v>
      </c>
      <c r="G5667" t="s">
        <v>156</v>
      </c>
      <c r="H5667">
        <v>102</v>
      </c>
      <c r="I5667">
        <v>32</v>
      </c>
      <c r="J5667">
        <v>15</v>
      </c>
      <c r="K5667">
        <v>3914</v>
      </c>
      <c r="L5667">
        <v>22</v>
      </c>
      <c r="M5667">
        <v>38.171400707058297</v>
      </c>
    </row>
    <row r="5668" spans="1:13" hidden="1" outlineLevel="3" x14ac:dyDescent="0.2">
      <c r="A5668">
        <v>1991</v>
      </c>
      <c r="B5668">
        <v>122</v>
      </c>
      <c r="C5668" t="s">
        <v>7426</v>
      </c>
      <c r="D5668">
        <v>213</v>
      </c>
      <c r="E5668" t="s">
        <v>7312</v>
      </c>
      <c r="F5668" t="s">
        <v>7427</v>
      </c>
      <c r="G5668" t="s">
        <v>156</v>
      </c>
      <c r="H5668">
        <v>103</v>
      </c>
      <c r="I5668">
        <v>18</v>
      </c>
      <c r="J5668">
        <v>24</v>
      </c>
      <c r="K5668">
        <v>3914</v>
      </c>
      <c r="L5668">
        <v>22</v>
      </c>
      <c r="M5668">
        <v>37.887196695921503</v>
      </c>
    </row>
    <row r="5669" spans="1:13" outlineLevel="2" collapsed="1" x14ac:dyDescent="0.2">
      <c r="E5669" s="10" t="s">
        <v>13337</v>
      </c>
      <c r="M5669">
        <f>SUBTOTAL(1,M5662:M5668)</f>
        <v>38.203771528503232</v>
      </c>
    </row>
    <row r="5670" spans="1:13" hidden="1" outlineLevel="3" x14ac:dyDescent="0.2">
      <c r="A5670">
        <v>1991</v>
      </c>
      <c r="B5670">
        <v>2</v>
      </c>
      <c r="C5670" t="s">
        <v>6736</v>
      </c>
      <c r="D5670">
        <v>51</v>
      </c>
      <c r="E5670" t="s">
        <v>7270</v>
      </c>
      <c r="F5670" t="s">
        <v>7271</v>
      </c>
      <c r="G5670" t="s">
        <v>156</v>
      </c>
      <c r="H5670">
        <v>101</v>
      </c>
      <c r="I5670">
        <v>4</v>
      </c>
      <c r="J5670">
        <v>56</v>
      </c>
      <c r="K5670">
        <v>3914</v>
      </c>
      <c r="L5670">
        <v>22</v>
      </c>
      <c r="M5670">
        <v>38.720953239387001</v>
      </c>
    </row>
    <row r="5671" spans="1:13" hidden="1" outlineLevel="3" x14ac:dyDescent="0.2">
      <c r="A5671">
        <v>1991</v>
      </c>
      <c r="B5671">
        <v>30</v>
      </c>
      <c r="C5671" t="s">
        <v>7307</v>
      </c>
      <c r="D5671">
        <v>53</v>
      </c>
      <c r="E5671" t="s">
        <v>7270</v>
      </c>
      <c r="F5671" t="s">
        <v>7308</v>
      </c>
      <c r="G5671" t="s">
        <v>156</v>
      </c>
      <c r="H5671">
        <v>101</v>
      </c>
      <c r="I5671">
        <v>48</v>
      </c>
      <c r="J5671">
        <v>26</v>
      </c>
      <c r="K5671">
        <v>3914</v>
      </c>
      <c r="L5671">
        <v>22</v>
      </c>
      <c r="M5671">
        <v>38.445209628218898</v>
      </c>
    </row>
    <row r="5672" spans="1:13" hidden="1" outlineLevel="3" x14ac:dyDescent="0.2">
      <c r="A5672">
        <v>1991</v>
      </c>
      <c r="B5672">
        <v>89</v>
      </c>
      <c r="C5672" t="s">
        <v>7023</v>
      </c>
      <c r="D5672">
        <v>58</v>
      </c>
      <c r="E5672" t="s">
        <v>7270</v>
      </c>
      <c r="F5672" t="s">
        <v>7387</v>
      </c>
      <c r="G5672" t="s">
        <v>156</v>
      </c>
      <c r="H5672">
        <v>102</v>
      </c>
      <c r="I5672">
        <v>54</v>
      </c>
      <c r="J5672">
        <v>21</v>
      </c>
      <c r="K5672">
        <v>3914</v>
      </c>
      <c r="L5672">
        <v>22</v>
      </c>
      <c r="M5672">
        <v>38.034772891073501</v>
      </c>
    </row>
    <row r="5673" spans="1:13" hidden="1" outlineLevel="3" x14ac:dyDescent="0.2">
      <c r="A5673">
        <v>1991</v>
      </c>
      <c r="B5673">
        <v>131</v>
      </c>
      <c r="C5673" t="s">
        <v>7155</v>
      </c>
      <c r="D5673">
        <v>54</v>
      </c>
      <c r="E5673" t="s">
        <v>7270</v>
      </c>
      <c r="F5673" t="s">
        <v>7436</v>
      </c>
      <c r="G5673" t="s">
        <v>156</v>
      </c>
      <c r="H5673">
        <v>103</v>
      </c>
      <c r="I5673">
        <v>26</v>
      </c>
      <c r="J5673">
        <v>50</v>
      </c>
      <c r="K5673">
        <v>3914</v>
      </c>
      <c r="L5673">
        <v>22</v>
      </c>
      <c r="M5673">
        <v>37.835718697134801</v>
      </c>
    </row>
    <row r="5674" spans="1:13" hidden="1" outlineLevel="3" x14ac:dyDescent="0.2">
      <c r="A5674">
        <v>1991</v>
      </c>
      <c r="B5674">
        <v>139</v>
      </c>
      <c r="C5674" t="s">
        <v>7194</v>
      </c>
      <c r="D5674">
        <v>57</v>
      </c>
      <c r="E5674" t="s">
        <v>7270</v>
      </c>
      <c r="F5674" t="s">
        <v>7446</v>
      </c>
      <c r="G5674" t="s">
        <v>156</v>
      </c>
      <c r="H5674">
        <v>103</v>
      </c>
      <c r="I5674">
        <v>33</v>
      </c>
      <c r="J5674">
        <v>5</v>
      </c>
      <c r="K5674">
        <v>3914</v>
      </c>
      <c r="L5674">
        <v>22</v>
      </c>
      <c r="M5674">
        <v>37.797658167576401</v>
      </c>
    </row>
    <row r="5675" spans="1:13" hidden="1" outlineLevel="3" x14ac:dyDescent="0.2">
      <c r="A5675">
        <v>1991</v>
      </c>
      <c r="B5675">
        <v>141</v>
      </c>
      <c r="C5675" t="s">
        <v>6847</v>
      </c>
      <c r="D5675">
        <v>59</v>
      </c>
      <c r="E5675" t="s">
        <v>7270</v>
      </c>
      <c r="F5675" t="s">
        <v>7448</v>
      </c>
      <c r="G5675" t="s">
        <v>156</v>
      </c>
      <c r="H5675">
        <v>103</v>
      </c>
      <c r="I5675">
        <v>33</v>
      </c>
      <c r="J5675">
        <v>47</v>
      </c>
      <c r="K5675">
        <v>3914</v>
      </c>
      <c r="L5675">
        <v>22</v>
      </c>
      <c r="M5675">
        <v>37.793400156104497</v>
      </c>
    </row>
    <row r="5676" spans="1:13" hidden="1" outlineLevel="3" x14ac:dyDescent="0.2">
      <c r="A5676">
        <v>1991</v>
      </c>
      <c r="B5676">
        <v>147</v>
      </c>
      <c r="C5676" t="s">
        <v>7228</v>
      </c>
      <c r="D5676">
        <v>56</v>
      </c>
      <c r="E5676" t="s">
        <v>7270</v>
      </c>
      <c r="F5676" t="s">
        <v>7455</v>
      </c>
      <c r="G5676" t="s">
        <v>156</v>
      </c>
      <c r="H5676">
        <v>103</v>
      </c>
      <c r="I5676">
        <v>46</v>
      </c>
      <c r="J5676">
        <v>24</v>
      </c>
      <c r="K5676">
        <v>3914</v>
      </c>
      <c r="L5676">
        <v>22</v>
      </c>
      <c r="M5676">
        <v>37.716818707439202</v>
      </c>
    </row>
    <row r="5677" spans="1:13" hidden="1" outlineLevel="3" x14ac:dyDescent="0.2">
      <c r="A5677">
        <v>1991</v>
      </c>
      <c r="B5677">
        <v>149</v>
      </c>
      <c r="C5677" t="s">
        <v>7210</v>
      </c>
      <c r="D5677">
        <v>52</v>
      </c>
      <c r="E5677" t="s">
        <v>7270</v>
      </c>
      <c r="F5677" t="s">
        <v>7456</v>
      </c>
      <c r="G5677" t="s">
        <v>156</v>
      </c>
      <c r="H5677">
        <v>103</v>
      </c>
      <c r="I5677">
        <v>49</v>
      </c>
      <c r="J5677">
        <v>31</v>
      </c>
      <c r="K5677">
        <v>3914</v>
      </c>
      <c r="L5677">
        <v>22</v>
      </c>
      <c r="M5677">
        <v>37.697948744016998</v>
      </c>
    </row>
    <row r="5678" spans="1:13" outlineLevel="2" collapsed="1" x14ac:dyDescent="0.2">
      <c r="E5678" s="10" t="s">
        <v>13338</v>
      </c>
      <c r="M5678">
        <f>SUBTOTAL(1,M5670:M5677)</f>
        <v>38.005310028868905</v>
      </c>
    </row>
    <row r="5679" spans="1:13" hidden="1" outlineLevel="3" x14ac:dyDescent="0.2">
      <c r="A5679">
        <v>1991</v>
      </c>
      <c r="B5679">
        <v>10</v>
      </c>
      <c r="C5679" t="s">
        <v>6912</v>
      </c>
      <c r="D5679">
        <v>107</v>
      </c>
      <c r="E5679" t="s">
        <v>7283</v>
      </c>
      <c r="F5679" t="s">
        <v>7284</v>
      </c>
      <c r="G5679" t="s">
        <v>156</v>
      </c>
      <c r="H5679">
        <v>101</v>
      </c>
      <c r="I5679">
        <v>21</v>
      </c>
      <c r="J5679">
        <v>33</v>
      </c>
      <c r="K5679">
        <v>3914</v>
      </c>
      <c r="L5679">
        <v>22</v>
      </c>
      <c r="M5679">
        <v>38.615155675773401</v>
      </c>
    </row>
    <row r="5680" spans="1:13" hidden="1" outlineLevel="3" x14ac:dyDescent="0.2">
      <c r="A5680">
        <v>1991</v>
      </c>
      <c r="B5680">
        <v>21</v>
      </c>
      <c r="C5680" t="s">
        <v>7065</v>
      </c>
      <c r="D5680">
        <v>101</v>
      </c>
      <c r="E5680" t="s">
        <v>7283</v>
      </c>
      <c r="F5680" t="s">
        <v>7296</v>
      </c>
      <c r="G5680" t="s">
        <v>156</v>
      </c>
      <c r="H5680">
        <v>101</v>
      </c>
      <c r="I5680">
        <v>40</v>
      </c>
      <c r="J5680">
        <v>3</v>
      </c>
      <c r="K5680">
        <v>3914</v>
      </c>
      <c r="L5680">
        <v>22</v>
      </c>
      <c r="M5680">
        <v>38.498045097991003</v>
      </c>
    </row>
    <row r="5681" spans="1:13" hidden="1" outlineLevel="3" x14ac:dyDescent="0.2">
      <c r="A5681">
        <v>1991</v>
      </c>
      <c r="B5681">
        <v>49</v>
      </c>
      <c r="C5681" t="s">
        <v>584</v>
      </c>
      <c r="D5681">
        <v>106</v>
      </c>
      <c r="E5681" t="s">
        <v>7283</v>
      </c>
      <c r="F5681" t="s">
        <v>7333</v>
      </c>
      <c r="G5681" t="s">
        <v>156</v>
      </c>
      <c r="H5681">
        <v>102</v>
      </c>
      <c r="I5681">
        <v>12</v>
      </c>
      <c r="J5681">
        <v>36</v>
      </c>
      <c r="K5681">
        <v>3914</v>
      </c>
      <c r="L5681">
        <v>22</v>
      </c>
      <c r="M5681">
        <v>38.2937090304275</v>
      </c>
    </row>
    <row r="5682" spans="1:13" hidden="1" outlineLevel="3" x14ac:dyDescent="0.2">
      <c r="A5682">
        <v>1991</v>
      </c>
      <c r="B5682">
        <v>63</v>
      </c>
      <c r="C5682" t="s">
        <v>7352</v>
      </c>
      <c r="D5682">
        <v>104</v>
      </c>
      <c r="E5682" t="s">
        <v>7283</v>
      </c>
      <c r="F5682" t="s">
        <v>7353</v>
      </c>
      <c r="G5682" t="s">
        <v>156</v>
      </c>
      <c r="H5682">
        <v>102</v>
      </c>
      <c r="I5682">
        <v>30</v>
      </c>
      <c r="J5682">
        <v>41</v>
      </c>
      <c r="K5682">
        <v>3914</v>
      </c>
      <c r="L5682">
        <v>22</v>
      </c>
      <c r="M5682">
        <v>38.181123506602198</v>
      </c>
    </row>
    <row r="5683" spans="1:13" hidden="1" outlineLevel="3" x14ac:dyDescent="0.2">
      <c r="A5683">
        <v>1991</v>
      </c>
      <c r="B5683">
        <v>69</v>
      </c>
      <c r="C5683" t="s">
        <v>6473</v>
      </c>
      <c r="D5683">
        <v>109</v>
      </c>
      <c r="E5683" t="s">
        <v>7283</v>
      </c>
      <c r="F5683" t="s">
        <v>7361</v>
      </c>
      <c r="G5683" t="s">
        <v>156</v>
      </c>
      <c r="H5683">
        <v>102</v>
      </c>
      <c r="I5683">
        <v>35</v>
      </c>
      <c r="J5683">
        <v>55</v>
      </c>
      <c r="K5683">
        <v>3914</v>
      </c>
      <c r="L5683">
        <v>22</v>
      </c>
      <c r="M5683">
        <v>38.148664563901903</v>
      </c>
    </row>
    <row r="5684" spans="1:13" hidden="1" outlineLevel="3" x14ac:dyDescent="0.2">
      <c r="A5684">
        <v>1991</v>
      </c>
      <c r="B5684">
        <v>94</v>
      </c>
      <c r="C5684" t="s">
        <v>6338</v>
      </c>
      <c r="D5684">
        <v>108</v>
      </c>
      <c r="E5684" t="s">
        <v>7283</v>
      </c>
      <c r="F5684" t="s">
        <v>7394</v>
      </c>
      <c r="G5684" t="s">
        <v>156</v>
      </c>
      <c r="H5684">
        <v>102</v>
      </c>
      <c r="I5684">
        <v>59</v>
      </c>
      <c r="J5684">
        <v>23</v>
      </c>
      <c r="K5684">
        <v>3914</v>
      </c>
      <c r="L5684">
        <v>22</v>
      </c>
      <c r="M5684">
        <v>38.00379217991</v>
      </c>
    </row>
    <row r="5685" spans="1:13" hidden="1" outlineLevel="3" x14ac:dyDescent="0.2">
      <c r="A5685">
        <v>1991</v>
      </c>
      <c r="B5685">
        <v>98</v>
      </c>
      <c r="C5685" t="s">
        <v>7014</v>
      </c>
      <c r="D5685">
        <v>103</v>
      </c>
      <c r="E5685" t="s">
        <v>7283</v>
      </c>
      <c r="F5685" t="s">
        <v>7398</v>
      </c>
      <c r="G5685" t="s">
        <v>156</v>
      </c>
      <c r="H5685">
        <v>103</v>
      </c>
      <c r="I5685">
        <v>3</v>
      </c>
      <c r="J5685">
        <v>23</v>
      </c>
      <c r="K5685">
        <v>3914</v>
      </c>
      <c r="L5685">
        <v>22</v>
      </c>
      <c r="M5685">
        <v>37.979207715301399</v>
      </c>
    </row>
    <row r="5686" spans="1:13" hidden="1" outlineLevel="3" x14ac:dyDescent="0.2">
      <c r="A5686">
        <v>1991</v>
      </c>
      <c r="B5686">
        <v>144</v>
      </c>
      <c r="C5686" t="s">
        <v>5914</v>
      </c>
      <c r="D5686">
        <v>105</v>
      </c>
      <c r="E5686" t="s">
        <v>7283</v>
      </c>
      <c r="F5686" t="s">
        <v>7452</v>
      </c>
      <c r="G5686" t="s">
        <v>156</v>
      </c>
      <c r="H5686">
        <v>103</v>
      </c>
      <c r="I5686">
        <v>44</v>
      </c>
      <c r="J5686">
        <v>54</v>
      </c>
      <c r="K5686">
        <v>3914</v>
      </c>
      <c r="L5686">
        <v>22</v>
      </c>
      <c r="M5686">
        <v>37.7259072434898</v>
      </c>
    </row>
    <row r="5687" spans="1:13" outlineLevel="2" collapsed="1" x14ac:dyDescent="0.2">
      <c r="E5687" s="10" t="s">
        <v>13339</v>
      </c>
      <c r="M5687">
        <f>SUBTOTAL(1,M5679:M5686)</f>
        <v>38.18070062667465</v>
      </c>
    </row>
    <row r="5688" spans="1:13" hidden="1" outlineLevel="3" x14ac:dyDescent="0.2">
      <c r="A5688">
        <v>1991</v>
      </c>
      <c r="B5688">
        <v>32</v>
      </c>
      <c r="C5688" t="s">
        <v>7310</v>
      </c>
      <c r="D5688">
        <v>171</v>
      </c>
      <c r="E5688" t="s">
        <v>7108</v>
      </c>
      <c r="F5688" t="s">
        <v>7311</v>
      </c>
      <c r="G5688" t="s">
        <v>156</v>
      </c>
      <c r="H5688">
        <v>101</v>
      </c>
      <c r="I5688">
        <v>50</v>
      </c>
      <c r="J5688">
        <v>31</v>
      </c>
      <c r="K5688">
        <v>3914</v>
      </c>
      <c r="L5688">
        <v>22</v>
      </c>
      <c r="M5688">
        <v>38.432102031743</v>
      </c>
    </row>
    <row r="5689" spans="1:13" hidden="1" outlineLevel="3" x14ac:dyDescent="0.2">
      <c r="A5689">
        <v>1991</v>
      </c>
      <c r="B5689">
        <v>50</v>
      </c>
      <c r="C5689" t="s">
        <v>7334</v>
      </c>
      <c r="D5689">
        <v>179</v>
      </c>
      <c r="E5689" t="s">
        <v>7108</v>
      </c>
      <c r="F5689" t="s">
        <v>7335</v>
      </c>
      <c r="G5689" t="s">
        <v>156</v>
      </c>
      <c r="H5689">
        <v>102</v>
      </c>
      <c r="I5689">
        <v>13</v>
      </c>
      <c r="J5689">
        <v>25</v>
      </c>
      <c r="K5689">
        <v>3914</v>
      </c>
      <c r="L5689">
        <v>22</v>
      </c>
      <c r="M5689">
        <v>38.288610209100398</v>
      </c>
    </row>
    <row r="5690" spans="1:13" hidden="1" outlineLevel="3" x14ac:dyDescent="0.2">
      <c r="A5690">
        <v>1991</v>
      </c>
      <c r="B5690">
        <v>65</v>
      </c>
      <c r="C5690" t="s">
        <v>6801</v>
      </c>
      <c r="D5690">
        <v>174</v>
      </c>
      <c r="E5690" t="s">
        <v>7108</v>
      </c>
      <c r="F5690" t="s">
        <v>7355</v>
      </c>
      <c r="G5690" t="s">
        <v>156</v>
      </c>
      <c r="H5690">
        <v>102</v>
      </c>
      <c r="I5690">
        <v>30</v>
      </c>
      <c r="J5690">
        <v>58</v>
      </c>
      <c r="K5690">
        <v>3914</v>
      </c>
      <c r="L5690">
        <v>22</v>
      </c>
      <c r="M5690">
        <v>38.179364761094398</v>
      </c>
    </row>
    <row r="5691" spans="1:13" hidden="1" outlineLevel="3" x14ac:dyDescent="0.2">
      <c r="A5691">
        <v>1991</v>
      </c>
      <c r="B5691">
        <v>95</v>
      </c>
      <c r="C5691" t="s">
        <v>7001</v>
      </c>
      <c r="D5691">
        <v>176</v>
      </c>
      <c r="E5691" t="s">
        <v>7108</v>
      </c>
      <c r="F5691" t="s">
        <v>7395</v>
      </c>
      <c r="G5691" t="s">
        <v>156</v>
      </c>
      <c r="H5691">
        <v>103</v>
      </c>
      <c r="I5691">
        <v>0</v>
      </c>
      <c r="J5691">
        <v>12</v>
      </c>
      <c r="K5691">
        <v>3914</v>
      </c>
      <c r="L5691">
        <v>22</v>
      </c>
      <c r="M5691">
        <v>37.998770266334397</v>
      </c>
    </row>
    <row r="5692" spans="1:13" hidden="1" outlineLevel="3" x14ac:dyDescent="0.2">
      <c r="A5692">
        <v>1991</v>
      </c>
      <c r="B5692">
        <v>124</v>
      </c>
      <c r="C5692" t="s">
        <v>7129</v>
      </c>
      <c r="D5692">
        <v>173</v>
      </c>
      <c r="E5692" t="s">
        <v>7108</v>
      </c>
      <c r="F5692" t="s">
        <v>7429</v>
      </c>
      <c r="G5692" t="s">
        <v>156</v>
      </c>
      <c r="H5692">
        <v>103</v>
      </c>
      <c r="I5692">
        <v>21</v>
      </c>
      <c r="J5692">
        <v>36</v>
      </c>
      <c r="K5692">
        <v>3914</v>
      </c>
      <c r="L5692">
        <v>22</v>
      </c>
      <c r="M5692">
        <v>37.867647058823501</v>
      </c>
    </row>
    <row r="5693" spans="1:13" hidden="1" outlineLevel="3" x14ac:dyDescent="0.2">
      <c r="A5693">
        <v>1991</v>
      </c>
      <c r="B5693">
        <v>125</v>
      </c>
      <c r="C5693" t="s">
        <v>6790</v>
      </c>
      <c r="D5693">
        <v>172</v>
      </c>
      <c r="E5693" t="s">
        <v>7108</v>
      </c>
      <c r="F5693" t="s">
        <v>7430</v>
      </c>
      <c r="G5693" t="s">
        <v>156</v>
      </c>
      <c r="H5693">
        <v>103</v>
      </c>
      <c r="I5693">
        <v>21</v>
      </c>
      <c r="J5693">
        <v>41</v>
      </c>
      <c r="K5693">
        <v>3914</v>
      </c>
      <c r="L5693">
        <v>22</v>
      </c>
      <c r="M5693">
        <v>37.867138223224302</v>
      </c>
    </row>
    <row r="5694" spans="1:13" outlineLevel="2" collapsed="1" x14ac:dyDescent="0.2">
      <c r="E5694" s="10" t="s">
        <v>13328</v>
      </c>
      <c r="M5694">
        <f>SUBTOTAL(1,M5688:M5693)</f>
        <v>38.105605425053334</v>
      </c>
    </row>
    <row r="5695" spans="1:13" hidden="1" outlineLevel="3" x14ac:dyDescent="0.2">
      <c r="A5695">
        <v>1991</v>
      </c>
      <c r="B5695">
        <v>35</v>
      </c>
      <c r="C5695" t="s">
        <v>7069</v>
      </c>
      <c r="D5695">
        <v>61</v>
      </c>
      <c r="E5695" t="s">
        <v>7315</v>
      </c>
      <c r="F5695" t="s">
        <v>7316</v>
      </c>
      <c r="G5695" t="s">
        <v>156</v>
      </c>
      <c r="H5695">
        <v>101</v>
      </c>
      <c r="I5695">
        <v>58</v>
      </c>
      <c r="J5695">
        <v>48</v>
      </c>
      <c r="K5695">
        <v>3914</v>
      </c>
      <c r="L5695">
        <v>22</v>
      </c>
      <c r="M5695">
        <v>38.3800745244165</v>
      </c>
    </row>
    <row r="5696" spans="1:13" hidden="1" outlineLevel="3" x14ac:dyDescent="0.2">
      <c r="A5696">
        <v>1991</v>
      </c>
      <c r="B5696">
        <v>90</v>
      </c>
      <c r="C5696" t="s">
        <v>7388</v>
      </c>
      <c r="D5696">
        <v>67</v>
      </c>
      <c r="E5696" t="s">
        <v>7315</v>
      </c>
      <c r="F5696" t="s">
        <v>7389</v>
      </c>
      <c r="G5696" t="s">
        <v>156</v>
      </c>
      <c r="H5696">
        <v>102</v>
      </c>
      <c r="I5696">
        <v>54</v>
      </c>
      <c r="J5696">
        <v>47</v>
      </c>
      <c r="K5696">
        <v>3914</v>
      </c>
      <c r="L5696">
        <v>22</v>
      </c>
      <c r="M5696">
        <v>38.0321036905478</v>
      </c>
    </row>
    <row r="5697" spans="1:13" hidden="1" outlineLevel="3" x14ac:dyDescent="0.2">
      <c r="A5697">
        <v>1991</v>
      </c>
      <c r="B5697">
        <v>130</v>
      </c>
      <c r="C5697" t="s">
        <v>6645</v>
      </c>
      <c r="D5697">
        <v>69</v>
      </c>
      <c r="E5697" t="s">
        <v>7315</v>
      </c>
      <c r="F5697" t="s">
        <v>7435</v>
      </c>
      <c r="G5697" t="s">
        <v>156</v>
      </c>
      <c r="H5697">
        <v>103</v>
      </c>
      <c r="I5697">
        <v>25</v>
      </c>
      <c r="J5697">
        <v>9</v>
      </c>
      <c r="K5697">
        <v>3914</v>
      </c>
      <c r="L5697">
        <v>22</v>
      </c>
      <c r="M5697">
        <v>37.845982772374498</v>
      </c>
    </row>
    <row r="5698" spans="1:13" hidden="1" outlineLevel="3" x14ac:dyDescent="0.2">
      <c r="A5698">
        <v>1991</v>
      </c>
      <c r="B5698">
        <v>137</v>
      </c>
      <c r="C5698" t="s">
        <v>7237</v>
      </c>
      <c r="D5698">
        <v>62</v>
      </c>
      <c r="E5698" t="s">
        <v>7315</v>
      </c>
      <c r="F5698" t="s">
        <v>7444</v>
      </c>
      <c r="G5698" t="s">
        <v>156</v>
      </c>
      <c r="H5698">
        <v>103</v>
      </c>
      <c r="I5698">
        <v>30</v>
      </c>
      <c r="J5698">
        <v>46</v>
      </c>
      <c r="K5698">
        <v>3914</v>
      </c>
      <c r="L5698">
        <v>22</v>
      </c>
      <c r="M5698">
        <v>37.811757002624397</v>
      </c>
    </row>
    <row r="5699" spans="1:13" hidden="1" outlineLevel="3" x14ac:dyDescent="0.2">
      <c r="A5699">
        <v>1991</v>
      </c>
      <c r="B5699">
        <v>140</v>
      </c>
      <c r="C5699" t="s">
        <v>7256</v>
      </c>
      <c r="D5699">
        <v>66</v>
      </c>
      <c r="E5699" t="s">
        <v>7315</v>
      </c>
      <c r="F5699" t="s">
        <v>7447</v>
      </c>
      <c r="G5699" t="s">
        <v>156</v>
      </c>
      <c r="H5699">
        <v>103</v>
      </c>
      <c r="I5699">
        <v>33</v>
      </c>
      <c r="J5699">
        <v>31</v>
      </c>
      <c r="K5699">
        <v>3914</v>
      </c>
      <c r="L5699">
        <v>22</v>
      </c>
      <c r="M5699">
        <v>37.795022142586902</v>
      </c>
    </row>
    <row r="5700" spans="1:13" hidden="1" outlineLevel="3" x14ac:dyDescent="0.2">
      <c r="A5700">
        <v>1991</v>
      </c>
      <c r="B5700">
        <v>142</v>
      </c>
      <c r="C5700" t="s">
        <v>6838</v>
      </c>
      <c r="D5700">
        <v>68</v>
      </c>
      <c r="E5700" t="s">
        <v>7315</v>
      </c>
      <c r="F5700" t="s">
        <v>7449</v>
      </c>
      <c r="G5700" t="s">
        <v>156</v>
      </c>
      <c r="H5700">
        <v>103</v>
      </c>
      <c r="I5700">
        <v>39</v>
      </c>
      <c r="J5700">
        <v>45</v>
      </c>
      <c r="K5700">
        <v>3914</v>
      </c>
      <c r="L5700">
        <v>22</v>
      </c>
      <c r="M5700">
        <v>37.757144579765999</v>
      </c>
    </row>
    <row r="5701" spans="1:13" outlineLevel="2" collapsed="1" x14ac:dyDescent="0.2">
      <c r="E5701" s="10" t="s">
        <v>13340</v>
      </c>
      <c r="M5701">
        <f>SUBTOTAL(1,M5695:M5700)</f>
        <v>37.937014118719347</v>
      </c>
    </row>
    <row r="5702" spans="1:13" hidden="1" outlineLevel="3" x14ac:dyDescent="0.2">
      <c r="A5702">
        <v>1991</v>
      </c>
      <c r="B5702">
        <v>8</v>
      </c>
      <c r="C5702" t="s">
        <v>6302</v>
      </c>
      <c r="D5702">
        <v>71</v>
      </c>
      <c r="E5702" t="s">
        <v>7280</v>
      </c>
      <c r="F5702" t="s">
        <v>7281</v>
      </c>
      <c r="G5702" t="s">
        <v>156</v>
      </c>
      <c r="H5702">
        <v>101</v>
      </c>
      <c r="I5702">
        <v>15</v>
      </c>
      <c r="J5702">
        <v>0</v>
      </c>
      <c r="K5702">
        <v>3914</v>
      </c>
      <c r="L5702">
        <v>22</v>
      </c>
      <c r="M5702">
        <v>38.656790123456702</v>
      </c>
    </row>
    <row r="5703" spans="1:13" hidden="1" outlineLevel="3" x14ac:dyDescent="0.2">
      <c r="A5703">
        <v>1991</v>
      </c>
      <c r="B5703">
        <v>45</v>
      </c>
      <c r="C5703" t="s">
        <v>5457</v>
      </c>
      <c r="D5703">
        <v>72</v>
      </c>
      <c r="E5703" t="s">
        <v>7280</v>
      </c>
      <c r="F5703" t="s">
        <v>7328</v>
      </c>
      <c r="G5703" t="s">
        <v>156</v>
      </c>
      <c r="H5703">
        <v>102</v>
      </c>
      <c r="I5703">
        <v>9</v>
      </c>
      <c r="J5703">
        <v>33</v>
      </c>
      <c r="K5703">
        <v>3914</v>
      </c>
      <c r="L5703">
        <v>22</v>
      </c>
      <c r="M5703">
        <v>38.312763579708097</v>
      </c>
    </row>
    <row r="5704" spans="1:13" hidden="1" outlineLevel="3" x14ac:dyDescent="0.2">
      <c r="A5704">
        <v>1991</v>
      </c>
      <c r="B5704">
        <v>97</v>
      </c>
      <c r="C5704" t="s">
        <v>6329</v>
      </c>
      <c r="D5704">
        <v>73</v>
      </c>
      <c r="E5704" t="s">
        <v>7280</v>
      </c>
      <c r="F5704" t="s">
        <v>7397</v>
      </c>
      <c r="G5704" t="s">
        <v>156</v>
      </c>
      <c r="H5704">
        <v>103</v>
      </c>
      <c r="I5704">
        <v>2</v>
      </c>
      <c r="J5704">
        <v>17</v>
      </c>
      <c r="K5704">
        <v>3914</v>
      </c>
      <c r="L5704">
        <v>22</v>
      </c>
      <c r="M5704">
        <v>37.985965271730699</v>
      </c>
    </row>
    <row r="5705" spans="1:13" hidden="1" outlineLevel="3" x14ac:dyDescent="0.2">
      <c r="A5705">
        <v>1991</v>
      </c>
      <c r="B5705">
        <v>116</v>
      </c>
      <c r="C5705" t="s">
        <v>6011</v>
      </c>
      <c r="D5705">
        <v>79</v>
      </c>
      <c r="E5705" t="s">
        <v>7280</v>
      </c>
      <c r="F5705" t="s">
        <v>7419</v>
      </c>
      <c r="G5705" t="s">
        <v>156</v>
      </c>
      <c r="H5705">
        <v>103</v>
      </c>
      <c r="I5705">
        <v>15</v>
      </c>
      <c r="J5705">
        <v>18</v>
      </c>
      <c r="K5705">
        <v>3914</v>
      </c>
      <c r="L5705">
        <v>22</v>
      </c>
      <c r="M5705">
        <v>37.906154665633601</v>
      </c>
    </row>
    <row r="5706" spans="1:13" hidden="1" outlineLevel="3" x14ac:dyDescent="0.2">
      <c r="A5706">
        <v>1991</v>
      </c>
      <c r="B5706">
        <v>126</v>
      </c>
      <c r="C5706" t="s">
        <v>6835</v>
      </c>
      <c r="D5706">
        <v>74</v>
      </c>
      <c r="E5706" t="s">
        <v>7280</v>
      </c>
      <c r="F5706" t="s">
        <v>7431</v>
      </c>
      <c r="G5706" t="s">
        <v>156</v>
      </c>
      <c r="H5706">
        <v>103</v>
      </c>
      <c r="I5706">
        <v>21</v>
      </c>
      <c r="J5706">
        <v>50</v>
      </c>
      <c r="K5706">
        <v>3914</v>
      </c>
      <c r="L5706">
        <v>22</v>
      </c>
      <c r="M5706">
        <v>37.866222353605103</v>
      </c>
    </row>
    <row r="5707" spans="1:13" hidden="1" outlineLevel="3" x14ac:dyDescent="0.2">
      <c r="A5707">
        <v>1991</v>
      </c>
      <c r="B5707">
        <v>138</v>
      </c>
      <c r="C5707" t="s">
        <v>6433</v>
      </c>
      <c r="D5707">
        <v>76</v>
      </c>
      <c r="E5707" t="s">
        <v>7280</v>
      </c>
      <c r="F5707" t="s">
        <v>7445</v>
      </c>
      <c r="G5707" t="s">
        <v>156</v>
      </c>
      <c r="H5707">
        <v>103</v>
      </c>
      <c r="I5707">
        <v>32</v>
      </c>
      <c r="J5707">
        <v>44</v>
      </c>
      <c r="K5707">
        <v>3914</v>
      </c>
      <c r="L5707">
        <v>22</v>
      </c>
      <c r="M5707">
        <v>37.799787533130797</v>
      </c>
    </row>
    <row r="5708" spans="1:13" outlineLevel="2" collapsed="1" x14ac:dyDescent="0.2">
      <c r="E5708" s="10" t="s">
        <v>13341</v>
      </c>
      <c r="M5708">
        <f>SUBTOTAL(1,M5702:M5707)</f>
        <v>38.087947254544169</v>
      </c>
    </row>
    <row r="5709" spans="1:13" hidden="1" outlineLevel="3" x14ac:dyDescent="0.2">
      <c r="A5709">
        <v>1991</v>
      </c>
      <c r="B5709">
        <v>11</v>
      </c>
      <c r="C5709" t="s">
        <v>6110</v>
      </c>
      <c r="D5709">
        <v>42</v>
      </c>
      <c r="E5709" t="s">
        <v>7052</v>
      </c>
      <c r="F5709" t="s">
        <v>7285</v>
      </c>
      <c r="G5709" t="s">
        <v>156</v>
      </c>
      <c r="H5709">
        <v>101</v>
      </c>
      <c r="I5709">
        <v>22</v>
      </c>
      <c r="J5709">
        <v>20</v>
      </c>
      <c r="K5709">
        <v>3914</v>
      </c>
      <c r="L5709">
        <v>22</v>
      </c>
      <c r="M5709">
        <v>38.610182495752703</v>
      </c>
    </row>
    <row r="5710" spans="1:13" hidden="1" outlineLevel="3" x14ac:dyDescent="0.2">
      <c r="A5710">
        <v>1991</v>
      </c>
      <c r="B5710">
        <v>37</v>
      </c>
      <c r="C5710" t="s">
        <v>6242</v>
      </c>
      <c r="D5710">
        <v>44</v>
      </c>
      <c r="E5710" t="s">
        <v>7052</v>
      </c>
      <c r="F5710" t="s">
        <v>7318</v>
      </c>
      <c r="G5710" t="s">
        <v>156</v>
      </c>
      <c r="H5710">
        <v>102</v>
      </c>
      <c r="I5710">
        <v>0</v>
      </c>
      <c r="J5710">
        <v>40</v>
      </c>
      <c r="K5710">
        <v>3914</v>
      </c>
      <c r="L5710">
        <v>22</v>
      </c>
      <c r="M5710">
        <v>38.368369458664603</v>
      </c>
    </row>
    <row r="5711" spans="1:13" hidden="1" outlineLevel="3" x14ac:dyDescent="0.2">
      <c r="A5711">
        <v>1991</v>
      </c>
      <c r="B5711">
        <v>53</v>
      </c>
      <c r="C5711" t="s">
        <v>5493</v>
      </c>
      <c r="D5711">
        <v>41</v>
      </c>
      <c r="E5711" t="s">
        <v>7052</v>
      </c>
      <c r="F5711" t="s">
        <v>7339</v>
      </c>
      <c r="G5711" t="s">
        <v>156</v>
      </c>
      <c r="H5711">
        <v>102</v>
      </c>
      <c r="I5711">
        <v>19</v>
      </c>
      <c r="J5711">
        <v>28</v>
      </c>
      <c r="K5711">
        <v>3914</v>
      </c>
      <c r="L5711">
        <v>22</v>
      </c>
      <c r="M5711">
        <v>38.2508795552273</v>
      </c>
    </row>
    <row r="5712" spans="1:13" hidden="1" outlineLevel="3" x14ac:dyDescent="0.2">
      <c r="A5712">
        <v>1991</v>
      </c>
      <c r="B5712">
        <v>64</v>
      </c>
      <c r="C5712" t="s">
        <v>6983</v>
      </c>
      <c r="D5712">
        <v>47</v>
      </c>
      <c r="E5712" t="s">
        <v>7052</v>
      </c>
      <c r="F5712" t="s">
        <v>7354</v>
      </c>
      <c r="G5712" t="s">
        <v>156</v>
      </c>
      <c r="H5712">
        <v>102</v>
      </c>
      <c r="I5712">
        <v>30</v>
      </c>
      <c r="J5712">
        <v>45</v>
      </c>
      <c r="K5712">
        <v>3914</v>
      </c>
      <c r="L5712">
        <v>22</v>
      </c>
      <c r="M5712">
        <v>38.1807096695524</v>
      </c>
    </row>
    <row r="5713" spans="1:13" hidden="1" outlineLevel="3" x14ac:dyDescent="0.2">
      <c r="A5713">
        <v>1991</v>
      </c>
      <c r="B5713">
        <v>67</v>
      </c>
      <c r="C5713" t="s">
        <v>6971</v>
      </c>
      <c r="D5713">
        <v>45</v>
      </c>
      <c r="E5713" t="s">
        <v>7052</v>
      </c>
      <c r="F5713" t="s">
        <v>7358</v>
      </c>
      <c r="G5713" t="s">
        <v>156</v>
      </c>
      <c r="H5713">
        <v>102</v>
      </c>
      <c r="I5713">
        <v>34</v>
      </c>
      <c r="J5713">
        <v>12</v>
      </c>
      <c r="K5713">
        <v>3914</v>
      </c>
      <c r="L5713">
        <v>22</v>
      </c>
      <c r="M5713">
        <v>38.159305839914197</v>
      </c>
    </row>
    <row r="5714" spans="1:13" hidden="1" outlineLevel="3" x14ac:dyDescent="0.2">
      <c r="A5714">
        <v>1991</v>
      </c>
      <c r="B5714">
        <v>75</v>
      </c>
      <c r="C5714" t="s">
        <v>6814</v>
      </c>
      <c r="D5714">
        <v>43</v>
      </c>
      <c r="E5714" t="s">
        <v>7052</v>
      </c>
      <c r="F5714" t="s">
        <v>7370</v>
      </c>
      <c r="G5714" t="s">
        <v>156</v>
      </c>
      <c r="H5714">
        <v>102</v>
      </c>
      <c r="I5714">
        <v>43</v>
      </c>
      <c r="J5714">
        <v>33</v>
      </c>
      <c r="K5714">
        <v>3914</v>
      </c>
      <c r="L5714">
        <v>22</v>
      </c>
      <c r="M5714">
        <v>38.101418825190002</v>
      </c>
    </row>
    <row r="5715" spans="1:13" hidden="1" outlineLevel="3" x14ac:dyDescent="0.2">
      <c r="A5715">
        <v>1991</v>
      </c>
      <c r="B5715">
        <v>76</v>
      </c>
      <c r="C5715" t="s">
        <v>7087</v>
      </c>
      <c r="D5715">
        <v>46</v>
      </c>
      <c r="E5715" t="s">
        <v>7052</v>
      </c>
      <c r="F5715" t="s">
        <v>7371</v>
      </c>
      <c r="G5715" t="s">
        <v>156</v>
      </c>
      <c r="H5715">
        <v>102</v>
      </c>
      <c r="I5715">
        <v>43</v>
      </c>
      <c r="J5715">
        <v>34</v>
      </c>
      <c r="K5715">
        <v>3914</v>
      </c>
      <c r="L5715">
        <v>22</v>
      </c>
      <c r="M5715">
        <v>38.101315796589603</v>
      </c>
    </row>
    <row r="5716" spans="1:13" outlineLevel="2" collapsed="1" x14ac:dyDescent="0.2">
      <c r="E5716" s="10" t="s">
        <v>13330</v>
      </c>
      <c r="M5716">
        <f>SUBTOTAL(1,M5709:M5715)</f>
        <v>38.253168805841547</v>
      </c>
    </row>
    <row r="5717" spans="1:13" hidden="1" outlineLevel="3" x14ac:dyDescent="0.2">
      <c r="A5717">
        <v>1991</v>
      </c>
      <c r="B5717">
        <v>15</v>
      </c>
      <c r="C5717" t="s">
        <v>7289</v>
      </c>
      <c r="D5717">
        <v>153</v>
      </c>
      <c r="E5717" t="s">
        <v>7093</v>
      </c>
      <c r="F5717" t="s">
        <v>7290</v>
      </c>
      <c r="G5717" t="s">
        <v>156</v>
      </c>
      <c r="H5717">
        <v>101</v>
      </c>
      <c r="I5717">
        <v>31</v>
      </c>
      <c r="J5717">
        <v>29</v>
      </c>
      <c r="K5717">
        <v>3914</v>
      </c>
      <c r="L5717">
        <v>22</v>
      </c>
      <c r="M5717">
        <v>38.552186249107301</v>
      </c>
    </row>
    <row r="5718" spans="1:13" hidden="1" outlineLevel="3" x14ac:dyDescent="0.2">
      <c r="A5718">
        <v>1991</v>
      </c>
      <c r="B5718">
        <v>42</v>
      </c>
      <c r="C5718" t="s">
        <v>7123</v>
      </c>
      <c r="D5718">
        <v>152</v>
      </c>
      <c r="E5718" t="s">
        <v>7093</v>
      </c>
      <c r="F5718" t="s">
        <v>7324</v>
      </c>
      <c r="G5718" t="s">
        <v>156</v>
      </c>
      <c r="H5718">
        <v>102</v>
      </c>
      <c r="I5718">
        <v>7</v>
      </c>
      <c r="J5718">
        <v>37</v>
      </c>
      <c r="K5718">
        <v>3914</v>
      </c>
      <c r="L5718">
        <v>22</v>
      </c>
      <c r="M5718">
        <v>38.3248516960101</v>
      </c>
    </row>
    <row r="5719" spans="1:13" hidden="1" outlineLevel="3" x14ac:dyDescent="0.2">
      <c r="A5719">
        <v>1991</v>
      </c>
      <c r="B5719">
        <v>62</v>
      </c>
      <c r="C5719" t="s">
        <v>5515</v>
      </c>
      <c r="D5719">
        <v>155</v>
      </c>
      <c r="E5719" t="s">
        <v>7093</v>
      </c>
      <c r="F5719" t="s">
        <v>7351</v>
      </c>
      <c r="G5719" t="s">
        <v>156</v>
      </c>
      <c r="H5719">
        <v>102</v>
      </c>
      <c r="I5719">
        <v>30</v>
      </c>
      <c r="J5719">
        <v>30</v>
      </c>
      <c r="K5719">
        <v>3914</v>
      </c>
      <c r="L5719">
        <v>22</v>
      </c>
      <c r="M5719">
        <v>38.182261604747502</v>
      </c>
    </row>
    <row r="5720" spans="1:13" hidden="1" outlineLevel="3" x14ac:dyDescent="0.2">
      <c r="A5720">
        <v>1991</v>
      </c>
      <c r="B5720">
        <v>78</v>
      </c>
      <c r="C5720" t="s">
        <v>6754</v>
      </c>
      <c r="D5720">
        <v>158</v>
      </c>
      <c r="E5720" t="s">
        <v>7093</v>
      </c>
      <c r="F5720" t="s">
        <v>7373</v>
      </c>
      <c r="G5720" t="s">
        <v>156</v>
      </c>
      <c r="H5720">
        <v>102</v>
      </c>
      <c r="I5720">
        <v>45</v>
      </c>
      <c r="J5720">
        <v>5</v>
      </c>
      <c r="K5720">
        <v>3914</v>
      </c>
      <c r="L5720">
        <v>22</v>
      </c>
      <c r="M5720">
        <v>38.091942525783601</v>
      </c>
    </row>
    <row r="5721" spans="1:13" hidden="1" outlineLevel="3" x14ac:dyDescent="0.2">
      <c r="A5721">
        <v>1991</v>
      </c>
      <c r="B5721">
        <v>81</v>
      </c>
      <c r="C5721" t="s">
        <v>5999</v>
      </c>
      <c r="D5721">
        <v>156</v>
      </c>
      <c r="E5721" t="s">
        <v>7093</v>
      </c>
      <c r="F5721" t="s">
        <v>7376</v>
      </c>
      <c r="G5721" t="s">
        <v>156</v>
      </c>
      <c r="H5721">
        <v>102</v>
      </c>
      <c r="I5721">
        <v>46</v>
      </c>
      <c r="J5721">
        <v>19</v>
      </c>
      <c r="K5721">
        <v>3914</v>
      </c>
      <c r="L5721">
        <v>22</v>
      </c>
      <c r="M5721">
        <v>38.084323704858903</v>
      </c>
    </row>
    <row r="5722" spans="1:13" hidden="1" outlineLevel="3" x14ac:dyDescent="0.2">
      <c r="A5722">
        <v>1991</v>
      </c>
      <c r="B5722">
        <v>86</v>
      </c>
      <c r="C5722" t="s">
        <v>7383</v>
      </c>
      <c r="D5722">
        <v>159</v>
      </c>
      <c r="E5722" t="s">
        <v>7093</v>
      </c>
      <c r="F5722" t="s">
        <v>7384</v>
      </c>
      <c r="G5722" t="s">
        <v>156</v>
      </c>
      <c r="H5722">
        <v>102</v>
      </c>
      <c r="I5722">
        <v>50</v>
      </c>
      <c r="J5722">
        <v>52</v>
      </c>
      <c r="K5722">
        <v>3914</v>
      </c>
      <c r="L5722">
        <v>22</v>
      </c>
      <c r="M5722">
        <v>38.056242775190903</v>
      </c>
    </row>
    <row r="5723" spans="1:13" hidden="1" outlineLevel="3" x14ac:dyDescent="0.2">
      <c r="A5723">
        <v>1991</v>
      </c>
      <c r="B5723">
        <v>114</v>
      </c>
      <c r="C5723" t="s">
        <v>7243</v>
      </c>
      <c r="D5723">
        <v>154</v>
      </c>
      <c r="E5723" t="s">
        <v>7093</v>
      </c>
      <c r="F5723" t="s">
        <v>7417</v>
      </c>
      <c r="G5723" t="s">
        <v>156</v>
      </c>
      <c r="H5723">
        <v>103</v>
      </c>
      <c r="I5723">
        <v>14</v>
      </c>
      <c r="J5723">
        <v>14</v>
      </c>
      <c r="K5723">
        <v>3914</v>
      </c>
      <c r="L5723">
        <v>22</v>
      </c>
      <c r="M5723">
        <v>37.912682225941303</v>
      </c>
    </row>
    <row r="5724" spans="1:13" outlineLevel="2" collapsed="1" x14ac:dyDescent="0.2">
      <c r="E5724" s="10" t="s">
        <v>13331</v>
      </c>
      <c r="M5724">
        <f>SUBTOTAL(1,M5717:M5723)</f>
        <v>38.172070111662798</v>
      </c>
    </row>
    <row r="5725" spans="1:13" hidden="1" outlineLevel="3" x14ac:dyDescent="0.2">
      <c r="A5725">
        <v>1991</v>
      </c>
      <c r="B5725">
        <v>4</v>
      </c>
      <c r="C5725" t="s">
        <v>6150</v>
      </c>
      <c r="D5725">
        <v>131</v>
      </c>
      <c r="E5725" t="s">
        <v>7273</v>
      </c>
      <c r="F5725" t="s">
        <v>7274</v>
      </c>
      <c r="G5725" t="s">
        <v>156</v>
      </c>
      <c r="H5725">
        <v>101</v>
      </c>
      <c r="I5725">
        <v>8</v>
      </c>
      <c r="J5725">
        <v>57</v>
      </c>
      <c r="K5725">
        <v>3914</v>
      </c>
      <c r="L5725">
        <v>22</v>
      </c>
      <c r="M5725">
        <v>38.695326209640797</v>
      </c>
    </row>
    <row r="5726" spans="1:13" hidden="1" outlineLevel="3" x14ac:dyDescent="0.2">
      <c r="A5726">
        <v>1991</v>
      </c>
      <c r="B5726">
        <v>17</v>
      </c>
      <c r="C5726" t="s">
        <v>5834</v>
      </c>
      <c r="D5726">
        <v>132</v>
      </c>
      <c r="E5726" t="s">
        <v>7273</v>
      </c>
      <c r="F5726" t="s">
        <v>7292</v>
      </c>
      <c r="G5726" t="s">
        <v>156</v>
      </c>
      <c r="H5726">
        <v>101</v>
      </c>
      <c r="I5726">
        <v>33</v>
      </c>
      <c r="J5726">
        <v>59</v>
      </c>
      <c r="K5726">
        <v>3914</v>
      </c>
      <c r="L5726">
        <v>22</v>
      </c>
      <c r="M5726">
        <v>38.536370573160902</v>
      </c>
    </row>
    <row r="5727" spans="1:13" hidden="1" outlineLevel="3" x14ac:dyDescent="0.2">
      <c r="A5727">
        <v>1991</v>
      </c>
      <c r="B5727">
        <v>27</v>
      </c>
      <c r="C5727" t="s">
        <v>6140</v>
      </c>
      <c r="D5727">
        <v>133</v>
      </c>
      <c r="E5727" t="s">
        <v>7273</v>
      </c>
      <c r="F5727" t="s">
        <v>7303</v>
      </c>
      <c r="G5727" t="s">
        <v>156</v>
      </c>
      <c r="H5727">
        <v>101</v>
      </c>
      <c r="I5727">
        <v>46</v>
      </c>
      <c r="J5727">
        <v>9</v>
      </c>
      <c r="K5727">
        <v>3914</v>
      </c>
      <c r="L5727">
        <v>22</v>
      </c>
      <c r="M5727">
        <v>38.459585827403501</v>
      </c>
    </row>
    <row r="5728" spans="1:13" hidden="1" outlineLevel="3" x14ac:dyDescent="0.2">
      <c r="A5728">
        <v>1991</v>
      </c>
      <c r="B5728">
        <v>47</v>
      </c>
      <c r="C5728" t="s">
        <v>7330</v>
      </c>
      <c r="D5728">
        <v>138</v>
      </c>
      <c r="E5728" t="s">
        <v>7273</v>
      </c>
      <c r="F5728" t="s">
        <v>7331</v>
      </c>
      <c r="G5728" t="s">
        <v>156</v>
      </c>
      <c r="H5728">
        <v>102</v>
      </c>
      <c r="I5728">
        <v>11</v>
      </c>
      <c r="J5728">
        <v>5</v>
      </c>
      <c r="K5728">
        <v>3914</v>
      </c>
      <c r="L5728">
        <v>22</v>
      </c>
      <c r="M5728">
        <v>38.303181873785199</v>
      </c>
    </row>
    <row r="5729" spans="1:13" hidden="1" outlineLevel="3" x14ac:dyDescent="0.2">
      <c r="A5729">
        <v>1991</v>
      </c>
      <c r="B5729">
        <v>70</v>
      </c>
      <c r="C5729" t="s">
        <v>7078</v>
      </c>
      <c r="D5729">
        <v>135</v>
      </c>
      <c r="E5729" t="s">
        <v>7273</v>
      </c>
      <c r="F5729" t="s">
        <v>7362</v>
      </c>
      <c r="G5729" t="s">
        <v>156</v>
      </c>
      <c r="H5729">
        <v>102</v>
      </c>
      <c r="I5729">
        <v>35</v>
      </c>
      <c r="J5729">
        <v>58</v>
      </c>
      <c r="K5729">
        <v>3914</v>
      </c>
      <c r="L5729">
        <v>22</v>
      </c>
      <c r="M5729">
        <v>38.148354712771798</v>
      </c>
    </row>
    <row r="5730" spans="1:13" hidden="1" outlineLevel="3" x14ac:dyDescent="0.2">
      <c r="A5730">
        <v>1991</v>
      </c>
      <c r="B5730">
        <v>102</v>
      </c>
      <c r="C5730" t="s">
        <v>7197</v>
      </c>
      <c r="D5730">
        <v>134</v>
      </c>
      <c r="E5730" t="s">
        <v>7273</v>
      </c>
      <c r="F5730" t="s">
        <v>7402</v>
      </c>
      <c r="G5730" t="s">
        <v>156</v>
      </c>
      <c r="H5730">
        <v>103</v>
      </c>
      <c r="I5730">
        <v>7</v>
      </c>
      <c r="J5730">
        <v>27</v>
      </c>
      <c r="K5730">
        <v>3914</v>
      </c>
      <c r="L5730">
        <v>22</v>
      </c>
      <c r="M5730">
        <v>37.954246094917899</v>
      </c>
    </row>
    <row r="5731" spans="1:13" hidden="1" outlineLevel="3" x14ac:dyDescent="0.2">
      <c r="A5731">
        <v>1991</v>
      </c>
      <c r="B5731">
        <v>115</v>
      </c>
      <c r="C5731" t="s">
        <v>5655</v>
      </c>
      <c r="D5731">
        <v>136</v>
      </c>
      <c r="E5731" t="s">
        <v>7273</v>
      </c>
      <c r="F5731" t="s">
        <v>7418</v>
      </c>
      <c r="G5731" t="s">
        <v>156</v>
      </c>
      <c r="H5731">
        <v>103</v>
      </c>
      <c r="I5731">
        <v>14</v>
      </c>
      <c r="J5731">
        <v>42</v>
      </c>
      <c r="K5731">
        <v>3914</v>
      </c>
      <c r="L5731">
        <v>22</v>
      </c>
      <c r="M5731">
        <v>37.9098261417017</v>
      </c>
    </row>
    <row r="5732" spans="1:13" hidden="1" outlineLevel="3" x14ac:dyDescent="0.2">
      <c r="A5732">
        <v>1991</v>
      </c>
      <c r="B5732">
        <v>118</v>
      </c>
      <c r="C5732" t="s">
        <v>6831</v>
      </c>
      <c r="D5732">
        <v>139</v>
      </c>
      <c r="E5732" t="s">
        <v>7273</v>
      </c>
      <c r="F5732" t="s">
        <v>7421</v>
      </c>
      <c r="G5732" t="s">
        <v>156</v>
      </c>
      <c r="H5732">
        <v>103</v>
      </c>
      <c r="I5732">
        <v>16</v>
      </c>
      <c r="J5732">
        <v>52</v>
      </c>
      <c r="K5732">
        <v>3914</v>
      </c>
      <c r="L5732">
        <v>22</v>
      </c>
      <c r="M5732">
        <v>37.896571385538898</v>
      </c>
    </row>
    <row r="5733" spans="1:13" outlineLevel="2" collapsed="1" x14ac:dyDescent="0.2">
      <c r="E5733" s="10" t="s">
        <v>13342</v>
      </c>
      <c r="M5733">
        <f>SUBTOTAL(1,M5725:M5732)</f>
        <v>38.237932852365084</v>
      </c>
    </row>
    <row r="5734" spans="1:13" hidden="1" outlineLevel="3" x14ac:dyDescent="0.2">
      <c r="A5734">
        <v>1991</v>
      </c>
      <c r="B5734">
        <v>18</v>
      </c>
      <c r="C5734" t="s">
        <v>6889</v>
      </c>
      <c r="D5734">
        <v>112</v>
      </c>
      <c r="E5734" t="s">
        <v>7067</v>
      </c>
      <c r="F5734" t="s">
        <v>7293</v>
      </c>
      <c r="G5734" t="s">
        <v>156</v>
      </c>
      <c r="H5734">
        <v>101</v>
      </c>
      <c r="I5734">
        <v>34</v>
      </c>
      <c r="J5734">
        <v>14</v>
      </c>
      <c r="K5734">
        <v>3914</v>
      </c>
      <c r="L5734">
        <v>22</v>
      </c>
      <c r="M5734">
        <v>38.534789719242703</v>
      </c>
    </row>
    <row r="5735" spans="1:13" hidden="1" outlineLevel="3" x14ac:dyDescent="0.2">
      <c r="A5735">
        <v>1991</v>
      </c>
      <c r="B5735">
        <v>19</v>
      </c>
      <c r="C5735" t="s">
        <v>7114</v>
      </c>
      <c r="D5735">
        <v>116</v>
      </c>
      <c r="E5735" t="s">
        <v>7067</v>
      </c>
      <c r="F5735" t="s">
        <v>7294</v>
      </c>
      <c r="G5735" t="s">
        <v>156</v>
      </c>
      <c r="H5735">
        <v>101</v>
      </c>
      <c r="I5735">
        <v>35</v>
      </c>
      <c r="J5735">
        <v>12</v>
      </c>
      <c r="K5735">
        <v>3914</v>
      </c>
      <c r="L5735">
        <v>22</v>
      </c>
      <c r="M5735">
        <v>38.528678304239399</v>
      </c>
    </row>
    <row r="5736" spans="1:13" hidden="1" outlineLevel="3" x14ac:dyDescent="0.2">
      <c r="A5736">
        <v>1991</v>
      </c>
      <c r="B5736">
        <v>31</v>
      </c>
      <c r="C5736" t="s">
        <v>5968</v>
      </c>
      <c r="D5736">
        <v>111</v>
      </c>
      <c r="E5736" t="s">
        <v>7067</v>
      </c>
      <c r="F5736" t="s">
        <v>7309</v>
      </c>
      <c r="G5736" t="s">
        <v>156</v>
      </c>
      <c r="H5736">
        <v>101</v>
      </c>
      <c r="I5736">
        <v>49</v>
      </c>
      <c r="J5736">
        <v>18</v>
      </c>
      <c r="K5736">
        <v>3914</v>
      </c>
      <c r="L5736">
        <v>22</v>
      </c>
      <c r="M5736">
        <v>38.439755782168099</v>
      </c>
    </row>
    <row r="5737" spans="1:13" hidden="1" outlineLevel="3" x14ac:dyDescent="0.2">
      <c r="A5737">
        <v>1991</v>
      </c>
      <c r="B5737">
        <v>43</v>
      </c>
      <c r="C5737" t="s">
        <v>7325</v>
      </c>
      <c r="D5737">
        <v>113</v>
      </c>
      <c r="E5737" t="s">
        <v>7067</v>
      </c>
      <c r="F5737" t="s">
        <v>7326</v>
      </c>
      <c r="G5737" t="s">
        <v>156</v>
      </c>
      <c r="H5737">
        <v>102</v>
      </c>
      <c r="I5737">
        <v>8</v>
      </c>
      <c r="J5737">
        <v>43</v>
      </c>
      <c r="K5737">
        <v>3914</v>
      </c>
      <c r="L5737">
        <v>22</v>
      </c>
      <c r="M5737">
        <v>38.317973039488898</v>
      </c>
    </row>
    <row r="5738" spans="1:13" hidden="1" outlineLevel="3" x14ac:dyDescent="0.2">
      <c r="A5738">
        <v>1991</v>
      </c>
      <c r="B5738">
        <v>46</v>
      </c>
      <c r="C5738" t="s">
        <v>7103</v>
      </c>
      <c r="D5738">
        <v>117</v>
      </c>
      <c r="E5738" t="s">
        <v>7067</v>
      </c>
      <c r="F5738" t="s">
        <v>7329</v>
      </c>
      <c r="G5738" t="s">
        <v>156</v>
      </c>
      <c r="H5738">
        <v>102</v>
      </c>
      <c r="I5738">
        <v>10</v>
      </c>
      <c r="J5738">
        <v>5</v>
      </c>
      <c r="K5738">
        <v>3914</v>
      </c>
      <c r="L5738">
        <v>22</v>
      </c>
      <c r="M5738">
        <v>38.3094302687565</v>
      </c>
    </row>
    <row r="5739" spans="1:13" hidden="1" outlineLevel="3" x14ac:dyDescent="0.2">
      <c r="A5739">
        <v>1991</v>
      </c>
      <c r="B5739">
        <v>48</v>
      </c>
      <c r="C5739" t="s">
        <v>7100</v>
      </c>
      <c r="D5739">
        <v>119</v>
      </c>
      <c r="E5739" t="s">
        <v>7067</v>
      </c>
      <c r="F5739" t="s">
        <v>7332</v>
      </c>
      <c r="G5739" t="s">
        <v>156</v>
      </c>
      <c r="H5739">
        <v>102</v>
      </c>
      <c r="I5739">
        <v>12</v>
      </c>
      <c r="J5739">
        <v>24</v>
      </c>
      <c r="K5739">
        <v>3914</v>
      </c>
      <c r="L5739">
        <v>22</v>
      </c>
      <c r="M5739">
        <v>38.294957928380398</v>
      </c>
    </row>
    <row r="5740" spans="1:13" hidden="1" outlineLevel="3" x14ac:dyDescent="0.2">
      <c r="A5740">
        <v>1991</v>
      </c>
      <c r="B5740">
        <v>58</v>
      </c>
      <c r="C5740" t="s">
        <v>6157</v>
      </c>
      <c r="D5740">
        <v>118</v>
      </c>
      <c r="E5740" t="s">
        <v>7067</v>
      </c>
      <c r="F5740" t="s">
        <v>7345</v>
      </c>
      <c r="G5740" t="s">
        <v>156</v>
      </c>
      <c r="H5740">
        <v>102</v>
      </c>
      <c r="I5740">
        <v>24</v>
      </c>
      <c r="J5740">
        <v>35</v>
      </c>
      <c r="K5740">
        <v>3914</v>
      </c>
      <c r="L5740">
        <v>22</v>
      </c>
      <c r="M5740">
        <v>38.219027598833598</v>
      </c>
    </row>
    <row r="5741" spans="1:13" hidden="1" outlineLevel="3" x14ac:dyDescent="0.2">
      <c r="A5741">
        <v>1991</v>
      </c>
      <c r="B5741">
        <v>104</v>
      </c>
      <c r="C5741" t="s">
        <v>7404</v>
      </c>
      <c r="D5741">
        <v>114</v>
      </c>
      <c r="E5741" t="s">
        <v>7067</v>
      </c>
      <c r="F5741" t="s">
        <v>7405</v>
      </c>
      <c r="G5741" t="s">
        <v>156</v>
      </c>
      <c r="H5741">
        <v>103</v>
      </c>
      <c r="I5741">
        <v>8</v>
      </c>
      <c r="J5741">
        <v>8</v>
      </c>
      <c r="K5741">
        <v>3914</v>
      </c>
      <c r="L5741">
        <v>22</v>
      </c>
      <c r="M5741">
        <v>37.950054943871002</v>
      </c>
    </row>
    <row r="5742" spans="1:13" hidden="1" outlineLevel="3" x14ac:dyDescent="0.2">
      <c r="A5742">
        <v>1991</v>
      </c>
      <c r="B5742">
        <v>151</v>
      </c>
      <c r="C5742" t="s">
        <v>6195</v>
      </c>
      <c r="D5742">
        <v>115</v>
      </c>
      <c r="E5742" t="s">
        <v>7067</v>
      </c>
      <c r="F5742" t="s">
        <v>7459</v>
      </c>
      <c r="G5742" t="s">
        <v>156</v>
      </c>
      <c r="H5742">
        <v>104</v>
      </c>
      <c r="I5742">
        <v>0</v>
      </c>
      <c r="J5742">
        <v>7</v>
      </c>
      <c r="K5742">
        <v>3914</v>
      </c>
      <c r="L5742">
        <v>22</v>
      </c>
      <c r="M5742">
        <v>37.633911759128402</v>
      </c>
    </row>
    <row r="5743" spans="1:13" outlineLevel="2" collapsed="1" x14ac:dyDescent="0.2">
      <c r="E5743" s="10" t="s">
        <v>13332</v>
      </c>
      <c r="M5743">
        <f>SUBTOTAL(1,M5734:M5742)</f>
        <v>38.247619927123225</v>
      </c>
    </row>
    <row r="5744" spans="1:13" hidden="1" outlineLevel="3" x14ac:dyDescent="0.2">
      <c r="A5744">
        <v>1991</v>
      </c>
      <c r="B5744">
        <v>29</v>
      </c>
      <c r="C5744" t="s">
        <v>7071</v>
      </c>
      <c r="D5744">
        <v>124</v>
      </c>
      <c r="E5744" t="s">
        <v>7305</v>
      </c>
      <c r="F5744" t="s">
        <v>7306</v>
      </c>
      <c r="G5744" t="s">
        <v>156</v>
      </c>
      <c r="H5744">
        <v>101</v>
      </c>
      <c r="I5744">
        <v>48</v>
      </c>
      <c r="J5744">
        <v>1</v>
      </c>
      <c r="K5744">
        <v>3914</v>
      </c>
      <c r="L5744">
        <v>22</v>
      </c>
      <c r="M5744">
        <v>38.447832220497098</v>
      </c>
    </row>
    <row r="5745" spans="1:13" hidden="1" outlineLevel="3" x14ac:dyDescent="0.2">
      <c r="A5745">
        <v>1991</v>
      </c>
      <c r="B5745">
        <v>56</v>
      </c>
      <c r="C5745" t="s">
        <v>7189</v>
      </c>
      <c r="D5745">
        <v>123</v>
      </c>
      <c r="E5745" t="s">
        <v>7305</v>
      </c>
      <c r="F5745" t="s">
        <v>7343</v>
      </c>
      <c r="G5745" t="s">
        <v>156</v>
      </c>
      <c r="H5745">
        <v>102</v>
      </c>
      <c r="I5745">
        <v>22</v>
      </c>
      <c r="J5745">
        <v>2</v>
      </c>
      <c r="K5745">
        <v>3914</v>
      </c>
      <c r="L5745">
        <v>22</v>
      </c>
      <c r="M5745">
        <v>38.234895067322903</v>
      </c>
    </row>
    <row r="5746" spans="1:13" hidden="1" outlineLevel="3" x14ac:dyDescent="0.2">
      <c r="A5746">
        <v>1991</v>
      </c>
      <c r="B5746">
        <v>59</v>
      </c>
      <c r="C5746" t="s">
        <v>7346</v>
      </c>
      <c r="D5746">
        <v>121</v>
      </c>
      <c r="E5746" t="s">
        <v>7305</v>
      </c>
      <c r="F5746" t="s">
        <v>7347</v>
      </c>
      <c r="G5746" t="s">
        <v>156</v>
      </c>
      <c r="H5746">
        <v>102</v>
      </c>
      <c r="I5746">
        <v>24</v>
      </c>
      <c r="J5746">
        <v>41</v>
      </c>
      <c r="K5746">
        <v>3914</v>
      </c>
      <c r="L5746">
        <v>22</v>
      </c>
      <c r="M5746">
        <v>38.218405613524901</v>
      </c>
    </row>
    <row r="5747" spans="1:13" hidden="1" outlineLevel="3" x14ac:dyDescent="0.2">
      <c r="A5747">
        <v>1991</v>
      </c>
      <c r="B5747">
        <v>79</v>
      </c>
      <c r="C5747" t="s">
        <v>6548</v>
      </c>
      <c r="D5747">
        <v>126</v>
      </c>
      <c r="E5747" t="s">
        <v>7305</v>
      </c>
      <c r="F5747" t="s">
        <v>7374</v>
      </c>
      <c r="G5747" t="s">
        <v>156</v>
      </c>
      <c r="H5747">
        <v>102</v>
      </c>
      <c r="I5747">
        <v>45</v>
      </c>
      <c r="J5747">
        <v>7</v>
      </c>
      <c r="K5747">
        <v>3914</v>
      </c>
      <c r="L5747">
        <v>22</v>
      </c>
      <c r="M5747">
        <v>38.091736571624701</v>
      </c>
    </row>
    <row r="5748" spans="1:13" hidden="1" outlineLevel="3" x14ac:dyDescent="0.2">
      <c r="A5748">
        <v>1991</v>
      </c>
      <c r="B5748">
        <v>91</v>
      </c>
      <c r="C5748" t="s">
        <v>7147</v>
      </c>
      <c r="D5748">
        <v>125</v>
      </c>
      <c r="E5748" t="s">
        <v>7305</v>
      </c>
      <c r="F5748" t="s">
        <v>7390</v>
      </c>
      <c r="G5748" t="s">
        <v>156</v>
      </c>
      <c r="H5748">
        <v>102</v>
      </c>
      <c r="I5748">
        <v>56</v>
      </c>
      <c r="J5748">
        <v>55</v>
      </c>
      <c r="K5748">
        <v>3914</v>
      </c>
      <c r="L5748">
        <v>22</v>
      </c>
      <c r="M5748">
        <v>38.018968471324598</v>
      </c>
    </row>
    <row r="5749" spans="1:13" hidden="1" outlineLevel="3" x14ac:dyDescent="0.2">
      <c r="A5749">
        <v>1991</v>
      </c>
      <c r="B5749">
        <v>112</v>
      </c>
      <c r="C5749" t="s">
        <v>6627</v>
      </c>
      <c r="D5749">
        <v>122</v>
      </c>
      <c r="E5749" t="s">
        <v>7305</v>
      </c>
      <c r="F5749" t="s">
        <v>7414</v>
      </c>
      <c r="G5749" t="s">
        <v>156</v>
      </c>
      <c r="H5749">
        <v>103</v>
      </c>
      <c r="I5749">
        <v>13</v>
      </c>
      <c r="J5749">
        <v>58</v>
      </c>
      <c r="K5749">
        <v>3914</v>
      </c>
      <c r="L5749">
        <v>22</v>
      </c>
      <c r="M5749">
        <v>37.914314467304202</v>
      </c>
    </row>
    <row r="5750" spans="1:13" outlineLevel="2" collapsed="1" x14ac:dyDescent="0.2">
      <c r="E5750" s="10" t="s">
        <v>13343</v>
      </c>
      <c r="M5750">
        <f>SUBTOTAL(1,M5744:M5749)</f>
        <v>38.154358735266399</v>
      </c>
    </row>
    <row r="5751" spans="1:13" hidden="1" outlineLevel="3" x14ac:dyDescent="0.2">
      <c r="A5751">
        <v>1991</v>
      </c>
      <c r="B5751">
        <v>51</v>
      </c>
      <c r="C5751" t="s">
        <v>7191</v>
      </c>
      <c r="D5751">
        <v>208</v>
      </c>
      <c r="E5751" t="s">
        <v>7336</v>
      </c>
      <c r="F5751" t="s">
        <v>7337</v>
      </c>
      <c r="G5751" t="s">
        <v>156</v>
      </c>
      <c r="H5751">
        <v>102</v>
      </c>
      <c r="I5751">
        <v>13</v>
      </c>
      <c r="J5751">
        <v>47</v>
      </c>
      <c r="K5751">
        <v>3914</v>
      </c>
      <c r="L5751">
        <v>22</v>
      </c>
      <c r="M5751">
        <v>38.286321384028803</v>
      </c>
    </row>
    <row r="5752" spans="1:13" hidden="1" outlineLevel="3" x14ac:dyDescent="0.2">
      <c r="A5752">
        <v>1991</v>
      </c>
      <c r="B5752">
        <v>80</v>
      </c>
      <c r="C5752" t="s">
        <v>6726</v>
      </c>
      <c r="D5752">
        <v>203</v>
      </c>
      <c r="E5752" t="s">
        <v>7336</v>
      </c>
      <c r="F5752" t="s">
        <v>7375</v>
      </c>
      <c r="G5752" t="s">
        <v>156</v>
      </c>
      <c r="H5752">
        <v>102</v>
      </c>
      <c r="I5752">
        <v>46</v>
      </c>
      <c r="J5752">
        <v>14</v>
      </c>
      <c r="K5752">
        <v>3914</v>
      </c>
      <c r="L5752">
        <v>22</v>
      </c>
      <c r="M5752">
        <v>38.084838394049299</v>
      </c>
    </row>
    <row r="5753" spans="1:13" hidden="1" outlineLevel="3" x14ac:dyDescent="0.2">
      <c r="A5753">
        <v>1991</v>
      </c>
      <c r="B5753">
        <v>82</v>
      </c>
      <c r="C5753" t="s">
        <v>7377</v>
      </c>
      <c r="D5753">
        <v>205</v>
      </c>
      <c r="E5753" t="s">
        <v>7336</v>
      </c>
      <c r="F5753" t="s">
        <v>7378</v>
      </c>
      <c r="G5753" t="s">
        <v>156</v>
      </c>
      <c r="H5753">
        <v>102</v>
      </c>
      <c r="I5753">
        <v>47</v>
      </c>
      <c r="J5753">
        <v>15</v>
      </c>
      <c r="K5753">
        <v>3914</v>
      </c>
      <c r="L5753">
        <v>22</v>
      </c>
      <c r="M5753">
        <v>38.078560136203301</v>
      </c>
    </row>
    <row r="5754" spans="1:13" hidden="1" outlineLevel="3" x14ac:dyDescent="0.2">
      <c r="A5754">
        <v>1991</v>
      </c>
      <c r="B5754">
        <v>132</v>
      </c>
      <c r="C5754" t="s">
        <v>7437</v>
      </c>
      <c r="D5754">
        <v>206</v>
      </c>
      <c r="E5754" t="s">
        <v>7336</v>
      </c>
      <c r="F5754" t="s">
        <v>7438</v>
      </c>
      <c r="G5754" t="s">
        <v>156</v>
      </c>
      <c r="H5754">
        <v>103</v>
      </c>
      <c r="I5754">
        <v>27</v>
      </c>
      <c r="J5754">
        <v>26</v>
      </c>
      <c r="K5754">
        <v>3914</v>
      </c>
      <c r="L5754">
        <v>22</v>
      </c>
      <c r="M5754">
        <v>37.832061560602</v>
      </c>
    </row>
    <row r="5755" spans="1:13" hidden="1" outlineLevel="3" x14ac:dyDescent="0.2">
      <c r="A5755">
        <v>1991</v>
      </c>
      <c r="B5755">
        <v>153</v>
      </c>
      <c r="C5755" t="s">
        <v>7462</v>
      </c>
      <c r="D5755">
        <v>209</v>
      </c>
      <c r="E5755" t="s">
        <v>7336</v>
      </c>
      <c r="F5755" t="s">
        <v>7463</v>
      </c>
      <c r="G5755" t="s">
        <v>156</v>
      </c>
      <c r="H5755">
        <v>104</v>
      </c>
      <c r="I5755">
        <v>0</v>
      </c>
      <c r="J5755">
        <v>45</v>
      </c>
      <c r="K5755">
        <v>3914</v>
      </c>
      <c r="L5755">
        <v>22</v>
      </c>
      <c r="M5755">
        <v>37.630092536954599</v>
      </c>
    </row>
    <row r="5756" spans="1:13" outlineLevel="2" collapsed="1" x14ac:dyDescent="0.2">
      <c r="E5756" s="10" t="s">
        <v>13344</v>
      </c>
      <c r="M5756">
        <f>SUBTOTAL(1,M5751:M5755)</f>
        <v>37.982374802367602</v>
      </c>
    </row>
    <row r="5757" spans="1:13" hidden="1" outlineLevel="3" x14ac:dyDescent="0.2">
      <c r="A5757">
        <v>1991</v>
      </c>
      <c r="B5757">
        <v>16</v>
      </c>
      <c r="C5757" t="s">
        <v>6177</v>
      </c>
      <c r="D5757">
        <v>189</v>
      </c>
      <c r="E5757" t="s">
        <v>6741</v>
      </c>
      <c r="F5757" t="s">
        <v>7291</v>
      </c>
      <c r="G5757" t="s">
        <v>156</v>
      </c>
      <c r="H5757">
        <v>101</v>
      </c>
      <c r="I5757">
        <v>32</v>
      </c>
      <c r="J5757">
        <v>0</v>
      </c>
      <c r="K5757">
        <v>3914</v>
      </c>
      <c r="L5757">
        <v>22</v>
      </c>
      <c r="M5757">
        <v>38.548916611950098</v>
      </c>
    </row>
    <row r="5758" spans="1:13" hidden="1" outlineLevel="3" x14ac:dyDescent="0.2">
      <c r="A5758">
        <v>1991</v>
      </c>
      <c r="B5758">
        <v>25</v>
      </c>
      <c r="C5758" t="s">
        <v>7301</v>
      </c>
      <c r="D5758">
        <v>183</v>
      </c>
      <c r="E5758" t="s">
        <v>6741</v>
      </c>
      <c r="F5758" t="s">
        <v>7302</v>
      </c>
      <c r="G5758" t="s">
        <v>156</v>
      </c>
      <c r="H5758">
        <v>101</v>
      </c>
      <c r="I5758">
        <v>43</v>
      </c>
      <c r="J5758">
        <v>52</v>
      </c>
      <c r="K5758">
        <v>3914</v>
      </c>
      <c r="L5758">
        <v>22</v>
      </c>
      <c r="M5758">
        <v>38.473972782280001</v>
      </c>
    </row>
    <row r="5759" spans="1:13" hidden="1" outlineLevel="3" x14ac:dyDescent="0.2">
      <c r="A5759">
        <v>1991</v>
      </c>
      <c r="B5759">
        <v>44</v>
      </c>
      <c r="C5759" t="s">
        <v>6942</v>
      </c>
      <c r="D5759">
        <v>187</v>
      </c>
      <c r="E5759" t="s">
        <v>6741</v>
      </c>
      <c r="F5759" t="s">
        <v>7327</v>
      </c>
      <c r="G5759" t="s">
        <v>156</v>
      </c>
      <c r="H5759">
        <v>102</v>
      </c>
      <c r="I5759">
        <v>8</v>
      </c>
      <c r="J5759">
        <v>51</v>
      </c>
      <c r="K5759">
        <v>3914</v>
      </c>
      <c r="L5759">
        <v>22</v>
      </c>
      <c r="M5759">
        <v>38.317139430725099</v>
      </c>
    </row>
    <row r="5760" spans="1:13" hidden="1" outlineLevel="3" x14ac:dyDescent="0.2">
      <c r="A5760">
        <v>1991</v>
      </c>
      <c r="B5760">
        <v>71</v>
      </c>
      <c r="C5760" t="s">
        <v>7363</v>
      </c>
      <c r="D5760">
        <v>181</v>
      </c>
      <c r="E5760" t="s">
        <v>6741</v>
      </c>
      <c r="F5760" t="s">
        <v>7364</v>
      </c>
      <c r="G5760" t="s">
        <v>156</v>
      </c>
      <c r="H5760">
        <v>102</v>
      </c>
      <c r="I5760">
        <v>37</v>
      </c>
      <c r="J5760">
        <v>25</v>
      </c>
      <c r="K5760">
        <v>3914</v>
      </c>
      <c r="L5760">
        <v>22</v>
      </c>
      <c r="M5760">
        <v>38.139371218990597</v>
      </c>
    </row>
    <row r="5761" spans="1:13" hidden="1" outlineLevel="3" x14ac:dyDescent="0.2">
      <c r="A5761">
        <v>1991</v>
      </c>
      <c r="B5761">
        <v>73</v>
      </c>
      <c r="C5761" t="s">
        <v>7366</v>
      </c>
      <c r="D5761">
        <v>188</v>
      </c>
      <c r="E5761" t="s">
        <v>6741</v>
      </c>
      <c r="F5761" t="s">
        <v>7367</v>
      </c>
      <c r="G5761" t="s">
        <v>156</v>
      </c>
      <c r="H5761">
        <v>102</v>
      </c>
      <c r="I5761">
        <v>40</v>
      </c>
      <c r="J5761">
        <v>51</v>
      </c>
      <c r="K5761">
        <v>3914</v>
      </c>
      <c r="L5761">
        <v>22</v>
      </c>
      <c r="M5761">
        <v>38.118116818296102</v>
      </c>
    </row>
    <row r="5762" spans="1:13" hidden="1" outlineLevel="3" x14ac:dyDescent="0.2">
      <c r="A5762">
        <v>1991</v>
      </c>
      <c r="B5762">
        <v>99</v>
      </c>
      <c r="C5762" t="s">
        <v>7118</v>
      </c>
      <c r="D5762">
        <v>186</v>
      </c>
      <c r="E5762" t="s">
        <v>6741</v>
      </c>
      <c r="F5762" t="s">
        <v>7399</v>
      </c>
      <c r="G5762" t="s">
        <v>156</v>
      </c>
      <c r="H5762">
        <v>103</v>
      </c>
      <c r="I5762">
        <v>4</v>
      </c>
      <c r="J5762">
        <v>55</v>
      </c>
      <c r="K5762">
        <v>3914</v>
      </c>
      <c r="L5762">
        <v>22</v>
      </c>
      <c r="M5762">
        <v>37.969792101752901</v>
      </c>
    </row>
    <row r="5763" spans="1:13" hidden="1" outlineLevel="3" x14ac:dyDescent="0.2">
      <c r="A5763">
        <v>1991</v>
      </c>
      <c r="B5763">
        <v>108</v>
      </c>
      <c r="C5763" t="s">
        <v>6711</v>
      </c>
      <c r="D5763">
        <v>182</v>
      </c>
      <c r="E5763" t="s">
        <v>6741</v>
      </c>
      <c r="F5763" t="s">
        <v>7409</v>
      </c>
      <c r="G5763" t="s">
        <v>156</v>
      </c>
      <c r="H5763">
        <v>103</v>
      </c>
      <c r="I5763">
        <v>9</v>
      </c>
      <c r="J5763">
        <v>23</v>
      </c>
      <c r="K5763">
        <v>3914</v>
      </c>
      <c r="L5763">
        <v>22</v>
      </c>
      <c r="M5763">
        <v>37.942390598955697</v>
      </c>
    </row>
    <row r="5764" spans="1:13" hidden="1" outlineLevel="3" x14ac:dyDescent="0.2">
      <c r="A5764">
        <v>1991</v>
      </c>
      <c r="B5764">
        <v>110</v>
      </c>
      <c r="C5764" t="s">
        <v>6964</v>
      </c>
      <c r="D5764">
        <v>184</v>
      </c>
      <c r="E5764" t="s">
        <v>6741</v>
      </c>
      <c r="F5764" t="s">
        <v>7412</v>
      </c>
      <c r="G5764" t="s">
        <v>156</v>
      </c>
      <c r="H5764">
        <v>103</v>
      </c>
      <c r="I5764">
        <v>12</v>
      </c>
      <c r="J5764">
        <v>42</v>
      </c>
      <c r="K5764">
        <v>3914</v>
      </c>
      <c r="L5764">
        <v>22</v>
      </c>
      <c r="M5764">
        <v>37.922069533482897</v>
      </c>
    </row>
    <row r="5765" spans="1:13" outlineLevel="2" collapsed="1" x14ac:dyDescent="0.2">
      <c r="E5765" s="10" t="s">
        <v>13310</v>
      </c>
      <c r="M5765">
        <f>SUBTOTAL(1,M5757:M5764)</f>
        <v>38.17897113705417</v>
      </c>
    </row>
    <row r="5766" spans="1:13" hidden="1" outlineLevel="3" x14ac:dyDescent="0.2">
      <c r="A5766">
        <v>1991</v>
      </c>
      <c r="B5766">
        <v>13</v>
      </c>
      <c r="C5766" t="s">
        <v>6546</v>
      </c>
      <c r="D5766">
        <v>141</v>
      </c>
      <c r="E5766" t="s">
        <v>6917</v>
      </c>
      <c r="F5766" t="s">
        <v>7287</v>
      </c>
      <c r="G5766" t="s">
        <v>156</v>
      </c>
      <c r="H5766">
        <v>101</v>
      </c>
      <c r="I5766">
        <v>28</v>
      </c>
      <c r="J5766">
        <v>30</v>
      </c>
      <c r="K5766">
        <v>3914</v>
      </c>
      <c r="L5766">
        <v>22</v>
      </c>
      <c r="M5766">
        <v>38.571076619857102</v>
      </c>
    </row>
    <row r="5767" spans="1:13" hidden="1" outlineLevel="3" x14ac:dyDescent="0.2">
      <c r="A5767">
        <v>1991</v>
      </c>
      <c r="B5767">
        <v>52</v>
      </c>
      <c r="C5767" t="s">
        <v>7081</v>
      </c>
      <c r="D5767">
        <v>145</v>
      </c>
      <c r="E5767" t="s">
        <v>6917</v>
      </c>
      <c r="F5767" t="s">
        <v>7338</v>
      </c>
      <c r="G5767" t="s">
        <v>156</v>
      </c>
      <c r="H5767">
        <v>102</v>
      </c>
      <c r="I5767">
        <v>18</v>
      </c>
      <c r="J5767">
        <v>16</v>
      </c>
      <c r="K5767">
        <v>3914</v>
      </c>
      <c r="L5767">
        <v>22</v>
      </c>
      <c r="M5767">
        <v>38.258357408171598</v>
      </c>
    </row>
    <row r="5768" spans="1:13" hidden="1" outlineLevel="3" x14ac:dyDescent="0.2">
      <c r="A5768">
        <v>1991</v>
      </c>
      <c r="B5768">
        <v>121</v>
      </c>
      <c r="C5768" t="s">
        <v>7253</v>
      </c>
      <c r="D5768">
        <v>144</v>
      </c>
      <c r="E5768" t="s">
        <v>6917</v>
      </c>
      <c r="F5768" t="s">
        <v>7425</v>
      </c>
      <c r="G5768" t="s">
        <v>156</v>
      </c>
      <c r="H5768">
        <v>103</v>
      </c>
      <c r="I5768">
        <v>18</v>
      </c>
      <c r="J5768">
        <v>12</v>
      </c>
      <c r="K5768">
        <v>3914</v>
      </c>
      <c r="L5768">
        <v>22</v>
      </c>
      <c r="M5768">
        <v>37.888419218482703</v>
      </c>
    </row>
    <row r="5769" spans="1:13" hidden="1" outlineLevel="3" x14ac:dyDescent="0.2">
      <c r="A5769">
        <v>1991</v>
      </c>
      <c r="B5769">
        <v>136</v>
      </c>
      <c r="C5769" t="s">
        <v>7442</v>
      </c>
      <c r="D5769">
        <v>149</v>
      </c>
      <c r="E5769" t="s">
        <v>6917</v>
      </c>
      <c r="F5769" t="s">
        <v>7443</v>
      </c>
      <c r="G5769" t="s">
        <v>156</v>
      </c>
      <c r="H5769">
        <v>103</v>
      </c>
      <c r="I5769">
        <v>30</v>
      </c>
      <c r="J5769">
        <v>41</v>
      </c>
      <c r="K5769">
        <v>3914</v>
      </c>
      <c r="L5769">
        <v>22</v>
      </c>
      <c r="M5769">
        <v>37.8122643509436</v>
      </c>
    </row>
    <row r="5770" spans="1:13" hidden="1" outlineLevel="3" x14ac:dyDescent="0.2">
      <c r="A5770">
        <v>1991</v>
      </c>
      <c r="B5770">
        <v>146</v>
      </c>
      <c r="C5770" t="s">
        <v>7020</v>
      </c>
      <c r="D5770">
        <v>147</v>
      </c>
      <c r="E5770" t="s">
        <v>6917</v>
      </c>
      <c r="F5770" t="s">
        <v>7454</v>
      </c>
      <c r="G5770" t="s">
        <v>156</v>
      </c>
      <c r="H5770">
        <v>103</v>
      </c>
      <c r="I5770">
        <v>46</v>
      </c>
      <c r="J5770">
        <v>18</v>
      </c>
      <c r="K5770">
        <v>3914</v>
      </c>
      <c r="L5770">
        <v>22</v>
      </c>
      <c r="M5770">
        <v>37.717424473603899</v>
      </c>
    </row>
    <row r="5771" spans="1:13" hidden="1" outlineLevel="3" x14ac:dyDescent="0.2">
      <c r="A5771">
        <v>1991</v>
      </c>
      <c r="B5771">
        <v>152</v>
      </c>
      <c r="C5771" t="s">
        <v>7460</v>
      </c>
      <c r="D5771">
        <v>146</v>
      </c>
      <c r="E5771" t="s">
        <v>6917</v>
      </c>
      <c r="F5771" t="s">
        <v>7461</v>
      </c>
      <c r="G5771" t="s">
        <v>156</v>
      </c>
      <c r="H5771">
        <v>104</v>
      </c>
      <c r="I5771">
        <v>0</v>
      </c>
      <c r="J5771">
        <v>15</v>
      </c>
      <c r="K5771">
        <v>3914</v>
      </c>
      <c r="L5771">
        <v>22</v>
      </c>
      <c r="M5771">
        <v>37.6331076479307</v>
      </c>
    </row>
    <row r="5772" spans="1:13" hidden="1" outlineLevel="3" x14ac:dyDescent="0.2">
      <c r="A5772">
        <v>1991</v>
      </c>
      <c r="B5772">
        <v>156</v>
      </c>
      <c r="C5772" t="s">
        <v>7466</v>
      </c>
      <c r="D5772">
        <v>142</v>
      </c>
      <c r="E5772" t="s">
        <v>6917</v>
      </c>
      <c r="F5772" t="s">
        <v>7467</v>
      </c>
      <c r="G5772" t="s">
        <v>156</v>
      </c>
      <c r="H5772">
        <v>104</v>
      </c>
      <c r="I5772">
        <v>6</v>
      </c>
      <c r="J5772">
        <v>53</v>
      </c>
      <c r="K5772">
        <v>3914</v>
      </c>
      <c r="L5772">
        <v>22</v>
      </c>
      <c r="M5772">
        <v>37.593146449029199</v>
      </c>
    </row>
    <row r="5773" spans="1:13" hidden="1" outlineLevel="3" x14ac:dyDescent="0.2">
      <c r="A5773">
        <v>1991</v>
      </c>
      <c r="B5773">
        <v>158</v>
      </c>
      <c r="C5773" t="s">
        <v>7470</v>
      </c>
      <c r="D5773">
        <v>143</v>
      </c>
      <c r="E5773" t="s">
        <v>6917</v>
      </c>
      <c r="F5773" t="s">
        <v>7471</v>
      </c>
      <c r="G5773" t="s">
        <v>156</v>
      </c>
      <c r="H5773">
        <v>104</v>
      </c>
      <c r="I5773">
        <v>27</v>
      </c>
      <c r="J5773">
        <v>11</v>
      </c>
      <c r="K5773">
        <v>3914</v>
      </c>
      <c r="L5773">
        <v>22</v>
      </c>
      <c r="M5773">
        <v>37.471378689522901</v>
      </c>
    </row>
    <row r="5774" spans="1:13" outlineLevel="2" collapsed="1" x14ac:dyDescent="0.2">
      <c r="E5774" s="10" t="s">
        <v>13322</v>
      </c>
      <c r="M5774">
        <f>SUBTOTAL(1,M5766:M5773)</f>
        <v>37.868146857192713</v>
      </c>
    </row>
    <row r="5775" spans="1:13" hidden="1" outlineLevel="3" x14ac:dyDescent="0.2">
      <c r="A5775">
        <v>1991</v>
      </c>
      <c r="B5775">
        <v>83</v>
      </c>
      <c r="C5775" t="s">
        <v>7379</v>
      </c>
      <c r="D5775">
        <v>166</v>
      </c>
      <c r="E5775" t="s">
        <v>7380</v>
      </c>
      <c r="F5775" t="s">
        <v>7381</v>
      </c>
      <c r="G5775" t="s">
        <v>156</v>
      </c>
      <c r="H5775">
        <v>102</v>
      </c>
      <c r="I5775">
        <v>48</v>
      </c>
      <c r="J5775">
        <v>5</v>
      </c>
      <c r="K5775">
        <v>3914</v>
      </c>
      <c r="L5775">
        <v>22</v>
      </c>
      <c r="M5775">
        <v>38.073415566694102</v>
      </c>
    </row>
    <row r="5776" spans="1:13" hidden="1" outlineLevel="3" x14ac:dyDescent="0.2">
      <c r="A5776">
        <v>1991</v>
      </c>
      <c r="B5776">
        <v>105</v>
      </c>
      <c r="C5776" t="s">
        <v>6224</v>
      </c>
      <c r="D5776">
        <v>164</v>
      </c>
      <c r="E5776" t="s">
        <v>7380</v>
      </c>
      <c r="F5776" t="s">
        <v>7406</v>
      </c>
      <c r="G5776" t="s">
        <v>156</v>
      </c>
      <c r="H5776">
        <v>103</v>
      </c>
      <c r="I5776">
        <v>8</v>
      </c>
      <c r="J5776">
        <v>23</v>
      </c>
      <c r="K5776">
        <v>3914</v>
      </c>
      <c r="L5776">
        <v>22</v>
      </c>
      <c r="M5776">
        <v>37.948521827186902</v>
      </c>
    </row>
    <row r="5777" spans="1:13" hidden="1" outlineLevel="3" x14ac:dyDescent="0.2">
      <c r="A5777">
        <v>1991</v>
      </c>
      <c r="B5777">
        <v>109</v>
      </c>
      <c r="C5777" t="s">
        <v>7410</v>
      </c>
      <c r="D5777">
        <v>168</v>
      </c>
      <c r="E5777" t="s">
        <v>7380</v>
      </c>
      <c r="F5777" t="s">
        <v>7411</v>
      </c>
      <c r="G5777" t="s">
        <v>156</v>
      </c>
      <c r="H5777">
        <v>103</v>
      </c>
      <c r="I5777">
        <v>11</v>
      </c>
      <c r="J5777">
        <v>14</v>
      </c>
      <c r="K5777">
        <v>3914</v>
      </c>
      <c r="L5777">
        <v>22</v>
      </c>
      <c r="M5777">
        <v>37.931053048127097</v>
      </c>
    </row>
    <row r="5778" spans="1:13" hidden="1" outlineLevel="3" x14ac:dyDescent="0.2">
      <c r="A5778">
        <v>1991</v>
      </c>
      <c r="B5778">
        <v>113</v>
      </c>
      <c r="C5778" t="s">
        <v>7415</v>
      </c>
      <c r="D5778">
        <v>167</v>
      </c>
      <c r="E5778" t="s">
        <v>7380</v>
      </c>
      <c r="F5778" t="s">
        <v>7416</v>
      </c>
      <c r="G5778" t="s">
        <v>156</v>
      </c>
      <c r="H5778">
        <v>103</v>
      </c>
      <c r="I5778">
        <v>14</v>
      </c>
      <c r="J5778">
        <v>8</v>
      </c>
      <c r="K5778">
        <v>3914</v>
      </c>
      <c r="L5778">
        <v>22</v>
      </c>
      <c r="M5778">
        <v>37.913294299982702</v>
      </c>
    </row>
    <row r="5779" spans="1:13" hidden="1" outlineLevel="3" x14ac:dyDescent="0.2">
      <c r="A5779">
        <v>1991</v>
      </c>
      <c r="B5779">
        <v>145</v>
      </c>
      <c r="C5779" t="s">
        <v>6594</v>
      </c>
      <c r="D5779">
        <v>162</v>
      </c>
      <c r="E5779" t="s">
        <v>7380</v>
      </c>
      <c r="F5779" t="s">
        <v>7453</v>
      </c>
      <c r="G5779" t="s">
        <v>156</v>
      </c>
      <c r="H5779">
        <v>103</v>
      </c>
      <c r="I5779">
        <v>45</v>
      </c>
      <c r="J5779">
        <v>58</v>
      </c>
      <c r="K5779">
        <v>3914</v>
      </c>
      <c r="L5779">
        <v>22</v>
      </c>
      <c r="M5779">
        <v>37.719443834692299</v>
      </c>
    </row>
    <row r="5780" spans="1:13" hidden="1" outlineLevel="3" x14ac:dyDescent="0.2">
      <c r="A5780">
        <v>1991</v>
      </c>
      <c r="B5780">
        <v>150</v>
      </c>
      <c r="C5780" t="s">
        <v>7457</v>
      </c>
      <c r="D5780">
        <v>169</v>
      </c>
      <c r="E5780" t="s">
        <v>7380</v>
      </c>
      <c r="F5780" t="s">
        <v>7458</v>
      </c>
      <c r="G5780" t="s">
        <v>156</v>
      </c>
      <c r="H5780">
        <v>103</v>
      </c>
      <c r="I5780">
        <v>59</v>
      </c>
      <c r="J5780">
        <v>30</v>
      </c>
      <c r="K5780">
        <v>3914</v>
      </c>
      <c r="L5780">
        <v>22</v>
      </c>
      <c r="M5780">
        <v>37.637631220450302</v>
      </c>
    </row>
    <row r="5781" spans="1:13" hidden="1" outlineLevel="3" x14ac:dyDescent="0.2">
      <c r="A5781">
        <v>1991</v>
      </c>
      <c r="B5781">
        <v>155</v>
      </c>
      <c r="C5781" t="s">
        <v>6995</v>
      </c>
      <c r="D5781">
        <v>161</v>
      </c>
      <c r="E5781" t="s">
        <v>7380</v>
      </c>
      <c r="F5781" t="s">
        <v>7465</v>
      </c>
      <c r="G5781" t="s">
        <v>156</v>
      </c>
      <c r="H5781">
        <v>104</v>
      </c>
      <c r="I5781">
        <v>1</v>
      </c>
      <c r="J5781">
        <v>46</v>
      </c>
      <c r="K5781">
        <v>3914</v>
      </c>
      <c r="L5781">
        <v>22</v>
      </c>
      <c r="M5781">
        <v>37.6239633009885</v>
      </c>
    </row>
    <row r="5782" spans="1:13" outlineLevel="2" collapsed="1" x14ac:dyDescent="0.2">
      <c r="E5782" s="10" t="s">
        <v>13345</v>
      </c>
      <c r="M5782">
        <f>SUBTOTAL(1,M5775:M5781)</f>
        <v>37.835331871160278</v>
      </c>
    </row>
    <row r="5783" spans="1:13" hidden="1" outlineLevel="3" x14ac:dyDescent="0.2">
      <c r="A5783">
        <v>1991</v>
      </c>
      <c r="B5783">
        <v>7</v>
      </c>
      <c r="C5783" t="s">
        <v>5929</v>
      </c>
      <c r="D5783">
        <v>1</v>
      </c>
      <c r="E5783" t="s">
        <v>7278</v>
      </c>
      <c r="F5783" t="s">
        <v>7279</v>
      </c>
      <c r="G5783" t="s">
        <v>156</v>
      </c>
      <c r="H5783">
        <v>101</v>
      </c>
      <c r="I5783">
        <v>14</v>
      </c>
      <c r="J5783">
        <v>33</v>
      </c>
      <c r="K5783">
        <v>3914</v>
      </c>
      <c r="L5783">
        <v>22</v>
      </c>
      <c r="M5783">
        <v>38.6596538015161</v>
      </c>
    </row>
    <row r="5784" spans="1:13" hidden="1" outlineLevel="3" x14ac:dyDescent="0.2">
      <c r="A5784">
        <v>1991</v>
      </c>
      <c r="B5784">
        <v>23</v>
      </c>
      <c r="C5784" t="s">
        <v>5981</v>
      </c>
      <c r="D5784">
        <v>9</v>
      </c>
      <c r="E5784" t="s">
        <v>7278</v>
      </c>
      <c r="F5784" t="s">
        <v>7299</v>
      </c>
      <c r="G5784" t="s">
        <v>156</v>
      </c>
      <c r="H5784">
        <v>101</v>
      </c>
      <c r="I5784">
        <v>40</v>
      </c>
      <c r="J5784">
        <v>34</v>
      </c>
      <c r="K5784">
        <v>3914</v>
      </c>
      <c r="L5784">
        <v>22</v>
      </c>
      <c r="M5784">
        <v>38.4947846374926</v>
      </c>
    </row>
    <row r="5785" spans="1:13" hidden="1" outlineLevel="3" x14ac:dyDescent="0.2">
      <c r="A5785">
        <v>1991</v>
      </c>
      <c r="B5785">
        <v>38</v>
      </c>
      <c r="C5785" t="s">
        <v>6436</v>
      </c>
      <c r="D5785">
        <v>2</v>
      </c>
      <c r="E5785" t="s">
        <v>7278</v>
      </c>
      <c r="F5785" t="s">
        <v>7319</v>
      </c>
      <c r="G5785" t="s">
        <v>156</v>
      </c>
      <c r="H5785">
        <v>102</v>
      </c>
      <c r="I5785">
        <v>1</v>
      </c>
      <c r="J5785">
        <v>11</v>
      </c>
      <c r="K5785">
        <v>3914</v>
      </c>
      <c r="L5785">
        <v>22</v>
      </c>
      <c r="M5785">
        <v>38.365130925120603</v>
      </c>
    </row>
    <row r="5786" spans="1:13" hidden="1" outlineLevel="3" x14ac:dyDescent="0.2">
      <c r="A5786">
        <v>1991</v>
      </c>
      <c r="B5786">
        <v>54</v>
      </c>
      <c r="C5786" t="s">
        <v>6534</v>
      </c>
      <c r="D5786">
        <v>4</v>
      </c>
      <c r="E5786" t="s">
        <v>7278</v>
      </c>
      <c r="F5786" t="s">
        <v>7340</v>
      </c>
      <c r="G5786" t="s">
        <v>156</v>
      </c>
      <c r="H5786">
        <v>102</v>
      </c>
      <c r="I5786">
        <v>20</v>
      </c>
      <c r="J5786">
        <v>19</v>
      </c>
      <c r="K5786">
        <v>3914</v>
      </c>
      <c r="L5786">
        <v>22</v>
      </c>
      <c r="M5786">
        <v>38.245584511113698</v>
      </c>
    </row>
    <row r="5787" spans="1:13" hidden="1" outlineLevel="3" x14ac:dyDescent="0.2">
      <c r="A5787">
        <v>1991</v>
      </c>
      <c r="B5787">
        <v>72</v>
      </c>
      <c r="C5787" t="s">
        <v>5818</v>
      </c>
      <c r="D5787">
        <v>8</v>
      </c>
      <c r="E5787" t="s">
        <v>7278</v>
      </c>
      <c r="F5787" t="s">
        <v>7365</v>
      </c>
      <c r="G5787" t="s">
        <v>156</v>
      </c>
      <c r="H5787">
        <v>102</v>
      </c>
      <c r="I5787">
        <v>37</v>
      </c>
      <c r="J5787">
        <v>26</v>
      </c>
      <c r="K5787">
        <v>3914</v>
      </c>
      <c r="L5787">
        <v>22</v>
      </c>
      <c r="M5787">
        <v>38.139267985037002</v>
      </c>
    </row>
    <row r="5788" spans="1:13" hidden="1" outlineLevel="3" x14ac:dyDescent="0.2">
      <c r="A5788">
        <v>1991</v>
      </c>
      <c r="B5788">
        <v>87</v>
      </c>
      <c r="C5788" t="s">
        <v>6826</v>
      </c>
      <c r="D5788">
        <v>3</v>
      </c>
      <c r="E5788" t="s">
        <v>7278</v>
      </c>
      <c r="F5788" t="s">
        <v>7384</v>
      </c>
      <c r="G5788" t="s">
        <v>156</v>
      </c>
      <c r="H5788">
        <v>102</v>
      </c>
      <c r="I5788">
        <v>50</v>
      </c>
      <c r="J5788">
        <v>52</v>
      </c>
      <c r="K5788">
        <v>3914</v>
      </c>
      <c r="L5788">
        <v>22</v>
      </c>
      <c r="M5788">
        <v>38.056242775190903</v>
      </c>
    </row>
    <row r="5789" spans="1:13" hidden="1" outlineLevel="3" x14ac:dyDescent="0.2">
      <c r="A5789">
        <v>1991</v>
      </c>
      <c r="B5789">
        <v>101</v>
      </c>
      <c r="C5789" t="s">
        <v>6204</v>
      </c>
      <c r="D5789">
        <v>7</v>
      </c>
      <c r="E5789" t="s">
        <v>7278</v>
      </c>
      <c r="F5789" t="s">
        <v>7401</v>
      </c>
      <c r="G5789" t="s">
        <v>156</v>
      </c>
      <c r="H5789">
        <v>103</v>
      </c>
      <c r="I5789">
        <v>5</v>
      </c>
      <c r="J5789">
        <v>50</v>
      </c>
      <c r="K5789">
        <v>3914</v>
      </c>
      <c r="L5789">
        <v>22</v>
      </c>
      <c r="M5789">
        <v>37.964165431766098</v>
      </c>
    </row>
    <row r="5790" spans="1:13" outlineLevel="2" collapsed="1" x14ac:dyDescent="0.2">
      <c r="E5790" s="10" t="s">
        <v>13346</v>
      </c>
      <c r="M5790">
        <f>SUBTOTAL(1,M5783:M5789)</f>
        <v>38.274975723890996</v>
      </c>
    </row>
    <row r="5791" spans="1:13" outlineLevel="1" x14ac:dyDescent="0.2">
      <c r="A5791" s="10" t="s">
        <v>12948</v>
      </c>
      <c r="M5791">
        <f>SUBTOTAL(1,M5614:M5789)</f>
        <v>38.122600911064225</v>
      </c>
    </row>
    <row r="5792" spans="1:13" hidden="1" outlineLevel="3" x14ac:dyDescent="0.2">
      <c r="A5792">
        <v>1992</v>
      </c>
      <c r="B5792">
        <v>24</v>
      </c>
      <c r="C5792" t="s">
        <v>7100</v>
      </c>
      <c r="D5792">
        <v>129</v>
      </c>
      <c r="E5792" t="s">
        <v>7297</v>
      </c>
      <c r="F5792" t="s">
        <v>7502</v>
      </c>
      <c r="G5792" t="s">
        <v>156</v>
      </c>
      <c r="H5792">
        <v>101</v>
      </c>
      <c r="I5792">
        <v>32</v>
      </c>
      <c r="J5792">
        <v>49</v>
      </c>
      <c r="K5792">
        <v>3983</v>
      </c>
      <c r="L5792">
        <v>21</v>
      </c>
      <c r="M5792">
        <v>39.223238294275497</v>
      </c>
    </row>
    <row r="5793" spans="1:13" hidden="1" outlineLevel="3" x14ac:dyDescent="0.2">
      <c r="A5793">
        <v>1992</v>
      </c>
      <c r="B5793">
        <v>26</v>
      </c>
      <c r="C5793" t="s">
        <v>6807</v>
      </c>
      <c r="D5793">
        <v>125</v>
      </c>
      <c r="E5793" t="s">
        <v>7297</v>
      </c>
      <c r="F5793" t="s">
        <v>7505</v>
      </c>
      <c r="G5793" t="s">
        <v>156</v>
      </c>
      <c r="H5793">
        <v>101</v>
      </c>
      <c r="I5793">
        <v>36</v>
      </c>
      <c r="J5793">
        <v>0</v>
      </c>
      <c r="K5793">
        <v>3983</v>
      </c>
      <c r="L5793">
        <v>21</v>
      </c>
      <c r="M5793">
        <v>39.2027559055118</v>
      </c>
    </row>
    <row r="5794" spans="1:13" hidden="1" outlineLevel="3" x14ac:dyDescent="0.2">
      <c r="A5794">
        <v>1992</v>
      </c>
      <c r="B5794">
        <v>64</v>
      </c>
      <c r="C5794" t="s">
        <v>7557</v>
      </c>
      <c r="D5794">
        <v>123</v>
      </c>
      <c r="E5794" t="s">
        <v>7297</v>
      </c>
      <c r="F5794" t="s">
        <v>7558</v>
      </c>
      <c r="G5794" t="s">
        <v>156</v>
      </c>
      <c r="H5794">
        <v>102</v>
      </c>
      <c r="I5794">
        <v>56</v>
      </c>
      <c r="J5794">
        <v>51</v>
      </c>
      <c r="K5794">
        <v>3983</v>
      </c>
      <c r="L5794">
        <v>21</v>
      </c>
      <c r="M5794">
        <v>38.689623351708299</v>
      </c>
    </row>
    <row r="5795" spans="1:13" hidden="1" outlineLevel="3" x14ac:dyDescent="0.2">
      <c r="A5795">
        <v>1992</v>
      </c>
      <c r="B5795">
        <v>69</v>
      </c>
      <c r="C5795" t="s">
        <v>7368</v>
      </c>
      <c r="D5795">
        <v>124</v>
      </c>
      <c r="E5795" t="s">
        <v>7297</v>
      </c>
      <c r="F5795" t="s">
        <v>7563</v>
      </c>
      <c r="G5795" t="s">
        <v>156</v>
      </c>
      <c r="H5795">
        <v>103</v>
      </c>
      <c r="I5795">
        <v>0</v>
      </c>
      <c r="J5795">
        <v>47</v>
      </c>
      <c r="K5795">
        <v>3983</v>
      </c>
      <c r="L5795">
        <v>21</v>
      </c>
      <c r="M5795">
        <v>38.665002008914698</v>
      </c>
    </row>
    <row r="5796" spans="1:13" hidden="1" outlineLevel="3" x14ac:dyDescent="0.2">
      <c r="A5796">
        <v>1992</v>
      </c>
      <c r="B5796">
        <v>89</v>
      </c>
      <c r="C5796" t="s">
        <v>6974</v>
      </c>
      <c r="D5796">
        <v>127</v>
      </c>
      <c r="E5796" t="s">
        <v>7297</v>
      </c>
      <c r="F5796" t="s">
        <v>7584</v>
      </c>
      <c r="G5796" t="s">
        <v>156</v>
      </c>
      <c r="H5796">
        <v>103</v>
      </c>
      <c r="I5796">
        <v>24</v>
      </c>
      <c r="J5796">
        <v>5</v>
      </c>
      <c r="K5796">
        <v>3983</v>
      </c>
      <c r="L5796">
        <v>21</v>
      </c>
      <c r="M5796">
        <v>38.519792072425403</v>
      </c>
    </row>
    <row r="5797" spans="1:13" hidden="1" outlineLevel="3" x14ac:dyDescent="0.2">
      <c r="A5797">
        <v>1992</v>
      </c>
      <c r="B5797">
        <v>109</v>
      </c>
      <c r="C5797" t="s">
        <v>6431</v>
      </c>
      <c r="D5797">
        <v>122</v>
      </c>
      <c r="E5797" t="s">
        <v>7297</v>
      </c>
      <c r="F5797" t="s">
        <v>7610</v>
      </c>
      <c r="G5797" t="s">
        <v>156</v>
      </c>
      <c r="H5797">
        <v>103</v>
      </c>
      <c r="I5797">
        <v>58</v>
      </c>
      <c r="J5797">
        <v>17</v>
      </c>
      <c r="K5797">
        <v>3983</v>
      </c>
      <c r="L5797">
        <v>21</v>
      </c>
      <c r="M5797">
        <v>38.308615885246198</v>
      </c>
    </row>
    <row r="5798" spans="1:13" hidden="1" outlineLevel="3" x14ac:dyDescent="0.2">
      <c r="A5798">
        <v>1992</v>
      </c>
      <c r="B5798">
        <v>130</v>
      </c>
      <c r="C5798" t="s">
        <v>7638</v>
      </c>
      <c r="D5798">
        <v>128</v>
      </c>
      <c r="E5798" t="s">
        <v>7297</v>
      </c>
      <c r="F5798" t="s">
        <v>7639</v>
      </c>
      <c r="G5798" t="s">
        <v>156</v>
      </c>
      <c r="H5798">
        <v>105</v>
      </c>
      <c r="I5798">
        <v>1</v>
      </c>
      <c r="J5798">
        <v>41</v>
      </c>
      <c r="K5798">
        <v>3983</v>
      </c>
      <c r="L5798">
        <v>21</v>
      </c>
      <c r="M5798">
        <v>37.923200414703999</v>
      </c>
    </row>
    <row r="5799" spans="1:13" outlineLevel="2" collapsed="1" x14ac:dyDescent="0.2">
      <c r="E5799" s="10" t="s">
        <v>13335</v>
      </c>
      <c r="M5799">
        <f>SUBTOTAL(1,M5792:M5798)</f>
        <v>38.647461133255128</v>
      </c>
    </row>
    <row r="5800" spans="1:13" hidden="1" outlineLevel="3" x14ac:dyDescent="0.2">
      <c r="A5800">
        <v>1992</v>
      </c>
      <c r="B5800">
        <v>28</v>
      </c>
      <c r="C5800" t="s">
        <v>7147</v>
      </c>
      <c r="D5800">
        <v>145</v>
      </c>
      <c r="E5800" t="s">
        <v>7072</v>
      </c>
      <c r="F5800" t="s">
        <v>7507</v>
      </c>
      <c r="G5800" t="s">
        <v>156</v>
      </c>
      <c r="H5800">
        <v>101</v>
      </c>
      <c r="I5800">
        <v>43</v>
      </c>
      <c r="J5800">
        <v>59</v>
      </c>
      <c r="K5800">
        <v>3983</v>
      </c>
      <c r="L5800">
        <v>21</v>
      </c>
      <c r="M5800">
        <v>39.151483047954997</v>
      </c>
    </row>
    <row r="5801" spans="1:13" hidden="1" outlineLevel="3" x14ac:dyDescent="0.2">
      <c r="A5801">
        <v>1992</v>
      </c>
      <c r="B5801">
        <v>62</v>
      </c>
      <c r="C5801" t="s">
        <v>7379</v>
      </c>
      <c r="D5801">
        <v>147</v>
      </c>
      <c r="E5801" t="s">
        <v>7072</v>
      </c>
      <c r="F5801" t="s">
        <v>7554</v>
      </c>
      <c r="G5801" t="s">
        <v>156</v>
      </c>
      <c r="H5801">
        <v>102</v>
      </c>
      <c r="I5801">
        <v>56</v>
      </c>
      <c r="J5801">
        <v>23</v>
      </c>
      <c r="K5801">
        <v>3983</v>
      </c>
      <c r="L5801">
        <v>21</v>
      </c>
      <c r="M5801">
        <v>38.692546608991698</v>
      </c>
    </row>
    <row r="5802" spans="1:13" hidden="1" outlineLevel="3" x14ac:dyDescent="0.2">
      <c r="A5802">
        <v>1992</v>
      </c>
      <c r="B5802">
        <v>84</v>
      </c>
      <c r="C5802" t="s">
        <v>7071</v>
      </c>
      <c r="D5802">
        <v>144</v>
      </c>
      <c r="E5802" t="s">
        <v>7072</v>
      </c>
      <c r="F5802" t="s">
        <v>7579</v>
      </c>
      <c r="G5802" t="s">
        <v>156</v>
      </c>
      <c r="H5802">
        <v>103</v>
      </c>
      <c r="I5802">
        <v>16</v>
      </c>
      <c r="J5802">
        <v>28</v>
      </c>
      <c r="K5802">
        <v>3983</v>
      </c>
      <c r="L5802">
        <v>21</v>
      </c>
      <c r="M5802">
        <v>38.567140413353798</v>
      </c>
    </row>
    <row r="5803" spans="1:13" outlineLevel="2" collapsed="1" x14ac:dyDescent="0.2">
      <c r="E5803" s="10" t="s">
        <v>13324</v>
      </c>
      <c r="M5803">
        <f>SUBTOTAL(1,M5800:M5802)</f>
        <v>38.803723356766831</v>
      </c>
    </row>
    <row r="5804" spans="1:13" hidden="1" outlineLevel="3" x14ac:dyDescent="0.2">
      <c r="A5804">
        <v>1992</v>
      </c>
      <c r="B5804">
        <v>1</v>
      </c>
      <c r="C5804" t="s">
        <v>6606</v>
      </c>
      <c r="D5804">
        <v>1</v>
      </c>
      <c r="E5804" t="s">
        <v>7050</v>
      </c>
      <c r="F5804" t="s">
        <v>7472</v>
      </c>
      <c r="G5804" t="s">
        <v>156</v>
      </c>
      <c r="H5804">
        <v>100</v>
      </c>
      <c r="I5804">
        <v>49</v>
      </c>
      <c r="J5804">
        <v>30</v>
      </c>
      <c r="K5804">
        <v>3983</v>
      </c>
      <c r="L5804">
        <v>21</v>
      </c>
      <c r="M5804">
        <v>39.504091247210503</v>
      </c>
    </row>
    <row r="5805" spans="1:13" hidden="1" outlineLevel="3" x14ac:dyDescent="0.2">
      <c r="A5805">
        <v>1992</v>
      </c>
      <c r="B5805">
        <v>6</v>
      </c>
      <c r="C5805" t="s">
        <v>5820</v>
      </c>
      <c r="D5805">
        <v>5</v>
      </c>
      <c r="E5805" t="s">
        <v>7050</v>
      </c>
      <c r="F5805" t="s">
        <v>7478</v>
      </c>
      <c r="G5805" t="s">
        <v>156</v>
      </c>
      <c r="H5805">
        <v>101</v>
      </c>
      <c r="I5805">
        <v>4</v>
      </c>
      <c r="J5805">
        <v>46</v>
      </c>
      <c r="K5805">
        <v>3983</v>
      </c>
      <c r="L5805">
        <v>21</v>
      </c>
      <c r="M5805">
        <v>39.404648708661497</v>
      </c>
    </row>
    <row r="5806" spans="1:13" hidden="1" outlineLevel="3" x14ac:dyDescent="0.2">
      <c r="A5806">
        <v>1992</v>
      </c>
      <c r="B5806">
        <v>39</v>
      </c>
      <c r="C5806" t="s">
        <v>6315</v>
      </c>
      <c r="D5806">
        <v>3</v>
      </c>
      <c r="E5806" t="s">
        <v>7050</v>
      </c>
      <c r="F5806" t="s">
        <v>7524</v>
      </c>
      <c r="G5806" t="s">
        <v>156</v>
      </c>
      <c r="H5806">
        <v>102</v>
      </c>
      <c r="I5806">
        <v>6</v>
      </c>
      <c r="J5806">
        <v>50</v>
      </c>
      <c r="K5806">
        <v>3983</v>
      </c>
      <c r="L5806">
        <v>21</v>
      </c>
      <c r="M5806">
        <v>39.005467751149297</v>
      </c>
    </row>
    <row r="5807" spans="1:13" hidden="1" outlineLevel="3" x14ac:dyDescent="0.2">
      <c r="A5807">
        <v>1992</v>
      </c>
      <c r="B5807">
        <v>47</v>
      </c>
      <c r="C5807" t="s">
        <v>6005</v>
      </c>
      <c r="D5807">
        <v>7</v>
      </c>
      <c r="E5807" t="s">
        <v>7050</v>
      </c>
      <c r="F5807" t="s">
        <v>7535</v>
      </c>
      <c r="G5807" t="s">
        <v>156</v>
      </c>
      <c r="H5807">
        <v>102</v>
      </c>
      <c r="I5807">
        <v>22</v>
      </c>
      <c r="J5807">
        <v>56</v>
      </c>
      <c r="K5807">
        <v>3983</v>
      </c>
      <c r="L5807">
        <v>21</v>
      </c>
      <c r="M5807">
        <v>38.903238409445997</v>
      </c>
    </row>
    <row r="5808" spans="1:13" hidden="1" outlineLevel="3" x14ac:dyDescent="0.2">
      <c r="A5808">
        <v>1992</v>
      </c>
      <c r="B5808">
        <v>63</v>
      </c>
      <c r="C5808" t="s">
        <v>7555</v>
      </c>
      <c r="D5808">
        <v>9</v>
      </c>
      <c r="E5808" t="s">
        <v>7050</v>
      </c>
      <c r="F5808" t="s">
        <v>7556</v>
      </c>
      <c r="G5808" t="s">
        <v>156</v>
      </c>
      <c r="H5808">
        <v>102</v>
      </c>
      <c r="I5808">
        <v>56</v>
      </c>
      <c r="J5808">
        <v>31</v>
      </c>
      <c r="K5808">
        <v>3983</v>
      </c>
      <c r="L5808">
        <v>21</v>
      </c>
      <c r="M5808">
        <v>38.691711347550203</v>
      </c>
    </row>
    <row r="5809" spans="1:13" hidden="1" outlineLevel="3" x14ac:dyDescent="0.2">
      <c r="A5809">
        <v>1992</v>
      </c>
      <c r="B5809">
        <v>98</v>
      </c>
      <c r="C5809" t="s">
        <v>7182</v>
      </c>
      <c r="D5809">
        <v>2</v>
      </c>
      <c r="E5809" t="s">
        <v>7050</v>
      </c>
      <c r="F5809" t="s">
        <v>7595</v>
      </c>
      <c r="G5809" t="s">
        <v>156</v>
      </c>
      <c r="H5809">
        <v>103</v>
      </c>
      <c r="I5809">
        <v>39</v>
      </c>
      <c r="J5809">
        <v>2</v>
      </c>
      <c r="K5809">
        <v>3983</v>
      </c>
      <c r="L5809">
        <v>21</v>
      </c>
      <c r="M5809">
        <v>38.4271939368926</v>
      </c>
    </row>
    <row r="5810" spans="1:13" hidden="1" outlineLevel="3" x14ac:dyDescent="0.2">
      <c r="A5810">
        <v>1992</v>
      </c>
      <c r="B5810">
        <v>108</v>
      </c>
      <c r="C5810" t="s">
        <v>7608</v>
      </c>
      <c r="D5810">
        <v>6</v>
      </c>
      <c r="E5810" t="s">
        <v>7050</v>
      </c>
      <c r="F5810" t="s">
        <v>7609</v>
      </c>
      <c r="G5810" t="s">
        <v>156</v>
      </c>
      <c r="H5810">
        <v>103</v>
      </c>
      <c r="I5810">
        <v>56</v>
      </c>
      <c r="J5810">
        <v>6</v>
      </c>
      <c r="K5810">
        <v>3983</v>
      </c>
      <c r="L5810">
        <v>21</v>
      </c>
      <c r="M5810">
        <v>38.322028190696102</v>
      </c>
    </row>
    <row r="5811" spans="1:13" outlineLevel="2" collapsed="1" x14ac:dyDescent="0.2">
      <c r="E5811" s="10" t="s">
        <v>13325</v>
      </c>
      <c r="M5811">
        <f>SUBTOTAL(1,M5804:M5810)</f>
        <v>38.894054227372308</v>
      </c>
    </row>
    <row r="5812" spans="1:13" hidden="1" outlineLevel="3" x14ac:dyDescent="0.2">
      <c r="A5812">
        <v>1992</v>
      </c>
      <c r="B5812">
        <v>17</v>
      </c>
      <c r="C5812" t="s">
        <v>6134</v>
      </c>
      <c r="D5812">
        <v>131</v>
      </c>
      <c r="E5812" t="s">
        <v>7135</v>
      </c>
      <c r="F5812" t="s">
        <v>7495</v>
      </c>
      <c r="G5812" t="s">
        <v>156</v>
      </c>
      <c r="H5812">
        <v>101</v>
      </c>
      <c r="I5812">
        <v>20</v>
      </c>
      <c r="J5812">
        <v>39</v>
      </c>
      <c r="K5812">
        <v>3983</v>
      </c>
      <c r="L5812">
        <v>21</v>
      </c>
      <c r="M5812">
        <v>39.3017193885522</v>
      </c>
    </row>
    <row r="5813" spans="1:13" hidden="1" outlineLevel="3" x14ac:dyDescent="0.2">
      <c r="A5813">
        <v>1992</v>
      </c>
      <c r="B5813">
        <v>91</v>
      </c>
      <c r="C5813" t="s">
        <v>6822</v>
      </c>
      <c r="D5813">
        <v>135</v>
      </c>
      <c r="E5813" t="s">
        <v>7135</v>
      </c>
      <c r="F5813" t="s">
        <v>7587</v>
      </c>
      <c r="G5813" t="s">
        <v>156</v>
      </c>
      <c r="H5813">
        <v>103</v>
      </c>
      <c r="I5813">
        <v>24</v>
      </c>
      <c r="J5813">
        <v>57</v>
      </c>
      <c r="K5813">
        <v>3983</v>
      </c>
      <c r="L5813">
        <v>21</v>
      </c>
      <c r="M5813">
        <v>38.514411880837002</v>
      </c>
    </row>
    <row r="5814" spans="1:13" hidden="1" outlineLevel="3" x14ac:dyDescent="0.2">
      <c r="A5814">
        <v>1992</v>
      </c>
      <c r="B5814">
        <v>113</v>
      </c>
      <c r="C5814" t="s">
        <v>3526</v>
      </c>
      <c r="D5814">
        <v>136</v>
      </c>
      <c r="E5814" t="s">
        <v>7135</v>
      </c>
      <c r="F5814" t="s">
        <v>7615</v>
      </c>
      <c r="G5814" t="s">
        <v>156</v>
      </c>
      <c r="H5814">
        <v>104</v>
      </c>
      <c r="I5814">
        <v>3</v>
      </c>
      <c r="J5814">
        <v>10</v>
      </c>
      <c r="K5814">
        <v>3983</v>
      </c>
      <c r="L5814">
        <v>21</v>
      </c>
      <c r="M5814">
        <v>38.278651325449097</v>
      </c>
    </row>
    <row r="5815" spans="1:13" hidden="1" outlineLevel="3" x14ac:dyDescent="0.2">
      <c r="A5815">
        <v>1992</v>
      </c>
      <c r="B5815">
        <v>118</v>
      </c>
      <c r="C5815" t="s">
        <v>7623</v>
      </c>
      <c r="D5815">
        <v>134</v>
      </c>
      <c r="E5815" t="s">
        <v>7135</v>
      </c>
      <c r="F5815" t="s">
        <v>7624</v>
      </c>
      <c r="G5815" t="s">
        <v>156</v>
      </c>
      <c r="H5815">
        <v>104</v>
      </c>
      <c r="I5815">
        <v>10</v>
      </c>
      <c r="J5815">
        <v>57</v>
      </c>
      <c r="K5815">
        <v>3983</v>
      </c>
      <c r="L5815">
        <v>21</v>
      </c>
      <c r="M5815">
        <v>38.230988889688703</v>
      </c>
    </row>
    <row r="5816" spans="1:13" outlineLevel="2" collapsed="1" x14ac:dyDescent="0.2">
      <c r="E5816" s="10" t="s">
        <v>13326</v>
      </c>
      <c r="M5816">
        <f>SUBTOTAL(1,M5812:M5815)</f>
        <v>38.581442871131756</v>
      </c>
    </row>
    <row r="5817" spans="1:13" hidden="1" outlineLevel="3" x14ac:dyDescent="0.2">
      <c r="A5817">
        <v>1992</v>
      </c>
      <c r="B5817">
        <v>2</v>
      </c>
      <c r="C5817" t="s">
        <v>6967</v>
      </c>
      <c r="D5817">
        <v>21</v>
      </c>
      <c r="E5817" t="s">
        <v>7473</v>
      </c>
      <c r="F5817" t="s">
        <v>7474</v>
      </c>
      <c r="G5817" t="s">
        <v>156</v>
      </c>
      <c r="H5817">
        <v>100</v>
      </c>
      <c r="I5817">
        <v>54</v>
      </c>
      <c r="J5817">
        <v>5</v>
      </c>
      <c r="K5817">
        <v>3983</v>
      </c>
      <c r="L5817">
        <v>21</v>
      </c>
      <c r="M5817">
        <v>39.474184090627503</v>
      </c>
    </row>
    <row r="5818" spans="1:13" hidden="1" outlineLevel="3" x14ac:dyDescent="0.2">
      <c r="A5818">
        <v>1992</v>
      </c>
      <c r="B5818">
        <v>8</v>
      </c>
      <c r="C5818" t="s">
        <v>6037</v>
      </c>
      <c r="D5818">
        <v>27</v>
      </c>
      <c r="E5818" t="s">
        <v>7473</v>
      </c>
      <c r="F5818" t="s">
        <v>7481</v>
      </c>
      <c r="G5818" t="s">
        <v>156</v>
      </c>
      <c r="H5818">
        <v>101</v>
      </c>
      <c r="I5818">
        <v>8</v>
      </c>
      <c r="J5818">
        <v>46</v>
      </c>
      <c r="K5818">
        <v>3983</v>
      </c>
      <c r="L5818">
        <v>21</v>
      </c>
      <c r="M5818">
        <v>39.378676611941998</v>
      </c>
    </row>
    <row r="5819" spans="1:13" hidden="1" outlineLevel="3" x14ac:dyDescent="0.2">
      <c r="A5819">
        <v>1992</v>
      </c>
      <c r="B5819">
        <v>9</v>
      </c>
      <c r="C5819" t="s">
        <v>5817</v>
      </c>
      <c r="D5819">
        <v>28</v>
      </c>
      <c r="E5819" t="s">
        <v>7473</v>
      </c>
      <c r="F5819" t="s">
        <v>7482</v>
      </c>
      <c r="G5819" t="s">
        <v>156</v>
      </c>
      <c r="H5819">
        <v>101</v>
      </c>
      <c r="I5819">
        <v>9</v>
      </c>
      <c r="J5819">
        <v>53</v>
      </c>
      <c r="K5819">
        <v>3983</v>
      </c>
      <c r="L5819">
        <v>21</v>
      </c>
      <c r="M5819">
        <v>39.371432180190098</v>
      </c>
    </row>
    <row r="5820" spans="1:13" hidden="1" outlineLevel="3" x14ac:dyDescent="0.2">
      <c r="A5820">
        <v>1992</v>
      </c>
      <c r="B5820">
        <v>40</v>
      </c>
      <c r="C5820" t="s">
        <v>6623</v>
      </c>
      <c r="D5820">
        <v>25</v>
      </c>
      <c r="E5820" t="s">
        <v>7473</v>
      </c>
      <c r="F5820" t="s">
        <v>7525</v>
      </c>
      <c r="G5820" t="s">
        <v>156</v>
      </c>
      <c r="H5820">
        <v>102</v>
      </c>
      <c r="I5820">
        <v>7</v>
      </c>
      <c r="J5820">
        <v>17</v>
      </c>
      <c r="K5820">
        <v>3983</v>
      </c>
      <c r="L5820">
        <v>21</v>
      </c>
      <c r="M5820">
        <v>39.002603111221099</v>
      </c>
    </row>
    <row r="5821" spans="1:13" hidden="1" outlineLevel="3" x14ac:dyDescent="0.2">
      <c r="A5821">
        <v>1992</v>
      </c>
      <c r="B5821">
        <v>75</v>
      </c>
      <c r="C5821" t="s">
        <v>6248</v>
      </c>
      <c r="D5821">
        <v>23</v>
      </c>
      <c r="E5821" t="s">
        <v>7473</v>
      </c>
      <c r="F5821" t="s">
        <v>7570</v>
      </c>
      <c r="G5821" t="s">
        <v>156</v>
      </c>
      <c r="H5821">
        <v>103</v>
      </c>
      <c r="I5821">
        <v>5</v>
      </c>
      <c r="J5821">
        <v>38</v>
      </c>
      <c r="K5821">
        <v>3983</v>
      </c>
      <c r="L5821">
        <v>21</v>
      </c>
      <c r="M5821">
        <v>38.634685750313899</v>
      </c>
    </row>
    <row r="5822" spans="1:13" hidden="1" outlineLevel="3" x14ac:dyDescent="0.2">
      <c r="A5822">
        <v>1992</v>
      </c>
      <c r="B5822">
        <v>90</v>
      </c>
      <c r="C5822" t="s">
        <v>7585</v>
      </c>
      <c r="D5822">
        <v>29</v>
      </c>
      <c r="E5822" t="s">
        <v>7473</v>
      </c>
      <c r="F5822" t="s">
        <v>7586</v>
      </c>
      <c r="G5822" t="s">
        <v>156</v>
      </c>
      <c r="H5822">
        <v>103</v>
      </c>
      <c r="I5822">
        <v>24</v>
      </c>
      <c r="J5822">
        <v>25</v>
      </c>
      <c r="K5822">
        <v>3983</v>
      </c>
      <c r="L5822">
        <v>21</v>
      </c>
      <c r="M5822">
        <v>38.517722590090301</v>
      </c>
    </row>
    <row r="5823" spans="1:13" hidden="1" outlineLevel="3" x14ac:dyDescent="0.2">
      <c r="A5823">
        <v>1992</v>
      </c>
      <c r="B5823">
        <v>117</v>
      </c>
      <c r="C5823" t="s">
        <v>7621</v>
      </c>
      <c r="D5823">
        <v>24</v>
      </c>
      <c r="E5823" t="s">
        <v>7473</v>
      </c>
      <c r="F5823" t="s">
        <v>7622</v>
      </c>
      <c r="G5823" t="s">
        <v>156</v>
      </c>
      <c r="H5823">
        <v>104</v>
      </c>
      <c r="I5823">
        <v>7</v>
      </c>
      <c r="J5823">
        <v>13</v>
      </c>
      <c r="K5823">
        <v>3983</v>
      </c>
      <c r="L5823">
        <v>21</v>
      </c>
      <c r="M5823">
        <v>38.253835708168701</v>
      </c>
    </row>
    <row r="5824" spans="1:13" outlineLevel="2" collapsed="1" x14ac:dyDescent="0.2">
      <c r="E5824" s="10" t="s">
        <v>13347</v>
      </c>
      <c r="M5824">
        <f>SUBTOTAL(1,M5817:M5823)</f>
        <v>38.947591434650512</v>
      </c>
    </row>
    <row r="5825" spans="1:13" hidden="1" outlineLevel="3" x14ac:dyDescent="0.2">
      <c r="A5825">
        <v>1992</v>
      </c>
      <c r="B5825">
        <v>15</v>
      </c>
      <c r="C5825" t="s">
        <v>6912</v>
      </c>
      <c r="D5825">
        <v>49</v>
      </c>
      <c r="E5825" t="s">
        <v>7275</v>
      </c>
      <c r="F5825" t="s">
        <v>7492</v>
      </c>
      <c r="G5825" t="s">
        <v>156</v>
      </c>
      <c r="H5825">
        <v>101</v>
      </c>
      <c r="I5825">
        <v>18</v>
      </c>
      <c r="J5825">
        <v>18</v>
      </c>
      <c r="K5825">
        <v>3983</v>
      </c>
      <c r="L5825">
        <v>21</v>
      </c>
      <c r="M5825">
        <v>39.316914268792203</v>
      </c>
    </row>
    <row r="5826" spans="1:13" hidden="1" outlineLevel="3" x14ac:dyDescent="0.2">
      <c r="A5826">
        <v>1992</v>
      </c>
      <c r="B5826">
        <v>29</v>
      </c>
      <c r="C5826" t="s">
        <v>7301</v>
      </c>
      <c r="D5826">
        <v>44</v>
      </c>
      <c r="E5826" t="s">
        <v>7275</v>
      </c>
      <c r="F5826" t="s">
        <v>7508</v>
      </c>
      <c r="G5826" t="s">
        <v>156</v>
      </c>
      <c r="H5826">
        <v>101</v>
      </c>
      <c r="I5826">
        <v>49</v>
      </c>
      <c r="J5826">
        <v>20</v>
      </c>
      <c r="K5826">
        <v>3983</v>
      </c>
      <c r="L5826">
        <v>21</v>
      </c>
      <c r="M5826">
        <v>39.117197730248797</v>
      </c>
    </row>
    <row r="5827" spans="1:13" hidden="1" outlineLevel="3" x14ac:dyDescent="0.2">
      <c r="A5827">
        <v>1992</v>
      </c>
      <c r="B5827">
        <v>42</v>
      </c>
      <c r="C5827" t="s">
        <v>7527</v>
      </c>
      <c r="D5827">
        <v>46</v>
      </c>
      <c r="E5827" t="s">
        <v>7275</v>
      </c>
      <c r="F5827" t="s">
        <v>7528</v>
      </c>
      <c r="G5827" t="s">
        <v>156</v>
      </c>
      <c r="H5827">
        <v>102</v>
      </c>
      <c r="I5827">
        <v>9</v>
      </c>
      <c r="J5827">
        <v>13</v>
      </c>
      <c r="K5827">
        <v>3983</v>
      </c>
      <c r="L5827">
        <v>21</v>
      </c>
      <c r="M5827">
        <v>38.990300554991997</v>
      </c>
    </row>
    <row r="5828" spans="1:13" hidden="1" outlineLevel="3" x14ac:dyDescent="0.2">
      <c r="A5828">
        <v>1992</v>
      </c>
      <c r="B5828">
        <v>44</v>
      </c>
      <c r="C5828" t="s">
        <v>7530</v>
      </c>
      <c r="D5828">
        <v>48</v>
      </c>
      <c r="E5828" t="s">
        <v>7275</v>
      </c>
      <c r="F5828" t="s">
        <v>7531</v>
      </c>
      <c r="G5828" t="s">
        <v>156</v>
      </c>
      <c r="H5828">
        <v>102</v>
      </c>
      <c r="I5828">
        <v>15</v>
      </c>
      <c r="J5828">
        <v>52</v>
      </c>
      <c r="K5828">
        <v>3983</v>
      </c>
      <c r="L5828">
        <v>21</v>
      </c>
      <c r="M5828">
        <v>38.948043199548003</v>
      </c>
    </row>
    <row r="5829" spans="1:13" hidden="1" outlineLevel="3" x14ac:dyDescent="0.2">
      <c r="A5829">
        <v>1992</v>
      </c>
      <c r="B5829">
        <v>48</v>
      </c>
      <c r="C5829" t="s">
        <v>7359</v>
      </c>
      <c r="D5829">
        <v>42</v>
      </c>
      <c r="E5829" t="s">
        <v>7275</v>
      </c>
      <c r="F5829" t="s">
        <v>7536</v>
      </c>
      <c r="G5829" t="s">
        <v>156</v>
      </c>
      <c r="H5829">
        <v>102</v>
      </c>
      <c r="I5829">
        <v>25</v>
      </c>
      <c r="J5829">
        <v>4</v>
      </c>
      <c r="K5829">
        <v>3983</v>
      </c>
      <c r="L5829">
        <v>21</v>
      </c>
      <c r="M5829">
        <v>38.889732685297602</v>
      </c>
    </row>
    <row r="5830" spans="1:13" hidden="1" outlineLevel="3" x14ac:dyDescent="0.2">
      <c r="A5830">
        <v>1992</v>
      </c>
      <c r="B5830">
        <v>114</v>
      </c>
      <c r="C5830" t="s">
        <v>6189</v>
      </c>
      <c r="D5830">
        <v>47</v>
      </c>
      <c r="E5830" t="s">
        <v>7275</v>
      </c>
      <c r="F5830" t="s">
        <v>7616</v>
      </c>
      <c r="G5830" t="s">
        <v>156</v>
      </c>
      <c r="H5830">
        <v>104</v>
      </c>
      <c r="I5830">
        <v>3</v>
      </c>
      <c r="J5830">
        <v>48</v>
      </c>
      <c r="K5830">
        <v>3983</v>
      </c>
      <c r="L5830">
        <v>21</v>
      </c>
      <c r="M5830">
        <v>38.274768570421799</v>
      </c>
    </row>
    <row r="5831" spans="1:13" hidden="1" outlineLevel="3" x14ac:dyDescent="0.2">
      <c r="A5831">
        <v>1992</v>
      </c>
      <c r="B5831">
        <v>119</v>
      </c>
      <c r="C5831" t="s">
        <v>7625</v>
      </c>
      <c r="D5831">
        <v>45</v>
      </c>
      <c r="E5831" t="s">
        <v>7275</v>
      </c>
      <c r="F5831" t="s">
        <v>7626</v>
      </c>
      <c r="G5831" t="s">
        <v>156</v>
      </c>
      <c r="H5831">
        <v>104</v>
      </c>
      <c r="I5831">
        <v>13</v>
      </c>
      <c r="J5831">
        <v>14</v>
      </c>
      <c r="K5831">
        <v>3983</v>
      </c>
      <c r="L5831">
        <v>21</v>
      </c>
      <c r="M5831">
        <v>38.217029056967803</v>
      </c>
    </row>
    <row r="5832" spans="1:13" outlineLevel="2" collapsed="1" x14ac:dyDescent="0.2">
      <c r="E5832" s="10" t="s">
        <v>13336</v>
      </c>
      <c r="M5832">
        <f>SUBTOTAL(1,M5825:M5831)</f>
        <v>38.821998009466881</v>
      </c>
    </row>
    <row r="5833" spans="1:13" hidden="1" outlineLevel="3" x14ac:dyDescent="0.2">
      <c r="A5833">
        <v>1992</v>
      </c>
      <c r="B5833">
        <v>19</v>
      </c>
      <c r="C5833" t="s">
        <v>7341</v>
      </c>
      <c r="D5833">
        <v>167</v>
      </c>
      <c r="E5833" t="s">
        <v>7312</v>
      </c>
      <c r="F5833" t="s">
        <v>7497</v>
      </c>
      <c r="G5833" t="s">
        <v>156</v>
      </c>
      <c r="H5833">
        <v>101</v>
      </c>
      <c r="I5833">
        <v>20</v>
      </c>
      <c r="J5833">
        <v>57</v>
      </c>
      <c r="K5833">
        <v>3983</v>
      </c>
      <c r="L5833">
        <v>21</v>
      </c>
      <c r="M5833">
        <v>39.299780461934397</v>
      </c>
    </row>
    <row r="5834" spans="1:13" hidden="1" outlineLevel="3" x14ac:dyDescent="0.2">
      <c r="A5834">
        <v>1992</v>
      </c>
      <c r="B5834">
        <v>20</v>
      </c>
      <c r="C5834" t="s">
        <v>6780</v>
      </c>
      <c r="D5834">
        <v>165</v>
      </c>
      <c r="E5834" t="s">
        <v>7312</v>
      </c>
      <c r="F5834" t="s">
        <v>7498</v>
      </c>
      <c r="G5834" t="s">
        <v>156</v>
      </c>
      <c r="H5834">
        <v>101</v>
      </c>
      <c r="I5834">
        <v>21</v>
      </c>
      <c r="J5834">
        <v>21</v>
      </c>
      <c r="K5834">
        <v>3983</v>
      </c>
      <c r="L5834">
        <v>21</v>
      </c>
      <c r="M5834">
        <v>39.297195524020097</v>
      </c>
    </row>
    <row r="5835" spans="1:13" hidden="1" outlineLevel="3" x14ac:dyDescent="0.2">
      <c r="A5835">
        <v>1992</v>
      </c>
      <c r="B5835">
        <v>22</v>
      </c>
      <c r="C5835" t="s">
        <v>6722</v>
      </c>
      <c r="D5835">
        <v>169</v>
      </c>
      <c r="E5835" t="s">
        <v>7312</v>
      </c>
      <c r="F5835" t="s">
        <v>7500</v>
      </c>
      <c r="G5835" t="s">
        <v>156</v>
      </c>
      <c r="H5835">
        <v>101</v>
      </c>
      <c r="I5835">
        <v>26</v>
      </c>
      <c r="J5835">
        <v>13</v>
      </c>
      <c r="K5835">
        <v>3983</v>
      </c>
      <c r="L5835">
        <v>21</v>
      </c>
      <c r="M5835">
        <v>39.265772661177003</v>
      </c>
    </row>
    <row r="5836" spans="1:13" hidden="1" outlineLevel="3" x14ac:dyDescent="0.2">
      <c r="A5836">
        <v>1992</v>
      </c>
      <c r="B5836">
        <v>36</v>
      </c>
      <c r="C5836" t="s">
        <v>7356</v>
      </c>
      <c r="D5836">
        <v>163</v>
      </c>
      <c r="E5836" t="s">
        <v>7312</v>
      </c>
      <c r="F5836" t="s">
        <v>7521</v>
      </c>
      <c r="G5836" t="s">
        <v>156</v>
      </c>
      <c r="H5836">
        <v>102</v>
      </c>
      <c r="I5836">
        <v>3</v>
      </c>
      <c r="J5836">
        <v>32</v>
      </c>
      <c r="K5836">
        <v>3983</v>
      </c>
      <c r="L5836">
        <v>21</v>
      </c>
      <c r="M5836">
        <v>39.026487975351898</v>
      </c>
    </row>
    <row r="5837" spans="1:13" hidden="1" outlineLevel="3" x14ac:dyDescent="0.2">
      <c r="A5837">
        <v>1992</v>
      </c>
      <c r="B5837">
        <v>45</v>
      </c>
      <c r="C5837" t="s">
        <v>7532</v>
      </c>
      <c r="D5837">
        <v>162</v>
      </c>
      <c r="E5837" t="s">
        <v>7312</v>
      </c>
      <c r="F5837" t="s">
        <v>7533</v>
      </c>
      <c r="G5837" t="s">
        <v>156</v>
      </c>
      <c r="H5837">
        <v>102</v>
      </c>
      <c r="I5837">
        <v>18</v>
      </c>
      <c r="J5837">
        <v>45</v>
      </c>
      <c r="K5837">
        <v>3983</v>
      </c>
      <c r="L5837">
        <v>21</v>
      </c>
      <c r="M5837">
        <v>38.929749541844799</v>
      </c>
    </row>
    <row r="5838" spans="1:13" outlineLevel="2" collapsed="1" x14ac:dyDescent="0.2">
      <c r="E5838" s="10" t="s">
        <v>13337</v>
      </c>
      <c r="M5838">
        <f>SUBTOTAL(1,M5833:M5837)</f>
        <v>39.163797232865633</v>
      </c>
    </row>
    <row r="5839" spans="1:13" hidden="1" outlineLevel="3" x14ac:dyDescent="0.2">
      <c r="A5839">
        <v>1992</v>
      </c>
      <c r="B5839">
        <v>31</v>
      </c>
      <c r="C5839" t="s">
        <v>7512</v>
      </c>
      <c r="D5839">
        <v>182</v>
      </c>
      <c r="E5839" t="s">
        <v>7513</v>
      </c>
      <c r="F5839" t="s">
        <v>7514</v>
      </c>
      <c r="G5839" t="s">
        <v>156</v>
      </c>
      <c r="H5839">
        <v>101</v>
      </c>
      <c r="I5839">
        <v>54</v>
      </c>
      <c r="J5839">
        <v>4</v>
      </c>
      <c r="K5839">
        <v>3983</v>
      </c>
      <c r="L5839">
        <v>21</v>
      </c>
      <c r="M5839">
        <v>39.086914328706399</v>
      </c>
    </row>
    <row r="5840" spans="1:13" hidden="1" outlineLevel="3" x14ac:dyDescent="0.2">
      <c r="A5840">
        <v>1992</v>
      </c>
      <c r="B5840">
        <v>41</v>
      </c>
      <c r="C5840" t="s">
        <v>2411</v>
      </c>
      <c r="D5840">
        <v>187</v>
      </c>
      <c r="E5840" t="s">
        <v>7513</v>
      </c>
      <c r="F5840" t="s">
        <v>7526</v>
      </c>
      <c r="G5840" t="s">
        <v>156</v>
      </c>
      <c r="H5840">
        <v>102</v>
      </c>
      <c r="I5840">
        <v>7</v>
      </c>
      <c r="J5840">
        <v>22</v>
      </c>
      <c r="K5840">
        <v>3983</v>
      </c>
      <c r="L5840">
        <v>21</v>
      </c>
      <c r="M5840">
        <v>39.002072668519901</v>
      </c>
    </row>
    <row r="5841" spans="1:13" hidden="1" outlineLevel="3" x14ac:dyDescent="0.2">
      <c r="A5841">
        <v>1992</v>
      </c>
      <c r="B5841">
        <v>43</v>
      </c>
      <c r="C5841" t="s">
        <v>5118</v>
      </c>
      <c r="D5841">
        <v>181</v>
      </c>
      <c r="E5841" t="s">
        <v>7513</v>
      </c>
      <c r="F5841" t="s">
        <v>7529</v>
      </c>
      <c r="G5841" t="s">
        <v>156</v>
      </c>
      <c r="H5841">
        <v>102</v>
      </c>
      <c r="I5841">
        <v>11</v>
      </c>
      <c r="J5841">
        <v>7</v>
      </c>
      <c r="K5841">
        <v>3983</v>
      </c>
      <c r="L5841">
        <v>21</v>
      </c>
      <c r="M5841">
        <v>38.978217671060399</v>
      </c>
    </row>
    <row r="5842" spans="1:13" hidden="1" outlineLevel="3" x14ac:dyDescent="0.2">
      <c r="A5842">
        <v>1992</v>
      </c>
      <c r="B5842">
        <v>60</v>
      </c>
      <c r="C5842" t="s">
        <v>7551</v>
      </c>
      <c r="D5842">
        <v>188</v>
      </c>
      <c r="E5842" t="s">
        <v>7513</v>
      </c>
      <c r="F5842" t="s">
        <v>7552</v>
      </c>
      <c r="G5842" t="s">
        <v>156</v>
      </c>
      <c r="H5842">
        <v>102</v>
      </c>
      <c r="I5842">
        <v>52</v>
      </c>
      <c r="J5842">
        <v>31</v>
      </c>
      <c r="K5842">
        <v>3983</v>
      </c>
      <c r="L5842">
        <v>21</v>
      </c>
      <c r="M5842">
        <v>38.716784887849599</v>
      </c>
    </row>
    <row r="5843" spans="1:13" hidden="1" outlineLevel="3" x14ac:dyDescent="0.2">
      <c r="A5843">
        <v>1992</v>
      </c>
      <c r="B5843">
        <v>61</v>
      </c>
      <c r="C5843" t="s">
        <v>6415</v>
      </c>
      <c r="D5843">
        <v>183</v>
      </c>
      <c r="E5843" t="s">
        <v>7513</v>
      </c>
      <c r="F5843" t="s">
        <v>7553</v>
      </c>
      <c r="G5843" t="s">
        <v>156</v>
      </c>
      <c r="H5843">
        <v>102</v>
      </c>
      <c r="I5843">
        <v>53</v>
      </c>
      <c r="J5843">
        <v>50</v>
      </c>
      <c r="K5843">
        <v>3983</v>
      </c>
      <c r="L5843">
        <v>21</v>
      </c>
      <c r="M5843">
        <v>38.708527927003701</v>
      </c>
    </row>
    <row r="5844" spans="1:13" hidden="1" outlineLevel="3" x14ac:dyDescent="0.2">
      <c r="A5844">
        <v>1992</v>
      </c>
      <c r="B5844">
        <v>82</v>
      </c>
      <c r="C5844" t="s">
        <v>7577</v>
      </c>
      <c r="D5844">
        <v>185</v>
      </c>
      <c r="E5844" t="s">
        <v>7513</v>
      </c>
      <c r="F5844" t="s">
        <v>7578</v>
      </c>
      <c r="G5844" t="s">
        <v>156</v>
      </c>
      <c r="H5844">
        <v>103</v>
      </c>
      <c r="I5844">
        <v>13</v>
      </c>
      <c r="J5844">
        <v>48</v>
      </c>
      <c r="K5844">
        <v>3983</v>
      </c>
      <c r="L5844">
        <v>21</v>
      </c>
      <c r="M5844">
        <v>38.5837450353579</v>
      </c>
    </row>
    <row r="5845" spans="1:13" hidden="1" outlineLevel="3" x14ac:dyDescent="0.2">
      <c r="A5845">
        <v>1992</v>
      </c>
      <c r="B5845">
        <v>85</v>
      </c>
      <c r="C5845" t="s">
        <v>5877</v>
      </c>
      <c r="D5845">
        <v>186</v>
      </c>
      <c r="E5845" t="s">
        <v>7513</v>
      </c>
      <c r="F5845" t="s">
        <v>7580</v>
      </c>
      <c r="G5845" t="s">
        <v>156</v>
      </c>
      <c r="H5845">
        <v>103</v>
      </c>
      <c r="I5845">
        <v>18</v>
      </c>
      <c r="J5845">
        <v>36</v>
      </c>
      <c r="K5845">
        <v>3983</v>
      </c>
      <c r="L5845">
        <v>21</v>
      </c>
      <c r="M5845">
        <v>38.553867002226298</v>
      </c>
    </row>
    <row r="5846" spans="1:13" outlineLevel="2" collapsed="1" x14ac:dyDescent="0.2">
      <c r="E5846" s="10" t="s">
        <v>13348</v>
      </c>
      <c r="M5846">
        <f>SUBTOTAL(1,M5839:M5845)</f>
        <v>38.804304217246319</v>
      </c>
    </row>
    <row r="5847" spans="1:13" hidden="1" outlineLevel="3" x14ac:dyDescent="0.2">
      <c r="A5847">
        <v>1992</v>
      </c>
      <c r="B5847">
        <v>3</v>
      </c>
      <c r="C5847" t="s">
        <v>6736</v>
      </c>
      <c r="D5847">
        <v>11</v>
      </c>
      <c r="E5847" t="s">
        <v>7270</v>
      </c>
      <c r="F5847" t="s">
        <v>7475</v>
      </c>
      <c r="G5847" t="s">
        <v>156</v>
      </c>
      <c r="H5847">
        <v>101</v>
      </c>
      <c r="I5847">
        <v>0</v>
      </c>
      <c r="J5847">
        <v>19</v>
      </c>
      <c r="K5847">
        <v>3983</v>
      </c>
      <c r="L5847">
        <v>21</v>
      </c>
      <c r="M5847">
        <v>39.433582953585997</v>
      </c>
    </row>
    <row r="5848" spans="1:13" hidden="1" outlineLevel="3" x14ac:dyDescent="0.2">
      <c r="A5848">
        <v>1992</v>
      </c>
      <c r="B5848">
        <v>23</v>
      </c>
      <c r="C5848" t="s">
        <v>5798</v>
      </c>
      <c r="D5848">
        <v>15</v>
      </c>
      <c r="E5848" t="s">
        <v>7270</v>
      </c>
      <c r="F5848" t="s">
        <v>7501</v>
      </c>
      <c r="G5848" t="s">
        <v>156</v>
      </c>
      <c r="H5848">
        <v>101</v>
      </c>
      <c r="I5848">
        <v>31</v>
      </c>
      <c r="J5848">
        <v>21</v>
      </c>
      <c r="K5848">
        <v>3983</v>
      </c>
      <c r="L5848">
        <v>21</v>
      </c>
      <c r="M5848">
        <v>39.232682410303099</v>
      </c>
    </row>
    <row r="5849" spans="1:13" hidden="1" outlineLevel="3" x14ac:dyDescent="0.2">
      <c r="A5849">
        <v>1992</v>
      </c>
      <c r="B5849">
        <v>55</v>
      </c>
      <c r="C5849" t="s">
        <v>6903</v>
      </c>
      <c r="D5849">
        <v>16</v>
      </c>
      <c r="E5849" t="s">
        <v>7270</v>
      </c>
      <c r="F5849" t="s">
        <v>7545</v>
      </c>
      <c r="G5849" t="s">
        <v>156</v>
      </c>
      <c r="H5849">
        <v>102</v>
      </c>
      <c r="I5849">
        <v>34</v>
      </c>
      <c r="J5849">
        <v>2</v>
      </c>
      <c r="K5849">
        <v>3983</v>
      </c>
      <c r="L5849">
        <v>21</v>
      </c>
      <c r="M5849">
        <v>38.833068827489797</v>
      </c>
    </row>
    <row r="5850" spans="1:13" hidden="1" outlineLevel="3" x14ac:dyDescent="0.2">
      <c r="A5850">
        <v>1992</v>
      </c>
      <c r="B5850">
        <v>72</v>
      </c>
      <c r="C5850" t="s">
        <v>6173</v>
      </c>
      <c r="D5850">
        <v>17</v>
      </c>
      <c r="E5850" t="s">
        <v>7270</v>
      </c>
      <c r="F5850" t="s">
        <v>7566</v>
      </c>
      <c r="G5850" t="s">
        <v>156</v>
      </c>
      <c r="H5850">
        <v>103</v>
      </c>
      <c r="I5850">
        <v>2</v>
      </c>
      <c r="J5850">
        <v>5</v>
      </c>
      <c r="K5850">
        <v>3983</v>
      </c>
      <c r="L5850">
        <v>21</v>
      </c>
      <c r="M5850">
        <v>38.656871335175502</v>
      </c>
    </row>
    <row r="5851" spans="1:13" hidden="1" outlineLevel="3" x14ac:dyDescent="0.2">
      <c r="A5851">
        <v>1992</v>
      </c>
      <c r="B5851">
        <v>86</v>
      </c>
      <c r="C5851" t="s">
        <v>6392</v>
      </c>
      <c r="D5851">
        <v>13</v>
      </c>
      <c r="E5851" t="s">
        <v>7270</v>
      </c>
      <c r="F5851" t="s">
        <v>7581</v>
      </c>
      <c r="G5851" t="s">
        <v>156</v>
      </c>
      <c r="H5851">
        <v>103</v>
      </c>
      <c r="I5851">
        <v>19</v>
      </c>
      <c r="J5851">
        <v>47</v>
      </c>
      <c r="K5851">
        <v>3983</v>
      </c>
      <c r="L5851">
        <v>21</v>
      </c>
      <c r="M5851">
        <v>38.546508345721698</v>
      </c>
    </row>
    <row r="5852" spans="1:13" hidden="1" outlineLevel="3" x14ac:dyDescent="0.2">
      <c r="A5852">
        <v>1992</v>
      </c>
      <c r="B5852">
        <v>103</v>
      </c>
      <c r="C5852" t="s">
        <v>7030</v>
      </c>
      <c r="D5852">
        <v>14</v>
      </c>
      <c r="E5852" t="s">
        <v>7270</v>
      </c>
      <c r="F5852" t="s">
        <v>7601</v>
      </c>
      <c r="G5852" t="s">
        <v>156</v>
      </c>
      <c r="H5852">
        <v>103</v>
      </c>
      <c r="I5852">
        <v>48</v>
      </c>
      <c r="J5852">
        <v>23</v>
      </c>
      <c r="K5852">
        <v>3983</v>
      </c>
      <c r="L5852">
        <v>21</v>
      </c>
      <c r="M5852">
        <v>38.369507336039497</v>
      </c>
    </row>
    <row r="5853" spans="1:13" hidden="1" outlineLevel="3" x14ac:dyDescent="0.2">
      <c r="A5853">
        <v>1992</v>
      </c>
      <c r="B5853">
        <v>107</v>
      </c>
      <c r="C5853" t="s">
        <v>7606</v>
      </c>
      <c r="D5853">
        <v>18</v>
      </c>
      <c r="E5853" t="s">
        <v>7270</v>
      </c>
      <c r="F5853" t="s">
        <v>7607</v>
      </c>
      <c r="G5853" t="s">
        <v>156</v>
      </c>
      <c r="H5853">
        <v>103</v>
      </c>
      <c r="I5853">
        <v>53</v>
      </c>
      <c r="J5853">
        <v>57</v>
      </c>
      <c r="K5853">
        <v>3983</v>
      </c>
      <c r="L5853">
        <v>21</v>
      </c>
      <c r="M5853">
        <v>38.3352449089261</v>
      </c>
    </row>
    <row r="5854" spans="1:13" hidden="1" outlineLevel="3" x14ac:dyDescent="0.2">
      <c r="A5854">
        <v>1992</v>
      </c>
      <c r="B5854">
        <v>112</v>
      </c>
      <c r="C5854" t="s">
        <v>7613</v>
      </c>
      <c r="D5854">
        <v>12</v>
      </c>
      <c r="E5854" t="s">
        <v>7270</v>
      </c>
      <c r="F5854" t="s">
        <v>7614</v>
      </c>
      <c r="G5854" t="s">
        <v>156</v>
      </c>
      <c r="H5854">
        <v>104</v>
      </c>
      <c r="I5854">
        <v>2</v>
      </c>
      <c r="J5854">
        <v>28</v>
      </c>
      <c r="K5854">
        <v>3983</v>
      </c>
      <c r="L5854">
        <v>21</v>
      </c>
      <c r="M5854">
        <v>38.282943708149503</v>
      </c>
    </row>
    <row r="5855" spans="1:13" outlineLevel="2" collapsed="1" x14ac:dyDescent="0.2">
      <c r="E5855" s="10" t="s">
        <v>13338</v>
      </c>
      <c r="M5855">
        <f>SUBTOTAL(1,M5847:M5854)</f>
        <v>38.711301228173902</v>
      </c>
    </row>
    <row r="5856" spans="1:13" hidden="1" outlineLevel="3" x14ac:dyDescent="0.2">
      <c r="A5856">
        <v>1992</v>
      </c>
      <c r="B5856">
        <v>11</v>
      </c>
      <c r="C5856" t="s">
        <v>7485</v>
      </c>
      <c r="D5856">
        <v>199</v>
      </c>
      <c r="E5856" t="s">
        <v>7486</v>
      </c>
      <c r="F5856" t="s">
        <v>7487</v>
      </c>
      <c r="G5856" t="s">
        <v>156</v>
      </c>
      <c r="H5856">
        <v>101</v>
      </c>
      <c r="I5856">
        <v>15</v>
      </c>
      <c r="J5856">
        <v>13</v>
      </c>
      <c r="K5856">
        <v>3983</v>
      </c>
      <c r="L5856">
        <v>21</v>
      </c>
      <c r="M5856">
        <v>39.336868643916603</v>
      </c>
    </row>
    <row r="5857" spans="1:13" hidden="1" outlineLevel="3" x14ac:dyDescent="0.2">
      <c r="A5857">
        <v>1992</v>
      </c>
      <c r="B5857">
        <v>16</v>
      </c>
      <c r="C5857" t="s">
        <v>7493</v>
      </c>
      <c r="D5857">
        <v>191</v>
      </c>
      <c r="E5857" t="s">
        <v>7486</v>
      </c>
      <c r="F5857" t="s">
        <v>7494</v>
      </c>
      <c r="G5857" t="s">
        <v>156</v>
      </c>
      <c r="H5857">
        <v>101</v>
      </c>
      <c r="I5857">
        <v>20</v>
      </c>
      <c r="J5857">
        <v>1</v>
      </c>
      <c r="K5857">
        <v>3983</v>
      </c>
      <c r="L5857">
        <v>21</v>
      </c>
      <c r="M5857">
        <v>39.305813306432803</v>
      </c>
    </row>
    <row r="5858" spans="1:13" hidden="1" outlineLevel="3" x14ac:dyDescent="0.2">
      <c r="A5858">
        <v>1992</v>
      </c>
      <c r="B5858">
        <v>59</v>
      </c>
      <c r="C5858" t="s">
        <v>7549</v>
      </c>
      <c r="D5858">
        <v>198</v>
      </c>
      <c r="E5858" t="s">
        <v>7486</v>
      </c>
      <c r="F5858" t="s">
        <v>7550</v>
      </c>
      <c r="G5858" t="s">
        <v>156</v>
      </c>
      <c r="H5858">
        <v>102</v>
      </c>
      <c r="I5858">
        <v>51</v>
      </c>
      <c r="J5858">
        <v>39</v>
      </c>
      <c r="K5858">
        <v>3983</v>
      </c>
      <c r="L5858">
        <v>21</v>
      </c>
      <c r="M5858">
        <v>38.722221772135399</v>
      </c>
    </row>
    <row r="5859" spans="1:13" hidden="1" outlineLevel="3" x14ac:dyDescent="0.2">
      <c r="A5859">
        <v>1992</v>
      </c>
      <c r="B5859">
        <v>88</v>
      </c>
      <c r="C5859" t="s">
        <v>7191</v>
      </c>
      <c r="D5859">
        <v>196</v>
      </c>
      <c r="E5859" t="s">
        <v>7486</v>
      </c>
      <c r="F5859" t="s">
        <v>7583</v>
      </c>
      <c r="G5859" t="s">
        <v>156</v>
      </c>
      <c r="H5859">
        <v>103</v>
      </c>
      <c r="I5859">
        <v>22</v>
      </c>
      <c r="J5859">
        <v>20</v>
      </c>
      <c r="K5859">
        <v>3983</v>
      </c>
      <c r="L5859">
        <v>21</v>
      </c>
      <c r="M5859">
        <v>38.530660504111303</v>
      </c>
    </row>
    <row r="5860" spans="1:13" hidden="1" outlineLevel="3" x14ac:dyDescent="0.2">
      <c r="A5860">
        <v>1992</v>
      </c>
      <c r="B5860">
        <v>115</v>
      </c>
      <c r="C5860" t="s">
        <v>7617</v>
      </c>
      <c r="D5860">
        <v>192</v>
      </c>
      <c r="E5860" t="s">
        <v>7486</v>
      </c>
      <c r="F5860" t="s">
        <v>7618</v>
      </c>
      <c r="G5860" t="s">
        <v>156</v>
      </c>
      <c r="H5860">
        <v>104</v>
      </c>
      <c r="I5860">
        <v>3</v>
      </c>
      <c r="J5860">
        <v>56</v>
      </c>
      <c r="K5860">
        <v>3983</v>
      </c>
      <c r="L5860">
        <v>21</v>
      </c>
      <c r="M5860">
        <v>38.273951248678699</v>
      </c>
    </row>
    <row r="5861" spans="1:13" outlineLevel="2" collapsed="1" x14ac:dyDescent="0.2">
      <c r="E5861" s="10" t="s">
        <v>13349</v>
      </c>
      <c r="M5861">
        <f>SUBTOTAL(1,M5856:M5860)</f>
        <v>38.833903095054964</v>
      </c>
    </row>
    <row r="5862" spans="1:13" hidden="1" outlineLevel="3" x14ac:dyDescent="0.2">
      <c r="A5862">
        <v>1992</v>
      </c>
      <c r="B5862">
        <v>53</v>
      </c>
      <c r="C5862" t="s">
        <v>7352</v>
      </c>
      <c r="D5862">
        <v>75</v>
      </c>
      <c r="E5862" t="s">
        <v>7542</v>
      </c>
      <c r="F5862" t="s">
        <v>7543</v>
      </c>
      <c r="G5862" t="s">
        <v>156</v>
      </c>
      <c r="H5862">
        <v>102</v>
      </c>
      <c r="I5862">
        <v>27</v>
      </c>
      <c r="J5862">
        <v>47</v>
      </c>
      <c r="K5862">
        <v>3983</v>
      </c>
      <c r="L5862">
        <v>21</v>
      </c>
      <c r="M5862">
        <v>38.872547557791798</v>
      </c>
    </row>
    <row r="5863" spans="1:13" hidden="1" outlineLevel="3" x14ac:dyDescent="0.2">
      <c r="A5863">
        <v>1992</v>
      </c>
      <c r="B5863">
        <v>58</v>
      </c>
      <c r="C5863" t="s">
        <v>7065</v>
      </c>
      <c r="D5863">
        <v>71</v>
      </c>
      <c r="E5863" t="s">
        <v>7542</v>
      </c>
      <c r="F5863" t="s">
        <v>7548</v>
      </c>
      <c r="G5863" t="s">
        <v>156</v>
      </c>
      <c r="H5863">
        <v>102</v>
      </c>
      <c r="I5863">
        <v>50</v>
      </c>
      <c r="J5863">
        <v>21</v>
      </c>
      <c r="K5863">
        <v>3983</v>
      </c>
      <c r="L5863">
        <v>21</v>
      </c>
      <c r="M5863">
        <v>38.7303799622387</v>
      </c>
    </row>
    <row r="5864" spans="1:13" hidden="1" outlineLevel="3" x14ac:dyDescent="0.2">
      <c r="A5864">
        <v>1992</v>
      </c>
      <c r="B5864">
        <v>94</v>
      </c>
      <c r="C5864" t="s">
        <v>6438</v>
      </c>
      <c r="D5864">
        <v>79</v>
      </c>
      <c r="E5864" t="s">
        <v>7542</v>
      </c>
      <c r="F5864" t="s">
        <v>7591</v>
      </c>
      <c r="G5864" t="s">
        <v>156</v>
      </c>
      <c r="H5864">
        <v>103</v>
      </c>
      <c r="I5864">
        <v>27</v>
      </c>
      <c r="J5864">
        <v>37</v>
      </c>
      <c r="K5864">
        <v>3983</v>
      </c>
      <c r="L5864">
        <v>21</v>
      </c>
      <c r="M5864">
        <v>38.497866867853197</v>
      </c>
    </row>
    <row r="5865" spans="1:13" hidden="1" outlineLevel="3" x14ac:dyDescent="0.2">
      <c r="A5865">
        <v>1992</v>
      </c>
      <c r="B5865">
        <v>129</v>
      </c>
      <c r="C5865" t="s">
        <v>5914</v>
      </c>
      <c r="D5865">
        <v>78</v>
      </c>
      <c r="E5865" t="s">
        <v>7542</v>
      </c>
      <c r="F5865" t="s">
        <v>7637</v>
      </c>
      <c r="G5865" t="s">
        <v>156</v>
      </c>
      <c r="H5865">
        <v>104</v>
      </c>
      <c r="I5865">
        <v>47</v>
      </c>
      <c r="J5865">
        <v>23</v>
      </c>
      <c r="K5865">
        <v>3983</v>
      </c>
      <c r="L5865">
        <v>21</v>
      </c>
      <c r="M5865">
        <v>38.0094527930273</v>
      </c>
    </row>
    <row r="5866" spans="1:13" outlineLevel="2" collapsed="1" x14ac:dyDescent="0.2">
      <c r="E5866" s="10" t="s">
        <v>13350</v>
      </c>
      <c r="M5866">
        <f>SUBTOTAL(1,M5862:M5865)</f>
        <v>38.527561795227747</v>
      </c>
    </row>
    <row r="5867" spans="1:13" hidden="1" outlineLevel="3" x14ac:dyDescent="0.2">
      <c r="A5867">
        <v>1992</v>
      </c>
      <c r="B5867">
        <v>51</v>
      </c>
      <c r="C5867" t="s">
        <v>6371</v>
      </c>
      <c r="D5867">
        <v>174</v>
      </c>
      <c r="E5867" t="s">
        <v>7539</v>
      </c>
      <c r="F5867" t="s">
        <v>7540</v>
      </c>
      <c r="G5867" t="s">
        <v>156</v>
      </c>
      <c r="H5867">
        <v>102</v>
      </c>
      <c r="I5867">
        <v>25</v>
      </c>
      <c r="J5867">
        <v>55</v>
      </c>
      <c r="K5867">
        <v>3983</v>
      </c>
      <c r="L5867">
        <v>21</v>
      </c>
      <c r="M5867">
        <v>38.884354110452698</v>
      </c>
    </row>
    <row r="5868" spans="1:13" hidden="1" outlineLevel="3" x14ac:dyDescent="0.2">
      <c r="A5868">
        <v>1992</v>
      </c>
      <c r="B5868">
        <v>73</v>
      </c>
      <c r="C5868" t="s">
        <v>7003</v>
      </c>
      <c r="D5868">
        <v>171</v>
      </c>
      <c r="E5868" t="s">
        <v>7539</v>
      </c>
      <c r="F5868" t="s">
        <v>7567</v>
      </c>
      <c r="G5868" t="s">
        <v>156</v>
      </c>
      <c r="H5868">
        <v>103</v>
      </c>
      <c r="I5868">
        <v>3</v>
      </c>
      <c r="J5868">
        <v>36</v>
      </c>
      <c r="K5868">
        <v>3983</v>
      </c>
      <c r="L5868">
        <v>21</v>
      </c>
      <c r="M5868">
        <v>38.647389869978603</v>
      </c>
    </row>
    <row r="5869" spans="1:13" hidden="1" outlineLevel="3" x14ac:dyDescent="0.2">
      <c r="A5869">
        <v>1992</v>
      </c>
      <c r="B5869">
        <v>100</v>
      </c>
      <c r="C5869" t="s">
        <v>7597</v>
      </c>
      <c r="D5869">
        <v>173</v>
      </c>
      <c r="E5869" t="s">
        <v>7539</v>
      </c>
      <c r="F5869" t="s">
        <v>7598</v>
      </c>
      <c r="G5869" t="s">
        <v>156</v>
      </c>
      <c r="H5869">
        <v>103</v>
      </c>
      <c r="I5869">
        <v>41</v>
      </c>
      <c r="J5869">
        <v>46</v>
      </c>
      <c r="K5869">
        <v>3983</v>
      </c>
      <c r="L5869">
        <v>21</v>
      </c>
      <c r="M5869">
        <v>38.410312183570497</v>
      </c>
    </row>
    <row r="5870" spans="1:13" hidden="1" outlineLevel="3" x14ac:dyDescent="0.2">
      <c r="A5870">
        <v>1992</v>
      </c>
      <c r="B5870">
        <v>121</v>
      </c>
      <c r="C5870" t="s">
        <v>7177</v>
      </c>
      <c r="D5870">
        <v>176</v>
      </c>
      <c r="E5870" t="s">
        <v>7539</v>
      </c>
      <c r="F5870" t="s">
        <v>7628</v>
      </c>
      <c r="G5870" t="s">
        <v>156</v>
      </c>
      <c r="H5870">
        <v>104</v>
      </c>
      <c r="I5870">
        <v>17</v>
      </c>
      <c r="J5870">
        <v>46</v>
      </c>
      <c r="K5870">
        <v>3983</v>
      </c>
      <c r="L5870">
        <v>21</v>
      </c>
      <c r="M5870">
        <v>38.189343375964803</v>
      </c>
    </row>
    <row r="5871" spans="1:13" hidden="1" outlineLevel="3" x14ac:dyDescent="0.2">
      <c r="A5871">
        <v>1992</v>
      </c>
      <c r="B5871">
        <v>122</v>
      </c>
      <c r="C5871" t="s">
        <v>7256</v>
      </c>
      <c r="D5871">
        <v>175</v>
      </c>
      <c r="E5871" t="s">
        <v>7539</v>
      </c>
      <c r="F5871" t="s">
        <v>7629</v>
      </c>
      <c r="G5871" t="s">
        <v>156</v>
      </c>
      <c r="H5871">
        <v>104</v>
      </c>
      <c r="I5871">
        <v>22</v>
      </c>
      <c r="J5871">
        <v>21</v>
      </c>
      <c r="K5871">
        <v>3983</v>
      </c>
      <c r="L5871">
        <v>21</v>
      </c>
      <c r="M5871">
        <v>38.161393087259498</v>
      </c>
    </row>
    <row r="5872" spans="1:13" hidden="1" outlineLevel="3" x14ac:dyDescent="0.2">
      <c r="A5872">
        <v>1992</v>
      </c>
      <c r="B5872">
        <v>123</v>
      </c>
      <c r="C5872" t="s">
        <v>7237</v>
      </c>
      <c r="D5872">
        <v>172</v>
      </c>
      <c r="E5872" t="s">
        <v>7539</v>
      </c>
      <c r="F5872" t="s">
        <v>7630</v>
      </c>
      <c r="G5872" t="s">
        <v>156</v>
      </c>
      <c r="H5872">
        <v>104</v>
      </c>
      <c r="I5872">
        <v>23</v>
      </c>
      <c r="J5872">
        <v>43</v>
      </c>
      <c r="K5872">
        <v>3983</v>
      </c>
      <c r="L5872">
        <v>21</v>
      </c>
      <c r="M5872">
        <v>38.153066736202902</v>
      </c>
    </row>
    <row r="5873" spans="1:13" hidden="1" outlineLevel="3" x14ac:dyDescent="0.2">
      <c r="A5873">
        <v>1992</v>
      </c>
      <c r="B5873">
        <v>124</v>
      </c>
      <c r="C5873" t="s">
        <v>6838</v>
      </c>
      <c r="D5873">
        <v>177</v>
      </c>
      <c r="E5873" t="s">
        <v>7539</v>
      </c>
      <c r="F5873" t="s">
        <v>7631</v>
      </c>
      <c r="G5873" t="s">
        <v>156</v>
      </c>
      <c r="H5873">
        <v>104</v>
      </c>
      <c r="I5873">
        <v>27</v>
      </c>
      <c r="J5873">
        <v>27</v>
      </c>
      <c r="K5873">
        <v>3983</v>
      </c>
      <c r="L5873">
        <v>21</v>
      </c>
      <c r="M5873">
        <v>38.130340090467399</v>
      </c>
    </row>
    <row r="5874" spans="1:13" outlineLevel="2" collapsed="1" x14ac:dyDescent="0.2">
      <c r="E5874" s="10" t="s">
        <v>13351</v>
      </c>
      <c r="M5874">
        <f>SUBTOTAL(1,M5867:M5873)</f>
        <v>38.368028493413767</v>
      </c>
    </row>
    <row r="5875" spans="1:13" hidden="1" outlineLevel="3" x14ac:dyDescent="0.2">
      <c r="A5875">
        <v>1992</v>
      </c>
      <c r="B5875">
        <v>4</v>
      </c>
      <c r="C5875" t="s">
        <v>6302</v>
      </c>
      <c r="D5875">
        <v>61</v>
      </c>
      <c r="E5875" t="s">
        <v>7280</v>
      </c>
      <c r="F5875" t="s">
        <v>7476</v>
      </c>
      <c r="G5875" t="s">
        <v>156</v>
      </c>
      <c r="H5875">
        <v>101</v>
      </c>
      <c r="I5875">
        <v>3</v>
      </c>
      <c r="J5875">
        <v>10</v>
      </c>
      <c r="K5875">
        <v>3983</v>
      </c>
      <c r="L5875">
        <v>21</v>
      </c>
      <c r="M5875">
        <v>39.415047142582203</v>
      </c>
    </row>
    <row r="5876" spans="1:13" hidden="1" outlineLevel="3" x14ac:dyDescent="0.2">
      <c r="A5876">
        <v>1992</v>
      </c>
      <c r="B5876">
        <v>81</v>
      </c>
      <c r="C5876" t="s">
        <v>5457</v>
      </c>
      <c r="D5876">
        <v>62</v>
      </c>
      <c r="E5876" t="s">
        <v>7280</v>
      </c>
      <c r="F5876" t="s">
        <v>7576</v>
      </c>
      <c r="G5876" t="s">
        <v>156</v>
      </c>
      <c r="H5876">
        <v>103</v>
      </c>
      <c r="I5876">
        <v>13</v>
      </c>
      <c r="J5876">
        <v>0</v>
      </c>
      <c r="K5876">
        <v>3983</v>
      </c>
      <c r="L5876">
        <v>21</v>
      </c>
      <c r="M5876">
        <v>38.588729210398803</v>
      </c>
    </row>
    <row r="5877" spans="1:13" hidden="1" outlineLevel="3" x14ac:dyDescent="0.2">
      <c r="A5877">
        <v>1992</v>
      </c>
      <c r="B5877">
        <v>83</v>
      </c>
      <c r="C5877" t="s">
        <v>6050</v>
      </c>
      <c r="D5877">
        <v>69</v>
      </c>
      <c r="E5877" t="s">
        <v>7280</v>
      </c>
      <c r="F5877" t="s">
        <v>7417</v>
      </c>
      <c r="G5877" t="s">
        <v>156</v>
      </c>
      <c r="H5877">
        <v>103</v>
      </c>
      <c r="I5877">
        <v>14</v>
      </c>
      <c r="J5877">
        <v>14</v>
      </c>
      <c r="K5877">
        <v>3983</v>
      </c>
      <c r="L5877">
        <v>21</v>
      </c>
      <c r="M5877">
        <v>38.581045811426698</v>
      </c>
    </row>
    <row r="5878" spans="1:13" hidden="1" outlineLevel="3" x14ac:dyDescent="0.2">
      <c r="A5878">
        <v>1992</v>
      </c>
      <c r="B5878">
        <v>106</v>
      </c>
      <c r="C5878" t="s">
        <v>6224</v>
      </c>
      <c r="D5878">
        <v>66</v>
      </c>
      <c r="E5878" t="s">
        <v>7280</v>
      </c>
      <c r="F5878" t="s">
        <v>7605</v>
      </c>
      <c r="G5878" t="s">
        <v>156</v>
      </c>
      <c r="H5878">
        <v>103</v>
      </c>
      <c r="I5878">
        <v>53</v>
      </c>
      <c r="J5878">
        <v>13</v>
      </c>
      <c r="K5878">
        <v>3983</v>
      </c>
      <c r="L5878">
        <v>21</v>
      </c>
      <c r="M5878">
        <v>38.339755022152801</v>
      </c>
    </row>
    <row r="5879" spans="1:13" hidden="1" outlineLevel="3" x14ac:dyDescent="0.2">
      <c r="A5879">
        <v>1992</v>
      </c>
      <c r="B5879">
        <v>110</v>
      </c>
      <c r="C5879" t="s">
        <v>7611</v>
      </c>
      <c r="D5879">
        <v>63</v>
      </c>
      <c r="E5879" t="s">
        <v>7280</v>
      </c>
      <c r="F5879" t="s">
        <v>7464</v>
      </c>
      <c r="G5879" t="s">
        <v>156</v>
      </c>
      <c r="H5879">
        <v>104</v>
      </c>
      <c r="I5879">
        <v>1</v>
      </c>
      <c r="J5879">
        <v>35</v>
      </c>
      <c r="K5879">
        <v>3983</v>
      </c>
      <c r="L5879">
        <v>21</v>
      </c>
      <c r="M5879">
        <v>38.288361660369297</v>
      </c>
    </row>
    <row r="5880" spans="1:13" outlineLevel="2" collapsed="1" x14ac:dyDescent="0.2">
      <c r="E5880" s="10" t="s">
        <v>13341</v>
      </c>
      <c r="M5880">
        <f>SUBTOTAL(1,M5875:M5879)</f>
        <v>38.642587769385962</v>
      </c>
    </row>
    <row r="5881" spans="1:13" hidden="1" outlineLevel="3" x14ac:dyDescent="0.2">
      <c r="A5881">
        <v>1992</v>
      </c>
      <c r="B5881">
        <v>34</v>
      </c>
      <c r="C5881" t="s">
        <v>7363</v>
      </c>
      <c r="D5881">
        <v>84</v>
      </c>
      <c r="E5881" t="s">
        <v>7052</v>
      </c>
      <c r="F5881" t="s">
        <v>7518</v>
      </c>
      <c r="G5881" t="s">
        <v>156</v>
      </c>
      <c r="H5881">
        <v>101</v>
      </c>
      <c r="I5881">
        <v>59</v>
      </c>
      <c r="J5881">
        <v>38</v>
      </c>
      <c r="K5881">
        <v>3983</v>
      </c>
      <c r="L5881">
        <v>21</v>
      </c>
      <c r="M5881">
        <v>39.051359286231701</v>
      </c>
    </row>
    <row r="5882" spans="1:13" hidden="1" outlineLevel="3" x14ac:dyDescent="0.2">
      <c r="A5882">
        <v>1992</v>
      </c>
      <c r="B5882">
        <v>57</v>
      </c>
      <c r="C5882" t="s">
        <v>6942</v>
      </c>
      <c r="D5882">
        <v>85</v>
      </c>
      <c r="E5882" t="s">
        <v>7052</v>
      </c>
      <c r="F5882" t="s">
        <v>7547</v>
      </c>
      <c r="G5882" t="s">
        <v>156</v>
      </c>
      <c r="H5882">
        <v>102</v>
      </c>
      <c r="I5882">
        <v>48</v>
      </c>
      <c r="J5882">
        <v>17</v>
      </c>
      <c r="K5882">
        <v>3983</v>
      </c>
      <c r="L5882">
        <v>21</v>
      </c>
      <c r="M5882">
        <v>38.743356471411502</v>
      </c>
    </row>
    <row r="5883" spans="1:13" hidden="1" outlineLevel="3" x14ac:dyDescent="0.2">
      <c r="A5883">
        <v>1992</v>
      </c>
      <c r="B5883">
        <v>74</v>
      </c>
      <c r="C5883" t="s">
        <v>7568</v>
      </c>
      <c r="D5883">
        <v>87</v>
      </c>
      <c r="E5883" t="s">
        <v>7052</v>
      </c>
      <c r="F5883" t="s">
        <v>7569</v>
      </c>
      <c r="G5883" t="s">
        <v>156</v>
      </c>
      <c r="H5883">
        <v>103</v>
      </c>
      <c r="I5883">
        <v>5</v>
      </c>
      <c r="J5883">
        <v>12</v>
      </c>
      <c r="K5883">
        <v>3983</v>
      </c>
      <c r="L5883">
        <v>21</v>
      </c>
      <c r="M5883">
        <v>38.6373924852874</v>
      </c>
    </row>
    <row r="5884" spans="1:13" hidden="1" outlineLevel="3" x14ac:dyDescent="0.2">
      <c r="A5884">
        <v>1992</v>
      </c>
      <c r="B5884">
        <v>93</v>
      </c>
      <c r="C5884" t="s">
        <v>6971</v>
      </c>
      <c r="D5884">
        <v>83</v>
      </c>
      <c r="E5884" t="s">
        <v>7052</v>
      </c>
      <c r="F5884" t="s">
        <v>7590</v>
      </c>
      <c r="G5884" t="s">
        <v>156</v>
      </c>
      <c r="H5884">
        <v>103</v>
      </c>
      <c r="I5884">
        <v>26</v>
      </c>
      <c r="J5884">
        <v>25</v>
      </c>
      <c r="K5884">
        <v>3983</v>
      </c>
      <c r="L5884">
        <v>21</v>
      </c>
      <c r="M5884">
        <v>38.505310364273498</v>
      </c>
    </row>
    <row r="5885" spans="1:13" hidden="1" outlineLevel="3" x14ac:dyDescent="0.2">
      <c r="A5885">
        <v>1992</v>
      </c>
      <c r="B5885">
        <v>97</v>
      </c>
      <c r="C5885" t="s">
        <v>6814</v>
      </c>
      <c r="D5885">
        <v>81</v>
      </c>
      <c r="E5885" t="s">
        <v>7052</v>
      </c>
      <c r="F5885" t="s">
        <v>7594</v>
      </c>
      <c r="G5885" t="s">
        <v>156</v>
      </c>
      <c r="H5885">
        <v>103</v>
      </c>
      <c r="I5885">
        <v>37</v>
      </c>
      <c r="J5885">
        <v>14</v>
      </c>
      <c r="K5885">
        <v>3983</v>
      </c>
      <c r="L5885">
        <v>21</v>
      </c>
      <c r="M5885">
        <v>38.438319295292096</v>
      </c>
    </row>
    <row r="5886" spans="1:13" hidden="1" outlineLevel="3" x14ac:dyDescent="0.2">
      <c r="A5886">
        <v>1992</v>
      </c>
      <c r="B5886">
        <v>101</v>
      </c>
      <c r="C5886" t="s">
        <v>7087</v>
      </c>
      <c r="D5886">
        <v>86</v>
      </c>
      <c r="E5886" t="s">
        <v>7052</v>
      </c>
      <c r="F5886" t="s">
        <v>7599</v>
      </c>
      <c r="G5886" t="s">
        <v>156</v>
      </c>
      <c r="H5886">
        <v>103</v>
      </c>
      <c r="I5886">
        <v>41</v>
      </c>
      <c r="J5886">
        <v>52</v>
      </c>
      <c r="K5886">
        <v>3983</v>
      </c>
      <c r="L5886">
        <v>21</v>
      </c>
      <c r="M5886">
        <v>38.409694839705097</v>
      </c>
    </row>
    <row r="5887" spans="1:13" hidden="1" outlineLevel="3" x14ac:dyDescent="0.2">
      <c r="A5887">
        <v>1992</v>
      </c>
      <c r="B5887">
        <v>102</v>
      </c>
      <c r="C5887" t="s">
        <v>6724</v>
      </c>
      <c r="D5887">
        <v>88</v>
      </c>
      <c r="E5887" t="s">
        <v>7052</v>
      </c>
      <c r="F5887" t="s">
        <v>7600</v>
      </c>
      <c r="G5887" t="s">
        <v>156</v>
      </c>
      <c r="H5887">
        <v>103</v>
      </c>
      <c r="I5887">
        <v>43</v>
      </c>
      <c r="J5887">
        <v>27</v>
      </c>
      <c r="K5887">
        <v>3983</v>
      </c>
      <c r="L5887">
        <v>21</v>
      </c>
      <c r="M5887">
        <v>38.399922872361699</v>
      </c>
    </row>
    <row r="5888" spans="1:13" hidden="1" outlineLevel="3" x14ac:dyDescent="0.2">
      <c r="A5888">
        <v>1992</v>
      </c>
      <c r="B5888">
        <v>116</v>
      </c>
      <c r="C5888" t="s">
        <v>7619</v>
      </c>
      <c r="D5888">
        <v>82</v>
      </c>
      <c r="E5888" t="s">
        <v>7052</v>
      </c>
      <c r="F5888" t="s">
        <v>7620</v>
      </c>
      <c r="G5888" t="s">
        <v>156</v>
      </c>
      <c r="H5888">
        <v>104</v>
      </c>
      <c r="I5888">
        <v>6</v>
      </c>
      <c r="J5888">
        <v>26</v>
      </c>
      <c r="K5888">
        <v>3983</v>
      </c>
      <c r="L5888">
        <v>21</v>
      </c>
      <c r="M5888">
        <v>38.258632926523397</v>
      </c>
    </row>
    <row r="5889" spans="1:13" outlineLevel="2" collapsed="1" x14ac:dyDescent="0.2">
      <c r="E5889" s="10" t="s">
        <v>13330</v>
      </c>
      <c r="M5889">
        <f>SUBTOTAL(1,M5881:M5888)</f>
        <v>38.555498567635794</v>
      </c>
    </row>
    <row r="5890" spans="1:13" hidden="1" outlineLevel="3" x14ac:dyDescent="0.2">
      <c r="A5890">
        <v>1992</v>
      </c>
      <c r="B5890">
        <v>14</v>
      </c>
      <c r="C5890" t="s">
        <v>7490</v>
      </c>
      <c r="D5890">
        <v>102</v>
      </c>
      <c r="E5890" t="s">
        <v>7093</v>
      </c>
      <c r="F5890" t="s">
        <v>7491</v>
      </c>
      <c r="G5890" t="s">
        <v>156</v>
      </c>
      <c r="H5890">
        <v>101</v>
      </c>
      <c r="I5890">
        <v>18</v>
      </c>
      <c r="J5890">
        <v>5</v>
      </c>
      <c r="K5890">
        <v>3983</v>
      </c>
      <c r="L5890">
        <v>21</v>
      </c>
      <c r="M5890">
        <v>39.3183158067921</v>
      </c>
    </row>
    <row r="5891" spans="1:13" hidden="1" outlineLevel="3" x14ac:dyDescent="0.2">
      <c r="A5891">
        <v>1992</v>
      </c>
      <c r="B5891">
        <v>38</v>
      </c>
      <c r="C5891" t="s">
        <v>7383</v>
      </c>
      <c r="D5891">
        <v>109</v>
      </c>
      <c r="E5891" t="s">
        <v>7093</v>
      </c>
      <c r="F5891" t="s">
        <v>7523</v>
      </c>
      <c r="G5891" t="s">
        <v>156</v>
      </c>
      <c r="H5891">
        <v>102</v>
      </c>
      <c r="I5891">
        <v>6</v>
      </c>
      <c r="J5891">
        <v>34</v>
      </c>
      <c r="K5891">
        <v>3983</v>
      </c>
      <c r="L5891">
        <v>21</v>
      </c>
      <c r="M5891">
        <v>39.007165514127003</v>
      </c>
    </row>
    <row r="5892" spans="1:13" hidden="1" outlineLevel="3" x14ac:dyDescent="0.2">
      <c r="A5892">
        <v>1992</v>
      </c>
      <c r="B5892">
        <v>46</v>
      </c>
      <c r="C5892" t="s">
        <v>7289</v>
      </c>
      <c r="D5892">
        <v>101</v>
      </c>
      <c r="E5892" t="s">
        <v>7093</v>
      </c>
      <c r="F5892" t="s">
        <v>7534</v>
      </c>
      <c r="G5892" t="s">
        <v>156</v>
      </c>
      <c r="H5892">
        <v>102</v>
      </c>
      <c r="I5892">
        <v>20</v>
      </c>
      <c r="J5892">
        <v>15</v>
      </c>
      <c r="K5892">
        <v>3983</v>
      </c>
      <c r="L5892">
        <v>21</v>
      </c>
      <c r="M5892">
        <v>38.920239403933003</v>
      </c>
    </row>
    <row r="5893" spans="1:13" hidden="1" outlineLevel="3" x14ac:dyDescent="0.2">
      <c r="A5893">
        <v>1992</v>
      </c>
      <c r="B5893">
        <v>65</v>
      </c>
      <c r="C5893" t="s">
        <v>1521</v>
      </c>
      <c r="D5893">
        <v>103</v>
      </c>
      <c r="E5893" t="s">
        <v>7093</v>
      </c>
      <c r="F5893" t="s">
        <v>7559</v>
      </c>
      <c r="G5893" t="s">
        <v>156</v>
      </c>
      <c r="H5893">
        <v>102</v>
      </c>
      <c r="I5893">
        <v>58</v>
      </c>
      <c r="J5893">
        <v>2</v>
      </c>
      <c r="K5893">
        <v>3983</v>
      </c>
      <c r="L5893">
        <v>21</v>
      </c>
      <c r="M5893">
        <v>38.682212786161699</v>
      </c>
    </row>
    <row r="5894" spans="1:13" hidden="1" outlineLevel="3" x14ac:dyDescent="0.2">
      <c r="A5894">
        <v>1992</v>
      </c>
      <c r="B5894">
        <v>66</v>
      </c>
      <c r="C5894" t="s">
        <v>5999</v>
      </c>
      <c r="D5894">
        <v>107</v>
      </c>
      <c r="E5894" t="s">
        <v>7093</v>
      </c>
      <c r="F5894" t="s">
        <v>7560</v>
      </c>
      <c r="G5894" t="s">
        <v>156</v>
      </c>
      <c r="H5894">
        <v>102</v>
      </c>
      <c r="I5894">
        <v>59</v>
      </c>
      <c r="J5894">
        <v>25</v>
      </c>
      <c r="K5894">
        <v>3983</v>
      </c>
      <c r="L5894">
        <v>21</v>
      </c>
      <c r="M5894">
        <v>38.673553328928001</v>
      </c>
    </row>
    <row r="5895" spans="1:13" hidden="1" outlineLevel="3" x14ac:dyDescent="0.2">
      <c r="A5895">
        <v>1992</v>
      </c>
      <c r="B5895">
        <v>77</v>
      </c>
      <c r="C5895" t="s">
        <v>5515</v>
      </c>
      <c r="D5895">
        <v>106</v>
      </c>
      <c r="E5895" t="s">
        <v>7093</v>
      </c>
      <c r="F5895" t="s">
        <v>7572</v>
      </c>
      <c r="G5895" t="s">
        <v>156</v>
      </c>
      <c r="H5895">
        <v>103</v>
      </c>
      <c r="I5895">
        <v>7</v>
      </c>
      <c r="J5895">
        <v>36</v>
      </c>
      <c r="K5895">
        <v>3983</v>
      </c>
      <c r="L5895">
        <v>21</v>
      </c>
      <c r="M5895">
        <v>38.622406102527599</v>
      </c>
    </row>
    <row r="5896" spans="1:13" hidden="1" outlineLevel="3" x14ac:dyDescent="0.2">
      <c r="A5896">
        <v>1992</v>
      </c>
      <c r="B5896">
        <v>96</v>
      </c>
      <c r="C5896" t="s">
        <v>7243</v>
      </c>
      <c r="D5896">
        <v>104</v>
      </c>
      <c r="E5896" t="s">
        <v>7093</v>
      </c>
      <c r="F5896" t="s">
        <v>7593</v>
      </c>
      <c r="G5896" t="s">
        <v>156</v>
      </c>
      <c r="H5896">
        <v>103</v>
      </c>
      <c r="I5896">
        <v>36</v>
      </c>
      <c r="J5896">
        <v>47</v>
      </c>
      <c r="K5896">
        <v>3983</v>
      </c>
      <c r="L5896">
        <v>21</v>
      </c>
      <c r="M5896">
        <v>38.441101641524099</v>
      </c>
    </row>
    <row r="5897" spans="1:13" outlineLevel="2" collapsed="1" x14ac:dyDescent="0.2">
      <c r="E5897" s="10" t="s">
        <v>13331</v>
      </c>
      <c r="M5897">
        <f>SUBTOTAL(1,M5890:M5896)</f>
        <v>38.8092849405705</v>
      </c>
    </row>
    <row r="5898" spans="1:13" hidden="1" outlineLevel="3" x14ac:dyDescent="0.2">
      <c r="A5898">
        <v>1992</v>
      </c>
      <c r="B5898">
        <v>7</v>
      </c>
      <c r="C5898" t="s">
        <v>6510</v>
      </c>
      <c r="D5898">
        <v>211</v>
      </c>
      <c r="E5898" t="s">
        <v>7479</v>
      </c>
      <c r="F5898" t="s">
        <v>7480</v>
      </c>
      <c r="G5898" t="s">
        <v>156</v>
      </c>
      <c r="H5898">
        <v>101</v>
      </c>
      <c r="I5898">
        <v>8</v>
      </c>
      <c r="J5898">
        <v>21</v>
      </c>
      <c r="K5898">
        <v>3983</v>
      </c>
      <c r="L5898">
        <v>21</v>
      </c>
      <c r="M5898">
        <v>39.381380441141303</v>
      </c>
    </row>
    <row r="5899" spans="1:13" hidden="1" outlineLevel="3" x14ac:dyDescent="0.2">
      <c r="A5899">
        <v>1992</v>
      </c>
      <c r="B5899">
        <v>21</v>
      </c>
      <c r="C5899" t="s">
        <v>6457</v>
      </c>
      <c r="D5899">
        <v>212</v>
      </c>
      <c r="E5899" t="s">
        <v>7479</v>
      </c>
      <c r="F5899" t="s">
        <v>7499</v>
      </c>
      <c r="G5899" t="s">
        <v>156</v>
      </c>
      <c r="H5899">
        <v>101</v>
      </c>
      <c r="I5899">
        <v>22</v>
      </c>
      <c r="J5899">
        <v>50</v>
      </c>
      <c r="K5899">
        <v>3983</v>
      </c>
      <c r="L5899">
        <v>21</v>
      </c>
      <c r="M5899">
        <v>39.287612680494199</v>
      </c>
    </row>
    <row r="5900" spans="1:13" hidden="1" outlineLevel="3" x14ac:dyDescent="0.2">
      <c r="A5900">
        <v>1992</v>
      </c>
      <c r="B5900">
        <v>50</v>
      </c>
      <c r="C5900" t="s">
        <v>5721</v>
      </c>
      <c r="D5900">
        <v>217</v>
      </c>
      <c r="E5900" t="s">
        <v>7479</v>
      </c>
      <c r="F5900" t="s">
        <v>7538</v>
      </c>
      <c r="G5900" t="s">
        <v>156</v>
      </c>
      <c r="H5900">
        <v>102</v>
      </c>
      <c r="I5900">
        <v>25</v>
      </c>
      <c r="J5900">
        <v>26</v>
      </c>
      <c r="K5900">
        <v>3983</v>
      </c>
      <c r="L5900">
        <v>21</v>
      </c>
      <c r="M5900">
        <v>38.887412333277197</v>
      </c>
    </row>
    <row r="5901" spans="1:13" hidden="1" outlineLevel="3" x14ac:dyDescent="0.2">
      <c r="A5901">
        <v>1992</v>
      </c>
      <c r="B5901">
        <v>78</v>
      </c>
      <c r="C5901" t="s">
        <v>7169</v>
      </c>
      <c r="D5901">
        <v>216</v>
      </c>
      <c r="E5901" t="s">
        <v>7479</v>
      </c>
      <c r="F5901" t="s">
        <v>7573</v>
      </c>
      <c r="G5901" t="s">
        <v>156</v>
      </c>
      <c r="H5901">
        <v>103</v>
      </c>
      <c r="I5901">
        <v>9</v>
      </c>
      <c r="J5901">
        <v>30</v>
      </c>
      <c r="K5901">
        <v>3983</v>
      </c>
      <c r="L5901">
        <v>21</v>
      </c>
      <c r="M5901">
        <v>38.610550125212001</v>
      </c>
    </row>
    <row r="5902" spans="1:13" hidden="1" outlineLevel="3" x14ac:dyDescent="0.2">
      <c r="A5902">
        <v>1992</v>
      </c>
      <c r="B5902">
        <v>80</v>
      </c>
      <c r="C5902" t="s">
        <v>6181</v>
      </c>
      <c r="D5902">
        <v>215</v>
      </c>
      <c r="E5902" t="s">
        <v>7479</v>
      </c>
      <c r="F5902" t="s">
        <v>7575</v>
      </c>
      <c r="G5902" t="s">
        <v>156</v>
      </c>
      <c r="H5902">
        <v>103</v>
      </c>
      <c r="I5902">
        <v>10</v>
      </c>
      <c r="J5902">
        <v>55</v>
      </c>
      <c r="K5902">
        <v>3983</v>
      </c>
      <c r="L5902">
        <v>21</v>
      </c>
      <c r="M5902">
        <v>38.601714877979802</v>
      </c>
    </row>
    <row r="5903" spans="1:13" hidden="1" outlineLevel="3" x14ac:dyDescent="0.2">
      <c r="A5903">
        <v>1992</v>
      </c>
      <c r="B5903">
        <v>87</v>
      </c>
      <c r="C5903" t="s">
        <v>7219</v>
      </c>
      <c r="D5903">
        <v>218</v>
      </c>
      <c r="E5903" t="s">
        <v>7479</v>
      </c>
      <c r="F5903" t="s">
        <v>7582</v>
      </c>
      <c r="G5903" t="s">
        <v>156</v>
      </c>
      <c r="H5903">
        <v>103</v>
      </c>
      <c r="I5903">
        <v>22</v>
      </c>
      <c r="J5903">
        <v>8</v>
      </c>
      <c r="K5903">
        <v>3983</v>
      </c>
      <c r="L5903">
        <v>21</v>
      </c>
      <c r="M5903">
        <v>38.531903001117897</v>
      </c>
    </row>
    <row r="5904" spans="1:13" hidden="1" outlineLevel="3" x14ac:dyDescent="0.2">
      <c r="A5904">
        <v>1992</v>
      </c>
      <c r="B5904">
        <v>92</v>
      </c>
      <c r="C5904" t="s">
        <v>7588</v>
      </c>
      <c r="D5904">
        <v>214</v>
      </c>
      <c r="E5904" t="s">
        <v>7479</v>
      </c>
      <c r="F5904" t="s">
        <v>7589</v>
      </c>
      <c r="G5904" t="s">
        <v>156</v>
      </c>
      <c r="H5904">
        <v>103</v>
      </c>
      <c r="I5904">
        <v>25</v>
      </c>
      <c r="J5904">
        <v>25</v>
      </c>
      <c r="K5904">
        <v>3983</v>
      </c>
      <c r="L5904">
        <v>21</v>
      </c>
      <c r="M5904">
        <v>38.5115154770697</v>
      </c>
    </row>
    <row r="5905" spans="1:13" hidden="1" outlineLevel="3" x14ac:dyDescent="0.2">
      <c r="A5905">
        <v>1992</v>
      </c>
      <c r="B5905">
        <v>127</v>
      </c>
      <c r="C5905" t="s">
        <v>3906</v>
      </c>
      <c r="D5905">
        <v>219</v>
      </c>
      <c r="E5905" t="s">
        <v>7479</v>
      </c>
      <c r="F5905" t="s">
        <v>7635</v>
      </c>
      <c r="G5905" t="s">
        <v>156</v>
      </c>
      <c r="H5905">
        <v>104</v>
      </c>
      <c r="I5905">
        <v>32</v>
      </c>
      <c r="J5905">
        <v>53</v>
      </c>
      <c r="K5905">
        <v>3983</v>
      </c>
      <c r="L5905">
        <v>21</v>
      </c>
      <c r="M5905">
        <v>38.097313037863998</v>
      </c>
    </row>
    <row r="5906" spans="1:13" outlineLevel="2" collapsed="1" x14ac:dyDescent="0.2">
      <c r="E5906" s="10" t="s">
        <v>13352</v>
      </c>
      <c r="M5906">
        <f>SUBTOTAL(1,M5898:M5905)</f>
        <v>38.73867524676951</v>
      </c>
    </row>
    <row r="5907" spans="1:13" hidden="1" outlineLevel="3" x14ac:dyDescent="0.2">
      <c r="A5907">
        <v>1992</v>
      </c>
      <c r="B5907">
        <v>5</v>
      </c>
      <c r="C5907" t="s">
        <v>7078</v>
      </c>
      <c r="D5907">
        <v>34</v>
      </c>
      <c r="E5907" t="s">
        <v>7273</v>
      </c>
      <c r="F5907" t="s">
        <v>7477</v>
      </c>
      <c r="G5907" t="s">
        <v>156</v>
      </c>
      <c r="H5907">
        <v>101</v>
      </c>
      <c r="I5907">
        <v>4</v>
      </c>
      <c r="J5907">
        <v>7</v>
      </c>
      <c r="K5907">
        <v>3983</v>
      </c>
      <c r="L5907">
        <v>21</v>
      </c>
      <c r="M5907">
        <v>39.408872410656102</v>
      </c>
    </row>
    <row r="5908" spans="1:13" hidden="1" outlineLevel="3" x14ac:dyDescent="0.2">
      <c r="A5908">
        <v>1992</v>
      </c>
      <c r="B5908">
        <v>25</v>
      </c>
      <c r="C5908" t="s">
        <v>7503</v>
      </c>
      <c r="D5908">
        <v>38</v>
      </c>
      <c r="E5908" t="s">
        <v>7273</v>
      </c>
      <c r="F5908" t="s">
        <v>7504</v>
      </c>
      <c r="G5908" t="s">
        <v>156</v>
      </c>
      <c r="H5908">
        <v>101</v>
      </c>
      <c r="I5908">
        <v>35</v>
      </c>
      <c r="J5908">
        <v>31</v>
      </c>
      <c r="K5908">
        <v>3983</v>
      </c>
      <c r="L5908">
        <v>21</v>
      </c>
      <c r="M5908">
        <v>39.205864419477699</v>
      </c>
    </row>
    <row r="5909" spans="1:13" hidden="1" outlineLevel="3" x14ac:dyDescent="0.2">
      <c r="A5909">
        <v>1992</v>
      </c>
      <c r="B5909">
        <v>37</v>
      </c>
      <c r="C5909" t="s">
        <v>5834</v>
      </c>
      <c r="D5909">
        <v>32</v>
      </c>
      <c r="E5909" t="s">
        <v>7273</v>
      </c>
      <c r="F5909" t="s">
        <v>7522</v>
      </c>
      <c r="G5909" t="s">
        <v>156</v>
      </c>
      <c r="H5909">
        <v>102</v>
      </c>
      <c r="I5909">
        <v>3</v>
      </c>
      <c r="J5909">
        <v>54</v>
      </c>
      <c r="K5909">
        <v>3983</v>
      </c>
      <c r="L5909">
        <v>21</v>
      </c>
      <c r="M5909">
        <v>39.024151276147499</v>
      </c>
    </row>
    <row r="5910" spans="1:13" hidden="1" outlineLevel="3" x14ac:dyDescent="0.2">
      <c r="A5910">
        <v>1992</v>
      </c>
      <c r="B5910">
        <v>52</v>
      </c>
      <c r="C5910" t="s">
        <v>6305</v>
      </c>
      <c r="D5910">
        <v>36</v>
      </c>
      <c r="E5910" t="s">
        <v>7273</v>
      </c>
      <c r="F5910" t="s">
        <v>7541</v>
      </c>
      <c r="G5910" t="s">
        <v>156</v>
      </c>
      <c r="H5910">
        <v>102</v>
      </c>
      <c r="I5910">
        <v>27</v>
      </c>
      <c r="J5910">
        <v>24</v>
      </c>
      <c r="K5910">
        <v>3983</v>
      </c>
      <c r="L5910">
        <v>21</v>
      </c>
      <c r="M5910">
        <v>38.874971532680398</v>
      </c>
    </row>
    <row r="5911" spans="1:13" hidden="1" outlineLevel="3" x14ac:dyDescent="0.2">
      <c r="A5911">
        <v>1992</v>
      </c>
      <c r="B5911">
        <v>79</v>
      </c>
      <c r="C5911" t="s">
        <v>7197</v>
      </c>
      <c r="D5911">
        <v>33</v>
      </c>
      <c r="E5911" t="s">
        <v>7273</v>
      </c>
      <c r="F5911" t="s">
        <v>7574</v>
      </c>
      <c r="G5911" t="s">
        <v>156</v>
      </c>
      <c r="H5911">
        <v>103</v>
      </c>
      <c r="I5911">
        <v>9</v>
      </c>
      <c r="J5911">
        <v>49</v>
      </c>
      <c r="K5911">
        <v>3983</v>
      </c>
      <c r="L5911">
        <v>21</v>
      </c>
      <c r="M5911">
        <v>38.608574836626801</v>
      </c>
    </row>
    <row r="5912" spans="1:13" hidden="1" outlineLevel="3" x14ac:dyDescent="0.2">
      <c r="A5912">
        <v>1992</v>
      </c>
      <c r="B5912">
        <v>105</v>
      </c>
      <c r="C5912" t="s">
        <v>7603</v>
      </c>
      <c r="D5912">
        <v>35</v>
      </c>
      <c r="E5912" t="s">
        <v>7273</v>
      </c>
      <c r="F5912" t="s">
        <v>7604</v>
      </c>
      <c r="G5912" t="s">
        <v>156</v>
      </c>
      <c r="H5912">
        <v>103</v>
      </c>
      <c r="I5912">
        <v>49</v>
      </c>
      <c r="J5912">
        <v>30</v>
      </c>
      <c r="K5912">
        <v>3983</v>
      </c>
      <c r="L5912">
        <v>21</v>
      </c>
      <c r="M5912">
        <v>38.362629424512399</v>
      </c>
    </row>
    <row r="5913" spans="1:13" outlineLevel="2" collapsed="1" x14ac:dyDescent="0.2">
      <c r="E5913" s="10" t="s">
        <v>13342</v>
      </c>
      <c r="M5913">
        <f>SUBTOTAL(1,M5907:M5912)</f>
        <v>38.914177316683485</v>
      </c>
    </row>
    <row r="5914" spans="1:13" hidden="1" outlineLevel="3" x14ac:dyDescent="0.2">
      <c r="A5914">
        <v>1992</v>
      </c>
      <c r="B5914">
        <v>32</v>
      </c>
      <c r="C5914" t="s">
        <v>7515</v>
      </c>
      <c r="D5914">
        <v>113</v>
      </c>
      <c r="E5914" t="s">
        <v>7067</v>
      </c>
      <c r="F5914" t="s">
        <v>7516</v>
      </c>
      <c r="G5914" t="s">
        <v>156</v>
      </c>
      <c r="H5914">
        <v>101</v>
      </c>
      <c r="I5914">
        <v>58</v>
      </c>
      <c r="J5914">
        <v>30</v>
      </c>
      <c r="K5914">
        <v>3983</v>
      </c>
      <c r="L5914">
        <v>21</v>
      </c>
      <c r="M5914">
        <v>39.058592792351</v>
      </c>
    </row>
    <row r="5915" spans="1:13" hidden="1" outlineLevel="3" x14ac:dyDescent="0.2">
      <c r="A5915">
        <v>1992</v>
      </c>
      <c r="B5915">
        <v>54</v>
      </c>
      <c r="C5915" t="s">
        <v>7103</v>
      </c>
      <c r="D5915">
        <v>116</v>
      </c>
      <c r="E5915" t="s">
        <v>7067</v>
      </c>
      <c r="F5915" t="s">
        <v>7544</v>
      </c>
      <c r="G5915" t="s">
        <v>156</v>
      </c>
      <c r="H5915">
        <v>102</v>
      </c>
      <c r="I5915">
        <v>32</v>
      </c>
      <c r="J5915">
        <v>54</v>
      </c>
      <c r="K5915">
        <v>3983</v>
      </c>
      <c r="L5915">
        <v>21</v>
      </c>
      <c r="M5915">
        <v>38.8402216840839</v>
      </c>
    </row>
    <row r="5916" spans="1:13" hidden="1" outlineLevel="3" x14ac:dyDescent="0.2">
      <c r="A5916">
        <v>1992</v>
      </c>
      <c r="B5916">
        <v>68</v>
      </c>
      <c r="C5916" t="s">
        <v>6195</v>
      </c>
      <c r="D5916">
        <v>114</v>
      </c>
      <c r="E5916" t="s">
        <v>7067</v>
      </c>
      <c r="F5916" t="s">
        <v>7562</v>
      </c>
      <c r="G5916" t="s">
        <v>156</v>
      </c>
      <c r="H5916">
        <v>103</v>
      </c>
      <c r="I5916">
        <v>0</v>
      </c>
      <c r="J5916">
        <v>39</v>
      </c>
      <c r="K5916">
        <v>3983</v>
      </c>
      <c r="L5916">
        <v>21</v>
      </c>
      <c r="M5916">
        <v>38.665836117560403</v>
      </c>
    </row>
    <row r="5917" spans="1:13" hidden="1" outlineLevel="3" x14ac:dyDescent="0.2">
      <c r="A5917">
        <v>1992</v>
      </c>
      <c r="B5917">
        <v>71</v>
      </c>
      <c r="C5917" t="s">
        <v>7565</v>
      </c>
      <c r="D5917">
        <v>115</v>
      </c>
      <c r="E5917" t="s">
        <v>7067</v>
      </c>
      <c r="F5917" t="s">
        <v>7564</v>
      </c>
      <c r="G5917" t="s">
        <v>156</v>
      </c>
      <c r="H5917">
        <v>103</v>
      </c>
      <c r="I5917">
        <v>2</v>
      </c>
      <c r="J5917">
        <v>3</v>
      </c>
      <c r="K5917">
        <v>3983</v>
      </c>
      <c r="L5917">
        <v>21</v>
      </c>
      <c r="M5917">
        <v>38.657079771273203</v>
      </c>
    </row>
    <row r="5918" spans="1:13" hidden="1" outlineLevel="3" x14ac:dyDescent="0.2">
      <c r="A5918">
        <v>1992</v>
      </c>
      <c r="B5918">
        <v>125</v>
      </c>
      <c r="C5918" t="s">
        <v>7632</v>
      </c>
      <c r="D5918">
        <v>117</v>
      </c>
      <c r="E5918" t="s">
        <v>7067</v>
      </c>
      <c r="F5918" t="s">
        <v>7633</v>
      </c>
      <c r="G5918" t="s">
        <v>156</v>
      </c>
      <c r="H5918">
        <v>104</v>
      </c>
      <c r="I5918">
        <v>28</v>
      </c>
      <c r="J5918">
        <v>58</v>
      </c>
      <c r="K5918">
        <v>3983</v>
      </c>
      <c r="L5918">
        <v>21</v>
      </c>
      <c r="M5918">
        <v>38.1211151226411</v>
      </c>
    </row>
    <row r="5919" spans="1:13" outlineLevel="2" collapsed="1" x14ac:dyDescent="0.2">
      <c r="E5919" s="10" t="s">
        <v>13332</v>
      </c>
      <c r="M5919">
        <f>SUBTOTAL(1,M5914:M5918)</f>
        <v>38.668569097581923</v>
      </c>
    </row>
    <row r="5920" spans="1:13" hidden="1" outlineLevel="3" x14ac:dyDescent="0.2">
      <c r="A5920">
        <v>1992</v>
      </c>
      <c r="B5920">
        <v>10</v>
      </c>
      <c r="C5920" t="s">
        <v>7483</v>
      </c>
      <c r="D5920">
        <v>155</v>
      </c>
      <c r="E5920" t="s">
        <v>7484</v>
      </c>
      <c r="F5920" t="s">
        <v>7281</v>
      </c>
      <c r="G5920" t="s">
        <v>156</v>
      </c>
      <c r="H5920">
        <v>101</v>
      </c>
      <c r="I5920">
        <v>15</v>
      </c>
      <c r="J5920">
        <v>0</v>
      </c>
      <c r="K5920">
        <v>3983</v>
      </c>
      <c r="L5920">
        <v>21</v>
      </c>
      <c r="M5920">
        <v>39.3382716049382</v>
      </c>
    </row>
    <row r="5921" spans="1:13" hidden="1" outlineLevel="3" x14ac:dyDescent="0.2">
      <c r="A5921">
        <v>1992</v>
      </c>
      <c r="B5921">
        <v>35</v>
      </c>
      <c r="C5921" t="s">
        <v>7519</v>
      </c>
      <c r="D5921">
        <v>152</v>
      </c>
      <c r="E5921" t="s">
        <v>7484</v>
      </c>
      <c r="F5921" t="s">
        <v>7520</v>
      </c>
      <c r="G5921" t="s">
        <v>156</v>
      </c>
      <c r="H5921">
        <v>102</v>
      </c>
      <c r="I5921">
        <v>2</v>
      </c>
      <c r="J5921">
        <v>10</v>
      </c>
      <c r="K5921">
        <v>3983</v>
      </c>
      <c r="L5921">
        <v>21</v>
      </c>
      <c r="M5921">
        <v>39.035199956442398</v>
      </c>
    </row>
    <row r="5922" spans="1:13" hidden="1" outlineLevel="3" x14ac:dyDescent="0.2">
      <c r="A5922">
        <v>1992</v>
      </c>
      <c r="B5922">
        <v>67</v>
      </c>
      <c r="C5922" t="s">
        <v>5996</v>
      </c>
      <c r="D5922">
        <v>158</v>
      </c>
      <c r="E5922" t="s">
        <v>7484</v>
      </c>
      <c r="F5922" t="s">
        <v>7561</v>
      </c>
      <c r="G5922" t="s">
        <v>156</v>
      </c>
      <c r="H5922">
        <v>102</v>
      </c>
      <c r="I5922">
        <v>59</v>
      </c>
      <c r="J5922">
        <v>44</v>
      </c>
      <c r="K5922">
        <v>3983</v>
      </c>
      <c r="L5922">
        <v>21</v>
      </c>
      <c r="M5922">
        <v>38.671571588849503</v>
      </c>
    </row>
    <row r="5923" spans="1:13" hidden="1" outlineLevel="3" x14ac:dyDescent="0.2">
      <c r="A5923">
        <v>1992</v>
      </c>
      <c r="B5923">
        <v>70</v>
      </c>
      <c r="C5923" t="s">
        <v>5655</v>
      </c>
      <c r="D5923">
        <v>157</v>
      </c>
      <c r="E5923" t="s">
        <v>7484</v>
      </c>
      <c r="F5923" t="s">
        <v>7564</v>
      </c>
      <c r="G5923" t="s">
        <v>156</v>
      </c>
      <c r="H5923">
        <v>103</v>
      </c>
      <c r="I5923">
        <v>2</v>
      </c>
      <c r="J5923">
        <v>3</v>
      </c>
      <c r="K5923">
        <v>3983</v>
      </c>
      <c r="L5923">
        <v>21</v>
      </c>
      <c r="M5923">
        <v>38.657079771273203</v>
      </c>
    </row>
    <row r="5924" spans="1:13" hidden="1" outlineLevel="3" x14ac:dyDescent="0.2">
      <c r="A5924">
        <v>1992</v>
      </c>
      <c r="B5924">
        <v>120</v>
      </c>
      <c r="C5924" t="s">
        <v>6790</v>
      </c>
      <c r="D5924">
        <v>153</v>
      </c>
      <c r="E5924" t="s">
        <v>7484</v>
      </c>
      <c r="F5924" t="s">
        <v>7627</v>
      </c>
      <c r="G5924" t="s">
        <v>156</v>
      </c>
      <c r="H5924">
        <v>104</v>
      </c>
      <c r="I5924">
        <v>16</v>
      </c>
      <c r="J5924">
        <v>10</v>
      </c>
      <c r="K5924">
        <v>3983</v>
      </c>
      <c r="L5924">
        <v>21</v>
      </c>
      <c r="M5924">
        <v>38.199110211258201</v>
      </c>
    </row>
    <row r="5925" spans="1:13" hidden="1" outlineLevel="3" x14ac:dyDescent="0.2">
      <c r="A5925">
        <v>1992</v>
      </c>
      <c r="B5925">
        <v>128</v>
      </c>
      <c r="C5925" t="s">
        <v>6801</v>
      </c>
      <c r="D5925">
        <v>156</v>
      </c>
      <c r="E5925" t="s">
        <v>7484</v>
      </c>
      <c r="F5925" t="s">
        <v>7636</v>
      </c>
      <c r="G5925" t="s">
        <v>156</v>
      </c>
      <c r="H5925">
        <v>104</v>
      </c>
      <c r="I5925">
        <v>37</v>
      </c>
      <c r="J5925">
        <v>15</v>
      </c>
      <c r="K5925">
        <v>3983</v>
      </c>
      <c r="L5925">
        <v>21</v>
      </c>
      <c r="M5925">
        <v>38.070811262893699</v>
      </c>
    </row>
    <row r="5926" spans="1:13" outlineLevel="2" collapsed="1" x14ac:dyDescent="0.2">
      <c r="E5926" s="10" t="s">
        <v>13353</v>
      </c>
      <c r="M5926">
        <f>SUBTOTAL(1,M5920:M5925)</f>
        <v>38.662007399275865</v>
      </c>
    </row>
    <row r="5927" spans="1:13" hidden="1" outlineLevel="3" x14ac:dyDescent="0.2">
      <c r="A5927">
        <v>1992</v>
      </c>
      <c r="B5927">
        <v>30</v>
      </c>
      <c r="C5927" t="s">
        <v>7509</v>
      </c>
      <c r="D5927">
        <v>208</v>
      </c>
      <c r="E5927" t="s">
        <v>7510</v>
      </c>
      <c r="F5927" t="s">
        <v>7511</v>
      </c>
      <c r="G5927" t="s">
        <v>156</v>
      </c>
      <c r="H5927">
        <v>101</v>
      </c>
      <c r="I5927">
        <v>49</v>
      </c>
      <c r="J5927">
        <v>59</v>
      </c>
      <c r="K5927">
        <v>3983</v>
      </c>
      <c r="L5927">
        <v>21</v>
      </c>
      <c r="M5927">
        <v>39.113036314883502</v>
      </c>
    </row>
    <row r="5928" spans="1:13" hidden="1" outlineLevel="3" x14ac:dyDescent="0.2">
      <c r="A5928">
        <v>1992</v>
      </c>
      <c r="B5928">
        <v>76</v>
      </c>
      <c r="C5928" t="s">
        <v>7129</v>
      </c>
      <c r="D5928">
        <v>203</v>
      </c>
      <c r="E5928" t="s">
        <v>7510</v>
      </c>
      <c r="F5928" t="s">
        <v>7571</v>
      </c>
      <c r="G5928" t="s">
        <v>156</v>
      </c>
      <c r="H5928">
        <v>103</v>
      </c>
      <c r="I5928">
        <v>5</v>
      </c>
      <c r="J5928">
        <v>48</v>
      </c>
      <c r="K5928">
        <v>3983</v>
      </c>
      <c r="L5928">
        <v>21</v>
      </c>
      <c r="M5928">
        <v>38.633644799379198</v>
      </c>
    </row>
    <row r="5929" spans="1:13" hidden="1" outlineLevel="3" x14ac:dyDescent="0.2">
      <c r="A5929">
        <v>1992</v>
      </c>
      <c r="B5929">
        <v>99</v>
      </c>
      <c r="C5929" t="s">
        <v>6783</v>
      </c>
      <c r="D5929">
        <v>205</v>
      </c>
      <c r="E5929" t="s">
        <v>7510</v>
      </c>
      <c r="F5929" t="s">
        <v>7596</v>
      </c>
      <c r="G5929" t="s">
        <v>156</v>
      </c>
      <c r="H5929">
        <v>103</v>
      </c>
      <c r="I5929">
        <v>40</v>
      </c>
      <c r="J5929">
        <v>3</v>
      </c>
      <c r="K5929">
        <v>3983</v>
      </c>
      <c r="L5929">
        <v>21</v>
      </c>
      <c r="M5929">
        <v>38.420913015168601</v>
      </c>
    </row>
    <row r="5930" spans="1:13" hidden="1" outlineLevel="3" x14ac:dyDescent="0.2">
      <c r="A5930">
        <v>1992</v>
      </c>
      <c r="B5930">
        <v>111</v>
      </c>
      <c r="C5930" t="s">
        <v>6642</v>
      </c>
      <c r="D5930">
        <v>202</v>
      </c>
      <c r="E5930" t="s">
        <v>7510</v>
      </c>
      <c r="F5930" t="s">
        <v>7612</v>
      </c>
      <c r="G5930" t="s">
        <v>156</v>
      </c>
      <c r="H5930">
        <v>104</v>
      </c>
      <c r="I5930">
        <v>2</v>
      </c>
      <c r="J5930">
        <v>7</v>
      </c>
      <c r="K5930">
        <v>3983</v>
      </c>
      <c r="L5930">
        <v>21</v>
      </c>
      <c r="M5930">
        <v>38.285090260515197</v>
      </c>
    </row>
    <row r="5931" spans="1:13" hidden="1" outlineLevel="3" x14ac:dyDescent="0.2">
      <c r="A5931">
        <v>1992</v>
      </c>
      <c r="B5931">
        <v>126</v>
      </c>
      <c r="C5931" t="s">
        <v>6057</v>
      </c>
      <c r="D5931">
        <v>206</v>
      </c>
      <c r="E5931" t="s">
        <v>7510</v>
      </c>
      <c r="F5931" t="s">
        <v>7634</v>
      </c>
      <c r="G5931" t="s">
        <v>156</v>
      </c>
      <c r="H5931">
        <v>104</v>
      </c>
      <c r="I5931">
        <v>29</v>
      </c>
      <c r="J5931">
        <v>51</v>
      </c>
      <c r="K5931">
        <v>3983</v>
      </c>
      <c r="L5931">
        <v>21</v>
      </c>
      <c r="M5931">
        <v>38.115744395798899</v>
      </c>
    </row>
    <row r="5932" spans="1:13" outlineLevel="2" collapsed="1" x14ac:dyDescent="0.2">
      <c r="E5932" s="10" t="s">
        <v>13354</v>
      </c>
      <c r="M5932">
        <f>SUBTOTAL(1,M5927:M5931)</f>
        <v>38.513685757149084</v>
      </c>
    </row>
    <row r="5933" spans="1:13" hidden="1" outlineLevel="3" x14ac:dyDescent="0.2">
      <c r="A5933">
        <v>1992</v>
      </c>
      <c r="B5933">
        <v>13</v>
      </c>
      <c r="C5933" t="s">
        <v>6546</v>
      </c>
      <c r="D5933">
        <v>91</v>
      </c>
      <c r="E5933" t="s">
        <v>6917</v>
      </c>
      <c r="F5933" t="s">
        <v>7489</v>
      </c>
      <c r="G5933" t="s">
        <v>156</v>
      </c>
      <c r="H5933">
        <v>101</v>
      </c>
      <c r="I5933">
        <v>16</v>
      </c>
      <c r="J5933">
        <v>37</v>
      </c>
      <c r="K5933">
        <v>3983</v>
      </c>
      <c r="L5933">
        <v>21</v>
      </c>
      <c r="M5933">
        <v>39.327805769109403</v>
      </c>
    </row>
    <row r="5934" spans="1:13" hidden="1" outlineLevel="3" x14ac:dyDescent="0.2">
      <c r="A5934">
        <v>1992</v>
      </c>
      <c r="B5934">
        <v>18</v>
      </c>
      <c r="C5934" t="s">
        <v>5818</v>
      </c>
      <c r="D5934">
        <v>96</v>
      </c>
      <c r="E5934" t="s">
        <v>6917</v>
      </c>
      <c r="F5934" t="s">
        <v>7496</v>
      </c>
      <c r="G5934" t="s">
        <v>156</v>
      </c>
      <c r="H5934">
        <v>101</v>
      </c>
      <c r="I5934">
        <v>20</v>
      </c>
      <c r="J5934">
        <v>49</v>
      </c>
      <c r="K5934">
        <v>3983</v>
      </c>
      <c r="L5934">
        <v>21</v>
      </c>
      <c r="M5934">
        <v>39.300642183478601</v>
      </c>
    </row>
    <row r="5935" spans="1:13" hidden="1" outlineLevel="3" x14ac:dyDescent="0.2">
      <c r="A5935">
        <v>1992</v>
      </c>
      <c r="B5935">
        <v>56</v>
      </c>
      <c r="C5935" t="s">
        <v>6523</v>
      </c>
      <c r="D5935">
        <v>98</v>
      </c>
      <c r="E5935" t="s">
        <v>6917</v>
      </c>
      <c r="F5935" t="s">
        <v>7546</v>
      </c>
      <c r="G5935" t="s">
        <v>156</v>
      </c>
      <c r="H5935">
        <v>102</v>
      </c>
      <c r="I5935">
        <v>35</v>
      </c>
      <c r="J5935">
        <v>59</v>
      </c>
      <c r="K5935">
        <v>3983</v>
      </c>
      <c r="L5935">
        <v>21</v>
      </c>
      <c r="M5935">
        <v>38.820767870824803</v>
      </c>
    </row>
    <row r="5936" spans="1:13" outlineLevel="2" collapsed="1" x14ac:dyDescent="0.2">
      <c r="E5936" s="10" t="s">
        <v>13322</v>
      </c>
      <c r="M5936">
        <f>SUBTOTAL(1,M5933:M5935)</f>
        <v>39.149738607804267</v>
      </c>
    </row>
    <row r="5937" spans="1:13" hidden="1" outlineLevel="3" x14ac:dyDescent="0.2">
      <c r="A5937">
        <v>1992</v>
      </c>
      <c r="B5937">
        <v>12</v>
      </c>
      <c r="C5937" t="s">
        <v>6436</v>
      </c>
      <c r="D5937">
        <v>52</v>
      </c>
      <c r="E5937" t="s">
        <v>7278</v>
      </c>
      <c r="F5937" t="s">
        <v>7488</v>
      </c>
      <c r="G5937" t="s">
        <v>156</v>
      </c>
      <c r="H5937">
        <v>101</v>
      </c>
      <c r="I5937">
        <v>15</v>
      </c>
      <c r="J5937">
        <v>46</v>
      </c>
      <c r="K5937">
        <v>3983</v>
      </c>
      <c r="L5937">
        <v>21</v>
      </c>
      <c r="M5937">
        <v>39.333307730711603</v>
      </c>
    </row>
    <row r="5938" spans="1:13" hidden="1" outlineLevel="3" x14ac:dyDescent="0.2">
      <c r="A5938">
        <v>1992</v>
      </c>
      <c r="B5938">
        <v>27</v>
      </c>
      <c r="C5938" t="s">
        <v>5981</v>
      </c>
      <c r="D5938">
        <v>59</v>
      </c>
      <c r="E5938" t="s">
        <v>7278</v>
      </c>
      <c r="F5938" t="s">
        <v>7506</v>
      </c>
      <c r="G5938" t="s">
        <v>156</v>
      </c>
      <c r="H5938">
        <v>101</v>
      </c>
      <c r="I5938">
        <v>42</v>
      </c>
      <c r="J5938">
        <v>18</v>
      </c>
      <c r="K5938">
        <v>3983</v>
      </c>
      <c r="L5938">
        <v>21</v>
      </c>
      <c r="M5938">
        <v>39.162283073595198</v>
      </c>
    </row>
    <row r="5939" spans="1:13" hidden="1" outlineLevel="3" x14ac:dyDescent="0.2">
      <c r="A5939">
        <v>1992</v>
      </c>
      <c r="B5939">
        <v>33</v>
      </c>
      <c r="C5939" t="s">
        <v>6140</v>
      </c>
      <c r="D5939">
        <v>53</v>
      </c>
      <c r="E5939" t="s">
        <v>7278</v>
      </c>
      <c r="F5939" t="s">
        <v>7517</v>
      </c>
      <c r="G5939" t="s">
        <v>156</v>
      </c>
      <c r="H5939">
        <v>101</v>
      </c>
      <c r="I5939">
        <v>58</v>
      </c>
      <c r="J5939">
        <v>45</v>
      </c>
      <c r="K5939">
        <v>3983</v>
      </c>
      <c r="L5939">
        <v>21</v>
      </c>
      <c r="M5939">
        <v>39.056996935648598</v>
      </c>
    </row>
    <row r="5940" spans="1:13" hidden="1" outlineLevel="3" x14ac:dyDescent="0.2">
      <c r="A5940">
        <v>1992</v>
      </c>
      <c r="B5940">
        <v>49</v>
      </c>
      <c r="C5940" t="s">
        <v>6928</v>
      </c>
      <c r="D5940">
        <v>57</v>
      </c>
      <c r="E5940" t="s">
        <v>7278</v>
      </c>
      <c r="F5940" t="s">
        <v>7537</v>
      </c>
      <c r="G5940" t="s">
        <v>156</v>
      </c>
      <c r="H5940">
        <v>102</v>
      </c>
      <c r="I5940">
        <v>25</v>
      </c>
      <c r="J5940">
        <v>10</v>
      </c>
      <c r="K5940">
        <v>3983</v>
      </c>
      <c r="L5940">
        <v>21</v>
      </c>
      <c r="M5940">
        <v>38.889099834558301</v>
      </c>
    </row>
    <row r="5941" spans="1:13" hidden="1" outlineLevel="3" x14ac:dyDescent="0.2">
      <c r="A5941">
        <v>1992</v>
      </c>
      <c r="B5941">
        <v>95</v>
      </c>
      <c r="C5941" t="s">
        <v>6726</v>
      </c>
      <c r="D5941">
        <v>54</v>
      </c>
      <c r="E5941" t="s">
        <v>7278</v>
      </c>
      <c r="F5941" t="s">
        <v>7592</v>
      </c>
      <c r="G5941" t="s">
        <v>156</v>
      </c>
      <c r="H5941">
        <v>103</v>
      </c>
      <c r="I5941">
        <v>35</v>
      </c>
      <c r="J5941">
        <v>55</v>
      </c>
      <c r="K5941">
        <v>3983</v>
      </c>
      <c r="L5941">
        <v>21</v>
      </c>
      <c r="M5941">
        <v>38.446461369334102</v>
      </c>
    </row>
    <row r="5942" spans="1:13" hidden="1" outlineLevel="3" x14ac:dyDescent="0.2">
      <c r="A5942">
        <v>1992</v>
      </c>
      <c r="B5942">
        <v>104</v>
      </c>
      <c r="C5942" t="s">
        <v>6204</v>
      </c>
      <c r="D5942">
        <v>58</v>
      </c>
      <c r="E5942" t="s">
        <v>7278</v>
      </c>
      <c r="F5942" t="s">
        <v>7602</v>
      </c>
      <c r="G5942" t="s">
        <v>156</v>
      </c>
      <c r="H5942">
        <v>103</v>
      </c>
      <c r="I5942">
        <v>48</v>
      </c>
      <c r="J5942">
        <v>58</v>
      </c>
      <c r="K5942">
        <v>3983</v>
      </c>
      <c r="L5942">
        <v>21</v>
      </c>
      <c r="M5942">
        <v>38.3659140895493</v>
      </c>
    </row>
    <row r="5943" spans="1:13" outlineLevel="2" collapsed="1" x14ac:dyDescent="0.2">
      <c r="E5943" s="10" t="s">
        <v>13346</v>
      </c>
      <c r="M5943">
        <f>SUBTOTAL(1,M5937:M5942)</f>
        <v>38.875677172232848</v>
      </c>
    </row>
    <row r="5944" spans="1:13" outlineLevel="1" x14ac:dyDescent="0.2">
      <c r="A5944" s="10" t="s">
        <v>12949</v>
      </c>
      <c r="M5944">
        <f>SUBTOTAL(1,M5792:M5942)</f>
        <v>38.747793447545796</v>
      </c>
    </row>
    <row r="5945" spans="1:13" hidden="1" outlineLevel="3" x14ac:dyDescent="0.2">
      <c r="A5945">
        <v>1993</v>
      </c>
      <c r="B5945">
        <v>12</v>
      </c>
      <c r="C5945" t="s">
        <v>7655</v>
      </c>
      <c r="D5945">
        <v>154</v>
      </c>
      <c r="E5945" t="s">
        <v>7297</v>
      </c>
      <c r="F5945" t="s">
        <v>7656</v>
      </c>
      <c r="G5945" t="s">
        <v>156</v>
      </c>
      <c r="H5945">
        <v>96</v>
      </c>
      <c r="I5945">
        <v>27</v>
      </c>
      <c r="J5945">
        <v>0</v>
      </c>
      <c r="K5945">
        <v>3714</v>
      </c>
      <c r="L5945">
        <v>20</v>
      </c>
      <c r="M5945">
        <v>38.50699844479</v>
      </c>
    </row>
    <row r="5946" spans="1:13" hidden="1" outlineLevel="3" x14ac:dyDescent="0.2">
      <c r="A5946">
        <v>1993</v>
      </c>
      <c r="B5946">
        <v>16</v>
      </c>
      <c r="C5946" t="s">
        <v>7661</v>
      </c>
      <c r="D5946">
        <v>159</v>
      </c>
      <c r="E5946" t="s">
        <v>7297</v>
      </c>
      <c r="F5946" t="s">
        <v>7662</v>
      </c>
      <c r="G5946" t="s">
        <v>156</v>
      </c>
      <c r="H5946">
        <v>96</v>
      </c>
      <c r="I5946">
        <v>30</v>
      </c>
      <c r="J5946">
        <v>28</v>
      </c>
      <c r="K5946">
        <v>3714</v>
      </c>
      <c r="L5946">
        <v>20</v>
      </c>
      <c r="M5946">
        <v>38.483944874909298</v>
      </c>
    </row>
    <row r="5947" spans="1:13" hidden="1" outlineLevel="3" x14ac:dyDescent="0.2">
      <c r="A5947">
        <v>1993</v>
      </c>
      <c r="B5947">
        <v>42</v>
      </c>
      <c r="C5947" t="s">
        <v>6673</v>
      </c>
      <c r="D5947">
        <v>153</v>
      </c>
      <c r="E5947" t="s">
        <v>7297</v>
      </c>
      <c r="F5947" t="s">
        <v>7698</v>
      </c>
      <c r="G5947" t="s">
        <v>156</v>
      </c>
      <c r="H5947">
        <v>97</v>
      </c>
      <c r="I5947">
        <v>16</v>
      </c>
      <c r="J5947">
        <v>35</v>
      </c>
      <c r="K5947">
        <v>3714</v>
      </c>
      <c r="L5947">
        <v>20</v>
      </c>
      <c r="M5947">
        <v>38.179871214609001</v>
      </c>
    </row>
    <row r="5948" spans="1:13" hidden="1" outlineLevel="3" x14ac:dyDescent="0.2">
      <c r="A5948">
        <v>1993</v>
      </c>
      <c r="B5948">
        <v>82</v>
      </c>
      <c r="C5948" t="s">
        <v>7557</v>
      </c>
      <c r="D5948">
        <v>155</v>
      </c>
      <c r="E5948" t="s">
        <v>7297</v>
      </c>
      <c r="F5948" t="s">
        <v>7748</v>
      </c>
      <c r="G5948" t="s">
        <v>156</v>
      </c>
      <c r="H5948">
        <v>98</v>
      </c>
      <c r="I5948">
        <v>6</v>
      </c>
      <c r="J5948">
        <v>2</v>
      </c>
      <c r="K5948">
        <v>3714</v>
      </c>
      <c r="L5948">
        <v>20</v>
      </c>
      <c r="M5948">
        <v>37.859112815082</v>
      </c>
    </row>
    <row r="5949" spans="1:13" hidden="1" outlineLevel="3" x14ac:dyDescent="0.2">
      <c r="A5949">
        <v>1993</v>
      </c>
      <c r="B5949">
        <v>95</v>
      </c>
      <c r="C5949" t="s">
        <v>6807</v>
      </c>
      <c r="D5949">
        <v>157</v>
      </c>
      <c r="E5949" t="s">
        <v>7297</v>
      </c>
      <c r="F5949" t="s">
        <v>7762</v>
      </c>
      <c r="G5949" t="s">
        <v>156</v>
      </c>
      <c r="H5949">
        <v>98</v>
      </c>
      <c r="I5949">
        <v>17</v>
      </c>
      <c r="J5949">
        <v>2</v>
      </c>
      <c r="K5949">
        <v>3714</v>
      </c>
      <c r="L5949">
        <v>20</v>
      </c>
      <c r="M5949">
        <v>37.788492518837103</v>
      </c>
    </row>
    <row r="5950" spans="1:13" hidden="1" outlineLevel="3" x14ac:dyDescent="0.2">
      <c r="A5950">
        <v>1993</v>
      </c>
      <c r="B5950">
        <v>117</v>
      </c>
      <c r="C5950" t="s">
        <v>7368</v>
      </c>
      <c r="D5950">
        <v>156</v>
      </c>
      <c r="E5950" t="s">
        <v>7297</v>
      </c>
      <c r="F5950" t="s">
        <v>7792</v>
      </c>
      <c r="G5950" t="s">
        <v>156</v>
      </c>
      <c r="H5950">
        <v>98</v>
      </c>
      <c r="I5950">
        <v>35</v>
      </c>
      <c r="J5950">
        <v>19</v>
      </c>
      <c r="K5950">
        <v>3714</v>
      </c>
      <c r="L5950">
        <v>20</v>
      </c>
      <c r="M5950">
        <v>37.671694104852001</v>
      </c>
    </row>
    <row r="5951" spans="1:13" hidden="1" outlineLevel="3" x14ac:dyDescent="0.2">
      <c r="A5951">
        <v>1993</v>
      </c>
      <c r="B5951">
        <v>118</v>
      </c>
      <c r="C5951" t="s">
        <v>7793</v>
      </c>
      <c r="D5951">
        <v>152</v>
      </c>
      <c r="E5951" t="s">
        <v>7297</v>
      </c>
      <c r="F5951" t="s">
        <v>7794</v>
      </c>
      <c r="G5951" t="s">
        <v>156</v>
      </c>
      <c r="H5951">
        <v>98</v>
      </c>
      <c r="I5951">
        <v>37</v>
      </c>
      <c r="J5951">
        <v>21</v>
      </c>
      <c r="K5951">
        <v>3714</v>
      </c>
      <c r="L5951">
        <v>20</v>
      </c>
      <c r="M5951">
        <v>37.658749271210901</v>
      </c>
    </row>
    <row r="5952" spans="1:13" outlineLevel="2" collapsed="1" x14ac:dyDescent="0.2">
      <c r="E5952" s="10" t="s">
        <v>13335</v>
      </c>
      <c r="M5952">
        <f>SUBTOTAL(1,M5945:M5951)</f>
        <v>38.021266177755763</v>
      </c>
    </row>
    <row r="5953" spans="1:13" hidden="1" outlineLevel="3" x14ac:dyDescent="0.2">
      <c r="A5953">
        <v>1993</v>
      </c>
      <c r="B5953">
        <v>1</v>
      </c>
      <c r="C5953" t="s">
        <v>6606</v>
      </c>
      <c r="D5953">
        <v>1</v>
      </c>
      <c r="E5953" t="s">
        <v>7050</v>
      </c>
      <c r="F5953" t="s">
        <v>7640</v>
      </c>
      <c r="G5953" t="s">
        <v>156</v>
      </c>
      <c r="H5953">
        <v>95</v>
      </c>
      <c r="I5953">
        <v>57</v>
      </c>
      <c r="J5953">
        <v>9</v>
      </c>
      <c r="K5953">
        <v>3714</v>
      </c>
      <c r="L5953">
        <v>20</v>
      </c>
      <c r="M5953">
        <v>38.706651728719898</v>
      </c>
    </row>
    <row r="5954" spans="1:13" hidden="1" outlineLevel="3" x14ac:dyDescent="0.2">
      <c r="A5954">
        <v>1993</v>
      </c>
      <c r="B5954">
        <v>9</v>
      </c>
      <c r="C5954" t="s">
        <v>5820</v>
      </c>
      <c r="D5954">
        <v>4</v>
      </c>
      <c r="E5954" t="s">
        <v>7050</v>
      </c>
      <c r="F5954" t="s">
        <v>7650</v>
      </c>
      <c r="G5954" t="s">
        <v>156</v>
      </c>
      <c r="H5954">
        <v>96</v>
      </c>
      <c r="I5954">
        <v>21</v>
      </c>
      <c r="J5954">
        <v>6</v>
      </c>
      <c r="K5954">
        <v>3714</v>
      </c>
      <c r="L5954">
        <v>20</v>
      </c>
      <c r="M5954">
        <v>38.546297417446503</v>
      </c>
    </row>
    <row r="5955" spans="1:13" hidden="1" outlineLevel="3" x14ac:dyDescent="0.2">
      <c r="A5955">
        <v>1993</v>
      </c>
      <c r="B5955">
        <v>46</v>
      </c>
      <c r="C5955" t="s">
        <v>6912</v>
      </c>
      <c r="D5955">
        <v>8</v>
      </c>
      <c r="E5955" t="s">
        <v>7050</v>
      </c>
      <c r="F5955" t="s">
        <v>7703</v>
      </c>
      <c r="G5955" t="s">
        <v>156</v>
      </c>
      <c r="H5955">
        <v>97</v>
      </c>
      <c r="I5955">
        <v>22</v>
      </c>
      <c r="J5955">
        <v>43</v>
      </c>
      <c r="K5955">
        <v>3714</v>
      </c>
      <c r="L5955">
        <v>20</v>
      </c>
      <c r="M5955">
        <v>38.139792276994399</v>
      </c>
    </row>
    <row r="5956" spans="1:13" hidden="1" outlineLevel="3" x14ac:dyDescent="0.2">
      <c r="A5956">
        <v>1993</v>
      </c>
      <c r="B5956">
        <v>49</v>
      </c>
      <c r="C5956" t="s">
        <v>6315</v>
      </c>
      <c r="D5956">
        <v>3</v>
      </c>
      <c r="E5956" t="s">
        <v>7050</v>
      </c>
      <c r="F5956" t="s">
        <v>7706</v>
      </c>
      <c r="G5956" t="s">
        <v>156</v>
      </c>
      <c r="H5956">
        <v>97</v>
      </c>
      <c r="I5956">
        <v>31</v>
      </c>
      <c r="J5956">
        <v>57</v>
      </c>
      <c r="K5956">
        <v>3714</v>
      </c>
      <c r="L5956">
        <v>20</v>
      </c>
      <c r="M5956">
        <v>38.079614487478501</v>
      </c>
    </row>
    <row r="5957" spans="1:13" hidden="1" outlineLevel="3" x14ac:dyDescent="0.2">
      <c r="A5957">
        <v>1993</v>
      </c>
      <c r="B5957">
        <v>72</v>
      </c>
      <c r="C5957" t="s">
        <v>7182</v>
      </c>
      <c r="D5957">
        <v>2</v>
      </c>
      <c r="E5957" t="s">
        <v>7050</v>
      </c>
      <c r="F5957" t="s">
        <v>7733</v>
      </c>
      <c r="G5957" t="s">
        <v>156</v>
      </c>
      <c r="H5957">
        <v>97</v>
      </c>
      <c r="I5957">
        <v>55</v>
      </c>
      <c r="J5957">
        <v>13</v>
      </c>
      <c r="K5957">
        <v>3714</v>
      </c>
      <c r="L5957">
        <v>20</v>
      </c>
      <c r="M5957">
        <v>37.928813972817998</v>
      </c>
    </row>
    <row r="5958" spans="1:13" hidden="1" outlineLevel="3" x14ac:dyDescent="0.2">
      <c r="A5958">
        <v>1993</v>
      </c>
      <c r="B5958">
        <v>74</v>
      </c>
      <c r="C5958" t="s">
        <v>6005</v>
      </c>
      <c r="D5958">
        <v>6</v>
      </c>
      <c r="E5958" t="s">
        <v>7050</v>
      </c>
      <c r="F5958" t="s">
        <v>7737</v>
      </c>
      <c r="G5958" t="s">
        <v>156</v>
      </c>
      <c r="H5958">
        <v>97</v>
      </c>
      <c r="I5958">
        <v>57</v>
      </c>
      <c r="J5958">
        <v>31</v>
      </c>
      <c r="K5958">
        <v>3714</v>
      </c>
      <c r="L5958">
        <v>20</v>
      </c>
      <c r="M5958">
        <v>37.913971603653401</v>
      </c>
    </row>
    <row r="5959" spans="1:13" hidden="1" outlineLevel="3" x14ac:dyDescent="0.2">
      <c r="A5959">
        <v>1993</v>
      </c>
      <c r="B5959">
        <v>94</v>
      </c>
      <c r="C5959" t="s">
        <v>7555</v>
      </c>
      <c r="D5959">
        <v>9</v>
      </c>
      <c r="E5959" t="s">
        <v>7050</v>
      </c>
      <c r="F5959" t="s">
        <v>7761</v>
      </c>
      <c r="G5959" t="s">
        <v>156</v>
      </c>
      <c r="H5959">
        <v>98</v>
      </c>
      <c r="I5959">
        <v>16</v>
      </c>
      <c r="J5959">
        <v>53</v>
      </c>
      <c r="K5959">
        <v>3714</v>
      </c>
      <c r="L5959">
        <v>20</v>
      </c>
      <c r="M5959">
        <v>37.789453750992699</v>
      </c>
    </row>
    <row r="5960" spans="1:13" hidden="1" outlineLevel="3" x14ac:dyDescent="0.2">
      <c r="A5960">
        <v>1993</v>
      </c>
      <c r="B5960">
        <v>126</v>
      </c>
      <c r="C5960" t="s">
        <v>7803</v>
      </c>
      <c r="D5960">
        <v>7</v>
      </c>
      <c r="E5960" t="s">
        <v>7050</v>
      </c>
      <c r="F5960" t="s">
        <v>7804</v>
      </c>
      <c r="G5960" t="s">
        <v>156</v>
      </c>
      <c r="H5960">
        <v>98</v>
      </c>
      <c r="I5960">
        <v>50</v>
      </c>
      <c r="J5960">
        <v>58</v>
      </c>
      <c r="K5960">
        <v>3714</v>
      </c>
      <c r="L5960">
        <v>20</v>
      </c>
      <c r="M5960">
        <v>37.572290070758498</v>
      </c>
    </row>
    <row r="5961" spans="1:13" outlineLevel="2" collapsed="1" x14ac:dyDescent="0.2">
      <c r="E5961" s="10" t="s">
        <v>13325</v>
      </c>
      <c r="M5961">
        <f>SUBTOTAL(1,M5953:M5960)</f>
        <v>38.084610663607734</v>
      </c>
    </row>
    <row r="5962" spans="1:13" hidden="1" outlineLevel="3" x14ac:dyDescent="0.2">
      <c r="A5962">
        <v>1993</v>
      </c>
      <c r="B5962">
        <v>6</v>
      </c>
      <c r="C5962" t="s">
        <v>6967</v>
      </c>
      <c r="D5962">
        <v>11</v>
      </c>
      <c r="E5962" t="s">
        <v>7473</v>
      </c>
      <c r="F5962" t="s">
        <v>7647</v>
      </c>
      <c r="G5962" t="s">
        <v>156</v>
      </c>
      <c r="H5962">
        <v>96</v>
      </c>
      <c r="I5962">
        <v>14</v>
      </c>
      <c r="J5962">
        <v>27</v>
      </c>
      <c r="K5962">
        <v>3714</v>
      </c>
      <c r="L5962">
        <v>20</v>
      </c>
      <c r="M5962">
        <v>38.590688290659699</v>
      </c>
    </row>
    <row r="5963" spans="1:13" hidden="1" outlineLevel="3" x14ac:dyDescent="0.2">
      <c r="A5963">
        <v>1993</v>
      </c>
      <c r="B5963">
        <v>10</v>
      </c>
      <c r="C5963" t="s">
        <v>7385</v>
      </c>
      <c r="D5963">
        <v>14</v>
      </c>
      <c r="E5963" t="s">
        <v>7473</v>
      </c>
      <c r="F5963" t="s">
        <v>7651</v>
      </c>
      <c r="G5963" t="s">
        <v>156</v>
      </c>
      <c r="H5963">
        <v>96</v>
      </c>
      <c r="I5963">
        <v>22</v>
      </c>
      <c r="J5963">
        <v>38</v>
      </c>
      <c r="K5963">
        <v>3714</v>
      </c>
      <c r="L5963">
        <v>20</v>
      </c>
      <c r="M5963">
        <v>38.536076412706997</v>
      </c>
    </row>
    <row r="5964" spans="1:13" hidden="1" outlineLevel="3" x14ac:dyDescent="0.2">
      <c r="A5964">
        <v>1993</v>
      </c>
      <c r="B5964">
        <v>13</v>
      </c>
      <c r="C5964" t="s">
        <v>5817</v>
      </c>
      <c r="D5964">
        <v>15</v>
      </c>
      <c r="E5964" t="s">
        <v>7473</v>
      </c>
      <c r="F5964" t="s">
        <v>7657</v>
      </c>
      <c r="G5964" t="s">
        <v>156</v>
      </c>
      <c r="H5964">
        <v>96</v>
      </c>
      <c r="I5964">
        <v>27</v>
      </c>
      <c r="J5964">
        <v>2</v>
      </c>
      <c r="K5964">
        <v>3714</v>
      </c>
      <c r="L5964">
        <v>20</v>
      </c>
      <c r="M5964">
        <v>38.506776644337002</v>
      </c>
    </row>
    <row r="5965" spans="1:13" hidden="1" outlineLevel="3" x14ac:dyDescent="0.2">
      <c r="A5965">
        <v>1993</v>
      </c>
      <c r="B5965">
        <v>70</v>
      </c>
      <c r="C5965" t="s">
        <v>7730</v>
      </c>
      <c r="D5965">
        <v>18</v>
      </c>
      <c r="E5965" t="s">
        <v>7473</v>
      </c>
      <c r="F5965" t="s">
        <v>7731</v>
      </c>
      <c r="G5965" t="s">
        <v>156</v>
      </c>
      <c r="H5965">
        <v>97</v>
      </c>
      <c r="I5965">
        <v>53</v>
      </c>
      <c r="J5965">
        <v>59</v>
      </c>
      <c r="K5965">
        <v>3714</v>
      </c>
      <c r="L5965">
        <v>20</v>
      </c>
      <c r="M5965">
        <v>37.9367777118877</v>
      </c>
    </row>
    <row r="5966" spans="1:13" hidden="1" outlineLevel="3" x14ac:dyDescent="0.2">
      <c r="A5966">
        <v>1993</v>
      </c>
      <c r="B5966">
        <v>85</v>
      </c>
      <c r="C5966" t="s">
        <v>7585</v>
      </c>
      <c r="D5966">
        <v>16</v>
      </c>
      <c r="E5966" t="s">
        <v>7473</v>
      </c>
      <c r="F5966" t="s">
        <v>7751</v>
      </c>
      <c r="G5966" t="s">
        <v>156</v>
      </c>
      <c r="H5966">
        <v>98</v>
      </c>
      <c r="I5966">
        <v>8</v>
      </c>
      <c r="J5966">
        <v>40</v>
      </c>
      <c r="K5966">
        <v>3714</v>
      </c>
      <c r="L5966">
        <v>20</v>
      </c>
      <c r="M5966">
        <v>37.842182723876299</v>
      </c>
    </row>
    <row r="5967" spans="1:13" hidden="1" outlineLevel="3" x14ac:dyDescent="0.2">
      <c r="A5967">
        <v>1993</v>
      </c>
      <c r="B5967">
        <v>92</v>
      </c>
      <c r="C5967" t="s">
        <v>7621</v>
      </c>
      <c r="D5967">
        <v>13</v>
      </c>
      <c r="E5967" t="s">
        <v>7473</v>
      </c>
      <c r="F5967" t="s">
        <v>7759</v>
      </c>
      <c r="G5967" t="s">
        <v>156</v>
      </c>
      <c r="H5967">
        <v>98</v>
      </c>
      <c r="I5967">
        <v>15</v>
      </c>
      <c r="J5967">
        <v>51</v>
      </c>
      <c r="K5967">
        <v>3714</v>
      </c>
      <c r="L5967">
        <v>20</v>
      </c>
      <c r="M5967">
        <v>37.796076901549299</v>
      </c>
    </row>
    <row r="5968" spans="1:13" hidden="1" outlineLevel="3" x14ac:dyDescent="0.2">
      <c r="A5968">
        <v>1993</v>
      </c>
      <c r="B5968">
        <v>128</v>
      </c>
      <c r="C5968" t="s">
        <v>7806</v>
      </c>
      <c r="D5968">
        <v>19</v>
      </c>
      <c r="E5968" t="s">
        <v>7473</v>
      </c>
      <c r="F5968" t="s">
        <v>7807</v>
      </c>
      <c r="G5968" t="s">
        <v>156</v>
      </c>
      <c r="H5968">
        <v>98</v>
      </c>
      <c r="I5968">
        <v>53</v>
      </c>
      <c r="J5968">
        <v>27</v>
      </c>
      <c r="K5968">
        <v>3714</v>
      </c>
      <c r="L5968">
        <v>20</v>
      </c>
      <c r="M5968">
        <v>37.556564899004798</v>
      </c>
    </row>
    <row r="5969" spans="1:13" outlineLevel="2" collapsed="1" x14ac:dyDescent="0.2">
      <c r="E5969" s="10" t="s">
        <v>13347</v>
      </c>
      <c r="M5969">
        <f>SUBTOTAL(1,M5962:M5968)</f>
        <v>38.109306226288822</v>
      </c>
    </row>
    <row r="5970" spans="1:13" hidden="1" outlineLevel="3" x14ac:dyDescent="0.2">
      <c r="A5970">
        <v>1993</v>
      </c>
      <c r="B5970">
        <v>22</v>
      </c>
      <c r="C5970" t="s">
        <v>7669</v>
      </c>
      <c r="D5970">
        <v>127</v>
      </c>
      <c r="E5970" t="s">
        <v>7275</v>
      </c>
      <c r="F5970" t="s">
        <v>7670</v>
      </c>
      <c r="G5970" t="s">
        <v>156</v>
      </c>
      <c r="H5970">
        <v>96</v>
      </c>
      <c r="I5970">
        <v>38</v>
      </c>
      <c r="J5970">
        <v>35</v>
      </c>
      <c r="K5970">
        <v>3714</v>
      </c>
      <c r="L5970">
        <v>20</v>
      </c>
      <c r="M5970">
        <v>38.430076311742802</v>
      </c>
    </row>
    <row r="5971" spans="1:13" hidden="1" outlineLevel="3" x14ac:dyDescent="0.2">
      <c r="A5971">
        <v>1993</v>
      </c>
      <c r="B5971">
        <v>36</v>
      </c>
      <c r="C5971" t="s">
        <v>7301</v>
      </c>
      <c r="D5971">
        <v>122</v>
      </c>
      <c r="E5971" t="s">
        <v>7275</v>
      </c>
      <c r="F5971" t="s">
        <v>7690</v>
      </c>
      <c r="G5971" t="s">
        <v>156</v>
      </c>
      <c r="H5971">
        <v>97</v>
      </c>
      <c r="I5971">
        <v>6</v>
      </c>
      <c r="J5971">
        <v>5</v>
      </c>
      <c r="K5971">
        <v>3714</v>
      </c>
      <c r="L5971">
        <v>20</v>
      </c>
      <c r="M5971">
        <v>38.248680502910702</v>
      </c>
    </row>
    <row r="5972" spans="1:13" hidden="1" outlineLevel="3" x14ac:dyDescent="0.2">
      <c r="A5972">
        <v>1993</v>
      </c>
      <c r="B5972">
        <v>44</v>
      </c>
      <c r="C5972" t="s">
        <v>7700</v>
      </c>
      <c r="D5972">
        <v>123</v>
      </c>
      <c r="E5972" t="s">
        <v>7275</v>
      </c>
      <c r="F5972" t="s">
        <v>7701</v>
      </c>
      <c r="G5972" t="s">
        <v>156</v>
      </c>
      <c r="H5972">
        <v>97</v>
      </c>
      <c r="I5972">
        <v>17</v>
      </c>
      <c r="J5972">
        <v>26</v>
      </c>
      <c r="K5972">
        <v>3714</v>
      </c>
      <c r="L5972">
        <v>20</v>
      </c>
      <c r="M5972">
        <v>38.174311769441999</v>
      </c>
    </row>
    <row r="5973" spans="1:13" hidden="1" outlineLevel="3" x14ac:dyDescent="0.2">
      <c r="A5973">
        <v>1993</v>
      </c>
      <c r="B5973">
        <v>57</v>
      </c>
      <c r="C5973" t="s">
        <v>7715</v>
      </c>
      <c r="D5973">
        <v>129</v>
      </c>
      <c r="E5973" t="s">
        <v>7275</v>
      </c>
      <c r="F5973" t="s">
        <v>7716</v>
      </c>
      <c r="G5973" t="s">
        <v>156</v>
      </c>
      <c r="H5973">
        <v>97</v>
      </c>
      <c r="I5973">
        <v>38</v>
      </c>
      <c r="J5973">
        <v>32</v>
      </c>
      <c r="K5973">
        <v>3714</v>
      </c>
      <c r="L5973">
        <v>20</v>
      </c>
      <c r="M5973">
        <v>38.036823778420001</v>
      </c>
    </row>
    <row r="5974" spans="1:13" hidden="1" outlineLevel="3" x14ac:dyDescent="0.2">
      <c r="A5974">
        <v>1993</v>
      </c>
      <c r="B5974">
        <v>79</v>
      </c>
      <c r="C5974" t="s">
        <v>7743</v>
      </c>
      <c r="D5974">
        <v>126</v>
      </c>
      <c r="E5974" t="s">
        <v>7275</v>
      </c>
      <c r="F5974" t="s">
        <v>7744</v>
      </c>
      <c r="G5974" t="s">
        <v>156</v>
      </c>
      <c r="H5974">
        <v>98</v>
      </c>
      <c r="I5974">
        <v>4</v>
      </c>
      <c r="J5974">
        <v>21</v>
      </c>
      <c r="K5974">
        <v>3714</v>
      </c>
      <c r="L5974">
        <v>20</v>
      </c>
      <c r="M5974">
        <v>37.869943154299101</v>
      </c>
    </row>
    <row r="5975" spans="1:13" hidden="1" outlineLevel="3" x14ac:dyDescent="0.2">
      <c r="A5975">
        <v>1993</v>
      </c>
      <c r="B5975">
        <v>81</v>
      </c>
      <c r="C5975" t="s">
        <v>7359</v>
      </c>
      <c r="D5975">
        <v>121</v>
      </c>
      <c r="E5975" t="s">
        <v>7275</v>
      </c>
      <c r="F5975" t="s">
        <v>7747</v>
      </c>
      <c r="G5975" t="s">
        <v>156</v>
      </c>
      <c r="H5975">
        <v>98</v>
      </c>
      <c r="I5975">
        <v>4</v>
      </c>
      <c r="J5975">
        <v>49</v>
      </c>
      <c r="K5975">
        <v>3714</v>
      </c>
      <c r="L5975">
        <v>20</v>
      </c>
      <c r="M5975">
        <v>37.8669400632701</v>
      </c>
    </row>
    <row r="5976" spans="1:13" hidden="1" outlineLevel="3" x14ac:dyDescent="0.2">
      <c r="A5976">
        <v>1993</v>
      </c>
      <c r="B5976">
        <v>109</v>
      </c>
      <c r="C5976" t="s">
        <v>7780</v>
      </c>
      <c r="D5976">
        <v>124</v>
      </c>
      <c r="E5976" t="s">
        <v>7275</v>
      </c>
      <c r="F5976" t="s">
        <v>7781</v>
      </c>
      <c r="G5976" t="s">
        <v>156</v>
      </c>
      <c r="H5976">
        <v>98</v>
      </c>
      <c r="I5976">
        <v>30</v>
      </c>
      <c r="J5976">
        <v>14</v>
      </c>
      <c r="K5976">
        <v>3714</v>
      </c>
      <c r="L5976">
        <v>20</v>
      </c>
      <c r="M5976">
        <v>37.704095156987599</v>
      </c>
    </row>
    <row r="5977" spans="1:13" hidden="1" outlineLevel="3" x14ac:dyDescent="0.2">
      <c r="A5977">
        <v>1993</v>
      </c>
      <c r="B5977">
        <v>121</v>
      </c>
      <c r="C5977" t="s">
        <v>7625</v>
      </c>
      <c r="D5977">
        <v>125</v>
      </c>
      <c r="E5977" t="s">
        <v>7275</v>
      </c>
      <c r="F5977" t="s">
        <v>7797</v>
      </c>
      <c r="G5977" t="s">
        <v>156</v>
      </c>
      <c r="H5977">
        <v>98</v>
      </c>
      <c r="I5977">
        <v>38</v>
      </c>
      <c r="J5977">
        <v>6</v>
      </c>
      <c r="K5977">
        <v>3714</v>
      </c>
      <c r="L5977">
        <v>20</v>
      </c>
      <c r="M5977">
        <v>37.653976783089099</v>
      </c>
    </row>
    <row r="5978" spans="1:13" outlineLevel="2" collapsed="1" x14ac:dyDescent="0.2">
      <c r="E5978" s="10" t="s">
        <v>13336</v>
      </c>
      <c r="M5978">
        <f>SUBTOTAL(1,M5970:M5977)</f>
        <v>37.998105940020174</v>
      </c>
    </row>
    <row r="5979" spans="1:13" hidden="1" outlineLevel="3" x14ac:dyDescent="0.2">
      <c r="A5979">
        <v>1993</v>
      </c>
      <c r="B5979">
        <v>37</v>
      </c>
      <c r="C5979" t="s">
        <v>5834</v>
      </c>
      <c r="D5979">
        <v>191</v>
      </c>
      <c r="E5979" t="s">
        <v>7691</v>
      </c>
      <c r="F5979" t="s">
        <v>7692</v>
      </c>
      <c r="G5979" t="s">
        <v>156</v>
      </c>
      <c r="H5979">
        <v>97</v>
      </c>
      <c r="I5979">
        <v>11</v>
      </c>
      <c r="J5979">
        <v>6</v>
      </c>
      <c r="K5979">
        <v>3714</v>
      </c>
      <c r="L5979">
        <v>20</v>
      </c>
      <c r="M5979">
        <v>38.215774039203502</v>
      </c>
    </row>
    <row r="5980" spans="1:13" hidden="1" outlineLevel="3" x14ac:dyDescent="0.2">
      <c r="A5980">
        <v>1993</v>
      </c>
      <c r="B5980">
        <v>75</v>
      </c>
      <c r="C5980" t="s">
        <v>7738</v>
      </c>
      <c r="D5980">
        <v>194</v>
      </c>
      <c r="E5980" t="s">
        <v>7691</v>
      </c>
      <c r="F5980" t="s">
        <v>7739</v>
      </c>
      <c r="G5980" t="s">
        <v>156</v>
      </c>
      <c r="H5980">
        <v>97</v>
      </c>
      <c r="I5980">
        <v>57</v>
      </c>
      <c r="J5980">
        <v>51</v>
      </c>
      <c r="K5980">
        <v>3714</v>
      </c>
      <c r="L5980">
        <v>20</v>
      </c>
      <c r="M5980">
        <v>37.9118214993577</v>
      </c>
    </row>
    <row r="5981" spans="1:13" hidden="1" outlineLevel="3" x14ac:dyDescent="0.2">
      <c r="A5981">
        <v>1993</v>
      </c>
      <c r="B5981">
        <v>93</v>
      </c>
      <c r="C5981" t="s">
        <v>6939</v>
      </c>
      <c r="D5981">
        <v>199</v>
      </c>
      <c r="E5981" t="s">
        <v>7691</v>
      </c>
      <c r="F5981" t="s">
        <v>7760</v>
      </c>
      <c r="G5981" t="s">
        <v>156</v>
      </c>
      <c r="H5981">
        <v>98</v>
      </c>
      <c r="I5981">
        <v>16</v>
      </c>
      <c r="J5981">
        <v>4</v>
      </c>
      <c r="K5981">
        <v>3714</v>
      </c>
      <c r="L5981">
        <v>20</v>
      </c>
      <c r="M5981">
        <v>37.794687984079701</v>
      </c>
    </row>
    <row r="5982" spans="1:13" hidden="1" outlineLevel="3" x14ac:dyDescent="0.2">
      <c r="A5982">
        <v>1993</v>
      </c>
      <c r="B5982">
        <v>103</v>
      </c>
      <c r="C5982" t="s">
        <v>5911</v>
      </c>
      <c r="D5982">
        <v>192</v>
      </c>
      <c r="E5982" t="s">
        <v>7691</v>
      </c>
      <c r="F5982" t="s">
        <v>7773</v>
      </c>
      <c r="G5982" t="s">
        <v>156</v>
      </c>
      <c r="H5982">
        <v>98</v>
      </c>
      <c r="I5982">
        <v>24</v>
      </c>
      <c r="J5982">
        <v>8</v>
      </c>
      <c r="K5982">
        <v>3714</v>
      </c>
      <c r="L5982">
        <v>20</v>
      </c>
      <c r="M5982">
        <v>37.74305006662</v>
      </c>
    </row>
    <row r="5983" spans="1:13" hidden="1" outlineLevel="3" x14ac:dyDescent="0.2">
      <c r="A5983">
        <v>1993</v>
      </c>
      <c r="B5983">
        <v>108</v>
      </c>
      <c r="C5983" t="s">
        <v>7778</v>
      </c>
      <c r="D5983">
        <v>195</v>
      </c>
      <c r="E5983" t="s">
        <v>7691</v>
      </c>
      <c r="F5983" t="s">
        <v>7779</v>
      </c>
      <c r="G5983" t="s">
        <v>156</v>
      </c>
      <c r="H5983">
        <v>98</v>
      </c>
      <c r="I5983">
        <v>29</v>
      </c>
      <c r="J5983">
        <v>59</v>
      </c>
      <c r="K5983">
        <v>3714</v>
      </c>
      <c r="L5983">
        <v>20</v>
      </c>
      <c r="M5983">
        <v>37.705690089368503</v>
      </c>
    </row>
    <row r="5984" spans="1:13" hidden="1" outlineLevel="3" x14ac:dyDescent="0.2">
      <c r="A5984">
        <v>1993</v>
      </c>
      <c r="B5984">
        <v>119</v>
      </c>
      <c r="C5984" t="s">
        <v>6757</v>
      </c>
      <c r="D5984">
        <v>196</v>
      </c>
      <c r="E5984" t="s">
        <v>7691</v>
      </c>
      <c r="F5984" t="s">
        <v>7795</v>
      </c>
      <c r="G5984" t="s">
        <v>156</v>
      </c>
      <c r="H5984">
        <v>98</v>
      </c>
      <c r="I5984">
        <v>37</v>
      </c>
      <c r="J5984">
        <v>56</v>
      </c>
      <c r="K5984">
        <v>3714</v>
      </c>
      <c r="L5984">
        <v>20</v>
      </c>
      <c r="M5984">
        <v>37.655037231465897</v>
      </c>
    </row>
    <row r="5985" spans="1:13" hidden="1" outlineLevel="3" x14ac:dyDescent="0.2">
      <c r="A5985">
        <v>1993</v>
      </c>
      <c r="B5985">
        <v>124</v>
      </c>
      <c r="C5985" t="s">
        <v>7800</v>
      </c>
      <c r="D5985">
        <v>193</v>
      </c>
      <c r="E5985" t="s">
        <v>7691</v>
      </c>
      <c r="F5985" t="s">
        <v>7801</v>
      </c>
      <c r="G5985" t="s">
        <v>156</v>
      </c>
      <c r="H5985">
        <v>98</v>
      </c>
      <c r="I5985">
        <v>41</v>
      </c>
      <c r="J5985">
        <v>14</v>
      </c>
      <c r="K5985">
        <v>3714</v>
      </c>
      <c r="L5985">
        <v>20</v>
      </c>
      <c r="M5985">
        <v>37.634051464503401</v>
      </c>
    </row>
    <row r="5986" spans="1:13" outlineLevel="2" collapsed="1" x14ac:dyDescent="0.2">
      <c r="E5986" s="10" t="s">
        <v>13355</v>
      </c>
      <c r="M5986">
        <f>SUBTOTAL(1,M5979:M5985)</f>
        <v>37.808587482085521</v>
      </c>
    </row>
    <row r="5987" spans="1:13" hidden="1" outlineLevel="3" x14ac:dyDescent="0.2">
      <c r="A5987">
        <v>1993</v>
      </c>
      <c r="B5987">
        <v>2</v>
      </c>
      <c r="C5987" t="s">
        <v>6744</v>
      </c>
      <c r="D5987">
        <v>131</v>
      </c>
      <c r="E5987" t="s">
        <v>7312</v>
      </c>
      <c r="F5987" t="s">
        <v>7641</v>
      </c>
      <c r="G5987" t="s">
        <v>156</v>
      </c>
      <c r="H5987">
        <v>96</v>
      </c>
      <c r="I5987">
        <v>2</v>
      </c>
      <c r="J5987">
        <v>8</v>
      </c>
      <c r="K5987">
        <v>3714</v>
      </c>
      <c r="L5987">
        <v>20</v>
      </c>
      <c r="M5987">
        <v>38.673176601258703</v>
      </c>
    </row>
    <row r="5988" spans="1:13" hidden="1" outlineLevel="3" x14ac:dyDescent="0.2">
      <c r="A5988">
        <v>1993</v>
      </c>
      <c r="B5988">
        <v>18</v>
      </c>
      <c r="C5988" t="s">
        <v>6722</v>
      </c>
      <c r="D5988">
        <v>139</v>
      </c>
      <c r="E5988" t="s">
        <v>7312</v>
      </c>
      <c r="F5988" t="s">
        <v>7664</v>
      </c>
      <c r="G5988" t="s">
        <v>156</v>
      </c>
      <c r="H5988">
        <v>96</v>
      </c>
      <c r="I5988">
        <v>35</v>
      </c>
      <c r="J5988">
        <v>18</v>
      </c>
      <c r="K5988">
        <v>3714</v>
      </c>
      <c r="L5988">
        <v>20</v>
      </c>
      <c r="M5988">
        <v>38.4518489120494</v>
      </c>
    </row>
    <row r="5989" spans="1:13" hidden="1" outlineLevel="3" x14ac:dyDescent="0.2">
      <c r="A5989">
        <v>1993</v>
      </c>
      <c r="B5989">
        <v>23</v>
      </c>
      <c r="C5989" t="s">
        <v>5986</v>
      </c>
      <c r="D5989">
        <v>132</v>
      </c>
      <c r="E5989" t="s">
        <v>7312</v>
      </c>
      <c r="F5989" t="s">
        <v>7671</v>
      </c>
      <c r="G5989" t="s">
        <v>156</v>
      </c>
      <c r="H5989">
        <v>96</v>
      </c>
      <c r="I5989">
        <v>39</v>
      </c>
      <c r="J5989">
        <v>34</v>
      </c>
      <c r="K5989">
        <v>3714</v>
      </c>
      <c r="L5989">
        <v>20</v>
      </c>
      <c r="M5989">
        <v>38.423560380947997</v>
      </c>
    </row>
    <row r="5990" spans="1:13" hidden="1" outlineLevel="3" x14ac:dyDescent="0.2">
      <c r="A5990">
        <v>1993</v>
      </c>
      <c r="B5990">
        <v>26</v>
      </c>
      <c r="C5990" t="s">
        <v>7341</v>
      </c>
      <c r="D5990">
        <v>136</v>
      </c>
      <c r="E5990" t="s">
        <v>7312</v>
      </c>
      <c r="F5990" t="s">
        <v>7675</v>
      </c>
      <c r="G5990" t="s">
        <v>156</v>
      </c>
      <c r="H5990">
        <v>96</v>
      </c>
      <c r="I5990">
        <v>42</v>
      </c>
      <c r="J5990">
        <v>27</v>
      </c>
      <c r="K5990">
        <v>3714</v>
      </c>
      <c r="L5990">
        <v>20</v>
      </c>
      <c r="M5990">
        <v>38.404467078561602</v>
      </c>
    </row>
    <row r="5991" spans="1:13" hidden="1" outlineLevel="3" x14ac:dyDescent="0.2">
      <c r="A5991">
        <v>1993</v>
      </c>
      <c r="B5991">
        <v>30</v>
      </c>
      <c r="C5991" t="s">
        <v>7532</v>
      </c>
      <c r="D5991">
        <v>133</v>
      </c>
      <c r="E5991" t="s">
        <v>7312</v>
      </c>
      <c r="F5991" t="s">
        <v>7681</v>
      </c>
      <c r="G5991" t="s">
        <v>156</v>
      </c>
      <c r="H5991">
        <v>96</v>
      </c>
      <c r="I5991">
        <v>50</v>
      </c>
      <c r="J5991">
        <v>18</v>
      </c>
      <c r="K5991">
        <v>3714</v>
      </c>
      <c r="L5991">
        <v>20</v>
      </c>
      <c r="M5991">
        <v>38.352580761750602</v>
      </c>
    </row>
    <row r="5992" spans="1:13" hidden="1" outlineLevel="3" x14ac:dyDescent="0.2">
      <c r="A5992">
        <v>1993</v>
      </c>
      <c r="B5992">
        <v>52</v>
      </c>
      <c r="C5992" t="s">
        <v>6438</v>
      </c>
      <c r="D5992">
        <v>137</v>
      </c>
      <c r="E5992" t="s">
        <v>7312</v>
      </c>
      <c r="F5992" t="s">
        <v>7709</v>
      </c>
      <c r="G5992" t="s">
        <v>156</v>
      </c>
      <c r="H5992">
        <v>97</v>
      </c>
      <c r="I5992">
        <v>33</v>
      </c>
      <c r="J5992">
        <v>46</v>
      </c>
      <c r="K5992">
        <v>3714</v>
      </c>
      <c r="L5992">
        <v>20</v>
      </c>
      <c r="M5992">
        <v>38.067796803197901</v>
      </c>
    </row>
    <row r="5993" spans="1:13" hidden="1" outlineLevel="3" x14ac:dyDescent="0.2">
      <c r="A5993">
        <v>1993</v>
      </c>
      <c r="B5993">
        <v>78</v>
      </c>
      <c r="C5993" t="s">
        <v>6152</v>
      </c>
      <c r="D5993">
        <v>134</v>
      </c>
      <c r="E5993" t="s">
        <v>7312</v>
      </c>
      <c r="F5993" t="s">
        <v>7742</v>
      </c>
      <c r="G5993" t="s">
        <v>156</v>
      </c>
      <c r="H5993">
        <v>98</v>
      </c>
      <c r="I5993">
        <v>2</v>
      </c>
      <c r="J5993">
        <v>41</v>
      </c>
      <c r="K5993">
        <v>3714</v>
      </c>
      <c r="L5993">
        <v>20</v>
      </c>
      <c r="M5993">
        <v>37.880672368901898</v>
      </c>
    </row>
    <row r="5994" spans="1:13" outlineLevel="2" collapsed="1" x14ac:dyDescent="0.2">
      <c r="E5994" s="10" t="s">
        <v>13337</v>
      </c>
      <c r="M5994">
        <f>SUBTOTAL(1,M5987:M5993)</f>
        <v>38.322014700952586</v>
      </c>
    </row>
    <row r="5995" spans="1:13" hidden="1" outlineLevel="3" x14ac:dyDescent="0.2">
      <c r="A5995">
        <v>1993</v>
      </c>
      <c r="B5995">
        <v>15</v>
      </c>
      <c r="C5995" t="s">
        <v>7659</v>
      </c>
      <c r="D5995">
        <v>42</v>
      </c>
      <c r="E5995" t="s">
        <v>7513</v>
      </c>
      <c r="F5995" t="s">
        <v>7660</v>
      </c>
      <c r="G5995" t="s">
        <v>156</v>
      </c>
      <c r="H5995">
        <v>96</v>
      </c>
      <c r="I5995">
        <v>27</v>
      </c>
      <c r="J5995">
        <v>33</v>
      </c>
      <c r="K5995">
        <v>3714</v>
      </c>
      <c r="L5995">
        <v>20</v>
      </c>
      <c r="M5995">
        <v>38.503339064025297</v>
      </c>
    </row>
    <row r="5996" spans="1:13" hidden="1" outlineLevel="3" x14ac:dyDescent="0.2">
      <c r="A5996">
        <v>1993</v>
      </c>
      <c r="B5996">
        <v>19</v>
      </c>
      <c r="C5996" t="s">
        <v>7503</v>
      </c>
      <c r="D5996">
        <v>49</v>
      </c>
      <c r="E5996" t="s">
        <v>7513</v>
      </c>
      <c r="F5996" t="s">
        <v>7665</v>
      </c>
      <c r="G5996" t="s">
        <v>156</v>
      </c>
      <c r="H5996">
        <v>96</v>
      </c>
      <c r="I5996">
        <v>35</v>
      </c>
      <c r="J5996">
        <v>21</v>
      </c>
      <c r="K5996">
        <v>3714</v>
      </c>
      <c r="L5996">
        <v>20</v>
      </c>
      <c r="M5996">
        <v>38.451517164623297</v>
      </c>
    </row>
    <row r="5997" spans="1:13" hidden="1" outlineLevel="3" x14ac:dyDescent="0.2">
      <c r="A5997">
        <v>1993</v>
      </c>
      <c r="B5997">
        <v>32</v>
      </c>
      <c r="C5997" t="s">
        <v>7577</v>
      </c>
      <c r="D5997">
        <v>43</v>
      </c>
      <c r="E5997" t="s">
        <v>7513</v>
      </c>
      <c r="F5997" t="s">
        <v>7684</v>
      </c>
      <c r="G5997" t="s">
        <v>156</v>
      </c>
      <c r="H5997">
        <v>153</v>
      </c>
      <c r="I5997">
        <v>54</v>
      </c>
      <c r="J5997">
        <v>9</v>
      </c>
      <c r="K5997">
        <v>3714</v>
      </c>
      <c r="L5997">
        <v>20</v>
      </c>
      <c r="M5997">
        <v>24.1321615958155</v>
      </c>
    </row>
    <row r="5998" spans="1:13" hidden="1" outlineLevel="3" x14ac:dyDescent="0.2">
      <c r="A5998">
        <v>1993</v>
      </c>
      <c r="B5998">
        <v>43</v>
      </c>
      <c r="C5998" t="s">
        <v>7078</v>
      </c>
      <c r="D5998">
        <v>41</v>
      </c>
      <c r="E5998" t="s">
        <v>7513</v>
      </c>
      <c r="F5998" t="s">
        <v>7699</v>
      </c>
      <c r="G5998" t="s">
        <v>156</v>
      </c>
      <c r="H5998">
        <v>97</v>
      </c>
      <c r="I5998">
        <v>17</v>
      </c>
      <c r="J5998">
        <v>2</v>
      </c>
      <c r="K5998">
        <v>3714</v>
      </c>
      <c r="L5998">
        <v>20</v>
      </c>
      <c r="M5998">
        <v>38.176927777238397</v>
      </c>
    </row>
    <row r="5999" spans="1:13" hidden="1" outlineLevel="3" x14ac:dyDescent="0.2">
      <c r="A5999">
        <v>1993</v>
      </c>
      <c r="B5999">
        <v>113</v>
      </c>
      <c r="C5999" t="s">
        <v>6831</v>
      </c>
      <c r="D5999">
        <v>48</v>
      </c>
      <c r="E5999" t="s">
        <v>7513</v>
      </c>
      <c r="F5999" t="s">
        <v>7787</v>
      </c>
      <c r="G5999" t="s">
        <v>156</v>
      </c>
      <c r="H5999">
        <v>98</v>
      </c>
      <c r="I5999">
        <v>34</v>
      </c>
      <c r="J5999">
        <v>3</v>
      </c>
      <c r="K5999">
        <v>3714</v>
      </c>
      <c r="L5999">
        <v>20</v>
      </c>
      <c r="M5999">
        <v>37.679762599234003</v>
      </c>
    </row>
    <row r="6000" spans="1:13" hidden="1" outlineLevel="3" x14ac:dyDescent="0.2">
      <c r="A6000">
        <v>1993</v>
      </c>
      <c r="B6000">
        <v>127</v>
      </c>
      <c r="C6000" t="s">
        <v>6852</v>
      </c>
      <c r="D6000">
        <v>44</v>
      </c>
      <c r="E6000" t="s">
        <v>7513</v>
      </c>
      <c r="F6000" t="s">
        <v>7805</v>
      </c>
      <c r="G6000" t="s">
        <v>156</v>
      </c>
      <c r="H6000">
        <v>98</v>
      </c>
      <c r="I6000">
        <v>52</v>
      </c>
      <c r="J6000">
        <v>57</v>
      </c>
      <c r="K6000">
        <v>3714</v>
      </c>
      <c r="L6000">
        <v>20</v>
      </c>
      <c r="M6000">
        <v>37.559729982554998</v>
      </c>
    </row>
    <row r="6001" spans="1:13" outlineLevel="2" collapsed="1" x14ac:dyDescent="0.2">
      <c r="E6001" s="10" t="s">
        <v>13348</v>
      </c>
      <c r="M6001">
        <f>SUBTOTAL(1,M5995:M6000)</f>
        <v>35.750573030581911</v>
      </c>
    </row>
    <row r="6002" spans="1:13" hidden="1" outlineLevel="3" x14ac:dyDescent="0.2">
      <c r="A6002">
        <v>1993</v>
      </c>
      <c r="B6002">
        <v>28</v>
      </c>
      <c r="C6002" t="s">
        <v>6140</v>
      </c>
      <c r="D6002">
        <v>94</v>
      </c>
      <c r="E6002" t="s">
        <v>7678</v>
      </c>
      <c r="F6002" t="s">
        <v>7679</v>
      </c>
      <c r="G6002" t="s">
        <v>156</v>
      </c>
      <c r="H6002">
        <v>96</v>
      </c>
      <c r="I6002">
        <v>46</v>
      </c>
      <c r="J6002">
        <v>30</v>
      </c>
      <c r="K6002">
        <v>3714</v>
      </c>
      <c r="L6002">
        <v>20</v>
      </c>
      <c r="M6002">
        <v>38.3776801859984</v>
      </c>
    </row>
    <row r="6003" spans="1:13" hidden="1" outlineLevel="3" x14ac:dyDescent="0.2">
      <c r="A6003">
        <v>1993</v>
      </c>
      <c r="B6003">
        <v>59</v>
      </c>
      <c r="C6003" t="s">
        <v>6204</v>
      </c>
      <c r="D6003">
        <v>98</v>
      </c>
      <c r="E6003" t="s">
        <v>7678</v>
      </c>
      <c r="F6003" t="s">
        <v>7718</v>
      </c>
      <c r="G6003" t="s">
        <v>156</v>
      </c>
      <c r="H6003">
        <v>97</v>
      </c>
      <c r="I6003">
        <v>40</v>
      </c>
      <c r="J6003">
        <v>29</v>
      </c>
      <c r="K6003">
        <v>3714</v>
      </c>
      <c r="L6003">
        <v>20</v>
      </c>
      <c r="M6003">
        <v>38.024167517468598</v>
      </c>
    </row>
    <row r="6004" spans="1:13" hidden="1" outlineLevel="3" x14ac:dyDescent="0.2">
      <c r="A6004">
        <v>1993</v>
      </c>
      <c r="B6004">
        <v>63</v>
      </c>
      <c r="C6004" t="s">
        <v>6436</v>
      </c>
      <c r="D6004">
        <v>91</v>
      </c>
      <c r="E6004" t="s">
        <v>7678</v>
      </c>
      <c r="F6004" t="s">
        <v>7723</v>
      </c>
      <c r="G6004" t="s">
        <v>156</v>
      </c>
      <c r="H6004">
        <v>97</v>
      </c>
      <c r="I6004">
        <v>49</v>
      </c>
      <c r="J6004">
        <v>21</v>
      </c>
      <c r="K6004">
        <v>3714</v>
      </c>
      <c r="L6004">
        <v>20</v>
      </c>
      <c r="M6004">
        <v>37.966725446599703</v>
      </c>
    </row>
    <row r="6005" spans="1:13" hidden="1" outlineLevel="3" x14ac:dyDescent="0.2">
      <c r="A6005">
        <v>1993</v>
      </c>
      <c r="B6005">
        <v>68</v>
      </c>
      <c r="C6005" t="s">
        <v>7118</v>
      </c>
      <c r="D6005">
        <v>97</v>
      </c>
      <c r="E6005" t="s">
        <v>7678</v>
      </c>
      <c r="F6005" t="s">
        <v>7728</v>
      </c>
      <c r="G6005" t="s">
        <v>156</v>
      </c>
      <c r="H6005">
        <v>97</v>
      </c>
      <c r="I6005">
        <v>51</v>
      </c>
      <c r="J6005">
        <v>52</v>
      </c>
      <c r="K6005">
        <v>3714</v>
      </c>
      <c r="L6005">
        <v>20</v>
      </c>
      <c r="M6005">
        <v>37.9504530075614</v>
      </c>
    </row>
    <row r="6006" spans="1:13" hidden="1" outlineLevel="3" x14ac:dyDescent="0.2">
      <c r="A6006">
        <v>1993</v>
      </c>
      <c r="B6006">
        <v>115</v>
      </c>
      <c r="C6006" t="s">
        <v>7789</v>
      </c>
      <c r="D6006">
        <v>92</v>
      </c>
      <c r="E6006" t="s">
        <v>7678</v>
      </c>
      <c r="F6006" t="s">
        <v>7790</v>
      </c>
      <c r="G6006" t="s">
        <v>156</v>
      </c>
      <c r="H6006">
        <v>98</v>
      </c>
      <c r="I6006">
        <v>34</v>
      </c>
      <c r="J6006">
        <v>32</v>
      </c>
      <c r="K6006">
        <v>3714</v>
      </c>
      <c r="L6006">
        <v>20</v>
      </c>
      <c r="M6006">
        <v>37.676683423882402</v>
      </c>
    </row>
    <row r="6007" spans="1:13" hidden="1" outlineLevel="3" x14ac:dyDescent="0.2">
      <c r="A6007">
        <v>1993</v>
      </c>
      <c r="B6007">
        <v>123</v>
      </c>
      <c r="C6007" t="s">
        <v>6826</v>
      </c>
      <c r="D6007">
        <v>93</v>
      </c>
      <c r="E6007" t="s">
        <v>7678</v>
      </c>
      <c r="F6007" t="s">
        <v>7799</v>
      </c>
      <c r="G6007" t="s">
        <v>156</v>
      </c>
      <c r="H6007">
        <v>98</v>
      </c>
      <c r="I6007">
        <v>40</v>
      </c>
      <c r="J6007">
        <v>11</v>
      </c>
      <c r="K6007">
        <v>3714</v>
      </c>
      <c r="L6007">
        <v>20</v>
      </c>
      <c r="M6007">
        <v>37.6407262162489</v>
      </c>
    </row>
    <row r="6008" spans="1:13" hidden="1" outlineLevel="3" x14ac:dyDescent="0.2">
      <c r="A6008">
        <v>1993</v>
      </c>
      <c r="B6008">
        <v>133</v>
      </c>
      <c r="C6008" t="s">
        <v>6726</v>
      </c>
      <c r="D6008">
        <v>95</v>
      </c>
      <c r="E6008" t="s">
        <v>7678</v>
      </c>
      <c r="F6008" t="s">
        <v>7814</v>
      </c>
      <c r="G6008" t="s">
        <v>156</v>
      </c>
      <c r="H6008">
        <v>99</v>
      </c>
      <c r="I6008">
        <v>2</v>
      </c>
      <c r="J6008">
        <v>49</v>
      </c>
      <c r="K6008">
        <v>3714</v>
      </c>
      <c r="L6008">
        <v>20</v>
      </c>
      <c r="M6008">
        <v>37.497370775361802</v>
      </c>
    </row>
    <row r="6009" spans="1:13" outlineLevel="2" collapsed="1" x14ac:dyDescent="0.2">
      <c r="E6009" s="10" t="s">
        <v>13356</v>
      </c>
      <c r="M6009">
        <f>SUBTOTAL(1,M6002:M6008)</f>
        <v>37.876258081874461</v>
      </c>
    </row>
    <row r="6010" spans="1:13" hidden="1" outlineLevel="3" x14ac:dyDescent="0.2">
      <c r="A6010">
        <v>1993</v>
      </c>
      <c r="B6010">
        <v>20</v>
      </c>
      <c r="C6010" t="s">
        <v>6736</v>
      </c>
      <c r="D6010">
        <v>21</v>
      </c>
      <c r="E6010" t="s">
        <v>7666</v>
      </c>
      <c r="F6010" t="s">
        <v>7667</v>
      </c>
      <c r="G6010" t="s">
        <v>156</v>
      </c>
      <c r="H6010">
        <v>96</v>
      </c>
      <c r="I6010">
        <v>37</v>
      </c>
      <c r="J6010">
        <v>17</v>
      </c>
      <c r="K6010">
        <v>3714</v>
      </c>
      <c r="L6010">
        <v>20</v>
      </c>
      <c r="M6010">
        <v>38.438693985976101</v>
      </c>
    </row>
    <row r="6011" spans="1:13" hidden="1" outlineLevel="3" x14ac:dyDescent="0.2">
      <c r="A6011">
        <v>1993</v>
      </c>
      <c r="B6011">
        <v>104</v>
      </c>
      <c r="C6011" t="s">
        <v>6847</v>
      </c>
      <c r="D6011">
        <v>29</v>
      </c>
      <c r="E6011" t="s">
        <v>7666</v>
      </c>
      <c r="F6011" t="s">
        <v>7774</v>
      </c>
      <c r="G6011" t="s">
        <v>156</v>
      </c>
      <c r="H6011">
        <v>98</v>
      </c>
      <c r="I6011">
        <v>24</v>
      </c>
      <c r="J6011">
        <v>46</v>
      </c>
      <c r="K6011">
        <v>3714</v>
      </c>
      <c r="L6011">
        <v>20</v>
      </c>
      <c r="M6011">
        <v>37.7390018233856</v>
      </c>
    </row>
    <row r="6012" spans="1:13" hidden="1" outlineLevel="3" x14ac:dyDescent="0.2">
      <c r="A6012">
        <v>1993</v>
      </c>
      <c r="B6012">
        <v>120</v>
      </c>
      <c r="C6012" t="s">
        <v>7606</v>
      </c>
      <c r="D6012">
        <v>27</v>
      </c>
      <c r="E6012" t="s">
        <v>7666</v>
      </c>
      <c r="F6012" t="s">
        <v>7796</v>
      </c>
      <c r="G6012" t="s">
        <v>156</v>
      </c>
      <c r="H6012">
        <v>98</v>
      </c>
      <c r="I6012">
        <v>38</v>
      </c>
      <c r="J6012">
        <v>2</v>
      </c>
      <c r="K6012">
        <v>3714</v>
      </c>
      <c r="L6012">
        <v>20</v>
      </c>
      <c r="M6012">
        <v>37.654400955272301</v>
      </c>
    </row>
    <row r="6013" spans="1:13" hidden="1" outlineLevel="3" x14ac:dyDescent="0.2">
      <c r="A6013">
        <v>1993</v>
      </c>
      <c r="B6013">
        <v>125</v>
      </c>
      <c r="C6013" t="s">
        <v>7030</v>
      </c>
      <c r="D6013">
        <v>23</v>
      </c>
      <c r="E6013" t="s">
        <v>7666</v>
      </c>
      <c r="F6013" t="s">
        <v>7802</v>
      </c>
      <c r="G6013" t="s">
        <v>156</v>
      </c>
      <c r="H6013">
        <v>98</v>
      </c>
      <c r="I6013">
        <v>42</v>
      </c>
      <c r="J6013">
        <v>40</v>
      </c>
      <c r="K6013">
        <v>3714</v>
      </c>
      <c r="L6013">
        <v>20</v>
      </c>
      <c r="M6013">
        <v>37.624943719045397</v>
      </c>
    </row>
    <row r="6014" spans="1:13" outlineLevel="2" collapsed="1" x14ac:dyDescent="0.2">
      <c r="E6014" s="10" t="s">
        <v>13357</v>
      </c>
      <c r="M6014">
        <f>SUBTOTAL(1,M6010:M6013)</f>
        <v>37.864260120919852</v>
      </c>
    </row>
    <row r="6015" spans="1:13" hidden="1" outlineLevel="3" x14ac:dyDescent="0.2">
      <c r="A6015">
        <v>1993</v>
      </c>
      <c r="B6015">
        <v>3</v>
      </c>
      <c r="C6015" t="s">
        <v>7642</v>
      </c>
      <c r="D6015">
        <v>84</v>
      </c>
      <c r="E6015" t="s">
        <v>7486</v>
      </c>
      <c r="F6015" t="s">
        <v>7643</v>
      </c>
      <c r="G6015" t="s">
        <v>156</v>
      </c>
      <c r="H6015">
        <v>96</v>
      </c>
      <c r="I6015">
        <v>2</v>
      </c>
      <c r="J6015">
        <v>57</v>
      </c>
      <c r="K6015">
        <v>3714</v>
      </c>
      <c r="L6015">
        <v>20</v>
      </c>
      <c r="M6015">
        <v>38.667696231964499</v>
      </c>
    </row>
    <row r="6016" spans="1:13" hidden="1" outlineLevel="3" x14ac:dyDescent="0.2">
      <c r="A6016">
        <v>1993</v>
      </c>
      <c r="B6016">
        <v>21</v>
      </c>
      <c r="C6016" t="s">
        <v>7485</v>
      </c>
      <c r="D6016">
        <v>89</v>
      </c>
      <c r="E6016" t="s">
        <v>7486</v>
      </c>
      <c r="F6016" t="s">
        <v>7668</v>
      </c>
      <c r="G6016" t="s">
        <v>156</v>
      </c>
      <c r="H6016">
        <v>96</v>
      </c>
      <c r="I6016">
        <v>37</v>
      </c>
      <c r="J6016">
        <v>48</v>
      </c>
      <c r="K6016">
        <v>3714</v>
      </c>
      <c r="L6016">
        <v>20</v>
      </c>
      <c r="M6016">
        <v>38.435268550139703</v>
      </c>
    </row>
    <row r="6017" spans="1:13" hidden="1" outlineLevel="3" x14ac:dyDescent="0.2">
      <c r="A6017">
        <v>1993</v>
      </c>
      <c r="B6017">
        <v>50</v>
      </c>
      <c r="C6017" t="s">
        <v>7003</v>
      </c>
      <c r="D6017">
        <v>85</v>
      </c>
      <c r="E6017" t="s">
        <v>7486</v>
      </c>
      <c r="F6017" t="s">
        <v>7707</v>
      </c>
      <c r="G6017" t="s">
        <v>156</v>
      </c>
      <c r="H6017">
        <v>97</v>
      </c>
      <c r="I6017">
        <v>32</v>
      </c>
      <c r="J6017">
        <v>54</v>
      </c>
      <c r="K6017">
        <v>3714</v>
      </c>
      <c r="L6017">
        <v>20</v>
      </c>
      <c r="M6017">
        <v>38.073433682447998</v>
      </c>
    </row>
    <row r="6018" spans="1:13" hidden="1" outlineLevel="3" x14ac:dyDescent="0.2">
      <c r="A6018">
        <v>1993</v>
      </c>
      <c r="B6018">
        <v>51</v>
      </c>
      <c r="C6018" t="s">
        <v>7549</v>
      </c>
      <c r="D6018">
        <v>88</v>
      </c>
      <c r="E6018" t="s">
        <v>7486</v>
      </c>
      <c r="F6018" t="s">
        <v>7708</v>
      </c>
      <c r="G6018" t="s">
        <v>156</v>
      </c>
      <c r="H6018">
        <v>97</v>
      </c>
      <c r="I6018">
        <v>32</v>
      </c>
      <c r="J6018">
        <v>59</v>
      </c>
      <c r="K6018">
        <v>3714</v>
      </c>
      <c r="L6018">
        <v>20</v>
      </c>
      <c r="M6018">
        <v>38.072891602288202</v>
      </c>
    </row>
    <row r="6019" spans="1:13" hidden="1" outlineLevel="3" x14ac:dyDescent="0.2">
      <c r="A6019">
        <v>1993</v>
      </c>
      <c r="B6019">
        <v>61</v>
      </c>
      <c r="C6019" t="s">
        <v>7617</v>
      </c>
      <c r="D6019">
        <v>81</v>
      </c>
      <c r="E6019" t="s">
        <v>7486</v>
      </c>
      <c r="F6019" t="s">
        <v>7721</v>
      </c>
      <c r="G6019" t="s">
        <v>156</v>
      </c>
      <c r="H6019">
        <v>97</v>
      </c>
      <c r="I6019">
        <v>46</v>
      </c>
      <c r="J6019">
        <v>34</v>
      </c>
      <c r="K6019">
        <v>3714</v>
      </c>
      <c r="L6019">
        <v>20</v>
      </c>
      <c r="M6019">
        <v>37.984738376222303</v>
      </c>
    </row>
    <row r="6020" spans="1:13" hidden="1" outlineLevel="3" x14ac:dyDescent="0.2">
      <c r="A6020">
        <v>1993</v>
      </c>
      <c r="B6020">
        <v>66</v>
      </c>
      <c r="C6020" t="s">
        <v>7191</v>
      </c>
      <c r="D6020">
        <v>87</v>
      </c>
      <c r="E6020" t="s">
        <v>7486</v>
      </c>
      <c r="F6020" t="s">
        <v>7726</v>
      </c>
      <c r="G6020" t="s">
        <v>156</v>
      </c>
      <c r="H6020">
        <v>97</v>
      </c>
      <c r="I6020">
        <v>49</v>
      </c>
      <c r="J6020">
        <v>51</v>
      </c>
      <c r="K6020">
        <v>3714</v>
      </c>
      <c r="L6020">
        <v>20</v>
      </c>
      <c r="M6020">
        <v>37.9634914009727</v>
      </c>
    </row>
    <row r="6021" spans="1:13" hidden="1" outlineLevel="3" x14ac:dyDescent="0.2">
      <c r="A6021">
        <v>1993</v>
      </c>
      <c r="B6021">
        <v>86</v>
      </c>
      <c r="C6021" t="s">
        <v>7001</v>
      </c>
      <c r="D6021">
        <v>86</v>
      </c>
      <c r="E6021" t="s">
        <v>7486</v>
      </c>
      <c r="F6021" t="s">
        <v>7752</v>
      </c>
      <c r="G6021" t="s">
        <v>156</v>
      </c>
      <c r="H6021">
        <v>98</v>
      </c>
      <c r="I6021">
        <v>9</v>
      </c>
      <c r="J6021">
        <v>4</v>
      </c>
      <c r="K6021">
        <v>3714</v>
      </c>
      <c r="L6021">
        <v>20</v>
      </c>
      <c r="M6021">
        <v>37.839612389059901</v>
      </c>
    </row>
    <row r="6022" spans="1:13" outlineLevel="2" collapsed="1" x14ac:dyDescent="0.2">
      <c r="E6022" s="10" t="s">
        <v>13349</v>
      </c>
      <c r="M6022">
        <f>SUBTOTAL(1,M6015:M6021)</f>
        <v>38.148161747585043</v>
      </c>
    </row>
    <row r="6023" spans="1:13" hidden="1" outlineLevel="3" x14ac:dyDescent="0.2">
      <c r="A6023">
        <v>1993</v>
      </c>
      <c r="B6023">
        <v>73</v>
      </c>
      <c r="C6023" t="s">
        <v>7734</v>
      </c>
      <c r="D6023">
        <v>182</v>
      </c>
      <c r="E6023" t="s">
        <v>7735</v>
      </c>
      <c r="F6023" t="s">
        <v>7736</v>
      </c>
      <c r="G6023" t="s">
        <v>156</v>
      </c>
      <c r="H6023">
        <v>97</v>
      </c>
      <c r="I6023">
        <v>56</v>
      </c>
      <c r="J6023">
        <v>23</v>
      </c>
      <c r="K6023">
        <v>3714</v>
      </c>
      <c r="L6023">
        <v>20</v>
      </c>
      <c r="M6023">
        <v>37.921283782825597</v>
      </c>
    </row>
    <row r="6024" spans="1:13" hidden="1" outlineLevel="3" x14ac:dyDescent="0.2">
      <c r="A6024">
        <v>1993</v>
      </c>
      <c r="B6024">
        <v>76</v>
      </c>
      <c r="C6024" t="s">
        <v>7249</v>
      </c>
      <c r="D6024">
        <v>181</v>
      </c>
      <c r="E6024" t="s">
        <v>7735</v>
      </c>
      <c r="F6024" t="s">
        <v>7740</v>
      </c>
      <c r="G6024" t="s">
        <v>156</v>
      </c>
      <c r="H6024">
        <v>98</v>
      </c>
      <c r="I6024">
        <v>0</v>
      </c>
      <c r="J6024">
        <v>42</v>
      </c>
      <c r="K6024">
        <v>3714</v>
      </c>
      <c r="L6024">
        <v>20</v>
      </c>
      <c r="M6024">
        <v>37.893448058904497</v>
      </c>
    </row>
    <row r="6025" spans="1:13" hidden="1" outlineLevel="3" x14ac:dyDescent="0.2">
      <c r="A6025">
        <v>1993</v>
      </c>
      <c r="B6025">
        <v>96</v>
      </c>
      <c r="C6025" t="s">
        <v>7763</v>
      </c>
      <c r="D6025">
        <v>183</v>
      </c>
      <c r="E6025" t="s">
        <v>7735</v>
      </c>
      <c r="F6025" t="s">
        <v>7764</v>
      </c>
      <c r="G6025" t="s">
        <v>156</v>
      </c>
      <c r="H6025">
        <v>98</v>
      </c>
      <c r="I6025">
        <v>19</v>
      </c>
      <c r="J6025">
        <v>27</v>
      </c>
      <c r="K6025">
        <v>3714</v>
      </c>
      <c r="L6025">
        <v>20</v>
      </c>
      <c r="M6025">
        <v>37.7730127384756</v>
      </c>
    </row>
    <row r="6026" spans="1:13" hidden="1" outlineLevel="3" x14ac:dyDescent="0.2">
      <c r="A6026">
        <v>1993</v>
      </c>
      <c r="B6026">
        <v>97</v>
      </c>
      <c r="C6026" t="s">
        <v>7765</v>
      </c>
      <c r="D6026">
        <v>186</v>
      </c>
      <c r="E6026" t="s">
        <v>7735</v>
      </c>
      <c r="F6026" t="s">
        <v>7766</v>
      </c>
      <c r="G6026" t="s">
        <v>156</v>
      </c>
      <c r="H6026">
        <v>98</v>
      </c>
      <c r="I6026">
        <v>20</v>
      </c>
      <c r="J6026">
        <v>17</v>
      </c>
      <c r="K6026">
        <v>3714</v>
      </c>
      <c r="L6026">
        <v>20</v>
      </c>
      <c r="M6026">
        <v>37.767677823381298</v>
      </c>
    </row>
    <row r="6027" spans="1:13" outlineLevel="2" collapsed="1" x14ac:dyDescent="0.2">
      <c r="E6027" s="10" t="s">
        <v>13358</v>
      </c>
      <c r="M6027">
        <f>SUBTOTAL(1,M6023:M6026)</f>
        <v>37.83885560089675</v>
      </c>
    </row>
    <row r="6028" spans="1:13" hidden="1" outlineLevel="3" x14ac:dyDescent="0.2">
      <c r="A6028">
        <v>1993</v>
      </c>
      <c r="B6028">
        <v>83</v>
      </c>
      <c r="C6028" t="s">
        <v>6443</v>
      </c>
      <c r="D6028">
        <v>176</v>
      </c>
      <c r="E6028" t="s">
        <v>7539</v>
      </c>
      <c r="F6028" t="s">
        <v>7749</v>
      </c>
      <c r="G6028" t="s">
        <v>156</v>
      </c>
      <c r="H6028">
        <v>98</v>
      </c>
      <c r="I6028">
        <v>6</v>
      </c>
      <c r="J6028">
        <v>25</v>
      </c>
      <c r="K6028">
        <v>3714</v>
      </c>
      <c r="L6028">
        <v>20</v>
      </c>
      <c r="M6028">
        <v>37.856647366111197</v>
      </c>
    </row>
    <row r="6029" spans="1:13" hidden="1" outlineLevel="3" x14ac:dyDescent="0.2">
      <c r="A6029">
        <v>1993</v>
      </c>
      <c r="B6029">
        <v>107</v>
      </c>
      <c r="C6029" t="s">
        <v>7776</v>
      </c>
      <c r="D6029">
        <v>179</v>
      </c>
      <c r="E6029" t="s">
        <v>7539</v>
      </c>
      <c r="F6029" t="s">
        <v>7777</v>
      </c>
      <c r="G6029" t="s">
        <v>156</v>
      </c>
      <c r="H6029">
        <v>98</v>
      </c>
      <c r="I6029">
        <v>27</v>
      </c>
      <c r="J6029">
        <v>42</v>
      </c>
      <c r="K6029">
        <v>3714</v>
      </c>
      <c r="L6029">
        <v>20</v>
      </c>
      <c r="M6029">
        <v>37.7202633850737</v>
      </c>
    </row>
    <row r="6030" spans="1:13" hidden="1" outlineLevel="3" x14ac:dyDescent="0.2">
      <c r="A6030">
        <v>1993</v>
      </c>
      <c r="B6030">
        <v>110</v>
      </c>
      <c r="C6030" t="s">
        <v>7782</v>
      </c>
      <c r="D6030">
        <v>172</v>
      </c>
      <c r="E6030" t="s">
        <v>7539</v>
      </c>
      <c r="F6030" t="s">
        <v>7783</v>
      </c>
      <c r="G6030" t="s">
        <v>156</v>
      </c>
      <c r="H6030">
        <v>98</v>
      </c>
      <c r="I6030">
        <v>31</v>
      </c>
      <c r="J6030">
        <v>54</v>
      </c>
      <c r="K6030">
        <v>3714</v>
      </c>
      <c r="L6030">
        <v>20</v>
      </c>
      <c r="M6030">
        <v>37.693465721679999</v>
      </c>
    </row>
    <row r="6031" spans="1:13" hidden="1" outlineLevel="3" x14ac:dyDescent="0.2">
      <c r="A6031">
        <v>1993</v>
      </c>
      <c r="B6031">
        <v>114</v>
      </c>
      <c r="C6031" t="s">
        <v>6642</v>
      </c>
      <c r="D6031">
        <v>175</v>
      </c>
      <c r="E6031" t="s">
        <v>7539</v>
      </c>
      <c r="F6031" t="s">
        <v>7788</v>
      </c>
      <c r="G6031" t="s">
        <v>156</v>
      </c>
      <c r="H6031">
        <v>98</v>
      </c>
      <c r="I6031">
        <v>34</v>
      </c>
      <c r="J6031">
        <v>7</v>
      </c>
      <c r="K6031">
        <v>3714</v>
      </c>
      <c r="L6031">
        <v>20</v>
      </c>
      <c r="M6031">
        <v>37.679337855470102</v>
      </c>
    </row>
    <row r="6032" spans="1:13" hidden="1" outlineLevel="3" x14ac:dyDescent="0.2">
      <c r="A6032">
        <v>1993</v>
      </c>
      <c r="B6032">
        <v>132</v>
      </c>
      <c r="C6032" t="s">
        <v>7237</v>
      </c>
      <c r="D6032">
        <v>173</v>
      </c>
      <c r="E6032" t="s">
        <v>7539</v>
      </c>
      <c r="F6032" t="s">
        <v>7813</v>
      </c>
      <c r="G6032" t="s">
        <v>156</v>
      </c>
      <c r="H6032">
        <v>99</v>
      </c>
      <c r="I6032">
        <v>2</v>
      </c>
      <c r="J6032">
        <v>30</v>
      </c>
      <c r="K6032">
        <v>3714</v>
      </c>
      <c r="L6032">
        <v>20</v>
      </c>
      <c r="M6032">
        <v>37.499368952460998</v>
      </c>
    </row>
    <row r="6033" spans="1:13" hidden="1" outlineLevel="3" x14ac:dyDescent="0.2">
      <c r="A6033">
        <v>1993</v>
      </c>
      <c r="B6033">
        <v>135</v>
      </c>
      <c r="C6033" t="s">
        <v>7817</v>
      </c>
      <c r="D6033">
        <v>174</v>
      </c>
      <c r="E6033" t="s">
        <v>7539</v>
      </c>
      <c r="F6033" t="s">
        <v>7818</v>
      </c>
      <c r="G6033" t="s">
        <v>156</v>
      </c>
      <c r="H6033">
        <v>99</v>
      </c>
      <c r="I6033">
        <v>8</v>
      </c>
      <c r="J6033">
        <v>52</v>
      </c>
      <c r="K6033">
        <v>3714</v>
      </c>
      <c r="L6033">
        <v>20</v>
      </c>
      <c r="M6033">
        <v>37.4592359328947</v>
      </c>
    </row>
    <row r="6034" spans="1:13" outlineLevel="2" collapsed="1" x14ac:dyDescent="0.2">
      <c r="E6034" s="10" t="s">
        <v>13351</v>
      </c>
      <c r="M6034">
        <f>SUBTOTAL(1,M6028:M6033)</f>
        <v>37.651386535615117</v>
      </c>
    </row>
    <row r="6035" spans="1:13" hidden="1" outlineLevel="3" x14ac:dyDescent="0.2">
      <c r="A6035">
        <v>1993</v>
      </c>
      <c r="B6035">
        <v>4</v>
      </c>
      <c r="C6035" t="s">
        <v>7114</v>
      </c>
      <c r="D6035">
        <v>37</v>
      </c>
      <c r="E6035" t="s">
        <v>7280</v>
      </c>
      <c r="F6035" t="s">
        <v>7644</v>
      </c>
      <c r="G6035" t="s">
        <v>156</v>
      </c>
      <c r="H6035">
        <v>96</v>
      </c>
      <c r="I6035">
        <v>4</v>
      </c>
      <c r="J6035">
        <v>38</v>
      </c>
      <c r="K6035">
        <v>3714</v>
      </c>
      <c r="L6035">
        <v>20</v>
      </c>
      <c r="M6035">
        <v>38.656404859516897</v>
      </c>
    </row>
    <row r="6036" spans="1:13" hidden="1" outlineLevel="3" x14ac:dyDescent="0.2">
      <c r="A6036">
        <v>1993</v>
      </c>
      <c r="B6036">
        <v>8</v>
      </c>
      <c r="C6036" t="s">
        <v>6302</v>
      </c>
      <c r="D6036">
        <v>31</v>
      </c>
      <c r="E6036" t="s">
        <v>7280</v>
      </c>
      <c r="F6036" t="s">
        <v>7649</v>
      </c>
      <c r="G6036" t="s">
        <v>156</v>
      </c>
      <c r="H6036">
        <v>96</v>
      </c>
      <c r="I6036">
        <v>17</v>
      </c>
      <c r="J6036">
        <v>23</v>
      </c>
      <c r="K6036">
        <v>3714</v>
      </c>
      <c r="L6036">
        <v>20</v>
      </c>
      <c r="M6036">
        <v>38.571094757430501</v>
      </c>
    </row>
    <row r="6037" spans="1:13" hidden="1" outlineLevel="3" x14ac:dyDescent="0.2">
      <c r="A6037">
        <v>1993</v>
      </c>
      <c r="B6037">
        <v>71</v>
      </c>
      <c r="C6037" t="s">
        <v>7263</v>
      </c>
      <c r="D6037">
        <v>38</v>
      </c>
      <c r="E6037" t="s">
        <v>7280</v>
      </c>
      <c r="F6037" t="s">
        <v>7732</v>
      </c>
      <c r="G6037" t="s">
        <v>156</v>
      </c>
      <c r="H6037">
        <v>97</v>
      </c>
      <c r="I6037">
        <v>54</v>
      </c>
      <c r="J6037">
        <v>23</v>
      </c>
      <c r="K6037">
        <v>3714</v>
      </c>
      <c r="L6037">
        <v>20</v>
      </c>
      <c r="M6037">
        <v>37.9341945111969</v>
      </c>
    </row>
    <row r="6038" spans="1:13" hidden="1" outlineLevel="3" x14ac:dyDescent="0.2">
      <c r="A6038">
        <v>1993</v>
      </c>
      <c r="B6038">
        <v>84</v>
      </c>
      <c r="C6038" t="s">
        <v>5457</v>
      </c>
      <c r="D6038">
        <v>32</v>
      </c>
      <c r="E6038" t="s">
        <v>7280</v>
      </c>
      <c r="F6038" t="s">
        <v>7750</v>
      </c>
      <c r="G6038" t="s">
        <v>156</v>
      </c>
      <c r="H6038">
        <v>98</v>
      </c>
      <c r="I6038">
        <v>7</v>
      </c>
      <c r="J6038">
        <v>54</v>
      </c>
      <c r="K6038">
        <v>3714</v>
      </c>
      <c r="L6038">
        <v>20</v>
      </c>
      <c r="M6038">
        <v>37.847110175104802</v>
      </c>
    </row>
    <row r="6039" spans="1:13" hidden="1" outlineLevel="3" x14ac:dyDescent="0.2">
      <c r="A6039">
        <v>1993</v>
      </c>
      <c r="B6039">
        <v>88</v>
      </c>
      <c r="C6039" t="s">
        <v>6050</v>
      </c>
      <c r="D6039">
        <v>39</v>
      </c>
      <c r="E6039" t="s">
        <v>7280</v>
      </c>
      <c r="F6039" t="s">
        <v>7755</v>
      </c>
      <c r="G6039" t="s">
        <v>156</v>
      </c>
      <c r="H6039">
        <v>98</v>
      </c>
      <c r="I6039">
        <v>13</v>
      </c>
      <c r="J6039">
        <v>47</v>
      </c>
      <c r="K6039">
        <v>3714</v>
      </c>
      <c r="L6039">
        <v>20</v>
      </c>
      <c r="M6039">
        <v>37.809330169924799</v>
      </c>
    </row>
    <row r="6040" spans="1:13" hidden="1" outlineLevel="3" x14ac:dyDescent="0.2">
      <c r="A6040">
        <v>1993</v>
      </c>
      <c r="B6040">
        <v>89</v>
      </c>
      <c r="C6040" t="s">
        <v>7611</v>
      </c>
      <c r="D6040">
        <v>33</v>
      </c>
      <c r="E6040" t="s">
        <v>7280</v>
      </c>
      <c r="F6040" t="s">
        <v>7756</v>
      </c>
      <c r="G6040" t="s">
        <v>156</v>
      </c>
      <c r="H6040">
        <v>98</v>
      </c>
      <c r="I6040">
        <v>14</v>
      </c>
      <c r="J6040">
        <v>19</v>
      </c>
      <c r="K6040">
        <v>3714</v>
      </c>
      <c r="L6040">
        <v>20</v>
      </c>
      <c r="M6040">
        <v>37.805909081912198</v>
      </c>
    </row>
    <row r="6041" spans="1:13" hidden="1" outlineLevel="3" x14ac:dyDescent="0.2">
      <c r="A6041">
        <v>1993</v>
      </c>
      <c r="B6041">
        <v>101</v>
      </c>
      <c r="C6041" t="s">
        <v>6329</v>
      </c>
      <c r="D6041">
        <v>35</v>
      </c>
      <c r="E6041" t="s">
        <v>7280</v>
      </c>
      <c r="F6041" t="s">
        <v>7771</v>
      </c>
      <c r="G6041" t="s">
        <v>156</v>
      </c>
      <c r="H6041">
        <v>98</v>
      </c>
      <c r="I6041">
        <v>22</v>
      </c>
      <c r="J6041">
        <v>55</v>
      </c>
      <c r="K6041">
        <v>3714</v>
      </c>
      <c r="L6041">
        <v>20</v>
      </c>
      <c r="M6041">
        <v>37.7508293922495</v>
      </c>
    </row>
    <row r="6042" spans="1:13" hidden="1" outlineLevel="3" x14ac:dyDescent="0.2">
      <c r="A6042">
        <v>1993</v>
      </c>
      <c r="B6042">
        <v>116</v>
      </c>
      <c r="C6042" t="s">
        <v>6224</v>
      </c>
      <c r="D6042">
        <v>36</v>
      </c>
      <c r="E6042" t="s">
        <v>7280</v>
      </c>
      <c r="F6042" t="s">
        <v>7791</v>
      </c>
      <c r="G6042" t="s">
        <v>156</v>
      </c>
      <c r="H6042">
        <v>98</v>
      </c>
      <c r="I6042">
        <v>34</v>
      </c>
      <c r="J6042">
        <v>46</v>
      </c>
      <c r="K6042">
        <v>3714</v>
      </c>
      <c r="L6042">
        <v>20</v>
      </c>
      <c r="M6042">
        <v>37.675197105549302</v>
      </c>
    </row>
    <row r="6043" spans="1:13" outlineLevel="2" collapsed="1" x14ac:dyDescent="0.2">
      <c r="E6043" s="10" t="s">
        <v>13341</v>
      </c>
      <c r="M6043">
        <f>SUBTOTAL(1,M6035:M6042)</f>
        <v>38.006258756610606</v>
      </c>
    </row>
    <row r="6044" spans="1:13" hidden="1" outlineLevel="3" x14ac:dyDescent="0.2">
      <c r="A6044">
        <v>1993</v>
      </c>
      <c r="B6044">
        <v>35</v>
      </c>
      <c r="C6044" t="s">
        <v>1521</v>
      </c>
      <c r="D6044">
        <v>114</v>
      </c>
      <c r="E6044" t="s">
        <v>7688</v>
      </c>
      <c r="F6044" t="s">
        <v>7689</v>
      </c>
      <c r="G6044" t="s">
        <v>156</v>
      </c>
      <c r="H6044">
        <v>97</v>
      </c>
      <c r="I6044">
        <v>3</v>
      </c>
      <c r="J6044">
        <v>52</v>
      </c>
      <c r="K6044">
        <v>3714</v>
      </c>
      <c r="L6044">
        <v>20</v>
      </c>
      <c r="M6044">
        <v>38.263238627257898</v>
      </c>
    </row>
    <row r="6045" spans="1:13" hidden="1" outlineLevel="3" x14ac:dyDescent="0.2">
      <c r="A6045">
        <v>1993</v>
      </c>
      <c r="B6045">
        <v>39</v>
      </c>
      <c r="C6045" t="s">
        <v>7383</v>
      </c>
      <c r="D6045">
        <v>119</v>
      </c>
      <c r="E6045" t="s">
        <v>7688</v>
      </c>
      <c r="F6045" t="s">
        <v>7694</v>
      </c>
      <c r="G6045" t="s">
        <v>156</v>
      </c>
      <c r="H6045">
        <v>97</v>
      </c>
      <c r="I6045">
        <v>12</v>
      </c>
      <c r="J6045">
        <v>26</v>
      </c>
      <c r="K6045">
        <v>3714</v>
      </c>
      <c r="L6045">
        <v>20</v>
      </c>
      <c r="M6045">
        <v>38.207037657238502</v>
      </c>
    </row>
    <row r="6046" spans="1:13" hidden="1" outlineLevel="3" x14ac:dyDescent="0.2">
      <c r="A6046">
        <v>1993</v>
      </c>
      <c r="B6046">
        <v>40</v>
      </c>
      <c r="C6046" t="s">
        <v>6150</v>
      </c>
      <c r="D6046">
        <v>111</v>
      </c>
      <c r="E6046" t="s">
        <v>7688</v>
      </c>
      <c r="F6046" t="s">
        <v>7695</v>
      </c>
      <c r="G6046" t="s">
        <v>156</v>
      </c>
      <c r="H6046">
        <v>97</v>
      </c>
      <c r="I6046">
        <v>13</v>
      </c>
      <c r="J6046">
        <v>24</v>
      </c>
      <c r="K6046">
        <v>3714</v>
      </c>
      <c r="L6046">
        <v>20</v>
      </c>
      <c r="M6046">
        <v>38.200706277642503</v>
      </c>
    </row>
    <row r="6047" spans="1:13" hidden="1" outlineLevel="3" x14ac:dyDescent="0.2">
      <c r="A6047">
        <v>1993</v>
      </c>
      <c r="B6047">
        <v>45</v>
      </c>
      <c r="C6047" t="s">
        <v>7490</v>
      </c>
      <c r="D6047">
        <v>112</v>
      </c>
      <c r="E6047" t="s">
        <v>7688</v>
      </c>
      <c r="F6047" t="s">
        <v>7702</v>
      </c>
      <c r="G6047" t="s">
        <v>156</v>
      </c>
      <c r="H6047">
        <v>97</v>
      </c>
      <c r="I6047">
        <v>20</v>
      </c>
      <c r="J6047">
        <v>21</v>
      </c>
      <c r="K6047">
        <v>3714</v>
      </c>
      <c r="L6047">
        <v>20</v>
      </c>
      <c r="M6047">
        <v>38.155247545095698</v>
      </c>
    </row>
    <row r="6048" spans="1:13" hidden="1" outlineLevel="3" x14ac:dyDescent="0.2">
      <c r="A6048">
        <v>1993</v>
      </c>
      <c r="B6048">
        <v>47</v>
      </c>
      <c r="C6048" t="s">
        <v>6305</v>
      </c>
      <c r="D6048">
        <v>117</v>
      </c>
      <c r="E6048" t="s">
        <v>7688</v>
      </c>
      <c r="F6048" t="s">
        <v>7704</v>
      </c>
      <c r="G6048" t="s">
        <v>156</v>
      </c>
      <c r="H6048">
        <v>97</v>
      </c>
      <c r="I6048">
        <v>30</v>
      </c>
      <c r="J6048">
        <v>44</v>
      </c>
      <c r="K6048">
        <v>3714</v>
      </c>
      <c r="L6048">
        <v>20</v>
      </c>
      <c r="M6048">
        <v>38.087533186723</v>
      </c>
    </row>
    <row r="6049" spans="1:13" hidden="1" outlineLevel="3" x14ac:dyDescent="0.2">
      <c r="A6049">
        <v>1993</v>
      </c>
      <c r="B6049">
        <v>48</v>
      </c>
      <c r="C6049" t="s">
        <v>6534</v>
      </c>
      <c r="D6049">
        <v>113</v>
      </c>
      <c r="E6049" t="s">
        <v>7688</v>
      </c>
      <c r="F6049" t="s">
        <v>7705</v>
      </c>
      <c r="G6049" t="s">
        <v>156</v>
      </c>
      <c r="H6049">
        <v>97</v>
      </c>
      <c r="I6049">
        <v>31</v>
      </c>
      <c r="J6049">
        <v>13</v>
      </c>
      <c r="K6049">
        <v>3714</v>
      </c>
      <c r="L6049">
        <v>20</v>
      </c>
      <c r="M6049">
        <v>38.084387007830202</v>
      </c>
    </row>
    <row r="6050" spans="1:13" hidden="1" outlineLevel="3" x14ac:dyDescent="0.2">
      <c r="A6050">
        <v>1993</v>
      </c>
      <c r="B6050">
        <v>67</v>
      </c>
      <c r="C6050" t="s">
        <v>5515</v>
      </c>
      <c r="D6050">
        <v>116</v>
      </c>
      <c r="E6050" t="s">
        <v>7688</v>
      </c>
      <c r="F6050" t="s">
        <v>7727</v>
      </c>
      <c r="G6050" t="s">
        <v>156</v>
      </c>
      <c r="H6050">
        <v>97</v>
      </c>
      <c r="I6050">
        <v>50</v>
      </c>
      <c r="J6050">
        <v>49</v>
      </c>
      <c r="K6050">
        <v>3714</v>
      </c>
      <c r="L6050">
        <v>20</v>
      </c>
      <c r="M6050">
        <v>37.957240474777699</v>
      </c>
    </row>
    <row r="6051" spans="1:13" hidden="1" outlineLevel="3" x14ac:dyDescent="0.2">
      <c r="A6051">
        <v>1993</v>
      </c>
      <c r="B6051">
        <v>69</v>
      </c>
      <c r="C6051" t="s">
        <v>5999</v>
      </c>
      <c r="D6051">
        <v>118</v>
      </c>
      <c r="E6051" t="s">
        <v>7688</v>
      </c>
      <c r="F6051" t="s">
        <v>7729</v>
      </c>
      <c r="G6051" t="s">
        <v>156</v>
      </c>
      <c r="H6051">
        <v>97</v>
      </c>
      <c r="I6051">
        <v>52</v>
      </c>
      <c r="J6051">
        <v>30</v>
      </c>
      <c r="K6051">
        <v>3714</v>
      </c>
      <c r="L6051">
        <v>20</v>
      </c>
      <c r="M6051">
        <v>37.946360153256698</v>
      </c>
    </row>
    <row r="6052" spans="1:13" outlineLevel="2" collapsed="1" x14ac:dyDescent="0.2">
      <c r="E6052" s="10" t="s">
        <v>13359</v>
      </c>
      <c r="M6052">
        <f>SUBTOTAL(1,M6044:M6051)</f>
        <v>38.112718866227773</v>
      </c>
    </row>
    <row r="6053" spans="1:13" hidden="1" outlineLevel="3" x14ac:dyDescent="0.2">
      <c r="A6053">
        <v>1993</v>
      </c>
      <c r="B6053">
        <v>7</v>
      </c>
      <c r="C6053" t="s">
        <v>7069</v>
      </c>
      <c r="D6053">
        <v>52</v>
      </c>
      <c r="E6053" t="s">
        <v>7052</v>
      </c>
      <c r="F6053" t="s">
        <v>7648</v>
      </c>
      <c r="G6053" t="s">
        <v>156</v>
      </c>
      <c r="H6053">
        <v>96</v>
      </c>
      <c r="I6053">
        <v>15</v>
      </c>
      <c r="J6053">
        <v>13</v>
      </c>
      <c r="K6053">
        <v>3714</v>
      </c>
      <c r="L6053">
        <v>20</v>
      </c>
      <c r="M6053">
        <v>38.585565332325103</v>
      </c>
    </row>
    <row r="6054" spans="1:13" hidden="1" outlineLevel="3" x14ac:dyDescent="0.2">
      <c r="A6054">
        <v>1993</v>
      </c>
      <c r="B6054">
        <v>41</v>
      </c>
      <c r="C6054" t="s">
        <v>7696</v>
      </c>
      <c r="D6054">
        <v>59</v>
      </c>
      <c r="E6054" t="s">
        <v>7052</v>
      </c>
      <c r="F6054" t="s">
        <v>7697</v>
      </c>
      <c r="G6054" t="s">
        <v>156</v>
      </c>
      <c r="H6054">
        <v>97</v>
      </c>
      <c r="I6054">
        <v>16</v>
      </c>
      <c r="J6054">
        <v>7</v>
      </c>
      <c r="K6054">
        <v>3714</v>
      </c>
      <c r="L6054">
        <v>20</v>
      </c>
      <c r="M6054">
        <v>38.182924147620902</v>
      </c>
    </row>
    <row r="6055" spans="1:13" hidden="1" outlineLevel="3" x14ac:dyDescent="0.2">
      <c r="A6055">
        <v>1993</v>
      </c>
      <c r="B6055">
        <v>58</v>
      </c>
      <c r="C6055" t="s">
        <v>7087</v>
      </c>
      <c r="D6055">
        <v>57</v>
      </c>
      <c r="E6055" t="s">
        <v>7052</v>
      </c>
      <c r="F6055" t="s">
        <v>7717</v>
      </c>
      <c r="G6055" t="s">
        <v>156</v>
      </c>
      <c r="H6055">
        <v>97</v>
      </c>
      <c r="I6055">
        <v>40</v>
      </c>
      <c r="J6055">
        <v>12</v>
      </c>
      <c r="K6055">
        <v>3714</v>
      </c>
      <c r="L6055">
        <v>20</v>
      </c>
      <c r="M6055">
        <v>38.026005938363802</v>
      </c>
    </row>
    <row r="6056" spans="1:13" hidden="1" outlineLevel="3" x14ac:dyDescent="0.2">
      <c r="A6056">
        <v>1993</v>
      </c>
      <c r="B6056">
        <v>64</v>
      </c>
      <c r="C6056" t="s">
        <v>6942</v>
      </c>
      <c r="D6056">
        <v>56</v>
      </c>
      <c r="E6056" t="s">
        <v>7052</v>
      </c>
      <c r="F6056" t="s">
        <v>7724</v>
      </c>
      <c r="G6056" t="s">
        <v>156</v>
      </c>
      <c r="H6056">
        <v>97</v>
      </c>
      <c r="I6056">
        <v>49</v>
      </c>
      <c r="J6056">
        <v>28</v>
      </c>
      <c r="K6056">
        <v>3714</v>
      </c>
      <c r="L6056">
        <v>20</v>
      </c>
      <c r="M6056">
        <v>37.965970786669999</v>
      </c>
    </row>
    <row r="6057" spans="1:13" hidden="1" outlineLevel="3" x14ac:dyDescent="0.2">
      <c r="A6057">
        <v>1993</v>
      </c>
      <c r="B6057">
        <v>102</v>
      </c>
      <c r="C6057" t="s">
        <v>6814</v>
      </c>
      <c r="D6057">
        <v>53</v>
      </c>
      <c r="E6057" t="s">
        <v>7052</v>
      </c>
      <c r="F6057" t="s">
        <v>7772</v>
      </c>
      <c r="G6057" t="s">
        <v>156</v>
      </c>
      <c r="H6057">
        <v>98</v>
      </c>
      <c r="I6057">
        <v>23</v>
      </c>
      <c r="J6057">
        <v>6</v>
      </c>
      <c r="K6057">
        <v>3714</v>
      </c>
      <c r="L6057">
        <v>20</v>
      </c>
      <c r="M6057">
        <v>37.749656959902403</v>
      </c>
    </row>
    <row r="6058" spans="1:13" outlineLevel="2" collapsed="1" x14ac:dyDescent="0.2">
      <c r="E6058" s="10" t="s">
        <v>13330</v>
      </c>
      <c r="M6058">
        <f>SUBTOTAL(1,M6053:M6057)</f>
        <v>38.102024632976438</v>
      </c>
    </row>
    <row r="6059" spans="1:13" hidden="1" outlineLevel="3" x14ac:dyDescent="0.2">
      <c r="A6059">
        <v>1993</v>
      </c>
      <c r="B6059">
        <v>5</v>
      </c>
      <c r="C6059" t="s">
        <v>6988</v>
      </c>
      <c r="D6059">
        <v>168</v>
      </c>
      <c r="E6059" t="s">
        <v>7645</v>
      </c>
      <c r="F6059" t="s">
        <v>7646</v>
      </c>
      <c r="G6059" t="s">
        <v>156</v>
      </c>
      <c r="H6059">
        <v>96</v>
      </c>
      <c r="I6059">
        <v>13</v>
      </c>
      <c r="J6059">
        <v>35</v>
      </c>
      <c r="K6059">
        <v>3714</v>
      </c>
      <c r="L6059">
        <v>20</v>
      </c>
      <c r="M6059">
        <v>38.596481099259499</v>
      </c>
    </row>
    <row r="6060" spans="1:13" hidden="1" outlineLevel="3" x14ac:dyDescent="0.2">
      <c r="A6060">
        <v>1993</v>
      </c>
      <c r="B6060">
        <v>14</v>
      </c>
      <c r="C6060" t="s">
        <v>7071</v>
      </c>
      <c r="D6060">
        <v>163</v>
      </c>
      <c r="E6060" t="s">
        <v>7645</v>
      </c>
      <c r="F6060" t="s">
        <v>7658</v>
      </c>
      <c r="G6060" t="s">
        <v>156</v>
      </c>
      <c r="H6060">
        <v>96</v>
      </c>
      <c r="I6060">
        <v>27</v>
      </c>
      <c r="J6060">
        <v>14</v>
      </c>
      <c r="K6060">
        <v>3714</v>
      </c>
      <c r="L6060">
        <v>20</v>
      </c>
      <c r="M6060">
        <v>38.505445895275201</v>
      </c>
    </row>
    <row r="6061" spans="1:13" hidden="1" outlineLevel="3" x14ac:dyDescent="0.2">
      <c r="A6061">
        <v>1993</v>
      </c>
      <c r="B6061">
        <v>17</v>
      </c>
      <c r="C6061" t="s">
        <v>7147</v>
      </c>
      <c r="D6061">
        <v>164</v>
      </c>
      <c r="E6061" t="s">
        <v>7645</v>
      </c>
      <c r="F6061" t="s">
        <v>7663</v>
      </c>
      <c r="G6061" t="s">
        <v>156</v>
      </c>
      <c r="H6061">
        <v>96</v>
      </c>
      <c r="I6061">
        <v>30</v>
      </c>
      <c r="J6061">
        <v>38</v>
      </c>
      <c r="K6061">
        <v>3714</v>
      </c>
      <c r="L6061">
        <v>20</v>
      </c>
      <c r="M6061">
        <v>38.482837225634498</v>
      </c>
    </row>
    <row r="6062" spans="1:13" hidden="1" outlineLevel="3" x14ac:dyDescent="0.2">
      <c r="A6062">
        <v>1993</v>
      </c>
      <c r="B6062">
        <v>38</v>
      </c>
      <c r="C6062" t="s">
        <v>7189</v>
      </c>
      <c r="D6062">
        <v>162</v>
      </c>
      <c r="E6062" t="s">
        <v>7645</v>
      </c>
      <c r="F6062" t="s">
        <v>7693</v>
      </c>
      <c r="G6062" t="s">
        <v>156</v>
      </c>
      <c r="H6062">
        <v>97</v>
      </c>
      <c r="I6062">
        <v>11</v>
      </c>
      <c r="J6062">
        <v>55</v>
      </c>
      <c r="K6062">
        <v>3714</v>
      </c>
      <c r="L6062">
        <v>20</v>
      </c>
      <c r="M6062">
        <v>38.210422531186097</v>
      </c>
    </row>
    <row r="6063" spans="1:13" hidden="1" outlineLevel="3" x14ac:dyDescent="0.2">
      <c r="A6063">
        <v>1993</v>
      </c>
      <c r="B6063">
        <v>54</v>
      </c>
      <c r="C6063" t="s">
        <v>7379</v>
      </c>
      <c r="D6063">
        <v>166</v>
      </c>
      <c r="E6063" t="s">
        <v>7645</v>
      </c>
      <c r="F6063" t="s">
        <v>7711</v>
      </c>
      <c r="G6063" t="s">
        <v>156</v>
      </c>
      <c r="H6063">
        <v>97</v>
      </c>
      <c r="I6063">
        <v>34</v>
      </c>
      <c r="J6063">
        <v>32</v>
      </c>
      <c r="K6063">
        <v>3714</v>
      </c>
      <c r="L6063">
        <v>20</v>
      </c>
      <c r="M6063">
        <v>38.062811724247801</v>
      </c>
    </row>
    <row r="6064" spans="1:13" hidden="1" outlineLevel="3" x14ac:dyDescent="0.2">
      <c r="A6064">
        <v>1993</v>
      </c>
      <c r="B6064">
        <v>65</v>
      </c>
      <c r="C6064" t="s">
        <v>7228</v>
      </c>
      <c r="D6064">
        <v>169</v>
      </c>
      <c r="E6064" t="s">
        <v>7645</v>
      </c>
      <c r="F6064" t="s">
        <v>7725</v>
      </c>
      <c r="G6064" t="s">
        <v>156</v>
      </c>
      <c r="H6064">
        <v>97</v>
      </c>
      <c r="I6064">
        <v>49</v>
      </c>
      <c r="J6064">
        <v>33</v>
      </c>
      <c r="K6064">
        <v>3714</v>
      </c>
      <c r="L6064">
        <v>20</v>
      </c>
      <c r="M6064">
        <v>37.965431762230402</v>
      </c>
    </row>
    <row r="6065" spans="1:13" outlineLevel="2" collapsed="1" x14ac:dyDescent="0.2">
      <c r="E6065" s="10" t="s">
        <v>13360</v>
      </c>
      <c r="M6065">
        <f>SUBTOTAL(1,M6059:M6064)</f>
        <v>38.303905039638913</v>
      </c>
    </row>
    <row r="6066" spans="1:13" hidden="1" outlineLevel="3" x14ac:dyDescent="0.2">
      <c r="A6066">
        <v>1993</v>
      </c>
      <c r="B6066">
        <v>25</v>
      </c>
      <c r="C6066" t="s">
        <v>7519</v>
      </c>
      <c r="D6066">
        <v>74</v>
      </c>
      <c r="E6066" t="s">
        <v>7484</v>
      </c>
      <c r="F6066" t="s">
        <v>7674</v>
      </c>
      <c r="G6066" t="s">
        <v>156</v>
      </c>
      <c r="H6066">
        <v>96</v>
      </c>
      <c r="I6066">
        <v>41</v>
      </c>
      <c r="J6066">
        <v>44</v>
      </c>
      <c r="K6066">
        <v>3714</v>
      </c>
      <c r="L6066">
        <v>20</v>
      </c>
      <c r="M6066">
        <v>38.4092110403787</v>
      </c>
    </row>
    <row r="6067" spans="1:13" hidden="1" outlineLevel="3" x14ac:dyDescent="0.2">
      <c r="A6067">
        <v>1993</v>
      </c>
      <c r="B6067">
        <v>56</v>
      </c>
      <c r="C6067" t="s">
        <v>7713</v>
      </c>
      <c r="D6067">
        <v>72</v>
      </c>
      <c r="E6067" t="s">
        <v>7484</v>
      </c>
      <c r="F6067" t="s">
        <v>7714</v>
      </c>
      <c r="G6067" t="s">
        <v>156</v>
      </c>
      <c r="H6067">
        <v>97</v>
      </c>
      <c r="I6067">
        <v>34</v>
      </c>
      <c r="J6067">
        <v>45</v>
      </c>
      <c r="K6067">
        <v>3714</v>
      </c>
      <c r="L6067">
        <v>20</v>
      </c>
      <c r="M6067">
        <v>38.061403134207197</v>
      </c>
    </row>
    <row r="6068" spans="1:13" hidden="1" outlineLevel="3" x14ac:dyDescent="0.2">
      <c r="A6068">
        <v>1993</v>
      </c>
      <c r="B6068">
        <v>62</v>
      </c>
      <c r="C6068" t="s">
        <v>7483</v>
      </c>
      <c r="D6068">
        <v>76</v>
      </c>
      <c r="E6068" t="s">
        <v>7484</v>
      </c>
      <c r="F6068" t="s">
        <v>7722</v>
      </c>
      <c r="G6068" t="s">
        <v>156</v>
      </c>
      <c r="H6068">
        <v>97</v>
      </c>
      <c r="I6068">
        <v>48</v>
      </c>
      <c r="J6068">
        <v>41</v>
      </c>
      <c r="K6068">
        <v>3714</v>
      </c>
      <c r="L6068">
        <v>20</v>
      </c>
      <c r="M6068">
        <v>37.971038364652998</v>
      </c>
    </row>
    <row r="6069" spans="1:13" hidden="1" outlineLevel="3" x14ac:dyDescent="0.2">
      <c r="A6069">
        <v>1993</v>
      </c>
      <c r="B6069">
        <v>77</v>
      </c>
      <c r="C6069" t="s">
        <v>7129</v>
      </c>
      <c r="D6069">
        <v>77</v>
      </c>
      <c r="E6069" t="s">
        <v>7484</v>
      </c>
      <c r="F6069" t="s">
        <v>7741</v>
      </c>
      <c r="G6069" t="s">
        <v>156</v>
      </c>
      <c r="H6069">
        <v>98</v>
      </c>
      <c r="I6069">
        <v>2</v>
      </c>
      <c r="J6069">
        <v>4</v>
      </c>
      <c r="K6069">
        <v>3714</v>
      </c>
      <c r="L6069">
        <v>20</v>
      </c>
      <c r="M6069">
        <v>37.884643719327599</v>
      </c>
    </row>
    <row r="6070" spans="1:13" hidden="1" outlineLevel="3" x14ac:dyDescent="0.2">
      <c r="A6070">
        <v>1993</v>
      </c>
      <c r="B6070">
        <v>87</v>
      </c>
      <c r="C6070" t="s">
        <v>7753</v>
      </c>
      <c r="D6070">
        <v>75</v>
      </c>
      <c r="E6070" t="s">
        <v>7484</v>
      </c>
      <c r="F6070" t="s">
        <v>7754</v>
      </c>
      <c r="G6070" t="s">
        <v>156</v>
      </c>
      <c r="H6070">
        <v>98</v>
      </c>
      <c r="I6070">
        <v>9</v>
      </c>
      <c r="J6070">
        <v>22</v>
      </c>
      <c r="K6070">
        <v>3714</v>
      </c>
      <c r="L6070">
        <v>20</v>
      </c>
      <c r="M6070">
        <v>37.837684867076803</v>
      </c>
    </row>
    <row r="6071" spans="1:13" hidden="1" outlineLevel="3" x14ac:dyDescent="0.2">
      <c r="A6071">
        <v>1993</v>
      </c>
      <c r="B6071">
        <v>98</v>
      </c>
      <c r="C6071" t="s">
        <v>7167</v>
      </c>
      <c r="D6071">
        <v>79</v>
      </c>
      <c r="E6071" t="s">
        <v>7484</v>
      </c>
      <c r="F6071" t="s">
        <v>7767</v>
      </c>
      <c r="G6071" t="s">
        <v>156</v>
      </c>
      <c r="H6071">
        <v>98</v>
      </c>
      <c r="I6071">
        <v>20</v>
      </c>
      <c r="J6071">
        <v>33</v>
      </c>
      <c r="K6071">
        <v>3714</v>
      </c>
      <c r="L6071">
        <v>20</v>
      </c>
      <c r="M6071">
        <v>37.765970968807899</v>
      </c>
    </row>
    <row r="6072" spans="1:13" hidden="1" outlineLevel="3" x14ac:dyDescent="0.2">
      <c r="A6072">
        <v>1993</v>
      </c>
      <c r="B6072">
        <v>99</v>
      </c>
      <c r="C6072" t="s">
        <v>7768</v>
      </c>
      <c r="D6072">
        <v>73</v>
      </c>
      <c r="E6072" t="s">
        <v>7484</v>
      </c>
      <c r="F6072" t="s">
        <v>7769</v>
      </c>
      <c r="G6072" t="s">
        <v>156</v>
      </c>
      <c r="H6072">
        <v>98</v>
      </c>
      <c r="I6072">
        <v>21</v>
      </c>
      <c r="J6072">
        <v>18</v>
      </c>
      <c r="K6072">
        <v>3714</v>
      </c>
      <c r="L6072">
        <v>20</v>
      </c>
      <c r="M6072">
        <v>37.761171267347798</v>
      </c>
    </row>
    <row r="6073" spans="1:13" hidden="1" outlineLevel="3" x14ac:dyDescent="0.2">
      <c r="A6073">
        <v>1993</v>
      </c>
      <c r="B6073">
        <v>111</v>
      </c>
      <c r="C6073" t="s">
        <v>7169</v>
      </c>
      <c r="D6073">
        <v>78</v>
      </c>
      <c r="E6073" t="s">
        <v>7484</v>
      </c>
      <c r="F6073" t="s">
        <v>7784</v>
      </c>
      <c r="G6073" t="s">
        <v>156</v>
      </c>
      <c r="H6073">
        <v>98</v>
      </c>
      <c r="I6073">
        <v>32</v>
      </c>
      <c r="J6073">
        <v>31</v>
      </c>
      <c r="K6073">
        <v>3714</v>
      </c>
      <c r="L6073">
        <v>20</v>
      </c>
      <c r="M6073">
        <v>37.689534349445097</v>
      </c>
    </row>
    <row r="6074" spans="1:13" outlineLevel="2" collapsed="1" x14ac:dyDescent="0.2">
      <c r="E6074" s="10" t="s">
        <v>13353</v>
      </c>
      <c r="M6074">
        <f>SUBTOTAL(1,M6066:M6073)</f>
        <v>37.922582213905514</v>
      </c>
    </row>
    <row r="6075" spans="1:13" hidden="1" outlineLevel="3" x14ac:dyDescent="0.2">
      <c r="A6075">
        <v>1993</v>
      </c>
      <c r="B6075">
        <v>24</v>
      </c>
      <c r="C6075" t="s">
        <v>5818</v>
      </c>
      <c r="D6075">
        <v>101</v>
      </c>
      <c r="E6075" t="s">
        <v>7672</v>
      </c>
      <c r="F6075" t="s">
        <v>7673</v>
      </c>
      <c r="G6075" t="s">
        <v>156</v>
      </c>
      <c r="H6075">
        <v>96</v>
      </c>
      <c r="I6075">
        <v>41</v>
      </c>
      <c r="J6075">
        <v>29</v>
      </c>
      <c r="K6075">
        <v>3714</v>
      </c>
      <c r="L6075">
        <v>20</v>
      </c>
      <c r="M6075">
        <v>38.410866186521197</v>
      </c>
    </row>
    <row r="6076" spans="1:13" hidden="1" outlineLevel="3" x14ac:dyDescent="0.2">
      <c r="A6076">
        <v>1993</v>
      </c>
      <c r="B6076">
        <v>31</v>
      </c>
      <c r="C6076" t="s">
        <v>7682</v>
      </c>
      <c r="D6076">
        <v>105</v>
      </c>
      <c r="E6076" t="s">
        <v>7672</v>
      </c>
      <c r="F6076" t="s">
        <v>7683</v>
      </c>
      <c r="G6076" t="s">
        <v>156</v>
      </c>
      <c r="H6076">
        <v>96</v>
      </c>
      <c r="I6076">
        <v>50</v>
      </c>
      <c r="J6076">
        <v>51</v>
      </c>
      <c r="K6076">
        <v>3714</v>
      </c>
      <c r="L6076">
        <v>20</v>
      </c>
      <c r="M6076">
        <v>38.348950669867499</v>
      </c>
    </row>
    <row r="6077" spans="1:13" hidden="1" outlineLevel="3" x14ac:dyDescent="0.2">
      <c r="A6077">
        <v>1993</v>
      </c>
      <c r="B6077">
        <v>53</v>
      </c>
      <c r="C6077" t="s">
        <v>6523</v>
      </c>
      <c r="D6077">
        <v>108</v>
      </c>
      <c r="E6077" t="s">
        <v>7672</v>
      </c>
      <c r="F6077" t="s">
        <v>7710</v>
      </c>
      <c r="G6077" t="s">
        <v>156</v>
      </c>
      <c r="H6077">
        <v>97</v>
      </c>
      <c r="I6077">
        <v>33</v>
      </c>
      <c r="J6077">
        <v>52</v>
      </c>
      <c r="K6077">
        <v>3714</v>
      </c>
      <c r="L6077">
        <v>20</v>
      </c>
      <c r="M6077">
        <v>38.0671465014577</v>
      </c>
    </row>
    <row r="6078" spans="1:13" hidden="1" outlineLevel="3" x14ac:dyDescent="0.2">
      <c r="A6078">
        <v>1993</v>
      </c>
      <c r="B6078">
        <v>55</v>
      </c>
      <c r="C6078" t="s">
        <v>7139</v>
      </c>
      <c r="D6078">
        <v>103</v>
      </c>
      <c r="E6078" t="s">
        <v>7672</v>
      </c>
      <c r="F6078" t="s">
        <v>7712</v>
      </c>
      <c r="G6078" t="s">
        <v>156</v>
      </c>
      <c r="H6078">
        <v>97</v>
      </c>
      <c r="I6078">
        <v>34</v>
      </c>
      <c r="J6078">
        <v>33</v>
      </c>
      <c r="K6078">
        <v>3714</v>
      </c>
      <c r="L6078">
        <v>20</v>
      </c>
      <c r="M6078">
        <v>38.062703367466298</v>
      </c>
    </row>
    <row r="6079" spans="1:13" hidden="1" outlineLevel="3" x14ac:dyDescent="0.2">
      <c r="A6079">
        <v>1993</v>
      </c>
      <c r="B6079">
        <v>90</v>
      </c>
      <c r="C6079" t="s">
        <v>6346</v>
      </c>
      <c r="D6079">
        <v>106</v>
      </c>
      <c r="E6079" t="s">
        <v>7672</v>
      </c>
      <c r="F6079" t="s">
        <v>7757</v>
      </c>
      <c r="G6079" t="s">
        <v>156</v>
      </c>
      <c r="H6079">
        <v>98</v>
      </c>
      <c r="I6079">
        <v>14</v>
      </c>
      <c r="J6079">
        <v>49</v>
      </c>
      <c r="K6079">
        <v>3714</v>
      </c>
      <c r="L6079">
        <v>20</v>
      </c>
      <c r="M6079">
        <v>37.802702374119598</v>
      </c>
    </row>
    <row r="6080" spans="1:13" hidden="1" outlineLevel="3" x14ac:dyDescent="0.2">
      <c r="A6080">
        <v>1993</v>
      </c>
      <c r="B6080">
        <v>91</v>
      </c>
      <c r="C6080" t="s">
        <v>7588</v>
      </c>
      <c r="D6080">
        <v>104</v>
      </c>
      <c r="E6080" t="s">
        <v>7672</v>
      </c>
      <c r="F6080" t="s">
        <v>7758</v>
      </c>
      <c r="G6080" t="s">
        <v>156</v>
      </c>
      <c r="H6080">
        <v>98</v>
      </c>
      <c r="I6080">
        <v>15</v>
      </c>
      <c r="J6080">
        <v>41</v>
      </c>
      <c r="K6080">
        <v>3714</v>
      </c>
      <c r="L6080">
        <v>20</v>
      </c>
      <c r="M6080">
        <v>37.797145369069398</v>
      </c>
    </row>
    <row r="6081" spans="1:13" hidden="1" outlineLevel="3" x14ac:dyDescent="0.2">
      <c r="A6081">
        <v>1993</v>
      </c>
      <c r="B6081">
        <v>122</v>
      </c>
      <c r="C6081" t="s">
        <v>6861</v>
      </c>
      <c r="D6081">
        <v>109</v>
      </c>
      <c r="E6081" t="s">
        <v>7672</v>
      </c>
      <c r="F6081" t="s">
        <v>7798</v>
      </c>
      <c r="G6081" t="s">
        <v>156</v>
      </c>
      <c r="H6081">
        <v>98</v>
      </c>
      <c r="I6081">
        <v>39</v>
      </c>
      <c r="J6081">
        <v>20</v>
      </c>
      <c r="K6081">
        <v>3714</v>
      </c>
      <c r="L6081">
        <v>20</v>
      </c>
      <c r="M6081">
        <v>37.6461313210947</v>
      </c>
    </row>
    <row r="6082" spans="1:13" hidden="1" outlineLevel="3" x14ac:dyDescent="0.2">
      <c r="A6082">
        <v>1993</v>
      </c>
      <c r="B6082">
        <v>130</v>
      </c>
      <c r="C6082" t="s">
        <v>7809</v>
      </c>
      <c r="D6082">
        <v>107</v>
      </c>
      <c r="E6082" t="s">
        <v>7672</v>
      </c>
      <c r="F6082" t="s">
        <v>7810</v>
      </c>
      <c r="G6082" t="s">
        <v>156</v>
      </c>
      <c r="H6082">
        <v>98</v>
      </c>
      <c r="I6082">
        <v>57</v>
      </c>
      <c r="J6082">
        <v>18</v>
      </c>
      <c r="K6082">
        <v>3714</v>
      </c>
      <c r="L6082">
        <v>20</v>
      </c>
      <c r="M6082">
        <v>37.532211611338397</v>
      </c>
    </row>
    <row r="6083" spans="1:13" outlineLevel="2" collapsed="1" x14ac:dyDescent="0.2">
      <c r="E6083" s="10" t="s">
        <v>13361</v>
      </c>
      <c r="M6083">
        <f>SUBTOTAL(1,M6075:M6082)</f>
        <v>37.958482175116842</v>
      </c>
    </row>
    <row r="6084" spans="1:13" hidden="1" outlineLevel="3" x14ac:dyDescent="0.2">
      <c r="A6084">
        <v>1993</v>
      </c>
      <c r="B6084">
        <v>27</v>
      </c>
      <c r="C6084" t="s">
        <v>6457</v>
      </c>
      <c r="D6084">
        <v>141</v>
      </c>
      <c r="E6084" t="s">
        <v>7676</v>
      </c>
      <c r="F6084" t="s">
        <v>7677</v>
      </c>
      <c r="G6084" t="s">
        <v>156</v>
      </c>
      <c r="H6084">
        <v>96</v>
      </c>
      <c r="I6084">
        <v>44</v>
      </c>
      <c r="J6084">
        <v>49</v>
      </c>
      <c r="K6084">
        <v>3714</v>
      </c>
      <c r="L6084">
        <v>20</v>
      </c>
      <c r="M6084">
        <v>38.388809293431599</v>
      </c>
    </row>
    <row r="6085" spans="1:13" hidden="1" outlineLevel="3" x14ac:dyDescent="0.2">
      <c r="A6085">
        <v>1993</v>
      </c>
      <c r="B6085">
        <v>106</v>
      </c>
      <c r="C6085" t="s">
        <v>6822</v>
      </c>
      <c r="D6085">
        <v>143</v>
      </c>
      <c r="E6085" t="s">
        <v>7676</v>
      </c>
      <c r="F6085" t="s">
        <v>7775</v>
      </c>
      <c r="G6085" t="s">
        <v>156</v>
      </c>
      <c r="H6085">
        <v>98</v>
      </c>
      <c r="I6085">
        <v>26</v>
      </c>
      <c r="J6085">
        <v>4</v>
      </c>
      <c r="K6085">
        <v>3714</v>
      </c>
      <c r="L6085">
        <v>20</v>
      </c>
      <c r="M6085">
        <v>37.730694991590497</v>
      </c>
    </row>
    <row r="6086" spans="1:13" hidden="1" outlineLevel="3" x14ac:dyDescent="0.2">
      <c r="A6086">
        <v>1993</v>
      </c>
      <c r="B6086">
        <v>112</v>
      </c>
      <c r="C6086" t="s">
        <v>7785</v>
      </c>
      <c r="D6086">
        <v>144</v>
      </c>
      <c r="E6086" t="s">
        <v>7676</v>
      </c>
      <c r="F6086" t="s">
        <v>7786</v>
      </c>
      <c r="G6086" t="s">
        <v>156</v>
      </c>
      <c r="H6086">
        <v>98</v>
      </c>
      <c r="I6086">
        <v>32</v>
      </c>
      <c r="J6086">
        <v>44</v>
      </c>
      <c r="K6086">
        <v>3714</v>
      </c>
      <c r="L6086">
        <v>20</v>
      </c>
      <c r="M6086">
        <v>37.6881532511754</v>
      </c>
    </row>
    <row r="6087" spans="1:13" hidden="1" outlineLevel="3" x14ac:dyDescent="0.2">
      <c r="A6087">
        <v>1993</v>
      </c>
      <c r="B6087">
        <v>129</v>
      </c>
      <c r="C6087" t="s">
        <v>3526</v>
      </c>
      <c r="D6087">
        <v>146</v>
      </c>
      <c r="E6087" t="s">
        <v>7676</v>
      </c>
      <c r="F6087" t="s">
        <v>7808</v>
      </c>
      <c r="G6087" t="s">
        <v>156</v>
      </c>
      <c r="H6087">
        <v>98</v>
      </c>
      <c r="I6087">
        <v>54</v>
      </c>
      <c r="J6087">
        <v>1</v>
      </c>
      <c r="K6087">
        <v>3714</v>
      </c>
      <c r="L6087">
        <v>20</v>
      </c>
      <c r="M6087">
        <v>37.552978449111102</v>
      </c>
    </row>
    <row r="6088" spans="1:13" hidden="1" outlineLevel="3" x14ac:dyDescent="0.2">
      <c r="A6088">
        <v>1993</v>
      </c>
      <c r="B6088">
        <v>131</v>
      </c>
      <c r="C6088" t="s">
        <v>7811</v>
      </c>
      <c r="D6088">
        <v>147</v>
      </c>
      <c r="E6088" t="s">
        <v>7676</v>
      </c>
      <c r="F6088" t="s">
        <v>7812</v>
      </c>
      <c r="G6088" t="s">
        <v>156</v>
      </c>
      <c r="H6088">
        <v>98</v>
      </c>
      <c r="I6088">
        <v>59</v>
      </c>
      <c r="J6088">
        <v>8</v>
      </c>
      <c r="K6088">
        <v>3714</v>
      </c>
      <c r="L6088">
        <v>20</v>
      </c>
      <c r="M6088">
        <v>37.520625905014199</v>
      </c>
    </row>
    <row r="6089" spans="1:13" hidden="1" outlineLevel="3" x14ac:dyDescent="0.2">
      <c r="A6089">
        <v>1993</v>
      </c>
      <c r="B6089">
        <v>134</v>
      </c>
      <c r="C6089" t="s">
        <v>7815</v>
      </c>
      <c r="D6089">
        <v>145</v>
      </c>
      <c r="E6089" t="s">
        <v>7676</v>
      </c>
      <c r="F6089" t="s">
        <v>7816</v>
      </c>
      <c r="G6089" t="s">
        <v>156</v>
      </c>
      <c r="H6089">
        <v>99</v>
      </c>
      <c r="I6089">
        <v>3</v>
      </c>
      <c r="J6089">
        <v>15</v>
      </c>
      <c r="K6089">
        <v>3714</v>
      </c>
      <c r="L6089">
        <v>20</v>
      </c>
      <c r="M6089">
        <v>37.4946367728094</v>
      </c>
    </row>
    <row r="6090" spans="1:13" hidden="1" outlineLevel="3" x14ac:dyDescent="0.2">
      <c r="A6090">
        <v>1993</v>
      </c>
      <c r="B6090">
        <v>136</v>
      </c>
      <c r="C6090" t="s">
        <v>7008</v>
      </c>
      <c r="D6090">
        <v>148</v>
      </c>
      <c r="E6090" t="s">
        <v>7676</v>
      </c>
      <c r="F6090" t="s">
        <v>7819</v>
      </c>
      <c r="G6090" t="s">
        <v>156</v>
      </c>
      <c r="H6090">
        <v>99</v>
      </c>
      <c r="I6090">
        <v>27</v>
      </c>
      <c r="J6090">
        <v>24</v>
      </c>
      <c r="K6090">
        <v>3714</v>
      </c>
      <c r="L6090">
        <v>20</v>
      </c>
      <c r="M6090">
        <v>37.342896403793901</v>
      </c>
    </row>
    <row r="6091" spans="1:13" outlineLevel="2" collapsed="1" x14ac:dyDescent="0.2">
      <c r="E6091" s="10" t="s">
        <v>13362</v>
      </c>
      <c r="M6091">
        <f>SUBTOTAL(1,M6084:M6090)</f>
        <v>37.674113580989442</v>
      </c>
    </row>
    <row r="6092" spans="1:13" hidden="1" outlineLevel="3" x14ac:dyDescent="0.2">
      <c r="A6092">
        <v>1993</v>
      </c>
      <c r="B6092">
        <v>11</v>
      </c>
      <c r="C6092" t="s">
        <v>7652</v>
      </c>
      <c r="D6092">
        <v>64</v>
      </c>
      <c r="E6092" t="s">
        <v>7653</v>
      </c>
      <c r="F6092" t="s">
        <v>7654</v>
      </c>
      <c r="G6092" t="s">
        <v>156</v>
      </c>
      <c r="H6092">
        <v>96</v>
      </c>
      <c r="I6092">
        <v>26</v>
      </c>
      <c r="J6092">
        <v>14</v>
      </c>
      <c r="K6092">
        <v>3714</v>
      </c>
      <c r="L6092">
        <v>20</v>
      </c>
      <c r="M6092">
        <v>38.512100560525802</v>
      </c>
    </row>
    <row r="6093" spans="1:13" hidden="1" outlineLevel="3" x14ac:dyDescent="0.2">
      <c r="A6093">
        <v>1993</v>
      </c>
      <c r="B6093">
        <v>29</v>
      </c>
      <c r="C6093" t="s">
        <v>6037</v>
      </c>
      <c r="D6093">
        <v>61</v>
      </c>
      <c r="E6093" t="s">
        <v>7653</v>
      </c>
      <c r="F6093" t="s">
        <v>7680</v>
      </c>
      <c r="G6093" t="s">
        <v>156</v>
      </c>
      <c r="H6093">
        <v>96</v>
      </c>
      <c r="I6093">
        <v>49</v>
      </c>
      <c r="J6093">
        <v>11</v>
      </c>
      <c r="K6093">
        <v>3714</v>
      </c>
      <c r="L6093">
        <v>20</v>
      </c>
      <c r="M6093">
        <v>38.359953062822903</v>
      </c>
    </row>
    <row r="6094" spans="1:13" hidden="1" outlineLevel="3" x14ac:dyDescent="0.2">
      <c r="A6094">
        <v>1993</v>
      </c>
      <c r="B6094">
        <v>33</v>
      </c>
      <c r="C6094" t="s">
        <v>6623</v>
      </c>
      <c r="D6094">
        <v>65</v>
      </c>
      <c r="E6094" t="s">
        <v>7653</v>
      </c>
      <c r="F6094" t="s">
        <v>7685</v>
      </c>
      <c r="G6094" t="s">
        <v>156</v>
      </c>
      <c r="H6094">
        <v>96</v>
      </c>
      <c r="I6094">
        <v>57</v>
      </c>
      <c r="J6094">
        <v>24</v>
      </c>
      <c r="K6094">
        <v>3714</v>
      </c>
      <c r="L6094">
        <v>20</v>
      </c>
      <c r="M6094">
        <v>38.305772338157901</v>
      </c>
    </row>
    <row r="6095" spans="1:13" hidden="1" outlineLevel="3" x14ac:dyDescent="0.2">
      <c r="A6095">
        <v>1993</v>
      </c>
      <c r="B6095">
        <v>34</v>
      </c>
      <c r="C6095" t="s">
        <v>7686</v>
      </c>
      <c r="D6095">
        <v>68</v>
      </c>
      <c r="E6095" t="s">
        <v>7653</v>
      </c>
      <c r="F6095" t="s">
        <v>7687</v>
      </c>
      <c r="G6095" t="s">
        <v>156</v>
      </c>
      <c r="H6095">
        <v>96</v>
      </c>
      <c r="I6095">
        <v>58</v>
      </c>
      <c r="J6095">
        <v>44</v>
      </c>
      <c r="K6095">
        <v>3714</v>
      </c>
      <c r="L6095">
        <v>20</v>
      </c>
      <c r="M6095">
        <v>38.296994764037898</v>
      </c>
    </row>
    <row r="6096" spans="1:13" hidden="1" outlineLevel="3" x14ac:dyDescent="0.2">
      <c r="A6096">
        <v>1993</v>
      </c>
      <c r="B6096">
        <v>60</v>
      </c>
      <c r="C6096" t="s">
        <v>7719</v>
      </c>
      <c r="D6096">
        <v>63</v>
      </c>
      <c r="E6096" t="s">
        <v>7653</v>
      </c>
      <c r="F6096" t="s">
        <v>7720</v>
      </c>
      <c r="G6096" t="s">
        <v>156</v>
      </c>
      <c r="H6096">
        <v>97</v>
      </c>
      <c r="I6096">
        <v>44</v>
      </c>
      <c r="J6096">
        <v>17</v>
      </c>
      <c r="K6096">
        <v>3714</v>
      </c>
      <c r="L6096">
        <v>20</v>
      </c>
      <c r="M6096">
        <v>37.999528217429202</v>
      </c>
    </row>
    <row r="6097" spans="1:13" hidden="1" outlineLevel="3" x14ac:dyDescent="0.2">
      <c r="A6097">
        <v>1993</v>
      </c>
      <c r="B6097">
        <v>80</v>
      </c>
      <c r="C6097" t="s">
        <v>7745</v>
      </c>
      <c r="D6097">
        <v>69</v>
      </c>
      <c r="E6097" t="s">
        <v>7653</v>
      </c>
      <c r="F6097" t="s">
        <v>7746</v>
      </c>
      <c r="G6097" t="s">
        <v>156</v>
      </c>
      <c r="H6097">
        <v>98</v>
      </c>
      <c r="I6097">
        <v>4</v>
      </c>
      <c r="J6097">
        <v>26</v>
      </c>
      <c r="K6097">
        <v>3714</v>
      </c>
      <c r="L6097">
        <v>20</v>
      </c>
      <c r="M6097">
        <v>37.869406853109602</v>
      </c>
    </row>
    <row r="6098" spans="1:13" hidden="1" outlineLevel="3" x14ac:dyDescent="0.2">
      <c r="A6098">
        <v>1993</v>
      </c>
      <c r="B6098">
        <v>100</v>
      </c>
      <c r="C6098" t="s">
        <v>7091</v>
      </c>
      <c r="D6098">
        <v>67</v>
      </c>
      <c r="E6098" t="s">
        <v>7653</v>
      </c>
      <c r="F6098" t="s">
        <v>7770</v>
      </c>
      <c r="G6098" t="s">
        <v>156</v>
      </c>
      <c r="H6098">
        <v>98</v>
      </c>
      <c r="I6098">
        <v>21</v>
      </c>
      <c r="J6098">
        <v>22</v>
      </c>
      <c r="K6098">
        <v>3714</v>
      </c>
      <c r="L6098">
        <v>20</v>
      </c>
      <c r="M6098">
        <v>37.760744686259102</v>
      </c>
    </row>
    <row r="6099" spans="1:13" outlineLevel="2" collapsed="1" x14ac:dyDescent="0.2">
      <c r="E6099" s="10" t="s">
        <v>13363</v>
      </c>
      <c r="M6099">
        <f>SUBTOTAL(1,M6092:M6098)</f>
        <v>38.157785783191777</v>
      </c>
    </row>
    <row r="6100" spans="1:13" outlineLevel="1" x14ac:dyDescent="0.2">
      <c r="A6100" s="10" t="s">
        <v>12950</v>
      </c>
      <c r="M6100">
        <f>SUBTOTAL(1,M5945:M6098)</f>
        <v>37.9040170301936</v>
      </c>
    </row>
    <row r="6101" spans="1:13" hidden="1" outlineLevel="3" x14ac:dyDescent="0.2">
      <c r="A6101">
        <v>1994</v>
      </c>
      <c r="B6101">
        <v>1</v>
      </c>
      <c r="C6101" t="s">
        <v>6606</v>
      </c>
      <c r="D6101">
        <v>1</v>
      </c>
      <c r="E6101" t="s">
        <v>7050</v>
      </c>
      <c r="F6101" t="s">
        <v>7820</v>
      </c>
      <c r="G6101" t="s">
        <v>156</v>
      </c>
      <c r="H6101">
        <v>103</v>
      </c>
      <c r="I6101">
        <v>38</v>
      </c>
      <c r="J6101">
        <v>38</v>
      </c>
      <c r="K6101">
        <v>3978</v>
      </c>
      <c r="L6101">
        <v>21</v>
      </c>
      <c r="M6101">
        <v>38.381423571095397</v>
      </c>
    </row>
    <row r="6102" spans="1:13" hidden="1" outlineLevel="3" x14ac:dyDescent="0.2">
      <c r="A6102">
        <v>1994</v>
      </c>
      <c r="B6102">
        <v>17</v>
      </c>
      <c r="C6102" t="s">
        <v>6315</v>
      </c>
      <c r="D6102">
        <v>4</v>
      </c>
      <c r="E6102" t="s">
        <v>7050</v>
      </c>
      <c r="F6102" t="s">
        <v>7845</v>
      </c>
      <c r="G6102" t="s">
        <v>156</v>
      </c>
      <c r="H6102">
        <v>104</v>
      </c>
      <c r="I6102">
        <v>15</v>
      </c>
      <c r="J6102">
        <v>22</v>
      </c>
      <c r="K6102">
        <v>3978</v>
      </c>
      <c r="L6102">
        <v>21</v>
      </c>
      <c r="M6102">
        <v>38.156036683167997</v>
      </c>
    </row>
    <row r="6103" spans="1:13" hidden="1" outlineLevel="3" x14ac:dyDescent="0.2">
      <c r="A6103">
        <v>1994</v>
      </c>
      <c r="B6103">
        <v>32</v>
      </c>
      <c r="C6103" t="s">
        <v>7577</v>
      </c>
      <c r="D6103">
        <v>5</v>
      </c>
      <c r="E6103" t="s">
        <v>7050</v>
      </c>
      <c r="F6103" t="s">
        <v>7867</v>
      </c>
      <c r="G6103" t="s">
        <v>156</v>
      </c>
      <c r="H6103">
        <v>104</v>
      </c>
      <c r="I6103">
        <v>41</v>
      </c>
      <c r="J6103">
        <v>18</v>
      </c>
      <c r="K6103">
        <v>3978</v>
      </c>
      <c r="L6103">
        <v>21</v>
      </c>
      <c r="M6103">
        <v>37.998503494499502</v>
      </c>
    </row>
    <row r="6104" spans="1:13" hidden="1" outlineLevel="3" x14ac:dyDescent="0.2">
      <c r="A6104">
        <v>1994</v>
      </c>
      <c r="B6104">
        <v>49</v>
      </c>
      <c r="C6104" t="s">
        <v>7555</v>
      </c>
      <c r="D6104">
        <v>9</v>
      </c>
      <c r="E6104" t="s">
        <v>7050</v>
      </c>
      <c r="F6104" t="s">
        <v>7889</v>
      </c>
      <c r="G6104" t="s">
        <v>156</v>
      </c>
      <c r="H6104">
        <v>105</v>
      </c>
      <c r="I6104">
        <v>23</v>
      </c>
      <c r="J6104">
        <v>29</v>
      </c>
      <c r="K6104">
        <v>3978</v>
      </c>
      <c r="L6104">
        <v>21</v>
      </c>
      <c r="M6104">
        <v>37.745019227271797</v>
      </c>
    </row>
    <row r="6105" spans="1:13" hidden="1" outlineLevel="3" x14ac:dyDescent="0.2">
      <c r="A6105">
        <v>1994</v>
      </c>
      <c r="B6105">
        <v>56</v>
      </c>
      <c r="C6105" t="s">
        <v>6912</v>
      </c>
      <c r="D6105">
        <v>8</v>
      </c>
      <c r="E6105" t="s">
        <v>7050</v>
      </c>
      <c r="F6105" t="s">
        <v>7898</v>
      </c>
      <c r="G6105" t="s">
        <v>156</v>
      </c>
      <c r="H6105">
        <v>105</v>
      </c>
      <c r="I6105">
        <v>30</v>
      </c>
      <c r="J6105">
        <v>6</v>
      </c>
      <c r="K6105">
        <v>3978</v>
      </c>
      <c r="L6105">
        <v>21</v>
      </c>
      <c r="M6105">
        <v>37.705565472899302</v>
      </c>
    </row>
    <row r="6106" spans="1:13" hidden="1" outlineLevel="3" x14ac:dyDescent="0.2">
      <c r="A6106">
        <v>1994</v>
      </c>
      <c r="B6106">
        <v>67</v>
      </c>
      <c r="C6106" t="s">
        <v>7910</v>
      </c>
      <c r="D6106">
        <v>3</v>
      </c>
      <c r="E6106" t="s">
        <v>7050</v>
      </c>
      <c r="F6106" t="s">
        <v>7911</v>
      </c>
      <c r="G6106" t="s">
        <v>156</v>
      </c>
      <c r="H6106">
        <v>105</v>
      </c>
      <c r="I6106">
        <v>38</v>
      </c>
      <c r="J6106">
        <v>12</v>
      </c>
      <c r="K6106">
        <v>3978</v>
      </c>
      <c r="L6106">
        <v>21</v>
      </c>
      <c r="M6106">
        <v>37.657379066611902</v>
      </c>
    </row>
    <row r="6107" spans="1:13" hidden="1" outlineLevel="3" x14ac:dyDescent="0.2">
      <c r="A6107">
        <v>1994</v>
      </c>
      <c r="B6107">
        <v>95</v>
      </c>
      <c r="C6107" t="s">
        <v>6983</v>
      </c>
      <c r="D6107">
        <v>6</v>
      </c>
      <c r="E6107" t="s">
        <v>7050</v>
      </c>
      <c r="F6107" t="s">
        <v>7943</v>
      </c>
      <c r="G6107" t="s">
        <v>156</v>
      </c>
      <c r="H6107">
        <v>106</v>
      </c>
      <c r="I6107">
        <v>8</v>
      </c>
      <c r="J6107">
        <v>58</v>
      </c>
      <c r="K6107">
        <v>3978</v>
      </c>
      <c r="L6107">
        <v>21</v>
      </c>
      <c r="M6107">
        <v>37.475466977898002</v>
      </c>
    </row>
    <row r="6108" spans="1:13" hidden="1" outlineLevel="3" x14ac:dyDescent="0.2">
      <c r="A6108">
        <v>1994</v>
      </c>
      <c r="B6108">
        <v>99</v>
      </c>
      <c r="C6108" t="s">
        <v>7948</v>
      </c>
      <c r="D6108">
        <v>7</v>
      </c>
      <c r="E6108" t="s">
        <v>7050</v>
      </c>
      <c r="F6108" t="s">
        <v>7949</v>
      </c>
      <c r="G6108" t="s">
        <v>156</v>
      </c>
      <c r="H6108">
        <v>106</v>
      </c>
      <c r="I6108">
        <v>13</v>
      </c>
      <c r="J6108">
        <v>5</v>
      </c>
      <c r="K6108">
        <v>3978</v>
      </c>
      <c r="L6108">
        <v>21</v>
      </c>
      <c r="M6108">
        <v>37.451259855904297</v>
      </c>
    </row>
    <row r="6109" spans="1:13" outlineLevel="2" collapsed="1" x14ac:dyDescent="0.2">
      <c r="E6109" s="10" t="s">
        <v>13325</v>
      </c>
      <c r="M6109">
        <f>SUBTOTAL(1,M6101:M6108)</f>
        <v>37.821331793668527</v>
      </c>
    </row>
    <row r="6110" spans="1:13" hidden="1" outlineLevel="3" x14ac:dyDescent="0.2">
      <c r="A6110">
        <v>1994</v>
      </c>
      <c r="B6110">
        <v>3</v>
      </c>
      <c r="C6110" t="s">
        <v>7823</v>
      </c>
      <c r="D6110">
        <v>56</v>
      </c>
      <c r="E6110" t="s">
        <v>7473</v>
      </c>
      <c r="F6110" t="s">
        <v>7824</v>
      </c>
      <c r="G6110" t="s">
        <v>156</v>
      </c>
      <c r="H6110">
        <v>103</v>
      </c>
      <c r="I6110">
        <v>45</v>
      </c>
      <c r="J6110">
        <v>57</v>
      </c>
      <c r="K6110">
        <v>3978</v>
      </c>
      <c r="L6110">
        <v>21</v>
      </c>
      <c r="M6110">
        <v>38.336318152249802</v>
      </c>
    </row>
    <row r="6111" spans="1:13" hidden="1" outlineLevel="3" x14ac:dyDescent="0.2">
      <c r="A6111">
        <v>1994</v>
      </c>
      <c r="B6111">
        <v>10</v>
      </c>
      <c r="C6111" t="s">
        <v>7385</v>
      </c>
      <c r="D6111">
        <v>57</v>
      </c>
      <c r="E6111" t="s">
        <v>7473</v>
      </c>
      <c r="F6111" t="s">
        <v>7834</v>
      </c>
      <c r="G6111" t="s">
        <v>156</v>
      </c>
      <c r="H6111">
        <v>104</v>
      </c>
      <c r="I6111">
        <v>4</v>
      </c>
      <c r="J6111">
        <v>6</v>
      </c>
      <c r="K6111">
        <v>3978</v>
      </c>
      <c r="L6111">
        <v>21</v>
      </c>
      <c r="M6111">
        <v>38.224884290770397</v>
      </c>
    </row>
    <row r="6112" spans="1:13" hidden="1" outlineLevel="3" x14ac:dyDescent="0.2">
      <c r="A6112">
        <v>1994</v>
      </c>
      <c r="B6112">
        <v>27</v>
      </c>
      <c r="C6112" t="s">
        <v>7860</v>
      </c>
      <c r="D6112">
        <v>59</v>
      </c>
      <c r="E6112" t="s">
        <v>7473</v>
      </c>
      <c r="F6112" t="s">
        <v>7861</v>
      </c>
      <c r="G6112" t="s">
        <v>156</v>
      </c>
      <c r="H6112">
        <v>104</v>
      </c>
      <c r="I6112">
        <v>35</v>
      </c>
      <c r="J6112">
        <v>44</v>
      </c>
      <c r="K6112">
        <v>3978</v>
      </c>
      <c r="L6112">
        <v>21</v>
      </c>
      <c r="M6112">
        <v>38.032208719299703</v>
      </c>
    </row>
    <row r="6113" spans="1:13" hidden="1" outlineLevel="3" x14ac:dyDescent="0.2">
      <c r="A6113">
        <v>1994</v>
      </c>
      <c r="B6113">
        <v>111</v>
      </c>
      <c r="C6113" t="s">
        <v>7964</v>
      </c>
      <c r="D6113">
        <v>58</v>
      </c>
      <c r="E6113" t="s">
        <v>7473</v>
      </c>
      <c r="F6113" t="s">
        <v>7965</v>
      </c>
      <c r="G6113" t="s">
        <v>156</v>
      </c>
      <c r="H6113">
        <v>106</v>
      </c>
      <c r="I6113">
        <v>22</v>
      </c>
      <c r="J6113">
        <v>29</v>
      </c>
      <c r="K6113">
        <v>3978</v>
      </c>
      <c r="L6113">
        <v>21</v>
      </c>
      <c r="M6113">
        <v>37.3961023530548</v>
      </c>
    </row>
    <row r="6114" spans="1:13" hidden="1" outlineLevel="3" x14ac:dyDescent="0.2">
      <c r="A6114">
        <v>1994</v>
      </c>
      <c r="B6114">
        <v>114</v>
      </c>
      <c r="C6114" t="s">
        <v>7621</v>
      </c>
      <c r="D6114">
        <v>54</v>
      </c>
      <c r="E6114" t="s">
        <v>7473</v>
      </c>
      <c r="F6114" t="s">
        <v>7969</v>
      </c>
      <c r="G6114" t="s">
        <v>156</v>
      </c>
      <c r="H6114">
        <v>106</v>
      </c>
      <c r="I6114">
        <v>30</v>
      </c>
      <c r="J6114">
        <v>40</v>
      </c>
      <c r="K6114">
        <v>3978</v>
      </c>
      <c r="L6114">
        <v>21</v>
      </c>
      <c r="M6114">
        <v>37.348216148549902</v>
      </c>
    </row>
    <row r="6115" spans="1:13" outlineLevel="2" collapsed="1" x14ac:dyDescent="0.2">
      <c r="E6115" s="10" t="s">
        <v>13347</v>
      </c>
      <c r="M6115">
        <f>SUBTOTAL(1,M6110:M6114)</f>
        <v>37.867545932784921</v>
      </c>
    </row>
    <row r="6116" spans="1:13" hidden="1" outlineLevel="3" x14ac:dyDescent="0.2">
      <c r="A6116">
        <v>1994</v>
      </c>
      <c r="B6116">
        <v>21</v>
      </c>
      <c r="C6116" t="s">
        <v>7851</v>
      </c>
      <c r="D6116">
        <v>112</v>
      </c>
      <c r="E6116" t="s">
        <v>7275</v>
      </c>
      <c r="F6116" t="s">
        <v>7852</v>
      </c>
      <c r="G6116" t="s">
        <v>156</v>
      </c>
      <c r="H6116">
        <v>104</v>
      </c>
      <c r="I6116">
        <v>25</v>
      </c>
      <c r="J6116">
        <v>19</v>
      </c>
      <c r="K6116">
        <v>3978</v>
      </c>
      <c r="L6116">
        <v>21</v>
      </c>
      <c r="M6116">
        <v>38.095440773145199</v>
      </c>
    </row>
    <row r="6117" spans="1:13" hidden="1" outlineLevel="3" x14ac:dyDescent="0.2">
      <c r="A6117">
        <v>1994</v>
      </c>
      <c r="B6117">
        <v>43</v>
      </c>
      <c r="C6117" t="s">
        <v>7715</v>
      </c>
      <c r="D6117">
        <v>118</v>
      </c>
      <c r="E6117" t="s">
        <v>7275</v>
      </c>
      <c r="F6117" t="s">
        <v>7881</v>
      </c>
      <c r="G6117" t="s">
        <v>156</v>
      </c>
      <c r="H6117">
        <v>105</v>
      </c>
      <c r="I6117">
        <v>9</v>
      </c>
      <c r="J6117">
        <v>28</v>
      </c>
      <c r="K6117">
        <v>3978</v>
      </c>
      <c r="L6117">
        <v>21</v>
      </c>
      <c r="M6117">
        <v>37.828870902981699</v>
      </c>
    </row>
    <row r="6118" spans="1:13" hidden="1" outlineLevel="3" x14ac:dyDescent="0.2">
      <c r="A6118">
        <v>1994</v>
      </c>
      <c r="B6118">
        <v>53</v>
      </c>
      <c r="C6118" t="s">
        <v>6189</v>
      </c>
      <c r="D6118">
        <v>117</v>
      </c>
      <c r="E6118" t="s">
        <v>7275</v>
      </c>
      <c r="F6118" t="s">
        <v>7894</v>
      </c>
      <c r="G6118" t="s">
        <v>156</v>
      </c>
      <c r="H6118">
        <v>105</v>
      </c>
      <c r="I6118">
        <v>27</v>
      </c>
      <c r="J6118">
        <v>25</v>
      </c>
      <c r="K6118">
        <v>3978</v>
      </c>
      <c r="L6118">
        <v>21</v>
      </c>
      <c r="M6118">
        <v>37.721555663843802</v>
      </c>
    </row>
    <row r="6119" spans="1:13" hidden="1" outlineLevel="3" x14ac:dyDescent="0.2">
      <c r="A6119">
        <v>1994</v>
      </c>
      <c r="B6119">
        <v>91</v>
      </c>
      <c r="C6119" t="s">
        <v>7937</v>
      </c>
      <c r="D6119">
        <v>119</v>
      </c>
      <c r="E6119" t="s">
        <v>7275</v>
      </c>
      <c r="F6119" t="s">
        <v>7938</v>
      </c>
      <c r="G6119" t="s">
        <v>156</v>
      </c>
      <c r="H6119">
        <v>106</v>
      </c>
      <c r="I6119">
        <v>5</v>
      </c>
      <c r="J6119">
        <v>20</v>
      </c>
      <c r="K6119">
        <v>3978</v>
      </c>
      <c r="L6119">
        <v>21</v>
      </c>
      <c r="M6119">
        <v>37.496857980728898</v>
      </c>
    </row>
    <row r="6120" spans="1:13" outlineLevel="2" collapsed="1" x14ac:dyDescent="0.2">
      <c r="E6120" s="10" t="s">
        <v>13336</v>
      </c>
      <c r="M6120">
        <f>SUBTOTAL(1,M6116:M6119)</f>
        <v>37.785681330174903</v>
      </c>
    </row>
    <row r="6121" spans="1:13" hidden="1" outlineLevel="3" x14ac:dyDescent="0.2">
      <c r="A6121">
        <v>1994</v>
      </c>
      <c r="B6121">
        <v>22</v>
      </c>
      <c r="C6121" t="s">
        <v>5834</v>
      </c>
      <c r="D6121">
        <v>181</v>
      </c>
      <c r="E6121" t="s">
        <v>7853</v>
      </c>
      <c r="F6121" t="s">
        <v>7854</v>
      </c>
      <c r="G6121" t="s">
        <v>156</v>
      </c>
      <c r="H6121">
        <v>104</v>
      </c>
      <c r="I6121">
        <v>25</v>
      </c>
      <c r="J6121">
        <v>57</v>
      </c>
      <c r="K6121">
        <v>3978</v>
      </c>
      <c r="L6121">
        <v>21</v>
      </c>
      <c r="M6121">
        <v>38.0915902616522</v>
      </c>
    </row>
    <row r="6122" spans="1:13" hidden="1" outlineLevel="3" x14ac:dyDescent="0.2">
      <c r="A6122">
        <v>1994</v>
      </c>
      <c r="B6122">
        <v>44</v>
      </c>
      <c r="C6122" t="s">
        <v>7565</v>
      </c>
      <c r="D6122">
        <v>186</v>
      </c>
      <c r="E6122" t="s">
        <v>7853</v>
      </c>
      <c r="F6122" t="s">
        <v>7882</v>
      </c>
      <c r="G6122" t="s">
        <v>156</v>
      </c>
      <c r="H6122">
        <v>105</v>
      </c>
      <c r="I6122">
        <v>16</v>
      </c>
      <c r="J6122">
        <v>24</v>
      </c>
      <c r="K6122">
        <v>3978</v>
      </c>
      <c r="L6122">
        <v>21</v>
      </c>
      <c r="M6122">
        <v>37.787347223101698</v>
      </c>
    </row>
    <row r="6123" spans="1:13" hidden="1" outlineLevel="3" x14ac:dyDescent="0.2">
      <c r="A6123">
        <v>1994</v>
      </c>
      <c r="B6123">
        <v>48</v>
      </c>
      <c r="C6123" t="s">
        <v>7887</v>
      </c>
      <c r="D6123">
        <v>182</v>
      </c>
      <c r="E6123" t="s">
        <v>7853</v>
      </c>
      <c r="F6123" t="s">
        <v>7888</v>
      </c>
      <c r="G6123" t="s">
        <v>156</v>
      </c>
      <c r="H6123">
        <v>105</v>
      </c>
      <c r="I6123">
        <v>22</v>
      </c>
      <c r="J6123">
        <v>49</v>
      </c>
      <c r="K6123">
        <v>3978</v>
      </c>
      <c r="L6123">
        <v>21</v>
      </c>
      <c r="M6123">
        <v>37.748998995700703</v>
      </c>
    </row>
    <row r="6124" spans="1:13" hidden="1" outlineLevel="3" x14ac:dyDescent="0.2">
      <c r="A6124">
        <v>1994</v>
      </c>
      <c r="B6124">
        <v>64</v>
      </c>
      <c r="C6124" t="s">
        <v>7603</v>
      </c>
      <c r="D6124">
        <v>188</v>
      </c>
      <c r="E6124" t="s">
        <v>7853</v>
      </c>
      <c r="F6124" t="s">
        <v>7907</v>
      </c>
      <c r="G6124" t="s">
        <v>156</v>
      </c>
      <c r="H6124">
        <v>105</v>
      </c>
      <c r="I6124">
        <v>36</v>
      </c>
      <c r="J6124">
        <v>40</v>
      </c>
      <c r="K6124">
        <v>3978</v>
      </c>
      <c r="L6124">
        <v>21</v>
      </c>
      <c r="M6124">
        <v>37.6664913203577</v>
      </c>
    </row>
    <row r="6125" spans="1:13" hidden="1" outlineLevel="3" x14ac:dyDescent="0.2">
      <c r="A6125">
        <v>1994</v>
      </c>
      <c r="B6125">
        <v>81</v>
      </c>
      <c r="C6125" t="s">
        <v>7738</v>
      </c>
      <c r="D6125">
        <v>184</v>
      </c>
      <c r="E6125" t="s">
        <v>7853</v>
      </c>
      <c r="F6125" t="s">
        <v>7925</v>
      </c>
      <c r="G6125" t="s">
        <v>156</v>
      </c>
      <c r="H6125">
        <v>105</v>
      </c>
      <c r="I6125">
        <v>56</v>
      </c>
      <c r="J6125">
        <v>14</v>
      </c>
      <c r="K6125">
        <v>3978</v>
      </c>
      <c r="L6125">
        <v>21</v>
      </c>
      <c r="M6125">
        <v>37.550540938815899</v>
      </c>
    </row>
    <row r="6126" spans="1:13" outlineLevel="2" collapsed="1" x14ac:dyDescent="0.2">
      <c r="E6126" s="10" t="s">
        <v>13364</v>
      </c>
      <c r="M6126">
        <f>SUBTOTAL(1,M6121:M6125)</f>
        <v>37.768993747925641</v>
      </c>
    </row>
    <row r="6127" spans="1:13" hidden="1" outlineLevel="3" x14ac:dyDescent="0.2">
      <c r="A6127">
        <v>1994</v>
      </c>
      <c r="B6127">
        <v>4</v>
      </c>
      <c r="C6127" t="s">
        <v>7149</v>
      </c>
      <c r="D6127">
        <v>91</v>
      </c>
      <c r="E6127" t="s">
        <v>7825</v>
      </c>
      <c r="F6127" t="s">
        <v>7826</v>
      </c>
      <c r="G6127" t="s">
        <v>156</v>
      </c>
      <c r="H6127">
        <v>103</v>
      </c>
      <c r="I6127">
        <v>48</v>
      </c>
      <c r="J6127">
        <v>41</v>
      </c>
      <c r="K6127">
        <v>3978</v>
      </c>
      <c r="L6127">
        <v>21</v>
      </c>
      <c r="M6127">
        <v>38.319495024363</v>
      </c>
    </row>
    <row r="6128" spans="1:13" hidden="1" outlineLevel="3" x14ac:dyDescent="0.2">
      <c r="A6128">
        <v>1994</v>
      </c>
      <c r="B6128">
        <v>5</v>
      </c>
      <c r="C6128" t="s">
        <v>7503</v>
      </c>
      <c r="D6128">
        <v>99</v>
      </c>
      <c r="E6128" t="s">
        <v>7825</v>
      </c>
      <c r="F6128" t="s">
        <v>7827</v>
      </c>
      <c r="G6128" t="s">
        <v>156</v>
      </c>
      <c r="H6128">
        <v>103</v>
      </c>
      <c r="I6128">
        <v>48</v>
      </c>
      <c r="J6128">
        <v>48</v>
      </c>
      <c r="K6128">
        <v>3978</v>
      </c>
      <c r="L6128">
        <v>21</v>
      </c>
      <c r="M6128">
        <v>38.318777292576399</v>
      </c>
    </row>
    <row r="6129" spans="1:13" hidden="1" outlineLevel="3" x14ac:dyDescent="0.2">
      <c r="A6129">
        <v>1994</v>
      </c>
      <c r="B6129">
        <v>11</v>
      </c>
      <c r="C6129" t="s">
        <v>7078</v>
      </c>
      <c r="D6129">
        <v>95</v>
      </c>
      <c r="E6129" t="s">
        <v>7825</v>
      </c>
      <c r="F6129" t="s">
        <v>7835</v>
      </c>
      <c r="G6129" t="s">
        <v>156</v>
      </c>
      <c r="H6129">
        <v>104</v>
      </c>
      <c r="I6129">
        <v>4</v>
      </c>
      <c r="J6129">
        <v>39</v>
      </c>
      <c r="K6129">
        <v>3978</v>
      </c>
      <c r="L6129">
        <v>21</v>
      </c>
      <c r="M6129">
        <v>38.221517619081901</v>
      </c>
    </row>
    <row r="6130" spans="1:13" hidden="1" outlineLevel="3" x14ac:dyDescent="0.2">
      <c r="A6130">
        <v>1994</v>
      </c>
      <c r="B6130">
        <v>33</v>
      </c>
      <c r="C6130" t="s">
        <v>7868</v>
      </c>
      <c r="D6130">
        <v>93</v>
      </c>
      <c r="E6130" t="s">
        <v>7825</v>
      </c>
      <c r="F6130" t="s">
        <v>7869</v>
      </c>
      <c r="G6130" t="s">
        <v>156</v>
      </c>
      <c r="H6130">
        <v>104</v>
      </c>
      <c r="I6130">
        <v>45</v>
      </c>
      <c r="J6130">
        <v>54</v>
      </c>
      <c r="K6130">
        <v>3978</v>
      </c>
      <c r="L6130">
        <v>21</v>
      </c>
      <c r="M6130">
        <v>37.970696320335897</v>
      </c>
    </row>
    <row r="6131" spans="1:13" hidden="1" outlineLevel="3" x14ac:dyDescent="0.2">
      <c r="A6131">
        <v>1994</v>
      </c>
      <c r="B6131">
        <v>47</v>
      </c>
      <c r="C6131" t="s">
        <v>6187</v>
      </c>
      <c r="D6131">
        <v>92</v>
      </c>
      <c r="E6131" t="s">
        <v>7825</v>
      </c>
      <c r="F6131" t="s">
        <v>7886</v>
      </c>
      <c r="G6131" t="s">
        <v>156</v>
      </c>
      <c r="H6131">
        <v>105</v>
      </c>
      <c r="I6131">
        <v>22</v>
      </c>
      <c r="J6131">
        <v>44</v>
      </c>
      <c r="K6131">
        <v>3978</v>
      </c>
      <c r="L6131">
        <v>21</v>
      </c>
      <c r="M6131">
        <v>37.749496525764101</v>
      </c>
    </row>
    <row r="6132" spans="1:13" hidden="1" outlineLevel="3" x14ac:dyDescent="0.2">
      <c r="A6132">
        <v>1994</v>
      </c>
      <c r="B6132">
        <v>83</v>
      </c>
      <c r="C6132" t="s">
        <v>6971</v>
      </c>
      <c r="D6132">
        <v>94</v>
      </c>
      <c r="E6132" t="s">
        <v>7825</v>
      </c>
      <c r="F6132" t="s">
        <v>7927</v>
      </c>
      <c r="G6132" t="s">
        <v>156</v>
      </c>
      <c r="H6132">
        <v>106</v>
      </c>
      <c r="I6132">
        <v>2</v>
      </c>
      <c r="J6132">
        <v>28</v>
      </c>
      <c r="K6132">
        <v>3978</v>
      </c>
      <c r="L6132">
        <v>21</v>
      </c>
      <c r="M6132">
        <v>37.513752527845597</v>
      </c>
    </row>
    <row r="6133" spans="1:13" outlineLevel="2" collapsed="1" x14ac:dyDescent="0.2">
      <c r="E6133" s="10" t="s">
        <v>13365</v>
      </c>
      <c r="M6133">
        <f>SUBTOTAL(1,M6127:M6132)</f>
        <v>38.015622551661153</v>
      </c>
    </row>
    <row r="6134" spans="1:13" hidden="1" outlineLevel="3" x14ac:dyDescent="0.2">
      <c r="A6134">
        <v>1994</v>
      </c>
      <c r="B6134">
        <v>51</v>
      </c>
      <c r="C6134" t="s">
        <v>7891</v>
      </c>
      <c r="D6134">
        <v>89</v>
      </c>
      <c r="E6134" t="s">
        <v>7678</v>
      </c>
      <c r="F6134" t="s">
        <v>7892</v>
      </c>
      <c r="G6134" t="s">
        <v>156</v>
      </c>
      <c r="H6134">
        <v>105</v>
      </c>
      <c r="I6134">
        <v>25</v>
      </c>
      <c r="J6134">
        <v>53</v>
      </c>
      <c r="K6134">
        <v>3978</v>
      </c>
      <c r="L6134">
        <v>21</v>
      </c>
      <c r="M6134">
        <v>37.7306990064628</v>
      </c>
    </row>
    <row r="6135" spans="1:13" hidden="1" outlineLevel="3" x14ac:dyDescent="0.2">
      <c r="A6135">
        <v>1994</v>
      </c>
      <c r="B6135">
        <v>78</v>
      </c>
      <c r="C6135" t="s">
        <v>7922</v>
      </c>
      <c r="D6135">
        <v>85</v>
      </c>
      <c r="E6135" t="s">
        <v>7678</v>
      </c>
      <c r="F6135" t="s">
        <v>7923</v>
      </c>
      <c r="G6135" t="s">
        <v>156</v>
      </c>
      <c r="H6135">
        <v>105</v>
      </c>
      <c r="I6135">
        <v>54</v>
      </c>
      <c r="J6135">
        <v>1</v>
      </c>
      <c r="K6135">
        <v>3978</v>
      </c>
      <c r="L6135">
        <v>21</v>
      </c>
      <c r="M6135">
        <v>37.563640846603597</v>
      </c>
    </row>
    <row r="6136" spans="1:13" hidden="1" outlineLevel="3" x14ac:dyDescent="0.2">
      <c r="A6136">
        <v>1994</v>
      </c>
      <c r="B6136">
        <v>113</v>
      </c>
      <c r="C6136" t="s">
        <v>7437</v>
      </c>
      <c r="D6136">
        <v>87</v>
      </c>
      <c r="E6136" t="s">
        <v>7678</v>
      </c>
      <c r="F6136" t="s">
        <v>7968</v>
      </c>
      <c r="G6136" t="s">
        <v>156</v>
      </c>
      <c r="H6136">
        <v>106</v>
      </c>
      <c r="I6136">
        <v>29</v>
      </c>
      <c r="J6136">
        <v>51</v>
      </c>
      <c r="K6136">
        <v>3978</v>
      </c>
      <c r="L6136">
        <v>21</v>
      </c>
      <c r="M6136">
        <v>37.3529895067959</v>
      </c>
    </row>
    <row r="6137" spans="1:13" outlineLevel="2" collapsed="1" x14ac:dyDescent="0.2">
      <c r="E6137" s="10" t="s">
        <v>13356</v>
      </c>
      <c r="M6137">
        <f>SUBTOTAL(1,M6134:M6136)</f>
        <v>37.549109786620761</v>
      </c>
    </row>
    <row r="6138" spans="1:13" hidden="1" outlineLevel="3" x14ac:dyDescent="0.2">
      <c r="A6138">
        <v>1994</v>
      </c>
      <c r="B6138">
        <v>7</v>
      </c>
      <c r="C6138" t="s">
        <v>7147</v>
      </c>
      <c r="D6138">
        <v>24</v>
      </c>
      <c r="E6138" t="s">
        <v>7830</v>
      </c>
      <c r="F6138" t="s">
        <v>7831</v>
      </c>
      <c r="G6138" t="s">
        <v>156</v>
      </c>
      <c r="H6138">
        <v>103</v>
      </c>
      <c r="I6138">
        <v>58</v>
      </c>
      <c r="J6138">
        <v>55</v>
      </c>
      <c r="K6138">
        <v>3978</v>
      </c>
      <c r="L6138">
        <v>21</v>
      </c>
      <c r="M6138">
        <v>38.256641778086397</v>
      </c>
    </row>
    <row r="6139" spans="1:13" hidden="1" outlineLevel="3" x14ac:dyDescent="0.2">
      <c r="A6139">
        <v>1994</v>
      </c>
      <c r="B6139">
        <v>19</v>
      </c>
      <c r="C6139" t="s">
        <v>7730</v>
      </c>
      <c r="D6139">
        <v>27</v>
      </c>
      <c r="E6139" t="s">
        <v>7830</v>
      </c>
      <c r="F6139" t="s">
        <v>7849</v>
      </c>
      <c r="G6139" t="s">
        <v>156</v>
      </c>
      <c r="H6139">
        <v>104</v>
      </c>
      <c r="I6139">
        <v>21</v>
      </c>
      <c r="J6139">
        <v>17</v>
      </c>
      <c r="K6139">
        <v>3978</v>
      </c>
      <c r="L6139">
        <v>21</v>
      </c>
      <c r="M6139">
        <v>38.119980728125398</v>
      </c>
    </row>
    <row r="6140" spans="1:13" hidden="1" outlineLevel="3" x14ac:dyDescent="0.2">
      <c r="A6140">
        <v>1994</v>
      </c>
      <c r="B6140">
        <v>37</v>
      </c>
      <c r="C6140" t="s">
        <v>7485</v>
      </c>
      <c r="D6140">
        <v>29</v>
      </c>
      <c r="E6140" t="s">
        <v>7830</v>
      </c>
      <c r="F6140" t="s">
        <v>7874</v>
      </c>
      <c r="G6140" t="s">
        <v>156</v>
      </c>
      <c r="H6140">
        <v>104</v>
      </c>
      <c r="I6140">
        <v>49</v>
      </c>
      <c r="J6140">
        <v>19</v>
      </c>
      <c r="K6140">
        <v>3978</v>
      </c>
      <c r="L6140">
        <v>21</v>
      </c>
      <c r="M6140">
        <v>37.950068767407103</v>
      </c>
    </row>
    <row r="6141" spans="1:13" hidden="1" outlineLevel="3" x14ac:dyDescent="0.2">
      <c r="A6141">
        <v>1994</v>
      </c>
      <c r="B6141">
        <v>41</v>
      </c>
      <c r="C6141" t="s">
        <v>7549</v>
      </c>
      <c r="D6141">
        <v>28</v>
      </c>
      <c r="E6141" t="s">
        <v>7830</v>
      </c>
      <c r="F6141" t="s">
        <v>7878</v>
      </c>
      <c r="G6141" t="s">
        <v>156</v>
      </c>
      <c r="H6141">
        <v>105</v>
      </c>
      <c r="I6141">
        <v>2</v>
      </c>
      <c r="J6141">
        <v>43</v>
      </c>
      <c r="K6141">
        <v>3978</v>
      </c>
      <c r="L6141">
        <v>21</v>
      </c>
      <c r="M6141">
        <v>37.869384366000901</v>
      </c>
    </row>
    <row r="6142" spans="1:13" hidden="1" outlineLevel="3" x14ac:dyDescent="0.2">
      <c r="A6142">
        <v>1994</v>
      </c>
      <c r="B6142">
        <v>73</v>
      </c>
      <c r="C6142" t="s">
        <v>7379</v>
      </c>
      <c r="D6142">
        <v>25</v>
      </c>
      <c r="E6142" t="s">
        <v>7830</v>
      </c>
      <c r="F6142" t="s">
        <v>7917</v>
      </c>
      <c r="G6142" t="s">
        <v>156</v>
      </c>
      <c r="H6142">
        <v>105</v>
      </c>
      <c r="I6142">
        <v>49</v>
      </c>
      <c r="J6142">
        <v>24</v>
      </c>
      <c r="K6142">
        <v>3978</v>
      </c>
      <c r="L6142">
        <v>21</v>
      </c>
      <c r="M6142">
        <v>37.590953475918901</v>
      </c>
    </row>
    <row r="6143" spans="1:13" hidden="1" outlineLevel="3" x14ac:dyDescent="0.2">
      <c r="A6143">
        <v>1994</v>
      </c>
      <c r="B6143">
        <v>76</v>
      </c>
      <c r="C6143" t="s">
        <v>7044</v>
      </c>
      <c r="D6143">
        <v>22</v>
      </c>
      <c r="E6143" t="s">
        <v>7830</v>
      </c>
      <c r="F6143" t="s">
        <v>7920</v>
      </c>
      <c r="G6143" t="s">
        <v>156</v>
      </c>
      <c r="H6143">
        <v>105</v>
      </c>
      <c r="I6143">
        <v>51</v>
      </c>
      <c r="J6143">
        <v>33</v>
      </c>
      <c r="K6143">
        <v>3978</v>
      </c>
      <c r="L6143">
        <v>21</v>
      </c>
      <c r="M6143">
        <v>37.578228936243903</v>
      </c>
    </row>
    <row r="6144" spans="1:13" hidden="1" outlineLevel="3" x14ac:dyDescent="0.2">
      <c r="A6144">
        <v>1994</v>
      </c>
      <c r="B6144">
        <v>80</v>
      </c>
      <c r="C6144" t="s">
        <v>7003</v>
      </c>
      <c r="D6144">
        <v>21</v>
      </c>
      <c r="E6144" t="s">
        <v>7830</v>
      </c>
      <c r="F6144" t="s">
        <v>7924</v>
      </c>
      <c r="G6144" t="s">
        <v>156</v>
      </c>
      <c r="H6144">
        <v>105</v>
      </c>
      <c r="I6144">
        <v>56</v>
      </c>
      <c r="J6144">
        <v>4</v>
      </c>
      <c r="K6144">
        <v>3978</v>
      </c>
      <c r="L6144">
        <v>21</v>
      </c>
      <c r="M6144">
        <v>37.551525576614402</v>
      </c>
    </row>
    <row r="6145" spans="1:13" hidden="1" outlineLevel="3" x14ac:dyDescent="0.2">
      <c r="A6145">
        <v>1994</v>
      </c>
      <c r="B6145">
        <v>108</v>
      </c>
      <c r="C6145" t="s">
        <v>6627</v>
      </c>
      <c r="D6145">
        <v>23</v>
      </c>
      <c r="E6145" t="s">
        <v>7830</v>
      </c>
      <c r="F6145" t="s">
        <v>7961</v>
      </c>
      <c r="G6145" t="s">
        <v>156</v>
      </c>
      <c r="H6145">
        <v>106</v>
      </c>
      <c r="I6145">
        <v>20</v>
      </c>
      <c r="J6145">
        <v>10</v>
      </c>
      <c r="K6145">
        <v>3978</v>
      </c>
      <c r="L6145">
        <v>21</v>
      </c>
      <c r="M6145">
        <v>37.409681042814903</v>
      </c>
    </row>
    <row r="6146" spans="1:13" outlineLevel="2" collapsed="1" x14ac:dyDescent="0.2">
      <c r="E6146" s="10" t="s">
        <v>13366</v>
      </c>
      <c r="M6146">
        <f>SUBTOTAL(1,M6138:M6145)</f>
        <v>37.790808083901481</v>
      </c>
    </row>
    <row r="6147" spans="1:13" hidden="1" outlineLevel="3" x14ac:dyDescent="0.2">
      <c r="A6147">
        <v>1994</v>
      </c>
      <c r="B6147">
        <v>2</v>
      </c>
      <c r="C6147" t="s">
        <v>7110</v>
      </c>
      <c r="D6147">
        <v>48</v>
      </c>
      <c r="E6147" t="s">
        <v>7821</v>
      </c>
      <c r="F6147" t="s">
        <v>7822</v>
      </c>
      <c r="G6147" t="s">
        <v>156</v>
      </c>
      <c r="H6147">
        <v>103</v>
      </c>
      <c r="I6147">
        <v>44</v>
      </c>
      <c r="J6147">
        <v>17</v>
      </c>
      <c r="K6147">
        <v>3978</v>
      </c>
      <c r="L6147">
        <v>21</v>
      </c>
      <c r="M6147">
        <v>38.3465834085316</v>
      </c>
    </row>
    <row r="6148" spans="1:13" hidden="1" outlineLevel="3" x14ac:dyDescent="0.2">
      <c r="A6148">
        <v>1994</v>
      </c>
      <c r="B6148">
        <v>14</v>
      </c>
      <c r="C6148" t="s">
        <v>6988</v>
      </c>
      <c r="D6148">
        <v>41</v>
      </c>
      <c r="E6148" t="s">
        <v>7821</v>
      </c>
      <c r="F6148" t="s">
        <v>7839</v>
      </c>
      <c r="G6148" t="s">
        <v>156</v>
      </c>
      <c r="H6148">
        <v>104</v>
      </c>
      <c r="I6148">
        <v>12</v>
      </c>
      <c r="J6148">
        <v>10</v>
      </c>
      <c r="K6148">
        <v>3978</v>
      </c>
      <c r="L6148">
        <v>21</v>
      </c>
      <c r="M6148">
        <v>38.175565803854603</v>
      </c>
    </row>
    <row r="6149" spans="1:13" hidden="1" outlineLevel="3" x14ac:dyDescent="0.2">
      <c r="A6149">
        <v>1994</v>
      </c>
      <c r="B6149">
        <v>25</v>
      </c>
      <c r="C6149" t="s">
        <v>7189</v>
      </c>
      <c r="D6149">
        <v>45</v>
      </c>
      <c r="E6149" t="s">
        <v>7821</v>
      </c>
      <c r="F6149" t="s">
        <v>7858</v>
      </c>
      <c r="G6149" t="s">
        <v>156</v>
      </c>
      <c r="H6149">
        <v>104</v>
      </c>
      <c r="I6149">
        <v>30</v>
      </c>
      <c r="J6149">
        <v>8</v>
      </c>
      <c r="K6149">
        <v>3978</v>
      </c>
      <c r="L6149">
        <v>21</v>
      </c>
      <c r="M6149">
        <v>38.066176157870103</v>
      </c>
    </row>
    <row r="6150" spans="1:13" hidden="1" outlineLevel="3" x14ac:dyDescent="0.2">
      <c r="A6150">
        <v>1994</v>
      </c>
      <c r="B6150">
        <v>39</v>
      </c>
      <c r="C6150" t="s">
        <v>7392</v>
      </c>
      <c r="D6150">
        <v>49</v>
      </c>
      <c r="E6150" t="s">
        <v>7821</v>
      </c>
      <c r="F6150" t="s">
        <v>7876</v>
      </c>
      <c r="G6150" t="s">
        <v>156</v>
      </c>
      <c r="H6150">
        <v>104</v>
      </c>
      <c r="I6150">
        <v>50</v>
      </c>
      <c r="J6150">
        <v>54</v>
      </c>
      <c r="K6150">
        <v>3978</v>
      </c>
      <c r="L6150">
        <v>21</v>
      </c>
      <c r="M6150">
        <v>37.940517255082703</v>
      </c>
    </row>
    <row r="6151" spans="1:13" hidden="1" outlineLevel="3" x14ac:dyDescent="0.2">
      <c r="A6151">
        <v>1994</v>
      </c>
      <c r="B6151">
        <v>58</v>
      </c>
      <c r="C6151" t="s">
        <v>7900</v>
      </c>
      <c r="D6151">
        <v>46</v>
      </c>
      <c r="E6151" t="s">
        <v>7821</v>
      </c>
      <c r="F6151" t="s">
        <v>7901</v>
      </c>
      <c r="G6151" t="s">
        <v>156</v>
      </c>
      <c r="H6151">
        <v>105</v>
      </c>
      <c r="I6151">
        <v>30</v>
      </c>
      <c r="J6151">
        <v>56</v>
      </c>
      <c r="K6151">
        <v>3978</v>
      </c>
      <c r="L6151">
        <v>21</v>
      </c>
      <c r="M6151">
        <v>37.700602333515803</v>
      </c>
    </row>
    <row r="6152" spans="1:13" hidden="1" outlineLevel="3" x14ac:dyDescent="0.2">
      <c r="A6152">
        <v>1994</v>
      </c>
      <c r="B6152">
        <v>62</v>
      </c>
      <c r="C6152" t="s">
        <v>7904</v>
      </c>
      <c r="D6152">
        <v>42</v>
      </c>
      <c r="E6152" t="s">
        <v>7821</v>
      </c>
      <c r="F6152" t="s">
        <v>7905</v>
      </c>
      <c r="G6152" t="s">
        <v>156</v>
      </c>
      <c r="H6152">
        <v>105</v>
      </c>
      <c r="I6152">
        <v>33</v>
      </c>
      <c r="J6152">
        <v>50</v>
      </c>
      <c r="K6152">
        <v>3978</v>
      </c>
      <c r="L6152">
        <v>21</v>
      </c>
      <c r="M6152">
        <v>37.683340788884998</v>
      </c>
    </row>
    <row r="6153" spans="1:13" hidden="1" outlineLevel="3" x14ac:dyDescent="0.2">
      <c r="A6153">
        <v>1994</v>
      </c>
      <c r="B6153">
        <v>90</v>
      </c>
      <c r="C6153" t="s">
        <v>6248</v>
      </c>
      <c r="D6153">
        <v>43</v>
      </c>
      <c r="E6153" t="s">
        <v>7821</v>
      </c>
      <c r="F6153" t="s">
        <v>7936</v>
      </c>
      <c r="G6153" t="s">
        <v>156</v>
      </c>
      <c r="H6153">
        <v>106</v>
      </c>
      <c r="I6153">
        <v>5</v>
      </c>
      <c r="J6153">
        <v>5</v>
      </c>
      <c r="K6153">
        <v>3978</v>
      </c>
      <c r="L6153">
        <v>21</v>
      </c>
      <c r="M6153">
        <v>37.498330736701497</v>
      </c>
    </row>
    <row r="6154" spans="1:13" hidden="1" outlineLevel="3" x14ac:dyDescent="0.2">
      <c r="A6154">
        <v>1994</v>
      </c>
      <c r="B6154">
        <v>107</v>
      </c>
      <c r="C6154" t="s">
        <v>7959</v>
      </c>
      <c r="D6154">
        <v>44</v>
      </c>
      <c r="E6154" t="s">
        <v>7821</v>
      </c>
      <c r="F6154" t="s">
        <v>7960</v>
      </c>
      <c r="G6154" t="s">
        <v>156</v>
      </c>
      <c r="H6154">
        <v>106</v>
      </c>
      <c r="I6154">
        <v>17</v>
      </c>
      <c r="J6154">
        <v>55</v>
      </c>
      <c r="K6154">
        <v>3978</v>
      </c>
      <c r="L6154">
        <v>21</v>
      </c>
      <c r="M6154">
        <v>37.422878421637101</v>
      </c>
    </row>
    <row r="6155" spans="1:13" outlineLevel="2" collapsed="1" x14ac:dyDescent="0.2">
      <c r="E6155" s="10" t="s">
        <v>13367</v>
      </c>
      <c r="M6155">
        <f>SUBTOTAL(1,M6147:M6154)</f>
        <v>37.854249363259804</v>
      </c>
    </row>
    <row r="6156" spans="1:13" hidden="1" outlineLevel="3" x14ac:dyDescent="0.2">
      <c r="A6156">
        <v>1994</v>
      </c>
      <c r="B6156">
        <v>18</v>
      </c>
      <c r="C6156" t="s">
        <v>7846</v>
      </c>
      <c r="D6156">
        <v>172</v>
      </c>
      <c r="E6156" t="s">
        <v>7847</v>
      </c>
      <c r="F6156" t="s">
        <v>7848</v>
      </c>
      <c r="G6156" t="s">
        <v>156</v>
      </c>
      <c r="H6156">
        <v>104</v>
      </c>
      <c r="I6156">
        <v>16</v>
      </c>
      <c r="J6156">
        <v>38</v>
      </c>
      <c r="K6156">
        <v>3978</v>
      </c>
      <c r="L6156">
        <v>21</v>
      </c>
      <c r="M6156">
        <v>38.148311924943599</v>
      </c>
    </row>
    <row r="6157" spans="1:13" hidden="1" outlineLevel="3" x14ac:dyDescent="0.2">
      <c r="A6157">
        <v>1994</v>
      </c>
      <c r="B6157">
        <v>23</v>
      </c>
      <c r="C6157" t="s">
        <v>7855</v>
      </c>
      <c r="D6157">
        <v>178</v>
      </c>
      <c r="E6157" t="s">
        <v>7847</v>
      </c>
      <c r="F6157" t="s">
        <v>7471</v>
      </c>
      <c r="G6157" t="s">
        <v>156</v>
      </c>
      <c r="H6157">
        <v>104</v>
      </c>
      <c r="I6157">
        <v>27</v>
      </c>
      <c r="J6157">
        <v>11</v>
      </c>
      <c r="K6157">
        <v>3978</v>
      </c>
      <c r="L6157">
        <v>21</v>
      </c>
      <c r="M6157">
        <v>38.084094130537103</v>
      </c>
    </row>
    <row r="6158" spans="1:13" hidden="1" outlineLevel="3" x14ac:dyDescent="0.2">
      <c r="A6158">
        <v>1994</v>
      </c>
      <c r="B6158">
        <v>55</v>
      </c>
      <c r="C6158" t="s">
        <v>7896</v>
      </c>
      <c r="D6158">
        <v>175</v>
      </c>
      <c r="E6158" t="s">
        <v>7847</v>
      </c>
      <c r="F6158" t="s">
        <v>7897</v>
      </c>
      <c r="G6158" t="s">
        <v>156</v>
      </c>
      <c r="H6158">
        <v>105</v>
      </c>
      <c r="I6158">
        <v>28</v>
      </c>
      <c r="J6158">
        <v>46</v>
      </c>
      <c r="K6158">
        <v>3978</v>
      </c>
      <c r="L6158">
        <v>21</v>
      </c>
      <c r="M6158">
        <v>37.713509214538902</v>
      </c>
    </row>
    <row r="6159" spans="1:13" hidden="1" outlineLevel="3" x14ac:dyDescent="0.2">
      <c r="A6159">
        <v>1994</v>
      </c>
      <c r="B6159">
        <v>85</v>
      </c>
      <c r="C6159" t="s">
        <v>6543</v>
      </c>
      <c r="D6159">
        <v>174</v>
      </c>
      <c r="E6159" t="s">
        <v>7847</v>
      </c>
      <c r="F6159" t="s">
        <v>7929</v>
      </c>
      <c r="G6159" t="s">
        <v>156</v>
      </c>
      <c r="H6159">
        <v>106</v>
      </c>
      <c r="I6159">
        <v>3</v>
      </c>
      <c r="J6159">
        <v>30</v>
      </c>
      <c r="K6159">
        <v>3978</v>
      </c>
      <c r="L6159">
        <v>21</v>
      </c>
      <c r="M6159">
        <v>37.507660878447297</v>
      </c>
    </row>
    <row r="6160" spans="1:13" hidden="1" outlineLevel="3" x14ac:dyDescent="0.2">
      <c r="A6160">
        <v>1994</v>
      </c>
      <c r="B6160">
        <v>87</v>
      </c>
      <c r="C6160" t="s">
        <v>7932</v>
      </c>
      <c r="D6160">
        <v>173</v>
      </c>
      <c r="E6160" t="s">
        <v>7847</v>
      </c>
      <c r="F6160" t="s">
        <v>7933</v>
      </c>
      <c r="G6160" t="s">
        <v>156</v>
      </c>
      <c r="H6160">
        <v>106</v>
      </c>
      <c r="I6160">
        <v>4</v>
      </c>
      <c r="J6160">
        <v>13</v>
      </c>
      <c r="K6160">
        <v>3978</v>
      </c>
      <c r="L6160">
        <v>21</v>
      </c>
      <c r="M6160">
        <v>37.5034371865613</v>
      </c>
    </row>
    <row r="6161" spans="1:13" hidden="1" outlineLevel="3" x14ac:dyDescent="0.2">
      <c r="A6161">
        <v>1994</v>
      </c>
      <c r="B6161">
        <v>96</v>
      </c>
      <c r="C6161" t="s">
        <v>7944</v>
      </c>
      <c r="D6161">
        <v>176</v>
      </c>
      <c r="E6161" t="s">
        <v>7847</v>
      </c>
      <c r="F6161" t="s">
        <v>7945</v>
      </c>
      <c r="G6161" t="s">
        <v>156</v>
      </c>
      <c r="H6161">
        <v>106</v>
      </c>
      <c r="I6161">
        <v>9</v>
      </c>
      <c r="J6161">
        <v>39</v>
      </c>
      <c r="K6161">
        <v>3978</v>
      </c>
      <c r="L6161">
        <v>21</v>
      </c>
      <c r="M6161">
        <v>37.4714466257957</v>
      </c>
    </row>
    <row r="6162" spans="1:13" hidden="1" outlineLevel="3" x14ac:dyDescent="0.2">
      <c r="A6162">
        <v>1994</v>
      </c>
      <c r="B6162">
        <v>100</v>
      </c>
      <c r="C6162" t="s">
        <v>7950</v>
      </c>
      <c r="D6162">
        <v>179</v>
      </c>
      <c r="E6162" t="s">
        <v>7847</v>
      </c>
      <c r="F6162" t="s">
        <v>7951</v>
      </c>
      <c r="G6162" t="s">
        <v>156</v>
      </c>
      <c r="H6162">
        <v>106</v>
      </c>
      <c r="I6162">
        <v>13</v>
      </c>
      <c r="J6162">
        <v>21</v>
      </c>
      <c r="K6162">
        <v>3978</v>
      </c>
      <c r="L6162">
        <v>21</v>
      </c>
      <c r="M6162">
        <v>37.449692861681797</v>
      </c>
    </row>
    <row r="6163" spans="1:13" outlineLevel="2" collapsed="1" x14ac:dyDescent="0.2">
      <c r="E6163" s="10" t="s">
        <v>13368</v>
      </c>
      <c r="M6163">
        <f>SUBTOTAL(1,M6156:M6162)</f>
        <v>37.696878974643667</v>
      </c>
    </row>
    <row r="6164" spans="1:13" hidden="1" outlineLevel="3" x14ac:dyDescent="0.2">
      <c r="A6164">
        <v>1994</v>
      </c>
      <c r="B6164">
        <v>6</v>
      </c>
      <c r="C6164" t="s">
        <v>7071</v>
      </c>
      <c r="D6164">
        <v>72</v>
      </c>
      <c r="E6164" t="s">
        <v>7828</v>
      </c>
      <c r="F6164" t="s">
        <v>7829</v>
      </c>
      <c r="G6164" t="s">
        <v>156</v>
      </c>
      <c r="H6164">
        <v>103</v>
      </c>
      <c r="I6164">
        <v>51</v>
      </c>
      <c r="J6164">
        <v>7</v>
      </c>
      <c r="K6164">
        <v>3978</v>
      </c>
      <c r="L6164">
        <v>21</v>
      </c>
      <c r="M6164">
        <v>38.304530755589496</v>
      </c>
    </row>
    <row r="6165" spans="1:13" hidden="1" outlineLevel="3" x14ac:dyDescent="0.2">
      <c r="A6165">
        <v>1994</v>
      </c>
      <c r="B6165">
        <v>86</v>
      </c>
      <c r="C6165" t="s">
        <v>7930</v>
      </c>
      <c r="D6165">
        <v>79</v>
      </c>
      <c r="E6165" t="s">
        <v>7828</v>
      </c>
      <c r="F6165" t="s">
        <v>7931</v>
      </c>
      <c r="G6165" t="s">
        <v>156</v>
      </c>
      <c r="H6165">
        <v>106</v>
      </c>
      <c r="I6165">
        <v>3</v>
      </c>
      <c r="J6165">
        <v>51</v>
      </c>
      <c r="K6165">
        <v>3978</v>
      </c>
      <c r="L6165">
        <v>21</v>
      </c>
      <c r="M6165">
        <v>37.505598026351898</v>
      </c>
    </row>
    <row r="6166" spans="1:13" hidden="1" outlineLevel="3" x14ac:dyDescent="0.2">
      <c r="A6166">
        <v>1994</v>
      </c>
      <c r="B6166">
        <v>103</v>
      </c>
      <c r="C6166" t="s">
        <v>7955</v>
      </c>
      <c r="D6166">
        <v>78</v>
      </c>
      <c r="E6166" t="s">
        <v>7828</v>
      </c>
      <c r="F6166" t="s">
        <v>7956</v>
      </c>
      <c r="G6166" t="s">
        <v>156</v>
      </c>
      <c r="H6166">
        <v>106</v>
      </c>
      <c r="I6166">
        <v>15</v>
      </c>
      <c r="J6166">
        <v>3</v>
      </c>
      <c r="K6166">
        <v>3978</v>
      </c>
      <c r="L6166">
        <v>21</v>
      </c>
      <c r="M6166">
        <v>37.439706355244198</v>
      </c>
    </row>
    <row r="6167" spans="1:13" outlineLevel="2" collapsed="1" x14ac:dyDescent="0.2">
      <c r="E6167" s="10" t="s">
        <v>13369</v>
      </c>
      <c r="M6167">
        <f>SUBTOTAL(1,M6164:M6166)</f>
        <v>37.749945045728531</v>
      </c>
    </row>
    <row r="6168" spans="1:13" hidden="1" outlineLevel="3" x14ac:dyDescent="0.2">
      <c r="A6168">
        <v>1994</v>
      </c>
      <c r="B6168">
        <v>24</v>
      </c>
      <c r="C6168" t="s">
        <v>7509</v>
      </c>
      <c r="D6168">
        <v>198</v>
      </c>
      <c r="E6168" t="s">
        <v>7856</v>
      </c>
      <c r="F6168" t="s">
        <v>7857</v>
      </c>
      <c r="G6168" t="s">
        <v>156</v>
      </c>
      <c r="H6168">
        <v>104</v>
      </c>
      <c r="I6168">
        <v>27</v>
      </c>
      <c r="J6168">
        <v>13</v>
      </c>
      <c r="K6168">
        <v>3978</v>
      </c>
      <c r="L6168">
        <v>21</v>
      </c>
      <c r="M6168">
        <v>38.083891573345902</v>
      </c>
    </row>
    <row r="6169" spans="1:13" hidden="1" outlineLevel="3" x14ac:dyDescent="0.2">
      <c r="A6169">
        <v>1994</v>
      </c>
      <c r="B6169">
        <v>68</v>
      </c>
      <c r="C6169" t="s">
        <v>6443</v>
      </c>
      <c r="D6169">
        <v>197</v>
      </c>
      <c r="E6169" t="s">
        <v>7856</v>
      </c>
      <c r="F6169" t="s">
        <v>7912</v>
      </c>
      <c r="G6169" t="s">
        <v>156</v>
      </c>
      <c r="H6169">
        <v>105</v>
      </c>
      <c r="I6169">
        <v>39</v>
      </c>
      <c r="J6169">
        <v>21</v>
      </c>
      <c r="K6169">
        <v>3978</v>
      </c>
      <c r="L6169">
        <v>21</v>
      </c>
      <c r="M6169">
        <v>37.650547769093002</v>
      </c>
    </row>
    <row r="6170" spans="1:13" hidden="1" outlineLevel="3" x14ac:dyDescent="0.2">
      <c r="A6170">
        <v>1994</v>
      </c>
      <c r="B6170">
        <v>82</v>
      </c>
      <c r="C6170" t="s">
        <v>7237</v>
      </c>
      <c r="D6170">
        <v>193</v>
      </c>
      <c r="E6170" t="s">
        <v>7856</v>
      </c>
      <c r="F6170" t="s">
        <v>7926</v>
      </c>
      <c r="G6170" t="s">
        <v>156</v>
      </c>
      <c r="H6170">
        <v>106</v>
      </c>
      <c r="I6170">
        <v>0</v>
      </c>
      <c r="J6170">
        <v>21</v>
      </c>
      <c r="K6170">
        <v>3978</v>
      </c>
      <c r="L6170">
        <v>21</v>
      </c>
      <c r="M6170">
        <v>37.526236763700098</v>
      </c>
    </row>
    <row r="6171" spans="1:13" hidden="1" outlineLevel="3" x14ac:dyDescent="0.2">
      <c r="A6171">
        <v>1994</v>
      </c>
      <c r="B6171">
        <v>98</v>
      </c>
      <c r="C6171" t="s">
        <v>7410</v>
      </c>
      <c r="D6171">
        <v>199</v>
      </c>
      <c r="E6171" t="s">
        <v>7856</v>
      </c>
      <c r="F6171" t="s">
        <v>7947</v>
      </c>
      <c r="G6171" t="s">
        <v>156</v>
      </c>
      <c r="H6171">
        <v>106</v>
      </c>
      <c r="I6171">
        <v>11</v>
      </c>
      <c r="J6171">
        <v>2</v>
      </c>
      <c r="K6171">
        <v>3978</v>
      </c>
      <c r="L6171">
        <v>21</v>
      </c>
      <c r="M6171">
        <v>37.463310504313696</v>
      </c>
    </row>
    <row r="6172" spans="1:13" outlineLevel="2" collapsed="1" x14ac:dyDescent="0.2">
      <c r="E6172" s="10" t="s">
        <v>13370</v>
      </c>
      <c r="M6172">
        <f>SUBTOTAL(1,M6168:M6171)</f>
        <v>37.680996652613175</v>
      </c>
    </row>
    <row r="6173" spans="1:13" hidden="1" outlineLevel="3" x14ac:dyDescent="0.2">
      <c r="A6173">
        <v>1994</v>
      </c>
      <c r="B6173">
        <v>12</v>
      </c>
      <c r="C6173" t="s">
        <v>7532</v>
      </c>
      <c r="D6173">
        <v>15</v>
      </c>
      <c r="E6173" t="s">
        <v>7836</v>
      </c>
      <c r="F6173" t="s">
        <v>7837</v>
      </c>
      <c r="G6173" t="s">
        <v>156</v>
      </c>
      <c r="H6173">
        <v>104</v>
      </c>
      <c r="I6173">
        <v>9</v>
      </c>
      <c r="J6173">
        <v>16</v>
      </c>
      <c r="K6173">
        <v>3978</v>
      </c>
      <c r="L6173">
        <v>21</v>
      </c>
      <c r="M6173">
        <v>38.193281345011101</v>
      </c>
    </row>
    <row r="6174" spans="1:13" hidden="1" outlineLevel="3" x14ac:dyDescent="0.2">
      <c r="A6174">
        <v>1994</v>
      </c>
      <c r="B6174">
        <v>13</v>
      </c>
      <c r="C6174" t="s">
        <v>7734</v>
      </c>
      <c r="D6174">
        <v>12</v>
      </c>
      <c r="E6174" t="s">
        <v>7836</v>
      </c>
      <c r="F6174" t="s">
        <v>7838</v>
      </c>
      <c r="G6174" t="s">
        <v>156</v>
      </c>
      <c r="H6174">
        <v>104</v>
      </c>
      <c r="I6174">
        <v>11</v>
      </c>
      <c r="J6174">
        <v>13</v>
      </c>
      <c r="K6174">
        <v>3978</v>
      </c>
      <c r="L6174">
        <v>21</v>
      </c>
      <c r="M6174">
        <v>38.181367360487101</v>
      </c>
    </row>
    <row r="6175" spans="1:13" hidden="1" outlineLevel="3" x14ac:dyDescent="0.2">
      <c r="A6175">
        <v>1994</v>
      </c>
      <c r="B6175">
        <v>30</v>
      </c>
      <c r="C6175" t="s">
        <v>7864</v>
      </c>
      <c r="D6175">
        <v>18</v>
      </c>
      <c r="E6175" t="s">
        <v>7836</v>
      </c>
      <c r="F6175" t="s">
        <v>7865</v>
      </c>
      <c r="G6175" t="s">
        <v>156</v>
      </c>
      <c r="H6175">
        <v>104</v>
      </c>
      <c r="I6175">
        <v>40</v>
      </c>
      <c r="J6175">
        <v>7</v>
      </c>
      <c r="K6175">
        <v>3978</v>
      </c>
      <c r="L6175">
        <v>21</v>
      </c>
      <c r="M6175">
        <v>38.0056633767419</v>
      </c>
    </row>
    <row r="6176" spans="1:13" hidden="1" outlineLevel="3" x14ac:dyDescent="0.2">
      <c r="A6176">
        <v>1994</v>
      </c>
      <c r="B6176">
        <v>34</v>
      </c>
      <c r="C6176" t="s">
        <v>5986</v>
      </c>
      <c r="D6176">
        <v>13</v>
      </c>
      <c r="E6176" t="s">
        <v>7836</v>
      </c>
      <c r="F6176" t="s">
        <v>7870</v>
      </c>
      <c r="G6176" t="s">
        <v>156</v>
      </c>
      <c r="H6176">
        <v>104</v>
      </c>
      <c r="I6176">
        <v>46</v>
      </c>
      <c r="J6176">
        <v>23</v>
      </c>
      <c r="K6176">
        <v>3978</v>
      </c>
      <c r="L6176">
        <v>21</v>
      </c>
      <c r="M6176">
        <v>37.967776914654102</v>
      </c>
    </row>
    <row r="6177" spans="1:13" hidden="1" outlineLevel="3" x14ac:dyDescent="0.2">
      <c r="A6177">
        <v>1994</v>
      </c>
      <c r="B6177">
        <v>40</v>
      </c>
      <c r="C6177" t="s">
        <v>6780</v>
      </c>
      <c r="D6177">
        <v>16</v>
      </c>
      <c r="E6177" t="s">
        <v>7836</v>
      </c>
      <c r="F6177" t="s">
        <v>7877</v>
      </c>
      <c r="G6177" t="s">
        <v>156</v>
      </c>
      <c r="H6177">
        <v>104</v>
      </c>
      <c r="I6177">
        <v>51</v>
      </c>
      <c r="J6177">
        <v>19</v>
      </c>
      <c r="K6177">
        <v>3978</v>
      </c>
      <c r="L6177">
        <v>21</v>
      </c>
      <c r="M6177">
        <v>37.938004498263403</v>
      </c>
    </row>
    <row r="6178" spans="1:13" hidden="1" outlineLevel="3" x14ac:dyDescent="0.2">
      <c r="A6178">
        <v>1994</v>
      </c>
      <c r="B6178">
        <v>59</v>
      </c>
      <c r="C6178" t="s">
        <v>6438</v>
      </c>
      <c r="D6178">
        <v>17</v>
      </c>
      <c r="E6178" t="s">
        <v>7836</v>
      </c>
      <c r="F6178" t="s">
        <v>7902</v>
      </c>
      <c r="G6178" t="s">
        <v>156</v>
      </c>
      <c r="H6178">
        <v>105</v>
      </c>
      <c r="I6178">
        <v>30</v>
      </c>
      <c r="J6178">
        <v>57</v>
      </c>
      <c r="K6178">
        <v>3978</v>
      </c>
      <c r="L6178">
        <v>21</v>
      </c>
      <c r="M6178">
        <v>37.700503084055299</v>
      </c>
    </row>
    <row r="6179" spans="1:13" outlineLevel="2" collapsed="1" x14ac:dyDescent="0.2">
      <c r="E6179" s="10" t="s">
        <v>13371</v>
      </c>
      <c r="M6179">
        <f>SUBTOTAL(1,M6173:M6178)</f>
        <v>37.997766096535486</v>
      </c>
    </row>
    <row r="6180" spans="1:13" hidden="1" outlineLevel="3" x14ac:dyDescent="0.2">
      <c r="A6180">
        <v>1994</v>
      </c>
      <c r="B6180">
        <v>42</v>
      </c>
      <c r="C6180" t="s">
        <v>7493</v>
      </c>
      <c r="D6180">
        <v>201</v>
      </c>
      <c r="E6180" t="s">
        <v>7879</v>
      </c>
      <c r="F6180" t="s">
        <v>7880</v>
      </c>
      <c r="G6180" t="s">
        <v>156</v>
      </c>
      <c r="H6180">
        <v>105</v>
      </c>
      <c r="I6180">
        <v>5</v>
      </c>
      <c r="J6180">
        <v>30</v>
      </c>
      <c r="K6180">
        <v>3978</v>
      </c>
      <c r="L6180">
        <v>21</v>
      </c>
      <c r="M6180">
        <v>37.852668305447601</v>
      </c>
    </row>
    <row r="6181" spans="1:13" hidden="1" outlineLevel="3" x14ac:dyDescent="0.2">
      <c r="A6181">
        <v>1994</v>
      </c>
      <c r="B6181">
        <v>94</v>
      </c>
      <c r="C6181" t="s">
        <v>7941</v>
      </c>
      <c r="D6181">
        <v>205</v>
      </c>
      <c r="E6181" t="s">
        <v>7879</v>
      </c>
      <c r="F6181" t="s">
        <v>7942</v>
      </c>
      <c r="G6181" t="s">
        <v>156</v>
      </c>
      <c r="H6181">
        <v>106</v>
      </c>
      <c r="I6181">
        <v>7</v>
      </c>
      <c r="J6181">
        <v>42</v>
      </c>
      <c r="K6181">
        <v>3978</v>
      </c>
      <c r="L6181">
        <v>21</v>
      </c>
      <c r="M6181">
        <v>37.482921620051201</v>
      </c>
    </row>
    <row r="6182" spans="1:13" hidden="1" outlineLevel="3" x14ac:dyDescent="0.2">
      <c r="A6182">
        <v>1994</v>
      </c>
      <c r="B6182">
        <v>115</v>
      </c>
      <c r="C6182" t="s">
        <v>7970</v>
      </c>
      <c r="D6182">
        <v>208</v>
      </c>
      <c r="E6182" t="s">
        <v>7879</v>
      </c>
      <c r="F6182" t="s">
        <v>7971</v>
      </c>
      <c r="G6182" t="s">
        <v>156</v>
      </c>
      <c r="H6182">
        <v>106</v>
      </c>
      <c r="I6182">
        <v>31</v>
      </c>
      <c r="J6182">
        <v>19</v>
      </c>
      <c r="K6182">
        <v>3978</v>
      </c>
      <c r="L6182">
        <v>21</v>
      </c>
      <c r="M6182">
        <v>37.344417816881702</v>
      </c>
    </row>
    <row r="6183" spans="1:13" hidden="1" outlineLevel="3" x14ac:dyDescent="0.2">
      <c r="A6183">
        <v>1994</v>
      </c>
      <c r="B6183">
        <v>117</v>
      </c>
      <c r="C6183" t="s">
        <v>6861</v>
      </c>
      <c r="D6183">
        <v>209</v>
      </c>
      <c r="E6183" t="s">
        <v>7879</v>
      </c>
      <c r="F6183" t="s">
        <v>7973</v>
      </c>
      <c r="G6183" t="s">
        <v>156</v>
      </c>
      <c r="H6183">
        <v>107</v>
      </c>
      <c r="I6183">
        <v>17</v>
      </c>
      <c r="J6183">
        <v>41</v>
      </c>
      <c r="K6183">
        <v>3978</v>
      </c>
      <c r="L6183">
        <v>21</v>
      </c>
      <c r="M6183">
        <v>37.075448983977097</v>
      </c>
    </row>
    <row r="6184" spans="1:13" outlineLevel="2" collapsed="1" x14ac:dyDescent="0.2">
      <c r="E6184" s="10" t="s">
        <v>13372</v>
      </c>
      <c r="M6184">
        <f>SUBTOTAL(1,M6180:M6183)</f>
        <v>37.438864181589395</v>
      </c>
    </row>
    <row r="6185" spans="1:13" hidden="1" outlineLevel="3" x14ac:dyDescent="0.2">
      <c r="A6185">
        <v>1994</v>
      </c>
      <c r="B6185">
        <v>31</v>
      </c>
      <c r="C6185" t="s">
        <v>7114</v>
      </c>
      <c r="D6185">
        <v>37</v>
      </c>
      <c r="E6185" t="s">
        <v>7280</v>
      </c>
      <c r="F6185" t="s">
        <v>7866</v>
      </c>
      <c r="G6185" t="s">
        <v>156</v>
      </c>
      <c r="H6185">
        <v>104</v>
      </c>
      <c r="I6185">
        <v>40</v>
      </c>
      <c r="J6185">
        <v>21</v>
      </c>
      <c r="K6185">
        <v>3978</v>
      </c>
      <c r="L6185">
        <v>21</v>
      </c>
      <c r="M6185">
        <v>38.004251355417999</v>
      </c>
    </row>
    <row r="6186" spans="1:13" hidden="1" outlineLevel="3" x14ac:dyDescent="0.2">
      <c r="A6186">
        <v>1994</v>
      </c>
      <c r="B6186">
        <v>69</v>
      </c>
      <c r="C6186" t="s">
        <v>5457</v>
      </c>
      <c r="D6186">
        <v>33</v>
      </c>
      <c r="E6186" t="s">
        <v>7280</v>
      </c>
      <c r="F6186" t="s">
        <v>7913</v>
      </c>
      <c r="G6186" t="s">
        <v>156</v>
      </c>
      <c r="H6186">
        <v>105</v>
      </c>
      <c r="I6186">
        <v>39</v>
      </c>
      <c r="J6186">
        <v>51</v>
      </c>
      <c r="K6186">
        <v>3978</v>
      </c>
      <c r="L6186">
        <v>21</v>
      </c>
      <c r="M6186">
        <v>37.647578412738397</v>
      </c>
    </row>
    <row r="6187" spans="1:13" hidden="1" outlineLevel="3" x14ac:dyDescent="0.2">
      <c r="A6187">
        <v>1994</v>
      </c>
      <c r="B6187">
        <v>70</v>
      </c>
      <c r="C6187" t="s">
        <v>6457</v>
      </c>
      <c r="D6187">
        <v>32</v>
      </c>
      <c r="E6187" t="s">
        <v>7280</v>
      </c>
      <c r="F6187" t="s">
        <v>7914</v>
      </c>
      <c r="G6187" t="s">
        <v>156</v>
      </c>
      <c r="H6187">
        <v>105</v>
      </c>
      <c r="I6187">
        <v>43</v>
      </c>
      <c r="J6187">
        <v>19</v>
      </c>
      <c r="K6187">
        <v>3978</v>
      </c>
      <c r="L6187">
        <v>21</v>
      </c>
      <c r="M6187">
        <v>37.627003749352902</v>
      </c>
    </row>
    <row r="6188" spans="1:13" hidden="1" outlineLevel="3" x14ac:dyDescent="0.2">
      <c r="A6188">
        <v>1994</v>
      </c>
      <c r="B6188">
        <v>71</v>
      </c>
      <c r="C6188" t="s">
        <v>6050</v>
      </c>
      <c r="D6188">
        <v>39</v>
      </c>
      <c r="E6188" t="s">
        <v>7280</v>
      </c>
      <c r="F6188" t="s">
        <v>7915</v>
      </c>
      <c r="G6188" t="s">
        <v>156</v>
      </c>
      <c r="H6188">
        <v>105</v>
      </c>
      <c r="I6188">
        <v>43</v>
      </c>
      <c r="J6188">
        <v>23</v>
      </c>
      <c r="K6188">
        <v>3978</v>
      </c>
      <c r="L6188">
        <v>21</v>
      </c>
      <c r="M6188">
        <v>37.626608303140003</v>
      </c>
    </row>
    <row r="6189" spans="1:13" hidden="1" outlineLevel="3" x14ac:dyDescent="0.2">
      <c r="A6189">
        <v>1994</v>
      </c>
      <c r="B6189">
        <v>89</v>
      </c>
      <c r="C6189" t="s">
        <v>7611</v>
      </c>
      <c r="D6189">
        <v>34</v>
      </c>
      <c r="E6189" t="s">
        <v>7280</v>
      </c>
      <c r="F6189" t="s">
        <v>7935</v>
      </c>
      <c r="G6189" t="s">
        <v>156</v>
      </c>
      <c r="H6189">
        <v>106</v>
      </c>
      <c r="I6189">
        <v>5</v>
      </c>
      <c r="J6189">
        <v>2</v>
      </c>
      <c r="K6189">
        <v>3978</v>
      </c>
      <c r="L6189">
        <v>21</v>
      </c>
      <c r="M6189">
        <v>37.498625301778901</v>
      </c>
    </row>
    <row r="6190" spans="1:13" hidden="1" outlineLevel="3" x14ac:dyDescent="0.2">
      <c r="A6190">
        <v>1994</v>
      </c>
      <c r="B6190">
        <v>104</v>
      </c>
      <c r="C6190" t="s">
        <v>6224</v>
      </c>
      <c r="D6190">
        <v>36</v>
      </c>
      <c r="E6190" t="s">
        <v>7280</v>
      </c>
      <c r="F6190" t="s">
        <v>7957</v>
      </c>
      <c r="G6190" t="s">
        <v>156</v>
      </c>
      <c r="H6190">
        <v>106</v>
      </c>
      <c r="I6190">
        <v>15</v>
      </c>
      <c r="J6190">
        <v>9</v>
      </c>
      <c r="K6190">
        <v>3978</v>
      </c>
      <c r="L6190">
        <v>21</v>
      </c>
      <c r="M6190">
        <v>37.439119079550998</v>
      </c>
    </row>
    <row r="6191" spans="1:13" hidden="1" outlineLevel="3" x14ac:dyDescent="0.2">
      <c r="A6191">
        <v>1994</v>
      </c>
      <c r="B6191">
        <v>112</v>
      </c>
      <c r="C6191" t="s">
        <v>7966</v>
      </c>
      <c r="D6191">
        <v>38</v>
      </c>
      <c r="E6191" t="s">
        <v>7280</v>
      </c>
      <c r="F6191" t="s">
        <v>7967</v>
      </c>
      <c r="G6191" t="s">
        <v>156</v>
      </c>
      <c r="H6191">
        <v>106</v>
      </c>
      <c r="I6191">
        <v>23</v>
      </c>
      <c r="J6191">
        <v>16</v>
      </c>
      <c r="K6191">
        <v>3978</v>
      </c>
      <c r="L6191">
        <v>21</v>
      </c>
      <c r="M6191">
        <v>37.391513227292101</v>
      </c>
    </row>
    <row r="6192" spans="1:13" outlineLevel="2" collapsed="1" x14ac:dyDescent="0.2">
      <c r="E6192" s="10" t="s">
        <v>13341</v>
      </c>
      <c r="M6192">
        <f>SUBTOTAL(1,M6185:M6191)</f>
        <v>37.60495706132447</v>
      </c>
    </row>
    <row r="6193" spans="1:13" hidden="1" outlineLevel="3" x14ac:dyDescent="0.2">
      <c r="A6193">
        <v>1994</v>
      </c>
      <c r="B6193">
        <v>8</v>
      </c>
      <c r="C6193" t="s">
        <v>7696</v>
      </c>
      <c r="D6193">
        <v>61</v>
      </c>
      <c r="E6193" t="s">
        <v>7052</v>
      </c>
      <c r="F6193" t="s">
        <v>7832</v>
      </c>
      <c r="G6193" t="s">
        <v>156</v>
      </c>
      <c r="H6193">
        <v>103</v>
      </c>
      <c r="I6193">
        <v>59</v>
      </c>
      <c r="J6193">
        <v>13</v>
      </c>
      <c r="K6193">
        <v>3978</v>
      </c>
      <c r="L6193">
        <v>21</v>
      </c>
      <c r="M6193">
        <v>38.254802285543299</v>
      </c>
    </row>
    <row r="6194" spans="1:13" hidden="1" outlineLevel="3" x14ac:dyDescent="0.2">
      <c r="A6194">
        <v>1994</v>
      </c>
      <c r="B6194">
        <v>29</v>
      </c>
      <c r="C6194" t="s">
        <v>6510</v>
      </c>
      <c r="D6194">
        <v>62</v>
      </c>
      <c r="E6194" t="s">
        <v>7052</v>
      </c>
      <c r="F6194" t="s">
        <v>7863</v>
      </c>
      <c r="G6194" t="s">
        <v>156</v>
      </c>
      <c r="H6194">
        <v>104</v>
      </c>
      <c r="I6194">
        <v>38</v>
      </c>
      <c r="J6194">
        <v>33</v>
      </c>
      <c r="K6194">
        <v>3978</v>
      </c>
      <c r="L6194">
        <v>21</v>
      </c>
      <c r="M6194">
        <v>38.015146809374698</v>
      </c>
    </row>
    <row r="6195" spans="1:13" hidden="1" outlineLevel="3" x14ac:dyDescent="0.2">
      <c r="A6195">
        <v>1994</v>
      </c>
      <c r="B6195">
        <v>35</v>
      </c>
      <c r="C6195" t="s">
        <v>7871</v>
      </c>
      <c r="D6195">
        <v>64</v>
      </c>
      <c r="E6195" t="s">
        <v>7052</v>
      </c>
      <c r="F6195" t="s">
        <v>7872</v>
      </c>
      <c r="G6195" t="s">
        <v>156</v>
      </c>
      <c r="H6195">
        <v>104</v>
      </c>
      <c r="I6195">
        <v>48</v>
      </c>
      <c r="J6195">
        <v>8</v>
      </c>
      <c r="K6195">
        <v>3978</v>
      </c>
      <c r="L6195">
        <v>21</v>
      </c>
      <c r="M6195">
        <v>37.957210406903997</v>
      </c>
    </row>
    <row r="6196" spans="1:13" hidden="1" outlineLevel="3" x14ac:dyDescent="0.2">
      <c r="A6196">
        <v>1994</v>
      </c>
      <c r="B6196">
        <v>52</v>
      </c>
      <c r="C6196" t="s">
        <v>7568</v>
      </c>
      <c r="D6196">
        <v>69</v>
      </c>
      <c r="E6196" t="s">
        <v>7052</v>
      </c>
      <c r="F6196" t="s">
        <v>7893</v>
      </c>
      <c r="G6196" t="s">
        <v>156</v>
      </c>
      <c r="H6196">
        <v>105</v>
      </c>
      <c r="I6196">
        <v>26</v>
      </c>
      <c r="J6196">
        <v>37</v>
      </c>
      <c r="K6196">
        <v>3978</v>
      </c>
      <c r="L6196">
        <v>21</v>
      </c>
      <c r="M6196">
        <v>37.726325550517998</v>
      </c>
    </row>
    <row r="6197" spans="1:13" hidden="1" outlineLevel="3" x14ac:dyDescent="0.2">
      <c r="A6197">
        <v>1994</v>
      </c>
      <c r="B6197">
        <v>102</v>
      </c>
      <c r="C6197" t="s">
        <v>7320</v>
      </c>
      <c r="D6197">
        <v>66</v>
      </c>
      <c r="E6197" t="s">
        <v>7052</v>
      </c>
      <c r="F6197" t="s">
        <v>7954</v>
      </c>
      <c r="G6197" t="s">
        <v>156</v>
      </c>
      <c r="H6197">
        <v>106</v>
      </c>
      <c r="I6197">
        <v>14</v>
      </c>
      <c r="J6197">
        <v>43</v>
      </c>
      <c r="K6197">
        <v>3978</v>
      </c>
      <c r="L6197">
        <v>21</v>
      </c>
      <c r="M6197">
        <v>37.441664073958798</v>
      </c>
    </row>
    <row r="6198" spans="1:13" hidden="1" outlineLevel="3" x14ac:dyDescent="0.2">
      <c r="A6198">
        <v>1994</v>
      </c>
      <c r="B6198">
        <v>109</v>
      </c>
      <c r="C6198" t="s">
        <v>6814</v>
      </c>
      <c r="D6198">
        <v>63</v>
      </c>
      <c r="E6198" t="s">
        <v>7052</v>
      </c>
      <c r="F6198" t="s">
        <v>7962</v>
      </c>
      <c r="G6198" t="s">
        <v>156</v>
      </c>
      <c r="H6198">
        <v>106</v>
      </c>
      <c r="I6198">
        <v>20</v>
      </c>
      <c r="J6198">
        <v>44</v>
      </c>
      <c r="K6198">
        <v>3978</v>
      </c>
      <c r="L6198">
        <v>21</v>
      </c>
      <c r="M6198">
        <v>37.406358725747303</v>
      </c>
    </row>
    <row r="6199" spans="1:13" outlineLevel="2" collapsed="1" x14ac:dyDescent="0.2">
      <c r="E6199" s="10" t="s">
        <v>13330</v>
      </c>
      <c r="M6199">
        <f>SUBTOTAL(1,M6193:M6198)</f>
        <v>37.800251308674355</v>
      </c>
    </row>
    <row r="6200" spans="1:13" hidden="1" outlineLevel="3" x14ac:dyDescent="0.2">
      <c r="A6200">
        <v>1994</v>
      </c>
      <c r="B6200">
        <v>15</v>
      </c>
      <c r="C6200" t="s">
        <v>7840</v>
      </c>
      <c r="D6200">
        <v>106</v>
      </c>
      <c r="E6200" t="s">
        <v>7841</v>
      </c>
      <c r="F6200" t="s">
        <v>7842</v>
      </c>
      <c r="G6200" t="s">
        <v>156</v>
      </c>
      <c r="H6200">
        <v>104</v>
      </c>
      <c r="I6200">
        <v>13</v>
      </c>
      <c r="J6200">
        <v>33</v>
      </c>
      <c r="K6200">
        <v>3978</v>
      </c>
      <c r="L6200">
        <v>21</v>
      </c>
      <c r="M6200">
        <v>38.167121075229197</v>
      </c>
    </row>
    <row r="6201" spans="1:13" hidden="1" outlineLevel="3" x14ac:dyDescent="0.2">
      <c r="A6201">
        <v>1994</v>
      </c>
      <c r="B6201">
        <v>46</v>
      </c>
      <c r="C6201" t="s">
        <v>7884</v>
      </c>
      <c r="D6201">
        <v>107</v>
      </c>
      <c r="E6201" t="s">
        <v>7841</v>
      </c>
      <c r="F6201" t="s">
        <v>7885</v>
      </c>
      <c r="G6201" t="s">
        <v>156</v>
      </c>
      <c r="H6201">
        <v>105</v>
      </c>
      <c r="I6201">
        <v>21</v>
      </c>
      <c r="J6201">
        <v>43</v>
      </c>
      <c r="K6201">
        <v>3978</v>
      </c>
      <c r="L6201">
        <v>21</v>
      </c>
      <c r="M6201">
        <v>37.755567448715098</v>
      </c>
    </row>
    <row r="6202" spans="1:13" hidden="1" outlineLevel="3" x14ac:dyDescent="0.2">
      <c r="A6202">
        <v>1994</v>
      </c>
      <c r="B6202">
        <v>57</v>
      </c>
      <c r="C6202" t="s">
        <v>7249</v>
      </c>
      <c r="D6202">
        <v>102</v>
      </c>
      <c r="E6202" t="s">
        <v>7841</v>
      </c>
      <c r="F6202" t="s">
        <v>7899</v>
      </c>
      <c r="G6202" t="s">
        <v>156</v>
      </c>
      <c r="H6202">
        <v>105</v>
      </c>
      <c r="I6202">
        <v>30</v>
      </c>
      <c r="J6202">
        <v>12</v>
      </c>
      <c r="K6202">
        <v>3978</v>
      </c>
      <c r="L6202">
        <v>21</v>
      </c>
      <c r="M6202">
        <v>37.704969827177599</v>
      </c>
    </row>
    <row r="6203" spans="1:13" hidden="1" outlineLevel="3" x14ac:dyDescent="0.2">
      <c r="A6203">
        <v>1994</v>
      </c>
      <c r="B6203">
        <v>63</v>
      </c>
      <c r="C6203" t="s">
        <v>7765</v>
      </c>
      <c r="D6203">
        <v>105</v>
      </c>
      <c r="E6203" t="s">
        <v>7841</v>
      </c>
      <c r="F6203" t="s">
        <v>7906</v>
      </c>
      <c r="G6203" t="s">
        <v>156</v>
      </c>
      <c r="H6203">
        <v>105</v>
      </c>
      <c r="I6203">
        <v>36</v>
      </c>
      <c r="J6203">
        <v>9</v>
      </c>
      <c r="K6203">
        <v>3978</v>
      </c>
      <c r="L6203">
        <v>21</v>
      </c>
      <c r="M6203">
        <v>37.669562747093998</v>
      </c>
    </row>
    <row r="6204" spans="1:13" hidden="1" outlineLevel="3" x14ac:dyDescent="0.2">
      <c r="A6204">
        <v>1994</v>
      </c>
      <c r="B6204">
        <v>72</v>
      </c>
      <c r="C6204" t="s">
        <v>7383</v>
      </c>
      <c r="D6204">
        <v>109</v>
      </c>
      <c r="E6204" t="s">
        <v>7841</v>
      </c>
      <c r="F6204" t="s">
        <v>7916</v>
      </c>
      <c r="G6204" t="s">
        <v>156</v>
      </c>
      <c r="H6204">
        <v>105</v>
      </c>
      <c r="I6204">
        <v>46</v>
      </c>
      <c r="J6204">
        <v>58</v>
      </c>
      <c r="K6204">
        <v>3978</v>
      </c>
      <c r="L6204">
        <v>21</v>
      </c>
      <c r="M6204">
        <v>37.605365292606898</v>
      </c>
    </row>
    <row r="6205" spans="1:13" hidden="1" outlineLevel="3" x14ac:dyDescent="0.2">
      <c r="A6205">
        <v>1994</v>
      </c>
      <c r="B6205">
        <v>110</v>
      </c>
      <c r="C6205" t="s">
        <v>7030</v>
      </c>
      <c r="D6205">
        <v>103</v>
      </c>
      <c r="E6205" t="s">
        <v>7841</v>
      </c>
      <c r="F6205" t="s">
        <v>7963</v>
      </c>
      <c r="G6205" t="s">
        <v>156</v>
      </c>
      <c r="H6205">
        <v>106</v>
      </c>
      <c r="I6205">
        <v>21</v>
      </c>
      <c r="J6205">
        <v>25</v>
      </c>
      <c r="K6205">
        <v>3978</v>
      </c>
      <c r="L6205">
        <v>21</v>
      </c>
      <c r="M6205">
        <v>37.402353186988201</v>
      </c>
    </row>
    <row r="6206" spans="1:13" outlineLevel="2" collapsed="1" x14ac:dyDescent="0.2">
      <c r="E6206" s="10" t="s">
        <v>13373</v>
      </c>
      <c r="M6206">
        <f>SUBTOTAL(1,M6200:M6205)</f>
        <v>37.717489929635164</v>
      </c>
    </row>
    <row r="6207" spans="1:13" hidden="1" outlineLevel="3" x14ac:dyDescent="0.2">
      <c r="A6207">
        <v>1994</v>
      </c>
      <c r="B6207">
        <v>9</v>
      </c>
      <c r="C6207" t="s">
        <v>7519</v>
      </c>
      <c r="D6207">
        <v>134</v>
      </c>
      <c r="E6207" t="s">
        <v>7484</v>
      </c>
      <c r="F6207" t="s">
        <v>7833</v>
      </c>
      <c r="G6207" t="s">
        <v>156</v>
      </c>
      <c r="H6207">
        <v>104</v>
      </c>
      <c r="I6207">
        <v>3</v>
      </c>
      <c r="J6207">
        <v>57</v>
      </c>
      <c r="K6207">
        <v>3978</v>
      </c>
      <c r="L6207">
        <v>21</v>
      </c>
      <c r="M6207">
        <v>38.225802576894402</v>
      </c>
    </row>
    <row r="6208" spans="1:13" hidden="1" outlineLevel="3" x14ac:dyDescent="0.2">
      <c r="A6208">
        <v>1994</v>
      </c>
      <c r="B6208">
        <v>28</v>
      </c>
      <c r="C6208" t="s">
        <v>7768</v>
      </c>
      <c r="D6208">
        <v>133</v>
      </c>
      <c r="E6208" t="s">
        <v>7484</v>
      </c>
      <c r="F6208" t="s">
        <v>7862</v>
      </c>
      <c r="G6208" t="s">
        <v>156</v>
      </c>
      <c r="H6208">
        <v>104</v>
      </c>
      <c r="I6208">
        <v>36</v>
      </c>
      <c r="J6208">
        <v>22</v>
      </c>
      <c r="K6208">
        <v>3978</v>
      </c>
      <c r="L6208">
        <v>21</v>
      </c>
      <c r="M6208">
        <v>38.028370978963402</v>
      </c>
    </row>
    <row r="6209" spans="1:13" hidden="1" outlineLevel="3" x14ac:dyDescent="0.2">
      <c r="A6209">
        <v>1994</v>
      </c>
      <c r="B6209">
        <v>38</v>
      </c>
      <c r="C6209" t="s">
        <v>7713</v>
      </c>
      <c r="D6209">
        <v>132</v>
      </c>
      <c r="E6209" t="s">
        <v>7484</v>
      </c>
      <c r="F6209" t="s">
        <v>7875</v>
      </c>
      <c r="G6209" t="s">
        <v>156</v>
      </c>
      <c r="H6209">
        <v>104</v>
      </c>
      <c r="I6209">
        <v>49</v>
      </c>
      <c r="J6209">
        <v>37</v>
      </c>
      <c r="K6209">
        <v>3978</v>
      </c>
      <c r="L6209">
        <v>21</v>
      </c>
      <c r="M6209">
        <v>37.948258637913803</v>
      </c>
    </row>
    <row r="6210" spans="1:13" hidden="1" outlineLevel="3" x14ac:dyDescent="0.2">
      <c r="A6210">
        <v>1994</v>
      </c>
      <c r="B6210">
        <v>60</v>
      </c>
      <c r="C6210" t="s">
        <v>7483</v>
      </c>
      <c r="D6210">
        <v>136</v>
      </c>
      <c r="E6210" t="s">
        <v>7484</v>
      </c>
      <c r="F6210" t="s">
        <v>7903</v>
      </c>
      <c r="G6210" t="s">
        <v>156</v>
      </c>
      <c r="H6210">
        <v>105</v>
      </c>
      <c r="I6210">
        <v>32</v>
      </c>
      <c r="J6210">
        <v>24</v>
      </c>
      <c r="K6210">
        <v>3978</v>
      </c>
      <c r="L6210">
        <v>21</v>
      </c>
      <c r="M6210">
        <v>37.691870380898202</v>
      </c>
    </row>
    <row r="6211" spans="1:13" hidden="1" outlineLevel="3" x14ac:dyDescent="0.2">
      <c r="A6211">
        <v>1994</v>
      </c>
      <c r="B6211">
        <v>84</v>
      </c>
      <c r="C6211" t="s">
        <v>7167</v>
      </c>
      <c r="D6211">
        <v>138</v>
      </c>
      <c r="E6211" t="s">
        <v>7484</v>
      </c>
      <c r="F6211" t="s">
        <v>7928</v>
      </c>
      <c r="G6211" t="s">
        <v>156</v>
      </c>
      <c r="H6211">
        <v>106</v>
      </c>
      <c r="I6211">
        <v>3</v>
      </c>
      <c r="J6211">
        <v>16</v>
      </c>
      <c r="K6211">
        <v>3978</v>
      </c>
      <c r="L6211">
        <v>21</v>
      </c>
      <c r="M6211">
        <v>37.509036239248097</v>
      </c>
    </row>
    <row r="6212" spans="1:13" hidden="1" outlineLevel="3" x14ac:dyDescent="0.2">
      <c r="A6212">
        <v>1994</v>
      </c>
      <c r="B6212">
        <v>97</v>
      </c>
      <c r="C6212" t="s">
        <v>7169</v>
      </c>
      <c r="D6212">
        <v>137</v>
      </c>
      <c r="E6212" t="s">
        <v>7484</v>
      </c>
      <c r="F6212" t="s">
        <v>7946</v>
      </c>
      <c r="G6212" t="s">
        <v>156</v>
      </c>
      <c r="H6212">
        <v>106</v>
      </c>
      <c r="I6212">
        <v>10</v>
      </c>
      <c r="J6212">
        <v>20</v>
      </c>
      <c r="K6212">
        <v>3978</v>
      </c>
      <c r="L6212">
        <v>21</v>
      </c>
      <c r="M6212">
        <v>37.467427136204201</v>
      </c>
    </row>
    <row r="6213" spans="1:13" hidden="1" outlineLevel="3" x14ac:dyDescent="0.2">
      <c r="A6213">
        <v>1994</v>
      </c>
      <c r="B6213">
        <v>105</v>
      </c>
      <c r="C6213" t="s">
        <v>7243</v>
      </c>
      <c r="D6213">
        <v>131</v>
      </c>
      <c r="E6213" t="s">
        <v>7484</v>
      </c>
      <c r="F6213" t="s">
        <v>5312</v>
      </c>
      <c r="G6213" t="s">
        <v>156</v>
      </c>
      <c r="H6213">
        <v>106</v>
      </c>
      <c r="I6213">
        <v>16</v>
      </c>
      <c r="J6213">
        <v>15</v>
      </c>
      <c r="K6213">
        <v>3978</v>
      </c>
      <c r="L6213">
        <v>21</v>
      </c>
      <c r="M6213">
        <v>37.432660262693503</v>
      </c>
    </row>
    <row r="6214" spans="1:13" hidden="1" outlineLevel="3" x14ac:dyDescent="0.2">
      <c r="A6214">
        <v>1994</v>
      </c>
      <c r="B6214">
        <v>106</v>
      </c>
      <c r="C6214" t="s">
        <v>7753</v>
      </c>
      <c r="D6214">
        <v>135</v>
      </c>
      <c r="E6214" t="s">
        <v>7484</v>
      </c>
      <c r="F6214" t="s">
        <v>7958</v>
      </c>
      <c r="G6214" t="s">
        <v>156</v>
      </c>
      <c r="H6214">
        <v>106</v>
      </c>
      <c r="I6214">
        <v>16</v>
      </c>
      <c r="J6214">
        <v>26</v>
      </c>
      <c r="K6214">
        <v>3978</v>
      </c>
      <c r="L6214">
        <v>21</v>
      </c>
      <c r="M6214">
        <v>37.431584009869603</v>
      </c>
    </row>
    <row r="6215" spans="1:13" outlineLevel="2" collapsed="1" x14ac:dyDescent="0.2">
      <c r="E6215" s="10" t="s">
        <v>13353</v>
      </c>
      <c r="M6215">
        <f>SUBTOTAL(1,M6207:M6214)</f>
        <v>37.716876277835652</v>
      </c>
    </row>
    <row r="6216" spans="1:13" hidden="1" outlineLevel="3" x14ac:dyDescent="0.2">
      <c r="A6216">
        <v>1994</v>
      </c>
      <c r="B6216">
        <v>20</v>
      </c>
      <c r="C6216" t="s">
        <v>7682</v>
      </c>
      <c r="D6216">
        <v>124</v>
      </c>
      <c r="E6216" t="s">
        <v>7672</v>
      </c>
      <c r="F6216" t="s">
        <v>7850</v>
      </c>
      <c r="G6216" t="s">
        <v>156</v>
      </c>
      <c r="H6216">
        <v>104</v>
      </c>
      <c r="I6216">
        <v>22</v>
      </c>
      <c r="J6216">
        <v>22</v>
      </c>
      <c r="K6216">
        <v>3978</v>
      </c>
      <c r="L6216">
        <v>21</v>
      </c>
      <c r="M6216">
        <v>38.113386312948698</v>
      </c>
    </row>
    <row r="6217" spans="1:13" hidden="1" outlineLevel="3" x14ac:dyDescent="0.2">
      <c r="A6217">
        <v>1994</v>
      </c>
      <c r="B6217">
        <v>45</v>
      </c>
      <c r="C6217" t="s">
        <v>6523</v>
      </c>
      <c r="D6217">
        <v>127</v>
      </c>
      <c r="E6217" t="s">
        <v>7672</v>
      </c>
      <c r="F6217" t="s">
        <v>7883</v>
      </c>
      <c r="G6217" t="s">
        <v>156</v>
      </c>
      <c r="H6217">
        <v>105</v>
      </c>
      <c r="I6217">
        <v>19</v>
      </c>
      <c r="J6217">
        <v>59</v>
      </c>
      <c r="K6217">
        <v>3978</v>
      </c>
      <c r="L6217">
        <v>21</v>
      </c>
      <c r="M6217">
        <v>37.765922378487197</v>
      </c>
    </row>
    <row r="6218" spans="1:13" hidden="1" outlineLevel="3" x14ac:dyDescent="0.2">
      <c r="A6218">
        <v>1994</v>
      </c>
      <c r="B6218">
        <v>50</v>
      </c>
      <c r="C6218" t="s">
        <v>6346</v>
      </c>
      <c r="D6218">
        <v>123</v>
      </c>
      <c r="E6218" t="s">
        <v>7672</v>
      </c>
      <c r="F6218" t="s">
        <v>7890</v>
      </c>
      <c r="G6218" t="s">
        <v>156</v>
      </c>
      <c r="H6218">
        <v>105</v>
      </c>
      <c r="I6218">
        <v>24</v>
      </c>
      <c r="J6218">
        <v>32</v>
      </c>
      <c r="K6218">
        <v>3978</v>
      </c>
      <c r="L6218">
        <v>21</v>
      </c>
      <c r="M6218">
        <v>37.738752793354898</v>
      </c>
    </row>
    <row r="6219" spans="1:13" outlineLevel="2" collapsed="1" x14ac:dyDescent="0.2">
      <c r="E6219" s="10" t="s">
        <v>13361</v>
      </c>
      <c r="M6219">
        <f>SUBTOTAL(1,M6216:M6218)</f>
        <v>37.872687161596929</v>
      </c>
    </row>
    <row r="6220" spans="1:13" hidden="1" outlineLevel="3" x14ac:dyDescent="0.2">
      <c r="A6220">
        <v>1994</v>
      </c>
      <c r="B6220">
        <v>16</v>
      </c>
      <c r="C6220" t="s">
        <v>7091</v>
      </c>
      <c r="D6220">
        <v>148</v>
      </c>
      <c r="E6220" t="s">
        <v>7843</v>
      </c>
      <c r="F6220" t="s">
        <v>7844</v>
      </c>
      <c r="G6220" t="s">
        <v>156</v>
      </c>
      <c r="H6220">
        <v>104</v>
      </c>
      <c r="I6220">
        <v>13</v>
      </c>
      <c r="J6220">
        <v>56</v>
      </c>
      <c r="K6220">
        <v>3978</v>
      </c>
      <c r="L6220">
        <v>21</v>
      </c>
      <c r="M6220">
        <v>38.164781630760302</v>
      </c>
    </row>
    <row r="6221" spans="1:13" hidden="1" outlineLevel="3" x14ac:dyDescent="0.2">
      <c r="A6221">
        <v>1994</v>
      </c>
      <c r="B6221">
        <v>26</v>
      </c>
      <c r="C6221" t="s">
        <v>6150</v>
      </c>
      <c r="D6221">
        <v>161</v>
      </c>
      <c r="E6221" t="s">
        <v>7843</v>
      </c>
      <c r="F6221" t="s">
        <v>7859</v>
      </c>
      <c r="G6221" t="s">
        <v>156</v>
      </c>
      <c r="H6221">
        <v>104</v>
      </c>
      <c r="I6221">
        <v>30</v>
      </c>
      <c r="J6221">
        <v>22</v>
      </c>
      <c r="K6221">
        <v>3978</v>
      </c>
      <c r="L6221">
        <v>21</v>
      </c>
      <c r="M6221">
        <v>38.064759636597501</v>
      </c>
    </row>
    <row r="6222" spans="1:13" hidden="1" outlineLevel="3" x14ac:dyDescent="0.2">
      <c r="A6222">
        <v>1994</v>
      </c>
      <c r="B6222">
        <v>36</v>
      </c>
      <c r="C6222" t="s">
        <v>7123</v>
      </c>
      <c r="D6222">
        <v>151</v>
      </c>
      <c r="E6222" t="s">
        <v>7843</v>
      </c>
      <c r="F6222" t="s">
        <v>7873</v>
      </c>
      <c r="G6222" t="s">
        <v>156</v>
      </c>
      <c r="H6222">
        <v>104</v>
      </c>
      <c r="I6222">
        <v>48</v>
      </c>
      <c r="J6222">
        <v>28</v>
      </c>
      <c r="K6222">
        <v>3978</v>
      </c>
      <c r="L6222">
        <v>21</v>
      </c>
      <c r="M6222">
        <v>37.955198405546597</v>
      </c>
    </row>
    <row r="6223" spans="1:13" hidden="1" outlineLevel="3" x14ac:dyDescent="0.2">
      <c r="A6223">
        <v>1994</v>
      </c>
      <c r="B6223">
        <v>54</v>
      </c>
      <c r="C6223" t="s">
        <v>6037</v>
      </c>
      <c r="D6223">
        <v>145</v>
      </c>
      <c r="E6223" t="s">
        <v>7843</v>
      </c>
      <c r="F6223" t="s">
        <v>7895</v>
      </c>
      <c r="G6223" t="s">
        <v>156</v>
      </c>
      <c r="H6223">
        <v>105</v>
      </c>
      <c r="I6223">
        <v>28</v>
      </c>
      <c r="J6223">
        <v>45</v>
      </c>
      <c r="K6223">
        <v>3978</v>
      </c>
      <c r="L6223">
        <v>21</v>
      </c>
      <c r="M6223">
        <v>37.713608532490603</v>
      </c>
    </row>
    <row r="6224" spans="1:13" hidden="1" outlineLevel="3" x14ac:dyDescent="0.2">
      <c r="A6224">
        <v>1994</v>
      </c>
      <c r="B6224">
        <v>65</v>
      </c>
      <c r="C6224" t="s">
        <v>7228</v>
      </c>
      <c r="D6224">
        <v>149</v>
      </c>
      <c r="E6224" t="s">
        <v>7843</v>
      </c>
      <c r="F6224" t="s">
        <v>7908</v>
      </c>
      <c r="G6224" t="s">
        <v>156</v>
      </c>
      <c r="H6224">
        <v>105</v>
      </c>
      <c r="I6224">
        <v>36</v>
      </c>
      <c r="J6224">
        <v>47</v>
      </c>
      <c r="K6224">
        <v>3978</v>
      </c>
      <c r="L6224">
        <v>21</v>
      </c>
      <c r="M6224">
        <v>37.665797841702002</v>
      </c>
    </row>
    <row r="6225" spans="1:13" hidden="1" outlineLevel="3" x14ac:dyDescent="0.2">
      <c r="A6225">
        <v>1994</v>
      </c>
      <c r="B6225">
        <v>66</v>
      </c>
      <c r="C6225" t="s">
        <v>6305</v>
      </c>
      <c r="D6225">
        <v>168</v>
      </c>
      <c r="E6225" t="s">
        <v>7843</v>
      </c>
      <c r="F6225" t="s">
        <v>7909</v>
      </c>
      <c r="G6225" t="s">
        <v>156</v>
      </c>
      <c r="H6225">
        <v>105</v>
      </c>
      <c r="I6225">
        <v>37</v>
      </c>
      <c r="J6225">
        <v>40</v>
      </c>
      <c r="K6225">
        <v>3978</v>
      </c>
      <c r="L6225">
        <v>21</v>
      </c>
      <c r="M6225">
        <v>37.6605480460737</v>
      </c>
    </row>
    <row r="6226" spans="1:13" hidden="1" outlineLevel="3" x14ac:dyDescent="0.2">
      <c r="A6226">
        <v>1994</v>
      </c>
      <c r="B6226">
        <v>74</v>
      </c>
      <c r="C6226" t="s">
        <v>6942</v>
      </c>
      <c r="D6226">
        <v>165</v>
      </c>
      <c r="E6226" t="s">
        <v>7843</v>
      </c>
      <c r="F6226" t="s">
        <v>7918</v>
      </c>
      <c r="G6226" t="s">
        <v>156</v>
      </c>
      <c r="H6226">
        <v>105</v>
      </c>
      <c r="I6226">
        <v>50</v>
      </c>
      <c r="J6226">
        <v>48</v>
      </c>
      <c r="K6226">
        <v>3978</v>
      </c>
      <c r="L6226">
        <v>21</v>
      </c>
      <c r="M6226">
        <v>37.582666750645501</v>
      </c>
    </row>
    <row r="6227" spans="1:13" hidden="1" outlineLevel="3" x14ac:dyDescent="0.2">
      <c r="A6227">
        <v>1994</v>
      </c>
      <c r="B6227">
        <v>75</v>
      </c>
      <c r="C6227" t="s">
        <v>6623</v>
      </c>
      <c r="D6227">
        <v>141</v>
      </c>
      <c r="E6227" t="s">
        <v>7843</v>
      </c>
      <c r="F6227" t="s">
        <v>7919</v>
      </c>
      <c r="G6227" t="s">
        <v>156</v>
      </c>
      <c r="H6227">
        <v>105</v>
      </c>
      <c r="I6227">
        <v>51</v>
      </c>
      <c r="J6227">
        <v>27</v>
      </c>
      <c r="K6227">
        <v>3978</v>
      </c>
      <c r="L6227">
        <v>21</v>
      </c>
      <c r="M6227">
        <v>37.578820584276002</v>
      </c>
    </row>
    <row r="6228" spans="1:13" hidden="1" outlineLevel="3" x14ac:dyDescent="0.2">
      <c r="A6228">
        <v>1994</v>
      </c>
      <c r="B6228">
        <v>77</v>
      </c>
      <c r="C6228" t="s">
        <v>7139</v>
      </c>
      <c r="D6228">
        <v>163</v>
      </c>
      <c r="E6228" t="s">
        <v>7843</v>
      </c>
      <c r="F6228" t="s">
        <v>7921</v>
      </c>
      <c r="G6228" t="s">
        <v>156</v>
      </c>
      <c r="H6228">
        <v>105</v>
      </c>
      <c r="I6228">
        <v>53</v>
      </c>
      <c r="J6228">
        <v>31</v>
      </c>
      <c r="K6228">
        <v>3978</v>
      </c>
      <c r="L6228">
        <v>21</v>
      </c>
      <c r="M6228">
        <v>37.566596976477598</v>
      </c>
    </row>
    <row r="6229" spans="1:13" hidden="1" outlineLevel="3" x14ac:dyDescent="0.2">
      <c r="A6229">
        <v>1994</v>
      </c>
      <c r="B6229">
        <v>79</v>
      </c>
      <c r="C6229" t="s">
        <v>6928</v>
      </c>
      <c r="D6229">
        <v>153</v>
      </c>
      <c r="E6229" t="s">
        <v>7843</v>
      </c>
      <c r="F6229" t="s">
        <v>7923</v>
      </c>
      <c r="G6229" t="s">
        <v>156</v>
      </c>
      <c r="H6229">
        <v>105</v>
      </c>
      <c r="I6229">
        <v>54</v>
      </c>
      <c r="J6229">
        <v>1</v>
      </c>
      <c r="K6229">
        <v>3978</v>
      </c>
      <c r="L6229">
        <v>21</v>
      </c>
      <c r="M6229">
        <v>37.563640846603597</v>
      </c>
    </row>
    <row r="6230" spans="1:13" hidden="1" outlineLevel="3" x14ac:dyDescent="0.2">
      <c r="A6230">
        <v>1994</v>
      </c>
      <c r="B6230">
        <v>88</v>
      </c>
      <c r="C6230" t="s">
        <v>5515</v>
      </c>
      <c r="D6230">
        <v>167</v>
      </c>
      <c r="E6230" t="s">
        <v>7843</v>
      </c>
      <c r="F6230" t="s">
        <v>7934</v>
      </c>
      <c r="G6230" t="s">
        <v>156</v>
      </c>
      <c r="H6230">
        <v>106</v>
      </c>
      <c r="I6230">
        <v>4</v>
      </c>
      <c r="J6230">
        <v>30</v>
      </c>
      <c r="K6230">
        <v>3978</v>
      </c>
      <c r="L6230">
        <v>21</v>
      </c>
      <c r="M6230">
        <v>37.5017676172519</v>
      </c>
    </row>
    <row r="6231" spans="1:13" hidden="1" outlineLevel="3" x14ac:dyDescent="0.2">
      <c r="A6231">
        <v>1994</v>
      </c>
      <c r="B6231">
        <v>92</v>
      </c>
      <c r="C6231" t="s">
        <v>7776</v>
      </c>
      <c r="D6231">
        <v>159</v>
      </c>
      <c r="E6231" t="s">
        <v>7843</v>
      </c>
      <c r="F6231" t="s">
        <v>7939</v>
      </c>
      <c r="G6231" t="s">
        <v>156</v>
      </c>
      <c r="H6231">
        <v>106</v>
      </c>
      <c r="I6231">
        <v>7</v>
      </c>
      <c r="J6231">
        <v>16</v>
      </c>
      <c r="K6231">
        <v>3978</v>
      </c>
      <c r="L6231">
        <v>21</v>
      </c>
      <c r="M6231">
        <v>37.485472573265298</v>
      </c>
    </row>
    <row r="6232" spans="1:13" hidden="1" outlineLevel="3" x14ac:dyDescent="0.2">
      <c r="A6232">
        <v>1994</v>
      </c>
      <c r="B6232">
        <v>93</v>
      </c>
      <c r="C6232" t="s">
        <v>7256</v>
      </c>
      <c r="D6232">
        <v>147</v>
      </c>
      <c r="E6232" t="s">
        <v>7843</v>
      </c>
      <c r="F6232" t="s">
        <v>7940</v>
      </c>
      <c r="G6232" t="s">
        <v>156</v>
      </c>
      <c r="H6232">
        <v>106</v>
      </c>
      <c r="I6232">
        <v>7</v>
      </c>
      <c r="J6232">
        <v>35</v>
      </c>
      <c r="K6232">
        <v>3978</v>
      </c>
      <c r="L6232">
        <v>21</v>
      </c>
      <c r="M6232">
        <v>37.483608380992202</v>
      </c>
    </row>
    <row r="6233" spans="1:13" hidden="1" outlineLevel="3" x14ac:dyDescent="0.2">
      <c r="A6233">
        <v>1994</v>
      </c>
      <c r="B6233">
        <v>101</v>
      </c>
      <c r="C6233" t="s">
        <v>7952</v>
      </c>
      <c r="D6233">
        <v>152</v>
      </c>
      <c r="E6233" t="s">
        <v>7843</v>
      </c>
      <c r="F6233" t="s">
        <v>7953</v>
      </c>
      <c r="G6233" t="s">
        <v>156</v>
      </c>
      <c r="H6233">
        <v>106</v>
      </c>
      <c r="I6233">
        <v>13</v>
      </c>
      <c r="J6233">
        <v>30</v>
      </c>
      <c r="K6233">
        <v>3978</v>
      </c>
      <c r="L6233">
        <v>21</v>
      </c>
      <c r="M6233">
        <v>37.448811485055302</v>
      </c>
    </row>
    <row r="6234" spans="1:13" hidden="1" outlineLevel="3" x14ac:dyDescent="0.2">
      <c r="A6234">
        <v>1994</v>
      </c>
      <c r="B6234">
        <v>116</v>
      </c>
      <c r="C6234" t="s">
        <v>7815</v>
      </c>
      <c r="D6234">
        <v>156</v>
      </c>
      <c r="E6234" t="s">
        <v>7843</v>
      </c>
      <c r="F6234" t="s">
        <v>7972</v>
      </c>
      <c r="G6234" t="s">
        <v>156</v>
      </c>
      <c r="H6234">
        <v>106</v>
      </c>
      <c r="I6234">
        <v>47</v>
      </c>
      <c r="J6234">
        <v>10</v>
      </c>
      <c r="K6234">
        <v>3978</v>
      </c>
      <c r="L6234">
        <v>21</v>
      </c>
      <c r="M6234">
        <v>37.2520354811018</v>
      </c>
    </row>
    <row r="6235" spans="1:13" outlineLevel="2" collapsed="1" x14ac:dyDescent="0.2">
      <c r="E6235" s="10" t="s">
        <v>13374</v>
      </c>
      <c r="M6235">
        <f>SUBTOTAL(1,M6220:M6234)</f>
        <v>37.645874319255995</v>
      </c>
    </row>
    <row r="6236" spans="1:13" outlineLevel="1" x14ac:dyDescent="0.2">
      <c r="A6236" s="10" t="s">
        <v>12951</v>
      </c>
      <c r="M6236">
        <f>SUBTOTAL(1,M6101:M6234)</f>
        <v>37.756672099585174</v>
      </c>
    </row>
    <row r="6237" spans="1:13" hidden="1" outlineLevel="3" x14ac:dyDescent="0.2">
      <c r="A6237">
        <v>1995</v>
      </c>
      <c r="B6237">
        <v>46</v>
      </c>
      <c r="C6237" t="s">
        <v>7642</v>
      </c>
      <c r="D6237">
        <v>31</v>
      </c>
      <c r="E6237" t="s">
        <v>8031</v>
      </c>
      <c r="F6237" t="s">
        <v>8032</v>
      </c>
      <c r="G6237" t="s">
        <v>156</v>
      </c>
      <c r="H6237">
        <v>94</v>
      </c>
      <c r="I6237">
        <v>38</v>
      </c>
      <c r="J6237">
        <v>45</v>
      </c>
      <c r="K6237">
        <v>3635</v>
      </c>
      <c r="L6237">
        <v>20</v>
      </c>
      <c r="M6237">
        <v>38.4063394232885</v>
      </c>
    </row>
    <row r="6238" spans="1:13" hidden="1" outlineLevel="3" x14ac:dyDescent="0.2">
      <c r="A6238">
        <v>1995</v>
      </c>
      <c r="B6238">
        <v>99</v>
      </c>
      <c r="C6238" t="s">
        <v>8100</v>
      </c>
      <c r="D6238">
        <v>32</v>
      </c>
      <c r="E6238" t="s">
        <v>8031</v>
      </c>
      <c r="F6238" t="s">
        <v>8101</v>
      </c>
      <c r="G6238" t="s">
        <v>156</v>
      </c>
      <c r="H6238">
        <v>95</v>
      </c>
      <c r="I6238">
        <v>48</v>
      </c>
      <c r="J6238">
        <v>59</v>
      </c>
      <c r="K6238">
        <v>3635</v>
      </c>
      <c r="L6238">
        <v>20</v>
      </c>
      <c r="M6238">
        <v>37.937142509255203</v>
      </c>
    </row>
    <row r="6239" spans="1:13" hidden="1" outlineLevel="3" x14ac:dyDescent="0.2">
      <c r="A6239">
        <v>1995</v>
      </c>
      <c r="B6239">
        <v>110</v>
      </c>
      <c r="C6239" t="s">
        <v>8117</v>
      </c>
      <c r="D6239">
        <v>35</v>
      </c>
      <c r="E6239" t="s">
        <v>8031</v>
      </c>
      <c r="F6239" t="s">
        <v>8118</v>
      </c>
      <c r="G6239" t="s">
        <v>156</v>
      </c>
      <c r="H6239">
        <v>95</v>
      </c>
      <c r="I6239">
        <v>59</v>
      </c>
      <c r="J6239">
        <v>19</v>
      </c>
      <c r="K6239">
        <v>3635</v>
      </c>
      <c r="L6239">
        <v>20</v>
      </c>
      <c r="M6239">
        <v>37.869075903101901</v>
      </c>
    </row>
    <row r="6240" spans="1:13" outlineLevel="2" collapsed="1" x14ac:dyDescent="0.2">
      <c r="E6240" s="10" t="s">
        <v>13375</v>
      </c>
      <c r="M6240">
        <f>SUBTOTAL(1,M6237:M6239)</f>
        <v>38.070852611881868</v>
      </c>
    </row>
    <row r="6241" spans="1:13" hidden="1" outlineLevel="3" x14ac:dyDescent="0.2">
      <c r="A6241">
        <v>1995</v>
      </c>
      <c r="B6241">
        <v>1</v>
      </c>
      <c r="C6241" t="s">
        <v>6606</v>
      </c>
      <c r="D6241">
        <v>1</v>
      </c>
      <c r="E6241" t="s">
        <v>7050</v>
      </c>
      <c r="F6241" t="s">
        <v>7974</v>
      </c>
      <c r="G6241" t="s">
        <v>156</v>
      </c>
      <c r="H6241">
        <v>92</v>
      </c>
      <c r="I6241">
        <v>44</v>
      </c>
      <c r="J6241">
        <v>59</v>
      </c>
      <c r="K6241">
        <v>3635</v>
      </c>
      <c r="L6241">
        <v>20</v>
      </c>
      <c r="M6241">
        <v>39.191492038011397</v>
      </c>
    </row>
    <row r="6242" spans="1:13" hidden="1" outlineLevel="3" x14ac:dyDescent="0.2">
      <c r="A6242">
        <v>1995</v>
      </c>
      <c r="B6242">
        <v>21</v>
      </c>
      <c r="C6242" t="s">
        <v>7910</v>
      </c>
      <c r="D6242">
        <v>3</v>
      </c>
      <c r="E6242" t="s">
        <v>7050</v>
      </c>
      <c r="F6242" t="s">
        <v>8000</v>
      </c>
      <c r="G6242" t="s">
        <v>156</v>
      </c>
      <c r="H6242">
        <v>93</v>
      </c>
      <c r="I6242">
        <v>37</v>
      </c>
      <c r="J6242">
        <v>53</v>
      </c>
      <c r="K6242">
        <v>3635</v>
      </c>
      <c r="L6242">
        <v>20</v>
      </c>
      <c r="M6242">
        <v>38.822450923093797</v>
      </c>
    </row>
    <row r="6243" spans="1:13" hidden="1" outlineLevel="3" x14ac:dyDescent="0.2">
      <c r="A6243">
        <v>1995</v>
      </c>
      <c r="B6243">
        <v>40</v>
      </c>
      <c r="C6243" t="s">
        <v>7851</v>
      </c>
      <c r="D6243">
        <v>4</v>
      </c>
      <c r="E6243" t="s">
        <v>7050</v>
      </c>
      <c r="F6243" t="s">
        <v>8023</v>
      </c>
      <c r="G6243" t="s">
        <v>156</v>
      </c>
      <c r="H6243">
        <v>94</v>
      </c>
      <c r="I6243">
        <v>23</v>
      </c>
      <c r="J6243">
        <v>3</v>
      </c>
      <c r="K6243">
        <v>3635</v>
      </c>
      <c r="L6243">
        <v>20</v>
      </c>
      <c r="M6243">
        <v>38.512815532266103</v>
      </c>
    </row>
    <row r="6244" spans="1:13" hidden="1" outlineLevel="3" x14ac:dyDescent="0.2">
      <c r="A6244">
        <v>1995</v>
      </c>
      <c r="B6244">
        <v>41</v>
      </c>
      <c r="C6244" t="s">
        <v>6912</v>
      </c>
      <c r="D6244">
        <v>8</v>
      </c>
      <c r="E6244" t="s">
        <v>7050</v>
      </c>
      <c r="F6244" t="s">
        <v>8024</v>
      </c>
      <c r="G6244" t="s">
        <v>156</v>
      </c>
      <c r="H6244">
        <v>94</v>
      </c>
      <c r="I6244">
        <v>23</v>
      </c>
      <c r="J6244">
        <v>10</v>
      </c>
      <c r="K6244">
        <v>3635</v>
      </c>
      <c r="L6244">
        <v>20</v>
      </c>
      <c r="M6244">
        <v>38.5120221313164</v>
      </c>
    </row>
    <row r="6245" spans="1:13" hidden="1" outlineLevel="3" x14ac:dyDescent="0.2">
      <c r="A6245">
        <v>1995</v>
      </c>
      <c r="B6245">
        <v>57</v>
      </c>
      <c r="C6245" t="s">
        <v>8047</v>
      </c>
      <c r="D6245">
        <v>7</v>
      </c>
      <c r="E6245" t="s">
        <v>7050</v>
      </c>
      <c r="F6245" t="s">
        <v>5789</v>
      </c>
      <c r="G6245" t="s">
        <v>156</v>
      </c>
      <c r="H6245">
        <v>94</v>
      </c>
      <c r="I6245">
        <v>53</v>
      </c>
      <c r="J6245">
        <v>56</v>
      </c>
      <c r="K6245">
        <v>3635</v>
      </c>
      <c r="L6245">
        <v>20</v>
      </c>
      <c r="M6245">
        <v>38.303925815780502</v>
      </c>
    </row>
    <row r="6246" spans="1:13" hidden="1" outlineLevel="3" x14ac:dyDescent="0.2">
      <c r="A6246">
        <v>1995</v>
      </c>
      <c r="B6246">
        <v>69</v>
      </c>
      <c r="C6246" t="s">
        <v>7555</v>
      </c>
      <c r="D6246">
        <v>9</v>
      </c>
      <c r="E6246" t="s">
        <v>7050</v>
      </c>
      <c r="F6246" t="s">
        <v>8061</v>
      </c>
      <c r="G6246" t="s">
        <v>156</v>
      </c>
      <c r="H6246">
        <v>95</v>
      </c>
      <c r="I6246">
        <v>23</v>
      </c>
      <c r="J6246">
        <v>21</v>
      </c>
      <c r="K6246">
        <v>3635</v>
      </c>
      <c r="L6246">
        <v>20</v>
      </c>
      <c r="M6246">
        <v>38.107052687674098</v>
      </c>
    </row>
    <row r="6247" spans="1:13" hidden="1" outlineLevel="3" x14ac:dyDescent="0.2">
      <c r="A6247">
        <v>1995</v>
      </c>
      <c r="B6247">
        <v>78</v>
      </c>
      <c r="C6247" t="s">
        <v>7182</v>
      </c>
      <c r="D6247">
        <v>2</v>
      </c>
      <c r="E6247" t="s">
        <v>7050</v>
      </c>
      <c r="F6247" t="s">
        <v>8074</v>
      </c>
      <c r="G6247" t="s">
        <v>156</v>
      </c>
      <c r="H6247">
        <v>95</v>
      </c>
      <c r="I6247">
        <v>32</v>
      </c>
      <c r="J6247">
        <v>24</v>
      </c>
      <c r="K6247">
        <v>3635</v>
      </c>
      <c r="L6247">
        <v>20</v>
      </c>
      <c r="M6247">
        <v>38.046891354406497</v>
      </c>
    </row>
    <row r="6248" spans="1:13" hidden="1" outlineLevel="3" x14ac:dyDescent="0.2">
      <c r="A6248">
        <v>1995</v>
      </c>
      <c r="B6248">
        <v>95</v>
      </c>
      <c r="C6248" t="s">
        <v>7608</v>
      </c>
      <c r="D6248">
        <v>5</v>
      </c>
      <c r="E6248" t="s">
        <v>7050</v>
      </c>
      <c r="F6248" t="s">
        <v>8095</v>
      </c>
      <c r="G6248" t="s">
        <v>156</v>
      </c>
      <c r="H6248">
        <v>95</v>
      </c>
      <c r="I6248">
        <v>44</v>
      </c>
      <c r="J6248">
        <v>42</v>
      </c>
      <c r="K6248">
        <v>3635</v>
      </c>
      <c r="L6248">
        <v>20</v>
      </c>
      <c r="M6248">
        <v>37.965429004125497</v>
      </c>
    </row>
    <row r="6249" spans="1:13" outlineLevel="2" collapsed="1" x14ac:dyDescent="0.2">
      <c r="E6249" s="10" t="s">
        <v>13325</v>
      </c>
      <c r="M6249">
        <f>SUBTOTAL(1,M6241:M6248)</f>
        <v>38.432759935834284</v>
      </c>
    </row>
    <row r="6250" spans="1:13" hidden="1" outlineLevel="3" x14ac:dyDescent="0.2">
      <c r="A6250">
        <v>1995</v>
      </c>
      <c r="B6250">
        <v>14</v>
      </c>
      <c r="C6250" t="s">
        <v>7989</v>
      </c>
      <c r="D6250">
        <v>193</v>
      </c>
      <c r="E6250" t="s">
        <v>7990</v>
      </c>
      <c r="F6250" t="s">
        <v>7991</v>
      </c>
      <c r="G6250" t="s">
        <v>156</v>
      </c>
      <c r="H6250">
        <v>93</v>
      </c>
      <c r="I6250">
        <v>14</v>
      </c>
      <c r="J6250">
        <v>40</v>
      </c>
      <c r="K6250">
        <v>3635</v>
      </c>
      <c r="L6250">
        <v>20</v>
      </c>
      <c r="M6250">
        <v>38.983555767397498</v>
      </c>
    </row>
    <row r="6251" spans="1:13" hidden="1" outlineLevel="3" x14ac:dyDescent="0.2">
      <c r="A6251">
        <v>1995</v>
      </c>
      <c r="B6251">
        <v>26</v>
      </c>
      <c r="C6251" t="s">
        <v>8006</v>
      </c>
      <c r="D6251">
        <v>191</v>
      </c>
      <c r="E6251" t="s">
        <v>7990</v>
      </c>
      <c r="F6251" t="s">
        <v>8007</v>
      </c>
      <c r="G6251" t="s">
        <v>156</v>
      </c>
      <c r="H6251">
        <v>93</v>
      </c>
      <c r="I6251">
        <v>46</v>
      </c>
      <c r="J6251">
        <v>53</v>
      </c>
      <c r="K6251">
        <v>3635</v>
      </c>
      <c r="L6251">
        <v>20</v>
      </c>
      <c r="M6251">
        <v>38.760355791986598</v>
      </c>
    </row>
    <row r="6252" spans="1:13" hidden="1" outlineLevel="3" x14ac:dyDescent="0.2">
      <c r="A6252">
        <v>1995</v>
      </c>
      <c r="B6252">
        <v>85</v>
      </c>
      <c r="C6252" t="s">
        <v>8082</v>
      </c>
      <c r="D6252">
        <v>196</v>
      </c>
      <c r="E6252" t="s">
        <v>7990</v>
      </c>
      <c r="F6252" t="s">
        <v>8083</v>
      </c>
      <c r="G6252" t="s">
        <v>156</v>
      </c>
      <c r="H6252">
        <v>95</v>
      </c>
      <c r="I6252">
        <v>39</v>
      </c>
      <c r="J6252">
        <v>9</v>
      </c>
      <c r="K6252">
        <v>3635</v>
      </c>
      <c r="L6252">
        <v>20</v>
      </c>
      <c r="M6252">
        <v>38.0021431745119</v>
      </c>
    </row>
    <row r="6253" spans="1:13" hidden="1" outlineLevel="3" x14ac:dyDescent="0.2">
      <c r="A6253">
        <v>1995</v>
      </c>
      <c r="B6253">
        <v>87</v>
      </c>
      <c r="C6253" t="s">
        <v>6037</v>
      </c>
      <c r="D6253">
        <v>197</v>
      </c>
      <c r="E6253" t="s">
        <v>7990</v>
      </c>
      <c r="F6253" t="s">
        <v>8084</v>
      </c>
      <c r="G6253" t="s">
        <v>156</v>
      </c>
      <c r="H6253">
        <v>95</v>
      </c>
      <c r="I6253">
        <v>39</v>
      </c>
      <c r="J6253">
        <v>17</v>
      </c>
      <c r="K6253">
        <v>3635</v>
      </c>
      <c r="L6253">
        <v>20</v>
      </c>
      <c r="M6253">
        <v>38.001260319958597</v>
      </c>
    </row>
    <row r="6254" spans="1:13" outlineLevel="2" collapsed="1" x14ac:dyDescent="0.2">
      <c r="E6254" s="10" t="s">
        <v>13376</v>
      </c>
      <c r="M6254">
        <f>SUBTOTAL(1,M6250:M6253)</f>
        <v>38.436828763463645</v>
      </c>
    </row>
    <row r="6255" spans="1:13" hidden="1" outlineLevel="3" x14ac:dyDescent="0.2">
      <c r="A6255">
        <v>1995</v>
      </c>
      <c r="B6255">
        <v>11</v>
      </c>
      <c r="C6255" t="s">
        <v>6967</v>
      </c>
      <c r="D6255">
        <v>24</v>
      </c>
      <c r="E6255" t="s">
        <v>7985</v>
      </c>
      <c r="F6255" t="s">
        <v>7986</v>
      </c>
      <c r="G6255" t="s">
        <v>156</v>
      </c>
      <c r="H6255">
        <v>93</v>
      </c>
      <c r="I6255">
        <v>3</v>
      </c>
      <c r="J6255">
        <v>54</v>
      </c>
      <c r="K6255">
        <v>3635</v>
      </c>
      <c r="L6255">
        <v>20</v>
      </c>
      <c r="M6255">
        <v>39.058722398323702</v>
      </c>
    </row>
    <row r="6256" spans="1:13" hidden="1" outlineLevel="3" x14ac:dyDescent="0.2">
      <c r="A6256">
        <v>1995</v>
      </c>
      <c r="B6256">
        <v>13</v>
      </c>
      <c r="C6256" t="s">
        <v>7823</v>
      </c>
      <c r="D6256">
        <v>21</v>
      </c>
      <c r="E6256" t="s">
        <v>7985</v>
      </c>
      <c r="F6256" t="s">
        <v>7988</v>
      </c>
      <c r="G6256" t="s">
        <v>156</v>
      </c>
      <c r="H6256">
        <v>93</v>
      </c>
      <c r="I6256">
        <v>11</v>
      </c>
      <c r="J6256">
        <v>19</v>
      </c>
      <c r="K6256">
        <v>3635</v>
      </c>
      <c r="L6256">
        <v>20</v>
      </c>
      <c r="M6256">
        <v>39.006912504210398</v>
      </c>
    </row>
    <row r="6257" spans="1:13" hidden="1" outlineLevel="3" x14ac:dyDescent="0.2">
      <c r="A6257">
        <v>1995</v>
      </c>
      <c r="B6257">
        <v>29</v>
      </c>
      <c r="C6257" t="s">
        <v>7860</v>
      </c>
      <c r="D6257">
        <v>29</v>
      </c>
      <c r="E6257" t="s">
        <v>7985</v>
      </c>
      <c r="F6257" t="s">
        <v>8009</v>
      </c>
      <c r="G6257" t="s">
        <v>156</v>
      </c>
      <c r="H6257">
        <v>93</v>
      </c>
      <c r="I6257">
        <v>52</v>
      </c>
      <c r="J6257">
        <v>7</v>
      </c>
      <c r="K6257">
        <v>3635</v>
      </c>
      <c r="L6257">
        <v>20</v>
      </c>
      <c r="M6257">
        <v>38.724339872220902</v>
      </c>
    </row>
    <row r="6258" spans="1:13" hidden="1" outlineLevel="3" x14ac:dyDescent="0.2">
      <c r="A6258">
        <v>1995</v>
      </c>
      <c r="B6258">
        <v>42</v>
      </c>
      <c r="C6258" t="s">
        <v>7392</v>
      </c>
      <c r="D6258">
        <v>28</v>
      </c>
      <c r="E6258" t="s">
        <v>7985</v>
      </c>
      <c r="F6258" t="s">
        <v>8025</v>
      </c>
      <c r="G6258" t="s">
        <v>156</v>
      </c>
      <c r="H6258">
        <v>94</v>
      </c>
      <c r="I6258">
        <v>23</v>
      </c>
      <c r="J6258">
        <v>27</v>
      </c>
      <c r="K6258">
        <v>3635</v>
      </c>
      <c r="L6258">
        <v>20</v>
      </c>
      <c r="M6258">
        <v>38.510095436527202</v>
      </c>
    </row>
    <row r="6259" spans="1:13" hidden="1" outlineLevel="3" x14ac:dyDescent="0.2">
      <c r="A6259">
        <v>1995</v>
      </c>
      <c r="B6259">
        <v>50</v>
      </c>
      <c r="C6259" t="s">
        <v>8036</v>
      </c>
      <c r="D6259">
        <v>27</v>
      </c>
      <c r="E6259" t="s">
        <v>7985</v>
      </c>
      <c r="F6259" t="s">
        <v>8037</v>
      </c>
      <c r="G6259" t="s">
        <v>156</v>
      </c>
      <c r="H6259">
        <v>94</v>
      </c>
      <c r="I6259">
        <v>41</v>
      </c>
      <c r="J6259">
        <v>16</v>
      </c>
      <c r="K6259">
        <v>3635</v>
      </c>
      <c r="L6259">
        <v>20</v>
      </c>
      <c r="M6259">
        <v>38.389326323941802</v>
      </c>
    </row>
    <row r="6260" spans="1:13" hidden="1" outlineLevel="3" x14ac:dyDescent="0.2">
      <c r="A6260">
        <v>1995</v>
      </c>
      <c r="B6260">
        <v>84</v>
      </c>
      <c r="C6260" t="s">
        <v>7153</v>
      </c>
      <c r="D6260">
        <v>26</v>
      </c>
      <c r="E6260" t="s">
        <v>7985</v>
      </c>
      <c r="F6260" t="s">
        <v>8081</v>
      </c>
      <c r="G6260" t="s">
        <v>156</v>
      </c>
      <c r="H6260">
        <v>95</v>
      </c>
      <c r="I6260">
        <v>38</v>
      </c>
      <c r="J6260">
        <v>15</v>
      </c>
      <c r="K6260">
        <v>3635</v>
      </c>
      <c r="L6260">
        <v>20</v>
      </c>
      <c r="M6260">
        <v>38.008103515880201</v>
      </c>
    </row>
    <row r="6261" spans="1:13" outlineLevel="2" collapsed="1" x14ac:dyDescent="0.2">
      <c r="E6261" s="10" t="s">
        <v>13377</v>
      </c>
      <c r="M6261">
        <f>SUBTOTAL(1,M6255:M6260)</f>
        <v>38.616250008517362</v>
      </c>
    </row>
    <row r="6262" spans="1:13" hidden="1" outlineLevel="3" x14ac:dyDescent="0.2">
      <c r="A6262">
        <v>1995</v>
      </c>
      <c r="B6262">
        <v>12</v>
      </c>
      <c r="C6262" t="s">
        <v>7669</v>
      </c>
      <c r="D6262">
        <v>144</v>
      </c>
      <c r="E6262" t="s">
        <v>7275</v>
      </c>
      <c r="F6262" t="s">
        <v>7987</v>
      </c>
      <c r="G6262" t="s">
        <v>156</v>
      </c>
      <c r="H6262">
        <v>93</v>
      </c>
      <c r="I6262">
        <v>5</v>
      </c>
      <c r="J6262">
        <v>36</v>
      </c>
      <c r="K6262">
        <v>3635</v>
      </c>
      <c r="L6262">
        <v>20</v>
      </c>
      <c r="M6262">
        <v>39.046834717845798</v>
      </c>
    </row>
    <row r="6263" spans="1:13" hidden="1" outlineLevel="3" x14ac:dyDescent="0.2">
      <c r="A6263">
        <v>1995</v>
      </c>
      <c r="B6263">
        <v>59</v>
      </c>
      <c r="C6263" t="s">
        <v>7715</v>
      </c>
      <c r="D6263">
        <v>147</v>
      </c>
      <c r="E6263" t="s">
        <v>7275</v>
      </c>
      <c r="F6263" t="s">
        <v>8049</v>
      </c>
      <c r="G6263" t="s">
        <v>156</v>
      </c>
      <c r="H6263">
        <v>95</v>
      </c>
      <c r="I6263">
        <v>0</v>
      </c>
      <c r="J6263">
        <v>15</v>
      </c>
      <c r="K6263">
        <v>3635</v>
      </c>
      <c r="L6263">
        <v>20</v>
      </c>
      <c r="M6263">
        <v>38.261479759659601</v>
      </c>
    </row>
    <row r="6264" spans="1:13" hidden="1" outlineLevel="3" x14ac:dyDescent="0.2">
      <c r="A6264">
        <v>1995</v>
      </c>
      <c r="B6264">
        <v>62</v>
      </c>
      <c r="C6264" t="s">
        <v>8052</v>
      </c>
      <c r="D6264">
        <v>141</v>
      </c>
      <c r="E6264" t="s">
        <v>7275</v>
      </c>
      <c r="F6264" t="s">
        <v>8053</v>
      </c>
      <c r="G6264" t="s">
        <v>156</v>
      </c>
      <c r="H6264">
        <v>95</v>
      </c>
      <c r="I6264">
        <v>4</v>
      </c>
      <c r="J6264">
        <v>22</v>
      </c>
      <c r="K6264">
        <v>3635</v>
      </c>
      <c r="L6264">
        <v>20</v>
      </c>
      <c r="M6264">
        <v>38.2338676218803</v>
      </c>
    </row>
    <row r="6265" spans="1:13" hidden="1" outlineLevel="3" x14ac:dyDescent="0.2">
      <c r="A6265">
        <v>1995</v>
      </c>
      <c r="B6265">
        <v>94</v>
      </c>
      <c r="C6265" t="s">
        <v>6189</v>
      </c>
      <c r="D6265">
        <v>146</v>
      </c>
      <c r="E6265" t="s">
        <v>7275</v>
      </c>
      <c r="F6265" t="s">
        <v>8094</v>
      </c>
      <c r="G6265" t="s">
        <v>156</v>
      </c>
      <c r="H6265">
        <v>95</v>
      </c>
      <c r="I6265">
        <v>43</v>
      </c>
      <c r="J6265">
        <v>53</v>
      </c>
      <c r="K6265">
        <v>3635</v>
      </c>
      <c r="L6265">
        <v>20</v>
      </c>
      <c r="M6265">
        <v>37.970826937640901</v>
      </c>
    </row>
    <row r="6266" spans="1:13" hidden="1" outlineLevel="3" x14ac:dyDescent="0.2">
      <c r="A6266">
        <v>1995</v>
      </c>
      <c r="B6266">
        <v>104</v>
      </c>
      <c r="C6266" t="s">
        <v>8109</v>
      </c>
      <c r="D6266">
        <v>148</v>
      </c>
      <c r="E6266" t="s">
        <v>7275</v>
      </c>
      <c r="F6266" t="s">
        <v>8110</v>
      </c>
      <c r="G6266" t="s">
        <v>156</v>
      </c>
      <c r="H6266">
        <v>95</v>
      </c>
      <c r="I6266">
        <v>52</v>
      </c>
      <c r="J6266">
        <v>18</v>
      </c>
      <c r="K6266">
        <v>3635</v>
      </c>
      <c r="L6266">
        <v>20</v>
      </c>
      <c r="M6266">
        <v>37.915268675138599</v>
      </c>
    </row>
    <row r="6267" spans="1:13" outlineLevel="2" collapsed="1" x14ac:dyDescent="0.2">
      <c r="E6267" s="10" t="s">
        <v>13336</v>
      </c>
      <c r="M6267">
        <f>SUBTOTAL(1,M6262:M6266)</f>
        <v>38.285655542433048</v>
      </c>
    </row>
    <row r="6268" spans="1:13" hidden="1" outlineLevel="3" x14ac:dyDescent="0.2">
      <c r="A6268">
        <v>1995</v>
      </c>
      <c r="B6268">
        <v>34</v>
      </c>
      <c r="C6268" t="s">
        <v>6315</v>
      </c>
      <c r="D6268">
        <v>182</v>
      </c>
      <c r="E6268" t="s">
        <v>7853</v>
      </c>
      <c r="F6268" t="s">
        <v>8015</v>
      </c>
      <c r="G6268" t="s">
        <v>156</v>
      </c>
      <c r="H6268">
        <v>94</v>
      </c>
      <c r="I6268">
        <v>8</v>
      </c>
      <c r="J6268">
        <v>10</v>
      </c>
      <c r="K6268">
        <v>3635</v>
      </c>
      <c r="L6268">
        <v>20</v>
      </c>
      <c r="M6268">
        <v>38.614299625247099</v>
      </c>
    </row>
    <row r="6269" spans="1:13" hidden="1" outlineLevel="3" x14ac:dyDescent="0.2">
      <c r="A6269">
        <v>1995</v>
      </c>
      <c r="B6269">
        <v>61</v>
      </c>
      <c r="C6269" t="s">
        <v>7887</v>
      </c>
      <c r="D6269">
        <v>181</v>
      </c>
      <c r="E6269" t="s">
        <v>7853</v>
      </c>
      <c r="F6269" t="s">
        <v>8051</v>
      </c>
      <c r="G6269" t="s">
        <v>156</v>
      </c>
      <c r="H6269">
        <v>95</v>
      </c>
      <c r="I6269">
        <v>4</v>
      </c>
      <c r="J6269">
        <v>5</v>
      </c>
      <c r="K6269">
        <v>3635</v>
      </c>
      <c r="L6269">
        <v>20</v>
      </c>
      <c r="M6269">
        <v>38.235766775263301</v>
      </c>
    </row>
    <row r="6270" spans="1:13" hidden="1" outlineLevel="3" x14ac:dyDescent="0.2">
      <c r="A6270">
        <v>1995</v>
      </c>
      <c r="B6270">
        <v>63</v>
      </c>
      <c r="C6270" t="s">
        <v>8054</v>
      </c>
      <c r="D6270">
        <v>184</v>
      </c>
      <c r="E6270" t="s">
        <v>7853</v>
      </c>
      <c r="F6270" t="s">
        <v>8055</v>
      </c>
      <c r="G6270" t="s">
        <v>156</v>
      </c>
      <c r="H6270">
        <v>95</v>
      </c>
      <c r="I6270">
        <v>9</v>
      </c>
      <c r="J6270">
        <v>17</v>
      </c>
      <c r="K6270">
        <v>3635</v>
      </c>
      <c r="L6270">
        <v>20</v>
      </c>
      <c r="M6270">
        <v>38.200941741082502</v>
      </c>
    </row>
    <row r="6271" spans="1:13" hidden="1" outlineLevel="3" x14ac:dyDescent="0.2">
      <c r="A6271">
        <v>1995</v>
      </c>
      <c r="B6271">
        <v>75</v>
      </c>
      <c r="C6271" t="s">
        <v>7565</v>
      </c>
      <c r="D6271">
        <v>187</v>
      </c>
      <c r="E6271" t="s">
        <v>7853</v>
      </c>
      <c r="F6271" t="s">
        <v>8070</v>
      </c>
      <c r="G6271" t="s">
        <v>156</v>
      </c>
      <c r="H6271">
        <v>95</v>
      </c>
      <c r="I6271">
        <v>30</v>
      </c>
      <c r="J6271">
        <v>49</v>
      </c>
      <c r="K6271">
        <v>3635</v>
      </c>
      <c r="L6271">
        <v>20</v>
      </c>
      <c r="M6271">
        <v>38.057403104269603</v>
      </c>
    </row>
    <row r="6272" spans="1:13" hidden="1" outlineLevel="3" x14ac:dyDescent="0.2">
      <c r="A6272">
        <v>1995</v>
      </c>
      <c r="B6272">
        <v>115</v>
      </c>
      <c r="C6272" t="s">
        <v>6534</v>
      </c>
      <c r="D6272">
        <v>185</v>
      </c>
      <c r="E6272" t="s">
        <v>7853</v>
      </c>
      <c r="F6272" t="s">
        <v>8125</v>
      </c>
      <c r="G6272" t="s">
        <v>156</v>
      </c>
      <c r="H6272">
        <v>96</v>
      </c>
      <c r="I6272">
        <v>21</v>
      </c>
      <c r="J6272">
        <v>25</v>
      </c>
      <c r="K6272">
        <v>3635</v>
      </c>
      <c r="L6272">
        <v>20</v>
      </c>
      <c r="M6272">
        <v>37.724317857503202</v>
      </c>
    </row>
    <row r="6273" spans="1:13" outlineLevel="2" collapsed="1" x14ac:dyDescent="0.2">
      <c r="E6273" s="10" t="s">
        <v>13364</v>
      </c>
      <c r="M6273">
        <f>SUBTOTAL(1,M6268:M6272)</f>
        <v>38.166545820673136</v>
      </c>
    </row>
    <row r="6274" spans="1:13" hidden="1" outlineLevel="3" x14ac:dyDescent="0.2">
      <c r="A6274">
        <v>1995</v>
      </c>
      <c r="B6274">
        <v>9</v>
      </c>
      <c r="C6274" t="s">
        <v>7503</v>
      </c>
      <c r="D6274">
        <v>51</v>
      </c>
      <c r="E6274" t="s">
        <v>7982</v>
      </c>
      <c r="F6274" t="s">
        <v>7983</v>
      </c>
      <c r="G6274" t="s">
        <v>156</v>
      </c>
      <c r="H6274">
        <v>93</v>
      </c>
      <c r="I6274">
        <v>2</v>
      </c>
      <c r="J6274">
        <v>30</v>
      </c>
      <c r="K6274">
        <v>3635</v>
      </c>
      <c r="L6274">
        <v>20</v>
      </c>
      <c r="M6274">
        <v>39.068517689207297</v>
      </c>
    </row>
    <row r="6275" spans="1:13" hidden="1" outlineLevel="3" x14ac:dyDescent="0.2">
      <c r="A6275">
        <v>1995</v>
      </c>
      <c r="B6275">
        <v>19</v>
      </c>
      <c r="C6275" t="s">
        <v>7871</v>
      </c>
      <c r="D6275">
        <v>54</v>
      </c>
      <c r="E6275" t="s">
        <v>7982</v>
      </c>
      <c r="F6275" t="s">
        <v>7998</v>
      </c>
      <c r="G6275" t="s">
        <v>156</v>
      </c>
      <c r="H6275">
        <v>93</v>
      </c>
      <c r="I6275">
        <v>30</v>
      </c>
      <c r="J6275">
        <v>54</v>
      </c>
      <c r="K6275">
        <v>3635</v>
      </c>
      <c r="L6275">
        <v>20</v>
      </c>
      <c r="M6275">
        <v>38.8707693952841</v>
      </c>
    </row>
    <row r="6276" spans="1:13" hidden="1" outlineLevel="3" x14ac:dyDescent="0.2">
      <c r="A6276">
        <v>1995</v>
      </c>
      <c r="B6276">
        <v>22</v>
      </c>
      <c r="C6276" t="s">
        <v>7530</v>
      </c>
      <c r="D6276">
        <v>59</v>
      </c>
      <c r="E6276" t="s">
        <v>7982</v>
      </c>
      <c r="F6276" t="s">
        <v>8001</v>
      </c>
      <c r="G6276" t="s">
        <v>156</v>
      </c>
      <c r="H6276">
        <v>93</v>
      </c>
      <c r="I6276">
        <v>41</v>
      </c>
      <c r="J6276">
        <v>0</v>
      </c>
      <c r="K6276">
        <v>3635</v>
      </c>
      <c r="L6276">
        <v>20</v>
      </c>
      <c r="M6276">
        <v>38.800925102294897</v>
      </c>
    </row>
    <row r="6277" spans="1:13" hidden="1" outlineLevel="3" x14ac:dyDescent="0.2">
      <c r="A6277">
        <v>1995</v>
      </c>
      <c r="B6277">
        <v>28</v>
      </c>
      <c r="C6277" t="s">
        <v>7700</v>
      </c>
      <c r="D6277">
        <v>53</v>
      </c>
      <c r="E6277" t="s">
        <v>7982</v>
      </c>
      <c r="F6277" t="s">
        <v>8008</v>
      </c>
      <c r="G6277" t="s">
        <v>156</v>
      </c>
      <c r="H6277">
        <v>93</v>
      </c>
      <c r="I6277">
        <v>47</v>
      </c>
      <c r="J6277">
        <v>44</v>
      </c>
      <c r="K6277">
        <v>3635</v>
      </c>
      <c r="L6277">
        <v>20</v>
      </c>
      <c r="M6277">
        <v>38.754501516300202</v>
      </c>
    </row>
    <row r="6278" spans="1:13" hidden="1" outlineLevel="3" x14ac:dyDescent="0.2">
      <c r="A6278">
        <v>1995</v>
      </c>
      <c r="B6278">
        <v>64</v>
      </c>
      <c r="C6278" t="s">
        <v>6971</v>
      </c>
      <c r="D6278">
        <v>56</v>
      </c>
      <c r="E6278" t="s">
        <v>7982</v>
      </c>
      <c r="F6278" t="s">
        <v>8056</v>
      </c>
      <c r="G6278" t="s">
        <v>156</v>
      </c>
      <c r="H6278">
        <v>95</v>
      </c>
      <c r="I6278">
        <v>13</v>
      </c>
      <c r="J6278">
        <v>16</v>
      </c>
      <c r="K6278">
        <v>3635</v>
      </c>
      <c r="L6278">
        <v>20</v>
      </c>
      <c r="M6278">
        <v>38.174307751549001</v>
      </c>
    </row>
    <row r="6279" spans="1:13" hidden="1" outlineLevel="3" x14ac:dyDescent="0.2">
      <c r="A6279">
        <v>1995</v>
      </c>
      <c r="B6279">
        <v>68</v>
      </c>
      <c r="C6279" t="s">
        <v>7743</v>
      </c>
      <c r="D6279">
        <v>57</v>
      </c>
      <c r="E6279" t="s">
        <v>7982</v>
      </c>
      <c r="F6279" t="s">
        <v>8060</v>
      </c>
      <c r="G6279" t="s">
        <v>156</v>
      </c>
      <c r="H6279">
        <v>95</v>
      </c>
      <c r="I6279">
        <v>23</v>
      </c>
      <c r="J6279">
        <v>20</v>
      </c>
      <c r="K6279">
        <v>3635</v>
      </c>
      <c r="L6279">
        <v>20</v>
      </c>
      <c r="M6279">
        <v>38.107163657542202</v>
      </c>
    </row>
    <row r="6280" spans="1:13" outlineLevel="2" collapsed="1" x14ac:dyDescent="0.2">
      <c r="E6280" s="10" t="s">
        <v>13378</v>
      </c>
      <c r="M6280">
        <f>SUBTOTAL(1,M6274:M6279)</f>
        <v>38.629364185362952</v>
      </c>
    </row>
    <row r="6281" spans="1:13" hidden="1" outlineLevel="3" x14ac:dyDescent="0.2">
      <c r="A6281">
        <v>1995</v>
      </c>
      <c r="B6281">
        <v>30</v>
      </c>
      <c r="C6281" t="s">
        <v>7527</v>
      </c>
      <c r="D6281">
        <v>85</v>
      </c>
      <c r="E6281" t="s">
        <v>7678</v>
      </c>
      <c r="F6281" t="s">
        <v>8010</v>
      </c>
      <c r="G6281" t="s">
        <v>156</v>
      </c>
      <c r="H6281">
        <v>93</v>
      </c>
      <c r="I6281">
        <v>59</v>
      </c>
      <c r="J6281">
        <v>3</v>
      </c>
      <c r="K6281">
        <v>3635</v>
      </c>
      <c r="L6281">
        <v>20</v>
      </c>
      <c r="M6281">
        <v>38.6767274629591</v>
      </c>
    </row>
    <row r="6282" spans="1:13" hidden="1" outlineLevel="3" x14ac:dyDescent="0.2">
      <c r="A6282">
        <v>1995</v>
      </c>
      <c r="B6282">
        <v>55</v>
      </c>
      <c r="C6282" t="s">
        <v>8044</v>
      </c>
      <c r="D6282">
        <v>88</v>
      </c>
      <c r="E6282" t="s">
        <v>7678</v>
      </c>
      <c r="F6282" t="s">
        <v>8045</v>
      </c>
      <c r="G6282" t="s">
        <v>156</v>
      </c>
      <c r="H6282">
        <v>94</v>
      </c>
      <c r="I6282">
        <v>52</v>
      </c>
      <c r="J6282">
        <v>38</v>
      </c>
      <c r="K6282">
        <v>3635</v>
      </c>
      <c r="L6282">
        <v>20</v>
      </c>
      <c r="M6282">
        <v>38.312673103835898</v>
      </c>
    </row>
    <row r="6283" spans="1:13" hidden="1" outlineLevel="3" x14ac:dyDescent="0.2">
      <c r="A6283">
        <v>1995</v>
      </c>
      <c r="B6283">
        <v>92</v>
      </c>
      <c r="C6283" t="s">
        <v>6204</v>
      </c>
      <c r="D6283">
        <v>86</v>
      </c>
      <c r="E6283" t="s">
        <v>7678</v>
      </c>
      <c r="F6283" t="s">
        <v>8091</v>
      </c>
      <c r="G6283" t="s">
        <v>156</v>
      </c>
      <c r="H6283">
        <v>95</v>
      </c>
      <c r="I6283">
        <v>43</v>
      </c>
      <c r="J6283">
        <v>25</v>
      </c>
      <c r="K6283">
        <v>3635</v>
      </c>
      <c r="L6283">
        <v>20</v>
      </c>
      <c r="M6283">
        <v>37.973912160299399</v>
      </c>
    </row>
    <row r="6284" spans="1:13" outlineLevel="2" collapsed="1" x14ac:dyDescent="0.2">
      <c r="E6284" s="10" t="s">
        <v>13356</v>
      </c>
      <c r="M6284">
        <f>SUBTOTAL(1,M6281:M6283)</f>
        <v>38.321104242364804</v>
      </c>
    </row>
    <row r="6285" spans="1:13" hidden="1" outlineLevel="3" x14ac:dyDescent="0.2">
      <c r="A6285">
        <v>1995</v>
      </c>
      <c r="B6285">
        <v>3</v>
      </c>
      <c r="C6285" t="s">
        <v>6988</v>
      </c>
      <c r="D6285">
        <v>18</v>
      </c>
      <c r="E6285" t="s">
        <v>7821</v>
      </c>
      <c r="F6285" t="s">
        <v>7976</v>
      </c>
      <c r="G6285" t="s">
        <v>156</v>
      </c>
      <c r="H6285">
        <v>92</v>
      </c>
      <c r="I6285">
        <v>51</v>
      </c>
      <c r="J6285">
        <v>46</v>
      </c>
      <c r="K6285">
        <v>3635</v>
      </c>
      <c r="L6285">
        <v>20</v>
      </c>
      <c r="M6285">
        <v>39.143778454469803</v>
      </c>
    </row>
    <row r="6286" spans="1:13" hidden="1" outlineLevel="3" x14ac:dyDescent="0.2">
      <c r="A6286">
        <v>1995</v>
      </c>
      <c r="B6286">
        <v>5</v>
      </c>
      <c r="C6286" t="s">
        <v>7977</v>
      </c>
      <c r="D6286">
        <v>17</v>
      </c>
      <c r="E6286" t="s">
        <v>7821</v>
      </c>
      <c r="F6286" t="s">
        <v>7978</v>
      </c>
      <c r="G6286" t="s">
        <v>156</v>
      </c>
      <c r="H6286">
        <v>92</v>
      </c>
      <c r="I6286">
        <v>56</v>
      </c>
      <c r="J6286">
        <v>32</v>
      </c>
      <c r="K6286">
        <v>3635</v>
      </c>
      <c r="L6286">
        <v>20</v>
      </c>
      <c r="M6286">
        <v>39.110319433817899</v>
      </c>
    </row>
    <row r="6287" spans="1:13" hidden="1" outlineLevel="3" x14ac:dyDescent="0.2">
      <c r="A6287">
        <v>1995</v>
      </c>
      <c r="B6287">
        <v>15</v>
      </c>
      <c r="C6287" t="s">
        <v>7189</v>
      </c>
      <c r="D6287">
        <v>14</v>
      </c>
      <c r="E6287" t="s">
        <v>7821</v>
      </c>
      <c r="F6287" t="s">
        <v>7992</v>
      </c>
      <c r="G6287" t="s">
        <v>156</v>
      </c>
      <c r="H6287">
        <v>93</v>
      </c>
      <c r="I6287">
        <v>14</v>
      </c>
      <c r="J6287">
        <v>54</v>
      </c>
      <c r="K6287">
        <v>3635</v>
      </c>
      <c r="L6287">
        <v>20</v>
      </c>
      <c r="M6287">
        <v>38.981929971938698</v>
      </c>
    </row>
    <row r="6288" spans="1:13" hidden="1" outlineLevel="3" x14ac:dyDescent="0.2">
      <c r="A6288">
        <v>1995</v>
      </c>
      <c r="B6288">
        <v>51</v>
      </c>
      <c r="C6288" t="s">
        <v>8038</v>
      </c>
      <c r="D6288">
        <v>15</v>
      </c>
      <c r="E6288" t="s">
        <v>7821</v>
      </c>
      <c r="F6288" t="s">
        <v>8039</v>
      </c>
      <c r="G6288" t="s">
        <v>156</v>
      </c>
      <c r="H6288">
        <v>94</v>
      </c>
      <c r="I6288">
        <v>42</v>
      </c>
      <c r="J6288">
        <v>13</v>
      </c>
      <c r="K6288">
        <v>3635</v>
      </c>
      <c r="L6288">
        <v>20</v>
      </c>
      <c r="M6288">
        <v>38.382908078713399</v>
      </c>
    </row>
    <row r="6289" spans="1:13" hidden="1" outlineLevel="3" x14ac:dyDescent="0.2">
      <c r="A6289">
        <v>1995</v>
      </c>
      <c r="B6289">
        <v>65</v>
      </c>
      <c r="C6289" t="s">
        <v>7151</v>
      </c>
      <c r="D6289">
        <v>19</v>
      </c>
      <c r="E6289" t="s">
        <v>7821</v>
      </c>
      <c r="F6289" t="s">
        <v>8057</v>
      </c>
      <c r="G6289" t="s">
        <v>156</v>
      </c>
      <c r="H6289">
        <v>95</v>
      </c>
      <c r="I6289">
        <v>13</v>
      </c>
      <c r="J6289">
        <v>42</v>
      </c>
      <c r="K6289">
        <v>3635</v>
      </c>
      <c r="L6289">
        <v>20</v>
      </c>
      <c r="M6289">
        <v>38.171412569788401</v>
      </c>
    </row>
    <row r="6290" spans="1:13" hidden="1" outlineLevel="3" x14ac:dyDescent="0.2">
      <c r="A6290">
        <v>1995</v>
      </c>
      <c r="B6290">
        <v>77</v>
      </c>
      <c r="C6290" t="s">
        <v>8072</v>
      </c>
      <c r="D6290">
        <v>16</v>
      </c>
      <c r="E6290" t="s">
        <v>7821</v>
      </c>
      <c r="F6290" t="s">
        <v>8073</v>
      </c>
      <c r="G6290" t="s">
        <v>156</v>
      </c>
      <c r="H6290">
        <v>95</v>
      </c>
      <c r="I6290">
        <v>31</v>
      </c>
      <c r="J6290">
        <v>10</v>
      </c>
      <c r="K6290">
        <v>3635</v>
      </c>
      <c r="L6290">
        <v>20</v>
      </c>
      <c r="M6290">
        <v>38.055078954255897</v>
      </c>
    </row>
    <row r="6291" spans="1:13" hidden="1" outlineLevel="3" x14ac:dyDescent="0.2">
      <c r="A6291">
        <v>1995</v>
      </c>
      <c r="B6291">
        <v>79</v>
      </c>
      <c r="C6291" t="s">
        <v>7959</v>
      </c>
      <c r="D6291">
        <v>13</v>
      </c>
      <c r="E6291" t="s">
        <v>7821</v>
      </c>
      <c r="F6291" t="s">
        <v>8075</v>
      </c>
      <c r="G6291" t="s">
        <v>156</v>
      </c>
      <c r="H6291">
        <v>95</v>
      </c>
      <c r="I6291">
        <v>32</v>
      </c>
      <c r="J6291">
        <v>25</v>
      </c>
      <c r="K6291">
        <v>3635</v>
      </c>
      <c r="L6291">
        <v>20</v>
      </c>
      <c r="M6291">
        <v>38.046780735291897</v>
      </c>
    </row>
    <row r="6292" spans="1:13" hidden="1" outlineLevel="3" x14ac:dyDescent="0.2">
      <c r="A6292">
        <v>1995</v>
      </c>
      <c r="B6292">
        <v>89</v>
      </c>
      <c r="C6292" t="s">
        <v>6248</v>
      </c>
      <c r="D6292">
        <v>12</v>
      </c>
      <c r="E6292" t="s">
        <v>7821</v>
      </c>
      <c r="F6292" t="s">
        <v>8086</v>
      </c>
      <c r="G6292" t="s">
        <v>156</v>
      </c>
      <c r="H6292">
        <v>95</v>
      </c>
      <c r="I6292">
        <v>40</v>
      </c>
      <c r="J6292">
        <v>27</v>
      </c>
      <c r="K6292">
        <v>3635</v>
      </c>
      <c r="L6292">
        <v>20</v>
      </c>
      <c r="M6292">
        <v>37.993537092039801</v>
      </c>
    </row>
    <row r="6293" spans="1:13" outlineLevel="2" collapsed="1" x14ac:dyDescent="0.2">
      <c r="E6293" s="10" t="s">
        <v>13367</v>
      </c>
      <c r="M6293">
        <f>SUBTOTAL(1,M6285:M6292)</f>
        <v>38.485718161289469</v>
      </c>
    </row>
    <row r="6294" spans="1:13" hidden="1" outlineLevel="3" x14ac:dyDescent="0.2">
      <c r="A6294">
        <v>1995</v>
      </c>
      <c r="B6294">
        <v>10</v>
      </c>
      <c r="C6294" t="s">
        <v>7846</v>
      </c>
      <c r="D6294">
        <v>103</v>
      </c>
      <c r="E6294" t="s">
        <v>7847</v>
      </c>
      <c r="F6294" t="s">
        <v>7984</v>
      </c>
      <c r="G6294" t="s">
        <v>156</v>
      </c>
      <c r="H6294">
        <v>93</v>
      </c>
      <c r="I6294">
        <v>3</v>
      </c>
      <c r="J6294">
        <v>49</v>
      </c>
      <c r="K6294">
        <v>3635</v>
      </c>
      <c r="L6294">
        <v>20</v>
      </c>
      <c r="M6294">
        <v>39.0593053138683</v>
      </c>
    </row>
    <row r="6295" spans="1:13" hidden="1" outlineLevel="3" x14ac:dyDescent="0.2">
      <c r="A6295">
        <v>1995</v>
      </c>
      <c r="B6295">
        <v>24</v>
      </c>
      <c r="C6295" t="s">
        <v>7855</v>
      </c>
      <c r="D6295">
        <v>108</v>
      </c>
      <c r="E6295" t="s">
        <v>7847</v>
      </c>
      <c r="F6295" t="s">
        <v>8003</v>
      </c>
      <c r="G6295" t="s">
        <v>156</v>
      </c>
      <c r="H6295">
        <v>93</v>
      </c>
      <c r="I6295">
        <v>46</v>
      </c>
      <c r="J6295">
        <v>2</v>
      </c>
      <c r="K6295">
        <v>3635</v>
      </c>
      <c r="L6295">
        <v>20</v>
      </c>
      <c r="M6295">
        <v>38.766211836640302</v>
      </c>
    </row>
    <row r="6296" spans="1:13" hidden="1" outlineLevel="3" x14ac:dyDescent="0.2">
      <c r="A6296">
        <v>1995</v>
      </c>
      <c r="B6296">
        <v>27</v>
      </c>
      <c r="C6296" t="s">
        <v>6673</v>
      </c>
      <c r="D6296">
        <v>101</v>
      </c>
      <c r="E6296" t="s">
        <v>7847</v>
      </c>
      <c r="F6296" t="s">
        <v>5564</v>
      </c>
      <c r="G6296" t="s">
        <v>156</v>
      </c>
      <c r="H6296">
        <v>93</v>
      </c>
      <c r="I6296">
        <v>47</v>
      </c>
      <c r="J6296">
        <v>26</v>
      </c>
      <c r="K6296">
        <v>3635</v>
      </c>
      <c r="L6296">
        <v>20</v>
      </c>
      <c r="M6296">
        <v>38.756567529305798</v>
      </c>
    </row>
    <row r="6297" spans="1:13" hidden="1" outlineLevel="3" x14ac:dyDescent="0.2">
      <c r="A6297">
        <v>1995</v>
      </c>
      <c r="B6297">
        <v>93</v>
      </c>
      <c r="C6297" t="s">
        <v>8092</v>
      </c>
      <c r="D6297">
        <v>109</v>
      </c>
      <c r="E6297" t="s">
        <v>7847</v>
      </c>
      <c r="F6297" t="s">
        <v>8093</v>
      </c>
      <c r="G6297" t="s">
        <v>156</v>
      </c>
      <c r="H6297">
        <v>95</v>
      </c>
      <c r="I6297">
        <v>43</v>
      </c>
      <c r="J6297">
        <v>37</v>
      </c>
      <c r="K6297">
        <v>3635</v>
      </c>
      <c r="L6297">
        <v>20</v>
      </c>
      <c r="M6297">
        <v>37.972589860627799</v>
      </c>
    </row>
    <row r="6298" spans="1:13" outlineLevel="2" collapsed="1" x14ac:dyDescent="0.2">
      <c r="E6298" s="10" t="s">
        <v>13368</v>
      </c>
      <c r="M6298">
        <f>SUBTOTAL(1,M6294:M6297)</f>
        <v>38.638668635110548</v>
      </c>
    </row>
    <row r="6299" spans="1:13" hidden="1" outlineLevel="3" x14ac:dyDescent="0.2">
      <c r="A6299">
        <v>1995</v>
      </c>
      <c r="B6299">
        <v>81</v>
      </c>
      <c r="C6299" t="s">
        <v>8076</v>
      </c>
      <c r="D6299">
        <v>76</v>
      </c>
      <c r="E6299" t="s">
        <v>7828</v>
      </c>
      <c r="F6299" t="s">
        <v>8077</v>
      </c>
      <c r="G6299" t="s">
        <v>156</v>
      </c>
      <c r="H6299">
        <v>95</v>
      </c>
      <c r="I6299">
        <v>36</v>
      </c>
      <c r="J6299">
        <v>33</v>
      </c>
      <c r="K6299">
        <v>3635</v>
      </c>
      <c r="L6299">
        <v>20</v>
      </c>
      <c r="M6299">
        <v>38.0193670411658</v>
      </c>
    </row>
    <row r="6300" spans="1:13" hidden="1" outlineLevel="3" x14ac:dyDescent="0.2">
      <c r="A6300">
        <v>1995</v>
      </c>
      <c r="B6300">
        <v>83</v>
      </c>
      <c r="C6300" t="s">
        <v>8079</v>
      </c>
      <c r="D6300">
        <v>74</v>
      </c>
      <c r="E6300" t="s">
        <v>7828</v>
      </c>
      <c r="F6300" t="s">
        <v>8080</v>
      </c>
      <c r="G6300" t="s">
        <v>156</v>
      </c>
      <c r="H6300">
        <v>95</v>
      </c>
      <c r="I6300">
        <v>37</v>
      </c>
      <c r="J6300">
        <v>21</v>
      </c>
      <c r="K6300">
        <v>3635</v>
      </c>
      <c r="L6300">
        <v>20</v>
      </c>
      <c r="M6300">
        <v>38.014065727208497</v>
      </c>
    </row>
    <row r="6301" spans="1:13" hidden="1" outlineLevel="3" x14ac:dyDescent="0.2">
      <c r="A6301">
        <v>1995</v>
      </c>
      <c r="B6301">
        <v>96</v>
      </c>
      <c r="C6301" t="s">
        <v>8096</v>
      </c>
      <c r="D6301">
        <v>75</v>
      </c>
      <c r="E6301" t="s">
        <v>7828</v>
      </c>
      <c r="F6301" t="s">
        <v>8097</v>
      </c>
      <c r="G6301" t="s">
        <v>156</v>
      </c>
      <c r="H6301">
        <v>95</v>
      </c>
      <c r="I6301">
        <v>45</v>
      </c>
      <c r="J6301">
        <v>24</v>
      </c>
      <c r="K6301">
        <v>3635</v>
      </c>
      <c r="L6301">
        <v>20</v>
      </c>
      <c r="M6301">
        <v>37.9608034253489</v>
      </c>
    </row>
    <row r="6302" spans="1:13" hidden="1" outlineLevel="3" x14ac:dyDescent="0.2">
      <c r="A6302">
        <v>1995</v>
      </c>
      <c r="B6302">
        <v>111</v>
      </c>
      <c r="C6302" t="s">
        <v>8119</v>
      </c>
      <c r="D6302">
        <v>77</v>
      </c>
      <c r="E6302" t="s">
        <v>7828</v>
      </c>
      <c r="F6302" t="s">
        <v>8120</v>
      </c>
      <c r="G6302" t="s">
        <v>156</v>
      </c>
      <c r="H6302">
        <v>96</v>
      </c>
      <c r="I6302">
        <v>1</v>
      </c>
      <c r="J6302">
        <v>4</v>
      </c>
      <c r="K6302">
        <v>3635</v>
      </c>
      <c r="L6302">
        <v>20</v>
      </c>
      <c r="M6302">
        <v>37.857572671727397</v>
      </c>
    </row>
    <row r="6303" spans="1:13" outlineLevel="2" collapsed="1" x14ac:dyDescent="0.2">
      <c r="E6303" s="10" t="s">
        <v>13369</v>
      </c>
      <c r="M6303">
        <f>SUBTOTAL(1,M6299:M6302)</f>
        <v>37.962952216362652</v>
      </c>
    </row>
    <row r="6304" spans="1:13" hidden="1" outlineLevel="3" x14ac:dyDescent="0.2">
      <c r="A6304">
        <v>1995</v>
      </c>
      <c r="B6304">
        <v>71</v>
      </c>
      <c r="C6304" t="s">
        <v>8063</v>
      </c>
      <c r="D6304">
        <v>131</v>
      </c>
      <c r="E6304" t="s">
        <v>8064</v>
      </c>
      <c r="F6304" t="s">
        <v>8065</v>
      </c>
      <c r="G6304" t="s">
        <v>156</v>
      </c>
      <c r="H6304">
        <v>95</v>
      </c>
      <c r="I6304">
        <v>24</v>
      </c>
      <c r="J6304">
        <v>1</v>
      </c>
      <c r="K6304">
        <v>3635</v>
      </c>
      <c r="L6304">
        <v>20</v>
      </c>
      <c r="M6304">
        <v>38.102614422855702</v>
      </c>
    </row>
    <row r="6305" spans="1:13" hidden="1" outlineLevel="3" x14ac:dyDescent="0.2">
      <c r="A6305">
        <v>1995</v>
      </c>
      <c r="B6305">
        <v>105</v>
      </c>
      <c r="C6305" t="s">
        <v>7817</v>
      </c>
      <c r="D6305">
        <v>134</v>
      </c>
      <c r="E6305" t="s">
        <v>8064</v>
      </c>
      <c r="F6305" t="s">
        <v>8111</v>
      </c>
      <c r="G6305" t="s">
        <v>156</v>
      </c>
      <c r="H6305">
        <v>95</v>
      </c>
      <c r="I6305">
        <v>54</v>
      </c>
      <c r="J6305">
        <v>31</v>
      </c>
      <c r="K6305">
        <v>3635</v>
      </c>
      <c r="L6305">
        <v>20</v>
      </c>
      <c r="M6305">
        <v>37.900663536758003</v>
      </c>
    </row>
    <row r="6306" spans="1:13" outlineLevel="2" collapsed="1" x14ac:dyDescent="0.2">
      <c r="E6306" s="10" t="s">
        <v>13379</v>
      </c>
      <c r="M6306">
        <f>SUBTOTAL(1,M6304:M6305)</f>
        <v>38.001638979806856</v>
      </c>
    </row>
    <row r="6307" spans="1:13" hidden="1" outlineLevel="3" x14ac:dyDescent="0.2">
      <c r="A6307">
        <v>1995</v>
      </c>
      <c r="B6307">
        <v>7</v>
      </c>
      <c r="C6307" t="s">
        <v>7532</v>
      </c>
      <c r="D6307">
        <v>44</v>
      </c>
      <c r="E6307" t="s">
        <v>7980</v>
      </c>
      <c r="F6307" t="s">
        <v>7981</v>
      </c>
      <c r="G6307" t="s">
        <v>156</v>
      </c>
      <c r="H6307">
        <v>93</v>
      </c>
      <c r="I6307">
        <v>0</v>
      </c>
      <c r="J6307">
        <v>48</v>
      </c>
      <c r="K6307">
        <v>3635</v>
      </c>
      <c r="L6307">
        <v>20</v>
      </c>
      <c r="M6307">
        <v>39.080418577981597</v>
      </c>
    </row>
    <row r="6308" spans="1:13" hidden="1" outlineLevel="3" x14ac:dyDescent="0.2">
      <c r="A6308">
        <v>1995</v>
      </c>
      <c r="B6308">
        <v>8</v>
      </c>
      <c r="C6308" t="s">
        <v>6744</v>
      </c>
      <c r="D6308">
        <v>41</v>
      </c>
      <c r="E6308" t="s">
        <v>7980</v>
      </c>
      <c r="F6308" t="s">
        <v>5662</v>
      </c>
      <c r="G6308" t="s">
        <v>156</v>
      </c>
      <c r="H6308">
        <v>93</v>
      </c>
      <c r="I6308">
        <v>1</v>
      </c>
      <c r="J6308">
        <v>45</v>
      </c>
      <c r="K6308">
        <v>3635</v>
      </c>
      <c r="L6308">
        <v>20</v>
      </c>
      <c r="M6308">
        <v>39.073767187709898</v>
      </c>
    </row>
    <row r="6309" spans="1:13" hidden="1" outlineLevel="3" x14ac:dyDescent="0.2">
      <c r="A6309">
        <v>1995</v>
      </c>
      <c r="B6309">
        <v>23</v>
      </c>
      <c r="C6309" t="s">
        <v>6780</v>
      </c>
      <c r="D6309">
        <v>45</v>
      </c>
      <c r="E6309" t="s">
        <v>7980</v>
      </c>
      <c r="F6309" t="s">
        <v>8002</v>
      </c>
      <c r="G6309" t="s">
        <v>156</v>
      </c>
      <c r="H6309">
        <v>93</v>
      </c>
      <c r="I6309">
        <v>41</v>
      </c>
      <c r="J6309">
        <v>17</v>
      </c>
      <c r="K6309">
        <v>3635</v>
      </c>
      <c r="L6309">
        <v>20</v>
      </c>
      <c r="M6309">
        <v>38.798969393110099</v>
      </c>
    </row>
    <row r="6310" spans="1:13" hidden="1" outlineLevel="3" x14ac:dyDescent="0.2">
      <c r="A6310">
        <v>1995</v>
      </c>
      <c r="B6310">
        <v>39</v>
      </c>
      <c r="C6310" t="s">
        <v>7806</v>
      </c>
      <c r="D6310">
        <v>49</v>
      </c>
      <c r="E6310" t="s">
        <v>7980</v>
      </c>
      <c r="F6310" t="s">
        <v>8022</v>
      </c>
      <c r="G6310" t="s">
        <v>156</v>
      </c>
      <c r="H6310">
        <v>94</v>
      </c>
      <c r="I6310">
        <v>21</v>
      </c>
      <c r="J6310">
        <v>48</v>
      </c>
      <c r="K6310">
        <v>3635</v>
      </c>
      <c r="L6310">
        <v>20</v>
      </c>
      <c r="M6310">
        <v>38.521318308665002</v>
      </c>
    </row>
    <row r="6311" spans="1:13" hidden="1" outlineLevel="3" x14ac:dyDescent="0.2">
      <c r="A6311">
        <v>1995</v>
      </c>
      <c r="B6311">
        <v>73</v>
      </c>
      <c r="C6311" t="s">
        <v>7003</v>
      </c>
      <c r="D6311">
        <v>47</v>
      </c>
      <c r="E6311" t="s">
        <v>7980</v>
      </c>
      <c r="F6311" t="s">
        <v>8068</v>
      </c>
      <c r="G6311" t="s">
        <v>156</v>
      </c>
      <c r="H6311">
        <v>95</v>
      </c>
      <c r="I6311">
        <v>26</v>
      </c>
      <c r="J6311">
        <v>53</v>
      </c>
      <c r="K6311">
        <v>3635</v>
      </c>
      <c r="L6311">
        <v>20</v>
      </c>
      <c r="M6311">
        <v>38.083541658784704</v>
      </c>
    </row>
    <row r="6312" spans="1:13" hidden="1" outlineLevel="3" x14ac:dyDescent="0.2">
      <c r="A6312">
        <v>1995</v>
      </c>
      <c r="B6312">
        <v>88</v>
      </c>
      <c r="C6312" t="s">
        <v>7001</v>
      </c>
      <c r="D6312">
        <v>48</v>
      </c>
      <c r="E6312" t="s">
        <v>7980</v>
      </c>
      <c r="F6312" t="s">
        <v>8085</v>
      </c>
      <c r="G6312" t="s">
        <v>156</v>
      </c>
      <c r="H6312">
        <v>95</v>
      </c>
      <c r="I6312">
        <v>39</v>
      </c>
      <c r="J6312">
        <v>37</v>
      </c>
      <c r="K6312">
        <v>3635</v>
      </c>
      <c r="L6312">
        <v>20</v>
      </c>
      <c r="M6312">
        <v>37.999053363029397</v>
      </c>
    </row>
    <row r="6313" spans="1:13" outlineLevel="2" collapsed="1" x14ac:dyDescent="0.2">
      <c r="E6313" s="10" t="s">
        <v>13380</v>
      </c>
      <c r="M6313">
        <f>SUBTOTAL(1,M6307:M6312)</f>
        <v>38.592844748213444</v>
      </c>
    </row>
    <row r="6314" spans="1:13" hidden="1" outlineLevel="3" x14ac:dyDescent="0.2">
      <c r="A6314">
        <v>1995</v>
      </c>
      <c r="B6314">
        <v>43</v>
      </c>
      <c r="C6314" t="s">
        <v>8026</v>
      </c>
      <c r="D6314">
        <v>175</v>
      </c>
      <c r="E6314" t="s">
        <v>8027</v>
      </c>
      <c r="F6314" t="s">
        <v>8028</v>
      </c>
      <c r="G6314" t="s">
        <v>156</v>
      </c>
      <c r="H6314">
        <v>94</v>
      </c>
      <c r="I6314">
        <v>24</v>
      </c>
      <c r="J6314">
        <v>42</v>
      </c>
      <c r="K6314">
        <v>3635</v>
      </c>
      <c r="L6314">
        <v>20</v>
      </c>
      <c r="M6314">
        <v>38.501597613289299</v>
      </c>
    </row>
    <row r="6315" spans="1:13" hidden="1" outlineLevel="3" x14ac:dyDescent="0.2">
      <c r="A6315">
        <v>1995</v>
      </c>
      <c r="B6315">
        <v>72</v>
      </c>
      <c r="C6315" t="s">
        <v>8066</v>
      </c>
      <c r="D6315">
        <v>172</v>
      </c>
      <c r="E6315" t="s">
        <v>8027</v>
      </c>
      <c r="F6315" t="s">
        <v>8067</v>
      </c>
      <c r="G6315" t="s">
        <v>156</v>
      </c>
      <c r="H6315">
        <v>95</v>
      </c>
      <c r="I6315">
        <v>25</v>
      </c>
      <c r="J6315">
        <v>3</v>
      </c>
      <c r="K6315">
        <v>3635</v>
      </c>
      <c r="L6315">
        <v>20</v>
      </c>
      <c r="M6315">
        <v>38.095737155134003</v>
      </c>
    </row>
    <row r="6316" spans="1:13" hidden="1" outlineLevel="3" x14ac:dyDescent="0.2">
      <c r="A6316">
        <v>1995</v>
      </c>
      <c r="B6316">
        <v>107</v>
      </c>
      <c r="C6316" t="s">
        <v>8113</v>
      </c>
      <c r="D6316">
        <v>173</v>
      </c>
      <c r="E6316" t="s">
        <v>8027</v>
      </c>
      <c r="F6316" t="s">
        <v>8114</v>
      </c>
      <c r="G6316" t="s">
        <v>156</v>
      </c>
      <c r="H6316">
        <v>95</v>
      </c>
      <c r="I6316">
        <v>57</v>
      </c>
      <c r="J6316">
        <v>10</v>
      </c>
      <c r="K6316">
        <v>3635</v>
      </c>
      <c r="L6316">
        <v>20</v>
      </c>
      <c r="M6316">
        <v>37.883218018122299</v>
      </c>
    </row>
    <row r="6317" spans="1:13" hidden="1" outlineLevel="3" x14ac:dyDescent="0.2">
      <c r="A6317">
        <v>1995</v>
      </c>
      <c r="B6317">
        <v>114</v>
      </c>
      <c r="C6317" t="s">
        <v>7970</v>
      </c>
      <c r="D6317">
        <v>178</v>
      </c>
      <c r="E6317" t="s">
        <v>8027</v>
      </c>
      <c r="F6317" t="s">
        <v>8124</v>
      </c>
      <c r="G6317" t="s">
        <v>156</v>
      </c>
      <c r="H6317">
        <v>96</v>
      </c>
      <c r="I6317">
        <v>6</v>
      </c>
      <c r="J6317">
        <v>25</v>
      </c>
      <c r="K6317">
        <v>3635</v>
      </c>
      <c r="L6317">
        <v>20</v>
      </c>
      <c r="M6317">
        <v>37.822448950098902</v>
      </c>
    </row>
    <row r="6318" spans="1:13" outlineLevel="2" collapsed="1" x14ac:dyDescent="0.2">
      <c r="E6318" s="10" t="s">
        <v>13381</v>
      </c>
      <c r="M6318">
        <f>SUBTOTAL(1,M6314:M6317)</f>
        <v>38.075750434161129</v>
      </c>
    </row>
    <row r="6319" spans="1:13" hidden="1" outlineLevel="3" x14ac:dyDescent="0.2">
      <c r="A6319">
        <v>1995</v>
      </c>
      <c r="B6319">
        <v>33</v>
      </c>
      <c r="C6319" t="s">
        <v>7147</v>
      </c>
      <c r="D6319">
        <v>154</v>
      </c>
      <c r="E6319" t="s">
        <v>8013</v>
      </c>
      <c r="F6319" t="s">
        <v>8014</v>
      </c>
      <c r="G6319" t="s">
        <v>156</v>
      </c>
      <c r="H6319">
        <v>94</v>
      </c>
      <c r="I6319">
        <v>6</v>
      </c>
      <c r="J6319">
        <v>33</v>
      </c>
      <c r="K6319">
        <v>3635</v>
      </c>
      <c r="L6319">
        <v>20</v>
      </c>
      <c r="M6319">
        <v>38.625355305451997</v>
      </c>
    </row>
    <row r="6320" spans="1:13" hidden="1" outlineLevel="3" x14ac:dyDescent="0.2">
      <c r="A6320">
        <v>1995</v>
      </c>
      <c r="B6320">
        <v>47</v>
      </c>
      <c r="C6320" t="s">
        <v>7263</v>
      </c>
      <c r="D6320">
        <v>157</v>
      </c>
      <c r="E6320" t="s">
        <v>8013</v>
      </c>
      <c r="F6320" t="s">
        <v>8033</v>
      </c>
      <c r="G6320" t="s">
        <v>156</v>
      </c>
      <c r="H6320">
        <v>94</v>
      </c>
      <c r="I6320">
        <v>40</v>
      </c>
      <c r="J6320">
        <v>9</v>
      </c>
      <c r="K6320">
        <v>3635</v>
      </c>
      <c r="L6320">
        <v>20</v>
      </c>
      <c r="M6320">
        <v>38.396873322007302</v>
      </c>
    </row>
    <row r="6321" spans="1:13" hidden="1" outlineLevel="3" x14ac:dyDescent="0.2">
      <c r="A6321">
        <v>1995</v>
      </c>
      <c r="B6321">
        <v>48</v>
      </c>
      <c r="C6321" t="s">
        <v>7485</v>
      </c>
      <c r="D6321">
        <v>159</v>
      </c>
      <c r="E6321" t="s">
        <v>8013</v>
      </c>
      <c r="F6321" t="s">
        <v>8034</v>
      </c>
      <c r="G6321" t="s">
        <v>156</v>
      </c>
      <c r="H6321">
        <v>94</v>
      </c>
      <c r="I6321">
        <v>40</v>
      </c>
      <c r="J6321">
        <v>34</v>
      </c>
      <c r="K6321">
        <v>3635</v>
      </c>
      <c r="L6321">
        <v>20</v>
      </c>
      <c r="M6321">
        <v>38.394056930939897</v>
      </c>
    </row>
    <row r="6322" spans="1:13" hidden="1" outlineLevel="3" x14ac:dyDescent="0.2">
      <c r="A6322">
        <v>1995</v>
      </c>
      <c r="B6322">
        <v>53</v>
      </c>
      <c r="C6322" t="s">
        <v>6736</v>
      </c>
      <c r="D6322">
        <v>151</v>
      </c>
      <c r="E6322" t="s">
        <v>8013</v>
      </c>
      <c r="F6322" t="s">
        <v>8041</v>
      </c>
      <c r="G6322" t="s">
        <v>156</v>
      </c>
      <c r="H6322">
        <v>94</v>
      </c>
      <c r="I6322">
        <v>43</v>
      </c>
      <c r="J6322">
        <v>46</v>
      </c>
      <c r="K6322">
        <v>3635</v>
      </c>
      <c r="L6322">
        <v>20</v>
      </c>
      <c r="M6322">
        <v>38.372440810964498</v>
      </c>
    </row>
    <row r="6323" spans="1:13" hidden="1" outlineLevel="3" x14ac:dyDescent="0.2">
      <c r="A6323">
        <v>1995</v>
      </c>
      <c r="B6323">
        <v>67</v>
      </c>
      <c r="C6323" t="s">
        <v>7379</v>
      </c>
      <c r="D6323">
        <v>155</v>
      </c>
      <c r="E6323" t="s">
        <v>8013</v>
      </c>
      <c r="F6323" t="s">
        <v>8059</v>
      </c>
      <c r="G6323" t="s">
        <v>156</v>
      </c>
      <c r="H6323">
        <v>95</v>
      </c>
      <c r="I6323">
        <v>17</v>
      </c>
      <c r="J6323">
        <v>13</v>
      </c>
      <c r="K6323">
        <v>3635</v>
      </c>
      <c r="L6323">
        <v>20</v>
      </c>
      <c r="M6323">
        <v>38.147933289217001</v>
      </c>
    </row>
    <row r="6324" spans="1:13" hidden="1" outlineLevel="3" x14ac:dyDescent="0.2">
      <c r="A6324">
        <v>1995</v>
      </c>
      <c r="B6324">
        <v>86</v>
      </c>
      <c r="C6324" t="s">
        <v>7549</v>
      </c>
      <c r="D6324">
        <v>158</v>
      </c>
      <c r="E6324" t="s">
        <v>8013</v>
      </c>
      <c r="F6324" t="s">
        <v>8083</v>
      </c>
      <c r="G6324" t="s">
        <v>156</v>
      </c>
      <c r="H6324">
        <v>95</v>
      </c>
      <c r="I6324">
        <v>39</v>
      </c>
      <c r="J6324">
        <v>9</v>
      </c>
      <c r="K6324">
        <v>3635</v>
      </c>
      <c r="L6324">
        <v>20</v>
      </c>
      <c r="M6324">
        <v>38.0021431745119</v>
      </c>
    </row>
    <row r="6325" spans="1:13" hidden="1" outlineLevel="3" x14ac:dyDescent="0.2">
      <c r="A6325">
        <v>1995</v>
      </c>
      <c r="B6325">
        <v>100</v>
      </c>
      <c r="C6325" t="s">
        <v>8102</v>
      </c>
      <c r="D6325">
        <v>156</v>
      </c>
      <c r="E6325" t="s">
        <v>8013</v>
      </c>
      <c r="F6325" t="s">
        <v>8103</v>
      </c>
      <c r="G6325" t="s">
        <v>156</v>
      </c>
      <c r="H6325">
        <v>95</v>
      </c>
      <c r="I6325">
        <v>49</v>
      </c>
      <c r="J6325">
        <v>44</v>
      </c>
      <c r="K6325">
        <v>3635</v>
      </c>
      <c r="L6325">
        <v>20</v>
      </c>
      <c r="M6325">
        <v>37.932193956821102</v>
      </c>
    </row>
    <row r="6326" spans="1:13" hidden="1" outlineLevel="3" x14ac:dyDescent="0.2">
      <c r="A6326">
        <v>1995</v>
      </c>
      <c r="B6326">
        <v>112</v>
      </c>
      <c r="C6326" t="s">
        <v>6627</v>
      </c>
      <c r="D6326">
        <v>153</v>
      </c>
      <c r="E6326" t="s">
        <v>8013</v>
      </c>
      <c r="F6326" t="s">
        <v>8121</v>
      </c>
      <c r="G6326" t="s">
        <v>156</v>
      </c>
      <c r="H6326">
        <v>96</v>
      </c>
      <c r="I6326">
        <v>1</v>
      </c>
      <c r="J6326">
        <v>50</v>
      </c>
      <c r="K6326">
        <v>3635</v>
      </c>
      <c r="L6326">
        <v>20</v>
      </c>
      <c r="M6326">
        <v>37.852535362008602</v>
      </c>
    </row>
    <row r="6327" spans="1:13" outlineLevel="2" collapsed="1" x14ac:dyDescent="0.2">
      <c r="E6327" s="10" t="s">
        <v>13382</v>
      </c>
      <c r="M6327">
        <f>SUBTOTAL(1,M6319:M6326)</f>
        <v>38.215441518990289</v>
      </c>
    </row>
    <row r="6328" spans="1:13" hidden="1" outlineLevel="3" x14ac:dyDescent="0.2">
      <c r="A6328">
        <v>1995</v>
      </c>
      <c r="B6328">
        <v>16</v>
      </c>
      <c r="C6328" t="s">
        <v>7114</v>
      </c>
      <c r="D6328">
        <v>115</v>
      </c>
      <c r="E6328" t="s">
        <v>7280</v>
      </c>
      <c r="F6328" t="s">
        <v>7993</v>
      </c>
      <c r="G6328" t="s">
        <v>156</v>
      </c>
      <c r="H6328">
        <v>93</v>
      </c>
      <c r="I6328">
        <v>18</v>
      </c>
      <c r="J6328">
        <v>39</v>
      </c>
      <c r="K6328">
        <v>3635</v>
      </c>
      <c r="L6328">
        <v>20</v>
      </c>
      <c r="M6328">
        <v>38.955819706536303</v>
      </c>
    </row>
    <row r="6329" spans="1:13" hidden="1" outlineLevel="3" x14ac:dyDescent="0.2">
      <c r="A6329">
        <v>1995</v>
      </c>
      <c r="B6329">
        <v>36</v>
      </c>
      <c r="C6329" t="s">
        <v>8017</v>
      </c>
      <c r="D6329">
        <v>111</v>
      </c>
      <c r="E6329" t="s">
        <v>7280</v>
      </c>
      <c r="F6329" t="s">
        <v>8018</v>
      </c>
      <c r="G6329" t="s">
        <v>156</v>
      </c>
      <c r="H6329">
        <v>94</v>
      </c>
      <c r="I6329">
        <v>13</v>
      </c>
      <c r="J6329">
        <v>5</v>
      </c>
      <c r="K6329">
        <v>3635</v>
      </c>
      <c r="L6329">
        <v>20</v>
      </c>
      <c r="M6329">
        <v>38.580715538717797</v>
      </c>
    </row>
    <row r="6330" spans="1:13" hidden="1" outlineLevel="3" x14ac:dyDescent="0.2">
      <c r="A6330">
        <v>1995</v>
      </c>
      <c r="B6330">
        <v>44</v>
      </c>
      <c r="C6330" t="s">
        <v>7884</v>
      </c>
      <c r="D6330">
        <v>117</v>
      </c>
      <c r="E6330" t="s">
        <v>7280</v>
      </c>
      <c r="F6330" t="s">
        <v>8029</v>
      </c>
      <c r="G6330" t="s">
        <v>156</v>
      </c>
      <c r="H6330">
        <v>94</v>
      </c>
      <c r="I6330">
        <v>27</v>
      </c>
      <c r="J6330">
        <v>17</v>
      </c>
      <c r="K6330">
        <v>3635</v>
      </c>
      <c r="L6330">
        <v>20</v>
      </c>
      <c r="M6330">
        <v>38.484047324261702</v>
      </c>
    </row>
    <row r="6331" spans="1:13" hidden="1" outlineLevel="3" x14ac:dyDescent="0.2">
      <c r="A6331">
        <v>1995</v>
      </c>
      <c r="B6331">
        <v>82</v>
      </c>
      <c r="C6331" t="s">
        <v>7611</v>
      </c>
      <c r="D6331">
        <v>112</v>
      </c>
      <c r="E6331" t="s">
        <v>7280</v>
      </c>
      <c r="F6331" t="s">
        <v>8078</v>
      </c>
      <c r="G6331" t="s">
        <v>156</v>
      </c>
      <c r="H6331">
        <v>95</v>
      </c>
      <c r="I6331">
        <v>37</v>
      </c>
      <c r="J6331">
        <v>14</v>
      </c>
      <c r="K6331">
        <v>3635</v>
      </c>
      <c r="L6331">
        <v>20</v>
      </c>
      <c r="M6331">
        <v>38.014838743412902</v>
      </c>
    </row>
    <row r="6332" spans="1:13" hidden="1" outlineLevel="3" x14ac:dyDescent="0.2">
      <c r="A6332">
        <v>1995</v>
      </c>
      <c r="B6332">
        <v>101</v>
      </c>
      <c r="C6332" t="s">
        <v>6329</v>
      </c>
      <c r="D6332">
        <v>113</v>
      </c>
      <c r="E6332" t="s">
        <v>7280</v>
      </c>
      <c r="F6332" t="s">
        <v>8104</v>
      </c>
      <c r="G6332" t="s">
        <v>156</v>
      </c>
      <c r="H6332">
        <v>95</v>
      </c>
      <c r="I6332">
        <v>50</v>
      </c>
      <c r="J6332">
        <v>32</v>
      </c>
      <c r="K6332">
        <v>3635</v>
      </c>
      <c r="L6332">
        <v>20</v>
      </c>
      <c r="M6332">
        <v>37.926916923647603</v>
      </c>
    </row>
    <row r="6333" spans="1:13" hidden="1" outlineLevel="3" x14ac:dyDescent="0.2">
      <c r="A6333">
        <v>1995</v>
      </c>
      <c r="B6333">
        <v>109</v>
      </c>
      <c r="C6333" t="s">
        <v>7966</v>
      </c>
      <c r="D6333">
        <v>118</v>
      </c>
      <c r="E6333" t="s">
        <v>7280</v>
      </c>
      <c r="F6333" t="s">
        <v>8116</v>
      </c>
      <c r="G6333" t="s">
        <v>156</v>
      </c>
      <c r="H6333">
        <v>95</v>
      </c>
      <c r="I6333">
        <v>59</v>
      </c>
      <c r="J6333">
        <v>14</v>
      </c>
      <c r="K6333">
        <v>3635</v>
      </c>
      <c r="L6333">
        <v>20</v>
      </c>
      <c r="M6333">
        <v>37.8696238503967</v>
      </c>
    </row>
    <row r="6334" spans="1:13" outlineLevel="2" collapsed="1" x14ac:dyDescent="0.2">
      <c r="E6334" s="10" t="s">
        <v>13341</v>
      </c>
      <c r="M6334">
        <f>SUBTOTAL(1,M6328:M6333)</f>
        <v>38.305327014495496</v>
      </c>
    </row>
    <row r="6335" spans="1:13" hidden="1" outlineLevel="3" x14ac:dyDescent="0.2">
      <c r="A6335">
        <v>1995</v>
      </c>
      <c r="B6335">
        <v>18</v>
      </c>
      <c r="C6335" t="s">
        <v>7123</v>
      </c>
      <c r="D6335">
        <v>164</v>
      </c>
      <c r="E6335" t="s">
        <v>7996</v>
      </c>
      <c r="F6335" t="s">
        <v>7997</v>
      </c>
      <c r="G6335" t="s">
        <v>156</v>
      </c>
      <c r="H6335">
        <v>93</v>
      </c>
      <c r="I6335">
        <v>24</v>
      </c>
      <c r="J6335">
        <v>50</v>
      </c>
      <c r="K6335">
        <v>3635</v>
      </c>
      <c r="L6335">
        <v>20</v>
      </c>
      <c r="M6335">
        <v>38.912843081863798</v>
      </c>
    </row>
    <row r="6336" spans="1:13" hidden="1" outlineLevel="3" x14ac:dyDescent="0.2">
      <c r="A6336">
        <v>1995</v>
      </c>
      <c r="B6336">
        <v>45</v>
      </c>
      <c r="C6336" t="s">
        <v>7490</v>
      </c>
      <c r="D6336">
        <v>162</v>
      </c>
      <c r="E6336" t="s">
        <v>7996</v>
      </c>
      <c r="F6336" t="s">
        <v>8030</v>
      </c>
      <c r="G6336" t="s">
        <v>156</v>
      </c>
      <c r="H6336">
        <v>94</v>
      </c>
      <c r="I6336">
        <v>29</v>
      </c>
      <c r="J6336">
        <v>8</v>
      </c>
      <c r="K6336">
        <v>3635</v>
      </c>
      <c r="L6336">
        <v>20</v>
      </c>
      <c r="M6336">
        <v>38.4714888813104</v>
      </c>
    </row>
    <row r="6337" spans="1:13" hidden="1" outlineLevel="3" x14ac:dyDescent="0.2">
      <c r="A6337">
        <v>1995</v>
      </c>
      <c r="B6337">
        <v>56</v>
      </c>
      <c r="C6337" t="s">
        <v>7249</v>
      </c>
      <c r="D6337">
        <v>161</v>
      </c>
      <c r="E6337" t="s">
        <v>7996</v>
      </c>
      <c r="F6337" t="s">
        <v>8046</v>
      </c>
      <c r="G6337" t="s">
        <v>156</v>
      </c>
      <c r="H6337">
        <v>94</v>
      </c>
      <c r="I6337">
        <v>53</v>
      </c>
      <c r="J6337">
        <v>54</v>
      </c>
      <c r="K6337">
        <v>3635</v>
      </c>
      <c r="L6337">
        <v>20</v>
      </c>
      <c r="M6337">
        <v>38.304150055322303</v>
      </c>
    </row>
    <row r="6338" spans="1:13" hidden="1" outlineLevel="3" x14ac:dyDescent="0.2">
      <c r="A6338">
        <v>1995</v>
      </c>
      <c r="B6338">
        <v>70</v>
      </c>
      <c r="C6338" t="s">
        <v>7952</v>
      </c>
      <c r="D6338">
        <v>163</v>
      </c>
      <c r="E6338" t="s">
        <v>7996</v>
      </c>
      <c r="F6338" t="s">
        <v>8062</v>
      </c>
      <c r="G6338" t="s">
        <v>156</v>
      </c>
      <c r="H6338">
        <v>95</v>
      </c>
      <c r="I6338">
        <v>23</v>
      </c>
      <c r="J6338">
        <v>27</v>
      </c>
      <c r="K6338">
        <v>3635</v>
      </c>
      <c r="L6338">
        <v>20</v>
      </c>
      <c r="M6338">
        <v>38.106386882037903</v>
      </c>
    </row>
    <row r="6339" spans="1:13" hidden="1" outlineLevel="3" x14ac:dyDescent="0.2">
      <c r="A6339">
        <v>1995</v>
      </c>
      <c r="B6339">
        <v>91</v>
      </c>
      <c r="C6339" t="s">
        <v>8089</v>
      </c>
      <c r="D6339">
        <v>167</v>
      </c>
      <c r="E6339" t="s">
        <v>7996</v>
      </c>
      <c r="F6339" t="s">
        <v>8090</v>
      </c>
      <c r="G6339" t="s">
        <v>156</v>
      </c>
      <c r="H6339">
        <v>95</v>
      </c>
      <c r="I6339">
        <v>42</v>
      </c>
      <c r="J6339">
        <v>54</v>
      </c>
      <c r="K6339">
        <v>3635</v>
      </c>
      <c r="L6339">
        <v>20</v>
      </c>
      <c r="M6339">
        <v>37.977328527399003</v>
      </c>
    </row>
    <row r="6340" spans="1:13" hidden="1" outlineLevel="3" x14ac:dyDescent="0.2">
      <c r="A6340">
        <v>1995</v>
      </c>
      <c r="B6340">
        <v>97</v>
      </c>
      <c r="C6340" t="s">
        <v>6822</v>
      </c>
      <c r="D6340">
        <v>165</v>
      </c>
      <c r="E6340" t="s">
        <v>7996</v>
      </c>
      <c r="F6340" t="s">
        <v>8098</v>
      </c>
      <c r="G6340" t="s">
        <v>156</v>
      </c>
      <c r="H6340">
        <v>95</v>
      </c>
      <c r="I6340">
        <v>46</v>
      </c>
      <c r="J6340">
        <v>42</v>
      </c>
      <c r="K6340">
        <v>3635</v>
      </c>
      <c r="L6340">
        <v>20</v>
      </c>
      <c r="M6340">
        <v>37.952216054431197</v>
      </c>
    </row>
    <row r="6341" spans="1:13" outlineLevel="2" collapsed="1" x14ac:dyDescent="0.2">
      <c r="E6341" s="10" t="s">
        <v>13383</v>
      </c>
      <c r="M6341">
        <f>SUBTOTAL(1,M6335:M6340)</f>
        <v>38.287402247060768</v>
      </c>
    </row>
    <row r="6342" spans="1:13" hidden="1" outlineLevel="3" x14ac:dyDescent="0.2">
      <c r="A6342">
        <v>1995</v>
      </c>
      <c r="B6342">
        <v>2</v>
      </c>
      <c r="C6342" t="s">
        <v>7696</v>
      </c>
      <c r="D6342">
        <v>69</v>
      </c>
      <c r="E6342" t="s">
        <v>7052</v>
      </c>
      <c r="F6342" t="s">
        <v>7975</v>
      </c>
      <c r="G6342" t="s">
        <v>156</v>
      </c>
      <c r="H6342">
        <v>92</v>
      </c>
      <c r="I6342">
        <v>49</v>
      </c>
      <c r="J6342">
        <v>34</v>
      </c>
      <c r="K6342">
        <v>3635</v>
      </c>
      <c r="L6342">
        <v>20</v>
      </c>
      <c r="M6342">
        <v>39.159240395721902</v>
      </c>
    </row>
    <row r="6343" spans="1:13" hidden="1" outlineLevel="3" x14ac:dyDescent="0.2">
      <c r="A6343">
        <v>1995</v>
      </c>
      <c r="B6343">
        <v>4</v>
      </c>
      <c r="C6343" t="s">
        <v>7363</v>
      </c>
      <c r="D6343">
        <v>61</v>
      </c>
      <c r="E6343" t="s">
        <v>7052</v>
      </c>
      <c r="F6343" t="s">
        <v>5650</v>
      </c>
      <c r="G6343" t="s">
        <v>156</v>
      </c>
      <c r="H6343">
        <v>92</v>
      </c>
      <c r="I6343">
        <v>53</v>
      </c>
      <c r="J6343">
        <v>23</v>
      </c>
      <c r="K6343">
        <v>3635</v>
      </c>
      <c r="L6343">
        <v>20</v>
      </c>
      <c r="M6343">
        <v>39.132424051219601</v>
      </c>
    </row>
    <row r="6344" spans="1:13" hidden="1" outlineLevel="3" x14ac:dyDescent="0.2">
      <c r="A6344">
        <v>1995</v>
      </c>
      <c r="B6344">
        <v>6</v>
      </c>
      <c r="C6344" t="s">
        <v>6983</v>
      </c>
      <c r="D6344">
        <v>65</v>
      </c>
      <c r="E6344" t="s">
        <v>7052</v>
      </c>
      <c r="F6344" t="s">
        <v>7979</v>
      </c>
      <c r="G6344" t="s">
        <v>156</v>
      </c>
      <c r="H6344">
        <v>93</v>
      </c>
      <c r="I6344">
        <v>0</v>
      </c>
      <c r="J6344">
        <v>19</v>
      </c>
      <c r="K6344">
        <v>3635</v>
      </c>
      <c r="L6344">
        <v>20</v>
      </c>
      <c r="M6344">
        <v>39.083803487854603</v>
      </c>
    </row>
    <row r="6345" spans="1:13" hidden="1" outlineLevel="3" x14ac:dyDescent="0.2">
      <c r="A6345">
        <v>1995</v>
      </c>
      <c r="B6345">
        <v>20</v>
      </c>
      <c r="C6345" t="s">
        <v>6510</v>
      </c>
      <c r="D6345">
        <v>62</v>
      </c>
      <c r="E6345" t="s">
        <v>7052</v>
      </c>
      <c r="F6345" t="s">
        <v>7999</v>
      </c>
      <c r="G6345" t="s">
        <v>156</v>
      </c>
      <c r="H6345">
        <v>93</v>
      </c>
      <c r="I6345">
        <v>32</v>
      </c>
      <c r="J6345">
        <v>26</v>
      </c>
      <c r="K6345">
        <v>3635</v>
      </c>
      <c r="L6345">
        <v>20</v>
      </c>
      <c r="M6345">
        <v>38.860149786485898</v>
      </c>
    </row>
    <row r="6346" spans="1:13" hidden="1" outlineLevel="3" x14ac:dyDescent="0.2">
      <c r="A6346">
        <v>1995</v>
      </c>
      <c r="B6346">
        <v>31</v>
      </c>
      <c r="C6346" t="s">
        <v>7069</v>
      </c>
      <c r="D6346">
        <v>63</v>
      </c>
      <c r="E6346" t="s">
        <v>7052</v>
      </c>
      <c r="F6346" t="s">
        <v>8011</v>
      </c>
      <c r="G6346" t="s">
        <v>156</v>
      </c>
      <c r="H6346">
        <v>94</v>
      </c>
      <c r="I6346">
        <v>3</v>
      </c>
      <c r="J6346">
        <v>13</v>
      </c>
      <c r="K6346">
        <v>3635</v>
      </c>
      <c r="L6346">
        <v>20</v>
      </c>
      <c r="M6346">
        <v>38.648170517405802</v>
      </c>
    </row>
    <row r="6347" spans="1:13" hidden="1" outlineLevel="3" x14ac:dyDescent="0.2">
      <c r="A6347">
        <v>1995</v>
      </c>
      <c r="B6347">
        <v>35</v>
      </c>
      <c r="C6347" t="s">
        <v>6814</v>
      </c>
      <c r="D6347">
        <v>64</v>
      </c>
      <c r="E6347" t="s">
        <v>7052</v>
      </c>
      <c r="F6347" t="s">
        <v>8016</v>
      </c>
      <c r="G6347" t="s">
        <v>156</v>
      </c>
      <c r="H6347">
        <v>94</v>
      </c>
      <c r="I6347">
        <v>8</v>
      </c>
      <c r="J6347">
        <v>26</v>
      </c>
      <c r="K6347">
        <v>3635</v>
      </c>
      <c r="L6347">
        <v>20</v>
      </c>
      <c r="M6347">
        <v>38.612476615934803</v>
      </c>
    </row>
    <row r="6348" spans="1:13" hidden="1" outlineLevel="3" x14ac:dyDescent="0.2">
      <c r="A6348">
        <v>1995</v>
      </c>
      <c r="B6348">
        <v>60</v>
      </c>
      <c r="C6348" t="s">
        <v>7568</v>
      </c>
      <c r="D6348">
        <v>68</v>
      </c>
      <c r="E6348" t="s">
        <v>7052</v>
      </c>
      <c r="F6348" t="s">
        <v>8050</v>
      </c>
      <c r="G6348" t="s">
        <v>156</v>
      </c>
      <c r="H6348">
        <v>95</v>
      </c>
      <c r="I6348">
        <v>1</v>
      </c>
      <c r="J6348">
        <v>0</v>
      </c>
      <c r="K6348">
        <v>3635</v>
      </c>
      <c r="L6348">
        <v>20</v>
      </c>
      <c r="M6348">
        <v>38.256446237502097</v>
      </c>
    </row>
    <row r="6349" spans="1:13" outlineLevel="2" collapsed="1" x14ac:dyDescent="0.2">
      <c r="E6349" s="10" t="s">
        <v>13330</v>
      </c>
      <c r="M6349">
        <f>SUBTOTAL(1,M6342:M6348)</f>
        <v>38.821815870303524</v>
      </c>
    </row>
    <row r="6350" spans="1:13" hidden="1" outlineLevel="3" x14ac:dyDescent="0.2">
      <c r="A6350">
        <v>1995</v>
      </c>
      <c r="B6350">
        <v>32</v>
      </c>
      <c r="C6350" t="s">
        <v>7840</v>
      </c>
      <c r="D6350">
        <v>98</v>
      </c>
      <c r="E6350" t="s">
        <v>7841</v>
      </c>
      <c r="F6350" t="s">
        <v>8012</v>
      </c>
      <c r="G6350" t="s">
        <v>156</v>
      </c>
      <c r="H6350">
        <v>94</v>
      </c>
      <c r="I6350">
        <v>5</v>
      </c>
      <c r="J6350">
        <v>12</v>
      </c>
      <c r="K6350">
        <v>3635</v>
      </c>
      <c r="L6350">
        <v>20</v>
      </c>
      <c r="M6350">
        <v>38.634592219939002</v>
      </c>
    </row>
    <row r="6351" spans="1:13" hidden="1" outlineLevel="3" x14ac:dyDescent="0.2">
      <c r="A6351">
        <v>1995</v>
      </c>
      <c r="B6351">
        <v>37</v>
      </c>
      <c r="C6351" t="s">
        <v>8019</v>
      </c>
      <c r="D6351">
        <v>91</v>
      </c>
      <c r="E6351" t="s">
        <v>7841</v>
      </c>
      <c r="F6351" t="s">
        <v>8020</v>
      </c>
      <c r="G6351" t="s">
        <v>156</v>
      </c>
      <c r="H6351">
        <v>94</v>
      </c>
      <c r="I6351">
        <v>15</v>
      </c>
      <c r="J6351">
        <v>46</v>
      </c>
      <c r="K6351">
        <v>3635</v>
      </c>
      <c r="L6351">
        <v>20</v>
      </c>
      <c r="M6351">
        <v>38.5624112263</v>
      </c>
    </row>
    <row r="6352" spans="1:13" hidden="1" outlineLevel="3" x14ac:dyDescent="0.2">
      <c r="A6352">
        <v>1995</v>
      </c>
      <c r="B6352">
        <v>74</v>
      </c>
      <c r="C6352" t="s">
        <v>7765</v>
      </c>
      <c r="D6352">
        <v>97</v>
      </c>
      <c r="E6352" t="s">
        <v>7841</v>
      </c>
      <c r="F6352" t="s">
        <v>8069</v>
      </c>
      <c r="G6352" t="s">
        <v>156</v>
      </c>
      <c r="H6352">
        <v>95</v>
      </c>
      <c r="I6352">
        <v>27</v>
      </c>
      <c r="J6352">
        <v>6</v>
      </c>
      <c r="K6352">
        <v>3635</v>
      </c>
      <c r="L6352">
        <v>20</v>
      </c>
      <c r="M6352">
        <v>38.082100888756898</v>
      </c>
    </row>
    <row r="6353" spans="1:13" hidden="1" outlineLevel="3" x14ac:dyDescent="0.2">
      <c r="A6353">
        <v>1995</v>
      </c>
      <c r="B6353">
        <v>98</v>
      </c>
      <c r="C6353" t="s">
        <v>7606</v>
      </c>
      <c r="D6353">
        <v>99</v>
      </c>
      <c r="E6353" t="s">
        <v>7841</v>
      </c>
      <c r="F6353" t="s">
        <v>8099</v>
      </c>
      <c r="G6353" t="s">
        <v>156</v>
      </c>
      <c r="H6353">
        <v>95</v>
      </c>
      <c r="I6353">
        <v>46</v>
      </c>
      <c r="J6353">
        <v>54</v>
      </c>
      <c r="K6353">
        <v>3635</v>
      </c>
      <c r="L6353">
        <v>20</v>
      </c>
      <c r="M6353">
        <v>37.950895265273402</v>
      </c>
    </row>
    <row r="6354" spans="1:13" hidden="1" outlineLevel="3" x14ac:dyDescent="0.2">
      <c r="A6354">
        <v>1995</v>
      </c>
      <c r="B6354">
        <v>102</v>
      </c>
      <c r="C6354" t="s">
        <v>8105</v>
      </c>
      <c r="D6354">
        <v>94</v>
      </c>
      <c r="E6354" t="s">
        <v>7841</v>
      </c>
      <c r="F6354" t="s">
        <v>8106</v>
      </c>
      <c r="G6354" t="s">
        <v>156</v>
      </c>
      <c r="H6354">
        <v>95</v>
      </c>
      <c r="I6354">
        <v>51</v>
      </c>
      <c r="J6354">
        <v>22</v>
      </c>
      <c r="K6354">
        <v>3635</v>
      </c>
      <c r="L6354">
        <v>20</v>
      </c>
      <c r="M6354">
        <v>37.921421575161801</v>
      </c>
    </row>
    <row r="6355" spans="1:13" hidden="1" outlineLevel="3" x14ac:dyDescent="0.2">
      <c r="A6355">
        <v>1995</v>
      </c>
      <c r="B6355">
        <v>103</v>
      </c>
      <c r="C6355" t="s">
        <v>8107</v>
      </c>
      <c r="D6355">
        <v>96</v>
      </c>
      <c r="E6355" t="s">
        <v>7841</v>
      </c>
      <c r="F6355" t="s">
        <v>8108</v>
      </c>
      <c r="G6355" t="s">
        <v>156</v>
      </c>
      <c r="H6355">
        <v>95</v>
      </c>
      <c r="I6355">
        <v>51</v>
      </c>
      <c r="J6355">
        <v>39</v>
      </c>
      <c r="K6355">
        <v>3635</v>
      </c>
      <c r="L6355">
        <v>20</v>
      </c>
      <c r="M6355">
        <v>37.919553519424802</v>
      </c>
    </row>
    <row r="6356" spans="1:13" hidden="1" outlineLevel="3" x14ac:dyDescent="0.2">
      <c r="A6356">
        <v>1995</v>
      </c>
      <c r="B6356">
        <v>108</v>
      </c>
      <c r="C6356" t="s">
        <v>7030</v>
      </c>
      <c r="D6356">
        <v>95</v>
      </c>
      <c r="E6356" t="s">
        <v>7841</v>
      </c>
      <c r="F6356" t="s">
        <v>8115</v>
      </c>
      <c r="G6356" t="s">
        <v>156</v>
      </c>
      <c r="H6356">
        <v>95</v>
      </c>
      <c r="I6356">
        <v>57</v>
      </c>
      <c r="J6356">
        <v>19</v>
      </c>
      <c r="K6356">
        <v>3635</v>
      </c>
      <c r="L6356">
        <v>20</v>
      </c>
      <c r="M6356">
        <v>37.882231016185202</v>
      </c>
    </row>
    <row r="6357" spans="1:13" outlineLevel="2" collapsed="1" x14ac:dyDescent="0.2">
      <c r="E6357" s="10" t="s">
        <v>13373</v>
      </c>
      <c r="M6357">
        <f>SUBTOTAL(1,M6350:M6356)</f>
        <v>38.136172244434441</v>
      </c>
    </row>
    <row r="6358" spans="1:13" hidden="1" outlineLevel="3" x14ac:dyDescent="0.2">
      <c r="A6358">
        <v>1995</v>
      </c>
      <c r="B6358">
        <v>25</v>
      </c>
      <c r="C6358" t="s">
        <v>7385</v>
      </c>
      <c r="D6358">
        <v>205</v>
      </c>
      <c r="E6358" t="s">
        <v>8004</v>
      </c>
      <c r="F6358" t="s">
        <v>8005</v>
      </c>
      <c r="G6358" t="s">
        <v>156</v>
      </c>
      <c r="H6358">
        <v>93</v>
      </c>
      <c r="I6358">
        <v>46</v>
      </c>
      <c r="J6358">
        <v>30</v>
      </c>
      <c r="K6358">
        <v>3635</v>
      </c>
      <c r="L6358">
        <v>20</v>
      </c>
      <c r="M6358">
        <v>38.762996534257503</v>
      </c>
    </row>
    <row r="6359" spans="1:13" hidden="1" outlineLevel="3" x14ac:dyDescent="0.2">
      <c r="A6359">
        <v>1995</v>
      </c>
      <c r="B6359">
        <v>38</v>
      </c>
      <c r="C6359" t="s">
        <v>7519</v>
      </c>
      <c r="D6359">
        <v>202</v>
      </c>
      <c r="E6359" t="s">
        <v>8004</v>
      </c>
      <c r="F6359" t="s">
        <v>8021</v>
      </c>
      <c r="G6359" t="s">
        <v>156</v>
      </c>
      <c r="H6359">
        <v>94</v>
      </c>
      <c r="I6359">
        <v>16</v>
      </c>
      <c r="J6359">
        <v>15</v>
      </c>
      <c r="K6359">
        <v>3635</v>
      </c>
      <c r="L6359">
        <v>20</v>
      </c>
      <c r="M6359">
        <v>38.559116022099403</v>
      </c>
    </row>
    <row r="6360" spans="1:13" hidden="1" outlineLevel="3" x14ac:dyDescent="0.2">
      <c r="A6360">
        <v>1995</v>
      </c>
      <c r="B6360">
        <v>54</v>
      </c>
      <c r="C6360" t="s">
        <v>8042</v>
      </c>
      <c r="D6360">
        <v>208</v>
      </c>
      <c r="E6360" t="s">
        <v>8004</v>
      </c>
      <c r="F6360" t="s">
        <v>8043</v>
      </c>
      <c r="G6360" t="s">
        <v>156</v>
      </c>
      <c r="H6360">
        <v>94</v>
      </c>
      <c r="I6360">
        <v>49</v>
      </c>
      <c r="J6360">
        <v>50</v>
      </c>
      <c r="K6360">
        <v>3635</v>
      </c>
      <c r="L6360">
        <v>20</v>
      </c>
      <c r="M6360">
        <v>38.331526992589097</v>
      </c>
    </row>
    <row r="6361" spans="1:13" hidden="1" outlineLevel="3" x14ac:dyDescent="0.2">
      <c r="A6361">
        <v>1995</v>
      </c>
      <c r="B6361">
        <v>58</v>
      </c>
      <c r="C6361" t="s">
        <v>7713</v>
      </c>
      <c r="D6361">
        <v>201</v>
      </c>
      <c r="E6361" t="s">
        <v>8004</v>
      </c>
      <c r="F6361" t="s">
        <v>8048</v>
      </c>
      <c r="G6361" t="s">
        <v>156</v>
      </c>
      <c r="H6361">
        <v>94</v>
      </c>
      <c r="I6361">
        <v>58</v>
      </c>
      <c r="J6361">
        <v>40</v>
      </c>
      <c r="K6361">
        <v>3635</v>
      </c>
      <c r="L6361">
        <v>20</v>
      </c>
      <c r="M6361">
        <v>38.272110435189497</v>
      </c>
    </row>
    <row r="6362" spans="1:13" hidden="1" outlineLevel="3" x14ac:dyDescent="0.2">
      <c r="A6362">
        <v>1995</v>
      </c>
      <c r="B6362">
        <v>66</v>
      </c>
      <c r="C6362" t="s">
        <v>7483</v>
      </c>
      <c r="D6362">
        <v>203</v>
      </c>
      <c r="E6362" t="s">
        <v>8004</v>
      </c>
      <c r="F6362" t="s">
        <v>8058</v>
      </c>
      <c r="G6362" t="s">
        <v>156</v>
      </c>
      <c r="H6362">
        <v>95</v>
      </c>
      <c r="I6362">
        <v>15</v>
      </c>
      <c r="J6362">
        <v>46</v>
      </c>
      <c r="K6362">
        <v>3635</v>
      </c>
      <c r="L6362">
        <v>20</v>
      </c>
      <c r="M6362">
        <v>38.157610819196002</v>
      </c>
    </row>
    <row r="6363" spans="1:13" hidden="1" outlineLevel="3" x14ac:dyDescent="0.2">
      <c r="A6363">
        <v>1995</v>
      </c>
      <c r="B6363">
        <v>90</v>
      </c>
      <c r="C6363" t="s">
        <v>8087</v>
      </c>
      <c r="D6363">
        <v>206</v>
      </c>
      <c r="E6363" t="s">
        <v>8004</v>
      </c>
      <c r="F6363" t="s">
        <v>8088</v>
      </c>
      <c r="G6363" t="s">
        <v>156</v>
      </c>
      <c r="H6363">
        <v>95</v>
      </c>
      <c r="I6363">
        <v>41</v>
      </c>
      <c r="J6363">
        <v>47</v>
      </c>
      <c r="K6363">
        <v>3635</v>
      </c>
      <c r="L6363">
        <v>20</v>
      </c>
      <c r="M6363">
        <v>37.984714388967397</v>
      </c>
    </row>
    <row r="6364" spans="1:13" hidden="1" outlineLevel="3" x14ac:dyDescent="0.2">
      <c r="A6364">
        <v>1995</v>
      </c>
      <c r="B6364">
        <v>106</v>
      </c>
      <c r="C6364" t="s">
        <v>7719</v>
      </c>
      <c r="D6364">
        <v>207</v>
      </c>
      <c r="E6364" t="s">
        <v>8004</v>
      </c>
      <c r="F6364" t="s">
        <v>8112</v>
      </c>
      <c r="G6364" t="s">
        <v>156</v>
      </c>
      <c r="H6364">
        <v>95</v>
      </c>
      <c r="I6364">
        <v>55</v>
      </c>
      <c r="J6364">
        <v>3</v>
      </c>
      <c r="K6364">
        <v>3635</v>
      </c>
      <c r="L6364">
        <v>20</v>
      </c>
      <c r="M6364">
        <v>37.897151197643801</v>
      </c>
    </row>
    <row r="6365" spans="1:13" outlineLevel="2" collapsed="1" x14ac:dyDescent="0.2">
      <c r="E6365" s="10" t="s">
        <v>13384</v>
      </c>
      <c r="M6365">
        <f>SUBTOTAL(1,M6358:M6364)</f>
        <v>38.280746627134668</v>
      </c>
    </row>
    <row r="6366" spans="1:13" hidden="1" outlineLevel="3" x14ac:dyDescent="0.2">
      <c r="A6366">
        <v>1995</v>
      </c>
      <c r="B6366">
        <v>17</v>
      </c>
      <c r="C6366" t="s">
        <v>7682</v>
      </c>
      <c r="D6366">
        <v>121</v>
      </c>
      <c r="E6366" t="s">
        <v>7994</v>
      </c>
      <c r="F6366" t="s">
        <v>7995</v>
      </c>
      <c r="G6366" t="s">
        <v>156</v>
      </c>
      <c r="H6366">
        <v>93</v>
      </c>
      <c r="I6366">
        <v>19</v>
      </c>
      <c r="J6366">
        <v>48</v>
      </c>
      <c r="K6366">
        <v>3635</v>
      </c>
      <c r="L6366">
        <v>20</v>
      </c>
      <c r="M6366">
        <v>38.9478195649844</v>
      </c>
    </row>
    <row r="6367" spans="1:13" hidden="1" outlineLevel="3" x14ac:dyDescent="0.2">
      <c r="A6367">
        <v>1995</v>
      </c>
      <c r="B6367">
        <v>49</v>
      </c>
      <c r="C6367" t="s">
        <v>6523</v>
      </c>
      <c r="D6367">
        <v>127</v>
      </c>
      <c r="E6367" t="s">
        <v>7994</v>
      </c>
      <c r="F6367" t="s">
        <v>8035</v>
      </c>
      <c r="G6367" t="s">
        <v>156</v>
      </c>
      <c r="H6367">
        <v>94</v>
      </c>
      <c r="I6367">
        <v>40</v>
      </c>
      <c r="J6367">
        <v>42</v>
      </c>
      <c r="K6367">
        <v>3635</v>
      </c>
      <c r="L6367">
        <v>20</v>
      </c>
      <c r="M6367">
        <v>38.393155773056101</v>
      </c>
    </row>
    <row r="6368" spans="1:13" hidden="1" outlineLevel="3" x14ac:dyDescent="0.2">
      <c r="A6368">
        <v>1995</v>
      </c>
      <c r="B6368">
        <v>52</v>
      </c>
      <c r="C6368" t="s">
        <v>7588</v>
      </c>
      <c r="D6368">
        <v>123</v>
      </c>
      <c r="E6368" t="s">
        <v>7994</v>
      </c>
      <c r="F6368" t="s">
        <v>8040</v>
      </c>
      <c r="G6368" t="s">
        <v>156</v>
      </c>
      <c r="H6368">
        <v>94</v>
      </c>
      <c r="I6368">
        <v>43</v>
      </c>
      <c r="J6368">
        <v>24</v>
      </c>
      <c r="K6368">
        <v>3635</v>
      </c>
      <c r="L6368">
        <v>20</v>
      </c>
      <c r="M6368">
        <v>38.374916423267699</v>
      </c>
    </row>
    <row r="6369" spans="1:13" hidden="1" outlineLevel="3" x14ac:dyDescent="0.2">
      <c r="A6369">
        <v>1995</v>
      </c>
      <c r="B6369">
        <v>76</v>
      </c>
      <c r="C6369" t="s">
        <v>7509</v>
      </c>
      <c r="D6369">
        <v>128</v>
      </c>
      <c r="E6369" t="s">
        <v>7994</v>
      </c>
      <c r="F6369" t="s">
        <v>8071</v>
      </c>
      <c r="G6369" t="s">
        <v>156</v>
      </c>
      <c r="H6369">
        <v>95</v>
      </c>
      <c r="I6369">
        <v>30</v>
      </c>
      <c r="J6369">
        <v>51</v>
      </c>
      <c r="K6369">
        <v>3635</v>
      </c>
      <c r="L6369">
        <v>20</v>
      </c>
      <c r="M6369">
        <v>38.057181744418301</v>
      </c>
    </row>
    <row r="6370" spans="1:13" hidden="1" outlineLevel="3" x14ac:dyDescent="0.2">
      <c r="A6370">
        <v>1995</v>
      </c>
      <c r="B6370">
        <v>113</v>
      </c>
      <c r="C6370" t="s">
        <v>8122</v>
      </c>
      <c r="D6370">
        <v>129</v>
      </c>
      <c r="E6370" t="s">
        <v>7994</v>
      </c>
      <c r="F6370" t="s">
        <v>8123</v>
      </c>
      <c r="G6370" t="s">
        <v>156</v>
      </c>
      <c r="H6370">
        <v>96</v>
      </c>
      <c r="I6370">
        <v>2</v>
      </c>
      <c r="J6370">
        <v>40</v>
      </c>
      <c r="K6370">
        <v>3635</v>
      </c>
      <c r="L6370">
        <v>20</v>
      </c>
      <c r="M6370">
        <v>37.847061545580701</v>
      </c>
    </row>
    <row r="6371" spans="1:13" outlineLevel="2" collapsed="1" x14ac:dyDescent="0.2">
      <c r="E6371" s="10" t="s">
        <v>13385</v>
      </c>
      <c r="M6371">
        <f>SUBTOTAL(1,M6366:M6370)</f>
        <v>38.324027010261446</v>
      </c>
    </row>
    <row r="6372" spans="1:13" outlineLevel="1" x14ac:dyDescent="0.2">
      <c r="A6372" s="10" t="s">
        <v>12952</v>
      </c>
      <c r="M6372">
        <f>SUBTOTAL(1,M6237:M6370)</f>
        <v>38.367076490609684</v>
      </c>
    </row>
    <row r="6373" spans="1:13" hidden="1" outlineLevel="3" x14ac:dyDescent="0.2">
      <c r="A6373">
        <v>1996</v>
      </c>
      <c r="B6373">
        <v>67</v>
      </c>
      <c r="C6373" t="s">
        <v>7800</v>
      </c>
      <c r="D6373">
        <v>203</v>
      </c>
      <c r="E6373" t="s">
        <v>8223</v>
      </c>
      <c r="F6373" t="s">
        <v>8224</v>
      </c>
      <c r="G6373" t="s">
        <v>156</v>
      </c>
      <c r="H6373">
        <v>97</v>
      </c>
      <c r="I6373">
        <v>58</v>
      </c>
      <c r="J6373">
        <v>38</v>
      </c>
      <c r="K6373">
        <v>3765</v>
      </c>
      <c r="L6373">
        <v>21</v>
      </c>
      <c r="M6373">
        <v>38.427298861980297</v>
      </c>
    </row>
    <row r="6374" spans="1:13" hidden="1" outlineLevel="3" x14ac:dyDescent="0.2">
      <c r="A6374">
        <v>1996</v>
      </c>
      <c r="B6374">
        <v>104</v>
      </c>
      <c r="C6374" t="s">
        <v>7197</v>
      </c>
      <c r="D6374">
        <v>206</v>
      </c>
      <c r="E6374" t="s">
        <v>8223</v>
      </c>
      <c r="F6374" t="s">
        <v>8272</v>
      </c>
      <c r="G6374" t="s">
        <v>156</v>
      </c>
      <c r="H6374">
        <v>98</v>
      </c>
      <c r="I6374">
        <v>35</v>
      </c>
      <c r="J6374">
        <v>13</v>
      </c>
      <c r="K6374">
        <v>3765</v>
      </c>
      <c r="L6374">
        <v>21</v>
      </c>
      <c r="M6374">
        <v>38.189640841558301</v>
      </c>
    </row>
    <row r="6375" spans="1:13" hidden="1" outlineLevel="3" x14ac:dyDescent="0.2">
      <c r="A6375">
        <v>1996</v>
      </c>
      <c r="B6375">
        <v>115</v>
      </c>
      <c r="C6375" t="s">
        <v>7625</v>
      </c>
      <c r="D6375">
        <v>201</v>
      </c>
      <c r="E6375" t="s">
        <v>8223</v>
      </c>
      <c r="F6375" t="s">
        <v>8287</v>
      </c>
      <c r="G6375" t="s">
        <v>156</v>
      </c>
      <c r="H6375">
        <v>98</v>
      </c>
      <c r="I6375">
        <v>51</v>
      </c>
      <c r="J6375">
        <v>55</v>
      </c>
      <c r="K6375">
        <v>3765</v>
      </c>
      <c r="L6375">
        <v>21</v>
      </c>
      <c r="M6375">
        <v>38.082126350392599</v>
      </c>
    </row>
    <row r="6376" spans="1:13" hidden="1" outlineLevel="3" x14ac:dyDescent="0.2">
      <c r="A6376">
        <v>1996</v>
      </c>
      <c r="B6376">
        <v>129</v>
      </c>
      <c r="C6376" t="s">
        <v>8307</v>
      </c>
      <c r="D6376">
        <v>208</v>
      </c>
      <c r="E6376" t="s">
        <v>8223</v>
      </c>
      <c r="F6376" t="s">
        <v>8308</v>
      </c>
      <c r="G6376" t="s">
        <v>156</v>
      </c>
      <c r="H6376">
        <v>99</v>
      </c>
      <c r="I6376">
        <v>37</v>
      </c>
      <c r="J6376">
        <v>8</v>
      </c>
      <c r="K6376">
        <v>3765</v>
      </c>
      <c r="L6376">
        <v>21</v>
      </c>
      <c r="M6376">
        <v>37.794037275393997</v>
      </c>
    </row>
    <row r="6377" spans="1:13" outlineLevel="2" collapsed="1" x14ac:dyDescent="0.2">
      <c r="E6377" s="10" t="s">
        <v>13386</v>
      </c>
      <c r="M6377">
        <f>SUBTOTAL(1,M6373:M6376)</f>
        <v>38.123275832331302</v>
      </c>
    </row>
    <row r="6378" spans="1:13" hidden="1" outlineLevel="3" x14ac:dyDescent="0.2">
      <c r="A6378">
        <v>1996</v>
      </c>
      <c r="B6378">
        <v>62</v>
      </c>
      <c r="C6378" t="s">
        <v>7301</v>
      </c>
      <c r="D6378">
        <v>212</v>
      </c>
      <c r="E6378" t="s">
        <v>8216</v>
      </c>
      <c r="F6378" t="s">
        <v>8217</v>
      </c>
      <c r="G6378" t="s">
        <v>156</v>
      </c>
      <c r="H6378">
        <v>97</v>
      </c>
      <c r="I6378">
        <v>53</v>
      </c>
      <c r="J6378">
        <v>54</v>
      </c>
      <c r="K6378">
        <v>3765</v>
      </c>
      <c r="L6378">
        <v>21</v>
      </c>
      <c r="M6378">
        <v>38.458264526123997</v>
      </c>
    </row>
    <row r="6379" spans="1:13" hidden="1" outlineLevel="3" x14ac:dyDescent="0.2">
      <c r="A6379">
        <v>1996</v>
      </c>
      <c r="B6379">
        <v>114</v>
      </c>
      <c r="C6379" t="s">
        <v>7922</v>
      </c>
      <c r="D6379">
        <v>214</v>
      </c>
      <c r="E6379" t="s">
        <v>8216</v>
      </c>
      <c r="F6379" t="s">
        <v>8286</v>
      </c>
      <c r="G6379" t="s">
        <v>156</v>
      </c>
      <c r="H6379">
        <v>98</v>
      </c>
      <c r="I6379">
        <v>51</v>
      </c>
      <c r="J6379">
        <v>51</v>
      </c>
      <c r="K6379">
        <v>3765</v>
      </c>
      <c r="L6379">
        <v>21</v>
      </c>
      <c r="M6379">
        <v>38.082554346451701</v>
      </c>
    </row>
    <row r="6380" spans="1:13" hidden="1" outlineLevel="3" x14ac:dyDescent="0.2">
      <c r="A6380">
        <v>1996</v>
      </c>
      <c r="B6380">
        <v>118</v>
      </c>
      <c r="C6380" t="s">
        <v>8109</v>
      </c>
      <c r="D6380">
        <v>218</v>
      </c>
      <c r="E6380" t="s">
        <v>8216</v>
      </c>
      <c r="F6380" t="s">
        <v>8291</v>
      </c>
      <c r="G6380" t="s">
        <v>156</v>
      </c>
      <c r="H6380">
        <v>98</v>
      </c>
      <c r="I6380">
        <v>54</v>
      </c>
      <c r="J6380">
        <v>51</v>
      </c>
      <c r="K6380">
        <v>3765</v>
      </c>
      <c r="L6380">
        <v>21</v>
      </c>
      <c r="M6380">
        <v>38.063304043067603</v>
      </c>
    </row>
    <row r="6381" spans="1:13" outlineLevel="2" collapsed="1" x14ac:dyDescent="0.2">
      <c r="E6381" s="10" t="s">
        <v>13387</v>
      </c>
      <c r="M6381">
        <f>SUBTOTAL(1,M6378:M6380)</f>
        <v>38.201374305214436</v>
      </c>
    </row>
    <row r="6382" spans="1:13" hidden="1" outlineLevel="3" x14ac:dyDescent="0.2">
      <c r="A6382">
        <v>1996</v>
      </c>
      <c r="B6382">
        <v>11</v>
      </c>
      <c r="C6382" t="s">
        <v>6606</v>
      </c>
      <c r="D6382">
        <v>1</v>
      </c>
      <c r="E6382" t="s">
        <v>7050</v>
      </c>
      <c r="F6382" t="s">
        <v>8142</v>
      </c>
      <c r="G6382" t="s">
        <v>156</v>
      </c>
      <c r="H6382">
        <v>96</v>
      </c>
      <c r="I6382">
        <v>11</v>
      </c>
      <c r="J6382">
        <v>30</v>
      </c>
      <c r="K6382">
        <v>3765</v>
      </c>
      <c r="L6382">
        <v>21</v>
      </c>
      <c r="M6382">
        <v>39.140604695486402</v>
      </c>
    </row>
    <row r="6383" spans="1:13" hidden="1" outlineLevel="3" x14ac:dyDescent="0.2">
      <c r="A6383">
        <v>1996</v>
      </c>
      <c r="B6383">
        <v>32</v>
      </c>
      <c r="C6383" t="s">
        <v>8176</v>
      </c>
      <c r="D6383">
        <v>4</v>
      </c>
      <c r="E6383" t="s">
        <v>7050</v>
      </c>
      <c r="F6383" t="s">
        <v>8177</v>
      </c>
      <c r="G6383" t="s">
        <v>156</v>
      </c>
      <c r="H6383">
        <v>97</v>
      </c>
      <c r="I6383">
        <v>11</v>
      </c>
      <c r="J6383">
        <v>4</v>
      </c>
      <c r="K6383">
        <v>3765</v>
      </c>
      <c r="L6383">
        <v>21</v>
      </c>
      <c r="M6383">
        <v>38.7407678412183</v>
      </c>
    </row>
    <row r="6384" spans="1:13" hidden="1" outlineLevel="3" x14ac:dyDescent="0.2">
      <c r="A6384">
        <v>1996</v>
      </c>
      <c r="B6384">
        <v>54</v>
      </c>
      <c r="C6384" t="s">
        <v>8206</v>
      </c>
      <c r="D6384">
        <v>8</v>
      </c>
      <c r="E6384" t="s">
        <v>7050</v>
      </c>
      <c r="F6384" t="s">
        <v>8207</v>
      </c>
      <c r="G6384" t="s">
        <v>156</v>
      </c>
      <c r="H6384">
        <v>97</v>
      </c>
      <c r="I6384">
        <v>44</v>
      </c>
      <c r="J6384">
        <v>31</v>
      </c>
      <c r="K6384">
        <v>3765</v>
      </c>
      <c r="L6384">
        <v>21</v>
      </c>
      <c r="M6384">
        <v>38.519798448863298</v>
      </c>
    </row>
    <row r="6385" spans="1:13" hidden="1" outlineLevel="3" x14ac:dyDescent="0.2">
      <c r="A6385">
        <v>1996</v>
      </c>
      <c r="B6385">
        <v>57</v>
      </c>
      <c r="C6385" t="s">
        <v>8210</v>
      </c>
      <c r="D6385">
        <v>6</v>
      </c>
      <c r="E6385" t="s">
        <v>7050</v>
      </c>
      <c r="F6385" t="s">
        <v>8211</v>
      </c>
      <c r="G6385" t="s">
        <v>156</v>
      </c>
      <c r="H6385">
        <v>97</v>
      </c>
      <c r="I6385">
        <v>48</v>
      </c>
      <c r="J6385">
        <v>46</v>
      </c>
      <c r="K6385">
        <v>3765</v>
      </c>
      <c r="L6385">
        <v>21</v>
      </c>
      <c r="M6385">
        <v>38.491903466372797</v>
      </c>
    </row>
    <row r="6386" spans="1:13" hidden="1" outlineLevel="3" x14ac:dyDescent="0.2">
      <c r="A6386">
        <v>1996</v>
      </c>
      <c r="B6386">
        <v>58</v>
      </c>
      <c r="C6386" t="s">
        <v>7803</v>
      </c>
      <c r="D6386">
        <v>5</v>
      </c>
      <c r="E6386" t="s">
        <v>7050</v>
      </c>
      <c r="F6386" t="s">
        <v>8212</v>
      </c>
      <c r="G6386" t="s">
        <v>156</v>
      </c>
      <c r="H6386">
        <v>97</v>
      </c>
      <c r="I6386">
        <v>49</v>
      </c>
      <c r="J6386">
        <v>46</v>
      </c>
      <c r="K6386">
        <v>3765</v>
      </c>
      <c r="L6386">
        <v>21</v>
      </c>
      <c r="M6386">
        <v>38.485345811588097</v>
      </c>
    </row>
    <row r="6387" spans="1:13" hidden="1" outlineLevel="3" x14ac:dyDescent="0.2">
      <c r="A6387">
        <v>1996</v>
      </c>
      <c r="B6387">
        <v>66</v>
      </c>
      <c r="C6387" t="s">
        <v>7182</v>
      </c>
      <c r="D6387">
        <v>2</v>
      </c>
      <c r="E6387" t="s">
        <v>7050</v>
      </c>
      <c r="F6387" t="s">
        <v>8222</v>
      </c>
      <c r="G6387" t="s">
        <v>156</v>
      </c>
      <c r="H6387">
        <v>97</v>
      </c>
      <c r="I6387">
        <v>58</v>
      </c>
      <c r="J6387">
        <v>11</v>
      </c>
      <c r="K6387">
        <v>3765</v>
      </c>
      <c r="L6387">
        <v>21</v>
      </c>
      <c r="M6387">
        <v>38.430240635570499</v>
      </c>
    </row>
    <row r="6388" spans="1:13" hidden="1" outlineLevel="3" x14ac:dyDescent="0.2">
      <c r="A6388">
        <v>1996</v>
      </c>
      <c r="B6388">
        <v>92</v>
      </c>
      <c r="C6388" t="s">
        <v>7555</v>
      </c>
      <c r="D6388">
        <v>9</v>
      </c>
      <c r="E6388" t="s">
        <v>7050</v>
      </c>
      <c r="F6388" t="s">
        <v>8256</v>
      </c>
      <c r="G6388" t="s">
        <v>156</v>
      </c>
      <c r="H6388">
        <v>98</v>
      </c>
      <c r="I6388">
        <v>21</v>
      </c>
      <c r="J6388">
        <v>15</v>
      </c>
      <c r="K6388">
        <v>3765</v>
      </c>
      <c r="L6388">
        <v>21</v>
      </c>
      <c r="M6388">
        <v>38.280025418343499</v>
      </c>
    </row>
    <row r="6389" spans="1:13" outlineLevel="2" collapsed="1" x14ac:dyDescent="0.2">
      <c r="E6389" s="10" t="s">
        <v>13325</v>
      </c>
      <c r="M6389">
        <f>SUBTOTAL(1,M6382:M6388)</f>
        <v>38.584098045348988</v>
      </c>
    </row>
    <row r="6390" spans="1:13" hidden="1" outlineLevel="3" x14ac:dyDescent="0.2">
      <c r="A6390">
        <v>1996</v>
      </c>
      <c r="B6390">
        <v>93</v>
      </c>
      <c r="C6390" t="s">
        <v>8257</v>
      </c>
      <c r="D6390">
        <v>191</v>
      </c>
      <c r="E6390" t="s">
        <v>7990</v>
      </c>
      <c r="F6390" t="s">
        <v>8258</v>
      </c>
      <c r="G6390" t="s">
        <v>156</v>
      </c>
      <c r="H6390">
        <v>98</v>
      </c>
      <c r="I6390">
        <v>21</v>
      </c>
      <c r="J6390">
        <v>45</v>
      </c>
      <c r="K6390">
        <v>3765</v>
      </c>
      <c r="L6390">
        <v>21</v>
      </c>
      <c r="M6390">
        <v>38.276782310331598</v>
      </c>
    </row>
    <row r="6391" spans="1:13" hidden="1" outlineLevel="3" x14ac:dyDescent="0.2">
      <c r="A6391">
        <v>1996</v>
      </c>
      <c r="B6391">
        <v>103</v>
      </c>
      <c r="C6391" t="s">
        <v>8270</v>
      </c>
      <c r="D6391">
        <v>195</v>
      </c>
      <c r="E6391" t="s">
        <v>7990</v>
      </c>
      <c r="F6391" t="s">
        <v>8271</v>
      </c>
      <c r="G6391" t="s">
        <v>156</v>
      </c>
      <c r="H6391">
        <v>98</v>
      </c>
      <c r="I6391">
        <v>35</v>
      </c>
      <c r="J6391">
        <v>12</v>
      </c>
      <c r="K6391">
        <v>3765</v>
      </c>
      <c r="L6391">
        <v>21</v>
      </c>
      <c r="M6391">
        <v>38.189748444684803</v>
      </c>
    </row>
    <row r="6392" spans="1:13" hidden="1" outlineLevel="3" x14ac:dyDescent="0.2">
      <c r="A6392">
        <v>1996</v>
      </c>
      <c r="B6392">
        <v>105</v>
      </c>
      <c r="C6392" t="s">
        <v>8273</v>
      </c>
      <c r="D6392">
        <v>198</v>
      </c>
      <c r="E6392" t="s">
        <v>7990</v>
      </c>
      <c r="F6392" t="s">
        <v>8274</v>
      </c>
      <c r="G6392" t="s">
        <v>156</v>
      </c>
      <c r="H6392">
        <v>98</v>
      </c>
      <c r="I6392">
        <v>35</v>
      </c>
      <c r="J6392">
        <v>26</v>
      </c>
      <c r="K6392">
        <v>3765</v>
      </c>
      <c r="L6392">
        <v>21</v>
      </c>
      <c r="M6392">
        <v>38.188242056090502</v>
      </c>
    </row>
    <row r="6393" spans="1:13" outlineLevel="2" collapsed="1" x14ac:dyDescent="0.2">
      <c r="E6393" s="10" t="s">
        <v>13376</v>
      </c>
      <c r="M6393">
        <f>SUBTOTAL(1,M6390:M6392)</f>
        <v>38.218257603702305</v>
      </c>
    </row>
    <row r="6394" spans="1:13" hidden="1" outlineLevel="3" x14ac:dyDescent="0.2">
      <c r="A6394">
        <v>1996</v>
      </c>
      <c r="B6394">
        <v>5</v>
      </c>
      <c r="C6394" t="s">
        <v>8132</v>
      </c>
      <c r="D6394">
        <v>133</v>
      </c>
      <c r="E6394" t="s">
        <v>8133</v>
      </c>
      <c r="F6394" t="s">
        <v>8134</v>
      </c>
      <c r="G6394" t="s">
        <v>156</v>
      </c>
      <c r="H6394">
        <v>96</v>
      </c>
      <c r="I6394">
        <v>4</v>
      </c>
      <c r="J6394">
        <v>23</v>
      </c>
      <c r="K6394">
        <v>3765</v>
      </c>
      <c r="L6394">
        <v>21</v>
      </c>
      <c r="M6394">
        <v>39.1889274076729</v>
      </c>
    </row>
    <row r="6395" spans="1:13" hidden="1" outlineLevel="3" x14ac:dyDescent="0.2">
      <c r="A6395">
        <v>1996</v>
      </c>
      <c r="B6395">
        <v>37</v>
      </c>
      <c r="C6395" t="s">
        <v>6967</v>
      </c>
      <c r="D6395">
        <v>131</v>
      </c>
      <c r="E6395" t="s">
        <v>8133</v>
      </c>
      <c r="F6395" t="s">
        <v>8184</v>
      </c>
      <c r="G6395" t="s">
        <v>156</v>
      </c>
      <c r="H6395">
        <v>97</v>
      </c>
      <c r="I6395">
        <v>24</v>
      </c>
      <c r="J6395">
        <v>39</v>
      </c>
      <c r="K6395">
        <v>3765</v>
      </c>
      <c r="L6395">
        <v>21</v>
      </c>
      <c r="M6395">
        <v>38.6507318658944</v>
      </c>
    </row>
    <row r="6396" spans="1:13" hidden="1" outlineLevel="3" x14ac:dyDescent="0.2">
      <c r="A6396">
        <v>1996</v>
      </c>
      <c r="B6396">
        <v>61</v>
      </c>
      <c r="C6396" t="s">
        <v>8006</v>
      </c>
      <c r="D6396">
        <v>135</v>
      </c>
      <c r="E6396" t="s">
        <v>8133</v>
      </c>
      <c r="F6396" t="s">
        <v>8215</v>
      </c>
      <c r="G6396" t="s">
        <v>156</v>
      </c>
      <c r="H6396">
        <v>97</v>
      </c>
      <c r="I6396">
        <v>52</v>
      </c>
      <c r="J6396">
        <v>34</v>
      </c>
      <c r="K6396">
        <v>3765</v>
      </c>
      <c r="L6396">
        <v>21</v>
      </c>
      <c r="M6396">
        <v>38.466996259443597</v>
      </c>
    </row>
    <row r="6397" spans="1:13" hidden="1" outlineLevel="3" x14ac:dyDescent="0.2">
      <c r="A6397">
        <v>1996</v>
      </c>
      <c r="B6397">
        <v>65</v>
      </c>
      <c r="C6397" t="s">
        <v>7153</v>
      </c>
      <c r="D6397">
        <v>136</v>
      </c>
      <c r="E6397" t="s">
        <v>8133</v>
      </c>
      <c r="F6397" t="s">
        <v>8221</v>
      </c>
      <c r="G6397" t="s">
        <v>156</v>
      </c>
      <c r="H6397">
        <v>97</v>
      </c>
      <c r="I6397">
        <v>58</v>
      </c>
      <c r="J6397">
        <v>8</v>
      </c>
      <c r="K6397">
        <v>3765</v>
      </c>
      <c r="L6397">
        <v>21</v>
      </c>
      <c r="M6397">
        <v>38.430567527106099</v>
      </c>
    </row>
    <row r="6398" spans="1:13" hidden="1" outlineLevel="3" x14ac:dyDescent="0.2">
      <c r="A6398">
        <v>1996</v>
      </c>
      <c r="B6398">
        <v>85</v>
      </c>
      <c r="C6398" t="s">
        <v>7840</v>
      </c>
      <c r="D6398">
        <v>134</v>
      </c>
      <c r="E6398" t="s">
        <v>8133</v>
      </c>
      <c r="F6398" t="s">
        <v>8249</v>
      </c>
      <c r="G6398" t="s">
        <v>156</v>
      </c>
      <c r="H6398">
        <v>98</v>
      </c>
      <c r="I6398">
        <v>10</v>
      </c>
      <c r="J6398">
        <v>30</v>
      </c>
      <c r="K6398">
        <v>3765</v>
      </c>
      <c r="L6398">
        <v>21</v>
      </c>
      <c r="M6398">
        <v>38.3498854087089</v>
      </c>
    </row>
    <row r="6399" spans="1:13" hidden="1" outlineLevel="3" x14ac:dyDescent="0.2">
      <c r="A6399">
        <v>1996</v>
      </c>
      <c r="B6399">
        <v>125</v>
      </c>
      <c r="C6399" t="s">
        <v>7621</v>
      </c>
      <c r="D6399">
        <v>132</v>
      </c>
      <c r="E6399" t="s">
        <v>8133</v>
      </c>
      <c r="F6399" t="s">
        <v>8301</v>
      </c>
      <c r="G6399" t="s">
        <v>156</v>
      </c>
      <c r="H6399">
        <v>99</v>
      </c>
      <c r="I6399">
        <v>15</v>
      </c>
      <c r="J6399">
        <v>18</v>
      </c>
      <c r="K6399">
        <v>3765</v>
      </c>
      <c r="L6399">
        <v>21</v>
      </c>
      <c r="M6399">
        <v>37.9325978540123</v>
      </c>
    </row>
    <row r="6400" spans="1:13" outlineLevel="2" collapsed="1" x14ac:dyDescent="0.2">
      <c r="E6400" s="10" t="s">
        <v>13388</v>
      </c>
      <c r="M6400">
        <f>SUBTOTAL(1,M6394:M6399)</f>
        <v>38.503284387139693</v>
      </c>
    </row>
    <row r="6401" spans="1:13" hidden="1" outlineLevel="3" x14ac:dyDescent="0.2">
      <c r="A6401">
        <v>1996</v>
      </c>
      <c r="B6401">
        <v>36</v>
      </c>
      <c r="C6401" t="s">
        <v>8182</v>
      </c>
      <c r="D6401">
        <v>124</v>
      </c>
      <c r="E6401" t="s">
        <v>8183</v>
      </c>
      <c r="F6401" t="s">
        <v>7703</v>
      </c>
      <c r="G6401" t="s">
        <v>156</v>
      </c>
      <c r="H6401">
        <v>97</v>
      </c>
      <c r="I6401">
        <v>22</v>
      </c>
      <c r="J6401">
        <v>43</v>
      </c>
      <c r="K6401">
        <v>3765</v>
      </c>
      <c r="L6401">
        <v>21</v>
      </c>
      <c r="M6401">
        <v>38.6635212501034</v>
      </c>
    </row>
    <row r="6402" spans="1:13" hidden="1" outlineLevel="3" x14ac:dyDescent="0.2">
      <c r="A6402">
        <v>1996</v>
      </c>
      <c r="B6402">
        <v>52</v>
      </c>
      <c r="C6402" t="s">
        <v>8203</v>
      </c>
      <c r="D6402">
        <v>126</v>
      </c>
      <c r="E6402" t="s">
        <v>8183</v>
      </c>
      <c r="F6402" t="s">
        <v>8204</v>
      </c>
      <c r="G6402" t="s">
        <v>156</v>
      </c>
      <c r="H6402">
        <v>97</v>
      </c>
      <c r="I6402">
        <v>43</v>
      </c>
      <c r="J6402">
        <v>14</v>
      </c>
      <c r="K6402">
        <v>3765</v>
      </c>
      <c r="L6402">
        <v>21</v>
      </c>
      <c r="M6402">
        <v>38.528229588907102</v>
      </c>
    </row>
    <row r="6403" spans="1:13" hidden="1" outlineLevel="3" x14ac:dyDescent="0.2">
      <c r="A6403">
        <v>1996</v>
      </c>
      <c r="B6403">
        <v>68</v>
      </c>
      <c r="C6403" t="s">
        <v>8225</v>
      </c>
      <c r="D6403">
        <v>121</v>
      </c>
      <c r="E6403" t="s">
        <v>8183</v>
      </c>
      <c r="F6403" t="s">
        <v>8226</v>
      </c>
      <c r="G6403" t="s">
        <v>156</v>
      </c>
      <c r="H6403">
        <v>97</v>
      </c>
      <c r="I6403">
        <v>58</v>
      </c>
      <c r="J6403">
        <v>58</v>
      </c>
      <c r="K6403">
        <v>3765</v>
      </c>
      <c r="L6403">
        <v>21</v>
      </c>
      <c r="M6403">
        <v>38.425120060781602</v>
      </c>
    </row>
    <row r="6404" spans="1:13" hidden="1" outlineLevel="3" x14ac:dyDescent="0.2">
      <c r="A6404">
        <v>1996</v>
      </c>
      <c r="B6404">
        <v>112</v>
      </c>
      <c r="C6404" t="s">
        <v>8282</v>
      </c>
      <c r="D6404">
        <v>122</v>
      </c>
      <c r="E6404" t="s">
        <v>8183</v>
      </c>
      <c r="F6404" t="s">
        <v>8283</v>
      </c>
      <c r="G6404" t="s">
        <v>156</v>
      </c>
      <c r="H6404">
        <v>98</v>
      </c>
      <c r="I6404">
        <v>49</v>
      </c>
      <c r="J6404">
        <v>53</v>
      </c>
      <c r="K6404">
        <v>3765</v>
      </c>
      <c r="L6404">
        <v>21</v>
      </c>
      <c r="M6404">
        <v>38.095184559561297</v>
      </c>
    </row>
    <row r="6405" spans="1:13" outlineLevel="2" collapsed="1" x14ac:dyDescent="0.2">
      <c r="E6405" s="10" t="s">
        <v>13389</v>
      </c>
      <c r="M6405">
        <f>SUBTOTAL(1,M6401:M6404)</f>
        <v>38.428013864838348</v>
      </c>
    </row>
    <row r="6406" spans="1:13" hidden="1" outlineLevel="3" x14ac:dyDescent="0.2">
      <c r="A6406">
        <v>1996</v>
      </c>
      <c r="B6406">
        <v>17</v>
      </c>
      <c r="C6406" t="s">
        <v>8150</v>
      </c>
      <c r="D6406">
        <v>166</v>
      </c>
      <c r="E6406" t="s">
        <v>8151</v>
      </c>
      <c r="F6406" t="s">
        <v>8152</v>
      </c>
      <c r="G6406" t="s">
        <v>156</v>
      </c>
      <c r="H6406">
        <v>96</v>
      </c>
      <c r="I6406">
        <v>24</v>
      </c>
      <c r="J6406">
        <v>52</v>
      </c>
      <c r="K6406">
        <v>3765</v>
      </c>
      <c r="L6406">
        <v>21</v>
      </c>
      <c r="M6406">
        <v>39.050165374021802</v>
      </c>
    </row>
    <row r="6407" spans="1:13" hidden="1" outlineLevel="3" x14ac:dyDescent="0.2">
      <c r="A6407">
        <v>1996</v>
      </c>
      <c r="B6407">
        <v>78</v>
      </c>
      <c r="C6407" t="s">
        <v>7249</v>
      </c>
      <c r="D6407">
        <v>161</v>
      </c>
      <c r="E6407" t="s">
        <v>8151</v>
      </c>
      <c r="F6407" t="s">
        <v>8239</v>
      </c>
      <c r="G6407" t="s">
        <v>156</v>
      </c>
      <c r="H6407">
        <v>98</v>
      </c>
      <c r="I6407">
        <v>7</v>
      </c>
      <c r="J6407">
        <v>18</v>
      </c>
      <c r="K6407">
        <v>3765</v>
      </c>
      <c r="L6407">
        <v>21</v>
      </c>
      <c r="M6407">
        <v>38.3707302158884</v>
      </c>
    </row>
    <row r="6408" spans="1:13" hidden="1" outlineLevel="3" x14ac:dyDescent="0.2">
      <c r="A6408">
        <v>1996</v>
      </c>
      <c r="B6408">
        <v>87</v>
      </c>
      <c r="C6408" t="s">
        <v>7442</v>
      </c>
      <c r="D6408">
        <v>165</v>
      </c>
      <c r="E6408" t="s">
        <v>8151</v>
      </c>
      <c r="F6408" t="s">
        <v>8251</v>
      </c>
      <c r="G6408" t="s">
        <v>156</v>
      </c>
      <c r="H6408">
        <v>98</v>
      </c>
      <c r="I6408">
        <v>13</v>
      </c>
      <c r="J6408">
        <v>46</v>
      </c>
      <c r="K6408">
        <v>3765</v>
      </c>
      <c r="L6408">
        <v>21</v>
      </c>
      <c r="M6408">
        <v>38.328629682206603</v>
      </c>
    </row>
    <row r="6409" spans="1:13" hidden="1" outlineLevel="3" x14ac:dyDescent="0.2">
      <c r="A6409">
        <v>1996</v>
      </c>
      <c r="B6409">
        <v>94</v>
      </c>
      <c r="C6409" t="s">
        <v>8259</v>
      </c>
      <c r="D6409">
        <v>168</v>
      </c>
      <c r="E6409" t="s">
        <v>8151</v>
      </c>
      <c r="F6409" t="s">
        <v>8260</v>
      </c>
      <c r="G6409" t="s">
        <v>156</v>
      </c>
      <c r="H6409">
        <v>98</v>
      </c>
      <c r="I6409">
        <v>24</v>
      </c>
      <c r="J6409">
        <v>15</v>
      </c>
      <c r="K6409">
        <v>3765</v>
      </c>
      <c r="L6409">
        <v>21</v>
      </c>
      <c r="M6409">
        <v>38.260575009527003</v>
      </c>
    </row>
    <row r="6410" spans="1:13" hidden="1" outlineLevel="3" x14ac:dyDescent="0.2">
      <c r="A6410">
        <v>1996</v>
      </c>
      <c r="B6410">
        <v>98</v>
      </c>
      <c r="C6410" t="s">
        <v>7585</v>
      </c>
      <c r="D6410">
        <v>167</v>
      </c>
      <c r="E6410" t="s">
        <v>8151</v>
      </c>
      <c r="F6410" t="s">
        <v>8264</v>
      </c>
      <c r="G6410" t="s">
        <v>156</v>
      </c>
      <c r="H6410">
        <v>98</v>
      </c>
      <c r="I6410">
        <v>28</v>
      </c>
      <c r="J6410">
        <v>22</v>
      </c>
      <c r="K6410">
        <v>3765</v>
      </c>
      <c r="L6410">
        <v>21</v>
      </c>
      <c r="M6410">
        <v>38.23391687494</v>
      </c>
    </row>
    <row r="6411" spans="1:13" hidden="1" outlineLevel="3" x14ac:dyDescent="0.2">
      <c r="A6411">
        <v>1996</v>
      </c>
      <c r="B6411">
        <v>113</v>
      </c>
      <c r="C6411" t="s">
        <v>8284</v>
      </c>
      <c r="D6411">
        <v>169</v>
      </c>
      <c r="E6411" t="s">
        <v>8151</v>
      </c>
      <c r="F6411" t="s">
        <v>8285</v>
      </c>
      <c r="G6411" t="s">
        <v>156</v>
      </c>
      <c r="H6411">
        <v>98</v>
      </c>
      <c r="I6411">
        <v>51</v>
      </c>
      <c r="J6411">
        <v>50</v>
      </c>
      <c r="K6411">
        <v>3765</v>
      </c>
      <c r="L6411">
        <v>21</v>
      </c>
      <c r="M6411">
        <v>38.082661346969701</v>
      </c>
    </row>
    <row r="6412" spans="1:13" outlineLevel="2" collapsed="1" x14ac:dyDescent="0.2">
      <c r="E6412" s="10" t="s">
        <v>13390</v>
      </c>
      <c r="M6412">
        <f>SUBTOTAL(1,M6406:M6411)</f>
        <v>38.387779750592252</v>
      </c>
    </row>
    <row r="6413" spans="1:13" hidden="1" outlineLevel="3" x14ac:dyDescent="0.2">
      <c r="A6413">
        <v>1996</v>
      </c>
      <c r="B6413">
        <v>3</v>
      </c>
      <c r="C6413" t="s">
        <v>7503</v>
      </c>
      <c r="D6413">
        <v>71</v>
      </c>
      <c r="E6413" t="s">
        <v>7513</v>
      </c>
      <c r="F6413" t="s">
        <v>8130</v>
      </c>
      <c r="G6413" t="s">
        <v>156</v>
      </c>
      <c r="H6413">
        <v>96</v>
      </c>
      <c r="I6413">
        <v>1</v>
      </c>
      <c r="J6413">
        <v>53</v>
      </c>
      <c r="K6413">
        <v>3765</v>
      </c>
      <c r="L6413">
        <v>21</v>
      </c>
      <c r="M6413">
        <v>39.205930931148004</v>
      </c>
    </row>
    <row r="6414" spans="1:13" hidden="1" outlineLevel="3" x14ac:dyDescent="0.2">
      <c r="A6414">
        <v>1996</v>
      </c>
      <c r="B6414">
        <v>4</v>
      </c>
      <c r="C6414" t="s">
        <v>7871</v>
      </c>
      <c r="D6414">
        <v>74</v>
      </c>
      <c r="E6414" t="s">
        <v>7513</v>
      </c>
      <c r="F6414" t="s">
        <v>8131</v>
      </c>
      <c r="G6414" t="s">
        <v>156</v>
      </c>
      <c r="H6414">
        <v>96</v>
      </c>
      <c r="I6414">
        <v>3</v>
      </c>
      <c r="J6414">
        <v>9</v>
      </c>
      <c r="K6414">
        <v>3765</v>
      </c>
      <c r="L6414">
        <v>21</v>
      </c>
      <c r="M6414">
        <v>39.197313968923197</v>
      </c>
    </row>
    <row r="6415" spans="1:13" hidden="1" outlineLevel="3" x14ac:dyDescent="0.2">
      <c r="A6415">
        <v>1996</v>
      </c>
      <c r="B6415">
        <v>18</v>
      </c>
      <c r="C6415" t="s">
        <v>7700</v>
      </c>
      <c r="D6415">
        <v>73</v>
      </c>
      <c r="E6415" t="s">
        <v>7513</v>
      </c>
      <c r="F6415" t="s">
        <v>8153</v>
      </c>
      <c r="G6415" t="s">
        <v>156</v>
      </c>
      <c r="H6415">
        <v>96</v>
      </c>
      <c r="I6415">
        <v>29</v>
      </c>
      <c r="J6415">
        <v>27</v>
      </c>
      <c r="K6415">
        <v>3765</v>
      </c>
      <c r="L6415">
        <v>21</v>
      </c>
      <c r="M6415">
        <v>39.019250533297601</v>
      </c>
    </row>
    <row r="6416" spans="1:13" hidden="1" outlineLevel="3" x14ac:dyDescent="0.2">
      <c r="A6416">
        <v>1996</v>
      </c>
      <c r="B6416">
        <v>42</v>
      </c>
      <c r="C6416" t="s">
        <v>7868</v>
      </c>
      <c r="D6416">
        <v>76</v>
      </c>
      <c r="E6416" t="s">
        <v>7513</v>
      </c>
      <c r="F6416" t="s">
        <v>8190</v>
      </c>
      <c r="G6416" t="s">
        <v>156</v>
      </c>
      <c r="H6416">
        <v>97</v>
      </c>
      <c r="I6416">
        <v>30</v>
      </c>
      <c r="J6416">
        <v>17</v>
      </c>
      <c r="K6416">
        <v>3765</v>
      </c>
      <c r="L6416">
        <v>21</v>
      </c>
      <c r="M6416">
        <v>38.613514445169301</v>
      </c>
    </row>
    <row r="6417" spans="1:13" hidden="1" outlineLevel="3" x14ac:dyDescent="0.2">
      <c r="A6417">
        <v>1996</v>
      </c>
      <c r="B6417">
        <v>48</v>
      </c>
      <c r="C6417" t="s">
        <v>8198</v>
      </c>
      <c r="D6417">
        <v>75</v>
      </c>
      <c r="E6417" t="s">
        <v>7513</v>
      </c>
      <c r="F6417" t="s">
        <v>8199</v>
      </c>
      <c r="G6417" t="s">
        <v>156</v>
      </c>
      <c r="H6417">
        <v>97</v>
      </c>
      <c r="I6417">
        <v>39</v>
      </c>
      <c r="J6417">
        <v>29</v>
      </c>
      <c r="K6417">
        <v>3765</v>
      </c>
      <c r="L6417">
        <v>21</v>
      </c>
      <c r="M6417">
        <v>38.552887199952202</v>
      </c>
    </row>
    <row r="6418" spans="1:13" hidden="1" outlineLevel="3" x14ac:dyDescent="0.2">
      <c r="A6418">
        <v>1996</v>
      </c>
      <c r="B6418">
        <v>75</v>
      </c>
      <c r="C6418" t="s">
        <v>8236</v>
      </c>
      <c r="D6418">
        <v>78</v>
      </c>
      <c r="E6418" t="s">
        <v>7513</v>
      </c>
      <c r="F6418" t="s">
        <v>8237</v>
      </c>
      <c r="G6418" t="s">
        <v>156</v>
      </c>
      <c r="H6418">
        <v>98</v>
      </c>
      <c r="I6418">
        <v>4</v>
      </c>
      <c r="J6418">
        <v>36</v>
      </c>
      <c r="K6418">
        <v>3765</v>
      </c>
      <c r="L6418">
        <v>21</v>
      </c>
      <c r="M6418">
        <v>38.3883356557794</v>
      </c>
    </row>
    <row r="6419" spans="1:13" hidden="1" outlineLevel="3" x14ac:dyDescent="0.2">
      <c r="A6419">
        <v>1996</v>
      </c>
      <c r="B6419">
        <v>80</v>
      </c>
      <c r="C6419" t="s">
        <v>8242</v>
      </c>
      <c r="D6419">
        <v>72</v>
      </c>
      <c r="E6419" t="s">
        <v>7513</v>
      </c>
      <c r="F6419" t="s">
        <v>8243</v>
      </c>
      <c r="G6419" t="s">
        <v>156</v>
      </c>
      <c r="H6419">
        <v>98</v>
      </c>
      <c r="I6419">
        <v>7</v>
      </c>
      <c r="J6419">
        <v>28</v>
      </c>
      <c r="K6419">
        <v>3765</v>
      </c>
      <c r="L6419">
        <v>21</v>
      </c>
      <c r="M6419">
        <v>38.369643989491799</v>
      </c>
    </row>
    <row r="6420" spans="1:13" outlineLevel="2" collapsed="1" x14ac:dyDescent="0.2">
      <c r="E6420" s="10" t="s">
        <v>13348</v>
      </c>
      <c r="M6420">
        <f>SUBTOTAL(1,M6413:M6419)</f>
        <v>38.763839531965928</v>
      </c>
    </row>
    <row r="6421" spans="1:13" hidden="1" outlineLevel="3" x14ac:dyDescent="0.2">
      <c r="A6421">
        <v>1996</v>
      </c>
      <c r="B6421">
        <v>39</v>
      </c>
      <c r="C6421" t="s">
        <v>8186</v>
      </c>
      <c r="D6421">
        <v>91</v>
      </c>
      <c r="E6421" t="s">
        <v>7678</v>
      </c>
      <c r="F6421" t="s">
        <v>8187</v>
      </c>
      <c r="G6421" t="s">
        <v>156</v>
      </c>
      <c r="H6421">
        <v>97</v>
      </c>
      <c r="I6421">
        <v>25</v>
      </c>
      <c r="J6421">
        <v>0</v>
      </c>
      <c r="K6421">
        <v>3765</v>
      </c>
      <c r="L6421">
        <v>21</v>
      </c>
      <c r="M6421">
        <v>38.648417450812602</v>
      </c>
    </row>
    <row r="6422" spans="1:13" hidden="1" outlineLevel="3" x14ac:dyDescent="0.2">
      <c r="A6422">
        <v>1996</v>
      </c>
      <c r="B6422">
        <v>69</v>
      </c>
      <c r="C6422" t="s">
        <v>8227</v>
      </c>
      <c r="D6422">
        <v>99</v>
      </c>
      <c r="E6422" t="s">
        <v>7678</v>
      </c>
      <c r="F6422" t="s">
        <v>8228</v>
      </c>
      <c r="G6422" t="s">
        <v>156</v>
      </c>
      <c r="H6422">
        <v>97</v>
      </c>
      <c r="I6422">
        <v>59</v>
      </c>
      <c r="J6422">
        <v>21</v>
      </c>
      <c r="K6422">
        <v>3765</v>
      </c>
      <c r="L6422">
        <v>21</v>
      </c>
      <c r="M6422">
        <v>38.4226147448272</v>
      </c>
    </row>
    <row r="6423" spans="1:13" hidden="1" outlineLevel="3" x14ac:dyDescent="0.2">
      <c r="A6423">
        <v>1996</v>
      </c>
      <c r="B6423">
        <v>86</v>
      </c>
      <c r="C6423" t="s">
        <v>7715</v>
      </c>
      <c r="D6423">
        <v>98</v>
      </c>
      <c r="E6423" t="s">
        <v>7678</v>
      </c>
      <c r="F6423" t="s">
        <v>8250</v>
      </c>
      <c r="G6423" t="s">
        <v>156</v>
      </c>
      <c r="H6423">
        <v>98</v>
      </c>
      <c r="I6423">
        <v>13</v>
      </c>
      <c r="J6423">
        <v>35</v>
      </c>
      <c r="K6423">
        <v>3765</v>
      </c>
      <c r="L6423">
        <v>21</v>
      </c>
      <c r="M6423">
        <v>38.329821981533499</v>
      </c>
    </row>
    <row r="6424" spans="1:13" hidden="1" outlineLevel="3" x14ac:dyDescent="0.2">
      <c r="A6424">
        <v>1996</v>
      </c>
      <c r="B6424">
        <v>91</v>
      </c>
      <c r="C6424" t="s">
        <v>6204</v>
      </c>
      <c r="D6424">
        <v>93</v>
      </c>
      <c r="E6424" t="s">
        <v>7678</v>
      </c>
      <c r="F6424" t="s">
        <v>8255</v>
      </c>
      <c r="G6424" t="s">
        <v>156</v>
      </c>
      <c r="H6424">
        <v>98</v>
      </c>
      <c r="I6424">
        <v>18</v>
      </c>
      <c r="J6424">
        <v>31</v>
      </c>
      <c r="K6424">
        <v>3765</v>
      </c>
      <c r="L6424">
        <v>21</v>
      </c>
      <c r="M6424">
        <v>38.297764127139303</v>
      </c>
    </row>
    <row r="6425" spans="1:13" hidden="1" outlineLevel="3" x14ac:dyDescent="0.2">
      <c r="A6425">
        <v>1996</v>
      </c>
      <c r="B6425">
        <v>106</v>
      </c>
      <c r="C6425" t="s">
        <v>7785</v>
      </c>
      <c r="D6425">
        <v>94</v>
      </c>
      <c r="E6425" t="s">
        <v>7678</v>
      </c>
      <c r="F6425" t="s">
        <v>8275</v>
      </c>
      <c r="G6425" t="s">
        <v>156</v>
      </c>
      <c r="H6425">
        <v>98</v>
      </c>
      <c r="I6425">
        <v>36</v>
      </c>
      <c r="J6425">
        <v>13</v>
      </c>
      <c r="K6425">
        <v>3765</v>
      </c>
      <c r="L6425">
        <v>21</v>
      </c>
      <c r="M6425">
        <v>38.183185763424198</v>
      </c>
    </row>
    <row r="6426" spans="1:13" outlineLevel="2" collapsed="1" x14ac:dyDescent="0.2">
      <c r="E6426" s="10" t="s">
        <v>13356</v>
      </c>
      <c r="M6426">
        <f>SUBTOTAL(1,M6421:M6425)</f>
        <v>38.376360813547365</v>
      </c>
    </row>
    <row r="6427" spans="1:13" hidden="1" outlineLevel="3" x14ac:dyDescent="0.2">
      <c r="A6427">
        <v>1996</v>
      </c>
      <c r="B6427">
        <v>20</v>
      </c>
      <c r="C6427" t="s">
        <v>8156</v>
      </c>
      <c r="D6427">
        <v>51</v>
      </c>
      <c r="E6427" t="s">
        <v>8157</v>
      </c>
      <c r="F6427" t="s">
        <v>8158</v>
      </c>
      <c r="G6427" t="s">
        <v>156</v>
      </c>
      <c r="H6427">
        <v>96</v>
      </c>
      <c r="I6427">
        <v>35</v>
      </c>
      <c r="J6427">
        <v>16</v>
      </c>
      <c r="K6427">
        <v>3765</v>
      </c>
      <c r="L6427">
        <v>21</v>
      </c>
      <c r="M6427">
        <v>38.980087197598003</v>
      </c>
    </row>
    <row r="6428" spans="1:13" hidden="1" outlineLevel="3" x14ac:dyDescent="0.2">
      <c r="A6428">
        <v>1996</v>
      </c>
      <c r="B6428">
        <v>50</v>
      </c>
      <c r="C6428" t="s">
        <v>8076</v>
      </c>
      <c r="D6428">
        <v>58</v>
      </c>
      <c r="E6428" t="s">
        <v>8157</v>
      </c>
      <c r="F6428" t="s">
        <v>8201</v>
      </c>
      <c r="G6428" t="s">
        <v>156</v>
      </c>
      <c r="H6428">
        <v>97</v>
      </c>
      <c r="I6428">
        <v>40</v>
      </c>
      <c r="J6428">
        <v>56</v>
      </c>
      <c r="K6428">
        <v>3765</v>
      </c>
      <c r="L6428">
        <v>21</v>
      </c>
      <c r="M6428">
        <v>38.543349182155197</v>
      </c>
    </row>
    <row r="6429" spans="1:13" hidden="1" outlineLevel="3" x14ac:dyDescent="0.2">
      <c r="A6429">
        <v>1996</v>
      </c>
      <c r="B6429">
        <v>56</v>
      </c>
      <c r="C6429" t="s">
        <v>7189</v>
      </c>
      <c r="D6429">
        <v>53</v>
      </c>
      <c r="E6429" t="s">
        <v>8157</v>
      </c>
      <c r="F6429" t="s">
        <v>8209</v>
      </c>
      <c r="G6429" t="s">
        <v>156</v>
      </c>
      <c r="H6429">
        <v>97</v>
      </c>
      <c r="I6429">
        <v>46</v>
      </c>
      <c r="J6429">
        <v>35</v>
      </c>
      <c r="K6429">
        <v>3765</v>
      </c>
      <c r="L6429">
        <v>21</v>
      </c>
      <c r="M6429">
        <v>38.506228781658798</v>
      </c>
    </row>
    <row r="6430" spans="1:13" hidden="1" outlineLevel="3" x14ac:dyDescent="0.2">
      <c r="A6430">
        <v>1996</v>
      </c>
      <c r="B6430">
        <v>100</v>
      </c>
      <c r="C6430" t="s">
        <v>8072</v>
      </c>
      <c r="D6430">
        <v>55</v>
      </c>
      <c r="E6430" t="s">
        <v>8157</v>
      </c>
      <c r="F6430" t="s">
        <v>8266</v>
      </c>
      <c r="G6430" t="s">
        <v>156</v>
      </c>
      <c r="H6430">
        <v>98</v>
      </c>
      <c r="I6430">
        <v>29</v>
      </c>
      <c r="J6430">
        <v>22</v>
      </c>
      <c r="K6430">
        <v>3765</v>
      </c>
      <c r="L6430">
        <v>21</v>
      </c>
      <c r="M6430">
        <v>38.227446821712398</v>
      </c>
    </row>
    <row r="6431" spans="1:13" hidden="1" outlineLevel="3" x14ac:dyDescent="0.2">
      <c r="A6431">
        <v>1996</v>
      </c>
      <c r="B6431">
        <v>117</v>
      </c>
      <c r="C6431" t="s">
        <v>7959</v>
      </c>
      <c r="D6431">
        <v>52</v>
      </c>
      <c r="E6431" t="s">
        <v>8157</v>
      </c>
      <c r="F6431" t="s">
        <v>8290</v>
      </c>
      <c r="G6431" t="s">
        <v>156</v>
      </c>
      <c r="H6431">
        <v>98</v>
      </c>
      <c r="I6431">
        <v>53</v>
      </c>
      <c r="J6431">
        <v>54</v>
      </c>
      <c r="K6431">
        <v>3765</v>
      </c>
      <c r="L6431">
        <v>21</v>
      </c>
      <c r="M6431">
        <v>38.069397866495898</v>
      </c>
    </row>
    <row r="6432" spans="1:13" hidden="1" outlineLevel="3" x14ac:dyDescent="0.2">
      <c r="A6432">
        <v>1996</v>
      </c>
      <c r="B6432">
        <v>121</v>
      </c>
      <c r="C6432" t="s">
        <v>8295</v>
      </c>
      <c r="D6432">
        <v>54</v>
      </c>
      <c r="E6432" t="s">
        <v>8157</v>
      </c>
      <c r="F6432" t="s">
        <v>8296</v>
      </c>
      <c r="G6432" t="s">
        <v>156</v>
      </c>
      <c r="H6432">
        <v>99</v>
      </c>
      <c r="I6432">
        <v>5</v>
      </c>
      <c r="J6432">
        <v>6</v>
      </c>
      <c r="K6432">
        <v>3765</v>
      </c>
      <c r="L6432">
        <v>21</v>
      </c>
      <c r="M6432">
        <v>37.997678760660001</v>
      </c>
    </row>
    <row r="6433" spans="1:13" outlineLevel="2" collapsed="1" x14ac:dyDescent="0.2">
      <c r="E6433" s="10" t="s">
        <v>13391</v>
      </c>
      <c r="M6433">
        <f>SUBTOTAL(1,M6427:M6432)</f>
        <v>38.387364768380046</v>
      </c>
    </row>
    <row r="6434" spans="1:13" hidden="1" outlineLevel="3" x14ac:dyDescent="0.2">
      <c r="A6434">
        <v>1996</v>
      </c>
      <c r="B6434">
        <v>8</v>
      </c>
      <c r="C6434" t="s">
        <v>7532</v>
      </c>
      <c r="D6434">
        <v>181</v>
      </c>
      <c r="E6434" t="s">
        <v>8138</v>
      </c>
      <c r="F6434" t="s">
        <v>8139</v>
      </c>
      <c r="G6434" t="s">
        <v>156</v>
      </c>
      <c r="H6434">
        <v>96</v>
      </c>
      <c r="I6434">
        <v>7</v>
      </c>
      <c r="J6434">
        <v>42</v>
      </c>
      <c r="K6434">
        <v>3765</v>
      </c>
      <c r="L6434">
        <v>21</v>
      </c>
      <c r="M6434">
        <v>39.166392149383597</v>
      </c>
    </row>
    <row r="6435" spans="1:13" hidden="1" outlineLevel="3" x14ac:dyDescent="0.2">
      <c r="A6435">
        <v>1996</v>
      </c>
      <c r="B6435">
        <v>71</v>
      </c>
      <c r="C6435" t="s">
        <v>8230</v>
      </c>
      <c r="D6435">
        <v>185</v>
      </c>
      <c r="E6435" t="s">
        <v>8138</v>
      </c>
      <c r="F6435" t="s">
        <v>8231</v>
      </c>
      <c r="G6435" t="s">
        <v>156</v>
      </c>
      <c r="H6435">
        <v>98</v>
      </c>
      <c r="I6435">
        <v>0</v>
      </c>
      <c r="J6435">
        <v>17</v>
      </c>
      <c r="K6435">
        <v>3765</v>
      </c>
      <c r="L6435">
        <v>21</v>
      </c>
      <c r="M6435">
        <v>38.416516210953503</v>
      </c>
    </row>
    <row r="6436" spans="1:13" hidden="1" outlineLevel="3" x14ac:dyDescent="0.2">
      <c r="A6436">
        <v>1996</v>
      </c>
      <c r="B6436">
        <v>81</v>
      </c>
      <c r="C6436" t="s">
        <v>8244</v>
      </c>
      <c r="D6436">
        <v>182</v>
      </c>
      <c r="E6436" t="s">
        <v>8138</v>
      </c>
      <c r="F6436" t="s">
        <v>8245</v>
      </c>
      <c r="G6436" t="s">
        <v>156</v>
      </c>
      <c r="H6436">
        <v>98</v>
      </c>
      <c r="I6436">
        <v>7</v>
      </c>
      <c r="J6436">
        <v>39</v>
      </c>
      <c r="K6436">
        <v>3765</v>
      </c>
      <c r="L6436">
        <v>21</v>
      </c>
      <c r="M6436">
        <v>38.368449211485</v>
      </c>
    </row>
    <row r="6437" spans="1:13" hidden="1" outlineLevel="3" x14ac:dyDescent="0.2">
      <c r="A6437">
        <v>1996</v>
      </c>
      <c r="B6437">
        <v>89</v>
      </c>
      <c r="C6437" t="s">
        <v>7855</v>
      </c>
      <c r="D6437">
        <v>188</v>
      </c>
      <c r="E6437" t="s">
        <v>8138</v>
      </c>
      <c r="F6437" t="s">
        <v>8253</v>
      </c>
      <c r="G6437" t="s">
        <v>156</v>
      </c>
      <c r="H6437">
        <v>98</v>
      </c>
      <c r="I6437">
        <v>14</v>
      </c>
      <c r="J6437">
        <v>41</v>
      </c>
      <c r="K6437">
        <v>3765</v>
      </c>
      <c r="L6437">
        <v>21</v>
      </c>
      <c r="M6437">
        <v>38.322669298039699</v>
      </c>
    </row>
    <row r="6438" spans="1:13" hidden="1" outlineLevel="3" x14ac:dyDescent="0.2">
      <c r="A6438">
        <v>1996</v>
      </c>
      <c r="B6438">
        <v>96</v>
      </c>
      <c r="C6438" t="s">
        <v>8261</v>
      </c>
      <c r="D6438">
        <v>187</v>
      </c>
      <c r="E6438" t="s">
        <v>8138</v>
      </c>
      <c r="F6438" t="s">
        <v>8262</v>
      </c>
      <c r="G6438" t="s">
        <v>156</v>
      </c>
      <c r="H6438">
        <v>98</v>
      </c>
      <c r="I6438">
        <v>26</v>
      </c>
      <c r="J6438">
        <v>29</v>
      </c>
      <c r="K6438">
        <v>3765</v>
      </c>
      <c r="L6438">
        <v>21</v>
      </c>
      <c r="M6438">
        <v>38.246108090262297</v>
      </c>
    </row>
    <row r="6439" spans="1:13" hidden="1" outlineLevel="3" x14ac:dyDescent="0.2">
      <c r="A6439">
        <v>1996</v>
      </c>
      <c r="B6439">
        <v>102</v>
      </c>
      <c r="C6439" t="s">
        <v>7932</v>
      </c>
      <c r="D6439">
        <v>184</v>
      </c>
      <c r="E6439" t="s">
        <v>8138</v>
      </c>
      <c r="F6439" t="s">
        <v>8269</v>
      </c>
      <c r="G6439" t="s">
        <v>156</v>
      </c>
      <c r="H6439">
        <v>98</v>
      </c>
      <c r="I6439">
        <v>33</v>
      </c>
      <c r="J6439">
        <v>38</v>
      </c>
      <c r="K6439">
        <v>3765</v>
      </c>
      <c r="L6439">
        <v>21</v>
      </c>
      <c r="M6439">
        <v>38.199865846715703</v>
      </c>
    </row>
    <row r="6440" spans="1:13" hidden="1" outlineLevel="3" x14ac:dyDescent="0.2">
      <c r="A6440">
        <v>1996</v>
      </c>
      <c r="B6440">
        <v>109</v>
      </c>
      <c r="C6440" t="s">
        <v>8092</v>
      </c>
      <c r="D6440">
        <v>189</v>
      </c>
      <c r="E6440" t="s">
        <v>8138</v>
      </c>
      <c r="F6440" t="s">
        <v>8279</v>
      </c>
      <c r="G6440" t="s">
        <v>156</v>
      </c>
      <c r="H6440">
        <v>98</v>
      </c>
      <c r="I6440">
        <v>40</v>
      </c>
      <c r="J6440">
        <v>14</v>
      </c>
      <c r="K6440">
        <v>3765</v>
      </c>
      <c r="L6440">
        <v>21</v>
      </c>
      <c r="M6440">
        <v>38.157279836943303</v>
      </c>
    </row>
    <row r="6441" spans="1:13" outlineLevel="2" collapsed="1" x14ac:dyDescent="0.2">
      <c r="E6441" s="10" t="s">
        <v>13392</v>
      </c>
      <c r="M6441">
        <f>SUBTOTAL(1,M6434:M6440)</f>
        <v>38.411040091969021</v>
      </c>
    </row>
    <row r="6442" spans="1:13" hidden="1" outlineLevel="3" x14ac:dyDescent="0.2">
      <c r="A6442">
        <v>1996</v>
      </c>
      <c r="B6442">
        <v>77</v>
      </c>
      <c r="C6442" t="s">
        <v>8063</v>
      </c>
      <c r="D6442">
        <v>171</v>
      </c>
      <c r="E6442" t="s">
        <v>8064</v>
      </c>
      <c r="F6442" t="s">
        <v>8238</v>
      </c>
      <c r="G6442" t="s">
        <v>156</v>
      </c>
      <c r="H6442">
        <v>98</v>
      </c>
      <c r="I6442">
        <v>6</v>
      </c>
      <c r="J6442">
        <v>54</v>
      </c>
      <c r="K6442">
        <v>3765</v>
      </c>
      <c r="L6442">
        <v>21</v>
      </c>
      <c r="M6442">
        <v>38.373337410181897</v>
      </c>
    </row>
    <row r="6443" spans="1:13" hidden="1" outlineLevel="3" x14ac:dyDescent="0.2">
      <c r="A6443">
        <v>1996</v>
      </c>
      <c r="B6443">
        <v>101</v>
      </c>
      <c r="C6443" t="s">
        <v>8267</v>
      </c>
      <c r="D6443">
        <v>177</v>
      </c>
      <c r="E6443" t="s">
        <v>8064</v>
      </c>
      <c r="F6443" t="s">
        <v>8268</v>
      </c>
      <c r="G6443" t="s">
        <v>156</v>
      </c>
      <c r="H6443">
        <v>98</v>
      </c>
      <c r="I6443">
        <v>30</v>
      </c>
      <c r="J6443">
        <v>10</v>
      </c>
      <c r="K6443">
        <v>3765</v>
      </c>
      <c r="L6443">
        <v>21</v>
      </c>
      <c r="M6443">
        <v>38.222272355545499</v>
      </c>
    </row>
    <row r="6444" spans="1:13" hidden="1" outlineLevel="3" x14ac:dyDescent="0.2">
      <c r="A6444">
        <v>1996</v>
      </c>
      <c r="B6444">
        <v>120</v>
      </c>
      <c r="C6444" t="s">
        <v>8293</v>
      </c>
      <c r="D6444">
        <v>178</v>
      </c>
      <c r="E6444" t="s">
        <v>8064</v>
      </c>
      <c r="F6444" t="s">
        <v>8294</v>
      </c>
      <c r="G6444" t="s">
        <v>156</v>
      </c>
      <c r="H6444">
        <v>99</v>
      </c>
      <c r="I6444">
        <v>3</v>
      </c>
      <c r="J6444">
        <v>59</v>
      </c>
      <c r="K6444">
        <v>3765</v>
      </c>
      <c r="L6444">
        <v>21</v>
      </c>
      <c r="M6444">
        <v>38.004817196100198</v>
      </c>
    </row>
    <row r="6445" spans="1:13" hidden="1" outlineLevel="3" x14ac:dyDescent="0.2">
      <c r="A6445">
        <v>1996</v>
      </c>
      <c r="B6445">
        <v>122</v>
      </c>
      <c r="C6445" t="s">
        <v>7817</v>
      </c>
      <c r="D6445">
        <v>173</v>
      </c>
      <c r="E6445" t="s">
        <v>8064</v>
      </c>
      <c r="F6445" t="s">
        <v>8297</v>
      </c>
      <c r="G6445" t="s">
        <v>156</v>
      </c>
      <c r="H6445">
        <v>99</v>
      </c>
      <c r="I6445">
        <v>11</v>
      </c>
      <c r="J6445">
        <v>22</v>
      </c>
      <c r="K6445">
        <v>3765</v>
      </c>
      <c r="L6445">
        <v>21</v>
      </c>
      <c r="M6445">
        <v>37.957667986624898</v>
      </c>
    </row>
    <row r="6446" spans="1:13" hidden="1" outlineLevel="3" x14ac:dyDescent="0.2">
      <c r="A6446">
        <v>1996</v>
      </c>
      <c r="B6446">
        <v>123</v>
      </c>
      <c r="C6446" t="s">
        <v>8298</v>
      </c>
      <c r="D6446">
        <v>176</v>
      </c>
      <c r="E6446" t="s">
        <v>8064</v>
      </c>
      <c r="F6446" t="s">
        <v>8299</v>
      </c>
      <c r="G6446" t="s">
        <v>156</v>
      </c>
      <c r="H6446">
        <v>99</v>
      </c>
      <c r="I6446">
        <v>12</v>
      </c>
      <c r="J6446">
        <v>5</v>
      </c>
      <c r="K6446">
        <v>3765</v>
      </c>
      <c r="L6446">
        <v>21</v>
      </c>
      <c r="M6446">
        <v>37.953097654882697</v>
      </c>
    </row>
    <row r="6447" spans="1:13" hidden="1" outlineLevel="3" x14ac:dyDescent="0.2">
      <c r="A6447">
        <v>1996</v>
      </c>
      <c r="B6447">
        <v>124</v>
      </c>
      <c r="C6447" t="s">
        <v>7776</v>
      </c>
      <c r="D6447">
        <v>179</v>
      </c>
      <c r="E6447" t="s">
        <v>8064</v>
      </c>
      <c r="F6447" t="s">
        <v>8300</v>
      </c>
      <c r="G6447" t="s">
        <v>156</v>
      </c>
      <c r="H6447">
        <v>99</v>
      </c>
      <c r="I6447">
        <v>13</v>
      </c>
      <c r="J6447">
        <v>2</v>
      </c>
      <c r="K6447">
        <v>3765</v>
      </c>
      <c r="L6447">
        <v>21</v>
      </c>
      <c r="M6447">
        <v>37.947041004305902</v>
      </c>
    </row>
    <row r="6448" spans="1:13" outlineLevel="2" collapsed="1" x14ac:dyDescent="0.2">
      <c r="E6448" s="10" t="s">
        <v>13379</v>
      </c>
      <c r="M6448">
        <f>SUBTOTAL(1,M6442:M6447)</f>
        <v>38.076372267940179</v>
      </c>
    </row>
    <row r="6449" spans="1:13" hidden="1" outlineLevel="3" x14ac:dyDescent="0.2">
      <c r="A6449">
        <v>1996</v>
      </c>
      <c r="B6449">
        <v>9</v>
      </c>
      <c r="C6449" t="s">
        <v>7864</v>
      </c>
      <c r="D6449">
        <v>37</v>
      </c>
      <c r="E6449" t="s">
        <v>7980</v>
      </c>
      <c r="F6449" t="s">
        <v>8140</v>
      </c>
      <c r="G6449" t="s">
        <v>156</v>
      </c>
      <c r="H6449">
        <v>96</v>
      </c>
      <c r="I6449">
        <v>8</v>
      </c>
      <c r="J6449">
        <v>16</v>
      </c>
      <c r="K6449">
        <v>3765</v>
      </c>
      <c r="L6449">
        <v>21</v>
      </c>
      <c r="M6449">
        <v>39.162544496324699</v>
      </c>
    </row>
    <row r="6450" spans="1:13" hidden="1" outlineLevel="3" x14ac:dyDescent="0.2">
      <c r="A6450">
        <v>1996</v>
      </c>
      <c r="B6450">
        <v>10</v>
      </c>
      <c r="C6450" t="s">
        <v>6744</v>
      </c>
      <c r="D6450">
        <v>31</v>
      </c>
      <c r="E6450" t="s">
        <v>7980</v>
      </c>
      <c r="F6450" t="s">
        <v>8141</v>
      </c>
      <c r="G6450" t="s">
        <v>156</v>
      </c>
      <c r="H6450">
        <v>96</v>
      </c>
      <c r="I6450">
        <v>9</v>
      </c>
      <c r="J6450">
        <v>9</v>
      </c>
      <c r="K6450">
        <v>3765</v>
      </c>
      <c r="L6450">
        <v>21</v>
      </c>
      <c r="M6450">
        <v>39.156548191674602</v>
      </c>
    </row>
    <row r="6451" spans="1:13" hidden="1" outlineLevel="3" x14ac:dyDescent="0.2">
      <c r="A6451">
        <v>1996</v>
      </c>
      <c r="B6451">
        <v>16</v>
      </c>
      <c r="C6451" t="s">
        <v>8148</v>
      </c>
      <c r="D6451">
        <v>33</v>
      </c>
      <c r="E6451" t="s">
        <v>7980</v>
      </c>
      <c r="F6451" t="s">
        <v>8149</v>
      </c>
      <c r="G6451" t="s">
        <v>156</v>
      </c>
      <c r="H6451">
        <v>96</v>
      </c>
      <c r="I6451">
        <v>23</v>
      </c>
      <c r="J6451">
        <v>44</v>
      </c>
      <c r="K6451">
        <v>3765</v>
      </c>
      <c r="L6451">
        <v>21</v>
      </c>
      <c r="M6451">
        <v>39.057817326755497</v>
      </c>
    </row>
    <row r="6452" spans="1:13" hidden="1" outlineLevel="3" x14ac:dyDescent="0.2">
      <c r="A6452">
        <v>1996</v>
      </c>
      <c r="B6452">
        <v>24</v>
      </c>
      <c r="C6452" t="s">
        <v>6780</v>
      </c>
      <c r="D6452">
        <v>34</v>
      </c>
      <c r="E6452" t="s">
        <v>7980</v>
      </c>
      <c r="F6452" t="s">
        <v>8164</v>
      </c>
      <c r="G6452" t="s">
        <v>156</v>
      </c>
      <c r="H6452">
        <v>96</v>
      </c>
      <c r="I6452">
        <v>52</v>
      </c>
      <c r="J6452">
        <v>44</v>
      </c>
      <c r="K6452">
        <v>3765</v>
      </c>
      <c r="L6452">
        <v>21</v>
      </c>
      <c r="M6452">
        <v>38.862956039040697</v>
      </c>
    </row>
    <row r="6453" spans="1:13" hidden="1" outlineLevel="3" x14ac:dyDescent="0.2">
      <c r="A6453">
        <v>1996</v>
      </c>
      <c r="B6453">
        <v>40</v>
      </c>
      <c r="C6453" t="s">
        <v>5986</v>
      </c>
      <c r="D6453">
        <v>32</v>
      </c>
      <c r="E6453" t="s">
        <v>7980</v>
      </c>
      <c r="F6453" t="s">
        <v>8188</v>
      </c>
      <c r="G6453" t="s">
        <v>156</v>
      </c>
      <c r="H6453">
        <v>97</v>
      </c>
      <c r="I6453">
        <v>26</v>
      </c>
      <c r="J6453">
        <v>41</v>
      </c>
      <c r="K6453">
        <v>3765</v>
      </c>
      <c r="L6453">
        <v>21</v>
      </c>
      <c r="M6453">
        <v>38.637290087542503</v>
      </c>
    </row>
    <row r="6454" spans="1:13" hidden="1" outlineLevel="3" x14ac:dyDescent="0.2">
      <c r="A6454">
        <v>1996</v>
      </c>
      <c r="B6454">
        <v>45</v>
      </c>
      <c r="C6454" t="s">
        <v>7806</v>
      </c>
      <c r="D6454">
        <v>39</v>
      </c>
      <c r="E6454" t="s">
        <v>7980</v>
      </c>
      <c r="F6454" t="s">
        <v>8195</v>
      </c>
      <c r="G6454" t="s">
        <v>156</v>
      </c>
      <c r="H6454">
        <v>97</v>
      </c>
      <c r="I6454">
        <v>36</v>
      </c>
      <c r="J6454">
        <v>10</v>
      </c>
      <c r="K6454">
        <v>3765</v>
      </c>
      <c r="L6454">
        <v>21</v>
      </c>
      <c r="M6454">
        <v>38.574721803227298</v>
      </c>
    </row>
    <row r="6455" spans="1:13" hidden="1" outlineLevel="3" x14ac:dyDescent="0.2">
      <c r="A6455">
        <v>1996</v>
      </c>
      <c r="B6455">
        <v>59</v>
      </c>
      <c r="C6455" t="s">
        <v>7989</v>
      </c>
      <c r="D6455">
        <v>35</v>
      </c>
      <c r="E6455" t="s">
        <v>7980</v>
      </c>
      <c r="F6455" t="s">
        <v>8213</v>
      </c>
      <c r="G6455" t="s">
        <v>156</v>
      </c>
      <c r="H6455">
        <v>97</v>
      </c>
      <c r="I6455">
        <v>51</v>
      </c>
      <c r="J6455">
        <v>58</v>
      </c>
      <c r="K6455">
        <v>3765</v>
      </c>
      <c r="L6455">
        <v>21</v>
      </c>
      <c r="M6455">
        <v>38.470926833145001</v>
      </c>
    </row>
    <row r="6456" spans="1:13" hidden="1" outlineLevel="3" x14ac:dyDescent="0.2">
      <c r="A6456">
        <v>1996</v>
      </c>
      <c r="B6456">
        <v>95</v>
      </c>
      <c r="C6456" t="s">
        <v>7003</v>
      </c>
      <c r="D6456">
        <v>36</v>
      </c>
      <c r="E6456" t="s">
        <v>7980</v>
      </c>
      <c r="F6456" t="s">
        <v>4285</v>
      </c>
      <c r="G6456" t="s">
        <v>156</v>
      </c>
      <c r="H6456">
        <v>98</v>
      </c>
      <c r="I6456">
        <v>26</v>
      </c>
      <c r="J6456">
        <v>18</v>
      </c>
      <c r="K6456">
        <v>3765</v>
      </c>
      <c r="L6456">
        <v>21</v>
      </c>
      <c r="M6456">
        <v>38.247295260992502</v>
      </c>
    </row>
    <row r="6457" spans="1:13" hidden="1" outlineLevel="3" x14ac:dyDescent="0.2">
      <c r="A6457">
        <v>1996</v>
      </c>
      <c r="B6457">
        <v>110</v>
      </c>
      <c r="C6457" t="s">
        <v>7001</v>
      </c>
      <c r="D6457">
        <v>38</v>
      </c>
      <c r="E6457" t="s">
        <v>7980</v>
      </c>
      <c r="F6457" t="s">
        <v>8280</v>
      </c>
      <c r="G6457" t="s">
        <v>156</v>
      </c>
      <c r="H6457">
        <v>98</v>
      </c>
      <c r="I6457">
        <v>44</v>
      </c>
      <c r="J6457">
        <v>3</v>
      </c>
      <c r="K6457">
        <v>3765</v>
      </c>
      <c r="L6457">
        <v>21</v>
      </c>
      <c r="M6457">
        <v>38.132696381698302</v>
      </c>
    </row>
    <row r="6458" spans="1:13" outlineLevel="2" collapsed="1" x14ac:dyDescent="0.2">
      <c r="E6458" s="10" t="s">
        <v>13380</v>
      </c>
      <c r="M6458">
        <f>SUBTOTAL(1,M6449:M6457)</f>
        <v>38.700310713377895</v>
      </c>
    </row>
    <row r="6459" spans="1:13" hidden="1" outlineLevel="3" x14ac:dyDescent="0.2">
      <c r="A6459">
        <v>1996</v>
      </c>
      <c r="B6459">
        <v>15</v>
      </c>
      <c r="C6459" t="s">
        <v>7147</v>
      </c>
      <c r="D6459">
        <v>43</v>
      </c>
      <c r="E6459" t="s">
        <v>8013</v>
      </c>
      <c r="F6459" t="s">
        <v>8147</v>
      </c>
      <c r="G6459" t="s">
        <v>156</v>
      </c>
      <c r="H6459">
        <v>96</v>
      </c>
      <c r="I6459">
        <v>23</v>
      </c>
      <c r="J6459">
        <v>34</v>
      </c>
      <c r="K6459">
        <v>3765</v>
      </c>
      <c r="L6459">
        <v>21</v>
      </c>
      <c r="M6459">
        <v>39.058942866858303</v>
      </c>
    </row>
    <row r="6460" spans="1:13" hidden="1" outlineLevel="3" x14ac:dyDescent="0.2">
      <c r="A6460">
        <v>1996</v>
      </c>
      <c r="B6460">
        <v>19</v>
      </c>
      <c r="C6460" t="s">
        <v>8154</v>
      </c>
      <c r="D6460">
        <v>42</v>
      </c>
      <c r="E6460" t="s">
        <v>8013</v>
      </c>
      <c r="F6460" t="s">
        <v>8155</v>
      </c>
      <c r="G6460" t="s">
        <v>156</v>
      </c>
      <c r="H6460">
        <v>96</v>
      </c>
      <c r="I6460">
        <v>34</v>
      </c>
      <c r="J6460">
        <v>34</v>
      </c>
      <c r="K6460">
        <v>3765</v>
      </c>
      <c r="L6460">
        <v>21</v>
      </c>
      <c r="M6460">
        <v>38.984796102095601</v>
      </c>
    </row>
    <row r="6461" spans="1:13" hidden="1" outlineLevel="3" x14ac:dyDescent="0.2">
      <c r="A6461">
        <v>1996</v>
      </c>
      <c r="B6461">
        <v>47</v>
      </c>
      <c r="C6461" t="s">
        <v>584</v>
      </c>
      <c r="D6461">
        <v>48</v>
      </c>
      <c r="E6461" t="s">
        <v>8013</v>
      </c>
      <c r="F6461" t="s">
        <v>8197</v>
      </c>
      <c r="G6461" t="s">
        <v>156</v>
      </c>
      <c r="H6461">
        <v>97</v>
      </c>
      <c r="I6461">
        <v>38</v>
      </c>
      <c r="J6461">
        <v>12</v>
      </c>
      <c r="K6461">
        <v>3765</v>
      </c>
      <c r="L6461">
        <v>21</v>
      </c>
      <c r="M6461">
        <v>38.561332832610702</v>
      </c>
    </row>
    <row r="6462" spans="1:13" hidden="1" outlineLevel="3" x14ac:dyDescent="0.2">
      <c r="A6462">
        <v>1996</v>
      </c>
      <c r="B6462">
        <v>63</v>
      </c>
      <c r="C6462" t="s">
        <v>8218</v>
      </c>
      <c r="D6462">
        <v>41</v>
      </c>
      <c r="E6462" t="s">
        <v>8013</v>
      </c>
      <c r="F6462" t="s">
        <v>8219</v>
      </c>
      <c r="G6462" t="s">
        <v>156</v>
      </c>
      <c r="H6462">
        <v>97</v>
      </c>
      <c r="I6462">
        <v>54</v>
      </c>
      <c r="J6462">
        <v>24</v>
      </c>
      <c r="K6462">
        <v>3765</v>
      </c>
      <c r="L6462">
        <v>21</v>
      </c>
      <c r="M6462">
        <v>38.4549911480321</v>
      </c>
    </row>
    <row r="6463" spans="1:13" hidden="1" outlineLevel="3" x14ac:dyDescent="0.2">
      <c r="A6463">
        <v>1996</v>
      </c>
      <c r="B6463">
        <v>72</v>
      </c>
      <c r="C6463" t="s">
        <v>8232</v>
      </c>
      <c r="D6463">
        <v>49</v>
      </c>
      <c r="E6463" t="s">
        <v>8013</v>
      </c>
      <c r="F6463" t="s">
        <v>8233</v>
      </c>
      <c r="G6463" t="s">
        <v>156</v>
      </c>
      <c r="H6463">
        <v>98</v>
      </c>
      <c r="I6463">
        <v>0</v>
      </c>
      <c r="J6463">
        <v>25</v>
      </c>
      <c r="K6463">
        <v>3765</v>
      </c>
      <c r="L6463">
        <v>21</v>
      </c>
      <c r="M6463">
        <v>38.415645149861803</v>
      </c>
    </row>
    <row r="6464" spans="1:13" hidden="1" outlineLevel="3" x14ac:dyDescent="0.2">
      <c r="A6464">
        <v>1996</v>
      </c>
      <c r="B6464">
        <v>90</v>
      </c>
      <c r="C6464" t="s">
        <v>7379</v>
      </c>
      <c r="D6464">
        <v>45</v>
      </c>
      <c r="E6464" t="s">
        <v>8013</v>
      </c>
      <c r="F6464" t="s">
        <v>8254</v>
      </c>
      <c r="G6464" t="s">
        <v>156</v>
      </c>
      <c r="H6464">
        <v>98</v>
      </c>
      <c r="I6464">
        <v>17</v>
      </c>
      <c r="J6464">
        <v>44</v>
      </c>
      <c r="K6464">
        <v>3765</v>
      </c>
      <c r="L6464">
        <v>21</v>
      </c>
      <c r="M6464">
        <v>38.302850812741603</v>
      </c>
    </row>
    <row r="6465" spans="1:13" outlineLevel="2" collapsed="1" x14ac:dyDescent="0.2">
      <c r="E6465" s="10" t="s">
        <v>13382</v>
      </c>
      <c r="M6465">
        <f>SUBTOTAL(1,M6459:M6464)</f>
        <v>38.629759818700016</v>
      </c>
    </row>
    <row r="6466" spans="1:13" hidden="1" outlineLevel="3" x14ac:dyDescent="0.2">
      <c r="A6466">
        <v>1996</v>
      </c>
      <c r="B6466">
        <v>23</v>
      </c>
      <c r="C6466" t="s">
        <v>7669</v>
      </c>
      <c r="D6466">
        <v>64</v>
      </c>
      <c r="E6466" t="s">
        <v>7280</v>
      </c>
      <c r="F6466" t="s">
        <v>8163</v>
      </c>
      <c r="G6466" t="s">
        <v>156</v>
      </c>
      <c r="H6466">
        <v>96</v>
      </c>
      <c r="I6466">
        <v>50</v>
      </c>
      <c r="J6466">
        <v>31</v>
      </c>
      <c r="K6466">
        <v>3765</v>
      </c>
      <c r="L6466">
        <v>21</v>
      </c>
      <c r="M6466">
        <v>38.877781952838298</v>
      </c>
    </row>
    <row r="6467" spans="1:13" hidden="1" outlineLevel="3" x14ac:dyDescent="0.2">
      <c r="A6467">
        <v>1996</v>
      </c>
      <c r="B6467">
        <v>55</v>
      </c>
      <c r="C6467" t="s">
        <v>7937</v>
      </c>
      <c r="D6467">
        <v>68</v>
      </c>
      <c r="E6467" t="s">
        <v>7280</v>
      </c>
      <c r="F6467" t="s">
        <v>8208</v>
      </c>
      <c r="G6467" t="s">
        <v>156</v>
      </c>
      <c r="H6467">
        <v>97</v>
      </c>
      <c r="I6467">
        <v>46</v>
      </c>
      <c r="J6467">
        <v>18</v>
      </c>
      <c r="K6467">
        <v>3765</v>
      </c>
      <c r="L6467">
        <v>21</v>
      </c>
      <c r="M6467">
        <v>38.5080885737176</v>
      </c>
    </row>
    <row r="6468" spans="1:13" hidden="1" outlineLevel="3" x14ac:dyDescent="0.2">
      <c r="A6468">
        <v>1996</v>
      </c>
      <c r="B6468">
        <v>60</v>
      </c>
      <c r="C6468" t="s">
        <v>7549</v>
      </c>
      <c r="D6468">
        <v>69</v>
      </c>
      <c r="E6468" t="s">
        <v>7280</v>
      </c>
      <c r="F6468" t="s">
        <v>8214</v>
      </c>
      <c r="G6468" t="s">
        <v>156</v>
      </c>
      <c r="H6468">
        <v>97</v>
      </c>
      <c r="I6468">
        <v>52</v>
      </c>
      <c r="J6468">
        <v>8</v>
      </c>
      <c r="K6468">
        <v>3765</v>
      </c>
      <c r="L6468">
        <v>21</v>
      </c>
      <c r="M6468">
        <v>38.469834926545701</v>
      </c>
    </row>
    <row r="6469" spans="1:13" hidden="1" outlineLevel="3" x14ac:dyDescent="0.2">
      <c r="A6469">
        <v>1996</v>
      </c>
      <c r="B6469">
        <v>111</v>
      </c>
      <c r="C6469" t="s">
        <v>7611</v>
      </c>
      <c r="D6469">
        <v>62</v>
      </c>
      <c r="E6469" t="s">
        <v>7280</v>
      </c>
      <c r="F6469" t="s">
        <v>8281</v>
      </c>
      <c r="G6469" t="s">
        <v>156</v>
      </c>
      <c r="H6469">
        <v>98</v>
      </c>
      <c r="I6469">
        <v>46</v>
      </c>
      <c r="J6469">
        <v>2</v>
      </c>
      <c r="K6469">
        <v>3765</v>
      </c>
      <c r="L6469">
        <v>21</v>
      </c>
      <c r="M6469">
        <v>38.119934076194802</v>
      </c>
    </row>
    <row r="6470" spans="1:13" outlineLevel="2" collapsed="1" x14ac:dyDescent="0.2">
      <c r="E6470" s="10" t="s">
        <v>13341</v>
      </c>
      <c r="M6470">
        <f>SUBTOTAL(1,M6466:M6469)</f>
        <v>38.493909882324097</v>
      </c>
    </row>
    <row r="6471" spans="1:13" hidden="1" outlineLevel="3" x14ac:dyDescent="0.2">
      <c r="A6471">
        <v>1996</v>
      </c>
      <c r="B6471">
        <v>12</v>
      </c>
      <c r="C6471" t="s">
        <v>8143</v>
      </c>
      <c r="D6471">
        <v>15</v>
      </c>
      <c r="E6471" t="s">
        <v>7052</v>
      </c>
      <c r="F6471" t="s">
        <v>8144</v>
      </c>
      <c r="G6471" t="s">
        <v>156</v>
      </c>
      <c r="H6471">
        <v>96</v>
      </c>
      <c r="I6471">
        <v>16</v>
      </c>
      <c r="J6471">
        <v>14</v>
      </c>
      <c r="K6471">
        <v>3765</v>
      </c>
      <c r="L6471">
        <v>21</v>
      </c>
      <c r="M6471">
        <v>39.108530934230401</v>
      </c>
    </row>
    <row r="6472" spans="1:13" hidden="1" outlineLevel="3" x14ac:dyDescent="0.2">
      <c r="A6472">
        <v>1996</v>
      </c>
      <c r="B6472">
        <v>26</v>
      </c>
      <c r="C6472" t="s">
        <v>7696</v>
      </c>
      <c r="D6472">
        <v>19</v>
      </c>
      <c r="E6472" t="s">
        <v>7052</v>
      </c>
      <c r="F6472" t="s">
        <v>8167</v>
      </c>
      <c r="G6472" t="s">
        <v>156</v>
      </c>
      <c r="H6472">
        <v>96</v>
      </c>
      <c r="I6472">
        <v>54</v>
      </c>
      <c r="J6472">
        <v>3</v>
      </c>
      <c r="K6472">
        <v>3765</v>
      </c>
      <c r="L6472">
        <v>21</v>
      </c>
      <c r="M6472">
        <v>38.8541550210266</v>
      </c>
    </row>
    <row r="6473" spans="1:13" hidden="1" outlineLevel="3" x14ac:dyDescent="0.2">
      <c r="A6473">
        <v>1996</v>
      </c>
      <c r="B6473">
        <v>35</v>
      </c>
      <c r="C6473" t="s">
        <v>7608</v>
      </c>
      <c r="D6473">
        <v>14</v>
      </c>
      <c r="E6473" t="s">
        <v>7052</v>
      </c>
      <c r="F6473" t="s">
        <v>8181</v>
      </c>
      <c r="G6473" t="s">
        <v>156</v>
      </c>
      <c r="H6473">
        <v>97</v>
      </c>
      <c r="I6473">
        <v>17</v>
      </c>
      <c r="J6473">
        <v>58</v>
      </c>
      <c r="K6473">
        <v>3765</v>
      </c>
      <c r="L6473">
        <v>21</v>
      </c>
      <c r="M6473">
        <v>38.694979416349298</v>
      </c>
    </row>
    <row r="6474" spans="1:13" hidden="1" outlineLevel="3" x14ac:dyDescent="0.2">
      <c r="A6474">
        <v>1996</v>
      </c>
      <c r="B6474">
        <v>38</v>
      </c>
      <c r="C6474" t="s">
        <v>6983</v>
      </c>
      <c r="D6474">
        <v>16</v>
      </c>
      <c r="E6474" t="s">
        <v>7052</v>
      </c>
      <c r="F6474" t="s">
        <v>8185</v>
      </c>
      <c r="G6474" t="s">
        <v>156</v>
      </c>
      <c r="H6474">
        <v>97</v>
      </c>
      <c r="I6474">
        <v>24</v>
      </c>
      <c r="J6474">
        <v>44</v>
      </c>
      <c r="K6474">
        <v>3765</v>
      </c>
      <c r="L6474">
        <v>21</v>
      </c>
      <c r="M6474">
        <v>38.650180789542702</v>
      </c>
    </row>
    <row r="6475" spans="1:13" hidden="1" outlineLevel="3" x14ac:dyDescent="0.2">
      <c r="A6475">
        <v>1996</v>
      </c>
      <c r="B6475">
        <v>41</v>
      </c>
      <c r="C6475" t="s">
        <v>7686</v>
      </c>
      <c r="D6475">
        <v>17</v>
      </c>
      <c r="E6475" t="s">
        <v>7052</v>
      </c>
      <c r="F6475" t="s">
        <v>8189</v>
      </c>
      <c r="G6475" t="s">
        <v>156</v>
      </c>
      <c r="H6475">
        <v>97</v>
      </c>
      <c r="I6475">
        <v>27</v>
      </c>
      <c r="J6475">
        <v>27</v>
      </c>
      <c r="K6475">
        <v>3765</v>
      </c>
      <c r="L6475">
        <v>21</v>
      </c>
      <c r="M6475">
        <v>38.6322243029012</v>
      </c>
    </row>
    <row r="6476" spans="1:13" hidden="1" outlineLevel="3" x14ac:dyDescent="0.2">
      <c r="A6476">
        <v>1996</v>
      </c>
      <c r="B6476">
        <v>49</v>
      </c>
      <c r="C6476" t="s">
        <v>7568</v>
      </c>
      <c r="D6476">
        <v>18</v>
      </c>
      <c r="E6476" t="s">
        <v>7052</v>
      </c>
      <c r="F6476" t="s">
        <v>8200</v>
      </c>
      <c r="G6476" t="s">
        <v>156</v>
      </c>
      <c r="H6476">
        <v>97</v>
      </c>
      <c r="I6476">
        <v>40</v>
      </c>
      <c r="J6476">
        <v>49</v>
      </c>
      <c r="K6476">
        <v>3765</v>
      </c>
      <c r="L6476">
        <v>21</v>
      </c>
      <c r="M6476">
        <v>38.5441164342853</v>
      </c>
    </row>
    <row r="6477" spans="1:13" hidden="1" outlineLevel="3" x14ac:dyDescent="0.2">
      <c r="A6477">
        <v>1996</v>
      </c>
      <c r="B6477">
        <v>53</v>
      </c>
      <c r="C6477" t="s">
        <v>6814</v>
      </c>
      <c r="D6477">
        <v>13</v>
      </c>
      <c r="E6477" t="s">
        <v>7052</v>
      </c>
      <c r="F6477" t="s">
        <v>8205</v>
      </c>
      <c r="G6477" t="s">
        <v>156</v>
      </c>
      <c r="H6477">
        <v>97</v>
      </c>
      <c r="I6477">
        <v>44</v>
      </c>
      <c r="J6477">
        <v>24</v>
      </c>
      <c r="K6477">
        <v>3765</v>
      </c>
      <c r="L6477">
        <v>21</v>
      </c>
      <c r="M6477">
        <v>38.520564763658598</v>
      </c>
    </row>
    <row r="6478" spans="1:13" outlineLevel="2" collapsed="1" x14ac:dyDescent="0.2">
      <c r="E6478" s="10" t="s">
        <v>13330</v>
      </c>
      <c r="M6478">
        <f>SUBTOTAL(1,M6471:M6477)</f>
        <v>38.714964523142008</v>
      </c>
    </row>
    <row r="6479" spans="1:13" hidden="1" outlineLevel="3" x14ac:dyDescent="0.2">
      <c r="A6479">
        <v>1996</v>
      </c>
      <c r="B6479">
        <v>21</v>
      </c>
      <c r="C6479" t="s">
        <v>7123</v>
      </c>
      <c r="D6479">
        <v>85</v>
      </c>
      <c r="E6479" t="s">
        <v>8159</v>
      </c>
      <c r="F6479" t="s">
        <v>8160</v>
      </c>
      <c r="G6479" t="s">
        <v>156</v>
      </c>
      <c r="H6479">
        <v>96</v>
      </c>
      <c r="I6479">
        <v>41</v>
      </c>
      <c r="J6479">
        <v>14</v>
      </c>
      <c r="K6479">
        <v>3765</v>
      </c>
      <c r="L6479">
        <v>21</v>
      </c>
      <c r="M6479">
        <v>38.939995518194401</v>
      </c>
    </row>
    <row r="6480" spans="1:13" hidden="1" outlineLevel="3" x14ac:dyDescent="0.2">
      <c r="A6480">
        <v>1996</v>
      </c>
      <c r="B6480">
        <v>28</v>
      </c>
      <c r="C6480" t="s">
        <v>7730</v>
      </c>
      <c r="D6480">
        <v>88</v>
      </c>
      <c r="E6480" t="s">
        <v>8159</v>
      </c>
      <c r="F6480" t="s">
        <v>8170</v>
      </c>
      <c r="G6480" t="s">
        <v>156</v>
      </c>
      <c r="H6480">
        <v>97</v>
      </c>
      <c r="I6480">
        <v>8</v>
      </c>
      <c r="J6480">
        <v>44</v>
      </c>
      <c r="K6480">
        <v>3765</v>
      </c>
      <c r="L6480">
        <v>21</v>
      </c>
      <c r="M6480">
        <v>38.756276377943699</v>
      </c>
    </row>
    <row r="6481" spans="1:13" hidden="1" outlineLevel="3" x14ac:dyDescent="0.2">
      <c r="A6481">
        <v>1996</v>
      </c>
      <c r="B6481">
        <v>31</v>
      </c>
      <c r="C6481" t="s">
        <v>8174</v>
      </c>
      <c r="D6481">
        <v>82</v>
      </c>
      <c r="E6481" t="s">
        <v>8159</v>
      </c>
      <c r="F6481" t="s">
        <v>8175</v>
      </c>
      <c r="G6481" t="s">
        <v>156</v>
      </c>
      <c r="H6481">
        <v>97</v>
      </c>
      <c r="I6481">
        <v>11</v>
      </c>
      <c r="J6481">
        <v>1</v>
      </c>
      <c r="K6481">
        <v>3765</v>
      </c>
      <c r="L6481">
        <v>21</v>
      </c>
      <c r="M6481">
        <v>38.7411000368717</v>
      </c>
    </row>
    <row r="6482" spans="1:13" hidden="1" outlineLevel="3" x14ac:dyDescent="0.2">
      <c r="A6482">
        <v>1996</v>
      </c>
      <c r="B6482">
        <v>34</v>
      </c>
      <c r="C6482" t="s">
        <v>6510</v>
      </c>
      <c r="D6482">
        <v>83</v>
      </c>
      <c r="E6482" t="s">
        <v>8159</v>
      </c>
      <c r="F6482" t="s">
        <v>8180</v>
      </c>
      <c r="G6482" t="s">
        <v>156</v>
      </c>
      <c r="H6482">
        <v>97</v>
      </c>
      <c r="I6482">
        <v>17</v>
      </c>
      <c r="J6482">
        <v>19</v>
      </c>
      <c r="K6482">
        <v>3765</v>
      </c>
      <c r="L6482">
        <v>21</v>
      </c>
      <c r="M6482">
        <v>38.699288200343098</v>
      </c>
    </row>
    <row r="6483" spans="1:13" hidden="1" outlineLevel="3" x14ac:dyDescent="0.2">
      <c r="A6483">
        <v>1996</v>
      </c>
      <c r="B6483">
        <v>74</v>
      </c>
      <c r="C6483" t="s">
        <v>7952</v>
      </c>
      <c r="D6483">
        <v>84</v>
      </c>
      <c r="E6483" t="s">
        <v>8159</v>
      </c>
      <c r="F6483" t="s">
        <v>8235</v>
      </c>
      <c r="G6483" t="s">
        <v>156</v>
      </c>
      <c r="H6483">
        <v>98</v>
      </c>
      <c r="I6483">
        <v>2</v>
      </c>
      <c r="J6483">
        <v>19</v>
      </c>
      <c r="K6483">
        <v>3765</v>
      </c>
      <c r="L6483">
        <v>21</v>
      </c>
      <c r="M6483">
        <v>38.403236819960298</v>
      </c>
    </row>
    <row r="6484" spans="1:13" hidden="1" outlineLevel="3" x14ac:dyDescent="0.2">
      <c r="A6484">
        <v>1996</v>
      </c>
      <c r="B6484">
        <v>84</v>
      </c>
      <c r="C6484" t="s">
        <v>7809</v>
      </c>
      <c r="D6484">
        <v>86</v>
      </c>
      <c r="E6484" t="s">
        <v>8159</v>
      </c>
      <c r="F6484" t="s">
        <v>8248</v>
      </c>
      <c r="G6484" t="s">
        <v>156</v>
      </c>
      <c r="H6484">
        <v>98</v>
      </c>
      <c r="I6484">
        <v>9</v>
      </c>
      <c r="J6484">
        <v>41</v>
      </c>
      <c r="K6484">
        <v>3765</v>
      </c>
      <c r="L6484">
        <v>21</v>
      </c>
      <c r="M6484">
        <v>38.355203024497598</v>
      </c>
    </row>
    <row r="6485" spans="1:13" outlineLevel="2" collapsed="1" x14ac:dyDescent="0.2">
      <c r="E6485" s="10" t="s">
        <v>13393</v>
      </c>
      <c r="M6485">
        <f>SUBTOTAL(1,M6479:M6484)</f>
        <v>38.649183329635129</v>
      </c>
    </row>
    <row r="6486" spans="1:13" hidden="1" outlineLevel="3" x14ac:dyDescent="0.2">
      <c r="A6486">
        <v>1996</v>
      </c>
      <c r="B6486">
        <v>7</v>
      </c>
      <c r="C6486" t="s">
        <v>7110</v>
      </c>
      <c r="D6486">
        <v>141</v>
      </c>
      <c r="E6486" t="s">
        <v>8136</v>
      </c>
      <c r="F6486" t="s">
        <v>8137</v>
      </c>
      <c r="G6486" t="s">
        <v>156</v>
      </c>
      <c r="H6486">
        <v>96</v>
      </c>
      <c r="I6486">
        <v>7</v>
      </c>
      <c r="J6486">
        <v>20</v>
      </c>
      <c r="K6486">
        <v>3765</v>
      </c>
      <c r="L6486">
        <v>21</v>
      </c>
      <c r="M6486">
        <v>39.1688822101491</v>
      </c>
    </row>
    <row r="6487" spans="1:13" hidden="1" outlineLevel="3" x14ac:dyDescent="0.2">
      <c r="A6487">
        <v>1996</v>
      </c>
      <c r="B6487">
        <v>22</v>
      </c>
      <c r="C6487" t="s">
        <v>8161</v>
      </c>
      <c r="D6487">
        <v>142</v>
      </c>
      <c r="E6487" t="s">
        <v>8136</v>
      </c>
      <c r="F6487" t="s">
        <v>8162</v>
      </c>
      <c r="G6487" t="s">
        <v>156</v>
      </c>
      <c r="H6487">
        <v>96</v>
      </c>
      <c r="I6487">
        <v>45</v>
      </c>
      <c r="J6487">
        <v>19</v>
      </c>
      <c r="K6487">
        <v>3765</v>
      </c>
      <c r="L6487">
        <v>21</v>
      </c>
      <c r="M6487">
        <v>38.912605973260099</v>
      </c>
    </row>
    <row r="6488" spans="1:13" hidden="1" outlineLevel="3" x14ac:dyDescent="0.2">
      <c r="A6488">
        <v>1996</v>
      </c>
      <c r="B6488">
        <v>30</v>
      </c>
      <c r="C6488" t="s">
        <v>8172</v>
      </c>
      <c r="D6488">
        <v>144</v>
      </c>
      <c r="E6488" t="s">
        <v>8136</v>
      </c>
      <c r="F6488" t="s">
        <v>8173</v>
      </c>
      <c r="G6488" t="s">
        <v>156</v>
      </c>
      <c r="H6488">
        <v>97</v>
      </c>
      <c r="I6488">
        <v>9</v>
      </c>
      <c r="J6488">
        <v>7</v>
      </c>
      <c r="K6488">
        <v>3765</v>
      </c>
      <c r="L6488">
        <v>21</v>
      </c>
      <c r="M6488">
        <v>38.753727694590602</v>
      </c>
    </row>
    <row r="6489" spans="1:13" hidden="1" outlineLevel="3" x14ac:dyDescent="0.2">
      <c r="A6489">
        <v>1996</v>
      </c>
      <c r="B6489">
        <v>33</v>
      </c>
      <c r="C6489" t="s">
        <v>8178</v>
      </c>
      <c r="D6489">
        <v>148</v>
      </c>
      <c r="E6489" t="s">
        <v>8136</v>
      </c>
      <c r="F6489" t="s">
        <v>8179</v>
      </c>
      <c r="G6489" t="s">
        <v>156</v>
      </c>
      <c r="H6489">
        <v>97</v>
      </c>
      <c r="I6489">
        <v>12</v>
      </c>
      <c r="J6489">
        <v>36</v>
      </c>
      <c r="K6489">
        <v>3765</v>
      </c>
      <c r="L6489">
        <v>21</v>
      </c>
      <c r="M6489">
        <v>38.730583273325699</v>
      </c>
    </row>
    <row r="6490" spans="1:13" hidden="1" outlineLevel="3" x14ac:dyDescent="0.2">
      <c r="A6490">
        <v>1996</v>
      </c>
      <c r="B6490">
        <v>46</v>
      </c>
      <c r="C6490" t="s">
        <v>8042</v>
      </c>
      <c r="D6490">
        <v>143</v>
      </c>
      <c r="E6490" t="s">
        <v>8136</v>
      </c>
      <c r="F6490" t="s">
        <v>8196</v>
      </c>
      <c r="G6490" t="s">
        <v>156</v>
      </c>
      <c r="H6490">
        <v>97</v>
      </c>
      <c r="I6490">
        <v>36</v>
      </c>
      <c r="J6490">
        <v>39</v>
      </c>
      <c r="K6490">
        <v>3765</v>
      </c>
      <c r="L6490">
        <v>21</v>
      </c>
      <c r="M6490">
        <v>38.571538336762401</v>
      </c>
    </row>
    <row r="6491" spans="1:13" hidden="1" outlineLevel="3" x14ac:dyDescent="0.2">
      <c r="A6491">
        <v>1996</v>
      </c>
      <c r="B6491">
        <v>51</v>
      </c>
      <c r="C6491" t="s">
        <v>7289</v>
      </c>
      <c r="D6491">
        <v>145</v>
      </c>
      <c r="E6491" t="s">
        <v>8136</v>
      </c>
      <c r="F6491" t="s">
        <v>8202</v>
      </c>
      <c r="G6491" t="s">
        <v>156</v>
      </c>
      <c r="H6491">
        <v>97</v>
      </c>
      <c r="I6491">
        <v>43</v>
      </c>
      <c r="J6491">
        <v>0</v>
      </c>
      <c r="K6491">
        <v>3765</v>
      </c>
      <c r="L6491">
        <v>21</v>
      </c>
      <c r="M6491">
        <v>38.529762920006803</v>
      </c>
    </row>
    <row r="6492" spans="1:13" hidden="1" outlineLevel="3" x14ac:dyDescent="0.2">
      <c r="A6492">
        <v>1996</v>
      </c>
      <c r="B6492">
        <v>73</v>
      </c>
      <c r="C6492" t="s">
        <v>7930</v>
      </c>
      <c r="D6492">
        <v>149</v>
      </c>
      <c r="E6492" t="s">
        <v>8136</v>
      </c>
      <c r="F6492" t="s">
        <v>8234</v>
      </c>
      <c r="G6492" t="s">
        <v>156</v>
      </c>
      <c r="H6492">
        <v>98</v>
      </c>
      <c r="I6492">
        <v>1</v>
      </c>
      <c r="J6492">
        <v>19</v>
      </c>
      <c r="K6492">
        <v>3765</v>
      </c>
      <c r="L6492">
        <v>21</v>
      </c>
      <c r="M6492">
        <v>38.4097665205353</v>
      </c>
    </row>
    <row r="6493" spans="1:13" outlineLevel="2" collapsed="1" x14ac:dyDescent="0.2">
      <c r="E6493" s="10" t="s">
        <v>13394</v>
      </c>
      <c r="M6493">
        <f>SUBTOTAL(1,M6486:M6492)</f>
        <v>38.725266704090004</v>
      </c>
    </row>
    <row r="6494" spans="1:13" hidden="1" outlineLevel="3" x14ac:dyDescent="0.2">
      <c r="A6494">
        <v>1996</v>
      </c>
      <c r="B6494">
        <v>25</v>
      </c>
      <c r="C6494" t="s">
        <v>8026</v>
      </c>
      <c r="D6494">
        <v>107</v>
      </c>
      <c r="E6494" t="s">
        <v>8165</v>
      </c>
      <c r="F6494" t="s">
        <v>8166</v>
      </c>
      <c r="G6494" t="s">
        <v>156</v>
      </c>
      <c r="H6494">
        <v>96</v>
      </c>
      <c r="I6494">
        <v>52</v>
      </c>
      <c r="J6494">
        <v>51</v>
      </c>
      <c r="K6494">
        <v>3765</v>
      </c>
      <c r="L6494">
        <v>21</v>
      </c>
      <c r="M6494">
        <v>38.862176041012503</v>
      </c>
    </row>
    <row r="6495" spans="1:13" hidden="1" outlineLevel="3" x14ac:dyDescent="0.2">
      <c r="A6495">
        <v>1996</v>
      </c>
      <c r="B6495">
        <v>70</v>
      </c>
      <c r="C6495" t="s">
        <v>8066</v>
      </c>
      <c r="D6495">
        <v>104</v>
      </c>
      <c r="E6495" t="s">
        <v>8165</v>
      </c>
      <c r="F6495" t="s">
        <v>8229</v>
      </c>
      <c r="G6495" t="s">
        <v>156</v>
      </c>
      <c r="H6495">
        <v>98</v>
      </c>
      <c r="I6495">
        <v>0</v>
      </c>
      <c r="J6495">
        <v>9</v>
      </c>
      <c r="K6495">
        <v>3765</v>
      </c>
      <c r="L6495">
        <v>21</v>
      </c>
      <c r="M6495">
        <v>38.417387311548097</v>
      </c>
    </row>
    <row r="6496" spans="1:13" hidden="1" outlineLevel="3" x14ac:dyDescent="0.2">
      <c r="A6496">
        <v>1996</v>
      </c>
      <c r="B6496">
        <v>79</v>
      </c>
      <c r="C6496" t="s">
        <v>8240</v>
      </c>
      <c r="D6496">
        <v>106</v>
      </c>
      <c r="E6496" t="s">
        <v>8165</v>
      </c>
      <c r="F6496" t="s">
        <v>8241</v>
      </c>
      <c r="G6496" t="s">
        <v>156</v>
      </c>
      <c r="H6496">
        <v>98</v>
      </c>
      <c r="I6496">
        <v>7</v>
      </c>
      <c r="J6496">
        <v>20</v>
      </c>
      <c r="K6496">
        <v>3765</v>
      </c>
      <c r="L6496">
        <v>21</v>
      </c>
      <c r="M6496">
        <v>38.370512965689002</v>
      </c>
    </row>
    <row r="6497" spans="1:13" hidden="1" outlineLevel="3" x14ac:dyDescent="0.2">
      <c r="A6497">
        <v>1996</v>
      </c>
      <c r="B6497">
        <v>126</v>
      </c>
      <c r="C6497" t="s">
        <v>8302</v>
      </c>
      <c r="D6497">
        <v>102</v>
      </c>
      <c r="E6497" t="s">
        <v>8165</v>
      </c>
      <c r="F6497" t="s">
        <v>8303</v>
      </c>
      <c r="G6497" t="s">
        <v>156</v>
      </c>
      <c r="H6497">
        <v>99</v>
      </c>
      <c r="I6497">
        <v>19</v>
      </c>
      <c r="J6497">
        <v>32</v>
      </c>
      <c r="K6497">
        <v>3765</v>
      </c>
      <c r="L6497">
        <v>21</v>
      </c>
      <c r="M6497">
        <v>37.905652567874398</v>
      </c>
    </row>
    <row r="6498" spans="1:13" hidden="1" outlineLevel="3" x14ac:dyDescent="0.2">
      <c r="A6498">
        <v>1996</v>
      </c>
      <c r="B6498">
        <v>127</v>
      </c>
      <c r="C6498" t="s">
        <v>7970</v>
      </c>
      <c r="D6498">
        <v>108</v>
      </c>
      <c r="E6498" t="s">
        <v>8165</v>
      </c>
      <c r="F6498" t="s">
        <v>8304</v>
      </c>
      <c r="G6498" t="s">
        <v>156</v>
      </c>
      <c r="H6498">
        <v>99</v>
      </c>
      <c r="I6498">
        <v>31</v>
      </c>
      <c r="J6498">
        <v>54</v>
      </c>
      <c r="K6498">
        <v>3765</v>
      </c>
      <c r="L6498">
        <v>21</v>
      </c>
      <c r="M6498">
        <v>37.827157186155098</v>
      </c>
    </row>
    <row r="6499" spans="1:13" outlineLevel="2" collapsed="1" x14ac:dyDescent="0.2">
      <c r="E6499" s="10" t="s">
        <v>13395</v>
      </c>
      <c r="M6499">
        <f>SUBTOTAL(1,M6494:M6498)</f>
        <v>38.27657721445582</v>
      </c>
    </row>
    <row r="6500" spans="1:13" hidden="1" outlineLevel="3" x14ac:dyDescent="0.2">
      <c r="A6500">
        <v>1996</v>
      </c>
      <c r="B6500">
        <v>1</v>
      </c>
      <c r="C6500" t="s">
        <v>6988</v>
      </c>
      <c r="D6500">
        <v>21</v>
      </c>
      <c r="E6500" t="s">
        <v>8126</v>
      </c>
      <c r="F6500" t="s">
        <v>8127</v>
      </c>
      <c r="G6500" t="s">
        <v>156</v>
      </c>
      <c r="H6500">
        <v>95</v>
      </c>
      <c r="I6500">
        <v>57</v>
      </c>
      <c r="J6500">
        <v>16</v>
      </c>
      <c r="K6500">
        <v>3765</v>
      </c>
      <c r="L6500">
        <v>21</v>
      </c>
      <c r="M6500">
        <v>39.237369585103998</v>
      </c>
    </row>
    <row r="6501" spans="1:13" hidden="1" outlineLevel="3" x14ac:dyDescent="0.2">
      <c r="A6501">
        <v>1996</v>
      </c>
      <c r="B6501">
        <v>2</v>
      </c>
      <c r="C6501" t="s">
        <v>8128</v>
      </c>
      <c r="D6501">
        <v>28</v>
      </c>
      <c r="E6501" t="s">
        <v>8126</v>
      </c>
      <c r="F6501" t="s">
        <v>8129</v>
      </c>
      <c r="G6501" t="s">
        <v>156</v>
      </c>
      <c r="H6501">
        <v>95</v>
      </c>
      <c r="I6501">
        <v>58</v>
      </c>
      <c r="J6501">
        <v>57</v>
      </c>
      <c r="K6501">
        <v>3765</v>
      </c>
      <c r="L6501">
        <v>21</v>
      </c>
      <c r="M6501">
        <v>39.225900554788602</v>
      </c>
    </row>
    <row r="6502" spans="1:13" hidden="1" outlineLevel="3" x14ac:dyDescent="0.2">
      <c r="A6502">
        <v>1996</v>
      </c>
      <c r="B6502">
        <v>14</v>
      </c>
      <c r="C6502" t="s">
        <v>7519</v>
      </c>
      <c r="D6502">
        <v>23</v>
      </c>
      <c r="E6502" t="s">
        <v>8126</v>
      </c>
      <c r="F6502" t="s">
        <v>8146</v>
      </c>
      <c r="G6502" t="s">
        <v>156</v>
      </c>
      <c r="H6502">
        <v>96</v>
      </c>
      <c r="I6502">
        <v>23</v>
      </c>
      <c r="J6502">
        <v>12</v>
      </c>
      <c r="K6502">
        <v>3765</v>
      </c>
      <c r="L6502">
        <v>21</v>
      </c>
      <c r="M6502">
        <v>39.061419283441602</v>
      </c>
    </row>
    <row r="6503" spans="1:13" hidden="1" outlineLevel="3" x14ac:dyDescent="0.2">
      <c r="A6503">
        <v>1996</v>
      </c>
      <c r="B6503">
        <v>76</v>
      </c>
      <c r="C6503" t="s">
        <v>7753</v>
      </c>
      <c r="D6503">
        <v>24</v>
      </c>
      <c r="E6503" t="s">
        <v>8126</v>
      </c>
      <c r="F6503" t="s">
        <v>7747</v>
      </c>
      <c r="G6503" t="s">
        <v>156</v>
      </c>
      <c r="H6503">
        <v>98</v>
      </c>
      <c r="I6503">
        <v>4</v>
      </c>
      <c r="J6503">
        <v>49</v>
      </c>
      <c r="K6503">
        <v>3765</v>
      </c>
      <c r="L6503">
        <v>21</v>
      </c>
      <c r="M6503">
        <v>38.386922277386098</v>
      </c>
    </row>
    <row r="6504" spans="1:13" hidden="1" outlineLevel="3" x14ac:dyDescent="0.2">
      <c r="A6504">
        <v>1996</v>
      </c>
      <c r="B6504">
        <v>82</v>
      </c>
      <c r="C6504" t="s">
        <v>8087</v>
      </c>
      <c r="D6504">
        <v>29</v>
      </c>
      <c r="E6504" t="s">
        <v>8126</v>
      </c>
      <c r="F6504" t="s">
        <v>8246</v>
      </c>
      <c r="G6504" t="s">
        <v>156</v>
      </c>
      <c r="H6504">
        <v>98</v>
      </c>
      <c r="I6504">
        <v>7</v>
      </c>
      <c r="J6504">
        <v>42</v>
      </c>
      <c r="K6504">
        <v>3765</v>
      </c>
      <c r="L6504">
        <v>21</v>
      </c>
      <c r="M6504">
        <v>38.368123375851297</v>
      </c>
    </row>
    <row r="6505" spans="1:13" hidden="1" outlineLevel="3" x14ac:dyDescent="0.2">
      <c r="A6505">
        <v>1996</v>
      </c>
      <c r="B6505">
        <v>83</v>
      </c>
      <c r="C6505" t="s">
        <v>7713</v>
      </c>
      <c r="D6505">
        <v>22</v>
      </c>
      <c r="E6505" t="s">
        <v>8126</v>
      </c>
      <c r="F6505" t="s">
        <v>8247</v>
      </c>
      <c r="G6505" t="s">
        <v>156</v>
      </c>
      <c r="H6505">
        <v>98</v>
      </c>
      <c r="I6505">
        <v>9</v>
      </c>
      <c r="J6505">
        <v>32</v>
      </c>
      <c r="K6505">
        <v>3765</v>
      </c>
      <c r="L6505">
        <v>21</v>
      </c>
      <c r="M6505">
        <v>38.356179889747899</v>
      </c>
    </row>
    <row r="6506" spans="1:13" hidden="1" outlineLevel="3" x14ac:dyDescent="0.2">
      <c r="A6506">
        <v>1996</v>
      </c>
      <c r="B6506">
        <v>88</v>
      </c>
      <c r="C6506" t="s">
        <v>7483</v>
      </c>
      <c r="D6506">
        <v>25</v>
      </c>
      <c r="E6506" t="s">
        <v>8126</v>
      </c>
      <c r="F6506" t="s">
        <v>8252</v>
      </c>
      <c r="G6506" t="s">
        <v>156</v>
      </c>
      <c r="H6506">
        <v>98</v>
      </c>
      <c r="I6506">
        <v>14</v>
      </c>
      <c r="J6506">
        <v>33</v>
      </c>
      <c r="K6506">
        <v>3765</v>
      </c>
      <c r="L6506">
        <v>21</v>
      </c>
      <c r="M6506">
        <v>38.323536147797498</v>
      </c>
    </row>
    <row r="6507" spans="1:13" hidden="1" outlineLevel="3" x14ac:dyDescent="0.2">
      <c r="A6507">
        <v>1996</v>
      </c>
      <c r="B6507">
        <v>107</v>
      </c>
      <c r="C6507" t="s">
        <v>7129</v>
      </c>
      <c r="D6507">
        <v>26</v>
      </c>
      <c r="E6507" t="s">
        <v>8126</v>
      </c>
      <c r="F6507" t="s">
        <v>8276</v>
      </c>
      <c r="G6507" t="s">
        <v>156</v>
      </c>
      <c r="H6507">
        <v>98</v>
      </c>
      <c r="I6507">
        <v>37</v>
      </c>
      <c r="J6507">
        <v>7</v>
      </c>
      <c r="K6507">
        <v>3765</v>
      </c>
      <c r="L6507">
        <v>21</v>
      </c>
      <c r="M6507">
        <v>38.177378058570099</v>
      </c>
    </row>
    <row r="6508" spans="1:13" outlineLevel="2" collapsed="1" x14ac:dyDescent="0.2">
      <c r="E6508" s="10" t="s">
        <v>13396</v>
      </c>
      <c r="M6508">
        <f>SUBTOTAL(1,M6500:M6507)</f>
        <v>38.64210364658588</v>
      </c>
    </row>
    <row r="6509" spans="1:13" hidden="1" outlineLevel="3" x14ac:dyDescent="0.2">
      <c r="A6509">
        <v>1996</v>
      </c>
      <c r="B6509">
        <v>6</v>
      </c>
      <c r="C6509" t="s">
        <v>7149</v>
      </c>
      <c r="D6509">
        <v>111</v>
      </c>
      <c r="E6509" t="s">
        <v>7841</v>
      </c>
      <c r="F6509" t="s">
        <v>8135</v>
      </c>
      <c r="G6509" t="s">
        <v>156</v>
      </c>
      <c r="H6509">
        <v>96</v>
      </c>
      <c r="I6509">
        <v>7</v>
      </c>
      <c r="J6509">
        <v>19</v>
      </c>
      <c r="K6509">
        <v>3765</v>
      </c>
      <c r="L6509">
        <v>21</v>
      </c>
      <c r="M6509">
        <v>39.1689954022523</v>
      </c>
    </row>
    <row r="6510" spans="1:13" hidden="1" outlineLevel="3" x14ac:dyDescent="0.2">
      <c r="A6510">
        <v>1996</v>
      </c>
      <c r="B6510">
        <v>27</v>
      </c>
      <c r="C6510" t="s">
        <v>8168</v>
      </c>
      <c r="D6510">
        <v>116</v>
      </c>
      <c r="E6510" t="s">
        <v>7841</v>
      </c>
      <c r="F6510" t="s">
        <v>8169</v>
      </c>
      <c r="G6510" t="s">
        <v>156</v>
      </c>
      <c r="H6510">
        <v>97</v>
      </c>
      <c r="I6510">
        <v>2</v>
      </c>
      <c r="J6510">
        <v>28</v>
      </c>
      <c r="K6510">
        <v>3765</v>
      </c>
      <c r="L6510">
        <v>21</v>
      </c>
      <c r="M6510">
        <v>38.797989397391703</v>
      </c>
    </row>
    <row r="6511" spans="1:13" hidden="1" outlineLevel="3" x14ac:dyDescent="0.2">
      <c r="A6511">
        <v>1996</v>
      </c>
      <c r="B6511">
        <v>43</v>
      </c>
      <c r="C6511" t="s">
        <v>8191</v>
      </c>
      <c r="D6511">
        <v>115</v>
      </c>
      <c r="E6511" t="s">
        <v>7841</v>
      </c>
      <c r="F6511" t="s">
        <v>8192</v>
      </c>
      <c r="G6511" t="s">
        <v>156</v>
      </c>
      <c r="H6511">
        <v>97</v>
      </c>
      <c r="I6511">
        <v>32</v>
      </c>
      <c r="J6511">
        <v>15</v>
      </c>
      <c r="K6511">
        <v>3765</v>
      </c>
      <c r="L6511">
        <v>21</v>
      </c>
      <c r="M6511">
        <v>38.600538254517403</v>
      </c>
    </row>
    <row r="6512" spans="1:13" hidden="1" outlineLevel="3" x14ac:dyDescent="0.2">
      <c r="A6512">
        <v>1996</v>
      </c>
      <c r="B6512">
        <v>97</v>
      </c>
      <c r="C6512" t="s">
        <v>8105</v>
      </c>
      <c r="D6512">
        <v>113</v>
      </c>
      <c r="E6512" t="s">
        <v>7841</v>
      </c>
      <c r="F6512" t="s">
        <v>8263</v>
      </c>
      <c r="G6512" t="s">
        <v>156</v>
      </c>
      <c r="H6512">
        <v>98</v>
      </c>
      <c r="I6512">
        <v>27</v>
      </c>
      <c r="J6512">
        <v>36</v>
      </c>
      <c r="K6512">
        <v>3765</v>
      </c>
      <c r="L6512">
        <v>21</v>
      </c>
      <c r="M6512">
        <v>38.238878732480103</v>
      </c>
    </row>
    <row r="6513" spans="1:13" hidden="1" outlineLevel="3" x14ac:dyDescent="0.2">
      <c r="A6513">
        <v>1996</v>
      </c>
      <c r="B6513">
        <v>108</v>
      </c>
      <c r="C6513" t="s">
        <v>8277</v>
      </c>
      <c r="D6513">
        <v>117</v>
      </c>
      <c r="E6513" t="s">
        <v>7841</v>
      </c>
      <c r="F6513" t="s">
        <v>8278</v>
      </c>
      <c r="G6513" t="s">
        <v>156</v>
      </c>
      <c r="H6513">
        <v>98</v>
      </c>
      <c r="I6513">
        <v>40</v>
      </c>
      <c r="J6513">
        <v>5</v>
      </c>
      <c r="K6513">
        <v>3765</v>
      </c>
      <c r="L6513">
        <v>21</v>
      </c>
      <c r="M6513">
        <v>38.1582466463028</v>
      </c>
    </row>
    <row r="6514" spans="1:13" hidden="1" outlineLevel="3" x14ac:dyDescent="0.2">
      <c r="A6514">
        <v>1996</v>
      </c>
      <c r="B6514">
        <v>119</v>
      </c>
      <c r="C6514" t="s">
        <v>7139</v>
      </c>
      <c r="D6514">
        <v>114</v>
      </c>
      <c r="E6514" t="s">
        <v>7841</v>
      </c>
      <c r="F6514" t="s">
        <v>8292</v>
      </c>
      <c r="G6514" t="s">
        <v>156</v>
      </c>
      <c r="H6514">
        <v>99</v>
      </c>
      <c r="I6514">
        <v>2</v>
      </c>
      <c r="J6514">
        <v>1</v>
      </c>
      <c r="K6514">
        <v>3765</v>
      </c>
      <c r="L6514">
        <v>21</v>
      </c>
      <c r="M6514">
        <v>38.017395889723097</v>
      </c>
    </row>
    <row r="6515" spans="1:13" outlineLevel="2" collapsed="1" x14ac:dyDescent="0.2">
      <c r="E6515" s="10" t="s">
        <v>13373</v>
      </c>
      <c r="M6515">
        <f>SUBTOTAL(1,M6509:M6514)</f>
        <v>38.497007387111239</v>
      </c>
    </row>
    <row r="6516" spans="1:13" hidden="1" outlineLevel="3" x14ac:dyDescent="0.2">
      <c r="A6516">
        <v>1996</v>
      </c>
      <c r="B6516">
        <v>13</v>
      </c>
      <c r="C6516" t="s">
        <v>7682</v>
      </c>
      <c r="D6516">
        <v>153</v>
      </c>
      <c r="E6516" t="s">
        <v>6917</v>
      </c>
      <c r="F6516" t="s">
        <v>8145</v>
      </c>
      <c r="G6516" t="s">
        <v>156</v>
      </c>
      <c r="H6516">
        <v>96</v>
      </c>
      <c r="I6516">
        <v>19</v>
      </c>
      <c r="J6516">
        <v>35</v>
      </c>
      <c r="K6516">
        <v>3765</v>
      </c>
      <c r="L6516">
        <v>21</v>
      </c>
      <c r="M6516">
        <v>39.085862591017197</v>
      </c>
    </row>
    <row r="6517" spans="1:13" hidden="1" outlineLevel="3" x14ac:dyDescent="0.2">
      <c r="A6517">
        <v>1996</v>
      </c>
      <c r="B6517">
        <v>29</v>
      </c>
      <c r="C6517" t="s">
        <v>6523</v>
      </c>
      <c r="D6517">
        <v>157</v>
      </c>
      <c r="E6517" t="s">
        <v>6917</v>
      </c>
      <c r="F6517" t="s">
        <v>8171</v>
      </c>
      <c r="G6517" t="s">
        <v>156</v>
      </c>
      <c r="H6517">
        <v>97</v>
      </c>
      <c r="I6517">
        <v>8</v>
      </c>
      <c r="J6517">
        <v>52</v>
      </c>
      <c r="K6517">
        <v>3765</v>
      </c>
      <c r="L6517">
        <v>21</v>
      </c>
      <c r="M6517">
        <v>38.755389841364199</v>
      </c>
    </row>
    <row r="6518" spans="1:13" hidden="1" outlineLevel="3" x14ac:dyDescent="0.2">
      <c r="A6518">
        <v>1996</v>
      </c>
      <c r="B6518">
        <v>44</v>
      </c>
      <c r="C6518" t="s">
        <v>8193</v>
      </c>
      <c r="D6518">
        <v>156</v>
      </c>
      <c r="E6518" t="s">
        <v>6917</v>
      </c>
      <c r="F6518" t="s">
        <v>8194</v>
      </c>
      <c r="G6518" t="s">
        <v>156</v>
      </c>
      <c r="H6518">
        <v>97</v>
      </c>
      <c r="I6518">
        <v>33</v>
      </c>
      <c r="J6518">
        <v>27</v>
      </c>
      <c r="K6518">
        <v>3765</v>
      </c>
      <c r="L6518">
        <v>21</v>
      </c>
      <c r="M6518">
        <v>38.592624862260699</v>
      </c>
    </row>
    <row r="6519" spans="1:13" hidden="1" outlineLevel="3" x14ac:dyDescent="0.2">
      <c r="A6519">
        <v>1996</v>
      </c>
      <c r="B6519">
        <v>64</v>
      </c>
      <c r="C6519" t="s">
        <v>7588</v>
      </c>
      <c r="D6519">
        <v>151</v>
      </c>
      <c r="E6519" t="s">
        <v>6917</v>
      </c>
      <c r="F6519" t="s">
        <v>8220</v>
      </c>
      <c r="G6519" t="s">
        <v>156</v>
      </c>
      <c r="H6519">
        <v>97</v>
      </c>
      <c r="I6519">
        <v>55</v>
      </c>
      <c r="J6519">
        <v>41</v>
      </c>
      <c r="K6519">
        <v>3765</v>
      </c>
      <c r="L6519">
        <v>21</v>
      </c>
      <c r="M6519">
        <v>38.446592027593901</v>
      </c>
    </row>
    <row r="6520" spans="1:13" hidden="1" outlineLevel="3" x14ac:dyDescent="0.2">
      <c r="A6520">
        <v>1996</v>
      </c>
      <c r="B6520">
        <v>99</v>
      </c>
      <c r="C6520" t="s">
        <v>8122</v>
      </c>
      <c r="D6520">
        <v>159</v>
      </c>
      <c r="E6520" t="s">
        <v>6917</v>
      </c>
      <c r="F6520" t="s">
        <v>8265</v>
      </c>
      <c r="G6520" t="s">
        <v>156</v>
      </c>
      <c r="H6520">
        <v>98</v>
      </c>
      <c r="I6520">
        <v>28</v>
      </c>
      <c r="J6520">
        <v>47</v>
      </c>
      <c r="K6520">
        <v>3765</v>
      </c>
      <c r="L6520">
        <v>21</v>
      </c>
      <c r="M6520">
        <v>38.231220753285299</v>
      </c>
    </row>
    <row r="6521" spans="1:13" hidden="1" outlineLevel="3" x14ac:dyDescent="0.2">
      <c r="A6521">
        <v>1996</v>
      </c>
      <c r="B6521">
        <v>116</v>
      </c>
      <c r="C6521" t="s">
        <v>8288</v>
      </c>
      <c r="D6521">
        <v>158</v>
      </c>
      <c r="E6521" t="s">
        <v>6917</v>
      </c>
      <c r="F6521" t="s">
        <v>8289</v>
      </c>
      <c r="G6521" t="s">
        <v>156</v>
      </c>
      <c r="H6521">
        <v>98</v>
      </c>
      <c r="I6521">
        <v>53</v>
      </c>
      <c r="J6521">
        <v>26</v>
      </c>
      <c r="K6521">
        <v>3765</v>
      </c>
      <c r="L6521">
        <v>21</v>
      </c>
      <c r="M6521">
        <v>38.072392038336403</v>
      </c>
    </row>
    <row r="6522" spans="1:13" hidden="1" outlineLevel="3" x14ac:dyDescent="0.2">
      <c r="A6522">
        <v>1996</v>
      </c>
      <c r="B6522">
        <v>128</v>
      </c>
      <c r="C6522" t="s">
        <v>8305</v>
      </c>
      <c r="D6522">
        <v>152</v>
      </c>
      <c r="E6522" t="s">
        <v>6917</v>
      </c>
      <c r="F6522" t="s">
        <v>8306</v>
      </c>
      <c r="G6522" t="s">
        <v>156</v>
      </c>
      <c r="H6522">
        <v>99</v>
      </c>
      <c r="I6522">
        <v>32</v>
      </c>
      <c r="J6522">
        <v>28</v>
      </c>
      <c r="K6522">
        <v>3765</v>
      </c>
      <c r="L6522">
        <v>21</v>
      </c>
      <c r="M6522">
        <v>37.823568151629097</v>
      </c>
    </row>
    <row r="6523" spans="1:13" outlineLevel="2" collapsed="1" x14ac:dyDescent="0.2">
      <c r="E6523" s="10" t="s">
        <v>13322</v>
      </c>
      <c r="M6523">
        <f>SUBTOTAL(1,M6516:M6522)</f>
        <v>38.429664323640971</v>
      </c>
    </row>
    <row r="6524" spans="1:13" outlineLevel="1" x14ac:dyDescent="0.2">
      <c r="A6524" s="10" t="s">
        <v>12953</v>
      </c>
      <c r="M6524">
        <f>SUBTOTAL(1,M6373:M6522)</f>
        <v>38.498687074231938</v>
      </c>
    </row>
    <row r="6525" spans="1:13" hidden="1" outlineLevel="3" x14ac:dyDescent="0.2">
      <c r="A6525">
        <v>1997</v>
      </c>
      <c r="B6525">
        <v>4</v>
      </c>
      <c r="C6525" t="s">
        <v>7864</v>
      </c>
      <c r="D6525">
        <v>151</v>
      </c>
      <c r="E6525" t="s">
        <v>7050</v>
      </c>
      <c r="F6525" t="s">
        <v>8314</v>
      </c>
      <c r="G6525" t="s">
        <v>156</v>
      </c>
      <c r="H6525">
        <v>100</v>
      </c>
      <c r="I6525">
        <v>46</v>
      </c>
      <c r="J6525">
        <v>30</v>
      </c>
      <c r="K6525">
        <v>3950</v>
      </c>
      <c r="L6525">
        <v>21</v>
      </c>
      <c r="M6525">
        <v>39.196229223517697</v>
      </c>
    </row>
    <row r="6526" spans="1:13" hidden="1" outlineLevel="3" x14ac:dyDescent="0.2">
      <c r="A6526">
        <v>1997</v>
      </c>
      <c r="B6526">
        <v>8</v>
      </c>
      <c r="C6526" t="s">
        <v>8210</v>
      </c>
      <c r="D6526">
        <v>158</v>
      </c>
      <c r="E6526" t="s">
        <v>7050</v>
      </c>
      <c r="F6526" t="s">
        <v>8321</v>
      </c>
      <c r="G6526" t="s">
        <v>156</v>
      </c>
      <c r="H6526">
        <v>101</v>
      </c>
      <c r="I6526">
        <v>1</v>
      </c>
      <c r="J6526">
        <v>52</v>
      </c>
      <c r="K6526">
        <v>3950</v>
      </c>
      <c r="L6526">
        <v>21</v>
      </c>
      <c r="M6526">
        <v>39.096867851486799</v>
      </c>
    </row>
    <row r="6527" spans="1:13" hidden="1" outlineLevel="3" x14ac:dyDescent="0.2">
      <c r="A6527">
        <v>1997</v>
      </c>
      <c r="B6527">
        <v>14</v>
      </c>
      <c r="C6527" t="s">
        <v>8327</v>
      </c>
      <c r="D6527">
        <v>154</v>
      </c>
      <c r="E6527" t="s">
        <v>7050</v>
      </c>
      <c r="F6527" t="s">
        <v>8328</v>
      </c>
      <c r="G6527" t="s">
        <v>156</v>
      </c>
      <c r="H6527">
        <v>101</v>
      </c>
      <c r="I6527">
        <v>20</v>
      </c>
      <c r="J6527">
        <v>9</v>
      </c>
      <c r="K6527">
        <v>3950</v>
      </c>
      <c r="L6527">
        <v>21</v>
      </c>
      <c r="M6527">
        <v>38.979301497495896</v>
      </c>
    </row>
    <row r="6528" spans="1:13" hidden="1" outlineLevel="3" x14ac:dyDescent="0.2">
      <c r="A6528">
        <v>1997</v>
      </c>
      <c r="B6528">
        <v>27</v>
      </c>
      <c r="C6528" t="s">
        <v>8349</v>
      </c>
      <c r="D6528">
        <v>155</v>
      </c>
      <c r="E6528" t="s">
        <v>7050</v>
      </c>
      <c r="F6528" t="s">
        <v>8350</v>
      </c>
      <c r="G6528" t="s">
        <v>156</v>
      </c>
      <c r="H6528">
        <v>101</v>
      </c>
      <c r="I6528">
        <v>59</v>
      </c>
      <c r="J6528">
        <v>53</v>
      </c>
      <c r="K6528">
        <v>3950</v>
      </c>
      <c r="L6528">
        <v>21</v>
      </c>
      <c r="M6528">
        <v>38.726228441173902</v>
      </c>
    </row>
    <row r="6529" spans="1:13" hidden="1" outlineLevel="3" x14ac:dyDescent="0.2">
      <c r="A6529">
        <v>1997</v>
      </c>
      <c r="B6529">
        <v>29</v>
      </c>
      <c r="C6529" t="s">
        <v>8353</v>
      </c>
      <c r="D6529">
        <v>156</v>
      </c>
      <c r="E6529" t="s">
        <v>7050</v>
      </c>
      <c r="F6529" t="s">
        <v>8354</v>
      </c>
      <c r="G6529" t="s">
        <v>156</v>
      </c>
      <c r="H6529">
        <v>102</v>
      </c>
      <c r="I6529">
        <v>5</v>
      </c>
      <c r="J6529">
        <v>46</v>
      </c>
      <c r="K6529">
        <v>3950</v>
      </c>
      <c r="L6529">
        <v>21</v>
      </c>
      <c r="M6529">
        <v>38.689034841897303</v>
      </c>
    </row>
    <row r="6530" spans="1:13" hidden="1" outlineLevel="3" x14ac:dyDescent="0.2">
      <c r="A6530">
        <v>1997</v>
      </c>
      <c r="B6530">
        <v>33</v>
      </c>
      <c r="C6530" t="s">
        <v>8206</v>
      </c>
      <c r="D6530">
        <v>159</v>
      </c>
      <c r="E6530" t="s">
        <v>7050</v>
      </c>
      <c r="F6530" t="s">
        <v>8358</v>
      </c>
      <c r="G6530" t="s">
        <v>156</v>
      </c>
      <c r="H6530">
        <v>102</v>
      </c>
      <c r="I6530">
        <v>13</v>
      </c>
      <c r="J6530">
        <v>8</v>
      </c>
      <c r="K6530">
        <v>3950</v>
      </c>
      <c r="L6530">
        <v>21</v>
      </c>
      <c r="M6530">
        <v>38.642564431448797</v>
      </c>
    </row>
    <row r="6531" spans="1:13" hidden="1" outlineLevel="3" x14ac:dyDescent="0.2">
      <c r="A6531">
        <v>1997</v>
      </c>
      <c r="B6531">
        <v>61</v>
      </c>
      <c r="C6531" t="s">
        <v>7182</v>
      </c>
      <c r="D6531">
        <v>152</v>
      </c>
      <c r="E6531" t="s">
        <v>7050</v>
      </c>
      <c r="F6531" t="s">
        <v>8396</v>
      </c>
      <c r="G6531" t="s">
        <v>156</v>
      </c>
      <c r="H6531">
        <v>103</v>
      </c>
      <c r="I6531">
        <v>3</v>
      </c>
      <c r="J6531">
        <v>0</v>
      </c>
      <c r="K6531">
        <v>3950</v>
      </c>
      <c r="L6531">
        <v>21</v>
      </c>
      <c r="M6531">
        <v>38.330907326540498</v>
      </c>
    </row>
    <row r="6532" spans="1:13" hidden="1" outlineLevel="3" x14ac:dyDescent="0.2">
      <c r="A6532">
        <v>1997</v>
      </c>
      <c r="B6532">
        <v>75</v>
      </c>
      <c r="C6532" t="s">
        <v>8176</v>
      </c>
      <c r="D6532">
        <v>153</v>
      </c>
      <c r="E6532" t="s">
        <v>7050</v>
      </c>
      <c r="F6532" t="s">
        <v>8416</v>
      </c>
      <c r="G6532" t="s">
        <v>156</v>
      </c>
      <c r="H6532">
        <v>103</v>
      </c>
      <c r="I6532">
        <v>27</v>
      </c>
      <c r="J6532">
        <v>39</v>
      </c>
      <c r="K6532">
        <v>3950</v>
      </c>
      <c r="L6532">
        <v>21</v>
      </c>
      <c r="M6532">
        <v>38.178698863499001</v>
      </c>
    </row>
    <row r="6533" spans="1:13" outlineLevel="2" collapsed="1" x14ac:dyDescent="0.2">
      <c r="E6533" s="10" t="s">
        <v>13325</v>
      </c>
      <c r="M6533">
        <f>SUBTOTAL(1,M6525:M6532)</f>
        <v>38.729979059632484</v>
      </c>
    </row>
    <row r="6534" spans="1:13" hidden="1" outlineLevel="3" x14ac:dyDescent="0.2">
      <c r="A6534">
        <v>1997</v>
      </c>
      <c r="B6534">
        <v>65</v>
      </c>
      <c r="C6534" t="s">
        <v>8400</v>
      </c>
      <c r="D6534">
        <v>147</v>
      </c>
      <c r="E6534" t="s">
        <v>8401</v>
      </c>
      <c r="F6534" t="s">
        <v>8402</v>
      </c>
      <c r="G6534" t="s">
        <v>156</v>
      </c>
      <c r="H6534">
        <v>103</v>
      </c>
      <c r="I6534">
        <v>10</v>
      </c>
      <c r="J6534">
        <v>43</v>
      </c>
      <c r="K6534">
        <v>3950</v>
      </c>
      <c r="L6534">
        <v>21</v>
      </c>
      <c r="M6534">
        <v>38.283128232326298</v>
      </c>
    </row>
    <row r="6535" spans="1:13" hidden="1" outlineLevel="3" x14ac:dyDescent="0.2">
      <c r="A6535">
        <v>1997</v>
      </c>
      <c r="B6535">
        <v>97</v>
      </c>
      <c r="C6535" t="s">
        <v>8446</v>
      </c>
      <c r="D6535">
        <v>149</v>
      </c>
      <c r="E6535" t="s">
        <v>8401</v>
      </c>
      <c r="F6535" t="s">
        <v>8447</v>
      </c>
      <c r="G6535" t="s">
        <v>156</v>
      </c>
      <c r="H6535">
        <v>103</v>
      </c>
      <c r="I6535">
        <v>56</v>
      </c>
      <c r="J6535">
        <v>29</v>
      </c>
      <c r="K6535">
        <v>3950</v>
      </c>
      <c r="L6535">
        <v>21</v>
      </c>
      <c r="M6535">
        <v>38.002186061054701</v>
      </c>
    </row>
    <row r="6536" spans="1:13" hidden="1" outlineLevel="3" x14ac:dyDescent="0.2">
      <c r="A6536">
        <v>1997</v>
      </c>
      <c r="B6536">
        <v>112</v>
      </c>
      <c r="C6536" t="s">
        <v>7189</v>
      </c>
      <c r="D6536">
        <v>143</v>
      </c>
      <c r="E6536" t="s">
        <v>8401</v>
      </c>
      <c r="F6536" t="s">
        <v>8470</v>
      </c>
      <c r="G6536" t="s">
        <v>156</v>
      </c>
      <c r="H6536">
        <v>104</v>
      </c>
      <c r="I6536">
        <v>11</v>
      </c>
      <c r="J6536">
        <v>41</v>
      </c>
      <c r="K6536">
        <v>3950</v>
      </c>
      <c r="L6536">
        <v>21</v>
      </c>
      <c r="M6536">
        <v>37.9097896299929</v>
      </c>
    </row>
    <row r="6537" spans="1:13" hidden="1" outlineLevel="3" x14ac:dyDescent="0.2">
      <c r="A6537">
        <v>1997</v>
      </c>
      <c r="B6537">
        <v>122</v>
      </c>
      <c r="C6537" t="s">
        <v>8486</v>
      </c>
      <c r="D6537">
        <v>146</v>
      </c>
      <c r="E6537" t="s">
        <v>8401</v>
      </c>
      <c r="F6537" t="s">
        <v>8487</v>
      </c>
      <c r="G6537" t="s">
        <v>156</v>
      </c>
      <c r="H6537">
        <v>104</v>
      </c>
      <c r="I6537">
        <v>22</v>
      </c>
      <c r="J6537">
        <v>1</v>
      </c>
      <c r="K6537">
        <v>3950</v>
      </c>
      <c r="L6537">
        <v>21</v>
      </c>
      <c r="M6537">
        <v>37.847232387862199</v>
      </c>
    </row>
    <row r="6538" spans="1:13" hidden="1" outlineLevel="3" x14ac:dyDescent="0.2">
      <c r="A6538">
        <v>1997</v>
      </c>
      <c r="B6538">
        <v>133</v>
      </c>
      <c r="C6538" t="s">
        <v>8504</v>
      </c>
      <c r="D6538">
        <v>148</v>
      </c>
      <c r="E6538" t="s">
        <v>8401</v>
      </c>
      <c r="F6538" t="s">
        <v>8505</v>
      </c>
      <c r="G6538" t="s">
        <v>156</v>
      </c>
      <c r="H6538">
        <v>104</v>
      </c>
      <c r="I6538">
        <v>37</v>
      </c>
      <c r="J6538">
        <v>28</v>
      </c>
      <c r="K6538">
        <v>3950</v>
      </c>
      <c r="L6538">
        <v>21</v>
      </c>
      <c r="M6538">
        <v>37.754083388203298</v>
      </c>
    </row>
    <row r="6539" spans="1:13" outlineLevel="2" collapsed="1" x14ac:dyDescent="0.2">
      <c r="E6539" s="10" t="s">
        <v>13397</v>
      </c>
      <c r="M6539">
        <f>SUBTOTAL(1,M6534:M6538)</f>
        <v>37.959283939887875</v>
      </c>
    </row>
    <row r="6540" spans="1:13" hidden="1" outlineLevel="3" x14ac:dyDescent="0.2">
      <c r="A6540">
        <v>1997</v>
      </c>
      <c r="B6540">
        <v>28</v>
      </c>
      <c r="C6540" t="s">
        <v>7301</v>
      </c>
      <c r="D6540">
        <v>214</v>
      </c>
      <c r="E6540" t="s">
        <v>8351</v>
      </c>
      <c r="F6540" t="s">
        <v>8352</v>
      </c>
      <c r="G6540" t="s">
        <v>156</v>
      </c>
      <c r="H6540">
        <v>102</v>
      </c>
      <c r="I6540">
        <v>0</v>
      </c>
      <c r="J6540">
        <v>10</v>
      </c>
      <c r="K6540">
        <v>3950</v>
      </c>
      <c r="L6540">
        <v>21</v>
      </c>
      <c r="M6540">
        <v>38.724435609052001</v>
      </c>
    </row>
    <row r="6541" spans="1:13" hidden="1" outlineLevel="3" x14ac:dyDescent="0.2">
      <c r="A6541">
        <v>1997</v>
      </c>
      <c r="B6541">
        <v>76</v>
      </c>
      <c r="C6541" t="s">
        <v>7887</v>
      </c>
      <c r="D6541">
        <v>212</v>
      </c>
      <c r="E6541" t="s">
        <v>8351</v>
      </c>
      <c r="F6541" t="s">
        <v>8417</v>
      </c>
      <c r="G6541" t="s">
        <v>156</v>
      </c>
      <c r="H6541">
        <v>103</v>
      </c>
      <c r="I6541">
        <v>34</v>
      </c>
      <c r="J6541">
        <v>40</v>
      </c>
      <c r="K6541">
        <v>3950</v>
      </c>
      <c r="L6541">
        <v>21</v>
      </c>
      <c r="M6541">
        <v>38.135593220338897</v>
      </c>
    </row>
    <row r="6542" spans="1:13" hidden="1" outlineLevel="3" x14ac:dyDescent="0.2">
      <c r="A6542">
        <v>1997</v>
      </c>
      <c r="B6542">
        <v>88</v>
      </c>
      <c r="C6542" t="s">
        <v>7922</v>
      </c>
      <c r="D6542">
        <v>216</v>
      </c>
      <c r="E6542" t="s">
        <v>8351</v>
      </c>
      <c r="F6542" t="s">
        <v>8433</v>
      </c>
      <c r="G6542" t="s">
        <v>156</v>
      </c>
      <c r="H6542">
        <v>103</v>
      </c>
      <c r="I6542">
        <v>43</v>
      </c>
      <c r="J6542">
        <v>27</v>
      </c>
      <c r="K6542">
        <v>3950</v>
      </c>
      <c r="L6542">
        <v>21</v>
      </c>
      <c r="M6542">
        <v>38.081771364757401</v>
      </c>
    </row>
    <row r="6543" spans="1:13" hidden="1" outlineLevel="3" x14ac:dyDescent="0.2">
      <c r="A6543">
        <v>1997</v>
      </c>
      <c r="B6543">
        <v>101</v>
      </c>
      <c r="C6543" t="s">
        <v>8453</v>
      </c>
      <c r="D6543">
        <v>215</v>
      </c>
      <c r="E6543" t="s">
        <v>8351</v>
      </c>
      <c r="F6543" t="s">
        <v>8454</v>
      </c>
      <c r="G6543" t="s">
        <v>156</v>
      </c>
      <c r="H6543">
        <v>103</v>
      </c>
      <c r="I6543">
        <v>58</v>
      </c>
      <c r="J6543">
        <v>31</v>
      </c>
      <c r="K6543">
        <v>3950</v>
      </c>
      <c r="L6543">
        <v>21</v>
      </c>
      <c r="M6543">
        <v>37.989799925730203</v>
      </c>
    </row>
    <row r="6544" spans="1:13" outlineLevel="2" collapsed="1" x14ac:dyDescent="0.2">
      <c r="E6544" s="10" t="s">
        <v>13398</v>
      </c>
      <c r="M6544">
        <f>SUBTOTAL(1,M6540:M6543)</f>
        <v>38.232900029969628</v>
      </c>
    </row>
    <row r="6545" spans="1:13" hidden="1" outlineLevel="3" x14ac:dyDescent="0.2">
      <c r="A6545">
        <v>1997</v>
      </c>
      <c r="B6545">
        <v>26</v>
      </c>
      <c r="C6545" t="s">
        <v>7738</v>
      </c>
      <c r="D6545">
        <v>134</v>
      </c>
      <c r="E6545" t="s">
        <v>8347</v>
      </c>
      <c r="F6545" t="s">
        <v>8348</v>
      </c>
      <c r="G6545" t="s">
        <v>156</v>
      </c>
      <c r="H6545">
        <v>101</v>
      </c>
      <c r="I6545">
        <v>56</v>
      </c>
      <c r="J6545">
        <v>23</v>
      </c>
      <c r="K6545">
        <v>3950</v>
      </c>
      <c r="L6545">
        <v>21</v>
      </c>
      <c r="M6545">
        <v>38.748388889948501</v>
      </c>
    </row>
    <row r="6546" spans="1:13" hidden="1" outlineLevel="3" x14ac:dyDescent="0.2">
      <c r="A6546">
        <v>1997</v>
      </c>
      <c r="B6546">
        <v>30</v>
      </c>
      <c r="C6546" t="s">
        <v>7147</v>
      </c>
      <c r="D6546">
        <v>131</v>
      </c>
      <c r="E6546" t="s">
        <v>8347</v>
      </c>
      <c r="F6546" t="s">
        <v>8355</v>
      </c>
      <c r="G6546" t="s">
        <v>156</v>
      </c>
      <c r="H6546">
        <v>102</v>
      </c>
      <c r="I6546">
        <v>7</v>
      </c>
      <c r="J6546">
        <v>58</v>
      </c>
      <c r="K6546">
        <v>3950</v>
      </c>
      <c r="L6546">
        <v>21</v>
      </c>
      <c r="M6546">
        <v>38.675145099788402</v>
      </c>
    </row>
    <row r="6547" spans="1:13" hidden="1" outlineLevel="3" x14ac:dyDescent="0.2">
      <c r="A6547">
        <v>1997</v>
      </c>
      <c r="B6547">
        <v>42</v>
      </c>
      <c r="C6547" t="s">
        <v>8370</v>
      </c>
      <c r="D6547">
        <v>135</v>
      </c>
      <c r="E6547" t="s">
        <v>8347</v>
      </c>
      <c r="F6547" t="s">
        <v>8371</v>
      </c>
      <c r="G6547" t="s">
        <v>156</v>
      </c>
      <c r="H6547">
        <v>102</v>
      </c>
      <c r="I6547">
        <v>26</v>
      </c>
      <c r="J6547">
        <v>50</v>
      </c>
      <c r="K6547">
        <v>3950</v>
      </c>
      <c r="L6547">
        <v>21</v>
      </c>
      <c r="M6547">
        <v>38.556438274450201</v>
      </c>
    </row>
    <row r="6548" spans="1:13" hidden="1" outlineLevel="3" x14ac:dyDescent="0.2">
      <c r="A6548">
        <v>1997</v>
      </c>
      <c r="B6548">
        <v>93</v>
      </c>
      <c r="C6548" t="s">
        <v>7565</v>
      </c>
      <c r="D6548">
        <v>137</v>
      </c>
      <c r="E6548" t="s">
        <v>8347</v>
      </c>
      <c r="F6548" t="s">
        <v>8440</v>
      </c>
      <c r="G6548" t="s">
        <v>156</v>
      </c>
      <c r="H6548">
        <v>103</v>
      </c>
      <c r="I6548">
        <v>52</v>
      </c>
      <c r="J6548">
        <v>36</v>
      </c>
      <c r="K6548">
        <v>3950</v>
      </c>
      <c r="L6548">
        <v>21</v>
      </c>
      <c r="M6548">
        <v>38.025864005391</v>
      </c>
    </row>
    <row r="6549" spans="1:13" hidden="1" outlineLevel="3" x14ac:dyDescent="0.2">
      <c r="A6549">
        <v>1997</v>
      </c>
      <c r="B6549">
        <v>94</v>
      </c>
      <c r="C6549" t="s">
        <v>8441</v>
      </c>
      <c r="D6549">
        <v>132</v>
      </c>
      <c r="E6549" t="s">
        <v>8347</v>
      </c>
      <c r="F6549" t="s">
        <v>8442</v>
      </c>
      <c r="G6549" t="s">
        <v>156</v>
      </c>
      <c r="H6549">
        <v>103</v>
      </c>
      <c r="I6549">
        <v>53</v>
      </c>
      <c r="J6549">
        <v>32</v>
      </c>
      <c r="K6549">
        <v>3950</v>
      </c>
      <c r="L6549">
        <v>21</v>
      </c>
      <c r="M6549">
        <v>38.0201704758136</v>
      </c>
    </row>
    <row r="6550" spans="1:13" hidden="1" outlineLevel="3" x14ac:dyDescent="0.2">
      <c r="A6550">
        <v>1997</v>
      </c>
      <c r="B6550">
        <v>95</v>
      </c>
      <c r="C6550" t="s">
        <v>8232</v>
      </c>
      <c r="D6550">
        <v>139</v>
      </c>
      <c r="E6550" t="s">
        <v>8347</v>
      </c>
      <c r="F6550" t="s">
        <v>8443</v>
      </c>
      <c r="G6550" t="s">
        <v>156</v>
      </c>
      <c r="H6550">
        <v>103</v>
      </c>
      <c r="I6550">
        <v>54</v>
      </c>
      <c r="J6550">
        <v>11</v>
      </c>
      <c r="K6550">
        <v>3950</v>
      </c>
      <c r="L6550">
        <v>21</v>
      </c>
      <c r="M6550">
        <v>38.0162063461934</v>
      </c>
    </row>
    <row r="6551" spans="1:13" hidden="1" outlineLevel="3" x14ac:dyDescent="0.2">
      <c r="A6551">
        <v>1997</v>
      </c>
      <c r="B6551">
        <v>124</v>
      </c>
      <c r="C6551" t="s">
        <v>8490</v>
      </c>
      <c r="D6551">
        <v>133</v>
      </c>
      <c r="E6551" t="s">
        <v>8347</v>
      </c>
      <c r="F6551" t="s">
        <v>8491</v>
      </c>
      <c r="G6551" t="s">
        <v>156</v>
      </c>
      <c r="H6551">
        <v>104</v>
      </c>
      <c r="I6551">
        <v>23</v>
      </c>
      <c r="J6551">
        <v>6</v>
      </c>
      <c r="K6551">
        <v>3950</v>
      </c>
      <c r="L6551">
        <v>21</v>
      </c>
      <c r="M6551">
        <v>37.840685922306797</v>
      </c>
    </row>
    <row r="6552" spans="1:13" outlineLevel="2" collapsed="1" x14ac:dyDescent="0.2">
      <c r="E6552" s="10" t="s">
        <v>13399</v>
      </c>
      <c r="M6552">
        <f>SUBTOTAL(1,M6545:M6551)</f>
        <v>38.268985573413133</v>
      </c>
    </row>
    <row r="6553" spans="1:13" hidden="1" outlineLevel="3" x14ac:dyDescent="0.2">
      <c r="A6553">
        <v>1997</v>
      </c>
      <c r="B6553">
        <v>17</v>
      </c>
      <c r="C6553" t="s">
        <v>8332</v>
      </c>
      <c r="D6553">
        <v>66</v>
      </c>
      <c r="E6553" t="s">
        <v>8333</v>
      </c>
      <c r="F6553" t="s">
        <v>8334</v>
      </c>
      <c r="G6553" t="s">
        <v>156</v>
      </c>
      <c r="H6553">
        <v>101</v>
      </c>
      <c r="I6553">
        <v>31</v>
      </c>
      <c r="J6553">
        <v>45</v>
      </c>
      <c r="K6553">
        <v>3950</v>
      </c>
      <c r="L6553">
        <v>21</v>
      </c>
      <c r="M6553">
        <v>38.905076537940602</v>
      </c>
    </row>
    <row r="6554" spans="1:13" hidden="1" outlineLevel="3" x14ac:dyDescent="0.2">
      <c r="A6554">
        <v>1997</v>
      </c>
      <c r="B6554">
        <v>38</v>
      </c>
      <c r="C6554" t="s">
        <v>8365</v>
      </c>
      <c r="D6554">
        <v>67</v>
      </c>
      <c r="E6554" t="s">
        <v>8333</v>
      </c>
      <c r="F6554" t="s">
        <v>8366</v>
      </c>
      <c r="G6554" t="s">
        <v>156</v>
      </c>
      <c r="H6554">
        <v>102</v>
      </c>
      <c r="I6554">
        <v>16</v>
      </c>
      <c r="J6554">
        <v>58</v>
      </c>
      <c r="K6554">
        <v>3950</v>
      </c>
      <c r="L6554">
        <v>21</v>
      </c>
      <c r="M6554">
        <v>38.618427127408196</v>
      </c>
    </row>
    <row r="6555" spans="1:13" hidden="1" outlineLevel="3" x14ac:dyDescent="0.2">
      <c r="A6555">
        <v>1997</v>
      </c>
      <c r="B6555">
        <v>79</v>
      </c>
      <c r="C6555" t="s">
        <v>7611</v>
      </c>
      <c r="D6555">
        <v>62</v>
      </c>
      <c r="E6555" t="s">
        <v>8333</v>
      </c>
      <c r="F6555" t="s">
        <v>8420</v>
      </c>
      <c r="G6555" t="s">
        <v>156</v>
      </c>
      <c r="H6555">
        <v>103</v>
      </c>
      <c r="I6555">
        <v>35</v>
      </c>
      <c r="J6555">
        <v>35</v>
      </c>
      <c r="K6555">
        <v>3950</v>
      </c>
      <c r="L6555">
        <v>21</v>
      </c>
      <c r="M6555">
        <v>38.129969029455502</v>
      </c>
    </row>
    <row r="6556" spans="1:13" hidden="1" outlineLevel="3" x14ac:dyDescent="0.2">
      <c r="A6556">
        <v>1997</v>
      </c>
      <c r="B6556">
        <v>115</v>
      </c>
      <c r="C6556" t="s">
        <v>8473</v>
      </c>
      <c r="D6556">
        <v>68</v>
      </c>
      <c r="E6556" t="s">
        <v>8333</v>
      </c>
      <c r="F6556" t="s">
        <v>8474</v>
      </c>
      <c r="G6556" t="s">
        <v>156</v>
      </c>
      <c r="H6556">
        <v>104</v>
      </c>
      <c r="I6556">
        <v>15</v>
      </c>
      <c r="J6556">
        <v>49</v>
      </c>
      <c r="K6556">
        <v>3950</v>
      </c>
      <c r="L6556">
        <v>21</v>
      </c>
      <c r="M6556">
        <v>37.8847419335072</v>
      </c>
    </row>
    <row r="6557" spans="1:13" hidden="1" outlineLevel="3" x14ac:dyDescent="0.2">
      <c r="A6557">
        <v>1997</v>
      </c>
      <c r="B6557">
        <v>127</v>
      </c>
      <c r="C6557" t="s">
        <v>7780</v>
      </c>
      <c r="D6557">
        <v>63</v>
      </c>
      <c r="E6557" t="s">
        <v>8333</v>
      </c>
      <c r="F6557" t="s">
        <v>8494</v>
      </c>
      <c r="G6557" t="s">
        <v>156</v>
      </c>
      <c r="H6557">
        <v>104</v>
      </c>
      <c r="I6557">
        <v>25</v>
      </c>
      <c r="J6557">
        <v>7</v>
      </c>
      <c r="K6557">
        <v>3950</v>
      </c>
      <c r="L6557">
        <v>21</v>
      </c>
      <c r="M6557">
        <v>37.828505454806603</v>
      </c>
    </row>
    <row r="6558" spans="1:13" hidden="1" outlineLevel="3" x14ac:dyDescent="0.2">
      <c r="A6558">
        <v>1997</v>
      </c>
      <c r="B6558">
        <v>135</v>
      </c>
      <c r="C6558" t="s">
        <v>8507</v>
      </c>
      <c r="D6558">
        <v>65</v>
      </c>
      <c r="E6558" t="s">
        <v>8333</v>
      </c>
      <c r="F6558" t="s">
        <v>8508</v>
      </c>
      <c r="G6558" t="s">
        <v>156</v>
      </c>
      <c r="H6558">
        <v>104</v>
      </c>
      <c r="I6558">
        <v>42</v>
      </c>
      <c r="J6558">
        <v>6</v>
      </c>
      <c r="K6558">
        <v>3950</v>
      </c>
      <c r="L6558">
        <v>21</v>
      </c>
      <c r="M6558">
        <v>37.726238041419201</v>
      </c>
    </row>
    <row r="6559" spans="1:13" hidden="1" outlineLevel="3" x14ac:dyDescent="0.2">
      <c r="A6559">
        <v>1997</v>
      </c>
      <c r="B6559">
        <v>139</v>
      </c>
      <c r="C6559" t="s">
        <v>8515</v>
      </c>
      <c r="D6559">
        <v>64</v>
      </c>
      <c r="E6559" t="s">
        <v>8333</v>
      </c>
      <c r="F6559" t="s">
        <v>8516</v>
      </c>
      <c r="G6559" t="s">
        <v>156</v>
      </c>
      <c r="H6559">
        <v>104</v>
      </c>
      <c r="I6559">
        <v>56</v>
      </c>
      <c r="J6559">
        <v>44</v>
      </c>
      <c r="K6559">
        <v>3950</v>
      </c>
      <c r="L6559">
        <v>21</v>
      </c>
      <c r="M6559">
        <v>37.638563911446099</v>
      </c>
    </row>
    <row r="6560" spans="1:13" outlineLevel="2" collapsed="1" x14ac:dyDescent="0.2">
      <c r="E6560" s="10" t="s">
        <v>13400</v>
      </c>
      <c r="M6560">
        <f>SUBTOTAL(1,M6553:M6559)</f>
        <v>38.104503147997626</v>
      </c>
    </row>
    <row r="6561" spans="1:13" hidden="1" outlineLevel="3" x14ac:dyDescent="0.2">
      <c r="A6561">
        <v>1997</v>
      </c>
      <c r="B6561">
        <v>2</v>
      </c>
      <c r="C6561" t="s">
        <v>7503</v>
      </c>
      <c r="D6561">
        <v>11</v>
      </c>
      <c r="E6561" t="s">
        <v>8310</v>
      </c>
      <c r="F6561" t="s">
        <v>8311</v>
      </c>
      <c r="G6561" t="s">
        <v>156</v>
      </c>
      <c r="H6561">
        <v>100</v>
      </c>
      <c r="I6561">
        <v>39</v>
      </c>
      <c r="J6561">
        <v>44</v>
      </c>
      <c r="K6561">
        <v>3950</v>
      </c>
      <c r="L6561">
        <v>21</v>
      </c>
      <c r="M6561">
        <v>39.240143052673403</v>
      </c>
    </row>
    <row r="6562" spans="1:13" hidden="1" outlineLevel="3" x14ac:dyDescent="0.2">
      <c r="A6562">
        <v>1997</v>
      </c>
      <c r="B6562">
        <v>9</v>
      </c>
      <c r="C6562" t="s">
        <v>7871</v>
      </c>
      <c r="D6562">
        <v>14</v>
      </c>
      <c r="E6562" t="s">
        <v>8310</v>
      </c>
      <c r="F6562" t="s">
        <v>8322</v>
      </c>
      <c r="G6562" t="s">
        <v>156</v>
      </c>
      <c r="H6562">
        <v>101</v>
      </c>
      <c r="I6562">
        <v>2</v>
      </c>
      <c r="J6562">
        <v>30</v>
      </c>
      <c r="K6562">
        <v>3950</v>
      </c>
      <c r="L6562">
        <v>21</v>
      </c>
      <c r="M6562">
        <v>39.0927835051546</v>
      </c>
    </row>
    <row r="6563" spans="1:13" hidden="1" outlineLevel="3" x14ac:dyDescent="0.2">
      <c r="A6563">
        <v>1997</v>
      </c>
      <c r="B6563">
        <v>19</v>
      </c>
      <c r="C6563" t="s">
        <v>8236</v>
      </c>
      <c r="D6563">
        <v>17</v>
      </c>
      <c r="E6563" t="s">
        <v>8310</v>
      </c>
      <c r="F6563" t="s">
        <v>8337</v>
      </c>
      <c r="G6563" t="s">
        <v>156</v>
      </c>
      <c r="H6563">
        <v>101</v>
      </c>
      <c r="I6563">
        <v>33</v>
      </c>
      <c r="J6563">
        <v>23</v>
      </c>
      <c r="K6563">
        <v>3950</v>
      </c>
      <c r="L6563">
        <v>21</v>
      </c>
      <c r="M6563">
        <v>38.894648019846599</v>
      </c>
    </row>
    <row r="6564" spans="1:13" hidden="1" outlineLevel="3" x14ac:dyDescent="0.2">
      <c r="A6564">
        <v>1997</v>
      </c>
      <c r="B6564">
        <v>31</v>
      </c>
      <c r="C6564" t="s">
        <v>7700</v>
      </c>
      <c r="D6564">
        <v>13</v>
      </c>
      <c r="E6564" t="s">
        <v>8310</v>
      </c>
      <c r="F6564" t="s">
        <v>8356</v>
      </c>
      <c r="G6564" t="s">
        <v>156</v>
      </c>
      <c r="H6564">
        <v>102</v>
      </c>
      <c r="I6564">
        <v>9</v>
      </c>
      <c r="J6564">
        <v>50</v>
      </c>
      <c r="K6564">
        <v>3950</v>
      </c>
      <c r="L6564">
        <v>21</v>
      </c>
      <c r="M6564">
        <v>38.663367682644903</v>
      </c>
    </row>
    <row r="6565" spans="1:13" hidden="1" outlineLevel="3" x14ac:dyDescent="0.2">
      <c r="A6565">
        <v>1997</v>
      </c>
      <c r="B6565">
        <v>35</v>
      </c>
      <c r="C6565" t="s">
        <v>8360</v>
      </c>
      <c r="D6565">
        <v>16</v>
      </c>
      <c r="E6565" t="s">
        <v>8310</v>
      </c>
      <c r="F6565" t="s">
        <v>8361</v>
      </c>
      <c r="G6565" t="s">
        <v>156</v>
      </c>
      <c r="H6565">
        <v>102</v>
      </c>
      <c r="I6565">
        <v>13</v>
      </c>
      <c r="J6565">
        <v>40</v>
      </c>
      <c r="K6565">
        <v>3950</v>
      </c>
      <c r="L6565">
        <v>21</v>
      </c>
      <c r="M6565">
        <v>38.639204391065697</v>
      </c>
    </row>
    <row r="6566" spans="1:13" hidden="1" outlineLevel="3" x14ac:dyDescent="0.2">
      <c r="A6566">
        <v>1997</v>
      </c>
      <c r="B6566">
        <v>36</v>
      </c>
      <c r="C6566" t="s">
        <v>7868</v>
      </c>
      <c r="D6566">
        <v>15</v>
      </c>
      <c r="E6566" t="s">
        <v>8310</v>
      </c>
      <c r="F6566" t="s">
        <v>8362</v>
      </c>
      <c r="G6566" t="s">
        <v>156</v>
      </c>
      <c r="H6566">
        <v>102</v>
      </c>
      <c r="I6566">
        <v>14</v>
      </c>
      <c r="J6566">
        <v>39</v>
      </c>
      <c r="K6566">
        <v>3950</v>
      </c>
      <c r="L6566">
        <v>21</v>
      </c>
      <c r="M6566">
        <v>38.633010848214603</v>
      </c>
    </row>
    <row r="6567" spans="1:13" hidden="1" outlineLevel="3" x14ac:dyDescent="0.2">
      <c r="A6567">
        <v>1997</v>
      </c>
      <c r="B6567">
        <v>45</v>
      </c>
      <c r="C6567" t="s">
        <v>8044</v>
      </c>
      <c r="D6567">
        <v>18</v>
      </c>
      <c r="E6567" t="s">
        <v>8310</v>
      </c>
      <c r="F6567" t="s">
        <v>8374</v>
      </c>
      <c r="G6567" t="s">
        <v>156</v>
      </c>
      <c r="H6567">
        <v>102</v>
      </c>
      <c r="I6567">
        <v>32</v>
      </c>
      <c r="J6567">
        <v>21</v>
      </c>
      <c r="K6567">
        <v>3950</v>
      </c>
      <c r="L6567">
        <v>21</v>
      </c>
      <c r="M6567">
        <v>38.521865628580898</v>
      </c>
    </row>
    <row r="6568" spans="1:13" hidden="1" outlineLevel="3" x14ac:dyDescent="0.2">
      <c r="A6568">
        <v>1997</v>
      </c>
      <c r="B6568">
        <v>46</v>
      </c>
      <c r="C6568" t="s">
        <v>7734</v>
      </c>
      <c r="D6568">
        <v>12</v>
      </c>
      <c r="E6568" t="s">
        <v>8310</v>
      </c>
      <c r="F6568" t="s">
        <v>8375</v>
      </c>
      <c r="G6568" t="s">
        <v>156</v>
      </c>
      <c r="H6568">
        <v>102</v>
      </c>
      <c r="I6568">
        <v>34</v>
      </c>
      <c r="J6568">
        <v>10</v>
      </c>
      <c r="K6568">
        <v>3950</v>
      </c>
      <c r="L6568">
        <v>21</v>
      </c>
      <c r="M6568">
        <v>38.510494245091401</v>
      </c>
    </row>
    <row r="6569" spans="1:13" hidden="1" outlineLevel="3" x14ac:dyDescent="0.2">
      <c r="A6569">
        <v>1997</v>
      </c>
      <c r="B6569">
        <v>54</v>
      </c>
      <c r="C6569" t="s">
        <v>7568</v>
      </c>
      <c r="D6569">
        <v>19</v>
      </c>
      <c r="E6569" t="s">
        <v>8310</v>
      </c>
      <c r="F6569" t="s">
        <v>8387</v>
      </c>
      <c r="G6569" t="s">
        <v>156</v>
      </c>
      <c r="H6569">
        <v>102</v>
      </c>
      <c r="I6569">
        <v>54</v>
      </c>
      <c r="J6569">
        <v>15</v>
      </c>
      <c r="K6569">
        <v>3950</v>
      </c>
      <c r="L6569">
        <v>21</v>
      </c>
      <c r="M6569">
        <v>38.385228975179103</v>
      </c>
    </row>
    <row r="6570" spans="1:13" outlineLevel="2" collapsed="1" x14ac:dyDescent="0.2">
      <c r="E6570" s="10" t="s">
        <v>13401</v>
      </c>
      <c r="M6570">
        <f>SUBTOTAL(1,M6561:M6569)</f>
        <v>38.731194038716808</v>
      </c>
    </row>
    <row r="6571" spans="1:13" hidden="1" outlineLevel="3" x14ac:dyDescent="0.2">
      <c r="A6571">
        <v>1997</v>
      </c>
      <c r="B6571">
        <v>32</v>
      </c>
      <c r="C6571" t="s">
        <v>7715</v>
      </c>
      <c r="D6571">
        <v>97</v>
      </c>
      <c r="E6571" t="s">
        <v>7678</v>
      </c>
      <c r="F6571" t="s">
        <v>8357</v>
      </c>
      <c r="G6571" t="s">
        <v>156</v>
      </c>
      <c r="H6571">
        <v>102</v>
      </c>
      <c r="I6571">
        <v>11</v>
      </c>
      <c r="J6571">
        <v>15</v>
      </c>
      <c r="K6571">
        <v>3950</v>
      </c>
      <c r="L6571">
        <v>21</v>
      </c>
      <c r="M6571">
        <v>38.654434250764503</v>
      </c>
    </row>
    <row r="6572" spans="1:13" hidden="1" outlineLevel="3" x14ac:dyDescent="0.2">
      <c r="A6572">
        <v>1997</v>
      </c>
      <c r="B6572">
        <v>40</v>
      </c>
      <c r="C6572" t="s">
        <v>8227</v>
      </c>
      <c r="D6572">
        <v>98</v>
      </c>
      <c r="E6572" t="s">
        <v>7678</v>
      </c>
      <c r="F6572" t="s">
        <v>8368</v>
      </c>
      <c r="G6572" t="s">
        <v>156</v>
      </c>
      <c r="H6572">
        <v>102</v>
      </c>
      <c r="I6572">
        <v>24</v>
      </c>
      <c r="J6572">
        <v>37</v>
      </c>
      <c r="K6572">
        <v>3950</v>
      </c>
      <c r="L6572">
        <v>21</v>
      </c>
      <c r="M6572">
        <v>38.570347485739497</v>
      </c>
    </row>
    <row r="6573" spans="1:13" hidden="1" outlineLevel="3" x14ac:dyDescent="0.2">
      <c r="A6573">
        <v>1997</v>
      </c>
      <c r="B6573">
        <v>99</v>
      </c>
      <c r="C6573" t="s">
        <v>8449</v>
      </c>
      <c r="D6573">
        <v>99</v>
      </c>
      <c r="E6573" t="s">
        <v>7678</v>
      </c>
      <c r="F6573" t="s">
        <v>8450</v>
      </c>
      <c r="G6573" t="s">
        <v>156</v>
      </c>
      <c r="H6573">
        <v>103</v>
      </c>
      <c r="I6573">
        <v>57</v>
      </c>
      <c r="J6573">
        <v>21</v>
      </c>
      <c r="K6573">
        <v>3950</v>
      </c>
      <c r="L6573">
        <v>21</v>
      </c>
      <c r="M6573">
        <v>37.996905737212103</v>
      </c>
    </row>
    <row r="6574" spans="1:13" hidden="1" outlineLevel="3" x14ac:dyDescent="0.2">
      <c r="A6574">
        <v>1997</v>
      </c>
      <c r="B6574">
        <v>105</v>
      </c>
      <c r="C6574" t="s">
        <v>8459</v>
      </c>
      <c r="D6574">
        <v>95</v>
      </c>
      <c r="E6574" t="s">
        <v>7678</v>
      </c>
      <c r="F6574" t="s">
        <v>8460</v>
      </c>
      <c r="G6574" t="s">
        <v>156</v>
      </c>
      <c r="H6574">
        <v>104</v>
      </c>
      <c r="I6574">
        <v>2</v>
      </c>
      <c r="J6574">
        <v>42</v>
      </c>
      <c r="K6574">
        <v>3950</v>
      </c>
      <c r="L6574">
        <v>21</v>
      </c>
      <c r="M6574">
        <v>37.964342351866897</v>
      </c>
    </row>
    <row r="6575" spans="1:13" hidden="1" outlineLevel="3" x14ac:dyDescent="0.2">
      <c r="A6575">
        <v>1997</v>
      </c>
      <c r="B6575">
        <v>109</v>
      </c>
      <c r="C6575" t="s">
        <v>8465</v>
      </c>
      <c r="D6575">
        <v>93</v>
      </c>
      <c r="E6575" t="s">
        <v>7678</v>
      </c>
      <c r="F6575" t="s">
        <v>8466</v>
      </c>
      <c r="G6575" t="s">
        <v>156</v>
      </c>
      <c r="H6575">
        <v>104</v>
      </c>
      <c r="I6575">
        <v>6</v>
      </c>
      <c r="J6575">
        <v>31</v>
      </c>
      <c r="K6575">
        <v>3950</v>
      </c>
      <c r="L6575">
        <v>21</v>
      </c>
      <c r="M6575">
        <v>37.941145865295503</v>
      </c>
    </row>
    <row r="6576" spans="1:13" hidden="1" outlineLevel="3" x14ac:dyDescent="0.2">
      <c r="A6576">
        <v>1997</v>
      </c>
      <c r="B6576">
        <v>114</v>
      </c>
      <c r="C6576" t="s">
        <v>7785</v>
      </c>
      <c r="D6576">
        <v>92</v>
      </c>
      <c r="E6576" t="s">
        <v>7678</v>
      </c>
      <c r="F6576" t="s">
        <v>8472</v>
      </c>
      <c r="G6576" t="s">
        <v>156</v>
      </c>
      <c r="H6576">
        <v>104</v>
      </c>
      <c r="I6576">
        <v>15</v>
      </c>
      <c r="J6576">
        <v>38</v>
      </c>
      <c r="K6576">
        <v>3950</v>
      </c>
      <c r="L6576">
        <v>21</v>
      </c>
      <c r="M6576">
        <v>37.8858522185336</v>
      </c>
    </row>
    <row r="6577" spans="1:13" hidden="1" outlineLevel="3" x14ac:dyDescent="0.2">
      <c r="A6577">
        <v>1997</v>
      </c>
      <c r="B6577">
        <v>134</v>
      </c>
      <c r="C6577" t="s">
        <v>7970</v>
      </c>
      <c r="D6577">
        <v>94</v>
      </c>
      <c r="E6577" t="s">
        <v>7678</v>
      </c>
      <c r="F6577" t="s">
        <v>8506</v>
      </c>
      <c r="G6577" t="s">
        <v>156</v>
      </c>
      <c r="H6577">
        <v>104</v>
      </c>
      <c r="I6577">
        <v>41</v>
      </c>
      <c r="J6577">
        <v>57</v>
      </c>
      <c r="K6577">
        <v>3950</v>
      </c>
      <c r="L6577">
        <v>21</v>
      </c>
      <c r="M6577">
        <v>37.727138866116398</v>
      </c>
    </row>
    <row r="6578" spans="1:13" outlineLevel="2" collapsed="1" x14ac:dyDescent="0.2">
      <c r="E6578" s="10" t="s">
        <v>13356</v>
      </c>
      <c r="M6578">
        <f>SUBTOTAL(1,M6571:M6577)</f>
        <v>38.105738110789787</v>
      </c>
    </row>
    <row r="6579" spans="1:13" hidden="1" outlineLevel="3" x14ac:dyDescent="0.2">
      <c r="A6579">
        <v>1997</v>
      </c>
      <c r="B6579">
        <v>5</v>
      </c>
      <c r="C6579" t="s">
        <v>7532</v>
      </c>
      <c r="D6579">
        <v>171</v>
      </c>
      <c r="E6579" t="s">
        <v>8315</v>
      </c>
      <c r="F6579" t="s">
        <v>8316</v>
      </c>
      <c r="G6579" t="s">
        <v>156</v>
      </c>
      <c r="H6579">
        <v>100</v>
      </c>
      <c r="I6579">
        <v>51</v>
      </c>
      <c r="J6579">
        <v>7</v>
      </c>
      <c r="K6579">
        <v>3950</v>
      </c>
      <c r="L6579">
        <v>21</v>
      </c>
      <c r="M6579">
        <v>39.166324672856497</v>
      </c>
    </row>
    <row r="6580" spans="1:13" hidden="1" outlineLevel="3" x14ac:dyDescent="0.2">
      <c r="A6580">
        <v>1997</v>
      </c>
      <c r="B6580">
        <v>22</v>
      </c>
      <c r="C6580" t="s">
        <v>7846</v>
      </c>
      <c r="D6580">
        <v>173</v>
      </c>
      <c r="E6580" t="s">
        <v>8315</v>
      </c>
      <c r="F6580" t="s">
        <v>8342</v>
      </c>
      <c r="G6580" t="s">
        <v>156</v>
      </c>
      <c r="H6580">
        <v>101</v>
      </c>
      <c r="I6580">
        <v>44</v>
      </c>
      <c r="J6580">
        <v>23</v>
      </c>
      <c r="K6580">
        <v>3950</v>
      </c>
      <c r="L6580">
        <v>21</v>
      </c>
      <c r="M6580">
        <v>38.824560493415902</v>
      </c>
    </row>
    <row r="6581" spans="1:13" hidden="1" outlineLevel="3" x14ac:dyDescent="0.2">
      <c r="A6581">
        <v>1997</v>
      </c>
      <c r="B6581">
        <v>37</v>
      </c>
      <c r="C6581" t="s">
        <v>8363</v>
      </c>
      <c r="D6581">
        <v>178</v>
      </c>
      <c r="E6581" t="s">
        <v>8315</v>
      </c>
      <c r="F6581" t="s">
        <v>8364</v>
      </c>
      <c r="G6581" t="s">
        <v>156</v>
      </c>
      <c r="H6581">
        <v>102</v>
      </c>
      <c r="I6581">
        <v>16</v>
      </c>
      <c r="J6581">
        <v>27</v>
      </c>
      <c r="K6581">
        <v>3950</v>
      </c>
      <c r="L6581">
        <v>21</v>
      </c>
      <c r="M6581">
        <v>38.621678657855902</v>
      </c>
    </row>
    <row r="6582" spans="1:13" hidden="1" outlineLevel="3" x14ac:dyDescent="0.2">
      <c r="A6582">
        <v>1997</v>
      </c>
      <c r="B6582">
        <v>55</v>
      </c>
      <c r="C6582" t="s">
        <v>8388</v>
      </c>
      <c r="D6582">
        <v>175</v>
      </c>
      <c r="E6582" t="s">
        <v>8315</v>
      </c>
      <c r="F6582" t="s">
        <v>8389</v>
      </c>
      <c r="G6582" t="s">
        <v>156</v>
      </c>
      <c r="H6582">
        <v>102</v>
      </c>
      <c r="I6582">
        <v>54</v>
      </c>
      <c r="J6582">
        <v>47</v>
      </c>
      <c r="K6582">
        <v>3950</v>
      </c>
      <c r="L6582">
        <v>21</v>
      </c>
      <c r="M6582">
        <v>38.3819135354276</v>
      </c>
    </row>
    <row r="6583" spans="1:13" hidden="1" outlineLevel="3" x14ac:dyDescent="0.2">
      <c r="A6583">
        <v>1997</v>
      </c>
      <c r="B6583">
        <v>71</v>
      </c>
      <c r="C6583" t="s">
        <v>8410</v>
      </c>
      <c r="D6583">
        <v>172</v>
      </c>
      <c r="E6583" t="s">
        <v>8315</v>
      </c>
      <c r="F6583" t="s">
        <v>8411</v>
      </c>
      <c r="G6583" t="s">
        <v>156</v>
      </c>
      <c r="H6583">
        <v>103</v>
      </c>
      <c r="I6583">
        <v>24</v>
      </c>
      <c r="J6583">
        <v>12</v>
      </c>
      <c r="K6583">
        <v>3950</v>
      </c>
      <c r="L6583">
        <v>21</v>
      </c>
      <c r="M6583">
        <v>38.1999290803004</v>
      </c>
    </row>
    <row r="6584" spans="1:13" hidden="1" outlineLevel="3" x14ac:dyDescent="0.2">
      <c r="A6584">
        <v>1997</v>
      </c>
      <c r="B6584">
        <v>77</v>
      </c>
      <c r="C6584" t="s">
        <v>8092</v>
      </c>
      <c r="D6584">
        <v>179</v>
      </c>
      <c r="E6584" t="s">
        <v>8315</v>
      </c>
      <c r="F6584" t="s">
        <v>8418</v>
      </c>
      <c r="G6584" t="s">
        <v>156</v>
      </c>
      <c r="H6584">
        <v>103</v>
      </c>
      <c r="I6584">
        <v>35</v>
      </c>
      <c r="J6584">
        <v>2</v>
      </c>
      <c r="K6584">
        <v>3950</v>
      </c>
      <c r="L6584">
        <v>21</v>
      </c>
      <c r="M6584">
        <v>38.133343344900197</v>
      </c>
    </row>
    <row r="6585" spans="1:13" hidden="1" outlineLevel="3" x14ac:dyDescent="0.2">
      <c r="A6585">
        <v>1997</v>
      </c>
      <c r="B6585">
        <v>108</v>
      </c>
      <c r="C6585" t="s">
        <v>7932</v>
      </c>
      <c r="D6585">
        <v>174</v>
      </c>
      <c r="E6585" t="s">
        <v>8315</v>
      </c>
      <c r="F6585" t="s">
        <v>8464</v>
      </c>
      <c r="G6585" t="s">
        <v>156</v>
      </c>
      <c r="H6585">
        <v>104</v>
      </c>
      <c r="I6585">
        <v>6</v>
      </c>
      <c r="J6585">
        <v>17</v>
      </c>
      <c r="K6585">
        <v>3950</v>
      </c>
      <c r="L6585">
        <v>21</v>
      </c>
      <c r="M6585">
        <v>37.942563177569497</v>
      </c>
    </row>
    <row r="6586" spans="1:13" outlineLevel="2" collapsed="1" x14ac:dyDescent="0.2">
      <c r="E6586" s="10" t="s">
        <v>13402</v>
      </c>
      <c r="M6586">
        <f>SUBTOTAL(1,M6579:M6585)</f>
        <v>38.467187566046569</v>
      </c>
    </row>
    <row r="6587" spans="1:13" hidden="1" outlineLevel="3" x14ac:dyDescent="0.2">
      <c r="A6587">
        <v>1997</v>
      </c>
      <c r="B6587">
        <v>20</v>
      </c>
      <c r="C6587" t="s">
        <v>8338</v>
      </c>
      <c r="D6587">
        <v>73</v>
      </c>
      <c r="E6587" t="s">
        <v>8339</v>
      </c>
      <c r="F6587" t="s">
        <v>8340</v>
      </c>
      <c r="G6587" t="s">
        <v>156</v>
      </c>
      <c r="H6587">
        <v>101</v>
      </c>
      <c r="I6587">
        <v>36</v>
      </c>
      <c r="J6587">
        <v>48</v>
      </c>
      <c r="K6587">
        <v>3950</v>
      </c>
      <c r="L6587">
        <v>21</v>
      </c>
      <c r="M6587">
        <v>38.872851331846199</v>
      </c>
    </row>
    <row r="6588" spans="1:13" hidden="1" outlineLevel="3" x14ac:dyDescent="0.2">
      <c r="A6588">
        <v>1997</v>
      </c>
      <c r="B6588">
        <v>48</v>
      </c>
      <c r="C6588" t="s">
        <v>8377</v>
      </c>
      <c r="D6588">
        <v>74</v>
      </c>
      <c r="E6588" t="s">
        <v>8339</v>
      </c>
      <c r="F6588" t="s">
        <v>8378</v>
      </c>
      <c r="G6588" t="s">
        <v>156</v>
      </c>
      <c r="H6588">
        <v>102</v>
      </c>
      <c r="I6588">
        <v>37</v>
      </c>
      <c r="J6588">
        <v>32</v>
      </c>
      <c r="K6588">
        <v>3950</v>
      </c>
      <c r="L6588">
        <v>21</v>
      </c>
      <c r="M6588">
        <v>38.489438411485096</v>
      </c>
    </row>
    <row r="6589" spans="1:13" hidden="1" outlineLevel="3" x14ac:dyDescent="0.2">
      <c r="A6589">
        <v>1997</v>
      </c>
      <c r="B6589">
        <v>56</v>
      </c>
      <c r="C6589" t="s">
        <v>7884</v>
      </c>
      <c r="D6589">
        <v>76</v>
      </c>
      <c r="E6589" t="s">
        <v>8339</v>
      </c>
      <c r="F6589" t="s">
        <v>8390</v>
      </c>
      <c r="G6589" t="s">
        <v>156</v>
      </c>
      <c r="H6589">
        <v>102</v>
      </c>
      <c r="I6589">
        <v>55</v>
      </c>
      <c r="J6589">
        <v>23</v>
      </c>
      <c r="K6589">
        <v>3950</v>
      </c>
      <c r="L6589">
        <v>21</v>
      </c>
      <c r="M6589">
        <v>38.378184350229198</v>
      </c>
    </row>
    <row r="6590" spans="1:13" hidden="1" outlineLevel="3" x14ac:dyDescent="0.2">
      <c r="A6590">
        <v>1997</v>
      </c>
      <c r="B6590">
        <v>58</v>
      </c>
      <c r="C6590" t="s">
        <v>8392</v>
      </c>
      <c r="D6590">
        <v>77</v>
      </c>
      <c r="E6590" t="s">
        <v>8339</v>
      </c>
      <c r="F6590" t="s">
        <v>8393</v>
      </c>
      <c r="G6590" t="s">
        <v>156</v>
      </c>
      <c r="H6590">
        <v>103</v>
      </c>
      <c r="I6590">
        <v>0</v>
      </c>
      <c r="J6590">
        <v>29</v>
      </c>
      <c r="K6590">
        <v>3950</v>
      </c>
      <c r="L6590">
        <v>21</v>
      </c>
      <c r="M6590">
        <v>38.346515509844103</v>
      </c>
    </row>
    <row r="6591" spans="1:13" hidden="1" outlineLevel="3" x14ac:dyDescent="0.2">
      <c r="A6591">
        <v>1997</v>
      </c>
      <c r="B6591">
        <v>67</v>
      </c>
      <c r="C6591" t="s">
        <v>7263</v>
      </c>
      <c r="D6591">
        <v>78</v>
      </c>
      <c r="E6591" t="s">
        <v>8339</v>
      </c>
      <c r="F6591" t="s">
        <v>8404</v>
      </c>
      <c r="G6591" t="s">
        <v>156</v>
      </c>
      <c r="H6591">
        <v>103</v>
      </c>
      <c r="I6591">
        <v>12</v>
      </c>
      <c r="J6591">
        <v>59</v>
      </c>
      <c r="K6591">
        <v>3950</v>
      </c>
      <c r="L6591">
        <v>21</v>
      </c>
      <c r="M6591">
        <v>38.269116392476398</v>
      </c>
    </row>
    <row r="6592" spans="1:13" hidden="1" outlineLevel="3" x14ac:dyDescent="0.2">
      <c r="A6592">
        <v>1997</v>
      </c>
      <c r="B6592">
        <v>106</v>
      </c>
      <c r="C6592" t="s">
        <v>7549</v>
      </c>
      <c r="D6592">
        <v>79</v>
      </c>
      <c r="E6592" t="s">
        <v>8339</v>
      </c>
      <c r="F6592" t="s">
        <v>8461</v>
      </c>
      <c r="G6592" t="s">
        <v>156</v>
      </c>
      <c r="H6592">
        <v>104</v>
      </c>
      <c r="I6592">
        <v>3</v>
      </c>
      <c r="J6592">
        <v>27</v>
      </c>
      <c r="K6592">
        <v>3950</v>
      </c>
      <c r="L6592">
        <v>21</v>
      </c>
      <c r="M6592">
        <v>37.9597818513802</v>
      </c>
    </row>
    <row r="6593" spans="1:13" hidden="1" outlineLevel="3" x14ac:dyDescent="0.2">
      <c r="A6593">
        <v>1997</v>
      </c>
      <c r="B6593">
        <v>111</v>
      </c>
      <c r="C6593" t="s">
        <v>8277</v>
      </c>
      <c r="D6593">
        <v>72</v>
      </c>
      <c r="E6593" t="s">
        <v>8339</v>
      </c>
      <c r="F6593" t="s">
        <v>8469</v>
      </c>
      <c r="G6593" t="s">
        <v>156</v>
      </c>
      <c r="H6593">
        <v>104</v>
      </c>
      <c r="I6593">
        <v>11</v>
      </c>
      <c r="J6593">
        <v>39</v>
      </c>
      <c r="K6593">
        <v>3950</v>
      </c>
      <c r="L6593">
        <v>21</v>
      </c>
      <c r="M6593">
        <v>37.909991762174698</v>
      </c>
    </row>
    <row r="6594" spans="1:13" outlineLevel="2" collapsed="1" x14ac:dyDescent="0.2">
      <c r="E6594" s="10" t="s">
        <v>13403</v>
      </c>
      <c r="M6594">
        <f>SUBTOTAL(1,M6587:M6593)</f>
        <v>38.317982801347981</v>
      </c>
    </row>
    <row r="6595" spans="1:13" hidden="1" outlineLevel="3" x14ac:dyDescent="0.2">
      <c r="A6595">
        <v>1997</v>
      </c>
      <c r="B6595">
        <v>83</v>
      </c>
      <c r="C6595" t="s">
        <v>8424</v>
      </c>
      <c r="D6595">
        <v>209</v>
      </c>
      <c r="E6595" t="s">
        <v>8425</v>
      </c>
      <c r="F6595" t="s">
        <v>8426</v>
      </c>
      <c r="G6595" t="s">
        <v>156</v>
      </c>
      <c r="H6595">
        <v>103</v>
      </c>
      <c r="I6595">
        <v>40</v>
      </c>
      <c r="J6595">
        <v>33</v>
      </c>
      <c r="K6595">
        <v>3950</v>
      </c>
      <c r="L6595">
        <v>21</v>
      </c>
      <c r="M6595">
        <v>38.099524961619103</v>
      </c>
    </row>
    <row r="6596" spans="1:13" hidden="1" outlineLevel="3" x14ac:dyDescent="0.2">
      <c r="A6596">
        <v>1997</v>
      </c>
      <c r="B6596">
        <v>138</v>
      </c>
      <c r="C6596" t="s">
        <v>8513</v>
      </c>
      <c r="D6596">
        <v>203</v>
      </c>
      <c r="E6596" t="s">
        <v>8425</v>
      </c>
      <c r="F6596" t="s">
        <v>8514</v>
      </c>
      <c r="G6596" t="s">
        <v>156</v>
      </c>
      <c r="H6596">
        <v>104</v>
      </c>
      <c r="I6596">
        <v>48</v>
      </c>
      <c r="J6596">
        <v>53</v>
      </c>
      <c r="K6596">
        <v>3950</v>
      </c>
      <c r="L6596">
        <v>21</v>
      </c>
      <c r="M6596">
        <v>37.6855456586092</v>
      </c>
    </row>
    <row r="6597" spans="1:13" outlineLevel="2" collapsed="1" x14ac:dyDescent="0.2">
      <c r="E6597" s="10" t="s">
        <v>13404</v>
      </c>
      <c r="M6597">
        <f>SUBTOTAL(1,M6595:M6596)</f>
        <v>37.892535310114155</v>
      </c>
    </row>
    <row r="6598" spans="1:13" hidden="1" outlineLevel="3" x14ac:dyDescent="0.2">
      <c r="A6598">
        <v>1997</v>
      </c>
      <c r="B6598">
        <v>25</v>
      </c>
      <c r="C6598" t="s">
        <v>7669</v>
      </c>
      <c r="D6598">
        <v>161</v>
      </c>
      <c r="E6598" t="s">
        <v>8345</v>
      </c>
      <c r="F6598" t="s">
        <v>8346</v>
      </c>
      <c r="G6598" t="s">
        <v>156</v>
      </c>
      <c r="H6598">
        <v>101</v>
      </c>
      <c r="I6598">
        <v>55</v>
      </c>
      <c r="J6598">
        <v>33</v>
      </c>
      <c r="K6598">
        <v>3950</v>
      </c>
      <c r="L6598">
        <v>21</v>
      </c>
      <c r="M6598">
        <v>38.753668925934697</v>
      </c>
    </row>
    <row r="6599" spans="1:13" hidden="1" outlineLevel="3" x14ac:dyDescent="0.2">
      <c r="A6599">
        <v>1997</v>
      </c>
      <c r="B6599">
        <v>39</v>
      </c>
      <c r="C6599" t="s">
        <v>7817</v>
      </c>
      <c r="D6599">
        <v>163</v>
      </c>
      <c r="E6599" t="s">
        <v>8345</v>
      </c>
      <c r="F6599" t="s">
        <v>8367</v>
      </c>
      <c r="G6599" t="s">
        <v>156</v>
      </c>
      <c r="H6599">
        <v>102</v>
      </c>
      <c r="I6599">
        <v>18</v>
      </c>
      <c r="J6599">
        <v>29</v>
      </c>
      <c r="K6599">
        <v>3950</v>
      </c>
      <c r="L6599">
        <v>21</v>
      </c>
      <c r="M6599">
        <v>38.608885473881898</v>
      </c>
    </row>
    <row r="6600" spans="1:13" hidden="1" outlineLevel="3" x14ac:dyDescent="0.2">
      <c r="A6600">
        <v>1997</v>
      </c>
      <c r="B6600">
        <v>90</v>
      </c>
      <c r="C6600" t="s">
        <v>8293</v>
      </c>
      <c r="D6600">
        <v>168</v>
      </c>
      <c r="E6600" t="s">
        <v>8345</v>
      </c>
      <c r="F6600" t="s">
        <v>8435</v>
      </c>
      <c r="G6600" t="s">
        <v>156</v>
      </c>
      <c r="H6600">
        <v>103</v>
      </c>
      <c r="I6600">
        <v>48</v>
      </c>
      <c r="J6600">
        <v>46</v>
      </c>
      <c r="K6600">
        <v>3950</v>
      </c>
      <c r="L6600">
        <v>21</v>
      </c>
      <c r="M6600">
        <v>38.049266039825902</v>
      </c>
    </row>
    <row r="6601" spans="1:13" outlineLevel="2" collapsed="1" x14ac:dyDescent="0.2">
      <c r="E6601" s="10" t="s">
        <v>13405</v>
      </c>
      <c r="M6601">
        <f>SUBTOTAL(1,M6598:M6600)</f>
        <v>38.470606813214168</v>
      </c>
    </row>
    <row r="6602" spans="1:13" hidden="1" outlineLevel="3" x14ac:dyDescent="0.2">
      <c r="A6602">
        <v>1997</v>
      </c>
      <c r="B6602">
        <v>12</v>
      </c>
      <c r="C6602" t="s">
        <v>8182</v>
      </c>
      <c r="D6602">
        <v>22</v>
      </c>
      <c r="E6602" t="s">
        <v>7980</v>
      </c>
      <c r="F6602" t="s">
        <v>8325</v>
      </c>
      <c r="G6602" t="s">
        <v>156</v>
      </c>
      <c r="H6602">
        <v>101</v>
      </c>
      <c r="I6602">
        <v>6</v>
      </c>
      <c r="J6602">
        <v>27</v>
      </c>
      <c r="K6602">
        <v>3950</v>
      </c>
      <c r="L6602">
        <v>21</v>
      </c>
      <c r="M6602">
        <v>39.067329327695703</v>
      </c>
    </row>
    <row r="6603" spans="1:13" hidden="1" outlineLevel="3" x14ac:dyDescent="0.2">
      <c r="A6603">
        <v>1997</v>
      </c>
      <c r="B6603">
        <v>18</v>
      </c>
      <c r="C6603" t="s">
        <v>8335</v>
      </c>
      <c r="D6603">
        <v>25</v>
      </c>
      <c r="E6603" t="s">
        <v>7980</v>
      </c>
      <c r="F6603" t="s">
        <v>8336</v>
      </c>
      <c r="G6603" t="s">
        <v>156</v>
      </c>
      <c r="H6603">
        <v>101</v>
      </c>
      <c r="I6603">
        <v>32</v>
      </c>
      <c r="J6603">
        <v>5</v>
      </c>
      <c r="K6603">
        <v>3950</v>
      </c>
      <c r="L6603">
        <v>21</v>
      </c>
      <c r="M6603">
        <v>38.902947814786899</v>
      </c>
    </row>
    <row r="6604" spans="1:13" hidden="1" outlineLevel="3" x14ac:dyDescent="0.2">
      <c r="A6604">
        <v>1997</v>
      </c>
      <c r="B6604">
        <v>50</v>
      </c>
      <c r="C6604" t="s">
        <v>8381</v>
      </c>
      <c r="D6604">
        <v>29</v>
      </c>
      <c r="E6604" t="s">
        <v>7980</v>
      </c>
      <c r="F6604" t="s">
        <v>8382</v>
      </c>
      <c r="G6604" t="s">
        <v>156</v>
      </c>
      <c r="H6604">
        <v>102</v>
      </c>
      <c r="I6604">
        <v>40</v>
      </c>
      <c r="J6604">
        <v>9</v>
      </c>
      <c r="K6604">
        <v>3950</v>
      </c>
      <c r="L6604">
        <v>21</v>
      </c>
      <c r="M6604">
        <v>38.4730891293231</v>
      </c>
    </row>
    <row r="6605" spans="1:13" hidden="1" outlineLevel="3" x14ac:dyDescent="0.2">
      <c r="A6605">
        <v>1997</v>
      </c>
      <c r="B6605">
        <v>57</v>
      </c>
      <c r="C6605" t="s">
        <v>7806</v>
      </c>
      <c r="D6605">
        <v>28</v>
      </c>
      <c r="E6605" t="s">
        <v>7980</v>
      </c>
      <c r="F6605" t="s">
        <v>8391</v>
      </c>
      <c r="G6605" t="s">
        <v>156</v>
      </c>
      <c r="H6605">
        <v>102</v>
      </c>
      <c r="I6605">
        <v>56</v>
      </c>
      <c r="J6605">
        <v>28</v>
      </c>
      <c r="K6605">
        <v>3950</v>
      </c>
      <c r="L6605">
        <v>21</v>
      </c>
      <c r="M6605">
        <v>38.3714529342558</v>
      </c>
    </row>
    <row r="6606" spans="1:13" hidden="1" outlineLevel="3" x14ac:dyDescent="0.2">
      <c r="A6606">
        <v>1997</v>
      </c>
      <c r="B6606">
        <v>59</v>
      </c>
      <c r="C6606" t="s">
        <v>7642</v>
      </c>
      <c r="D6606">
        <v>24</v>
      </c>
      <c r="E6606" t="s">
        <v>7980</v>
      </c>
      <c r="F6606" t="s">
        <v>8394</v>
      </c>
      <c r="G6606" t="s">
        <v>156</v>
      </c>
      <c r="H6606">
        <v>103</v>
      </c>
      <c r="I6606">
        <v>0</v>
      </c>
      <c r="J6606">
        <v>50</v>
      </c>
      <c r="K6606">
        <v>3950</v>
      </c>
      <c r="L6606">
        <v>21</v>
      </c>
      <c r="M6606">
        <v>38.344344074423603</v>
      </c>
    </row>
    <row r="6607" spans="1:13" hidden="1" outlineLevel="3" x14ac:dyDescent="0.2">
      <c r="A6607">
        <v>1997</v>
      </c>
      <c r="B6607">
        <v>89</v>
      </c>
      <c r="C6607" t="s">
        <v>7001</v>
      </c>
      <c r="D6607">
        <v>26</v>
      </c>
      <c r="E6607" t="s">
        <v>7980</v>
      </c>
      <c r="F6607" t="s">
        <v>8434</v>
      </c>
      <c r="G6607" t="s">
        <v>156</v>
      </c>
      <c r="H6607">
        <v>103</v>
      </c>
      <c r="I6607">
        <v>44</v>
      </c>
      <c r="J6607">
        <v>8</v>
      </c>
      <c r="K6607">
        <v>3950</v>
      </c>
      <c r="L6607">
        <v>21</v>
      </c>
      <c r="M6607">
        <v>38.077590454360397</v>
      </c>
    </row>
    <row r="6608" spans="1:13" outlineLevel="2" collapsed="1" x14ac:dyDescent="0.2">
      <c r="E6608" s="10" t="s">
        <v>13380</v>
      </c>
      <c r="M6608">
        <f>SUBTOTAL(1,M6602:M6607)</f>
        <v>38.539458955807582</v>
      </c>
    </row>
    <row r="6609" spans="1:13" hidden="1" outlineLevel="3" x14ac:dyDescent="0.2">
      <c r="A6609">
        <v>1997</v>
      </c>
      <c r="B6609">
        <v>3</v>
      </c>
      <c r="C6609" t="s">
        <v>7823</v>
      </c>
      <c r="D6609">
        <v>181</v>
      </c>
      <c r="E6609" t="s">
        <v>8312</v>
      </c>
      <c r="F6609" t="s">
        <v>8313</v>
      </c>
      <c r="G6609" t="s">
        <v>156</v>
      </c>
      <c r="H6609">
        <v>100</v>
      </c>
      <c r="I6609">
        <v>44</v>
      </c>
      <c r="J6609">
        <v>38</v>
      </c>
      <c r="K6609">
        <v>3950</v>
      </c>
      <c r="L6609">
        <v>21</v>
      </c>
      <c r="M6609">
        <v>39.208333563105498</v>
      </c>
    </row>
    <row r="6610" spans="1:13" hidden="1" outlineLevel="3" x14ac:dyDescent="0.2">
      <c r="A6610">
        <v>1997</v>
      </c>
      <c r="B6610">
        <v>10</v>
      </c>
      <c r="C6610" t="s">
        <v>7071</v>
      </c>
      <c r="D6610">
        <v>183</v>
      </c>
      <c r="E6610" t="s">
        <v>8312</v>
      </c>
      <c r="F6610" t="s">
        <v>8323</v>
      </c>
      <c r="G6610" t="s">
        <v>156</v>
      </c>
      <c r="H6610">
        <v>101</v>
      </c>
      <c r="I6610">
        <v>3</v>
      </c>
      <c r="J6610">
        <v>1</v>
      </c>
      <c r="K6610">
        <v>3950</v>
      </c>
      <c r="L6610">
        <v>21</v>
      </c>
      <c r="M6610">
        <v>39.089452170399198</v>
      </c>
    </row>
    <row r="6611" spans="1:13" hidden="1" outlineLevel="3" x14ac:dyDescent="0.2">
      <c r="A6611">
        <v>1997</v>
      </c>
      <c r="B6611">
        <v>11</v>
      </c>
      <c r="C6611" t="s">
        <v>7860</v>
      </c>
      <c r="D6611">
        <v>189</v>
      </c>
      <c r="E6611" t="s">
        <v>8312</v>
      </c>
      <c r="F6611" t="s">
        <v>8324</v>
      </c>
      <c r="G6611" t="s">
        <v>156</v>
      </c>
      <c r="H6611">
        <v>101</v>
      </c>
      <c r="I6611">
        <v>6</v>
      </c>
      <c r="J6611">
        <v>16</v>
      </c>
      <c r="K6611">
        <v>3950</v>
      </c>
      <c r="L6611">
        <v>21</v>
      </c>
      <c r="M6611">
        <v>39.068510011649103</v>
      </c>
    </row>
    <row r="6612" spans="1:13" hidden="1" outlineLevel="3" x14ac:dyDescent="0.2">
      <c r="A6612">
        <v>1997</v>
      </c>
      <c r="B6612">
        <v>24</v>
      </c>
      <c r="C6612" t="s">
        <v>8006</v>
      </c>
      <c r="D6612">
        <v>186</v>
      </c>
      <c r="E6612" t="s">
        <v>8312</v>
      </c>
      <c r="F6612" t="s">
        <v>8344</v>
      </c>
      <c r="G6612" t="s">
        <v>156</v>
      </c>
      <c r="H6612">
        <v>101</v>
      </c>
      <c r="I6612">
        <v>51</v>
      </c>
      <c r="J6612">
        <v>31</v>
      </c>
      <c r="K6612">
        <v>3950</v>
      </c>
      <c r="L6612">
        <v>21</v>
      </c>
      <c r="M6612">
        <v>38.779244650127701</v>
      </c>
    </row>
    <row r="6613" spans="1:13" hidden="1" outlineLevel="3" x14ac:dyDescent="0.2">
      <c r="A6613">
        <v>1997</v>
      </c>
      <c r="B6613">
        <v>41</v>
      </c>
      <c r="C6613" t="s">
        <v>7153</v>
      </c>
      <c r="D6613">
        <v>187</v>
      </c>
      <c r="E6613" t="s">
        <v>8312</v>
      </c>
      <c r="F6613" t="s">
        <v>8369</v>
      </c>
      <c r="G6613" t="s">
        <v>156</v>
      </c>
      <c r="H6613">
        <v>102</v>
      </c>
      <c r="I6613">
        <v>26</v>
      </c>
      <c r="J6613">
        <v>40</v>
      </c>
      <c r="K6613">
        <v>3950</v>
      </c>
      <c r="L6613">
        <v>21</v>
      </c>
      <c r="M6613">
        <v>38.557483731019502</v>
      </c>
    </row>
    <row r="6614" spans="1:13" hidden="1" outlineLevel="3" x14ac:dyDescent="0.2">
      <c r="A6614">
        <v>1997</v>
      </c>
      <c r="B6614">
        <v>80</v>
      </c>
      <c r="C6614" t="s">
        <v>7840</v>
      </c>
      <c r="D6614">
        <v>184</v>
      </c>
      <c r="E6614" t="s">
        <v>8312</v>
      </c>
      <c r="F6614" t="s">
        <v>8421</v>
      </c>
      <c r="G6614" t="s">
        <v>156</v>
      </c>
      <c r="H6614">
        <v>103</v>
      </c>
      <c r="I6614">
        <v>37</v>
      </c>
      <c r="J6614">
        <v>44</v>
      </c>
      <c r="K6614">
        <v>3950</v>
      </c>
      <c r="L6614">
        <v>21</v>
      </c>
      <c r="M6614">
        <v>38.116784251495702</v>
      </c>
    </row>
    <row r="6615" spans="1:13" hidden="1" outlineLevel="3" x14ac:dyDescent="0.2">
      <c r="A6615">
        <v>1997</v>
      </c>
      <c r="B6615">
        <v>91</v>
      </c>
      <c r="C6615" t="s">
        <v>8436</v>
      </c>
      <c r="D6615">
        <v>182</v>
      </c>
      <c r="E6615" t="s">
        <v>8312</v>
      </c>
      <c r="F6615" t="s">
        <v>8437</v>
      </c>
      <c r="G6615" t="s">
        <v>156</v>
      </c>
      <c r="H6615">
        <v>103</v>
      </c>
      <c r="I6615">
        <v>49</v>
      </c>
      <c r="J6615">
        <v>4</v>
      </c>
      <c r="K6615">
        <v>3950</v>
      </c>
      <c r="L6615">
        <v>21</v>
      </c>
      <c r="M6615">
        <v>38.047433537394497</v>
      </c>
    </row>
    <row r="6616" spans="1:13" hidden="1" outlineLevel="3" x14ac:dyDescent="0.2">
      <c r="A6616">
        <v>1997</v>
      </c>
      <c r="B6616">
        <v>100</v>
      </c>
      <c r="C6616" t="s">
        <v>8451</v>
      </c>
      <c r="D6616">
        <v>188</v>
      </c>
      <c r="E6616" t="s">
        <v>8312</v>
      </c>
      <c r="F6616" t="s">
        <v>8452</v>
      </c>
      <c r="G6616" t="s">
        <v>156</v>
      </c>
      <c r="H6616">
        <v>103</v>
      </c>
      <c r="I6616">
        <v>58</v>
      </c>
      <c r="J6616">
        <v>5</v>
      </c>
      <c r="K6616">
        <v>3950</v>
      </c>
      <c r="L6616">
        <v>21</v>
      </c>
      <c r="M6616">
        <v>37.992438916868103</v>
      </c>
    </row>
    <row r="6617" spans="1:13" outlineLevel="2" collapsed="1" x14ac:dyDescent="0.2">
      <c r="E6617" s="10" t="s">
        <v>13406</v>
      </c>
      <c r="M6617">
        <f>SUBTOTAL(1,M6609:M6616)</f>
        <v>38.607460104007409</v>
      </c>
    </row>
    <row r="6618" spans="1:13" hidden="1" outlineLevel="3" x14ac:dyDescent="0.2">
      <c r="A6618">
        <v>1997</v>
      </c>
      <c r="B6618">
        <v>110</v>
      </c>
      <c r="C6618" t="s">
        <v>8102</v>
      </c>
      <c r="D6618">
        <v>46</v>
      </c>
      <c r="E6618" t="s">
        <v>8467</v>
      </c>
      <c r="F6618" t="s">
        <v>8468</v>
      </c>
      <c r="G6618" t="s">
        <v>156</v>
      </c>
      <c r="H6618">
        <v>104</v>
      </c>
      <c r="I6618">
        <v>9</v>
      </c>
      <c r="J6618">
        <v>45</v>
      </c>
      <c r="K6618">
        <v>3950</v>
      </c>
      <c r="L6618">
        <v>21</v>
      </c>
      <c r="M6618">
        <v>37.921516860674402</v>
      </c>
    </row>
    <row r="6619" spans="1:13" hidden="1" outlineLevel="3" x14ac:dyDescent="0.2">
      <c r="A6619">
        <v>1997</v>
      </c>
      <c r="B6619">
        <v>116</v>
      </c>
      <c r="C6619" t="s">
        <v>8475</v>
      </c>
      <c r="D6619">
        <v>48</v>
      </c>
      <c r="E6619" t="s">
        <v>8467</v>
      </c>
      <c r="F6619" t="s">
        <v>8476</v>
      </c>
      <c r="G6619" t="s">
        <v>156</v>
      </c>
      <c r="H6619">
        <v>104</v>
      </c>
      <c r="I6619">
        <v>16</v>
      </c>
      <c r="J6619">
        <v>8</v>
      </c>
      <c r="K6619">
        <v>3950</v>
      </c>
      <c r="L6619">
        <v>21</v>
      </c>
      <c r="M6619">
        <v>37.882824321732201</v>
      </c>
    </row>
    <row r="6620" spans="1:13" hidden="1" outlineLevel="3" x14ac:dyDescent="0.2">
      <c r="A6620">
        <v>1997</v>
      </c>
      <c r="B6620">
        <v>120</v>
      </c>
      <c r="C6620" t="s">
        <v>8482</v>
      </c>
      <c r="D6620">
        <v>47</v>
      </c>
      <c r="E6620" t="s">
        <v>8467</v>
      </c>
      <c r="F6620" t="s">
        <v>8483</v>
      </c>
      <c r="G6620" t="s">
        <v>156</v>
      </c>
      <c r="H6620">
        <v>104</v>
      </c>
      <c r="I6620">
        <v>18</v>
      </c>
      <c r="J6620">
        <v>39</v>
      </c>
      <c r="K6620">
        <v>3950</v>
      </c>
      <c r="L6620">
        <v>21</v>
      </c>
      <c r="M6620">
        <v>37.867591253704802</v>
      </c>
    </row>
    <row r="6621" spans="1:13" hidden="1" outlineLevel="3" x14ac:dyDescent="0.2">
      <c r="A6621">
        <v>1997</v>
      </c>
      <c r="B6621">
        <v>129</v>
      </c>
      <c r="C6621" t="s">
        <v>8497</v>
      </c>
      <c r="D6621">
        <v>43</v>
      </c>
      <c r="E6621" t="s">
        <v>8467</v>
      </c>
      <c r="F6621" t="s">
        <v>8498</v>
      </c>
      <c r="G6621" t="s">
        <v>156</v>
      </c>
      <c r="H6621">
        <v>104</v>
      </c>
      <c r="I6621">
        <v>28</v>
      </c>
      <c r="J6621">
        <v>2</v>
      </c>
      <c r="K6621">
        <v>3950</v>
      </c>
      <c r="L6621">
        <v>21</v>
      </c>
      <c r="M6621">
        <v>37.810902941379801</v>
      </c>
    </row>
    <row r="6622" spans="1:13" hidden="1" outlineLevel="3" x14ac:dyDescent="0.2">
      <c r="A6622">
        <v>1997</v>
      </c>
      <c r="B6622">
        <v>132</v>
      </c>
      <c r="C6622" t="s">
        <v>8502</v>
      </c>
      <c r="D6622">
        <v>49</v>
      </c>
      <c r="E6622" t="s">
        <v>8467</v>
      </c>
      <c r="F6622" t="s">
        <v>8503</v>
      </c>
      <c r="G6622" t="s">
        <v>156</v>
      </c>
      <c r="H6622">
        <v>104</v>
      </c>
      <c r="I6622">
        <v>36</v>
      </c>
      <c r="J6622">
        <v>40</v>
      </c>
      <c r="K6622">
        <v>3950</v>
      </c>
      <c r="L6622">
        <v>21</v>
      </c>
      <c r="M6622">
        <v>37.758895379713202</v>
      </c>
    </row>
    <row r="6623" spans="1:13" outlineLevel="2" collapsed="1" x14ac:dyDescent="0.2">
      <c r="E6623" s="10" t="s">
        <v>13407</v>
      </c>
      <c r="M6623">
        <f>SUBTOTAL(1,M6618:M6622)</f>
        <v>37.848346151440879</v>
      </c>
    </row>
    <row r="6624" spans="1:13" hidden="1" outlineLevel="3" x14ac:dyDescent="0.2">
      <c r="A6624">
        <v>1997</v>
      </c>
      <c r="B6624">
        <v>43</v>
      </c>
      <c r="C6624" t="s">
        <v>7363</v>
      </c>
      <c r="D6624">
        <v>31</v>
      </c>
      <c r="E6624" t="s">
        <v>7052</v>
      </c>
      <c r="F6624" t="s">
        <v>8372</v>
      </c>
      <c r="G6624" t="s">
        <v>156</v>
      </c>
      <c r="H6624">
        <v>102</v>
      </c>
      <c r="I6624">
        <v>29</v>
      </c>
      <c r="J6624">
        <v>7</v>
      </c>
      <c r="K6624">
        <v>3950</v>
      </c>
      <c r="L6624">
        <v>21</v>
      </c>
      <c r="M6624">
        <v>38.5421212260839</v>
      </c>
    </row>
    <row r="6625" spans="1:13" hidden="1" outlineLevel="3" x14ac:dyDescent="0.2">
      <c r="A6625">
        <v>1997</v>
      </c>
      <c r="B6625">
        <v>63</v>
      </c>
      <c r="C6625" t="s">
        <v>7608</v>
      </c>
      <c r="D6625">
        <v>35</v>
      </c>
      <c r="E6625" t="s">
        <v>7052</v>
      </c>
      <c r="F6625" t="s">
        <v>8398</v>
      </c>
      <c r="G6625" t="s">
        <v>156</v>
      </c>
      <c r="H6625">
        <v>103</v>
      </c>
      <c r="I6625">
        <v>6</v>
      </c>
      <c r="J6625">
        <v>5</v>
      </c>
      <c r="K6625">
        <v>3950</v>
      </c>
      <c r="L6625">
        <v>21</v>
      </c>
      <c r="M6625">
        <v>38.311802028747302</v>
      </c>
    </row>
    <row r="6626" spans="1:13" hidden="1" outlineLevel="3" x14ac:dyDescent="0.2">
      <c r="A6626">
        <v>1997</v>
      </c>
      <c r="B6626">
        <v>70</v>
      </c>
      <c r="C6626" t="s">
        <v>8408</v>
      </c>
      <c r="D6626">
        <v>32</v>
      </c>
      <c r="E6626" t="s">
        <v>7052</v>
      </c>
      <c r="F6626" t="s">
        <v>8409</v>
      </c>
      <c r="G6626" t="s">
        <v>156</v>
      </c>
      <c r="H6626">
        <v>103</v>
      </c>
      <c r="I6626">
        <v>20</v>
      </c>
      <c r="J6626">
        <v>37</v>
      </c>
      <c r="K6626">
        <v>3950</v>
      </c>
      <c r="L6626">
        <v>21</v>
      </c>
      <c r="M6626">
        <v>38.222004800597702</v>
      </c>
    </row>
    <row r="6627" spans="1:13" hidden="1" outlineLevel="3" x14ac:dyDescent="0.2">
      <c r="A6627">
        <v>1997</v>
      </c>
      <c r="B6627">
        <v>78</v>
      </c>
      <c r="C6627" t="s">
        <v>7686</v>
      </c>
      <c r="D6627">
        <v>37</v>
      </c>
      <c r="E6627" t="s">
        <v>7052</v>
      </c>
      <c r="F6627" t="s">
        <v>8419</v>
      </c>
      <c r="G6627" t="s">
        <v>156</v>
      </c>
      <c r="H6627">
        <v>103</v>
      </c>
      <c r="I6627">
        <v>35</v>
      </c>
      <c r="J6627">
        <v>33</v>
      </c>
      <c r="K6627">
        <v>3950</v>
      </c>
      <c r="L6627">
        <v>21</v>
      </c>
      <c r="M6627">
        <v>38.130173516422502</v>
      </c>
    </row>
    <row r="6628" spans="1:13" hidden="1" outlineLevel="3" x14ac:dyDescent="0.2">
      <c r="A6628">
        <v>1997</v>
      </c>
      <c r="B6628">
        <v>85</v>
      </c>
      <c r="C6628" t="s">
        <v>7341</v>
      </c>
      <c r="D6628">
        <v>36</v>
      </c>
      <c r="E6628" t="s">
        <v>7052</v>
      </c>
      <c r="F6628" t="s">
        <v>8428</v>
      </c>
      <c r="G6628" t="s">
        <v>156</v>
      </c>
      <c r="H6628">
        <v>103</v>
      </c>
      <c r="I6628">
        <v>41</v>
      </c>
      <c r="J6628">
        <v>35</v>
      </c>
      <c r="K6628">
        <v>3950</v>
      </c>
      <c r="L6628">
        <v>21</v>
      </c>
      <c r="M6628">
        <v>38.093197069341898</v>
      </c>
    </row>
    <row r="6629" spans="1:13" hidden="1" outlineLevel="3" x14ac:dyDescent="0.2">
      <c r="A6629">
        <v>1997</v>
      </c>
      <c r="B6629">
        <v>121</v>
      </c>
      <c r="C6629" t="s">
        <v>8484</v>
      </c>
      <c r="D6629">
        <v>34</v>
      </c>
      <c r="E6629" t="s">
        <v>7052</v>
      </c>
      <c r="F6629" t="s">
        <v>8485</v>
      </c>
      <c r="G6629" t="s">
        <v>156</v>
      </c>
      <c r="H6629">
        <v>104</v>
      </c>
      <c r="I6629">
        <v>20</v>
      </c>
      <c r="J6629">
        <v>8</v>
      </c>
      <c r="K6629">
        <v>3950</v>
      </c>
      <c r="L6629">
        <v>21</v>
      </c>
      <c r="M6629">
        <v>37.858618559775003</v>
      </c>
    </row>
    <row r="6630" spans="1:13" outlineLevel="2" collapsed="1" x14ac:dyDescent="0.2">
      <c r="E6630" s="10" t="s">
        <v>13330</v>
      </c>
      <c r="M6630">
        <f>SUBTOTAL(1,M6624:M6629)</f>
        <v>38.192986200161386</v>
      </c>
    </row>
    <row r="6631" spans="1:13" hidden="1" outlineLevel="3" x14ac:dyDescent="0.2">
      <c r="A6631">
        <v>1997</v>
      </c>
      <c r="B6631">
        <v>13</v>
      </c>
      <c r="C6631" t="s">
        <v>8132</v>
      </c>
      <c r="D6631">
        <v>121</v>
      </c>
      <c r="E6631" t="s">
        <v>8159</v>
      </c>
      <c r="F6631" t="s">
        <v>8326</v>
      </c>
      <c r="G6631" t="s">
        <v>156</v>
      </c>
      <c r="H6631">
        <v>101</v>
      </c>
      <c r="I6631">
        <v>16</v>
      </c>
      <c r="J6631">
        <v>14</v>
      </c>
      <c r="K6631">
        <v>3950</v>
      </c>
      <c r="L6631">
        <v>21</v>
      </c>
      <c r="M6631">
        <v>39.0044270847619</v>
      </c>
    </row>
    <row r="6632" spans="1:13" hidden="1" outlineLevel="3" x14ac:dyDescent="0.2">
      <c r="A6632">
        <v>1997</v>
      </c>
      <c r="B6632">
        <v>16</v>
      </c>
      <c r="C6632" t="s">
        <v>8174</v>
      </c>
      <c r="D6632">
        <v>122</v>
      </c>
      <c r="E6632" t="s">
        <v>8159</v>
      </c>
      <c r="F6632" t="s">
        <v>8331</v>
      </c>
      <c r="G6632" t="s">
        <v>156</v>
      </c>
      <c r="H6632">
        <v>101</v>
      </c>
      <c r="I6632">
        <v>31</v>
      </c>
      <c r="J6632">
        <v>8</v>
      </c>
      <c r="K6632">
        <v>3950</v>
      </c>
      <c r="L6632">
        <v>21</v>
      </c>
      <c r="M6632">
        <v>38.909015289984303</v>
      </c>
    </row>
    <row r="6633" spans="1:13" hidden="1" outlineLevel="3" x14ac:dyDescent="0.2">
      <c r="A6633">
        <v>1997</v>
      </c>
      <c r="B6633">
        <v>52</v>
      </c>
      <c r="C6633" t="s">
        <v>6510</v>
      </c>
      <c r="D6633">
        <v>123</v>
      </c>
      <c r="E6633" t="s">
        <v>8159</v>
      </c>
      <c r="F6633" t="s">
        <v>8384</v>
      </c>
      <c r="G6633" t="s">
        <v>156</v>
      </c>
      <c r="H6633">
        <v>102</v>
      </c>
      <c r="I6633">
        <v>44</v>
      </c>
      <c r="J6633">
        <v>19</v>
      </c>
      <c r="K6633">
        <v>3950</v>
      </c>
      <c r="L6633">
        <v>21</v>
      </c>
      <c r="M6633">
        <v>38.447083888725103</v>
      </c>
    </row>
    <row r="6634" spans="1:13" hidden="1" outlineLevel="3" x14ac:dyDescent="0.2">
      <c r="A6634">
        <v>1997</v>
      </c>
      <c r="B6634">
        <v>62</v>
      </c>
      <c r="C6634" t="s">
        <v>8143</v>
      </c>
      <c r="D6634">
        <v>125</v>
      </c>
      <c r="E6634" t="s">
        <v>8159</v>
      </c>
      <c r="F6634" t="s">
        <v>8397</v>
      </c>
      <c r="G6634" t="s">
        <v>156</v>
      </c>
      <c r="H6634">
        <v>103</v>
      </c>
      <c r="I6634">
        <v>4</v>
      </c>
      <c r="J6634">
        <v>13</v>
      </c>
      <c r="K6634">
        <v>3950</v>
      </c>
      <c r="L6634">
        <v>21</v>
      </c>
      <c r="M6634">
        <v>38.323366203749799</v>
      </c>
    </row>
    <row r="6635" spans="1:13" hidden="1" outlineLevel="3" x14ac:dyDescent="0.2">
      <c r="A6635">
        <v>1997</v>
      </c>
      <c r="B6635">
        <v>68</v>
      </c>
      <c r="C6635" t="s">
        <v>7730</v>
      </c>
      <c r="D6635">
        <v>128</v>
      </c>
      <c r="E6635" t="s">
        <v>8159</v>
      </c>
      <c r="F6635" t="s">
        <v>8405</v>
      </c>
      <c r="G6635" t="s">
        <v>156</v>
      </c>
      <c r="H6635">
        <v>103</v>
      </c>
      <c r="I6635">
        <v>14</v>
      </c>
      <c r="J6635">
        <v>22</v>
      </c>
      <c r="K6635">
        <v>3950</v>
      </c>
      <c r="L6635">
        <v>21</v>
      </c>
      <c r="M6635">
        <v>38.2605700878755</v>
      </c>
    </row>
    <row r="6636" spans="1:13" hidden="1" outlineLevel="3" x14ac:dyDescent="0.2">
      <c r="A6636">
        <v>1997</v>
      </c>
      <c r="B6636">
        <v>81</v>
      </c>
      <c r="C6636" t="s">
        <v>7952</v>
      </c>
      <c r="D6636">
        <v>124</v>
      </c>
      <c r="E6636" t="s">
        <v>8159</v>
      </c>
      <c r="F6636" t="s">
        <v>8422</v>
      </c>
      <c r="G6636" t="s">
        <v>156</v>
      </c>
      <c r="H6636">
        <v>103</v>
      </c>
      <c r="I6636">
        <v>37</v>
      </c>
      <c r="J6636">
        <v>52</v>
      </c>
      <c r="K6636">
        <v>3950</v>
      </c>
      <c r="L6636">
        <v>21</v>
      </c>
      <c r="M6636">
        <v>38.115966891109402</v>
      </c>
    </row>
    <row r="6637" spans="1:13" hidden="1" outlineLevel="3" x14ac:dyDescent="0.2">
      <c r="A6637">
        <v>1997</v>
      </c>
      <c r="B6637">
        <v>117</v>
      </c>
      <c r="C6637" t="s">
        <v>8477</v>
      </c>
      <c r="D6637">
        <v>126</v>
      </c>
      <c r="E6637" t="s">
        <v>8159</v>
      </c>
      <c r="F6637" t="s">
        <v>8478</v>
      </c>
      <c r="G6637" t="s">
        <v>156</v>
      </c>
      <c r="H6637">
        <v>104</v>
      </c>
      <c r="I6637">
        <v>16</v>
      </c>
      <c r="J6637">
        <v>22</v>
      </c>
      <c r="K6637">
        <v>3950</v>
      </c>
      <c r="L6637">
        <v>21</v>
      </c>
      <c r="M6637">
        <v>37.881411468850402</v>
      </c>
    </row>
    <row r="6638" spans="1:13" outlineLevel="2" collapsed="1" x14ac:dyDescent="0.2">
      <c r="E6638" s="10" t="s">
        <v>13393</v>
      </c>
      <c r="M6638">
        <f>SUBTOTAL(1,M6631:M6637)</f>
        <v>38.4202629878652</v>
      </c>
    </row>
    <row r="6639" spans="1:13" hidden="1" outlineLevel="3" x14ac:dyDescent="0.2">
      <c r="A6639">
        <v>1997</v>
      </c>
      <c r="B6639">
        <v>72</v>
      </c>
      <c r="C6639" t="s">
        <v>8412</v>
      </c>
      <c r="D6639">
        <v>87</v>
      </c>
      <c r="E6639" t="s">
        <v>8136</v>
      </c>
      <c r="F6639" t="s">
        <v>8413</v>
      </c>
      <c r="G6639" t="s">
        <v>156</v>
      </c>
      <c r="H6639">
        <v>103</v>
      </c>
      <c r="I6639">
        <v>24</v>
      </c>
      <c r="J6639">
        <v>35</v>
      </c>
      <c r="K6639">
        <v>3950</v>
      </c>
      <c r="L6639">
        <v>21</v>
      </c>
      <c r="M6639">
        <v>38.197569001410201</v>
      </c>
    </row>
    <row r="6640" spans="1:13" hidden="1" outlineLevel="3" x14ac:dyDescent="0.2">
      <c r="A6640">
        <v>1997</v>
      </c>
      <c r="B6640">
        <v>73</v>
      </c>
      <c r="C6640" t="s">
        <v>7930</v>
      </c>
      <c r="D6640">
        <v>89</v>
      </c>
      <c r="E6640" t="s">
        <v>8136</v>
      </c>
      <c r="F6640" t="s">
        <v>8414</v>
      </c>
      <c r="G6640" t="s">
        <v>156</v>
      </c>
      <c r="H6640">
        <v>103</v>
      </c>
      <c r="I6640">
        <v>25</v>
      </c>
      <c r="J6640">
        <v>4</v>
      </c>
      <c r="K6640">
        <v>3950</v>
      </c>
      <c r="L6640">
        <v>21</v>
      </c>
      <c r="M6640">
        <v>38.1945936653917</v>
      </c>
    </row>
    <row r="6641" spans="1:13" hidden="1" outlineLevel="3" x14ac:dyDescent="0.2">
      <c r="A6641">
        <v>1997</v>
      </c>
      <c r="B6641">
        <v>136</v>
      </c>
      <c r="C6641" t="s">
        <v>8509</v>
      </c>
      <c r="D6641">
        <v>86</v>
      </c>
      <c r="E6641" t="s">
        <v>8136</v>
      </c>
      <c r="F6641" t="s">
        <v>8510</v>
      </c>
      <c r="G6641" t="s">
        <v>156</v>
      </c>
      <c r="H6641">
        <v>104</v>
      </c>
      <c r="I6641">
        <v>46</v>
      </c>
      <c r="J6641">
        <v>23</v>
      </c>
      <c r="K6641">
        <v>3950</v>
      </c>
      <c r="L6641">
        <v>21</v>
      </c>
      <c r="M6641">
        <v>37.700532632700799</v>
      </c>
    </row>
    <row r="6642" spans="1:13" outlineLevel="2" collapsed="1" x14ac:dyDescent="0.2">
      <c r="E6642" s="10" t="s">
        <v>13394</v>
      </c>
      <c r="M6642">
        <f>SUBTOTAL(1,M6639:M6641)</f>
        <v>38.030898433167572</v>
      </c>
    </row>
    <row r="6643" spans="1:13" hidden="1" outlineLevel="3" x14ac:dyDescent="0.2">
      <c r="A6643">
        <v>1997</v>
      </c>
      <c r="B6643">
        <v>6</v>
      </c>
      <c r="C6643" t="s">
        <v>8317</v>
      </c>
      <c r="D6643">
        <v>113</v>
      </c>
      <c r="E6643" t="s">
        <v>8318</v>
      </c>
      <c r="F6643" t="s">
        <v>8319</v>
      </c>
      <c r="G6643" t="s">
        <v>156</v>
      </c>
      <c r="H6643">
        <v>100</v>
      </c>
      <c r="I6643">
        <v>53</v>
      </c>
      <c r="J6643">
        <v>22</v>
      </c>
      <c r="K6643">
        <v>3950</v>
      </c>
      <c r="L6643">
        <v>21</v>
      </c>
      <c r="M6643">
        <v>39.151766785425103</v>
      </c>
    </row>
    <row r="6644" spans="1:13" hidden="1" outlineLevel="3" x14ac:dyDescent="0.2">
      <c r="A6644">
        <v>1997</v>
      </c>
      <c r="B6644">
        <v>47</v>
      </c>
      <c r="C6644" t="s">
        <v>8026</v>
      </c>
      <c r="D6644">
        <v>119</v>
      </c>
      <c r="E6644" t="s">
        <v>8318</v>
      </c>
      <c r="F6644" t="s">
        <v>8376</v>
      </c>
      <c r="G6644" t="s">
        <v>156</v>
      </c>
      <c r="H6644">
        <v>102</v>
      </c>
      <c r="I6644">
        <v>36</v>
      </c>
      <c r="J6644">
        <v>1</v>
      </c>
      <c r="K6644">
        <v>3950</v>
      </c>
      <c r="L6644">
        <v>21</v>
      </c>
      <c r="M6644">
        <v>38.498921109700198</v>
      </c>
    </row>
    <row r="6645" spans="1:13" hidden="1" outlineLevel="3" x14ac:dyDescent="0.2">
      <c r="A6645">
        <v>1997</v>
      </c>
      <c r="B6645">
        <v>74</v>
      </c>
      <c r="C6645" t="s">
        <v>7900</v>
      </c>
      <c r="D6645">
        <v>118</v>
      </c>
      <c r="E6645" t="s">
        <v>8318</v>
      </c>
      <c r="F6645" t="s">
        <v>8415</v>
      </c>
      <c r="G6645" t="s">
        <v>156</v>
      </c>
      <c r="H6645">
        <v>103</v>
      </c>
      <c r="I6645">
        <v>26</v>
      </c>
      <c r="J6645">
        <v>56</v>
      </c>
      <c r="K6645">
        <v>3950</v>
      </c>
      <c r="L6645">
        <v>21</v>
      </c>
      <c r="M6645">
        <v>38.183107063069201</v>
      </c>
    </row>
    <row r="6646" spans="1:13" hidden="1" outlineLevel="3" x14ac:dyDescent="0.2">
      <c r="A6646">
        <v>1997</v>
      </c>
      <c r="B6646">
        <v>103</v>
      </c>
      <c r="C6646" t="s">
        <v>8113</v>
      </c>
      <c r="D6646">
        <v>115</v>
      </c>
      <c r="E6646" t="s">
        <v>8318</v>
      </c>
      <c r="F6646" t="s">
        <v>8456</v>
      </c>
      <c r="G6646" t="s">
        <v>156</v>
      </c>
      <c r="H6646">
        <v>104</v>
      </c>
      <c r="I6646">
        <v>0</v>
      </c>
      <c r="J6646">
        <v>9</v>
      </c>
      <c r="K6646">
        <v>3950</v>
      </c>
      <c r="L6646">
        <v>21</v>
      </c>
      <c r="M6646">
        <v>37.979856253455402</v>
      </c>
    </row>
    <row r="6647" spans="1:13" hidden="1" outlineLevel="3" x14ac:dyDescent="0.2">
      <c r="A6647">
        <v>1997</v>
      </c>
      <c r="B6647">
        <v>137</v>
      </c>
      <c r="C6647" t="s">
        <v>8511</v>
      </c>
      <c r="D6647">
        <v>112</v>
      </c>
      <c r="E6647" t="s">
        <v>8318</v>
      </c>
      <c r="F6647" t="s">
        <v>8512</v>
      </c>
      <c r="G6647" t="s">
        <v>156</v>
      </c>
      <c r="H6647">
        <v>104</v>
      </c>
      <c r="I6647">
        <v>48</v>
      </c>
      <c r="J6647">
        <v>10</v>
      </c>
      <c r="K6647">
        <v>3950</v>
      </c>
      <c r="L6647">
        <v>21</v>
      </c>
      <c r="M6647">
        <v>37.689840706088098</v>
      </c>
    </row>
    <row r="6648" spans="1:13" outlineLevel="2" collapsed="1" x14ac:dyDescent="0.2">
      <c r="E6648" s="10" t="s">
        <v>13408</v>
      </c>
      <c r="M6648">
        <f>SUBTOTAL(1,M6643:M6647)</f>
        <v>38.300698383547598</v>
      </c>
    </row>
    <row r="6649" spans="1:13" hidden="1" outlineLevel="3" x14ac:dyDescent="0.2">
      <c r="A6649">
        <v>1997</v>
      </c>
      <c r="B6649">
        <v>1</v>
      </c>
      <c r="C6649" t="s">
        <v>8128</v>
      </c>
      <c r="D6649">
        <v>8</v>
      </c>
      <c r="E6649" t="s">
        <v>8126</v>
      </c>
      <c r="F6649" t="s">
        <v>8309</v>
      </c>
      <c r="G6649" t="s">
        <v>156</v>
      </c>
      <c r="H6649">
        <v>100</v>
      </c>
      <c r="I6649">
        <v>30</v>
      </c>
      <c r="J6649">
        <v>35</v>
      </c>
      <c r="K6649">
        <v>3950</v>
      </c>
      <c r="L6649">
        <v>21</v>
      </c>
      <c r="M6649">
        <v>39.299680793731902</v>
      </c>
    </row>
    <row r="6650" spans="1:13" hidden="1" outlineLevel="3" x14ac:dyDescent="0.2">
      <c r="A6650">
        <v>1997</v>
      </c>
      <c r="B6650">
        <v>7</v>
      </c>
      <c r="C6650" t="s">
        <v>6988</v>
      </c>
      <c r="D6650">
        <v>1</v>
      </c>
      <c r="E6650" t="s">
        <v>8126</v>
      </c>
      <c r="F6650" t="s">
        <v>8320</v>
      </c>
      <c r="G6650" t="s">
        <v>156</v>
      </c>
      <c r="H6650">
        <v>100</v>
      </c>
      <c r="I6650">
        <v>57</v>
      </c>
      <c r="J6650">
        <v>9</v>
      </c>
      <c r="K6650">
        <v>3950</v>
      </c>
      <c r="L6650">
        <v>21</v>
      </c>
      <c r="M6650">
        <v>39.127312349867502</v>
      </c>
    </row>
    <row r="6651" spans="1:13" hidden="1" outlineLevel="3" x14ac:dyDescent="0.2">
      <c r="A6651">
        <v>1997</v>
      </c>
      <c r="B6651">
        <v>21</v>
      </c>
      <c r="C6651" t="s">
        <v>7519</v>
      </c>
      <c r="D6651">
        <v>3</v>
      </c>
      <c r="E6651" t="s">
        <v>8126</v>
      </c>
      <c r="F6651" t="s">
        <v>8341</v>
      </c>
      <c r="G6651" t="s">
        <v>156</v>
      </c>
      <c r="H6651">
        <v>101</v>
      </c>
      <c r="I6651">
        <v>39</v>
      </c>
      <c r="J6651">
        <v>37</v>
      </c>
      <c r="K6651">
        <v>3950</v>
      </c>
      <c r="L6651">
        <v>21</v>
      </c>
      <c r="M6651">
        <v>38.854900717804597</v>
      </c>
    </row>
    <row r="6652" spans="1:13" hidden="1" outlineLevel="3" x14ac:dyDescent="0.2">
      <c r="A6652">
        <v>1997</v>
      </c>
      <c r="B6652">
        <v>34</v>
      </c>
      <c r="C6652" t="s">
        <v>8019</v>
      </c>
      <c r="D6652">
        <v>7</v>
      </c>
      <c r="E6652" t="s">
        <v>8126</v>
      </c>
      <c r="F6652" t="s">
        <v>8359</v>
      </c>
      <c r="G6652" t="s">
        <v>156</v>
      </c>
      <c r="H6652">
        <v>102</v>
      </c>
      <c r="I6652">
        <v>13</v>
      </c>
      <c r="J6652">
        <v>24</v>
      </c>
      <c r="K6652">
        <v>3950</v>
      </c>
      <c r="L6652">
        <v>21</v>
      </c>
      <c r="M6652">
        <v>38.640884338213702</v>
      </c>
    </row>
    <row r="6653" spans="1:13" hidden="1" outlineLevel="3" x14ac:dyDescent="0.2">
      <c r="A6653">
        <v>1997</v>
      </c>
      <c r="B6653">
        <v>51</v>
      </c>
      <c r="C6653" t="s">
        <v>7713</v>
      </c>
      <c r="D6653">
        <v>2</v>
      </c>
      <c r="E6653" t="s">
        <v>8126</v>
      </c>
      <c r="F6653" t="s">
        <v>8383</v>
      </c>
      <c r="G6653" t="s">
        <v>156</v>
      </c>
      <c r="H6653">
        <v>102</v>
      </c>
      <c r="I6653">
        <v>41</v>
      </c>
      <c r="J6653">
        <v>11</v>
      </c>
      <c r="K6653">
        <v>3950</v>
      </c>
      <c r="L6653">
        <v>21</v>
      </c>
      <c r="M6653">
        <v>38.466636549796903</v>
      </c>
    </row>
    <row r="6654" spans="1:13" hidden="1" outlineLevel="3" x14ac:dyDescent="0.2">
      <c r="A6654">
        <v>1997</v>
      </c>
      <c r="B6654">
        <v>60</v>
      </c>
      <c r="C6654" t="s">
        <v>7483</v>
      </c>
      <c r="D6654">
        <v>5</v>
      </c>
      <c r="E6654" t="s">
        <v>8126</v>
      </c>
      <c r="F6654" t="s">
        <v>8395</v>
      </c>
      <c r="G6654" t="s">
        <v>156</v>
      </c>
      <c r="H6654">
        <v>103</v>
      </c>
      <c r="I6654">
        <v>1</v>
      </c>
      <c r="J6654">
        <v>47</v>
      </c>
      <c r="K6654">
        <v>3950</v>
      </c>
      <c r="L6654">
        <v>21</v>
      </c>
      <c r="M6654">
        <v>38.338451417740799</v>
      </c>
    </row>
    <row r="6655" spans="1:13" hidden="1" outlineLevel="3" x14ac:dyDescent="0.2">
      <c r="A6655">
        <v>1997</v>
      </c>
      <c r="B6655">
        <v>66</v>
      </c>
      <c r="C6655" t="s">
        <v>8087</v>
      </c>
      <c r="D6655">
        <v>9</v>
      </c>
      <c r="E6655" t="s">
        <v>8126</v>
      </c>
      <c r="F6655" t="s">
        <v>8403</v>
      </c>
      <c r="G6655" t="s">
        <v>156</v>
      </c>
      <c r="H6655">
        <v>103</v>
      </c>
      <c r="I6655">
        <v>11</v>
      </c>
      <c r="J6655">
        <v>51</v>
      </c>
      <c r="K6655">
        <v>3950</v>
      </c>
      <c r="L6655">
        <v>21</v>
      </c>
      <c r="M6655">
        <v>38.276121030063699</v>
      </c>
    </row>
    <row r="6656" spans="1:13" hidden="1" outlineLevel="3" x14ac:dyDescent="0.2">
      <c r="A6656">
        <v>1997</v>
      </c>
      <c r="B6656">
        <v>84</v>
      </c>
      <c r="C6656" t="s">
        <v>7753</v>
      </c>
      <c r="D6656">
        <v>4</v>
      </c>
      <c r="E6656" t="s">
        <v>8126</v>
      </c>
      <c r="F6656" t="s">
        <v>8427</v>
      </c>
      <c r="G6656" t="s">
        <v>156</v>
      </c>
      <c r="H6656">
        <v>103</v>
      </c>
      <c r="I6656">
        <v>40</v>
      </c>
      <c r="J6656">
        <v>36</v>
      </c>
      <c r="K6656">
        <v>3950</v>
      </c>
      <c r="L6656">
        <v>21</v>
      </c>
      <c r="M6656">
        <v>38.099218724881801</v>
      </c>
    </row>
    <row r="6657" spans="1:13" hidden="1" outlineLevel="3" x14ac:dyDescent="0.2">
      <c r="A6657">
        <v>1997</v>
      </c>
      <c r="B6657">
        <v>118</v>
      </c>
      <c r="C6657" t="s">
        <v>8479</v>
      </c>
      <c r="D6657">
        <v>6</v>
      </c>
      <c r="E6657" t="s">
        <v>8126</v>
      </c>
      <c r="F6657" t="s">
        <v>8480</v>
      </c>
      <c r="G6657" t="s">
        <v>156</v>
      </c>
      <c r="H6657">
        <v>104</v>
      </c>
      <c r="I6657">
        <v>16</v>
      </c>
      <c r="J6657">
        <v>34</v>
      </c>
      <c r="K6657">
        <v>3950</v>
      </c>
      <c r="L6657">
        <v>21</v>
      </c>
      <c r="M6657">
        <v>37.880200535970197</v>
      </c>
    </row>
    <row r="6658" spans="1:13" outlineLevel="2" collapsed="1" x14ac:dyDescent="0.2">
      <c r="E6658" s="10" t="s">
        <v>13396</v>
      </c>
      <c r="M6658">
        <f>SUBTOTAL(1,M6649:M6657)</f>
        <v>38.553711828674558</v>
      </c>
    </row>
    <row r="6659" spans="1:13" hidden="1" outlineLevel="3" x14ac:dyDescent="0.2">
      <c r="A6659">
        <v>1997</v>
      </c>
      <c r="B6659">
        <v>53</v>
      </c>
      <c r="C6659" t="s">
        <v>8168</v>
      </c>
      <c r="D6659">
        <v>57</v>
      </c>
      <c r="E6659" t="s">
        <v>8385</v>
      </c>
      <c r="F6659" t="s">
        <v>8386</v>
      </c>
      <c r="G6659" t="s">
        <v>156</v>
      </c>
      <c r="H6659">
        <v>102</v>
      </c>
      <c r="I6659">
        <v>44</v>
      </c>
      <c r="J6659">
        <v>56</v>
      </c>
      <c r="K6659">
        <v>3950</v>
      </c>
      <c r="L6659">
        <v>21</v>
      </c>
      <c r="M6659">
        <v>38.4432380993576</v>
      </c>
    </row>
    <row r="6660" spans="1:13" hidden="1" outlineLevel="3" x14ac:dyDescent="0.2">
      <c r="A6660">
        <v>1997</v>
      </c>
      <c r="B6660">
        <v>86</v>
      </c>
      <c r="C6660" t="s">
        <v>8429</v>
      </c>
      <c r="D6660">
        <v>59</v>
      </c>
      <c r="E6660" t="s">
        <v>8385</v>
      </c>
      <c r="F6660" t="s">
        <v>8430</v>
      </c>
      <c r="G6660" t="s">
        <v>156</v>
      </c>
      <c r="H6660">
        <v>103</v>
      </c>
      <c r="I6660">
        <v>42</v>
      </c>
      <c r="J6660">
        <v>32</v>
      </c>
      <c r="K6660">
        <v>3950</v>
      </c>
      <c r="L6660">
        <v>21</v>
      </c>
      <c r="M6660">
        <v>38.087381345218397</v>
      </c>
    </row>
    <row r="6661" spans="1:13" hidden="1" outlineLevel="3" x14ac:dyDescent="0.2">
      <c r="A6661">
        <v>1997</v>
      </c>
      <c r="B6661">
        <v>92</v>
      </c>
      <c r="C6661" t="s">
        <v>8438</v>
      </c>
      <c r="D6661">
        <v>53</v>
      </c>
      <c r="E6661" t="s">
        <v>8385</v>
      </c>
      <c r="F6661" t="s">
        <v>8439</v>
      </c>
      <c r="G6661" t="s">
        <v>156</v>
      </c>
      <c r="H6661">
        <v>103</v>
      </c>
      <c r="I6661">
        <v>51</v>
      </c>
      <c r="J6661">
        <v>3</v>
      </c>
      <c r="K6661">
        <v>3950</v>
      </c>
      <c r="L6661">
        <v>21</v>
      </c>
      <c r="M6661">
        <v>38.035323099638099</v>
      </c>
    </row>
    <row r="6662" spans="1:13" hidden="1" outlineLevel="3" x14ac:dyDescent="0.2">
      <c r="A6662">
        <v>1997</v>
      </c>
      <c r="B6662">
        <v>113</v>
      </c>
      <c r="C6662" t="s">
        <v>7765</v>
      </c>
      <c r="D6662">
        <v>58</v>
      </c>
      <c r="E6662" t="s">
        <v>8385</v>
      </c>
      <c r="F6662" t="s">
        <v>8471</v>
      </c>
      <c r="G6662" t="s">
        <v>156</v>
      </c>
      <c r="H6662">
        <v>104</v>
      </c>
      <c r="I6662">
        <v>13</v>
      </c>
      <c r="J6662">
        <v>23</v>
      </c>
      <c r="K6662">
        <v>3950</v>
      </c>
      <c r="L6662">
        <v>21</v>
      </c>
      <c r="M6662">
        <v>37.899483746132098</v>
      </c>
    </row>
    <row r="6663" spans="1:13" hidden="1" outlineLevel="3" x14ac:dyDescent="0.2">
      <c r="A6663">
        <v>1997</v>
      </c>
      <c r="B6663">
        <v>123</v>
      </c>
      <c r="C6663" t="s">
        <v>8488</v>
      </c>
      <c r="D6663">
        <v>54</v>
      </c>
      <c r="E6663" t="s">
        <v>8385</v>
      </c>
      <c r="F6663" t="s">
        <v>8489</v>
      </c>
      <c r="G6663" t="s">
        <v>156</v>
      </c>
      <c r="H6663">
        <v>104</v>
      </c>
      <c r="I6663">
        <v>22</v>
      </c>
      <c r="J6663">
        <v>24</v>
      </c>
      <c r="K6663">
        <v>3950</v>
      </c>
      <c r="L6663">
        <v>21</v>
      </c>
      <c r="M6663">
        <v>37.844915687276398</v>
      </c>
    </row>
    <row r="6664" spans="1:13" hidden="1" outlineLevel="3" x14ac:dyDescent="0.2">
      <c r="A6664">
        <v>1997</v>
      </c>
      <c r="B6664">
        <v>125</v>
      </c>
      <c r="C6664" t="s">
        <v>7139</v>
      </c>
      <c r="D6664">
        <v>55</v>
      </c>
      <c r="E6664" t="s">
        <v>8385</v>
      </c>
      <c r="F6664" t="s">
        <v>8492</v>
      </c>
      <c r="G6664" t="s">
        <v>156</v>
      </c>
      <c r="H6664">
        <v>104</v>
      </c>
      <c r="I6664">
        <v>24</v>
      </c>
      <c r="J6664">
        <v>40</v>
      </c>
      <c r="K6664">
        <v>3950</v>
      </c>
      <c r="L6664">
        <v>21</v>
      </c>
      <c r="M6664">
        <v>37.831222730658702</v>
      </c>
    </row>
    <row r="6665" spans="1:13" hidden="1" outlineLevel="3" x14ac:dyDescent="0.2">
      <c r="A6665">
        <v>1997</v>
      </c>
      <c r="B6665">
        <v>130</v>
      </c>
      <c r="C6665" t="s">
        <v>8105</v>
      </c>
      <c r="D6665">
        <v>52</v>
      </c>
      <c r="E6665" t="s">
        <v>8385</v>
      </c>
      <c r="F6665" t="s">
        <v>8499</v>
      </c>
      <c r="G6665" t="s">
        <v>156</v>
      </c>
      <c r="H6665">
        <v>104</v>
      </c>
      <c r="I6665">
        <v>32</v>
      </c>
      <c r="J6665">
        <v>46</v>
      </c>
      <c r="K6665">
        <v>3950</v>
      </c>
      <c r="L6665">
        <v>21</v>
      </c>
      <c r="M6665">
        <v>37.782371415058698</v>
      </c>
    </row>
    <row r="6666" spans="1:13" outlineLevel="2" collapsed="1" x14ac:dyDescent="0.2">
      <c r="E6666" s="10" t="s">
        <v>13409</v>
      </c>
      <c r="M6666">
        <f>SUBTOTAL(1,M6659:M6665)</f>
        <v>37.989133731905717</v>
      </c>
    </row>
    <row r="6667" spans="1:13" hidden="1" outlineLevel="3" x14ac:dyDescent="0.2">
      <c r="A6667">
        <v>1997</v>
      </c>
      <c r="B6667">
        <v>23</v>
      </c>
      <c r="C6667" t="s">
        <v>8193</v>
      </c>
      <c r="D6667">
        <v>106</v>
      </c>
      <c r="E6667" t="s">
        <v>6917</v>
      </c>
      <c r="F6667" t="s">
        <v>8343</v>
      </c>
      <c r="G6667" t="s">
        <v>156</v>
      </c>
      <c r="H6667">
        <v>101</v>
      </c>
      <c r="I6667">
        <v>48</v>
      </c>
      <c r="J6667">
        <v>19</v>
      </c>
      <c r="K6667">
        <v>3950</v>
      </c>
      <c r="L6667">
        <v>21</v>
      </c>
      <c r="M6667">
        <v>38.799560162510602</v>
      </c>
    </row>
    <row r="6668" spans="1:13" hidden="1" outlineLevel="3" x14ac:dyDescent="0.2">
      <c r="A6668">
        <v>1997</v>
      </c>
      <c r="B6668">
        <v>64</v>
      </c>
      <c r="C6668" t="s">
        <v>7588</v>
      </c>
      <c r="D6668">
        <v>101</v>
      </c>
      <c r="E6668" t="s">
        <v>6917</v>
      </c>
      <c r="F6668" t="s">
        <v>8399</v>
      </c>
      <c r="G6668" t="s">
        <v>156</v>
      </c>
      <c r="H6668">
        <v>103</v>
      </c>
      <c r="I6668">
        <v>9</v>
      </c>
      <c r="J6668">
        <v>5</v>
      </c>
      <c r="K6668">
        <v>3950</v>
      </c>
      <c r="L6668">
        <v>21</v>
      </c>
      <c r="M6668">
        <v>38.293231361671701</v>
      </c>
    </row>
    <row r="6669" spans="1:13" hidden="1" outlineLevel="3" x14ac:dyDescent="0.2">
      <c r="A6669">
        <v>1997</v>
      </c>
      <c r="B6669">
        <v>82</v>
      </c>
      <c r="C6669" t="s">
        <v>6523</v>
      </c>
      <c r="D6669">
        <v>107</v>
      </c>
      <c r="E6669" t="s">
        <v>6917</v>
      </c>
      <c r="F6669" t="s">
        <v>8423</v>
      </c>
      <c r="G6669" t="s">
        <v>156</v>
      </c>
      <c r="H6669">
        <v>103</v>
      </c>
      <c r="I6669">
        <v>38</v>
      </c>
      <c r="J6669">
        <v>25</v>
      </c>
      <c r="K6669">
        <v>3950</v>
      </c>
      <c r="L6669">
        <v>21</v>
      </c>
      <c r="M6669">
        <v>38.112595650018001</v>
      </c>
    </row>
    <row r="6670" spans="1:13" hidden="1" outlineLevel="3" x14ac:dyDescent="0.2">
      <c r="A6670">
        <v>1997</v>
      </c>
      <c r="B6670">
        <v>98</v>
      </c>
      <c r="C6670" t="s">
        <v>8122</v>
      </c>
      <c r="D6670">
        <v>109</v>
      </c>
      <c r="E6670" t="s">
        <v>6917</v>
      </c>
      <c r="F6670" t="s">
        <v>8448</v>
      </c>
      <c r="G6670" t="s">
        <v>156</v>
      </c>
      <c r="H6670">
        <v>103</v>
      </c>
      <c r="I6670">
        <v>57</v>
      </c>
      <c r="J6670">
        <v>2</v>
      </c>
      <c r="K6670">
        <v>3950</v>
      </c>
      <c r="L6670">
        <v>21</v>
      </c>
      <c r="M6670">
        <v>37.998834916172697</v>
      </c>
    </row>
    <row r="6671" spans="1:13" hidden="1" outlineLevel="3" x14ac:dyDescent="0.2">
      <c r="A6671">
        <v>1997</v>
      </c>
      <c r="B6671">
        <v>102</v>
      </c>
      <c r="C6671" t="s">
        <v>8288</v>
      </c>
      <c r="D6671">
        <v>108</v>
      </c>
      <c r="E6671" t="s">
        <v>6917</v>
      </c>
      <c r="F6671" t="s">
        <v>8455</v>
      </c>
      <c r="G6671" t="s">
        <v>156</v>
      </c>
      <c r="H6671">
        <v>103</v>
      </c>
      <c r="I6671">
        <v>59</v>
      </c>
      <c r="J6671">
        <v>55</v>
      </c>
      <c r="K6671">
        <v>3950</v>
      </c>
      <c r="L6671">
        <v>21</v>
      </c>
      <c r="M6671">
        <v>37.981276459354397</v>
      </c>
    </row>
    <row r="6672" spans="1:13" hidden="1" outlineLevel="3" x14ac:dyDescent="0.2">
      <c r="A6672">
        <v>1997</v>
      </c>
      <c r="B6672">
        <v>107</v>
      </c>
      <c r="C6672" t="s">
        <v>8462</v>
      </c>
      <c r="D6672">
        <v>105</v>
      </c>
      <c r="E6672" t="s">
        <v>6917</v>
      </c>
      <c r="F6672" t="s">
        <v>8463</v>
      </c>
      <c r="G6672" t="s">
        <v>156</v>
      </c>
      <c r="H6672">
        <v>104</v>
      </c>
      <c r="I6672">
        <v>5</v>
      </c>
      <c r="J6672">
        <v>27</v>
      </c>
      <c r="K6672">
        <v>3950</v>
      </c>
      <c r="L6672">
        <v>21</v>
      </c>
      <c r="M6672">
        <v>37.9476258716345</v>
      </c>
    </row>
    <row r="6673" spans="1:13" hidden="1" outlineLevel="3" x14ac:dyDescent="0.2">
      <c r="A6673">
        <v>1997</v>
      </c>
      <c r="B6673">
        <v>126</v>
      </c>
      <c r="C6673" t="s">
        <v>8305</v>
      </c>
      <c r="D6673">
        <v>102</v>
      </c>
      <c r="E6673" t="s">
        <v>6917</v>
      </c>
      <c r="F6673" t="s">
        <v>8493</v>
      </c>
      <c r="G6673" t="s">
        <v>156</v>
      </c>
      <c r="H6673">
        <v>104</v>
      </c>
      <c r="I6673">
        <v>24</v>
      </c>
      <c r="J6673">
        <v>45</v>
      </c>
      <c r="K6673">
        <v>3950</v>
      </c>
      <c r="L6673">
        <v>21</v>
      </c>
      <c r="M6673">
        <v>37.830719501975302</v>
      </c>
    </row>
    <row r="6674" spans="1:13" hidden="1" outlineLevel="3" x14ac:dyDescent="0.2">
      <c r="A6674">
        <v>1997</v>
      </c>
      <c r="B6674">
        <v>128</v>
      </c>
      <c r="C6674" t="s">
        <v>8495</v>
      </c>
      <c r="D6674">
        <v>104</v>
      </c>
      <c r="E6674" t="s">
        <v>6917</v>
      </c>
      <c r="F6674" t="s">
        <v>8496</v>
      </c>
      <c r="G6674" t="s">
        <v>156</v>
      </c>
      <c r="H6674">
        <v>104</v>
      </c>
      <c r="I6674">
        <v>25</v>
      </c>
      <c r="J6674">
        <v>24</v>
      </c>
      <c r="K6674">
        <v>3950</v>
      </c>
      <c r="L6674">
        <v>21</v>
      </c>
      <c r="M6674">
        <v>37.8267947776678</v>
      </c>
    </row>
    <row r="6675" spans="1:13" outlineLevel="2" collapsed="1" x14ac:dyDescent="0.2">
      <c r="E6675" s="10" t="s">
        <v>13322</v>
      </c>
      <c r="M6675">
        <f>SUBTOTAL(1,M6667:M6674)</f>
        <v>38.09882983762563</v>
      </c>
    </row>
    <row r="6676" spans="1:13" hidden="1" outlineLevel="3" x14ac:dyDescent="0.2">
      <c r="A6676">
        <v>1997</v>
      </c>
      <c r="B6676">
        <v>15</v>
      </c>
      <c r="C6676" t="s">
        <v>7530</v>
      </c>
      <c r="D6676">
        <v>199</v>
      </c>
      <c r="E6676" t="s">
        <v>8329</v>
      </c>
      <c r="F6676" t="s">
        <v>8330</v>
      </c>
      <c r="G6676" t="s">
        <v>156</v>
      </c>
      <c r="H6676">
        <v>101</v>
      </c>
      <c r="I6676">
        <v>29</v>
      </c>
      <c r="J6676">
        <v>10</v>
      </c>
      <c r="K6676">
        <v>3950</v>
      </c>
      <c r="L6676">
        <v>21</v>
      </c>
      <c r="M6676">
        <v>38.921582044614702</v>
      </c>
    </row>
    <row r="6677" spans="1:13" hidden="1" outlineLevel="3" x14ac:dyDescent="0.2">
      <c r="A6677">
        <v>1997</v>
      </c>
      <c r="B6677">
        <v>44</v>
      </c>
      <c r="C6677" t="s">
        <v>7123</v>
      </c>
      <c r="D6677">
        <v>191</v>
      </c>
      <c r="E6677" t="s">
        <v>8329</v>
      </c>
      <c r="F6677" t="s">
        <v>8373</v>
      </c>
      <c r="G6677" t="s">
        <v>156</v>
      </c>
      <c r="H6677">
        <v>102</v>
      </c>
      <c r="I6677">
        <v>31</v>
      </c>
      <c r="J6677">
        <v>58</v>
      </c>
      <c r="K6677">
        <v>3950</v>
      </c>
      <c r="L6677">
        <v>21</v>
      </c>
      <c r="M6677">
        <v>38.524265952893103</v>
      </c>
    </row>
    <row r="6678" spans="1:13" hidden="1" outlineLevel="3" x14ac:dyDescent="0.2">
      <c r="A6678">
        <v>1997</v>
      </c>
      <c r="B6678">
        <v>49</v>
      </c>
      <c r="C6678" t="s">
        <v>8379</v>
      </c>
      <c r="D6678">
        <v>198</v>
      </c>
      <c r="E6678" t="s">
        <v>8329</v>
      </c>
      <c r="F6678" t="s">
        <v>8380</v>
      </c>
      <c r="G6678" t="s">
        <v>156</v>
      </c>
      <c r="H6678">
        <v>102</v>
      </c>
      <c r="I6678">
        <v>38</v>
      </c>
      <c r="J6678">
        <v>13</v>
      </c>
      <c r="K6678">
        <v>3950</v>
      </c>
      <c r="L6678">
        <v>21</v>
      </c>
      <c r="M6678">
        <v>38.485167513322303</v>
      </c>
    </row>
    <row r="6679" spans="1:13" hidden="1" outlineLevel="3" x14ac:dyDescent="0.2">
      <c r="A6679">
        <v>1997</v>
      </c>
      <c r="B6679">
        <v>69</v>
      </c>
      <c r="C6679" t="s">
        <v>8406</v>
      </c>
      <c r="D6679">
        <v>195</v>
      </c>
      <c r="E6679" t="s">
        <v>8329</v>
      </c>
      <c r="F6679" t="s">
        <v>8407</v>
      </c>
      <c r="G6679" t="s">
        <v>156</v>
      </c>
      <c r="H6679">
        <v>103</v>
      </c>
      <c r="I6679">
        <v>18</v>
      </c>
      <c r="J6679">
        <v>26</v>
      </c>
      <c r="K6679">
        <v>3950</v>
      </c>
      <c r="L6679">
        <v>21</v>
      </c>
      <c r="M6679">
        <v>38.235468102154798</v>
      </c>
    </row>
    <row r="6680" spans="1:13" hidden="1" outlineLevel="3" x14ac:dyDescent="0.2">
      <c r="A6680">
        <v>1997</v>
      </c>
      <c r="B6680">
        <v>87</v>
      </c>
      <c r="C6680" t="s">
        <v>8431</v>
      </c>
      <c r="D6680">
        <v>193</v>
      </c>
      <c r="E6680" t="s">
        <v>8329</v>
      </c>
      <c r="F6680" t="s">
        <v>8432</v>
      </c>
      <c r="G6680" t="s">
        <v>156</v>
      </c>
      <c r="H6680">
        <v>103</v>
      </c>
      <c r="I6680">
        <v>43</v>
      </c>
      <c r="J6680">
        <v>20</v>
      </c>
      <c r="K6680">
        <v>3950</v>
      </c>
      <c r="L6680">
        <v>21</v>
      </c>
      <c r="M6680">
        <v>38.082485270487403</v>
      </c>
    </row>
    <row r="6681" spans="1:13" hidden="1" outlineLevel="3" x14ac:dyDescent="0.2">
      <c r="A6681">
        <v>1997</v>
      </c>
      <c r="B6681">
        <v>96</v>
      </c>
      <c r="C6681" t="s">
        <v>8444</v>
      </c>
      <c r="D6681">
        <v>197</v>
      </c>
      <c r="E6681" t="s">
        <v>8329</v>
      </c>
      <c r="F6681" t="s">
        <v>8445</v>
      </c>
      <c r="G6681" t="s">
        <v>156</v>
      </c>
      <c r="H6681">
        <v>103</v>
      </c>
      <c r="I6681">
        <v>55</v>
      </c>
      <c r="J6681">
        <v>56</v>
      </c>
      <c r="K6681">
        <v>3950</v>
      </c>
      <c r="L6681">
        <v>21</v>
      </c>
      <c r="M6681">
        <v>38.005537797068598</v>
      </c>
    </row>
    <row r="6682" spans="1:13" hidden="1" outlineLevel="3" x14ac:dyDescent="0.2">
      <c r="A6682">
        <v>1997</v>
      </c>
      <c r="B6682">
        <v>104</v>
      </c>
      <c r="C6682" t="s">
        <v>8457</v>
      </c>
      <c r="D6682">
        <v>196</v>
      </c>
      <c r="E6682" t="s">
        <v>8329</v>
      </c>
      <c r="F6682" t="s">
        <v>8458</v>
      </c>
      <c r="G6682" t="s">
        <v>156</v>
      </c>
      <c r="H6682">
        <v>104</v>
      </c>
      <c r="I6682">
        <v>1</v>
      </c>
      <c r="J6682">
        <v>43</v>
      </c>
      <c r="K6682">
        <v>3950</v>
      </c>
      <c r="L6682">
        <v>21</v>
      </c>
      <c r="M6682">
        <v>37.970323335193498</v>
      </c>
    </row>
    <row r="6683" spans="1:13" hidden="1" outlineLevel="3" x14ac:dyDescent="0.2">
      <c r="A6683">
        <v>1997</v>
      </c>
      <c r="B6683">
        <v>119</v>
      </c>
      <c r="C6683" t="s">
        <v>7232</v>
      </c>
      <c r="D6683">
        <v>192</v>
      </c>
      <c r="E6683" t="s">
        <v>8329</v>
      </c>
      <c r="F6683" t="s">
        <v>8481</v>
      </c>
      <c r="G6683" t="s">
        <v>156</v>
      </c>
      <c r="H6683">
        <v>104</v>
      </c>
      <c r="I6683">
        <v>17</v>
      </c>
      <c r="J6683">
        <v>30</v>
      </c>
      <c r="K6683">
        <v>3950</v>
      </c>
      <c r="L6683">
        <v>21</v>
      </c>
      <c r="M6683">
        <v>37.874550539352697</v>
      </c>
    </row>
    <row r="6684" spans="1:13" hidden="1" outlineLevel="3" x14ac:dyDescent="0.2">
      <c r="A6684">
        <v>1997</v>
      </c>
      <c r="B6684">
        <v>131</v>
      </c>
      <c r="C6684" t="s">
        <v>8500</v>
      </c>
      <c r="D6684">
        <v>194</v>
      </c>
      <c r="E6684" t="s">
        <v>8329</v>
      </c>
      <c r="F6684" t="s">
        <v>8501</v>
      </c>
      <c r="G6684" t="s">
        <v>156</v>
      </c>
      <c r="H6684">
        <v>104</v>
      </c>
      <c r="I6684">
        <v>35</v>
      </c>
      <c r="J6684">
        <v>32</v>
      </c>
      <c r="K6684">
        <v>3950</v>
      </c>
      <c r="L6684">
        <v>21</v>
      </c>
      <c r="M6684">
        <v>37.765714467827401</v>
      </c>
    </row>
    <row r="6685" spans="1:13" outlineLevel="2" collapsed="1" x14ac:dyDescent="0.2">
      <c r="E6685" s="10" t="s">
        <v>13410</v>
      </c>
      <c r="M6685">
        <f>SUBTOTAL(1,M6676:M6684)</f>
        <v>38.207232780323835</v>
      </c>
    </row>
    <row r="6686" spans="1:13" outlineLevel="1" x14ac:dyDescent="0.2">
      <c r="A6686" s="10" t="s">
        <v>12954</v>
      </c>
      <c r="M6686">
        <f>SUBTOTAL(1,M6525:M6684)</f>
        <v>38.315060842191166</v>
      </c>
    </row>
    <row r="6687" spans="1:13" hidden="1" outlineLevel="3" x14ac:dyDescent="0.2">
      <c r="A6687">
        <v>1998</v>
      </c>
      <c r="B6687">
        <v>32</v>
      </c>
      <c r="C6687" t="s">
        <v>8565</v>
      </c>
      <c r="D6687">
        <v>154</v>
      </c>
      <c r="E6687" t="s">
        <v>8566</v>
      </c>
      <c r="F6687" t="s">
        <v>8567</v>
      </c>
      <c r="G6687" t="s">
        <v>156</v>
      </c>
      <c r="H6687">
        <v>94</v>
      </c>
      <c r="I6687">
        <v>4</v>
      </c>
      <c r="J6687">
        <v>40</v>
      </c>
      <c r="K6687">
        <v>3875</v>
      </c>
      <c r="L6687">
        <v>21</v>
      </c>
      <c r="M6687">
        <v>41.189323254989901</v>
      </c>
    </row>
    <row r="6688" spans="1:13" hidden="1" outlineLevel="3" x14ac:dyDescent="0.2">
      <c r="A6688">
        <v>1998</v>
      </c>
      <c r="B6688">
        <v>55</v>
      </c>
      <c r="C6688" t="s">
        <v>8596</v>
      </c>
      <c r="D6688">
        <v>158</v>
      </c>
      <c r="E6688" t="s">
        <v>8566</v>
      </c>
      <c r="F6688" t="s">
        <v>5779</v>
      </c>
      <c r="G6688" t="s">
        <v>156</v>
      </c>
      <c r="H6688">
        <v>94</v>
      </c>
      <c r="I6688">
        <v>37</v>
      </c>
      <c r="J6688">
        <v>5</v>
      </c>
      <c r="K6688">
        <v>3875</v>
      </c>
      <c r="L6688">
        <v>21</v>
      </c>
      <c r="M6688">
        <v>40.954128440366901</v>
      </c>
    </row>
    <row r="6689" spans="1:13" hidden="1" outlineLevel="3" x14ac:dyDescent="0.2">
      <c r="A6689">
        <v>1998</v>
      </c>
      <c r="B6689">
        <v>74</v>
      </c>
      <c r="C6689" t="s">
        <v>8620</v>
      </c>
      <c r="D6689">
        <v>159</v>
      </c>
      <c r="E6689" t="s">
        <v>8566</v>
      </c>
      <c r="F6689" t="s">
        <v>8621</v>
      </c>
      <c r="G6689" t="s">
        <v>156</v>
      </c>
      <c r="H6689">
        <v>95</v>
      </c>
      <c r="I6689">
        <v>3</v>
      </c>
      <c r="J6689">
        <v>58</v>
      </c>
      <c r="K6689">
        <v>3875</v>
      </c>
      <c r="L6689">
        <v>21</v>
      </c>
      <c r="M6689">
        <v>40.761107767109401</v>
      </c>
    </row>
    <row r="6690" spans="1:13" hidden="1" outlineLevel="3" x14ac:dyDescent="0.2">
      <c r="A6690">
        <v>1998</v>
      </c>
      <c r="B6690">
        <v>76</v>
      </c>
      <c r="C6690" t="s">
        <v>8623</v>
      </c>
      <c r="D6690">
        <v>153</v>
      </c>
      <c r="E6690" t="s">
        <v>8566</v>
      </c>
      <c r="F6690" t="s">
        <v>8624</v>
      </c>
      <c r="G6690" t="s">
        <v>156</v>
      </c>
      <c r="H6690">
        <v>95</v>
      </c>
      <c r="I6690">
        <v>5</v>
      </c>
      <c r="J6690">
        <v>32</v>
      </c>
      <c r="K6690">
        <v>3875</v>
      </c>
      <c r="L6690">
        <v>21</v>
      </c>
      <c r="M6690">
        <v>40.749915286914401</v>
      </c>
    </row>
    <row r="6691" spans="1:13" hidden="1" outlineLevel="3" x14ac:dyDescent="0.2">
      <c r="A6691">
        <v>1998</v>
      </c>
      <c r="B6691">
        <v>79</v>
      </c>
      <c r="C6691" t="s">
        <v>7585</v>
      </c>
      <c r="D6691">
        <v>155</v>
      </c>
      <c r="E6691" t="s">
        <v>8566</v>
      </c>
      <c r="F6691" t="s">
        <v>8628</v>
      </c>
      <c r="G6691" t="s">
        <v>156</v>
      </c>
      <c r="H6691">
        <v>95</v>
      </c>
      <c r="I6691">
        <v>7</v>
      </c>
      <c r="J6691">
        <v>39</v>
      </c>
      <c r="K6691">
        <v>3875</v>
      </c>
      <c r="L6691">
        <v>21</v>
      </c>
      <c r="M6691">
        <v>40.734803290320798</v>
      </c>
    </row>
    <row r="6692" spans="1:13" outlineLevel="2" collapsed="1" x14ac:dyDescent="0.2">
      <c r="E6692" s="10" t="s">
        <v>13411</v>
      </c>
      <c r="M6692">
        <f>SUBTOTAL(1,M6687:M6691)</f>
        <v>40.877855607940276</v>
      </c>
    </row>
    <row r="6693" spans="1:13" hidden="1" outlineLevel="3" x14ac:dyDescent="0.2">
      <c r="A6693">
        <v>1998</v>
      </c>
      <c r="B6693">
        <v>26</v>
      </c>
      <c r="C6693" t="s">
        <v>7301</v>
      </c>
      <c r="D6693">
        <v>204</v>
      </c>
      <c r="E6693" t="s">
        <v>8556</v>
      </c>
      <c r="F6693" t="s">
        <v>8557</v>
      </c>
      <c r="G6693" t="s">
        <v>156</v>
      </c>
      <c r="H6693">
        <v>93</v>
      </c>
      <c r="I6693">
        <v>33</v>
      </c>
      <c r="J6693">
        <v>39</v>
      </c>
      <c r="K6693">
        <v>3875</v>
      </c>
      <c r="L6693">
        <v>21</v>
      </c>
      <c r="M6693">
        <v>41.416903440720297</v>
      </c>
    </row>
    <row r="6694" spans="1:13" hidden="1" outlineLevel="3" x14ac:dyDescent="0.2">
      <c r="A6694">
        <v>1998</v>
      </c>
      <c r="B6694">
        <v>30</v>
      </c>
      <c r="C6694" t="s">
        <v>8562</v>
      </c>
      <c r="D6694">
        <v>203</v>
      </c>
      <c r="E6694" t="s">
        <v>8556</v>
      </c>
      <c r="F6694" t="s">
        <v>8563</v>
      </c>
      <c r="G6694" t="s">
        <v>156</v>
      </c>
      <c r="H6694">
        <v>93</v>
      </c>
      <c r="I6694">
        <v>55</v>
      </c>
      <c r="J6694">
        <v>41</v>
      </c>
      <c r="K6694">
        <v>3875</v>
      </c>
      <c r="L6694">
        <v>21</v>
      </c>
      <c r="M6694">
        <v>41.254979431657198</v>
      </c>
    </row>
    <row r="6695" spans="1:13" hidden="1" outlineLevel="3" x14ac:dyDescent="0.2">
      <c r="A6695">
        <v>1998</v>
      </c>
      <c r="B6695">
        <v>39</v>
      </c>
      <c r="C6695" t="s">
        <v>8574</v>
      </c>
      <c r="D6695">
        <v>208</v>
      </c>
      <c r="E6695" t="s">
        <v>8556</v>
      </c>
      <c r="F6695" t="s">
        <v>8575</v>
      </c>
      <c r="G6695" t="s">
        <v>156</v>
      </c>
      <c r="H6695">
        <v>94</v>
      </c>
      <c r="I6695">
        <v>14</v>
      </c>
      <c r="J6695">
        <v>51</v>
      </c>
      <c r="K6695">
        <v>3875</v>
      </c>
      <c r="L6695">
        <v>21</v>
      </c>
      <c r="M6695">
        <v>41.115148942942703</v>
      </c>
    </row>
    <row r="6696" spans="1:13" hidden="1" outlineLevel="3" x14ac:dyDescent="0.2">
      <c r="A6696">
        <v>1998</v>
      </c>
      <c r="B6696">
        <v>41</v>
      </c>
      <c r="C6696" t="s">
        <v>8577</v>
      </c>
      <c r="D6696">
        <v>207</v>
      </c>
      <c r="E6696" t="s">
        <v>8556</v>
      </c>
      <c r="F6696" t="s">
        <v>8578</v>
      </c>
      <c r="G6696" t="s">
        <v>156</v>
      </c>
      <c r="H6696">
        <v>94</v>
      </c>
      <c r="I6696">
        <v>18</v>
      </c>
      <c r="J6696">
        <v>5</v>
      </c>
      <c r="K6696">
        <v>3875</v>
      </c>
      <c r="L6696">
        <v>21</v>
      </c>
      <c r="M6696">
        <v>41.091653534029398</v>
      </c>
    </row>
    <row r="6697" spans="1:13" hidden="1" outlineLevel="3" x14ac:dyDescent="0.2">
      <c r="A6697">
        <v>1998</v>
      </c>
      <c r="B6697">
        <v>59</v>
      </c>
      <c r="C6697" t="s">
        <v>7922</v>
      </c>
      <c r="D6697">
        <v>206</v>
      </c>
      <c r="E6697" t="s">
        <v>8556</v>
      </c>
      <c r="F6697" t="s">
        <v>8600</v>
      </c>
      <c r="G6697" t="s">
        <v>156</v>
      </c>
      <c r="H6697">
        <v>94</v>
      </c>
      <c r="I6697">
        <v>45</v>
      </c>
      <c r="J6697">
        <v>6</v>
      </c>
      <c r="K6697">
        <v>3875</v>
      </c>
      <c r="L6697">
        <v>21</v>
      </c>
      <c r="M6697">
        <v>40.896378251921597</v>
      </c>
    </row>
    <row r="6698" spans="1:13" hidden="1" outlineLevel="3" x14ac:dyDescent="0.2">
      <c r="A6698">
        <v>1998</v>
      </c>
      <c r="B6698">
        <v>78</v>
      </c>
      <c r="C6698" t="s">
        <v>7078</v>
      </c>
      <c r="D6698">
        <v>201</v>
      </c>
      <c r="E6698" t="s">
        <v>8556</v>
      </c>
      <c r="F6698" t="s">
        <v>8627</v>
      </c>
      <c r="G6698" t="s">
        <v>156</v>
      </c>
      <c r="H6698">
        <v>95</v>
      </c>
      <c r="I6698">
        <v>5</v>
      </c>
      <c r="J6698">
        <v>59</v>
      </c>
      <c r="K6698">
        <v>3875</v>
      </c>
      <c r="L6698">
        <v>21</v>
      </c>
      <c r="M6698">
        <v>40.746701561810802</v>
      </c>
    </row>
    <row r="6699" spans="1:13" hidden="1" outlineLevel="3" x14ac:dyDescent="0.2">
      <c r="A6699">
        <v>1998</v>
      </c>
      <c r="B6699">
        <v>81</v>
      </c>
      <c r="C6699" t="s">
        <v>8630</v>
      </c>
      <c r="D6699">
        <v>205</v>
      </c>
      <c r="E6699" t="s">
        <v>8556</v>
      </c>
      <c r="F6699" t="s">
        <v>8631</v>
      </c>
      <c r="G6699" t="s">
        <v>156</v>
      </c>
      <c r="H6699">
        <v>95</v>
      </c>
      <c r="I6699">
        <v>11</v>
      </c>
      <c r="J6699">
        <v>17</v>
      </c>
      <c r="K6699">
        <v>3875</v>
      </c>
      <c r="L6699">
        <v>21</v>
      </c>
      <c r="M6699">
        <v>40.708889128829703</v>
      </c>
    </row>
    <row r="6700" spans="1:13" hidden="1" outlineLevel="3" x14ac:dyDescent="0.2">
      <c r="A6700">
        <v>1998</v>
      </c>
      <c r="B6700">
        <v>87</v>
      </c>
      <c r="C6700" t="s">
        <v>8639</v>
      </c>
      <c r="D6700">
        <v>209</v>
      </c>
      <c r="E6700" t="s">
        <v>8556</v>
      </c>
      <c r="F6700" t="s">
        <v>8640</v>
      </c>
      <c r="G6700" t="s">
        <v>156</v>
      </c>
      <c r="H6700">
        <v>95</v>
      </c>
      <c r="I6700">
        <v>23</v>
      </c>
      <c r="J6700">
        <v>5</v>
      </c>
      <c r="K6700">
        <v>3875</v>
      </c>
      <c r="L6700">
        <v>21</v>
      </c>
      <c r="M6700">
        <v>40.624954497138702</v>
      </c>
    </row>
    <row r="6701" spans="1:13" outlineLevel="2" collapsed="1" x14ac:dyDescent="0.2">
      <c r="E6701" s="10" t="s">
        <v>13412</v>
      </c>
      <c r="M6701">
        <f>SUBTOTAL(1,M6693:M6700)</f>
        <v>40.981951098631299</v>
      </c>
    </row>
    <row r="6702" spans="1:13" hidden="1" outlineLevel="3" x14ac:dyDescent="0.2">
      <c r="A6702">
        <v>1998</v>
      </c>
      <c r="B6702">
        <v>15</v>
      </c>
      <c r="C6702" t="s">
        <v>7682</v>
      </c>
      <c r="D6702">
        <v>61</v>
      </c>
      <c r="E6702" t="s">
        <v>8539</v>
      </c>
      <c r="F6702" t="s">
        <v>8540</v>
      </c>
      <c r="G6702" t="s">
        <v>156</v>
      </c>
      <c r="H6702">
        <v>93</v>
      </c>
      <c r="I6702">
        <v>16</v>
      </c>
      <c r="J6702">
        <v>25</v>
      </c>
      <c r="K6702">
        <v>3875</v>
      </c>
      <c r="L6702">
        <v>21</v>
      </c>
      <c r="M6702">
        <v>41.544440639099399</v>
      </c>
    </row>
    <row r="6703" spans="1:13" hidden="1" outlineLevel="3" x14ac:dyDescent="0.2">
      <c r="A6703">
        <v>1998</v>
      </c>
      <c r="B6703">
        <v>28</v>
      </c>
      <c r="C6703" t="s">
        <v>8559</v>
      </c>
      <c r="D6703">
        <v>69</v>
      </c>
      <c r="E6703" t="s">
        <v>8539</v>
      </c>
      <c r="F6703" t="s">
        <v>8560</v>
      </c>
      <c r="G6703" t="s">
        <v>156</v>
      </c>
      <c r="H6703">
        <v>93</v>
      </c>
      <c r="I6703">
        <v>41</v>
      </c>
      <c r="J6703">
        <v>4</v>
      </c>
      <c r="K6703">
        <v>3875</v>
      </c>
      <c r="L6703">
        <v>21</v>
      </c>
      <c r="M6703">
        <v>41.362256274016701</v>
      </c>
    </row>
    <row r="6704" spans="1:13" hidden="1" outlineLevel="3" x14ac:dyDescent="0.2">
      <c r="A6704">
        <v>1998</v>
      </c>
      <c r="B6704">
        <v>29</v>
      </c>
      <c r="C6704" t="s">
        <v>7147</v>
      </c>
      <c r="D6704">
        <v>66</v>
      </c>
      <c r="E6704" t="s">
        <v>8539</v>
      </c>
      <c r="F6704" t="s">
        <v>8561</v>
      </c>
      <c r="G6704" t="s">
        <v>156</v>
      </c>
      <c r="H6704">
        <v>93</v>
      </c>
      <c r="I6704">
        <v>49</v>
      </c>
      <c r="J6704">
        <v>59</v>
      </c>
      <c r="K6704">
        <v>3875</v>
      </c>
      <c r="L6704">
        <v>21</v>
      </c>
      <c r="M6704">
        <v>41.296747474089599</v>
      </c>
    </row>
    <row r="6705" spans="1:13" hidden="1" outlineLevel="3" x14ac:dyDescent="0.2">
      <c r="A6705">
        <v>1998</v>
      </c>
      <c r="B6705">
        <v>31</v>
      </c>
      <c r="C6705" t="s">
        <v>8441</v>
      </c>
      <c r="D6705">
        <v>62</v>
      </c>
      <c r="E6705" t="s">
        <v>8539</v>
      </c>
      <c r="F6705" t="s">
        <v>8564</v>
      </c>
      <c r="G6705" t="s">
        <v>156</v>
      </c>
      <c r="H6705">
        <v>94</v>
      </c>
      <c r="I6705">
        <v>0</v>
      </c>
      <c r="J6705">
        <v>49</v>
      </c>
      <c r="K6705">
        <v>3875</v>
      </c>
      <c r="L6705">
        <v>21</v>
      </c>
      <c r="M6705">
        <v>41.217436009561197</v>
      </c>
    </row>
    <row r="6706" spans="1:13" hidden="1" outlineLevel="3" x14ac:dyDescent="0.2">
      <c r="A6706">
        <v>1998</v>
      </c>
      <c r="B6706">
        <v>35</v>
      </c>
      <c r="C6706" t="s">
        <v>7738</v>
      </c>
      <c r="D6706">
        <v>64</v>
      </c>
      <c r="E6706" t="s">
        <v>8539</v>
      </c>
      <c r="F6706" t="s">
        <v>8570</v>
      </c>
      <c r="G6706" t="s">
        <v>156</v>
      </c>
      <c r="H6706">
        <v>94</v>
      </c>
      <c r="I6706">
        <v>9</v>
      </c>
      <c r="J6706">
        <v>18</v>
      </c>
      <c r="K6706">
        <v>3875</v>
      </c>
      <c r="L6706">
        <v>21</v>
      </c>
      <c r="M6706">
        <v>41.155541394509001</v>
      </c>
    </row>
    <row r="6707" spans="1:13" hidden="1" outlineLevel="3" x14ac:dyDescent="0.2">
      <c r="A6707">
        <v>1998</v>
      </c>
      <c r="B6707">
        <v>65</v>
      </c>
      <c r="C6707" t="s">
        <v>7625</v>
      </c>
      <c r="D6707">
        <v>65</v>
      </c>
      <c r="E6707" t="s">
        <v>8539</v>
      </c>
      <c r="F6707" t="s">
        <v>8606</v>
      </c>
      <c r="G6707" t="s">
        <v>156</v>
      </c>
      <c r="H6707">
        <v>94</v>
      </c>
      <c r="I6707">
        <v>49</v>
      </c>
      <c r="J6707">
        <v>28</v>
      </c>
      <c r="K6707">
        <v>3875</v>
      </c>
      <c r="L6707">
        <v>21</v>
      </c>
      <c r="M6707">
        <v>40.864990274425203</v>
      </c>
    </row>
    <row r="6708" spans="1:13" outlineLevel="2" collapsed="1" x14ac:dyDescent="0.2">
      <c r="E6708" s="10" t="s">
        <v>13413</v>
      </c>
      <c r="M6708">
        <f>SUBTOTAL(1,M6702:M6707)</f>
        <v>41.240235344283512</v>
      </c>
    </row>
    <row r="6709" spans="1:13" hidden="1" outlineLevel="3" x14ac:dyDescent="0.2">
      <c r="A6709">
        <v>1998</v>
      </c>
      <c r="B6709">
        <v>3</v>
      </c>
      <c r="C6709" t="s">
        <v>8332</v>
      </c>
      <c r="D6709">
        <v>135</v>
      </c>
      <c r="E6709" t="s">
        <v>8520</v>
      </c>
      <c r="F6709" t="s">
        <v>8521</v>
      </c>
      <c r="G6709" t="s">
        <v>156</v>
      </c>
      <c r="H6709">
        <v>92</v>
      </c>
      <c r="I6709">
        <v>53</v>
      </c>
      <c r="J6709">
        <v>54</v>
      </c>
      <c r="K6709">
        <v>3875</v>
      </c>
      <c r="L6709">
        <v>21</v>
      </c>
      <c r="M6709">
        <v>41.7122660973465</v>
      </c>
    </row>
    <row r="6710" spans="1:13" hidden="1" outlineLevel="3" x14ac:dyDescent="0.2">
      <c r="A6710">
        <v>1998</v>
      </c>
      <c r="B6710">
        <v>4</v>
      </c>
      <c r="C6710" t="s">
        <v>8473</v>
      </c>
      <c r="D6710">
        <v>139</v>
      </c>
      <c r="E6710" t="s">
        <v>8520</v>
      </c>
      <c r="F6710" t="s">
        <v>8522</v>
      </c>
      <c r="G6710" t="s">
        <v>156</v>
      </c>
      <c r="H6710">
        <v>92</v>
      </c>
      <c r="I6710">
        <v>59</v>
      </c>
      <c r="J6710">
        <v>2</v>
      </c>
      <c r="K6710">
        <v>3875</v>
      </c>
      <c r="L6710">
        <v>21</v>
      </c>
      <c r="M6710">
        <v>41.6738861571</v>
      </c>
    </row>
    <row r="6711" spans="1:13" hidden="1" outlineLevel="3" x14ac:dyDescent="0.2">
      <c r="A6711">
        <v>1998</v>
      </c>
      <c r="B6711">
        <v>7</v>
      </c>
      <c r="C6711" t="s">
        <v>8526</v>
      </c>
      <c r="D6711">
        <v>138</v>
      </c>
      <c r="E6711" t="s">
        <v>8520</v>
      </c>
      <c r="F6711" t="s">
        <v>8527</v>
      </c>
      <c r="G6711" t="s">
        <v>156</v>
      </c>
      <c r="H6711">
        <v>93</v>
      </c>
      <c r="I6711">
        <v>4</v>
      </c>
      <c r="J6711">
        <v>59</v>
      </c>
      <c r="K6711">
        <v>3875</v>
      </c>
      <c r="L6711">
        <v>21</v>
      </c>
      <c r="M6711">
        <v>41.629488598891598</v>
      </c>
    </row>
    <row r="6712" spans="1:13" hidden="1" outlineLevel="3" x14ac:dyDescent="0.2">
      <c r="A6712">
        <v>1998</v>
      </c>
      <c r="B6712">
        <v>17</v>
      </c>
      <c r="C6712" t="s">
        <v>8365</v>
      </c>
      <c r="D6712">
        <v>137</v>
      </c>
      <c r="E6712" t="s">
        <v>8520</v>
      </c>
      <c r="F6712" t="s">
        <v>8544</v>
      </c>
      <c r="G6712" t="s">
        <v>156</v>
      </c>
      <c r="H6712">
        <v>93</v>
      </c>
      <c r="I6712">
        <v>23</v>
      </c>
      <c r="J6712">
        <v>49</v>
      </c>
      <c r="K6712">
        <v>3875</v>
      </c>
      <c r="L6712">
        <v>21</v>
      </c>
      <c r="M6712">
        <v>41.489580018380302</v>
      </c>
    </row>
    <row r="6713" spans="1:13" hidden="1" outlineLevel="3" x14ac:dyDescent="0.2">
      <c r="A6713">
        <v>1998</v>
      </c>
      <c r="B6713">
        <v>36</v>
      </c>
      <c r="C6713" t="s">
        <v>8026</v>
      </c>
      <c r="D6713">
        <v>136</v>
      </c>
      <c r="E6713" t="s">
        <v>8520</v>
      </c>
      <c r="F6713" t="s">
        <v>8571</v>
      </c>
      <c r="G6713" t="s">
        <v>156</v>
      </c>
      <c r="H6713">
        <v>94</v>
      </c>
      <c r="I6713">
        <v>10</v>
      </c>
      <c r="J6713">
        <v>1</v>
      </c>
      <c r="K6713">
        <v>3875</v>
      </c>
      <c r="L6713">
        <v>21</v>
      </c>
      <c r="M6713">
        <v>41.150321090498203</v>
      </c>
    </row>
    <row r="6714" spans="1:13" hidden="1" outlineLevel="3" x14ac:dyDescent="0.2">
      <c r="A6714">
        <v>1998</v>
      </c>
      <c r="B6714">
        <v>49</v>
      </c>
      <c r="C6714" t="s">
        <v>8507</v>
      </c>
      <c r="D6714">
        <v>134</v>
      </c>
      <c r="E6714" t="s">
        <v>8520</v>
      </c>
      <c r="F6714" t="s">
        <v>8589</v>
      </c>
      <c r="G6714" t="s">
        <v>156</v>
      </c>
      <c r="H6714">
        <v>94</v>
      </c>
      <c r="I6714">
        <v>28</v>
      </c>
      <c r="J6714">
        <v>31</v>
      </c>
      <c r="K6714">
        <v>3875</v>
      </c>
      <c r="L6714">
        <v>21</v>
      </c>
      <c r="M6714">
        <v>41.016021240124502</v>
      </c>
    </row>
    <row r="6715" spans="1:13" hidden="1" outlineLevel="3" x14ac:dyDescent="0.2">
      <c r="A6715">
        <v>1998</v>
      </c>
      <c r="B6715">
        <v>61</v>
      </c>
      <c r="C6715" t="s">
        <v>7780</v>
      </c>
      <c r="D6715">
        <v>132</v>
      </c>
      <c r="E6715" t="s">
        <v>8520</v>
      </c>
      <c r="F6715" t="s">
        <v>8602</v>
      </c>
      <c r="G6715" t="s">
        <v>156</v>
      </c>
      <c r="H6715">
        <v>94</v>
      </c>
      <c r="I6715">
        <v>46</v>
      </c>
      <c r="J6715">
        <v>14</v>
      </c>
      <c r="K6715">
        <v>3875</v>
      </c>
      <c r="L6715">
        <v>21</v>
      </c>
      <c r="M6715">
        <v>40.888227121644597</v>
      </c>
    </row>
    <row r="6716" spans="1:13" outlineLevel="2" collapsed="1" x14ac:dyDescent="0.2">
      <c r="E6716" s="10" t="s">
        <v>13414</v>
      </c>
      <c r="M6716">
        <f>SUBTOTAL(1,M6709:M6715)</f>
        <v>41.365684331997954</v>
      </c>
    </row>
    <row r="6717" spans="1:13" hidden="1" outlineLevel="3" x14ac:dyDescent="0.2">
      <c r="A6717">
        <v>1998</v>
      </c>
      <c r="B6717">
        <v>24</v>
      </c>
      <c r="C6717" t="s">
        <v>8227</v>
      </c>
      <c r="D6717">
        <v>88</v>
      </c>
      <c r="E6717" t="s">
        <v>7678</v>
      </c>
      <c r="F6717" t="s">
        <v>8554</v>
      </c>
      <c r="G6717" t="s">
        <v>156</v>
      </c>
      <c r="H6717">
        <v>93</v>
      </c>
      <c r="I6717">
        <v>32</v>
      </c>
      <c r="J6717">
        <v>0</v>
      </c>
      <c r="K6717">
        <v>3875</v>
      </c>
      <c r="L6717">
        <v>21</v>
      </c>
      <c r="M6717">
        <v>41.429080541696301</v>
      </c>
    </row>
    <row r="6718" spans="1:13" hidden="1" outlineLevel="3" x14ac:dyDescent="0.2">
      <c r="A6718">
        <v>1998</v>
      </c>
      <c r="B6718">
        <v>54</v>
      </c>
      <c r="C6718" t="s">
        <v>8465</v>
      </c>
      <c r="D6718">
        <v>84</v>
      </c>
      <c r="E6718" t="s">
        <v>7678</v>
      </c>
      <c r="F6718" t="s">
        <v>8595</v>
      </c>
      <c r="G6718" t="s">
        <v>156</v>
      </c>
      <c r="H6718">
        <v>94</v>
      </c>
      <c r="I6718">
        <v>35</v>
      </c>
      <c r="J6718">
        <v>50</v>
      </c>
      <c r="K6718">
        <v>3875</v>
      </c>
      <c r="L6718">
        <v>21</v>
      </c>
      <c r="M6718">
        <v>40.963147849067603</v>
      </c>
    </row>
    <row r="6719" spans="1:13" hidden="1" outlineLevel="3" x14ac:dyDescent="0.2">
      <c r="A6719">
        <v>1998</v>
      </c>
      <c r="B6719">
        <v>57</v>
      </c>
      <c r="C6719" t="s">
        <v>7715</v>
      </c>
      <c r="D6719">
        <v>87</v>
      </c>
      <c r="E6719" t="s">
        <v>7678</v>
      </c>
      <c r="F6719" t="s">
        <v>8598</v>
      </c>
      <c r="G6719" t="s">
        <v>156</v>
      </c>
      <c r="H6719">
        <v>94</v>
      </c>
      <c r="I6719">
        <v>42</v>
      </c>
      <c r="J6719">
        <v>27</v>
      </c>
      <c r="K6719">
        <v>3875</v>
      </c>
      <c r="L6719">
        <v>21</v>
      </c>
      <c r="M6719">
        <v>40.915450201937503</v>
      </c>
    </row>
    <row r="6720" spans="1:13" hidden="1" outlineLevel="3" x14ac:dyDescent="0.2">
      <c r="A6720">
        <v>1998</v>
      </c>
      <c r="B6720">
        <v>70</v>
      </c>
      <c r="C6720" t="s">
        <v>8612</v>
      </c>
      <c r="D6720">
        <v>82</v>
      </c>
      <c r="E6720" t="s">
        <v>7678</v>
      </c>
      <c r="F6720" t="s">
        <v>8613</v>
      </c>
      <c r="G6720" t="s">
        <v>156</v>
      </c>
      <c r="H6720">
        <v>94</v>
      </c>
      <c r="I6720">
        <v>58</v>
      </c>
      <c r="J6720">
        <v>16</v>
      </c>
      <c r="K6720">
        <v>3875</v>
      </c>
      <c r="L6720">
        <v>21</v>
      </c>
      <c r="M6720">
        <v>40.801881273837601</v>
      </c>
    </row>
    <row r="6721" spans="1:13" hidden="1" outlineLevel="3" x14ac:dyDescent="0.2">
      <c r="A6721">
        <v>1998</v>
      </c>
      <c r="B6721">
        <v>83</v>
      </c>
      <c r="C6721" t="s">
        <v>8633</v>
      </c>
      <c r="D6721">
        <v>89</v>
      </c>
      <c r="E6721" t="s">
        <v>7678</v>
      </c>
      <c r="F6721" t="s">
        <v>8634</v>
      </c>
      <c r="G6721" t="s">
        <v>156</v>
      </c>
      <c r="H6721">
        <v>95</v>
      </c>
      <c r="I6721">
        <v>15</v>
      </c>
      <c r="J6721">
        <v>0</v>
      </c>
      <c r="K6721">
        <v>3875</v>
      </c>
      <c r="L6721">
        <v>21</v>
      </c>
      <c r="M6721">
        <v>40.682414698162702</v>
      </c>
    </row>
    <row r="6722" spans="1:13" hidden="1" outlineLevel="3" x14ac:dyDescent="0.2">
      <c r="A6722">
        <v>1998</v>
      </c>
      <c r="B6722">
        <v>86</v>
      </c>
      <c r="C6722" t="s">
        <v>7970</v>
      </c>
      <c r="D6722">
        <v>85</v>
      </c>
      <c r="E6722" t="s">
        <v>7678</v>
      </c>
      <c r="F6722" t="s">
        <v>8638</v>
      </c>
      <c r="G6722" t="s">
        <v>156</v>
      </c>
      <c r="H6722">
        <v>95</v>
      </c>
      <c r="I6722">
        <v>21</v>
      </c>
      <c r="J6722">
        <v>42</v>
      </c>
      <c r="K6722">
        <v>3875</v>
      </c>
      <c r="L6722">
        <v>21</v>
      </c>
      <c r="M6722">
        <v>40.634776377649999</v>
      </c>
    </row>
    <row r="6723" spans="1:13" outlineLevel="2" collapsed="1" x14ac:dyDescent="0.2">
      <c r="E6723" s="10" t="s">
        <v>13356</v>
      </c>
      <c r="M6723">
        <f>SUBTOTAL(1,M6717:M6722)</f>
        <v>40.904458490391953</v>
      </c>
    </row>
    <row r="6724" spans="1:13" hidden="1" outlineLevel="3" x14ac:dyDescent="0.2">
      <c r="A6724">
        <v>1998</v>
      </c>
      <c r="B6724">
        <v>13</v>
      </c>
      <c r="C6724" t="s">
        <v>8338</v>
      </c>
      <c r="D6724">
        <v>124</v>
      </c>
      <c r="E6724" t="s">
        <v>8339</v>
      </c>
      <c r="F6724" t="s">
        <v>8536</v>
      </c>
      <c r="G6724" t="s">
        <v>156</v>
      </c>
      <c r="H6724">
        <v>93</v>
      </c>
      <c r="I6724">
        <v>10</v>
      </c>
      <c r="J6724">
        <v>43</v>
      </c>
      <c r="K6724">
        <v>3875</v>
      </c>
      <c r="L6724">
        <v>21</v>
      </c>
      <c r="M6724">
        <v>41.5867971607694</v>
      </c>
    </row>
    <row r="6725" spans="1:13" hidden="1" outlineLevel="3" x14ac:dyDescent="0.2">
      <c r="A6725">
        <v>1998</v>
      </c>
      <c r="B6725">
        <v>25</v>
      </c>
      <c r="C6725" t="s">
        <v>8156</v>
      </c>
      <c r="D6725">
        <v>121</v>
      </c>
      <c r="E6725" t="s">
        <v>8339</v>
      </c>
      <c r="F6725" t="s">
        <v>8555</v>
      </c>
      <c r="G6725" t="s">
        <v>156</v>
      </c>
      <c r="H6725">
        <v>93</v>
      </c>
      <c r="I6725">
        <v>32</v>
      </c>
      <c r="J6725">
        <v>37</v>
      </c>
      <c r="K6725">
        <v>3875</v>
      </c>
      <c r="L6725">
        <v>21</v>
      </c>
      <c r="M6725">
        <v>41.4245286660707</v>
      </c>
    </row>
    <row r="6726" spans="1:13" hidden="1" outlineLevel="3" x14ac:dyDescent="0.2">
      <c r="A6726">
        <v>1998</v>
      </c>
      <c r="B6726">
        <v>66</v>
      </c>
      <c r="C6726" t="s">
        <v>8377</v>
      </c>
      <c r="D6726">
        <v>127</v>
      </c>
      <c r="E6726" t="s">
        <v>8339</v>
      </c>
      <c r="F6726" t="s">
        <v>8607</v>
      </c>
      <c r="G6726" t="s">
        <v>156</v>
      </c>
      <c r="H6726">
        <v>94</v>
      </c>
      <c r="I6726">
        <v>50</v>
      </c>
      <c r="J6726">
        <v>21</v>
      </c>
      <c r="K6726">
        <v>3875</v>
      </c>
      <c r="L6726">
        <v>21</v>
      </c>
      <c r="M6726">
        <v>40.858646656181001</v>
      </c>
    </row>
    <row r="6727" spans="1:13" hidden="1" outlineLevel="3" x14ac:dyDescent="0.2">
      <c r="A6727">
        <v>1998</v>
      </c>
      <c r="B6727">
        <v>67</v>
      </c>
      <c r="C6727" t="s">
        <v>8277</v>
      </c>
      <c r="D6727">
        <v>123</v>
      </c>
      <c r="E6727" t="s">
        <v>8339</v>
      </c>
      <c r="F6727" t="s">
        <v>8608</v>
      </c>
      <c r="G6727" t="s">
        <v>156</v>
      </c>
      <c r="H6727">
        <v>94</v>
      </c>
      <c r="I6727">
        <v>54</v>
      </c>
      <c r="J6727">
        <v>54</v>
      </c>
      <c r="K6727">
        <v>3875</v>
      </c>
      <c r="L6727">
        <v>21</v>
      </c>
      <c r="M6727">
        <v>40.826002212505898</v>
      </c>
    </row>
    <row r="6728" spans="1:13" hidden="1" outlineLevel="3" x14ac:dyDescent="0.2">
      <c r="A6728">
        <v>1998</v>
      </c>
      <c r="B6728">
        <v>77</v>
      </c>
      <c r="C6728" t="s">
        <v>8625</v>
      </c>
      <c r="D6728">
        <v>125</v>
      </c>
      <c r="E6728" t="s">
        <v>8339</v>
      </c>
      <c r="F6728" t="s">
        <v>8626</v>
      </c>
      <c r="G6728" t="s">
        <v>156</v>
      </c>
      <c r="H6728">
        <v>95</v>
      </c>
      <c r="I6728">
        <v>5</v>
      </c>
      <c r="J6728">
        <v>37</v>
      </c>
      <c r="K6728">
        <v>3875</v>
      </c>
      <c r="L6728">
        <v>21</v>
      </c>
      <c r="M6728">
        <v>40.749320114390201</v>
      </c>
    </row>
    <row r="6729" spans="1:13" hidden="1" outlineLevel="3" x14ac:dyDescent="0.2">
      <c r="A6729">
        <v>1998</v>
      </c>
      <c r="B6729">
        <v>94</v>
      </c>
      <c r="C6729" t="s">
        <v>8651</v>
      </c>
      <c r="D6729">
        <v>122</v>
      </c>
      <c r="E6729" t="s">
        <v>8339</v>
      </c>
      <c r="F6729" t="s">
        <v>8652</v>
      </c>
      <c r="G6729" t="s">
        <v>156</v>
      </c>
      <c r="H6729">
        <v>95</v>
      </c>
      <c r="I6729">
        <v>33</v>
      </c>
      <c r="J6729">
        <v>31</v>
      </c>
      <c r="K6729">
        <v>3875</v>
      </c>
      <c r="L6729">
        <v>21</v>
      </c>
      <c r="M6729">
        <v>40.551028891518001</v>
      </c>
    </row>
    <row r="6730" spans="1:13" hidden="1" outlineLevel="3" x14ac:dyDescent="0.2">
      <c r="A6730">
        <v>1998</v>
      </c>
      <c r="B6730">
        <v>96</v>
      </c>
      <c r="C6730" t="s">
        <v>8654</v>
      </c>
      <c r="D6730">
        <v>128</v>
      </c>
      <c r="E6730" t="s">
        <v>8339</v>
      </c>
      <c r="F6730" t="s">
        <v>8655</v>
      </c>
      <c r="G6730" t="s">
        <v>156</v>
      </c>
      <c r="H6730">
        <v>96</v>
      </c>
      <c r="I6730">
        <v>2</v>
      </c>
      <c r="J6730">
        <v>1</v>
      </c>
      <c r="K6730">
        <v>3875</v>
      </c>
      <c r="L6730">
        <v>21</v>
      </c>
      <c r="M6730">
        <v>40.350456003540401</v>
      </c>
    </row>
    <row r="6731" spans="1:13" outlineLevel="2" collapsed="1" x14ac:dyDescent="0.2">
      <c r="E6731" s="10" t="s">
        <v>13403</v>
      </c>
      <c r="M6731">
        <f>SUBTOTAL(1,M6724:M6730)</f>
        <v>40.906682814996522</v>
      </c>
    </row>
    <row r="6732" spans="1:13" hidden="1" outlineLevel="3" x14ac:dyDescent="0.2">
      <c r="A6732">
        <v>1998</v>
      </c>
      <c r="B6732">
        <v>16</v>
      </c>
      <c r="C6732" t="s">
        <v>8541</v>
      </c>
      <c r="D6732">
        <v>96</v>
      </c>
      <c r="E6732" t="s">
        <v>8542</v>
      </c>
      <c r="F6732" t="s">
        <v>8543</v>
      </c>
      <c r="G6732" t="s">
        <v>156</v>
      </c>
      <c r="H6732">
        <v>93</v>
      </c>
      <c r="I6732">
        <v>17</v>
      </c>
      <c r="J6732">
        <v>6</v>
      </c>
      <c r="K6732">
        <v>3875</v>
      </c>
      <c r="L6732">
        <v>21</v>
      </c>
      <c r="M6732">
        <v>41.539368601597197</v>
      </c>
    </row>
    <row r="6733" spans="1:13" hidden="1" outlineLevel="3" x14ac:dyDescent="0.2">
      <c r="A6733">
        <v>1998</v>
      </c>
      <c r="B6733">
        <v>19</v>
      </c>
      <c r="C6733" t="s">
        <v>7817</v>
      </c>
      <c r="D6733">
        <v>92</v>
      </c>
      <c r="E6733" t="s">
        <v>8542</v>
      </c>
      <c r="F6733" t="s">
        <v>8547</v>
      </c>
      <c r="G6733" t="s">
        <v>156</v>
      </c>
      <c r="H6733">
        <v>93</v>
      </c>
      <c r="I6733">
        <v>25</v>
      </c>
      <c r="J6733">
        <v>56</v>
      </c>
      <c r="K6733">
        <v>3875</v>
      </c>
      <c r="L6733">
        <v>21</v>
      </c>
      <c r="M6733">
        <v>41.473914542924703</v>
      </c>
    </row>
    <row r="6734" spans="1:13" hidden="1" outlineLevel="3" x14ac:dyDescent="0.2">
      <c r="A6734">
        <v>1998</v>
      </c>
      <c r="B6734">
        <v>20</v>
      </c>
      <c r="C6734" t="s">
        <v>8548</v>
      </c>
      <c r="D6734">
        <v>95</v>
      </c>
      <c r="E6734" t="s">
        <v>8542</v>
      </c>
      <c r="F6734" t="s">
        <v>8549</v>
      </c>
      <c r="G6734" t="s">
        <v>156</v>
      </c>
      <c r="H6734">
        <v>93</v>
      </c>
      <c r="I6734">
        <v>26</v>
      </c>
      <c r="J6734">
        <v>49</v>
      </c>
      <c r="K6734">
        <v>3875</v>
      </c>
      <c r="L6734">
        <v>21</v>
      </c>
      <c r="M6734">
        <v>41.467380480308201</v>
      </c>
    </row>
    <row r="6735" spans="1:13" hidden="1" outlineLevel="3" x14ac:dyDescent="0.2">
      <c r="A6735">
        <v>1998</v>
      </c>
      <c r="B6735">
        <v>22</v>
      </c>
      <c r="C6735" t="s">
        <v>7669</v>
      </c>
      <c r="D6735">
        <v>91</v>
      </c>
      <c r="E6735" t="s">
        <v>8542</v>
      </c>
      <c r="F6735" t="s">
        <v>8551</v>
      </c>
      <c r="G6735" t="s">
        <v>156</v>
      </c>
      <c r="H6735">
        <v>93</v>
      </c>
      <c r="I6735">
        <v>29</v>
      </c>
      <c r="J6735">
        <v>40</v>
      </c>
      <c r="K6735">
        <v>3875</v>
      </c>
      <c r="L6735">
        <v>21</v>
      </c>
      <c r="M6735">
        <v>41.446312912234802</v>
      </c>
    </row>
    <row r="6736" spans="1:13" hidden="1" outlineLevel="3" x14ac:dyDescent="0.2">
      <c r="A6736">
        <v>1998</v>
      </c>
      <c r="B6736">
        <v>23</v>
      </c>
      <c r="C6736" t="s">
        <v>8552</v>
      </c>
      <c r="D6736">
        <v>99</v>
      </c>
      <c r="E6736" t="s">
        <v>8542</v>
      </c>
      <c r="F6736" t="s">
        <v>8553</v>
      </c>
      <c r="G6736" t="s">
        <v>156</v>
      </c>
      <c r="H6736">
        <v>93</v>
      </c>
      <c r="I6736">
        <v>31</v>
      </c>
      <c r="J6736">
        <v>9</v>
      </c>
      <c r="K6736">
        <v>3875</v>
      </c>
      <c r="L6736">
        <v>21</v>
      </c>
      <c r="M6736">
        <v>41.435356388618999</v>
      </c>
    </row>
    <row r="6737" spans="1:13" hidden="1" outlineLevel="3" x14ac:dyDescent="0.2">
      <c r="A6737">
        <v>1998</v>
      </c>
      <c r="B6737">
        <v>64</v>
      </c>
      <c r="C6737" t="s">
        <v>8293</v>
      </c>
      <c r="D6737">
        <v>97</v>
      </c>
      <c r="E6737" t="s">
        <v>8542</v>
      </c>
      <c r="F6737" t="s">
        <v>8605</v>
      </c>
      <c r="G6737" t="s">
        <v>156</v>
      </c>
      <c r="H6737">
        <v>94</v>
      </c>
      <c r="I6737">
        <v>47</v>
      </c>
      <c r="J6737">
        <v>48</v>
      </c>
      <c r="K6737">
        <v>3875</v>
      </c>
      <c r="L6737">
        <v>21</v>
      </c>
      <c r="M6737">
        <v>40.876964731530599</v>
      </c>
    </row>
    <row r="6738" spans="1:13" hidden="1" outlineLevel="3" x14ac:dyDescent="0.2">
      <c r="A6738">
        <v>1998</v>
      </c>
      <c r="B6738">
        <v>69</v>
      </c>
      <c r="C6738" t="s">
        <v>8610</v>
      </c>
      <c r="D6738">
        <v>98</v>
      </c>
      <c r="E6738" t="s">
        <v>8542</v>
      </c>
      <c r="F6738" t="s">
        <v>8611</v>
      </c>
      <c r="G6738" t="s">
        <v>156</v>
      </c>
      <c r="H6738">
        <v>94</v>
      </c>
      <c r="I6738">
        <v>56</v>
      </c>
      <c r="J6738">
        <v>3</v>
      </c>
      <c r="K6738">
        <v>3875</v>
      </c>
      <c r="L6738">
        <v>21</v>
      </c>
      <c r="M6738">
        <v>40.817759675564602</v>
      </c>
    </row>
    <row r="6739" spans="1:13" outlineLevel="2" collapsed="1" x14ac:dyDescent="0.2">
      <c r="E6739" s="10" t="s">
        <v>13415</v>
      </c>
      <c r="M6739">
        <f>SUBTOTAL(1,M6732:M6738)</f>
        <v>41.293865333254153</v>
      </c>
    </row>
    <row r="6740" spans="1:13" hidden="1" outlineLevel="3" x14ac:dyDescent="0.2">
      <c r="A6740">
        <v>1998</v>
      </c>
      <c r="B6740">
        <v>8</v>
      </c>
      <c r="C6740" t="s">
        <v>8335</v>
      </c>
      <c r="D6740">
        <v>34</v>
      </c>
      <c r="E6740" t="s">
        <v>8528</v>
      </c>
      <c r="F6740" t="s">
        <v>8529</v>
      </c>
      <c r="G6740" t="s">
        <v>156</v>
      </c>
      <c r="H6740">
        <v>93</v>
      </c>
      <c r="I6740">
        <v>5</v>
      </c>
      <c r="J6740">
        <v>53</v>
      </c>
      <c r="K6740">
        <v>3875</v>
      </c>
      <c r="L6740">
        <v>21</v>
      </c>
      <c r="M6740">
        <v>41.622781237225901</v>
      </c>
    </row>
    <row r="6741" spans="1:13" hidden="1" outlineLevel="3" x14ac:dyDescent="0.2">
      <c r="A6741">
        <v>1998</v>
      </c>
      <c r="B6741">
        <v>9</v>
      </c>
      <c r="C6741" t="s">
        <v>8530</v>
      </c>
      <c r="D6741">
        <v>32</v>
      </c>
      <c r="E6741" t="s">
        <v>8528</v>
      </c>
      <c r="F6741" t="s">
        <v>8531</v>
      </c>
      <c r="G6741" t="s">
        <v>156</v>
      </c>
      <c r="H6741">
        <v>93</v>
      </c>
      <c r="I6741">
        <v>7</v>
      </c>
      <c r="J6741">
        <v>21</v>
      </c>
      <c r="K6741">
        <v>3875</v>
      </c>
      <c r="L6741">
        <v>21</v>
      </c>
      <c r="M6741">
        <v>41.611855351821497</v>
      </c>
    </row>
    <row r="6742" spans="1:13" hidden="1" outlineLevel="3" x14ac:dyDescent="0.2">
      <c r="A6742">
        <v>1998</v>
      </c>
      <c r="B6742">
        <v>42</v>
      </c>
      <c r="C6742" t="s">
        <v>7806</v>
      </c>
      <c r="D6742">
        <v>38</v>
      </c>
      <c r="E6742" t="s">
        <v>8528</v>
      </c>
      <c r="F6742" t="s">
        <v>8579</v>
      </c>
      <c r="G6742" t="s">
        <v>156</v>
      </c>
      <c r="H6742">
        <v>94</v>
      </c>
      <c r="I6742">
        <v>19</v>
      </c>
      <c r="J6742">
        <v>8</v>
      </c>
      <c r="K6742">
        <v>3875</v>
      </c>
      <c r="L6742">
        <v>21</v>
      </c>
      <c r="M6742">
        <v>41.084029356674101</v>
      </c>
    </row>
    <row r="6743" spans="1:13" hidden="1" outlineLevel="3" x14ac:dyDescent="0.2">
      <c r="A6743">
        <v>1998</v>
      </c>
      <c r="B6743">
        <v>68</v>
      </c>
      <c r="C6743" t="s">
        <v>7001</v>
      </c>
      <c r="D6743">
        <v>35</v>
      </c>
      <c r="E6743" t="s">
        <v>8528</v>
      </c>
      <c r="F6743" t="s">
        <v>8609</v>
      </c>
      <c r="G6743" t="s">
        <v>156</v>
      </c>
      <c r="H6743">
        <v>94</v>
      </c>
      <c r="I6743">
        <v>56</v>
      </c>
      <c r="J6743">
        <v>2</v>
      </c>
      <c r="K6743">
        <v>3875</v>
      </c>
      <c r="L6743">
        <v>21</v>
      </c>
      <c r="M6743">
        <v>40.817879108853496</v>
      </c>
    </row>
    <row r="6744" spans="1:13" hidden="1" outlineLevel="3" x14ac:dyDescent="0.2">
      <c r="A6744">
        <v>1998</v>
      </c>
      <c r="B6744">
        <v>73</v>
      </c>
      <c r="C6744" t="s">
        <v>8618</v>
      </c>
      <c r="D6744">
        <v>39</v>
      </c>
      <c r="E6744" t="s">
        <v>8528</v>
      </c>
      <c r="F6744" t="s">
        <v>8619</v>
      </c>
      <c r="G6744" t="s">
        <v>156</v>
      </c>
      <c r="H6744">
        <v>95</v>
      </c>
      <c r="I6744">
        <v>1</v>
      </c>
      <c r="J6744">
        <v>57</v>
      </c>
      <c r="K6744">
        <v>3875</v>
      </c>
      <c r="L6744">
        <v>21</v>
      </c>
      <c r="M6744">
        <v>40.775524162786397</v>
      </c>
    </row>
    <row r="6745" spans="1:13" hidden="1" outlineLevel="3" x14ac:dyDescent="0.2">
      <c r="A6745">
        <v>1998</v>
      </c>
      <c r="B6745">
        <v>85</v>
      </c>
      <c r="C6745" t="s">
        <v>8636</v>
      </c>
      <c r="D6745">
        <v>36</v>
      </c>
      <c r="E6745" t="s">
        <v>8528</v>
      </c>
      <c r="F6745" t="s">
        <v>8637</v>
      </c>
      <c r="G6745" t="s">
        <v>156</v>
      </c>
      <c r="H6745">
        <v>95</v>
      </c>
      <c r="I6745">
        <v>16</v>
      </c>
      <c r="J6745">
        <v>16</v>
      </c>
      <c r="K6745">
        <v>3875</v>
      </c>
      <c r="L6745">
        <v>21</v>
      </c>
      <c r="M6745">
        <v>40.673399888038801</v>
      </c>
    </row>
    <row r="6746" spans="1:13" hidden="1" outlineLevel="3" x14ac:dyDescent="0.2">
      <c r="A6746">
        <v>1998</v>
      </c>
      <c r="B6746">
        <v>92</v>
      </c>
      <c r="C6746" t="s">
        <v>8648</v>
      </c>
      <c r="D6746">
        <v>33</v>
      </c>
      <c r="E6746" t="s">
        <v>8528</v>
      </c>
      <c r="F6746" t="s">
        <v>8649</v>
      </c>
      <c r="G6746" t="s">
        <v>156</v>
      </c>
      <c r="H6746">
        <v>95</v>
      </c>
      <c r="I6746">
        <v>29</v>
      </c>
      <c r="J6746">
        <v>29</v>
      </c>
      <c r="K6746">
        <v>3875</v>
      </c>
      <c r="L6746">
        <v>21</v>
      </c>
      <c r="M6746">
        <v>40.579575238023203</v>
      </c>
    </row>
    <row r="6747" spans="1:13" outlineLevel="2" collapsed="1" x14ac:dyDescent="0.2">
      <c r="E6747" s="10" t="s">
        <v>13416</v>
      </c>
      <c r="M6747">
        <f>SUBTOTAL(1,M6740:M6746)</f>
        <v>41.023577763346204</v>
      </c>
    </row>
    <row r="6748" spans="1:13" hidden="1" outlineLevel="3" x14ac:dyDescent="0.2">
      <c r="A6748">
        <v>1998</v>
      </c>
      <c r="B6748">
        <v>1</v>
      </c>
      <c r="C6748" t="s">
        <v>7823</v>
      </c>
      <c r="D6748">
        <v>21</v>
      </c>
      <c r="E6748" t="s">
        <v>8517</v>
      </c>
      <c r="F6748" t="s">
        <v>8518</v>
      </c>
      <c r="G6748" t="s">
        <v>156</v>
      </c>
      <c r="H6748">
        <v>92</v>
      </c>
      <c r="I6748">
        <v>49</v>
      </c>
      <c r="J6748">
        <v>46</v>
      </c>
      <c r="K6748">
        <v>3875</v>
      </c>
      <c r="L6748">
        <v>21</v>
      </c>
      <c r="M6748">
        <v>41.743220841088402</v>
      </c>
    </row>
    <row r="6749" spans="1:13" hidden="1" outlineLevel="3" x14ac:dyDescent="0.2">
      <c r="A6749">
        <v>1998</v>
      </c>
      <c r="B6749">
        <v>37</v>
      </c>
      <c r="C6749" t="s">
        <v>8006</v>
      </c>
      <c r="D6749">
        <v>28</v>
      </c>
      <c r="E6749" t="s">
        <v>8517</v>
      </c>
      <c r="F6749" t="s">
        <v>8572</v>
      </c>
      <c r="G6749" t="s">
        <v>156</v>
      </c>
      <c r="H6749">
        <v>94</v>
      </c>
      <c r="I6749">
        <v>10</v>
      </c>
      <c r="J6749">
        <v>33</v>
      </c>
      <c r="K6749">
        <v>3875</v>
      </c>
      <c r="L6749">
        <v>21</v>
      </c>
      <c r="M6749">
        <v>41.146437072497299</v>
      </c>
    </row>
    <row r="6750" spans="1:13" hidden="1" outlineLevel="3" x14ac:dyDescent="0.2">
      <c r="A6750">
        <v>1998</v>
      </c>
      <c r="B6750">
        <v>46</v>
      </c>
      <c r="C6750" t="s">
        <v>8584</v>
      </c>
      <c r="D6750">
        <v>26</v>
      </c>
      <c r="E6750" t="s">
        <v>8517</v>
      </c>
      <c r="F6750" t="s">
        <v>8585</v>
      </c>
      <c r="G6750" t="s">
        <v>156</v>
      </c>
      <c r="H6750">
        <v>94</v>
      </c>
      <c r="I6750">
        <v>20</v>
      </c>
      <c r="J6750">
        <v>19</v>
      </c>
      <c r="K6750">
        <v>3875</v>
      </c>
      <c r="L6750">
        <v>21</v>
      </c>
      <c r="M6750">
        <v>41.07544042</v>
      </c>
    </row>
    <row r="6751" spans="1:13" hidden="1" outlineLevel="3" x14ac:dyDescent="0.2">
      <c r="A6751">
        <v>1998</v>
      </c>
      <c r="B6751">
        <v>52</v>
      </c>
      <c r="C6751" t="s">
        <v>8592</v>
      </c>
      <c r="D6751">
        <v>23</v>
      </c>
      <c r="E6751" t="s">
        <v>8517</v>
      </c>
      <c r="F6751" t="s">
        <v>8593</v>
      </c>
      <c r="G6751" t="s">
        <v>156</v>
      </c>
      <c r="H6751">
        <v>94</v>
      </c>
      <c r="I6751">
        <v>29</v>
      </c>
      <c r="J6751">
        <v>50</v>
      </c>
      <c r="K6751">
        <v>3875</v>
      </c>
      <c r="L6751">
        <v>21</v>
      </c>
      <c r="M6751">
        <v>41.006496369675702</v>
      </c>
    </row>
    <row r="6752" spans="1:13" hidden="1" outlineLevel="3" x14ac:dyDescent="0.2">
      <c r="A6752">
        <v>1998</v>
      </c>
      <c r="B6752">
        <v>60</v>
      </c>
      <c r="C6752" t="s">
        <v>7071</v>
      </c>
      <c r="D6752">
        <v>24</v>
      </c>
      <c r="E6752" t="s">
        <v>8517</v>
      </c>
      <c r="F6752" t="s">
        <v>8601</v>
      </c>
      <c r="G6752" t="s">
        <v>156</v>
      </c>
      <c r="H6752">
        <v>94</v>
      </c>
      <c r="I6752">
        <v>45</v>
      </c>
      <c r="J6752">
        <v>19</v>
      </c>
      <c r="K6752">
        <v>3875</v>
      </c>
      <c r="L6752">
        <v>21</v>
      </c>
      <c r="M6752">
        <v>40.8948196963523</v>
      </c>
    </row>
    <row r="6753" spans="1:13" hidden="1" outlineLevel="3" x14ac:dyDescent="0.2">
      <c r="A6753">
        <v>1998</v>
      </c>
      <c r="B6753">
        <v>72</v>
      </c>
      <c r="C6753" t="s">
        <v>8616</v>
      </c>
      <c r="D6753">
        <v>25</v>
      </c>
      <c r="E6753" t="s">
        <v>8517</v>
      </c>
      <c r="F6753" t="s">
        <v>8617</v>
      </c>
      <c r="G6753" t="s">
        <v>156</v>
      </c>
      <c r="H6753">
        <v>95</v>
      </c>
      <c r="I6753">
        <v>1</v>
      </c>
      <c r="J6753">
        <v>23</v>
      </c>
      <c r="K6753">
        <v>3875</v>
      </c>
      <c r="L6753">
        <v>21</v>
      </c>
      <c r="M6753">
        <v>40.779576886311197</v>
      </c>
    </row>
    <row r="6754" spans="1:13" hidden="1" outlineLevel="3" x14ac:dyDescent="0.2">
      <c r="A6754">
        <v>1998</v>
      </c>
      <c r="B6754">
        <v>95</v>
      </c>
      <c r="C6754" t="s">
        <v>8451</v>
      </c>
      <c r="D6754">
        <v>29</v>
      </c>
      <c r="E6754" t="s">
        <v>8517</v>
      </c>
      <c r="F6754" t="s">
        <v>8653</v>
      </c>
      <c r="G6754" t="s">
        <v>156</v>
      </c>
      <c r="H6754">
        <v>95</v>
      </c>
      <c r="I6754">
        <v>34</v>
      </c>
      <c r="J6754">
        <v>28</v>
      </c>
      <c r="K6754">
        <v>3875</v>
      </c>
      <c r="L6754">
        <v>21</v>
      </c>
      <c r="M6754">
        <v>40.544311008289</v>
      </c>
    </row>
    <row r="6755" spans="1:13" outlineLevel="2" collapsed="1" x14ac:dyDescent="0.2">
      <c r="E6755" s="10" t="s">
        <v>13417</v>
      </c>
      <c r="M6755">
        <f>SUBTOTAL(1,M6748:M6754)</f>
        <v>41.027186042030557</v>
      </c>
    </row>
    <row r="6756" spans="1:13" hidden="1" outlineLevel="3" x14ac:dyDescent="0.2">
      <c r="A6756">
        <v>1998</v>
      </c>
      <c r="B6756">
        <v>5</v>
      </c>
      <c r="C6756" t="s">
        <v>8174</v>
      </c>
      <c r="D6756">
        <v>51</v>
      </c>
      <c r="E6756" t="s">
        <v>8159</v>
      </c>
      <c r="F6756" t="s">
        <v>8523</v>
      </c>
      <c r="G6756" t="s">
        <v>156</v>
      </c>
      <c r="H6756">
        <v>93</v>
      </c>
      <c r="I6756">
        <v>1</v>
      </c>
      <c r="J6756">
        <v>12</v>
      </c>
      <c r="K6756">
        <v>3875</v>
      </c>
      <c r="L6756">
        <v>21</v>
      </c>
      <c r="M6756">
        <v>41.6577080197806</v>
      </c>
    </row>
    <row r="6757" spans="1:13" hidden="1" outlineLevel="3" x14ac:dyDescent="0.2">
      <c r="A6757">
        <v>1998</v>
      </c>
      <c r="B6757">
        <v>33</v>
      </c>
      <c r="C6757" t="s">
        <v>7588</v>
      </c>
      <c r="D6757">
        <v>53</v>
      </c>
      <c r="E6757" t="s">
        <v>8159</v>
      </c>
      <c r="F6757" t="s">
        <v>8568</v>
      </c>
      <c r="G6757" t="s">
        <v>156</v>
      </c>
      <c r="H6757">
        <v>94</v>
      </c>
      <c r="I6757">
        <v>6</v>
      </c>
      <c r="J6757">
        <v>7</v>
      </c>
      <c r="K6757">
        <v>3875</v>
      </c>
      <c r="L6757">
        <v>21</v>
      </c>
      <c r="M6757">
        <v>41.178745273299903</v>
      </c>
    </row>
    <row r="6758" spans="1:13" hidden="1" outlineLevel="3" x14ac:dyDescent="0.2">
      <c r="A6758">
        <v>1998</v>
      </c>
      <c r="B6758">
        <v>34</v>
      </c>
      <c r="C6758" t="s">
        <v>8143</v>
      </c>
      <c r="D6758">
        <v>54</v>
      </c>
      <c r="E6758" t="s">
        <v>8159</v>
      </c>
      <c r="F6758" t="s">
        <v>8569</v>
      </c>
      <c r="G6758" t="s">
        <v>156</v>
      </c>
      <c r="H6758">
        <v>94</v>
      </c>
      <c r="I6758">
        <v>6</v>
      </c>
      <c r="J6758">
        <v>35</v>
      </c>
      <c r="K6758">
        <v>3875</v>
      </c>
      <c r="L6758">
        <v>21</v>
      </c>
      <c r="M6758">
        <v>41.175342020986101</v>
      </c>
    </row>
    <row r="6759" spans="1:13" hidden="1" outlineLevel="3" x14ac:dyDescent="0.2">
      <c r="A6759">
        <v>1998</v>
      </c>
      <c r="B6759">
        <v>40</v>
      </c>
      <c r="C6759" t="s">
        <v>7860</v>
      </c>
      <c r="D6759">
        <v>59</v>
      </c>
      <c r="E6759" t="s">
        <v>8159</v>
      </c>
      <c r="F6759" t="s">
        <v>8576</v>
      </c>
      <c r="G6759" t="s">
        <v>156</v>
      </c>
      <c r="H6759">
        <v>94</v>
      </c>
      <c r="I6759">
        <v>15</v>
      </c>
      <c r="J6759">
        <v>54</v>
      </c>
      <c r="K6759">
        <v>3875</v>
      </c>
      <c r="L6759">
        <v>21</v>
      </c>
      <c r="M6759">
        <v>41.107516045191701</v>
      </c>
    </row>
    <row r="6760" spans="1:13" hidden="1" outlineLevel="3" x14ac:dyDescent="0.2">
      <c r="A6760">
        <v>1998</v>
      </c>
      <c r="B6760">
        <v>44</v>
      </c>
      <c r="C6760" t="s">
        <v>8581</v>
      </c>
      <c r="D6760">
        <v>56</v>
      </c>
      <c r="E6760" t="s">
        <v>8159</v>
      </c>
      <c r="F6760" t="s">
        <v>8582</v>
      </c>
      <c r="G6760" t="s">
        <v>156</v>
      </c>
      <c r="H6760">
        <v>94</v>
      </c>
      <c r="I6760">
        <v>19</v>
      </c>
      <c r="J6760">
        <v>23</v>
      </c>
      <c r="K6760">
        <v>3875</v>
      </c>
      <c r="L6760">
        <v>21</v>
      </c>
      <c r="M6760">
        <v>41.082214493334</v>
      </c>
    </row>
    <row r="6761" spans="1:13" hidden="1" outlineLevel="3" x14ac:dyDescent="0.2">
      <c r="A6761">
        <v>1998</v>
      </c>
      <c r="B6761">
        <v>63</v>
      </c>
      <c r="C6761" t="s">
        <v>8477</v>
      </c>
      <c r="D6761">
        <v>57</v>
      </c>
      <c r="E6761" t="s">
        <v>8159</v>
      </c>
      <c r="F6761" t="s">
        <v>8604</v>
      </c>
      <c r="G6761" t="s">
        <v>156</v>
      </c>
      <c r="H6761">
        <v>94</v>
      </c>
      <c r="I6761">
        <v>47</v>
      </c>
      <c r="J6761">
        <v>16</v>
      </c>
      <c r="K6761">
        <v>3875</v>
      </c>
      <c r="L6761">
        <v>21</v>
      </c>
      <c r="M6761">
        <v>40.880798040066097</v>
      </c>
    </row>
    <row r="6762" spans="1:13" hidden="1" outlineLevel="3" x14ac:dyDescent="0.2">
      <c r="A6762">
        <v>1998</v>
      </c>
      <c r="B6762">
        <v>88</v>
      </c>
      <c r="C6762" t="s">
        <v>8641</v>
      </c>
      <c r="D6762">
        <v>58</v>
      </c>
      <c r="E6762" t="s">
        <v>8159</v>
      </c>
      <c r="F6762" t="s">
        <v>8642</v>
      </c>
      <c r="G6762" t="s">
        <v>156</v>
      </c>
      <c r="H6762">
        <v>95</v>
      </c>
      <c r="I6762">
        <v>24</v>
      </c>
      <c r="J6762">
        <v>52</v>
      </c>
      <c r="K6762">
        <v>3875</v>
      </c>
      <c r="L6762">
        <v>21</v>
      </c>
      <c r="M6762">
        <v>40.612299558650498</v>
      </c>
    </row>
    <row r="6763" spans="1:13" hidden="1" outlineLevel="3" x14ac:dyDescent="0.2">
      <c r="A6763">
        <v>1998</v>
      </c>
      <c r="B6763">
        <v>89</v>
      </c>
      <c r="C6763" t="s">
        <v>8643</v>
      </c>
      <c r="D6763">
        <v>55</v>
      </c>
      <c r="E6763" t="s">
        <v>8159</v>
      </c>
      <c r="F6763" t="s">
        <v>8644</v>
      </c>
      <c r="G6763" t="s">
        <v>156</v>
      </c>
      <c r="H6763">
        <v>95</v>
      </c>
      <c r="I6763">
        <v>26</v>
      </c>
      <c r="J6763">
        <v>18</v>
      </c>
      <c r="K6763">
        <v>3875</v>
      </c>
      <c r="L6763">
        <v>21</v>
      </c>
      <c r="M6763">
        <v>40.602134013237098</v>
      </c>
    </row>
    <row r="6764" spans="1:13" outlineLevel="2" collapsed="1" x14ac:dyDescent="0.2">
      <c r="E6764" s="10" t="s">
        <v>13393</v>
      </c>
      <c r="M6764">
        <f>SUBTOTAL(1,M6756:M6763)</f>
        <v>41.037094683068247</v>
      </c>
    </row>
    <row r="6765" spans="1:13" hidden="1" outlineLevel="3" x14ac:dyDescent="0.2">
      <c r="A6765">
        <v>1998</v>
      </c>
      <c r="B6765">
        <v>14</v>
      </c>
      <c r="C6765" t="s">
        <v>8150</v>
      </c>
      <c r="D6765">
        <v>118</v>
      </c>
      <c r="E6765" t="s">
        <v>8537</v>
      </c>
      <c r="F6765" t="s">
        <v>8538</v>
      </c>
      <c r="G6765" t="s">
        <v>156</v>
      </c>
      <c r="H6765">
        <v>93</v>
      </c>
      <c r="I6765">
        <v>12</v>
      </c>
      <c r="J6765">
        <v>31</v>
      </c>
      <c r="K6765">
        <v>3875</v>
      </c>
      <c r="L6765">
        <v>21</v>
      </c>
      <c r="M6765">
        <v>41.573412089369398</v>
      </c>
    </row>
    <row r="6766" spans="1:13" hidden="1" outlineLevel="3" x14ac:dyDescent="0.2">
      <c r="A6766">
        <v>1998</v>
      </c>
      <c r="B6766">
        <v>50</v>
      </c>
      <c r="C6766" t="s">
        <v>8066</v>
      </c>
      <c r="D6766">
        <v>113</v>
      </c>
      <c r="E6766" t="s">
        <v>8537</v>
      </c>
      <c r="F6766" t="s">
        <v>8590</v>
      </c>
      <c r="G6766" t="s">
        <v>156</v>
      </c>
      <c r="H6766">
        <v>94</v>
      </c>
      <c r="I6766">
        <v>28</v>
      </c>
      <c r="J6766">
        <v>45</v>
      </c>
      <c r="K6766">
        <v>3875</v>
      </c>
      <c r="L6766">
        <v>21</v>
      </c>
      <c r="M6766">
        <v>41.014332965821303</v>
      </c>
    </row>
    <row r="6767" spans="1:13" hidden="1" outlineLevel="3" x14ac:dyDescent="0.2">
      <c r="A6767">
        <v>1998</v>
      </c>
      <c r="B6767">
        <v>71</v>
      </c>
      <c r="C6767" t="s">
        <v>8614</v>
      </c>
      <c r="D6767">
        <v>116</v>
      </c>
      <c r="E6767" t="s">
        <v>8537</v>
      </c>
      <c r="F6767" t="s">
        <v>8615</v>
      </c>
      <c r="G6767" t="s">
        <v>156</v>
      </c>
      <c r="H6767">
        <v>95</v>
      </c>
      <c r="I6767">
        <v>0</v>
      </c>
      <c r="J6767">
        <v>5</v>
      </c>
      <c r="K6767">
        <v>3875</v>
      </c>
      <c r="L6767">
        <v>21</v>
      </c>
      <c r="M6767">
        <v>40.788877355594202</v>
      </c>
    </row>
    <row r="6768" spans="1:13" hidden="1" outlineLevel="3" x14ac:dyDescent="0.2">
      <c r="A6768">
        <v>1998</v>
      </c>
      <c r="B6768">
        <v>90</v>
      </c>
      <c r="C6768" t="s">
        <v>8240</v>
      </c>
      <c r="D6768">
        <v>115</v>
      </c>
      <c r="E6768" t="s">
        <v>8537</v>
      </c>
      <c r="F6768" t="s">
        <v>8645</v>
      </c>
      <c r="G6768" t="s">
        <v>156</v>
      </c>
      <c r="H6768">
        <v>95</v>
      </c>
      <c r="I6768">
        <v>27</v>
      </c>
      <c r="J6768">
        <v>36</v>
      </c>
      <c r="K6768">
        <v>3875</v>
      </c>
      <c r="L6768">
        <v>21</v>
      </c>
      <c r="M6768">
        <v>40.592918499895198</v>
      </c>
    </row>
    <row r="6769" spans="1:13" hidden="1" outlineLevel="3" x14ac:dyDescent="0.2">
      <c r="A6769">
        <v>1998</v>
      </c>
      <c r="B6769">
        <v>91</v>
      </c>
      <c r="C6769" t="s">
        <v>8646</v>
      </c>
      <c r="D6769">
        <v>117</v>
      </c>
      <c r="E6769" t="s">
        <v>8537</v>
      </c>
      <c r="F6769" t="s">
        <v>8647</v>
      </c>
      <c r="G6769" t="s">
        <v>156</v>
      </c>
      <c r="H6769">
        <v>95</v>
      </c>
      <c r="I6769">
        <v>27</v>
      </c>
      <c r="J6769">
        <v>58</v>
      </c>
      <c r="K6769">
        <v>3875</v>
      </c>
      <c r="L6769">
        <v>21</v>
      </c>
      <c r="M6769">
        <v>40.590320008845403</v>
      </c>
    </row>
    <row r="6770" spans="1:13" outlineLevel="2" collapsed="1" x14ac:dyDescent="0.2">
      <c r="E6770" s="10" t="s">
        <v>13418</v>
      </c>
      <c r="M6770">
        <f>SUBTOTAL(1,M6765:M6769)</f>
        <v>40.9119721839051</v>
      </c>
    </row>
    <row r="6771" spans="1:13" hidden="1" outlineLevel="3" x14ac:dyDescent="0.2">
      <c r="A6771">
        <v>1998</v>
      </c>
      <c r="B6771">
        <v>2</v>
      </c>
      <c r="C6771" t="s">
        <v>8128</v>
      </c>
      <c r="D6771">
        <v>1</v>
      </c>
      <c r="E6771" t="s">
        <v>8126</v>
      </c>
      <c r="F6771" t="s">
        <v>8519</v>
      </c>
      <c r="G6771" t="s">
        <v>156</v>
      </c>
      <c r="H6771">
        <v>92</v>
      </c>
      <c r="I6771">
        <v>53</v>
      </c>
      <c r="J6771">
        <v>7</v>
      </c>
      <c r="K6771">
        <v>3875</v>
      </c>
      <c r="L6771">
        <v>21</v>
      </c>
      <c r="M6771">
        <v>41.718128994249099</v>
      </c>
    </row>
    <row r="6772" spans="1:13" hidden="1" outlineLevel="3" x14ac:dyDescent="0.2">
      <c r="A6772">
        <v>1998</v>
      </c>
      <c r="B6772">
        <v>11</v>
      </c>
      <c r="C6772" t="s">
        <v>6988</v>
      </c>
      <c r="D6772">
        <v>7</v>
      </c>
      <c r="E6772" t="s">
        <v>8126</v>
      </c>
      <c r="F6772" t="s">
        <v>8534</v>
      </c>
      <c r="G6772" t="s">
        <v>156</v>
      </c>
      <c r="H6772">
        <v>93</v>
      </c>
      <c r="I6772">
        <v>8</v>
      </c>
      <c r="J6772">
        <v>56</v>
      </c>
      <c r="K6772">
        <v>3875</v>
      </c>
      <c r="L6772">
        <v>21</v>
      </c>
      <c r="M6772">
        <v>41.600066798673502</v>
      </c>
    </row>
    <row r="6773" spans="1:13" hidden="1" outlineLevel="3" x14ac:dyDescent="0.2">
      <c r="A6773">
        <v>1998</v>
      </c>
      <c r="B6773">
        <v>21</v>
      </c>
      <c r="C6773" t="s">
        <v>7519</v>
      </c>
      <c r="D6773">
        <v>3</v>
      </c>
      <c r="E6773" t="s">
        <v>8126</v>
      </c>
      <c r="F6773" t="s">
        <v>8550</v>
      </c>
      <c r="G6773" t="s">
        <v>156</v>
      </c>
      <c r="H6773">
        <v>93</v>
      </c>
      <c r="I6773">
        <v>27</v>
      </c>
      <c r="J6773">
        <v>11</v>
      </c>
      <c r="K6773">
        <v>3875</v>
      </c>
      <c r="L6773">
        <v>21</v>
      </c>
      <c r="M6773">
        <v>41.464668832539203</v>
      </c>
    </row>
    <row r="6774" spans="1:13" hidden="1" outlineLevel="3" x14ac:dyDescent="0.2">
      <c r="A6774">
        <v>1998</v>
      </c>
      <c r="B6774">
        <v>27</v>
      </c>
      <c r="C6774" t="s">
        <v>8019</v>
      </c>
      <c r="D6774">
        <v>8</v>
      </c>
      <c r="E6774" t="s">
        <v>8126</v>
      </c>
      <c r="F6774" t="s">
        <v>8558</v>
      </c>
      <c r="G6774" t="s">
        <v>156</v>
      </c>
      <c r="H6774">
        <v>93</v>
      </c>
      <c r="I6774">
        <v>39</v>
      </c>
      <c r="J6774">
        <v>59</v>
      </c>
      <c r="K6774">
        <v>3875</v>
      </c>
      <c r="L6774">
        <v>21</v>
      </c>
      <c r="M6774">
        <v>41.370229449078998</v>
      </c>
    </row>
    <row r="6775" spans="1:13" hidden="1" outlineLevel="3" x14ac:dyDescent="0.2">
      <c r="A6775">
        <v>1998</v>
      </c>
      <c r="B6775">
        <v>43</v>
      </c>
      <c r="C6775" t="s">
        <v>7713</v>
      </c>
      <c r="D6775">
        <v>2</v>
      </c>
      <c r="E6775" t="s">
        <v>8126</v>
      </c>
      <c r="F6775" t="s">
        <v>8580</v>
      </c>
      <c r="G6775" t="s">
        <v>156</v>
      </c>
      <c r="H6775">
        <v>94</v>
      </c>
      <c r="I6775">
        <v>19</v>
      </c>
      <c r="J6775">
        <v>13</v>
      </c>
      <c r="K6775">
        <v>3875</v>
      </c>
      <c r="L6775">
        <v>21</v>
      </c>
      <c r="M6775">
        <v>41.083424384411202</v>
      </c>
    </row>
    <row r="6776" spans="1:13" hidden="1" outlineLevel="3" x14ac:dyDescent="0.2">
      <c r="A6776">
        <v>1998</v>
      </c>
      <c r="B6776">
        <v>56</v>
      </c>
      <c r="C6776" t="s">
        <v>7483</v>
      </c>
      <c r="D6776">
        <v>6</v>
      </c>
      <c r="E6776" t="s">
        <v>8126</v>
      </c>
      <c r="F6776" t="s">
        <v>8597</v>
      </c>
      <c r="G6776" t="s">
        <v>156</v>
      </c>
      <c r="H6776">
        <v>94</v>
      </c>
      <c r="I6776">
        <v>40</v>
      </c>
      <c r="J6776">
        <v>29</v>
      </c>
      <c r="K6776">
        <v>3875</v>
      </c>
      <c r="L6776">
        <v>21</v>
      </c>
      <c r="M6776">
        <v>40.929615731055698</v>
      </c>
    </row>
    <row r="6777" spans="1:13" hidden="1" outlineLevel="3" x14ac:dyDescent="0.2">
      <c r="A6777">
        <v>1998</v>
      </c>
      <c r="B6777">
        <v>62</v>
      </c>
      <c r="C6777" t="s">
        <v>8087</v>
      </c>
      <c r="D6777">
        <v>9</v>
      </c>
      <c r="E6777" t="s">
        <v>8126</v>
      </c>
      <c r="F6777" t="s">
        <v>8603</v>
      </c>
      <c r="G6777" t="s">
        <v>156</v>
      </c>
      <c r="H6777">
        <v>94</v>
      </c>
      <c r="I6777">
        <v>46</v>
      </c>
      <c r="J6777">
        <v>43</v>
      </c>
      <c r="K6777">
        <v>3875</v>
      </c>
      <c r="L6777">
        <v>21</v>
      </c>
      <c r="M6777">
        <v>40.884751892568303</v>
      </c>
    </row>
    <row r="6778" spans="1:13" hidden="1" outlineLevel="3" x14ac:dyDescent="0.2">
      <c r="A6778">
        <v>1998</v>
      </c>
      <c r="B6778">
        <v>80</v>
      </c>
      <c r="C6778" t="s">
        <v>7753</v>
      </c>
      <c r="D6778">
        <v>5</v>
      </c>
      <c r="E6778" t="s">
        <v>8126</v>
      </c>
      <c r="F6778" t="s">
        <v>8629</v>
      </c>
      <c r="G6778" t="s">
        <v>156</v>
      </c>
      <c r="H6778">
        <v>95</v>
      </c>
      <c r="I6778">
        <v>9</v>
      </c>
      <c r="J6778">
        <v>38</v>
      </c>
      <c r="K6778">
        <v>3875</v>
      </c>
      <c r="L6778">
        <v>21</v>
      </c>
      <c r="M6778">
        <v>40.720653398642</v>
      </c>
    </row>
    <row r="6779" spans="1:13" hidden="1" outlineLevel="3" x14ac:dyDescent="0.2">
      <c r="A6779">
        <v>1998</v>
      </c>
      <c r="B6779">
        <v>93</v>
      </c>
      <c r="C6779" t="s">
        <v>8072</v>
      </c>
      <c r="D6779">
        <v>4</v>
      </c>
      <c r="E6779" t="s">
        <v>8126</v>
      </c>
      <c r="F6779" t="s">
        <v>8650</v>
      </c>
      <c r="G6779" t="s">
        <v>156</v>
      </c>
      <c r="H6779">
        <v>95</v>
      </c>
      <c r="I6779">
        <v>33</v>
      </c>
      <c r="J6779">
        <v>2</v>
      </c>
      <c r="K6779">
        <v>3875</v>
      </c>
      <c r="L6779">
        <v>21</v>
      </c>
      <c r="M6779">
        <v>40.554447616445003</v>
      </c>
    </row>
    <row r="6780" spans="1:13" outlineLevel="2" collapsed="1" x14ac:dyDescent="0.2">
      <c r="E6780" s="10" t="s">
        <v>13396</v>
      </c>
      <c r="M6780">
        <f>SUBTOTAL(1,M6771:M6779)</f>
        <v>41.14733189974033</v>
      </c>
    </row>
    <row r="6781" spans="1:13" hidden="1" outlineLevel="3" x14ac:dyDescent="0.2">
      <c r="A6781">
        <v>1998</v>
      </c>
      <c r="B6781">
        <v>10</v>
      </c>
      <c r="C6781" t="s">
        <v>8532</v>
      </c>
      <c r="D6781">
        <v>148</v>
      </c>
      <c r="E6781" t="s">
        <v>7841</v>
      </c>
      <c r="F6781" t="s">
        <v>8533</v>
      </c>
      <c r="G6781" t="s">
        <v>156</v>
      </c>
      <c r="H6781">
        <v>93</v>
      </c>
      <c r="I6781">
        <v>7</v>
      </c>
      <c r="J6781">
        <v>25</v>
      </c>
      <c r="K6781">
        <v>3875</v>
      </c>
      <c r="L6781">
        <v>21</v>
      </c>
      <c r="M6781">
        <v>41.611358856955299</v>
      </c>
    </row>
    <row r="6782" spans="1:13" hidden="1" outlineLevel="3" x14ac:dyDescent="0.2">
      <c r="A6782">
        <v>1998</v>
      </c>
      <c r="B6782">
        <v>18</v>
      </c>
      <c r="C6782" t="s">
        <v>8545</v>
      </c>
      <c r="D6782">
        <v>146</v>
      </c>
      <c r="E6782" t="s">
        <v>7841</v>
      </c>
      <c r="F6782" t="s">
        <v>8546</v>
      </c>
      <c r="G6782" t="s">
        <v>156</v>
      </c>
      <c r="H6782">
        <v>93</v>
      </c>
      <c r="I6782">
        <v>25</v>
      </c>
      <c r="J6782">
        <v>27</v>
      </c>
      <c r="K6782">
        <v>3875</v>
      </c>
      <c r="L6782">
        <v>21</v>
      </c>
      <c r="M6782">
        <v>41.477490656414702</v>
      </c>
    </row>
    <row r="6783" spans="1:13" hidden="1" outlineLevel="3" x14ac:dyDescent="0.2">
      <c r="A6783">
        <v>1998</v>
      </c>
      <c r="B6783">
        <v>47</v>
      </c>
      <c r="C6783" t="s">
        <v>8586</v>
      </c>
      <c r="D6783">
        <v>149</v>
      </c>
      <c r="E6783" t="s">
        <v>7841</v>
      </c>
      <c r="F6783" t="s">
        <v>8587</v>
      </c>
      <c r="G6783" t="s">
        <v>156</v>
      </c>
      <c r="H6783">
        <v>94</v>
      </c>
      <c r="I6783">
        <v>21</v>
      </c>
      <c r="J6783">
        <v>39</v>
      </c>
      <c r="K6783">
        <v>3875</v>
      </c>
      <c r="L6783">
        <v>21</v>
      </c>
      <c r="M6783">
        <v>41.065767046708999</v>
      </c>
    </row>
    <row r="6784" spans="1:13" hidden="1" outlineLevel="3" x14ac:dyDescent="0.2">
      <c r="A6784">
        <v>1998</v>
      </c>
      <c r="B6784">
        <v>75</v>
      </c>
      <c r="C6784" t="s">
        <v>8488</v>
      </c>
      <c r="D6784">
        <v>143</v>
      </c>
      <c r="E6784" t="s">
        <v>7841</v>
      </c>
      <c r="F6784" t="s">
        <v>8622</v>
      </c>
      <c r="G6784" t="s">
        <v>156</v>
      </c>
      <c r="H6784">
        <v>95</v>
      </c>
      <c r="I6784">
        <v>4</v>
      </c>
      <c r="J6784">
        <v>51</v>
      </c>
      <c r="K6784">
        <v>3875</v>
      </c>
      <c r="L6784">
        <v>21</v>
      </c>
      <c r="M6784">
        <v>40.754796357485297</v>
      </c>
    </row>
    <row r="6785" spans="1:13" hidden="1" outlineLevel="3" x14ac:dyDescent="0.2">
      <c r="A6785">
        <v>1998</v>
      </c>
      <c r="B6785">
        <v>82</v>
      </c>
      <c r="C6785" t="s">
        <v>8105</v>
      </c>
      <c r="D6785">
        <v>142</v>
      </c>
      <c r="E6785" t="s">
        <v>7841</v>
      </c>
      <c r="F6785" t="s">
        <v>8632</v>
      </c>
      <c r="G6785" t="s">
        <v>156</v>
      </c>
      <c r="H6785">
        <v>95</v>
      </c>
      <c r="I6785">
        <v>11</v>
      </c>
      <c r="J6785">
        <v>56</v>
      </c>
      <c r="K6785">
        <v>3875</v>
      </c>
      <c r="L6785">
        <v>21</v>
      </c>
      <c r="M6785">
        <v>40.704256585627697</v>
      </c>
    </row>
    <row r="6786" spans="1:13" outlineLevel="2" collapsed="1" x14ac:dyDescent="0.2">
      <c r="E6786" s="10" t="s">
        <v>13373</v>
      </c>
      <c r="M6786">
        <f>SUBTOTAL(1,M6781:M6785)</f>
        <v>41.122733900638401</v>
      </c>
    </row>
    <row r="6787" spans="1:13" hidden="1" outlineLevel="3" x14ac:dyDescent="0.2">
      <c r="A6787">
        <v>1998</v>
      </c>
      <c r="B6787">
        <v>6</v>
      </c>
      <c r="C6787" t="s">
        <v>7530</v>
      </c>
      <c r="D6787">
        <v>181</v>
      </c>
      <c r="E6787" t="s">
        <v>8524</v>
      </c>
      <c r="F6787" t="s">
        <v>8525</v>
      </c>
      <c r="G6787" t="s">
        <v>156</v>
      </c>
      <c r="H6787">
        <v>93</v>
      </c>
      <c r="I6787">
        <v>4</v>
      </c>
      <c r="J6787">
        <v>43</v>
      </c>
      <c r="K6787">
        <v>3875</v>
      </c>
      <c r="L6787">
        <v>21</v>
      </c>
      <c r="M6787">
        <v>41.631476380478802</v>
      </c>
    </row>
    <row r="6788" spans="1:13" hidden="1" outlineLevel="3" x14ac:dyDescent="0.2">
      <c r="A6788">
        <v>1998</v>
      </c>
      <c r="B6788">
        <v>12</v>
      </c>
      <c r="C6788" t="s">
        <v>8431</v>
      </c>
      <c r="D6788">
        <v>183</v>
      </c>
      <c r="E6788" t="s">
        <v>8524</v>
      </c>
      <c r="F6788" t="s">
        <v>8535</v>
      </c>
      <c r="G6788" t="s">
        <v>156</v>
      </c>
      <c r="H6788">
        <v>93</v>
      </c>
      <c r="I6788">
        <v>9</v>
      </c>
      <c r="J6788">
        <v>44</v>
      </c>
      <c r="K6788">
        <v>3875</v>
      </c>
      <c r="L6788">
        <v>21</v>
      </c>
      <c r="M6788">
        <v>41.594113016721103</v>
      </c>
    </row>
    <row r="6789" spans="1:13" hidden="1" outlineLevel="3" x14ac:dyDescent="0.2">
      <c r="A6789">
        <v>1998</v>
      </c>
      <c r="B6789">
        <v>38</v>
      </c>
      <c r="C6789" t="s">
        <v>7123</v>
      </c>
      <c r="D6789">
        <v>185</v>
      </c>
      <c r="E6789" t="s">
        <v>8524</v>
      </c>
      <c r="F6789" t="s">
        <v>8573</v>
      </c>
      <c r="G6789" t="s">
        <v>156</v>
      </c>
      <c r="H6789">
        <v>94</v>
      </c>
      <c r="I6789">
        <v>12</v>
      </c>
      <c r="J6789">
        <v>26</v>
      </c>
      <c r="K6789">
        <v>3875</v>
      </c>
      <c r="L6789">
        <v>21</v>
      </c>
      <c r="M6789">
        <v>41.1327274978917</v>
      </c>
    </row>
    <row r="6790" spans="1:13" hidden="1" outlineLevel="3" x14ac:dyDescent="0.2">
      <c r="A6790">
        <v>1998</v>
      </c>
      <c r="B6790">
        <v>45</v>
      </c>
      <c r="C6790" t="s">
        <v>8379</v>
      </c>
      <c r="D6790">
        <v>189</v>
      </c>
      <c r="E6790" t="s">
        <v>8524</v>
      </c>
      <c r="F6790" t="s">
        <v>8583</v>
      </c>
      <c r="G6790" t="s">
        <v>156</v>
      </c>
      <c r="H6790">
        <v>94</v>
      </c>
      <c r="I6790">
        <v>19</v>
      </c>
      <c r="J6790">
        <v>38</v>
      </c>
      <c r="K6790">
        <v>3875</v>
      </c>
      <c r="L6790">
        <v>21</v>
      </c>
      <c r="M6790">
        <v>41.080399790327903</v>
      </c>
    </row>
    <row r="6791" spans="1:13" hidden="1" outlineLevel="3" x14ac:dyDescent="0.2">
      <c r="A6791">
        <v>1998</v>
      </c>
      <c r="B6791">
        <v>48</v>
      </c>
      <c r="C6791" t="s">
        <v>8444</v>
      </c>
      <c r="D6791">
        <v>188</v>
      </c>
      <c r="E6791" t="s">
        <v>8524</v>
      </c>
      <c r="F6791" t="s">
        <v>8588</v>
      </c>
      <c r="G6791" t="s">
        <v>156</v>
      </c>
      <c r="H6791">
        <v>94</v>
      </c>
      <c r="I6791">
        <v>24</v>
      </c>
      <c r="J6791">
        <v>13</v>
      </c>
      <c r="K6791">
        <v>3875</v>
      </c>
      <c r="L6791">
        <v>21</v>
      </c>
      <c r="M6791">
        <v>41.047158624464103</v>
      </c>
    </row>
    <row r="6792" spans="1:13" hidden="1" outlineLevel="3" x14ac:dyDescent="0.2">
      <c r="A6792">
        <v>1998</v>
      </c>
      <c r="B6792">
        <v>51</v>
      </c>
      <c r="C6792" t="s">
        <v>8406</v>
      </c>
      <c r="D6792">
        <v>186</v>
      </c>
      <c r="E6792" t="s">
        <v>8524</v>
      </c>
      <c r="F6792" t="s">
        <v>8591</v>
      </c>
      <c r="G6792" t="s">
        <v>156</v>
      </c>
      <c r="H6792">
        <v>94</v>
      </c>
      <c r="I6792">
        <v>29</v>
      </c>
      <c r="J6792">
        <v>39</v>
      </c>
      <c r="K6792">
        <v>3875</v>
      </c>
      <c r="L6792">
        <v>21</v>
      </c>
      <c r="M6792">
        <v>41.007822352349798</v>
      </c>
    </row>
    <row r="6793" spans="1:13" hidden="1" outlineLevel="3" x14ac:dyDescent="0.2">
      <c r="A6793">
        <v>1998</v>
      </c>
      <c r="B6793">
        <v>53</v>
      </c>
      <c r="C6793" t="s">
        <v>8457</v>
      </c>
      <c r="D6793">
        <v>187</v>
      </c>
      <c r="E6793" t="s">
        <v>8524</v>
      </c>
      <c r="F6793" t="s">
        <v>8594</v>
      </c>
      <c r="G6793" t="s">
        <v>156</v>
      </c>
      <c r="H6793">
        <v>94</v>
      </c>
      <c r="I6793">
        <v>30</v>
      </c>
      <c r="J6793">
        <v>25</v>
      </c>
      <c r="K6793">
        <v>3875</v>
      </c>
      <c r="L6793">
        <v>21</v>
      </c>
      <c r="M6793">
        <v>41.002277904327997</v>
      </c>
    </row>
    <row r="6794" spans="1:13" hidden="1" outlineLevel="3" x14ac:dyDescent="0.2">
      <c r="A6794">
        <v>1998</v>
      </c>
      <c r="B6794">
        <v>58</v>
      </c>
      <c r="C6794" t="s">
        <v>7611</v>
      </c>
      <c r="D6794">
        <v>182</v>
      </c>
      <c r="E6794" t="s">
        <v>8524</v>
      </c>
      <c r="F6794" t="s">
        <v>8599</v>
      </c>
      <c r="G6794" t="s">
        <v>156</v>
      </c>
      <c r="H6794">
        <v>94</v>
      </c>
      <c r="I6794">
        <v>43</v>
      </c>
      <c r="J6794">
        <v>30</v>
      </c>
      <c r="K6794">
        <v>3875</v>
      </c>
      <c r="L6794">
        <v>21</v>
      </c>
      <c r="M6794">
        <v>40.9078912641858</v>
      </c>
    </row>
    <row r="6795" spans="1:13" hidden="1" outlineLevel="3" x14ac:dyDescent="0.2">
      <c r="A6795">
        <v>1998</v>
      </c>
      <c r="B6795">
        <v>84</v>
      </c>
      <c r="C6795" t="s">
        <v>8500</v>
      </c>
      <c r="D6795">
        <v>184</v>
      </c>
      <c r="E6795" t="s">
        <v>8524</v>
      </c>
      <c r="F6795" t="s">
        <v>8635</v>
      </c>
      <c r="G6795" t="s">
        <v>156</v>
      </c>
      <c r="H6795">
        <v>95</v>
      </c>
      <c r="I6795">
        <v>16</v>
      </c>
      <c r="J6795">
        <v>11</v>
      </c>
      <c r="K6795">
        <v>3875</v>
      </c>
      <c r="L6795">
        <v>21</v>
      </c>
      <c r="M6795">
        <v>40.673992844875997</v>
      </c>
    </row>
    <row r="6796" spans="1:13" outlineLevel="2" collapsed="1" x14ac:dyDescent="0.2">
      <c r="E6796" s="10" t="s">
        <v>13419</v>
      </c>
      <c r="M6796">
        <f>SUBTOTAL(1,M6787:M6795)</f>
        <v>41.11976218618036</v>
      </c>
    </row>
    <row r="6797" spans="1:13" outlineLevel="1" x14ac:dyDescent="0.2">
      <c r="A6797" s="10" t="s">
        <v>12955</v>
      </c>
      <c r="M6797">
        <f>SUBTOTAL(1,M6687:M6795)</f>
        <v>41.076105817674296</v>
      </c>
    </row>
    <row r="6798" spans="1:13" hidden="1" outlineLevel="3" x14ac:dyDescent="0.2">
      <c r="A6798">
        <v>1999</v>
      </c>
      <c r="B6798">
        <v>2</v>
      </c>
      <c r="C6798" t="s">
        <v>7696</v>
      </c>
      <c r="D6798">
        <v>161</v>
      </c>
      <c r="E6798" t="s">
        <v>7050</v>
      </c>
      <c r="F6798" t="s">
        <v>8656</v>
      </c>
      <c r="G6798" t="s">
        <v>156</v>
      </c>
      <c r="H6798">
        <v>91</v>
      </c>
      <c r="I6798">
        <v>39</v>
      </c>
      <c r="J6798">
        <v>53</v>
      </c>
      <c r="K6798">
        <v>3870</v>
      </c>
      <c r="L6798">
        <v>20</v>
      </c>
      <c r="M6798">
        <v>42.219077374368503</v>
      </c>
    </row>
    <row r="6799" spans="1:13" hidden="1" outlineLevel="3" x14ac:dyDescent="0.2">
      <c r="A6799">
        <v>1999</v>
      </c>
      <c r="B6799">
        <v>28</v>
      </c>
      <c r="C6799" t="s">
        <v>8694</v>
      </c>
      <c r="D6799">
        <v>165</v>
      </c>
      <c r="E6799" t="s">
        <v>7050</v>
      </c>
      <c r="F6799" t="s">
        <v>8695</v>
      </c>
      <c r="G6799" t="s">
        <v>156</v>
      </c>
      <c r="H6799">
        <v>92</v>
      </c>
      <c r="I6799">
        <v>22</v>
      </c>
      <c r="J6799">
        <v>47</v>
      </c>
      <c r="K6799">
        <v>3870</v>
      </c>
      <c r="L6799">
        <v>20</v>
      </c>
      <c r="M6799">
        <v>41.892310421659303</v>
      </c>
    </row>
    <row r="6800" spans="1:13" hidden="1" outlineLevel="3" x14ac:dyDescent="0.2">
      <c r="A6800">
        <v>1999</v>
      </c>
      <c r="B6800">
        <v>39</v>
      </c>
      <c r="C6800" t="s">
        <v>8711</v>
      </c>
      <c r="D6800">
        <v>169</v>
      </c>
      <c r="E6800" t="s">
        <v>7050</v>
      </c>
      <c r="F6800" t="s">
        <v>8712</v>
      </c>
      <c r="G6800" t="s">
        <v>156</v>
      </c>
      <c r="H6800">
        <v>92</v>
      </c>
      <c r="I6800">
        <v>42</v>
      </c>
      <c r="J6800">
        <v>17</v>
      </c>
      <c r="K6800">
        <v>3870</v>
      </c>
      <c r="L6800">
        <v>20</v>
      </c>
      <c r="M6800">
        <v>41.745446264573602</v>
      </c>
    </row>
    <row r="6801" spans="1:13" hidden="1" outlineLevel="3" x14ac:dyDescent="0.2">
      <c r="A6801">
        <v>1999</v>
      </c>
      <c r="B6801">
        <v>43</v>
      </c>
      <c r="C6801" t="s">
        <v>8718</v>
      </c>
      <c r="D6801">
        <v>168</v>
      </c>
      <c r="E6801" t="s">
        <v>7050</v>
      </c>
      <c r="F6801" t="s">
        <v>8719</v>
      </c>
      <c r="G6801" t="s">
        <v>156</v>
      </c>
      <c r="H6801">
        <v>92</v>
      </c>
      <c r="I6801">
        <v>51</v>
      </c>
      <c r="J6801">
        <v>42</v>
      </c>
      <c r="K6801">
        <v>3870</v>
      </c>
      <c r="L6801">
        <v>20</v>
      </c>
      <c r="M6801">
        <v>41.674892761634602</v>
      </c>
    </row>
    <row r="6802" spans="1:13" hidden="1" outlineLevel="3" x14ac:dyDescent="0.2">
      <c r="A6802">
        <v>1999</v>
      </c>
      <c r="B6802">
        <v>46</v>
      </c>
      <c r="C6802" t="s">
        <v>8176</v>
      </c>
      <c r="D6802">
        <v>162</v>
      </c>
      <c r="E6802" t="s">
        <v>7050</v>
      </c>
      <c r="F6802" t="s">
        <v>8722</v>
      </c>
      <c r="G6802" t="s">
        <v>156</v>
      </c>
      <c r="H6802">
        <v>92</v>
      </c>
      <c r="I6802">
        <v>56</v>
      </c>
      <c r="J6802">
        <v>45</v>
      </c>
      <c r="K6802">
        <v>3870</v>
      </c>
      <c r="L6802">
        <v>20</v>
      </c>
      <c r="M6802">
        <v>41.637154256511401</v>
      </c>
    </row>
    <row r="6803" spans="1:13" hidden="1" outlineLevel="3" x14ac:dyDescent="0.2">
      <c r="A6803">
        <v>1999</v>
      </c>
      <c r="B6803">
        <v>54</v>
      </c>
      <c r="C6803" t="s">
        <v>8400</v>
      </c>
      <c r="D6803">
        <v>167</v>
      </c>
      <c r="E6803" t="s">
        <v>7050</v>
      </c>
      <c r="F6803" t="s">
        <v>8731</v>
      </c>
      <c r="G6803" t="s">
        <v>156</v>
      </c>
      <c r="H6803">
        <v>93</v>
      </c>
      <c r="I6803">
        <v>14</v>
      </c>
      <c r="J6803">
        <v>11</v>
      </c>
      <c r="K6803">
        <v>3870</v>
      </c>
      <c r="L6803">
        <v>20</v>
      </c>
      <c r="M6803">
        <v>41.507399054374901</v>
      </c>
    </row>
    <row r="6804" spans="1:13" hidden="1" outlineLevel="3" x14ac:dyDescent="0.2">
      <c r="A6804">
        <v>1999</v>
      </c>
      <c r="B6804">
        <v>68</v>
      </c>
      <c r="C6804" t="s">
        <v>8749</v>
      </c>
      <c r="D6804">
        <v>164</v>
      </c>
      <c r="E6804" t="s">
        <v>7050</v>
      </c>
      <c r="F6804" t="s">
        <v>8750</v>
      </c>
      <c r="G6804" t="s">
        <v>156</v>
      </c>
      <c r="H6804">
        <v>93</v>
      </c>
      <c r="I6804">
        <v>34</v>
      </c>
      <c r="J6804">
        <v>2</v>
      </c>
      <c r="K6804">
        <v>3870</v>
      </c>
      <c r="L6804">
        <v>20</v>
      </c>
      <c r="M6804">
        <v>41.360637925199299</v>
      </c>
    </row>
    <row r="6805" spans="1:13" hidden="1" outlineLevel="3" x14ac:dyDescent="0.2">
      <c r="A6805">
        <v>1999</v>
      </c>
      <c r="B6805">
        <v>98</v>
      </c>
      <c r="C6805" t="s">
        <v>8789</v>
      </c>
      <c r="D6805">
        <v>166</v>
      </c>
      <c r="E6805" t="s">
        <v>7050</v>
      </c>
      <c r="F6805" t="s">
        <v>8790</v>
      </c>
      <c r="G6805" t="s">
        <v>156</v>
      </c>
      <c r="H6805">
        <v>94</v>
      </c>
      <c r="I6805">
        <v>5</v>
      </c>
      <c r="J6805">
        <v>47</v>
      </c>
      <c r="K6805">
        <v>3870</v>
      </c>
      <c r="L6805">
        <v>20</v>
      </c>
      <c r="M6805">
        <v>41.128039510313002</v>
      </c>
    </row>
    <row r="6806" spans="1:13" outlineLevel="2" collapsed="1" x14ac:dyDescent="0.2">
      <c r="E6806" s="10" t="s">
        <v>13325</v>
      </c>
      <c r="M6806">
        <f>SUBTOTAL(1,M6798:M6805)</f>
        <v>41.645619696079322</v>
      </c>
    </row>
    <row r="6807" spans="1:13" hidden="1" outlineLevel="3" x14ac:dyDescent="0.2">
      <c r="A6807">
        <v>1999</v>
      </c>
      <c r="B6807">
        <v>48</v>
      </c>
      <c r="C6807" t="s">
        <v>7301</v>
      </c>
      <c r="D6807">
        <v>192</v>
      </c>
      <c r="E6807" t="s">
        <v>8556</v>
      </c>
      <c r="F6807" t="s">
        <v>8724</v>
      </c>
      <c r="G6807" t="s">
        <v>156</v>
      </c>
      <c r="H6807">
        <v>92</v>
      </c>
      <c r="I6807">
        <v>59</v>
      </c>
      <c r="J6807">
        <v>59</v>
      </c>
      <c r="K6807">
        <v>3870</v>
      </c>
      <c r="L6807">
        <v>20</v>
      </c>
      <c r="M6807">
        <v>41.6130275180033</v>
      </c>
    </row>
    <row r="6808" spans="1:13" hidden="1" outlineLevel="3" x14ac:dyDescent="0.2">
      <c r="A6808">
        <v>1999</v>
      </c>
      <c r="B6808">
        <v>51</v>
      </c>
      <c r="C6808" t="s">
        <v>8577</v>
      </c>
      <c r="D6808">
        <v>196</v>
      </c>
      <c r="E6808" t="s">
        <v>8556</v>
      </c>
      <c r="F6808" t="s">
        <v>8728</v>
      </c>
      <c r="G6808" t="s">
        <v>156</v>
      </c>
      <c r="H6808">
        <v>93</v>
      </c>
      <c r="I6808">
        <v>5</v>
      </c>
      <c r="J6808">
        <v>7</v>
      </c>
      <c r="K6808">
        <v>3870</v>
      </c>
      <c r="L6808">
        <v>20</v>
      </c>
      <c r="M6808">
        <v>41.574780592467398</v>
      </c>
    </row>
    <row r="6809" spans="1:13" hidden="1" outlineLevel="3" x14ac:dyDescent="0.2">
      <c r="A6809">
        <v>1999</v>
      </c>
      <c r="B6809">
        <v>90</v>
      </c>
      <c r="C6809" t="s">
        <v>8424</v>
      </c>
      <c r="D6809">
        <v>197</v>
      </c>
      <c r="E6809" t="s">
        <v>8556</v>
      </c>
      <c r="F6809" t="s">
        <v>8781</v>
      </c>
      <c r="G6809" t="s">
        <v>156</v>
      </c>
      <c r="H6809">
        <v>93</v>
      </c>
      <c r="I6809">
        <v>59</v>
      </c>
      <c r="J6809">
        <v>33</v>
      </c>
      <c r="K6809">
        <v>3870</v>
      </c>
      <c r="L6809">
        <v>20</v>
      </c>
      <c r="M6809">
        <v>41.173497885469502</v>
      </c>
    </row>
    <row r="6810" spans="1:13" hidden="1" outlineLevel="3" x14ac:dyDescent="0.2">
      <c r="A6810">
        <v>1999</v>
      </c>
      <c r="B6810">
        <v>93</v>
      </c>
      <c r="C6810" t="s">
        <v>8639</v>
      </c>
      <c r="D6810">
        <v>198</v>
      </c>
      <c r="E6810" t="s">
        <v>8556</v>
      </c>
      <c r="F6810" t="s">
        <v>8784</v>
      </c>
      <c r="G6810" t="s">
        <v>156</v>
      </c>
      <c r="H6810">
        <v>94</v>
      </c>
      <c r="I6810">
        <v>1</v>
      </c>
      <c r="J6810">
        <v>56</v>
      </c>
      <c r="K6810">
        <v>3870</v>
      </c>
      <c r="L6810">
        <v>20</v>
      </c>
      <c r="M6810">
        <v>41.156104881305403</v>
      </c>
    </row>
    <row r="6811" spans="1:13" hidden="1" outlineLevel="3" x14ac:dyDescent="0.2">
      <c r="A6811">
        <v>1999</v>
      </c>
      <c r="B6811">
        <v>96</v>
      </c>
      <c r="C6811" t="s">
        <v>7922</v>
      </c>
      <c r="D6811">
        <v>195</v>
      </c>
      <c r="E6811" t="s">
        <v>8556</v>
      </c>
      <c r="F6811" t="s">
        <v>8787</v>
      </c>
      <c r="G6811" t="s">
        <v>156</v>
      </c>
      <c r="H6811">
        <v>94</v>
      </c>
      <c r="I6811">
        <v>4</v>
      </c>
      <c r="J6811">
        <v>27</v>
      </c>
      <c r="K6811">
        <v>3870</v>
      </c>
      <c r="L6811">
        <v>20</v>
      </c>
      <c r="M6811">
        <v>41.137754785674403</v>
      </c>
    </row>
    <row r="6812" spans="1:13" hidden="1" outlineLevel="3" x14ac:dyDescent="0.2">
      <c r="A6812">
        <v>1999</v>
      </c>
      <c r="B6812">
        <v>111</v>
      </c>
      <c r="C6812" t="s">
        <v>8806</v>
      </c>
      <c r="D6812">
        <v>191</v>
      </c>
      <c r="E6812" t="s">
        <v>8556</v>
      </c>
      <c r="F6812" t="s">
        <v>8807</v>
      </c>
      <c r="G6812" t="s">
        <v>156</v>
      </c>
      <c r="H6812">
        <v>94</v>
      </c>
      <c r="I6812">
        <v>11</v>
      </c>
      <c r="J6812">
        <v>54</v>
      </c>
      <c r="K6812">
        <v>3870</v>
      </c>
      <c r="L6812">
        <v>20</v>
      </c>
      <c r="M6812">
        <v>41.0835294325802</v>
      </c>
    </row>
    <row r="6813" spans="1:13" hidden="1" outlineLevel="3" x14ac:dyDescent="0.2">
      <c r="A6813">
        <v>1999</v>
      </c>
      <c r="B6813">
        <v>115</v>
      </c>
      <c r="C6813" t="s">
        <v>7789</v>
      </c>
      <c r="D6813">
        <v>193</v>
      </c>
      <c r="E6813" t="s">
        <v>8556</v>
      </c>
      <c r="F6813" t="s">
        <v>8813</v>
      </c>
      <c r="G6813" t="s">
        <v>156</v>
      </c>
      <c r="H6813">
        <v>94</v>
      </c>
      <c r="I6813">
        <v>17</v>
      </c>
      <c r="J6813">
        <v>33</v>
      </c>
      <c r="K6813">
        <v>3870</v>
      </c>
      <c r="L6813">
        <v>20</v>
      </c>
      <c r="M6813">
        <v>41.042500729114103</v>
      </c>
    </row>
    <row r="6814" spans="1:13" hidden="1" outlineLevel="3" x14ac:dyDescent="0.2">
      <c r="A6814">
        <v>1999</v>
      </c>
      <c r="B6814">
        <v>126</v>
      </c>
      <c r="C6814" t="s">
        <v>8827</v>
      </c>
      <c r="D6814">
        <v>194</v>
      </c>
      <c r="E6814" t="s">
        <v>8556</v>
      </c>
      <c r="F6814" t="s">
        <v>8828</v>
      </c>
      <c r="G6814" t="s">
        <v>156</v>
      </c>
      <c r="H6814">
        <v>94</v>
      </c>
      <c r="I6814">
        <v>24</v>
      </c>
      <c r="J6814">
        <v>4</v>
      </c>
      <c r="K6814">
        <v>3870</v>
      </c>
      <c r="L6814">
        <v>20</v>
      </c>
      <c r="M6814">
        <v>40.995280187379997</v>
      </c>
    </row>
    <row r="6815" spans="1:13" outlineLevel="2" collapsed="1" x14ac:dyDescent="0.2">
      <c r="E6815" s="10" t="s">
        <v>13412</v>
      </c>
      <c r="M6815">
        <f>SUBTOTAL(1,M6807:M6814)</f>
        <v>41.222059501499288</v>
      </c>
    </row>
    <row r="6816" spans="1:13" hidden="1" outlineLevel="3" x14ac:dyDescent="0.2">
      <c r="A6816">
        <v>1999</v>
      </c>
      <c r="B6816">
        <v>81</v>
      </c>
      <c r="C6816" t="s">
        <v>8766</v>
      </c>
      <c r="D6816">
        <v>179</v>
      </c>
      <c r="E6816" t="s">
        <v>8767</v>
      </c>
      <c r="F6816" t="s">
        <v>8768</v>
      </c>
      <c r="G6816" t="s">
        <v>156</v>
      </c>
      <c r="H6816">
        <v>93</v>
      </c>
      <c r="I6816">
        <v>49</v>
      </c>
      <c r="J6816">
        <v>50</v>
      </c>
      <c r="K6816">
        <v>3870</v>
      </c>
      <c r="L6816">
        <v>20</v>
      </c>
      <c r="M6816">
        <v>41.244560229728499</v>
      </c>
    </row>
    <row r="6817" spans="1:13" hidden="1" outlineLevel="3" x14ac:dyDescent="0.2">
      <c r="A6817">
        <v>1999</v>
      </c>
      <c r="B6817">
        <v>95</v>
      </c>
      <c r="C6817" t="s">
        <v>8785</v>
      </c>
      <c r="D6817">
        <v>175</v>
      </c>
      <c r="E6817" t="s">
        <v>8767</v>
      </c>
      <c r="F6817" t="s">
        <v>8786</v>
      </c>
      <c r="G6817" t="s">
        <v>156</v>
      </c>
      <c r="H6817">
        <v>94</v>
      </c>
      <c r="I6817">
        <v>2</v>
      </c>
      <c r="J6817">
        <v>41</v>
      </c>
      <c r="K6817">
        <v>3870</v>
      </c>
      <c r="L6817">
        <v>20</v>
      </c>
      <c r="M6817">
        <v>41.150634597605702</v>
      </c>
    </row>
    <row r="6818" spans="1:13" hidden="1" outlineLevel="3" x14ac:dyDescent="0.2">
      <c r="A6818">
        <v>1999</v>
      </c>
      <c r="B6818">
        <v>125</v>
      </c>
      <c r="C6818" t="s">
        <v>8038</v>
      </c>
      <c r="D6818">
        <v>173</v>
      </c>
      <c r="E6818" t="s">
        <v>8767</v>
      </c>
      <c r="F6818" t="s">
        <v>8826</v>
      </c>
      <c r="G6818" t="s">
        <v>156</v>
      </c>
      <c r="H6818">
        <v>94</v>
      </c>
      <c r="I6818">
        <v>23</v>
      </c>
      <c r="J6818">
        <v>59</v>
      </c>
      <c r="K6818">
        <v>3870</v>
      </c>
      <c r="L6818">
        <v>20</v>
      </c>
      <c r="M6818">
        <v>40.995883344760301</v>
      </c>
    </row>
    <row r="6819" spans="1:13" hidden="1" outlineLevel="3" x14ac:dyDescent="0.2">
      <c r="A6819">
        <v>1999</v>
      </c>
      <c r="B6819">
        <v>131</v>
      </c>
      <c r="C6819" t="s">
        <v>8835</v>
      </c>
      <c r="D6819">
        <v>176</v>
      </c>
      <c r="E6819" t="s">
        <v>8767</v>
      </c>
      <c r="F6819" t="s">
        <v>8836</v>
      </c>
      <c r="G6819" t="s">
        <v>156</v>
      </c>
      <c r="H6819">
        <v>94</v>
      </c>
      <c r="I6819">
        <v>32</v>
      </c>
      <c r="J6819">
        <v>25</v>
      </c>
      <c r="K6819">
        <v>3870</v>
      </c>
      <c r="L6819">
        <v>20</v>
      </c>
      <c r="M6819">
        <v>40.934933670246302</v>
      </c>
    </row>
    <row r="6820" spans="1:13" hidden="1" outlineLevel="3" x14ac:dyDescent="0.2">
      <c r="A6820">
        <v>1999</v>
      </c>
      <c r="B6820">
        <v>137</v>
      </c>
      <c r="C6820" t="s">
        <v>8845</v>
      </c>
      <c r="D6820">
        <v>177</v>
      </c>
      <c r="E6820" t="s">
        <v>8767</v>
      </c>
      <c r="F6820" t="s">
        <v>8846</v>
      </c>
      <c r="G6820" t="s">
        <v>156</v>
      </c>
      <c r="H6820">
        <v>94</v>
      </c>
      <c r="I6820">
        <v>38</v>
      </c>
      <c r="J6820">
        <v>44</v>
      </c>
      <c r="K6820">
        <v>3870</v>
      </c>
      <c r="L6820">
        <v>20</v>
      </c>
      <c r="M6820">
        <v>40.889400218358503</v>
      </c>
    </row>
    <row r="6821" spans="1:13" hidden="1" outlineLevel="3" x14ac:dyDescent="0.2">
      <c r="A6821">
        <v>1999</v>
      </c>
      <c r="B6821">
        <v>138</v>
      </c>
      <c r="C6821" t="s">
        <v>8282</v>
      </c>
      <c r="D6821">
        <v>172</v>
      </c>
      <c r="E6821" t="s">
        <v>8767</v>
      </c>
      <c r="F6821" t="s">
        <v>8847</v>
      </c>
      <c r="G6821" t="s">
        <v>156</v>
      </c>
      <c r="H6821">
        <v>94</v>
      </c>
      <c r="I6821">
        <v>39</v>
      </c>
      <c r="J6821">
        <v>23</v>
      </c>
      <c r="K6821">
        <v>3870</v>
      </c>
      <c r="L6821">
        <v>20</v>
      </c>
      <c r="M6821">
        <v>40.884720465543502</v>
      </c>
    </row>
    <row r="6822" spans="1:13" outlineLevel="2" collapsed="1" x14ac:dyDescent="0.2">
      <c r="E6822" s="10" t="s">
        <v>13420</v>
      </c>
      <c r="M6822">
        <f>SUBTOTAL(1,M6816:M6821)</f>
        <v>41.016688754373796</v>
      </c>
    </row>
    <row r="6823" spans="1:13" hidden="1" outlineLevel="3" x14ac:dyDescent="0.2">
      <c r="A6823">
        <v>1999</v>
      </c>
      <c r="B6823">
        <v>16</v>
      </c>
      <c r="C6823" t="s">
        <v>8559</v>
      </c>
      <c r="D6823">
        <v>99</v>
      </c>
      <c r="E6823" t="s">
        <v>8539</v>
      </c>
      <c r="F6823" t="s">
        <v>8678</v>
      </c>
      <c r="G6823" t="s">
        <v>156</v>
      </c>
      <c r="H6823">
        <v>92</v>
      </c>
      <c r="I6823">
        <v>1</v>
      </c>
      <c r="J6823">
        <v>15</v>
      </c>
      <c r="K6823">
        <v>3870</v>
      </c>
      <c r="L6823">
        <v>20</v>
      </c>
      <c r="M6823">
        <v>42.055693909893598</v>
      </c>
    </row>
    <row r="6824" spans="1:13" hidden="1" outlineLevel="3" x14ac:dyDescent="0.2">
      <c r="A6824">
        <v>1999</v>
      </c>
      <c r="B6824">
        <v>35</v>
      </c>
      <c r="C6824" t="s">
        <v>8706</v>
      </c>
      <c r="D6824">
        <v>91</v>
      </c>
      <c r="E6824" t="s">
        <v>8539</v>
      </c>
      <c r="F6824" t="s">
        <v>8707</v>
      </c>
      <c r="G6824" t="s">
        <v>156</v>
      </c>
      <c r="H6824">
        <v>92</v>
      </c>
      <c r="I6824">
        <v>34</v>
      </c>
      <c r="J6824">
        <v>39</v>
      </c>
      <c r="K6824">
        <v>3870</v>
      </c>
      <c r="L6824">
        <v>20</v>
      </c>
      <c r="M6824">
        <v>41.802813858658901</v>
      </c>
    </row>
    <row r="6825" spans="1:13" hidden="1" outlineLevel="3" x14ac:dyDescent="0.2">
      <c r="A6825">
        <v>1999</v>
      </c>
      <c r="B6825">
        <v>42</v>
      </c>
      <c r="C6825" t="s">
        <v>8716</v>
      </c>
      <c r="D6825">
        <v>93</v>
      </c>
      <c r="E6825" t="s">
        <v>8539</v>
      </c>
      <c r="F6825" t="s">
        <v>8717</v>
      </c>
      <c r="G6825" t="s">
        <v>156</v>
      </c>
      <c r="H6825">
        <v>92</v>
      </c>
      <c r="I6825">
        <v>47</v>
      </c>
      <c r="J6825">
        <v>42</v>
      </c>
      <c r="K6825">
        <v>3870</v>
      </c>
      <c r="L6825">
        <v>20</v>
      </c>
      <c r="M6825">
        <v>41.704833234549199</v>
      </c>
    </row>
    <row r="6826" spans="1:13" hidden="1" outlineLevel="3" x14ac:dyDescent="0.2">
      <c r="A6826">
        <v>1999</v>
      </c>
      <c r="B6826">
        <v>67</v>
      </c>
      <c r="C6826" t="s">
        <v>8747</v>
      </c>
      <c r="D6826">
        <v>98</v>
      </c>
      <c r="E6826" t="s">
        <v>8539</v>
      </c>
      <c r="F6826" t="s">
        <v>8748</v>
      </c>
      <c r="G6826" t="s">
        <v>156</v>
      </c>
      <c r="H6826">
        <v>93</v>
      </c>
      <c r="I6826">
        <v>33</v>
      </c>
      <c r="J6826">
        <v>22</v>
      </c>
      <c r="K6826">
        <v>3870</v>
      </c>
      <c r="L6826">
        <v>20</v>
      </c>
      <c r="M6826">
        <v>41.365550085807001</v>
      </c>
    </row>
    <row r="6827" spans="1:13" hidden="1" outlineLevel="3" x14ac:dyDescent="0.2">
      <c r="A6827">
        <v>1999</v>
      </c>
      <c r="B6827">
        <v>69</v>
      </c>
      <c r="C6827" t="s">
        <v>8370</v>
      </c>
      <c r="D6827">
        <v>95</v>
      </c>
      <c r="E6827" t="s">
        <v>8539</v>
      </c>
      <c r="F6827" t="s">
        <v>8751</v>
      </c>
      <c r="G6827" t="s">
        <v>156</v>
      </c>
      <c r="H6827">
        <v>93</v>
      </c>
      <c r="I6827">
        <v>34</v>
      </c>
      <c r="J6827">
        <v>21</v>
      </c>
      <c r="K6827">
        <v>3870</v>
      </c>
      <c r="L6827">
        <v>20</v>
      </c>
      <c r="M6827">
        <v>41.358305057575599</v>
      </c>
    </row>
    <row r="6828" spans="1:13" hidden="1" outlineLevel="3" x14ac:dyDescent="0.2">
      <c r="A6828">
        <v>1999</v>
      </c>
      <c r="B6828">
        <v>82</v>
      </c>
      <c r="C6828" t="s">
        <v>8769</v>
      </c>
      <c r="D6828">
        <v>97</v>
      </c>
      <c r="E6828" t="s">
        <v>8539</v>
      </c>
      <c r="F6828" t="s">
        <v>8770</v>
      </c>
      <c r="G6828" t="s">
        <v>156</v>
      </c>
      <c r="H6828">
        <v>93</v>
      </c>
      <c r="I6828">
        <v>50</v>
      </c>
      <c r="J6828">
        <v>18</v>
      </c>
      <c r="K6828">
        <v>3870</v>
      </c>
      <c r="L6828">
        <v>20</v>
      </c>
      <c r="M6828">
        <v>41.241141679839401</v>
      </c>
    </row>
    <row r="6829" spans="1:13" hidden="1" outlineLevel="3" x14ac:dyDescent="0.2">
      <c r="A6829">
        <v>1999</v>
      </c>
      <c r="B6829">
        <v>91</v>
      </c>
      <c r="C6829" t="s">
        <v>7738</v>
      </c>
      <c r="D6829">
        <v>94</v>
      </c>
      <c r="E6829" t="s">
        <v>8539</v>
      </c>
      <c r="F6829" t="s">
        <v>8782</v>
      </c>
      <c r="G6829" t="s">
        <v>156</v>
      </c>
      <c r="H6829">
        <v>94</v>
      </c>
      <c r="I6829">
        <v>0</v>
      </c>
      <c r="J6829">
        <v>16</v>
      </c>
      <c r="K6829">
        <v>3870</v>
      </c>
      <c r="L6829">
        <v>20</v>
      </c>
      <c r="M6829">
        <v>41.168266275826198</v>
      </c>
    </row>
    <row r="6830" spans="1:13" outlineLevel="2" collapsed="1" x14ac:dyDescent="0.2">
      <c r="E6830" s="10" t="s">
        <v>13413</v>
      </c>
      <c r="M6830">
        <f>SUBTOTAL(1,M6823:M6829)</f>
        <v>41.528086300307123</v>
      </c>
    </row>
    <row r="6831" spans="1:13" hidden="1" outlineLevel="3" x14ac:dyDescent="0.2">
      <c r="A6831">
        <v>1999</v>
      </c>
      <c r="B6831">
        <v>15</v>
      </c>
      <c r="C6831" t="s">
        <v>8526</v>
      </c>
      <c r="D6831">
        <v>8</v>
      </c>
      <c r="E6831" t="s">
        <v>8676</v>
      </c>
      <c r="F6831" t="s">
        <v>8677</v>
      </c>
      <c r="G6831" t="s">
        <v>156</v>
      </c>
      <c r="H6831">
        <v>92</v>
      </c>
      <c r="I6831">
        <v>1</v>
      </c>
      <c r="J6831">
        <v>0</v>
      </c>
      <c r="K6831">
        <v>3870</v>
      </c>
      <c r="L6831">
        <v>20</v>
      </c>
      <c r="M6831">
        <v>42.057598261184502</v>
      </c>
    </row>
    <row r="6832" spans="1:13" hidden="1" outlineLevel="3" x14ac:dyDescent="0.2">
      <c r="A6832">
        <v>1999</v>
      </c>
      <c r="B6832">
        <v>34</v>
      </c>
      <c r="C6832" t="s">
        <v>8026</v>
      </c>
      <c r="D6832">
        <v>6</v>
      </c>
      <c r="E6832" t="s">
        <v>8676</v>
      </c>
      <c r="F6832" t="s">
        <v>8705</v>
      </c>
      <c r="G6832" t="s">
        <v>156</v>
      </c>
      <c r="H6832">
        <v>92</v>
      </c>
      <c r="I6832">
        <v>33</v>
      </c>
      <c r="J6832">
        <v>43</v>
      </c>
      <c r="K6832">
        <v>3870</v>
      </c>
      <c r="L6832">
        <v>20</v>
      </c>
      <c r="M6832">
        <v>41.809839056727697</v>
      </c>
    </row>
    <row r="6833" spans="1:13" hidden="1" outlineLevel="3" x14ac:dyDescent="0.2">
      <c r="A6833">
        <v>1999</v>
      </c>
      <c r="B6833">
        <v>41</v>
      </c>
      <c r="C6833" t="s">
        <v>8714</v>
      </c>
      <c r="D6833">
        <v>2</v>
      </c>
      <c r="E6833" t="s">
        <v>8676</v>
      </c>
      <c r="F6833" t="s">
        <v>8715</v>
      </c>
      <c r="G6833" t="s">
        <v>156</v>
      </c>
      <c r="H6833">
        <v>92</v>
      </c>
      <c r="I6833">
        <v>44</v>
      </c>
      <c r="J6833">
        <v>10</v>
      </c>
      <c r="K6833">
        <v>3870</v>
      </c>
      <c r="L6833">
        <v>20</v>
      </c>
      <c r="M6833">
        <v>41.731316459487701</v>
      </c>
    </row>
    <row r="6834" spans="1:13" hidden="1" outlineLevel="3" x14ac:dyDescent="0.2">
      <c r="A6834">
        <v>1999</v>
      </c>
      <c r="B6834">
        <v>63</v>
      </c>
      <c r="C6834" t="s">
        <v>7817</v>
      </c>
      <c r="D6834">
        <v>4</v>
      </c>
      <c r="E6834" t="s">
        <v>8676</v>
      </c>
      <c r="F6834" t="s">
        <v>8743</v>
      </c>
      <c r="G6834" t="s">
        <v>156</v>
      </c>
      <c r="H6834">
        <v>93</v>
      </c>
      <c r="I6834">
        <v>27</v>
      </c>
      <c r="J6834">
        <v>17</v>
      </c>
      <c r="K6834">
        <v>3870</v>
      </c>
      <c r="L6834">
        <v>20</v>
      </c>
      <c r="M6834">
        <v>41.410427509459403</v>
      </c>
    </row>
    <row r="6835" spans="1:13" hidden="1" outlineLevel="3" x14ac:dyDescent="0.2">
      <c r="A6835">
        <v>1999</v>
      </c>
      <c r="B6835">
        <v>79</v>
      </c>
      <c r="C6835" t="s">
        <v>8473</v>
      </c>
      <c r="D6835">
        <v>9</v>
      </c>
      <c r="E6835" t="s">
        <v>8676</v>
      </c>
      <c r="F6835" t="s">
        <v>8764</v>
      </c>
      <c r="G6835" t="s">
        <v>156</v>
      </c>
      <c r="H6835">
        <v>93</v>
      </c>
      <c r="I6835">
        <v>48</v>
      </c>
      <c r="J6835">
        <v>51</v>
      </c>
      <c r="K6835">
        <v>3870</v>
      </c>
      <c r="L6835">
        <v>20</v>
      </c>
      <c r="M6835">
        <v>41.251765458308498</v>
      </c>
    </row>
    <row r="6836" spans="1:13" hidden="1" outlineLevel="3" x14ac:dyDescent="0.2">
      <c r="A6836">
        <v>1999</v>
      </c>
      <c r="B6836">
        <v>100</v>
      </c>
      <c r="C6836" t="s">
        <v>7780</v>
      </c>
      <c r="D6836">
        <v>3</v>
      </c>
      <c r="E6836" t="s">
        <v>8676</v>
      </c>
      <c r="F6836" t="s">
        <v>8792</v>
      </c>
      <c r="G6836" t="s">
        <v>156</v>
      </c>
      <c r="H6836">
        <v>94</v>
      </c>
      <c r="I6836">
        <v>6</v>
      </c>
      <c r="J6836">
        <v>17</v>
      </c>
      <c r="K6836">
        <v>3870</v>
      </c>
      <c r="L6836">
        <v>20</v>
      </c>
      <c r="M6836">
        <v>41.124397464999099</v>
      </c>
    </row>
    <row r="6837" spans="1:13" hidden="1" outlineLevel="3" x14ac:dyDescent="0.2">
      <c r="A6837">
        <v>1999</v>
      </c>
      <c r="B6837">
        <v>117</v>
      </c>
      <c r="C6837" t="s">
        <v>8815</v>
      </c>
      <c r="D6837">
        <v>5</v>
      </c>
      <c r="E6837" t="s">
        <v>8676</v>
      </c>
      <c r="F6837" t="s">
        <v>8816</v>
      </c>
      <c r="G6837" t="s">
        <v>156</v>
      </c>
      <c r="H6837">
        <v>94</v>
      </c>
      <c r="I6837">
        <v>18</v>
      </c>
      <c r="J6837">
        <v>42</v>
      </c>
      <c r="K6837">
        <v>3870</v>
      </c>
      <c r="L6837">
        <v>20</v>
      </c>
      <c r="M6837">
        <v>41.034159789350902</v>
      </c>
    </row>
    <row r="6838" spans="1:13" hidden="1" outlineLevel="3" x14ac:dyDescent="0.2">
      <c r="A6838">
        <v>1999</v>
      </c>
      <c r="B6838">
        <v>139</v>
      </c>
      <c r="C6838" t="s">
        <v>8848</v>
      </c>
      <c r="D6838">
        <v>7</v>
      </c>
      <c r="E6838" t="s">
        <v>8676</v>
      </c>
      <c r="F6838" t="s">
        <v>8849</v>
      </c>
      <c r="G6838" t="s">
        <v>156</v>
      </c>
      <c r="H6838">
        <v>94</v>
      </c>
      <c r="I6838">
        <v>44</v>
      </c>
      <c r="J6838">
        <v>11</v>
      </c>
      <c r="K6838">
        <v>3870</v>
      </c>
      <c r="L6838">
        <v>20</v>
      </c>
      <c r="M6838">
        <v>40.850195425317601</v>
      </c>
    </row>
    <row r="6839" spans="1:13" outlineLevel="2" collapsed="1" x14ac:dyDescent="0.2">
      <c r="E6839" s="10" t="s">
        <v>13421</v>
      </c>
      <c r="M6839">
        <f>SUBTOTAL(1,M6831:M6838)</f>
        <v>41.40871242810443</v>
      </c>
    </row>
    <row r="6840" spans="1:13" hidden="1" outlineLevel="3" x14ac:dyDescent="0.2">
      <c r="A6840">
        <v>1999</v>
      </c>
      <c r="B6840">
        <v>30</v>
      </c>
      <c r="C6840" t="s">
        <v>7715</v>
      </c>
      <c r="D6840">
        <v>131</v>
      </c>
      <c r="E6840" t="s">
        <v>8698</v>
      </c>
      <c r="F6840" t="s">
        <v>8699</v>
      </c>
      <c r="G6840" t="s">
        <v>156</v>
      </c>
      <c r="H6840">
        <v>92</v>
      </c>
      <c r="I6840">
        <v>25</v>
      </c>
      <c r="J6840">
        <v>37</v>
      </c>
      <c r="K6840">
        <v>3870</v>
      </c>
      <c r="L6840">
        <v>20</v>
      </c>
      <c r="M6840">
        <v>41.8709070527173</v>
      </c>
    </row>
    <row r="6841" spans="1:13" hidden="1" outlineLevel="3" x14ac:dyDescent="0.2">
      <c r="A6841">
        <v>1999</v>
      </c>
      <c r="B6841">
        <v>60</v>
      </c>
      <c r="C6841" t="s">
        <v>8633</v>
      </c>
      <c r="D6841">
        <v>139</v>
      </c>
      <c r="E6841" t="s">
        <v>8698</v>
      </c>
      <c r="F6841" t="s">
        <v>8739</v>
      </c>
      <c r="G6841" t="s">
        <v>156</v>
      </c>
      <c r="H6841">
        <v>93</v>
      </c>
      <c r="I6841">
        <v>20</v>
      </c>
      <c r="J6841">
        <v>3</v>
      </c>
      <c r="K6841">
        <v>3870</v>
      </c>
      <c r="L6841">
        <v>20</v>
      </c>
      <c r="M6841">
        <v>41.463915500754403</v>
      </c>
    </row>
    <row r="6842" spans="1:13" hidden="1" outlineLevel="3" x14ac:dyDescent="0.2">
      <c r="A6842">
        <v>1999</v>
      </c>
      <c r="B6842">
        <v>83</v>
      </c>
      <c r="C6842" t="s">
        <v>8227</v>
      </c>
      <c r="D6842">
        <v>137</v>
      </c>
      <c r="E6842" t="s">
        <v>8698</v>
      </c>
      <c r="F6842" t="s">
        <v>8771</v>
      </c>
      <c r="G6842" t="s">
        <v>156</v>
      </c>
      <c r="H6842">
        <v>93</v>
      </c>
      <c r="I6842">
        <v>50</v>
      </c>
      <c r="J6842">
        <v>39</v>
      </c>
      <c r="K6842">
        <v>3870</v>
      </c>
      <c r="L6842">
        <v>20</v>
      </c>
      <c r="M6842">
        <v>41.238578139291199</v>
      </c>
    </row>
    <row r="6843" spans="1:13" hidden="1" outlineLevel="3" x14ac:dyDescent="0.2">
      <c r="A6843">
        <v>1999</v>
      </c>
      <c r="B6843">
        <v>94</v>
      </c>
      <c r="C6843" t="s">
        <v>8465</v>
      </c>
      <c r="D6843">
        <v>136</v>
      </c>
      <c r="E6843" t="s">
        <v>8698</v>
      </c>
      <c r="F6843" t="s">
        <v>5577</v>
      </c>
      <c r="G6843" t="s">
        <v>156</v>
      </c>
      <c r="H6843">
        <v>94</v>
      </c>
      <c r="I6843">
        <v>2</v>
      </c>
      <c r="J6843">
        <v>23</v>
      </c>
      <c r="K6843">
        <v>3870</v>
      </c>
      <c r="L6843">
        <v>20</v>
      </c>
      <c r="M6843">
        <v>41.152822536575798</v>
      </c>
    </row>
    <row r="6844" spans="1:13" hidden="1" outlineLevel="3" x14ac:dyDescent="0.2">
      <c r="A6844">
        <v>1999</v>
      </c>
      <c r="B6844">
        <v>119</v>
      </c>
      <c r="C6844" t="s">
        <v>8186</v>
      </c>
      <c r="D6844">
        <v>133</v>
      </c>
      <c r="E6844" t="s">
        <v>8698</v>
      </c>
      <c r="F6844" t="s">
        <v>8819</v>
      </c>
      <c r="G6844" t="s">
        <v>156</v>
      </c>
      <c r="H6844">
        <v>94</v>
      </c>
      <c r="I6844">
        <v>20</v>
      </c>
      <c r="J6844">
        <v>4</v>
      </c>
      <c r="K6844">
        <v>3870</v>
      </c>
      <c r="L6844">
        <v>20</v>
      </c>
      <c r="M6844">
        <v>41.024251775597399</v>
      </c>
    </row>
    <row r="6845" spans="1:13" hidden="1" outlineLevel="3" x14ac:dyDescent="0.2">
      <c r="A6845">
        <v>1999</v>
      </c>
      <c r="B6845">
        <v>121</v>
      </c>
      <c r="C6845" t="s">
        <v>8449</v>
      </c>
      <c r="D6845">
        <v>138</v>
      </c>
      <c r="E6845" t="s">
        <v>8698</v>
      </c>
      <c r="F6845" t="s">
        <v>8821</v>
      </c>
      <c r="G6845" t="s">
        <v>156</v>
      </c>
      <c r="H6845">
        <v>94</v>
      </c>
      <c r="I6845">
        <v>21</v>
      </c>
      <c r="J6845">
        <v>33</v>
      </c>
      <c r="K6845">
        <v>3870</v>
      </c>
      <c r="L6845">
        <v>20</v>
      </c>
      <c r="M6845">
        <v>41.013503369218597</v>
      </c>
    </row>
    <row r="6846" spans="1:13" hidden="1" outlineLevel="3" x14ac:dyDescent="0.2">
      <c r="A6846">
        <v>1999</v>
      </c>
      <c r="B6846">
        <v>123</v>
      </c>
      <c r="C6846" t="s">
        <v>8822</v>
      </c>
      <c r="D6846">
        <v>134</v>
      </c>
      <c r="E6846" t="s">
        <v>8698</v>
      </c>
      <c r="F6846" t="s">
        <v>8823</v>
      </c>
      <c r="G6846" t="s">
        <v>156</v>
      </c>
      <c r="H6846">
        <v>94</v>
      </c>
      <c r="I6846">
        <v>23</v>
      </c>
      <c r="J6846">
        <v>19</v>
      </c>
      <c r="K6846">
        <v>3870</v>
      </c>
      <c r="L6846">
        <v>20</v>
      </c>
      <c r="M6846">
        <v>41.000709242817003</v>
      </c>
    </row>
    <row r="6847" spans="1:13" hidden="1" outlineLevel="3" x14ac:dyDescent="0.2">
      <c r="A6847">
        <v>1999</v>
      </c>
      <c r="B6847">
        <v>132</v>
      </c>
      <c r="C6847" t="s">
        <v>8837</v>
      </c>
      <c r="D6847">
        <v>135</v>
      </c>
      <c r="E6847" t="s">
        <v>8698</v>
      </c>
      <c r="F6847" t="s">
        <v>8838</v>
      </c>
      <c r="G6847" t="s">
        <v>156</v>
      </c>
      <c r="H6847">
        <v>94</v>
      </c>
      <c r="I6847">
        <v>34</v>
      </c>
      <c r="J6847">
        <v>36</v>
      </c>
      <c r="K6847">
        <v>3870</v>
      </c>
      <c r="L6847">
        <v>20</v>
      </c>
      <c r="M6847">
        <v>40.919183731011799</v>
      </c>
    </row>
    <row r="6848" spans="1:13" outlineLevel="2" collapsed="1" x14ac:dyDescent="0.2">
      <c r="E6848" s="10" t="s">
        <v>13422</v>
      </c>
      <c r="M6848">
        <f>SUBTOTAL(1,M6840:M6847)</f>
        <v>41.210483918497935</v>
      </c>
    </row>
    <row r="6849" spans="1:13" hidden="1" outlineLevel="3" x14ac:dyDescent="0.2">
      <c r="A6849">
        <v>1999</v>
      </c>
      <c r="B6849">
        <v>9</v>
      </c>
      <c r="C6849" t="s">
        <v>8225</v>
      </c>
      <c r="D6849">
        <v>141</v>
      </c>
      <c r="E6849" t="s">
        <v>8310</v>
      </c>
      <c r="F6849" t="s">
        <v>8668</v>
      </c>
      <c r="G6849" t="s">
        <v>156</v>
      </c>
      <c r="H6849">
        <v>91</v>
      </c>
      <c r="I6849">
        <v>49</v>
      </c>
      <c r="J6849">
        <v>53</v>
      </c>
      <c r="K6849">
        <v>3870</v>
      </c>
      <c r="L6849">
        <v>20</v>
      </c>
      <c r="M6849">
        <v>42.142453106992498</v>
      </c>
    </row>
    <row r="6850" spans="1:13" hidden="1" outlineLevel="3" x14ac:dyDescent="0.2">
      <c r="A6850">
        <v>1999</v>
      </c>
      <c r="B6850">
        <v>27</v>
      </c>
      <c r="C6850" t="s">
        <v>8236</v>
      </c>
      <c r="D6850">
        <v>148</v>
      </c>
      <c r="E6850" t="s">
        <v>8310</v>
      </c>
      <c r="F6850" t="s">
        <v>8693</v>
      </c>
      <c r="G6850" t="s">
        <v>156</v>
      </c>
      <c r="H6850">
        <v>92</v>
      </c>
      <c r="I6850">
        <v>17</v>
      </c>
      <c r="J6850">
        <v>50</v>
      </c>
      <c r="K6850">
        <v>3870</v>
      </c>
      <c r="L6850">
        <v>20</v>
      </c>
      <c r="M6850">
        <v>41.929755921389201</v>
      </c>
    </row>
    <row r="6851" spans="1:13" hidden="1" outlineLevel="3" x14ac:dyDescent="0.2">
      <c r="A6851">
        <v>1999</v>
      </c>
      <c r="B6851">
        <v>44</v>
      </c>
      <c r="C6851" t="s">
        <v>7669</v>
      </c>
      <c r="D6851">
        <v>147</v>
      </c>
      <c r="E6851" t="s">
        <v>8310</v>
      </c>
      <c r="F6851" t="s">
        <v>8720</v>
      </c>
      <c r="G6851" t="s">
        <v>156</v>
      </c>
      <c r="H6851">
        <v>92</v>
      </c>
      <c r="I6851">
        <v>52</v>
      </c>
      <c r="J6851">
        <v>58</v>
      </c>
      <c r="K6851">
        <v>3870</v>
      </c>
      <c r="L6851">
        <v>20</v>
      </c>
      <c r="M6851">
        <v>41.665420571927498</v>
      </c>
    </row>
    <row r="6852" spans="1:13" hidden="1" outlineLevel="3" x14ac:dyDescent="0.2">
      <c r="A6852">
        <v>1999</v>
      </c>
      <c r="B6852">
        <v>57</v>
      </c>
      <c r="C6852" t="s">
        <v>7743</v>
      </c>
      <c r="D6852">
        <v>145</v>
      </c>
      <c r="E6852" t="s">
        <v>8310</v>
      </c>
      <c r="F6852" t="s">
        <v>8734</v>
      </c>
      <c r="G6852" t="s">
        <v>156</v>
      </c>
      <c r="H6852">
        <v>93</v>
      </c>
      <c r="I6852">
        <v>14</v>
      </c>
      <c r="J6852">
        <v>41</v>
      </c>
      <c r="K6852">
        <v>3870</v>
      </c>
      <c r="L6852">
        <v>20</v>
      </c>
      <c r="M6852">
        <v>41.503689514747599</v>
      </c>
    </row>
    <row r="6853" spans="1:13" hidden="1" outlineLevel="3" x14ac:dyDescent="0.2">
      <c r="A6853">
        <v>1999</v>
      </c>
      <c r="B6853">
        <v>77</v>
      </c>
      <c r="C6853" t="s">
        <v>7700</v>
      </c>
      <c r="D6853">
        <v>142</v>
      </c>
      <c r="E6853" t="s">
        <v>8310</v>
      </c>
      <c r="F6853" t="s">
        <v>8763</v>
      </c>
      <c r="G6853" t="s">
        <v>156</v>
      </c>
      <c r="H6853">
        <v>93</v>
      </c>
      <c r="I6853">
        <v>46</v>
      </c>
      <c r="J6853">
        <v>58</v>
      </c>
      <c r="K6853">
        <v>3870</v>
      </c>
      <c r="L6853">
        <v>20</v>
      </c>
      <c r="M6853">
        <v>41.265572333228597</v>
      </c>
    </row>
    <row r="6854" spans="1:13" hidden="1" outlineLevel="3" x14ac:dyDescent="0.2">
      <c r="A6854">
        <v>1999</v>
      </c>
      <c r="B6854">
        <v>88</v>
      </c>
      <c r="C6854" t="s">
        <v>8778</v>
      </c>
      <c r="D6854">
        <v>146</v>
      </c>
      <c r="E6854" t="s">
        <v>8310</v>
      </c>
      <c r="F6854" t="s">
        <v>8779</v>
      </c>
      <c r="G6854" t="s">
        <v>156</v>
      </c>
      <c r="H6854">
        <v>93</v>
      </c>
      <c r="I6854">
        <v>57</v>
      </c>
      <c r="J6854">
        <v>24</v>
      </c>
      <c r="K6854">
        <v>3870</v>
      </c>
      <c r="L6854">
        <v>20</v>
      </c>
      <c r="M6854">
        <v>41.189200695356</v>
      </c>
    </row>
    <row r="6855" spans="1:13" hidden="1" outlineLevel="3" x14ac:dyDescent="0.2">
      <c r="A6855">
        <v>1999</v>
      </c>
      <c r="B6855">
        <v>102</v>
      </c>
      <c r="C6855" t="s">
        <v>8794</v>
      </c>
      <c r="D6855">
        <v>143</v>
      </c>
      <c r="E6855" t="s">
        <v>8310</v>
      </c>
      <c r="F6855" t="s">
        <v>8795</v>
      </c>
      <c r="G6855" t="s">
        <v>156</v>
      </c>
      <c r="H6855">
        <v>94</v>
      </c>
      <c r="I6855">
        <v>8</v>
      </c>
      <c r="J6855">
        <v>20</v>
      </c>
      <c r="K6855">
        <v>3870</v>
      </c>
      <c r="L6855">
        <v>20</v>
      </c>
      <c r="M6855">
        <v>41.109471820595999</v>
      </c>
    </row>
    <row r="6856" spans="1:13" hidden="1" outlineLevel="3" x14ac:dyDescent="0.2">
      <c r="A6856">
        <v>1999</v>
      </c>
      <c r="B6856">
        <v>118</v>
      </c>
      <c r="C6856" t="s">
        <v>8817</v>
      </c>
      <c r="D6856">
        <v>144</v>
      </c>
      <c r="E6856" t="s">
        <v>8310</v>
      </c>
      <c r="F6856" t="s">
        <v>8818</v>
      </c>
      <c r="G6856" t="s">
        <v>156</v>
      </c>
      <c r="H6856">
        <v>94</v>
      </c>
      <c r="I6856">
        <v>19</v>
      </c>
      <c r="J6856">
        <v>43</v>
      </c>
      <c r="K6856">
        <v>3870</v>
      </c>
      <c r="L6856">
        <v>20</v>
      </c>
      <c r="M6856">
        <v>41.026788737952103</v>
      </c>
    </row>
    <row r="6857" spans="1:13" outlineLevel="2" collapsed="1" x14ac:dyDescent="0.2">
      <c r="E6857" s="10" t="s">
        <v>13401</v>
      </c>
      <c r="M6857">
        <f>SUBTOTAL(1,M6849:M6856)</f>
        <v>41.479044087773687</v>
      </c>
    </row>
    <row r="6858" spans="1:13" hidden="1" outlineLevel="3" x14ac:dyDescent="0.2">
      <c r="A6858">
        <v>1999</v>
      </c>
      <c r="B6858">
        <v>14</v>
      </c>
      <c r="C6858" t="s">
        <v>8338</v>
      </c>
      <c r="D6858">
        <v>155</v>
      </c>
      <c r="E6858" t="s">
        <v>8674</v>
      </c>
      <c r="F6858" t="s">
        <v>8675</v>
      </c>
      <c r="G6858" t="s">
        <v>156</v>
      </c>
      <c r="H6858">
        <v>92</v>
      </c>
      <c r="I6858">
        <v>0</v>
      </c>
      <c r="J6858">
        <v>14</v>
      </c>
      <c r="K6858">
        <v>3870</v>
      </c>
      <c r="L6858">
        <v>20</v>
      </c>
      <c r="M6858">
        <v>42.063439347370498</v>
      </c>
    </row>
    <row r="6859" spans="1:13" hidden="1" outlineLevel="3" x14ac:dyDescent="0.2">
      <c r="A6859">
        <v>1999</v>
      </c>
      <c r="B6859">
        <v>52</v>
      </c>
      <c r="C6859" t="s">
        <v>7530</v>
      </c>
      <c r="D6859">
        <v>151</v>
      </c>
      <c r="E6859" t="s">
        <v>8674</v>
      </c>
      <c r="F6859" t="s">
        <v>8729</v>
      </c>
      <c r="G6859" t="s">
        <v>156</v>
      </c>
      <c r="H6859">
        <v>93</v>
      </c>
      <c r="I6859">
        <v>5</v>
      </c>
      <c r="J6859">
        <v>30</v>
      </c>
      <c r="K6859">
        <v>3870</v>
      </c>
      <c r="L6859">
        <v>20</v>
      </c>
      <c r="M6859">
        <v>41.571927311789402</v>
      </c>
    </row>
    <row r="6860" spans="1:13" hidden="1" outlineLevel="3" x14ac:dyDescent="0.2">
      <c r="A6860">
        <v>1999</v>
      </c>
      <c r="B6860">
        <v>70</v>
      </c>
      <c r="C6860" t="s">
        <v>8377</v>
      </c>
      <c r="D6860">
        <v>156</v>
      </c>
      <c r="E6860" t="s">
        <v>8674</v>
      </c>
      <c r="F6860" t="s">
        <v>8752</v>
      </c>
      <c r="G6860" t="s">
        <v>156</v>
      </c>
      <c r="H6860">
        <v>93</v>
      </c>
      <c r="I6860">
        <v>36</v>
      </c>
      <c r="J6860">
        <v>19</v>
      </c>
      <c r="K6860">
        <v>3870</v>
      </c>
      <c r="L6860">
        <v>20</v>
      </c>
      <c r="M6860">
        <v>41.3438226120915</v>
      </c>
    </row>
    <row r="6861" spans="1:13" hidden="1" outlineLevel="3" x14ac:dyDescent="0.2">
      <c r="A6861">
        <v>1999</v>
      </c>
      <c r="B6861">
        <v>105</v>
      </c>
      <c r="C6861" t="s">
        <v>8797</v>
      </c>
      <c r="D6861">
        <v>158</v>
      </c>
      <c r="E6861" t="s">
        <v>8674</v>
      </c>
      <c r="F6861" t="s">
        <v>8798</v>
      </c>
      <c r="G6861" t="s">
        <v>156</v>
      </c>
      <c r="H6861">
        <v>94</v>
      </c>
      <c r="I6861">
        <v>8</v>
      </c>
      <c r="J6861">
        <v>53</v>
      </c>
      <c r="K6861">
        <v>3870</v>
      </c>
      <c r="L6861">
        <v>20</v>
      </c>
      <c r="M6861">
        <v>41.105469222530701</v>
      </c>
    </row>
    <row r="6862" spans="1:13" hidden="1" outlineLevel="3" x14ac:dyDescent="0.2">
      <c r="A6862">
        <v>1999</v>
      </c>
      <c r="B6862">
        <v>106</v>
      </c>
      <c r="C6862" t="s">
        <v>8277</v>
      </c>
      <c r="D6862">
        <v>154</v>
      </c>
      <c r="E6862" t="s">
        <v>8674</v>
      </c>
      <c r="F6862" t="s">
        <v>8799</v>
      </c>
      <c r="G6862" t="s">
        <v>156</v>
      </c>
      <c r="H6862">
        <v>94</v>
      </c>
      <c r="I6862">
        <v>9</v>
      </c>
      <c r="J6862">
        <v>43</v>
      </c>
      <c r="K6862">
        <v>3870</v>
      </c>
      <c r="L6862">
        <v>20</v>
      </c>
      <c r="M6862">
        <v>41.099406164910903</v>
      </c>
    </row>
    <row r="6863" spans="1:13" hidden="1" outlineLevel="3" x14ac:dyDescent="0.2">
      <c r="A6863">
        <v>1999</v>
      </c>
      <c r="B6863">
        <v>116</v>
      </c>
      <c r="C6863" t="s">
        <v>8814</v>
      </c>
      <c r="D6863">
        <v>157</v>
      </c>
      <c r="E6863" t="s">
        <v>8674</v>
      </c>
      <c r="F6863" t="s">
        <v>5593</v>
      </c>
      <c r="G6863" t="s">
        <v>156</v>
      </c>
      <c r="H6863">
        <v>94</v>
      </c>
      <c r="I6863">
        <v>18</v>
      </c>
      <c r="J6863">
        <v>36</v>
      </c>
      <c r="K6863">
        <v>3870</v>
      </c>
      <c r="L6863">
        <v>20</v>
      </c>
      <c r="M6863">
        <v>41.034884953875498</v>
      </c>
    </row>
    <row r="6864" spans="1:13" outlineLevel="2" collapsed="1" x14ac:dyDescent="0.2">
      <c r="E6864" s="10" t="s">
        <v>13423</v>
      </c>
      <c r="M6864">
        <f>SUBTOTAL(1,M6858:M6863)</f>
        <v>41.369824935428085</v>
      </c>
    </row>
    <row r="6865" spans="1:13" hidden="1" outlineLevel="3" x14ac:dyDescent="0.2">
      <c r="A6865">
        <v>1999</v>
      </c>
      <c r="B6865">
        <v>3</v>
      </c>
      <c r="C6865" t="s">
        <v>7532</v>
      </c>
      <c r="D6865">
        <v>111</v>
      </c>
      <c r="E6865" t="s">
        <v>8657</v>
      </c>
      <c r="F6865" t="s">
        <v>8658</v>
      </c>
      <c r="G6865" t="s">
        <v>156</v>
      </c>
      <c r="H6865">
        <v>91</v>
      </c>
      <c r="I6865">
        <v>42</v>
      </c>
      <c r="J6865">
        <v>42</v>
      </c>
      <c r="K6865">
        <v>3870</v>
      </c>
      <c r="L6865">
        <v>20</v>
      </c>
      <c r="M6865">
        <v>42.197466698166302</v>
      </c>
    </row>
    <row r="6866" spans="1:13" hidden="1" outlineLevel="3" x14ac:dyDescent="0.2">
      <c r="A6866">
        <v>1999</v>
      </c>
      <c r="B6866">
        <v>19</v>
      </c>
      <c r="C6866" t="s">
        <v>8680</v>
      </c>
      <c r="D6866">
        <v>113</v>
      </c>
      <c r="E6866" t="s">
        <v>8657</v>
      </c>
      <c r="F6866" t="s">
        <v>8681</v>
      </c>
      <c r="G6866" t="s">
        <v>156</v>
      </c>
      <c r="H6866">
        <v>92</v>
      </c>
      <c r="I6866">
        <v>7</v>
      </c>
      <c r="J6866">
        <v>9</v>
      </c>
      <c r="K6866">
        <v>3870</v>
      </c>
      <c r="L6866">
        <v>20</v>
      </c>
      <c r="M6866">
        <v>42.010801226671902</v>
      </c>
    </row>
    <row r="6867" spans="1:13" hidden="1" outlineLevel="3" x14ac:dyDescent="0.2">
      <c r="A6867">
        <v>1999</v>
      </c>
      <c r="B6867">
        <v>33</v>
      </c>
      <c r="C6867" t="s">
        <v>8363</v>
      </c>
      <c r="D6867">
        <v>118</v>
      </c>
      <c r="E6867" t="s">
        <v>8657</v>
      </c>
      <c r="F6867" t="s">
        <v>8704</v>
      </c>
      <c r="G6867" t="s">
        <v>156</v>
      </c>
      <c r="H6867">
        <v>92</v>
      </c>
      <c r="I6867">
        <v>33</v>
      </c>
      <c r="J6867">
        <v>36</v>
      </c>
      <c r="K6867">
        <v>3870</v>
      </c>
      <c r="L6867">
        <v>20</v>
      </c>
      <c r="M6867">
        <v>41.8107173725151</v>
      </c>
    </row>
    <row r="6868" spans="1:13" hidden="1" outlineLevel="3" x14ac:dyDescent="0.2">
      <c r="A6868">
        <v>1999</v>
      </c>
      <c r="B6868">
        <v>37</v>
      </c>
      <c r="C6868" t="s">
        <v>8230</v>
      </c>
      <c r="D6868">
        <v>112</v>
      </c>
      <c r="E6868" t="s">
        <v>8657</v>
      </c>
      <c r="F6868" t="s">
        <v>5639</v>
      </c>
      <c r="G6868" t="s">
        <v>156</v>
      </c>
      <c r="H6868">
        <v>92</v>
      </c>
      <c r="I6868">
        <v>40</v>
      </c>
      <c r="J6868">
        <v>21</v>
      </c>
      <c r="K6868">
        <v>3870</v>
      </c>
      <c r="L6868">
        <v>20</v>
      </c>
      <c r="M6868">
        <v>41.7599611535245</v>
      </c>
    </row>
    <row r="6869" spans="1:13" hidden="1" outlineLevel="3" x14ac:dyDescent="0.2">
      <c r="A6869">
        <v>1999</v>
      </c>
      <c r="B6869">
        <v>59</v>
      </c>
      <c r="C6869" t="s">
        <v>8737</v>
      </c>
      <c r="D6869">
        <v>115</v>
      </c>
      <c r="E6869" t="s">
        <v>8657</v>
      </c>
      <c r="F6869" t="s">
        <v>8738</v>
      </c>
      <c r="G6869" t="s">
        <v>156</v>
      </c>
      <c r="H6869">
        <v>93</v>
      </c>
      <c r="I6869">
        <v>18</v>
      </c>
      <c r="J6869">
        <v>6</v>
      </c>
      <c r="K6869">
        <v>3870</v>
      </c>
      <c r="L6869">
        <v>20</v>
      </c>
      <c r="M6869">
        <v>41.478358728854403</v>
      </c>
    </row>
    <row r="6870" spans="1:13" hidden="1" outlineLevel="3" x14ac:dyDescent="0.2">
      <c r="A6870">
        <v>1999</v>
      </c>
      <c r="B6870">
        <v>86</v>
      </c>
      <c r="C6870" t="s">
        <v>8775</v>
      </c>
      <c r="D6870">
        <v>116</v>
      </c>
      <c r="E6870" t="s">
        <v>8657</v>
      </c>
      <c r="F6870" t="s">
        <v>8776</v>
      </c>
      <c r="G6870" t="s">
        <v>156</v>
      </c>
      <c r="H6870">
        <v>93</v>
      </c>
      <c r="I6870">
        <v>56</v>
      </c>
      <c r="J6870">
        <v>30</v>
      </c>
      <c r="K6870">
        <v>3870</v>
      </c>
      <c r="L6870">
        <v>20</v>
      </c>
      <c r="M6870">
        <v>41.195777521511502</v>
      </c>
    </row>
    <row r="6871" spans="1:13" hidden="1" outlineLevel="3" x14ac:dyDescent="0.2">
      <c r="A6871">
        <v>1999</v>
      </c>
      <c r="B6871">
        <v>101</v>
      </c>
      <c r="C6871" t="s">
        <v>8092</v>
      </c>
      <c r="D6871">
        <v>119</v>
      </c>
      <c r="E6871" t="s">
        <v>8657</v>
      </c>
      <c r="F6871" t="s">
        <v>8793</v>
      </c>
      <c r="G6871" t="s">
        <v>156</v>
      </c>
      <c r="H6871">
        <v>94</v>
      </c>
      <c r="I6871">
        <v>6</v>
      </c>
      <c r="J6871">
        <v>38</v>
      </c>
      <c r="K6871">
        <v>3870</v>
      </c>
      <c r="L6871">
        <v>20</v>
      </c>
      <c r="M6871">
        <v>41.121848417050799</v>
      </c>
    </row>
    <row r="6872" spans="1:13" hidden="1" outlineLevel="3" x14ac:dyDescent="0.2">
      <c r="A6872">
        <v>1999</v>
      </c>
      <c r="B6872">
        <v>129</v>
      </c>
      <c r="C6872" t="s">
        <v>8388</v>
      </c>
      <c r="D6872">
        <v>114</v>
      </c>
      <c r="E6872" t="s">
        <v>8657</v>
      </c>
      <c r="F6872" t="s">
        <v>8832</v>
      </c>
      <c r="G6872" t="s">
        <v>156</v>
      </c>
      <c r="H6872">
        <v>94</v>
      </c>
      <c r="I6872">
        <v>26</v>
      </c>
      <c r="J6872">
        <v>56</v>
      </c>
      <c r="K6872">
        <v>3870</v>
      </c>
      <c r="L6872">
        <v>20</v>
      </c>
      <c r="M6872">
        <v>40.9745423744764</v>
      </c>
    </row>
    <row r="6873" spans="1:13" outlineLevel="2" collapsed="1" x14ac:dyDescent="0.2">
      <c r="E6873" s="10" t="s">
        <v>13424</v>
      </c>
      <c r="M6873">
        <f>SUBTOTAL(1,M6865:M6872)</f>
        <v>41.568684186596364</v>
      </c>
    </row>
    <row r="6874" spans="1:13" hidden="1" outlineLevel="3" x14ac:dyDescent="0.2">
      <c r="A6874">
        <v>1999</v>
      </c>
      <c r="B6874">
        <v>50</v>
      </c>
      <c r="C6874" t="s">
        <v>8257</v>
      </c>
      <c r="D6874">
        <v>105</v>
      </c>
      <c r="E6874" t="s">
        <v>8726</v>
      </c>
      <c r="F6874" t="s">
        <v>8727</v>
      </c>
      <c r="G6874" t="s">
        <v>156</v>
      </c>
      <c r="H6874">
        <v>93</v>
      </c>
      <c r="I6874">
        <v>3</v>
      </c>
      <c r="J6874">
        <v>37</v>
      </c>
      <c r="K6874">
        <v>3870</v>
      </c>
      <c r="L6874">
        <v>20</v>
      </c>
      <c r="M6874">
        <v>41.585949369733399</v>
      </c>
    </row>
    <row r="6875" spans="1:13" hidden="1" outlineLevel="3" x14ac:dyDescent="0.2">
      <c r="A6875">
        <v>1999</v>
      </c>
      <c r="B6875">
        <v>55</v>
      </c>
      <c r="C6875" t="s">
        <v>8119</v>
      </c>
      <c r="D6875">
        <v>101</v>
      </c>
      <c r="E6875" t="s">
        <v>8726</v>
      </c>
      <c r="F6875" t="s">
        <v>8732</v>
      </c>
      <c r="G6875" t="s">
        <v>156</v>
      </c>
      <c r="H6875">
        <v>93</v>
      </c>
      <c r="I6875">
        <v>14</v>
      </c>
      <c r="J6875">
        <v>20</v>
      </c>
      <c r="K6875">
        <v>3870</v>
      </c>
      <c r="L6875">
        <v>20</v>
      </c>
      <c r="M6875">
        <v>41.506286122862399</v>
      </c>
    </row>
    <row r="6876" spans="1:13" hidden="1" outlineLevel="3" x14ac:dyDescent="0.2">
      <c r="A6876">
        <v>1999</v>
      </c>
      <c r="B6876">
        <v>113</v>
      </c>
      <c r="C6876" t="s">
        <v>8810</v>
      </c>
      <c r="D6876">
        <v>106</v>
      </c>
      <c r="E6876" t="s">
        <v>8726</v>
      </c>
      <c r="F6876" t="s">
        <v>8811</v>
      </c>
      <c r="G6876" t="s">
        <v>156</v>
      </c>
      <c r="H6876">
        <v>94</v>
      </c>
      <c r="I6876">
        <v>12</v>
      </c>
      <c r="J6876">
        <v>16</v>
      </c>
      <c r="K6876">
        <v>3870</v>
      </c>
      <c r="L6876">
        <v>20</v>
      </c>
      <c r="M6876">
        <v>41.080864314021497</v>
      </c>
    </row>
    <row r="6877" spans="1:13" outlineLevel="2" collapsed="1" x14ac:dyDescent="0.2">
      <c r="E6877" s="10" t="s">
        <v>13425</v>
      </c>
      <c r="M6877">
        <f>SUBTOTAL(1,M6874:M6876)</f>
        <v>41.391033268872427</v>
      </c>
    </row>
    <row r="6878" spans="1:13" hidden="1" outlineLevel="3" x14ac:dyDescent="0.2">
      <c r="A6878">
        <v>1999</v>
      </c>
      <c r="B6878">
        <v>11</v>
      </c>
      <c r="C6878" t="s">
        <v>8541</v>
      </c>
      <c r="D6878">
        <v>86</v>
      </c>
      <c r="E6878" t="s">
        <v>8542</v>
      </c>
      <c r="F6878" t="s">
        <v>8670</v>
      </c>
      <c r="G6878" t="s">
        <v>156</v>
      </c>
      <c r="H6878">
        <v>91</v>
      </c>
      <c r="I6878">
        <v>55</v>
      </c>
      <c r="J6878">
        <v>48</v>
      </c>
      <c r="K6878">
        <v>3870</v>
      </c>
      <c r="L6878">
        <v>20</v>
      </c>
      <c r="M6878">
        <v>42.097247906015397</v>
      </c>
    </row>
    <row r="6879" spans="1:13" hidden="1" outlineLevel="3" x14ac:dyDescent="0.2">
      <c r="A6879">
        <v>1999</v>
      </c>
      <c r="B6879">
        <v>21</v>
      </c>
      <c r="C6879" t="s">
        <v>8683</v>
      </c>
      <c r="D6879">
        <v>81</v>
      </c>
      <c r="E6879" t="s">
        <v>8542</v>
      </c>
      <c r="F6879" t="s">
        <v>8684</v>
      </c>
      <c r="G6879" t="s">
        <v>156</v>
      </c>
      <c r="H6879">
        <v>92</v>
      </c>
      <c r="I6879">
        <v>11</v>
      </c>
      <c r="J6879">
        <v>37</v>
      </c>
      <c r="K6879">
        <v>3870</v>
      </c>
      <c r="L6879">
        <v>20</v>
      </c>
      <c r="M6879">
        <v>41.976878368891498</v>
      </c>
    </row>
    <row r="6880" spans="1:13" hidden="1" outlineLevel="3" x14ac:dyDescent="0.2">
      <c r="A6880">
        <v>1999</v>
      </c>
      <c r="B6880">
        <v>45</v>
      </c>
      <c r="C6880" t="s">
        <v>8552</v>
      </c>
      <c r="D6880">
        <v>88</v>
      </c>
      <c r="E6880" t="s">
        <v>8542</v>
      </c>
      <c r="F6880" t="s">
        <v>8721</v>
      </c>
      <c r="G6880" t="s">
        <v>156</v>
      </c>
      <c r="H6880">
        <v>92</v>
      </c>
      <c r="I6880">
        <v>55</v>
      </c>
      <c r="J6880">
        <v>40</v>
      </c>
      <c r="K6880">
        <v>3870</v>
      </c>
      <c r="L6880">
        <v>20</v>
      </c>
      <c r="M6880">
        <v>41.645244215938298</v>
      </c>
    </row>
    <row r="6881" spans="1:13" hidden="1" outlineLevel="3" x14ac:dyDescent="0.2">
      <c r="A6881">
        <v>1999</v>
      </c>
      <c r="B6881">
        <v>71</v>
      </c>
      <c r="C6881" t="s">
        <v>8610</v>
      </c>
      <c r="D6881">
        <v>87</v>
      </c>
      <c r="E6881" t="s">
        <v>8542</v>
      </c>
      <c r="F6881" t="s">
        <v>8753</v>
      </c>
      <c r="G6881" t="s">
        <v>156</v>
      </c>
      <c r="H6881">
        <v>93</v>
      </c>
      <c r="I6881">
        <v>36</v>
      </c>
      <c r="J6881">
        <v>47</v>
      </c>
      <c r="K6881">
        <v>3870</v>
      </c>
      <c r="L6881">
        <v>20</v>
      </c>
      <c r="M6881">
        <v>41.340387588388303</v>
      </c>
    </row>
    <row r="6882" spans="1:13" hidden="1" outlineLevel="3" x14ac:dyDescent="0.2">
      <c r="A6882">
        <v>1999</v>
      </c>
      <c r="B6882">
        <v>108</v>
      </c>
      <c r="C6882" t="s">
        <v>8801</v>
      </c>
      <c r="D6882">
        <v>82</v>
      </c>
      <c r="E6882" t="s">
        <v>8542</v>
      </c>
      <c r="F6882" t="s">
        <v>8802</v>
      </c>
      <c r="G6882" t="s">
        <v>156</v>
      </c>
      <c r="H6882">
        <v>94</v>
      </c>
      <c r="I6882">
        <v>11</v>
      </c>
      <c r="J6882">
        <v>37</v>
      </c>
      <c r="K6882">
        <v>3870</v>
      </c>
      <c r="L6882">
        <v>20</v>
      </c>
      <c r="M6882">
        <v>41.085589079230999</v>
      </c>
    </row>
    <row r="6883" spans="1:13" hidden="1" outlineLevel="3" x14ac:dyDescent="0.2">
      <c r="A6883">
        <v>1999</v>
      </c>
      <c r="B6883">
        <v>112</v>
      </c>
      <c r="C6883" t="s">
        <v>8808</v>
      </c>
      <c r="D6883">
        <v>89</v>
      </c>
      <c r="E6883" t="s">
        <v>8542</v>
      </c>
      <c r="F6883" t="s">
        <v>8809</v>
      </c>
      <c r="G6883" t="s">
        <v>156</v>
      </c>
      <c r="H6883">
        <v>94</v>
      </c>
      <c r="I6883">
        <v>12</v>
      </c>
      <c r="J6883">
        <v>6</v>
      </c>
      <c r="K6883">
        <v>3870</v>
      </c>
      <c r="L6883">
        <v>20</v>
      </c>
      <c r="M6883">
        <v>41.082075688682004</v>
      </c>
    </row>
    <row r="6884" spans="1:13" hidden="1" outlineLevel="3" x14ac:dyDescent="0.2">
      <c r="A6884">
        <v>1999</v>
      </c>
      <c r="B6884">
        <v>128</v>
      </c>
      <c r="C6884" t="s">
        <v>8830</v>
      </c>
      <c r="D6884">
        <v>85</v>
      </c>
      <c r="E6884" t="s">
        <v>8542</v>
      </c>
      <c r="F6884" t="s">
        <v>8831</v>
      </c>
      <c r="G6884" t="s">
        <v>156</v>
      </c>
      <c r="H6884">
        <v>94</v>
      </c>
      <c r="I6884">
        <v>26</v>
      </c>
      <c r="J6884">
        <v>22</v>
      </c>
      <c r="K6884">
        <v>3870</v>
      </c>
      <c r="L6884">
        <v>20</v>
      </c>
      <c r="M6884">
        <v>40.978640045649399</v>
      </c>
    </row>
    <row r="6885" spans="1:13" hidden="1" outlineLevel="3" x14ac:dyDescent="0.2">
      <c r="A6885">
        <v>1999</v>
      </c>
      <c r="B6885">
        <v>130</v>
      </c>
      <c r="C6885" t="s">
        <v>8833</v>
      </c>
      <c r="D6885">
        <v>83</v>
      </c>
      <c r="E6885" t="s">
        <v>8542</v>
      </c>
      <c r="F6885" t="s">
        <v>8834</v>
      </c>
      <c r="G6885" t="s">
        <v>156</v>
      </c>
      <c r="H6885">
        <v>94</v>
      </c>
      <c r="I6885">
        <v>30</v>
      </c>
      <c r="J6885">
        <v>48</v>
      </c>
      <c r="K6885">
        <v>3870</v>
      </c>
      <c r="L6885">
        <v>20</v>
      </c>
      <c r="M6885">
        <v>40.946603653805397</v>
      </c>
    </row>
    <row r="6886" spans="1:13" hidden="1" outlineLevel="3" x14ac:dyDescent="0.2">
      <c r="A6886">
        <v>1999</v>
      </c>
      <c r="B6886">
        <v>141</v>
      </c>
      <c r="C6886" t="s">
        <v>7625</v>
      </c>
      <c r="D6886">
        <v>84</v>
      </c>
      <c r="E6886" t="s">
        <v>8542</v>
      </c>
      <c r="F6886" t="s">
        <v>8851</v>
      </c>
      <c r="G6886" t="s">
        <v>156</v>
      </c>
      <c r="H6886">
        <v>94</v>
      </c>
      <c r="I6886">
        <v>51</v>
      </c>
      <c r="J6886">
        <v>25</v>
      </c>
      <c r="K6886">
        <v>3870</v>
      </c>
      <c r="L6886">
        <v>20</v>
      </c>
      <c r="M6886">
        <v>40.798278108848102</v>
      </c>
    </row>
    <row r="6887" spans="1:13" outlineLevel="2" collapsed="1" x14ac:dyDescent="0.2">
      <c r="E6887" s="10" t="s">
        <v>13415</v>
      </c>
      <c r="M6887">
        <f>SUBTOTAL(1,M6878:M6886)</f>
        <v>41.32788273949437</v>
      </c>
    </row>
    <row r="6888" spans="1:13" hidden="1" outlineLevel="3" x14ac:dyDescent="0.2">
      <c r="A6888">
        <v>1999</v>
      </c>
      <c r="B6888">
        <v>7</v>
      </c>
      <c r="C6888" t="s">
        <v>8335</v>
      </c>
      <c r="D6888">
        <v>38</v>
      </c>
      <c r="E6888" t="s">
        <v>8665</v>
      </c>
      <c r="F6888" t="s">
        <v>8666</v>
      </c>
      <c r="G6888" t="s">
        <v>156</v>
      </c>
      <c r="H6888">
        <v>91</v>
      </c>
      <c r="I6888">
        <v>49</v>
      </c>
      <c r="J6888">
        <v>18</v>
      </c>
      <c r="K6888">
        <v>3870</v>
      </c>
      <c r="L6888">
        <v>20</v>
      </c>
      <c r="M6888">
        <v>42.146915216089099</v>
      </c>
    </row>
    <row r="6889" spans="1:13" hidden="1" outlineLevel="3" x14ac:dyDescent="0.2">
      <c r="A6889">
        <v>1999</v>
      </c>
      <c r="B6889">
        <v>18</v>
      </c>
      <c r="C6889" t="s">
        <v>7989</v>
      </c>
      <c r="D6889">
        <v>35</v>
      </c>
      <c r="E6889" t="s">
        <v>8665</v>
      </c>
      <c r="F6889" t="s">
        <v>5467</v>
      </c>
      <c r="G6889" t="s">
        <v>156</v>
      </c>
      <c r="H6889">
        <v>92</v>
      </c>
      <c r="I6889">
        <v>6</v>
      </c>
      <c r="J6889">
        <v>30</v>
      </c>
      <c r="K6889">
        <v>3870</v>
      </c>
      <c r="L6889">
        <v>20</v>
      </c>
      <c r="M6889">
        <v>42.015742332398403</v>
      </c>
    </row>
    <row r="6890" spans="1:13" hidden="1" outlineLevel="3" x14ac:dyDescent="0.2">
      <c r="A6890">
        <v>1999</v>
      </c>
      <c r="B6890">
        <v>23</v>
      </c>
      <c r="C6890" t="s">
        <v>7652</v>
      </c>
      <c r="D6890">
        <v>33</v>
      </c>
      <c r="E6890" t="s">
        <v>8665</v>
      </c>
      <c r="F6890" t="s">
        <v>8686</v>
      </c>
      <c r="G6890" t="s">
        <v>156</v>
      </c>
      <c r="H6890">
        <v>92</v>
      </c>
      <c r="I6890">
        <v>12</v>
      </c>
      <c r="J6890">
        <v>44</v>
      </c>
      <c r="K6890">
        <v>3870</v>
      </c>
      <c r="L6890">
        <v>20</v>
      </c>
      <c r="M6890">
        <v>41.968406212721803</v>
      </c>
    </row>
    <row r="6891" spans="1:13" hidden="1" outlineLevel="3" x14ac:dyDescent="0.2">
      <c r="A6891">
        <v>1999</v>
      </c>
      <c r="B6891">
        <v>49</v>
      </c>
      <c r="C6891" t="s">
        <v>8148</v>
      </c>
      <c r="D6891">
        <v>34</v>
      </c>
      <c r="E6891" t="s">
        <v>8665</v>
      </c>
      <c r="F6891" t="s">
        <v>8725</v>
      </c>
      <c r="G6891" t="s">
        <v>156</v>
      </c>
      <c r="H6891">
        <v>93</v>
      </c>
      <c r="I6891">
        <v>2</v>
      </c>
      <c r="J6891">
        <v>36</v>
      </c>
      <c r="K6891">
        <v>3870</v>
      </c>
      <c r="L6891">
        <v>20</v>
      </c>
      <c r="M6891">
        <v>41.593522731343803</v>
      </c>
    </row>
    <row r="6892" spans="1:13" hidden="1" outlineLevel="3" x14ac:dyDescent="0.2">
      <c r="A6892">
        <v>1999</v>
      </c>
      <c r="B6892">
        <v>103</v>
      </c>
      <c r="C6892" t="s">
        <v>7763</v>
      </c>
      <c r="D6892">
        <v>32</v>
      </c>
      <c r="E6892" t="s">
        <v>8665</v>
      </c>
      <c r="F6892" t="s">
        <v>8796</v>
      </c>
      <c r="G6892" t="s">
        <v>156</v>
      </c>
      <c r="H6892">
        <v>94</v>
      </c>
      <c r="I6892">
        <v>8</v>
      </c>
      <c r="J6892">
        <v>31</v>
      </c>
      <c r="K6892">
        <v>3870</v>
      </c>
      <c r="L6892">
        <v>20</v>
      </c>
      <c r="M6892">
        <v>41.108137534632903</v>
      </c>
    </row>
    <row r="6893" spans="1:13" hidden="1" outlineLevel="3" x14ac:dyDescent="0.2">
      <c r="A6893">
        <v>1999</v>
      </c>
      <c r="B6893">
        <v>104</v>
      </c>
      <c r="C6893" t="s">
        <v>8636</v>
      </c>
      <c r="D6893">
        <v>39</v>
      </c>
      <c r="E6893" t="s">
        <v>8665</v>
      </c>
      <c r="F6893" t="s">
        <v>5742</v>
      </c>
      <c r="G6893" t="s">
        <v>156</v>
      </c>
      <c r="H6893">
        <v>94</v>
      </c>
      <c r="I6893">
        <v>8</v>
      </c>
      <c r="J6893">
        <v>44</v>
      </c>
      <c r="K6893">
        <v>3870</v>
      </c>
      <c r="L6893">
        <v>20</v>
      </c>
      <c r="M6893">
        <v>41.106560762884797</v>
      </c>
    </row>
    <row r="6894" spans="1:13" hidden="1" outlineLevel="3" x14ac:dyDescent="0.2">
      <c r="A6894">
        <v>1999</v>
      </c>
      <c r="B6894">
        <v>133</v>
      </c>
      <c r="C6894" t="s">
        <v>8648</v>
      </c>
      <c r="D6894">
        <v>36</v>
      </c>
      <c r="E6894" t="s">
        <v>8665</v>
      </c>
      <c r="F6894" t="s">
        <v>5775</v>
      </c>
      <c r="G6894" t="s">
        <v>156</v>
      </c>
      <c r="H6894">
        <v>94</v>
      </c>
      <c r="I6894">
        <v>35</v>
      </c>
      <c r="J6894">
        <v>27</v>
      </c>
      <c r="K6894">
        <v>3870</v>
      </c>
      <c r="L6894">
        <v>20</v>
      </c>
      <c r="M6894">
        <v>40.913055352439002</v>
      </c>
    </row>
    <row r="6895" spans="1:13" outlineLevel="2" collapsed="1" x14ac:dyDescent="0.2">
      <c r="E6895" s="10" t="s">
        <v>13426</v>
      </c>
      <c r="M6895">
        <f>SUBTOTAL(1,M6888:M6894)</f>
        <v>41.550334306072834</v>
      </c>
    </row>
    <row r="6896" spans="1:13" hidden="1" outlineLevel="3" x14ac:dyDescent="0.2">
      <c r="A6896">
        <v>1999</v>
      </c>
      <c r="B6896">
        <v>32</v>
      </c>
      <c r="C6896" t="s">
        <v>8702</v>
      </c>
      <c r="D6896">
        <v>11</v>
      </c>
      <c r="E6896" t="s">
        <v>8517</v>
      </c>
      <c r="F6896" t="s">
        <v>8703</v>
      </c>
      <c r="G6896" t="s">
        <v>156</v>
      </c>
      <c r="H6896">
        <v>92</v>
      </c>
      <c r="I6896">
        <v>33</v>
      </c>
      <c r="J6896">
        <v>1</v>
      </c>
      <c r="K6896">
        <v>3870</v>
      </c>
      <c r="L6896">
        <v>20</v>
      </c>
      <c r="M6896">
        <v>41.8151095050438</v>
      </c>
    </row>
    <row r="6897" spans="1:13" hidden="1" outlineLevel="3" x14ac:dyDescent="0.2">
      <c r="A6897">
        <v>1999</v>
      </c>
      <c r="B6897">
        <v>53</v>
      </c>
      <c r="C6897" t="s">
        <v>8172</v>
      </c>
      <c r="D6897">
        <v>16</v>
      </c>
      <c r="E6897" t="s">
        <v>8517</v>
      </c>
      <c r="F6897" t="s">
        <v>8730</v>
      </c>
      <c r="G6897" t="s">
        <v>156</v>
      </c>
      <c r="H6897">
        <v>93</v>
      </c>
      <c r="I6897">
        <v>9</v>
      </c>
      <c r="J6897">
        <v>13</v>
      </c>
      <c r="K6897">
        <v>3870</v>
      </c>
      <c r="L6897">
        <v>20</v>
      </c>
      <c r="M6897">
        <v>41.5442831881629</v>
      </c>
    </row>
    <row r="6898" spans="1:13" hidden="1" outlineLevel="3" x14ac:dyDescent="0.2">
      <c r="A6898">
        <v>1999</v>
      </c>
      <c r="B6898">
        <v>62</v>
      </c>
      <c r="C6898" t="s">
        <v>7081</v>
      </c>
      <c r="D6898">
        <v>18</v>
      </c>
      <c r="E6898" t="s">
        <v>8517</v>
      </c>
      <c r="F6898" t="s">
        <v>8742</v>
      </c>
      <c r="G6898" t="s">
        <v>156</v>
      </c>
      <c r="H6898">
        <v>93</v>
      </c>
      <c r="I6898">
        <v>21</v>
      </c>
      <c r="J6898">
        <v>26</v>
      </c>
      <c r="K6898">
        <v>3870</v>
      </c>
      <c r="L6898">
        <v>20</v>
      </c>
      <c r="M6898">
        <v>41.4536755473301</v>
      </c>
    </row>
    <row r="6899" spans="1:13" hidden="1" outlineLevel="3" x14ac:dyDescent="0.2">
      <c r="A6899">
        <v>1999</v>
      </c>
      <c r="B6899">
        <v>87</v>
      </c>
      <c r="C6899" t="s">
        <v>8584</v>
      </c>
      <c r="D6899">
        <v>17</v>
      </c>
      <c r="E6899" t="s">
        <v>8517</v>
      </c>
      <c r="F6899" t="s">
        <v>8777</v>
      </c>
      <c r="G6899" t="s">
        <v>156</v>
      </c>
      <c r="H6899">
        <v>93</v>
      </c>
      <c r="I6899">
        <v>57</v>
      </c>
      <c r="J6899">
        <v>18</v>
      </c>
      <c r="K6899">
        <v>3870</v>
      </c>
      <c r="L6899">
        <v>20</v>
      </c>
      <c r="M6899">
        <v>41.189931350114399</v>
      </c>
    </row>
    <row r="6900" spans="1:13" hidden="1" outlineLevel="3" x14ac:dyDescent="0.2">
      <c r="A6900">
        <v>1999</v>
      </c>
      <c r="B6900">
        <v>124</v>
      </c>
      <c r="C6900" t="s">
        <v>8824</v>
      </c>
      <c r="D6900">
        <v>13</v>
      </c>
      <c r="E6900" t="s">
        <v>8517</v>
      </c>
      <c r="F6900" t="s">
        <v>8825</v>
      </c>
      <c r="G6900" t="s">
        <v>156</v>
      </c>
      <c r="H6900">
        <v>94</v>
      </c>
      <c r="I6900">
        <v>23</v>
      </c>
      <c r="J6900">
        <v>25</v>
      </c>
      <c r="K6900">
        <v>3870</v>
      </c>
      <c r="L6900">
        <v>20</v>
      </c>
      <c r="M6900">
        <v>40.999985285678498</v>
      </c>
    </row>
    <row r="6901" spans="1:13" hidden="1" outlineLevel="3" x14ac:dyDescent="0.2">
      <c r="A6901">
        <v>1999</v>
      </c>
      <c r="B6901">
        <v>134</v>
      </c>
      <c r="C6901" t="s">
        <v>8839</v>
      </c>
      <c r="D6901">
        <v>19</v>
      </c>
      <c r="E6901" t="s">
        <v>8517</v>
      </c>
      <c r="F6901" t="s">
        <v>8840</v>
      </c>
      <c r="G6901" t="s">
        <v>156</v>
      </c>
      <c r="H6901">
        <v>94</v>
      </c>
      <c r="I6901">
        <v>37</v>
      </c>
      <c r="J6901">
        <v>25</v>
      </c>
      <c r="K6901">
        <v>3870</v>
      </c>
      <c r="L6901">
        <v>20</v>
      </c>
      <c r="M6901">
        <v>40.898883001365</v>
      </c>
    </row>
    <row r="6902" spans="1:13" outlineLevel="2" collapsed="1" x14ac:dyDescent="0.2">
      <c r="E6902" s="10" t="s">
        <v>13417</v>
      </c>
      <c r="M6902">
        <f>SUBTOTAL(1,M6896:M6901)</f>
        <v>41.316977979615778</v>
      </c>
    </row>
    <row r="6903" spans="1:13" hidden="1" outlineLevel="3" x14ac:dyDescent="0.2">
      <c r="A6903">
        <v>1999</v>
      </c>
      <c r="B6903">
        <v>6</v>
      </c>
      <c r="C6903" t="s">
        <v>7864</v>
      </c>
      <c r="D6903">
        <v>51</v>
      </c>
      <c r="E6903" t="s">
        <v>8663</v>
      </c>
      <c r="F6903" t="s">
        <v>8664</v>
      </c>
      <c r="G6903" t="s">
        <v>156</v>
      </c>
      <c r="H6903">
        <v>91</v>
      </c>
      <c r="I6903">
        <v>49</v>
      </c>
      <c r="J6903">
        <v>3</v>
      </c>
      <c r="K6903">
        <v>3870</v>
      </c>
      <c r="L6903">
        <v>20</v>
      </c>
      <c r="M6903">
        <v>42.148827837830403</v>
      </c>
    </row>
    <row r="6904" spans="1:13" hidden="1" outlineLevel="3" x14ac:dyDescent="0.2">
      <c r="A6904">
        <v>1999</v>
      </c>
      <c r="B6904">
        <v>10</v>
      </c>
      <c r="C6904" t="s">
        <v>7884</v>
      </c>
      <c r="D6904">
        <v>57</v>
      </c>
      <c r="E6904" t="s">
        <v>8663</v>
      </c>
      <c r="F6904" t="s">
        <v>8669</v>
      </c>
      <c r="G6904" t="s">
        <v>156</v>
      </c>
      <c r="H6904">
        <v>91</v>
      </c>
      <c r="I6904">
        <v>55</v>
      </c>
      <c r="J6904">
        <v>26</v>
      </c>
      <c r="K6904">
        <v>3870</v>
      </c>
      <c r="L6904">
        <v>20</v>
      </c>
      <c r="M6904">
        <v>42.100046536083497</v>
      </c>
    </row>
    <row r="6905" spans="1:13" hidden="1" outlineLevel="3" x14ac:dyDescent="0.2">
      <c r="A6905">
        <v>1999</v>
      </c>
      <c r="B6905">
        <v>12</v>
      </c>
      <c r="C6905" t="s">
        <v>8671</v>
      </c>
      <c r="D6905">
        <v>53</v>
      </c>
      <c r="E6905" t="s">
        <v>8663</v>
      </c>
      <c r="F6905" t="s">
        <v>8672</v>
      </c>
      <c r="G6905" t="s">
        <v>156</v>
      </c>
      <c r="H6905">
        <v>91</v>
      </c>
      <c r="I6905">
        <v>58</v>
      </c>
      <c r="J6905">
        <v>57</v>
      </c>
      <c r="K6905">
        <v>3870</v>
      </c>
      <c r="L6905">
        <v>20</v>
      </c>
      <c r="M6905">
        <v>42.073220449541999</v>
      </c>
    </row>
    <row r="6906" spans="1:13" hidden="1" outlineLevel="3" x14ac:dyDescent="0.2">
      <c r="A6906">
        <v>1999</v>
      </c>
      <c r="B6906">
        <v>25</v>
      </c>
      <c r="C6906" t="s">
        <v>8689</v>
      </c>
      <c r="D6906">
        <v>59</v>
      </c>
      <c r="E6906" t="s">
        <v>8663</v>
      </c>
      <c r="F6906" t="s">
        <v>8690</v>
      </c>
      <c r="G6906" t="s">
        <v>156</v>
      </c>
      <c r="H6906">
        <v>92</v>
      </c>
      <c r="I6906">
        <v>17</v>
      </c>
      <c r="J6906">
        <v>19</v>
      </c>
      <c r="K6906">
        <v>3870</v>
      </c>
      <c r="L6906">
        <v>20</v>
      </c>
      <c r="M6906">
        <v>41.933668232808301</v>
      </c>
    </row>
    <row r="6907" spans="1:13" hidden="1" outlineLevel="3" x14ac:dyDescent="0.2">
      <c r="A6907">
        <v>1999</v>
      </c>
      <c r="B6907">
        <v>29</v>
      </c>
      <c r="C6907" t="s">
        <v>8696</v>
      </c>
      <c r="D6907">
        <v>56</v>
      </c>
      <c r="E6907" t="s">
        <v>8663</v>
      </c>
      <c r="F6907" t="s">
        <v>8697</v>
      </c>
      <c r="G6907" t="s">
        <v>156</v>
      </c>
      <c r="H6907">
        <v>92</v>
      </c>
      <c r="I6907">
        <v>25</v>
      </c>
      <c r="J6907">
        <v>9</v>
      </c>
      <c r="K6907">
        <v>3870</v>
      </c>
      <c r="L6907">
        <v>20</v>
      </c>
      <c r="M6907">
        <v>41.874430808904997</v>
      </c>
    </row>
    <row r="6908" spans="1:13" hidden="1" outlineLevel="3" x14ac:dyDescent="0.2">
      <c r="A6908">
        <v>1999</v>
      </c>
      <c r="B6908">
        <v>58</v>
      </c>
      <c r="C6908" t="s">
        <v>8735</v>
      </c>
      <c r="D6908">
        <v>52</v>
      </c>
      <c r="E6908" t="s">
        <v>8663</v>
      </c>
      <c r="F6908" t="s">
        <v>8736</v>
      </c>
      <c r="G6908" t="s">
        <v>156</v>
      </c>
      <c r="H6908">
        <v>93</v>
      </c>
      <c r="I6908">
        <v>15</v>
      </c>
      <c r="J6908">
        <v>52</v>
      </c>
      <c r="K6908">
        <v>3870</v>
      </c>
      <c r="L6908">
        <v>20</v>
      </c>
      <c r="M6908">
        <v>41.494912911911101</v>
      </c>
    </row>
    <row r="6909" spans="1:13" hidden="1" outlineLevel="3" x14ac:dyDescent="0.2">
      <c r="A6909">
        <v>1999</v>
      </c>
      <c r="B6909">
        <v>61</v>
      </c>
      <c r="C6909" t="s">
        <v>8740</v>
      </c>
      <c r="D6909">
        <v>55</v>
      </c>
      <c r="E6909" t="s">
        <v>8663</v>
      </c>
      <c r="F6909" t="s">
        <v>8741</v>
      </c>
      <c r="G6909" t="s">
        <v>156</v>
      </c>
      <c r="H6909">
        <v>93</v>
      </c>
      <c r="I6909">
        <v>20</v>
      </c>
      <c r="J6909">
        <v>37</v>
      </c>
      <c r="K6909">
        <v>3870</v>
      </c>
      <c r="L6909">
        <v>20</v>
      </c>
      <c r="M6909">
        <v>41.4597202093817</v>
      </c>
    </row>
    <row r="6910" spans="1:13" hidden="1" outlineLevel="3" x14ac:dyDescent="0.2">
      <c r="A6910">
        <v>1999</v>
      </c>
      <c r="B6910">
        <v>75</v>
      </c>
      <c r="C6910" t="s">
        <v>8760</v>
      </c>
      <c r="D6910">
        <v>58</v>
      </c>
      <c r="E6910" t="s">
        <v>8663</v>
      </c>
      <c r="F6910" t="s">
        <v>8761</v>
      </c>
      <c r="G6910" t="s">
        <v>156</v>
      </c>
      <c r="H6910">
        <v>93</v>
      </c>
      <c r="I6910">
        <v>45</v>
      </c>
      <c r="J6910">
        <v>13</v>
      </c>
      <c r="K6910">
        <v>3870</v>
      </c>
      <c r="L6910">
        <v>20</v>
      </c>
      <c r="M6910">
        <v>41.278410016799299</v>
      </c>
    </row>
    <row r="6911" spans="1:13" outlineLevel="2" collapsed="1" x14ac:dyDescent="0.2">
      <c r="E6911" s="10" t="s">
        <v>13427</v>
      </c>
      <c r="M6911">
        <f>SUBTOTAL(1,M6903:M6910)</f>
        <v>41.795404625407663</v>
      </c>
    </row>
    <row r="6912" spans="1:13" hidden="1" outlineLevel="3" x14ac:dyDescent="0.2">
      <c r="A6912">
        <v>1999</v>
      </c>
      <c r="B6912">
        <v>56</v>
      </c>
      <c r="C6912" t="s">
        <v>8174</v>
      </c>
      <c r="D6912">
        <v>41</v>
      </c>
      <c r="E6912" t="s">
        <v>8159</v>
      </c>
      <c r="F6912" t="s">
        <v>8733</v>
      </c>
      <c r="G6912" t="s">
        <v>156</v>
      </c>
      <c r="H6912">
        <v>93</v>
      </c>
      <c r="I6912">
        <v>14</v>
      </c>
      <c r="J6912">
        <v>38</v>
      </c>
      <c r="K6912">
        <v>3870</v>
      </c>
      <c r="L6912">
        <v>20</v>
      </c>
      <c r="M6912">
        <v>41.504060438872898</v>
      </c>
    </row>
    <row r="6913" spans="1:13" hidden="1" outlineLevel="3" x14ac:dyDescent="0.2">
      <c r="A6913">
        <v>1999</v>
      </c>
      <c r="B6913">
        <v>72</v>
      </c>
      <c r="C6913" t="s">
        <v>8754</v>
      </c>
      <c r="D6913">
        <v>45</v>
      </c>
      <c r="E6913" t="s">
        <v>8159</v>
      </c>
      <c r="F6913" t="s">
        <v>8755</v>
      </c>
      <c r="G6913" t="s">
        <v>156</v>
      </c>
      <c r="H6913">
        <v>93</v>
      </c>
      <c r="I6913">
        <v>40</v>
      </c>
      <c r="J6913">
        <v>24</v>
      </c>
      <c r="K6913">
        <v>3870</v>
      </c>
      <c r="L6913">
        <v>20</v>
      </c>
      <c r="M6913">
        <v>41.313785495694198</v>
      </c>
    </row>
    <row r="6914" spans="1:13" hidden="1" outlineLevel="3" x14ac:dyDescent="0.2">
      <c r="A6914">
        <v>1999</v>
      </c>
      <c r="B6914">
        <v>84</v>
      </c>
      <c r="C6914" t="s">
        <v>7588</v>
      </c>
      <c r="D6914">
        <v>43</v>
      </c>
      <c r="E6914" t="s">
        <v>8159</v>
      </c>
      <c r="F6914" t="s">
        <v>8772</v>
      </c>
      <c r="G6914" t="s">
        <v>156</v>
      </c>
      <c r="H6914">
        <v>93</v>
      </c>
      <c r="I6914">
        <v>51</v>
      </c>
      <c r="J6914">
        <v>19</v>
      </c>
      <c r="K6914">
        <v>3870</v>
      </c>
      <c r="L6914">
        <v>20</v>
      </c>
      <c r="M6914">
        <v>41.233696086468797</v>
      </c>
    </row>
    <row r="6915" spans="1:13" hidden="1" outlineLevel="3" x14ac:dyDescent="0.2">
      <c r="A6915">
        <v>1999</v>
      </c>
      <c r="B6915">
        <v>97</v>
      </c>
      <c r="C6915" t="s">
        <v>8143</v>
      </c>
      <c r="D6915">
        <v>44</v>
      </c>
      <c r="E6915" t="s">
        <v>8159</v>
      </c>
      <c r="F6915" t="s">
        <v>8788</v>
      </c>
      <c r="G6915" t="s">
        <v>156</v>
      </c>
      <c r="H6915">
        <v>94</v>
      </c>
      <c r="I6915">
        <v>4</v>
      </c>
      <c r="J6915">
        <v>36</v>
      </c>
      <c r="K6915">
        <v>3870</v>
      </c>
      <c r="L6915">
        <v>20</v>
      </c>
      <c r="M6915">
        <v>41.136661588066403</v>
      </c>
    </row>
    <row r="6916" spans="1:13" hidden="1" outlineLevel="3" x14ac:dyDescent="0.2">
      <c r="A6916">
        <v>1999</v>
      </c>
      <c r="B6916">
        <v>107</v>
      </c>
      <c r="C6916" t="s">
        <v>7952</v>
      </c>
      <c r="D6916">
        <v>42</v>
      </c>
      <c r="E6916" t="s">
        <v>8159</v>
      </c>
      <c r="F6916" t="s">
        <v>8800</v>
      </c>
      <c r="G6916" t="s">
        <v>156</v>
      </c>
      <c r="H6916">
        <v>94</v>
      </c>
      <c r="I6916">
        <v>10</v>
      </c>
      <c r="J6916">
        <v>21</v>
      </c>
      <c r="K6916">
        <v>3870</v>
      </c>
      <c r="L6916">
        <v>20</v>
      </c>
      <c r="M6916">
        <v>41.094799437203001</v>
      </c>
    </row>
    <row r="6917" spans="1:13" hidden="1" outlineLevel="3" x14ac:dyDescent="0.2">
      <c r="A6917">
        <v>1999</v>
      </c>
      <c r="B6917">
        <v>109</v>
      </c>
      <c r="C6917" t="s">
        <v>7860</v>
      </c>
      <c r="D6917">
        <v>49</v>
      </c>
      <c r="E6917" t="s">
        <v>8159</v>
      </c>
      <c r="F6917" t="s">
        <v>8803</v>
      </c>
      <c r="G6917" t="s">
        <v>156</v>
      </c>
      <c r="H6917">
        <v>94</v>
      </c>
      <c r="I6917">
        <v>11</v>
      </c>
      <c r="J6917">
        <v>45</v>
      </c>
      <c r="K6917">
        <v>3870</v>
      </c>
      <c r="L6917">
        <v>20</v>
      </c>
      <c r="M6917">
        <v>41.084619808024001</v>
      </c>
    </row>
    <row r="6918" spans="1:13" hidden="1" outlineLevel="3" x14ac:dyDescent="0.2">
      <c r="A6918">
        <v>1999</v>
      </c>
      <c r="B6918">
        <v>122</v>
      </c>
      <c r="C6918" t="s">
        <v>8477</v>
      </c>
      <c r="D6918">
        <v>46</v>
      </c>
      <c r="E6918" t="s">
        <v>8159</v>
      </c>
      <c r="F6918" t="s">
        <v>8587</v>
      </c>
      <c r="G6918" t="s">
        <v>156</v>
      </c>
      <c r="H6918">
        <v>94</v>
      </c>
      <c r="I6918">
        <v>21</v>
      </c>
      <c r="J6918">
        <v>39</v>
      </c>
      <c r="K6918">
        <v>3870</v>
      </c>
      <c r="L6918">
        <v>20</v>
      </c>
      <c r="M6918">
        <v>41.012778960197103</v>
      </c>
    </row>
    <row r="6919" spans="1:13" outlineLevel="2" collapsed="1" x14ac:dyDescent="0.2">
      <c r="E6919" s="10" t="s">
        <v>13393</v>
      </c>
      <c r="M6919">
        <f>SUBTOTAL(1,M6912:M6918)</f>
        <v>41.197200259218057</v>
      </c>
    </row>
    <row r="6920" spans="1:13" hidden="1" outlineLevel="3" x14ac:dyDescent="0.2">
      <c r="A6920">
        <v>1999</v>
      </c>
      <c r="B6920">
        <v>4</v>
      </c>
      <c r="C6920" t="s">
        <v>7871</v>
      </c>
      <c r="D6920">
        <v>74</v>
      </c>
      <c r="E6920" t="s">
        <v>8659</v>
      </c>
      <c r="F6920" t="s">
        <v>8660</v>
      </c>
      <c r="G6920" t="s">
        <v>156</v>
      </c>
      <c r="H6920">
        <v>91</v>
      </c>
      <c r="I6920">
        <v>46</v>
      </c>
      <c r="J6920">
        <v>59</v>
      </c>
      <c r="K6920">
        <v>3870</v>
      </c>
      <c r="L6920">
        <v>20</v>
      </c>
      <c r="M6920">
        <v>42.164645495567697</v>
      </c>
    </row>
    <row r="6921" spans="1:13" hidden="1" outlineLevel="3" x14ac:dyDescent="0.2">
      <c r="A6921">
        <v>1999</v>
      </c>
      <c r="B6921">
        <v>31</v>
      </c>
      <c r="C6921" t="s">
        <v>8700</v>
      </c>
      <c r="D6921">
        <v>76</v>
      </c>
      <c r="E6921" t="s">
        <v>8659</v>
      </c>
      <c r="F6921" t="s">
        <v>8701</v>
      </c>
      <c r="G6921" t="s">
        <v>156</v>
      </c>
      <c r="H6921">
        <v>92</v>
      </c>
      <c r="I6921">
        <v>32</v>
      </c>
      <c r="J6921">
        <v>26</v>
      </c>
      <c r="K6921">
        <v>3870</v>
      </c>
      <c r="L6921">
        <v>20</v>
      </c>
      <c r="M6921">
        <v>41.819502560438899</v>
      </c>
    </row>
    <row r="6922" spans="1:13" hidden="1" outlineLevel="3" x14ac:dyDescent="0.2">
      <c r="A6922">
        <v>1999</v>
      </c>
      <c r="B6922">
        <v>38</v>
      </c>
      <c r="C6922" t="s">
        <v>8709</v>
      </c>
      <c r="D6922">
        <v>73</v>
      </c>
      <c r="E6922" t="s">
        <v>8659</v>
      </c>
      <c r="F6922" t="s">
        <v>8710</v>
      </c>
      <c r="G6922" t="s">
        <v>156</v>
      </c>
      <c r="H6922">
        <v>92</v>
      </c>
      <c r="I6922">
        <v>41</v>
      </c>
      <c r="J6922">
        <v>31</v>
      </c>
      <c r="K6922">
        <v>3870</v>
      </c>
      <c r="L6922">
        <v>20</v>
      </c>
      <c r="M6922">
        <v>41.751200961368397</v>
      </c>
    </row>
    <row r="6923" spans="1:13" outlineLevel="2" collapsed="1" x14ac:dyDescent="0.2">
      <c r="E6923" s="10" t="s">
        <v>13428</v>
      </c>
      <c r="M6923">
        <f>SUBTOTAL(1,M6920:M6922)</f>
        <v>41.911783005791669</v>
      </c>
    </row>
    <row r="6924" spans="1:13" hidden="1" outlineLevel="3" x14ac:dyDescent="0.2">
      <c r="A6924">
        <v>1999</v>
      </c>
      <c r="B6924">
        <v>17</v>
      </c>
      <c r="C6924" t="s">
        <v>7147</v>
      </c>
      <c r="D6924">
        <v>23</v>
      </c>
      <c r="E6924" t="s">
        <v>8126</v>
      </c>
      <c r="F6924" t="s">
        <v>8679</v>
      </c>
      <c r="G6924" t="s">
        <v>156</v>
      </c>
      <c r="H6924">
        <v>92</v>
      </c>
      <c r="I6924">
        <v>5</v>
      </c>
      <c r="J6924">
        <v>55</v>
      </c>
      <c r="K6924">
        <v>3870</v>
      </c>
      <c r="L6924">
        <v>20</v>
      </c>
      <c r="M6924">
        <v>42.0201776477507</v>
      </c>
    </row>
    <row r="6925" spans="1:13" hidden="1" outlineLevel="3" x14ac:dyDescent="0.2">
      <c r="A6925">
        <v>1999</v>
      </c>
      <c r="B6925">
        <v>20</v>
      </c>
      <c r="C6925" t="s">
        <v>8019</v>
      </c>
      <c r="D6925">
        <v>28</v>
      </c>
      <c r="E6925" t="s">
        <v>8126</v>
      </c>
      <c r="F6925" t="s">
        <v>8682</v>
      </c>
      <c r="G6925" t="s">
        <v>156</v>
      </c>
      <c r="H6925">
        <v>92</v>
      </c>
      <c r="I6925">
        <v>9</v>
      </c>
      <c r="J6925">
        <v>26</v>
      </c>
      <c r="K6925">
        <v>3870</v>
      </c>
      <c r="L6925">
        <v>20</v>
      </c>
      <c r="M6925">
        <v>41.993453217026399</v>
      </c>
    </row>
    <row r="6926" spans="1:13" hidden="1" outlineLevel="3" x14ac:dyDescent="0.2">
      <c r="A6926">
        <v>1999</v>
      </c>
      <c r="B6926">
        <v>22</v>
      </c>
      <c r="C6926" t="s">
        <v>8168</v>
      </c>
      <c r="D6926">
        <v>24</v>
      </c>
      <c r="E6926" t="s">
        <v>8126</v>
      </c>
      <c r="F6926" t="s">
        <v>8685</v>
      </c>
      <c r="G6926" t="s">
        <v>156</v>
      </c>
      <c r="H6926">
        <v>92</v>
      </c>
      <c r="I6926">
        <v>11</v>
      </c>
      <c r="J6926">
        <v>45</v>
      </c>
      <c r="K6926">
        <v>3870</v>
      </c>
      <c r="L6926">
        <v>20</v>
      </c>
      <c r="M6926">
        <v>41.975866588331002</v>
      </c>
    </row>
    <row r="6927" spans="1:13" hidden="1" outlineLevel="3" x14ac:dyDescent="0.2">
      <c r="A6927">
        <v>1999</v>
      </c>
      <c r="B6927">
        <v>40</v>
      </c>
      <c r="C6927" t="s">
        <v>7519</v>
      </c>
      <c r="D6927">
        <v>22</v>
      </c>
      <c r="E6927" t="s">
        <v>8126</v>
      </c>
      <c r="F6927" t="s">
        <v>8713</v>
      </c>
      <c r="G6927" t="s">
        <v>156</v>
      </c>
      <c r="H6927">
        <v>92</v>
      </c>
      <c r="I6927">
        <v>44</v>
      </c>
      <c r="J6927">
        <v>7</v>
      </c>
      <c r="K6927">
        <v>3870</v>
      </c>
      <c r="L6927">
        <v>20</v>
      </c>
      <c r="M6927">
        <v>41.731691463454801</v>
      </c>
    </row>
    <row r="6928" spans="1:13" hidden="1" outlineLevel="3" x14ac:dyDescent="0.2">
      <c r="A6928">
        <v>1999</v>
      </c>
      <c r="B6928">
        <v>73</v>
      </c>
      <c r="C6928" t="s">
        <v>8756</v>
      </c>
      <c r="D6928">
        <v>29</v>
      </c>
      <c r="E6928" t="s">
        <v>8126</v>
      </c>
      <c r="F6928" t="s">
        <v>8757</v>
      </c>
      <c r="G6928" t="s">
        <v>156</v>
      </c>
      <c r="H6928">
        <v>93</v>
      </c>
      <c r="I6928">
        <v>41</v>
      </c>
      <c r="J6928">
        <v>38</v>
      </c>
      <c r="K6928">
        <v>3870</v>
      </c>
      <c r="L6928">
        <v>20</v>
      </c>
      <c r="M6928">
        <v>41.304721640804203</v>
      </c>
    </row>
    <row r="6929" spans="1:13" hidden="1" outlineLevel="3" x14ac:dyDescent="0.2">
      <c r="A6929">
        <v>1999</v>
      </c>
      <c r="B6929">
        <v>80</v>
      </c>
      <c r="C6929" t="s">
        <v>8545</v>
      </c>
      <c r="D6929">
        <v>26</v>
      </c>
      <c r="E6929" t="s">
        <v>8126</v>
      </c>
      <c r="F6929" t="s">
        <v>8765</v>
      </c>
      <c r="G6929" t="s">
        <v>156</v>
      </c>
      <c r="H6929">
        <v>93</v>
      </c>
      <c r="I6929">
        <v>49</v>
      </c>
      <c r="J6929">
        <v>0</v>
      </c>
      <c r="K6929">
        <v>3870</v>
      </c>
      <c r="L6929">
        <v>20</v>
      </c>
      <c r="M6929">
        <v>41.250666192929401</v>
      </c>
    </row>
    <row r="6930" spans="1:13" hidden="1" outlineLevel="3" x14ac:dyDescent="0.2">
      <c r="A6930">
        <v>1999</v>
      </c>
      <c r="B6930">
        <v>89</v>
      </c>
      <c r="C6930" t="s">
        <v>8087</v>
      </c>
      <c r="D6930">
        <v>21</v>
      </c>
      <c r="E6930" t="s">
        <v>8126</v>
      </c>
      <c r="F6930" t="s">
        <v>8780</v>
      </c>
      <c r="G6930" t="s">
        <v>156</v>
      </c>
      <c r="H6930">
        <v>93</v>
      </c>
      <c r="I6930">
        <v>58</v>
      </c>
      <c r="J6930">
        <v>17</v>
      </c>
      <c r="K6930">
        <v>3870</v>
      </c>
      <c r="L6930">
        <v>20</v>
      </c>
      <c r="M6930">
        <v>41.182747703940599</v>
      </c>
    </row>
    <row r="6931" spans="1:13" hidden="1" outlineLevel="3" x14ac:dyDescent="0.2">
      <c r="A6931">
        <v>1999</v>
      </c>
      <c r="B6931">
        <v>110</v>
      </c>
      <c r="C6931" t="s">
        <v>8804</v>
      </c>
      <c r="D6931">
        <v>25</v>
      </c>
      <c r="E6931" t="s">
        <v>8126</v>
      </c>
      <c r="F6931" t="s">
        <v>8805</v>
      </c>
      <c r="G6931" t="s">
        <v>156</v>
      </c>
      <c r="H6931">
        <v>94</v>
      </c>
      <c r="I6931">
        <v>11</v>
      </c>
      <c r="J6931">
        <v>48</v>
      </c>
      <c r="K6931">
        <v>3870</v>
      </c>
      <c r="L6931">
        <v>20</v>
      </c>
      <c r="M6931">
        <v>41.084256343111903</v>
      </c>
    </row>
    <row r="6932" spans="1:13" hidden="1" outlineLevel="3" x14ac:dyDescent="0.2">
      <c r="A6932">
        <v>1999</v>
      </c>
      <c r="B6932">
        <v>136</v>
      </c>
      <c r="C6932" t="s">
        <v>8843</v>
      </c>
      <c r="D6932">
        <v>27</v>
      </c>
      <c r="E6932" t="s">
        <v>8126</v>
      </c>
      <c r="F6932" t="s">
        <v>8844</v>
      </c>
      <c r="G6932" t="s">
        <v>156</v>
      </c>
      <c r="H6932">
        <v>94</v>
      </c>
      <c r="I6932">
        <v>37</v>
      </c>
      <c r="J6932">
        <v>57</v>
      </c>
      <c r="K6932">
        <v>3870</v>
      </c>
      <c r="L6932">
        <v>20</v>
      </c>
      <c r="M6932">
        <v>40.895041344147003</v>
      </c>
    </row>
    <row r="6933" spans="1:13" outlineLevel="2" collapsed="1" x14ac:dyDescent="0.2">
      <c r="E6933" s="10" t="s">
        <v>13396</v>
      </c>
      <c r="M6933">
        <f>SUBTOTAL(1,M6924:M6932)</f>
        <v>41.493180237944003</v>
      </c>
    </row>
    <row r="6934" spans="1:13" hidden="1" outlineLevel="3" x14ac:dyDescent="0.2">
      <c r="A6934">
        <v>1999</v>
      </c>
      <c r="B6934">
        <v>8</v>
      </c>
      <c r="C6934" t="s">
        <v>7503</v>
      </c>
      <c r="D6934">
        <v>69</v>
      </c>
      <c r="E6934" t="s">
        <v>7841</v>
      </c>
      <c r="F6934" t="s">
        <v>8667</v>
      </c>
      <c r="G6934" t="s">
        <v>156</v>
      </c>
      <c r="H6934">
        <v>91</v>
      </c>
      <c r="I6934">
        <v>49</v>
      </c>
      <c r="J6934">
        <v>44</v>
      </c>
      <c r="K6934">
        <v>3870</v>
      </c>
      <c r="L6934">
        <v>20</v>
      </c>
      <c r="M6934">
        <v>42.143600416232999</v>
      </c>
    </row>
    <row r="6935" spans="1:13" hidden="1" outlineLevel="3" x14ac:dyDescent="0.2">
      <c r="A6935">
        <v>1999</v>
      </c>
      <c r="B6935">
        <v>66</v>
      </c>
      <c r="C6935" t="s">
        <v>8161</v>
      </c>
      <c r="D6935">
        <v>63</v>
      </c>
      <c r="E6935" t="s">
        <v>7841</v>
      </c>
      <c r="F6935" t="s">
        <v>8746</v>
      </c>
      <c r="G6935" t="s">
        <v>156</v>
      </c>
      <c r="H6935">
        <v>93</v>
      </c>
      <c r="I6935">
        <v>32</v>
      </c>
      <c r="J6935">
        <v>5</v>
      </c>
      <c r="K6935">
        <v>3870</v>
      </c>
      <c r="L6935">
        <v>20</v>
      </c>
      <c r="M6935">
        <v>41.375009280570197</v>
      </c>
    </row>
    <row r="6936" spans="1:13" hidden="1" outlineLevel="3" x14ac:dyDescent="0.2">
      <c r="A6936">
        <v>1999</v>
      </c>
      <c r="B6936">
        <v>74</v>
      </c>
      <c r="C6936" t="s">
        <v>8758</v>
      </c>
      <c r="D6936">
        <v>65</v>
      </c>
      <c r="E6936" t="s">
        <v>7841</v>
      </c>
      <c r="F6936" t="s">
        <v>8759</v>
      </c>
      <c r="G6936" t="s">
        <v>156</v>
      </c>
      <c r="H6936">
        <v>93</v>
      </c>
      <c r="I6936">
        <v>43</v>
      </c>
      <c r="J6936">
        <v>14</v>
      </c>
      <c r="K6936">
        <v>3870</v>
      </c>
      <c r="L6936">
        <v>20</v>
      </c>
      <c r="M6936">
        <v>41.2929690510204</v>
      </c>
    </row>
    <row r="6937" spans="1:13" hidden="1" outlineLevel="3" x14ac:dyDescent="0.2">
      <c r="A6937">
        <v>1999</v>
      </c>
      <c r="B6937">
        <v>99</v>
      </c>
      <c r="C6937" t="s">
        <v>8586</v>
      </c>
      <c r="D6937">
        <v>68</v>
      </c>
      <c r="E6937" t="s">
        <v>7841</v>
      </c>
      <c r="F6937" t="s">
        <v>8791</v>
      </c>
      <c r="G6937" t="s">
        <v>156</v>
      </c>
      <c r="H6937">
        <v>94</v>
      </c>
      <c r="I6937">
        <v>5</v>
      </c>
      <c r="J6937">
        <v>55</v>
      </c>
      <c r="K6937">
        <v>3870</v>
      </c>
      <c r="L6937">
        <v>20</v>
      </c>
      <c r="M6937">
        <v>41.1270682351552</v>
      </c>
    </row>
    <row r="6938" spans="1:13" hidden="1" outlineLevel="3" x14ac:dyDescent="0.2">
      <c r="A6938">
        <v>1999</v>
      </c>
      <c r="B6938">
        <v>114</v>
      </c>
      <c r="C6938" t="s">
        <v>7941</v>
      </c>
      <c r="D6938">
        <v>66</v>
      </c>
      <c r="E6938" t="s">
        <v>7841</v>
      </c>
      <c r="F6938" t="s">
        <v>8812</v>
      </c>
      <c r="G6938" t="s">
        <v>156</v>
      </c>
      <c r="H6938">
        <v>94</v>
      </c>
      <c r="I6938">
        <v>15</v>
      </c>
      <c r="J6938">
        <v>30</v>
      </c>
      <c r="K6938">
        <v>3870</v>
      </c>
      <c r="L6938">
        <v>20</v>
      </c>
      <c r="M6938">
        <v>41.057377773848401</v>
      </c>
    </row>
    <row r="6939" spans="1:13" hidden="1" outlineLevel="3" x14ac:dyDescent="0.2">
      <c r="A6939">
        <v>1999</v>
      </c>
      <c r="B6939">
        <v>120</v>
      </c>
      <c r="C6939" t="s">
        <v>8488</v>
      </c>
      <c r="D6939">
        <v>64</v>
      </c>
      <c r="E6939" t="s">
        <v>7841</v>
      </c>
      <c r="F6939" t="s">
        <v>8820</v>
      </c>
      <c r="G6939" t="s">
        <v>156</v>
      </c>
      <c r="H6939">
        <v>94</v>
      </c>
      <c r="I6939">
        <v>21</v>
      </c>
      <c r="J6939">
        <v>30</v>
      </c>
      <c r="K6939">
        <v>3870</v>
      </c>
      <c r="L6939">
        <v>20</v>
      </c>
      <c r="M6939">
        <v>41.013865583325902</v>
      </c>
    </row>
    <row r="6940" spans="1:13" hidden="1" outlineLevel="3" x14ac:dyDescent="0.2">
      <c r="A6940">
        <v>1999</v>
      </c>
      <c r="B6940">
        <v>127</v>
      </c>
      <c r="C6940" t="s">
        <v>8105</v>
      </c>
      <c r="D6940">
        <v>62</v>
      </c>
      <c r="E6940" t="s">
        <v>7841</v>
      </c>
      <c r="F6940" t="s">
        <v>8829</v>
      </c>
      <c r="G6940" t="s">
        <v>156</v>
      </c>
      <c r="H6940">
        <v>94</v>
      </c>
      <c r="I6940">
        <v>24</v>
      </c>
      <c r="J6940">
        <v>17</v>
      </c>
      <c r="K6940">
        <v>3870</v>
      </c>
      <c r="L6940">
        <v>20</v>
      </c>
      <c r="M6940">
        <v>40.993712061249198</v>
      </c>
    </row>
    <row r="6941" spans="1:13" outlineLevel="2" collapsed="1" x14ac:dyDescent="0.2">
      <c r="E6941" s="10" t="s">
        <v>13373</v>
      </c>
      <c r="M6941">
        <f>SUBTOTAL(1,M6934:M6940)</f>
        <v>41.286228914486045</v>
      </c>
    </row>
    <row r="6942" spans="1:13" hidden="1" outlineLevel="3" x14ac:dyDescent="0.2">
      <c r="A6942">
        <v>1999</v>
      </c>
      <c r="B6942">
        <v>13</v>
      </c>
      <c r="C6942" t="s">
        <v>8406</v>
      </c>
      <c r="D6942">
        <v>184</v>
      </c>
      <c r="E6942" t="s">
        <v>8524</v>
      </c>
      <c r="F6942" t="s">
        <v>8673</v>
      </c>
      <c r="G6942" t="s">
        <v>156</v>
      </c>
      <c r="H6942">
        <v>91</v>
      </c>
      <c r="I6942">
        <v>59</v>
      </c>
      <c r="J6942">
        <v>9</v>
      </c>
      <c r="K6942">
        <v>3870</v>
      </c>
      <c r="L6942">
        <v>20</v>
      </c>
      <c r="M6942">
        <v>42.071695822726298</v>
      </c>
    </row>
    <row r="6943" spans="1:13" hidden="1" outlineLevel="3" x14ac:dyDescent="0.2">
      <c r="A6943">
        <v>1999</v>
      </c>
      <c r="B6943">
        <v>36</v>
      </c>
      <c r="C6943" t="s">
        <v>8365</v>
      </c>
      <c r="D6943">
        <v>186</v>
      </c>
      <c r="E6943" t="s">
        <v>8524</v>
      </c>
      <c r="F6943" t="s">
        <v>8708</v>
      </c>
      <c r="G6943" t="s">
        <v>156</v>
      </c>
      <c r="H6943">
        <v>92</v>
      </c>
      <c r="I6943">
        <v>38</v>
      </c>
      <c r="J6943">
        <v>26</v>
      </c>
      <c r="K6943">
        <v>3870</v>
      </c>
      <c r="L6943">
        <v>20</v>
      </c>
      <c r="M6943">
        <v>41.7743608810636</v>
      </c>
    </row>
    <row r="6944" spans="1:13" hidden="1" outlineLevel="3" x14ac:dyDescent="0.2">
      <c r="A6944">
        <v>1999</v>
      </c>
      <c r="B6944">
        <v>65</v>
      </c>
      <c r="C6944" t="s">
        <v>7611</v>
      </c>
      <c r="D6944">
        <v>182</v>
      </c>
      <c r="E6944" t="s">
        <v>8524</v>
      </c>
      <c r="F6944" t="s">
        <v>8745</v>
      </c>
      <c r="G6944" t="s">
        <v>156</v>
      </c>
      <c r="H6944">
        <v>93</v>
      </c>
      <c r="I6944">
        <v>31</v>
      </c>
      <c r="J6944">
        <v>17</v>
      </c>
      <c r="K6944">
        <v>3870</v>
      </c>
      <c r="L6944">
        <v>20</v>
      </c>
      <c r="M6944">
        <v>41.380908110741103</v>
      </c>
    </row>
    <row r="6945" spans="1:13" hidden="1" outlineLevel="3" x14ac:dyDescent="0.2">
      <c r="A6945">
        <v>1999</v>
      </c>
      <c r="B6945">
        <v>78</v>
      </c>
      <c r="C6945" t="s">
        <v>8457</v>
      </c>
      <c r="D6945">
        <v>185</v>
      </c>
      <c r="E6945" t="s">
        <v>8524</v>
      </c>
      <c r="F6945" t="s">
        <v>8764</v>
      </c>
      <c r="G6945" t="s">
        <v>156</v>
      </c>
      <c r="H6945">
        <v>93</v>
      </c>
      <c r="I6945">
        <v>48</v>
      </c>
      <c r="J6945">
        <v>51</v>
      </c>
      <c r="K6945">
        <v>3870</v>
      </c>
      <c r="L6945">
        <v>20</v>
      </c>
      <c r="M6945">
        <v>41.251765458308498</v>
      </c>
    </row>
    <row r="6946" spans="1:13" hidden="1" outlineLevel="3" x14ac:dyDescent="0.2">
      <c r="A6946">
        <v>1999</v>
      </c>
      <c r="B6946">
        <v>85</v>
      </c>
      <c r="C6946" t="s">
        <v>8773</v>
      </c>
      <c r="D6946">
        <v>188</v>
      </c>
      <c r="E6946" t="s">
        <v>8524</v>
      </c>
      <c r="F6946" t="s">
        <v>8774</v>
      </c>
      <c r="G6946" t="s">
        <v>156</v>
      </c>
      <c r="H6946">
        <v>93</v>
      </c>
      <c r="I6946">
        <v>56</v>
      </c>
      <c r="J6946">
        <v>14</v>
      </c>
      <c r="K6946">
        <v>3870</v>
      </c>
      <c r="L6946">
        <v>20</v>
      </c>
      <c r="M6946">
        <v>41.197726614109897</v>
      </c>
    </row>
    <row r="6947" spans="1:13" hidden="1" outlineLevel="3" x14ac:dyDescent="0.2">
      <c r="A6947">
        <v>1999</v>
      </c>
      <c r="B6947">
        <v>140</v>
      </c>
      <c r="C6947" t="s">
        <v>8500</v>
      </c>
      <c r="D6947">
        <v>183</v>
      </c>
      <c r="E6947" t="s">
        <v>8524</v>
      </c>
      <c r="F6947" t="s">
        <v>8850</v>
      </c>
      <c r="G6947" t="s">
        <v>156</v>
      </c>
      <c r="H6947">
        <v>94</v>
      </c>
      <c r="I6947">
        <v>46</v>
      </c>
      <c r="J6947">
        <v>35</v>
      </c>
      <c r="K6947">
        <v>3870</v>
      </c>
      <c r="L6947">
        <v>20</v>
      </c>
      <c r="M6947">
        <v>40.832954761939597</v>
      </c>
    </row>
    <row r="6948" spans="1:13" outlineLevel="2" collapsed="1" x14ac:dyDescent="0.2">
      <c r="E6948" s="10" t="s">
        <v>13419</v>
      </c>
      <c r="M6948">
        <f>SUBTOTAL(1,M6942:M6947)</f>
        <v>41.418235274814826</v>
      </c>
    </row>
    <row r="6949" spans="1:13" hidden="1" outlineLevel="3" x14ac:dyDescent="0.2">
      <c r="A6949">
        <v>1999</v>
      </c>
      <c r="B6949">
        <v>5</v>
      </c>
      <c r="C6949" t="s">
        <v>8353</v>
      </c>
      <c r="D6949">
        <v>121</v>
      </c>
      <c r="E6949" t="s">
        <v>8661</v>
      </c>
      <c r="F6949" t="s">
        <v>8662</v>
      </c>
      <c r="G6949" t="s">
        <v>156</v>
      </c>
      <c r="H6949">
        <v>91</v>
      </c>
      <c r="I6949">
        <v>47</v>
      </c>
      <c r="J6949">
        <v>27</v>
      </c>
      <c r="K6949">
        <v>3870</v>
      </c>
      <c r="L6949">
        <v>20</v>
      </c>
      <c r="M6949">
        <v>42.161072728758299</v>
      </c>
    </row>
    <row r="6950" spans="1:13" hidden="1" outlineLevel="3" x14ac:dyDescent="0.2">
      <c r="A6950">
        <v>1999</v>
      </c>
      <c r="B6950">
        <v>24</v>
      </c>
      <c r="C6950" t="s">
        <v>8687</v>
      </c>
      <c r="D6950">
        <v>126</v>
      </c>
      <c r="E6950" t="s">
        <v>8661</v>
      </c>
      <c r="F6950" t="s">
        <v>8688</v>
      </c>
      <c r="G6950" t="s">
        <v>156</v>
      </c>
      <c r="H6950">
        <v>92</v>
      </c>
      <c r="I6950">
        <v>15</v>
      </c>
      <c r="J6950">
        <v>55</v>
      </c>
      <c r="K6950">
        <v>3870</v>
      </c>
      <c r="L6950">
        <v>20</v>
      </c>
      <c r="M6950">
        <v>41.944273005072901</v>
      </c>
    </row>
    <row r="6951" spans="1:13" hidden="1" outlineLevel="3" x14ac:dyDescent="0.2">
      <c r="A6951">
        <v>1999</v>
      </c>
      <c r="B6951">
        <v>26</v>
      </c>
      <c r="C6951" t="s">
        <v>8691</v>
      </c>
      <c r="D6951">
        <v>125</v>
      </c>
      <c r="E6951" t="s">
        <v>8661</v>
      </c>
      <c r="F6951" t="s">
        <v>8692</v>
      </c>
      <c r="G6951" t="s">
        <v>156</v>
      </c>
      <c r="H6951">
        <v>92</v>
      </c>
      <c r="I6951">
        <v>17</v>
      </c>
      <c r="J6951">
        <v>47</v>
      </c>
      <c r="K6951">
        <v>3870</v>
      </c>
      <c r="L6951">
        <v>20</v>
      </c>
      <c r="M6951">
        <v>41.930134500266298</v>
      </c>
    </row>
    <row r="6952" spans="1:13" hidden="1" outlineLevel="3" x14ac:dyDescent="0.2">
      <c r="A6952">
        <v>1999</v>
      </c>
      <c r="B6952">
        <v>47</v>
      </c>
      <c r="C6952" t="s">
        <v>8723</v>
      </c>
      <c r="D6952">
        <v>124</v>
      </c>
      <c r="E6952" t="s">
        <v>8661</v>
      </c>
      <c r="F6952" t="s">
        <v>5504</v>
      </c>
      <c r="G6952" t="s">
        <v>156</v>
      </c>
      <c r="H6952">
        <v>92</v>
      </c>
      <c r="I6952">
        <v>59</v>
      </c>
      <c r="J6952">
        <v>6</v>
      </c>
      <c r="K6952">
        <v>3870</v>
      </c>
      <c r="L6952">
        <v>20</v>
      </c>
      <c r="M6952">
        <v>41.6196160671076</v>
      </c>
    </row>
    <row r="6953" spans="1:13" hidden="1" outlineLevel="3" x14ac:dyDescent="0.2">
      <c r="A6953">
        <v>1999</v>
      </c>
      <c r="B6953">
        <v>64</v>
      </c>
      <c r="C6953" t="s">
        <v>7846</v>
      </c>
      <c r="D6953">
        <v>123</v>
      </c>
      <c r="E6953" t="s">
        <v>8661</v>
      </c>
      <c r="F6953" t="s">
        <v>8744</v>
      </c>
      <c r="G6953" t="s">
        <v>156</v>
      </c>
      <c r="H6953">
        <v>93</v>
      </c>
      <c r="I6953">
        <v>27</v>
      </c>
      <c r="J6953">
        <v>49</v>
      </c>
      <c r="K6953">
        <v>3870</v>
      </c>
      <c r="L6953">
        <v>20</v>
      </c>
      <c r="M6953">
        <v>41.406489156504698</v>
      </c>
    </row>
    <row r="6954" spans="1:13" hidden="1" outlineLevel="3" x14ac:dyDescent="0.2">
      <c r="A6954">
        <v>1999</v>
      </c>
      <c r="B6954">
        <v>76</v>
      </c>
      <c r="C6954" t="s">
        <v>7803</v>
      </c>
      <c r="D6954">
        <v>128</v>
      </c>
      <c r="E6954" t="s">
        <v>8661</v>
      </c>
      <c r="F6954" t="s">
        <v>8762</v>
      </c>
      <c r="G6954" t="s">
        <v>156</v>
      </c>
      <c r="H6954">
        <v>93</v>
      </c>
      <c r="I6954">
        <v>46</v>
      </c>
      <c r="J6954">
        <v>31</v>
      </c>
      <c r="K6954">
        <v>3870</v>
      </c>
      <c r="L6954">
        <v>20</v>
      </c>
      <c r="M6954">
        <v>41.268872689141503</v>
      </c>
    </row>
    <row r="6955" spans="1:13" hidden="1" outlineLevel="3" x14ac:dyDescent="0.2">
      <c r="A6955">
        <v>1999</v>
      </c>
      <c r="B6955">
        <v>92</v>
      </c>
      <c r="C6955" t="s">
        <v>8783</v>
      </c>
      <c r="D6955">
        <v>122</v>
      </c>
      <c r="E6955" t="s">
        <v>8661</v>
      </c>
      <c r="F6955" t="s">
        <v>8564</v>
      </c>
      <c r="G6955" t="s">
        <v>156</v>
      </c>
      <c r="H6955">
        <v>94</v>
      </c>
      <c r="I6955">
        <v>0</v>
      </c>
      <c r="J6955">
        <v>49</v>
      </c>
      <c r="K6955">
        <v>3870</v>
      </c>
      <c r="L6955">
        <v>20</v>
      </c>
      <c r="M6955">
        <v>41.164252221161803</v>
      </c>
    </row>
    <row r="6956" spans="1:13" hidden="1" outlineLevel="3" x14ac:dyDescent="0.2">
      <c r="A6956">
        <v>1999</v>
      </c>
      <c r="B6956">
        <v>135</v>
      </c>
      <c r="C6956" t="s">
        <v>8841</v>
      </c>
      <c r="D6956">
        <v>127</v>
      </c>
      <c r="E6956" t="s">
        <v>8661</v>
      </c>
      <c r="F6956" t="s">
        <v>8842</v>
      </c>
      <c r="G6956" t="s">
        <v>156</v>
      </c>
      <c r="H6956">
        <v>94</v>
      </c>
      <c r="I6956">
        <v>37</v>
      </c>
      <c r="J6956">
        <v>47</v>
      </c>
      <c r="K6956">
        <v>3870</v>
      </c>
      <c r="L6956">
        <v>20</v>
      </c>
      <c r="M6956">
        <v>40.896241784499203</v>
      </c>
    </row>
    <row r="6957" spans="1:13" outlineLevel="2" collapsed="1" x14ac:dyDescent="0.2">
      <c r="E6957" s="10" t="s">
        <v>13429</v>
      </c>
      <c r="M6957">
        <f>SUBTOTAL(1,M6949:M6956)</f>
        <v>41.548869019064036</v>
      </c>
    </row>
    <row r="6958" spans="1:13" outlineLevel="1" x14ac:dyDescent="0.2">
      <c r="A6958" s="10" t="s">
        <v>12956</v>
      </c>
      <c r="M6958">
        <f>SUBTOTAL(1,M6798:M6956)</f>
        <v>41.428516753222162</v>
      </c>
    </row>
    <row r="6959" spans="1:13" hidden="1" outlineLevel="3" x14ac:dyDescent="0.2">
      <c r="A6959">
        <v>2000</v>
      </c>
      <c r="B6959">
        <v>32</v>
      </c>
      <c r="C6959" t="s">
        <v>8893</v>
      </c>
      <c r="D6959">
        <v>87</v>
      </c>
      <c r="E6959" t="s">
        <v>8894</v>
      </c>
      <c r="F6959" t="s">
        <v>8895</v>
      </c>
      <c r="G6959" t="s">
        <v>156</v>
      </c>
      <c r="H6959">
        <v>93</v>
      </c>
      <c r="I6959">
        <v>50</v>
      </c>
      <c r="J6959">
        <v>36</v>
      </c>
      <c r="K6959">
        <v>3662</v>
      </c>
      <c r="L6959">
        <v>21</v>
      </c>
      <c r="M6959">
        <v>39.022484282314402</v>
      </c>
    </row>
    <row r="6960" spans="1:13" hidden="1" outlineLevel="3" x14ac:dyDescent="0.2">
      <c r="A6960">
        <v>2000</v>
      </c>
      <c r="B6960">
        <v>66</v>
      </c>
      <c r="C6960" t="s">
        <v>8441</v>
      </c>
      <c r="D6960">
        <v>82</v>
      </c>
      <c r="E6960" t="s">
        <v>8894</v>
      </c>
      <c r="F6960" t="s">
        <v>8935</v>
      </c>
      <c r="G6960" t="s">
        <v>156</v>
      </c>
      <c r="H6960">
        <v>94</v>
      </c>
      <c r="I6960">
        <v>56</v>
      </c>
      <c r="J6960">
        <v>15</v>
      </c>
      <c r="K6960">
        <v>3662</v>
      </c>
      <c r="L6960">
        <v>21</v>
      </c>
      <c r="M6960">
        <v>38.5727452271231</v>
      </c>
    </row>
    <row r="6961" spans="1:13" hidden="1" outlineLevel="3" x14ac:dyDescent="0.2">
      <c r="A6961">
        <v>2000</v>
      </c>
      <c r="B6961">
        <v>69</v>
      </c>
      <c r="C6961" t="s">
        <v>7738</v>
      </c>
      <c r="D6961">
        <v>84</v>
      </c>
      <c r="E6961" t="s">
        <v>8894</v>
      </c>
      <c r="F6961" t="s">
        <v>8939</v>
      </c>
      <c r="G6961" t="s">
        <v>156</v>
      </c>
      <c r="H6961">
        <v>95</v>
      </c>
      <c r="I6961">
        <v>0</v>
      </c>
      <c r="J6961">
        <v>27</v>
      </c>
      <c r="K6961">
        <v>3662</v>
      </c>
      <c r="L6961">
        <v>21</v>
      </c>
      <c r="M6961">
        <v>38.5443254479909</v>
      </c>
    </row>
    <row r="6962" spans="1:13" hidden="1" outlineLevel="3" x14ac:dyDescent="0.2">
      <c r="A6962">
        <v>2000</v>
      </c>
      <c r="B6962">
        <v>81</v>
      </c>
      <c r="C6962" t="s">
        <v>8769</v>
      </c>
      <c r="D6962">
        <v>88</v>
      </c>
      <c r="E6962" t="s">
        <v>8894</v>
      </c>
      <c r="F6962" t="s">
        <v>8954</v>
      </c>
      <c r="G6962" t="s">
        <v>156</v>
      </c>
      <c r="H6962">
        <v>95</v>
      </c>
      <c r="I6962">
        <v>9</v>
      </c>
      <c r="J6962">
        <v>20</v>
      </c>
      <c r="K6962">
        <v>3662</v>
      </c>
      <c r="L6962">
        <v>21</v>
      </c>
      <c r="M6962">
        <v>38.484353106025203</v>
      </c>
    </row>
    <row r="6963" spans="1:13" hidden="1" outlineLevel="3" x14ac:dyDescent="0.2">
      <c r="A6963">
        <v>2000</v>
      </c>
      <c r="B6963">
        <v>83</v>
      </c>
      <c r="C6963" t="s">
        <v>8957</v>
      </c>
      <c r="D6963">
        <v>85</v>
      </c>
      <c r="E6963" t="s">
        <v>8894</v>
      </c>
      <c r="F6963" t="s">
        <v>8956</v>
      </c>
      <c r="G6963" t="s">
        <v>156</v>
      </c>
      <c r="H6963">
        <v>95</v>
      </c>
      <c r="I6963">
        <v>11</v>
      </c>
      <c r="J6963">
        <v>18</v>
      </c>
      <c r="K6963">
        <v>3662</v>
      </c>
      <c r="L6963">
        <v>21</v>
      </c>
      <c r="M6963">
        <v>38.471101150350997</v>
      </c>
    </row>
    <row r="6964" spans="1:13" hidden="1" outlineLevel="3" x14ac:dyDescent="0.2">
      <c r="A6964">
        <v>2000</v>
      </c>
      <c r="B6964">
        <v>107</v>
      </c>
      <c r="C6964" t="s">
        <v>8559</v>
      </c>
      <c r="D6964">
        <v>89</v>
      </c>
      <c r="E6964" t="s">
        <v>8894</v>
      </c>
      <c r="F6964" t="s">
        <v>8992</v>
      </c>
      <c r="G6964" t="s">
        <v>156</v>
      </c>
      <c r="H6964">
        <v>95</v>
      </c>
      <c r="I6964">
        <v>33</v>
      </c>
      <c r="J6964">
        <v>7</v>
      </c>
      <c r="K6964">
        <v>3662</v>
      </c>
      <c r="L6964">
        <v>21</v>
      </c>
      <c r="M6964">
        <v>38.324704131260702</v>
      </c>
    </row>
    <row r="6965" spans="1:13" outlineLevel="2" collapsed="1" x14ac:dyDescent="0.2">
      <c r="E6965" s="10" t="s">
        <v>13430</v>
      </c>
      <c r="M6965">
        <f>SUBTOTAL(1,M6959:M6964)</f>
        <v>38.569952224177548</v>
      </c>
    </row>
    <row r="6966" spans="1:13" hidden="1" outlineLevel="3" x14ac:dyDescent="0.2">
      <c r="A6966">
        <v>2000</v>
      </c>
      <c r="B6966">
        <v>9</v>
      </c>
      <c r="C6966" t="s">
        <v>8694</v>
      </c>
      <c r="D6966">
        <v>16</v>
      </c>
      <c r="E6966" t="s">
        <v>7050</v>
      </c>
      <c r="F6966" t="s">
        <v>8862</v>
      </c>
      <c r="G6966" t="s">
        <v>156</v>
      </c>
      <c r="H6966">
        <v>92</v>
      </c>
      <c r="I6966">
        <v>51</v>
      </c>
      <c r="J6966">
        <v>17</v>
      </c>
      <c r="K6966">
        <v>3662</v>
      </c>
      <c r="L6966">
        <v>21</v>
      </c>
      <c r="M6966">
        <v>39.4379511602652</v>
      </c>
    </row>
    <row r="6967" spans="1:13" hidden="1" outlineLevel="3" x14ac:dyDescent="0.2">
      <c r="A6967">
        <v>2000</v>
      </c>
      <c r="B6967">
        <v>23</v>
      </c>
      <c r="C6967" t="s">
        <v>8210</v>
      </c>
      <c r="D6967">
        <v>15</v>
      </c>
      <c r="E6967" t="s">
        <v>7050</v>
      </c>
      <c r="F6967" t="s">
        <v>8881</v>
      </c>
      <c r="G6967" t="s">
        <v>156</v>
      </c>
      <c r="H6967">
        <v>93</v>
      </c>
      <c r="I6967">
        <v>24</v>
      </c>
      <c r="J6967">
        <v>53</v>
      </c>
      <c r="K6967">
        <v>3662</v>
      </c>
      <c r="L6967">
        <v>21</v>
      </c>
      <c r="M6967">
        <v>39.2015296185171</v>
      </c>
    </row>
    <row r="6968" spans="1:13" hidden="1" outlineLevel="3" x14ac:dyDescent="0.2">
      <c r="A6968">
        <v>2000</v>
      </c>
      <c r="B6968">
        <v>30</v>
      </c>
      <c r="C6968" t="s">
        <v>8431</v>
      </c>
      <c r="D6968">
        <v>13</v>
      </c>
      <c r="E6968" t="s">
        <v>7050</v>
      </c>
      <c r="F6968" t="s">
        <v>5553</v>
      </c>
      <c r="G6968" t="s">
        <v>156</v>
      </c>
      <c r="H6968">
        <v>93</v>
      </c>
      <c r="I6968">
        <v>42</v>
      </c>
      <c r="J6968">
        <v>35</v>
      </c>
      <c r="K6968">
        <v>3662</v>
      </c>
      <c r="L6968">
        <v>21</v>
      </c>
      <c r="M6968">
        <v>39.0781224526092</v>
      </c>
    </row>
    <row r="6969" spans="1:13" hidden="1" outlineLevel="3" x14ac:dyDescent="0.2">
      <c r="A6969">
        <v>2000</v>
      </c>
      <c r="B6969">
        <v>47</v>
      </c>
      <c r="C6969" t="s">
        <v>8400</v>
      </c>
      <c r="D6969">
        <v>17</v>
      </c>
      <c r="E6969" t="s">
        <v>7050</v>
      </c>
      <c r="F6969" t="s">
        <v>8914</v>
      </c>
      <c r="G6969" t="s">
        <v>156</v>
      </c>
      <c r="H6969">
        <v>94</v>
      </c>
      <c r="I6969">
        <v>16</v>
      </c>
      <c r="J6969">
        <v>30</v>
      </c>
      <c r="K6969">
        <v>3662</v>
      </c>
      <c r="L6969">
        <v>21</v>
      </c>
      <c r="M6969">
        <v>38.843808008485802</v>
      </c>
    </row>
    <row r="6970" spans="1:13" hidden="1" outlineLevel="3" x14ac:dyDescent="0.2">
      <c r="A6970">
        <v>2000</v>
      </c>
      <c r="B6970">
        <v>53</v>
      </c>
      <c r="C6970" t="s">
        <v>8749</v>
      </c>
      <c r="D6970">
        <v>14</v>
      </c>
      <c r="E6970" t="s">
        <v>7050</v>
      </c>
      <c r="F6970" t="s">
        <v>8591</v>
      </c>
      <c r="G6970" t="s">
        <v>156</v>
      </c>
      <c r="H6970">
        <v>94</v>
      </c>
      <c r="I6970">
        <v>29</v>
      </c>
      <c r="J6970">
        <v>39</v>
      </c>
      <c r="K6970">
        <v>3662</v>
      </c>
      <c r="L6970">
        <v>21</v>
      </c>
      <c r="M6970">
        <v>38.753714955949597</v>
      </c>
    </row>
    <row r="6971" spans="1:13" hidden="1" outlineLevel="3" x14ac:dyDescent="0.2">
      <c r="A6971">
        <v>2000</v>
      </c>
      <c r="B6971">
        <v>57</v>
      </c>
      <c r="C6971" t="s">
        <v>8176</v>
      </c>
      <c r="D6971">
        <v>12</v>
      </c>
      <c r="E6971" t="s">
        <v>7050</v>
      </c>
      <c r="F6971" t="s">
        <v>8923</v>
      </c>
      <c r="G6971" t="s">
        <v>156</v>
      </c>
      <c r="H6971">
        <v>94</v>
      </c>
      <c r="I6971">
        <v>37</v>
      </c>
      <c r="J6971">
        <v>29</v>
      </c>
      <c r="K6971">
        <v>3662</v>
      </c>
      <c r="L6971">
        <v>21</v>
      </c>
      <c r="M6971">
        <v>38.7002457074584</v>
      </c>
    </row>
    <row r="6972" spans="1:13" hidden="1" outlineLevel="3" x14ac:dyDescent="0.2">
      <c r="A6972">
        <v>2000</v>
      </c>
      <c r="B6972">
        <v>87</v>
      </c>
      <c r="C6972" t="s">
        <v>8206</v>
      </c>
      <c r="D6972">
        <v>19</v>
      </c>
      <c r="E6972" t="s">
        <v>7050</v>
      </c>
      <c r="F6972" t="s">
        <v>8962</v>
      </c>
      <c r="G6972" t="s">
        <v>156</v>
      </c>
      <c r="H6972">
        <v>95</v>
      </c>
      <c r="I6972">
        <v>13</v>
      </c>
      <c r="J6972">
        <v>39</v>
      </c>
      <c r="K6972">
        <v>3662</v>
      </c>
      <c r="L6972">
        <v>21</v>
      </c>
      <c r="M6972">
        <v>38.455278149694102</v>
      </c>
    </row>
    <row r="6973" spans="1:13" outlineLevel="2" collapsed="1" x14ac:dyDescent="0.2">
      <c r="E6973" s="10" t="s">
        <v>13325</v>
      </c>
      <c r="M6973">
        <f>SUBTOTAL(1,M6966:M6972)</f>
        <v>38.924378578997057</v>
      </c>
    </row>
    <row r="6974" spans="1:13" hidden="1" outlineLevel="3" x14ac:dyDescent="0.2">
      <c r="A6974">
        <v>2000</v>
      </c>
      <c r="B6974">
        <v>19</v>
      </c>
      <c r="C6974" t="s">
        <v>7530</v>
      </c>
      <c r="D6974">
        <v>191</v>
      </c>
      <c r="E6974" t="s">
        <v>8875</v>
      </c>
      <c r="F6974" t="s">
        <v>8876</v>
      </c>
      <c r="G6974" t="s">
        <v>156</v>
      </c>
      <c r="H6974">
        <v>93</v>
      </c>
      <c r="I6974">
        <v>16</v>
      </c>
      <c r="J6974">
        <v>20</v>
      </c>
      <c r="K6974">
        <v>3662</v>
      </c>
      <c r="L6974">
        <v>21</v>
      </c>
      <c r="M6974">
        <v>39.261421168622299</v>
      </c>
    </row>
    <row r="6975" spans="1:13" hidden="1" outlineLevel="3" x14ac:dyDescent="0.2">
      <c r="A6975">
        <v>2000</v>
      </c>
      <c r="B6975">
        <v>45</v>
      </c>
      <c r="C6975" t="s">
        <v>8044</v>
      </c>
      <c r="D6975">
        <v>198</v>
      </c>
      <c r="E6975" t="s">
        <v>8875</v>
      </c>
      <c r="F6975" t="s">
        <v>8912</v>
      </c>
      <c r="G6975" t="s">
        <v>156</v>
      </c>
      <c r="H6975">
        <v>94</v>
      </c>
      <c r="I6975">
        <v>13</v>
      </c>
      <c r="J6975">
        <v>3</v>
      </c>
      <c r="K6975">
        <v>3662</v>
      </c>
      <c r="L6975">
        <v>21</v>
      </c>
      <c r="M6975">
        <v>38.867513996868901</v>
      </c>
    </row>
    <row r="6976" spans="1:13" hidden="1" outlineLevel="3" x14ac:dyDescent="0.2">
      <c r="A6976">
        <v>2000</v>
      </c>
      <c r="B6976">
        <v>58</v>
      </c>
      <c r="C6976" t="s">
        <v>7715</v>
      </c>
      <c r="D6976">
        <v>199</v>
      </c>
      <c r="E6976" t="s">
        <v>8875</v>
      </c>
      <c r="F6976" t="s">
        <v>8924</v>
      </c>
      <c r="G6976" t="s">
        <v>156</v>
      </c>
      <c r="H6976">
        <v>94</v>
      </c>
      <c r="I6976">
        <v>43</v>
      </c>
      <c r="J6976">
        <v>16</v>
      </c>
      <c r="K6976">
        <v>3662</v>
      </c>
      <c r="L6976">
        <v>21</v>
      </c>
      <c r="M6976">
        <v>38.660864057056301</v>
      </c>
    </row>
    <row r="6977" spans="1:13" hidden="1" outlineLevel="3" x14ac:dyDescent="0.2">
      <c r="A6977">
        <v>2000</v>
      </c>
      <c r="B6977">
        <v>71</v>
      </c>
      <c r="C6977" t="s">
        <v>8941</v>
      </c>
      <c r="D6977">
        <v>192</v>
      </c>
      <c r="E6977" t="s">
        <v>8875</v>
      </c>
      <c r="F6977" t="s">
        <v>8942</v>
      </c>
      <c r="G6977" t="s">
        <v>156</v>
      </c>
      <c r="H6977">
        <v>95</v>
      </c>
      <c r="I6977">
        <v>1</v>
      </c>
      <c r="J6977">
        <v>25</v>
      </c>
      <c r="K6977">
        <v>3662</v>
      </c>
      <c r="L6977">
        <v>21</v>
      </c>
      <c r="M6977">
        <v>38.537790315272503</v>
      </c>
    </row>
    <row r="6978" spans="1:13" hidden="1" outlineLevel="3" x14ac:dyDescent="0.2">
      <c r="A6978">
        <v>2000</v>
      </c>
      <c r="B6978">
        <v>111</v>
      </c>
      <c r="C6978" t="s">
        <v>8500</v>
      </c>
      <c r="D6978">
        <v>194</v>
      </c>
      <c r="E6978" t="s">
        <v>8875</v>
      </c>
      <c r="F6978" t="s">
        <v>8997</v>
      </c>
      <c r="G6978" t="s">
        <v>156</v>
      </c>
      <c r="H6978">
        <v>95</v>
      </c>
      <c r="I6978">
        <v>36</v>
      </c>
      <c r="J6978">
        <v>38</v>
      </c>
      <c r="K6978">
        <v>3662</v>
      </c>
      <c r="L6978">
        <v>21</v>
      </c>
      <c r="M6978">
        <v>38.301210349856703</v>
      </c>
    </row>
    <row r="6979" spans="1:13" hidden="1" outlineLevel="3" x14ac:dyDescent="0.2">
      <c r="A6979">
        <v>2000</v>
      </c>
      <c r="B6979">
        <v>122</v>
      </c>
      <c r="C6979" t="s">
        <v>8651</v>
      </c>
      <c r="D6979">
        <v>193</v>
      </c>
      <c r="E6979" t="s">
        <v>8875</v>
      </c>
      <c r="F6979" t="s">
        <v>9009</v>
      </c>
      <c r="G6979" t="s">
        <v>156</v>
      </c>
      <c r="H6979">
        <v>95</v>
      </c>
      <c r="I6979">
        <v>51</v>
      </c>
      <c r="J6979">
        <v>45</v>
      </c>
      <c r="K6979">
        <v>3662</v>
      </c>
      <c r="L6979">
        <v>21</v>
      </c>
      <c r="M6979">
        <v>38.200547659408002</v>
      </c>
    </row>
    <row r="6980" spans="1:13" hidden="1" outlineLevel="3" x14ac:dyDescent="0.2">
      <c r="A6980">
        <v>2000</v>
      </c>
      <c r="B6980">
        <v>127</v>
      </c>
      <c r="C6980" t="s">
        <v>8654</v>
      </c>
      <c r="D6980">
        <v>196</v>
      </c>
      <c r="E6980" t="s">
        <v>8875</v>
      </c>
      <c r="F6980" t="s">
        <v>9015</v>
      </c>
      <c r="G6980" t="s">
        <v>156</v>
      </c>
      <c r="H6980">
        <v>96</v>
      </c>
      <c r="I6980">
        <v>16</v>
      </c>
      <c r="J6980">
        <v>21</v>
      </c>
      <c r="K6980">
        <v>3662</v>
      </c>
      <c r="L6980">
        <v>21</v>
      </c>
      <c r="M6980">
        <v>38.037861279181399</v>
      </c>
    </row>
    <row r="6981" spans="1:13" hidden="1" outlineLevel="3" x14ac:dyDescent="0.2">
      <c r="A6981">
        <v>2000</v>
      </c>
      <c r="B6981">
        <v>128</v>
      </c>
      <c r="C6981" t="s">
        <v>9016</v>
      </c>
      <c r="D6981">
        <v>197</v>
      </c>
      <c r="E6981" t="s">
        <v>8875</v>
      </c>
      <c r="F6981" t="s">
        <v>9017</v>
      </c>
      <c r="G6981" t="s">
        <v>156</v>
      </c>
      <c r="H6981">
        <v>96</v>
      </c>
      <c r="I6981">
        <v>19</v>
      </c>
      <c r="J6981">
        <v>45</v>
      </c>
      <c r="K6981">
        <v>3662</v>
      </c>
      <c r="L6981">
        <v>21</v>
      </c>
      <c r="M6981">
        <v>38.0154850988364</v>
      </c>
    </row>
    <row r="6982" spans="1:13" outlineLevel="2" collapsed="1" x14ac:dyDescent="0.2">
      <c r="E6982" s="10" t="s">
        <v>13431</v>
      </c>
      <c r="M6982">
        <f>SUBTOTAL(1,M6974:M6981)</f>
        <v>38.48533674063782</v>
      </c>
    </row>
    <row r="6983" spans="1:13" hidden="1" outlineLevel="3" x14ac:dyDescent="0.2">
      <c r="A6983">
        <v>2000</v>
      </c>
      <c r="B6983">
        <v>22</v>
      </c>
      <c r="C6983" t="s">
        <v>8298</v>
      </c>
      <c r="D6983">
        <v>125</v>
      </c>
      <c r="E6983" t="s">
        <v>8879</v>
      </c>
      <c r="F6983" t="s">
        <v>8880</v>
      </c>
      <c r="G6983" t="s">
        <v>156</v>
      </c>
      <c r="H6983">
        <v>93</v>
      </c>
      <c r="I6983">
        <v>23</v>
      </c>
      <c r="J6983">
        <v>17</v>
      </c>
      <c r="K6983">
        <v>3662</v>
      </c>
      <c r="L6983">
        <v>21</v>
      </c>
      <c r="M6983">
        <v>39.212723492476101</v>
      </c>
    </row>
    <row r="6984" spans="1:13" hidden="1" outlineLevel="3" x14ac:dyDescent="0.2">
      <c r="A6984">
        <v>2000</v>
      </c>
      <c r="B6984">
        <v>27</v>
      </c>
      <c r="C6984" t="s">
        <v>8026</v>
      </c>
      <c r="D6984">
        <v>124</v>
      </c>
      <c r="E6984" t="s">
        <v>8879</v>
      </c>
      <c r="F6984" t="s">
        <v>8886</v>
      </c>
      <c r="G6984" t="s">
        <v>156</v>
      </c>
      <c r="H6984">
        <v>93</v>
      </c>
      <c r="I6984">
        <v>39</v>
      </c>
      <c r="J6984">
        <v>13</v>
      </c>
      <c r="K6984">
        <v>3662</v>
      </c>
      <c r="L6984">
        <v>21</v>
      </c>
      <c r="M6984">
        <v>39.101535504652098</v>
      </c>
    </row>
    <row r="6985" spans="1:13" hidden="1" outlineLevel="3" x14ac:dyDescent="0.2">
      <c r="A6985">
        <v>2000</v>
      </c>
      <c r="B6985">
        <v>44</v>
      </c>
      <c r="C6985" t="s">
        <v>8526</v>
      </c>
      <c r="D6985">
        <v>126</v>
      </c>
      <c r="E6985" t="s">
        <v>8879</v>
      </c>
      <c r="F6985" t="s">
        <v>8911</v>
      </c>
      <c r="G6985" t="s">
        <v>156</v>
      </c>
      <c r="H6985">
        <v>94</v>
      </c>
      <c r="I6985">
        <v>9</v>
      </c>
      <c r="J6985">
        <v>5</v>
      </c>
      <c r="K6985">
        <v>3662</v>
      </c>
      <c r="L6985">
        <v>21</v>
      </c>
      <c r="M6985">
        <v>38.894805941966901</v>
      </c>
    </row>
    <row r="6986" spans="1:13" hidden="1" outlineLevel="3" x14ac:dyDescent="0.2">
      <c r="A6986">
        <v>2000</v>
      </c>
      <c r="B6986">
        <v>62</v>
      </c>
      <c r="C6986" t="s">
        <v>8929</v>
      </c>
      <c r="D6986">
        <v>127</v>
      </c>
      <c r="E6986" t="s">
        <v>8879</v>
      </c>
      <c r="F6986" t="s">
        <v>8930</v>
      </c>
      <c r="G6986" t="s">
        <v>156</v>
      </c>
      <c r="H6986">
        <v>94</v>
      </c>
      <c r="I6986">
        <v>46</v>
      </c>
      <c r="J6986">
        <v>11</v>
      </c>
      <c r="K6986">
        <v>3662</v>
      </c>
      <c r="L6986">
        <v>21</v>
      </c>
      <c r="M6986">
        <v>38.641033382086903</v>
      </c>
    </row>
    <row r="6987" spans="1:13" hidden="1" outlineLevel="3" x14ac:dyDescent="0.2">
      <c r="A6987">
        <v>2000</v>
      </c>
      <c r="B6987">
        <v>75</v>
      </c>
      <c r="C6987" t="s">
        <v>8946</v>
      </c>
      <c r="D6987">
        <v>128</v>
      </c>
      <c r="E6987" t="s">
        <v>8879</v>
      </c>
      <c r="F6987" t="s">
        <v>8947</v>
      </c>
      <c r="G6987" t="s">
        <v>156</v>
      </c>
      <c r="H6987">
        <v>95</v>
      </c>
      <c r="I6987">
        <v>5</v>
      </c>
      <c r="J6987">
        <v>34</v>
      </c>
      <c r="K6987">
        <v>3662</v>
      </c>
      <c r="L6987">
        <v>21</v>
      </c>
      <c r="M6987">
        <v>38.509759474665003</v>
      </c>
    </row>
    <row r="6988" spans="1:13" outlineLevel="2" collapsed="1" x14ac:dyDescent="0.2">
      <c r="E6988" s="10" t="s">
        <v>13432</v>
      </c>
      <c r="M6988">
        <f>SUBTOTAL(1,M6983:M6987)</f>
        <v>38.871971559169403</v>
      </c>
    </row>
    <row r="6989" spans="1:13" hidden="1" outlineLevel="3" x14ac:dyDescent="0.2">
      <c r="A6989">
        <v>2000</v>
      </c>
      <c r="B6989">
        <v>48</v>
      </c>
      <c r="C6989" t="s">
        <v>8332</v>
      </c>
      <c r="D6989">
        <v>171</v>
      </c>
      <c r="E6989" t="s">
        <v>8698</v>
      </c>
      <c r="F6989" t="s">
        <v>8915</v>
      </c>
      <c r="G6989" t="s">
        <v>156</v>
      </c>
      <c r="H6989">
        <v>94</v>
      </c>
      <c r="I6989">
        <v>17</v>
      </c>
      <c r="J6989">
        <v>23</v>
      </c>
      <c r="K6989">
        <v>3662</v>
      </c>
      <c r="L6989">
        <v>21</v>
      </c>
      <c r="M6989">
        <v>38.837743008399002</v>
      </c>
    </row>
    <row r="6990" spans="1:13" hidden="1" outlineLevel="3" x14ac:dyDescent="0.2">
      <c r="A6990">
        <v>2000</v>
      </c>
      <c r="B6990">
        <v>60</v>
      </c>
      <c r="C6990" t="s">
        <v>8633</v>
      </c>
      <c r="D6990">
        <v>179</v>
      </c>
      <c r="E6990" t="s">
        <v>8698</v>
      </c>
      <c r="F6990" t="s">
        <v>8927</v>
      </c>
      <c r="G6990" t="s">
        <v>156</v>
      </c>
      <c r="H6990">
        <v>94</v>
      </c>
      <c r="I6990">
        <v>43</v>
      </c>
      <c r="J6990">
        <v>45</v>
      </c>
      <c r="K6990">
        <v>3662</v>
      </c>
      <c r="L6990">
        <v>21</v>
      </c>
      <c r="M6990">
        <v>38.657576424015801</v>
      </c>
    </row>
    <row r="6991" spans="1:13" hidden="1" outlineLevel="3" x14ac:dyDescent="0.2">
      <c r="A6991">
        <v>2000</v>
      </c>
      <c r="B6991">
        <v>90</v>
      </c>
      <c r="C6991" t="s">
        <v>8797</v>
      </c>
      <c r="D6991">
        <v>176</v>
      </c>
      <c r="E6991" t="s">
        <v>8698</v>
      </c>
      <c r="F6991" t="s">
        <v>8966</v>
      </c>
      <c r="G6991" t="s">
        <v>156</v>
      </c>
      <c r="H6991">
        <v>95</v>
      </c>
      <c r="I6991">
        <v>17</v>
      </c>
      <c r="J6991">
        <v>10</v>
      </c>
      <c r="K6991">
        <v>3662</v>
      </c>
      <c r="L6991">
        <v>21</v>
      </c>
      <c r="M6991">
        <v>38.431624056204903</v>
      </c>
    </row>
    <row r="6992" spans="1:13" hidden="1" outlineLevel="3" x14ac:dyDescent="0.2">
      <c r="A6992">
        <v>2000</v>
      </c>
      <c r="B6992">
        <v>120</v>
      </c>
      <c r="C6992" t="s">
        <v>8837</v>
      </c>
      <c r="D6992">
        <v>175</v>
      </c>
      <c r="E6992" t="s">
        <v>8698</v>
      </c>
      <c r="F6992" t="s">
        <v>9007</v>
      </c>
      <c r="G6992" t="s">
        <v>156</v>
      </c>
      <c r="H6992">
        <v>95</v>
      </c>
      <c r="I6992">
        <v>46</v>
      </c>
      <c r="J6992">
        <v>48</v>
      </c>
      <c r="K6992">
        <v>3662</v>
      </c>
      <c r="L6992">
        <v>21</v>
      </c>
      <c r="M6992">
        <v>38.2334516600542</v>
      </c>
    </row>
    <row r="6993" spans="1:13" hidden="1" outlineLevel="3" x14ac:dyDescent="0.2">
      <c r="A6993">
        <v>2000</v>
      </c>
      <c r="B6993">
        <v>123</v>
      </c>
      <c r="C6993" t="s">
        <v>8612</v>
      </c>
      <c r="D6993">
        <v>172</v>
      </c>
      <c r="E6993" t="s">
        <v>8698</v>
      </c>
      <c r="F6993" t="s">
        <v>9010</v>
      </c>
      <c r="G6993" t="s">
        <v>156</v>
      </c>
      <c r="H6993">
        <v>95</v>
      </c>
      <c r="I6993">
        <v>53</v>
      </c>
      <c r="J6993">
        <v>35</v>
      </c>
      <c r="K6993">
        <v>3662</v>
      </c>
      <c r="L6993">
        <v>21</v>
      </c>
      <c r="M6993">
        <v>38.188375360282699</v>
      </c>
    </row>
    <row r="6994" spans="1:13" hidden="1" outlineLevel="3" x14ac:dyDescent="0.2">
      <c r="A6994">
        <v>2000</v>
      </c>
      <c r="B6994">
        <v>126</v>
      </c>
      <c r="C6994" t="s">
        <v>8822</v>
      </c>
      <c r="D6994">
        <v>174</v>
      </c>
      <c r="E6994" t="s">
        <v>8698</v>
      </c>
      <c r="F6994" t="s">
        <v>9014</v>
      </c>
      <c r="G6994" t="s">
        <v>156</v>
      </c>
      <c r="H6994">
        <v>96</v>
      </c>
      <c r="I6994">
        <v>14</v>
      </c>
      <c r="J6994">
        <v>10</v>
      </c>
      <c r="K6994">
        <v>3662</v>
      </c>
      <c r="L6994">
        <v>21</v>
      </c>
      <c r="M6994">
        <v>38.052244191080902</v>
      </c>
    </row>
    <row r="6995" spans="1:13" outlineLevel="2" collapsed="1" x14ac:dyDescent="0.2">
      <c r="E6995" s="10" t="s">
        <v>13422</v>
      </c>
      <c r="M6995">
        <f>SUBTOTAL(1,M6989:M6994)</f>
        <v>38.400169116672913</v>
      </c>
    </row>
    <row r="6996" spans="1:13" hidden="1" outlineLevel="3" x14ac:dyDescent="0.2">
      <c r="A6996">
        <v>2000</v>
      </c>
      <c r="B6996">
        <v>77</v>
      </c>
      <c r="C6996" t="s">
        <v>8581</v>
      </c>
      <c r="D6996">
        <v>118</v>
      </c>
      <c r="E6996" t="s">
        <v>8949</v>
      </c>
      <c r="F6996" t="s">
        <v>8628</v>
      </c>
      <c r="G6996" t="s">
        <v>156</v>
      </c>
      <c r="H6996">
        <v>95</v>
      </c>
      <c r="I6996">
        <v>7</v>
      </c>
      <c r="J6996">
        <v>39</v>
      </c>
      <c r="K6996">
        <v>3662</v>
      </c>
      <c r="L6996">
        <v>21</v>
      </c>
      <c r="M6996">
        <v>38.495703135265799</v>
      </c>
    </row>
    <row r="6997" spans="1:13" hidden="1" outlineLevel="3" x14ac:dyDescent="0.2">
      <c r="A6997">
        <v>2000</v>
      </c>
      <c r="B6997">
        <v>78</v>
      </c>
      <c r="C6997" t="s">
        <v>8950</v>
      </c>
      <c r="D6997">
        <v>115</v>
      </c>
      <c r="E6997" t="s">
        <v>8949</v>
      </c>
      <c r="F6997" t="s">
        <v>8951</v>
      </c>
      <c r="G6997" t="s">
        <v>156</v>
      </c>
      <c r="H6997">
        <v>95</v>
      </c>
      <c r="I6997">
        <v>9</v>
      </c>
      <c r="J6997">
        <v>0</v>
      </c>
      <c r="K6997">
        <v>3662</v>
      </c>
      <c r="L6997">
        <v>21</v>
      </c>
      <c r="M6997">
        <v>38.486600105097203</v>
      </c>
    </row>
    <row r="6998" spans="1:13" hidden="1" outlineLevel="3" x14ac:dyDescent="0.2">
      <c r="A6998">
        <v>2000</v>
      </c>
      <c r="B6998">
        <v>91</v>
      </c>
      <c r="C6998" t="s">
        <v>8967</v>
      </c>
      <c r="D6998">
        <v>116</v>
      </c>
      <c r="E6998" t="s">
        <v>8949</v>
      </c>
      <c r="F6998" t="s">
        <v>8968</v>
      </c>
      <c r="G6998" t="s">
        <v>156</v>
      </c>
      <c r="H6998">
        <v>95</v>
      </c>
      <c r="I6998">
        <v>18</v>
      </c>
      <c r="J6998">
        <v>54</v>
      </c>
      <c r="K6998">
        <v>3662</v>
      </c>
      <c r="L6998">
        <v>21</v>
      </c>
      <c r="M6998">
        <v>38.419975869485299</v>
      </c>
    </row>
    <row r="6999" spans="1:13" hidden="1" outlineLevel="3" x14ac:dyDescent="0.2">
      <c r="A6999">
        <v>2000</v>
      </c>
      <c r="B6999">
        <v>105</v>
      </c>
      <c r="C6999" t="s">
        <v>8988</v>
      </c>
      <c r="D6999">
        <v>112</v>
      </c>
      <c r="E6999" t="s">
        <v>8949</v>
      </c>
      <c r="F6999" t="s">
        <v>8989</v>
      </c>
      <c r="G6999" t="s">
        <v>156</v>
      </c>
      <c r="H6999">
        <v>95</v>
      </c>
      <c r="I6999">
        <v>31</v>
      </c>
      <c r="J6999">
        <v>12</v>
      </c>
      <c r="K6999">
        <v>3662</v>
      </c>
      <c r="L6999">
        <v>21</v>
      </c>
      <c r="M6999">
        <v>38.337520938023403</v>
      </c>
    </row>
    <row r="7000" spans="1:13" hidden="1" outlineLevel="3" x14ac:dyDescent="0.2">
      <c r="A7000">
        <v>2000</v>
      </c>
      <c r="B7000">
        <v>109</v>
      </c>
      <c r="C7000" t="s">
        <v>8462</v>
      </c>
      <c r="D7000">
        <v>113</v>
      </c>
      <c r="E7000" t="s">
        <v>8949</v>
      </c>
      <c r="F7000" t="s">
        <v>8995</v>
      </c>
      <c r="G7000" t="s">
        <v>156</v>
      </c>
      <c r="H7000">
        <v>95</v>
      </c>
      <c r="I7000">
        <v>35</v>
      </c>
      <c r="J7000">
        <v>17</v>
      </c>
      <c r="K7000">
        <v>3662</v>
      </c>
      <c r="L7000">
        <v>21</v>
      </c>
      <c r="M7000">
        <v>38.310225882475997</v>
      </c>
    </row>
    <row r="7001" spans="1:13" hidden="1" outlineLevel="3" x14ac:dyDescent="0.2">
      <c r="A7001">
        <v>2000</v>
      </c>
      <c r="B7001">
        <v>113</v>
      </c>
      <c r="C7001" t="s">
        <v>8477</v>
      </c>
      <c r="D7001">
        <v>117</v>
      </c>
      <c r="E7001" t="s">
        <v>8949</v>
      </c>
      <c r="F7001" t="s">
        <v>8999</v>
      </c>
      <c r="G7001" t="s">
        <v>156</v>
      </c>
      <c r="H7001">
        <v>95</v>
      </c>
      <c r="I7001">
        <v>37</v>
      </c>
      <c r="J7001">
        <v>36</v>
      </c>
      <c r="K7001">
        <v>3662</v>
      </c>
      <c r="L7001">
        <v>21</v>
      </c>
      <c r="M7001">
        <v>38.294757389849401</v>
      </c>
    </row>
    <row r="7002" spans="1:13" hidden="1" outlineLevel="3" x14ac:dyDescent="0.2">
      <c r="A7002">
        <v>2000</v>
      </c>
      <c r="B7002">
        <v>118</v>
      </c>
      <c r="C7002" t="s">
        <v>9003</v>
      </c>
      <c r="D7002">
        <v>119</v>
      </c>
      <c r="E7002" t="s">
        <v>8949</v>
      </c>
      <c r="F7002" t="s">
        <v>9004</v>
      </c>
      <c r="G7002" t="s">
        <v>156</v>
      </c>
      <c r="H7002">
        <v>95</v>
      </c>
      <c r="I7002">
        <v>40</v>
      </c>
      <c r="J7002">
        <v>47</v>
      </c>
      <c r="K7002">
        <v>3662</v>
      </c>
      <c r="L7002">
        <v>21</v>
      </c>
      <c r="M7002">
        <v>38.273522486768599</v>
      </c>
    </row>
    <row r="7003" spans="1:13" outlineLevel="2" collapsed="1" x14ac:dyDescent="0.2">
      <c r="E7003" s="10" t="s">
        <v>13433</v>
      </c>
      <c r="M7003">
        <f>SUBTOTAL(1,M6996:M7002)</f>
        <v>38.374043686709392</v>
      </c>
    </row>
    <row r="7004" spans="1:13" hidden="1" outlineLevel="3" x14ac:dyDescent="0.2">
      <c r="A7004">
        <v>2000</v>
      </c>
      <c r="B7004">
        <v>3</v>
      </c>
      <c r="C7004" t="s">
        <v>8853</v>
      </c>
      <c r="D7004">
        <v>102</v>
      </c>
      <c r="E7004" t="s">
        <v>8310</v>
      </c>
      <c r="F7004" t="s">
        <v>8854</v>
      </c>
      <c r="G7004" t="s">
        <v>156</v>
      </c>
      <c r="H7004">
        <v>92</v>
      </c>
      <c r="I7004">
        <v>43</v>
      </c>
      <c r="J7004">
        <v>12</v>
      </c>
      <c r="K7004">
        <v>3662</v>
      </c>
      <c r="L7004">
        <v>21</v>
      </c>
      <c r="M7004">
        <v>39.495254529767003</v>
      </c>
    </row>
    <row r="7005" spans="1:13" hidden="1" outlineLevel="3" x14ac:dyDescent="0.2">
      <c r="A7005">
        <v>2000</v>
      </c>
      <c r="B7005">
        <v>4</v>
      </c>
      <c r="C7005" t="s">
        <v>8236</v>
      </c>
      <c r="D7005">
        <v>101</v>
      </c>
      <c r="E7005" t="s">
        <v>8310</v>
      </c>
      <c r="F7005" t="s">
        <v>8855</v>
      </c>
      <c r="G7005" t="s">
        <v>156</v>
      </c>
      <c r="H7005">
        <v>92</v>
      </c>
      <c r="I7005">
        <v>43</v>
      </c>
      <c r="J7005">
        <v>42</v>
      </c>
      <c r="K7005">
        <v>3662</v>
      </c>
      <c r="L7005">
        <v>21</v>
      </c>
      <c r="M7005">
        <v>39.491705160235</v>
      </c>
    </row>
    <row r="7006" spans="1:13" hidden="1" outlineLevel="3" x14ac:dyDescent="0.2">
      <c r="A7006">
        <v>2000</v>
      </c>
      <c r="B7006">
        <v>14</v>
      </c>
      <c r="C7006" t="s">
        <v>8198</v>
      </c>
      <c r="D7006">
        <v>104</v>
      </c>
      <c r="E7006" t="s">
        <v>8310</v>
      </c>
      <c r="F7006" t="s">
        <v>8867</v>
      </c>
      <c r="G7006" t="s">
        <v>156</v>
      </c>
      <c r="H7006">
        <v>93</v>
      </c>
      <c r="I7006">
        <v>5</v>
      </c>
      <c r="J7006">
        <v>12</v>
      </c>
      <c r="K7006">
        <v>3662</v>
      </c>
      <c r="L7006">
        <v>21</v>
      </c>
      <c r="M7006">
        <v>39.339683449115498</v>
      </c>
    </row>
    <row r="7007" spans="1:13" hidden="1" outlineLevel="3" x14ac:dyDescent="0.2">
      <c r="A7007">
        <v>2000</v>
      </c>
      <c r="B7007">
        <v>35</v>
      </c>
      <c r="C7007" t="s">
        <v>7669</v>
      </c>
      <c r="D7007">
        <v>107</v>
      </c>
      <c r="E7007" t="s">
        <v>8310</v>
      </c>
      <c r="F7007" t="s">
        <v>8899</v>
      </c>
      <c r="G7007" t="s">
        <v>156</v>
      </c>
      <c r="H7007">
        <v>93</v>
      </c>
      <c r="I7007">
        <v>53</v>
      </c>
      <c r="J7007">
        <v>48</v>
      </c>
      <c r="K7007">
        <v>3662</v>
      </c>
      <c r="L7007">
        <v>21</v>
      </c>
      <c r="M7007">
        <v>39.000319500159698</v>
      </c>
    </row>
    <row r="7008" spans="1:13" hidden="1" outlineLevel="3" x14ac:dyDescent="0.2">
      <c r="A7008">
        <v>2000</v>
      </c>
      <c r="B7008">
        <v>97</v>
      </c>
      <c r="C7008" t="s">
        <v>8794</v>
      </c>
      <c r="D7008">
        <v>105</v>
      </c>
      <c r="E7008" t="s">
        <v>8310</v>
      </c>
      <c r="F7008" t="s">
        <v>8976</v>
      </c>
      <c r="G7008" t="s">
        <v>156</v>
      </c>
      <c r="H7008">
        <v>95</v>
      </c>
      <c r="I7008">
        <v>24</v>
      </c>
      <c r="J7008">
        <v>22</v>
      </c>
      <c r="K7008">
        <v>3662</v>
      </c>
      <c r="L7008">
        <v>21</v>
      </c>
      <c r="M7008">
        <v>38.383285487186299</v>
      </c>
    </row>
    <row r="7009" spans="1:13" hidden="1" outlineLevel="3" x14ac:dyDescent="0.2">
      <c r="A7009">
        <v>2000</v>
      </c>
      <c r="B7009">
        <v>112</v>
      </c>
      <c r="C7009" t="s">
        <v>7078</v>
      </c>
      <c r="D7009">
        <v>106</v>
      </c>
      <c r="E7009" t="s">
        <v>8310</v>
      </c>
      <c r="F7009" t="s">
        <v>8998</v>
      </c>
      <c r="G7009" t="s">
        <v>156</v>
      </c>
      <c r="H7009">
        <v>95</v>
      </c>
      <c r="I7009">
        <v>36</v>
      </c>
      <c r="J7009">
        <v>46</v>
      </c>
      <c r="K7009">
        <v>3662</v>
      </c>
      <c r="L7009">
        <v>21</v>
      </c>
      <c r="M7009">
        <v>38.300320157115202</v>
      </c>
    </row>
    <row r="7010" spans="1:13" outlineLevel="2" collapsed="1" x14ac:dyDescent="0.2">
      <c r="E7010" s="10" t="s">
        <v>13401</v>
      </c>
      <c r="M7010">
        <f>SUBTOTAL(1,M7004:M7009)</f>
        <v>39.001761380596456</v>
      </c>
    </row>
    <row r="7011" spans="1:13" hidden="1" outlineLevel="3" x14ac:dyDescent="0.2">
      <c r="A7011">
        <v>2000</v>
      </c>
      <c r="B7011">
        <v>76</v>
      </c>
      <c r="C7011" t="s">
        <v>8625</v>
      </c>
      <c r="D7011">
        <v>145</v>
      </c>
      <c r="E7011" t="s">
        <v>8674</v>
      </c>
      <c r="F7011" t="s">
        <v>8948</v>
      </c>
      <c r="G7011" t="s">
        <v>156</v>
      </c>
      <c r="H7011">
        <v>95</v>
      </c>
      <c r="I7011">
        <v>7</v>
      </c>
      <c r="J7011">
        <v>3</v>
      </c>
      <c r="K7011">
        <v>3662</v>
      </c>
      <c r="L7011">
        <v>21</v>
      </c>
      <c r="M7011">
        <v>38.499750308828503</v>
      </c>
    </row>
    <row r="7012" spans="1:13" hidden="1" outlineLevel="3" x14ac:dyDescent="0.2">
      <c r="A7012">
        <v>2000</v>
      </c>
      <c r="B7012">
        <v>95</v>
      </c>
      <c r="C7012" t="s">
        <v>8377</v>
      </c>
      <c r="D7012">
        <v>147</v>
      </c>
      <c r="E7012" t="s">
        <v>8674</v>
      </c>
      <c r="F7012" t="s">
        <v>8973</v>
      </c>
      <c r="G7012" t="s">
        <v>156</v>
      </c>
      <c r="H7012">
        <v>95</v>
      </c>
      <c r="I7012">
        <v>23</v>
      </c>
      <c r="J7012">
        <v>29</v>
      </c>
      <c r="K7012">
        <v>3662</v>
      </c>
      <c r="L7012">
        <v>21</v>
      </c>
      <c r="M7012">
        <v>38.389209368420701</v>
      </c>
    </row>
    <row r="7013" spans="1:13" hidden="1" outlineLevel="3" x14ac:dyDescent="0.2">
      <c r="A7013">
        <v>2000</v>
      </c>
      <c r="B7013">
        <v>98</v>
      </c>
      <c r="C7013" t="s">
        <v>8977</v>
      </c>
      <c r="D7013">
        <v>146</v>
      </c>
      <c r="E7013" t="s">
        <v>8674</v>
      </c>
      <c r="F7013" t="s">
        <v>8978</v>
      </c>
      <c r="G7013" t="s">
        <v>156</v>
      </c>
      <c r="H7013">
        <v>95</v>
      </c>
      <c r="I7013">
        <v>24</v>
      </c>
      <c r="J7013">
        <v>29</v>
      </c>
      <c r="K7013">
        <v>3662</v>
      </c>
      <c r="L7013">
        <v>21</v>
      </c>
      <c r="M7013">
        <v>38.382503224453998</v>
      </c>
    </row>
    <row r="7014" spans="1:13" hidden="1" outlineLevel="3" x14ac:dyDescent="0.2">
      <c r="A7014">
        <v>2000</v>
      </c>
      <c r="B7014">
        <v>100</v>
      </c>
      <c r="C7014" t="s">
        <v>8981</v>
      </c>
      <c r="D7014">
        <v>144</v>
      </c>
      <c r="E7014" t="s">
        <v>8674</v>
      </c>
      <c r="F7014" t="s">
        <v>8982</v>
      </c>
      <c r="G7014" t="s">
        <v>156</v>
      </c>
      <c r="H7014">
        <v>95</v>
      </c>
      <c r="I7014">
        <v>25</v>
      </c>
      <c r="J7014">
        <v>54</v>
      </c>
      <c r="K7014">
        <v>3662</v>
      </c>
      <c r="L7014">
        <v>21</v>
      </c>
      <c r="M7014">
        <v>38.373006863549797</v>
      </c>
    </row>
    <row r="7015" spans="1:13" hidden="1" outlineLevel="3" x14ac:dyDescent="0.2">
      <c r="A7015">
        <v>2000</v>
      </c>
      <c r="B7015">
        <v>106</v>
      </c>
      <c r="C7015" t="s">
        <v>8990</v>
      </c>
      <c r="D7015">
        <v>143</v>
      </c>
      <c r="E7015" t="s">
        <v>8674</v>
      </c>
      <c r="F7015" t="s">
        <v>8991</v>
      </c>
      <c r="G7015" t="s">
        <v>156</v>
      </c>
      <c r="H7015">
        <v>95</v>
      </c>
      <c r="I7015">
        <v>31</v>
      </c>
      <c r="J7015">
        <v>13</v>
      </c>
      <c r="K7015">
        <v>3662</v>
      </c>
      <c r="L7015">
        <v>21</v>
      </c>
      <c r="M7015">
        <v>38.337409450582001</v>
      </c>
    </row>
    <row r="7016" spans="1:13" hidden="1" outlineLevel="3" x14ac:dyDescent="0.2">
      <c r="A7016">
        <v>2000</v>
      </c>
      <c r="B7016">
        <v>116</v>
      </c>
      <c r="C7016" t="s">
        <v>8277</v>
      </c>
      <c r="D7016">
        <v>142</v>
      </c>
      <c r="E7016" t="s">
        <v>8674</v>
      </c>
      <c r="F7016" t="s">
        <v>9001</v>
      </c>
      <c r="G7016" t="s">
        <v>156</v>
      </c>
      <c r="H7016">
        <v>95</v>
      </c>
      <c r="I7016">
        <v>40</v>
      </c>
      <c r="J7016">
        <v>24</v>
      </c>
      <c r="K7016">
        <v>3662</v>
      </c>
      <c r="L7016">
        <v>21</v>
      </c>
      <c r="M7016">
        <v>38.276078322068102</v>
      </c>
    </row>
    <row r="7017" spans="1:13" outlineLevel="2" collapsed="1" x14ac:dyDescent="0.2">
      <c r="E7017" s="10" t="s">
        <v>13423</v>
      </c>
      <c r="M7017">
        <f>SUBTOTAL(1,M7011:M7016)</f>
        <v>38.376326256317185</v>
      </c>
    </row>
    <row r="7018" spans="1:13" hidden="1" outlineLevel="3" x14ac:dyDescent="0.2">
      <c r="A7018">
        <v>2000</v>
      </c>
      <c r="B7018">
        <v>5</v>
      </c>
      <c r="C7018" t="s">
        <v>8856</v>
      </c>
      <c r="D7018">
        <v>24</v>
      </c>
      <c r="E7018" t="s">
        <v>8657</v>
      </c>
      <c r="F7018" t="s">
        <v>8857</v>
      </c>
      <c r="G7018" t="s">
        <v>156</v>
      </c>
      <c r="H7018">
        <v>92</v>
      </c>
      <c r="I7018">
        <v>44</v>
      </c>
      <c r="J7018">
        <v>58</v>
      </c>
      <c r="K7018">
        <v>3662</v>
      </c>
      <c r="L7018">
        <v>21</v>
      </c>
      <c r="M7018">
        <v>39.482716278623997</v>
      </c>
    </row>
    <row r="7019" spans="1:13" hidden="1" outlineLevel="3" x14ac:dyDescent="0.2">
      <c r="A7019">
        <v>2000</v>
      </c>
      <c r="B7019">
        <v>7</v>
      </c>
      <c r="C7019" t="s">
        <v>8859</v>
      </c>
      <c r="D7019">
        <v>22</v>
      </c>
      <c r="E7019" t="s">
        <v>8657</v>
      </c>
      <c r="F7019" t="s">
        <v>8860</v>
      </c>
      <c r="G7019" t="s">
        <v>156</v>
      </c>
      <c r="H7019">
        <v>92</v>
      </c>
      <c r="I7019">
        <v>47</v>
      </c>
      <c r="J7019">
        <v>26</v>
      </c>
      <c r="K7019">
        <v>3662</v>
      </c>
      <c r="L7019">
        <v>21</v>
      </c>
      <c r="M7019">
        <v>39.4652233524724</v>
      </c>
    </row>
    <row r="7020" spans="1:13" hidden="1" outlineLevel="3" x14ac:dyDescent="0.2">
      <c r="A7020">
        <v>2000</v>
      </c>
      <c r="B7020">
        <v>8</v>
      </c>
      <c r="C7020" t="s">
        <v>7532</v>
      </c>
      <c r="D7020">
        <v>21</v>
      </c>
      <c r="E7020" t="s">
        <v>8657</v>
      </c>
      <c r="F7020" t="s">
        <v>8861</v>
      </c>
      <c r="G7020" t="s">
        <v>156</v>
      </c>
      <c r="H7020">
        <v>92</v>
      </c>
      <c r="I7020">
        <v>50</v>
      </c>
      <c r="J7020">
        <v>29</v>
      </c>
      <c r="K7020">
        <v>3662</v>
      </c>
      <c r="L7020">
        <v>21</v>
      </c>
      <c r="M7020">
        <v>39.443615006477501</v>
      </c>
    </row>
    <row r="7021" spans="1:13" hidden="1" outlineLevel="3" x14ac:dyDescent="0.2">
      <c r="A7021">
        <v>2000</v>
      </c>
      <c r="B7021">
        <v>13</v>
      </c>
      <c r="C7021" t="s">
        <v>8775</v>
      </c>
      <c r="D7021">
        <v>26</v>
      </c>
      <c r="E7021" t="s">
        <v>8657</v>
      </c>
      <c r="F7021" t="s">
        <v>8866</v>
      </c>
      <c r="G7021" t="s">
        <v>156</v>
      </c>
      <c r="H7021">
        <v>92</v>
      </c>
      <c r="I7021">
        <v>58</v>
      </c>
      <c r="J7021">
        <v>8</v>
      </c>
      <c r="K7021">
        <v>3662</v>
      </c>
      <c r="L7021">
        <v>21</v>
      </c>
      <c r="M7021">
        <v>39.389520986709996</v>
      </c>
    </row>
    <row r="7022" spans="1:13" hidden="1" outlineLevel="3" x14ac:dyDescent="0.2">
      <c r="A7022">
        <v>2000</v>
      </c>
      <c r="B7022">
        <v>31</v>
      </c>
      <c r="C7022" t="s">
        <v>8891</v>
      </c>
      <c r="D7022">
        <v>27</v>
      </c>
      <c r="E7022" t="s">
        <v>8657</v>
      </c>
      <c r="F7022" t="s">
        <v>8892</v>
      </c>
      <c r="G7022" t="s">
        <v>156</v>
      </c>
      <c r="H7022">
        <v>93</v>
      </c>
      <c r="I7022">
        <v>49</v>
      </c>
      <c r="J7022">
        <v>41</v>
      </c>
      <c r="K7022">
        <v>3662</v>
      </c>
      <c r="L7022">
        <v>21</v>
      </c>
      <c r="M7022">
        <v>39.028838211740698</v>
      </c>
    </row>
    <row r="7023" spans="1:13" hidden="1" outlineLevel="3" x14ac:dyDescent="0.2">
      <c r="A7023">
        <v>2000</v>
      </c>
      <c r="B7023">
        <v>50</v>
      </c>
      <c r="C7023" t="s">
        <v>8092</v>
      </c>
      <c r="D7023">
        <v>29</v>
      </c>
      <c r="E7023" t="s">
        <v>8657</v>
      </c>
      <c r="F7023" t="s">
        <v>8917</v>
      </c>
      <c r="G7023" t="s">
        <v>156</v>
      </c>
      <c r="H7023">
        <v>94</v>
      </c>
      <c r="I7023">
        <v>24</v>
      </c>
      <c r="J7023">
        <v>7</v>
      </c>
      <c r="K7023">
        <v>3662</v>
      </c>
      <c r="L7023">
        <v>21</v>
      </c>
      <c r="M7023">
        <v>38.791573855293699</v>
      </c>
    </row>
    <row r="7024" spans="1:13" hidden="1" outlineLevel="3" x14ac:dyDescent="0.2">
      <c r="A7024">
        <v>2000</v>
      </c>
      <c r="B7024">
        <v>63</v>
      </c>
      <c r="C7024" t="s">
        <v>8931</v>
      </c>
      <c r="D7024">
        <v>28</v>
      </c>
      <c r="E7024" t="s">
        <v>8657</v>
      </c>
      <c r="F7024" t="s">
        <v>8932</v>
      </c>
      <c r="G7024" t="s">
        <v>156</v>
      </c>
      <c r="H7024">
        <v>94</v>
      </c>
      <c r="I7024">
        <v>49</v>
      </c>
      <c r="J7024">
        <v>13</v>
      </c>
      <c r="K7024">
        <v>3662</v>
      </c>
      <c r="L7024">
        <v>21</v>
      </c>
      <c r="M7024">
        <v>38.620431049382802</v>
      </c>
    </row>
    <row r="7025" spans="1:13" hidden="1" outlineLevel="3" x14ac:dyDescent="0.2">
      <c r="A7025">
        <v>2000</v>
      </c>
      <c r="B7025">
        <v>125</v>
      </c>
      <c r="C7025" t="s">
        <v>9012</v>
      </c>
      <c r="D7025">
        <v>25</v>
      </c>
      <c r="E7025" t="s">
        <v>8657</v>
      </c>
      <c r="F7025" t="s">
        <v>9013</v>
      </c>
      <c r="G7025" t="s">
        <v>156</v>
      </c>
      <c r="H7025">
        <v>95</v>
      </c>
      <c r="I7025">
        <v>56</v>
      </c>
      <c r="J7025">
        <v>0</v>
      </c>
      <c r="K7025">
        <v>3662</v>
      </c>
      <c r="L7025">
        <v>21</v>
      </c>
      <c r="M7025">
        <v>38.172341904100001</v>
      </c>
    </row>
    <row r="7026" spans="1:13" outlineLevel="2" collapsed="1" x14ac:dyDescent="0.2">
      <c r="E7026" s="10" t="s">
        <v>13424</v>
      </c>
      <c r="M7026">
        <f>SUBTOTAL(1,M7018:M7025)</f>
        <v>39.049282580600135</v>
      </c>
    </row>
    <row r="7027" spans="1:13" hidden="1" outlineLevel="3" x14ac:dyDescent="0.2">
      <c r="A7027">
        <v>2000</v>
      </c>
      <c r="B7027">
        <v>17</v>
      </c>
      <c r="C7027" t="s">
        <v>8541</v>
      </c>
      <c r="D7027">
        <v>137</v>
      </c>
      <c r="E7027" t="s">
        <v>8871</v>
      </c>
      <c r="F7027" t="s">
        <v>8872</v>
      </c>
      <c r="G7027" t="s">
        <v>156</v>
      </c>
      <c r="H7027">
        <v>93</v>
      </c>
      <c r="I7027">
        <v>7</v>
      </c>
      <c r="J7027">
        <v>37</v>
      </c>
      <c r="K7027">
        <v>3662</v>
      </c>
      <c r="L7027">
        <v>21</v>
      </c>
      <c r="M7027">
        <v>39.322668877905599</v>
      </c>
    </row>
    <row r="7028" spans="1:13" hidden="1" outlineLevel="3" x14ac:dyDescent="0.2">
      <c r="A7028">
        <v>2000</v>
      </c>
      <c r="B7028">
        <v>20</v>
      </c>
      <c r="C7028" t="s">
        <v>8552</v>
      </c>
      <c r="D7028">
        <v>139</v>
      </c>
      <c r="E7028" t="s">
        <v>8871</v>
      </c>
      <c r="F7028" t="s">
        <v>8877</v>
      </c>
      <c r="G7028" t="s">
        <v>156</v>
      </c>
      <c r="H7028">
        <v>93</v>
      </c>
      <c r="I7028">
        <v>19</v>
      </c>
      <c r="J7028">
        <v>32</v>
      </c>
      <c r="K7028">
        <v>3662</v>
      </c>
      <c r="L7028">
        <v>21</v>
      </c>
      <c r="M7028">
        <v>39.238984201064298</v>
      </c>
    </row>
    <row r="7029" spans="1:13" hidden="1" outlineLevel="3" x14ac:dyDescent="0.2">
      <c r="A7029">
        <v>2000</v>
      </c>
      <c r="B7029">
        <v>28</v>
      </c>
      <c r="C7029" t="s">
        <v>8683</v>
      </c>
      <c r="D7029">
        <v>132</v>
      </c>
      <c r="E7029" t="s">
        <v>8871</v>
      </c>
      <c r="F7029" t="s">
        <v>8887</v>
      </c>
      <c r="G7029" t="s">
        <v>156</v>
      </c>
      <c r="H7029">
        <v>93</v>
      </c>
      <c r="I7029">
        <v>39</v>
      </c>
      <c r="J7029">
        <v>52</v>
      </c>
      <c r="K7029">
        <v>3662</v>
      </c>
      <c r="L7029">
        <v>21</v>
      </c>
      <c r="M7029">
        <v>39.097012977769303</v>
      </c>
    </row>
    <row r="7030" spans="1:13" hidden="1" outlineLevel="3" x14ac:dyDescent="0.2">
      <c r="A7030">
        <v>2000</v>
      </c>
      <c r="B7030">
        <v>74</v>
      </c>
      <c r="C7030" t="s">
        <v>7625</v>
      </c>
      <c r="D7030">
        <v>135</v>
      </c>
      <c r="E7030" t="s">
        <v>8871</v>
      </c>
      <c r="F7030" t="s">
        <v>8945</v>
      </c>
      <c r="G7030" t="s">
        <v>156</v>
      </c>
      <c r="H7030">
        <v>95</v>
      </c>
      <c r="I7030">
        <v>4</v>
      </c>
      <c r="J7030">
        <v>56</v>
      </c>
      <c r="K7030">
        <v>3662</v>
      </c>
      <c r="L7030">
        <v>21</v>
      </c>
      <c r="M7030">
        <v>38.514034636688699</v>
      </c>
    </row>
    <row r="7031" spans="1:13" hidden="1" outlineLevel="3" x14ac:dyDescent="0.2">
      <c r="A7031">
        <v>2000</v>
      </c>
      <c r="B7031">
        <v>79</v>
      </c>
      <c r="C7031" t="s">
        <v>8293</v>
      </c>
      <c r="D7031">
        <v>138</v>
      </c>
      <c r="E7031" t="s">
        <v>8871</v>
      </c>
      <c r="F7031" t="s">
        <v>8952</v>
      </c>
      <c r="G7031" t="s">
        <v>156</v>
      </c>
      <c r="H7031">
        <v>95</v>
      </c>
      <c r="I7031">
        <v>9</v>
      </c>
      <c r="J7031">
        <v>11</v>
      </c>
      <c r="K7031">
        <v>3662</v>
      </c>
      <c r="L7031">
        <v>21</v>
      </c>
      <c r="M7031">
        <v>38.485364223137502</v>
      </c>
    </row>
    <row r="7032" spans="1:13" hidden="1" outlineLevel="3" x14ac:dyDescent="0.2">
      <c r="A7032">
        <v>2000</v>
      </c>
      <c r="B7032">
        <v>88</v>
      </c>
      <c r="C7032" t="s">
        <v>8833</v>
      </c>
      <c r="D7032">
        <v>134</v>
      </c>
      <c r="E7032" t="s">
        <v>8871</v>
      </c>
      <c r="F7032" t="s">
        <v>8963</v>
      </c>
      <c r="G7032" t="s">
        <v>156</v>
      </c>
      <c r="H7032">
        <v>95</v>
      </c>
      <c r="I7032">
        <v>14</v>
      </c>
      <c r="J7032">
        <v>27</v>
      </c>
      <c r="K7032">
        <v>3662</v>
      </c>
      <c r="L7032">
        <v>21</v>
      </c>
      <c r="M7032">
        <v>38.449894565531203</v>
      </c>
    </row>
    <row r="7033" spans="1:13" hidden="1" outlineLevel="3" x14ac:dyDescent="0.2">
      <c r="A7033">
        <v>2000</v>
      </c>
      <c r="B7033">
        <v>101</v>
      </c>
      <c r="C7033" t="s">
        <v>8830</v>
      </c>
      <c r="D7033">
        <v>136</v>
      </c>
      <c r="E7033" t="s">
        <v>8871</v>
      </c>
      <c r="F7033" t="s">
        <v>8983</v>
      </c>
      <c r="G7033" t="s">
        <v>156</v>
      </c>
      <c r="H7033">
        <v>95</v>
      </c>
      <c r="I7033">
        <v>26</v>
      </c>
      <c r="J7033">
        <v>0</v>
      </c>
      <c r="K7033">
        <v>3662</v>
      </c>
      <c r="L7033">
        <v>21</v>
      </c>
      <c r="M7033">
        <v>38.372336709744999</v>
      </c>
    </row>
    <row r="7034" spans="1:13" hidden="1" outlineLevel="3" x14ac:dyDescent="0.2">
      <c r="A7034">
        <v>2000</v>
      </c>
      <c r="B7034">
        <v>121</v>
      </c>
      <c r="C7034" t="s">
        <v>7782</v>
      </c>
      <c r="D7034">
        <v>133</v>
      </c>
      <c r="E7034" t="s">
        <v>8871</v>
      </c>
      <c r="F7034" t="s">
        <v>9008</v>
      </c>
      <c r="G7034" t="s">
        <v>156</v>
      </c>
      <c r="H7034">
        <v>95</v>
      </c>
      <c r="I7034">
        <v>50</v>
      </c>
      <c r="J7034">
        <v>23</v>
      </c>
      <c r="K7034">
        <v>3662</v>
      </c>
      <c r="L7034">
        <v>21</v>
      </c>
      <c r="M7034">
        <v>38.209626604603102</v>
      </c>
    </row>
    <row r="7035" spans="1:13" outlineLevel="2" collapsed="1" x14ac:dyDescent="0.2">
      <c r="E7035" s="10" t="s">
        <v>13434</v>
      </c>
      <c r="M7035">
        <f>SUBTOTAL(1,M7027:M7034)</f>
        <v>38.711240349555588</v>
      </c>
    </row>
    <row r="7036" spans="1:13" hidden="1" outlineLevel="3" x14ac:dyDescent="0.2">
      <c r="A7036">
        <v>2000</v>
      </c>
      <c r="B7036">
        <v>10</v>
      </c>
      <c r="C7036" t="s">
        <v>8335</v>
      </c>
      <c r="D7036">
        <v>35</v>
      </c>
      <c r="E7036" t="s">
        <v>8665</v>
      </c>
      <c r="F7036" t="s">
        <v>8863</v>
      </c>
      <c r="G7036" t="s">
        <v>156</v>
      </c>
      <c r="H7036">
        <v>92</v>
      </c>
      <c r="I7036">
        <v>51</v>
      </c>
      <c r="J7036">
        <v>33</v>
      </c>
      <c r="K7036">
        <v>3662</v>
      </c>
      <c r="L7036">
        <v>21</v>
      </c>
      <c r="M7036">
        <v>39.436063572973403</v>
      </c>
    </row>
    <row r="7037" spans="1:13" hidden="1" outlineLevel="3" x14ac:dyDescent="0.2">
      <c r="A7037">
        <v>2000</v>
      </c>
      <c r="B7037">
        <v>11</v>
      </c>
      <c r="C7037" t="s">
        <v>8327</v>
      </c>
      <c r="D7037">
        <v>32</v>
      </c>
      <c r="E7037" t="s">
        <v>8665</v>
      </c>
      <c r="F7037" t="s">
        <v>8864</v>
      </c>
      <c r="G7037" t="s">
        <v>156</v>
      </c>
      <c r="H7037">
        <v>92</v>
      </c>
      <c r="I7037">
        <v>54</v>
      </c>
      <c r="J7037">
        <v>19</v>
      </c>
      <c r="K7037">
        <v>3662</v>
      </c>
      <c r="L7037">
        <v>21</v>
      </c>
      <c r="M7037">
        <v>39.416490511542499</v>
      </c>
    </row>
    <row r="7038" spans="1:13" hidden="1" outlineLevel="3" x14ac:dyDescent="0.2">
      <c r="A7038">
        <v>2000</v>
      </c>
      <c r="B7038">
        <v>80</v>
      </c>
      <c r="C7038" t="s">
        <v>8618</v>
      </c>
      <c r="D7038">
        <v>39</v>
      </c>
      <c r="E7038" t="s">
        <v>8665</v>
      </c>
      <c r="F7038" t="s">
        <v>8953</v>
      </c>
      <c r="G7038" t="s">
        <v>156</v>
      </c>
      <c r="H7038">
        <v>95</v>
      </c>
      <c r="I7038">
        <v>9</v>
      </c>
      <c r="J7038">
        <v>15</v>
      </c>
      <c r="K7038">
        <v>3662</v>
      </c>
      <c r="L7038">
        <v>21</v>
      </c>
      <c r="M7038">
        <v>38.484914831194899</v>
      </c>
    </row>
    <row r="7039" spans="1:13" hidden="1" outlineLevel="3" x14ac:dyDescent="0.2">
      <c r="A7039">
        <v>2000</v>
      </c>
      <c r="B7039">
        <v>86</v>
      </c>
      <c r="C7039" t="s">
        <v>8961</v>
      </c>
      <c r="D7039">
        <v>36</v>
      </c>
      <c r="E7039" t="s">
        <v>8665</v>
      </c>
      <c r="F7039" t="s">
        <v>8960</v>
      </c>
      <c r="G7039" t="s">
        <v>156</v>
      </c>
      <c r="H7039">
        <v>95</v>
      </c>
      <c r="I7039">
        <v>13</v>
      </c>
      <c r="J7039">
        <v>27</v>
      </c>
      <c r="K7039">
        <v>3662</v>
      </c>
      <c r="L7039">
        <v>21</v>
      </c>
      <c r="M7039">
        <v>38.456624281301103</v>
      </c>
    </row>
    <row r="7040" spans="1:13" hidden="1" outlineLevel="3" x14ac:dyDescent="0.2">
      <c r="A7040">
        <v>2000</v>
      </c>
      <c r="B7040">
        <v>103</v>
      </c>
      <c r="C7040" t="s">
        <v>8986</v>
      </c>
      <c r="D7040">
        <v>38</v>
      </c>
      <c r="E7040" t="s">
        <v>8665</v>
      </c>
      <c r="F7040" t="s">
        <v>8647</v>
      </c>
      <c r="G7040" t="s">
        <v>156</v>
      </c>
      <c r="H7040">
        <v>95</v>
      </c>
      <c r="I7040">
        <v>27</v>
      </c>
      <c r="J7040">
        <v>58</v>
      </c>
      <c r="K7040">
        <v>3662</v>
      </c>
      <c r="L7040">
        <v>21</v>
      </c>
      <c r="M7040">
        <v>38.359161773520498</v>
      </c>
    </row>
    <row r="7041" spans="1:13" outlineLevel="2" collapsed="1" x14ac:dyDescent="0.2">
      <c r="E7041" s="10" t="s">
        <v>13426</v>
      </c>
      <c r="M7041">
        <f>SUBTOTAL(1,M7036:M7040)</f>
        <v>38.830650994106477</v>
      </c>
    </row>
    <row r="7042" spans="1:13" hidden="1" outlineLevel="3" x14ac:dyDescent="0.2">
      <c r="A7042">
        <v>2000</v>
      </c>
      <c r="B7042">
        <v>36</v>
      </c>
      <c r="C7042" t="s">
        <v>7682</v>
      </c>
      <c r="D7042">
        <v>161</v>
      </c>
      <c r="E7042" t="s">
        <v>8900</v>
      </c>
      <c r="F7042" t="s">
        <v>8901</v>
      </c>
      <c r="G7042" t="s">
        <v>156</v>
      </c>
      <c r="H7042">
        <v>93</v>
      </c>
      <c r="I7042">
        <v>54</v>
      </c>
      <c r="J7042">
        <v>41</v>
      </c>
      <c r="K7042">
        <v>3662</v>
      </c>
      <c r="L7042">
        <v>21</v>
      </c>
      <c r="M7042">
        <v>38.994205530627198</v>
      </c>
    </row>
    <row r="7043" spans="1:13" hidden="1" outlineLevel="3" x14ac:dyDescent="0.2">
      <c r="A7043">
        <v>2000</v>
      </c>
      <c r="B7043">
        <v>93</v>
      </c>
      <c r="C7043" t="s">
        <v>8089</v>
      </c>
      <c r="D7043">
        <v>166</v>
      </c>
      <c r="E7043" t="s">
        <v>8900</v>
      </c>
      <c r="F7043" t="s">
        <v>8971</v>
      </c>
      <c r="G7043" t="s">
        <v>156</v>
      </c>
      <c r="H7043">
        <v>95</v>
      </c>
      <c r="I7043">
        <v>19</v>
      </c>
      <c r="J7043">
        <v>14</v>
      </c>
      <c r="K7043">
        <v>3662</v>
      </c>
      <c r="L7043">
        <v>21</v>
      </c>
      <c r="M7043">
        <v>38.417736643023197</v>
      </c>
    </row>
    <row r="7044" spans="1:13" hidden="1" outlineLevel="3" x14ac:dyDescent="0.2">
      <c r="A7044">
        <v>2000</v>
      </c>
      <c r="B7044">
        <v>99</v>
      </c>
      <c r="C7044" t="s">
        <v>8979</v>
      </c>
      <c r="D7044">
        <v>165</v>
      </c>
      <c r="E7044" t="s">
        <v>8900</v>
      </c>
      <c r="F7044" t="s">
        <v>8980</v>
      </c>
      <c r="G7044" t="s">
        <v>156</v>
      </c>
      <c r="H7044">
        <v>95</v>
      </c>
      <c r="I7044">
        <v>25</v>
      </c>
      <c r="J7044">
        <v>22</v>
      </c>
      <c r="K7044">
        <v>3662</v>
      </c>
      <c r="L7044">
        <v>21</v>
      </c>
      <c r="M7044">
        <v>38.376581412544098</v>
      </c>
    </row>
    <row r="7045" spans="1:13" hidden="1" outlineLevel="3" x14ac:dyDescent="0.2">
      <c r="A7045">
        <v>2000</v>
      </c>
      <c r="B7045">
        <v>108</v>
      </c>
      <c r="C7045" t="s">
        <v>8993</v>
      </c>
      <c r="D7045">
        <v>167</v>
      </c>
      <c r="E7045" t="s">
        <v>8900</v>
      </c>
      <c r="F7045" t="s">
        <v>8994</v>
      </c>
      <c r="G7045" t="s">
        <v>156</v>
      </c>
      <c r="H7045">
        <v>95</v>
      </c>
      <c r="I7045">
        <v>33</v>
      </c>
      <c r="J7045">
        <v>55</v>
      </c>
      <c r="K7045">
        <v>3662</v>
      </c>
      <c r="L7045">
        <v>21</v>
      </c>
      <c r="M7045">
        <v>38.3193570421614</v>
      </c>
    </row>
    <row r="7046" spans="1:13" hidden="1" outlineLevel="3" x14ac:dyDescent="0.2">
      <c r="A7046">
        <v>2000</v>
      </c>
      <c r="B7046">
        <v>117</v>
      </c>
      <c r="C7046" t="s">
        <v>8495</v>
      </c>
      <c r="D7046">
        <v>163</v>
      </c>
      <c r="E7046" t="s">
        <v>8900</v>
      </c>
      <c r="F7046" t="s">
        <v>9002</v>
      </c>
      <c r="G7046" t="s">
        <v>156</v>
      </c>
      <c r="H7046">
        <v>95</v>
      </c>
      <c r="I7046">
        <v>40</v>
      </c>
      <c r="J7046">
        <v>25</v>
      </c>
      <c r="K7046">
        <v>3662</v>
      </c>
      <c r="L7046">
        <v>21</v>
      </c>
      <c r="M7046">
        <v>38.275967191696303</v>
      </c>
    </row>
    <row r="7047" spans="1:13" hidden="1" outlineLevel="3" x14ac:dyDescent="0.2">
      <c r="A7047">
        <v>2000</v>
      </c>
      <c r="B7047">
        <v>119</v>
      </c>
      <c r="C7047" t="s">
        <v>9005</v>
      </c>
      <c r="D7047">
        <v>164</v>
      </c>
      <c r="E7047" t="s">
        <v>8900</v>
      </c>
      <c r="F7047" t="s">
        <v>9006</v>
      </c>
      <c r="G7047" t="s">
        <v>156</v>
      </c>
      <c r="H7047">
        <v>95</v>
      </c>
      <c r="I7047">
        <v>41</v>
      </c>
      <c r="J7047">
        <v>30</v>
      </c>
      <c r="K7047">
        <v>3662</v>
      </c>
      <c r="L7047">
        <v>21</v>
      </c>
      <c r="M7047">
        <v>38.2687451014543</v>
      </c>
    </row>
    <row r="7048" spans="1:13" outlineLevel="2" collapsed="1" x14ac:dyDescent="0.2">
      <c r="E7048" s="10" t="s">
        <v>13435</v>
      </c>
      <c r="M7048">
        <f>SUBTOTAL(1,M7042:M7047)</f>
        <v>38.442098820251083</v>
      </c>
    </row>
    <row r="7049" spans="1:13" hidden="1" outlineLevel="3" x14ac:dyDescent="0.2">
      <c r="A7049">
        <v>2000</v>
      </c>
      <c r="B7049">
        <v>38</v>
      </c>
      <c r="C7049" t="s">
        <v>7392</v>
      </c>
      <c r="D7049">
        <v>79</v>
      </c>
      <c r="E7049" t="s">
        <v>8903</v>
      </c>
      <c r="F7049" t="s">
        <v>8904</v>
      </c>
      <c r="G7049" t="s">
        <v>156</v>
      </c>
      <c r="H7049">
        <v>93</v>
      </c>
      <c r="I7049">
        <v>56</v>
      </c>
      <c r="J7049">
        <v>41</v>
      </c>
      <c r="K7049">
        <v>3662</v>
      </c>
      <c r="L7049">
        <v>21</v>
      </c>
      <c r="M7049">
        <v>38.980369661828298</v>
      </c>
    </row>
    <row r="7050" spans="1:13" hidden="1" outlineLevel="3" x14ac:dyDescent="0.2">
      <c r="A7050">
        <v>2000</v>
      </c>
      <c r="B7050">
        <v>39</v>
      </c>
      <c r="C7050" t="s">
        <v>8905</v>
      </c>
      <c r="D7050">
        <v>78</v>
      </c>
      <c r="E7050" t="s">
        <v>8903</v>
      </c>
      <c r="F7050" t="s">
        <v>8906</v>
      </c>
      <c r="G7050" t="s">
        <v>156</v>
      </c>
      <c r="H7050">
        <v>93</v>
      </c>
      <c r="I7050">
        <v>57</v>
      </c>
      <c r="J7050">
        <v>29</v>
      </c>
      <c r="K7050">
        <v>3662</v>
      </c>
      <c r="L7050">
        <v>21</v>
      </c>
      <c r="M7050">
        <v>38.974838063083702</v>
      </c>
    </row>
    <row r="7051" spans="1:13" hidden="1" outlineLevel="3" x14ac:dyDescent="0.2">
      <c r="A7051">
        <v>2000</v>
      </c>
      <c r="B7051">
        <v>46</v>
      </c>
      <c r="C7051" t="s">
        <v>7153</v>
      </c>
      <c r="D7051">
        <v>77</v>
      </c>
      <c r="E7051" t="s">
        <v>8903</v>
      </c>
      <c r="F7051" t="s">
        <v>8913</v>
      </c>
      <c r="G7051" t="s">
        <v>156</v>
      </c>
      <c r="H7051">
        <v>94</v>
      </c>
      <c r="I7051">
        <v>15</v>
      </c>
      <c r="J7051">
        <v>8</v>
      </c>
      <c r="K7051">
        <v>3662</v>
      </c>
      <c r="L7051">
        <v>21</v>
      </c>
      <c r="M7051">
        <v>38.853195326959501</v>
      </c>
    </row>
    <row r="7052" spans="1:13" hidden="1" outlineLevel="3" x14ac:dyDescent="0.2">
      <c r="A7052">
        <v>2000</v>
      </c>
      <c r="B7052">
        <v>59</v>
      </c>
      <c r="C7052" t="s">
        <v>8925</v>
      </c>
      <c r="D7052">
        <v>73</v>
      </c>
      <c r="E7052" t="s">
        <v>8903</v>
      </c>
      <c r="F7052" t="s">
        <v>8926</v>
      </c>
      <c r="G7052" t="s">
        <v>156</v>
      </c>
      <c r="H7052">
        <v>94</v>
      </c>
      <c r="I7052">
        <v>43</v>
      </c>
      <c r="J7052">
        <v>36</v>
      </c>
      <c r="K7052">
        <v>3662</v>
      </c>
      <c r="L7052">
        <v>21</v>
      </c>
      <c r="M7052">
        <v>38.658596664086097</v>
      </c>
    </row>
    <row r="7053" spans="1:13" hidden="1" outlineLevel="3" x14ac:dyDescent="0.2">
      <c r="A7053">
        <v>2000</v>
      </c>
      <c r="B7053">
        <v>70</v>
      </c>
      <c r="C7053" t="s">
        <v>8584</v>
      </c>
      <c r="D7053">
        <v>75</v>
      </c>
      <c r="E7053" t="s">
        <v>8903</v>
      </c>
      <c r="F7053" t="s">
        <v>8940</v>
      </c>
      <c r="G7053" t="s">
        <v>156</v>
      </c>
      <c r="H7053">
        <v>95</v>
      </c>
      <c r="I7053">
        <v>1</v>
      </c>
      <c r="J7053">
        <v>22</v>
      </c>
      <c r="K7053">
        <v>3662</v>
      </c>
      <c r="L7053">
        <v>21</v>
      </c>
      <c r="M7053">
        <v>38.538128285031</v>
      </c>
    </row>
    <row r="7054" spans="1:13" hidden="1" outlineLevel="3" x14ac:dyDescent="0.2">
      <c r="A7054">
        <v>2000</v>
      </c>
      <c r="B7054">
        <v>73</v>
      </c>
      <c r="C7054" t="s">
        <v>8006</v>
      </c>
      <c r="D7054">
        <v>76</v>
      </c>
      <c r="E7054" t="s">
        <v>8903</v>
      </c>
      <c r="F7054" t="s">
        <v>8944</v>
      </c>
      <c r="G7054" t="s">
        <v>156</v>
      </c>
      <c r="H7054">
        <v>95</v>
      </c>
      <c r="I7054">
        <v>2</v>
      </c>
      <c r="J7054">
        <v>25</v>
      </c>
      <c r="K7054">
        <v>3662</v>
      </c>
      <c r="L7054">
        <v>21</v>
      </c>
      <c r="M7054">
        <v>38.531032164725403</v>
      </c>
    </row>
    <row r="7055" spans="1:13" hidden="1" outlineLevel="3" x14ac:dyDescent="0.2">
      <c r="A7055">
        <v>2000</v>
      </c>
      <c r="B7055">
        <v>114</v>
      </c>
      <c r="C7055" t="s">
        <v>8592</v>
      </c>
      <c r="D7055">
        <v>72</v>
      </c>
      <c r="E7055" t="s">
        <v>8903</v>
      </c>
      <c r="F7055" t="s">
        <v>8999</v>
      </c>
      <c r="G7055" t="s">
        <v>156</v>
      </c>
      <c r="H7055">
        <v>95</v>
      </c>
      <c r="I7055">
        <v>37</v>
      </c>
      <c r="J7055">
        <v>36</v>
      </c>
      <c r="K7055">
        <v>3662</v>
      </c>
      <c r="L7055">
        <v>21</v>
      </c>
      <c r="M7055">
        <v>38.294757389849401</v>
      </c>
    </row>
    <row r="7056" spans="1:13" outlineLevel="2" collapsed="1" x14ac:dyDescent="0.2">
      <c r="E7056" s="10" t="s">
        <v>13436</v>
      </c>
      <c r="M7056">
        <f>SUBTOTAL(1,M7049:M7055)</f>
        <v>38.690131079366203</v>
      </c>
    </row>
    <row r="7057" spans="1:13" hidden="1" outlineLevel="3" x14ac:dyDescent="0.2">
      <c r="A7057">
        <v>2000</v>
      </c>
      <c r="B7057">
        <v>21</v>
      </c>
      <c r="C7057" t="s">
        <v>8132</v>
      </c>
      <c r="D7057">
        <v>56</v>
      </c>
      <c r="E7057" t="s">
        <v>8663</v>
      </c>
      <c r="F7057" t="s">
        <v>8878</v>
      </c>
      <c r="G7057" t="s">
        <v>156</v>
      </c>
      <c r="H7057">
        <v>93</v>
      </c>
      <c r="I7057">
        <v>21</v>
      </c>
      <c r="J7057">
        <v>35</v>
      </c>
      <c r="K7057">
        <v>3662</v>
      </c>
      <c r="L7057">
        <v>21</v>
      </c>
      <c r="M7057">
        <v>39.224623990240801</v>
      </c>
    </row>
    <row r="7058" spans="1:13" hidden="1" outlineLevel="3" x14ac:dyDescent="0.2">
      <c r="A7058">
        <v>2000</v>
      </c>
      <c r="B7058">
        <v>33</v>
      </c>
      <c r="C7058" t="s">
        <v>8896</v>
      </c>
      <c r="D7058">
        <v>52</v>
      </c>
      <c r="E7058" t="s">
        <v>8663</v>
      </c>
      <c r="F7058" t="s">
        <v>8897</v>
      </c>
      <c r="G7058" t="s">
        <v>156</v>
      </c>
      <c r="H7058">
        <v>93</v>
      </c>
      <c r="I7058">
        <v>50</v>
      </c>
      <c r="J7058">
        <v>52</v>
      </c>
      <c r="K7058">
        <v>3662</v>
      </c>
      <c r="L7058">
        <v>21</v>
      </c>
      <c r="M7058">
        <v>39.0206362549281</v>
      </c>
    </row>
    <row r="7059" spans="1:13" hidden="1" outlineLevel="3" x14ac:dyDescent="0.2">
      <c r="A7059">
        <v>2000</v>
      </c>
      <c r="B7059">
        <v>34</v>
      </c>
      <c r="C7059" t="s">
        <v>7864</v>
      </c>
      <c r="D7059">
        <v>57</v>
      </c>
      <c r="E7059" t="s">
        <v>8663</v>
      </c>
      <c r="F7059" t="s">
        <v>8898</v>
      </c>
      <c r="G7059" t="s">
        <v>156</v>
      </c>
      <c r="H7059">
        <v>93</v>
      </c>
      <c r="I7059">
        <v>52</v>
      </c>
      <c r="J7059">
        <v>52</v>
      </c>
      <c r="K7059">
        <v>3662</v>
      </c>
      <c r="L7059">
        <v>21</v>
      </c>
      <c r="M7059">
        <v>39.006781626880297</v>
      </c>
    </row>
    <row r="7060" spans="1:13" hidden="1" outlineLevel="3" x14ac:dyDescent="0.2">
      <c r="A7060">
        <v>2000</v>
      </c>
      <c r="B7060">
        <v>54</v>
      </c>
      <c r="C7060" t="s">
        <v>7363</v>
      </c>
      <c r="D7060">
        <v>51</v>
      </c>
      <c r="E7060" t="s">
        <v>8663</v>
      </c>
      <c r="F7060" t="s">
        <v>8920</v>
      </c>
      <c r="G7060" t="s">
        <v>156</v>
      </c>
      <c r="H7060">
        <v>94</v>
      </c>
      <c r="I7060">
        <v>31</v>
      </c>
      <c r="J7060">
        <v>55</v>
      </c>
      <c r="K7060">
        <v>3662</v>
      </c>
      <c r="L7060">
        <v>21</v>
      </c>
      <c r="M7060">
        <v>38.738227818344697</v>
      </c>
    </row>
    <row r="7061" spans="1:13" outlineLevel="2" collapsed="1" x14ac:dyDescent="0.2">
      <c r="E7061" s="10" t="s">
        <v>13427</v>
      </c>
      <c r="M7061">
        <f>SUBTOTAL(1,M7057:M7060)</f>
        <v>38.997567422598479</v>
      </c>
    </row>
    <row r="7062" spans="1:13" hidden="1" outlineLevel="3" x14ac:dyDescent="0.2">
      <c r="A7062">
        <v>2000</v>
      </c>
      <c r="B7062">
        <v>24</v>
      </c>
      <c r="C7062" t="s">
        <v>8882</v>
      </c>
      <c r="D7062">
        <v>46</v>
      </c>
      <c r="E7062" t="s">
        <v>8159</v>
      </c>
      <c r="F7062" t="s">
        <v>8883</v>
      </c>
      <c r="G7062" t="s">
        <v>156</v>
      </c>
      <c r="H7062">
        <v>93</v>
      </c>
      <c r="I7062">
        <v>25</v>
      </c>
      <c r="J7062">
        <v>14</v>
      </c>
      <c r="K7062">
        <v>3662</v>
      </c>
      <c r="L7062">
        <v>21</v>
      </c>
      <c r="M7062">
        <v>39.199081810450899</v>
      </c>
    </row>
    <row r="7063" spans="1:13" hidden="1" outlineLevel="3" x14ac:dyDescent="0.2">
      <c r="A7063">
        <v>2000</v>
      </c>
      <c r="B7063">
        <v>43</v>
      </c>
      <c r="C7063" t="s">
        <v>7776</v>
      </c>
      <c r="D7063">
        <v>48</v>
      </c>
      <c r="E7063" t="s">
        <v>8159</v>
      </c>
      <c r="F7063" t="s">
        <v>8910</v>
      </c>
      <c r="G7063" t="s">
        <v>156</v>
      </c>
      <c r="H7063">
        <v>94</v>
      </c>
      <c r="I7063">
        <v>6</v>
      </c>
      <c r="J7063">
        <v>42</v>
      </c>
      <c r="K7063">
        <v>3662</v>
      </c>
      <c r="L7063">
        <v>21</v>
      </c>
      <c r="M7063">
        <v>38.911222483928597</v>
      </c>
    </row>
    <row r="7064" spans="1:13" hidden="1" outlineLevel="3" x14ac:dyDescent="0.2">
      <c r="A7064">
        <v>2000</v>
      </c>
      <c r="B7064">
        <v>49</v>
      </c>
      <c r="C7064" t="s">
        <v>7588</v>
      </c>
      <c r="D7064">
        <v>44</v>
      </c>
      <c r="E7064" t="s">
        <v>8159</v>
      </c>
      <c r="F7064" t="s">
        <v>8916</v>
      </c>
      <c r="G7064" t="s">
        <v>156</v>
      </c>
      <c r="H7064">
        <v>94</v>
      </c>
      <c r="I7064">
        <v>19</v>
      </c>
      <c r="J7064">
        <v>25</v>
      </c>
      <c r="K7064">
        <v>3662</v>
      </c>
      <c r="L7064">
        <v>21</v>
      </c>
      <c r="M7064">
        <v>38.8237892597882</v>
      </c>
    </row>
    <row r="7065" spans="1:13" hidden="1" outlineLevel="3" x14ac:dyDescent="0.2">
      <c r="A7065">
        <v>2000</v>
      </c>
      <c r="B7065">
        <v>51</v>
      </c>
      <c r="C7065" t="s">
        <v>7952</v>
      </c>
      <c r="D7065">
        <v>43</v>
      </c>
      <c r="E7065" t="s">
        <v>8159</v>
      </c>
      <c r="F7065" t="s">
        <v>8918</v>
      </c>
      <c r="G7065" t="s">
        <v>156</v>
      </c>
      <c r="H7065">
        <v>94</v>
      </c>
      <c r="I7065">
        <v>24</v>
      </c>
      <c r="J7065">
        <v>35</v>
      </c>
      <c r="K7065">
        <v>3662</v>
      </c>
      <c r="L7065">
        <v>21</v>
      </c>
      <c r="M7065">
        <v>38.7883780801765</v>
      </c>
    </row>
    <row r="7066" spans="1:13" hidden="1" outlineLevel="3" x14ac:dyDescent="0.2">
      <c r="A7066">
        <v>2000</v>
      </c>
      <c r="B7066">
        <v>56</v>
      </c>
      <c r="C7066" t="s">
        <v>8754</v>
      </c>
      <c r="D7066">
        <v>45</v>
      </c>
      <c r="E7066" t="s">
        <v>8159</v>
      </c>
      <c r="F7066" t="s">
        <v>8922</v>
      </c>
      <c r="G7066" t="s">
        <v>156</v>
      </c>
      <c r="H7066">
        <v>94</v>
      </c>
      <c r="I7066">
        <v>35</v>
      </c>
      <c r="J7066">
        <v>12</v>
      </c>
      <c r="K7066">
        <v>3662</v>
      </c>
      <c r="L7066">
        <v>21</v>
      </c>
      <c r="M7066">
        <v>38.715816182689601</v>
      </c>
    </row>
    <row r="7067" spans="1:13" hidden="1" outlineLevel="3" x14ac:dyDescent="0.2">
      <c r="A7067">
        <v>2000</v>
      </c>
      <c r="B7067">
        <v>68</v>
      </c>
      <c r="C7067" t="s">
        <v>8937</v>
      </c>
      <c r="D7067">
        <v>49</v>
      </c>
      <c r="E7067" t="s">
        <v>8159</v>
      </c>
      <c r="F7067" t="s">
        <v>8938</v>
      </c>
      <c r="G7067" t="s">
        <v>156</v>
      </c>
      <c r="H7067">
        <v>94</v>
      </c>
      <c r="I7067">
        <v>59</v>
      </c>
      <c r="J7067">
        <v>48</v>
      </c>
      <c r="K7067">
        <v>3662</v>
      </c>
      <c r="L7067">
        <v>21</v>
      </c>
      <c r="M7067">
        <v>38.548721007754601</v>
      </c>
    </row>
    <row r="7068" spans="1:13" outlineLevel="2" collapsed="1" x14ac:dyDescent="0.2">
      <c r="E7068" s="10" t="s">
        <v>13393</v>
      </c>
      <c r="M7068">
        <f>SUBTOTAL(1,M7062:M7067)</f>
        <v>38.831168137464729</v>
      </c>
    </row>
    <row r="7069" spans="1:13" hidden="1" outlineLevel="3" x14ac:dyDescent="0.2">
      <c r="A7069">
        <v>2000</v>
      </c>
      <c r="B7069">
        <v>29</v>
      </c>
      <c r="C7069" t="s">
        <v>8888</v>
      </c>
      <c r="D7069">
        <v>92</v>
      </c>
      <c r="E7069" t="s">
        <v>8889</v>
      </c>
      <c r="F7069" t="s">
        <v>8890</v>
      </c>
      <c r="G7069" t="s">
        <v>156</v>
      </c>
      <c r="H7069">
        <v>93</v>
      </c>
      <c r="I7069">
        <v>42</v>
      </c>
      <c r="J7069">
        <v>27</v>
      </c>
      <c r="K7069">
        <v>3662</v>
      </c>
      <c r="L7069">
        <v>21</v>
      </c>
      <c r="M7069">
        <v>39.079049168956502</v>
      </c>
    </row>
    <row r="7070" spans="1:13" hidden="1" outlineLevel="3" x14ac:dyDescent="0.2">
      <c r="A7070">
        <v>2000</v>
      </c>
      <c r="B7070">
        <v>41</v>
      </c>
      <c r="C7070" t="s">
        <v>8178</v>
      </c>
      <c r="D7070">
        <v>98</v>
      </c>
      <c r="E7070" t="s">
        <v>8889</v>
      </c>
      <c r="F7070" t="s">
        <v>8908</v>
      </c>
      <c r="G7070" t="s">
        <v>156</v>
      </c>
      <c r="H7070">
        <v>94</v>
      </c>
      <c r="I7070">
        <v>5</v>
      </c>
      <c r="J7070">
        <v>8</v>
      </c>
      <c r="K7070">
        <v>3662</v>
      </c>
      <c r="L7070">
        <v>21</v>
      </c>
      <c r="M7070">
        <v>38.9220213281056</v>
      </c>
    </row>
    <row r="7071" spans="1:13" hidden="1" outlineLevel="3" x14ac:dyDescent="0.2">
      <c r="A7071">
        <v>2000</v>
      </c>
      <c r="B7071">
        <v>67</v>
      </c>
      <c r="C7071" t="s">
        <v>8646</v>
      </c>
      <c r="D7071">
        <v>95</v>
      </c>
      <c r="E7071" t="s">
        <v>8889</v>
      </c>
      <c r="F7071" t="s">
        <v>8936</v>
      </c>
      <c r="G7071" t="s">
        <v>156</v>
      </c>
      <c r="H7071">
        <v>94</v>
      </c>
      <c r="I7071">
        <v>57</v>
      </c>
      <c r="J7071">
        <v>13</v>
      </c>
      <c r="K7071">
        <v>3662</v>
      </c>
      <c r="L7071">
        <v>21</v>
      </c>
      <c r="M7071">
        <v>38.566200454607902</v>
      </c>
    </row>
    <row r="7072" spans="1:13" hidden="1" outlineLevel="3" x14ac:dyDescent="0.2">
      <c r="A7072">
        <v>2000</v>
      </c>
      <c r="B7072">
        <v>72</v>
      </c>
      <c r="C7072" t="s">
        <v>8709</v>
      </c>
      <c r="D7072">
        <v>93</v>
      </c>
      <c r="E7072" t="s">
        <v>8889</v>
      </c>
      <c r="F7072" t="s">
        <v>8943</v>
      </c>
      <c r="G7072" t="s">
        <v>156</v>
      </c>
      <c r="H7072">
        <v>95</v>
      </c>
      <c r="I7072">
        <v>1</v>
      </c>
      <c r="J7072">
        <v>56</v>
      </c>
      <c r="K7072">
        <v>3662</v>
      </c>
      <c r="L7072">
        <v>21</v>
      </c>
      <c r="M7072">
        <v>38.534298308176098</v>
      </c>
    </row>
    <row r="7073" spans="1:13" hidden="1" outlineLevel="3" x14ac:dyDescent="0.2">
      <c r="A7073">
        <v>2000</v>
      </c>
      <c r="B7073">
        <v>85</v>
      </c>
      <c r="C7073" t="s">
        <v>8959</v>
      </c>
      <c r="D7073">
        <v>96</v>
      </c>
      <c r="E7073" t="s">
        <v>8889</v>
      </c>
      <c r="F7073" t="s">
        <v>8960</v>
      </c>
      <c r="G7073" t="s">
        <v>156</v>
      </c>
      <c r="H7073">
        <v>95</v>
      </c>
      <c r="I7073">
        <v>13</v>
      </c>
      <c r="J7073">
        <v>27</v>
      </c>
      <c r="K7073">
        <v>3662</v>
      </c>
      <c r="L7073">
        <v>21</v>
      </c>
      <c r="M7073">
        <v>38.456624281301103</v>
      </c>
    </row>
    <row r="7074" spans="1:13" outlineLevel="2" collapsed="1" x14ac:dyDescent="0.2">
      <c r="E7074" s="10" t="s">
        <v>13437</v>
      </c>
      <c r="M7074">
        <f>SUBTOTAL(1,M7069:M7073)</f>
        <v>38.711638708229444</v>
      </c>
    </row>
    <row r="7075" spans="1:13" hidden="1" outlineLevel="3" x14ac:dyDescent="0.2">
      <c r="A7075">
        <v>2000</v>
      </c>
      <c r="B7075">
        <v>2</v>
      </c>
      <c r="C7075" t="s">
        <v>8128</v>
      </c>
      <c r="D7075">
        <v>61</v>
      </c>
      <c r="E7075" t="s">
        <v>8126</v>
      </c>
      <c r="F7075" t="s">
        <v>8852</v>
      </c>
      <c r="G7075" t="s">
        <v>156</v>
      </c>
      <c r="H7075">
        <v>92</v>
      </c>
      <c r="I7075">
        <v>39</v>
      </c>
      <c r="J7075">
        <v>10</v>
      </c>
      <c r="K7075">
        <v>3662</v>
      </c>
      <c r="L7075">
        <v>21</v>
      </c>
      <c r="M7075">
        <v>39.523909458851698</v>
      </c>
    </row>
    <row r="7076" spans="1:13" hidden="1" outlineLevel="3" x14ac:dyDescent="0.2">
      <c r="A7076">
        <v>2000</v>
      </c>
      <c r="B7076">
        <v>15</v>
      </c>
      <c r="C7076" t="s">
        <v>8706</v>
      </c>
      <c r="D7076">
        <v>67</v>
      </c>
      <c r="E7076" t="s">
        <v>8126</v>
      </c>
      <c r="F7076" t="s">
        <v>8868</v>
      </c>
      <c r="G7076" t="s">
        <v>156</v>
      </c>
      <c r="H7076">
        <v>93</v>
      </c>
      <c r="I7076">
        <v>5</v>
      </c>
      <c r="J7076">
        <v>34</v>
      </c>
      <c r="K7076">
        <v>3662</v>
      </c>
      <c r="L7076">
        <v>21</v>
      </c>
      <c r="M7076">
        <v>39.337100980503301</v>
      </c>
    </row>
    <row r="7077" spans="1:13" hidden="1" outlineLevel="3" x14ac:dyDescent="0.2">
      <c r="A7077">
        <v>2000</v>
      </c>
      <c r="B7077">
        <v>26</v>
      </c>
      <c r="C7077" t="s">
        <v>8168</v>
      </c>
      <c r="D7077">
        <v>65</v>
      </c>
      <c r="E7077" t="s">
        <v>8126</v>
      </c>
      <c r="F7077" t="s">
        <v>8885</v>
      </c>
      <c r="G7077" t="s">
        <v>156</v>
      </c>
      <c r="H7077">
        <v>93</v>
      </c>
      <c r="I7077">
        <v>32</v>
      </c>
      <c r="J7077">
        <v>41</v>
      </c>
      <c r="K7077">
        <v>3662</v>
      </c>
      <c r="L7077">
        <v>21</v>
      </c>
      <c r="M7077">
        <v>39.147050875843597</v>
      </c>
    </row>
    <row r="7078" spans="1:13" hidden="1" outlineLevel="3" x14ac:dyDescent="0.2">
      <c r="A7078">
        <v>2000</v>
      </c>
      <c r="B7078">
        <v>40</v>
      </c>
      <c r="C7078" t="s">
        <v>7483</v>
      </c>
      <c r="D7078">
        <v>66</v>
      </c>
      <c r="E7078" t="s">
        <v>8126</v>
      </c>
      <c r="F7078" t="s">
        <v>8907</v>
      </c>
      <c r="G7078" t="s">
        <v>156</v>
      </c>
      <c r="H7078">
        <v>94</v>
      </c>
      <c r="I7078">
        <v>2</v>
      </c>
      <c r="J7078">
        <v>59</v>
      </c>
      <c r="K7078">
        <v>3662</v>
      </c>
      <c r="L7078">
        <v>21</v>
      </c>
      <c r="M7078">
        <v>38.936850779286303</v>
      </c>
    </row>
    <row r="7079" spans="1:13" hidden="1" outlineLevel="3" x14ac:dyDescent="0.2">
      <c r="A7079">
        <v>2000</v>
      </c>
      <c r="B7079">
        <v>42</v>
      </c>
      <c r="C7079" t="s">
        <v>7519</v>
      </c>
      <c r="D7079">
        <v>62</v>
      </c>
      <c r="E7079" t="s">
        <v>8126</v>
      </c>
      <c r="F7079" t="s">
        <v>8909</v>
      </c>
      <c r="G7079" t="s">
        <v>156</v>
      </c>
      <c r="H7079">
        <v>94</v>
      </c>
      <c r="I7079">
        <v>5</v>
      </c>
      <c r="J7079">
        <v>41</v>
      </c>
      <c r="K7079">
        <v>3662</v>
      </c>
      <c r="L7079">
        <v>21</v>
      </c>
      <c r="M7079">
        <v>38.918229561818599</v>
      </c>
    </row>
    <row r="7080" spans="1:13" hidden="1" outlineLevel="3" x14ac:dyDescent="0.2">
      <c r="A7080">
        <v>2000</v>
      </c>
      <c r="B7080">
        <v>61</v>
      </c>
      <c r="C7080" t="s">
        <v>8087</v>
      </c>
      <c r="D7080">
        <v>69</v>
      </c>
      <c r="E7080" t="s">
        <v>8126</v>
      </c>
      <c r="F7080" t="s">
        <v>8928</v>
      </c>
      <c r="G7080" t="s">
        <v>156</v>
      </c>
      <c r="H7080">
        <v>94</v>
      </c>
      <c r="I7080">
        <v>44</v>
      </c>
      <c r="J7080">
        <v>15</v>
      </c>
      <c r="K7080">
        <v>3662</v>
      </c>
      <c r="L7080">
        <v>21</v>
      </c>
      <c r="M7080">
        <v>38.654176012666497</v>
      </c>
    </row>
    <row r="7081" spans="1:13" hidden="1" outlineLevel="3" x14ac:dyDescent="0.2">
      <c r="A7081">
        <v>2000</v>
      </c>
      <c r="B7081">
        <v>84</v>
      </c>
      <c r="C7081" t="s">
        <v>7147</v>
      </c>
      <c r="D7081">
        <v>63</v>
      </c>
      <c r="E7081" t="s">
        <v>8126</v>
      </c>
      <c r="F7081" t="s">
        <v>8958</v>
      </c>
      <c r="G7081" t="s">
        <v>156</v>
      </c>
      <c r="H7081">
        <v>95</v>
      </c>
      <c r="I7081">
        <v>13</v>
      </c>
      <c r="J7081">
        <v>20</v>
      </c>
      <c r="K7081">
        <v>3662</v>
      </c>
      <c r="L7081">
        <v>21</v>
      </c>
      <c r="M7081">
        <v>38.457409568261298</v>
      </c>
    </row>
    <row r="7082" spans="1:13" hidden="1" outlineLevel="3" x14ac:dyDescent="0.2">
      <c r="A7082">
        <v>2000</v>
      </c>
      <c r="B7082">
        <v>104</v>
      </c>
      <c r="C7082" t="s">
        <v>8113</v>
      </c>
      <c r="D7082">
        <v>64</v>
      </c>
      <c r="E7082" t="s">
        <v>8126</v>
      </c>
      <c r="F7082" t="s">
        <v>8987</v>
      </c>
      <c r="G7082" t="s">
        <v>156</v>
      </c>
      <c r="H7082">
        <v>95</v>
      </c>
      <c r="I7082">
        <v>28</v>
      </c>
      <c r="J7082">
        <v>53</v>
      </c>
      <c r="K7082">
        <v>3662</v>
      </c>
      <c r="L7082">
        <v>21</v>
      </c>
      <c r="M7082">
        <v>38.353024004096198</v>
      </c>
    </row>
    <row r="7083" spans="1:13" outlineLevel="2" collapsed="1" x14ac:dyDescent="0.2">
      <c r="E7083" s="10" t="s">
        <v>13396</v>
      </c>
      <c r="M7083">
        <f>SUBTOTAL(1,M7075:M7082)</f>
        <v>38.91596890516594</v>
      </c>
    </row>
    <row r="7084" spans="1:13" hidden="1" outlineLevel="3" x14ac:dyDescent="0.2">
      <c r="A7084">
        <v>2000</v>
      </c>
      <c r="B7084">
        <v>6</v>
      </c>
      <c r="C7084" t="s">
        <v>7503</v>
      </c>
      <c r="D7084">
        <v>151</v>
      </c>
      <c r="E7084" t="s">
        <v>7841</v>
      </c>
      <c r="F7084" t="s">
        <v>8858</v>
      </c>
      <c r="G7084" t="s">
        <v>156</v>
      </c>
      <c r="H7084">
        <v>92</v>
      </c>
      <c r="I7084">
        <v>46</v>
      </c>
      <c r="J7084">
        <v>34</v>
      </c>
      <c r="K7084">
        <v>3662</v>
      </c>
      <c r="L7084">
        <v>21</v>
      </c>
      <c r="M7084">
        <v>39.4713677491212</v>
      </c>
    </row>
    <row r="7085" spans="1:13" hidden="1" outlineLevel="3" x14ac:dyDescent="0.2">
      <c r="A7085">
        <v>2000</v>
      </c>
      <c r="B7085">
        <v>12</v>
      </c>
      <c r="C7085" t="s">
        <v>7868</v>
      </c>
      <c r="D7085">
        <v>156</v>
      </c>
      <c r="E7085" t="s">
        <v>7841</v>
      </c>
      <c r="F7085" t="s">
        <v>8865</v>
      </c>
      <c r="G7085" t="s">
        <v>156</v>
      </c>
      <c r="H7085">
        <v>92</v>
      </c>
      <c r="I7085">
        <v>56</v>
      </c>
      <c r="J7085">
        <v>21</v>
      </c>
      <c r="K7085">
        <v>3662</v>
      </c>
      <c r="L7085">
        <v>21</v>
      </c>
      <c r="M7085">
        <v>39.402117872802101</v>
      </c>
    </row>
    <row r="7086" spans="1:13" hidden="1" outlineLevel="3" x14ac:dyDescent="0.2">
      <c r="A7086">
        <v>2000</v>
      </c>
      <c r="B7086">
        <v>64</v>
      </c>
      <c r="C7086" t="s">
        <v>8586</v>
      </c>
      <c r="D7086">
        <v>158</v>
      </c>
      <c r="E7086" t="s">
        <v>7841</v>
      </c>
      <c r="F7086" t="s">
        <v>8933</v>
      </c>
      <c r="G7086" t="s">
        <v>156</v>
      </c>
      <c r="H7086">
        <v>94</v>
      </c>
      <c r="I7086">
        <v>50</v>
      </c>
      <c r="J7086">
        <v>48</v>
      </c>
      <c r="K7086">
        <v>3662</v>
      </c>
      <c r="L7086">
        <v>21</v>
      </c>
      <c r="M7086">
        <v>38.609685808673603</v>
      </c>
    </row>
    <row r="7087" spans="1:13" hidden="1" outlineLevel="3" x14ac:dyDescent="0.2">
      <c r="A7087">
        <v>2000</v>
      </c>
      <c r="B7087">
        <v>94</v>
      </c>
      <c r="C7087" t="s">
        <v>8488</v>
      </c>
      <c r="D7087">
        <v>155</v>
      </c>
      <c r="E7087" t="s">
        <v>7841</v>
      </c>
      <c r="F7087" t="s">
        <v>8972</v>
      </c>
      <c r="G7087" t="s">
        <v>156</v>
      </c>
      <c r="H7087">
        <v>95</v>
      </c>
      <c r="I7087">
        <v>21</v>
      </c>
      <c r="J7087">
        <v>38</v>
      </c>
      <c r="K7087">
        <v>3662</v>
      </c>
      <c r="L7087">
        <v>21</v>
      </c>
      <c r="M7087">
        <v>38.401621914488203</v>
      </c>
    </row>
    <row r="7088" spans="1:13" hidden="1" outlineLevel="3" x14ac:dyDescent="0.2">
      <c r="A7088">
        <v>2000</v>
      </c>
      <c r="B7088">
        <v>115</v>
      </c>
      <c r="C7088" t="s">
        <v>8122</v>
      </c>
      <c r="D7088">
        <v>159</v>
      </c>
      <c r="E7088" t="s">
        <v>7841</v>
      </c>
      <c r="F7088" t="s">
        <v>9000</v>
      </c>
      <c r="G7088" t="s">
        <v>156</v>
      </c>
      <c r="H7088">
        <v>95</v>
      </c>
      <c r="I7088">
        <v>38</v>
      </c>
      <c r="J7088">
        <v>25</v>
      </c>
      <c r="K7088">
        <v>3662</v>
      </c>
      <c r="L7088">
        <v>21</v>
      </c>
      <c r="M7088">
        <v>38.289307445433501</v>
      </c>
    </row>
    <row r="7089" spans="1:13" hidden="1" outlineLevel="3" x14ac:dyDescent="0.2">
      <c r="A7089">
        <v>2000</v>
      </c>
      <c r="B7089">
        <v>124</v>
      </c>
      <c r="C7089" t="s">
        <v>8305</v>
      </c>
      <c r="D7089">
        <v>152</v>
      </c>
      <c r="E7089" t="s">
        <v>7841</v>
      </c>
      <c r="F7089" t="s">
        <v>9011</v>
      </c>
      <c r="G7089" t="s">
        <v>156</v>
      </c>
      <c r="H7089">
        <v>95</v>
      </c>
      <c r="I7089">
        <v>53</v>
      </c>
      <c r="J7089">
        <v>53</v>
      </c>
      <c r="K7089">
        <v>3662</v>
      </c>
      <c r="L7089">
        <v>21</v>
      </c>
      <c r="M7089">
        <v>38.186384268016099</v>
      </c>
    </row>
    <row r="7090" spans="1:13" outlineLevel="2" collapsed="1" x14ac:dyDescent="0.2">
      <c r="E7090" s="10" t="s">
        <v>13373</v>
      </c>
      <c r="M7090">
        <f>SUBTOTAL(1,M7084:M7089)</f>
        <v>38.726747509755782</v>
      </c>
    </row>
    <row r="7091" spans="1:13" hidden="1" outlineLevel="3" x14ac:dyDescent="0.2">
      <c r="A7091">
        <v>2000</v>
      </c>
      <c r="B7091">
        <v>25</v>
      </c>
      <c r="C7091" t="s">
        <v>8406</v>
      </c>
      <c r="D7091">
        <v>4</v>
      </c>
      <c r="E7091" t="s">
        <v>8524</v>
      </c>
      <c r="F7091" t="s">
        <v>8884</v>
      </c>
      <c r="G7091" t="s">
        <v>156</v>
      </c>
      <c r="H7091">
        <v>93</v>
      </c>
      <c r="I7091">
        <v>29</v>
      </c>
      <c r="J7091">
        <v>38</v>
      </c>
      <c r="K7091">
        <v>3662</v>
      </c>
      <c r="L7091">
        <v>21</v>
      </c>
      <c r="M7091">
        <v>39.168335422992499</v>
      </c>
    </row>
    <row r="7092" spans="1:13" hidden="1" outlineLevel="3" x14ac:dyDescent="0.2">
      <c r="A7092">
        <v>2000</v>
      </c>
      <c r="B7092">
        <v>37</v>
      </c>
      <c r="C7092" t="s">
        <v>8365</v>
      </c>
      <c r="D7092">
        <v>8</v>
      </c>
      <c r="E7092" t="s">
        <v>8524</v>
      </c>
      <c r="F7092" t="s">
        <v>8902</v>
      </c>
      <c r="G7092" t="s">
        <v>156</v>
      </c>
      <c r="H7092">
        <v>93</v>
      </c>
      <c r="I7092">
        <v>56</v>
      </c>
      <c r="J7092">
        <v>21</v>
      </c>
      <c r="K7092">
        <v>3662</v>
      </c>
      <c r="L7092">
        <v>21</v>
      </c>
      <c r="M7092">
        <v>38.982674958084502</v>
      </c>
    </row>
    <row r="7093" spans="1:13" hidden="1" outlineLevel="3" x14ac:dyDescent="0.2">
      <c r="A7093">
        <v>2000</v>
      </c>
      <c r="B7093">
        <v>52</v>
      </c>
      <c r="C7093" t="s">
        <v>8227</v>
      </c>
      <c r="D7093">
        <v>9</v>
      </c>
      <c r="E7093" t="s">
        <v>8524</v>
      </c>
      <c r="F7093" t="s">
        <v>8919</v>
      </c>
      <c r="G7093" t="s">
        <v>156</v>
      </c>
      <c r="H7093">
        <v>94</v>
      </c>
      <c r="I7093">
        <v>28</v>
      </c>
      <c r="J7093">
        <v>33</v>
      </c>
      <c r="K7093">
        <v>3662</v>
      </c>
      <c r="L7093">
        <v>21</v>
      </c>
      <c r="M7093">
        <v>38.7612352365243</v>
      </c>
    </row>
    <row r="7094" spans="1:13" hidden="1" outlineLevel="3" x14ac:dyDescent="0.2">
      <c r="A7094">
        <v>2000</v>
      </c>
      <c r="B7094">
        <v>55</v>
      </c>
      <c r="C7094" t="s">
        <v>7123</v>
      </c>
      <c r="D7094">
        <v>3</v>
      </c>
      <c r="E7094" t="s">
        <v>8524</v>
      </c>
      <c r="F7094" t="s">
        <v>8921</v>
      </c>
      <c r="G7094" t="s">
        <v>156</v>
      </c>
      <c r="H7094">
        <v>94</v>
      </c>
      <c r="I7094">
        <v>33</v>
      </c>
      <c r="J7094">
        <v>5</v>
      </c>
      <c r="K7094">
        <v>3662</v>
      </c>
      <c r="L7094">
        <v>21</v>
      </c>
      <c r="M7094">
        <v>38.730261321738602</v>
      </c>
    </row>
    <row r="7095" spans="1:13" hidden="1" outlineLevel="3" x14ac:dyDescent="0.2">
      <c r="A7095">
        <v>2000</v>
      </c>
      <c r="B7095">
        <v>65</v>
      </c>
      <c r="C7095" t="s">
        <v>8457</v>
      </c>
      <c r="D7095">
        <v>5</v>
      </c>
      <c r="E7095" t="s">
        <v>8524</v>
      </c>
      <c r="F7095" t="s">
        <v>8934</v>
      </c>
      <c r="G7095" t="s">
        <v>156</v>
      </c>
      <c r="H7095">
        <v>94</v>
      </c>
      <c r="I7095">
        <v>53</v>
      </c>
      <c r="J7095">
        <v>39</v>
      </c>
      <c r="K7095">
        <v>3662</v>
      </c>
      <c r="L7095">
        <v>21</v>
      </c>
      <c r="M7095">
        <v>38.590359435511402</v>
      </c>
    </row>
    <row r="7096" spans="1:13" hidden="1" outlineLevel="3" x14ac:dyDescent="0.2">
      <c r="A7096">
        <v>2000</v>
      </c>
      <c r="B7096">
        <v>89</v>
      </c>
      <c r="C7096" t="s">
        <v>8964</v>
      </c>
      <c r="D7096">
        <v>7</v>
      </c>
      <c r="E7096" t="s">
        <v>8524</v>
      </c>
      <c r="F7096" t="s">
        <v>8965</v>
      </c>
      <c r="G7096" t="s">
        <v>156</v>
      </c>
      <c r="H7096">
        <v>95</v>
      </c>
      <c r="I7096">
        <v>17</v>
      </c>
      <c r="J7096">
        <v>9</v>
      </c>
      <c r="K7096">
        <v>3662</v>
      </c>
      <c r="L7096">
        <v>21</v>
      </c>
      <c r="M7096">
        <v>38.4317360922837</v>
      </c>
    </row>
    <row r="7097" spans="1:13" hidden="1" outlineLevel="3" x14ac:dyDescent="0.2">
      <c r="A7097">
        <v>2000</v>
      </c>
      <c r="B7097">
        <v>92</v>
      </c>
      <c r="C7097" t="s">
        <v>8969</v>
      </c>
      <c r="D7097">
        <v>6</v>
      </c>
      <c r="E7097" t="s">
        <v>8524</v>
      </c>
      <c r="F7097" t="s">
        <v>8970</v>
      </c>
      <c r="G7097" t="s">
        <v>156</v>
      </c>
      <c r="H7097">
        <v>95</v>
      </c>
      <c r="I7097">
        <v>19</v>
      </c>
      <c r="J7097">
        <v>4</v>
      </c>
      <c r="K7097">
        <v>3662</v>
      </c>
      <c r="L7097">
        <v>21</v>
      </c>
      <c r="M7097">
        <v>38.4188562236262</v>
      </c>
    </row>
    <row r="7098" spans="1:13" hidden="1" outlineLevel="3" x14ac:dyDescent="0.2">
      <c r="A7098">
        <v>2000</v>
      </c>
      <c r="B7098">
        <v>110</v>
      </c>
      <c r="C7098" t="s">
        <v>7611</v>
      </c>
      <c r="D7098">
        <v>2</v>
      </c>
      <c r="E7098" t="s">
        <v>8524</v>
      </c>
      <c r="F7098" t="s">
        <v>8996</v>
      </c>
      <c r="G7098" t="s">
        <v>156</v>
      </c>
      <c r="H7098">
        <v>95</v>
      </c>
      <c r="I7098">
        <v>35</v>
      </c>
      <c r="J7098">
        <v>23</v>
      </c>
      <c r="K7098">
        <v>3662</v>
      </c>
      <c r="L7098">
        <v>21</v>
      </c>
      <c r="M7098">
        <v>38.309557919697298</v>
      </c>
    </row>
    <row r="7099" spans="1:13" outlineLevel="2" collapsed="1" x14ac:dyDescent="0.2">
      <c r="E7099" s="10" t="s">
        <v>13419</v>
      </c>
      <c r="M7099">
        <f>SUBTOTAL(1,M7091:M7098)</f>
        <v>38.674127076307315</v>
      </c>
    </row>
    <row r="7100" spans="1:13" hidden="1" outlineLevel="3" x14ac:dyDescent="0.2">
      <c r="A7100">
        <v>2000</v>
      </c>
      <c r="B7100">
        <v>16</v>
      </c>
      <c r="C7100" t="s">
        <v>7071</v>
      </c>
      <c r="D7100">
        <v>185</v>
      </c>
      <c r="E7100" t="s">
        <v>8869</v>
      </c>
      <c r="F7100" t="s">
        <v>8870</v>
      </c>
      <c r="G7100" t="s">
        <v>156</v>
      </c>
      <c r="H7100">
        <v>93</v>
      </c>
      <c r="I7100">
        <v>7</v>
      </c>
      <c r="J7100">
        <v>26</v>
      </c>
      <c r="K7100">
        <v>3662</v>
      </c>
      <c r="L7100">
        <v>21</v>
      </c>
      <c r="M7100">
        <v>39.323959122554697</v>
      </c>
    </row>
    <row r="7101" spans="1:13" hidden="1" outlineLevel="3" x14ac:dyDescent="0.2">
      <c r="A7101">
        <v>2000</v>
      </c>
      <c r="B7101">
        <v>18</v>
      </c>
      <c r="C7101" t="s">
        <v>8873</v>
      </c>
      <c r="D7101">
        <v>189</v>
      </c>
      <c r="E7101" t="s">
        <v>8869</v>
      </c>
      <c r="F7101" t="s">
        <v>8874</v>
      </c>
      <c r="G7101" t="s">
        <v>156</v>
      </c>
      <c r="H7101">
        <v>93</v>
      </c>
      <c r="I7101">
        <v>9</v>
      </c>
      <c r="J7101">
        <v>5</v>
      </c>
      <c r="K7101">
        <v>3662</v>
      </c>
      <c r="L7101">
        <v>21</v>
      </c>
      <c r="M7101">
        <v>39.312349967943398</v>
      </c>
    </row>
    <row r="7102" spans="1:13" hidden="1" outlineLevel="3" x14ac:dyDescent="0.2">
      <c r="A7102">
        <v>2000</v>
      </c>
      <c r="B7102">
        <v>82</v>
      </c>
      <c r="C7102" t="s">
        <v>8955</v>
      </c>
      <c r="D7102">
        <v>181</v>
      </c>
      <c r="E7102" t="s">
        <v>8869</v>
      </c>
      <c r="F7102" t="s">
        <v>8956</v>
      </c>
      <c r="G7102" t="s">
        <v>156</v>
      </c>
      <c r="H7102">
        <v>95</v>
      </c>
      <c r="I7102">
        <v>11</v>
      </c>
      <c r="J7102">
        <v>18</v>
      </c>
      <c r="K7102">
        <v>3662</v>
      </c>
      <c r="L7102">
        <v>21</v>
      </c>
      <c r="M7102">
        <v>38.471101150350997</v>
      </c>
    </row>
    <row r="7103" spans="1:13" hidden="1" outlineLevel="3" x14ac:dyDescent="0.2">
      <c r="A7103">
        <v>2000</v>
      </c>
      <c r="B7103">
        <v>96</v>
      </c>
      <c r="C7103" t="s">
        <v>8974</v>
      </c>
      <c r="D7103">
        <v>188</v>
      </c>
      <c r="E7103" t="s">
        <v>8869</v>
      </c>
      <c r="F7103" t="s">
        <v>8975</v>
      </c>
      <c r="G7103" t="s">
        <v>156</v>
      </c>
      <c r="H7103">
        <v>95</v>
      </c>
      <c r="I7103">
        <v>24</v>
      </c>
      <c r="J7103">
        <v>9</v>
      </c>
      <c r="K7103">
        <v>3662</v>
      </c>
      <c r="L7103">
        <v>21</v>
      </c>
      <c r="M7103">
        <v>38.384738345431202</v>
      </c>
    </row>
    <row r="7104" spans="1:13" hidden="1" outlineLevel="3" x14ac:dyDescent="0.2">
      <c r="A7104">
        <v>2000</v>
      </c>
      <c r="B7104">
        <v>102</v>
      </c>
      <c r="C7104" t="s">
        <v>8984</v>
      </c>
      <c r="D7104">
        <v>182</v>
      </c>
      <c r="E7104" t="s">
        <v>8869</v>
      </c>
      <c r="F7104" t="s">
        <v>8985</v>
      </c>
      <c r="G7104" t="s">
        <v>156</v>
      </c>
      <c r="H7104">
        <v>95</v>
      </c>
      <c r="I7104">
        <v>27</v>
      </c>
      <c r="J7104">
        <v>8</v>
      </c>
      <c r="K7104">
        <v>3662</v>
      </c>
      <c r="L7104">
        <v>21</v>
      </c>
      <c r="M7104">
        <v>38.3647432688837</v>
      </c>
    </row>
    <row r="7105" spans="1:13" outlineLevel="2" collapsed="1" x14ac:dyDescent="0.2">
      <c r="E7105" s="10" t="s">
        <v>13438</v>
      </c>
      <c r="M7105">
        <f>SUBTOTAL(1,M7100:M7104)</f>
        <v>38.771378371032796</v>
      </c>
    </row>
    <row r="7106" spans="1:13" outlineLevel="1" x14ac:dyDescent="0.2">
      <c r="A7106" s="10" t="s">
        <v>12957</v>
      </c>
      <c r="M7106">
        <f>SUBTOTAL(1,M6959:M7104)</f>
        <v>38.71350651305621</v>
      </c>
    </row>
    <row r="7107" spans="1:13" hidden="1" outlineLevel="3" x14ac:dyDescent="0.2">
      <c r="A7107">
        <v>2001</v>
      </c>
      <c r="B7107">
        <v>17</v>
      </c>
      <c r="C7107" t="s">
        <v>9038</v>
      </c>
      <c r="D7107">
        <v>124</v>
      </c>
      <c r="E7107" t="s">
        <v>8894</v>
      </c>
      <c r="F7107" t="s">
        <v>9039</v>
      </c>
      <c r="G7107" t="s">
        <v>156</v>
      </c>
      <c r="H7107">
        <v>86</v>
      </c>
      <c r="I7107">
        <v>58</v>
      </c>
      <c r="J7107">
        <v>43</v>
      </c>
      <c r="K7107">
        <v>3458</v>
      </c>
      <c r="L7107">
        <v>20</v>
      </c>
      <c r="M7107">
        <v>39.7569006428783</v>
      </c>
    </row>
    <row r="7108" spans="1:13" hidden="1" outlineLevel="3" x14ac:dyDescent="0.2">
      <c r="A7108">
        <v>2001</v>
      </c>
      <c r="B7108">
        <v>35</v>
      </c>
      <c r="C7108" t="s">
        <v>8559</v>
      </c>
      <c r="D7108">
        <v>121</v>
      </c>
      <c r="E7108" t="s">
        <v>8894</v>
      </c>
      <c r="F7108" t="s">
        <v>9066</v>
      </c>
      <c r="G7108" t="s">
        <v>156</v>
      </c>
      <c r="H7108">
        <v>87</v>
      </c>
      <c r="I7108">
        <v>34</v>
      </c>
      <c r="J7108">
        <v>35</v>
      </c>
      <c r="K7108">
        <v>3458</v>
      </c>
      <c r="L7108">
        <v>20</v>
      </c>
      <c r="M7108">
        <v>39.485528506858998</v>
      </c>
    </row>
    <row r="7109" spans="1:13" hidden="1" outlineLevel="3" x14ac:dyDescent="0.2">
      <c r="A7109">
        <v>2001</v>
      </c>
      <c r="B7109">
        <v>78</v>
      </c>
      <c r="C7109" t="s">
        <v>9124</v>
      </c>
      <c r="D7109">
        <v>129</v>
      </c>
      <c r="E7109" t="s">
        <v>8894</v>
      </c>
      <c r="F7109" t="s">
        <v>9125</v>
      </c>
      <c r="G7109" t="s">
        <v>156</v>
      </c>
      <c r="H7109">
        <v>88</v>
      </c>
      <c r="I7109">
        <v>26</v>
      </c>
      <c r="J7109">
        <v>49</v>
      </c>
      <c r="K7109">
        <v>3458</v>
      </c>
      <c r="L7109">
        <v>20</v>
      </c>
      <c r="M7109">
        <v>39.096884824235403</v>
      </c>
    </row>
    <row r="7110" spans="1:13" hidden="1" outlineLevel="3" x14ac:dyDescent="0.2">
      <c r="A7110">
        <v>2001</v>
      </c>
      <c r="B7110">
        <v>108</v>
      </c>
      <c r="C7110" t="s">
        <v>8833</v>
      </c>
      <c r="D7110">
        <v>126</v>
      </c>
      <c r="E7110" t="s">
        <v>8894</v>
      </c>
      <c r="F7110" t="s">
        <v>9166</v>
      </c>
      <c r="G7110" t="s">
        <v>156</v>
      </c>
      <c r="H7110">
        <v>89</v>
      </c>
      <c r="I7110">
        <v>4</v>
      </c>
      <c r="J7110">
        <v>47</v>
      </c>
      <c r="K7110">
        <v>3458</v>
      </c>
      <c r="L7110">
        <v>20</v>
      </c>
      <c r="M7110">
        <v>38.819160115626701</v>
      </c>
    </row>
    <row r="7111" spans="1:13" hidden="1" outlineLevel="3" x14ac:dyDescent="0.2">
      <c r="A7111">
        <v>2001</v>
      </c>
      <c r="B7111">
        <v>120</v>
      </c>
      <c r="C7111" t="s">
        <v>8441</v>
      </c>
      <c r="D7111">
        <v>122</v>
      </c>
      <c r="E7111" t="s">
        <v>8894</v>
      </c>
      <c r="F7111" t="s">
        <v>9181</v>
      </c>
      <c r="G7111" t="s">
        <v>156</v>
      </c>
      <c r="H7111">
        <v>89</v>
      </c>
      <c r="I7111">
        <v>18</v>
      </c>
      <c r="J7111">
        <v>52</v>
      </c>
      <c r="K7111">
        <v>3458</v>
      </c>
      <c r="L7111">
        <v>20</v>
      </c>
      <c r="M7111">
        <v>38.717141684186899</v>
      </c>
    </row>
    <row r="7112" spans="1:13" hidden="1" outlineLevel="3" x14ac:dyDescent="0.2">
      <c r="A7112">
        <v>2001</v>
      </c>
      <c r="B7112">
        <v>121</v>
      </c>
      <c r="C7112" t="s">
        <v>8769</v>
      </c>
      <c r="D7112">
        <v>128</v>
      </c>
      <c r="E7112" t="s">
        <v>8894</v>
      </c>
      <c r="F7112" t="s">
        <v>9182</v>
      </c>
      <c r="G7112" t="s">
        <v>156</v>
      </c>
      <c r="H7112">
        <v>89</v>
      </c>
      <c r="I7112">
        <v>18</v>
      </c>
      <c r="J7112">
        <v>55</v>
      </c>
      <c r="K7112">
        <v>3458</v>
      </c>
      <c r="L7112">
        <v>20</v>
      </c>
      <c r="M7112">
        <v>38.716780443808602</v>
      </c>
    </row>
    <row r="7113" spans="1:13" hidden="1" outlineLevel="3" x14ac:dyDescent="0.2">
      <c r="A7113">
        <v>2001</v>
      </c>
      <c r="B7113">
        <v>135</v>
      </c>
      <c r="C7113" t="s">
        <v>9198</v>
      </c>
      <c r="D7113">
        <v>123</v>
      </c>
      <c r="E7113" t="s">
        <v>8894</v>
      </c>
      <c r="F7113" t="s">
        <v>9199</v>
      </c>
      <c r="G7113" t="s">
        <v>156</v>
      </c>
      <c r="H7113">
        <v>89</v>
      </c>
      <c r="I7113">
        <v>47</v>
      </c>
      <c r="J7113">
        <v>21</v>
      </c>
      <c r="K7113">
        <v>3458</v>
      </c>
      <c r="L7113">
        <v>20</v>
      </c>
      <c r="M7113">
        <v>38.512441181657003</v>
      </c>
    </row>
    <row r="7114" spans="1:13" outlineLevel="2" collapsed="1" x14ac:dyDescent="0.2">
      <c r="E7114" s="10" t="s">
        <v>13430</v>
      </c>
      <c r="M7114">
        <f>SUBTOTAL(1,M7107:M7113)</f>
        <v>39.014976771321699</v>
      </c>
    </row>
    <row r="7115" spans="1:13" hidden="1" outlineLevel="3" x14ac:dyDescent="0.2">
      <c r="A7115">
        <v>2001</v>
      </c>
      <c r="B7115">
        <v>40</v>
      </c>
      <c r="C7115" t="s">
        <v>8338</v>
      </c>
      <c r="D7115">
        <v>201</v>
      </c>
      <c r="E7115" t="s">
        <v>8556</v>
      </c>
      <c r="F7115" t="s">
        <v>9073</v>
      </c>
      <c r="G7115" t="s">
        <v>156</v>
      </c>
      <c r="H7115">
        <v>87</v>
      </c>
      <c r="I7115">
        <v>39</v>
      </c>
      <c r="J7115">
        <v>30</v>
      </c>
      <c r="K7115">
        <v>3458</v>
      </c>
      <c r="L7115">
        <v>20</v>
      </c>
      <c r="M7115">
        <v>39.448616788668097</v>
      </c>
    </row>
    <row r="7116" spans="1:13" hidden="1" outlineLevel="3" x14ac:dyDescent="0.2">
      <c r="A7116">
        <v>2001</v>
      </c>
      <c r="B7116">
        <v>104</v>
      </c>
      <c r="C7116" t="s">
        <v>8639</v>
      </c>
      <c r="D7116">
        <v>208</v>
      </c>
      <c r="E7116" t="s">
        <v>8556</v>
      </c>
      <c r="F7116" t="s">
        <v>9160</v>
      </c>
      <c r="G7116" t="s">
        <v>156</v>
      </c>
      <c r="H7116">
        <v>89</v>
      </c>
      <c r="I7116">
        <v>0</v>
      </c>
      <c r="J7116">
        <v>30</v>
      </c>
      <c r="K7116">
        <v>3458</v>
      </c>
      <c r="L7116">
        <v>20</v>
      </c>
      <c r="M7116">
        <v>38.850294916206302</v>
      </c>
    </row>
    <row r="7117" spans="1:13" hidden="1" outlineLevel="3" x14ac:dyDescent="0.2">
      <c r="A7117">
        <v>2001</v>
      </c>
      <c r="B7117">
        <v>123</v>
      </c>
      <c r="C7117" t="s">
        <v>7789</v>
      </c>
      <c r="D7117">
        <v>204</v>
      </c>
      <c r="E7117" t="s">
        <v>8556</v>
      </c>
      <c r="F7117" t="s">
        <v>6954</v>
      </c>
      <c r="G7117" t="s">
        <v>156</v>
      </c>
      <c r="H7117">
        <v>89</v>
      </c>
      <c r="I7117">
        <v>22</v>
      </c>
      <c r="J7117">
        <v>40</v>
      </c>
      <c r="K7117">
        <v>3458</v>
      </c>
      <c r="L7117">
        <v>20</v>
      </c>
      <c r="M7117">
        <v>38.689706613624999</v>
      </c>
    </row>
    <row r="7118" spans="1:13" hidden="1" outlineLevel="3" x14ac:dyDescent="0.2">
      <c r="A7118">
        <v>2001</v>
      </c>
      <c r="B7118">
        <v>126</v>
      </c>
      <c r="C7118" t="s">
        <v>9186</v>
      </c>
      <c r="D7118">
        <v>209</v>
      </c>
      <c r="E7118" t="s">
        <v>8556</v>
      </c>
      <c r="F7118" t="s">
        <v>9187</v>
      </c>
      <c r="G7118" t="s">
        <v>156</v>
      </c>
      <c r="H7118">
        <v>89</v>
      </c>
      <c r="I7118">
        <v>26</v>
      </c>
      <c r="J7118">
        <v>30</v>
      </c>
      <c r="K7118">
        <v>3458</v>
      </c>
      <c r="L7118">
        <v>20</v>
      </c>
      <c r="M7118">
        <v>38.662070250628901</v>
      </c>
    </row>
    <row r="7119" spans="1:13" hidden="1" outlineLevel="3" x14ac:dyDescent="0.2">
      <c r="A7119">
        <v>2001</v>
      </c>
      <c r="B7119">
        <v>131</v>
      </c>
      <c r="C7119" t="s">
        <v>7922</v>
      </c>
      <c r="D7119">
        <v>205</v>
      </c>
      <c r="E7119" t="s">
        <v>8556</v>
      </c>
      <c r="F7119" t="s">
        <v>9194</v>
      </c>
      <c r="G7119" t="s">
        <v>156</v>
      </c>
      <c r="H7119">
        <v>89</v>
      </c>
      <c r="I7119">
        <v>41</v>
      </c>
      <c r="J7119">
        <v>51</v>
      </c>
      <c r="K7119">
        <v>3458</v>
      </c>
      <c r="L7119">
        <v>20</v>
      </c>
      <c r="M7119">
        <v>38.551799102539</v>
      </c>
    </row>
    <row r="7120" spans="1:13" hidden="1" outlineLevel="3" x14ac:dyDescent="0.2">
      <c r="A7120">
        <v>2001</v>
      </c>
      <c r="B7120">
        <v>133</v>
      </c>
      <c r="C7120" t="s">
        <v>8806</v>
      </c>
      <c r="D7120">
        <v>203</v>
      </c>
      <c r="E7120" t="s">
        <v>8556</v>
      </c>
      <c r="F7120" t="s">
        <v>9196</v>
      </c>
      <c r="G7120" t="s">
        <v>156</v>
      </c>
      <c r="H7120">
        <v>89</v>
      </c>
      <c r="I7120">
        <v>43</v>
      </c>
      <c r="J7120">
        <v>30</v>
      </c>
      <c r="K7120">
        <v>3458</v>
      </c>
      <c r="L7120">
        <v>20</v>
      </c>
      <c r="M7120">
        <v>38.539983282251299</v>
      </c>
    </row>
    <row r="7121" spans="1:13" hidden="1" outlineLevel="3" x14ac:dyDescent="0.2">
      <c r="A7121">
        <v>2001</v>
      </c>
      <c r="B7121">
        <v>136</v>
      </c>
      <c r="C7121" t="s">
        <v>9200</v>
      </c>
      <c r="D7121">
        <v>202</v>
      </c>
      <c r="E7121" t="s">
        <v>8556</v>
      </c>
      <c r="F7121" t="s">
        <v>9201</v>
      </c>
      <c r="G7121" t="s">
        <v>156</v>
      </c>
      <c r="H7121">
        <v>89</v>
      </c>
      <c r="I7121">
        <v>48</v>
      </c>
      <c r="J7121">
        <v>12</v>
      </c>
      <c r="K7121">
        <v>3458</v>
      </c>
      <c r="L7121">
        <v>20</v>
      </c>
      <c r="M7121">
        <v>38.506365762221101</v>
      </c>
    </row>
    <row r="7122" spans="1:13" outlineLevel="2" collapsed="1" x14ac:dyDescent="0.2">
      <c r="E7122" s="10" t="s">
        <v>13412</v>
      </c>
      <c r="M7122">
        <f>SUBTOTAL(1,M7115:M7121)</f>
        <v>38.749833816591384</v>
      </c>
    </row>
    <row r="7123" spans="1:13" hidden="1" outlineLevel="3" x14ac:dyDescent="0.2">
      <c r="A7123">
        <v>2001</v>
      </c>
      <c r="B7123">
        <v>6</v>
      </c>
      <c r="C7123" t="s">
        <v>7715</v>
      </c>
      <c r="D7123">
        <v>169</v>
      </c>
      <c r="E7123" t="s">
        <v>8875</v>
      </c>
      <c r="F7123" t="s">
        <v>9024</v>
      </c>
      <c r="G7123" t="s">
        <v>156</v>
      </c>
      <c r="H7123">
        <v>86</v>
      </c>
      <c r="I7123">
        <v>34</v>
      </c>
      <c r="J7123">
        <v>50</v>
      </c>
      <c r="K7123">
        <v>3458</v>
      </c>
      <c r="L7123">
        <v>20</v>
      </c>
      <c r="M7123">
        <v>39.939683660046803</v>
      </c>
    </row>
    <row r="7124" spans="1:13" hidden="1" outlineLevel="3" x14ac:dyDescent="0.2">
      <c r="A7124">
        <v>2001</v>
      </c>
      <c r="B7124">
        <v>11</v>
      </c>
      <c r="C7124" t="s">
        <v>8044</v>
      </c>
      <c r="D7124">
        <v>161</v>
      </c>
      <c r="E7124" t="s">
        <v>8875</v>
      </c>
      <c r="F7124" t="s">
        <v>9030</v>
      </c>
      <c r="G7124" t="s">
        <v>156</v>
      </c>
      <c r="H7124">
        <v>86</v>
      </c>
      <c r="I7124">
        <v>41</v>
      </c>
      <c r="J7124">
        <v>50</v>
      </c>
      <c r="K7124">
        <v>3458</v>
      </c>
      <c r="L7124">
        <v>20</v>
      </c>
      <c r="M7124">
        <v>39.885937650187401</v>
      </c>
    </row>
    <row r="7125" spans="1:13" hidden="1" outlineLevel="3" x14ac:dyDescent="0.2">
      <c r="A7125">
        <v>2001</v>
      </c>
      <c r="B7125">
        <v>42</v>
      </c>
      <c r="C7125" t="s">
        <v>8941</v>
      </c>
      <c r="D7125">
        <v>162</v>
      </c>
      <c r="E7125" t="s">
        <v>8875</v>
      </c>
      <c r="F7125" t="s">
        <v>9075</v>
      </c>
      <c r="G7125" t="s">
        <v>156</v>
      </c>
      <c r="H7125">
        <v>87</v>
      </c>
      <c r="I7125">
        <v>41</v>
      </c>
      <c r="J7125">
        <v>56</v>
      </c>
      <c r="K7125">
        <v>3458</v>
      </c>
      <c r="L7125">
        <v>20</v>
      </c>
      <c r="M7125">
        <v>39.430374133715098</v>
      </c>
    </row>
    <row r="7126" spans="1:13" hidden="1" outlineLevel="3" x14ac:dyDescent="0.2">
      <c r="A7126">
        <v>2001</v>
      </c>
      <c r="B7126">
        <v>56</v>
      </c>
      <c r="C7126" t="s">
        <v>7530</v>
      </c>
      <c r="D7126">
        <v>168</v>
      </c>
      <c r="E7126" t="s">
        <v>8875</v>
      </c>
      <c r="F7126" t="s">
        <v>9092</v>
      </c>
      <c r="G7126" t="s">
        <v>156</v>
      </c>
      <c r="H7126">
        <v>87</v>
      </c>
      <c r="I7126">
        <v>57</v>
      </c>
      <c r="J7126">
        <v>1</v>
      </c>
      <c r="K7126">
        <v>3458</v>
      </c>
      <c r="L7126">
        <v>20</v>
      </c>
      <c r="M7126">
        <v>39.317670021887302</v>
      </c>
    </row>
    <row r="7127" spans="1:13" hidden="1" outlineLevel="3" x14ac:dyDescent="0.2">
      <c r="A7127">
        <v>2001</v>
      </c>
      <c r="B7127">
        <v>65</v>
      </c>
      <c r="C7127" t="s">
        <v>9105</v>
      </c>
      <c r="D7127">
        <v>164</v>
      </c>
      <c r="E7127" t="s">
        <v>8875</v>
      </c>
      <c r="F7127" t="s">
        <v>9106</v>
      </c>
      <c r="G7127" t="s">
        <v>156</v>
      </c>
      <c r="H7127">
        <v>88</v>
      </c>
      <c r="I7127">
        <v>17</v>
      </c>
      <c r="J7127">
        <v>8</v>
      </c>
      <c r="K7127">
        <v>3458</v>
      </c>
      <c r="L7127">
        <v>20</v>
      </c>
      <c r="M7127">
        <v>39.168355210994598</v>
      </c>
    </row>
    <row r="7128" spans="1:13" hidden="1" outlineLevel="3" x14ac:dyDescent="0.2">
      <c r="A7128">
        <v>2001</v>
      </c>
      <c r="B7128">
        <v>74</v>
      </c>
      <c r="C7128" t="s">
        <v>8651</v>
      </c>
      <c r="D7128">
        <v>163</v>
      </c>
      <c r="E7128" t="s">
        <v>8875</v>
      </c>
      <c r="F7128" t="s">
        <v>9119</v>
      </c>
      <c r="G7128" t="s">
        <v>156</v>
      </c>
      <c r="H7128">
        <v>88</v>
      </c>
      <c r="I7128">
        <v>24</v>
      </c>
      <c r="J7128">
        <v>29</v>
      </c>
      <c r="K7128">
        <v>3458</v>
      </c>
      <c r="L7128">
        <v>20</v>
      </c>
      <c r="M7128">
        <v>39.114082741328801</v>
      </c>
    </row>
    <row r="7129" spans="1:13" hidden="1" outlineLevel="3" x14ac:dyDescent="0.2">
      <c r="A7129">
        <v>2001</v>
      </c>
      <c r="B7129">
        <v>109</v>
      </c>
      <c r="C7129" t="s">
        <v>8654</v>
      </c>
      <c r="D7129">
        <v>165</v>
      </c>
      <c r="E7129" t="s">
        <v>8875</v>
      </c>
      <c r="F7129" t="s">
        <v>9167</v>
      </c>
      <c r="G7129" t="s">
        <v>156</v>
      </c>
      <c r="H7129">
        <v>89</v>
      </c>
      <c r="I7129">
        <v>5</v>
      </c>
      <c r="J7129">
        <v>38</v>
      </c>
      <c r="K7129">
        <v>3458</v>
      </c>
      <c r="L7129">
        <v>20</v>
      </c>
      <c r="M7129">
        <v>38.812987547468602</v>
      </c>
    </row>
    <row r="7130" spans="1:13" hidden="1" outlineLevel="3" x14ac:dyDescent="0.2">
      <c r="A7130">
        <v>2001</v>
      </c>
      <c r="B7130">
        <v>116</v>
      </c>
      <c r="C7130" t="s">
        <v>9175</v>
      </c>
      <c r="D7130">
        <v>167</v>
      </c>
      <c r="E7130" t="s">
        <v>8875</v>
      </c>
      <c r="F7130" t="s">
        <v>9176</v>
      </c>
      <c r="G7130" t="s">
        <v>156</v>
      </c>
      <c r="H7130">
        <v>89</v>
      </c>
      <c r="I7130">
        <v>13</v>
      </c>
      <c r="J7130">
        <v>28</v>
      </c>
      <c r="K7130">
        <v>3458</v>
      </c>
      <c r="L7130">
        <v>20</v>
      </c>
      <c r="M7130">
        <v>38.756195362506503</v>
      </c>
    </row>
    <row r="7131" spans="1:13" hidden="1" outlineLevel="3" x14ac:dyDescent="0.2">
      <c r="A7131">
        <v>2001</v>
      </c>
      <c r="B7131">
        <v>138</v>
      </c>
      <c r="C7131" t="s">
        <v>9016</v>
      </c>
      <c r="D7131">
        <v>166</v>
      </c>
      <c r="E7131" t="s">
        <v>8875</v>
      </c>
      <c r="F7131" t="s">
        <v>9203</v>
      </c>
      <c r="G7131" t="s">
        <v>156</v>
      </c>
      <c r="H7131">
        <v>89</v>
      </c>
      <c r="I7131">
        <v>55</v>
      </c>
      <c r="J7131">
        <v>28</v>
      </c>
      <c r="K7131">
        <v>3458</v>
      </c>
      <c r="L7131">
        <v>20</v>
      </c>
      <c r="M7131">
        <v>38.4545050165571</v>
      </c>
    </row>
    <row r="7132" spans="1:13" outlineLevel="2" collapsed="1" x14ac:dyDescent="0.2">
      <c r="E7132" s="10" t="s">
        <v>13431</v>
      </c>
      <c r="M7132">
        <f>SUBTOTAL(1,M7123:M7131)</f>
        <v>39.208865704965802</v>
      </c>
    </row>
    <row r="7133" spans="1:13" hidden="1" outlineLevel="3" x14ac:dyDescent="0.2">
      <c r="A7133">
        <v>2001</v>
      </c>
      <c r="B7133">
        <v>4</v>
      </c>
      <c r="C7133" t="s">
        <v>8893</v>
      </c>
      <c r="D7133">
        <v>74</v>
      </c>
      <c r="E7133" t="s">
        <v>8879</v>
      </c>
      <c r="F7133" t="s">
        <v>9021</v>
      </c>
      <c r="G7133" t="s">
        <v>156</v>
      </c>
      <c r="H7133">
        <v>86</v>
      </c>
      <c r="I7133">
        <v>27</v>
      </c>
      <c r="J7133">
        <v>21</v>
      </c>
      <c r="K7133">
        <v>3458</v>
      </c>
      <c r="L7133">
        <v>20</v>
      </c>
      <c r="M7133">
        <v>39.997301126779497</v>
      </c>
    </row>
    <row r="7134" spans="1:13" hidden="1" outlineLevel="3" x14ac:dyDescent="0.2">
      <c r="A7134">
        <v>2001</v>
      </c>
      <c r="B7134">
        <v>30</v>
      </c>
      <c r="C7134" t="s">
        <v>8888</v>
      </c>
      <c r="D7134">
        <v>72</v>
      </c>
      <c r="E7134" t="s">
        <v>8879</v>
      </c>
      <c r="F7134" t="s">
        <v>9061</v>
      </c>
      <c r="G7134" t="s">
        <v>156</v>
      </c>
      <c r="H7134">
        <v>87</v>
      </c>
      <c r="I7134">
        <v>24</v>
      </c>
      <c r="J7134">
        <v>38</v>
      </c>
      <c r="K7134">
        <v>3458</v>
      </c>
      <c r="L7134">
        <v>20</v>
      </c>
      <c r="M7134">
        <v>39.560439560439498</v>
      </c>
    </row>
    <row r="7135" spans="1:13" hidden="1" outlineLevel="3" x14ac:dyDescent="0.2">
      <c r="A7135">
        <v>2001</v>
      </c>
      <c r="B7135">
        <v>45</v>
      </c>
      <c r="C7135" t="s">
        <v>8873</v>
      </c>
      <c r="D7135">
        <v>79</v>
      </c>
      <c r="E7135" t="s">
        <v>8879</v>
      </c>
      <c r="F7135" t="s">
        <v>9078</v>
      </c>
      <c r="G7135" t="s">
        <v>156</v>
      </c>
      <c r="H7135">
        <v>87</v>
      </c>
      <c r="I7135">
        <v>47</v>
      </c>
      <c r="J7135">
        <v>8</v>
      </c>
      <c r="K7135">
        <v>3458</v>
      </c>
      <c r="L7135">
        <v>20</v>
      </c>
      <c r="M7135">
        <v>39.391446327540599</v>
      </c>
    </row>
    <row r="7136" spans="1:13" hidden="1" outlineLevel="3" x14ac:dyDescent="0.2">
      <c r="A7136">
        <v>2001</v>
      </c>
      <c r="B7136">
        <v>48</v>
      </c>
      <c r="C7136" t="s">
        <v>8946</v>
      </c>
      <c r="D7136">
        <v>77</v>
      </c>
      <c r="E7136" t="s">
        <v>8879</v>
      </c>
      <c r="F7136" t="s">
        <v>9082</v>
      </c>
      <c r="G7136" t="s">
        <v>156</v>
      </c>
      <c r="H7136">
        <v>87</v>
      </c>
      <c r="I7136">
        <v>49</v>
      </c>
      <c r="J7136">
        <v>37</v>
      </c>
      <c r="K7136">
        <v>3458</v>
      </c>
      <c r="L7136">
        <v>20</v>
      </c>
      <c r="M7136">
        <v>39.372882910521597</v>
      </c>
    </row>
    <row r="7137" spans="1:13" hidden="1" outlineLevel="3" x14ac:dyDescent="0.2">
      <c r="A7137">
        <v>2001</v>
      </c>
      <c r="B7137">
        <v>63</v>
      </c>
      <c r="C7137" t="s">
        <v>8408</v>
      </c>
      <c r="D7137">
        <v>73</v>
      </c>
      <c r="E7137" t="s">
        <v>8879</v>
      </c>
      <c r="F7137" t="s">
        <v>9102</v>
      </c>
      <c r="G7137" t="s">
        <v>156</v>
      </c>
      <c r="H7137">
        <v>88</v>
      </c>
      <c r="I7137">
        <v>15</v>
      </c>
      <c r="J7137">
        <v>59</v>
      </c>
      <c r="K7137">
        <v>3458</v>
      </c>
      <c r="L7137">
        <v>20</v>
      </c>
      <c r="M7137">
        <v>39.176860450844799</v>
      </c>
    </row>
    <row r="7138" spans="1:13" hidden="1" outlineLevel="3" x14ac:dyDescent="0.2">
      <c r="A7138">
        <v>2001</v>
      </c>
      <c r="B7138">
        <v>67</v>
      </c>
      <c r="C7138" t="s">
        <v>8026</v>
      </c>
      <c r="D7138">
        <v>75</v>
      </c>
      <c r="E7138" t="s">
        <v>8879</v>
      </c>
      <c r="F7138" t="s">
        <v>9109</v>
      </c>
      <c r="G7138" t="s">
        <v>156</v>
      </c>
      <c r="H7138">
        <v>88</v>
      </c>
      <c r="I7138">
        <v>18</v>
      </c>
      <c r="J7138">
        <v>54</v>
      </c>
      <c r="K7138">
        <v>3458</v>
      </c>
      <c r="L7138">
        <v>20</v>
      </c>
      <c r="M7138">
        <v>39.155296382267998</v>
      </c>
    </row>
    <row r="7139" spans="1:13" hidden="1" outlineLevel="3" x14ac:dyDescent="0.2">
      <c r="A7139">
        <v>2001</v>
      </c>
      <c r="B7139">
        <v>98</v>
      </c>
      <c r="C7139" t="s">
        <v>8298</v>
      </c>
      <c r="D7139">
        <v>76</v>
      </c>
      <c r="E7139" t="s">
        <v>8879</v>
      </c>
      <c r="F7139" t="s">
        <v>9152</v>
      </c>
      <c r="G7139" t="s">
        <v>156</v>
      </c>
      <c r="H7139">
        <v>88</v>
      </c>
      <c r="I7139">
        <v>53</v>
      </c>
      <c r="J7139">
        <v>7</v>
      </c>
      <c r="K7139">
        <v>3458</v>
      </c>
      <c r="L7139">
        <v>20</v>
      </c>
      <c r="M7139">
        <v>38.9040804782694</v>
      </c>
    </row>
    <row r="7140" spans="1:13" outlineLevel="2" collapsed="1" x14ac:dyDescent="0.2">
      <c r="E7140" s="10" t="s">
        <v>13432</v>
      </c>
      <c r="M7140">
        <f>SUBTOTAL(1,M7133:M7139)</f>
        <v>39.365472462380481</v>
      </c>
    </row>
    <row r="7141" spans="1:13" hidden="1" outlineLevel="3" x14ac:dyDescent="0.2">
      <c r="A7141">
        <v>2001</v>
      </c>
      <c r="B7141">
        <v>18</v>
      </c>
      <c r="C7141" t="s">
        <v>8332</v>
      </c>
      <c r="D7141">
        <v>101</v>
      </c>
      <c r="E7141" t="s">
        <v>8698</v>
      </c>
      <c r="F7141" t="s">
        <v>9040</v>
      </c>
      <c r="G7141" t="s">
        <v>156</v>
      </c>
      <c r="H7141">
        <v>87</v>
      </c>
      <c r="I7141">
        <v>5</v>
      </c>
      <c r="J7141">
        <v>32</v>
      </c>
      <c r="K7141">
        <v>3458</v>
      </c>
      <c r="L7141">
        <v>20</v>
      </c>
      <c r="M7141">
        <v>39.705038082237202</v>
      </c>
    </row>
    <row r="7142" spans="1:13" hidden="1" outlineLevel="3" x14ac:dyDescent="0.2">
      <c r="A7142">
        <v>2001</v>
      </c>
      <c r="B7142">
        <v>46</v>
      </c>
      <c r="C7142" t="s">
        <v>8633</v>
      </c>
      <c r="D7142">
        <v>109</v>
      </c>
      <c r="E7142" t="s">
        <v>8698</v>
      </c>
      <c r="F7142" t="s">
        <v>9079</v>
      </c>
      <c r="G7142" t="s">
        <v>156</v>
      </c>
      <c r="H7142">
        <v>87</v>
      </c>
      <c r="I7142">
        <v>47</v>
      </c>
      <c r="J7142">
        <v>30</v>
      </c>
      <c r="K7142">
        <v>3458</v>
      </c>
      <c r="L7142">
        <v>20</v>
      </c>
      <c r="M7142">
        <v>39.388704318936803</v>
      </c>
    </row>
    <row r="7143" spans="1:13" hidden="1" outlineLevel="3" x14ac:dyDescent="0.2">
      <c r="A7143">
        <v>2001</v>
      </c>
      <c r="B7143">
        <v>54</v>
      </c>
      <c r="C7143" t="s">
        <v>8465</v>
      </c>
      <c r="D7143">
        <v>107</v>
      </c>
      <c r="E7143" t="s">
        <v>8698</v>
      </c>
      <c r="F7143" t="s">
        <v>9089</v>
      </c>
      <c r="G7143" t="s">
        <v>156</v>
      </c>
      <c r="H7143">
        <v>87</v>
      </c>
      <c r="I7143">
        <v>53</v>
      </c>
      <c r="J7143">
        <v>48</v>
      </c>
      <c r="K7143">
        <v>3458</v>
      </c>
      <c r="L7143">
        <v>20</v>
      </c>
      <c r="M7143">
        <v>39.341651181311299</v>
      </c>
    </row>
    <row r="7144" spans="1:13" hidden="1" outlineLevel="3" x14ac:dyDescent="0.2">
      <c r="A7144">
        <v>2001</v>
      </c>
      <c r="B7144">
        <v>107</v>
      </c>
      <c r="C7144" t="s">
        <v>8797</v>
      </c>
      <c r="D7144">
        <v>106</v>
      </c>
      <c r="E7144" t="s">
        <v>8698</v>
      </c>
      <c r="F7144" t="s">
        <v>9165</v>
      </c>
      <c r="G7144" t="s">
        <v>156</v>
      </c>
      <c r="H7144">
        <v>89</v>
      </c>
      <c r="I7144">
        <v>4</v>
      </c>
      <c r="J7144">
        <v>16</v>
      </c>
      <c r="K7144">
        <v>3458</v>
      </c>
      <c r="L7144">
        <v>20</v>
      </c>
      <c r="M7144">
        <v>38.822913028292</v>
      </c>
    </row>
    <row r="7145" spans="1:13" hidden="1" outlineLevel="3" x14ac:dyDescent="0.2">
      <c r="A7145">
        <v>2001</v>
      </c>
      <c r="B7145">
        <v>119</v>
      </c>
      <c r="C7145" t="s">
        <v>8716</v>
      </c>
      <c r="D7145">
        <v>102</v>
      </c>
      <c r="E7145" t="s">
        <v>8698</v>
      </c>
      <c r="F7145" t="s">
        <v>9180</v>
      </c>
      <c r="G7145" t="s">
        <v>156</v>
      </c>
      <c r="H7145">
        <v>89</v>
      </c>
      <c r="I7145">
        <v>18</v>
      </c>
      <c r="J7145">
        <v>30</v>
      </c>
      <c r="K7145">
        <v>3458</v>
      </c>
      <c r="L7145">
        <v>20</v>
      </c>
      <c r="M7145">
        <v>38.7197909862834</v>
      </c>
    </row>
    <row r="7146" spans="1:13" hidden="1" outlineLevel="3" x14ac:dyDescent="0.2">
      <c r="A7146">
        <v>2001</v>
      </c>
      <c r="B7146">
        <v>137</v>
      </c>
      <c r="C7146" t="s">
        <v>8822</v>
      </c>
      <c r="D7146">
        <v>103</v>
      </c>
      <c r="E7146" t="s">
        <v>8698</v>
      </c>
      <c r="F7146" t="s">
        <v>9202</v>
      </c>
      <c r="G7146" t="s">
        <v>156</v>
      </c>
      <c r="H7146">
        <v>89</v>
      </c>
      <c r="I7146">
        <v>50</v>
      </c>
      <c r="J7146">
        <v>49</v>
      </c>
      <c r="K7146">
        <v>3458</v>
      </c>
      <c r="L7146">
        <v>20</v>
      </c>
      <c r="M7146">
        <v>38.487675027593198</v>
      </c>
    </row>
    <row r="7147" spans="1:13" hidden="1" outlineLevel="3" x14ac:dyDescent="0.2">
      <c r="A7147">
        <v>2001</v>
      </c>
      <c r="B7147">
        <v>139</v>
      </c>
      <c r="C7147" t="s">
        <v>9204</v>
      </c>
      <c r="D7147">
        <v>105</v>
      </c>
      <c r="E7147" t="s">
        <v>8698</v>
      </c>
      <c r="F7147" t="s">
        <v>9205</v>
      </c>
      <c r="G7147" t="s">
        <v>156</v>
      </c>
      <c r="H7147">
        <v>89</v>
      </c>
      <c r="I7147">
        <v>55</v>
      </c>
      <c r="J7147">
        <v>49</v>
      </c>
      <c r="K7147">
        <v>3458</v>
      </c>
      <c r="L7147">
        <v>20</v>
      </c>
      <c r="M7147">
        <v>38.452010662581102</v>
      </c>
    </row>
    <row r="7148" spans="1:13" outlineLevel="2" collapsed="1" x14ac:dyDescent="0.2">
      <c r="E7148" s="10" t="s">
        <v>13422</v>
      </c>
      <c r="M7148">
        <f>SUBTOTAL(1,M7141:M7147)</f>
        <v>38.988254755319289</v>
      </c>
    </row>
    <row r="7149" spans="1:13" hidden="1" outlineLevel="3" x14ac:dyDescent="0.2">
      <c r="A7149">
        <v>2001</v>
      </c>
      <c r="B7149">
        <v>19</v>
      </c>
      <c r="C7149" t="s">
        <v>7363</v>
      </c>
      <c r="D7149">
        <v>131</v>
      </c>
      <c r="E7149" t="s">
        <v>9041</v>
      </c>
      <c r="F7149" t="s">
        <v>9042</v>
      </c>
      <c r="G7149" t="s">
        <v>156</v>
      </c>
      <c r="H7149">
        <v>87</v>
      </c>
      <c r="I7149">
        <v>7</v>
      </c>
      <c r="J7149">
        <v>34</v>
      </c>
      <c r="K7149">
        <v>3458</v>
      </c>
      <c r="L7149">
        <v>20</v>
      </c>
      <c r="M7149">
        <v>39.689594266293398</v>
      </c>
    </row>
    <row r="7150" spans="1:13" hidden="1" outlineLevel="3" x14ac:dyDescent="0.2">
      <c r="A7150">
        <v>2001</v>
      </c>
      <c r="B7150">
        <v>49</v>
      </c>
      <c r="C7150" t="s">
        <v>9083</v>
      </c>
      <c r="D7150">
        <v>138</v>
      </c>
      <c r="E7150" t="s">
        <v>9041</v>
      </c>
      <c r="F7150" t="s">
        <v>9084</v>
      </c>
      <c r="G7150" t="s">
        <v>156</v>
      </c>
      <c r="H7150">
        <v>87</v>
      </c>
      <c r="I7150">
        <v>50</v>
      </c>
      <c r="J7150">
        <v>42</v>
      </c>
      <c r="K7150">
        <v>3458</v>
      </c>
      <c r="L7150">
        <v>20</v>
      </c>
      <c r="M7150">
        <v>39.364790255563697</v>
      </c>
    </row>
    <row r="7151" spans="1:13" hidden="1" outlineLevel="3" x14ac:dyDescent="0.2">
      <c r="A7151">
        <v>2001</v>
      </c>
      <c r="B7151">
        <v>84</v>
      </c>
      <c r="C7151" t="s">
        <v>9134</v>
      </c>
      <c r="D7151">
        <v>132</v>
      </c>
      <c r="E7151" t="s">
        <v>9041</v>
      </c>
      <c r="F7151" t="s">
        <v>9135</v>
      </c>
      <c r="G7151" t="s">
        <v>156</v>
      </c>
      <c r="H7151">
        <v>88</v>
      </c>
      <c r="I7151">
        <v>39</v>
      </c>
      <c r="J7151">
        <v>56</v>
      </c>
      <c r="K7151">
        <v>3458</v>
      </c>
      <c r="L7151">
        <v>20</v>
      </c>
      <c r="M7151">
        <v>39.000488727928897</v>
      </c>
    </row>
    <row r="7152" spans="1:13" hidden="1" outlineLevel="3" x14ac:dyDescent="0.2">
      <c r="A7152">
        <v>2001</v>
      </c>
      <c r="B7152">
        <v>115</v>
      </c>
      <c r="C7152" t="s">
        <v>8507</v>
      </c>
      <c r="D7152">
        <v>135</v>
      </c>
      <c r="E7152" t="s">
        <v>9041</v>
      </c>
      <c r="F7152" t="s">
        <v>9174</v>
      </c>
      <c r="G7152" t="s">
        <v>156</v>
      </c>
      <c r="H7152">
        <v>89</v>
      </c>
      <c r="I7152">
        <v>7</v>
      </c>
      <c r="J7152">
        <v>59</v>
      </c>
      <c r="K7152">
        <v>3458</v>
      </c>
      <c r="L7152">
        <v>20</v>
      </c>
      <c r="M7152">
        <v>38.795932423125201</v>
      </c>
    </row>
    <row r="7153" spans="1:13" hidden="1" outlineLevel="3" x14ac:dyDescent="0.2">
      <c r="A7153">
        <v>2001</v>
      </c>
      <c r="B7153">
        <v>117</v>
      </c>
      <c r="C7153" t="s">
        <v>9177</v>
      </c>
      <c r="D7153">
        <v>137</v>
      </c>
      <c r="E7153" t="s">
        <v>9041</v>
      </c>
      <c r="F7153" t="s">
        <v>9178</v>
      </c>
      <c r="G7153" t="s">
        <v>156</v>
      </c>
      <c r="H7153">
        <v>89</v>
      </c>
      <c r="I7153">
        <v>15</v>
      </c>
      <c r="J7153">
        <v>34</v>
      </c>
      <c r="K7153">
        <v>3458</v>
      </c>
      <c r="L7153">
        <v>20</v>
      </c>
      <c r="M7153">
        <v>38.740998462658702</v>
      </c>
    </row>
    <row r="7154" spans="1:13" hidden="1" outlineLevel="3" x14ac:dyDescent="0.2">
      <c r="A7154">
        <v>2001</v>
      </c>
      <c r="B7154">
        <v>118</v>
      </c>
      <c r="C7154" t="s">
        <v>8723</v>
      </c>
      <c r="D7154">
        <v>133</v>
      </c>
      <c r="E7154" t="s">
        <v>9041</v>
      </c>
      <c r="F7154" t="s">
        <v>9179</v>
      </c>
      <c r="G7154" t="s">
        <v>156</v>
      </c>
      <c r="H7154">
        <v>89</v>
      </c>
      <c r="I7154">
        <v>17</v>
      </c>
      <c r="J7154">
        <v>25</v>
      </c>
      <c r="K7154">
        <v>3458</v>
      </c>
      <c r="L7154">
        <v>20</v>
      </c>
      <c r="M7154">
        <v>38.727620588280999</v>
      </c>
    </row>
    <row r="7155" spans="1:13" hidden="1" outlineLevel="3" x14ac:dyDescent="0.2">
      <c r="A7155">
        <v>2001</v>
      </c>
      <c r="B7155">
        <v>122</v>
      </c>
      <c r="C7155" t="s">
        <v>8484</v>
      </c>
      <c r="D7155">
        <v>134</v>
      </c>
      <c r="E7155" t="s">
        <v>9041</v>
      </c>
      <c r="F7155" t="s">
        <v>9183</v>
      </c>
      <c r="G7155" t="s">
        <v>156</v>
      </c>
      <c r="H7155">
        <v>89</v>
      </c>
      <c r="I7155">
        <v>22</v>
      </c>
      <c r="J7155">
        <v>33</v>
      </c>
      <c r="K7155">
        <v>3458</v>
      </c>
      <c r="L7155">
        <v>20</v>
      </c>
      <c r="M7155">
        <v>38.690548339875598</v>
      </c>
    </row>
    <row r="7156" spans="1:13" hidden="1" outlineLevel="3" x14ac:dyDescent="0.2">
      <c r="A7156">
        <v>2001</v>
      </c>
      <c r="B7156">
        <v>141</v>
      </c>
      <c r="C7156" t="s">
        <v>7730</v>
      </c>
      <c r="D7156">
        <v>139</v>
      </c>
      <c r="E7156" t="s">
        <v>9041</v>
      </c>
      <c r="F7156" t="s">
        <v>9208</v>
      </c>
      <c r="G7156" t="s">
        <v>156</v>
      </c>
      <c r="H7156">
        <v>89</v>
      </c>
      <c r="I7156">
        <v>58</v>
      </c>
      <c r="J7156">
        <v>4</v>
      </c>
      <c r="K7156">
        <v>3458</v>
      </c>
      <c r="L7156">
        <v>20</v>
      </c>
      <c r="M7156">
        <v>38.435983253263501</v>
      </c>
    </row>
    <row r="7157" spans="1:13" outlineLevel="2" collapsed="1" x14ac:dyDescent="0.2">
      <c r="E7157" s="10" t="s">
        <v>13439</v>
      </c>
      <c r="M7157">
        <f>SUBTOTAL(1,M7149:M7156)</f>
        <v>38.930744539623745</v>
      </c>
    </row>
    <row r="7158" spans="1:13" hidden="1" outlineLevel="3" x14ac:dyDescent="0.2">
      <c r="A7158">
        <v>2001</v>
      </c>
      <c r="B7158">
        <v>22</v>
      </c>
      <c r="C7158" t="s">
        <v>8532</v>
      </c>
      <c r="D7158">
        <v>194</v>
      </c>
      <c r="E7158" t="s">
        <v>9047</v>
      </c>
      <c r="F7158" t="s">
        <v>9048</v>
      </c>
      <c r="G7158" t="s">
        <v>156</v>
      </c>
      <c r="H7158">
        <v>87</v>
      </c>
      <c r="I7158">
        <v>12</v>
      </c>
      <c r="J7158">
        <v>57</v>
      </c>
      <c r="K7158">
        <v>3458</v>
      </c>
      <c r="L7158">
        <v>20</v>
      </c>
      <c r="M7158">
        <v>39.6487640814454</v>
      </c>
    </row>
    <row r="7159" spans="1:13" hidden="1" outlineLevel="3" x14ac:dyDescent="0.2">
      <c r="A7159">
        <v>2001</v>
      </c>
      <c r="B7159">
        <v>68</v>
      </c>
      <c r="C7159" t="s">
        <v>9110</v>
      </c>
      <c r="D7159">
        <v>199</v>
      </c>
      <c r="E7159" t="s">
        <v>9047</v>
      </c>
      <c r="F7159" t="s">
        <v>9111</v>
      </c>
      <c r="G7159" t="s">
        <v>156</v>
      </c>
      <c r="H7159">
        <v>88</v>
      </c>
      <c r="I7159">
        <v>19</v>
      </c>
      <c r="J7159">
        <v>31</v>
      </c>
      <c r="K7159">
        <v>3458</v>
      </c>
      <c r="L7159">
        <v>20</v>
      </c>
      <c r="M7159">
        <v>39.150740161838598</v>
      </c>
    </row>
    <row r="7160" spans="1:13" hidden="1" outlineLevel="3" x14ac:dyDescent="0.2">
      <c r="A7160">
        <v>2001</v>
      </c>
      <c r="B7160">
        <v>90</v>
      </c>
      <c r="C7160" t="s">
        <v>8462</v>
      </c>
      <c r="D7160">
        <v>193</v>
      </c>
      <c r="E7160" t="s">
        <v>9047</v>
      </c>
      <c r="F7160" t="s">
        <v>9143</v>
      </c>
      <c r="G7160" t="s">
        <v>156</v>
      </c>
      <c r="H7160">
        <v>88</v>
      </c>
      <c r="I7160">
        <v>45</v>
      </c>
      <c r="J7160">
        <v>19</v>
      </c>
      <c r="K7160">
        <v>3458</v>
      </c>
      <c r="L7160">
        <v>20</v>
      </c>
      <c r="M7160">
        <v>38.961063348345398</v>
      </c>
    </row>
    <row r="7161" spans="1:13" hidden="1" outlineLevel="3" x14ac:dyDescent="0.2">
      <c r="A7161">
        <v>2001</v>
      </c>
      <c r="B7161">
        <v>132</v>
      </c>
      <c r="C7161" t="s">
        <v>8955</v>
      </c>
      <c r="D7161">
        <v>191</v>
      </c>
      <c r="E7161" t="s">
        <v>9047</v>
      </c>
      <c r="F7161" t="s">
        <v>9195</v>
      </c>
      <c r="G7161" t="s">
        <v>156</v>
      </c>
      <c r="H7161">
        <v>89</v>
      </c>
      <c r="I7161">
        <v>42</v>
      </c>
      <c r="J7161">
        <v>24</v>
      </c>
      <c r="K7161">
        <v>3458</v>
      </c>
      <c r="L7161">
        <v>20</v>
      </c>
      <c r="M7161">
        <v>38.547859690844199</v>
      </c>
    </row>
    <row r="7162" spans="1:13" hidden="1" outlineLevel="3" x14ac:dyDescent="0.2">
      <c r="A7162">
        <v>2001</v>
      </c>
      <c r="B7162">
        <v>134</v>
      </c>
      <c r="C7162" t="s">
        <v>8986</v>
      </c>
      <c r="D7162">
        <v>198</v>
      </c>
      <c r="E7162" t="s">
        <v>9047</v>
      </c>
      <c r="F7162" t="s">
        <v>9197</v>
      </c>
      <c r="G7162" t="s">
        <v>156</v>
      </c>
      <c r="H7162">
        <v>89</v>
      </c>
      <c r="I7162">
        <v>44</v>
      </c>
      <c r="J7162">
        <v>50</v>
      </c>
      <c r="K7162">
        <v>3458</v>
      </c>
      <c r="L7162">
        <v>20</v>
      </c>
      <c r="M7162">
        <v>38.530440434553803</v>
      </c>
    </row>
    <row r="7163" spans="1:13" hidden="1" outlineLevel="3" x14ac:dyDescent="0.2">
      <c r="A7163">
        <v>2001</v>
      </c>
      <c r="B7163">
        <v>143</v>
      </c>
      <c r="C7163" t="s">
        <v>9210</v>
      </c>
      <c r="D7163">
        <v>192</v>
      </c>
      <c r="E7163" t="s">
        <v>9047</v>
      </c>
      <c r="F7163" t="s">
        <v>9211</v>
      </c>
      <c r="G7163" t="s">
        <v>156</v>
      </c>
      <c r="H7163">
        <v>89</v>
      </c>
      <c r="I7163">
        <v>59</v>
      </c>
      <c r="J7163">
        <v>14</v>
      </c>
      <c r="K7163">
        <v>3458</v>
      </c>
      <c r="L7163">
        <v>20</v>
      </c>
      <c r="M7163">
        <v>38.427678003667097</v>
      </c>
    </row>
    <row r="7164" spans="1:13" outlineLevel="2" collapsed="1" x14ac:dyDescent="0.2">
      <c r="E7164" s="10" t="s">
        <v>13440</v>
      </c>
      <c r="M7164">
        <f>SUBTOTAL(1,M7158:M7163)</f>
        <v>38.877757620115752</v>
      </c>
    </row>
    <row r="7165" spans="1:13" hidden="1" outlineLevel="3" x14ac:dyDescent="0.2">
      <c r="A7165">
        <v>2001</v>
      </c>
      <c r="B7165">
        <v>12</v>
      </c>
      <c r="C7165" t="s">
        <v>8438</v>
      </c>
      <c r="D7165">
        <v>113</v>
      </c>
      <c r="E7165" t="s">
        <v>9031</v>
      </c>
      <c r="F7165" t="s">
        <v>9032</v>
      </c>
      <c r="G7165" t="s">
        <v>156</v>
      </c>
      <c r="H7165">
        <v>86</v>
      </c>
      <c r="I7165">
        <v>45</v>
      </c>
      <c r="J7165">
        <v>37</v>
      </c>
      <c r="K7165">
        <v>3458</v>
      </c>
      <c r="L7165">
        <v>20</v>
      </c>
      <c r="M7165">
        <v>39.856949384799101</v>
      </c>
    </row>
    <row r="7166" spans="1:13" hidden="1" outlineLevel="3" x14ac:dyDescent="0.2">
      <c r="A7166">
        <v>2001</v>
      </c>
      <c r="B7166">
        <v>28</v>
      </c>
      <c r="C7166" t="s">
        <v>9058</v>
      </c>
      <c r="D7166">
        <v>117</v>
      </c>
      <c r="E7166" t="s">
        <v>9031</v>
      </c>
      <c r="F7166" t="s">
        <v>9059</v>
      </c>
      <c r="G7166" t="s">
        <v>156</v>
      </c>
      <c r="H7166">
        <v>87</v>
      </c>
      <c r="I7166">
        <v>19</v>
      </c>
      <c r="J7166">
        <v>43</v>
      </c>
      <c r="K7166">
        <v>3458</v>
      </c>
      <c r="L7166">
        <v>20</v>
      </c>
      <c r="M7166">
        <v>39.5975609368191</v>
      </c>
    </row>
    <row r="7167" spans="1:13" hidden="1" outlineLevel="3" x14ac:dyDescent="0.2">
      <c r="A7167">
        <v>2001</v>
      </c>
      <c r="B7167">
        <v>34</v>
      </c>
      <c r="C7167" t="s">
        <v>8671</v>
      </c>
      <c r="D7167">
        <v>111</v>
      </c>
      <c r="E7167" t="s">
        <v>9031</v>
      </c>
      <c r="F7167" t="s">
        <v>9065</v>
      </c>
      <c r="G7167" t="s">
        <v>156</v>
      </c>
      <c r="H7167">
        <v>87</v>
      </c>
      <c r="I7167">
        <v>33</v>
      </c>
      <c r="J7167">
        <v>25</v>
      </c>
      <c r="K7167">
        <v>3458</v>
      </c>
      <c r="L7167">
        <v>20</v>
      </c>
      <c r="M7167">
        <v>39.494297362034203</v>
      </c>
    </row>
    <row r="7168" spans="1:13" hidden="1" outlineLevel="3" x14ac:dyDescent="0.2">
      <c r="A7168">
        <v>2001</v>
      </c>
      <c r="B7168">
        <v>73</v>
      </c>
      <c r="C7168" t="s">
        <v>9117</v>
      </c>
      <c r="D7168">
        <v>119</v>
      </c>
      <c r="E7168" t="s">
        <v>9031</v>
      </c>
      <c r="F7168" t="s">
        <v>9118</v>
      </c>
      <c r="G7168" t="s">
        <v>156</v>
      </c>
      <c r="H7168">
        <v>88</v>
      </c>
      <c r="I7168">
        <v>23</v>
      </c>
      <c r="J7168">
        <v>45</v>
      </c>
      <c r="K7168">
        <v>3458</v>
      </c>
      <c r="L7168">
        <v>20</v>
      </c>
      <c r="M7168">
        <v>39.1194909262314</v>
      </c>
    </row>
    <row r="7169" spans="1:13" hidden="1" outlineLevel="3" x14ac:dyDescent="0.2">
      <c r="A7169">
        <v>2001</v>
      </c>
      <c r="B7169">
        <v>77</v>
      </c>
      <c r="C7169" t="s">
        <v>9122</v>
      </c>
      <c r="D7169">
        <v>118</v>
      </c>
      <c r="E7169" t="s">
        <v>9031</v>
      </c>
      <c r="F7169" t="s">
        <v>9123</v>
      </c>
      <c r="G7169" t="s">
        <v>156</v>
      </c>
      <c r="H7169">
        <v>88</v>
      </c>
      <c r="I7169">
        <v>25</v>
      </c>
      <c r="J7169">
        <v>47</v>
      </c>
      <c r="K7169">
        <v>3458</v>
      </c>
      <c r="L7169">
        <v>20</v>
      </c>
      <c r="M7169">
        <v>39.104499178569199</v>
      </c>
    </row>
    <row r="7170" spans="1:13" hidden="1" outlineLevel="3" x14ac:dyDescent="0.2">
      <c r="A7170">
        <v>2001</v>
      </c>
      <c r="B7170">
        <v>88</v>
      </c>
      <c r="C7170" t="s">
        <v>9139</v>
      </c>
      <c r="D7170">
        <v>115</v>
      </c>
      <c r="E7170" t="s">
        <v>9031</v>
      </c>
      <c r="F7170" t="s">
        <v>9140</v>
      </c>
      <c r="G7170" t="s">
        <v>156</v>
      </c>
      <c r="H7170">
        <v>88</v>
      </c>
      <c r="I7170">
        <v>43</v>
      </c>
      <c r="J7170">
        <v>32</v>
      </c>
      <c r="K7170">
        <v>3458</v>
      </c>
      <c r="L7170">
        <v>20</v>
      </c>
      <c r="M7170">
        <v>38.9741149361952</v>
      </c>
    </row>
    <row r="7171" spans="1:13" hidden="1" outlineLevel="3" x14ac:dyDescent="0.2">
      <c r="A7171">
        <v>2001</v>
      </c>
      <c r="B7171">
        <v>103</v>
      </c>
      <c r="C7171" t="s">
        <v>9158</v>
      </c>
      <c r="D7171">
        <v>112</v>
      </c>
      <c r="E7171" t="s">
        <v>9031</v>
      </c>
      <c r="F7171" t="s">
        <v>9159</v>
      </c>
      <c r="G7171" t="s">
        <v>156</v>
      </c>
      <c r="H7171">
        <v>89</v>
      </c>
      <c r="I7171">
        <v>0</v>
      </c>
      <c r="J7171">
        <v>9</v>
      </c>
      <c r="K7171">
        <v>3458</v>
      </c>
      <c r="L7171">
        <v>20</v>
      </c>
      <c r="M7171">
        <v>38.852841212325401</v>
      </c>
    </row>
    <row r="7172" spans="1:13" outlineLevel="2" collapsed="1" x14ac:dyDescent="0.2">
      <c r="E7172" s="10" t="s">
        <v>13441</v>
      </c>
      <c r="M7172">
        <f>SUBTOTAL(1,M7165:M7171)</f>
        <v>39.285679133853371</v>
      </c>
    </row>
    <row r="7173" spans="1:13" hidden="1" outlineLevel="3" x14ac:dyDescent="0.2">
      <c r="A7173">
        <v>2001</v>
      </c>
      <c r="B7173">
        <v>24</v>
      </c>
      <c r="C7173" t="s">
        <v>8225</v>
      </c>
      <c r="D7173">
        <v>44</v>
      </c>
      <c r="E7173" t="s">
        <v>9051</v>
      </c>
      <c r="F7173" t="s">
        <v>9052</v>
      </c>
      <c r="G7173" t="s">
        <v>156</v>
      </c>
      <c r="H7173">
        <v>87</v>
      </c>
      <c r="I7173">
        <v>14</v>
      </c>
      <c r="J7173">
        <v>57</v>
      </c>
      <c r="K7173">
        <v>3458</v>
      </c>
      <c r="L7173">
        <v>20</v>
      </c>
      <c r="M7173">
        <v>39.633616366918503</v>
      </c>
    </row>
    <row r="7174" spans="1:13" hidden="1" outlineLevel="3" x14ac:dyDescent="0.2">
      <c r="A7174">
        <v>2001</v>
      </c>
      <c r="B7174">
        <v>60</v>
      </c>
      <c r="C7174" t="s">
        <v>8502</v>
      </c>
      <c r="D7174">
        <v>49</v>
      </c>
      <c r="E7174" t="s">
        <v>9051</v>
      </c>
      <c r="F7174" t="s">
        <v>9097</v>
      </c>
      <c r="G7174" t="s">
        <v>156</v>
      </c>
      <c r="H7174">
        <v>88</v>
      </c>
      <c r="I7174">
        <v>7</v>
      </c>
      <c r="J7174">
        <v>35</v>
      </c>
      <c r="K7174">
        <v>3458</v>
      </c>
      <c r="L7174">
        <v>20</v>
      </c>
      <c r="M7174">
        <v>39.239097886558099</v>
      </c>
    </row>
    <row r="7175" spans="1:13" hidden="1" outlineLevel="3" x14ac:dyDescent="0.2">
      <c r="A7175">
        <v>2001</v>
      </c>
      <c r="B7175">
        <v>81</v>
      </c>
      <c r="C7175" t="s">
        <v>8218</v>
      </c>
      <c r="D7175">
        <v>42</v>
      </c>
      <c r="E7175" t="s">
        <v>9051</v>
      </c>
      <c r="F7175" t="s">
        <v>9130</v>
      </c>
      <c r="G7175" t="s">
        <v>156</v>
      </c>
      <c r="H7175">
        <v>88</v>
      </c>
      <c r="I7175">
        <v>29</v>
      </c>
      <c r="J7175">
        <v>18</v>
      </c>
      <c r="K7175">
        <v>3458</v>
      </c>
      <c r="L7175">
        <v>20</v>
      </c>
      <c r="M7175">
        <v>39.078597931930702</v>
      </c>
    </row>
    <row r="7176" spans="1:13" hidden="1" outlineLevel="3" x14ac:dyDescent="0.2">
      <c r="A7176">
        <v>2001</v>
      </c>
      <c r="B7176">
        <v>97</v>
      </c>
      <c r="C7176" t="s">
        <v>9150</v>
      </c>
      <c r="D7176">
        <v>47</v>
      </c>
      <c r="E7176" t="s">
        <v>9051</v>
      </c>
      <c r="F7176" t="s">
        <v>9151</v>
      </c>
      <c r="G7176" t="s">
        <v>156</v>
      </c>
      <c r="H7176">
        <v>88</v>
      </c>
      <c r="I7176">
        <v>52</v>
      </c>
      <c r="J7176">
        <v>36</v>
      </c>
      <c r="K7176">
        <v>3458</v>
      </c>
      <c r="L7176">
        <v>20</v>
      </c>
      <c r="M7176">
        <v>38.907849829351498</v>
      </c>
    </row>
    <row r="7177" spans="1:13" hidden="1" outlineLevel="3" x14ac:dyDescent="0.2">
      <c r="A7177">
        <v>2001</v>
      </c>
      <c r="B7177">
        <v>99</v>
      </c>
      <c r="C7177" t="s">
        <v>8102</v>
      </c>
      <c r="D7177">
        <v>46</v>
      </c>
      <c r="E7177" t="s">
        <v>9051</v>
      </c>
      <c r="F7177" t="s">
        <v>9153</v>
      </c>
      <c r="G7177" t="s">
        <v>156</v>
      </c>
      <c r="H7177">
        <v>88</v>
      </c>
      <c r="I7177">
        <v>53</v>
      </c>
      <c r="J7177">
        <v>19</v>
      </c>
      <c r="K7177">
        <v>3458</v>
      </c>
      <c r="L7177">
        <v>20</v>
      </c>
      <c r="M7177">
        <v>38.902621570692403</v>
      </c>
    </row>
    <row r="7178" spans="1:13" outlineLevel="2" collapsed="1" x14ac:dyDescent="0.2">
      <c r="E7178" s="10" t="s">
        <v>13442</v>
      </c>
      <c r="M7178">
        <f>SUBTOTAL(1,M7173:M7177)</f>
        <v>39.152356717090242</v>
      </c>
    </row>
    <row r="7179" spans="1:13" hidden="1" outlineLevel="3" x14ac:dyDescent="0.2">
      <c r="A7179">
        <v>2001</v>
      </c>
      <c r="B7179">
        <v>32</v>
      </c>
      <c r="C7179" t="s">
        <v>2411</v>
      </c>
      <c r="D7179">
        <v>37</v>
      </c>
      <c r="E7179" t="s">
        <v>8310</v>
      </c>
      <c r="F7179" t="s">
        <v>9063</v>
      </c>
      <c r="G7179" t="s">
        <v>156</v>
      </c>
      <c r="H7179">
        <v>87</v>
      </c>
      <c r="I7179">
        <v>28</v>
      </c>
      <c r="J7179">
        <v>35</v>
      </c>
      <c r="K7179">
        <v>3458</v>
      </c>
      <c r="L7179">
        <v>20</v>
      </c>
      <c r="M7179">
        <v>39.530667005382398</v>
      </c>
    </row>
    <row r="7180" spans="1:13" hidden="1" outlineLevel="3" x14ac:dyDescent="0.2">
      <c r="A7180">
        <v>2001</v>
      </c>
      <c r="B7180">
        <v>37</v>
      </c>
      <c r="C7180" t="s">
        <v>8198</v>
      </c>
      <c r="D7180">
        <v>35</v>
      </c>
      <c r="E7180" t="s">
        <v>8310</v>
      </c>
      <c r="F7180" t="s">
        <v>9069</v>
      </c>
      <c r="G7180" t="s">
        <v>156</v>
      </c>
      <c r="H7180">
        <v>87</v>
      </c>
      <c r="I7180">
        <v>38</v>
      </c>
      <c r="J7180">
        <v>1</v>
      </c>
      <c r="K7180">
        <v>3458</v>
      </c>
      <c r="L7180">
        <v>20</v>
      </c>
      <c r="M7180">
        <v>39.459745594821797</v>
      </c>
    </row>
    <row r="7181" spans="1:13" hidden="1" outlineLevel="3" x14ac:dyDescent="0.2">
      <c r="A7181">
        <v>2001</v>
      </c>
      <c r="B7181">
        <v>80</v>
      </c>
      <c r="C7181" t="s">
        <v>9128</v>
      </c>
      <c r="D7181">
        <v>39</v>
      </c>
      <c r="E7181" t="s">
        <v>8310</v>
      </c>
      <c r="F7181" t="s">
        <v>9129</v>
      </c>
      <c r="G7181" t="s">
        <v>156</v>
      </c>
      <c r="H7181">
        <v>88</v>
      </c>
      <c r="I7181">
        <v>28</v>
      </c>
      <c r="J7181">
        <v>50</v>
      </c>
      <c r="K7181">
        <v>3458</v>
      </c>
      <c r="L7181">
        <v>20</v>
      </c>
      <c r="M7181">
        <v>39.082033089504897</v>
      </c>
    </row>
    <row r="7182" spans="1:13" hidden="1" outlineLevel="3" x14ac:dyDescent="0.2">
      <c r="A7182">
        <v>2001</v>
      </c>
      <c r="B7182">
        <v>87</v>
      </c>
      <c r="C7182" t="s">
        <v>7078</v>
      </c>
      <c r="D7182">
        <v>36</v>
      </c>
      <c r="E7182" t="s">
        <v>8310</v>
      </c>
      <c r="F7182" t="s">
        <v>9138</v>
      </c>
      <c r="G7182" t="s">
        <v>156</v>
      </c>
      <c r="H7182">
        <v>88</v>
      </c>
      <c r="I7182">
        <v>41</v>
      </c>
      <c r="J7182">
        <v>37</v>
      </c>
      <c r="K7182">
        <v>3458</v>
      </c>
      <c r="L7182">
        <v>20</v>
      </c>
      <c r="M7182">
        <v>38.9881520966373</v>
      </c>
    </row>
    <row r="7183" spans="1:13" hidden="1" outlineLevel="3" x14ac:dyDescent="0.2">
      <c r="A7183">
        <v>2001</v>
      </c>
      <c r="B7183">
        <v>100</v>
      </c>
      <c r="C7183" t="s">
        <v>9154</v>
      </c>
      <c r="D7183">
        <v>32</v>
      </c>
      <c r="E7183" t="s">
        <v>8310</v>
      </c>
      <c r="F7183" t="s">
        <v>9155</v>
      </c>
      <c r="G7183" t="s">
        <v>156</v>
      </c>
      <c r="H7183">
        <v>88</v>
      </c>
      <c r="I7183">
        <v>54</v>
      </c>
      <c r="J7183">
        <v>33</v>
      </c>
      <c r="K7183">
        <v>3458</v>
      </c>
      <c r="L7183">
        <v>20</v>
      </c>
      <c r="M7183">
        <v>38.8936273912513</v>
      </c>
    </row>
    <row r="7184" spans="1:13" hidden="1" outlineLevel="3" x14ac:dyDescent="0.2">
      <c r="A7184">
        <v>2001</v>
      </c>
      <c r="B7184">
        <v>114</v>
      </c>
      <c r="C7184" t="s">
        <v>7738</v>
      </c>
      <c r="D7184">
        <v>34</v>
      </c>
      <c r="E7184" t="s">
        <v>8310</v>
      </c>
      <c r="F7184" t="s">
        <v>9173</v>
      </c>
      <c r="G7184" t="s">
        <v>156</v>
      </c>
      <c r="H7184">
        <v>89</v>
      </c>
      <c r="I7184">
        <v>7</v>
      </c>
      <c r="J7184">
        <v>54</v>
      </c>
      <c r="K7184">
        <v>3458</v>
      </c>
      <c r="L7184">
        <v>20</v>
      </c>
      <c r="M7184">
        <v>38.796536958432199</v>
      </c>
    </row>
    <row r="7185" spans="1:13" outlineLevel="2" collapsed="1" x14ac:dyDescent="0.2">
      <c r="E7185" s="10" t="s">
        <v>13401</v>
      </c>
      <c r="M7185">
        <f>SUBTOTAL(1,M7179:M7184)</f>
        <v>39.125127022671649</v>
      </c>
    </row>
    <row r="7186" spans="1:13" hidden="1" outlineLevel="3" x14ac:dyDescent="0.2">
      <c r="A7186">
        <v>2001</v>
      </c>
      <c r="B7186">
        <v>66</v>
      </c>
      <c r="C7186" t="s">
        <v>9107</v>
      </c>
      <c r="D7186">
        <v>188</v>
      </c>
      <c r="E7186" t="s">
        <v>8674</v>
      </c>
      <c r="F7186" t="s">
        <v>9108</v>
      </c>
      <c r="G7186" t="s">
        <v>156</v>
      </c>
      <c r="H7186">
        <v>88</v>
      </c>
      <c r="I7186">
        <v>18</v>
      </c>
      <c r="J7186">
        <v>11</v>
      </c>
      <c r="K7186">
        <v>3458</v>
      </c>
      <c r="L7186">
        <v>20</v>
      </c>
      <c r="M7186">
        <v>39.160592781802499</v>
      </c>
    </row>
    <row r="7187" spans="1:13" hidden="1" outlineLevel="3" x14ac:dyDescent="0.2">
      <c r="A7187">
        <v>2001</v>
      </c>
      <c r="B7187">
        <v>83</v>
      </c>
      <c r="C7187" t="s">
        <v>9132</v>
      </c>
      <c r="D7187">
        <v>186</v>
      </c>
      <c r="E7187" t="s">
        <v>8674</v>
      </c>
      <c r="F7187" t="s">
        <v>9133</v>
      </c>
      <c r="G7187" t="s">
        <v>156</v>
      </c>
      <c r="H7187">
        <v>88</v>
      </c>
      <c r="I7187">
        <v>35</v>
      </c>
      <c r="J7187">
        <v>22</v>
      </c>
      <c r="K7187">
        <v>3458</v>
      </c>
      <c r="L7187">
        <v>20</v>
      </c>
      <c r="M7187">
        <v>39.033995773261097</v>
      </c>
    </row>
    <row r="7188" spans="1:13" hidden="1" outlineLevel="3" x14ac:dyDescent="0.2">
      <c r="A7188">
        <v>2001</v>
      </c>
      <c r="B7188">
        <v>89</v>
      </c>
      <c r="C7188" t="s">
        <v>9141</v>
      </c>
      <c r="D7188">
        <v>189</v>
      </c>
      <c r="E7188" t="s">
        <v>8674</v>
      </c>
      <c r="F7188" t="s">
        <v>9142</v>
      </c>
      <c r="G7188" t="s">
        <v>156</v>
      </c>
      <c r="H7188">
        <v>88</v>
      </c>
      <c r="I7188">
        <v>45</v>
      </c>
      <c r="J7188">
        <v>5</v>
      </c>
      <c r="K7188">
        <v>3458</v>
      </c>
      <c r="L7188">
        <v>20</v>
      </c>
      <c r="M7188">
        <v>38.962770535672298</v>
      </c>
    </row>
    <row r="7189" spans="1:13" hidden="1" outlineLevel="3" x14ac:dyDescent="0.2">
      <c r="A7189">
        <v>2001</v>
      </c>
      <c r="B7189">
        <v>102</v>
      </c>
      <c r="C7189" t="s">
        <v>8377</v>
      </c>
      <c r="D7189">
        <v>187</v>
      </c>
      <c r="E7189" t="s">
        <v>8674</v>
      </c>
      <c r="F7189" t="s">
        <v>9157</v>
      </c>
      <c r="G7189" t="s">
        <v>156</v>
      </c>
      <c r="H7189">
        <v>88</v>
      </c>
      <c r="I7189">
        <v>57</v>
      </c>
      <c r="J7189">
        <v>56</v>
      </c>
      <c r="K7189">
        <v>3458</v>
      </c>
      <c r="L7189">
        <v>20</v>
      </c>
      <c r="M7189">
        <v>38.868975508623798</v>
      </c>
    </row>
    <row r="7190" spans="1:13" hidden="1" outlineLevel="3" x14ac:dyDescent="0.2">
      <c r="A7190">
        <v>2001</v>
      </c>
      <c r="B7190">
        <v>113</v>
      </c>
      <c r="C7190" t="s">
        <v>8977</v>
      </c>
      <c r="D7190">
        <v>185</v>
      </c>
      <c r="E7190" t="s">
        <v>8674</v>
      </c>
      <c r="F7190" t="s">
        <v>9172</v>
      </c>
      <c r="G7190" t="s">
        <v>156</v>
      </c>
      <c r="H7190">
        <v>89</v>
      </c>
      <c r="I7190">
        <v>7</v>
      </c>
      <c r="J7190">
        <v>35</v>
      </c>
      <c r="K7190">
        <v>3458</v>
      </c>
      <c r="L7190">
        <v>20</v>
      </c>
      <c r="M7190">
        <v>38.798834364432501</v>
      </c>
    </row>
    <row r="7191" spans="1:13" hidden="1" outlineLevel="3" x14ac:dyDescent="0.2">
      <c r="A7191">
        <v>2001</v>
      </c>
      <c r="B7191">
        <v>124</v>
      </c>
      <c r="C7191" t="s">
        <v>8277</v>
      </c>
      <c r="D7191">
        <v>184</v>
      </c>
      <c r="E7191" t="s">
        <v>8674</v>
      </c>
      <c r="F7191" t="s">
        <v>9184</v>
      </c>
      <c r="G7191" t="s">
        <v>156</v>
      </c>
      <c r="H7191">
        <v>89</v>
      </c>
      <c r="I7191">
        <v>24</v>
      </c>
      <c r="J7191">
        <v>40</v>
      </c>
      <c r="K7191">
        <v>3458</v>
      </c>
      <c r="L7191">
        <v>20</v>
      </c>
      <c r="M7191">
        <v>38.675282714054902</v>
      </c>
    </row>
    <row r="7192" spans="1:13" hidden="1" outlineLevel="3" x14ac:dyDescent="0.2">
      <c r="A7192">
        <v>2001</v>
      </c>
      <c r="B7192">
        <v>127</v>
      </c>
      <c r="C7192" t="s">
        <v>7625</v>
      </c>
      <c r="D7192">
        <v>183</v>
      </c>
      <c r="E7192" t="s">
        <v>8674</v>
      </c>
      <c r="F7192" t="s">
        <v>9188</v>
      </c>
      <c r="G7192" t="s">
        <v>156</v>
      </c>
      <c r="H7192">
        <v>89</v>
      </c>
      <c r="I7192">
        <v>27</v>
      </c>
      <c r="J7192">
        <v>26</v>
      </c>
      <c r="K7192">
        <v>3458</v>
      </c>
      <c r="L7192">
        <v>20</v>
      </c>
      <c r="M7192">
        <v>38.655347372735498</v>
      </c>
    </row>
    <row r="7193" spans="1:13" hidden="1" outlineLevel="3" x14ac:dyDescent="0.2">
      <c r="A7193">
        <v>2001</v>
      </c>
      <c r="B7193">
        <v>144</v>
      </c>
      <c r="C7193" t="s">
        <v>9212</v>
      </c>
      <c r="D7193">
        <v>182</v>
      </c>
      <c r="E7193" t="s">
        <v>8674</v>
      </c>
      <c r="F7193" t="s">
        <v>9213</v>
      </c>
      <c r="G7193" t="s">
        <v>156</v>
      </c>
      <c r="H7193">
        <v>90</v>
      </c>
      <c r="I7193">
        <v>9</v>
      </c>
      <c r="J7193">
        <v>45</v>
      </c>
      <c r="K7193">
        <v>3458</v>
      </c>
      <c r="L7193">
        <v>20</v>
      </c>
      <c r="M7193">
        <v>38.352973797310398</v>
      </c>
    </row>
    <row r="7194" spans="1:13" outlineLevel="2" collapsed="1" x14ac:dyDescent="0.2">
      <c r="E7194" s="10" t="s">
        <v>13423</v>
      </c>
      <c r="M7194">
        <f>SUBTOTAL(1,M7186:M7193)</f>
        <v>38.813596605986632</v>
      </c>
    </row>
    <row r="7195" spans="1:13" hidden="1" outlineLevel="3" x14ac:dyDescent="0.2">
      <c r="A7195">
        <v>2001</v>
      </c>
      <c r="B7195">
        <v>13</v>
      </c>
      <c r="C7195" t="s">
        <v>8694</v>
      </c>
      <c r="D7195">
        <v>91</v>
      </c>
      <c r="E7195" t="s">
        <v>9033</v>
      </c>
      <c r="F7195" t="s">
        <v>9034</v>
      </c>
      <c r="G7195" t="s">
        <v>156</v>
      </c>
      <c r="H7195">
        <v>86</v>
      </c>
      <c r="I7195">
        <v>46</v>
      </c>
      <c r="J7195">
        <v>1</v>
      </c>
      <c r="K7195">
        <v>3458</v>
      </c>
      <c r="L7195">
        <v>20</v>
      </c>
      <c r="M7195">
        <v>39.853887008941498</v>
      </c>
    </row>
    <row r="7196" spans="1:13" hidden="1" outlineLevel="3" x14ac:dyDescent="0.2">
      <c r="A7196">
        <v>2001</v>
      </c>
      <c r="B7196">
        <v>21</v>
      </c>
      <c r="C7196" t="s">
        <v>9045</v>
      </c>
      <c r="D7196">
        <v>93</v>
      </c>
      <c r="E7196" t="s">
        <v>9033</v>
      </c>
      <c r="F7196" t="s">
        <v>9046</v>
      </c>
      <c r="G7196" t="s">
        <v>156</v>
      </c>
      <c r="H7196">
        <v>87</v>
      </c>
      <c r="I7196">
        <v>11</v>
      </c>
      <c r="J7196">
        <v>3</v>
      </c>
      <c r="K7196">
        <v>3458</v>
      </c>
      <c r="L7196">
        <v>20</v>
      </c>
      <c r="M7196">
        <v>39.663165138929998</v>
      </c>
    </row>
    <row r="7197" spans="1:13" hidden="1" outlineLevel="3" x14ac:dyDescent="0.2">
      <c r="A7197">
        <v>2001</v>
      </c>
      <c r="B7197">
        <v>41</v>
      </c>
      <c r="C7197" t="s">
        <v>8363</v>
      </c>
      <c r="D7197">
        <v>98</v>
      </c>
      <c r="E7197" t="s">
        <v>9033</v>
      </c>
      <c r="F7197" t="s">
        <v>9074</v>
      </c>
      <c r="G7197" t="s">
        <v>156</v>
      </c>
      <c r="H7197">
        <v>87</v>
      </c>
      <c r="I7197">
        <v>40</v>
      </c>
      <c r="J7197">
        <v>5</v>
      </c>
      <c r="K7197">
        <v>3458</v>
      </c>
      <c r="L7197">
        <v>20</v>
      </c>
      <c r="M7197">
        <v>39.444242011374897</v>
      </c>
    </row>
    <row r="7198" spans="1:13" hidden="1" outlineLevel="3" x14ac:dyDescent="0.2">
      <c r="A7198">
        <v>2001</v>
      </c>
      <c r="B7198">
        <v>44</v>
      </c>
      <c r="C7198" t="s">
        <v>8150</v>
      </c>
      <c r="D7198">
        <v>99</v>
      </c>
      <c r="E7198" t="s">
        <v>9033</v>
      </c>
      <c r="F7198" t="s">
        <v>9077</v>
      </c>
      <c r="G7198" t="s">
        <v>156</v>
      </c>
      <c r="H7198">
        <v>87</v>
      </c>
      <c r="I7198">
        <v>43</v>
      </c>
      <c r="J7198">
        <v>49</v>
      </c>
      <c r="K7198">
        <v>3458</v>
      </c>
      <c r="L7198">
        <v>20</v>
      </c>
      <c r="M7198">
        <v>39.416266397322602</v>
      </c>
    </row>
    <row r="7199" spans="1:13" hidden="1" outlineLevel="3" x14ac:dyDescent="0.2">
      <c r="A7199">
        <v>2001</v>
      </c>
      <c r="B7199">
        <v>47</v>
      </c>
      <c r="C7199" t="s">
        <v>9080</v>
      </c>
      <c r="D7199">
        <v>96</v>
      </c>
      <c r="E7199" t="s">
        <v>9033</v>
      </c>
      <c r="F7199" t="s">
        <v>9081</v>
      </c>
      <c r="G7199" t="s">
        <v>156</v>
      </c>
      <c r="H7199">
        <v>87</v>
      </c>
      <c r="I7199">
        <v>49</v>
      </c>
      <c r="J7199">
        <v>18</v>
      </c>
      <c r="K7199">
        <v>3458</v>
      </c>
      <c r="L7199">
        <v>20</v>
      </c>
      <c r="M7199">
        <v>39.375249084318597</v>
      </c>
    </row>
    <row r="7200" spans="1:13" hidden="1" outlineLevel="3" x14ac:dyDescent="0.2">
      <c r="A7200">
        <v>2001</v>
      </c>
      <c r="B7200">
        <v>69</v>
      </c>
      <c r="C7200" t="s">
        <v>8400</v>
      </c>
      <c r="D7200">
        <v>97</v>
      </c>
      <c r="E7200" t="s">
        <v>9033</v>
      </c>
      <c r="F7200" t="s">
        <v>9112</v>
      </c>
      <c r="G7200" t="s">
        <v>156</v>
      </c>
      <c r="H7200">
        <v>88</v>
      </c>
      <c r="I7200">
        <v>22</v>
      </c>
      <c r="J7200">
        <v>51</v>
      </c>
      <c r="K7200">
        <v>3458</v>
      </c>
      <c r="L7200">
        <v>20</v>
      </c>
      <c r="M7200">
        <v>39.126130288429799</v>
      </c>
    </row>
    <row r="7201" spans="1:13" hidden="1" outlineLevel="3" x14ac:dyDescent="0.2">
      <c r="A7201">
        <v>2001</v>
      </c>
      <c r="B7201">
        <v>105</v>
      </c>
      <c r="C7201" t="s">
        <v>9161</v>
      </c>
      <c r="D7201">
        <v>95</v>
      </c>
      <c r="E7201" t="s">
        <v>9033</v>
      </c>
      <c r="F7201" t="s">
        <v>9162</v>
      </c>
      <c r="G7201" t="s">
        <v>156</v>
      </c>
      <c r="H7201">
        <v>89</v>
      </c>
      <c r="I7201">
        <v>0</v>
      </c>
      <c r="J7201">
        <v>36</v>
      </c>
      <c r="K7201">
        <v>3458</v>
      </c>
      <c r="L7201">
        <v>20</v>
      </c>
      <c r="M7201">
        <v>38.849567464329802</v>
      </c>
    </row>
    <row r="7202" spans="1:13" outlineLevel="2" collapsed="1" x14ac:dyDescent="0.2">
      <c r="E7202" s="10" t="s">
        <v>13443</v>
      </c>
      <c r="M7202">
        <f>SUBTOTAL(1,M7195:M7201)</f>
        <v>39.389786770521027</v>
      </c>
    </row>
    <row r="7203" spans="1:13" hidden="1" outlineLevel="3" x14ac:dyDescent="0.2">
      <c r="A7203">
        <v>2001</v>
      </c>
      <c r="B7203">
        <v>23</v>
      </c>
      <c r="C7203" t="s">
        <v>7700</v>
      </c>
      <c r="D7203">
        <v>141</v>
      </c>
      <c r="E7203" t="s">
        <v>9049</v>
      </c>
      <c r="F7203" t="s">
        <v>9050</v>
      </c>
      <c r="G7203" t="s">
        <v>156</v>
      </c>
      <c r="H7203">
        <v>87</v>
      </c>
      <c r="I7203">
        <v>13</v>
      </c>
      <c r="J7203">
        <v>29</v>
      </c>
      <c r="K7203">
        <v>3458</v>
      </c>
      <c r="L7203">
        <v>20</v>
      </c>
      <c r="M7203">
        <v>39.644723558878802</v>
      </c>
    </row>
    <row r="7204" spans="1:13" hidden="1" outlineLevel="3" x14ac:dyDescent="0.2">
      <c r="A7204">
        <v>2001</v>
      </c>
      <c r="B7204">
        <v>31</v>
      </c>
      <c r="C7204" t="s">
        <v>8758</v>
      </c>
      <c r="D7204">
        <v>144</v>
      </c>
      <c r="E7204" t="s">
        <v>9049</v>
      </c>
      <c r="F7204" t="s">
        <v>9062</v>
      </c>
      <c r="G7204" t="s">
        <v>156</v>
      </c>
      <c r="H7204">
        <v>87</v>
      </c>
      <c r="I7204">
        <v>26</v>
      </c>
      <c r="J7204">
        <v>8</v>
      </c>
      <c r="K7204">
        <v>3458</v>
      </c>
      <c r="L7204">
        <v>20</v>
      </c>
      <c r="M7204">
        <v>39.5491282468357</v>
      </c>
    </row>
    <row r="7205" spans="1:13" hidden="1" outlineLevel="3" x14ac:dyDescent="0.2">
      <c r="A7205">
        <v>2001</v>
      </c>
      <c r="B7205">
        <v>50</v>
      </c>
      <c r="C7205" t="s">
        <v>8193</v>
      </c>
      <c r="D7205">
        <v>147</v>
      </c>
      <c r="E7205" t="s">
        <v>9049</v>
      </c>
      <c r="F7205" t="s">
        <v>9085</v>
      </c>
      <c r="G7205" t="s">
        <v>156</v>
      </c>
      <c r="H7205">
        <v>87</v>
      </c>
      <c r="I7205">
        <v>50</v>
      </c>
      <c r="J7205">
        <v>54</v>
      </c>
      <c r="K7205">
        <v>3458</v>
      </c>
      <c r="L7205">
        <v>20</v>
      </c>
      <c r="M7205">
        <v>39.363296590715002</v>
      </c>
    </row>
    <row r="7206" spans="1:13" hidden="1" outlineLevel="3" x14ac:dyDescent="0.2">
      <c r="A7206">
        <v>2001</v>
      </c>
      <c r="B7206">
        <v>53</v>
      </c>
      <c r="C7206" t="s">
        <v>8054</v>
      </c>
      <c r="D7206">
        <v>143</v>
      </c>
      <c r="E7206" t="s">
        <v>9049</v>
      </c>
      <c r="F7206" t="s">
        <v>9088</v>
      </c>
      <c r="G7206" t="s">
        <v>156</v>
      </c>
      <c r="H7206">
        <v>87</v>
      </c>
      <c r="I7206">
        <v>53</v>
      </c>
      <c r="J7206">
        <v>3</v>
      </c>
      <c r="K7206">
        <v>3458</v>
      </c>
      <c r="L7206">
        <v>20</v>
      </c>
      <c r="M7206">
        <v>39.347246849546202</v>
      </c>
    </row>
    <row r="7207" spans="1:13" hidden="1" outlineLevel="3" x14ac:dyDescent="0.2">
      <c r="A7207">
        <v>2001</v>
      </c>
      <c r="B7207">
        <v>55</v>
      </c>
      <c r="C7207" t="s">
        <v>9090</v>
      </c>
      <c r="D7207">
        <v>145</v>
      </c>
      <c r="E7207" t="s">
        <v>9049</v>
      </c>
      <c r="F7207" t="s">
        <v>9091</v>
      </c>
      <c r="G7207" t="s">
        <v>156</v>
      </c>
      <c r="H7207">
        <v>87</v>
      </c>
      <c r="I7207">
        <v>56</v>
      </c>
      <c r="J7207">
        <v>6</v>
      </c>
      <c r="K7207">
        <v>3458</v>
      </c>
      <c r="L7207">
        <v>20</v>
      </c>
      <c r="M7207">
        <v>39.324501051913302</v>
      </c>
    </row>
    <row r="7208" spans="1:13" hidden="1" outlineLevel="3" x14ac:dyDescent="0.2">
      <c r="A7208">
        <v>2001</v>
      </c>
      <c r="B7208">
        <v>95</v>
      </c>
      <c r="C7208" t="s">
        <v>7891</v>
      </c>
      <c r="D7208">
        <v>148</v>
      </c>
      <c r="E7208" t="s">
        <v>9049</v>
      </c>
      <c r="F7208" t="s">
        <v>9148</v>
      </c>
      <c r="G7208" t="s">
        <v>156</v>
      </c>
      <c r="H7208">
        <v>88</v>
      </c>
      <c r="I7208">
        <v>51</v>
      </c>
      <c r="J7208">
        <v>47</v>
      </c>
      <c r="K7208">
        <v>3458</v>
      </c>
      <c r="L7208">
        <v>20</v>
      </c>
      <c r="M7208">
        <v>38.913809325835302</v>
      </c>
    </row>
    <row r="7209" spans="1:13" hidden="1" outlineLevel="3" x14ac:dyDescent="0.2">
      <c r="A7209">
        <v>2001</v>
      </c>
      <c r="B7209">
        <v>106</v>
      </c>
      <c r="C7209" t="s">
        <v>9163</v>
      </c>
      <c r="D7209">
        <v>142</v>
      </c>
      <c r="E7209" t="s">
        <v>9049</v>
      </c>
      <c r="F7209" t="s">
        <v>9164</v>
      </c>
      <c r="G7209" t="s">
        <v>156</v>
      </c>
      <c r="H7209">
        <v>89</v>
      </c>
      <c r="I7209">
        <v>1</v>
      </c>
      <c r="J7209">
        <v>37</v>
      </c>
      <c r="K7209">
        <v>3458</v>
      </c>
      <c r="L7209">
        <v>20</v>
      </c>
      <c r="M7209">
        <v>38.842173249671603</v>
      </c>
    </row>
    <row r="7210" spans="1:13" hidden="1" outlineLevel="3" x14ac:dyDescent="0.2">
      <c r="A7210">
        <v>2001</v>
      </c>
      <c r="B7210">
        <v>111</v>
      </c>
      <c r="C7210" t="s">
        <v>8747</v>
      </c>
      <c r="D7210">
        <v>146</v>
      </c>
      <c r="E7210" t="s">
        <v>9049</v>
      </c>
      <c r="F7210" t="s">
        <v>9170</v>
      </c>
      <c r="G7210" t="s">
        <v>156</v>
      </c>
      <c r="H7210">
        <v>89</v>
      </c>
      <c r="I7210">
        <v>6</v>
      </c>
      <c r="J7210">
        <v>28</v>
      </c>
      <c r="K7210">
        <v>3458</v>
      </c>
      <c r="L7210">
        <v>20</v>
      </c>
      <c r="M7210">
        <v>38.806937915383301</v>
      </c>
    </row>
    <row r="7211" spans="1:13" outlineLevel="2" collapsed="1" x14ac:dyDescent="0.2">
      <c r="E7211" s="10" t="s">
        <v>13444</v>
      </c>
      <c r="M7211">
        <f>SUBTOTAL(1,M7203:M7210)</f>
        <v>39.223977098597402</v>
      </c>
    </row>
    <row r="7212" spans="1:13" hidden="1" outlineLevel="3" x14ac:dyDescent="0.2">
      <c r="A7212">
        <v>2001</v>
      </c>
      <c r="B7212">
        <v>7</v>
      </c>
      <c r="C7212" t="s">
        <v>9025</v>
      </c>
      <c r="D7212">
        <v>157</v>
      </c>
      <c r="E7212" t="s">
        <v>8657</v>
      </c>
      <c r="F7212" t="s">
        <v>9026</v>
      </c>
      <c r="G7212" t="s">
        <v>156</v>
      </c>
      <c r="H7212">
        <v>86</v>
      </c>
      <c r="I7212">
        <v>35</v>
      </c>
      <c r="J7212">
        <v>58</v>
      </c>
      <c r="K7212">
        <v>3458</v>
      </c>
      <c r="L7212">
        <v>20</v>
      </c>
      <c r="M7212">
        <v>39.930972100154598</v>
      </c>
    </row>
    <row r="7213" spans="1:13" hidden="1" outlineLevel="3" x14ac:dyDescent="0.2">
      <c r="A7213">
        <v>2001</v>
      </c>
      <c r="B7213">
        <v>8</v>
      </c>
      <c r="C7213" t="s">
        <v>8859</v>
      </c>
      <c r="D7213">
        <v>151</v>
      </c>
      <c r="E7213" t="s">
        <v>8657</v>
      </c>
      <c r="F7213" t="s">
        <v>9027</v>
      </c>
      <c r="G7213" t="s">
        <v>156</v>
      </c>
      <c r="H7213">
        <v>86</v>
      </c>
      <c r="I7213">
        <v>38</v>
      </c>
      <c r="J7213">
        <v>23</v>
      </c>
      <c r="K7213">
        <v>3458</v>
      </c>
      <c r="L7213">
        <v>20</v>
      </c>
      <c r="M7213">
        <v>39.912408665514597</v>
      </c>
    </row>
    <row r="7214" spans="1:13" hidden="1" outlineLevel="3" x14ac:dyDescent="0.2">
      <c r="A7214">
        <v>2001</v>
      </c>
      <c r="B7214">
        <v>25</v>
      </c>
      <c r="C7214" t="s">
        <v>9053</v>
      </c>
      <c r="D7214">
        <v>155</v>
      </c>
      <c r="E7214" t="s">
        <v>8657</v>
      </c>
      <c r="F7214" t="s">
        <v>9054</v>
      </c>
      <c r="G7214" t="s">
        <v>156</v>
      </c>
      <c r="H7214">
        <v>87</v>
      </c>
      <c r="I7214">
        <v>16</v>
      </c>
      <c r="J7214">
        <v>45</v>
      </c>
      <c r="K7214">
        <v>3458</v>
      </c>
      <c r="L7214">
        <v>20</v>
      </c>
      <c r="M7214">
        <v>39.619993316465298</v>
      </c>
    </row>
    <row r="7215" spans="1:13" hidden="1" outlineLevel="3" x14ac:dyDescent="0.2">
      <c r="A7215">
        <v>2001</v>
      </c>
      <c r="B7215">
        <v>58</v>
      </c>
      <c r="C7215" t="s">
        <v>8891</v>
      </c>
      <c r="D7215">
        <v>156</v>
      </c>
      <c r="E7215" t="s">
        <v>8657</v>
      </c>
      <c r="F7215" t="s">
        <v>9094</v>
      </c>
      <c r="G7215" t="s">
        <v>156</v>
      </c>
      <c r="H7215">
        <v>88</v>
      </c>
      <c r="I7215">
        <v>2</v>
      </c>
      <c r="J7215">
        <v>8</v>
      </c>
      <c r="K7215">
        <v>3458</v>
      </c>
      <c r="L7215">
        <v>20</v>
      </c>
      <c r="M7215">
        <v>39.279584006462002</v>
      </c>
    </row>
    <row r="7216" spans="1:13" hidden="1" outlineLevel="3" x14ac:dyDescent="0.2">
      <c r="A7216">
        <v>2001</v>
      </c>
      <c r="B7216">
        <v>61</v>
      </c>
      <c r="C7216" t="s">
        <v>9098</v>
      </c>
      <c r="D7216">
        <v>152</v>
      </c>
      <c r="E7216" t="s">
        <v>8657</v>
      </c>
      <c r="F7216" t="s">
        <v>9099</v>
      </c>
      <c r="G7216" t="s">
        <v>156</v>
      </c>
      <c r="H7216">
        <v>88</v>
      </c>
      <c r="I7216">
        <v>12</v>
      </c>
      <c r="J7216">
        <v>53</v>
      </c>
      <c r="K7216">
        <v>3458</v>
      </c>
      <c r="L7216">
        <v>20</v>
      </c>
      <c r="M7216">
        <v>39.199806028849999</v>
      </c>
    </row>
    <row r="7217" spans="1:13" hidden="1" outlineLevel="3" x14ac:dyDescent="0.2">
      <c r="A7217">
        <v>2001</v>
      </c>
      <c r="B7217">
        <v>76</v>
      </c>
      <c r="C7217" t="s">
        <v>8931</v>
      </c>
      <c r="D7217">
        <v>158</v>
      </c>
      <c r="E7217" t="s">
        <v>8657</v>
      </c>
      <c r="F7217" t="s">
        <v>9121</v>
      </c>
      <c r="G7217" t="s">
        <v>156</v>
      </c>
      <c r="H7217">
        <v>88</v>
      </c>
      <c r="I7217">
        <v>25</v>
      </c>
      <c r="J7217">
        <v>39</v>
      </c>
      <c r="K7217">
        <v>3458</v>
      </c>
      <c r="L7217">
        <v>20</v>
      </c>
      <c r="M7217">
        <v>39.105481891945303</v>
      </c>
    </row>
    <row r="7218" spans="1:13" hidden="1" outlineLevel="3" x14ac:dyDescent="0.2">
      <c r="A7218">
        <v>2001</v>
      </c>
      <c r="B7218">
        <v>86</v>
      </c>
      <c r="C7218" t="s">
        <v>8092</v>
      </c>
      <c r="D7218">
        <v>159</v>
      </c>
      <c r="E7218" t="s">
        <v>8657</v>
      </c>
      <c r="F7218" t="s">
        <v>9137</v>
      </c>
      <c r="G7218" t="s">
        <v>156</v>
      </c>
      <c r="H7218">
        <v>88</v>
      </c>
      <c r="I7218">
        <v>40</v>
      </c>
      <c r="J7218">
        <v>37</v>
      </c>
      <c r="K7218">
        <v>3458</v>
      </c>
      <c r="L7218">
        <v>20</v>
      </c>
      <c r="M7218">
        <v>38.995479847260803</v>
      </c>
    </row>
    <row r="7219" spans="1:13" outlineLevel="2" collapsed="1" x14ac:dyDescent="0.2">
      <c r="E7219" s="10" t="s">
        <v>13424</v>
      </c>
      <c r="M7219">
        <f>SUBTOTAL(1,M7212:M7218)</f>
        <v>39.434817979521803</v>
      </c>
    </row>
    <row r="7220" spans="1:13" hidden="1" outlineLevel="3" x14ac:dyDescent="0.2">
      <c r="A7220">
        <v>2001</v>
      </c>
      <c r="B7220">
        <v>52</v>
      </c>
      <c r="C7220" t="s">
        <v>8810</v>
      </c>
      <c r="D7220">
        <v>177</v>
      </c>
      <c r="E7220" t="s">
        <v>8726</v>
      </c>
      <c r="F7220" t="s">
        <v>9087</v>
      </c>
      <c r="G7220" t="s">
        <v>156</v>
      </c>
      <c r="H7220">
        <v>87</v>
      </c>
      <c r="I7220">
        <v>51</v>
      </c>
      <c r="J7220">
        <v>57</v>
      </c>
      <c r="K7220">
        <v>3458</v>
      </c>
      <c r="L7220">
        <v>20</v>
      </c>
      <c r="M7220">
        <v>39.355456709566603</v>
      </c>
    </row>
    <row r="7221" spans="1:13" hidden="1" outlineLevel="3" x14ac:dyDescent="0.2">
      <c r="A7221">
        <v>2001</v>
      </c>
      <c r="B7221">
        <v>110</v>
      </c>
      <c r="C7221" t="s">
        <v>9168</v>
      </c>
      <c r="D7221">
        <v>172</v>
      </c>
      <c r="E7221" t="s">
        <v>8726</v>
      </c>
      <c r="F7221" t="s">
        <v>9169</v>
      </c>
      <c r="G7221" t="s">
        <v>156</v>
      </c>
      <c r="H7221">
        <v>89</v>
      </c>
      <c r="I7221">
        <v>5</v>
      </c>
      <c r="J7221">
        <v>42</v>
      </c>
      <c r="K7221">
        <v>3458</v>
      </c>
      <c r="L7221">
        <v>20</v>
      </c>
      <c r="M7221">
        <v>38.812503507492004</v>
      </c>
    </row>
    <row r="7222" spans="1:13" hidden="1" outlineLevel="3" x14ac:dyDescent="0.2">
      <c r="A7222">
        <v>2001</v>
      </c>
      <c r="B7222">
        <v>125</v>
      </c>
      <c r="C7222" t="s">
        <v>8119</v>
      </c>
      <c r="D7222">
        <v>171</v>
      </c>
      <c r="E7222" t="s">
        <v>8726</v>
      </c>
      <c r="F7222" t="s">
        <v>9185</v>
      </c>
      <c r="G7222" t="s">
        <v>156</v>
      </c>
      <c r="H7222">
        <v>89</v>
      </c>
      <c r="I7222">
        <v>25</v>
      </c>
      <c r="J7222">
        <v>15</v>
      </c>
      <c r="K7222">
        <v>3458</v>
      </c>
      <c r="L7222">
        <v>20</v>
      </c>
      <c r="M7222">
        <v>38.671077768976197</v>
      </c>
    </row>
    <row r="7223" spans="1:13" hidden="1" outlineLevel="3" x14ac:dyDescent="0.2">
      <c r="A7223">
        <v>2001</v>
      </c>
      <c r="B7223">
        <v>128</v>
      </c>
      <c r="C7223" t="s">
        <v>9189</v>
      </c>
      <c r="D7223">
        <v>175</v>
      </c>
      <c r="E7223" t="s">
        <v>8726</v>
      </c>
      <c r="F7223" t="s">
        <v>9190</v>
      </c>
      <c r="G7223" t="s">
        <v>156</v>
      </c>
      <c r="H7223">
        <v>89</v>
      </c>
      <c r="I7223">
        <v>30</v>
      </c>
      <c r="J7223">
        <v>29</v>
      </c>
      <c r="K7223">
        <v>3458</v>
      </c>
      <c r="L7223">
        <v>20</v>
      </c>
      <c r="M7223">
        <v>38.633394263086103</v>
      </c>
    </row>
    <row r="7224" spans="1:13" hidden="1" outlineLevel="3" x14ac:dyDescent="0.2">
      <c r="A7224">
        <v>2001</v>
      </c>
      <c r="B7224">
        <v>129</v>
      </c>
      <c r="C7224" t="s">
        <v>7955</v>
      </c>
      <c r="D7224">
        <v>178</v>
      </c>
      <c r="E7224" t="s">
        <v>8726</v>
      </c>
      <c r="F7224" t="s">
        <v>9191</v>
      </c>
      <c r="G7224" t="s">
        <v>156</v>
      </c>
      <c r="H7224">
        <v>89</v>
      </c>
      <c r="I7224">
        <v>35</v>
      </c>
      <c r="J7224">
        <v>6</v>
      </c>
      <c r="K7224">
        <v>3458</v>
      </c>
      <c r="L7224">
        <v>20</v>
      </c>
      <c r="M7224">
        <v>38.600212089077402</v>
      </c>
    </row>
    <row r="7225" spans="1:13" hidden="1" outlineLevel="3" x14ac:dyDescent="0.2">
      <c r="A7225">
        <v>2001</v>
      </c>
      <c r="B7225">
        <v>130</v>
      </c>
      <c r="C7225" t="s">
        <v>9192</v>
      </c>
      <c r="D7225">
        <v>179</v>
      </c>
      <c r="E7225" t="s">
        <v>8726</v>
      </c>
      <c r="F7225" t="s">
        <v>9193</v>
      </c>
      <c r="G7225" t="s">
        <v>156</v>
      </c>
      <c r="H7225">
        <v>89</v>
      </c>
      <c r="I7225">
        <v>38</v>
      </c>
      <c r="J7225">
        <v>54</v>
      </c>
      <c r="K7225">
        <v>3458</v>
      </c>
      <c r="L7225">
        <v>20</v>
      </c>
      <c r="M7225">
        <v>38.572942423172002</v>
      </c>
    </row>
    <row r="7226" spans="1:13" hidden="1" outlineLevel="3" x14ac:dyDescent="0.2">
      <c r="A7226">
        <v>2001</v>
      </c>
      <c r="B7226">
        <v>140</v>
      </c>
      <c r="C7226" t="s">
        <v>9206</v>
      </c>
      <c r="D7226">
        <v>173</v>
      </c>
      <c r="E7226" t="s">
        <v>8726</v>
      </c>
      <c r="F7226" t="s">
        <v>9207</v>
      </c>
      <c r="G7226" t="s">
        <v>156</v>
      </c>
      <c r="H7226">
        <v>89</v>
      </c>
      <c r="I7226">
        <v>56</v>
      </c>
      <c r="J7226">
        <v>33</v>
      </c>
      <c r="K7226">
        <v>3458</v>
      </c>
      <c r="L7226">
        <v>20</v>
      </c>
      <c r="M7226">
        <v>38.446785446257302</v>
      </c>
    </row>
    <row r="7227" spans="1:13" outlineLevel="2" collapsed="1" x14ac:dyDescent="0.2">
      <c r="E7227" s="10" t="s">
        <v>13425</v>
      </c>
      <c r="M7227">
        <f>SUBTOTAL(1,M7220:M7226)</f>
        <v>38.727481743946797</v>
      </c>
    </row>
    <row r="7228" spans="1:13" hidden="1" outlineLevel="3" x14ac:dyDescent="0.2">
      <c r="A7228">
        <v>2001</v>
      </c>
      <c r="B7228">
        <v>27</v>
      </c>
      <c r="C7228" t="s">
        <v>8683</v>
      </c>
      <c r="D7228">
        <v>62</v>
      </c>
      <c r="E7228" t="s">
        <v>8871</v>
      </c>
      <c r="F7228" t="s">
        <v>9057</v>
      </c>
      <c r="G7228" t="s">
        <v>156</v>
      </c>
      <c r="H7228">
        <v>87</v>
      </c>
      <c r="I7228">
        <v>17</v>
      </c>
      <c r="J7228">
        <v>34</v>
      </c>
      <c r="K7228">
        <v>3458</v>
      </c>
      <c r="L7228">
        <v>20</v>
      </c>
      <c r="M7228">
        <v>39.613815575935298</v>
      </c>
    </row>
    <row r="7229" spans="1:13" hidden="1" outlineLevel="3" x14ac:dyDescent="0.2">
      <c r="A7229">
        <v>2001</v>
      </c>
      <c r="B7229">
        <v>36</v>
      </c>
      <c r="C7229" t="s">
        <v>9067</v>
      </c>
      <c r="D7229">
        <v>69</v>
      </c>
      <c r="E7229" t="s">
        <v>8871</v>
      </c>
      <c r="F7229" t="s">
        <v>9068</v>
      </c>
      <c r="G7229" t="s">
        <v>156</v>
      </c>
      <c r="H7229">
        <v>87</v>
      </c>
      <c r="I7229">
        <v>37</v>
      </c>
      <c r="J7229">
        <v>41</v>
      </c>
      <c r="K7229">
        <v>3458</v>
      </c>
      <c r="L7229">
        <v>20</v>
      </c>
      <c r="M7229">
        <v>39.462247314248003</v>
      </c>
    </row>
    <row r="7230" spans="1:13" hidden="1" outlineLevel="3" x14ac:dyDescent="0.2">
      <c r="A7230">
        <v>2001</v>
      </c>
      <c r="B7230">
        <v>59</v>
      </c>
      <c r="C7230" t="s">
        <v>9095</v>
      </c>
      <c r="D7230">
        <v>66</v>
      </c>
      <c r="E7230" t="s">
        <v>8871</v>
      </c>
      <c r="F7230" t="s">
        <v>9096</v>
      </c>
      <c r="G7230" t="s">
        <v>156</v>
      </c>
      <c r="H7230">
        <v>88</v>
      </c>
      <c r="I7230">
        <v>3</v>
      </c>
      <c r="J7230">
        <v>51</v>
      </c>
      <c r="K7230">
        <v>3458</v>
      </c>
      <c r="L7230">
        <v>20</v>
      </c>
      <c r="M7230">
        <v>39.266822487390797</v>
      </c>
    </row>
    <row r="7231" spans="1:13" hidden="1" outlineLevel="3" x14ac:dyDescent="0.2">
      <c r="A7231">
        <v>2001</v>
      </c>
      <c r="B7231">
        <v>85</v>
      </c>
      <c r="C7231" t="s">
        <v>7782</v>
      </c>
      <c r="D7231">
        <v>63</v>
      </c>
      <c r="E7231" t="s">
        <v>8871</v>
      </c>
      <c r="F7231" t="s">
        <v>9136</v>
      </c>
      <c r="G7231" t="s">
        <v>156</v>
      </c>
      <c r="H7231">
        <v>88</v>
      </c>
      <c r="I7231">
        <v>40</v>
      </c>
      <c r="J7231">
        <v>18</v>
      </c>
      <c r="K7231">
        <v>3458</v>
      </c>
      <c r="L7231">
        <v>20</v>
      </c>
      <c r="M7231">
        <v>38.997800875890398</v>
      </c>
    </row>
    <row r="7232" spans="1:13" hidden="1" outlineLevel="3" x14ac:dyDescent="0.2">
      <c r="A7232">
        <v>2001</v>
      </c>
      <c r="B7232">
        <v>92</v>
      </c>
      <c r="C7232" t="s">
        <v>8293</v>
      </c>
      <c r="D7232">
        <v>68</v>
      </c>
      <c r="E7232" t="s">
        <v>8871</v>
      </c>
      <c r="F7232" t="s">
        <v>9145</v>
      </c>
      <c r="G7232" t="s">
        <v>156</v>
      </c>
      <c r="H7232">
        <v>88</v>
      </c>
      <c r="I7232">
        <v>47</v>
      </c>
      <c r="J7232">
        <v>25</v>
      </c>
      <c r="K7232">
        <v>3458</v>
      </c>
      <c r="L7232">
        <v>20</v>
      </c>
      <c r="M7232">
        <v>38.945705391919098</v>
      </c>
    </row>
    <row r="7233" spans="1:13" hidden="1" outlineLevel="3" x14ac:dyDescent="0.2">
      <c r="A7233">
        <v>2001</v>
      </c>
      <c r="B7233">
        <v>112</v>
      </c>
      <c r="C7233" t="s">
        <v>8610</v>
      </c>
      <c r="D7233">
        <v>61</v>
      </c>
      <c r="E7233" t="s">
        <v>8871</v>
      </c>
      <c r="F7233" t="s">
        <v>9171</v>
      </c>
      <c r="G7233" t="s">
        <v>156</v>
      </c>
      <c r="H7233">
        <v>89</v>
      </c>
      <c r="I7233">
        <v>6</v>
      </c>
      <c r="J7233">
        <v>45</v>
      </c>
      <c r="K7233">
        <v>3458</v>
      </c>
      <c r="L7233">
        <v>20</v>
      </c>
      <c r="M7233">
        <v>38.804881470051903</v>
      </c>
    </row>
    <row r="7234" spans="1:13" outlineLevel="2" collapsed="1" x14ac:dyDescent="0.2">
      <c r="E7234" s="10" t="s">
        <v>13434</v>
      </c>
      <c r="M7234">
        <f>SUBTOTAL(1,M7228:M7233)</f>
        <v>39.181878852572581</v>
      </c>
    </row>
    <row r="7235" spans="1:13" hidden="1" outlineLevel="3" x14ac:dyDescent="0.2">
      <c r="A7235">
        <v>2001</v>
      </c>
      <c r="B7235">
        <v>14</v>
      </c>
      <c r="C7235" t="s">
        <v>8702</v>
      </c>
      <c r="D7235">
        <v>86</v>
      </c>
      <c r="E7235" t="s">
        <v>8665</v>
      </c>
      <c r="F7235" t="s">
        <v>9035</v>
      </c>
      <c r="G7235" t="s">
        <v>156</v>
      </c>
      <c r="H7235">
        <v>86</v>
      </c>
      <c r="I7235">
        <v>46</v>
      </c>
      <c r="J7235">
        <v>28</v>
      </c>
      <c r="K7235">
        <v>3458</v>
      </c>
      <c r="L7235">
        <v>20</v>
      </c>
      <c r="M7235">
        <v>39.8504423985556</v>
      </c>
    </row>
    <row r="7236" spans="1:13" hidden="1" outlineLevel="3" x14ac:dyDescent="0.2">
      <c r="A7236">
        <v>2001</v>
      </c>
      <c r="B7236">
        <v>33</v>
      </c>
      <c r="C7236" t="s">
        <v>8154</v>
      </c>
      <c r="D7236">
        <v>82</v>
      </c>
      <c r="E7236" t="s">
        <v>8665</v>
      </c>
      <c r="F7236" t="s">
        <v>9064</v>
      </c>
      <c r="G7236" t="s">
        <v>156</v>
      </c>
      <c r="H7236">
        <v>87</v>
      </c>
      <c r="I7236">
        <v>30</v>
      </c>
      <c r="J7236">
        <v>33</v>
      </c>
      <c r="K7236">
        <v>3458</v>
      </c>
      <c r="L7236">
        <v>20</v>
      </c>
      <c r="M7236">
        <v>39.5158602432126</v>
      </c>
    </row>
    <row r="7237" spans="1:13" hidden="1" outlineLevel="3" x14ac:dyDescent="0.2">
      <c r="A7237">
        <v>2001</v>
      </c>
      <c r="B7237">
        <v>57</v>
      </c>
      <c r="C7237" t="s">
        <v>8335</v>
      </c>
      <c r="D7237">
        <v>81</v>
      </c>
      <c r="E7237" t="s">
        <v>8665</v>
      </c>
      <c r="F7237" t="s">
        <v>9093</v>
      </c>
      <c r="G7237" t="s">
        <v>156</v>
      </c>
      <c r="H7237">
        <v>87</v>
      </c>
      <c r="I7237">
        <v>59</v>
      </c>
      <c r="J7237">
        <v>17</v>
      </c>
      <c r="K7237">
        <v>3458</v>
      </c>
      <c r="L7237">
        <v>20</v>
      </c>
      <c r="M7237">
        <v>39.300788932841201</v>
      </c>
    </row>
    <row r="7238" spans="1:13" hidden="1" outlineLevel="3" x14ac:dyDescent="0.2">
      <c r="A7238">
        <v>2001</v>
      </c>
      <c r="B7238">
        <v>70</v>
      </c>
      <c r="C7238" t="s">
        <v>9113</v>
      </c>
      <c r="D7238">
        <v>83</v>
      </c>
      <c r="E7238" t="s">
        <v>8665</v>
      </c>
      <c r="F7238" t="s">
        <v>9114</v>
      </c>
      <c r="G7238" t="s">
        <v>156</v>
      </c>
      <c r="H7238">
        <v>88</v>
      </c>
      <c r="I7238">
        <v>23</v>
      </c>
      <c r="J7238">
        <v>6</v>
      </c>
      <c r="K7238">
        <v>3458</v>
      </c>
      <c r="L7238">
        <v>20</v>
      </c>
      <c r="M7238">
        <v>39.124285795100903</v>
      </c>
    </row>
    <row r="7239" spans="1:13" hidden="1" outlineLevel="3" x14ac:dyDescent="0.2">
      <c r="A7239">
        <v>2001</v>
      </c>
      <c r="B7239">
        <v>142</v>
      </c>
      <c r="C7239" t="s">
        <v>7763</v>
      </c>
      <c r="D7239">
        <v>84</v>
      </c>
      <c r="E7239" t="s">
        <v>8665</v>
      </c>
      <c r="F7239" t="s">
        <v>9209</v>
      </c>
      <c r="G7239" t="s">
        <v>156</v>
      </c>
      <c r="H7239">
        <v>89</v>
      </c>
      <c r="I7239">
        <v>58</v>
      </c>
      <c r="J7239">
        <v>42</v>
      </c>
      <c r="K7239">
        <v>3458</v>
      </c>
      <c r="L7239">
        <v>20</v>
      </c>
      <c r="M7239">
        <v>38.4314742437994</v>
      </c>
    </row>
    <row r="7240" spans="1:13" outlineLevel="2" collapsed="1" x14ac:dyDescent="0.2">
      <c r="E7240" s="10" t="s">
        <v>13426</v>
      </c>
      <c r="M7240">
        <f>SUBTOTAL(1,M7235:M7239)</f>
        <v>39.244570322701939</v>
      </c>
    </row>
    <row r="7241" spans="1:13" hidden="1" outlineLevel="3" x14ac:dyDescent="0.2">
      <c r="A7241">
        <v>2001</v>
      </c>
      <c r="B7241">
        <v>3</v>
      </c>
      <c r="C7241" t="s">
        <v>8853</v>
      </c>
      <c r="D7241">
        <v>21</v>
      </c>
      <c r="E7241" t="s">
        <v>9019</v>
      </c>
      <c r="F7241" t="s">
        <v>9020</v>
      </c>
      <c r="G7241" t="s">
        <v>156</v>
      </c>
      <c r="H7241">
        <v>86</v>
      </c>
      <c r="I7241">
        <v>26</v>
      </c>
      <c r="J7241">
        <v>33</v>
      </c>
      <c r="K7241">
        <v>3458</v>
      </c>
      <c r="L7241">
        <v>20</v>
      </c>
      <c r="M7241">
        <v>40.003470515082199</v>
      </c>
    </row>
    <row r="7242" spans="1:13" hidden="1" outlineLevel="3" x14ac:dyDescent="0.2">
      <c r="A7242">
        <v>2001</v>
      </c>
      <c r="B7242">
        <v>5</v>
      </c>
      <c r="C7242" t="s">
        <v>9022</v>
      </c>
      <c r="D7242">
        <v>24</v>
      </c>
      <c r="E7242" t="s">
        <v>9019</v>
      </c>
      <c r="F7242" t="s">
        <v>9023</v>
      </c>
      <c r="G7242" t="s">
        <v>156</v>
      </c>
      <c r="H7242">
        <v>86</v>
      </c>
      <c r="I7242">
        <v>30</v>
      </c>
      <c r="J7242">
        <v>56</v>
      </c>
      <c r="K7242">
        <v>3458</v>
      </c>
      <c r="L7242">
        <v>20</v>
      </c>
      <c r="M7242">
        <v>39.969690742833599</v>
      </c>
    </row>
    <row r="7243" spans="1:13" hidden="1" outlineLevel="3" x14ac:dyDescent="0.2">
      <c r="A7243">
        <v>2001</v>
      </c>
      <c r="B7243">
        <v>9</v>
      </c>
      <c r="C7243" t="s">
        <v>8689</v>
      </c>
      <c r="D7243">
        <v>29</v>
      </c>
      <c r="E7243" t="s">
        <v>9019</v>
      </c>
      <c r="F7243" t="s">
        <v>9028</v>
      </c>
      <c r="G7243" t="s">
        <v>156</v>
      </c>
      <c r="H7243">
        <v>86</v>
      </c>
      <c r="I7243">
        <v>39</v>
      </c>
      <c r="J7243">
        <v>13</v>
      </c>
      <c r="K7243">
        <v>3458</v>
      </c>
      <c r="L7243">
        <v>20</v>
      </c>
      <c r="M7243">
        <v>39.906011482498897</v>
      </c>
    </row>
    <row r="7244" spans="1:13" hidden="1" outlineLevel="3" x14ac:dyDescent="0.2">
      <c r="A7244">
        <v>2001</v>
      </c>
      <c r="B7244">
        <v>20</v>
      </c>
      <c r="C7244" t="s">
        <v>9043</v>
      </c>
      <c r="D7244">
        <v>28</v>
      </c>
      <c r="E7244" t="s">
        <v>9019</v>
      </c>
      <c r="F7244" t="s">
        <v>9044</v>
      </c>
      <c r="G7244" t="s">
        <v>156</v>
      </c>
      <c r="H7244">
        <v>87</v>
      </c>
      <c r="I7244">
        <v>7</v>
      </c>
      <c r="J7244">
        <v>48</v>
      </c>
      <c r="K7244">
        <v>3458</v>
      </c>
      <c r="L7244">
        <v>20</v>
      </c>
      <c r="M7244">
        <v>39.687822793526898</v>
      </c>
    </row>
    <row r="7245" spans="1:13" hidden="1" outlineLevel="3" x14ac:dyDescent="0.2">
      <c r="A7245">
        <v>2001</v>
      </c>
      <c r="B7245">
        <v>29</v>
      </c>
      <c r="C7245" t="s">
        <v>8545</v>
      </c>
      <c r="D7245">
        <v>26</v>
      </c>
      <c r="E7245" t="s">
        <v>9019</v>
      </c>
      <c r="F7245" t="s">
        <v>9060</v>
      </c>
      <c r="G7245" t="s">
        <v>156</v>
      </c>
      <c r="H7245">
        <v>87</v>
      </c>
      <c r="I7245">
        <v>23</v>
      </c>
      <c r="J7245">
        <v>30</v>
      </c>
      <c r="K7245">
        <v>3458</v>
      </c>
      <c r="L7245">
        <v>20</v>
      </c>
      <c r="M7245">
        <v>39.568990178316</v>
      </c>
    </row>
    <row r="7246" spans="1:13" hidden="1" outlineLevel="3" x14ac:dyDescent="0.2">
      <c r="A7246">
        <v>2001</v>
      </c>
      <c r="B7246">
        <v>62</v>
      </c>
      <c r="C7246" t="s">
        <v>9100</v>
      </c>
      <c r="D7246">
        <v>27</v>
      </c>
      <c r="E7246" t="s">
        <v>9019</v>
      </c>
      <c r="F7246" t="s">
        <v>9101</v>
      </c>
      <c r="G7246" t="s">
        <v>156</v>
      </c>
      <c r="H7246">
        <v>88</v>
      </c>
      <c r="I7246">
        <v>14</v>
      </c>
      <c r="J7246">
        <v>37</v>
      </c>
      <c r="K7246">
        <v>3458</v>
      </c>
      <c r="L7246">
        <v>20</v>
      </c>
      <c r="M7246">
        <v>39.186972931625498</v>
      </c>
    </row>
    <row r="7247" spans="1:13" hidden="1" outlineLevel="3" x14ac:dyDescent="0.2">
      <c r="A7247">
        <v>2001</v>
      </c>
      <c r="B7247">
        <v>64</v>
      </c>
      <c r="C7247" t="s">
        <v>9103</v>
      </c>
      <c r="D7247">
        <v>25</v>
      </c>
      <c r="E7247" t="s">
        <v>9019</v>
      </c>
      <c r="F7247" t="s">
        <v>9104</v>
      </c>
      <c r="G7247" t="s">
        <v>156</v>
      </c>
      <c r="H7247">
        <v>88</v>
      </c>
      <c r="I7247">
        <v>16</v>
      </c>
      <c r="J7247">
        <v>40</v>
      </c>
      <c r="K7247">
        <v>3458</v>
      </c>
      <c r="L7247">
        <v>20</v>
      </c>
      <c r="M7247">
        <v>39.171806167400803</v>
      </c>
    </row>
    <row r="7248" spans="1:13" outlineLevel="2" collapsed="1" x14ac:dyDescent="0.2">
      <c r="E7248" s="10" t="s">
        <v>13445</v>
      </c>
      <c r="M7248">
        <f>SUBTOTAL(1,M7241:M7247)</f>
        <v>39.642109258754836</v>
      </c>
    </row>
    <row r="7249" spans="1:13" hidden="1" outlineLevel="3" x14ac:dyDescent="0.2">
      <c r="A7249">
        <v>2001</v>
      </c>
      <c r="B7249">
        <v>10</v>
      </c>
      <c r="C7249" t="s">
        <v>8174</v>
      </c>
      <c r="D7249">
        <v>51</v>
      </c>
      <c r="E7249" t="s">
        <v>8159</v>
      </c>
      <c r="F7249" t="s">
        <v>9029</v>
      </c>
      <c r="G7249" t="s">
        <v>156</v>
      </c>
      <c r="H7249">
        <v>86</v>
      </c>
      <c r="I7249">
        <v>40</v>
      </c>
      <c r="J7249">
        <v>6</v>
      </c>
      <c r="K7249">
        <v>3458</v>
      </c>
      <c r="L7249">
        <v>20</v>
      </c>
      <c r="M7249">
        <v>39.899232707063298</v>
      </c>
    </row>
    <row r="7250" spans="1:13" hidden="1" outlineLevel="3" x14ac:dyDescent="0.2">
      <c r="A7250">
        <v>2001</v>
      </c>
      <c r="B7250">
        <v>72</v>
      </c>
      <c r="C7250" t="s">
        <v>8552</v>
      </c>
      <c r="D7250">
        <v>58</v>
      </c>
      <c r="E7250" t="s">
        <v>8159</v>
      </c>
      <c r="F7250" t="s">
        <v>9116</v>
      </c>
      <c r="G7250" t="s">
        <v>156</v>
      </c>
      <c r="H7250">
        <v>88</v>
      </c>
      <c r="I7250">
        <v>23</v>
      </c>
      <c r="J7250">
        <v>21</v>
      </c>
      <c r="K7250">
        <v>3458</v>
      </c>
      <c r="L7250">
        <v>20</v>
      </c>
      <c r="M7250">
        <v>39.122441475671003</v>
      </c>
    </row>
    <row r="7251" spans="1:13" hidden="1" outlineLevel="3" x14ac:dyDescent="0.2">
      <c r="A7251">
        <v>2001</v>
      </c>
      <c r="B7251">
        <v>75</v>
      </c>
      <c r="C7251" t="s">
        <v>7588</v>
      </c>
      <c r="D7251">
        <v>55</v>
      </c>
      <c r="E7251" t="s">
        <v>8159</v>
      </c>
      <c r="F7251" t="s">
        <v>9120</v>
      </c>
      <c r="G7251" t="s">
        <v>156</v>
      </c>
      <c r="H7251">
        <v>88</v>
      </c>
      <c r="I7251">
        <v>25</v>
      </c>
      <c r="J7251">
        <v>10</v>
      </c>
      <c r="K7251">
        <v>3458</v>
      </c>
      <c r="L7251">
        <v>20</v>
      </c>
      <c r="M7251">
        <v>39.109044642015597</v>
      </c>
    </row>
    <row r="7252" spans="1:13" hidden="1" outlineLevel="3" x14ac:dyDescent="0.2">
      <c r="A7252">
        <v>2001</v>
      </c>
      <c r="B7252">
        <v>91</v>
      </c>
      <c r="C7252" t="s">
        <v>7952</v>
      </c>
      <c r="D7252">
        <v>54</v>
      </c>
      <c r="E7252" t="s">
        <v>8159</v>
      </c>
      <c r="F7252" t="s">
        <v>9144</v>
      </c>
      <c r="G7252" t="s">
        <v>156</v>
      </c>
      <c r="H7252">
        <v>88</v>
      </c>
      <c r="I7252">
        <v>46</v>
      </c>
      <c r="J7252">
        <v>44</v>
      </c>
      <c r="K7252">
        <v>3458</v>
      </c>
      <c r="L7252">
        <v>20</v>
      </c>
      <c r="M7252">
        <v>38.950701493097696</v>
      </c>
    </row>
    <row r="7253" spans="1:13" hidden="1" outlineLevel="3" x14ac:dyDescent="0.2">
      <c r="A7253">
        <v>2001</v>
      </c>
      <c r="B7253">
        <v>93</v>
      </c>
      <c r="C7253" t="s">
        <v>8754</v>
      </c>
      <c r="D7253">
        <v>56</v>
      </c>
      <c r="E7253" t="s">
        <v>8159</v>
      </c>
      <c r="F7253" t="s">
        <v>9146</v>
      </c>
      <c r="G7253" t="s">
        <v>156</v>
      </c>
      <c r="H7253">
        <v>88</v>
      </c>
      <c r="I7253">
        <v>48</v>
      </c>
      <c r="J7253">
        <v>30</v>
      </c>
      <c r="K7253">
        <v>3458</v>
      </c>
      <c r="L7253">
        <v>20</v>
      </c>
      <c r="M7253">
        <v>38.9377873698038</v>
      </c>
    </row>
    <row r="7254" spans="1:13" outlineLevel="2" collapsed="1" x14ac:dyDescent="0.2">
      <c r="E7254" s="10" t="s">
        <v>13393</v>
      </c>
      <c r="M7254">
        <f>SUBTOTAL(1,M7249:M7253)</f>
        <v>39.203841537530273</v>
      </c>
    </row>
    <row r="7255" spans="1:13" hidden="1" outlineLevel="3" x14ac:dyDescent="0.2">
      <c r="A7255">
        <v>2001</v>
      </c>
      <c r="B7255">
        <v>2</v>
      </c>
      <c r="C7255" t="s">
        <v>8128</v>
      </c>
      <c r="D7255">
        <v>11</v>
      </c>
      <c r="E7255" t="s">
        <v>8126</v>
      </c>
      <c r="F7255" t="s">
        <v>9018</v>
      </c>
      <c r="G7255" t="s">
        <v>156</v>
      </c>
      <c r="H7255">
        <v>86</v>
      </c>
      <c r="I7255">
        <v>24</v>
      </c>
      <c r="J7255">
        <v>12</v>
      </c>
      <c r="K7255">
        <v>3458</v>
      </c>
      <c r="L7255">
        <v>20</v>
      </c>
      <c r="M7255">
        <v>40.021604104779897</v>
      </c>
    </row>
    <row r="7256" spans="1:13" hidden="1" outlineLevel="3" x14ac:dyDescent="0.2">
      <c r="A7256">
        <v>2001</v>
      </c>
      <c r="B7256">
        <v>16</v>
      </c>
      <c r="C7256" t="s">
        <v>8706</v>
      </c>
      <c r="D7256">
        <v>17</v>
      </c>
      <c r="E7256" t="s">
        <v>8126</v>
      </c>
      <c r="F7256" t="s">
        <v>9037</v>
      </c>
      <c r="G7256" t="s">
        <v>156</v>
      </c>
      <c r="H7256">
        <v>86</v>
      </c>
      <c r="I7256">
        <v>51</v>
      </c>
      <c r="J7256">
        <v>23</v>
      </c>
      <c r="K7256">
        <v>3458</v>
      </c>
      <c r="L7256">
        <v>20</v>
      </c>
      <c r="M7256">
        <v>39.812845597618001</v>
      </c>
    </row>
    <row r="7257" spans="1:13" hidden="1" outlineLevel="3" x14ac:dyDescent="0.2">
      <c r="A7257">
        <v>2001</v>
      </c>
      <c r="B7257">
        <v>26</v>
      </c>
      <c r="C7257" t="s">
        <v>9055</v>
      </c>
      <c r="D7257">
        <v>15</v>
      </c>
      <c r="E7257" t="s">
        <v>8126</v>
      </c>
      <c r="F7257" t="s">
        <v>9056</v>
      </c>
      <c r="G7257" t="s">
        <v>156</v>
      </c>
      <c r="H7257">
        <v>87</v>
      </c>
      <c r="I7257">
        <v>17</v>
      </c>
      <c r="J7257">
        <v>21</v>
      </c>
      <c r="K7257">
        <v>3458</v>
      </c>
      <c r="L7257">
        <v>20</v>
      </c>
      <c r="M7257">
        <v>39.615454380555001</v>
      </c>
    </row>
    <row r="7258" spans="1:13" hidden="1" outlineLevel="3" x14ac:dyDescent="0.2">
      <c r="A7258">
        <v>2001</v>
      </c>
      <c r="B7258">
        <v>39</v>
      </c>
      <c r="C7258" t="s">
        <v>8168</v>
      </c>
      <c r="D7258">
        <v>13</v>
      </c>
      <c r="E7258" t="s">
        <v>8126</v>
      </c>
      <c r="F7258" t="s">
        <v>9072</v>
      </c>
      <c r="G7258" t="s">
        <v>156</v>
      </c>
      <c r="H7258">
        <v>87</v>
      </c>
      <c r="I7258">
        <v>39</v>
      </c>
      <c r="J7258">
        <v>29</v>
      </c>
      <c r="K7258">
        <v>3458</v>
      </c>
      <c r="L7258">
        <v>20</v>
      </c>
      <c r="M7258">
        <v>39.448741796564299</v>
      </c>
    </row>
    <row r="7259" spans="1:13" hidden="1" outlineLevel="3" x14ac:dyDescent="0.2">
      <c r="A7259">
        <v>2001</v>
      </c>
      <c r="B7259">
        <v>43</v>
      </c>
      <c r="C7259" t="s">
        <v>8365</v>
      </c>
      <c r="D7259">
        <v>16</v>
      </c>
      <c r="E7259" t="s">
        <v>8126</v>
      </c>
      <c r="F7259" t="s">
        <v>9076</v>
      </c>
      <c r="G7259" t="s">
        <v>156</v>
      </c>
      <c r="H7259">
        <v>87</v>
      </c>
      <c r="I7259">
        <v>41</v>
      </c>
      <c r="J7259">
        <v>59</v>
      </c>
      <c r="K7259">
        <v>3458</v>
      </c>
      <c r="L7259">
        <v>20</v>
      </c>
      <c r="M7259">
        <v>39.429999461546501</v>
      </c>
    </row>
    <row r="7260" spans="1:13" hidden="1" outlineLevel="3" x14ac:dyDescent="0.2">
      <c r="A7260">
        <v>2001</v>
      </c>
      <c r="B7260">
        <v>51</v>
      </c>
      <c r="C7260" t="s">
        <v>7519</v>
      </c>
      <c r="D7260">
        <v>12</v>
      </c>
      <c r="E7260" t="s">
        <v>8126</v>
      </c>
      <c r="F7260" t="s">
        <v>9086</v>
      </c>
      <c r="G7260" t="s">
        <v>156</v>
      </c>
      <c r="H7260">
        <v>87</v>
      </c>
      <c r="I7260">
        <v>51</v>
      </c>
      <c r="J7260">
        <v>38</v>
      </c>
      <c r="K7260">
        <v>3458</v>
      </c>
      <c r="L7260">
        <v>20</v>
      </c>
      <c r="M7260">
        <v>39.357820789255697</v>
      </c>
    </row>
    <row r="7261" spans="1:13" hidden="1" outlineLevel="3" x14ac:dyDescent="0.2">
      <c r="A7261">
        <v>2001</v>
      </c>
      <c r="B7261">
        <v>96</v>
      </c>
      <c r="C7261" t="s">
        <v>8087</v>
      </c>
      <c r="D7261">
        <v>19</v>
      </c>
      <c r="E7261" t="s">
        <v>8126</v>
      </c>
      <c r="F7261" t="s">
        <v>9149</v>
      </c>
      <c r="G7261" t="s">
        <v>156</v>
      </c>
      <c r="H7261">
        <v>88</v>
      </c>
      <c r="I7261">
        <v>51</v>
      </c>
      <c r="J7261">
        <v>56</v>
      </c>
      <c r="K7261">
        <v>3458</v>
      </c>
      <c r="L7261">
        <v>20</v>
      </c>
      <c r="M7261">
        <v>38.912714587579202</v>
      </c>
    </row>
    <row r="7262" spans="1:13" outlineLevel="2" collapsed="1" x14ac:dyDescent="0.2">
      <c r="E7262" s="10" t="s">
        <v>13396</v>
      </c>
      <c r="M7262">
        <f>SUBTOTAL(1,M7255:M7261)</f>
        <v>39.514168673985516</v>
      </c>
    </row>
    <row r="7263" spans="1:13" hidden="1" outlineLevel="3" x14ac:dyDescent="0.2">
      <c r="A7263">
        <v>2001</v>
      </c>
      <c r="B7263">
        <v>15</v>
      </c>
      <c r="C7263" t="s">
        <v>8856</v>
      </c>
      <c r="D7263">
        <v>2</v>
      </c>
      <c r="E7263" t="s">
        <v>8524</v>
      </c>
      <c r="F7263" t="s">
        <v>9036</v>
      </c>
      <c r="G7263" t="s">
        <v>156</v>
      </c>
      <c r="H7263">
        <v>86</v>
      </c>
      <c r="I7263">
        <v>48</v>
      </c>
      <c r="J7263">
        <v>12</v>
      </c>
      <c r="K7263">
        <v>3458</v>
      </c>
      <c r="L7263">
        <v>20</v>
      </c>
      <c r="M7263">
        <v>39.837179831803603</v>
      </c>
    </row>
    <row r="7264" spans="1:13" hidden="1" outlineLevel="3" x14ac:dyDescent="0.2">
      <c r="A7264">
        <v>2001</v>
      </c>
      <c r="B7264">
        <v>38</v>
      </c>
      <c r="C7264" t="s">
        <v>9070</v>
      </c>
      <c r="D7264">
        <v>8</v>
      </c>
      <c r="E7264" t="s">
        <v>8524</v>
      </c>
      <c r="F7264" t="s">
        <v>9071</v>
      </c>
      <c r="G7264" t="s">
        <v>156</v>
      </c>
      <c r="H7264">
        <v>87</v>
      </c>
      <c r="I7264">
        <v>39</v>
      </c>
      <c r="J7264">
        <v>16</v>
      </c>
      <c r="K7264">
        <v>3458</v>
      </c>
      <c r="L7264">
        <v>20</v>
      </c>
      <c r="M7264">
        <v>39.450366971314097</v>
      </c>
    </row>
    <row r="7265" spans="1:13" hidden="1" outlineLevel="3" x14ac:dyDescent="0.2">
      <c r="A7265">
        <v>2001</v>
      </c>
      <c r="B7265">
        <v>71</v>
      </c>
      <c r="C7265" t="s">
        <v>8457</v>
      </c>
      <c r="D7265">
        <v>5</v>
      </c>
      <c r="E7265" t="s">
        <v>8524</v>
      </c>
      <c r="F7265" t="s">
        <v>9115</v>
      </c>
      <c r="G7265" t="s">
        <v>156</v>
      </c>
      <c r="H7265">
        <v>88</v>
      </c>
      <c r="I7265">
        <v>23</v>
      </c>
      <c r="J7265">
        <v>14</v>
      </c>
      <c r="K7265">
        <v>3458</v>
      </c>
      <c r="L7265">
        <v>20</v>
      </c>
      <c r="M7265">
        <v>39.1233021364324</v>
      </c>
    </row>
    <row r="7266" spans="1:13" hidden="1" outlineLevel="3" x14ac:dyDescent="0.2">
      <c r="A7266">
        <v>2001</v>
      </c>
      <c r="B7266">
        <v>79</v>
      </c>
      <c r="C7266" t="s">
        <v>9126</v>
      </c>
      <c r="D7266">
        <v>7</v>
      </c>
      <c r="E7266" t="s">
        <v>8524</v>
      </c>
      <c r="F7266" t="s">
        <v>9127</v>
      </c>
      <c r="G7266" t="s">
        <v>156</v>
      </c>
      <c r="H7266">
        <v>88</v>
      </c>
      <c r="I7266">
        <v>27</v>
      </c>
      <c r="J7266">
        <v>33</v>
      </c>
      <c r="K7266">
        <v>3458</v>
      </c>
      <c r="L7266">
        <v>20</v>
      </c>
      <c r="M7266">
        <v>39.091482887584597</v>
      </c>
    </row>
    <row r="7267" spans="1:13" hidden="1" outlineLevel="3" x14ac:dyDescent="0.2">
      <c r="A7267">
        <v>2001</v>
      </c>
      <c r="B7267">
        <v>82</v>
      </c>
      <c r="C7267" t="s">
        <v>7123</v>
      </c>
      <c r="D7267">
        <v>3</v>
      </c>
      <c r="E7267" t="s">
        <v>8524</v>
      </c>
      <c r="F7267" t="s">
        <v>9131</v>
      </c>
      <c r="G7267" t="s">
        <v>156</v>
      </c>
      <c r="H7267">
        <v>88</v>
      </c>
      <c r="I7267">
        <v>34</v>
      </c>
      <c r="J7267">
        <v>32</v>
      </c>
      <c r="K7267">
        <v>3458</v>
      </c>
      <c r="L7267">
        <v>20</v>
      </c>
      <c r="M7267">
        <v>39.0401164103464</v>
      </c>
    </row>
    <row r="7268" spans="1:13" hidden="1" outlineLevel="3" x14ac:dyDescent="0.2">
      <c r="A7268">
        <v>2001</v>
      </c>
      <c r="B7268">
        <v>94</v>
      </c>
      <c r="C7268" t="s">
        <v>8406</v>
      </c>
      <c r="D7268">
        <v>4</v>
      </c>
      <c r="E7268" t="s">
        <v>8524</v>
      </c>
      <c r="F7268" t="s">
        <v>9147</v>
      </c>
      <c r="G7268" t="s">
        <v>156</v>
      </c>
      <c r="H7268">
        <v>88</v>
      </c>
      <c r="I7268">
        <v>49</v>
      </c>
      <c r="J7268">
        <v>3</v>
      </c>
      <c r="K7268">
        <v>3458</v>
      </c>
      <c r="L7268">
        <v>20</v>
      </c>
      <c r="M7268">
        <v>38.933768682973501</v>
      </c>
    </row>
    <row r="7269" spans="1:13" hidden="1" outlineLevel="3" x14ac:dyDescent="0.2">
      <c r="A7269">
        <v>2001</v>
      </c>
      <c r="B7269">
        <v>101</v>
      </c>
      <c r="C7269" t="s">
        <v>8964</v>
      </c>
      <c r="D7269">
        <v>6</v>
      </c>
      <c r="E7269" t="s">
        <v>8524</v>
      </c>
      <c r="F7269" t="s">
        <v>9156</v>
      </c>
      <c r="G7269" t="s">
        <v>156</v>
      </c>
      <c r="H7269">
        <v>88</v>
      </c>
      <c r="I7269">
        <v>54</v>
      </c>
      <c r="J7269">
        <v>52</v>
      </c>
      <c r="K7269">
        <v>3458</v>
      </c>
      <c r="L7269">
        <v>20</v>
      </c>
      <c r="M7269">
        <v>38.891318745860502</v>
      </c>
    </row>
    <row r="7270" spans="1:13" outlineLevel="2" collapsed="1" x14ac:dyDescent="0.2">
      <c r="E7270" s="10" t="s">
        <v>13419</v>
      </c>
      <c r="M7270">
        <f>SUBTOTAL(1,M7263:M7269)</f>
        <v>39.195362238045014</v>
      </c>
    </row>
    <row r="7271" spans="1:13" outlineLevel="1" x14ac:dyDescent="0.2">
      <c r="A7271" s="10" t="s">
        <v>12958</v>
      </c>
      <c r="M7271">
        <f>SUBTOTAL(1,M7107:M7269)</f>
        <v>39.153107457250485</v>
      </c>
    </row>
    <row r="7272" spans="1:13" hidden="1" outlineLevel="3" x14ac:dyDescent="0.2">
      <c r="A7272">
        <v>2002</v>
      </c>
      <c r="B7272">
        <v>30</v>
      </c>
      <c r="C7272" t="s">
        <v>9038</v>
      </c>
      <c r="D7272">
        <v>181</v>
      </c>
      <c r="E7272" t="s">
        <v>8894</v>
      </c>
      <c r="F7272" t="s">
        <v>9252</v>
      </c>
      <c r="G7272" t="s">
        <v>156</v>
      </c>
      <c r="H7272">
        <v>82</v>
      </c>
      <c r="I7272">
        <v>57</v>
      </c>
      <c r="J7272">
        <v>4</v>
      </c>
      <c r="K7272">
        <v>3278</v>
      </c>
      <c r="L7272">
        <v>20</v>
      </c>
      <c r="M7272">
        <v>39.517252464637799</v>
      </c>
    </row>
    <row r="7273" spans="1:13" hidden="1" outlineLevel="3" x14ac:dyDescent="0.2">
      <c r="A7273">
        <v>2002</v>
      </c>
      <c r="B7273">
        <v>41</v>
      </c>
      <c r="C7273" t="s">
        <v>8438</v>
      </c>
      <c r="D7273">
        <v>184</v>
      </c>
      <c r="E7273" t="s">
        <v>8894</v>
      </c>
      <c r="F7273" t="s">
        <v>9267</v>
      </c>
      <c r="G7273" t="s">
        <v>156</v>
      </c>
      <c r="H7273">
        <v>83</v>
      </c>
      <c r="I7273">
        <v>22</v>
      </c>
      <c r="J7273">
        <v>49</v>
      </c>
      <c r="K7273">
        <v>3278</v>
      </c>
      <c r="L7273">
        <v>20</v>
      </c>
      <c r="M7273">
        <v>39.313853196032902</v>
      </c>
    </row>
    <row r="7274" spans="1:13" hidden="1" outlineLevel="3" x14ac:dyDescent="0.2">
      <c r="A7274">
        <v>2002</v>
      </c>
      <c r="B7274">
        <v>71</v>
      </c>
      <c r="C7274" t="s">
        <v>9124</v>
      </c>
      <c r="D7274">
        <v>189</v>
      </c>
      <c r="E7274" t="s">
        <v>8894</v>
      </c>
      <c r="F7274" t="s">
        <v>9304</v>
      </c>
      <c r="G7274" t="s">
        <v>156</v>
      </c>
      <c r="H7274">
        <v>84</v>
      </c>
      <c r="I7274">
        <v>10</v>
      </c>
      <c r="J7274">
        <v>2</v>
      </c>
      <c r="K7274">
        <v>3278</v>
      </c>
      <c r="L7274">
        <v>20</v>
      </c>
      <c r="M7274">
        <v>38.946277582326097</v>
      </c>
    </row>
    <row r="7275" spans="1:13" hidden="1" outlineLevel="3" x14ac:dyDescent="0.2">
      <c r="A7275">
        <v>2002</v>
      </c>
      <c r="B7275">
        <v>98</v>
      </c>
      <c r="C7275" t="s">
        <v>8848</v>
      </c>
      <c r="D7275">
        <v>187</v>
      </c>
      <c r="E7275" t="s">
        <v>8894</v>
      </c>
      <c r="F7275" t="s">
        <v>9340</v>
      </c>
      <c r="G7275" t="s">
        <v>156</v>
      </c>
      <c r="H7275">
        <v>84</v>
      </c>
      <c r="I7275">
        <v>30</v>
      </c>
      <c r="J7275">
        <v>47</v>
      </c>
      <c r="K7275">
        <v>3278</v>
      </c>
      <c r="L7275">
        <v>20</v>
      </c>
      <c r="M7275">
        <v>38.786906690945102</v>
      </c>
    </row>
    <row r="7276" spans="1:13" hidden="1" outlineLevel="3" x14ac:dyDescent="0.2">
      <c r="A7276">
        <v>2002</v>
      </c>
      <c r="B7276">
        <v>103</v>
      </c>
      <c r="C7276" t="s">
        <v>9346</v>
      </c>
      <c r="D7276">
        <v>185</v>
      </c>
      <c r="E7276" t="s">
        <v>8894</v>
      </c>
      <c r="F7276" t="s">
        <v>9347</v>
      </c>
      <c r="G7276" t="s">
        <v>156</v>
      </c>
      <c r="H7276">
        <v>84</v>
      </c>
      <c r="I7276">
        <v>38</v>
      </c>
      <c r="J7276">
        <v>25</v>
      </c>
      <c r="K7276">
        <v>3278</v>
      </c>
      <c r="L7276">
        <v>20</v>
      </c>
      <c r="M7276">
        <v>38.7286063569682</v>
      </c>
    </row>
    <row r="7277" spans="1:13" hidden="1" outlineLevel="3" x14ac:dyDescent="0.2">
      <c r="A7277">
        <v>2002</v>
      </c>
      <c r="B7277">
        <v>144</v>
      </c>
      <c r="C7277" t="s">
        <v>8441</v>
      </c>
      <c r="D7277">
        <v>182</v>
      </c>
      <c r="E7277" t="s">
        <v>8894</v>
      </c>
      <c r="F7277" t="s">
        <v>9398</v>
      </c>
      <c r="G7277" t="s">
        <v>156</v>
      </c>
      <c r="H7277">
        <v>85</v>
      </c>
      <c r="I7277">
        <v>18</v>
      </c>
      <c r="J7277">
        <v>27</v>
      </c>
      <c r="K7277">
        <v>3278</v>
      </c>
      <c r="L7277">
        <v>20</v>
      </c>
      <c r="M7277">
        <v>38.425695278844103</v>
      </c>
    </row>
    <row r="7278" spans="1:13" hidden="1" outlineLevel="3" x14ac:dyDescent="0.2">
      <c r="A7278">
        <v>2002</v>
      </c>
      <c r="B7278">
        <v>150</v>
      </c>
      <c r="C7278" t="s">
        <v>9198</v>
      </c>
      <c r="D7278">
        <v>183</v>
      </c>
      <c r="E7278" t="s">
        <v>8894</v>
      </c>
      <c r="F7278" t="s">
        <v>9407</v>
      </c>
      <c r="G7278" t="s">
        <v>156</v>
      </c>
      <c r="H7278">
        <v>85</v>
      </c>
      <c r="I7278">
        <v>25</v>
      </c>
      <c r="J7278">
        <v>56</v>
      </c>
      <c r="K7278">
        <v>3278</v>
      </c>
      <c r="L7278">
        <v>20</v>
      </c>
      <c r="M7278">
        <v>38.369597731795103</v>
      </c>
    </row>
    <row r="7279" spans="1:13" outlineLevel="2" collapsed="1" x14ac:dyDescent="0.2">
      <c r="E7279" s="10" t="s">
        <v>13430</v>
      </c>
      <c r="M7279">
        <f>SUBTOTAL(1,M7272:M7278)</f>
        <v>38.869741328792763</v>
      </c>
    </row>
    <row r="7280" spans="1:13" hidden="1" outlineLevel="3" x14ac:dyDescent="0.2">
      <c r="A7280">
        <v>2002</v>
      </c>
      <c r="B7280">
        <v>23</v>
      </c>
      <c r="C7280" t="s">
        <v>7977</v>
      </c>
      <c r="D7280">
        <v>195</v>
      </c>
      <c r="E7280" t="s">
        <v>9242</v>
      </c>
      <c r="F7280" t="s">
        <v>9243</v>
      </c>
      <c r="G7280" t="s">
        <v>156</v>
      </c>
      <c r="H7280">
        <v>82</v>
      </c>
      <c r="I7280">
        <v>45</v>
      </c>
      <c r="J7280">
        <v>28</v>
      </c>
      <c r="K7280">
        <v>3278</v>
      </c>
      <c r="L7280">
        <v>20</v>
      </c>
      <c r="M7280">
        <v>39.609570097473203</v>
      </c>
    </row>
    <row r="7281" spans="1:13" hidden="1" outlineLevel="3" x14ac:dyDescent="0.2">
      <c r="A7281">
        <v>2002</v>
      </c>
      <c r="B7281">
        <v>66</v>
      </c>
      <c r="C7281" t="s">
        <v>9298</v>
      </c>
      <c r="D7281">
        <v>198</v>
      </c>
      <c r="E7281" t="s">
        <v>9242</v>
      </c>
      <c r="F7281" t="s">
        <v>9299</v>
      </c>
      <c r="G7281" t="s">
        <v>156</v>
      </c>
      <c r="H7281">
        <v>83</v>
      </c>
      <c r="I7281">
        <v>59</v>
      </c>
      <c r="J7281">
        <v>29</v>
      </c>
      <c r="K7281">
        <v>3278</v>
      </c>
      <c r="L7281">
        <v>20</v>
      </c>
      <c r="M7281">
        <v>39.0278103906154</v>
      </c>
    </row>
    <row r="7282" spans="1:13" hidden="1" outlineLevel="3" x14ac:dyDescent="0.2">
      <c r="A7282">
        <v>2002</v>
      </c>
      <c r="B7282">
        <v>119</v>
      </c>
      <c r="C7282" t="s">
        <v>9369</v>
      </c>
      <c r="D7282">
        <v>192</v>
      </c>
      <c r="E7282" t="s">
        <v>9242</v>
      </c>
      <c r="F7282" t="s">
        <v>9370</v>
      </c>
      <c r="G7282" t="s">
        <v>156</v>
      </c>
      <c r="H7282">
        <v>84</v>
      </c>
      <c r="I7282">
        <v>52</v>
      </c>
      <c r="J7282">
        <v>22</v>
      </c>
      <c r="K7282">
        <v>3278</v>
      </c>
      <c r="L7282">
        <v>20</v>
      </c>
      <c r="M7282">
        <v>38.6225134351414</v>
      </c>
    </row>
    <row r="7283" spans="1:13" hidden="1" outlineLevel="3" x14ac:dyDescent="0.2">
      <c r="A7283">
        <v>2002</v>
      </c>
      <c r="B7283">
        <v>128</v>
      </c>
      <c r="C7283" t="s">
        <v>9380</v>
      </c>
      <c r="D7283">
        <v>196</v>
      </c>
      <c r="E7283" t="s">
        <v>9242</v>
      </c>
      <c r="F7283" t="s">
        <v>9381</v>
      </c>
      <c r="G7283" t="s">
        <v>156</v>
      </c>
      <c r="H7283">
        <v>85</v>
      </c>
      <c r="I7283">
        <v>5</v>
      </c>
      <c r="J7283">
        <v>50</v>
      </c>
      <c r="K7283">
        <v>3278</v>
      </c>
      <c r="L7283">
        <v>20</v>
      </c>
      <c r="M7283">
        <v>38.520646319569103</v>
      </c>
    </row>
    <row r="7284" spans="1:13" hidden="1" outlineLevel="3" x14ac:dyDescent="0.2">
      <c r="A7284">
        <v>2002</v>
      </c>
      <c r="B7284">
        <v>149</v>
      </c>
      <c r="C7284" t="s">
        <v>9405</v>
      </c>
      <c r="D7284">
        <v>194</v>
      </c>
      <c r="E7284" t="s">
        <v>9242</v>
      </c>
      <c r="F7284" t="s">
        <v>9406</v>
      </c>
      <c r="G7284" t="s">
        <v>156</v>
      </c>
      <c r="H7284">
        <v>85</v>
      </c>
      <c r="I7284">
        <v>22</v>
      </c>
      <c r="J7284">
        <v>8</v>
      </c>
      <c r="K7284">
        <v>3278</v>
      </c>
      <c r="L7284">
        <v>20</v>
      </c>
      <c r="M7284">
        <v>38.3980633069554</v>
      </c>
    </row>
    <row r="7285" spans="1:13" outlineLevel="2" collapsed="1" x14ac:dyDescent="0.2">
      <c r="E7285" s="10" t="s">
        <v>13446</v>
      </c>
      <c r="M7285">
        <f>SUBTOTAL(1,M7280:M7284)</f>
        <v>38.835720709950905</v>
      </c>
    </row>
    <row r="7286" spans="1:13" hidden="1" outlineLevel="3" x14ac:dyDescent="0.2">
      <c r="A7286">
        <v>2002</v>
      </c>
      <c r="B7286">
        <v>36</v>
      </c>
      <c r="C7286" t="s">
        <v>9105</v>
      </c>
      <c r="D7286">
        <v>114</v>
      </c>
      <c r="E7286" t="s">
        <v>8875</v>
      </c>
      <c r="F7286" t="s">
        <v>9259</v>
      </c>
      <c r="G7286" t="s">
        <v>156</v>
      </c>
      <c r="H7286">
        <v>83</v>
      </c>
      <c r="I7286">
        <v>14</v>
      </c>
      <c r="J7286">
        <v>38</v>
      </c>
      <c r="K7286">
        <v>3278</v>
      </c>
      <c r="L7286">
        <v>20</v>
      </c>
      <c r="M7286">
        <v>39.378266005512501</v>
      </c>
    </row>
    <row r="7287" spans="1:13" hidden="1" outlineLevel="3" x14ac:dyDescent="0.2">
      <c r="A7287">
        <v>2002</v>
      </c>
      <c r="B7287">
        <v>85</v>
      </c>
      <c r="C7287" t="s">
        <v>9175</v>
      </c>
      <c r="D7287">
        <v>118</v>
      </c>
      <c r="E7287" t="s">
        <v>8875</v>
      </c>
      <c r="F7287" t="s">
        <v>9322</v>
      </c>
      <c r="G7287" t="s">
        <v>156</v>
      </c>
      <c r="H7287">
        <v>84</v>
      </c>
      <c r="I7287">
        <v>20</v>
      </c>
      <c r="J7287">
        <v>20</v>
      </c>
      <c r="K7287">
        <v>3278</v>
      </c>
      <c r="L7287">
        <v>20</v>
      </c>
      <c r="M7287">
        <v>38.867004808642299</v>
      </c>
    </row>
    <row r="7288" spans="1:13" hidden="1" outlineLevel="3" x14ac:dyDescent="0.2">
      <c r="A7288">
        <v>2002</v>
      </c>
      <c r="B7288">
        <v>87</v>
      </c>
      <c r="C7288" t="s">
        <v>9324</v>
      </c>
      <c r="D7288">
        <v>117</v>
      </c>
      <c r="E7288" t="s">
        <v>8875</v>
      </c>
      <c r="F7288" t="s">
        <v>9325</v>
      </c>
      <c r="G7288" t="s">
        <v>156</v>
      </c>
      <c r="H7288">
        <v>84</v>
      </c>
      <c r="I7288">
        <v>23</v>
      </c>
      <c r="J7288">
        <v>36</v>
      </c>
      <c r="K7288">
        <v>3278</v>
      </c>
      <c r="L7288">
        <v>20</v>
      </c>
      <c r="M7288">
        <v>38.8419306422308</v>
      </c>
    </row>
    <row r="7289" spans="1:13" hidden="1" outlineLevel="3" x14ac:dyDescent="0.2">
      <c r="A7289">
        <v>2002</v>
      </c>
      <c r="B7289">
        <v>96</v>
      </c>
      <c r="C7289" t="s">
        <v>8977</v>
      </c>
      <c r="D7289">
        <v>115</v>
      </c>
      <c r="E7289" t="s">
        <v>8875</v>
      </c>
      <c r="F7289" t="s">
        <v>9337</v>
      </c>
      <c r="G7289" t="s">
        <v>156</v>
      </c>
      <c r="H7289">
        <v>84</v>
      </c>
      <c r="I7289">
        <v>27</v>
      </c>
      <c r="J7289">
        <v>51</v>
      </c>
      <c r="K7289">
        <v>3278</v>
      </c>
      <c r="L7289">
        <v>20</v>
      </c>
      <c r="M7289">
        <v>38.809357025168403</v>
      </c>
    </row>
    <row r="7290" spans="1:13" hidden="1" outlineLevel="3" x14ac:dyDescent="0.2">
      <c r="A7290">
        <v>2002</v>
      </c>
      <c r="B7290">
        <v>114</v>
      </c>
      <c r="C7290" t="s">
        <v>8651</v>
      </c>
      <c r="D7290">
        <v>113</v>
      </c>
      <c r="E7290" t="s">
        <v>8875</v>
      </c>
      <c r="F7290" t="s">
        <v>9362</v>
      </c>
      <c r="G7290" t="s">
        <v>156</v>
      </c>
      <c r="H7290">
        <v>84</v>
      </c>
      <c r="I7290">
        <v>46</v>
      </c>
      <c r="J7290">
        <v>54</v>
      </c>
      <c r="K7290">
        <v>3278</v>
      </c>
      <c r="L7290">
        <v>20</v>
      </c>
      <c r="M7290">
        <v>38.664019343804597</v>
      </c>
    </row>
    <row r="7291" spans="1:13" hidden="1" outlineLevel="3" x14ac:dyDescent="0.2">
      <c r="A7291">
        <v>2002</v>
      </c>
      <c r="B7291">
        <v>117</v>
      </c>
      <c r="C7291" t="s">
        <v>8941</v>
      </c>
      <c r="D7291">
        <v>112</v>
      </c>
      <c r="E7291" t="s">
        <v>8875</v>
      </c>
      <c r="F7291" t="s">
        <v>9367</v>
      </c>
      <c r="G7291" t="s">
        <v>156</v>
      </c>
      <c r="H7291">
        <v>84</v>
      </c>
      <c r="I7291">
        <v>50</v>
      </c>
      <c r="J7291">
        <v>27</v>
      </c>
      <c r="K7291">
        <v>3278</v>
      </c>
      <c r="L7291">
        <v>20</v>
      </c>
      <c r="M7291">
        <v>38.6370556630553</v>
      </c>
    </row>
    <row r="7292" spans="1:13" hidden="1" outlineLevel="3" x14ac:dyDescent="0.2">
      <c r="A7292">
        <v>2002</v>
      </c>
      <c r="B7292">
        <v>151</v>
      </c>
      <c r="C7292" t="s">
        <v>8654</v>
      </c>
      <c r="D7292">
        <v>116</v>
      </c>
      <c r="E7292" t="s">
        <v>8875</v>
      </c>
      <c r="F7292" t="s">
        <v>9408</v>
      </c>
      <c r="G7292" t="s">
        <v>156</v>
      </c>
      <c r="H7292">
        <v>85</v>
      </c>
      <c r="I7292">
        <v>27</v>
      </c>
      <c r="J7292">
        <v>37</v>
      </c>
      <c r="K7292">
        <v>3278</v>
      </c>
      <c r="L7292">
        <v>20</v>
      </c>
      <c r="M7292">
        <v>38.357001465918202</v>
      </c>
    </row>
    <row r="7293" spans="1:13" outlineLevel="2" collapsed="1" x14ac:dyDescent="0.2">
      <c r="E7293" s="10" t="s">
        <v>13431</v>
      </c>
      <c r="M7293">
        <f>SUBTOTAL(1,M7286:M7292)</f>
        <v>38.793519279190299</v>
      </c>
    </row>
    <row r="7294" spans="1:13" hidden="1" outlineLevel="3" x14ac:dyDescent="0.2">
      <c r="A7294">
        <v>2002</v>
      </c>
      <c r="B7294">
        <v>13</v>
      </c>
      <c r="C7294" t="s">
        <v>8946</v>
      </c>
      <c r="D7294">
        <v>48</v>
      </c>
      <c r="E7294" t="s">
        <v>9229</v>
      </c>
      <c r="F7294" t="s">
        <v>9230</v>
      </c>
      <c r="G7294" t="s">
        <v>156</v>
      </c>
      <c r="H7294">
        <v>82</v>
      </c>
      <c r="I7294">
        <v>26</v>
      </c>
      <c r="J7294">
        <v>20</v>
      </c>
      <c r="K7294">
        <v>3278</v>
      </c>
      <c r="L7294">
        <v>20</v>
      </c>
      <c r="M7294">
        <v>39.7627872498146</v>
      </c>
    </row>
    <row r="7295" spans="1:13" hidden="1" outlineLevel="3" x14ac:dyDescent="0.2">
      <c r="A7295">
        <v>2002</v>
      </c>
      <c r="B7295">
        <v>14</v>
      </c>
      <c r="C7295" t="s">
        <v>8026</v>
      </c>
      <c r="D7295">
        <v>45</v>
      </c>
      <c r="E7295" t="s">
        <v>9229</v>
      </c>
      <c r="F7295" t="s">
        <v>9231</v>
      </c>
      <c r="G7295" t="s">
        <v>156</v>
      </c>
      <c r="H7295">
        <v>82</v>
      </c>
      <c r="I7295">
        <v>33</v>
      </c>
      <c r="J7295">
        <v>3</v>
      </c>
      <c r="K7295">
        <v>3278</v>
      </c>
      <c r="L7295">
        <v>20</v>
      </c>
      <c r="M7295">
        <v>39.7088662541262</v>
      </c>
    </row>
    <row r="7296" spans="1:13" hidden="1" outlineLevel="3" x14ac:dyDescent="0.2">
      <c r="A7296">
        <v>2002</v>
      </c>
      <c r="B7296">
        <v>21</v>
      </c>
      <c r="C7296" t="s">
        <v>8893</v>
      </c>
      <c r="D7296">
        <v>41</v>
      </c>
      <c r="E7296" t="s">
        <v>9229</v>
      </c>
      <c r="F7296" t="s">
        <v>9240</v>
      </c>
      <c r="G7296" t="s">
        <v>156</v>
      </c>
      <c r="H7296">
        <v>82</v>
      </c>
      <c r="I7296">
        <v>38</v>
      </c>
      <c r="J7296">
        <v>53</v>
      </c>
      <c r="K7296">
        <v>3278</v>
      </c>
      <c r="L7296">
        <v>20</v>
      </c>
      <c r="M7296">
        <v>39.662155122288901</v>
      </c>
    </row>
    <row r="7297" spans="1:13" hidden="1" outlineLevel="3" x14ac:dyDescent="0.2">
      <c r="A7297">
        <v>2002</v>
      </c>
      <c r="B7297">
        <v>49</v>
      </c>
      <c r="C7297" t="s">
        <v>8408</v>
      </c>
      <c r="D7297">
        <v>43</v>
      </c>
      <c r="E7297" t="s">
        <v>9229</v>
      </c>
      <c r="F7297" t="s">
        <v>9276</v>
      </c>
      <c r="G7297" t="s">
        <v>156</v>
      </c>
      <c r="H7297">
        <v>83</v>
      </c>
      <c r="I7297">
        <v>35</v>
      </c>
      <c r="J7297">
        <v>11</v>
      </c>
      <c r="K7297">
        <v>3278</v>
      </c>
      <c r="L7297">
        <v>20</v>
      </c>
      <c r="M7297">
        <v>39.216911312647198</v>
      </c>
    </row>
    <row r="7298" spans="1:13" hidden="1" outlineLevel="3" x14ac:dyDescent="0.2">
      <c r="A7298">
        <v>2002</v>
      </c>
      <c r="B7298">
        <v>55</v>
      </c>
      <c r="C7298" t="s">
        <v>8227</v>
      </c>
      <c r="D7298">
        <v>49</v>
      </c>
      <c r="E7298" t="s">
        <v>9229</v>
      </c>
      <c r="F7298" t="s">
        <v>9282</v>
      </c>
      <c r="G7298" t="s">
        <v>156</v>
      </c>
      <c r="H7298">
        <v>83</v>
      </c>
      <c r="I7298">
        <v>46</v>
      </c>
      <c r="J7298">
        <v>4</v>
      </c>
      <c r="K7298">
        <v>3278</v>
      </c>
      <c r="L7298">
        <v>20</v>
      </c>
      <c r="M7298">
        <v>39.131991882320101</v>
      </c>
    </row>
    <row r="7299" spans="1:13" hidden="1" outlineLevel="3" x14ac:dyDescent="0.2">
      <c r="A7299">
        <v>2002</v>
      </c>
      <c r="B7299">
        <v>68</v>
      </c>
      <c r="C7299" t="s">
        <v>8929</v>
      </c>
      <c r="D7299">
        <v>47</v>
      </c>
      <c r="E7299" t="s">
        <v>9229</v>
      </c>
      <c r="F7299" t="s">
        <v>9301</v>
      </c>
      <c r="G7299" t="s">
        <v>156</v>
      </c>
      <c r="H7299">
        <v>84</v>
      </c>
      <c r="I7299">
        <v>5</v>
      </c>
      <c r="J7299">
        <v>3</v>
      </c>
      <c r="K7299">
        <v>3278</v>
      </c>
      <c r="L7299">
        <v>20</v>
      </c>
      <c r="M7299">
        <v>38.984747425694401</v>
      </c>
    </row>
    <row r="7300" spans="1:13" hidden="1" outlineLevel="3" x14ac:dyDescent="0.2">
      <c r="A7300">
        <v>2002</v>
      </c>
      <c r="B7300">
        <v>79</v>
      </c>
      <c r="C7300" t="s">
        <v>9312</v>
      </c>
      <c r="D7300">
        <v>44</v>
      </c>
      <c r="E7300" t="s">
        <v>9229</v>
      </c>
      <c r="F7300" t="s">
        <v>9313</v>
      </c>
      <c r="G7300" t="s">
        <v>156</v>
      </c>
      <c r="H7300">
        <v>84</v>
      </c>
      <c r="I7300">
        <v>13</v>
      </c>
      <c r="J7300">
        <v>41</v>
      </c>
      <c r="K7300">
        <v>3278</v>
      </c>
      <c r="L7300">
        <v>20</v>
      </c>
      <c r="M7300">
        <v>38.918148808954498</v>
      </c>
    </row>
    <row r="7301" spans="1:13" hidden="1" outlineLevel="3" x14ac:dyDescent="0.2">
      <c r="A7301">
        <v>2002</v>
      </c>
      <c r="B7301">
        <v>123</v>
      </c>
      <c r="C7301" t="s">
        <v>8298</v>
      </c>
      <c r="D7301">
        <v>46</v>
      </c>
      <c r="E7301" t="s">
        <v>9229</v>
      </c>
      <c r="F7301" t="s">
        <v>9374</v>
      </c>
      <c r="G7301" t="s">
        <v>156</v>
      </c>
      <c r="H7301">
        <v>85</v>
      </c>
      <c r="I7301">
        <v>0</v>
      </c>
      <c r="J7301">
        <v>22</v>
      </c>
      <c r="K7301">
        <v>3278</v>
      </c>
      <c r="L7301">
        <v>20</v>
      </c>
      <c r="M7301">
        <v>38.561933455764603</v>
      </c>
    </row>
    <row r="7302" spans="1:13" outlineLevel="2" collapsed="1" x14ac:dyDescent="0.2">
      <c r="E7302" s="10" t="s">
        <v>13447</v>
      </c>
      <c r="M7302">
        <f>SUBTOTAL(1,M7294:M7301)</f>
        <v>39.243442688951305</v>
      </c>
    </row>
    <row r="7303" spans="1:13" hidden="1" outlineLevel="3" x14ac:dyDescent="0.2">
      <c r="A7303">
        <v>2002</v>
      </c>
      <c r="B7303">
        <v>67</v>
      </c>
      <c r="C7303" t="s">
        <v>8716</v>
      </c>
      <c r="D7303">
        <v>62</v>
      </c>
      <c r="E7303" t="s">
        <v>8698</v>
      </c>
      <c r="F7303" t="s">
        <v>9300</v>
      </c>
      <c r="G7303" t="s">
        <v>156</v>
      </c>
      <c r="H7303">
        <v>84</v>
      </c>
      <c r="I7303">
        <v>4</v>
      </c>
      <c r="J7303">
        <v>10</v>
      </c>
      <c r="K7303">
        <v>3278</v>
      </c>
      <c r="L7303">
        <v>20</v>
      </c>
      <c r="M7303">
        <v>38.991574425904503</v>
      </c>
    </row>
    <row r="7304" spans="1:13" hidden="1" outlineLevel="3" x14ac:dyDescent="0.2">
      <c r="A7304">
        <v>2002</v>
      </c>
      <c r="B7304">
        <v>77</v>
      </c>
      <c r="C7304" t="s">
        <v>8465</v>
      </c>
      <c r="D7304">
        <v>67</v>
      </c>
      <c r="E7304" t="s">
        <v>8698</v>
      </c>
      <c r="F7304" t="s">
        <v>9310</v>
      </c>
      <c r="G7304" t="s">
        <v>156</v>
      </c>
      <c r="H7304">
        <v>84</v>
      </c>
      <c r="I7304">
        <v>12</v>
      </c>
      <c r="J7304">
        <v>14</v>
      </c>
      <c r="K7304">
        <v>3278</v>
      </c>
      <c r="L7304">
        <v>20</v>
      </c>
      <c r="M7304">
        <v>38.929318387247797</v>
      </c>
    </row>
    <row r="7305" spans="1:13" hidden="1" outlineLevel="3" x14ac:dyDescent="0.2">
      <c r="A7305">
        <v>2002</v>
      </c>
      <c r="B7305">
        <v>90</v>
      </c>
      <c r="C7305" t="s">
        <v>8797</v>
      </c>
      <c r="D7305">
        <v>66</v>
      </c>
      <c r="E7305" t="s">
        <v>8698</v>
      </c>
      <c r="F7305" t="s">
        <v>9329</v>
      </c>
      <c r="G7305" t="s">
        <v>156</v>
      </c>
      <c r="H7305">
        <v>84</v>
      </c>
      <c r="I7305">
        <v>25</v>
      </c>
      <c r="J7305">
        <v>7</v>
      </c>
      <c r="K7305">
        <v>3278</v>
      </c>
      <c r="L7305">
        <v>20</v>
      </c>
      <c r="M7305">
        <v>38.830300058899503</v>
      </c>
    </row>
    <row r="7306" spans="1:13" hidden="1" outlineLevel="3" x14ac:dyDescent="0.2">
      <c r="A7306">
        <v>2002</v>
      </c>
      <c r="B7306">
        <v>110</v>
      </c>
      <c r="C7306" t="s">
        <v>8633</v>
      </c>
      <c r="D7306">
        <v>69</v>
      </c>
      <c r="E7306" t="s">
        <v>8698</v>
      </c>
      <c r="F7306" t="s">
        <v>9356</v>
      </c>
      <c r="G7306" t="s">
        <v>156</v>
      </c>
      <c r="H7306">
        <v>84</v>
      </c>
      <c r="I7306">
        <v>44</v>
      </c>
      <c r="J7306">
        <v>47</v>
      </c>
      <c r="K7306">
        <v>3278</v>
      </c>
      <c r="L7306">
        <v>20</v>
      </c>
      <c r="M7306">
        <v>38.6801141969339</v>
      </c>
    </row>
    <row r="7307" spans="1:13" hidden="1" outlineLevel="3" x14ac:dyDescent="0.2">
      <c r="A7307">
        <v>2002</v>
      </c>
      <c r="B7307">
        <v>112</v>
      </c>
      <c r="C7307" t="s">
        <v>9358</v>
      </c>
      <c r="D7307">
        <v>64</v>
      </c>
      <c r="E7307" t="s">
        <v>8698</v>
      </c>
      <c r="F7307" t="s">
        <v>9359</v>
      </c>
      <c r="G7307" t="s">
        <v>156</v>
      </c>
      <c r="H7307">
        <v>84</v>
      </c>
      <c r="I7307">
        <v>45</v>
      </c>
      <c r="J7307">
        <v>55</v>
      </c>
      <c r="K7307">
        <v>3278</v>
      </c>
      <c r="L7307">
        <v>20</v>
      </c>
      <c r="M7307">
        <v>38.671494814110801</v>
      </c>
    </row>
    <row r="7308" spans="1:13" hidden="1" outlineLevel="3" x14ac:dyDescent="0.2">
      <c r="A7308">
        <v>2002</v>
      </c>
      <c r="B7308">
        <v>147</v>
      </c>
      <c r="C7308" t="s">
        <v>8822</v>
      </c>
      <c r="D7308">
        <v>63</v>
      </c>
      <c r="E7308" t="s">
        <v>8698</v>
      </c>
      <c r="F7308" t="s">
        <v>9403</v>
      </c>
      <c r="G7308" t="s">
        <v>156</v>
      </c>
      <c r="H7308">
        <v>85</v>
      </c>
      <c r="I7308">
        <v>20</v>
      </c>
      <c r="J7308">
        <v>22</v>
      </c>
      <c r="K7308">
        <v>3278</v>
      </c>
      <c r="L7308">
        <v>20</v>
      </c>
      <c r="M7308">
        <v>38.411311689918001</v>
      </c>
    </row>
    <row r="7309" spans="1:13" hidden="1" outlineLevel="3" x14ac:dyDescent="0.2">
      <c r="A7309">
        <v>2002</v>
      </c>
      <c r="B7309">
        <v>148</v>
      </c>
      <c r="C7309" t="s">
        <v>8837</v>
      </c>
      <c r="D7309">
        <v>65</v>
      </c>
      <c r="E7309" t="s">
        <v>8698</v>
      </c>
      <c r="F7309" t="s">
        <v>9404</v>
      </c>
      <c r="G7309" t="s">
        <v>156</v>
      </c>
      <c r="H7309">
        <v>85</v>
      </c>
      <c r="I7309">
        <v>22</v>
      </c>
      <c r="J7309">
        <v>6</v>
      </c>
      <c r="K7309">
        <v>3278</v>
      </c>
      <c r="L7309">
        <v>20</v>
      </c>
      <c r="M7309">
        <v>38.398313191854903</v>
      </c>
    </row>
    <row r="7310" spans="1:13" outlineLevel="2" collapsed="1" x14ac:dyDescent="0.2">
      <c r="E7310" s="10" t="s">
        <v>13422</v>
      </c>
      <c r="M7310">
        <f>SUBTOTAL(1,M7303:M7309)</f>
        <v>38.7017752521242</v>
      </c>
    </row>
    <row r="7311" spans="1:13" hidden="1" outlineLevel="3" x14ac:dyDescent="0.2">
      <c r="A7311">
        <v>2002</v>
      </c>
      <c r="B7311">
        <v>16</v>
      </c>
      <c r="C7311" t="s">
        <v>7503</v>
      </c>
      <c r="D7311">
        <v>71</v>
      </c>
      <c r="E7311" t="s">
        <v>9047</v>
      </c>
      <c r="F7311" t="s">
        <v>9233</v>
      </c>
      <c r="G7311" t="s">
        <v>156</v>
      </c>
      <c r="H7311">
        <v>82</v>
      </c>
      <c r="I7311">
        <v>33</v>
      </c>
      <c r="J7311">
        <v>54</v>
      </c>
      <c r="K7311">
        <v>3278</v>
      </c>
      <c r="L7311">
        <v>20</v>
      </c>
      <c r="M7311">
        <v>39.7020529279961</v>
      </c>
    </row>
    <row r="7312" spans="1:13" hidden="1" outlineLevel="3" x14ac:dyDescent="0.2">
      <c r="A7312">
        <v>2002</v>
      </c>
      <c r="B7312">
        <v>28</v>
      </c>
      <c r="C7312" t="s">
        <v>8532</v>
      </c>
      <c r="D7312">
        <v>76</v>
      </c>
      <c r="E7312" t="s">
        <v>9047</v>
      </c>
      <c r="F7312" t="s">
        <v>9250</v>
      </c>
      <c r="G7312" t="s">
        <v>156</v>
      </c>
      <c r="H7312">
        <v>82</v>
      </c>
      <c r="I7312">
        <v>50</v>
      </c>
      <c r="J7312">
        <v>51</v>
      </c>
      <c r="K7312">
        <v>3278</v>
      </c>
      <c r="L7312">
        <v>20</v>
      </c>
      <c r="M7312">
        <v>39.5666737077159</v>
      </c>
    </row>
    <row r="7313" spans="1:13" hidden="1" outlineLevel="3" x14ac:dyDescent="0.2">
      <c r="A7313">
        <v>2002</v>
      </c>
      <c r="B7313">
        <v>43</v>
      </c>
      <c r="C7313" t="s">
        <v>9110</v>
      </c>
      <c r="D7313">
        <v>79</v>
      </c>
      <c r="E7313" t="s">
        <v>9047</v>
      </c>
      <c r="F7313" t="s">
        <v>9269</v>
      </c>
      <c r="G7313" t="s">
        <v>156</v>
      </c>
      <c r="H7313">
        <v>83</v>
      </c>
      <c r="I7313">
        <v>23</v>
      </c>
      <c r="J7313">
        <v>24</v>
      </c>
      <c r="K7313">
        <v>3278</v>
      </c>
      <c r="L7313">
        <v>20</v>
      </c>
      <c r="M7313">
        <v>39.3092696966063</v>
      </c>
    </row>
    <row r="7314" spans="1:13" hidden="1" outlineLevel="3" x14ac:dyDescent="0.2">
      <c r="A7314">
        <v>2002</v>
      </c>
      <c r="B7314">
        <v>65</v>
      </c>
      <c r="C7314" t="s">
        <v>9296</v>
      </c>
      <c r="D7314">
        <v>75</v>
      </c>
      <c r="E7314" t="s">
        <v>9047</v>
      </c>
      <c r="F7314" t="s">
        <v>9297</v>
      </c>
      <c r="G7314" t="s">
        <v>156</v>
      </c>
      <c r="H7314">
        <v>83</v>
      </c>
      <c r="I7314">
        <v>58</v>
      </c>
      <c r="J7314">
        <v>38</v>
      </c>
      <c r="K7314">
        <v>3278</v>
      </c>
      <c r="L7314">
        <v>20</v>
      </c>
      <c r="M7314">
        <v>39.034394247117199</v>
      </c>
    </row>
    <row r="7315" spans="1:13" hidden="1" outlineLevel="3" x14ac:dyDescent="0.2">
      <c r="A7315">
        <v>2002</v>
      </c>
      <c r="B7315">
        <v>124</v>
      </c>
      <c r="C7315" t="s">
        <v>9210</v>
      </c>
      <c r="D7315">
        <v>73</v>
      </c>
      <c r="E7315" t="s">
        <v>9047</v>
      </c>
      <c r="F7315" t="s">
        <v>9375</v>
      </c>
      <c r="G7315" t="s">
        <v>156</v>
      </c>
      <c r="H7315">
        <v>85</v>
      </c>
      <c r="I7315">
        <v>0</v>
      </c>
      <c r="J7315">
        <v>36</v>
      </c>
      <c r="K7315">
        <v>3278</v>
      </c>
      <c r="L7315">
        <v>20</v>
      </c>
      <c r="M7315">
        <v>38.560169391836197</v>
      </c>
    </row>
    <row r="7316" spans="1:13" hidden="1" outlineLevel="3" x14ac:dyDescent="0.2">
      <c r="A7316">
        <v>2002</v>
      </c>
      <c r="B7316">
        <v>129</v>
      </c>
      <c r="C7316" t="s">
        <v>8643</v>
      </c>
      <c r="D7316">
        <v>78</v>
      </c>
      <c r="E7316" t="s">
        <v>9047</v>
      </c>
      <c r="F7316" t="s">
        <v>9382</v>
      </c>
      <c r="G7316" t="s">
        <v>156</v>
      </c>
      <c r="H7316">
        <v>85</v>
      </c>
      <c r="I7316">
        <v>7</v>
      </c>
      <c r="J7316">
        <v>58</v>
      </c>
      <c r="K7316">
        <v>3278</v>
      </c>
      <c r="L7316">
        <v>20</v>
      </c>
      <c r="M7316">
        <v>38.5045582390905</v>
      </c>
    </row>
    <row r="7317" spans="1:13" hidden="1" outlineLevel="3" x14ac:dyDescent="0.2">
      <c r="A7317">
        <v>2002</v>
      </c>
      <c r="B7317">
        <v>137</v>
      </c>
      <c r="C7317" t="s">
        <v>8462</v>
      </c>
      <c r="D7317">
        <v>74</v>
      </c>
      <c r="E7317" t="s">
        <v>9047</v>
      </c>
      <c r="F7317" t="s">
        <v>9390</v>
      </c>
      <c r="G7317" t="s">
        <v>156</v>
      </c>
      <c r="H7317">
        <v>85</v>
      </c>
      <c r="I7317">
        <v>15</v>
      </c>
      <c r="J7317">
        <v>9</v>
      </c>
      <c r="K7317">
        <v>3278</v>
      </c>
      <c r="L7317">
        <v>20</v>
      </c>
      <c r="M7317">
        <v>38.450485323011002</v>
      </c>
    </row>
    <row r="7318" spans="1:13" outlineLevel="2" collapsed="1" x14ac:dyDescent="0.2">
      <c r="E7318" s="10" t="s">
        <v>13440</v>
      </c>
      <c r="M7318">
        <f>SUBTOTAL(1,M7311:M7317)</f>
        <v>39.018229076196171</v>
      </c>
    </row>
    <row r="7319" spans="1:13" hidden="1" outlineLevel="3" x14ac:dyDescent="0.2">
      <c r="A7319">
        <v>2002</v>
      </c>
      <c r="B7319">
        <v>39</v>
      </c>
      <c r="C7319" t="s">
        <v>9117</v>
      </c>
      <c r="D7319">
        <v>169</v>
      </c>
      <c r="E7319" t="s">
        <v>9031</v>
      </c>
      <c r="F7319" t="s">
        <v>9264</v>
      </c>
      <c r="G7319" t="s">
        <v>156</v>
      </c>
      <c r="H7319">
        <v>83</v>
      </c>
      <c r="I7319">
        <v>20</v>
      </c>
      <c r="J7319">
        <v>51</v>
      </c>
      <c r="K7319">
        <v>3278</v>
      </c>
      <c r="L7319">
        <v>20</v>
      </c>
      <c r="M7319">
        <v>39.329314016617097</v>
      </c>
    </row>
    <row r="7320" spans="1:13" hidden="1" outlineLevel="3" x14ac:dyDescent="0.2">
      <c r="A7320">
        <v>2002</v>
      </c>
      <c r="B7320">
        <v>46</v>
      </c>
      <c r="C7320" t="s">
        <v>9058</v>
      </c>
      <c r="D7320">
        <v>166</v>
      </c>
      <c r="E7320" t="s">
        <v>9031</v>
      </c>
      <c r="F7320" t="s">
        <v>9272</v>
      </c>
      <c r="G7320" t="s">
        <v>156</v>
      </c>
      <c r="H7320">
        <v>83</v>
      </c>
      <c r="I7320">
        <v>25</v>
      </c>
      <c r="J7320">
        <v>20</v>
      </c>
      <c r="K7320">
        <v>3278</v>
      </c>
      <c r="L7320">
        <v>20</v>
      </c>
      <c r="M7320">
        <v>39.294086307938201</v>
      </c>
    </row>
    <row r="7321" spans="1:13" hidden="1" outlineLevel="3" x14ac:dyDescent="0.2">
      <c r="A7321">
        <v>2002</v>
      </c>
      <c r="B7321">
        <v>60</v>
      </c>
      <c r="C7321" t="s">
        <v>8671</v>
      </c>
      <c r="D7321">
        <v>161</v>
      </c>
      <c r="E7321" t="s">
        <v>9031</v>
      </c>
      <c r="F7321" t="s">
        <v>9287</v>
      </c>
      <c r="G7321" t="s">
        <v>156</v>
      </c>
      <c r="H7321">
        <v>83</v>
      </c>
      <c r="I7321">
        <v>53</v>
      </c>
      <c r="J7321">
        <v>31</v>
      </c>
      <c r="K7321">
        <v>3278</v>
      </c>
      <c r="L7321">
        <v>20</v>
      </c>
      <c r="M7321">
        <v>39.074073460900401</v>
      </c>
    </row>
    <row r="7322" spans="1:13" hidden="1" outlineLevel="3" x14ac:dyDescent="0.2">
      <c r="A7322">
        <v>2002</v>
      </c>
      <c r="B7322">
        <v>88</v>
      </c>
      <c r="C7322" t="s">
        <v>9326</v>
      </c>
      <c r="D7322">
        <v>167</v>
      </c>
      <c r="E7322" t="s">
        <v>9031</v>
      </c>
      <c r="F7322" t="s">
        <v>9327</v>
      </c>
      <c r="G7322" t="s">
        <v>156</v>
      </c>
      <c r="H7322">
        <v>84</v>
      </c>
      <c r="I7322">
        <v>23</v>
      </c>
      <c r="J7322">
        <v>39</v>
      </c>
      <c r="K7322">
        <v>3278</v>
      </c>
      <c r="L7322">
        <v>20</v>
      </c>
      <c r="M7322">
        <v>38.841547105348901</v>
      </c>
    </row>
    <row r="7323" spans="1:13" hidden="1" outlineLevel="3" x14ac:dyDescent="0.2">
      <c r="A7323">
        <v>2002</v>
      </c>
      <c r="B7323">
        <v>141</v>
      </c>
      <c r="C7323" t="s">
        <v>9139</v>
      </c>
      <c r="D7323">
        <v>163</v>
      </c>
      <c r="E7323" t="s">
        <v>9031</v>
      </c>
      <c r="F7323" t="s">
        <v>9395</v>
      </c>
      <c r="G7323" t="s">
        <v>156</v>
      </c>
      <c r="H7323">
        <v>85</v>
      </c>
      <c r="I7323">
        <v>16</v>
      </c>
      <c r="J7323">
        <v>30</v>
      </c>
      <c r="K7323">
        <v>3278</v>
      </c>
      <c r="L7323">
        <v>20</v>
      </c>
      <c r="M7323">
        <v>38.440340076223897</v>
      </c>
    </row>
    <row r="7324" spans="1:13" hidden="1" outlineLevel="3" x14ac:dyDescent="0.2">
      <c r="A7324">
        <v>2002</v>
      </c>
      <c r="B7324">
        <v>142</v>
      </c>
      <c r="C7324" t="s">
        <v>9396</v>
      </c>
      <c r="D7324">
        <v>162</v>
      </c>
      <c r="E7324" t="s">
        <v>9031</v>
      </c>
      <c r="F7324" t="s">
        <v>9397</v>
      </c>
      <c r="G7324" t="s">
        <v>156</v>
      </c>
      <c r="H7324">
        <v>85</v>
      </c>
      <c r="I7324">
        <v>17</v>
      </c>
      <c r="J7324">
        <v>57</v>
      </c>
      <c r="K7324">
        <v>3278</v>
      </c>
      <c r="L7324">
        <v>20</v>
      </c>
      <c r="M7324">
        <v>38.429449291220102</v>
      </c>
    </row>
    <row r="7325" spans="1:13" hidden="1" outlineLevel="3" x14ac:dyDescent="0.2">
      <c r="A7325">
        <v>2002</v>
      </c>
      <c r="B7325">
        <v>153</v>
      </c>
      <c r="C7325" t="s">
        <v>9410</v>
      </c>
      <c r="D7325">
        <v>164</v>
      </c>
      <c r="E7325" t="s">
        <v>9031</v>
      </c>
      <c r="F7325" t="s">
        <v>9411</v>
      </c>
      <c r="G7325" t="s">
        <v>156</v>
      </c>
      <c r="H7325">
        <v>85</v>
      </c>
      <c r="I7325">
        <v>41</v>
      </c>
      <c r="J7325">
        <v>4</v>
      </c>
      <c r="K7325">
        <v>3278</v>
      </c>
      <c r="L7325">
        <v>20</v>
      </c>
      <c r="M7325">
        <v>38.256652315991403</v>
      </c>
    </row>
    <row r="7326" spans="1:13" outlineLevel="2" collapsed="1" x14ac:dyDescent="0.2">
      <c r="E7326" s="10" t="s">
        <v>13441</v>
      </c>
      <c r="M7326">
        <f>SUBTOTAL(1,M7319:M7325)</f>
        <v>38.809351796320001</v>
      </c>
    </row>
    <row r="7327" spans="1:13" hidden="1" outlineLevel="3" x14ac:dyDescent="0.2">
      <c r="A7327">
        <v>2002</v>
      </c>
      <c r="B7327">
        <v>11</v>
      </c>
      <c r="C7327" t="s">
        <v>9226</v>
      </c>
      <c r="D7327">
        <v>81</v>
      </c>
      <c r="E7327" t="s">
        <v>9051</v>
      </c>
      <c r="F7327" t="s">
        <v>9227</v>
      </c>
      <c r="G7327" t="s">
        <v>156</v>
      </c>
      <c r="H7327">
        <v>82</v>
      </c>
      <c r="I7327">
        <v>24</v>
      </c>
      <c r="J7327">
        <v>30</v>
      </c>
      <c r="K7327">
        <v>3278</v>
      </c>
      <c r="L7327">
        <v>20</v>
      </c>
      <c r="M7327">
        <v>39.7775305895439</v>
      </c>
    </row>
    <row r="7328" spans="1:13" hidden="1" outlineLevel="3" x14ac:dyDescent="0.2">
      <c r="A7328">
        <v>2002</v>
      </c>
      <c r="B7328">
        <v>40</v>
      </c>
      <c r="C7328" t="s">
        <v>9265</v>
      </c>
      <c r="D7328">
        <v>84</v>
      </c>
      <c r="E7328" t="s">
        <v>9051</v>
      </c>
      <c r="F7328" t="s">
        <v>9266</v>
      </c>
      <c r="G7328" t="s">
        <v>156</v>
      </c>
      <c r="H7328">
        <v>83</v>
      </c>
      <c r="I7328">
        <v>22</v>
      </c>
      <c r="J7328">
        <v>38</v>
      </c>
      <c r="K7328">
        <v>3278</v>
      </c>
      <c r="L7328">
        <v>20</v>
      </c>
      <c r="M7328">
        <v>39.315293945188799</v>
      </c>
    </row>
    <row r="7329" spans="1:13" hidden="1" outlineLevel="3" x14ac:dyDescent="0.2">
      <c r="A7329">
        <v>2002</v>
      </c>
      <c r="B7329">
        <v>45</v>
      </c>
      <c r="C7329" t="s">
        <v>8225</v>
      </c>
      <c r="D7329">
        <v>83</v>
      </c>
      <c r="E7329" t="s">
        <v>9051</v>
      </c>
      <c r="F7329" t="s">
        <v>9271</v>
      </c>
      <c r="G7329" t="s">
        <v>156</v>
      </c>
      <c r="H7329">
        <v>83</v>
      </c>
      <c r="I7329">
        <v>24</v>
      </c>
      <c r="J7329">
        <v>53</v>
      </c>
      <c r="K7329">
        <v>3278</v>
      </c>
      <c r="L7329">
        <v>20</v>
      </c>
      <c r="M7329">
        <v>39.297619325125702</v>
      </c>
    </row>
    <row r="7330" spans="1:13" hidden="1" outlineLevel="3" x14ac:dyDescent="0.2">
      <c r="A7330">
        <v>2002</v>
      </c>
      <c r="B7330">
        <v>54</v>
      </c>
      <c r="C7330" t="s">
        <v>8905</v>
      </c>
      <c r="D7330">
        <v>89</v>
      </c>
      <c r="E7330" t="s">
        <v>9051</v>
      </c>
      <c r="F7330" t="s">
        <v>9281</v>
      </c>
      <c r="G7330" t="s">
        <v>156</v>
      </c>
      <c r="H7330">
        <v>83</v>
      </c>
      <c r="I7330">
        <v>44</v>
      </c>
      <c r="J7330">
        <v>58</v>
      </c>
      <c r="K7330">
        <v>3278</v>
      </c>
      <c r="L7330">
        <v>20</v>
      </c>
      <c r="M7330">
        <v>39.140558146322697</v>
      </c>
    </row>
    <row r="7331" spans="1:13" hidden="1" outlineLevel="3" x14ac:dyDescent="0.2">
      <c r="A7331">
        <v>2002</v>
      </c>
      <c r="B7331">
        <v>64</v>
      </c>
      <c r="C7331" t="s">
        <v>9294</v>
      </c>
      <c r="D7331">
        <v>85</v>
      </c>
      <c r="E7331" t="s">
        <v>9051</v>
      </c>
      <c r="F7331" t="s">
        <v>9295</v>
      </c>
      <c r="G7331" t="s">
        <v>156</v>
      </c>
      <c r="H7331">
        <v>83</v>
      </c>
      <c r="I7331">
        <v>58</v>
      </c>
      <c r="J7331">
        <v>11</v>
      </c>
      <c r="K7331">
        <v>3278</v>
      </c>
      <c r="L7331">
        <v>20</v>
      </c>
      <c r="M7331">
        <v>39.037880717586603</v>
      </c>
    </row>
    <row r="7332" spans="1:13" hidden="1" outlineLevel="3" x14ac:dyDescent="0.2">
      <c r="A7332">
        <v>2002</v>
      </c>
      <c r="B7332">
        <v>81</v>
      </c>
      <c r="C7332" t="s">
        <v>9315</v>
      </c>
      <c r="D7332">
        <v>86</v>
      </c>
      <c r="E7332" t="s">
        <v>9051</v>
      </c>
      <c r="F7332" t="s">
        <v>9316</v>
      </c>
      <c r="G7332" t="s">
        <v>156</v>
      </c>
      <c r="H7332">
        <v>84</v>
      </c>
      <c r="I7332">
        <v>15</v>
      </c>
      <c r="J7332">
        <v>19</v>
      </c>
      <c r="K7332">
        <v>3278</v>
      </c>
      <c r="L7332">
        <v>20</v>
      </c>
      <c r="M7332">
        <v>38.905574659022299</v>
      </c>
    </row>
    <row r="7333" spans="1:13" hidden="1" outlineLevel="3" x14ac:dyDescent="0.2">
      <c r="A7333">
        <v>2002</v>
      </c>
      <c r="B7333">
        <v>121</v>
      </c>
      <c r="C7333" t="s">
        <v>8102</v>
      </c>
      <c r="D7333">
        <v>87</v>
      </c>
      <c r="E7333" t="s">
        <v>9051</v>
      </c>
      <c r="F7333" t="s">
        <v>9372</v>
      </c>
      <c r="G7333" t="s">
        <v>156</v>
      </c>
      <c r="H7333">
        <v>84</v>
      </c>
      <c r="I7333">
        <v>54</v>
      </c>
      <c r="J7333">
        <v>34</v>
      </c>
      <c r="K7333">
        <v>3278</v>
      </c>
      <c r="L7333">
        <v>20</v>
      </c>
      <c r="M7333">
        <v>38.605834974515297</v>
      </c>
    </row>
    <row r="7334" spans="1:13" hidden="1" outlineLevel="3" x14ac:dyDescent="0.2">
      <c r="A7334">
        <v>2002</v>
      </c>
      <c r="B7334">
        <v>132</v>
      </c>
      <c r="C7334" t="s">
        <v>8218</v>
      </c>
      <c r="D7334">
        <v>82</v>
      </c>
      <c r="E7334" t="s">
        <v>9051</v>
      </c>
      <c r="F7334" t="s">
        <v>9384</v>
      </c>
      <c r="G7334" t="s">
        <v>156</v>
      </c>
      <c r="H7334">
        <v>85</v>
      </c>
      <c r="I7334">
        <v>9</v>
      </c>
      <c r="J7334">
        <v>19</v>
      </c>
      <c r="K7334">
        <v>3278</v>
      </c>
      <c r="L7334">
        <v>20</v>
      </c>
      <c r="M7334">
        <v>38.494384441494098</v>
      </c>
    </row>
    <row r="7335" spans="1:13" outlineLevel="2" collapsed="1" x14ac:dyDescent="0.2">
      <c r="E7335" s="10" t="s">
        <v>13442</v>
      </c>
      <c r="M7335">
        <f>SUBTOTAL(1,M7327:M7334)</f>
        <v>39.071834599849929</v>
      </c>
    </row>
    <row r="7336" spans="1:13" hidden="1" outlineLevel="3" x14ac:dyDescent="0.2">
      <c r="A7336">
        <v>2002</v>
      </c>
      <c r="B7336">
        <v>19</v>
      </c>
      <c r="C7336" t="s">
        <v>9141</v>
      </c>
      <c r="D7336">
        <v>91</v>
      </c>
      <c r="E7336" t="s">
        <v>9237</v>
      </c>
      <c r="F7336" t="s">
        <v>9238</v>
      </c>
      <c r="G7336" t="s">
        <v>156</v>
      </c>
      <c r="H7336">
        <v>82</v>
      </c>
      <c r="I7336">
        <v>37</v>
      </c>
      <c r="J7336">
        <v>56</v>
      </c>
      <c r="K7336">
        <v>3278</v>
      </c>
      <c r="L7336">
        <v>20</v>
      </c>
      <c r="M7336">
        <v>39.669754870981102</v>
      </c>
    </row>
    <row r="7337" spans="1:13" hidden="1" outlineLevel="3" x14ac:dyDescent="0.2">
      <c r="A7337">
        <v>2002</v>
      </c>
      <c r="B7337">
        <v>32</v>
      </c>
      <c r="C7337" t="s">
        <v>7530</v>
      </c>
      <c r="D7337">
        <v>99</v>
      </c>
      <c r="E7337" t="s">
        <v>9237</v>
      </c>
      <c r="F7337" t="s">
        <v>9254</v>
      </c>
      <c r="G7337" t="s">
        <v>156</v>
      </c>
      <c r="H7337">
        <v>83</v>
      </c>
      <c r="I7337">
        <v>2</v>
      </c>
      <c r="J7337">
        <v>47</v>
      </c>
      <c r="K7337">
        <v>3278</v>
      </c>
      <c r="L7337">
        <v>20</v>
      </c>
      <c r="M7337">
        <v>39.471914960513999</v>
      </c>
    </row>
    <row r="7338" spans="1:13" hidden="1" outlineLevel="3" x14ac:dyDescent="0.2">
      <c r="A7338">
        <v>2002</v>
      </c>
      <c r="B7338">
        <v>83</v>
      </c>
      <c r="C7338" t="s">
        <v>9318</v>
      </c>
      <c r="D7338">
        <v>92</v>
      </c>
      <c r="E7338" t="s">
        <v>9237</v>
      </c>
      <c r="F7338" t="s">
        <v>9319</v>
      </c>
      <c r="G7338" t="s">
        <v>156</v>
      </c>
      <c r="H7338">
        <v>84</v>
      </c>
      <c r="I7338">
        <v>17</v>
      </c>
      <c r="J7338">
        <v>34</v>
      </c>
      <c r="K7338">
        <v>3278</v>
      </c>
      <c r="L7338">
        <v>20</v>
      </c>
      <c r="M7338">
        <v>38.888266425883302</v>
      </c>
    </row>
    <row r="7339" spans="1:13" hidden="1" outlineLevel="3" x14ac:dyDescent="0.2">
      <c r="A7339">
        <v>2002</v>
      </c>
      <c r="B7339">
        <v>86</v>
      </c>
      <c r="C7339" t="s">
        <v>8377</v>
      </c>
      <c r="D7339">
        <v>98</v>
      </c>
      <c r="E7339" t="s">
        <v>9237</v>
      </c>
      <c r="F7339" t="s">
        <v>9323</v>
      </c>
      <c r="G7339" t="s">
        <v>156</v>
      </c>
      <c r="H7339">
        <v>84</v>
      </c>
      <c r="I7339">
        <v>21</v>
      </c>
      <c r="J7339">
        <v>59</v>
      </c>
      <c r="K7339">
        <v>3278</v>
      </c>
      <c r="L7339">
        <v>20</v>
      </c>
      <c r="M7339">
        <v>38.854335751138301</v>
      </c>
    </row>
    <row r="7340" spans="1:13" hidden="1" outlineLevel="3" x14ac:dyDescent="0.2">
      <c r="A7340">
        <v>2002</v>
      </c>
      <c r="B7340">
        <v>109</v>
      </c>
      <c r="C7340" t="s">
        <v>9132</v>
      </c>
      <c r="D7340">
        <v>97</v>
      </c>
      <c r="E7340" t="s">
        <v>9237</v>
      </c>
      <c r="F7340" t="s">
        <v>9355</v>
      </c>
      <c r="G7340" t="s">
        <v>156</v>
      </c>
      <c r="H7340">
        <v>84</v>
      </c>
      <c r="I7340">
        <v>44</v>
      </c>
      <c r="J7340">
        <v>14</v>
      </c>
      <c r="K7340">
        <v>3278</v>
      </c>
      <c r="L7340">
        <v>20</v>
      </c>
      <c r="M7340">
        <v>38.684298517639498</v>
      </c>
    </row>
    <row r="7341" spans="1:13" hidden="1" outlineLevel="3" x14ac:dyDescent="0.2">
      <c r="A7341">
        <v>2002</v>
      </c>
      <c r="B7341">
        <v>127</v>
      </c>
      <c r="C7341" t="s">
        <v>9378</v>
      </c>
      <c r="D7341">
        <v>94</v>
      </c>
      <c r="E7341" t="s">
        <v>9237</v>
      </c>
      <c r="F7341" t="s">
        <v>9379</v>
      </c>
      <c r="G7341" t="s">
        <v>156</v>
      </c>
      <c r="H7341">
        <v>85</v>
      </c>
      <c r="I7341">
        <v>5</v>
      </c>
      <c r="J7341">
        <v>34</v>
      </c>
      <c r="K7341">
        <v>3278</v>
      </c>
      <c r="L7341">
        <v>20</v>
      </c>
      <c r="M7341">
        <v>38.522658274954701</v>
      </c>
    </row>
    <row r="7342" spans="1:13" outlineLevel="2" collapsed="1" x14ac:dyDescent="0.2">
      <c r="E7342" s="10" t="s">
        <v>13448</v>
      </c>
      <c r="M7342">
        <f>SUBTOTAL(1,M7336:M7341)</f>
        <v>39.015204800185153</v>
      </c>
    </row>
    <row r="7343" spans="1:13" hidden="1" outlineLevel="3" x14ac:dyDescent="0.2">
      <c r="A7343">
        <v>2002</v>
      </c>
      <c r="B7343">
        <v>7</v>
      </c>
      <c r="C7343" t="s">
        <v>8694</v>
      </c>
      <c r="D7343">
        <v>137</v>
      </c>
      <c r="E7343" t="s">
        <v>9033</v>
      </c>
      <c r="F7343" t="s">
        <v>9222</v>
      </c>
      <c r="G7343" t="s">
        <v>156</v>
      </c>
      <c r="H7343">
        <v>82</v>
      </c>
      <c r="I7343">
        <v>21</v>
      </c>
      <c r="J7343">
        <v>17</v>
      </c>
      <c r="K7343">
        <v>3278</v>
      </c>
      <c r="L7343">
        <v>20</v>
      </c>
      <c r="M7343">
        <v>39.803424886247498</v>
      </c>
    </row>
    <row r="7344" spans="1:13" hidden="1" outlineLevel="3" x14ac:dyDescent="0.2">
      <c r="A7344">
        <v>2002</v>
      </c>
      <c r="B7344">
        <v>18</v>
      </c>
      <c r="C7344" t="s">
        <v>9235</v>
      </c>
      <c r="D7344">
        <v>138</v>
      </c>
      <c r="E7344" t="s">
        <v>9033</v>
      </c>
      <c r="F7344" t="s">
        <v>9236</v>
      </c>
      <c r="G7344" t="s">
        <v>156</v>
      </c>
      <c r="H7344">
        <v>82</v>
      </c>
      <c r="I7344">
        <v>35</v>
      </c>
      <c r="J7344">
        <v>29</v>
      </c>
      <c r="K7344">
        <v>3278</v>
      </c>
      <c r="L7344">
        <v>20</v>
      </c>
      <c r="M7344">
        <v>39.689367670156599</v>
      </c>
    </row>
    <row r="7345" spans="1:13" hidden="1" outlineLevel="3" x14ac:dyDescent="0.2">
      <c r="A7345">
        <v>2002</v>
      </c>
      <c r="B7345">
        <v>24</v>
      </c>
      <c r="C7345" t="s">
        <v>8431</v>
      </c>
      <c r="D7345">
        <v>132</v>
      </c>
      <c r="E7345" t="s">
        <v>9033</v>
      </c>
      <c r="F7345" t="s">
        <v>9244</v>
      </c>
      <c r="G7345" t="s">
        <v>156</v>
      </c>
      <c r="H7345">
        <v>82</v>
      </c>
      <c r="I7345">
        <v>48</v>
      </c>
      <c r="J7345">
        <v>16</v>
      </c>
      <c r="K7345">
        <v>3278</v>
      </c>
      <c r="L7345">
        <v>20</v>
      </c>
      <c r="M7345">
        <v>39.587247061349302</v>
      </c>
    </row>
    <row r="7346" spans="1:13" hidden="1" outlineLevel="3" x14ac:dyDescent="0.2">
      <c r="A7346">
        <v>2002</v>
      </c>
      <c r="B7346">
        <v>47</v>
      </c>
      <c r="C7346" t="s">
        <v>9273</v>
      </c>
      <c r="D7346">
        <v>134</v>
      </c>
      <c r="E7346" t="s">
        <v>9033</v>
      </c>
      <c r="F7346" t="s">
        <v>9274</v>
      </c>
      <c r="G7346" t="s">
        <v>156</v>
      </c>
      <c r="H7346">
        <v>83</v>
      </c>
      <c r="I7346">
        <v>32</v>
      </c>
      <c r="J7346">
        <v>9</v>
      </c>
      <c r="K7346">
        <v>3278</v>
      </c>
      <c r="L7346">
        <v>20</v>
      </c>
      <c r="M7346">
        <v>39.240645232086003</v>
      </c>
    </row>
    <row r="7347" spans="1:13" hidden="1" outlineLevel="3" x14ac:dyDescent="0.2">
      <c r="A7347">
        <v>2002</v>
      </c>
      <c r="B7347">
        <v>57</v>
      </c>
      <c r="C7347" t="s">
        <v>8349</v>
      </c>
      <c r="D7347">
        <v>133</v>
      </c>
      <c r="E7347" t="s">
        <v>9033</v>
      </c>
      <c r="F7347" t="s">
        <v>9284</v>
      </c>
      <c r="G7347" t="s">
        <v>156</v>
      </c>
      <c r="H7347">
        <v>83</v>
      </c>
      <c r="I7347">
        <v>50</v>
      </c>
      <c r="J7347">
        <v>21</v>
      </c>
      <c r="K7347">
        <v>3278</v>
      </c>
      <c r="L7347">
        <v>20</v>
      </c>
      <c r="M7347">
        <v>39.098671066625499</v>
      </c>
    </row>
    <row r="7348" spans="1:13" hidden="1" outlineLevel="3" x14ac:dyDescent="0.2">
      <c r="A7348">
        <v>2002</v>
      </c>
      <c r="B7348">
        <v>84</v>
      </c>
      <c r="C7348" t="s">
        <v>9320</v>
      </c>
      <c r="D7348">
        <v>136</v>
      </c>
      <c r="E7348" t="s">
        <v>9033</v>
      </c>
      <c r="F7348" t="s">
        <v>9321</v>
      </c>
      <c r="G7348" t="s">
        <v>156</v>
      </c>
      <c r="H7348">
        <v>84</v>
      </c>
      <c r="I7348">
        <v>18</v>
      </c>
      <c r="J7348">
        <v>13</v>
      </c>
      <c r="K7348">
        <v>3278</v>
      </c>
      <c r="L7348">
        <v>20</v>
      </c>
      <c r="M7348">
        <v>38.8832691363557</v>
      </c>
    </row>
    <row r="7349" spans="1:13" hidden="1" outlineLevel="3" x14ac:dyDescent="0.2">
      <c r="A7349">
        <v>2002</v>
      </c>
      <c r="B7349">
        <v>93</v>
      </c>
      <c r="C7349" t="s">
        <v>9080</v>
      </c>
      <c r="D7349">
        <v>131</v>
      </c>
      <c r="E7349" t="s">
        <v>9033</v>
      </c>
      <c r="F7349" t="s">
        <v>9332</v>
      </c>
      <c r="G7349" t="s">
        <v>156</v>
      </c>
      <c r="H7349">
        <v>84</v>
      </c>
      <c r="I7349">
        <v>26</v>
      </c>
      <c r="J7349">
        <v>43</v>
      </c>
      <c r="K7349">
        <v>3278</v>
      </c>
      <c r="L7349">
        <v>20</v>
      </c>
      <c r="M7349">
        <v>38.818037979888302</v>
      </c>
    </row>
    <row r="7350" spans="1:13" hidden="1" outlineLevel="3" x14ac:dyDescent="0.2">
      <c r="A7350">
        <v>2002</v>
      </c>
      <c r="B7350">
        <v>95</v>
      </c>
      <c r="C7350" t="s">
        <v>9335</v>
      </c>
      <c r="D7350">
        <v>139</v>
      </c>
      <c r="E7350" t="s">
        <v>9033</v>
      </c>
      <c r="F7350" t="s">
        <v>9336</v>
      </c>
      <c r="G7350" t="s">
        <v>156</v>
      </c>
      <c r="H7350">
        <v>84</v>
      </c>
      <c r="I7350">
        <v>27</v>
      </c>
      <c r="J7350">
        <v>23</v>
      </c>
      <c r="K7350">
        <v>3278</v>
      </c>
      <c r="L7350">
        <v>20</v>
      </c>
      <c r="M7350">
        <v>38.812931065671599</v>
      </c>
    </row>
    <row r="7351" spans="1:13" hidden="1" outlineLevel="3" x14ac:dyDescent="0.2">
      <c r="A7351">
        <v>2002</v>
      </c>
      <c r="B7351">
        <v>122</v>
      </c>
      <c r="C7351" t="s">
        <v>8749</v>
      </c>
      <c r="D7351">
        <v>135</v>
      </c>
      <c r="E7351" t="s">
        <v>9033</v>
      </c>
      <c r="F7351" t="s">
        <v>9373</v>
      </c>
      <c r="G7351" t="s">
        <v>156</v>
      </c>
      <c r="H7351">
        <v>84</v>
      </c>
      <c r="I7351">
        <v>57</v>
      </c>
      <c r="J7351">
        <v>56</v>
      </c>
      <c r="K7351">
        <v>3278</v>
      </c>
      <c r="L7351">
        <v>20</v>
      </c>
      <c r="M7351">
        <v>38.580339745517698</v>
      </c>
    </row>
    <row r="7352" spans="1:13" outlineLevel="2" collapsed="1" x14ac:dyDescent="0.2">
      <c r="E7352" s="10" t="s">
        <v>13443</v>
      </c>
      <c r="M7352">
        <f>SUBTOTAL(1,M7343:M7351)</f>
        <v>39.168214871544237</v>
      </c>
    </row>
    <row r="7353" spans="1:13" hidden="1" outlineLevel="3" x14ac:dyDescent="0.2">
      <c r="A7353">
        <v>2002</v>
      </c>
      <c r="B7353">
        <v>17</v>
      </c>
      <c r="C7353" t="s">
        <v>8758</v>
      </c>
      <c r="D7353">
        <v>207</v>
      </c>
      <c r="E7353" t="s">
        <v>9049</v>
      </c>
      <c r="F7353" t="s">
        <v>9234</v>
      </c>
      <c r="G7353" t="s">
        <v>156</v>
      </c>
      <c r="H7353">
        <v>82</v>
      </c>
      <c r="I7353">
        <v>35</v>
      </c>
      <c r="J7353">
        <v>3</v>
      </c>
      <c r="K7353">
        <v>3278</v>
      </c>
      <c r="L7353">
        <v>20</v>
      </c>
      <c r="M7353">
        <v>39.692838619186404</v>
      </c>
    </row>
    <row r="7354" spans="1:13" hidden="1" outlineLevel="3" x14ac:dyDescent="0.2">
      <c r="A7354">
        <v>2002</v>
      </c>
      <c r="B7354">
        <v>26</v>
      </c>
      <c r="C7354" t="s">
        <v>7700</v>
      </c>
      <c r="D7354">
        <v>204</v>
      </c>
      <c r="E7354" t="s">
        <v>9049</v>
      </c>
      <c r="F7354" t="s">
        <v>9248</v>
      </c>
      <c r="G7354" t="s">
        <v>156</v>
      </c>
      <c r="H7354">
        <v>82</v>
      </c>
      <c r="I7354">
        <v>49</v>
      </c>
      <c r="J7354">
        <v>14</v>
      </c>
      <c r="K7354">
        <v>3278</v>
      </c>
      <c r="L7354">
        <v>20</v>
      </c>
      <c r="M7354">
        <v>39.579546140585002</v>
      </c>
    </row>
    <row r="7355" spans="1:13" hidden="1" outlineLevel="3" x14ac:dyDescent="0.2">
      <c r="A7355">
        <v>2002</v>
      </c>
      <c r="B7355">
        <v>34</v>
      </c>
      <c r="C7355" t="s">
        <v>8778</v>
      </c>
      <c r="D7355">
        <v>208</v>
      </c>
      <c r="E7355" t="s">
        <v>9049</v>
      </c>
      <c r="F7355" t="s">
        <v>9256</v>
      </c>
      <c r="G7355" t="s">
        <v>156</v>
      </c>
      <c r="H7355">
        <v>83</v>
      </c>
      <c r="I7355">
        <v>12</v>
      </c>
      <c r="J7355">
        <v>12</v>
      </c>
      <c r="K7355">
        <v>3278</v>
      </c>
      <c r="L7355">
        <v>20</v>
      </c>
      <c r="M7355">
        <v>39.397460037658703</v>
      </c>
    </row>
    <row r="7356" spans="1:13" hidden="1" outlineLevel="3" x14ac:dyDescent="0.2">
      <c r="A7356">
        <v>2002</v>
      </c>
      <c r="B7356">
        <v>52</v>
      </c>
      <c r="C7356" t="s">
        <v>9090</v>
      </c>
      <c r="D7356">
        <v>201</v>
      </c>
      <c r="E7356" t="s">
        <v>9049</v>
      </c>
      <c r="F7356" t="s">
        <v>9279</v>
      </c>
      <c r="G7356" t="s">
        <v>156</v>
      </c>
      <c r="H7356">
        <v>83</v>
      </c>
      <c r="I7356">
        <v>40</v>
      </c>
      <c r="J7356">
        <v>50</v>
      </c>
      <c r="K7356">
        <v>3278</v>
      </c>
      <c r="L7356">
        <v>20</v>
      </c>
      <c r="M7356">
        <v>39.172780082987501</v>
      </c>
    </row>
    <row r="7357" spans="1:13" hidden="1" outlineLevel="3" x14ac:dyDescent="0.2">
      <c r="A7357">
        <v>2002</v>
      </c>
      <c r="B7357">
        <v>100</v>
      </c>
      <c r="C7357" t="s">
        <v>9342</v>
      </c>
      <c r="D7357">
        <v>206</v>
      </c>
      <c r="E7357" t="s">
        <v>9049</v>
      </c>
      <c r="F7357" t="s">
        <v>9343</v>
      </c>
      <c r="G7357" t="s">
        <v>156</v>
      </c>
      <c r="H7357">
        <v>84</v>
      </c>
      <c r="I7357">
        <v>36</v>
      </c>
      <c r="J7357">
        <v>15</v>
      </c>
      <c r="K7357">
        <v>3278</v>
      </c>
      <c r="L7357">
        <v>20</v>
      </c>
      <c r="M7357">
        <v>38.745136665845799</v>
      </c>
    </row>
    <row r="7358" spans="1:13" hidden="1" outlineLevel="3" x14ac:dyDescent="0.2">
      <c r="A7358">
        <v>2002</v>
      </c>
      <c r="B7358">
        <v>102</v>
      </c>
      <c r="C7358" t="s">
        <v>9163</v>
      </c>
      <c r="D7358">
        <v>203</v>
      </c>
      <c r="E7358" t="s">
        <v>9049</v>
      </c>
      <c r="F7358" t="s">
        <v>9345</v>
      </c>
      <c r="G7358" t="s">
        <v>156</v>
      </c>
      <c r="H7358">
        <v>84</v>
      </c>
      <c r="I7358">
        <v>37</v>
      </c>
      <c r="J7358">
        <v>31</v>
      </c>
      <c r="K7358">
        <v>3278</v>
      </c>
      <c r="L7358">
        <v>20</v>
      </c>
      <c r="M7358">
        <v>38.735471080022698</v>
      </c>
    </row>
    <row r="7359" spans="1:13" hidden="1" outlineLevel="3" x14ac:dyDescent="0.2">
      <c r="A7359">
        <v>2002</v>
      </c>
      <c r="B7359">
        <v>113</v>
      </c>
      <c r="C7359" t="s">
        <v>9360</v>
      </c>
      <c r="D7359">
        <v>205</v>
      </c>
      <c r="E7359" t="s">
        <v>9049</v>
      </c>
      <c r="F7359" t="s">
        <v>9361</v>
      </c>
      <c r="G7359" t="s">
        <v>156</v>
      </c>
      <c r="H7359">
        <v>84</v>
      </c>
      <c r="I7359">
        <v>46</v>
      </c>
      <c r="J7359">
        <v>36</v>
      </c>
      <c r="K7359">
        <v>3278</v>
      </c>
      <c r="L7359">
        <v>20</v>
      </c>
      <c r="M7359">
        <v>38.666299689379898</v>
      </c>
    </row>
    <row r="7360" spans="1:13" hidden="1" outlineLevel="3" x14ac:dyDescent="0.2">
      <c r="A7360">
        <v>2002</v>
      </c>
      <c r="B7360">
        <v>115</v>
      </c>
      <c r="C7360" t="s">
        <v>9363</v>
      </c>
      <c r="D7360">
        <v>202</v>
      </c>
      <c r="E7360" t="s">
        <v>9049</v>
      </c>
      <c r="F7360" t="s">
        <v>9364</v>
      </c>
      <c r="G7360" t="s">
        <v>156</v>
      </c>
      <c r="H7360">
        <v>84</v>
      </c>
      <c r="I7360">
        <v>48</v>
      </c>
      <c r="J7360">
        <v>26</v>
      </c>
      <c r="K7360">
        <v>3278</v>
      </c>
      <c r="L7360">
        <v>20</v>
      </c>
      <c r="M7360">
        <v>38.652368443463203</v>
      </c>
    </row>
    <row r="7361" spans="1:13" hidden="1" outlineLevel="3" x14ac:dyDescent="0.2">
      <c r="A7361">
        <v>2002</v>
      </c>
      <c r="B7361">
        <v>143</v>
      </c>
      <c r="C7361" t="s">
        <v>7891</v>
      </c>
      <c r="D7361">
        <v>209</v>
      </c>
      <c r="E7361" t="s">
        <v>9049</v>
      </c>
      <c r="F7361" t="s">
        <v>6701</v>
      </c>
      <c r="G7361" t="s">
        <v>156</v>
      </c>
      <c r="H7361">
        <v>85</v>
      </c>
      <c r="I7361">
        <v>18</v>
      </c>
      <c r="J7361">
        <v>1</v>
      </c>
      <c r="K7361">
        <v>3278</v>
      </c>
      <c r="L7361">
        <v>20</v>
      </c>
      <c r="M7361">
        <v>38.428948713857203</v>
      </c>
    </row>
    <row r="7362" spans="1:13" outlineLevel="2" collapsed="1" x14ac:dyDescent="0.2">
      <c r="E7362" s="10" t="s">
        <v>13444</v>
      </c>
      <c r="M7362">
        <f>SUBTOTAL(1,M7353:M7361)</f>
        <v>39.007872163665155</v>
      </c>
    </row>
    <row r="7363" spans="1:13" hidden="1" outlineLevel="3" x14ac:dyDescent="0.2">
      <c r="A7363">
        <v>2002</v>
      </c>
      <c r="B7363">
        <v>4</v>
      </c>
      <c r="C7363" t="s">
        <v>8859</v>
      </c>
      <c r="D7363">
        <v>32</v>
      </c>
      <c r="E7363" t="s">
        <v>8657</v>
      </c>
      <c r="F7363" t="s">
        <v>9218</v>
      </c>
      <c r="G7363" t="s">
        <v>156</v>
      </c>
      <c r="H7363">
        <v>82</v>
      </c>
      <c r="I7363">
        <v>18</v>
      </c>
      <c r="J7363">
        <v>22</v>
      </c>
      <c r="K7363">
        <v>3278</v>
      </c>
      <c r="L7363">
        <v>20</v>
      </c>
      <c r="M7363">
        <v>39.826933331533297</v>
      </c>
    </row>
    <row r="7364" spans="1:13" hidden="1" outlineLevel="3" x14ac:dyDescent="0.2">
      <c r="A7364">
        <v>2002</v>
      </c>
      <c r="B7364">
        <v>29</v>
      </c>
      <c r="C7364" t="s">
        <v>9053</v>
      </c>
      <c r="D7364">
        <v>35</v>
      </c>
      <c r="E7364" t="s">
        <v>8657</v>
      </c>
      <c r="F7364" t="s">
        <v>9251</v>
      </c>
      <c r="G7364" t="s">
        <v>156</v>
      </c>
      <c r="H7364">
        <v>82</v>
      </c>
      <c r="I7364">
        <v>56</v>
      </c>
      <c r="J7364">
        <v>11</v>
      </c>
      <c r="K7364">
        <v>3278</v>
      </c>
      <c r="L7364">
        <v>20</v>
      </c>
      <c r="M7364">
        <v>39.524267259713703</v>
      </c>
    </row>
    <row r="7365" spans="1:13" hidden="1" outlineLevel="3" x14ac:dyDescent="0.2">
      <c r="A7365">
        <v>2002</v>
      </c>
      <c r="B7365">
        <v>111</v>
      </c>
      <c r="C7365" t="s">
        <v>7932</v>
      </c>
      <c r="D7365">
        <v>33</v>
      </c>
      <c r="E7365" t="s">
        <v>8657</v>
      </c>
      <c r="F7365" t="s">
        <v>9357</v>
      </c>
      <c r="G7365" t="s">
        <v>156</v>
      </c>
      <c r="H7365">
        <v>84</v>
      </c>
      <c r="I7365">
        <v>45</v>
      </c>
      <c r="J7365">
        <v>25</v>
      </c>
      <c r="K7365">
        <v>3278</v>
      </c>
      <c r="L7365">
        <v>20</v>
      </c>
      <c r="M7365">
        <v>38.675297009422302</v>
      </c>
    </row>
    <row r="7366" spans="1:13" hidden="1" outlineLevel="3" x14ac:dyDescent="0.2">
      <c r="A7366">
        <v>2002</v>
      </c>
      <c r="B7366">
        <v>116</v>
      </c>
      <c r="C7366" t="s">
        <v>9365</v>
      </c>
      <c r="D7366">
        <v>39</v>
      </c>
      <c r="E7366" t="s">
        <v>8657</v>
      </c>
      <c r="F7366" t="s">
        <v>9366</v>
      </c>
      <c r="G7366" t="s">
        <v>156</v>
      </c>
      <c r="H7366">
        <v>84</v>
      </c>
      <c r="I7366">
        <v>49</v>
      </c>
      <c r="J7366">
        <v>42</v>
      </c>
      <c r="K7366">
        <v>3278</v>
      </c>
      <c r="L7366">
        <v>20</v>
      </c>
      <c r="M7366">
        <v>38.6427490814782</v>
      </c>
    </row>
    <row r="7367" spans="1:13" hidden="1" outlineLevel="3" x14ac:dyDescent="0.2">
      <c r="A7367">
        <v>2002</v>
      </c>
      <c r="B7367">
        <v>134</v>
      </c>
      <c r="C7367" t="s">
        <v>8092</v>
      </c>
      <c r="D7367">
        <v>38</v>
      </c>
      <c r="E7367" t="s">
        <v>8657</v>
      </c>
      <c r="F7367" t="s">
        <v>9387</v>
      </c>
      <c r="G7367" t="s">
        <v>156</v>
      </c>
      <c r="H7367">
        <v>85</v>
      </c>
      <c r="I7367">
        <v>11</v>
      </c>
      <c r="J7367">
        <v>49</v>
      </c>
      <c r="K7367">
        <v>3278</v>
      </c>
      <c r="L7367">
        <v>20</v>
      </c>
      <c r="M7367">
        <v>38.475558265326399</v>
      </c>
    </row>
    <row r="7368" spans="1:13" outlineLevel="2" collapsed="1" x14ac:dyDescent="0.2">
      <c r="E7368" s="10" t="s">
        <v>13424</v>
      </c>
      <c r="M7368">
        <f>SUBTOTAL(1,M7363:M7367)</f>
        <v>39.028960989494784</v>
      </c>
    </row>
    <row r="7369" spans="1:13" hidden="1" outlineLevel="3" x14ac:dyDescent="0.2">
      <c r="A7369">
        <v>2002</v>
      </c>
      <c r="B7369">
        <v>3</v>
      </c>
      <c r="C7369" t="s">
        <v>9216</v>
      </c>
      <c r="D7369">
        <v>158</v>
      </c>
      <c r="E7369" t="s">
        <v>8726</v>
      </c>
      <c r="F7369" t="s">
        <v>9217</v>
      </c>
      <c r="G7369" t="s">
        <v>156</v>
      </c>
      <c r="H7369">
        <v>82</v>
      </c>
      <c r="I7369">
        <v>13</v>
      </c>
      <c r="J7369">
        <v>29</v>
      </c>
      <c r="K7369">
        <v>3278</v>
      </c>
      <c r="L7369">
        <v>20</v>
      </c>
      <c r="M7369">
        <v>39.866355414869098</v>
      </c>
    </row>
    <row r="7370" spans="1:13" hidden="1" outlineLevel="3" x14ac:dyDescent="0.2">
      <c r="A7370">
        <v>2002</v>
      </c>
      <c r="B7370">
        <v>74</v>
      </c>
      <c r="C7370" t="s">
        <v>8119</v>
      </c>
      <c r="D7370">
        <v>151</v>
      </c>
      <c r="E7370" t="s">
        <v>8726</v>
      </c>
      <c r="F7370" t="s">
        <v>9307</v>
      </c>
      <c r="G7370" t="s">
        <v>156</v>
      </c>
      <c r="H7370">
        <v>84</v>
      </c>
      <c r="I7370">
        <v>11</v>
      </c>
      <c r="J7370">
        <v>7</v>
      </c>
      <c r="K7370">
        <v>3278</v>
      </c>
      <c r="L7370">
        <v>20</v>
      </c>
      <c r="M7370">
        <v>38.937924617328797</v>
      </c>
    </row>
    <row r="7371" spans="1:13" hidden="1" outlineLevel="3" x14ac:dyDescent="0.2">
      <c r="A7371">
        <v>2002</v>
      </c>
      <c r="B7371">
        <v>108</v>
      </c>
      <c r="C7371" t="s">
        <v>9353</v>
      </c>
      <c r="D7371">
        <v>155</v>
      </c>
      <c r="E7371" t="s">
        <v>8726</v>
      </c>
      <c r="F7371" t="s">
        <v>9354</v>
      </c>
      <c r="G7371" t="s">
        <v>156</v>
      </c>
      <c r="H7371">
        <v>84</v>
      </c>
      <c r="I7371">
        <v>43</v>
      </c>
      <c r="J7371">
        <v>56</v>
      </c>
      <c r="K7371">
        <v>3278</v>
      </c>
      <c r="L7371">
        <v>20</v>
      </c>
      <c r="M7371">
        <v>38.686581255982901</v>
      </c>
    </row>
    <row r="7372" spans="1:13" hidden="1" outlineLevel="3" x14ac:dyDescent="0.2">
      <c r="A7372">
        <v>2002</v>
      </c>
      <c r="B7372">
        <v>118</v>
      </c>
      <c r="C7372" t="s">
        <v>9168</v>
      </c>
      <c r="D7372">
        <v>152</v>
      </c>
      <c r="E7372" t="s">
        <v>8726</v>
      </c>
      <c r="F7372" t="s">
        <v>9368</v>
      </c>
      <c r="G7372" t="s">
        <v>156</v>
      </c>
      <c r="H7372">
        <v>84</v>
      </c>
      <c r="I7372">
        <v>51</v>
      </c>
      <c r="J7372">
        <v>42</v>
      </c>
      <c r="K7372">
        <v>3278</v>
      </c>
      <c r="L7372">
        <v>20</v>
      </c>
      <c r="M7372">
        <v>38.627570359604803</v>
      </c>
    </row>
    <row r="7373" spans="1:13" hidden="1" outlineLevel="3" x14ac:dyDescent="0.2">
      <c r="A7373">
        <v>2002</v>
      </c>
      <c r="B7373">
        <v>131</v>
      </c>
      <c r="C7373" t="s">
        <v>7955</v>
      </c>
      <c r="D7373">
        <v>159</v>
      </c>
      <c r="E7373" t="s">
        <v>8726</v>
      </c>
      <c r="F7373" t="s">
        <v>9383</v>
      </c>
      <c r="G7373" t="s">
        <v>156</v>
      </c>
      <c r="H7373">
        <v>85</v>
      </c>
      <c r="I7373">
        <v>8</v>
      </c>
      <c r="J7373">
        <v>42</v>
      </c>
      <c r="K7373">
        <v>3278</v>
      </c>
      <c r="L7373">
        <v>20</v>
      </c>
      <c r="M7373">
        <v>38.499031064654403</v>
      </c>
    </row>
    <row r="7374" spans="1:13" hidden="1" outlineLevel="3" x14ac:dyDescent="0.2">
      <c r="A7374">
        <v>2002</v>
      </c>
      <c r="B7374">
        <v>138</v>
      </c>
      <c r="C7374" t="s">
        <v>9206</v>
      </c>
      <c r="D7374">
        <v>153</v>
      </c>
      <c r="E7374" t="s">
        <v>8726</v>
      </c>
      <c r="F7374" t="s">
        <v>9391</v>
      </c>
      <c r="G7374" t="s">
        <v>156</v>
      </c>
      <c r="H7374">
        <v>85</v>
      </c>
      <c r="I7374">
        <v>15</v>
      </c>
      <c r="J7374">
        <v>22</v>
      </c>
      <c r="K7374">
        <v>3278</v>
      </c>
      <c r="L7374">
        <v>20</v>
      </c>
      <c r="M7374">
        <v>38.448856712780398</v>
      </c>
    </row>
    <row r="7375" spans="1:13" hidden="1" outlineLevel="3" x14ac:dyDescent="0.2">
      <c r="A7375">
        <v>2002</v>
      </c>
      <c r="B7375">
        <v>140</v>
      </c>
      <c r="C7375" t="s">
        <v>9393</v>
      </c>
      <c r="D7375">
        <v>154</v>
      </c>
      <c r="E7375" t="s">
        <v>8726</v>
      </c>
      <c r="F7375" t="s">
        <v>9394</v>
      </c>
      <c r="G7375" t="s">
        <v>156</v>
      </c>
      <c r="H7375">
        <v>85</v>
      </c>
      <c r="I7375">
        <v>16</v>
      </c>
      <c r="J7375">
        <v>22</v>
      </c>
      <c r="K7375">
        <v>3278</v>
      </c>
      <c r="L7375">
        <v>20</v>
      </c>
      <c r="M7375">
        <v>38.441341837632102</v>
      </c>
    </row>
    <row r="7376" spans="1:13" outlineLevel="2" collapsed="1" x14ac:dyDescent="0.2">
      <c r="E7376" s="10" t="s">
        <v>13425</v>
      </c>
      <c r="M7376">
        <f>SUBTOTAL(1,M7369:M7375)</f>
        <v>38.78680875183607</v>
      </c>
    </row>
    <row r="7377" spans="1:13" hidden="1" outlineLevel="3" x14ac:dyDescent="0.2">
      <c r="A7377">
        <v>2002</v>
      </c>
      <c r="B7377">
        <v>35</v>
      </c>
      <c r="C7377" t="s">
        <v>9257</v>
      </c>
      <c r="D7377">
        <v>144</v>
      </c>
      <c r="E7377" t="s">
        <v>8871</v>
      </c>
      <c r="F7377" t="s">
        <v>9258</v>
      </c>
      <c r="G7377" t="s">
        <v>156</v>
      </c>
      <c r="H7377">
        <v>83</v>
      </c>
      <c r="I7377">
        <v>13</v>
      </c>
      <c r="J7377">
        <v>2</v>
      </c>
      <c r="K7377">
        <v>3278</v>
      </c>
      <c r="L7377">
        <v>20</v>
      </c>
      <c r="M7377">
        <v>39.390884632587998</v>
      </c>
    </row>
    <row r="7378" spans="1:13" hidden="1" outlineLevel="3" x14ac:dyDescent="0.2">
      <c r="A7378">
        <v>2002</v>
      </c>
      <c r="B7378">
        <v>50</v>
      </c>
      <c r="C7378" t="s">
        <v>8683</v>
      </c>
      <c r="D7378">
        <v>142</v>
      </c>
      <c r="E7378" t="s">
        <v>8871</v>
      </c>
      <c r="F7378" t="s">
        <v>9277</v>
      </c>
      <c r="G7378" t="s">
        <v>156</v>
      </c>
      <c r="H7378">
        <v>83</v>
      </c>
      <c r="I7378">
        <v>36</v>
      </c>
      <c r="J7378">
        <v>29</v>
      </c>
      <c r="K7378">
        <v>3278</v>
      </c>
      <c r="L7378">
        <v>20</v>
      </c>
      <c r="M7378">
        <v>39.206748419377398</v>
      </c>
    </row>
    <row r="7379" spans="1:13" hidden="1" outlineLevel="3" x14ac:dyDescent="0.2">
      <c r="A7379">
        <v>2002</v>
      </c>
      <c r="B7379">
        <v>92</v>
      </c>
      <c r="C7379" t="s">
        <v>9095</v>
      </c>
      <c r="D7379">
        <v>148</v>
      </c>
      <c r="E7379" t="s">
        <v>8871</v>
      </c>
      <c r="F7379" t="s">
        <v>9331</v>
      </c>
      <c r="G7379" t="s">
        <v>156</v>
      </c>
      <c r="H7379">
        <v>84</v>
      </c>
      <c r="I7379">
        <v>25</v>
      </c>
      <c r="J7379">
        <v>51</v>
      </c>
      <c r="K7379">
        <v>3278</v>
      </c>
      <c r="L7379">
        <v>20</v>
      </c>
      <c r="M7379">
        <v>38.824678977861502</v>
      </c>
    </row>
    <row r="7380" spans="1:13" hidden="1" outlineLevel="3" x14ac:dyDescent="0.2">
      <c r="A7380">
        <v>2002</v>
      </c>
      <c r="B7380">
        <v>105</v>
      </c>
      <c r="C7380" t="s">
        <v>7782</v>
      </c>
      <c r="D7380">
        <v>143</v>
      </c>
      <c r="E7380" t="s">
        <v>8871</v>
      </c>
      <c r="F7380" t="s">
        <v>9350</v>
      </c>
      <c r="G7380" t="s">
        <v>156</v>
      </c>
      <c r="H7380">
        <v>84</v>
      </c>
      <c r="I7380">
        <v>39</v>
      </c>
      <c r="J7380">
        <v>36</v>
      </c>
      <c r="K7380">
        <v>3278</v>
      </c>
      <c r="L7380">
        <v>20</v>
      </c>
      <c r="M7380">
        <v>38.719584219229802</v>
      </c>
    </row>
    <row r="7381" spans="1:13" hidden="1" outlineLevel="3" x14ac:dyDescent="0.2">
      <c r="A7381">
        <v>2002</v>
      </c>
      <c r="B7381">
        <v>126</v>
      </c>
      <c r="C7381" t="s">
        <v>8830</v>
      </c>
      <c r="D7381">
        <v>146</v>
      </c>
      <c r="E7381" t="s">
        <v>8871</v>
      </c>
      <c r="F7381" t="s">
        <v>9377</v>
      </c>
      <c r="G7381" t="s">
        <v>156</v>
      </c>
      <c r="H7381">
        <v>85</v>
      </c>
      <c r="I7381">
        <v>5</v>
      </c>
      <c r="J7381">
        <v>13</v>
      </c>
      <c r="K7381">
        <v>3278</v>
      </c>
      <c r="L7381">
        <v>20</v>
      </c>
      <c r="M7381">
        <v>38.525299285371403</v>
      </c>
    </row>
    <row r="7382" spans="1:13" hidden="1" outlineLevel="3" x14ac:dyDescent="0.2">
      <c r="A7382">
        <v>2002</v>
      </c>
      <c r="B7382">
        <v>130</v>
      </c>
      <c r="C7382" t="s">
        <v>8477</v>
      </c>
      <c r="D7382">
        <v>147</v>
      </c>
      <c r="E7382" t="s">
        <v>8871</v>
      </c>
      <c r="F7382" t="s">
        <v>9383</v>
      </c>
      <c r="G7382" t="s">
        <v>156</v>
      </c>
      <c r="H7382">
        <v>85</v>
      </c>
      <c r="I7382">
        <v>8</v>
      </c>
      <c r="J7382">
        <v>42</v>
      </c>
      <c r="K7382">
        <v>3278</v>
      </c>
      <c r="L7382">
        <v>20</v>
      </c>
      <c r="M7382">
        <v>38.499031064654403</v>
      </c>
    </row>
    <row r="7383" spans="1:13" hidden="1" outlineLevel="3" x14ac:dyDescent="0.2">
      <c r="A7383">
        <v>2002</v>
      </c>
      <c r="B7383">
        <v>145</v>
      </c>
      <c r="C7383" t="s">
        <v>9399</v>
      </c>
      <c r="D7383">
        <v>145</v>
      </c>
      <c r="E7383" t="s">
        <v>8871</v>
      </c>
      <c r="F7383" t="s">
        <v>9400</v>
      </c>
      <c r="G7383" t="s">
        <v>156</v>
      </c>
      <c r="H7383">
        <v>85</v>
      </c>
      <c r="I7383">
        <v>19</v>
      </c>
      <c r="J7383">
        <v>26</v>
      </c>
      <c r="K7383">
        <v>3278</v>
      </c>
      <c r="L7383">
        <v>20</v>
      </c>
      <c r="M7383">
        <v>38.418314526998401</v>
      </c>
    </row>
    <row r="7384" spans="1:13" outlineLevel="2" collapsed="1" x14ac:dyDescent="0.2">
      <c r="E7384" s="10" t="s">
        <v>13434</v>
      </c>
      <c r="M7384">
        <f>SUBTOTAL(1,M7377:M7383)</f>
        <v>38.797791589440131</v>
      </c>
    </row>
    <row r="7385" spans="1:13" hidden="1" outlineLevel="3" x14ac:dyDescent="0.2">
      <c r="A7385">
        <v>2002</v>
      </c>
      <c r="B7385">
        <v>44</v>
      </c>
      <c r="C7385" t="s">
        <v>7087</v>
      </c>
      <c r="D7385">
        <v>126</v>
      </c>
      <c r="E7385" t="s">
        <v>8665</v>
      </c>
      <c r="F7385" t="s">
        <v>9270</v>
      </c>
      <c r="G7385" t="s">
        <v>156</v>
      </c>
      <c r="H7385">
        <v>83</v>
      </c>
      <c r="I7385">
        <v>23</v>
      </c>
      <c r="J7385">
        <v>54</v>
      </c>
      <c r="K7385">
        <v>3278</v>
      </c>
      <c r="L7385">
        <v>20</v>
      </c>
      <c r="M7385">
        <v>39.305341833369901</v>
      </c>
    </row>
    <row r="7386" spans="1:13" hidden="1" outlineLevel="3" x14ac:dyDescent="0.2">
      <c r="A7386">
        <v>2002</v>
      </c>
      <c r="B7386">
        <v>62</v>
      </c>
      <c r="C7386" t="s">
        <v>9290</v>
      </c>
      <c r="D7386">
        <v>122</v>
      </c>
      <c r="E7386" t="s">
        <v>8665</v>
      </c>
      <c r="F7386" t="s">
        <v>9291</v>
      </c>
      <c r="G7386" t="s">
        <v>156</v>
      </c>
      <c r="H7386">
        <v>83</v>
      </c>
      <c r="I7386">
        <v>55</v>
      </c>
      <c r="J7386">
        <v>17</v>
      </c>
      <c r="K7386">
        <v>3278</v>
      </c>
      <c r="L7386">
        <v>20</v>
      </c>
      <c r="M7386">
        <v>39.060364031153398</v>
      </c>
    </row>
    <row r="7387" spans="1:13" hidden="1" outlineLevel="3" x14ac:dyDescent="0.2">
      <c r="A7387">
        <v>2002</v>
      </c>
      <c r="B7387">
        <v>63</v>
      </c>
      <c r="C7387" t="s">
        <v>9292</v>
      </c>
      <c r="D7387">
        <v>129</v>
      </c>
      <c r="E7387" t="s">
        <v>8665</v>
      </c>
      <c r="F7387" t="s">
        <v>9293</v>
      </c>
      <c r="G7387" t="s">
        <v>156</v>
      </c>
      <c r="H7387">
        <v>83</v>
      </c>
      <c r="I7387">
        <v>56</v>
      </c>
      <c r="J7387">
        <v>42</v>
      </c>
      <c r="K7387">
        <v>3278</v>
      </c>
      <c r="L7387">
        <v>20</v>
      </c>
      <c r="M7387">
        <v>39.049377568646101</v>
      </c>
    </row>
    <row r="7388" spans="1:13" hidden="1" outlineLevel="3" x14ac:dyDescent="0.2">
      <c r="A7388">
        <v>2002</v>
      </c>
      <c r="B7388">
        <v>97</v>
      </c>
      <c r="C7388" t="s">
        <v>9338</v>
      </c>
      <c r="D7388">
        <v>125</v>
      </c>
      <c r="E7388" t="s">
        <v>8665</v>
      </c>
      <c r="F7388" t="s">
        <v>9339</v>
      </c>
      <c r="G7388" t="s">
        <v>156</v>
      </c>
      <c r="H7388">
        <v>84</v>
      </c>
      <c r="I7388">
        <v>30</v>
      </c>
      <c r="J7388">
        <v>44</v>
      </c>
      <c r="K7388">
        <v>3278</v>
      </c>
      <c r="L7388">
        <v>20</v>
      </c>
      <c r="M7388">
        <v>38.787289149498399</v>
      </c>
    </row>
    <row r="7389" spans="1:13" hidden="1" outlineLevel="3" x14ac:dyDescent="0.2">
      <c r="A7389">
        <v>2002</v>
      </c>
      <c r="B7389">
        <v>106</v>
      </c>
      <c r="C7389" t="s">
        <v>7806</v>
      </c>
      <c r="D7389">
        <v>128</v>
      </c>
      <c r="E7389" t="s">
        <v>8665</v>
      </c>
      <c r="F7389" t="s">
        <v>9351</v>
      </c>
      <c r="G7389" t="s">
        <v>156</v>
      </c>
      <c r="H7389">
        <v>84</v>
      </c>
      <c r="I7389">
        <v>39</v>
      </c>
      <c r="J7389">
        <v>46</v>
      </c>
      <c r="K7389">
        <v>3278</v>
      </c>
      <c r="L7389">
        <v>20</v>
      </c>
      <c r="M7389">
        <v>38.7183138333125</v>
      </c>
    </row>
    <row r="7390" spans="1:13" hidden="1" outlineLevel="3" x14ac:dyDescent="0.2">
      <c r="A7390">
        <v>2002</v>
      </c>
      <c r="B7390">
        <v>107</v>
      </c>
      <c r="C7390" t="s">
        <v>8841</v>
      </c>
      <c r="D7390">
        <v>124</v>
      </c>
      <c r="E7390" t="s">
        <v>8665</v>
      </c>
      <c r="F7390" t="s">
        <v>9352</v>
      </c>
      <c r="G7390" t="s">
        <v>156</v>
      </c>
      <c r="H7390">
        <v>84</v>
      </c>
      <c r="I7390">
        <v>40</v>
      </c>
      <c r="J7390">
        <v>44</v>
      </c>
      <c r="K7390">
        <v>3278</v>
      </c>
      <c r="L7390">
        <v>20</v>
      </c>
      <c r="M7390">
        <v>38.7109472385876</v>
      </c>
    </row>
    <row r="7391" spans="1:13" outlineLevel="2" collapsed="1" x14ac:dyDescent="0.2">
      <c r="E7391" s="10" t="s">
        <v>13426</v>
      </c>
      <c r="M7391">
        <f>SUBTOTAL(1,M7385:M7390)</f>
        <v>38.938605609094651</v>
      </c>
    </row>
    <row r="7392" spans="1:13" hidden="1" outlineLevel="3" x14ac:dyDescent="0.2">
      <c r="A7392">
        <v>2002</v>
      </c>
      <c r="B7392">
        <v>2</v>
      </c>
      <c r="C7392" t="s">
        <v>8853</v>
      </c>
      <c r="D7392">
        <v>21</v>
      </c>
      <c r="E7392" t="s">
        <v>9214</v>
      </c>
      <c r="F7392" t="s">
        <v>9215</v>
      </c>
      <c r="G7392" t="s">
        <v>156</v>
      </c>
      <c r="H7392">
        <v>82</v>
      </c>
      <c r="I7392">
        <v>12</v>
      </c>
      <c r="J7392">
        <v>29</v>
      </c>
      <c r="K7392">
        <v>3278</v>
      </c>
      <c r="L7392">
        <v>20</v>
      </c>
      <c r="M7392">
        <v>39.874437825436097</v>
      </c>
    </row>
    <row r="7393" spans="1:13" hidden="1" outlineLevel="3" x14ac:dyDescent="0.2">
      <c r="A7393">
        <v>2002</v>
      </c>
      <c r="B7393">
        <v>5</v>
      </c>
      <c r="C7393" t="s">
        <v>9022</v>
      </c>
      <c r="D7393">
        <v>24</v>
      </c>
      <c r="E7393" t="s">
        <v>9214</v>
      </c>
      <c r="F7393" t="s">
        <v>9219</v>
      </c>
      <c r="G7393" t="s">
        <v>156</v>
      </c>
      <c r="H7393">
        <v>82</v>
      </c>
      <c r="I7393">
        <v>19</v>
      </c>
      <c r="J7393">
        <v>6</v>
      </c>
      <c r="K7393">
        <v>3278</v>
      </c>
      <c r="L7393">
        <v>20</v>
      </c>
      <c r="M7393">
        <v>39.821020023890902</v>
      </c>
    </row>
    <row r="7394" spans="1:13" hidden="1" outlineLevel="3" x14ac:dyDescent="0.2">
      <c r="A7394">
        <v>2002</v>
      </c>
      <c r="B7394">
        <v>6</v>
      </c>
      <c r="C7394" t="s">
        <v>9220</v>
      </c>
      <c r="D7394">
        <v>22</v>
      </c>
      <c r="E7394" t="s">
        <v>9214</v>
      </c>
      <c r="F7394" t="s">
        <v>9221</v>
      </c>
      <c r="G7394" t="s">
        <v>156</v>
      </c>
      <c r="H7394">
        <v>82</v>
      </c>
      <c r="I7394">
        <v>20</v>
      </c>
      <c r="J7394">
        <v>56</v>
      </c>
      <c r="K7394">
        <v>3278</v>
      </c>
      <c r="L7394">
        <v>20</v>
      </c>
      <c r="M7394">
        <v>39.806244434249898</v>
      </c>
    </row>
    <row r="7395" spans="1:13" hidden="1" outlineLevel="3" x14ac:dyDescent="0.2">
      <c r="A7395">
        <v>2002</v>
      </c>
      <c r="B7395">
        <v>31</v>
      </c>
      <c r="C7395" t="s">
        <v>8545</v>
      </c>
      <c r="D7395">
        <v>25</v>
      </c>
      <c r="E7395" t="s">
        <v>9214</v>
      </c>
      <c r="F7395" t="s">
        <v>9253</v>
      </c>
      <c r="G7395" t="s">
        <v>156</v>
      </c>
      <c r="H7395">
        <v>83</v>
      </c>
      <c r="I7395">
        <v>1</v>
      </c>
      <c r="J7395">
        <v>17</v>
      </c>
      <c r="K7395">
        <v>3278</v>
      </c>
      <c r="L7395">
        <v>20</v>
      </c>
      <c r="M7395">
        <v>39.483801028516702</v>
      </c>
    </row>
    <row r="7396" spans="1:13" hidden="1" outlineLevel="3" x14ac:dyDescent="0.2">
      <c r="A7396">
        <v>2002</v>
      </c>
      <c r="B7396">
        <v>33</v>
      </c>
      <c r="C7396" t="s">
        <v>8689</v>
      </c>
      <c r="D7396">
        <v>29</v>
      </c>
      <c r="E7396" t="s">
        <v>9214</v>
      </c>
      <c r="F7396" t="s">
        <v>9255</v>
      </c>
      <c r="G7396" t="s">
        <v>156</v>
      </c>
      <c r="H7396">
        <v>83</v>
      </c>
      <c r="I7396">
        <v>6</v>
      </c>
      <c r="J7396">
        <v>4</v>
      </c>
      <c r="K7396">
        <v>3278</v>
      </c>
      <c r="L7396">
        <v>20</v>
      </c>
      <c r="M7396">
        <v>39.445922637750499</v>
      </c>
    </row>
    <row r="7397" spans="1:13" hidden="1" outlineLevel="3" x14ac:dyDescent="0.2">
      <c r="A7397">
        <v>2002</v>
      </c>
      <c r="B7397">
        <v>38</v>
      </c>
      <c r="C7397" t="s">
        <v>9262</v>
      </c>
      <c r="D7397">
        <v>26</v>
      </c>
      <c r="E7397" t="s">
        <v>9214</v>
      </c>
      <c r="F7397" t="s">
        <v>9263</v>
      </c>
      <c r="G7397" t="s">
        <v>156</v>
      </c>
      <c r="H7397">
        <v>83</v>
      </c>
      <c r="I7397">
        <v>18</v>
      </c>
      <c r="J7397">
        <v>39</v>
      </c>
      <c r="K7397">
        <v>3278</v>
      </c>
      <c r="L7397">
        <v>20</v>
      </c>
      <c r="M7397">
        <v>39.3466235883688</v>
      </c>
    </row>
    <row r="7398" spans="1:13" hidden="1" outlineLevel="3" x14ac:dyDescent="0.2">
      <c r="A7398">
        <v>2002</v>
      </c>
      <c r="B7398">
        <v>76</v>
      </c>
      <c r="C7398" t="s">
        <v>9100</v>
      </c>
      <c r="D7398">
        <v>28</v>
      </c>
      <c r="E7398" t="s">
        <v>9214</v>
      </c>
      <c r="F7398" t="s">
        <v>9309</v>
      </c>
      <c r="G7398" t="s">
        <v>156</v>
      </c>
      <c r="H7398">
        <v>84</v>
      </c>
      <c r="I7398">
        <v>12</v>
      </c>
      <c r="J7398">
        <v>12</v>
      </c>
      <c r="K7398">
        <v>3278</v>
      </c>
      <c r="L7398">
        <v>20</v>
      </c>
      <c r="M7398">
        <v>38.929575234551201</v>
      </c>
    </row>
    <row r="7399" spans="1:13" hidden="1" outlineLevel="3" x14ac:dyDescent="0.2">
      <c r="A7399">
        <v>2002</v>
      </c>
      <c r="B7399">
        <v>78</v>
      </c>
      <c r="C7399" t="s">
        <v>7864</v>
      </c>
      <c r="D7399">
        <v>27</v>
      </c>
      <c r="E7399" t="s">
        <v>9214</v>
      </c>
      <c r="F7399" t="s">
        <v>9311</v>
      </c>
      <c r="G7399" t="s">
        <v>156</v>
      </c>
      <c r="H7399">
        <v>84</v>
      </c>
      <c r="I7399">
        <v>13</v>
      </c>
      <c r="J7399">
        <v>37</v>
      </c>
      <c r="K7399">
        <v>3278</v>
      </c>
      <c r="L7399">
        <v>20</v>
      </c>
      <c r="M7399">
        <v>38.918662212210997</v>
      </c>
    </row>
    <row r="7400" spans="1:13" outlineLevel="2" collapsed="1" x14ac:dyDescent="0.2">
      <c r="E7400" s="10" t="s">
        <v>13449</v>
      </c>
      <c r="M7400">
        <f>SUBTOTAL(1,M7392:M7399)</f>
        <v>39.453285873121885</v>
      </c>
    </row>
    <row r="7401" spans="1:13" hidden="1" outlineLevel="3" x14ac:dyDescent="0.2">
      <c r="A7401">
        <v>2002</v>
      </c>
      <c r="B7401">
        <v>12</v>
      </c>
      <c r="C7401" t="s">
        <v>8174</v>
      </c>
      <c r="D7401">
        <v>102</v>
      </c>
      <c r="E7401" t="s">
        <v>8159</v>
      </c>
      <c r="F7401" t="s">
        <v>9228</v>
      </c>
      <c r="G7401" t="s">
        <v>156</v>
      </c>
      <c r="H7401">
        <v>82</v>
      </c>
      <c r="I7401">
        <v>25</v>
      </c>
      <c r="J7401">
        <v>45</v>
      </c>
      <c r="K7401">
        <v>3278</v>
      </c>
      <c r="L7401">
        <v>20</v>
      </c>
      <c r="M7401">
        <v>39.767477126826002</v>
      </c>
    </row>
    <row r="7402" spans="1:13" hidden="1" outlineLevel="3" x14ac:dyDescent="0.2">
      <c r="A7402">
        <v>2002</v>
      </c>
      <c r="B7402">
        <v>27</v>
      </c>
      <c r="C7402" t="s">
        <v>7860</v>
      </c>
      <c r="D7402">
        <v>109</v>
      </c>
      <c r="E7402" t="s">
        <v>8159</v>
      </c>
      <c r="F7402" t="s">
        <v>9249</v>
      </c>
      <c r="G7402" t="s">
        <v>156</v>
      </c>
      <c r="H7402">
        <v>82</v>
      </c>
      <c r="I7402">
        <v>49</v>
      </c>
      <c r="J7402">
        <v>41</v>
      </c>
      <c r="K7402">
        <v>3278</v>
      </c>
      <c r="L7402">
        <v>20</v>
      </c>
      <c r="M7402">
        <v>39.575962251115897</v>
      </c>
    </row>
    <row r="7403" spans="1:13" hidden="1" outlineLevel="3" x14ac:dyDescent="0.2">
      <c r="A7403">
        <v>2002</v>
      </c>
      <c r="B7403">
        <v>51</v>
      </c>
      <c r="C7403" t="s">
        <v>8882</v>
      </c>
      <c r="D7403">
        <v>107</v>
      </c>
      <c r="E7403" t="s">
        <v>8159</v>
      </c>
      <c r="F7403" t="s">
        <v>9278</v>
      </c>
      <c r="G7403" t="s">
        <v>156</v>
      </c>
      <c r="H7403">
        <v>83</v>
      </c>
      <c r="I7403">
        <v>38</v>
      </c>
      <c r="J7403">
        <v>15</v>
      </c>
      <c r="K7403">
        <v>3278</v>
      </c>
      <c r="L7403">
        <v>20</v>
      </c>
      <c r="M7403">
        <v>39.192945748019703</v>
      </c>
    </row>
    <row r="7404" spans="1:13" hidden="1" outlineLevel="3" x14ac:dyDescent="0.2">
      <c r="A7404">
        <v>2002</v>
      </c>
      <c r="B7404">
        <v>91</v>
      </c>
      <c r="C7404" t="s">
        <v>7776</v>
      </c>
      <c r="D7404">
        <v>108</v>
      </c>
      <c r="E7404" t="s">
        <v>8159</v>
      </c>
      <c r="F7404" t="s">
        <v>9330</v>
      </c>
      <c r="G7404" t="s">
        <v>156</v>
      </c>
      <c r="H7404">
        <v>84</v>
      </c>
      <c r="I7404">
        <v>25</v>
      </c>
      <c r="J7404">
        <v>42</v>
      </c>
      <c r="K7404">
        <v>3278</v>
      </c>
      <c r="L7404">
        <v>20</v>
      </c>
      <c r="M7404">
        <v>38.825828612037803</v>
      </c>
    </row>
    <row r="7405" spans="1:13" hidden="1" outlineLevel="3" x14ac:dyDescent="0.2">
      <c r="A7405">
        <v>2002</v>
      </c>
      <c r="B7405">
        <v>94</v>
      </c>
      <c r="C7405" t="s">
        <v>9333</v>
      </c>
      <c r="D7405">
        <v>105</v>
      </c>
      <c r="E7405" t="s">
        <v>8159</v>
      </c>
      <c r="F7405" t="s">
        <v>9334</v>
      </c>
      <c r="G7405" t="s">
        <v>156</v>
      </c>
      <c r="H7405">
        <v>84</v>
      </c>
      <c r="I7405">
        <v>26</v>
      </c>
      <c r="J7405">
        <v>49</v>
      </c>
      <c r="K7405">
        <v>3278</v>
      </c>
      <c r="L7405">
        <v>20</v>
      </c>
      <c r="M7405">
        <v>38.817271857083099</v>
      </c>
    </row>
    <row r="7406" spans="1:13" hidden="1" outlineLevel="3" x14ac:dyDescent="0.2">
      <c r="A7406">
        <v>2002</v>
      </c>
      <c r="B7406">
        <v>133</v>
      </c>
      <c r="C7406" t="s">
        <v>9385</v>
      </c>
      <c r="D7406">
        <v>103</v>
      </c>
      <c r="E7406" t="s">
        <v>8159</v>
      </c>
      <c r="F7406" t="s">
        <v>9386</v>
      </c>
      <c r="G7406" t="s">
        <v>156</v>
      </c>
      <c r="H7406">
        <v>85</v>
      </c>
      <c r="I7406">
        <v>9</v>
      </c>
      <c r="J7406">
        <v>56</v>
      </c>
      <c r="K7406">
        <v>3278</v>
      </c>
      <c r="L7406">
        <v>20</v>
      </c>
      <c r="M7406">
        <v>38.489738939842603</v>
      </c>
    </row>
    <row r="7407" spans="1:13" hidden="1" outlineLevel="3" x14ac:dyDescent="0.2">
      <c r="A7407">
        <v>2002</v>
      </c>
      <c r="B7407">
        <v>136</v>
      </c>
      <c r="C7407" t="s">
        <v>7952</v>
      </c>
      <c r="D7407">
        <v>104</v>
      </c>
      <c r="E7407" t="s">
        <v>8159</v>
      </c>
      <c r="F7407" t="s">
        <v>9389</v>
      </c>
      <c r="G7407" t="s">
        <v>156</v>
      </c>
      <c r="H7407">
        <v>85</v>
      </c>
      <c r="I7407">
        <v>13</v>
      </c>
      <c r="J7407">
        <v>8</v>
      </c>
      <c r="K7407">
        <v>3278</v>
      </c>
      <c r="L7407">
        <v>20</v>
      </c>
      <c r="M7407">
        <v>38.465650546957498</v>
      </c>
    </row>
    <row r="7408" spans="1:13" hidden="1" outlineLevel="3" x14ac:dyDescent="0.2">
      <c r="A7408">
        <v>2002</v>
      </c>
      <c r="B7408">
        <v>146</v>
      </c>
      <c r="C7408" t="s">
        <v>9401</v>
      </c>
      <c r="D7408">
        <v>106</v>
      </c>
      <c r="E7408" t="s">
        <v>8159</v>
      </c>
      <c r="F7408" t="s">
        <v>9402</v>
      </c>
      <c r="G7408" t="s">
        <v>156</v>
      </c>
      <c r="H7408">
        <v>85</v>
      </c>
      <c r="I7408">
        <v>20</v>
      </c>
      <c r="J7408">
        <v>3</v>
      </c>
      <c r="K7408">
        <v>3278</v>
      </c>
      <c r="L7408">
        <v>20</v>
      </c>
      <c r="M7408">
        <v>38.413687366334301</v>
      </c>
    </row>
    <row r="7409" spans="1:13" outlineLevel="2" collapsed="1" x14ac:dyDescent="0.2">
      <c r="E7409" s="10" t="s">
        <v>13393</v>
      </c>
      <c r="M7409">
        <f>SUBTOTAL(1,M7401:M7408)</f>
        <v>38.943570306027112</v>
      </c>
    </row>
    <row r="7410" spans="1:13" hidden="1" outlineLevel="3" x14ac:dyDescent="0.2">
      <c r="A7410">
        <v>2002</v>
      </c>
      <c r="B7410">
        <v>25</v>
      </c>
      <c r="C7410" t="s">
        <v>9245</v>
      </c>
      <c r="D7410">
        <v>171</v>
      </c>
      <c r="E7410" t="s">
        <v>9246</v>
      </c>
      <c r="F7410" t="s">
        <v>9247</v>
      </c>
      <c r="G7410" t="s">
        <v>156</v>
      </c>
      <c r="H7410">
        <v>82</v>
      </c>
      <c r="I7410">
        <v>48</v>
      </c>
      <c r="J7410">
        <v>27</v>
      </c>
      <c r="K7410">
        <v>3278</v>
      </c>
      <c r="L7410">
        <v>20</v>
      </c>
      <c r="M7410">
        <v>39.5857863116263</v>
      </c>
    </row>
    <row r="7411" spans="1:13" hidden="1" outlineLevel="3" x14ac:dyDescent="0.2">
      <c r="A7411">
        <v>2002</v>
      </c>
      <c r="B7411">
        <v>70</v>
      </c>
      <c r="C7411" t="s">
        <v>8614</v>
      </c>
      <c r="D7411">
        <v>178</v>
      </c>
      <c r="E7411" t="s">
        <v>9246</v>
      </c>
      <c r="F7411" t="s">
        <v>9303</v>
      </c>
      <c r="G7411" t="s">
        <v>156</v>
      </c>
      <c r="H7411">
        <v>84</v>
      </c>
      <c r="I7411">
        <v>8</v>
      </c>
      <c r="J7411">
        <v>58</v>
      </c>
      <c r="K7411">
        <v>3278</v>
      </c>
      <c r="L7411">
        <v>20</v>
      </c>
      <c r="M7411">
        <v>38.954505542388198</v>
      </c>
    </row>
    <row r="7412" spans="1:13" hidden="1" outlineLevel="3" x14ac:dyDescent="0.2">
      <c r="A7412">
        <v>2002</v>
      </c>
      <c r="B7412">
        <v>75</v>
      </c>
      <c r="C7412" t="s">
        <v>7734</v>
      </c>
      <c r="D7412">
        <v>173</v>
      </c>
      <c r="E7412" t="s">
        <v>9246</v>
      </c>
      <c r="F7412" t="s">
        <v>9308</v>
      </c>
      <c r="G7412" t="s">
        <v>156</v>
      </c>
      <c r="H7412">
        <v>84</v>
      </c>
      <c r="I7412">
        <v>12</v>
      </c>
      <c r="J7412">
        <v>9</v>
      </c>
      <c r="K7412">
        <v>3278</v>
      </c>
      <c r="L7412">
        <v>20</v>
      </c>
      <c r="M7412">
        <v>38.929960511861204</v>
      </c>
    </row>
    <row r="7413" spans="1:13" hidden="1" outlineLevel="3" x14ac:dyDescent="0.2">
      <c r="A7413">
        <v>2002</v>
      </c>
      <c r="B7413">
        <v>135</v>
      </c>
      <c r="C7413" t="s">
        <v>8974</v>
      </c>
      <c r="D7413">
        <v>179</v>
      </c>
      <c r="E7413" t="s">
        <v>9246</v>
      </c>
      <c r="F7413" t="s">
        <v>9388</v>
      </c>
      <c r="G7413" t="s">
        <v>156</v>
      </c>
      <c r="H7413">
        <v>85</v>
      </c>
      <c r="I7413">
        <v>11</v>
      </c>
      <c r="J7413">
        <v>55</v>
      </c>
      <c r="K7413">
        <v>3278</v>
      </c>
      <c r="L7413">
        <v>20</v>
      </c>
      <c r="M7413">
        <v>38.474805601291102</v>
      </c>
    </row>
    <row r="7414" spans="1:13" hidden="1" outlineLevel="3" x14ac:dyDescent="0.2">
      <c r="A7414">
        <v>2002</v>
      </c>
      <c r="B7414">
        <v>139</v>
      </c>
      <c r="C7414" t="s">
        <v>8984</v>
      </c>
      <c r="D7414">
        <v>172</v>
      </c>
      <c r="E7414" t="s">
        <v>9246</v>
      </c>
      <c r="F7414" t="s">
        <v>9392</v>
      </c>
      <c r="G7414" t="s">
        <v>156</v>
      </c>
      <c r="H7414">
        <v>85</v>
      </c>
      <c r="I7414">
        <v>15</v>
      </c>
      <c r="J7414">
        <v>23</v>
      </c>
      <c r="K7414">
        <v>3278</v>
      </c>
      <c r="L7414">
        <v>20</v>
      </c>
      <c r="M7414">
        <v>38.448731440784798</v>
      </c>
    </row>
    <row r="7415" spans="1:13" outlineLevel="2" collapsed="1" x14ac:dyDescent="0.2">
      <c r="E7415" s="10" t="s">
        <v>13450</v>
      </c>
      <c r="M7415">
        <f>SUBTOTAL(1,M7410:M7414)</f>
        <v>38.878757881590317</v>
      </c>
    </row>
    <row r="7416" spans="1:13" hidden="1" outlineLevel="3" x14ac:dyDescent="0.2">
      <c r="A7416">
        <v>2002</v>
      </c>
      <c r="B7416">
        <v>10</v>
      </c>
      <c r="C7416" t="s">
        <v>9043</v>
      </c>
      <c r="D7416">
        <v>57</v>
      </c>
      <c r="E7416" t="s">
        <v>9224</v>
      </c>
      <c r="F7416" t="s">
        <v>9225</v>
      </c>
      <c r="G7416" t="s">
        <v>156</v>
      </c>
      <c r="H7416">
        <v>82</v>
      </c>
      <c r="I7416">
        <v>24</v>
      </c>
      <c r="J7416">
        <v>17</v>
      </c>
      <c r="K7416">
        <v>3278</v>
      </c>
      <c r="L7416">
        <v>20</v>
      </c>
      <c r="M7416">
        <v>39.779273706671297</v>
      </c>
    </row>
    <row r="7417" spans="1:13" hidden="1" outlineLevel="3" x14ac:dyDescent="0.2">
      <c r="A7417">
        <v>2002</v>
      </c>
      <c r="B7417">
        <v>15</v>
      </c>
      <c r="C7417" t="s">
        <v>8406</v>
      </c>
      <c r="D7417">
        <v>52</v>
      </c>
      <c r="E7417" t="s">
        <v>9224</v>
      </c>
      <c r="F7417" t="s">
        <v>9232</v>
      </c>
      <c r="G7417" t="s">
        <v>156</v>
      </c>
      <c r="H7417">
        <v>82</v>
      </c>
      <c r="I7417">
        <v>33</v>
      </c>
      <c r="J7417">
        <v>48</v>
      </c>
      <c r="K7417">
        <v>3278</v>
      </c>
      <c r="L7417">
        <v>20</v>
      </c>
      <c r="M7417">
        <v>39.702854374419601</v>
      </c>
    </row>
    <row r="7418" spans="1:13" hidden="1" outlineLevel="3" x14ac:dyDescent="0.2">
      <c r="A7418">
        <v>2002</v>
      </c>
      <c r="B7418">
        <v>20</v>
      </c>
      <c r="C7418" t="s">
        <v>9083</v>
      </c>
      <c r="D7418">
        <v>58</v>
      </c>
      <c r="E7418" t="s">
        <v>9224</v>
      </c>
      <c r="F7418" t="s">
        <v>9239</v>
      </c>
      <c r="G7418" t="s">
        <v>156</v>
      </c>
      <c r="H7418">
        <v>82</v>
      </c>
      <c r="I7418">
        <v>38</v>
      </c>
      <c r="J7418">
        <v>8</v>
      </c>
      <c r="K7418">
        <v>3278</v>
      </c>
      <c r="L7418">
        <v>20</v>
      </c>
      <c r="M7418">
        <v>39.668154681869503</v>
      </c>
    </row>
    <row r="7419" spans="1:13" hidden="1" outlineLevel="3" x14ac:dyDescent="0.2">
      <c r="A7419">
        <v>2002</v>
      </c>
      <c r="B7419">
        <v>42</v>
      </c>
      <c r="C7419" t="s">
        <v>7363</v>
      </c>
      <c r="D7419">
        <v>51</v>
      </c>
      <c r="E7419" t="s">
        <v>9224</v>
      </c>
      <c r="F7419" t="s">
        <v>9268</v>
      </c>
      <c r="G7419" t="s">
        <v>156</v>
      </c>
      <c r="H7419">
        <v>83</v>
      </c>
      <c r="I7419">
        <v>23</v>
      </c>
      <c r="J7419">
        <v>0</v>
      </c>
      <c r="K7419">
        <v>3278</v>
      </c>
      <c r="L7419">
        <v>20</v>
      </c>
      <c r="M7419">
        <v>39.312412552468501</v>
      </c>
    </row>
    <row r="7420" spans="1:13" hidden="1" outlineLevel="3" x14ac:dyDescent="0.2">
      <c r="A7420">
        <v>2002</v>
      </c>
      <c r="B7420">
        <v>53</v>
      </c>
      <c r="C7420" t="s">
        <v>7884</v>
      </c>
      <c r="D7420">
        <v>53</v>
      </c>
      <c r="E7420" t="s">
        <v>9224</v>
      </c>
      <c r="F7420" t="s">
        <v>9280</v>
      </c>
      <c r="G7420" t="s">
        <v>156</v>
      </c>
      <c r="H7420">
        <v>83</v>
      </c>
      <c r="I7420">
        <v>44</v>
      </c>
      <c r="J7420">
        <v>54</v>
      </c>
      <c r="K7420">
        <v>3278</v>
      </c>
      <c r="L7420">
        <v>20</v>
      </c>
      <c r="M7420">
        <v>39.141077434376797</v>
      </c>
    </row>
    <row r="7421" spans="1:13" hidden="1" outlineLevel="3" x14ac:dyDescent="0.2">
      <c r="A7421">
        <v>2002</v>
      </c>
      <c r="B7421">
        <v>120</v>
      </c>
      <c r="C7421" t="s">
        <v>8293</v>
      </c>
      <c r="D7421">
        <v>59</v>
      </c>
      <c r="E7421" t="s">
        <v>9224</v>
      </c>
      <c r="F7421" t="s">
        <v>9371</v>
      </c>
      <c r="G7421" t="s">
        <v>156</v>
      </c>
      <c r="H7421">
        <v>84</v>
      </c>
      <c r="I7421">
        <v>54</v>
      </c>
      <c r="J7421">
        <v>32</v>
      </c>
      <c r="K7421">
        <v>3278</v>
      </c>
      <c r="L7421">
        <v>20</v>
      </c>
      <c r="M7421">
        <v>38.6060875709911</v>
      </c>
    </row>
    <row r="7422" spans="1:13" hidden="1" outlineLevel="3" x14ac:dyDescent="0.2">
      <c r="A7422">
        <v>2002</v>
      </c>
      <c r="B7422">
        <v>125</v>
      </c>
      <c r="C7422" t="s">
        <v>9177</v>
      </c>
      <c r="D7422">
        <v>54</v>
      </c>
      <c r="E7422" t="s">
        <v>9224</v>
      </c>
      <c r="F7422" t="s">
        <v>9376</v>
      </c>
      <c r="G7422" t="s">
        <v>156</v>
      </c>
      <c r="H7422">
        <v>85</v>
      </c>
      <c r="I7422">
        <v>0</v>
      </c>
      <c r="J7422">
        <v>44</v>
      </c>
      <c r="K7422">
        <v>3278</v>
      </c>
      <c r="L7422">
        <v>20</v>
      </c>
      <c r="M7422">
        <v>38.559161427768501</v>
      </c>
    </row>
    <row r="7423" spans="1:13" hidden="1" outlineLevel="3" x14ac:dyDescent="0.2">
      <c r="A7423">
        <v>2002</v>
      </c>
      <c r="B7423">
        <v>152</v>
      </c>
      <c r="C7423" t="s">
        <v>8089</v>
      </c>
      <c r="D7423">
        <v>55</v>
      </c>
      <c r="E7423" t="s">
        <v>9224</v>
      </c>
      <c r="F7423" t="s">
        <v>9409</v>
      </c>
      <c r="G7423" t="s">
        <v>156</v>
      </c>
      <c r="H7423">
        <v>85</v>
      </c>
      <c r="I7423">
        <v>40</v>
      </c>
      <c r="J7423">
        <v>9</v>
      </c>
      <c r="K7423">
        <v>3278</v>
      </c>
      <c r="L7423">
        <v>20</v>
      </c>
      <c r="M7423">
        <v>38.263474801318999</v>
      </c>
    </row>
    <row r="7424" spans="1:13" outlineLevel="2" collapsed="1" x14ac:dyDescent="0.2">
      <c r="E7424" s="10" t="s">
        <v>13451</v>
      </c>
      <c r="M7424">
        <f>SUBTOTAL(1,M7416:M7423)</f>
        <v>39.129062068735536</v>
      </c>
    </row>
    <row r="7425" spans="1:13" hidden="1" outlineLevel="3" x14ac:dyDescent="0.2">
      <c r="A7425">
        <v>2002</v>
      </c>
      <c r="B7425">
        <v>37</v>
      </c>
      <c r="C7425" t="s">
        <v>8332</v>
      </c>
      <c r="D7425">
        <v>17</v>
      </c>
      <c r="E7425" t="s">
        <v>9260</v>
      </c>
      <c r="F7425" t="s">
        <v>9261</v>
      </c>
      <c r="G7425" t="s">
        <v>156</v>
      </c>
      <c r="H7425">
        <v>83</v>
      </c>
      <c r="I7425">
        <v>18</v>
      </c>
      <c r="J7425">
        <v>23</v>
      </c>
      <c r="K7425">
        <v>3278</v>
      </c>
      <c r="L7425">
        <v>20</v>
      </c>
      <c r="M7425">
        <v>39.348722753690303</v>
      </c>
    </row>
    <row r="7426" spans="1:13" hidden="1" outlineLevel="3" x14ac:dyDescent="0.2">
      <c r="A7426">
        <v>2002</v>
      </c>
      <c r="B7426">
        <v>48</v>
      </c>
      <c r="C7426" t="s">
        <v>7519</v>
      </c>
      <c r="D7426">
        <v>13</v>
      </c>
      <c r="E7426" t="s">
        <v>9260</v>
      </c>
      <c r="F7426" t="s">
        <v>9275</v>
      </c>
      <c r="G7426" t="s">
        <v>156</v>
      </c>
      <c r="H7426">
        <v>83</v>
      </c>
      <c r="I7426">
        <v>34</v>
      </c>
      <c r="J7426">
        <v>44</v>
      </c>
      <c r="K7426">
        <v>3278</v>
      </c>
      <c r="L7426">
        <v>20</v>
      </c>
      <c r="M7426">
        <v>39.220430464896701</v>
      </c>
    </row>
    <row r="7427" spans="1:13" hidden="1" outlineLevel="3" x14ac:dyDescent="0.2">
      <c r="A7427">
        <v>2002</v>
      </c>
      <c r="B7427">
        <v>56</v>
      </c>
      <c r="C7427" t="s">
        <v>8365</v>
      </c>
      <c r="D7427">
        <v>18</v>
      </c>
      <c r="E7427" t="s">
        <v>9260</v>
      </c>
      <c r="F7427" t="s">
        <v>9283</v>
      </c>
      <c r="G7427" t="s">
        <v>156</v>
      </c>
      <c r="H7427">
        <v>83</v>
      </c>
      <c r="I7427">
        <v>50</v>
      </c>
      <c r="J7427">
        <v>3</v>
      </c>
      <c r="K7427">
        <v>3278</v>
      </c>
      <c r="L7427">
        <v>20</v>
      </c>
      <c r="M7427">
        <v>39.101002972137401</v>
      </c>
    </row>
    <row r="7428" spans="1:13" hidden="1" outlineLevel="3" x14ac:dyDescent="0.2">
      <c r="A7428">
        <v>2002</v>
      </c>
      <c r="B7428">
        <v>72</v>
      </c>
      <c r="C7428" t="s">
        <v>7713</v>
      </c>
      <c r="D7428">
        <v>12</v>
      </c>
      <c r="E7428" t="s">
        <v>9260</v>
      </c>
      <c r="F7428" t="s">
        <v>9305</v>
      </c>
      <c r="G7428" t="s">
        <v>156</v>
      </c>
      <c r="H7428">
        <v>84</v>
      </c>
      <c r="I7428">
        <v>10</v>
      </c>
      <c r="J7428">
        <v>8</v>
      </c>
      <c r="K7428">
        <v>3278</v>
      </c>
      <c r="L7428">
        <v>20</v>
      </c>
      <c r="M7428">
        <v>38.9455063892702</v>
      </c>
    </row>
    <row r="7429" spans="1:13" hidden="1" outlineLevel="3" x14ac:dyDescent="0.2">
      <c r="A7429">
        <v>2002</v>
      </c>
      <c r="B7429">
        <v>80</v>
      </c>
      <c r="C7429" t="s">
        <v>8168</v>
      </c>
      <c r="D7429">
        <v>15</v>
      </c>
      <c r="E7429" t="s">
        <v>9260</v>
      </c>
      <c r="F7429" t="s">
        <v>9314</v>
      </c>
      <c r="G7429" t="s">
        <v>156</v>
      </c>
      <c r="H7429">
        <v>84</v>
      </c>
      <c r="I7429">
        <v>14</v>
      </c>
      <c r="J7429">
        <v>38</v>
      </c>
      <c r="K7429">
        <v>3278</v>
      </c>
      <c r="L7429">
        <v>20</v>
      </c>
      <c r="M7429">
        <v>38.9108342840562</v>
      </c>
    </row>
    <row r="7430" spans="1:13" hidden="1" outlineLevel="3" x14ac:dyDescent="0.2">
      <c r="A7430">
        <v>2002</v>
      </c>
      <c r="B7430">
        <v>82</v>
      </c>
      <c r="C7430" t="s">
        <v>8087</v>
      </c>
      <c r="D7430">
        <v>11</v>
      </c>
      <c r="E7430" t="s">
        <v>9260</v>
      </c>
      <c r="F7430" t="s">
        <v>9317</v>
      </c>
      <c r="G7430" t="s">
        <v>156</v>
      </c>
      <c r="H7430">
        <v>84</v>
      </c>
      <c r="I7430">
        <v>15</v>
      </c>
      <c r="J7430">
        <v>45</v>
      </c>
      <c r="K7430">
        <v>3278</v>
      </c>
      <c r="L7430">
        <v>20</v>
      </c>
      <c r="M7430">
        <v>38.902240023735303</v>
      </c>
    </row>
    <row r="7431" spans="1:13" hidden="1" outlineLevel="3" x14ac:dyDescent="0.2">
      <c r="A7431">
        <v>2002</v>
      </c>
      <c r="B7431">
        <v>99</v>
      </c>
      <c r="C7431" t="s">
        <v>8756</v>
      </c>
      <c r="D7431">
        <v>19</v>
      </c>
      <c r="E7431" t="s">
        <v>9260</v>
      </c>
      <c r="F7431" t="s">
        <v>9341</v>
      </c>
      <c r="G7431" t="s">
        <v>156</v>
      </c>
      <c r="H7431">
        <v>84</v>
      </c>
      <c r="I7431">
        <v>35</v>
      </c>
      <c r="J7431">
        <v>33</v>
      </c>
      <c r="K7431">
        <v>3278</v>
      </c>
      <c r="L7431">
        <v>20</v>
      </c>
      <c r="M7431">
        <v>38.7504802435204</v>
      </c>
    </row>
    <row r="7432" spans="1:13" hidden="1" outlineLevel="3" x14ac:dyDescent="0.2">
      <c r="A7432">
        <v>2002</v>
      </c>
      <c r="B7432">
        <v>101</v>
      </c>
      <c r="C7432" t="s">
        <v>8113</v>
      </c>
      <c r="D7432">
        <v>14</v>
      </c>
      <c r="E7432" t="s">
        <v>9260</v>
      </c>
      <c r="F7432" t="s">
        <v>9344</v>
      </c>
      <c r="G7432" t="s">
        <v>156</v>
      </c>
      <c r="H7432">
        <v>84</v>
      </c>
      <c r="I7432">
        <v>37</v>
      </c>
      <c r="J7432">
        <v>12</v>
      </c>
      <c r="K7432">
        <v>3278</v>
      </c>
      <c r="L7432">
        <v>20</v>
      </c>
      <c r="M7432">
        <v>38.737887024344097</v>
      </c>
    </row>
    <row r="7433" spans="1:13" hidden="1" outlineLevel="3" x14ac:dyDescent="0.2">
      <c r="A7433">
        <v>2002</v>
      </c>
      <c r="B7433">
        <v>104</v>
      </c>
      <c r="C7433" t="s">
        <v>9348</v>
      </c>
      <c r="D7433">
        <v>16</v>
      </c>
      <c r="E7433" t="s">
        <v>9260</v>
      </c>
      <c r="F7433" t="s">
        <v>9349</v>
      </c>
      <c r="G7433" t="s">
        <v>156</v>
      </c>
      <c r="H7433">
        <v>84</v>
      </c>
      <c r="I7433">
        <v>39</v>
      </c>
      <c r="J7433">
        <v>33</v>
      </c>
      <c r="K7433">
        <v>3278</v>
      </c>
      <c r="L7433">
        <v>20</v>
      </c>
      <c r="M7433">
        <v>38.719965351261401</v>
      </c>
    </row>
    <row r="7434" spans="1:13" outlineLevel="2" collapsed="1" x14ac:dyDescent="0.2">
      <c r="E7434" s="10" t="s">
        <v>13452</v>
      </c>
      <c r="M7434">
        <f>SUBTOTAL(1,M7425:M7433)</f>
        <v>38.95967438965689</v>
      </c>
    </row>
    <row r="7435" spans="1:13" hidden="1" outlineLevel="3" x14ac:dyDescent="0.2">
      <c r="A7435">
        <v>2002</v>
      </c>
      <c r="B7435">
        <v>9</v>
      </c>
      <c r="C7435" t="s">
        <v>8856</v>
      </c>
      <c r="D7435">
        <v>3</v>
      </c>
      <c r="E7435" t="s">
        <v>8524</v>
      </c>
      <c r="F7435" t="s">
        <v>9223</v>
      </c>
      <c r="G7435" t="s">
        <v>156</v>
      </c>
      <c r="H7435">
        <v>82</v>
      </c>
      <c r="I7435">
        <v>22</v>
      </c>
      <c r="J7435">
        <v>24</v>
      </c>
      <c r="K7435">
        <v>3278</v>
      </c>
      <c r="L7435">
        <v>20</v>
      </c>
      <c r="M7435">
        <v>39.794431854969197</v>
      </c>
    </row>
    <row r="7436" spans="1:13" hidden="1" outlineLevel="3" x14ac:dyDescent="0.2">
      <c r="A7436">
        <v>2002</v>
      </c>
      <c r="B7436">
        <v>22</v>
      </c>
      <c r="C7436" t="s">
        <v>9070</v>
      </c>
      <c r="D7436">
        <v>9</v>
      </c>
      <c r="E7436" t="s">
        <v>8524</v>
      </c>
      <c r="F7436" t="s">
        <v>9241</v>
      </c>
      <c r="G7436" t="s">
        <v>156</v>
      </c>
      <c r="H7436">
        <v>82</v>
      </c>
      <c r="I7436">
        <v>41</v>
      </c>
      <c r="J7436">
        <v>55</v>
      </c>
      <c r="K7436">
        <v>3278</v>
      </c>
      <c r="L7436">
        <v>20</v>
      </c>
      <c r="M7436">
        <v>39.637908738222798</v>
      </c>
    </row>
    <row r="7437" spans="1:13" hidden="1" outlineLevel="3" x14ac:dyDescent="0.2">
      <c r="A7437">
        <v>2002</v>
      </c>
      <c r="B7437">
        <v>58</v>
      </c>
      <c r="C7437" t="s">
        <v>7123</v>
      </c>
      <c r="D7437">
        <v>2</v>
      </c>
      <c r="E7437" t="s">
        <v>8524</v>
      </c>
      <c r="F7437" t="s">
        <v>9285</v>
      </c>
      <c r="G7437" t="s">
        <v>156</v>
      </c>
      <c r="H7437">
        <v>83</v>
      </c>
      <c r="I7437">
        <v>51</v>
      </c>
      <c r="J7437">
        <v>3</v>
      </c>
      <c r="K7437">
        <v>3278</v>
      </c>
      <c r="L7437">
        <v>20</v>
      </c>
      <c r="M7437">
        <v>39.093231035270897</v>
      </c>
    </row>
    <row r="7438" spans="1:13" hidden="1" outlineLevel="3" x14ac:dyDescent="0.2">
      <c r="A7438">
        <v>2002</v>
      </c>
      <c r="B7438">
        <v>59</v>
      </c>
      <c r="C7438" t="s">
        <v>8457</v>
      </c>
      <c r="D7438">
        <v>4</v>
      </c>
      <c r="E7438" t="s">
        <v>8524</v>
      </c>
      <c r="F7438" t="s">
        <v>9286</v>
      </c>
      <c r="G7438" t="s">
        <v>156</v>
      </c>
      <c r="H7438">
        <v>83</v>
      </c>
      <c r="I7438">
        <v>52</v>
      </c>
      <c r="J7438">
        <v>47</v>
      </c>
      <c r="K7438">
        <v>3278</v>
      </c>
      <c r="L7438">
        <v>20</v>
      </c>
      <c r="M7438">
        <v>39.079766994406597</v>
      </c>
    </row>
    <row r="7439" spans="1:13" hidden="1" outlineLevel="3" x14ac:dyDescent="0.2">
      <c r="A7439">
        <v>2002</v>
      </c>
      <c r="B7439">
        <v>61</v>
      </c>
      <c r="C7439" t="s">
        <v>9288</v>
      </c>
      <c r="D7439">
        <v>6</v>
      </c>
      <c r="E7439" t="s">
        <v>8524</v>
      </c>
      <c r="F7439" t="s">
        <v>9289</v>
      </c>
      <c r="G7439" t="s">
        <v>156</v>
      </c>
      <c r="H7439">
        <v>83</v>
      </c>
      <c r="I7439">
        <v>53</v>
      </c>
      <c r="J7439">
        <v>43</v>
      </c>
      <c r="K7439">
        <v>3278</v>
      </c>
      <c r="L7439">
        <v>20</v>
      </c>
      <c r="M7439">
        <v>39.0725209669462</v>
      </c>
    </row>
    <row r="7440" spans="1:13" hidden="1" outlineLevel="3" x14ac:dyDescent="0.2">
      <c r="A7440">
        <v>2002</v>
      </c>
      <c r="B7440">
        <v>69</v>
      </c>
      <c r="C7440" t="s">
        <v>8959</v>
      </c>
      <c r="D7440">
        <v>7</v>
      </c>
      <c r="E7440" t="s">
        <v>8524</v>
      </c>
      <c r="F7440" t="s">
        <v>9302</v>
      </c>
      <c r="G7440" t="s">
        <v>156</v>
      </c>
      <c r="H7440">
        <v>84</v>
      </c>
      <c r="I7440">
        <v>8</v>
      </c>
      <c r="J7440">
        <v>22</v>
      </c>
      <c r="K7440">
        <v>3278</v>
      </c>
      <c r="L7440">
        <v>20</v>
      </c>
      <c r="M7440">
        <v>38.959135297885098</v>
      </c>
    </row>
    <row r="7441" spans="1:13" hidden="1" outlineLevel="3" x14ac:dyDescent="0.2">
      <c r="A7441">
        <v>2002</v>
      </c>
      <c r="B7441">
        <v>73</v>
      </c>
      <c r="C7441" t="s">
        <v>9126</v>
      </c>
      <c r="D7441">
        <v>8</v>
      </c>
      <c r="E7441" t="s">
        <v>8524</v>
      </c>
      <c r="F7441" t="s">
        <v>9306</v>
      </c>
      <c r="G7441" t="s">
        <v>156</v>
      </c>
      <c r="H7441">
        <v>84</v>
      </c>
      <c r="I7441">
        <v>10</v>
      </c>
      <c r="J7441">
        <v>36</v>
      </c>
      <c r="K7441">
        <v>3278</v>
      </c>
      <c r="L7441">
        <v>20</v>
      </c>
      <c r="M7441">
        <v>38.941907892131603</v>
      </c>
    </row>
    <row r="7442" spans="1:13" hidden="1" outlineLevel="3" x14ac:dyDescent="0.2">
      <c r="A7442">
        <v>2002</v>
      </c>
      <c r="B7442">
        <v>89</v>
      </c>
      <c r="C7442" t="s">
        <v>8969</v>
      </c>
      <c r="D7442">
        <v>5</v>
      </c>
      <c r="E7442" t="s">
        <v>8524</v>
      </c>
      <c r="F7442" t="s">
        <v>9328</v>
      </c>
      <c r="G7442" t="s">
        <v>156</v>
      </c>
      <c r="H7442">
        <v>84</v>
      </c>
      <c r="I7442">
        <v>24</v>
      </c>
      <c r="J7442">
        <v>39</v>
      </c>
      <c r="K7442">
        <v>3278</v>
      </c>
      <c r="L7442">
        <v>20</v>
      </c>
      <c r="M7442">
        <v>38.833877958003001</v>
      </c>
    </row>
    <row r="7443" spans="1:13" outlineLevel="2" collapsed="1" x14ac:dyDescent="0.2">
      <c r="E7443" s="10" t="s">
        <v>13419</v>
      </c>
      <c r="M7443">
        <f>SUBTOTAL(1,M7435:M7442)</f>
        <v>39.176597592229427</v>
      </c>
    </row>
    <row r="7444" spans="1:13" outlineLevel="1" x14ac:dyDescent="0.2">
      <c r="A7444" s="10" t="s">
        <v>12959</v>
      </c>
      <c r="M7444">
        <f>SUBTOTAL(1,M7272:M7442)</f>
        <v>38.994998528034934</v>
      </c>
    </row>
    <row r="7445" spans="1:13" hidden="1" outlineLevel="3" x14ac:dyDescent="0.2">
      <c r="A7445">
        <v>2003</v>
      </c>
      <c r="B7445">
        <v>24</v>
      </c>
      <c r="C7445" t="s">
        <v>9038</v>
      </c>
      <c r="D7445">
        <v>153</v>
      </c>
      <c r="E7445" t="s">
        <v>8894</v>
      </c>
      <c r="F7445" t="s">
        <v>9441</v>
      </c>
      <c r="G7445" t="s">
        <v>156</v>
      </c>
      <c r="H7445">
        <v>84</v>
      </c>
      <c r="I7445">
        <v>30</v>
      </c>
      <c r="J7445">
        <v>59</v>
      </c>
      <c r="K7445">
        <v>3427</v>
      </c>
      <c r="L7445">
        <v>20</v>
      </c>
      <c r="M7445">
        <v>40.548348610887402</v>
      </c>
    </row>
    <row r="7446" spans="1:13" hidden="1" outlineLevel="3" x14ac:dyDescent="0.2">
      <c r="A7446">
        <v>2003</v>
      </c>
      <c r="B7446">
        <v>29</v>
      </c>
      <c r="C7446" t="s">
        <v>9446</v>
      </c>
      <c r="D7446">
        <v>152</v>
      </c>
      <c r="E7446" t="s">
        <v>8894</v>
      </c>
      <c r="F7446" t="s">
        <v>9447</v>
      </c>
      <c r="G7446" t="s">
        <v>156</v>
      </c>
      <c r="H7446">
        <v>84</v>
      </c>
      <c r="I7446">
        <v>43</v>
      </c>
      <c r="J7446">
        <v>25</v>
      </c>
      <c r="K7446">
        <v>3427</v>
      </c>
      <c r="L7446">
        <v>20</v>
      </c>
      <c r="M7446">
        <v>40.449172964377603</v>
      </c>
    </row>
    <row r="7447" spans="1:13" hidden="1" outlineLevel="3" x14ac:dyDescent="0.2">
      <c r="A7447">
        <v>2003</v>
      </c>
      <c r="B7447">
        <v>30</v>
      </c>
      <c r="C7447" t="s">
        <v>8438</v>
      </c>
      <c r="D7447">
        <v>154</v>
      </c>
      <c r="E7447" t="s">
        <v>8894</v>
      </c>
      <c r="F7447" t="s">
        <v>9356</v>
      </c>
      <c r="G7447" t="s">
        <v>156</v>
      </c>
      <c r="H7447">
        <v>84</v>
      </c>
      <c r="I7447">
        <v>44</v>
      </c>
      <c r="J7447">
        <v>47</v>
      </c>
      <c r="K7447">
        <v>3427</v>
      </c>
      <c r="L7447">
        <v>20</v>
      </c>
      <c r="M7447">
        <v>40.438301205885502</v>
      </c>
    </row>
    <row r="7448" spans="1:13" hidden="1" outlineLevel="3" x14ac:dyDescent="0.2">
      <c r="A7448">
        <v>2003</v>
      </c>
      <c r="B7448">
        <v>33</v>
      </c>
      <c r="C7448" t="s">
        <v>7700</v>
      </c>
      <c r="D7448">
        <v>151</v>
      </c>
      <c r="E7448" t="s">
        <v>8894</v>
      </c>
      <c r="F7448" t="s">
        <v>9450</v>
      </c>
      <c r="G7448" t="s">
        <v>156</v>
      </c>
      <c r="H7448">
        <v>84</v>
      </c>
      <c r="I7448">
        <v>50</v>
      </c>
      <c r="J7448">
        <v>47</v>
      </c>
      <c r="K7448">
        <v>3427</v>
      </c>
      <c r="L7448">
        <v>20</v>
      </c>
      <c r="M7448">
        <v>40.3906406021339</v>
      </c>
    </row>
    <row r="7449" spans="1:13" hidden="1" outlineLevel="3" x14ac:dyDescent="0.2">
      <c r="A7449">
        <v>2003</v>
      </c>
      <c r="B7449">
        <v>39</v>
      </c>
      <c r="C7449" t="s">
        <v>9346</v>
      </c>
      <c r="D7449">
        <v>155</v>
      </c>
      <c r="E7449" t="s">
        <v>8894</v>
      </c>
      <c r="F7449" t="s">
        <v>9459</v>
      </c>
      <c r="G7449" t="s">
        <v>156</v>
      </c>
      <c r="H7449">
        <v>85</v>
      </c>
      <c r="I7449">
        <v>10</v>
      </c>
      <c r="J7449">
        <v>5</v>
      </c>
      <c r="K7449">
        <v>3427</v>
      </c>
      <c r="L7449">
        <v>20</v>
      </c>
      <c r="M7449">
        <v>40.238091355326802</v>
      </c>
    </row>
    <row r="7450" spans="1:13" hidden="1" outlineLevel="3" x14ac:dyDescent="0.2">
      <c r="A7450">
        <v>2003</v>
      </c>
      <c r="B7450">
        <v>82</v>
      </c>
      <c r="C7450" t="s">
        <v>9518</v>
      </c>
      <c r="D7450">
        <v>158</v>
      </c>
      <c r="E7450" t="s">
        <v>8894</v>
      </c>
      <c r="F7450" t="s">
        <v>9519</v>
      </c>
      <c r="G7450" t="s">
        <v>156</v>
      </c>
      <c r="H7450">
        <v>86</v>
      </c>
      <c r="I7450">
        <v>16</v>
      </c>
      <c r="J7450">
        <v>16</v>
      </c>
      <c r="K7450">
        <v>3427</v>
      </c>
      <c r="L7450">
        <v>20</v>
      </c>
      <c r="M7450">
        <v>39.723610324043001</v>
      </c>
    </row>
    <row r="7451" spans="1:13" hidden="1" outlineLevel="3" x14ac:dyDescent="0.2">
      <c r="A7451">
        <v>2003</v>
      </c>
      <c r="B7451">
        <v>91</v>
      </c>
      <c r="C7451" t="s">
        <v>9124</v>
      </c>
      <c r="D7451">
        <v>159</v>
      </c>
      <c r="E7451" t="s">
        <v>8894</v>
      </c>
      <c r="F7451" t="s">
        <v>9532</v>
      </c>
      <c r="G7451" t="s">
        <v>156</v>
      </c>
      <c r="H7451">
        <v>86</v>
      </c>
      <c r="I7451">
        <v>24</v>
      </c>
      <c r="J7451">
        <v>56</v>
      </c>
      <c r="K7451">
        <v>3427</v>
      </c>
      <c r="L7451">
        <v>20</v>
      </c>
      <c r="M7451">
        <v>39.657211921721903</v>
      </c>
    </row>
    <row r="7452" spans="1:13" hidden="1" outlineLevel="3" x14ac:dyDescent="0.2">
      <c r="A7452">
        <v>2003</v>
      </c>
      <c r="B7452">
        <v>121</v>
      </c>
      <c r="C7452" t="s">
        <v>8747</v>
      </c>
      <c r="D7452">
        <v>157</v>
      </c>
      <c r="E7452" t="s">
        <v>8894</v>
      </c>
      <c r="F7452" t="s">
        <v>9572</v>
      </c>
      <c r="G7452" t="s">
        <v>156</v>
      </c>
      <c r="H7452">
        <v>87</v>
      </c>
      <c r="I7452">
        <v>10</v>
      </c>
      <c r="J7452">
        <v>47</v>
      </c>
      <c r="K7452">
        <v>3427</v>
      </c>
      <c r="L7452">
        <v>20</v>
      </c>
      <c r="M7452">
        <v>39.309599900588502</v>
      </c>
    </row>
    <row r="7453" spans="1:13" outlineLevel="2" collapsed="1" x14ac:dyDescent="0.2">
      <c r="E7453" s="10" t="s">
        <v>13430</v>
      </c>
      <c r="M7453">
        <f>SUBTOTAL(1,M7445:M7452)</f>
        <v>40.094372110620576</v>
      </c>
    </row>
    <row r="7454" spans="1:13" hidden="1" outlineLevel="3" x14ac:dyDescent="0.2">
      <c r="A7454">
        <v>2003</v>
      </c>
      <c r="B7454">
        <v>21</v>
      </c>
      <c r="C7454" t="s">
        <v>7871</v>
      </c>
      <c r="D7454">
        <v>201</v>
      </c>
      <c r="E7454" t="s">
        <v>9242</v>
      </c>
      <c r="F7454" t="s">
        <v>9437</v>
      </c>
      <c r="G7454" t="s">
        <v>156</v>
      </c>
      <c r="H7454">
        <v>84</v>
      </c>
      <c r="I7454">
        <v>14</v>
      </c>
      <c r="J7454">
        <v>29</v>
      </c>
      <c r="K7454">
        <v>3427</v>
      </c>
      <c r="L7454">
        <v>20</v>
      </c>
      <c r="M7454">
        <v>40.680715800164201</v>
      </c>
    </row>
    <row r="7455" spans="1:13" hidden="1" outlineLevel="3" x14ac:dyDescent="0.2">
      <c r="A7455">
        <v>2003</v>
      </c>
      <c r="B7455">
        <v>50</v>
      </c>
      <c r="C7455" t="s">
        <v>9473</v>
      </c>
      <c r="D7455">
        <v>207</v>
      </c>
      <c r="E7455" t="s">
        <v>9242</v>
      </c>
      <c r="F7455" t="s">
        <v>9474</v>
      </c>
      <c r="G7455" t="s">
        <v>156</v>
      </c>
      <c r="H7455">
        <v>85</v>
      </c>
      <c r="I7455">
        <v>27</v>
      </c>
      <c r="J7455">
        <v>11</v>
      </c>
      <c r="K7455">
        <v>3427</v>
      </c>
      <c r="L7455">
        <v>20</v>
      </c>
      <c r="M7455">
        <v>40.103890700222003</v>
      </c>
    </row>
    <row r="7456" spans="1:13" hidden="1" outlineLevel="3" x14ac:dyDescent="0.2">
      <c r="A7456">
        <v>2003</v>
      </c>
      <c r="B7456">
        <v>74</v>
      </c>
      <c r="C7456" t="s">
        <v>9504</v>
      </c>
      <c r="D7456">
        <v>208</v>
      </c>
      <c r="E7456" t="s">
        <v>9242</v>
      </c>
      <c r="F7456" t="s">
        <v>9505</v>
      </c>
      <c r="G7456" t="s">
        <v>156</v>
      </c>
      <c r="H7456">
        <v>85</v>
      </c>
      <c r="I7456">
        <v>59</v>
      </c>
      <c r="J7456">
        <v>10</v>
      </c>
      <c r="K7456">
        <v>3427</v>
      </c>
      <c r="L7456">
        <v>20</v>
      </c>
      <c r="M7456">
        <v>39.855273784525899</v>
      </c>
    </row>
    <row r="7457" spans="1:13" hidden="1" outlineLevel="3" x14ac:dyDescent="0.2">
      <c r="A7457">
        <v>2003</v>
      </c>
      <c r="B7457">
        <v>75</v>
      </c>
      <c r="C7457" t="s">
        <v>9506</v>
      </c>
      <c r="D7457">
        <v>209</v>
      </c>
      <c r="E7457" t="s">
        <v>9242</v>
      </c>
      <c r="F7457" t="s">
        <v>9507</v>
      </c>
      <c r="G7457" t="s">
        <v>156</v>
      </c>
      <c r="H7457">
        <v>86</v>
      </c>
      <c r="I7457">
        <v>2</v>
      </c>
      <c r="J7457">
        <v>4</v>
      </c>
      <c r="K7457">
        <v>3427</v>
      </c>
      <c r="L7457">
        <v>20</v>
      </c>
      <c r="M7457">
        <v>39.8328834704446</v>
      </c>
    </row>
    <row r="7458" spans="1:13" hidden="1" outlineLevel="3" x14ac:dyDescent="0.2">
      <c r="A7458">
        <v>2003</v>
      </c>
      <c r="B7458">
        <v>146</v>
      </c>
      <c r="C7458" t="s">
        <v>9605</v>
      </c>
      <c r="D7458">
        <v>203</v>
      </c>
      <c r="E7458" t="s">
        <v>9242</v>
      </c>
      <c r="F7458" t="s">
        <v>9606</v>
      </c>
      <c r="G7458" t="s">
        <v>156</v>
      </c>
      <c r="H7458">
        <v>88</v>
      </c>
      <c r="I7458">
        <v>9</v>
      </c>
      <c r="J7458">
        <v>11</v>
      </c>
      <c r="K7458">
        <v>3427</v>
      </c>
      <c r="L7458">
        <v>20</v>
      </c>
      <c r="M7458">
        <v>38.875566801428</v>
      </c>
    </row>
    <row r="7459" spans="1:13" outlineLevel="2" collapsed="1" x14ac:dyDescent="0.2">
      <c r="E7459" s="10" t="s">
        <v>13446</v>
      </c>
      <c r="M7459">
        <f>SUBTOTAL(1,M7454:M7458)</f>
        <v>39.869666111356942</v>
      </c>
    </row>
    <row r="7460" spans="1:13" hidden="1" outlineLevel="3" x14ac:dyDescent="0.2">
      <c r="A7460">
        <v>2003</v>
      </c>
      <c r="B7460">
        <v>20</v>
      </c>
      <c r="C7460" t="s">
        <v>8044</v>
      </c>
      <c r="D7460">
        <v>181</v>
      </c>
      <c r="E7460" t="s">
        <v>9435</v>
      </c>
      <c r="F7460" t="s">
        <v>9436</v>
      </c>
      <c r="G7460" t="s">
        <v>156</v>
      </c>
      <c r="H7460">
        <v>84</v>
      </c>
      <c r="I7460">
        <v>11</v>
      </c>
      <c r="J7460">
        <v>26</v>
      </c>
      <c r="K7460">
        <v>3427</v>
      </c>
      <c r="L7460">
        <v>20</v>
      </c>
      <c r="M7460">
        <v>40.705278369835597</v>
      </c>
    </row>
    <row r="7461" spans="1:13" hidden="1" outlineLevel="3" x14ac:dyDescent="0.2">
      <c r="A7461">
        <v>2003</v>
      </c>
      <c r="B7461">
        <v>37</v>
      </c>
      <c r="C7461" t="s">
        <v>9105</v>
      </c>
      <c r="D7461">
        <v>183</v>
      </c>
      <c r="E7461" t="s">
        <v>9435</v>
      </c>
      <c r="F7461" t="s">
        <v>9455</v>
      </c>
      <c r="G7461" t="s">
        <v>156</v>
      </c>
      <c r="H7461">
        <v>85</v>
      </c>
      <c r="I7461">
        <v>6</v>
      </c>
      <c r="J7461">
        <v>13</v>
      </c>
      <c r="K7461">
        <v>3427</v>
      </c>
      <c r="L7461">
        <v>20</v>
      </c>
      <c r="M7461">
        <v>40.268561524677402</v>
      </c>
    </row>
    <row r="7462" spans="1:13" hidden="1" outlineLevel="3" x14ac:dyDescent="0.2">
      <c r="A7462">
        <v>2003</v>
      </c>
      <c r="B7462">
        <v>59</v>
      </c>
      <c r="C7462" t="s">
        <v>8941</v>
      </c>
      <c r="D7462">
        <v>182</v>
      </c>
      <c r="E7462" t="s">
        <v>9435</v>
      </c>
      <c r="F7462" t="s">
        <v>9486</v>
      </c>
      <c r="G7462" t="s">
        <v>156</v>
      </c>
      <c r="H7462">
        <v>85</v>
      </c>
      <c r="I7462">
        <v>41</v>
      </c>
      <c r="J7462">
        <v>21</v>
      </c>
      <c r="K7462">
        <v>3427</v>
      </c>
      <c r="L7462">
        <v>20</v>
      </c>
      <c r="M7462">
        <v>39.993386950898099</v>
      </c>
    </row>
    <row r="7463" spans="1:13" hidden="1" outlineLevel="3" x14ac:dyDescent="0.2">
      <c r="A7463">
        <v>2003</v>
      </c>
      <c r="B7463">
        <v>71</v>
      </c>
      <c r="C7463" t="s">
        <v>9324</v>
      </c>
      <c r="D7463">
        <v>187</v>
      </c>
      <c r="E7463" t="s">
        <v>9435</v>
      </c>
      <c r="F7463" t="s">
        <v>9501</v>
      </c>
      <c r="G7463" t="s">
        <v>156</v>
      </c>
      <c r="H7463">
        <v>85</v>
      </c>
      <c r="I7463">
        <v>52</v>
      </c>
      <c r="J7463">
        <v>45</v>
      </c>
      <c r="K7463">
        <v>3427</v>
      </c>
      <c r="L7463">
        <v>20</v>
      </c>
      <c r="M7463">
        <v>39.904905147736599</v>
      </c>
    </row>
    <row r="7464" spans="1:13" hidden="1" outlineLevel="3" x14ac:dyDescent="0.2">
      <c r="A7464">
        <v>2003</v>
      </c>
      <c r="B7464">
        <v>95</v>
      </c>
      <c r="C7464" t="s">
        <v>9175</v>
      </c>
      <c r="D7464">
        <v>188</v>
      </c>
      <c r="E7464" t="s">
        <v>9435</v>
      </c>
      <c r="F7464" t="s">
        <v>9536</v>
      </c>
      <c r="G7464" t="s">
        <v>156</v>
      </c>
      <c r="H7464">
        <v>86</v>
      </c>
      <c r="I7464">
        <v>30</v>
      </c>
      <c r="J7464">
        <v>6</v>
      </c>
      <c r="K7464">
        <v>3427</v>
      </c>
      <c r="L7464">
        <v>20</v>
      </c>
      <c r="M7464">
        <v>39.617733762355201</v>
      </c>
    </row>
    <row r="7465" spans="1:13" hidden="1" outlineLevel="3" x14ac:dyDescent="0.2">
      <c r="A7465">
        <v>2003</v>
      </c>
      <c r="B7465">
        <v>114</v>
      </c>
      <c r="C7465" t="s">
        <v>9562</v>
      </c>
      <c r="D7465">
        <v>184</v>
      </c>
      <c r="E7465" t="s">
        <v>9435</v>
      </c>
      <c r="F7465" t="s">
        <v>9563</v>
      </c>
      <c r="G7465" t="s">
        <v>156</v>
      </c>
      <c r="H7465">
        <v>87</v>
      </c>
      <c r="I7465">
        <v>2</v>
      </c>
      <c r="J7465">
        <v>13</v>
      </c>
      <c r="K7465">
        <v>3427</v>
      </c>
      <c r="L7465">
        <v>20</v>
      </c>
      <c r="M7465">
        <v>39.374084440515297</v>
      </c>
    </row>
    <row r="7466" spans="1:13" hidden="1" outlineLevel="3" x14ac:dyDescent="0.2">
      <c r="A7466">
        <v>2003</v>
      </c>
      <c r="B7466">
        <v>119</v>
      </c>
      <c r="C7466" t="s">
        <v>9568</v>
      </c>
      <c r="D7466">
        <v>189</v>
      </c>
      <c r="E7466" t="s">
        <v>9435</v>
      </c>
      <c r="F7466" t="s">
        <v>9569</v>
      </c>
      <c r="G7466" t="s">
        <v>156</v>
      </c>
      <c r="H7466">
        <v>87</v>
      </c>
      <c r="I7466">
        <v>9</v>
      </c>
      <c r="J7466">
        <v>30</v>
      </c>
      <c r="K7466">
        <v>3427</v>
      </c>
      <c r="L7466">
        <v>20</v>
      </c>
      <c r="M7466">
        <v>39.3192465818911</v>
      </c>
    </row>
    <row r="7467" spans="1:13" hidden="1" outlineLevel="3" x14ac:dyDescent="0.2">
      <c r="A7467">
        <v>2003</v>
      </c>
      <c r="B7467">
        <v>129</v>
      </c>
      <c r="C7467" t="s">
        <v>8654</v>
      </c>
      <c r="D7467">
        <v>186</v>
      </c>
      <c r="E7467" t="s">
        <v>9435</v>
      </c>
      <c r="F7467" t="s">
        <v>9579</v>
      </c>
      <c r="G7467" t="s">
        <v>156</v>
      </c>
      <c r="H7467">
        <v>87</v>
      </c>
      <c r="I7467">
        <v>21</v>
      </c>
      <c r="J7467">
        <v>10</v>
      </c>
      <c r="K7467">
        <v>3427</v>
      </c>
      <c r="L7467">
        <v>20</v>
      </c>
      <c r="M7467">
        <v>39.231723216840997</v>
      </c>
    </row>
    <row r="7468" spans="1:13" hidden="1" outlineLevel="3" x14ac:dyDescent="0.2">
      <c r="A7468">
        <v>2003</v>
      </c>
      <c r="B7468">
        <v>130</v>
      </c>
      <c r="C7468" t="s">
        <v>9580</v>
      </c>
      <c r="D7468">
        <v>185</v>
      </c>
      <c r="E7468" t="s">
        <v>9435</v>
      </c>
      <c r="F7468" t="s">
        <v>9581</v>
      </c>
      <c r="G7468" t="s">
        <v>156</v>
      </c>
      <c r="H7468">
        <v>87</v>
      </c>
      <c r="I7468">
        <v>22</v>
      </c>
      <c r="J7468">
        <v>7</v>
      </c>
      <c r="K7468">
        <v>3427</v>
      </c>
      <c r="L7468">
        <v>20</v>
      </c>
      <c r="M7468">
        <v>39.224613467206296</v>
      </c>
    </row>
    <row r="7469" spans="1:13" outlineLevel="2" collapsed="1" x14ac:dyDescent="0.2">
      <c r="E7469" s="10" t="s">
        <v>13453</v>
      </c>
      <c r="M7469">
        <f>SUBTOTAL(1,M7460:M7468)</f>
        <v>39.737725940217402</v>
      </c>
    </row>
    <row r="7470" spans="1:13" hidden="1" outlineLevel="3" x14ac:dyDescent="0.2">
      <c r="A7470">
        <v>2003</v>
      </c>
      <c r="B7470">
        <v>87</v>
      </c>
      <c r="C7470" t="s">
        <v>9526</v>
      </c>
      <c r="D7470">
        <v>169</v>
      </c>
      <c r="E7470" t="s">
        <v>9527</v>
      </c>
      <c r="F7470" t="s">
        <v>9528</v>
      </c>
      <c r="G7470" t="s">
        <v>156</v>
      </c>
      <c r="H7470">
        <v>86</v>
      </c>
      <c r="I7470">
        <v>21</v>
      </c>
      <c r="J7470">
        <v>40</v>
      </c>
      <c r="K7470">
        <v>3427</v>
      </c>
      <c r="L7470">
        <v>20</v>
      </c>
      <c r="M7470">
        <v>39.682212930202603</v>
      </c>
    </row>
    <row r="7471" spans="1:13" hidden="1" outlineLevel="3" x14ac:dyDescent="0.2">
      <c r="A7471">
        <v>2003</v>
      </c>
      <c r="B7471">
        <v>116</v>
      </c>
      <c r="C7471" t="s">
        <v>8955</v>
      </c>
      <c r="D7471">
        <v>168</v>
      </c>
      <c r="E7471" t="s">
        <v>9527</v>
      </c>
      <c r="F7471" t="s">
        <v>9565</v>
      </c>
      <c r="G7471" t="s">
        <v>156</v>
      </c>
      <c r="H7471">
        <v>87</v>
      </c>
      <c r="I7471">
        <v>4</v>
      </c>
      <c r="J7471">
        <v>55</v>
      </c>
      <c r="K7471">
        <v>3427</v>
      </c>
      <c r="L7471">
        <v>20</v>
      </c>
      <c r="M7471">
        <v>39.353737699165798</v>
      </c>
    </row>
    <row r="7472" spans="1:13" hidden="1" outlineLevel="3" x14ac:dyDescent="0.2">
      <c r="A7472">
        <v>2003</v>
      </c>
      <c r="B7472">
        <v>134</v>
      </c>
      <c r="C7472" t="s">
        <v>9585</v>
      </c>
      <c r="D7472">
        <v>163</v>
      </c>
      <c r="E7472" t="s">
        <v>9527</v>
      </c>
      <c r="F7472" t="s">
        <v>9586</v>
      </c>
      <c r="G7472" t="s">
        <v>156</v>
      </c>
      <c r="H7472">
        <v>87</v>
      </c>
      <c r="I7472">
        <v>35</v>
      </c>
      <c r="J7472">
        <v>51</v>
      </c>
      <c r="K7472">
        <v>3427</v>
      </c>
      <c r="L7472">
        <v>20</v>
      </c>
      <c r="M7472">
        <v>39.122121065098803</v>
      </c>
    </row>
    <row r="7473" spans="1:13" hidden="1" outlineLevel="3" x14ac:dyDescent="0.2">
      <c r="A7473">
        <v>2003</v>
      </c>
      <c r="B7473">
        <v>144</v>
      </c>
      <c r="C7473" t="s">
        <v>9601</v>
      </c>
      <c r="D7473">
        <v>162</v>
      </c>
      <c r="E7473" t="s">
        <v>9527</v>
      </c>
      <c r="F7473" t="s">
        <v>9602</v>
      </c>
      <c r="G7473" t="s">
        <v>156</v>
      </c>
      <c r="H7473">
        <v>87</v>
      </c>
      <c r="I7473">
        <v>56</v>
      </c>
      <c r="J7473">
        <v>0</v>
      </c>
      <c r="K7473">
        <v>3427</v>
      </c>
      <c r="L7473">
        <v>20</v>
      </c>
      <c r="M7473">
        <v>38.972706595905898</v>
      </c>
    </row>
    <row r="7474" spans="1:13" outlineLevel="2" collapsed="1" x14ac:dyDescent="0.2">
      <c r="E7474" s="10" t="s">
        <v>13454</v>
      </c>
      <c r="M7474">
        <f>SUBTOTAL(1,M7470:M7473)</f>
        <v>39.282694572593272</v>
      </c>
    </row>
    <row r="7475" spans="1:13" hidden="1" outlineLevel="3" x14ac:dyDescent="0.2">
      <c r="A7475">
        <v>2003</v>
      </c>
      <c r="B7475">
        <v>15</v>
      </c>
      <c r="C7475" t="s">
        <v>8026</v>
      </c>
      <c r="D7475">
        <v>65</v>
      </c>
      <c r="E7475" t="s">
        <v>9229</v>
      </c>
      <c r="F7475" t="s">
        <v>9429</v>
      </c>
      <c r="G7475" t="s">
        <v>156</v>
      </c>
      <c r="H7475">
        <v>84</v>
      </c>
      <c r="I7475">
        <v>5</v>
      </c>
      <c r="J7475">
        <v>12</v>
      </c>
      <c r="K7475">
        <v>3427</v>
      </c>
      <c r="L7475">
        <v>20</v>
      </c>
      <c r="M7475">
        <v>40.755569650360698</v>
      </c>
    </row>
    <row r="7476" spans="1:13" hidden="1" outlineLevel="3" x14ac:dyDescent="0.2">
      <c r="A7476">
        <v>2003</v>
      </c>
      <c r="B7476">
        <v>43</v>
      </c>
      <c r="C7476" t="s">
        <v>8946</v>
      </c>
      <c r="D7476">
        <v>66</v>
      </c>
      <c r="E7476" t="s">
        <v>9229</v>
      </c>
      <c r="F7476" t="s">
        <v>9464</v>
      </c>
      <c r="G7476" t="s">
        <v>156</v>
      </c>
      <c r="H7476">
        <v>85</v>
      </c>
      <c r="I7476">
        <v>20</v>
      </c>
      <c r="J7476">
        <v>1</v>
      </c>
      <c r="K7476">
        <v>3427</v>
      </c>
      <c r="L7476">
        <v>20</v>
      </c>
      <c r="M7476">
        <v>40.160025520750203</v>
      </c>
    </row>
    <row r="7477" spans="1:13" hidden="1" outlineLevel="3" x14ac:dyDescent="0.2">
      <c r="A7477">
        <v>2003</v>
      </c>
      <c r="B7477">
        <v>55</v>
      </c>
      <c r="C7477" t="s">
        <v>8929</v>
      </c>
      <c r="D7477">
        <v>61</v>
      </c>
      <c r="E7477" t="s">
        <v>9229</v>
      </c>
      <c r="F7477" t="s">
        <v>9482</v>
      </c>
      <c r="G7477" t="s">
        <v>156</v>
      </c>
      <c r="H7477">
        <v>85</v>
      </c>
      <c r="I7477">
        <v>35</v>
      </c>
      <c r="J7477">
        <v>50</v>
      </c>
      <c r="K7477">
        <v>3427</v>
      </c>
      <c r="L7477">
        <v>20</v>
      </c>
      <c r="M7477">
        <v>40.036345935420997</v>
      </c>
    </row>
    <row r="7478" spans="1:13" hidden="1" outlineLevel="3" x14ac:dyDescent="0.2">
      <c r="A7478">
        <v>2003</v>
      </c>
      <c r="B7478">
        <v>63</v>
      </c>
      <c r="C7478" t="s">
        <v>8873</v>
      </c>
      <c r="D7478">
        <v>68</v>
      </c>
      <c r="E7478" t="s">
        <v>9229</v>
      </c>
      <c r="F7478" t="s">
        <v>9490</v>
      </c>
      <c r="G7478" t="s">
        <v>156</v>
      </c>
      <c r="H7478">
        <v>85</v>
      </c>
      <c r="I7478">
        <v>43</v>
      </c>
      <c r="J7478">
        <v>14</v>
      </c>
      <c r="K7478">
        <v>3427</v>
      </c>
      <c r="L7478">
        <v>20</v>
      </c>
      <c r="M7478">
        <v>39.978742295702403</v>
      </c>
    </row>
    <row r="7479" spans="1:13" hidden="1" outlineLevel="3" x14ac:dyDescent="0.2">
      <c r="A7479">
        <v>2003</v>
      </c>
      <c r="B7479">
        <v>97</v>
      </c>
      <c r="C7479" t="s">
        <v>8227</v>
      </c>
      <c r="D7479">
        <v>69</v>
      </c>
      <c r="E7479" t="s">
        <v>9229</v>
      </c>
      <c r="F7479" t="s">
        <v>9539</v>
      </c>
      <c r="G7479" t="s">
        <v>156</v>
      </c>
      <c r="H7479">
        <v>86</v>
      </c>
      <c r="I7479">
        <v>33</v>
      </c>
      <c r="J7479">
        <v>10</v>
      </c>
      <c r="K7479">
        <v>3427</v>
      </c>
      <c r="L7479">
        <v>20</v>
      </c>
      <c r="M7479">
        <v>39.594338714336097</v>
      </c>
    </row>
    <row r="7480" spans="1:13" hidden="1" outlineLevel="3" x14ac:dyDescent="0.2">
      <c r="A7480">
        <v>2003</v>
      </c>
      <c r="B7480">
        <v>105</v>
      </c>
      <c r="C7480" t="s">
        <v>9551</v>
      </c>
      <c r="D7480">
        <v>62</v>
      </c>
      <c r="E7480" t="s">
        <v>9229</v>
      </c>
      <c r="F7480" t="s">
        <v>9552</v>
      </c>
      <c r="G7480" t="s">
        <v>156</v>
      </c>
      <c r="H7480">
        <v>86</v>
      </c>
      <c r="I7480">
        <v>50</v>
      </c>
      <c r="J7480">
        <v>34</v>
      </c>
      <c r="K7480">
        <v>3427</v>
      </c>
      <c r="L7480">
        <v>20</v>
      </c>
      <c r="M7480">
        <v>39.462118643525599</v>
      </c>
    </row>
    <row r="7481" spans="1:13" hidden="1" outlineLevel="3" x14ac:dyDescent="0.2">
      <c r="A7481">
        <v>2003</v>
      </c>
      <c r="B7481">
        <v>124</v>
      </c>
      <c r="C7481" t="s">
        <v>8515</v>
      </c>
      <c r="D7481">
        <v>64</v>
      </c>
      <c r="E7481" t="s">
        <v>9229</v>
      </c>
      <c r="F7481" t="s">
        <v>9574</v>
      </c>
      <c r="G7481" t="s">
        <v>156</v>
      </c>
      <c r="H7481">
        <v>87</v>
      </c>
      <c r="I7481">
        <v>16</v>
      </c>
      <c r="J7481">
        <v>9</v>
      </c>
      <c r="K7481">
        <v>3427</v>
      </c>
      <c r="L7481">
        <v>20</v>
      </c>
      <c r="M7481">
        <v>39.269310466659597</v>
      </c>
    </row>
    <row r="7482" spans="1:13" hidden="1" outlineLevel="3" x14ac:dyDescent="0.2">
      <c r="A7482">
        <v>2003</v>
      </c>
      <c r="B7482">
        <v>127</v>
      </c>
      <c r="C7482" t="s">
        <v>8408</v>
      </c>
      <c r="D7482">
        <v>63</v>
      </c>
      <c r="E7482" t="s">
        <v>9229</v>
      </c>
      <c r="F7482" t="s">
        <v>9577</v>
      </c>
      <c r="G7482" t="s">
        <v>156</v>
      </c>
      <c r="H7482">
        <v>87</v>
      </c>
      <c r="I7482">
        <v>18</v>
      </c>
      <c r="J7482">
        <v>24</v>
      </c>
      <c r="K7482">
        <v>3427</v>
      </c>
      <c r="L7482">
        <v>20</v>
      </c>
      <c r="M7482">
        <v>39.252443494196697</v>
      </c>
    </row>
    <row r="7483" spans="1:13" outlineLevel="2" collapsed="1" x14ac:dyDescent="0.2">
      <c r="E7483" s="10" t="s">
        <v>13447</v>
      </c>
      <c r="M7483">
        <f>SUBTOTAL(1,M7475:M7482)</f>
        <v>39.813611840119037</v>
      </c>
    </row>
    <row r="7484" spans="1:13" hidden="1" outlineLevel="3" x14ac:dyDescent="0.2">
      <c r="A7484">
        <v>2003</v>
      </c>
      <c r="B7484">
        <v>8</v>
      </c>
      <c r="C7484" t="s">
        <v>8236</v>
      </c>
      <c r="D7484">
        <v>121</v>
      </c>
      <c r="E7484" t="s">
        <v>8698</v>
      </c>
      <c r="F7484" t="s">
        <v>9420</v>
      </c>
      <c r="G7484" t="s">
        <v>156</v>
      </c>
      <c r="H7484">
        <v>83</v>
      </c>
      <c r="I7484">
        <v>53</v>
      </c>
      <c r="J7484">
        <v>40</v>
      </c>
      <c r="K7484">
        <v>3427</v>
      </c>
      <c r="L7484">
        <v>20</v>
      </c>
      <c r="M7484">
        <v>40.848950400635701</v>
      </c>
    </row>
    <row r="7485" spans="1:13" hidden="1" outlineLevel="3" x14ac:dyDescent="0.2">
      <c r="A7485">
        <v>2003</v>
      </c>
      <c r="B7485">
        <v>90</v>
      </c>
      <c r="C7485" t="s">
        <v>8465</v>
      </c>
      <c r="D7485">
        <v>127</v>
      </c>
      <c r="E7485" t="s">
        <v>8698</v>
      </c>
      <c r="F7485" t="s">
        <v>9531</v>
      </c>
      <c r="G7485" t="s">
        <v>156</v>
      </c>
      <c r="H7485">
        <v>86</v>
      </c>
      <c r="I7485">
        <v>22</v>
      </c>
      <c r="J7485">
        <v>36</v>
      </c>
      <c r="K7485">
        <v>3427</v>
      </c>
      <c r="L7485">
        <v>20</v>
      </c>
      <c r="M7485">
        <v>39.675066568903603</v>
      </c>
    </row>
    <row r="7486" spans="1:13" hidden="1" outlineLevel="3" x14ac:dyDescent="0.2">
      <c r="A7486">
        <v>2003</v>
      </c>
      <c r="B7486">
        <v>109</v>
      </c>
      <c r="C7486" t="s">
        <v>9556</v>
      </c>
      <c r="D7486">
        <v>128</v>
      </c>
      <c r="E7486" t="s">
        <v>8698</v>
      </c>
      <c r="F7486" t="s">
        <v>9557</v>
      </c>
      <c r="G7486" t="s">
        <v>156</v>
      </c>
      <c r="H7486">
        <v>86</v>
      </c>
      <c r="I7486">
        <v>55</v>
      </c>
      <c r="J7486">
        <v>23</v>
      </c>
      <c r="K7486">
        <v>3427</v>
      </c>
      <c r="L7486">
        <v>20</v>
      </c>
      <c r="M7486">
        <v>39.425673408474204</v>
      </c>
    </row>
    <row r="7487" spans="1:13" hidden="1" outlineLevel="3" x14ac:dyDescent="0.2">
      <c r="A7487">
        <v>2003</v>
      </c>
      <c r="B7487">
        <v>118</v>
      </c>
      <c r="C7487" t="s">
        <v>9358</v>
      </c>
      <c r="D7487">
        <v>125</v>
      </c>
      <c r="E7487" t="s">
        <v>8698</v>
      </c>
      <c r="F7487" t="s">
        <v>9567</v>
      </c>
      <c r="G7487" t="s">
        <v>156</v>
      </c>
      <c r="H7487">
        <v>87</v>
      </c>
      <c r="I7487">
        <v>6</v>
      </c>
      <c r="J7487">
        <v>45</v>
      </c>
      <c r="K7487">
        <v>3427</v>
      </c>
      <c r="L7487">
        <v>20</v>
      </c>
      <c r="M7487">
        <v>39.339933993399299</v>
      </c>
    </row>
    <row r="7488" spans="1:13" hidden="1" outlineLevel="3" x14ac:dyDescent="0.2">
      <c r="A7488">
        <v>2003</v>
      </c>
      <c r="B7488">
        <v>138</v>
      </c>
      <c r="C7488" t="s">
        <v>8822</v>
      </c>
      <c r="D7488">
        <v>124</v>
      </c>
      <c r="E7488" t="s">
        <v>8698</v>
      </c>
      <c r="F7488" t="s">
        <v>9592</v>
      </c>
      <c r="G7488" t="s">
        <v>156</v>
      </c>
      <c r="H7488">
        <v>87</v>
      </c>
      <c r="I7488">
        <v>41</v>
      </c>
      <c r="J7488">
        <v>38</v>
      </c>
      <c r="K7488">
        <v>3427</v>
      </c>
      <c r="L7488">
        <v>20</v>
      </c>
      <c r="M7488">
        <v>39.079119918403002</v>
      </c>
    </row>
    <row r="7489" spans="1:13" outlineLevel="2" collapsed="1" x14ac:dyDescent="0.2">
      <c r="E7489" s="10" t="s">
        <v>13422</v>
      </c>
      <c r="M7489">
        <f>SUBTOTAL(1,M7484:M7488)</f>
        <v>39.673748857963162</v>
      </c>
    </row>
    <row r="7490" spans="1:13" hidden="1" outlineLevel="3" x14ac:dyDescent="0.2">
      <c r="A7490">
        <v>2003</v>
      </c>
      <c r="B7490">
        <v>5</v>
      </c>
      <c r="C7490" t="s">
        <v>9117</v>
      </c>
      <c r="D7490">
        <v>179</v>
      </c>
      <c r="E7490" t="s">
        <v>9031</v>
      </c>
      <c r="F7490" t="s">
        <v>9417</v>
      </c>
      <c r="G7490" t="s">
        <v>156</v>
      </c>
      <c r="H7490">
        <v>83</v>
      </c>
      <c r="I7490">
        <v>48</v>
      </c>
      <c r="J7490">
        <v>3</v>
      </c>
      <c r="K7490">
        <v>3427</v>
      </c>
      <c r="L7490">
        <v>20</v>
      </c>
      <c r="M7490">
        <v>40.8945813983552</v>
      </c>
    </row>
    <row r="7491" spans="1:13" hidden="1" outlineLevel="3" x14ac:dyDescent="0.2">
      <c r="A7491">
        <v>2003</v>
      </c>
      <c r="B7491">
        <v>6</v>
      </c>
      <c r="C7491" t="s">
        <v>9326</v>
      </c>
      <c r="D7491">
        <v>171</v>
      </c>
      <c r="E7491" t="s">
        <v>9031</v>
      </c>
      <c r="F7491" t="s">
        <v>9418</v>
      </c>
      <c r="G7491" t="s">
        <v>156</v>
      </c>
      <c r="H7491">
        <v>83</v>
      </c>
      <c r="I7491">
        <v>48</v>
      </c>
      <c r="J7491">
        <v>18</v>
      </c>
      <c r="K7491">
        <v>3427</v>
      </c>
      <c r="L7491">
        <v>20</v>
      </c>
      <c r="M7491">
        <v>40.8925481773163</v>
      </c>
    </row>
    <row r="7492" spans="1:13" hidden="1" outlineLevel="3" x14ac:dyDescent="0.2">
      <c r="A7492">
        <v>2003</v>
      </c>
      <c r="B7492">
        <v>18</v>
      </c>
      <c r="C7492" t="s">
        <v>9058</v>
      </c>
      <c r="D7492">
        <v>175</v>
      </c>
      <c r="E7492" t="s">
        <v>9031</v>
      </c>
      <c r="F7492" t="s">
        <v>9433</v>
      </c>
      <c r="G7492" t="s">
        <v>156</v>
      </c>
      <c r="H7492">
        <v>84</v>
      </c>
      <c r="I7492">
        <v>10</v>
      </c>
      <c r="J7492">
        <v>27</v>
      </c>
      <c r="K7492">
        <v>3427</v>
      </c>
      <c r="L7492">
        <v>20</v>
      </c>
      <c r="M7492">
        <v>40.713203773921101</v>
      </c>
    </row>
    <row r="7493" spans="1:13" hidden="1" outlineLevel="3" x14ac:dyDescent="0.2">
      <c r="A7493">
        <v>2003</v>
      </c>
      <c r="B7493">
        <v>80</v>
      </c>
      <c r="C7493" t="s">
        <v>9515</v>
      </c>
      <c r="D7493">
        <v>172</v>
      </c>
      <c r="E7493" t="s">
        <v>9031</v>
      </c>
      <c r="F7493" t="s">
        <v>9516</v>
      </c>
      <c r="G7493" t="s">
        <v>156</v>
      </c>
      <c r="H7493">
        <v>86</v>
      </c>
      <c r="I7493">
        <v>15</v>
      </c>
      <c r="J7493">
        <v>22</v>
      </c>
      <c r="K7493">
        <v>3427</v>
      </c>
      <c r="L7493">
        <v>20</v>
      </c>
      <c r="M7493">
        <v>39.730518288559203</v>
      </c>
    </row>
    <row r="7494" spans="1:13" hidden="1" outlineLevel="3" x14ac:dyDescent="0.2">
      <c r="A7494">
        <v>2003</v>
      </c>
      <c r="B7494">
        <v>98</v>
      </c>
      <c r="C7494" t="s">
        <v>9122</v>
      </c>
      <c r="D7494">
        <v>177</v>
      </c>
      <c r="E7494" t="s">
        <v>9031</v>
      </c>
      <c r="F7494" t="s">
        <v>9540</v>
      </c>
      <c r="G7494" t="s">
        <v>156</v>
      </c>
      <c r="H7494">
        <v>86</v>
      </c>
      <c r="I7494">
        <v>33</v>
      </c>
      <c r="J7494">
        <v>57</v>
      </c>
      <c r="K7494">
        <v>3427</v>
      </c>
      <c r="L7494">
        <v>20</v>
      </c>
      <c r="M7494">
        <v>39.588367234956003</v>
      </c>
    </row>
    <row r="7495" spans="1:13" hidden="1" outlineLevel="3" x14ac:dyDescent="0.2">
      <c r="A7495">
        <v>2003</v>
      </c>
      <c r="B7495">
        <v>101</v>
      </c>
      <c r="C7495" t="s">
        <v>9544</v>
      </c>
      <c r="D7495">
        <v>176</v>
      </c>
      <c r="E7495" t="s">
        <v>9031</v>
      </c>
      <c r="F7495" t="s">
        <v>9545</v>
      </c>
      <c r="G7495" t="s">
        <v>156</v>
      </c>
      <c r="H7495">
        <v>86</v>
      </c>
      <c r="I7495">
        <v>43</v>
      </c>
      <c r="J7495">
        <v>49</v>
      </c>
      <c r="K7495">
        <v>3427</v>
      </c>
      <c r="L7495">
        <v>20</v>
      </c>
      <c r="M7495">
        <v>39.5133059389102</v>
      </c>
    </row>
    <row r="7496" spans="1:13" outlineLevel="2" collapsed="1" x14ac:dyDescent="0.2">
      <c r="E7496" s="10" t="s">
        <v>13441</v>
      </c>
      <c r="M7496">
        <f>SUBTOTAL(1,M7490:M7495)</f>
        <v>40.22208746866967</v>
      </c>
    </row>
    <row r="7497" spans="1:13" hidden="1" outlineLevel="3" x14ac:dyDescent="0.2">
      <c r="A7497">
        <v>2003</v>
      </c>
      <c r="B7497">
        <v>7</v>
      </c>
      <c r="C7497" t="s">
        <v>9226</v>
      </c>
      <c r="D7497">
        <v>81</v>
      </c>
      <c r="E7497" t="s">
        <v>9051</v>
      </c>
      <c r="F7497" t="s">
        <v>9419</v>
      </c>
      <c r="G7497" t="s">
        <v>156</v>
      </c>
      <c r="H7497">
        <v>83</v>
      </c>
      <c r="I7497">
        <v>51</v>
      </c>
      <c r="J7497">
        <v>24</v>
      </c>
      <c r="K7497">
        <v>3427</v>
      </c>
      <c r="L7497">
        <v>20</v>
      </c>
      <c r="M7497">
        <v>40.867353023015397</v>
      </c>
    </row>
    <row r="7498" spans="1:13" hidden="1" outlineLevel="3" x14ac:dyDescent="0.2">
      <c r="A7498">
        <v>2003</v>
      </c>
      <c r="B7498">
        <v>66</v>
      </c>
      <c r="C7498" t="s">
        <v>9273</v>
      </c>
      <c r="D7498">
        <v>82</v>
      </c>
      <c r="E7498" t="s">
        <v>9051</v>
      </c>
      <c r="F7498" t="s">
        <v>9494</v>
      </c>
      <c r="G7498" t="s">
        <v>156</v>
      </c>
      <c r="H7498">
        <v>85</v>
      </c>
      <c r="I7498">
        <v>47</v>
      </c>
      <c r="J7498">
        <v>12</v>
      </c>
      <c r="K7498">
        <v>3427</v>
      </c>
      <c r="L7498">
        <v>20</v>
      </c>
      <c r="M7498">
        <v>39.947932856698699</v>
      </c>
    </row>
    <row r="7499" spans="1:13" hidden="1" outlineLevel="3" x14ac:dyDescent="0.2">
      <c r="A7499">
        <v>2003</v>
      </c>
      <c r="B7499">
        <v>79</v>
      </c>
      <c r="C7499" t="s">
        <v>9513</v>
      </c>
      <c r="D7499">
        <v>83</v>
      </c>
      <c r="E7499" t="s">
        <v>9051</v>
      </c>
      <c r="F7499" t="s">
        <v>9514</v>
      </c>
      <c r="G7499" t="s">
        <v>156</v>
      </c>
      <c r="H7499">
        <v>86</v>
      </c>
      <c r="I7499">
        <v>12</v>
      </c>
      <c r="J7499">
        <v>49</v>
      </c>
      <c r="K7499">
        <v>3427</v>
      </c>
      <c r="L7499">
        <v>20</v>
      </c>
      <c r="M7499">
        <v>39.750103908573301</v>
      </c>
    </row>
    <row r="7500" spans="1:13" outlineLevel="2" collapsed="1" x14ac:dyDescent="0.2">
      <c r="E7500" s="10" t="s">
        <v>13442</v>
      </c>
      <c r="M7500">
        <f>SUBTOTAL(1,M7497:M7499)</f>
        <v>40.188463262762468</v>
      </c>
    </row>
    <row r="7501" spans="1:13" hidden="1" outlineLevel="3" x14ac:dyDescent="0.2">
      <c r="A7501">
        <v>2003</v>
      </c>
      <c r="B7501">
        <v>78</v>
      </c>
      <c r="C7501" t="s">
        <v>9510</v>
      </c>
      <c r="D7501">
        <v>95</v>
      </c>
      <c r="E7501" t="s">
        <v>9511</v>
      </c>
      <c r="F7501" t="s">
        <v>9512</v>
      </c>
      <c r="G7501" t="s">
        <v>156</v>
      </c>
      <c r="H7501">
        <v>86</v>
      </c>
      <c r="I7501">
        <v>8</v>
      </c>
      <c r="J7501">
        <v>10</v>
      </c>
      <c r="K7501">
        <v>3427</v>
      </c>
      <c r="L7501">
        <v>20</v>
      </c>
      <c r="M7501">
        <v>39.785868618788001</v>
      </c>
    </row>
    <row r="7502" spans="1:13" hidden="1" outlineLevel="3" x14ac:dyDescent="0.2">
      <c r="A7502">
        <v>2003</v>
      </c>
      <c r="B7502">
        <v>93</v>
      </c>
      <c r="C7502" t="s">
        <v>8827</v>
      </c>
      <c r="D7502">
        <v>94</v>
      </c>
      <c r="E7502" t="s">
        <v>9511</v>
      </c>
      <c r="F7502" t="s">
        <v>9534</v>
      </c>
      <c r="G7502" t="s">
        <v>156</v>
      </c>
      <c r="H7502">
        <v>86</v>
      </c>
      <c r="I7502">
        <v>29</v>
      </c>
      <c r="J7502">
        <v>6</v>
      </c>
      <c r="K7502">
        <v>3427</v>
      </c>
      <c r="L7502">
        <v>20</v>
      </c>
      <c r="M7502">
        <v>39.6253685610221</v>
      </c>
    </row>
    <row r="7503" spans="1:13" hidden="1" outlineLevel="3" x14ac:dyDescent="0.2">
      <c r="A7503">
        <v>2003</v>
      </c>
      <c r="B7503">
        <v>110</v>
      </c>
      <c r="C7503" t="s">
        <v>8377</v>
      </c>
      <c r="D7503">
        <v>97</v>
      </c>
      <c r="E7503" t="s">
        <v>9511</v>
      </c>
      <c r="F7503" t="s">
        <v>9558</v>
      </c>
      <c r="G7503" t="s">
        <v>156</v>
      </c>
      <c r="H7503">
        <v>86</v>
      </c>
      <c r="I7503">
        <v>55</v>
      </c>
      <c r="J7503">
        <v>59</v>
      </c>
      <c r="K7503">
        <v>3427</v>
      </c>
      <c r="L7503">
        <v>20</v>
      </c>
      <c r="M7503">
        <v>39.421138232164502</v>
      </c>
    </row>
    <row r="7504" spans="1:13" hidden="1" outlineLevel="3" x14ac:dyDescent="0.2">
      <c r="A7504">
        <v>2003</v>
      </c>
      <c r="B7504">
        <v>111</v>
      </c>
      <c r="C7504" t="s">
        <v>9318</v>
      </c>
      <c r="D7504">
        <v>91</v>
      </c>
      <c r="E7504" t="s">
        <v>9511</v>
      </c>
      <c r="F7504" t="s">
        <v>9559</v>
      </c>
      <c r="G7504" t="s">
        <v>156</v>
      </c>
      <c r="H7504">
        <v>87</v>
      </c>
      <c r="I7504">
        <v>0</v>
      </c>
      <c r="J7504">
        <v>55</v>
      </c>
      <c r="K7504">
        <v>3427</v>
      </c>
      <c r="L7504">
        <v>20</v>
      </c>
      <c r="M7504">
        <v>39.383888525322803</v>
      </c>
    </row>
    <row r="7505" spans="1:13" hidden="1" outlineLevel="3" x14ac:dyDescent="0.2">
      <c r="A7505">
        <v>2003</v>
      </c>
      <c r="B7505">
        <v>117</v>
      </c>
      <c r="C7505" t="s">
        <v>9141</v>
      </c>
      <c r="D7505">
        <v>98</v>
      </c>
      <c r="E7505" t="s">
        <v>9511</v>
      </c>
      <c r="F7505" t="s">
        <v>9566</v>
      </c>
      <c r="G7505" t="s">
        <v>156</v>
      </c>
      <c r="H7505">
        <v>87</v>
      </c>
      <c r="I7505">
        <v>6</v>
      </c>
      <c r="J7505">
        <v>34</v>
      </c>
      <c r="K7505">
        <v>3427</v>
      </c>
      <c r="L7505">
        <v>20</v>
      </c>
      <c r="M7505">
        <v>39.341313928200101</v>
      </c>
    </row>
    <row r="7506" spans="1:13" hidden="1" outlineLevel="3" x14ac:dyDescent="0.2">
      <c r="A7506">
        <v>2003</v>
      </c>
      <c r="B7506">
        <v>133</v>
      </c>
      <c r="C7506" t="s">
        <v>9132</v>
      </c>
      <c r="D7506">
        <v>96</v>
      </c>
      <c r="E7506" t="s">
        <v>9511</v>
      </c>
      <c r="F7506" t="s">
        <v>9584</v>
      </c>
      <c r="G7506" t="s">
        <v>156</v>
      </c>
      <c r="H7506">
        <v>87</v>
      </c>
      <c r="I7506">
        <v>34</v>
      </c>
      <c r="J7506">
        <v>1</v>
      </c>
      <c r="K7506">
        <v>3427</v>
      </c>
      <c r="L7506">
        <v>20</v>
      </c>
      <c r="M7506">
        <v>39.135772313880402</v>
      </c>
    </row>
    <row r="7507" spans="1:13" hidden="1" outlineLevel="3" x14ac:dyDescent="0.2">
      <c r="A7507">
        <v>2003</v>
      </c>
      <c r="B7507">
        <v>140</v>
      </c>
      <c r="C7507" t="s">
        <v>9378</v>
      </c>
      <c r="D7507">
        <v>93</v>
      </c>
      <c r="E7507" t="s">
        <v>9511</v>
      </c>
      <c r="F7507" t="s">
        <v>9595</v>
      </c>
      <c r="G7507" t="s">
        <v>156</v>
      </c>
      <c r="H7507">
        <v>87</v>
      </c>
      <c r="I7507">
        <v>45</v>
      </c>
      <c r="J7507">
        <v>22</v>
      </c>
      <c r="K7507">
        <v>3427</v>
      </c>
      <c r="L7507">
        <v>20</v>
      </c>
      <c r="M7507">
        <v>39.051411424338902</v>
      </c>
    </row>
    <row r="7508" spans="1:13" outlineLevel="2" collapsed="1" x14ac:dyDescent="0.2">
      <c r="E7508" s="10" t="s">
        <v>13455</v>
      </c>
      <c r="M7508">
        <f>SUBTOTAL(1,M7501:M7507)</f>
        <v>39.392108800530977</v>
      </c>
    </row>
    <row r="7509" spans="1:13" hidden="1" outlineLevel="3" x14ac:dyDescent="0.2">
      <c r="A7509">
        <v>2003</v>
      </c>
      <c r="B7509">
        <v>12</v>
      </c>
      <c r="C7509" t="s">
        <v>8019</v>
      </c>
      <c r="D7509">
        <v>198</v>
      </c>
      <c r="E7509" t="s">
        <v>9424</v>
      </c>
      <c r="F7509" t="s">
        <v>9425</v>
      </c>
      <c r="G7509" t="s">
        <v>156</v>
      </c>
      <c r="H7509">
        <v>84</v>
      </c>
      <c r="I7509">
        <v>2</v>
      </c>
      <c r="J7509">
        <v>44</v>
      </c>
      <c r="K7509">
        <v>3427</v>
      </c>
      <c r="L7509">
        <v>20</v>
      </c>
      <c r="M7509">
        <v>40.775505347628901</v>
      </c>
    </row>
    <row r="7510" spans="1:13" hidden="1" outlineLevel="3" x14ac:dyDescent="0.2">
      <c r="A7510">
        <v>2003</v>
      </c>
      <c r="B7510">
        <v>61</v>
      </c>
      <c r="C7510" t="s">
        <v>7519</v>
      </c>
      <c r="D7510">
        <v>192</v>
      </c>
      <c r="E7510" t="s">
        <v>9424</v>
      </c>
      <c r="F7510" t="s">
        <v>9488</v>
      </c>
      <c r="G7510" t="s">
        <v>156</v>
      </c>
      <c r="H7510">
        <v>85</v>
      </c>
      <c r="I7510">
        <v>42</v>
      </c>
      <c r="J7510">
        <v>50</v>
      </c>
      <c r="K7510">
        <v>3427</v>
      </c>
      <c r="L7510">
        <v>20</v>
      </c>
      <c r="M7510">
        <v>39.981851767832197</v>
      </c>
    </row>
    <row r="7511" spans="1:13" hidden="1" outlineLevel="3" x14ac:dyDescent="0.2">
      <c r="A7511">
        <v>2003</v>
      </c>
      <c r="B7511">
        <v>92</v>
      </c>
      <c r="C7511" t="s">
        <v>8937</v>
      </c>
      <c r="D7511">
        <v>199</v>
      </c>
      <c r="E7511" t="s">
        <v>9424</v>
      </c>
      <c r="F7511" t="s">
        <v>9533</v>
      </c>
      <c r="G7511" t="s">
        <v>156</v>
      </c>
      <c r="H7511">
        <v>86</v>
      </c>
      <c r="I7511">
        <v>28</v>
      </c>
      <c r="J7511">
        <v>19</v>
      </c>
      <c r="K7511">
        <v>3427</v>
      </c>
      <c r="L7511">
        <v>20</v>
      </c>
      <c r="M7511">
        <v>39.631351208966301</v>
      </c>
    </row>
    <row r="7512" spans="1:13" outlineLevel="2" collapsed="1" x14ac:dyDescent="0.2">
      <c r="E7512" s="10" t="s">
        <v>13456</v>
      </c>
      <c r="M7512">
        <f>SUBTOTAL(1,M7509:M7511)</f>
        <v>40.129569441475802</v>
      </c>
    </row>
    <row r="7513" spans="1:13" hidden="1" outlineLevel="3" x14ac:dyDescent="0.2">
      <c r="A7513">
        <v>2003</v>
      </c>
      <c r="B7513">
        <v>10</v>
      </c>
      <c r="C7513" t="s">
        <v>8694</v>
      </c>
      <c r="D7513">
        <v>31</v>
      </c>
      <c r="E7513" t="s">
        <v>9033</v>
      </c>
      <c r="F7513" t="s">
        <v>9422</v>
      </c>
      <c r="G7513" t="s">
        <v>156</v>
      </c>
      <c r="H7513">
        <v>84</v>
      </c>
      <c r="I7513">
        <v>0</v>
      </c>
      <c r="J7513">
        <v>27</v>
      </c>
      <c r="K7513">
        <v>3427</v>
      </c>
      <c r="L7513">
        <v>20</v>
      </c>
      <c r="M7513">
        <v>40.793976728268298</v>
      </c>
    </row>
    <row r="7514" spans="1:13" hidden="1" outlineLevel="3" x14ac:dyDescent="0.2">
      <c r="A7514">
        <v>2003</v>
      </c>
      <c r="B7514">
        <v>11</v>
      </c>
      <c r="C7514" t="s">
        <v>9080</v>
      </c>
      <c r="D7514">
        <v>36</v>
      </c>
      <c r="E7514" t="s">
        <v>9033</v>
      </c>
      <c r="F7514" t="s">
        <v>9423</v>
      </c>
      <c r="G7514" t="s">
        <v>156</v>
      </c>
      <c r="H7514">
        <v>84</v>
      </c>
      <c r="I7514">
        <v>0</v>
      </c>
      <c r="J7514">
        <v>56</v>
      </c>
      <c r="K7514">
        <v>3427</v>
      </c>
      <c r="L7514">
        <v>20</v>
      </c>
      <c r="M7514">
        <v>40.790065331816798</v>
      </c>
    </row>
    <row r="7515" spans="1:13" hidden="1" outlineLevel="3" x14ac:dyDescent="0.2">
      <c r="A7515">
        <v>2003</v>
      </c>
      <c r="B7515">
        <v>36</v>
      </c>
      <c r="C7515" t="s">
        <v>9453</v>
      </c>
      <c r="D7515">
        <v>37</v>
      </c>
      <c r="E7515" t="s">
        <v>9033</v>
      </c>
      <c r="F7515" t="s">
        <v>9454</v>
      </c>
      <c r="G7515" t="s">
        <v>156</v>
      </c>
      <c r="H7515">
        <v>85</v>
      </c>
      <c r="I7515">
        <v>3</v>
      </c>
      <c r="J7515">
        <v>44</v>
      </c>
      <c r="K7515">
        <v>3427</v>
      </c>
      <c r="L7515">
        <v>20</v>
      </c>
      <c r="M7515">
        <v>40.288155076022697</v>
      </c>
    </row>
    <row r="7516" spans="1:13" hidden="1" outlineLevel="3" x14ac:dyDescent="0.2">
      <c r="A7516">
        <v>2003</v>
      </c>
      <c r="B7516">
        <v>51</v>
      </c>
      <c r="C7516" t="s">
        <v>9475</v>
      </c>
      <c r="D7516">
        <v>39</v>
      </c>
      <c r="E7516" t="s">
        <v>9033</v>
      </c>
      <c r="F7516" t="s">
        <v>9476</v>
      </c>
      <c r="G7516" t="s">
        <v>156</v>
      </c>
      <c r="H7516">
        <v>85</v>
      </c>
      <c r="I7516">
        <v>30</v>
      </c>
      <c r="J7516">
        <v>5</v>
      </c>
      <c r="K7516">
        <v>3427</v>
      </c>
      <c r="L7516">
        <v>20</v>
      </c>
      <c r="M7516">
        <v>40.0812202530823</v>
      </c>
    </row>
    <row r="7517" spans="1:13" hidden="1" outlineLevel="3" x14ac:dyDescent="0.2">
      <c r="A7517">
        <v>2003</v>
      </c>
      <c r="B7517">
        <v>53</v>
      </c>
      <c r="C7517" t="s">
        <v>9479</v>
      </c>
      <c r="D7517">
        <v>38</v>
      </c>
      <c r="E7517" t="s">
        <v>9033</v>
      </c>
      <c r="F7517" t="s">
        <v>9480</v>
      </c>
      <c r="G7517" t="s">
        <v>156</v>
      </c>
      <c r="H7517">
        <v>85</v>
      </c>
      <c r="I7517">
        <v>33</v>
      </c>
      <c r="J7517">
        <v>15</v>
      </c>
      <c r="K7517">
        <v>3427</v>
      </c>
      <c r="L7517">
        <v>20</v>
      </c>
      <c r="M7517">
        <v>40.056494423610701</v>
      </c>
    </row>
    <row r="7518" spans="1:13" hidden="1" outlineLevel="3" x14ac:dyDescent="0.2">
      <c r="A7518">
        <v>2003</v>
      </c>
      <c r="B7518">
        <v>67</v>
      </c>
      <c r="C7518" t="s">
        <v>9495</v>
      </c>
      <c r="D7518">
        <v>35</v>
      </c>
      <c r="E7518" t="s">
        <v>9033</v>
      </c>
      <c r="F7518" t="s">
        <v>9496</v>
      </c>
      <c r="G7518" t="s">
        <v>156</v>
      </c>
      <c r="H7518">
        <v>85</v>
      </c>
      <c r="I7518">
        <v>47</v>
      </c>
      <c r="J7518">
        <v>42</v>
      </c>
      <c r="K7518">
        <v>3427</v>
      </c>
      <c r="L7518">
        <v>20</v>
      </c>
      <c r="M7518">
        <v>39.944052683722802</v>
      </c>
    </row>
    <row r="7519" spans="1:13" hidden="1" outlineLevel="3" x14ac:dyDescent="0.2">
      <c r="A7519">
        <v>2003</v>
      </c>
      <c r="B7519">
        <v>100</v>
      </c>
      <c r="C7519" t="s">
        <v>9542</v>
      </c>
      <c r="D7519">
        <v>34</v>
      </c>
      <c r="E7519" t="s">
        <v>9033</v>
      </c>
      <c r="F7519" t="s">
        <v>9543</v>
      </c>
      <c r="G7519" t="s">
        <v>156</v>
      </c>
      <c r="H7519">
        <v>86</v>
      </c>
      <c r="I7519">
        <v>38</v>
      </c>
      <c r="J7519">
        <v>21</v>
      </c>
      <c r="K7519">
        <v>3427</v>
      </c>
      <c r="L7519">
        <v>20</v>
      </c>
      <c r="M7519">
        <v>39.554858753258202</v>
      </c>
    </row>
    <row r="7520" spans="1:13" hidden="1" outlineLevel="3" x14ac:dyDescent="0.2">
      <c r="A7520">
        <v>2003</v>
      </c>
      <c r="B7520">
        <v>104</v>
      </c>
      <c r="C7520" t="s">
        <v>9549</v>
      </c>
      <c r="D7520">
        <v>32</v>
      </c>
      <c r="E7520" t="s">
        <v>9033</v>
      </c>
      <c r="F7520" t="s">
        <v>9550</v>
      </c>
      <c r="G7520" t="s">
        <v>156</v>
      </c>
      <c r="H7520">
        <v>86</v>
      </c>
      <c r="I7520">
        <v>50</v>
      </c>
      <c r="J7520">
        <v>19</v>
      </c>
      <c r="K7520">
        <v>3427</v>
      </c>
      <c r="L7520">
        <v>20</v>
      </c>
      <c r="M7520">
        <v>39.464012104190701</v>
      </c>
    </row>
    <row r="7521" spans="1:13" hidden="1" outlineLevel="3" x14ac:dyDescent="0.2">
      <c r="A7521">
        <v>2003</v>
      </c>
      <c r="B7521">
        <v>125</v>
      </c>
      <c r="C7521" t="s">
        <v>8749</v>
      </c>
      <c r="D7521">
        <v>33</v>
      </c>
      <c r="E7521" t="s">
        <v>9033</v>
      </c>
      <c r="F7521" t="s">
        <v>9575</v>
      </c>
      <c r="G7521" t="s">
        <v>156</v>
      </c>
      <c r="H7521">
        <v>87</v>
      </c>
      <c r="I7521">
        <v>16</v>
      </c>
      <c r="J7521">
        <v>22</v>
      </c>
      <c r="K7521">
        <v>3427</v>
      </c>
      <c r="L7521">
        <v>20</v>
      </c>
      <c r="M7521">
        <v>39.267685608978198</v>
      </c>
    </row>
    <row r="7522" spans="1:13" outlineLevel="2" collapsed="1" x14ac:dyDescent="0.2">
      <c r="E7522" s="10" t="s">
        <v>13443</v>
      </c>
      <c r="M7522">
        <f>SUBTOTAL(1,M7513:M7521)</f>
        <v>40.026724551438967</v>
      </c>
    </row>
    <row r="7523" spans="1:13" hidden="1" outlineLevel="3" x14ac:dyDescent="0.2">
      <c r="A7523">
        <v>2003</v>
      </c>
      <c r="B7523">
        <v>31</v>
      </c>
      <c r="C7523" t="s">
        <v>8758</v>
      </c>
      <c r="D7523">
        <v>216</v>
      </c>
      <c r="E7523" t="s">
        <v>9049</v>
      </c>
      <c r="F7523" t="s">
        <v>9448</v>
      </c>
      <c r="G7523" t="s">
        <v>156</v>
      </c>
      <c r="H7523">
        <v>84</v>
      </c>
      <c r="I7523">
        <v>46</v>
      </c>
      <c r="J7523">
        <v>50</v>
      </c>
      <c r="K7523">
        <v>3427</v>
      </c>
      <c r="L7523">
        <v>20</v>
      </c>
      <c r="M7523">
        <v>40.422004521477</v>
      </c>
    </row>
    <row r="7524" spans="1:13" hidden="1" outlineLevel="3" x14ac:dyDescent="0.2">
      <c r="A7524">
        <v>2003</v>
      </c>
      <c r="B7524">
        <v>40</v>
      </c>
      <c r="C7524" t="s">
        <v>9090</v>
      </c>
      <c r="D7524">
        <v>211</v>
      </c>
      <c r="E7524" t="s">
        <v>9049</v>
      </c>
      <c r="F7524" t="s">
        <v>9460</v>
      </c>
      <c r="G7524" t="s">
        <v>156</v>
      </c>
      <c r="H7524">
        <v>85</v>
      </c>
      <c r="I7524">
        <v>11</v>
      </c>
      <c r="J7524">
        <v>54</v>
      </c>
      <c r="K7524">
        <v>3427</v>
      </c>
      <c r="L7524">
        <v>20</v>
      </c>
      <c r="M7524">
        <v>40.223791545217999</v>
      </c>
    </row>
    <row r="7525" spans="1:13" hidden="1" outlineLevel="3" x14ac:dyDescent="0.2">
      <c r="A7525">
        <v>2003</v>
      </c>
      <c r="B7525">
        <v>65</v>
      </c>
      <c r="C7525" t="s">
        <v>8778</v>
      </c>
      <c r="D7525">
        <v>218</v>
      </c>
      <c r="E7525" t="s">
        <v>9049</v>
      </c>
      <c r="F7525" t="s">
        <v>9493</v>
      </c>
      <c r="G7525" t="s">
        <v>156</v>
      </c>
      <c r="H7525">
        <v>85</v>
      </c>
      <c r="I7525">
        <v>44</v>
      </c>
      <c r="J7525">
        <v>51</v>
      </c>
      <c r="K7525">
        <v>3427</v>
      </c>
      <c r="L7525">
        <v>20</v>
      </c>
      <c r="M7525">
        <v>39.966179772004999</v>
      </c>
    </row>
    <row r="7526" spans="1:13" hidden="1" outlineLevel="3" x14ac:dyDescent="0.2">
      <c r="A7526">
        <v>2003</v>
      </c>
      <c r="B7526">
        <v>85</v>
      </c>
      <c r="C7526" t="s">
        <v>9523</v>
      </c>
      <c r="D7526">
        <v>217</v>
      </c>
      <c r="E7526" t="s">
        <v>9049</v>
      </c>
      <c r="F7526" t="s">
        <v>9524</v>
      </c>
      <c r="G7526" t="s">
        <v>156</v>
      </c>
      <c r="H7526">
        <v>86</v>
      </c>
      <c r="I7526">
        <v>17</v>
      </c>
      <c r="J7526">
        <v>13</v>
      </c>
      <c r="K7526">
        <v>3427</v>
      </c>
      <c r="L7526">
        <v>20</v>
      </c>
      <c r="M7526">
        <v>39.716321189313398</v>
      </c>
    </row>
    <row r="7527" spans="1:13" hidden="1" outlineLevel="3" x14ac:dyDescent="0.2">
      <c r="A7527">
        <v>2003</v>
      </c>
      <c r="B7527">
        <v>131</v>
      </c>
      <c r="C7527" t="s">
        <v>9342</v>
      </c>
      <c r="D7527">
        <v>214</v>
      </c>
      <c r="E7527" t="s">
        <v>9049</v>
      </c>
      <c r="F7527" t="s">
        <v>9582</v>
      </c>
      <c r="G7527" t="s">
        <v>156</v>
      </c>
      <c r="H7527">
        <v>87</v>
      </c>
      <c r="I7527">
        <v>26</v>
      </c>
      <c r="J7527">
        <v>30</v>
      </c>
      <c r="K7527">
        <v>3427</v>
      </c>
      <c r="L7527">
        <v>20</v>
      </c>
      <c r="M7527">
        <v>39.191842180501197</v>
      </c>
    </row>
    <row r="7528" spans="1:13" hidden="1" outlineLevel="3" x14ac:dyDescent="0.2">
      <c r="A7528">
        <v>2003</v>
      </c>
      <c r="B7528">
        <v>135</v>
      </c>
      <c r="C7528" t="s">
        <v>9587</v>
      </c>
      <c r="D7528">
        <v>219</v>
      </c>
      <c r="E7528" t="s">
        <v>9049</v>
      </c>
      <c r="F7528" t="s">
        <v>9588</v>
      </c>
      <c r="G7528" t="s">
        <v>156</v>
      </c>
      <c r="H7528">
        <v>87</v>
      </c>
      <c r="I7528">
        <v>37</v>
      </c>
      <c r="J7528">
        <v>50</v>
      </c>
      <c r="K7528">
        <v>3427</v>
      </c>
      <c r="L7528">
        <v>20</v>
      </c>
      <c r="M7528">
        <v>39.107363616191698</v>
      </c>
    </row>
    <row r="7529" spans="1:13" hidden="1" outlineLevel="3" x14ac:dyDescent="0.2">
      <c r="A7529">
        <v>2003</v>
      </c>
      <c r="B7529">
        <v>137</v>
      </c>
      <c r="C7529" t="s">
        <v>9590</v>
      </c>
      <c r="D7529">
        <v>215</v>
      </c>
      <c r="E7529" t="s">
        <v>9049</v>
      </c>
      <c r="F7529" t="s">
        <v>9591</v>
      </c>
      <c r="G7529" t="s">
        <v>156</v>
      </c>
      <c r="H7529">
        <v>87</v>
      </c>
      <c r="I7529">
        <v>39</v>
      </c>
      <c r="J7529">
        <v>5</v>
      </c>
      <c r="K7529">
        <v>3427</v>
      </c>
      <c r="L7529">
        <v>20</v>
      </c>
      <c r="M7529">
        <v>39.098068421302798</v>
      </c>
    </row>
    <row r="7530" spans="1:13" hidden="1" outlineLevel="3" x14ac:dyDescent="0.2">
      <c r="A7530">
        <v>2003</v>
      </c>
      <c r="B7530">
        <v>141</v>
      </c>
      <c r="C7530" t="s">
        <v>9596</v>
      </c>
      <c r="D7530">
        <v>213</v>
      </c>
      <c r="E7530" t="s">
        <v>9049</v>
      </c>
      <c r="F7530" t="s">
        <v>9597</v>
      </c>
      <c r="G7530" t="s">
        <v>156</v>
      </c>
      <c r="H7530">
        <v>87</v>
      </c>
      <c r="I7530">
        <v>46</v>
      </c>
      <c r="J7530">
        <v>11</v>
      </c>
      <c r="K7530">
        <v>3427</v>
      </c>
      <c r="L7530">
        <v>20</v>
      </c>
      <c r="M7530">
        <v>39.045355428188003</v>
      </c>
    </row>
    <row r="7531" spans="1:13" outlineLevel="2" collapsed="1" x14ac:dyDescent="0.2">
      <c r="E7531" s="10" t="s">
        <v>13444</v>
      </c>
      <c r="M7531">
        <f>SUBTOTAL(1,M7523:M7530)</f>
        <v>39.596365834274636</v>
      </c>
    </row>
    <row r="7532" spans="1:13" hidden="1" outlineLevel="3" x14ac:dyDescent="0.2">
      <c r="A7532">
        <v>2003</v>
      </c>
      <c r="B7532">
        <v>27</v>
      </c>
      <c r="C7532" t="s">
        <v>8891</v>
      </c>
      <c r="D7532">
        <v>107</v>
      </c>
      <c r="E7532" t="s">
        <v>8657</v>
      </c>
      <c r="F7532" t="s">
        <v>9444</v>
      </c>
      <c r="G7532" t="s">
        <v>156</v>
      </c>
      <c r="H7532">
        <v>84</v>
      </c>
      <c r="I7532">
        <v>38</v>
      </c>
      <c r="J7532">
        <v>12</v>
      </c>
      <c r="K7532">
        <v>3427</v>
      </c>
      <c r="L7532">
        <v>20</v>
      </c>
      <c r="M7532">
        <v>40.490725060060598</v>
      </c>
    </row>
    <row r="7533" spans="1:13" hidden="1" outlineLevel="3" x14ac:dyDescent="0.2">
      <c r="A7533">
        <v>2003</v>
      </c>
      <c r="B7533">
        <v>41</v>
      </c>
      <c r="C7533" t="s">
        <v>9053</v>
      </c>
      <c r="D7533">
        <v>102</v>
      </c>
      <c r="E7533" t="s">
        <v>8657</v>
      </c>
      <c r="F7533" t="s">
        <v>9461</v>
      </c>
      <c r="G7533" t="s">
        <v>156</v>
      </c>
      <c r="H7533">
        <v>85</v>
      </c>
      <c r="I7533">
        <v>17</v>
      </c>
      <c r="J7533">
        <v>3</v>
      </c>
      <c r="K7533">
        <v>3427</v>
      </c>
      <c r="L7533">
        <v>20</v>
      </c>
      <c r="M7533">
        <v>40.183308742341701</v>
      </c>
    </row>
    <row r="7534" spans="1:13" hidden="1" outlineLevel="3" x14ac:dyDescent="0.2">
      <c r="A7534">
        <v>2003</v>
      </c>
      <c r="B7534">
        <v>46</v>
      </c>
      <c r="C7534" t="s">
        <v>9467</v>
      </c>
      <c r="D7534">
        <v>106</v>
      </c>
      <c r="E7534" t="s">
        <v>8657</v>
      </c>
      <c r="F7534" t="s">
        <v>9468</v>
      </c>
      <c r="G7534" t="s">
        <v>156</v>
      </c>
      <c r="H7534">
        <v>85</v>
      </c>
      <c r="I7534">
        <v>25</v>
      </c>
      <c r="J7534">
        <v>13</v>
      </c>
      <c r="K7534">
        <v>3427</v>
      </c>
      <c r="L7534">
        <v>20</v>
      </c>
      <c r="M7534">
        <v>40.119279510134497</v>
      </c>
    </row>
    <row r="7535" spans="1:13" hidden="1" outlineLevel="3" x14ac:dyDescent="0.2">
      <c r="A7535">
        <v>2003</v>
      </c>
      <c r="B7535">
        <v>73</v>
      </c>
      <c r="C7535" t="s">
        <v>9320</v>
      </c>
      <c r="D7535">
        <v>103</v>
      </c>
      <c r="E7535" t="s">
        <v>8657</v>
      </c>
      <c r="F7535" t="s">
        <v>9503</v>
      </c>
      <c r="G7535" t="s">
        <v>156</v>
      </c>
      <c r="H7535">
        <v>85</v>
      </c>
      <c r="I7535">
        <v>54</v>
      </c>
      <c r="J7535">
        <v>10</v>
      </c>
      <c r="K7535">
        <v>3427</v>
      </c>
      <c r="L7535">
        <v>20</v>
      </c>
      <c r="M7535">
        <v>39.893936944219803</v>
      </c>
    </row>
    <row r="7536" spans="1:13" hidden="1" outlineLevel="3" x14ac:dyDescent="0.2">
      <c r="A7536">
        <v>2003</v>
      </c>
      <c r="B7536">
        <v>139</v>
      </c>
      <c r="C7536" t="s">
        <v>9593</v>
      </c>
      <c r="D7536">
        <v>105</v>
      </c>
      <c r="E7536" t="s">
        <v>8657</v>
      </c>
      <c r="F7536" t="s">
        <v>9594</v>
      </c>
      <c r="G7536" t="s">
        <v>156</v>
      </c>
      <c r="H7536">
        <v>87</v>
      </c>
      <c r="I7536">
        <v>44</v>
      </c>
      <c r="J7536">
        <v>52</v>
      </c>
      <c r="K7536">
        <v>3427</v>
      </c>
      <c r="L7536">
        <v>20</v>
      </c>
      <c r="M7536">
        <v>39.055120104339402</v>
      </c>
    </row>
    <row r="7537" spans="1:13" hidden="1" outlineLevel="3" x14ac:dyDescent="0.2">
      <c r="A7537">
        <v>2003</v>
      </c>
      <c r="B7537">
        <v>142</v>
      </c>
      <c r="C7537" t="s">
        <v>9598</v>
      </c>
      <c r="D7537">
        <v>109</v>
      </c>
      <c r="E7537" t="s">
        <v>8657</v>
      </c>
      <c r="F7537" t="s">
        <v>9599</v>
      </c>
      <c r="G7537" t="s">
        <v>156</v>
      </c>
      <c r="H7537">
        <v>87</v>
      </c>
      <c r="I7537">
        <v>46</v>
      </c>
      <c r="J7537">
        <v>58</v>
      </c>
      <c r="K7537">
        <v>3427</v>
      </c>
      <c r="L7537">
        <v>20</v>
      </c>
      <c r="M7537">
        <v>39.039548380155502</v>
      </c>
    </row>
    <row r="7538" spans="1:13" outlineLevel="2" collapsed="1" x14ac:dyDescent="0.2">
      <c r="E7538" s="10" t="s">
        <v>13424</v>
      </c>
      <c r="M7538">
        <f>SUBTOTAL(1,M7532:M7537)</f>
        <v>39.796986456875253</v>
      </c>
    </row>
    <row r="7539" spans="1:13" hidden="1" outlineLevel="3" x14ac:dyDescent="0.2">
      <c r="A7539">
        <v>2003</v>
      </c>
      <c r="B7539">
        <v>52</v>
      </c>
      <c r="C7539" t="s">
        <v>9257</v>
      </c>
      <c r="D7539">
        <v>143</v>
      </c>
      <c r="E7539" t="s">
        <v>9477</v>
      </c>
      <c r="F7539" t="s">
        <v>9478</v>
      </c>
      <c r="G7539" t="s">
        <v>156</v>
      </c>
      <c r="H7539">
        <v>85</v>
      </c>
      <c r="I7539">
        <v>31</v>
      </c>
      <c r="J7539">
        <v>45</v>
      </c>
      <c r="K7539">
        <v>3427</v>
      </c>
      <c r="L7539">
        <v>20</v>
      </c>
      <c r="M7539">
        <v>40.068202854776601</v>
      </c>
    </row>
    <row r="7540" spans="1:13" hidden="1" outlineLevel="3" x14ac:dyDescent="0.2">
      <c r="A7540">
        <v>2003</v>
      </c>
      <c r="B7540">
        <v>86</v>
      </c>
      <c r="C7540" t="s">
        <v>7782</v>
      </c>
      <c r="D7540">
        <v>142</v>
      </c>
      <c r="E7540" t="s">
        <v>9477</v>
      </c>
      <c r="F7540" t="s">
        <v>9525</v>
      </c>
      <c r="G7540" t="s">
        <v>156</v>
      </c>
      <c r="H7540">
        <v>86</v>
      </c>
      <c r="I7540">
        <v>18</v>
      </c>
      <c r="J7540">
        <v>32</v>
      </c>
      <c r="K7540">
        <v>3427</v>
      </c>
      <c r="L7540">
        <v>20</v>
      </c>
      <c r="M7540">
        <v>39.706223126239003</v>
      </c>
    </row>
    <row r="7541" spans="1:13" hidden="1" outlineLevel="3" x14ac:dyDescent="0.2">
      <c r="A7541">
        <v>2003</v>
      </c>
      <c r="B7541">
        <v>128</v>
      </c>
      <c r="C7541" t="s">
        <v>8581</v>
      </c>
      <c r="D7541">
        <v>147</v>
      </c>
      <c r="E7541" t="s">
        <v>9477</v>
      </c>
      <c r="F7541" t="s">
        <v>9578</v>
      </c>
      <c r="G7541" t="s">
        <v>156</v>
      </c>
      <c r="H7541">
        <v>87</v>
      </c>
      <c r="I7541">
        <v>19</v>
      </c>
      <c r="J7541">
        <v>50</v>
      </c>
      <c r="K7541">
        <v>3427</v>
      </c>
      <c r="L7541">
        <v>20</v>
      </c>
      <c r="M7541">
        <v>39.241706161137401</v>
      </c>
    </row>
    <row r="7542" spans="1:13" hidden="1" outlineLevel="3" x14ac:dyDescent="0.2">
      <c r="A7542">
        <v>2003</v>
      </c>
      <c r="B7542">
        <v>132</v>
      </c>
      <c r="C7542" t="s">
        <v>8643</v>
      </c>
      <c r="D7542">
        <v>148</v>
      </c>
      <c r="E7542" t="s">
        <v>9477</v>
      </c>
      <c r="F7542" t="s">
        <v>9583</v>
      </c>
      <c r="G7542" t="s">
        <v>156</v>
      </c>
      <c r="H7542">
        <v>87</v>
      </c>
      <c r="I7542">
        <v>33</v>
      </c>
      <c r="J7542">
        <v>8</v>
      </c>
      <c r="K7542">
        <v>3427</v>
      </c>
      <c r="L7542">
        <v>20</v>
      </c>
      <c r="M7542">
        <v>39.142353135271598</v>
      </c>
    </row>
    <row r="7543" spans="1:13" hidden="1" outlineLevel="3" x14ac:dyDescent="0.2">
      <c r="A7543">
        <v>2003</v>
      </c>
      <c r="B7543">
        <v>143</v>
      </c>
      <c r="C7543" t="s">
        <v>8477</v>
      </c>
      <c r="D7543">
        <v>141</v>
      </c>
      <c r="E7543" t="s">
        <v>9477</v>
      </c>
      <c r="F7543" t="s">
        <v>9600</v>
      </c>
      <c r="G7543" t="s">
        <v>156</v>
      </c>
      <c r="H7543">
        <v>87</v>
      </c>
      <c r="I7543">
        <v>54</v>
      </c>
      <c r="J7543">
        <v>40</v>
      </c>
      <c r="K7543">
        <v>3427</v>
      </c>
      <c r="L7543">
        <v>20</v>
      </c>
      <c r="M7543">
        <v>38.982558139534802</v>
      </c>
    </row>
    <row r="7544" spans="1:13" hidden="1" outlineLevel="3" x14ac:dyDescent="0.2">
      <c r="A7544">
        <v>2003</v>
      </c>
      <c r="B7544">
        <v>147</v>
      </c>
      <c r="C7544" t="s">
        <v>9399</v>
      </c>
      <c r="D7544">
        <v>144</v>
      </c>
      <c r="E7544" t="s">
        <v>9477</v>
      </c>
      <c r="F7544" t="s">
        <v>9607</v>
      </c>
      <c r="G7544" t="s">
        <v>156</v>
      </c>
      <c r="H7544">
        <v>88</v>
      </c>
      <c r="I7544">
        <v>29</v>
      </c>
      <c r="J7544">
        <v>47</v>
      </c>
      <c r="K7544">
        <v>3427</v>
      </c>
      <c r="L7544">
        <v>20</v>
      </c>
      <c r="M7544">
        <v>38.724743947493103</v>
      </c>
    </row>
    <row r="7545" spans="1:13" outlineLevel="2" collapsed="1" x14ac:dyDescent="0.2">
      <c r="E7545" s="10" t="s">
        <v>13457</v>
      </c>
      <c r="M7545">
        <f>SUBTOTAL(1,M7539:M7544)</f>
        <v>39.310964560742086</v>
      </c>
    </row>
    <row r="7546" spans="1:13" hidden="1" outlineLevel="3" x14ac:dyDescent="0.2">
      <c r="A7546">
        <v>2003</v>
      </c>
      <c r="B7546">
        <v>17</v>
      </c>
      <c r="C7546" t="s">
        <v>8545</v>
      </c>
      <c r="D7546">
        <v>15</v>
      </c>
      <c r="E7546" t="s">
        <v>9214</v>
      </c>
      <c r="F7546" t="s">
        <v>9432</v>
      </c>
      <c r="G7546" t="s">
        <v>156</v>
      </c>
      <c r="H7546">
        <v>84</v>
      </c>
      <c r="I7546">
        <v>8</v>
      </c>
      <c r="J7546">
        <v>34</v>
      </c>
      <c r="K7546">
        <v>3427</v>
      </c>
      <c r="L7546">
        <v>20</v>
      </c>
      <c r="M7546">
        <v>40.728391556679398</v>
      </c>
    </row>
    <row r="7547" spans="1:13" hidden="1" outlineLevel="3" x14ac:dyDescent="0.2">
      <c r="A7547">
        <v>2003</v>
      </c>
      <c r="B7547">
        <v>26</v>
      </c>
      <c r="C7547" t="s">
        <v>9220</v>
      </c>
      <c r="D7547">
        <v>13</v>
      </c>
      <c r="E7547" t="s">
        <v>9214</v>
      </c>
      <c r="F7547" t="s">
        <v>9443</v>
      </c>
      <c r="G7547" t="s">
        <v>156</v>
      </c>
      <c r="H7547">
        <v>84</v>
      </c>
      <c r="I7547">
        <v>35</v>
      </c>
      <c r="J7547">
        <v>43</v>
      </c>
      <c r="K7547">
        <v>3427</v>
      </c>
      <c r="L7547">
        <v>20</v>
      </c>
      <c r="M7547">
        <v>40.510535458046903</v>
      </c>
    </row>
    <row r="7548" spans="1:13" hidden="1" outlineLevel="3" x14ac:dyDescent="0.2">
      <c r="A7548">
        <v>2003</v>
      </c>
      <c r="B7548">
        <v>58</v>
      </c>
      <c r="C7548" t="s">
        <v>9100</v>
      </c>
      <c r="D7548">
        <v>17</v>
      </c>
      <c r="E7548" t="s">
        <v>9214</v>
      </c>
      <c r="F7548" t="s">
        <v>9485</v>
      </c>
      <c r="G7548" t="s">
        <v>156</v>
      </c>
      <c r="H7548">
        <v>85</v>
      </c>
      <c r="I7548">
        <v>40</v>
      </c>
      <c r="J7548">
        <v>49</v>
      </c>
      <c r="K7548">
        <v>3427</v>
      </c>
      <c r="L7548">
        <v>20</v>
      </c>
      <c r="M7548">
        <v>39.9975360594458</v>
      </c>
    </row>
    <row r="7549" spans="1:13" hidden="1" outlineLevel="3" x14ac:dyDescent="0.2">
      <c r="A7549">
        <v>2003</v>
      </c>
      <c r="B7549">
        <v>68</v>
      </c>
      <c r="C7549" t="s">
        <v>8689</v>
      </c>
      <c r="D7549">
        <v>18</v>
      </c>
      <c r="E7549" t="s">
        <v>9214</v>
      </c>
      <c r="F7549" t="s">
        <v>9497</v>
      </c>
      <c r="G7549" t="s">
        <v>156</v>
      </c>
      <c r="H7549">
        <v>85</v>
      </c>
      <c r="I7549">
        <v>48</v>
      </c>
      <c r="J7549">
        <v>38</v>
      </c>
      <c r="K7549">
        <v>3427</v>
      </c>
      <c r="L7549">
        <v>20</v>
      </c>
      <c r="M7549">
        <v>39.936811710550998</v>
      </c>
    </row>
    <row r="7550" spans="1:13" hidden="1" outlineLevel="3" x14ac:dyDescent="0.2">
      <c r="A7550">
        <v>2003</v>
      </c>
      <c r="B7550">
        <v>72</v>
      </c>
      <c r="C7550" t="s">
        <v>9262</v>
      </c>
      <c r="D7550">
        <v>16</v>
      </c>
      <c r="E7550" t="s">
        <v>9214</v>
      </c>
      <c r="F7550" t="s">
        <v>9502</v>
      </c>
      <c r="G7550" t="s">
        <v>156</v>
      </c>
      <c r="H7550">
        <v>85</v>
      </c>
      <c r="I7550">
        <v>53</v>
      </c>
      <c r="J7550">
        <v>26</v>
      </c>
      <c r="K7550">
        <v>3427</v>
      </c>
      <c r="L7550">
        <v>20</v>
      </c>
      <c r="M7550">
        <v>39.899613849666501</v>
      </c>
    </row>
    <row r="7551" spans="1:13" hidden="1" outlineLevel="3" x14ac:dyDescent="0.2">
      <c r="A7551">
        <v>2003</v>
      </c>
      <c r="B7551">
        <v>83</v>
      </c>
      <c r="C7551" t="s">
        <v>9520</v>
      </c>
      <c r="D7551">
        <v>12</v>
      </c>
      <c r="E7551" t="s">
        <v>9214</v>
      </c>
      <c r="F7551" t="s">
        <v>9521</v>
      </c>
      <c r="G7551" t="s">
        <v>156</v>
      </c>
      <c r="H7551">
        <v>86</v>
      </c>
      <c r="I7551">
        <v>16</v>
      </c>
      <c r="J7551">
        <v>29</v>
      </c>
      <c r="K7551">
        <v>3427</v>
      </c>
      <c r="L7551">
        <v>20</v>
      </c>
      <c r="M7551">
        <v>39.721947654295498</v>
      </c>
    </row>
    <row r="7552" spans="1:13" hidden="1" outlineLevel="3" x14ac:dyDescent="0.2">
      <c r="A7552">
        <v>2003</v>
      </c>
      <c r="B7552">
        <v>122</v>
      </c>
      <c r="C7552" t="s">
        <v>8687</v>
      </c>
      <c r="D7552">
        <v>14</v>
      </c>
      <c r="E7552" t="s">
        <v>9214</v>
      </c>
      <c r="F7552" t="s">
        <v>9573</v>
      </c>
      <c r="G7552" t="s">
        <v>156</v>
      </c>
      <c r="H7552">
        <v>87</v>
      </c>
      <c r="I7552">
        <v>13</v>
      </c>
      <c r="J7552">
        <v>49</v>
      </c>
      <c r="K7552">
        <v>3427</v>
      </c>
      <c r="L7552">
        <v>20</v>
      </c>
      <c r="M7552">
        <v>39.2868174595339</v>
      </c>
    </row>
    <row r="7553" spans="1:13" outlineLevel="2" collapsed="1" x14ac:dyDescent="0.2">
      <c r="E7553" s="10" t="s">
        <v>13449</v>
      </c>
      <c r="M7553">
        <f>SUBTOTAL(1,M7546:M7552)</f>
        <v>40.011664821174143</v>
      </c>
    </row>
    <row r="7554" spans="1:13" hidden="1" outlineLevel="3" x14ac:dyDescent="0.2">
      <c r="A7554">
        <v>2003</v>
      </c>
      <c r="B7554">
        <v>16</v>
      </c>
      <c r="C7554" t="s">
        <v>7503</v>
      </c>
      <c r="D7554">
        <v>119</v>
      </c>
      <c r="E7554" t="s">
        <v>9430</v>
      </c>
      <c r="F7554" t="s">
        <v>9431</v>
      </c>
      <c r="G7554" t="s">
        <v>156</v>
      </c>
      <c r="H7554">
        <v>84</v>
      </c>
      <c r="I7554">
        <v>6</v>
      </c>
      <c r="J7554">
        <v>43</v>
      </c>
      <c r="K7554">
        <v>3427</v>
      </c>
      <c r="L7554">
        <v>20</v>
      </c>
      <c r="M7554">
        <v>40.7433215655062</v>
      </c>
    </row>
    <row r="7555" spans="1:13" hidden="1" outlineLevel="3" x14ac:dyDescent="0.2">
      <c r="A7555">
        <v>2003</v>
      </c>
      <c r="B7555">
        <v>42</v>
      </c>
      <c r="C7555" t="s">
        <v>9462</v>
      </c>
      <c r="D7555">
        <v>117</v>
      </c>
      <c r="E7555" t="s">
        <v>9430</v>
      </c>
      <c r="F7555" t="s">
        <v>9463</v>
      </c>
      <c r="G7555" t="s">
        <v>156</v>
      </c>
      <c r="H7555">
        <v>85</v>
      </c>
      <c r="I7555">
        <v>18</v>
      </c>
      <c r="J7555">
        <v>40</v>
      </c>
      <c r="K7555">
        <v>3427</v>
      </c>
      <c r="L7555">
        <v>20</v>
      </c>
      <c r="M7555">
        <v>40.170617348267697</v>
      </c>
    </row>
    <row r="7556" spans="1:13" hidden="1" outlineLevel="3" x14ac:dyDescent="0.2">
      <c r="A7556">
        <v>2003</v>
      </c>
      <c r="B7556">
        <v>48</v>
      </c>
      <c r="C7556" t="s">
        <v>9113</v>
      </c>
      <c r="D7556">
        <v>111</v>
      </c>
      <c r="E7556" t="s">
        <v>9430</v>
      </c>
      <c r="F7556" t="s">
        <v>9470</v>
      </c>
      <c r="G7556" t="s">
        <v>156</v>
      </c>
      <c r="H7556">
        <v>85</v>
      </c>
      <c r="I7556">
        <v>26</v>
      </c>
      <c r="J7556">
        <v>21</v>
      </c>
      <c r="K7556">
        <v>3427</v>
      </c>
      <c r="L7556">
        <v>20</v>
      </c>
      <c r="M7556">
        <v>40.110409940796004</v>
      </c>
    </row>
    <row r="7557" spans="1:13" hidden="1" outlineLevel="3" x14ac:dyDescent="0.2">
      <c r="A7557">
        <v>2003</v>
      </c>
      <c r="B7557">
        <v>56</v>
      </c>
      <c r="C7557" t="s">
        <v>8896</v>
      </c>
      <c r="D7557">
        <v>114</v>
      </c>
      <c r="E7557" t="s">
        <v>9430</v>
      </c>
      <c r="F7557" t="s">
        <v>9483</v>
      </c>
      <c r="G7557" t="s">
        <v>156</v>
      </c>
      <c r="H7557">
        <v>85</v>
      </c>
      <c r="I7557">
        <v>39</v>
      </c>
      <c r="J7557">
        <v>13</v>
      </c>
      <c r="K7557">
        <v>3427</v>
      </c>
      <c r="L7557">
        <v>20</v>
      </c>
      <c r="M7557">
        <v>40.009988552081502</v>
      </c>
    </row>
    <row r="7558" spans="1:13" hidden="1" outlineLevel="3" x14ac:dyDescent="0.2">
      <c r="A7558">
        <v>2003</v>
      </c>
      <c r="B7558">
        <v>62</v>
      </c>
      <c r="C7558" t="s">
        <v>8541</v>
      </c>
      <c r="D7558">
        <v>118</v>
      </c>
      <c r="E7558" t="s">
        <v>9430</v>
      </c>
      <c r="F7558" t="s">
        <v>9489</v>
      </c>
      <c r="G7558" t="s">
        <v>156</v>
      </c>
      <c r="H7558">
        <v>85</v>
      </c>
      <c r="I7558">
        <v>43</v>
      </c>
      <c r="J7558">
        <v>13</v>
      </c>
      <c r="K7558">
        <v>3427</v>
      </c>
      <c r="L7558">
        <v>20</v>
      </c>
      <c r="M7558">
        <v>39.978871847384703</v>
      </c>
    </row>
    <row r="7559" spans="1:13" hidden="1" outlineLevel="3" x14ac:dyDescent="0.2">
      <c r="A7559">
        <v>2003</v>
      </c>
      <c r="B7559">
        <v>69</v>
      </c>
      <c r="C7559" t="s">
        <v>9498</v>
      </c>
      <c r="D7559">
        <v>116</v>
      </c>
      <c r="E7559" t="s">
        <v>9430</v>
      </c>
      <c r="F7559" t="s">
        <v>9499</v>
      </c>
      <c r="G7559" t="s">
        <v>156</v>
      </c>
      <c r="H7559">
        <v>85</v>
      </c>
      <c r="I7559">
        <v>51</v>
      </c>
      <c r="J7559">
        <v>42</v>
      </c>
      <c r="K7559">
        <v>3427</v>
      </c>
      <c r="L7559">
        <v>20</v>
      </c>
      <c r="M7559">
        <v>39.913038414503902</v>
      </c>
    </row>
    <row r="7560" spans="1:13" hidden="1" outlineLevel="3" x14ac:dyDescent="0.2">
      <c r="A7560">
        <v>2003</v>
      </c>
      <c r="B7560">
        <v>108</v>
      </c>
      <c r="C7560" t="s">
        <v>9290</v>
      </c>
      <c r="D7560">
        <v>112</v>
      </c>
      <c r="E7560" t="s">
        <v>9430</v>
      </c>
      <c r="F7560" t="s">
        <v>9555</v>
      </c>
      <c r="G7560" t="s">
        <v>156</v>
      </c>
      <c r="H7560">
        <v>86</v>
      </c>
      <c r="I7560">
        <v>53</v>
      </c>
      <c r="J7560">
        <v>32</v>
      </c>
      <c r="K7560">
        <v>3427</v>
      </c>
      <c r="L7560">
        <v>20</v>
      </c>
      <c r="M7560">
        <v>39.439663440021398</v>
      </c>
    </row>
    <row r="7561" spans="1:13" hidden="1" outlineLevel="3" x14ac:dyDescent="0.2">
      <c r="A7561">
        <v>2003</v>
      </c>
      <c r="B7561">
        <v>123</v>
      </c>
      <c r="C7561" t="s">
        <v>8462</v>
      </c>
      <c r="D7561">
        <v>115</v>
      </c>
      <c r="E7561" t="s">
        <v>9430</v>
      </c>
      <c r="F7561" t="s">
        <v>9052</v>
      </c>
      <c r="G7561" t="s">
        <v>156</v>
      </c>
      <c r="H7561">
        <v>87</v>
      </c>
      <c r="I7561">
        <v>14</v>
      </c>
      <c r="J7561">
        <v>57</v>
      </c>
      <c r="K7561">
        <v>3427</v>
      </c>
      <c r="L7561">
        <v>20</v>
      </c>
      <c r="M7561">
        <v>39.278312113773701</v>
      </c>
    </row>
    <row r="7562" spans="1:13" hidden="1" outlineLevel="3" x14ac:dyDescent="0.2">
      <c r="A7562">
        <v>2003</v>
      </c>
      <c r="B7562">
        <v>126</v>
      </c>
      <c r="C7562" t="s">
        <v>7763</v>
      </c>
      <c r="D7562">
        <v>113</v>
      </c>
      <c r="E7562" t="s">
        <v>9430</v>
      </c>
      <c r="F7562" t="s">
        <v>9576</v>
      </c>
      <c r="G7562" t="s">
        <v>156</v>
      </c>
      <c r="H7562">
        <v>87</v>
      </c>
      <c r="I7562">
        <v>17</v>
      </c>
      <c r="J7562">
        <v>22</v>
      </c>
      <c r="K7562">
        <v>3427</v>
      </c>
      <c r="L7562">
        <v>20</v>
      </c>
      <c r="M7562">
        <v>39.260188007968303</v>
      </c>
    </row>
    <row r="7563" spans="1:13" outlineLevel="2" collapsed="1" x14ac:dyDescent="0.2">
      <c r="E7563" s="10" t="s">
        <v>13458</v>
      </c>
      <c r="M7563">
        <f>SUBTOTAL(1,M7554:M7562)</f>
        <v>39.878267914478158</v>
      </c>
    </row>
    <row r="7564" spans="1:13" hidden="1" outlineLevel="3" x14ac:dyDescent="0.2">
      <c r="A7564">
        <v>2003</v>
      </c>
      <c r="B7564">
        <v>28</v>
      </c>
      <c r="C7564" t="s">
        <v>8882</v>
      </c>
      <c r="D7564">
        <v>47</v>
      </c>
      <c r="E7564" t="s">
        <v>8159</v>
      </c>
      <c r="F7564" t="s">
        <v>9445</v>
      </c>
      <c r="G7564" t="s">
        <v>156</v>
      </c>
      <c r="H7564">
        <v>84</v>
      </c>
      <c r="I7564">
        <v>41</v>
      </c>
      <c r="J7564">
        <v>44</v>
      </c>
      <c r="K7564">
        <v>3427</v>
      </c>
      <c r="L7564">
        <v>20</v>
      </c>
      <c r="M7564">
        <v>40.462571825886101</v>
      </c>
    </row>
    <row r="7565" spans="1:13" hidden="1" outlineLevel="3" x14ac:dyDescent="0.2">
      <c r="A7565">
        <v>2003</v>
      </c>
      <c r="B7565">
        <v>32</v>
      </c>
      <c r="C7565" t="s">
        <v>8174</v>
      </c>
      <c r="D7565">
        <v>42</v>
      </c>
      <c r="E7565" t="s">
        <v>8159</v>
      </c>
      <c r="F7565" t="s">
        <v>9449</v>
      </c>
      <c r="G7565" t="s">
        <v>156</v>
      </c>
      <c r="H7565">
        <v>84</v>
      </c>
      <c r="I7565">
        <v>49</v>
      </c>
      <c r="J7565">
        <v>7</v>
      </c>
      <c r="K7565">
        <v>3427</v>
      </c>
      <c r="L7565">
        <v>20</v>
      </c>
      <c r="M7565">
        <v>40.403868385803598</v>
      </c>
    </row>
    <row r="7566" spans="1:13" hidden="1" outlineLevel="3" x14ac:dyDescent="0.2">
      <c r="A7566">
        <v>2003</v>
      </c>
      <c r="B7566">
        <v>96</v>
      </c>
      <c r="C7566" t="s">
        <v>9537</v>
      </c>
      <c r="D7566">
        <v>44</v>
      </c>
      <c r="E7566" t="s">
        <v>8159</v>
      </c>
      <c r="F7566" t="s">
        <v>9538</v>
      </c>
      <c r="G7566" t="s">
        <v>156</v>
      </c>
      <c r="H7566">
        <v>86</v>
      </c>
      <c r="I7566">
        <v>32</v>
      </c>
      <c r="J7566">
        <v>30</v>
      </c>
      <c r="K7566">
        <v>3427</v>
      </c>
      <c r="L7566">
        <v>20</v>
      </c>
      <c r="M7566">
        <v>39.599422243620602</v>
      </c>
    </row>
    <row r="7567" spans="1:13" hidden="1" outlineLevel="3" x14ac:dyDescent="0.2">
      <c r="A7567">
        <v>2003</v>
      </c>
      <c r="B7567">
        <v>99</v>
      </c>
      <c r="C7567" t="s">
        <v>9385</v>
      </c>
      <c r="D7567">
        <v>43</v>
      </c>
      <c r="E7567" t="s">
        <v>8159</v>
      </c>
      <c r="F7567" t="s">
        <v>9541</v>
      </c>
      <c r="G7567" t="s">
        <v>156</v>
      </c>
      <c r="H7567">
        <v>86</v>
      </c>
      <c r="I7567">
        <v>37</v>
      </c>
      <c r="J7567">
        <v>47</v>
      </c>
      <c r="K7567">
        <v>3427</v>
      </c>
      <c r="L7567">
        <v>20</v>
      </c>
      <c r="M7567">
        <v>39.559171056892801</v>
      </c>
    </row>
    <row r="7568" spans="1:13" hidden="1" outlineLevel="3" x14ac:dyDescent="0.2">
      <c r="A7568">
        <v>2003</v>
      </c>
      <c r="B7568">
        <v>115</v>
      </c>
      <c r="C7568" t="s">
        <v>7776</v>
      </c>
      <c r="D7568">
        <v>48</v>
      </c>
      <c r="E7568" t="s">
        <v>8159</v>
      </c>
      <c r="F7568" t="s">
        <v>9564</v>
      </c>
      <c r="G7568" t="s">
        <v>156</v>
      </c>
      <c r="H7568">
        <v>87</v>
      </c>
      <c r="I7568">
        <v>2</v>
      </c>
      <c r="J7568">
        <v>55</v>
      </c>
      <c r="K7568">
        <v>3427</v>
      </c>
      <c r="L7568">
        <v>20</v>
      </c>
      <c r="M7568">
        <v>39.368807339449504</v>
      </c>
    </row>
    <row r="7569" spans="1:13" outlineLevel="2" collapsed="1" x14ac:dyDescent="0.2">
      <c r="E7569" s="10" t="s">
        <v>13393</v>
      </c>
      <c r="M7569">
        <f>SUBTOTAL(1,M7564:M7568)</f>
        <v>39.878768170330524</v>
      </c>
    </row>
    <row r="7570" spans="1:13" hidden="1" outlineLevel="3" x14ac:dyDescent="0.2">
      <c r="A7570">
        <v>2003</v>
      </c>
      <c r="B7570">
        <v>38</v>
      </c>
      <c r="C7570" t="s">
        <v>9456</v>
      </c>
      <c r="D7570">
        <v>57</v>
      </c>
      <c r="E7570" t="s">
        <v>9457</v>
      </c>
      <c r="F7570" t="s">
        <v>9458</v>
      </c>
      <c r="G7570" t="s">
        <v>156</v>
      </c>
      <c r="H7570">
        <v>85</v>
      </c>
      <c r="I7570">
        <v>6</v>
      </c>
      <c r="J7570">
        <v>25</v>
      </c>
      <c r="K7570">
        <v>3427</v>
      </c>
      <c r="L7570">
        <v>20</v>
      </c>
      <c r="M7570">
        <v>40.266984349756001</v>
      </c>
    </row>
    <row r="7571" spans="1:13" hidden="1" outlineLevel="3" x14ac:dyDescent="0.2">
      <c r="A7571">
        <v>2003</v>
      </c>
      <c r="B7571">
        <v>60</v>
      </c>
      <c r="C7571" t="s">
        <v>8586</v>
      </c>
      <c r="D7571">
        <v>58</v>
      </c>
      <c r="E7571" t="s">
        <v>9457</v>
      </c>
      <c r="F7571" t="s">
        <v>9487</v>
      </c>
      <c r="G7571" t="s">
        <v>156</v>
      </c>
      <c r="H7571">
        <v>85</v>
      </c>
      <c r="I7571">
        <v>42</v>
      </c>
      <c r="J7571">
        <v>8</v>
      </c>
      <c r="K7571">
        <v>3427</v>
      </c>
      <c r="L7571">
        <v>20</v>
      </c>
      <c r="M7571">
        <v>39.987294508115902</v>
      </c>
    </row>
    <row r="7572" spans="1:13" hidden="1" outlineLevel="3" x14ac:dyDescent="0.2">
      <c r="A7572">
        <v>2003</v>
      </c>
      <c r="B7572">
        <v>64</v>
      </c>
      <c r="C7572" t="s">
        <v>9491</v>
      </c>
      <c r="D7572">
        <v>56</v>
      </c>
      <c r="E7572" t="s">
        <v>9457</v>
      </c>
      <c r="F7572" t="s">
        <v>9492</v>
      </c>
      <c r="G7572" t="s">
        <v>156</v>
      </c>
      <c r="H7572">
        <v>85</v>
      </c>
      <c r="I7572">
        <v>43</v>
      </c>
      <c r="J7572">
        <v>23</v>
      </c>
      <c r="K7572">
        <v>3427</v>
      </c>
      <c r="L7572">
        <v>20</v>
      </c>
      <c r="M7572">
        <v>39.977576368343797</v>
      </c>
    </row>
    <row r="7573" spans="1:13" hidden="1" outlineLevel="3" x14ac:dyDescent="0.2">
      <c r="A7573">
        <v>2003</v>
      </c>
      <c r="B7573">
        <v>81</v>
      </c>
      <c r="C7573" t="s">
        <v>8709</v>
      </c>
      <c r="D7573">
        <v>53</v>
      </c>
      <c r="E7573" t="s">
        <v>9457</v>
      </c>
      <c r="F7573" t="s">
        <v>9517</v>
      </c>
      <c r="G7573" t="s">
        <v>156</v>
      </c>
      <c r="H7573">
        <v>86</v>
      </c>
      <c r="I7573">
        <v>15</v>
      </c>
      <c r="J7573">
        <v>59</v>
      </c>
      <c r="K7573">
        <v>3427</v>
      </c>
      <c r="L7573">
        <v>20</v>
      </c>
      <c r="M7573">
        <v>39.725784794515697</v>
      </c>
    </row>
    <row r="7574" spans="1:13" hidden="1" outlineLevel="3" x14ac:dyDescent="0.2">
      <c r="A7574">
        <v>2003</v>
      </c>
      <c r="B7574">
        <v>84</v>
      </c>
      <c r="C7574" t="s">
        <v>8475</v>
      </c>
      <c r="D7574">
        <v>51</v>
      </c>
      <c r="E7574" t="s">
        <v>9457</v>
      </c>
      <c r="F7574" t="s">
        <v>9522</v>
      </c>
      <c r="G7574" t="s">
        <v>156</v>
      </c>
      <c r="H7574">
        <v>86</v>
      </c>
      <c r="I7574">
        <v>16</v>
      </c>
      <c r="J7574">
        <v>59</v>
      </c>
      <c r="K7574">
        <v>3427</v>
      </c>
      <c r="L7574">
        <v>20</v>
      </c>
      <c r="M7574">
        <v>39.718111255267701</v>
      </c>
    </row>
    <row r="7575" spans="1:13" hidden="1" outlineLevel="3" x14ac:dyDescent="0.2">
      <c r="A7575">
        <v>2003</v>
      </c>
      <c r="B7575">
        <v>112</v>
      </c>
      <c r="C7575" t="s">
        <v>8240</v>
      </c>
      <c r="D7575">
        <v>55</v>
      </c>
      <c r="E7575" t="s">
        <v>9457</v>
      </c>
      <c r="F7575" t="s">
        <v>9560</v>
      </c>
      <c r="G7575" t="s">
        <v>156</v>
      </c>
      <c r="H7575">
        <v>87</v>
      </c>
      <c r="I7575">
        <v>1</v>
      </c>
      <c r="J7575">
        <v>26</v>
      </c>
      <c r="K7575">
        <v>3427</v>
      </c>
      <c r="L7575">
        <v>20</v>
      </c>
      <c r="M7575">
        <v>39.379991445516197</v>
      </c>
    </row>
    <row r="7576" spans="1:13" outlineLevel="2" collapsed="1" x14ac:dyDescent="0.2">
      <c r="E7576" s="10" t="s">
        <v>13459</v>
      </c>
      <c r="M7576">
        <f>SUBTOTAL(1,M7570:M7575)</f>
        <v>39.842623786919212</v>
      </c>
    </row>
    <row r="7577" spans="1:13" hidden="1" outlineLevel="3" x14ac:dyDescent="0.2">
      <c r="A7577">
        <v>2003</v>
      </c>
      <c r="B7577">
        <v>2</v>
      </c>
      <c r="C7577" t="s">
        <v>8128</v>
      </c>
      <c r="D7577">
        <v>131</v>
      </c>
      <c r="E7577" t="s">
        <v>9412</v>
      </c>
      <c r="F7577" t="s">
        <v>9413</v>
      </c>
      <c r="G7577" t="s">
        <v>156</v>
      </c>
      <c r="H7577">
        <v>83</v>
      </c>
      <c r="I7577">
        <v>42</v>
      </c>
      <c r="J7577">
        <v>13</v>
      </c>
      <c r="K7577">
        <v>3427</v>
      </c>
      <c r="L7577">
        <v>20</v>
      </c>
      <c r="M7577">
        <v>40.942080688142298</v>
      </c>
    </row>
    <row r="7578" spans="1:13" hidden="1" outlineLevel="3" x14ac:dyDescent="0.2">
      <c r="A7578">
        <v>2003</v>
      </c>
      <c r="B7578">
        <v>22</v>
      </c>
      <c r="C7578" t="s">
        <v>9438</v>
      </c>
      <c r="D7578">
        <v>138</v>
      </c>
      <c r="E7578" t="s">
        <v>9412</v>
      </c>
      <c r="F7578" t="s">
        <v>9439</v>
      </c>
      <c r="G7578" t="s">
        <v>156</v>
      </c>
      <c r="H7578">
        <v>84</v>
      </c>
      <c r="I7578">
        <v>27</v>
      </c>
      <c r="J7578">
        <v>7</v>
      </c>
      <c r="K7578">
        <v>3427</v>
      </c>
      <c r="L7578">
        <v>20</v>
      </c>
      <c r="M7578">
        <v>40.579290655106199</v>
      </c>
    </row>
    <row r="7579" spans="1:13" hidden="1" outlineLevel="3" x14ac:dyDescent="0.2">
      <c r="A7579">
        <v>2003</v>
      </c>
      <c r="B7579">
        <v>23</v>
      </c>
      <c r="C7579" t="s">
        <v>8198</v>
      </c>
      <c r="D7579">
        <v>134</v>
      </c>
      <c r="E7579" t="s">
        <v>9412</v>
      </c>
      <c r="F7579" t="s">
        <v>9440</v>
      </c>
      <c r="G7579" t="s">
        <v>156</v>
      </c>
      <c r="H7579">
        <v>84</v>
      </c>
      <c r="I7579">
        <v>28</v>
      </c>
      <c r="J7579">
        <v>19</v>
      </c>
      <c r="K7579">
        <v>3427</v>
      </c>
      <c r="L7579">
        <v>20</v>
      </c>
      <c r="M7579">
        <v>40.569682899318899</v>
      </c>
    </row>
    <row r="7580" spans="1:13" hidden="1" outlineLevel="3" x14ac:dyDescent="0.2">
      <c r="A7580">
        <v>2003</v>
      </c>
      <c r="B7580">
        <v>57</v>
      </c>
      <c r="C7580" t="s">
        <v>8353</v>
      </c>
      <c r="D7580">
        <v>133</v>
      </c>
      <c r="E7580" t="s">
        <v>9412</v>
      </c>
      <c r="F7580" t="s">
        <v>9484</v>
      </c>
      <c r="G7580" t="s">
        <v>156</v>
      </c>
      <c r="H7580">
        <v>85</v>
      </c>
      <c r="I7580">
        <v>39</v>
      </c>
      <c r="J7580">
        <v>44</v>
      </c>
      <c r="K7580">
        <v>3427</v>
      </c>
      <c r="L7580">
        <v>20</v>
      </c>
      <c r="M7580">
        <v>40.005966587112098</v>
      </c>
    </row>
    <row r="7581" spans="1:13" hidden="1" outlineLevel="3" x14ac:dyDescent="0.2">
      <c r="A7581">
        <v>2003</v>
      </c>
      <c r="B7581">
        <v>70</v>
      </c>
      <c r="C7581" t="s">
        <v>7608</v>
      </c>
      <c r="D7581">
        <v>135</v>
      </c>
      <c r="E7581" t="s">
        <v>9412</v>
      </c>
      <c r="F7581" t="s">
        <v>9500</v>
      </c>
      <c r="G7581" t="s">
        <v>156</v>
      </c>
      <c r="H7581">
        <v>85</v>
      </c>
      <c r="I7581">
        <v>51</v>
      </c>
      <c r="J7581">
        <v>53</v>
      </c>
      <c r="K7581">
        <v>3427</v>
      </c>
      <c r="L7581">
        <v>20</v>
      </c>
      <c r="M7581">
        <v>39.911618081413501</v>
      </c>
    </row>
    <row r="7582" spans="1:13" hidden="1" outlineLevel="3" x14ac:dyDescent="0.2">
      <c r="A7582">
        <v>2003</v>
      </c>
      <c r="B7582">
        <v>103</v>
      </c>
      <c r="C7582" t="s">
        <v>9547</v>
      </c>
      <c r="D7582">
        <v>136</v>
      </c>
      <c r="E7582" t="s">
        <v>9412</v>
      </c>
      <c r="F7582" t="s">
        <v>9548</v>
      </c>
      <c r="G7582" t="s">
        <v>156</v>
      </c>
      <c r="H7582">
        <v>86</v>
      </c>
      <c r="I7582">
        <v>47</v>
      </c>
      <c r="J7582">
        <v>35</v>
      </c>
      <c r="K7582">
        <v>3427</v>
      </c>
      <c r="L7582">
        <v>20</v>
      </c>
      <c r="M7582">
        <v>39.4847258005152</v>
      </c>
    </row>
    <row r="7583" spans="1:13" hidden="1" outlineLevel="3" x14ac:dyDescent="0.2">
      <c r="A7583">
        <v>2003</v>
      </c>
      <c r="B7583">
        <v>136</v>
      </c>
      <c r="C7583" t="s">
        <v>9589</v>
      </c>
      <c r="D7583">
        <v>137</v>
      </c>
      <c r="E7583" t="s">
        <v>9412</v>
      </c>
      <c r="F7583" t="s">
        <v>9069</v>
      </c>
      <c r="G7583" t="s">
        <v>156</v>
      </c>
      <c r="H7583">
        <v>87</v>
      </c>
      <c r="I7583">
        <v>38</v>
      </c>
      <c r="J7583">
        <v>1</v>
      </c>
      <c r="K7583">
        <v>3427</v>
      </c>
      <c r="L7583">
        <v>20</v>
      </c>
      <c r="M7583">
        <v>39.1060000443766</v>
      </c>
    </row>
    <row r="7584" spans="1:13" hidden="1" outlineLevel="3" x14ac:dyDescent="0.2">
      <c r="A7584">
        <v>2003</v>
      </c>
      <c r="B7584">
        <v>145</v>
      </c>
      <c r="C7584" t="s">
        <v>9603</v>
      </c>
      <c r="D7584">
        <v>132</v>
      </c>
      <c r="E7584" t="s">
        <v>9412</v>
      </c>
      <c r="F7584" t="s">
        <v>9604</v>
      </c>
      <c r="G7584" t="s">
        <v>156</v>
      </c>
      <c r="H7584">
        <v>88</v>
      </c>
      <c r="I7584">
        <v>7</v>
      </c>
      <c r="J7584">
        <v>20</v>
      </c>
      <c r="K7584">
        <v>3427</v>
      </c>
      <c r="L7584">
        <v>20</v>
      </c>
      <c r="M7584">
        <v>38.889169083343802</v>
      </c>
    </row>
    <row r="7585" spans="1:13" outlineLevel="2" collapsed="1" x14ac:dyDescent="0.2">
      <c r="E7585" s="10" t="s">
        <v>13460</v>
      </c>
      <c r="M7585">
        <f>SUBTOTAL(1,M7577:M7584)</f>
        <v>39.936066729916071</v>
      </c>
    </row>
    <row r="7586" spans="1:13" hidden="1" outlineLevel="3" x14ac:dyDescent="0.2">
      <c r="A7586">
        <v>2003</v>
      </c>
      <c r="B7586">
        <v>4</v>
      </c>
      <c r="C7586" t="s">
        <v>8406</v>
      </c>
      <c r="D7586">
        <v>71</v>
      </c>
      <c r="E7586" t="s">
        <v>9415</v>
      </c>
      <c r="F7586" t="s">
        <v>9416</v>
      </c>
      <c r="G7586" t="s">
        <v>156</v>
      </c>
      <c r="H7586">
        <v>83</v>
      </c>
      <c r="I7586">
        <v>47</v>
      </c>
      <c r="J7586">
        <v>29</v>
      </c>
      <c r="K7586">
        <v>3427</v>
      </c>
      <c r="L7586">
        <v>20</v>
      </c>
      <c r="M7586">
        <v>40.899190781338497</v>
      </c>
    </row>
    <row r="7587" spans="1:13" hidden="1" outlineLevel="3" x14ac:dyDescent="0.2">
      <c r="A7587">
        <v>2003</v>
      </c>
      <c r="B7587">
        <v>9</v>
      </c>
      <c r="C7587" t="s">
        <v>9043</v>
      </c>
      <c r="D7587">
        <v>78</v>
      </c>
      <c r="E7587" t="s">
        <v>9415</v>
      </c>
      <c r="F7587" t="s">
        <v>9421</v>
      </c>
      <c r="G7587" t="s">
        <v>156</v>
      </c>
      <c r="H7587">
        <v>84</v>
      </c>
      <c r="I7587">
        <v>0</v>
      </c>
      <c r="J7587">
        <v>1</v>
      </c>
      <c r="K7587">
        <v>3427</v>
      </c>
      <c r="L7587">
        <v>20</v>
      </c>
      <c r="M7587">
        <v>40.797484135303698</v>
      </c>
    </row>
    <row r="7588" spans="1:13" hidden="1" outlineLevel="3" x14ac:dyDescent="0.2">
      <c r="A7588">
        <v>2003</v>
      </c>
      <c r="B7588">
        <v>13</v>
      </c>
      <c r="C7588" t="s">
        <v>8132</v>
      </c>
      <c r="D7588">
        <v>75</v>
      </c>
      <c r="E7588" t="s">
        <v>9415</v>
      </c>
      <c r="F7588" t="s">
        <v>9426</v>
      </c>
      <c r="G7588" t="s">
        <v>156</v>
      </c>
      <c r="H7588">
        <v>84</v>
      </c>
      <c r="I7588">
        <v>3</v>
      </c>
      <c r="J7588">
        <v>28</v>
      </c>
      <c r="K7588">
        <v>3427</v>
      </c>
      <c r="L7588">
        <v>20</v>
      </c>
      <c r="M7588">
        <v>40.769576481785002</v>
      </c>
    </row>
    <row r="7589" spans="1:13" hidden="1" outlineLevel="3" x14ac:dyDescent="0.2">
      <c r="A7589">
        <v>2003</v>
      </c>
      <c r="B7589">
        <v>44</v>
      </c>
      <c r="C7589" t="s">
        <v>9083</v>
      </c>
      <c r="D7589">
        <v>79</v>
      </c>
      <c r="E7589" t="s">
        <v>9415</v>
      </c>
      <c r="F7589" t="s">
        <v>9465</v>
      </c>
      <c r="G7589" t="s">
        <v>156</v>
      </c>
      <c r="H7589">
        <v>85</v>
      </c>
      <c r="I7589">
        <v>21</v>
      </c>
      <c r="J7589">
        <v>6</v>
      </c>
      <c r="K7589">
        <v>3427</v>
      </c>
      <c r="L7589">
        <v>20</v>
      </c>
      <c r="M7589">
        <v>40.1515299447384</v>
      </c>
    </row>
    <row r="7590" spans="1:13" hidden="1" outlineLevel="3" x14ac:dyDescent="0.2">
      <c r="A7590">
        <v>2003</v>
      </c>
      <c r="B7590">
        <v>45</v>
      </c>
      <c r="C7590" t="s">
        <v>9134</v>
      </c>
      <c r="D7590">
        <v>72</v>
      </c>
      <c r="E7590" t="s">
        <v>9415</v>
      </c>
      <c r="F7590" t="s">
        <v>9466</v>
      </c>
      <c r="G7590" t="s">
        <v>156</v>
      </c>
      <c r="H7590">
        <v>85</v>
      </c>
      <c r="I7590">
        <v>22</v>
      </c>
      <c r="J7590">
        <v>21</v>
      </c>
      <c r="K7590">
        <v>3427</v>
      </c>
      <c r="L7590">
        <v>20</v>
      </c>
      <c r="M7590">
        <v>40.141731822308103</v>
      </c>
    </row>
    <row r="7591" spans="1:13" hidden="1" outlineLevel="3" x14ac:dyDescent="0.2">
      <c r="A7591">
        <v>2003</v>
      </c>
      <c r="B7591">
        <v>54</v>
      </c>
      <c r="C7591" t="s">
        <v>7884</v>
      </c>
      <c r="D7591">
        <v>76</v>
      </c>
      <c r="E7591" t="s">
        <v>9415</v>
      </c>
      <c r="F7591" t="s">
        <v>9481</v>
      </c>
      <c r="G7591" t="s">
        <v>156</v>
      </c>
      <c r="H7591">
        <v>85</v>
      </c>
      <c r="I7591">
        <v>34</v>
      </c>
      <c r="J7591">
        <v>57</v>
      </c>
      <c r="K7591">
        <v>3427</v>
      </c>
      <c r="L7591">
        <v>20</v>
      </c>
      <c r="M7591">
        <v>40.043233137615701</v>
      </c>
    </row>
    <row r="7592" spans="1:13" hidden="1" outlineLevel="3" x14ac:dyDescent="0.2">
      <c r="A7592">
        <v>2003</v>
      </c>
      <c r="B7592">
        <v>106</v>
      </c>
      <c r="C7592" t="s">
        <v>8507</v>
      </c>
      <c r="D7592">
        <v>73</v>
      </c>
      <c r="E7592" t="s">
        <v>9415</v>
      </c>
      <c r="F7592" t="s">
        <v>9553</v>
      </c>
      <c r="G7592" t="s">
        <v>156</v>
      </c>
      <c r="H7592">
        <v>86</v>
      </c>
      <c r="I7592">
        <v>52</v>
      </c>
      <c r="J7592">
        <v>48</v>
      </c>
      <c r="K7592">
        <v>3427</v>
      </c>
      <c r="L7592">
        <v>20</v>
      </c>
      <c r="M7592">
        <v>39.445211786371999</v>
      </c>
    </row>
    <row r="7593" spans="1:13" hidden="1" outlineLevel="3" x14ac:dyDescent="0.2">
      <c r="A7593">
        <v>2003</v>
      </c>
      <c r="B7593">
        <v>113</v>
      </c>
      <c r="C7593" t="s">
        <v>9177</v>
      </c>
      <c r="D7593">
        <v>77</v>
      </c>
      <c r="E7593" t="s">
        <v>9415</v>
      </c>
      <c r="F7593" t="s">
        <v>9561</v>
      </c>
      <c r="G7593" t="s">
        <v>156</v>
      </c>
      <c r="H7593">
        <v>87</v>
      </c>
      <c r="I7593">
        <v>2</v>
      </c>
      <c r="J7593">
        <v>9</v>
      </c>
      <c r="K7593">
        <v>3427</v>
      </c>
      <c r="L7593">
        <v>20</v>
      </c>
      <c r="M7593">
        <v>39.374587095353398</v>
      </c>
    </row>
    <row r="7594" spans="1:13" hidden="1" outlineLevel="3" x14ac:dyDescent="0.2">
      <c r="A7594">
        <v>2003</v>
      </c>
      <c r="B7594">
        <v>120</v>
      </c>
      <c r="C7594" t="s">
        <v>9570</v>
      </c>
      <c r="D7594">
        <v>74</v>
      </c>
      <c r="E7594" t="s">
        <v>9415</v>
      </c>
      <c r="F7594" t="s">
        <v>9571</v>
      </c>
      <c r="G7594" t="s">
        <v>156</v>
      </c>
      <c r="H7594">
        <v>87</v>
      </c>
      <c r="I7594">
        <v>9</v>
      </c>
      <c r="J7594">
        <v>35</v>
      </c>
      <c r="K7594">
        <v>3427</v>
      </c>
      <c r="L7594">
        <v>20</v>
      </c>
      <c r="M7594">
        <v>39.318620030276399</v>
      </c>
    </row>
    <row r="7595" spans="1:13" outlineLevel="2" collapsed="1" x14ac:dyDescent="0.2">
      <c r="E7595" s="10" t="s">
        <v>13461</v>
      </c>
      <c r="M7595">
        <f>SUBTOTAL(1,M7586:M7594)</f>
        <v>40.104573912787913</v>
      </c>
    </row>
    <row r="7596" spans="1:13" hidden="1" outlineLevel="3" x14ac:dyDescent="0.2">
      <c r="A7596">
        <v>2003</v>
      </c>
      <c r="B7596">
        <v>3</v>
      </c>
      <c r="C7596" t="s">
        <v>8706</v>
      </c>
      <c r="D7596">
        <v>28</v>
      </c>
      <c r="E7596" t="s">
        <v>9260</v>
      </c>
      <c r="F7596" t="s">
        <v>9414</v>
      </c>
      <c r="G7596" t="s">
        <v>156</v>
      </c>
      <c r="H7596">
        <v>83</v>
      </c>
      <c r="I7596">
        <v>45</v>
      </c>
      <c r="J7596">
        <v>26</v>
      </c>
      <c r="K7596">
        <v>3427</v>
      </c>
      <c r="L7596">
        <v>20</v>
      </c>
      <c r="M7596">
        <v>40.915874584612901</v>
      </c>
    </row>
    <row r="7597" spans="1:13" hidden="1" outlineLevel="3" x14ac:dyDescent="0.2">
      <c r="A7597">
        <v>2003</v>
      </c>
      <c r="B7597">
        <v>25</v>
      </c>
      <c r="C7597" t="s">
        <v>8335</v>
      </c>
      <c r="D7597">
        <v>27</v>
      </c>
      <c r="E7597" t="s">
        <v>9260</v>
      </c>
      <c r="F7597" t="s">
        <v>9442</v>
      </c>
      <c r="G7597" t="s">
        <v>156</v>
      </c>
      <c r="H7597">
        <v>84</v>
      </c>
      <c r="I7597">
        <v>34</v>
      </c>
      <c r="J7597">
        <v>26</v>
      </c>
      <c r="K7597">
        <v>3427</v>
      </c>
      <c r="L7597">
        <v>20</v>
      </c>
      <c r="M7597">
        <v>40.520780645457897</v>
      </c>
    </row>
    <row r="7598" spans="1:13" hidden="1" outlineLevel="3" x14ac:dyDescent="0.2">
      <c r="A7598">
        <v>2003</v>
      </c>
      <c r="B7598">
        <v>35</v>
      </c>
      <c r="C7598" t="s">
        <v>8168</v>
      </c>
      <c r="D7598">
        <v>24</v>
      </c>
      <c r="E7598" t="s">
        <v>9260</v>
      </c>
      <c r="F7598" t="s">
        <v>9452</v>
      </c>
      <c r="G7598" t="s">
        <v>156</v>
      </c>
      <c r="H7598">
        <v>84</v>
      </c>
      <c r="I7598">
        <v>57</v>
      </c>
      <c r="J7598">
        <v>55</v>
      </c>
      <c r="K7598">
        <v>3427</v>
      </c>
      <c r="L7598">
        <v>20</v>
      </c>
      <c r="M7598">
        <v>40.334123416428199</v>
      </c>
    </row>
    <row r="7599" spans="1:13" hidden="1" outlineLevel="3" x14ac:dyDescent="0.2">
      <c r="A7599">
        <v>2003</v>
      </c>
      <c r="B7599">
        <v>49</v>
      </c>
      <c r="C7599" t="s">
        <v>9471</v>
      </c>
      <c r="D7599">
        <v>25</v>
      </c>
      <c r="E7599" t="s">
        <v>9260</v>
      </c>
      <c r="F7599" t="s">
        <v>9472</v>
      </c>
      <c r="G7599" t="s">
        <v>156</v>
      </c>
      <c r="H7599">
        <v>85</v>
      </c>
      <c r="I7599">
        <v>26</v>
      </c>
      <c r="J7599">
        <v>29</v>
      </c>
      <c r="K7599">
        <v>3427</v>
      </c>
      <c r="L7599">
        <v>20</v>
      </c>
      <c r="M7599">
        <v>40.109366719876199</v>
      </c>
    </row>
    <row r="7600" spans="1:13" hidden="1" outlineLevel="3" x14ac:dyDescent="0.2">
      <c r="A7600">
        <v>2003</v>
      </c>
      <c r="B7600">
        <v>89</v>
      </c>
      <c r="C7600" t="s">
        <v>8683</v>
      </c>
      <c r="D7600">
        <v>22</v>
      </c>
      <c r="E7600" t="s">
        <v>9260</v>
      </c>
      <c r="F7600" t="s">
        <v>9530</v>
      </c>
      <c r="G7600" t="s">
        <v>156</v>
      </c>
      <c r="H7600">
        <v>86</v>
      </c>
      <c r="I7600">
        <v>22</v>
      </c>
      <c r="J7600">
        <v>2</v>
      </c>
      <c r="K7600">
        <v>3427</v>
      </c>
      <c r="L7600">
        <v>20</v>
      </c>
      <c r="M7600">
        <v>39.679405124114702</v>
      </c>
    </row>
    <row r="7601" spans="1:13" hidden="1" outlineLevel="3" x14ac:dyDescent="0.2">
      <c r="A7601">
        <v>2003</v>
      </c>
      <c r="B7601">
        <v>94</v>
      </c>
      <c r="C7601" t="s">
        <v>7713</v>
      </c>
      <c r="D7601">
        <v>23</v>
      </c>
      <c r="E7601" t="s">
        <v>9260</v>
      </c>
      <c r="F7601" t="s">
        <v>9535</v>
      </c>
      <c r="G7601" t="s">
        <v>156</v>
      </c>
      <c r="H7601">
        <v>86</v>
      </c>
      <c r="I7601">
        <v>29</v>
      </c>
      <c r="J7601">
        <v>46</v>
      </c>
      <c r="K7601">
        <v>3427</v>
      </c>
      <c r="L7601">
        <v>20</v>
      </c>
      <c r="M7601">
        <v>39.620278368327398</v>
      </c>
    </row>
    <row r="7602" spans="1:13" hidden="1" outlineLevel="3" x14ac:dyDescent="0.2">
      <c r="A7602">
        <v>2003</v>
      </c>
      <c r="B7602">
        <v>107</v>
      </c>
      <c r="C7602" t="s">
        <v>8087</v>
      </c>
      <c r="D7602">
        <v>29</v>
      </c>
      <c r="E7602" t="s">
        <v>9260</v>
      </c>
      <c r="F7602" t="s">
        <v>9554</v>
      </c>
      <c r="G7602" t="s">
        <v>156</v>
      </c>
      <c r="H7602">
        <v>86</v>
      </c>
      <c r="I7602">
        <v>52</v>
      </c>
      <c r="J7602">
        <v>51</v>
      </c>
      <c r="K7602">
        <v>3427</v>
      </c>
      <c r="L7602">
        <v>20</v>
      </c>
      <c r="M7602">
        <v>39.444833440440398</v>
      </c>
    </row>
    <row r="7603" spans="1:13" outlineLevel="2" collapsed="1" x14ac:dyDescent="0.2">
      <c r="E7603" s="10" t="s">
        <v>13452</v>
      </c>
      <c r="M7603">
        <f>SUBTOTAL(1,M7596:M7602)</f>
        <v>40.089237471322527</v>
      </c>
    </row>
    <row r="7604" spans="1:13" hidden="1" outlineLevel="3" x14ac:dyDescent="0.2">
      <c r="A7604">
        <v>2003</v>
      </c>
      <c r="B7604">
        <v>14</v>
      </c>
      <c r="C7604" t="s">
        <v>8327</v>
      </c>
      <c r="D7604">
        <v>3</v>
      </c>
      <c r="E7604" t="s">
        <v>9427</v>
      </c>
      <c r="F7604" t="s">
        <v>9428</v>
      </c>
      <c r="G7604" t="s">
        <v>156</v>
      </c>
      <c r="H7604">
        <v>84</v>
      </c>
      <c r="I7604">
        <v>4</v>
      </c>
      <c r="J7604">
        <v>15</v>
      </c>
      <c r="K7604">
        <v>3427</v>
      </c>
      <c r="L7604">
        <v>20</v>
      </c>
      <c r="M7604">
        <v>40.763245279278301</v>
      </c>
    </row>
    <row r="7605" spans="1:13" hidden="1" outlineLevel="3" x14ac:dyDescent="0.2">
      <c r="A7605">
        <v>2003</v>
      </c>
      <c r="B7605">
        <v>19</v>
      </c>
      <c r="C7605" t="s">
        <v>9070</v>
      </c>
      <c r="D7605">
        <v>9</v>
      </c>
      <c r="E7605" t="s">
        <v>9427</v>
      </c>
      <c r="F7605" t="s">
        <v>9434</v>
      </c>
      <c r="G7605" t="s">
        <v>156</v>
      </c>
      <c r="H7605">
        <v>84</v>
      </c>
      <c r="I7605">
        <v>10</v>
      </c>
      <c r="J7605">
        <v>49</v>
      </c>
      <c r="K7605">
        <v>3427</v>
      </c>
      <c r="L7605">
        <v>20</v>
      </c>
      <c r="M7605">
        <v>40.710248177687397</v>
      </c>
    </row>
    <row r="7606" spans="1:13" hidden="1" outlineLevel="3" x14ac:dyDescent="0.2">
      <c r="A7606">
        <v>2003</v>
      </c>
      <c r="B7606">
        <v>34</v>
      </c>
      <c r="C7606" t="s">
        <v>8856</v>
      </c>
      <c r="D7606">
        <v>2</v>
      </c>
      <c r="E7606" t="s">
        <v>9427</v>
      </c>
      <c r="F7606" t="s">
        <v>9451</v>
      </c>
      <c r="G7606" t="s">
        <v>156</v>
      </c>
      <c r="H7606">
        <v>84</v>
      </c>
      <c r="I7606">
        <v>55</v>
      </c>
      <c r="J7606">
        <v>29</v>
      </c>
      <c r="K7606">
        <v>3427</v>
      </c>
      <c r="L7606">
        <v>20</v>
      </c>
      <c r="M7606">
        <v>40.353384860448301</v>
      </c>
    </row>
    <row r="7607" spans="1:13" hidden="1" outlineLevel="3" x14ac:dyDescent="0.2">
      <c r="A7607">
        <v>2003</v>
      </c>
      <c r="B7607">
        <v>47</v>
      </c>
      <c r="C7607" t="s">
        <v>8457</v>
      </c>
      <c r="D7607">
        <v>5</v>
      </c>
      <c r="E7607" t="s">
        <v>9427</v>
      </c>
      <c r="F7607" t="s">
        <v>9469</v>
      </c>
      <c r="G7607" t="s">
        <v>156</v>
      </c>
      <c r="H7607">
        <v>85</v>
      </c>
      <c r="I7607">
        <v>25</v>
      </c>
      <c r="J7607">
        <v>23</v>
      </c>
      <c r="K7607">
        <v>3427</v>
      </c>
      <c r="L7607">
        <v>20</v>
      </c>
      <c r="M7607">
        <v>40.117974915697303</v>
      </c>
    </row>
    <row r="7608" spans="1:13" hidden="1" outlineLevel="3" x14ac:dyDescent="0.2">
      <c r="A7608">
        <v>2003</v>
      </c>
      <c r="B7608">
        <v>76</v>
      </c>
      <c r="C7608" t="s">
        <v>7123</v>
      </c>
      <c r="D7608">
        <v>4</v>
      </c>
      <c r="E7608" t="s">
        <v>9427</v>
      </c>
      <c r="F7608" t="s">
        <v>9508</v>
      </c>
      <c r="G7608" t="s">
        <v>156</v>
      </c>
      <c r="H7608">
        <v>86</v>
      </c>
      <c r="I7608">
        <v>3</v>
      </c>
      <c r="J7608">
        <v>5</v>
      </c>
      <c r="K7608">
        <v>3427</v>
      </c>
      <c r="L7608">
        <v>20</v>
      </c>
      <c r="M7608">
        <v>39.825039947059999</v>
      </c>
    </row>
    <row r="7609" spans="1:13" hidden="1" outlineLevel="3" x14ac:dyDescent="0.2">
      <c r="A7609">
        <v>2003</v>
      </c>
      <c r="B7609">
        <v>77</v>
      </c>
      <c r="C7609" t="s">
        <v>9288</v>
      </c>
      <c r="D7609">
        <v>6</v>
      </c>
      <c r="E7609" t="s">
        <v>9427</v>
      </c>
      <c r="F7609" t="s">
        <v>9509</v>
      </c>
      <c r="G7609" t="s">
        <v>156</v>
      </c>
      <c r="H7609">
        <v>86</v>
      </c>
      <c r="I7609">
        <v>6</v>
      </c>
      <c r="J7609">
        <v>31</v>
      </c>
      <c r="K7609">
        <v>3427</v>
      </c>
      <c r="L7609">
        <v>20</v>
      </c>
      <c r="M7609">
        <v>39.798574797332797</v>
      </c>
    </row>
    <row r="7610" spans="1:13" hidden="1" outlineLevel="3" x14ac:dyDescent="0.2">
      <c r="A7610">
        <v>2003</v>
      </c>
      <c r="B7610">
        <v>88</v>
      </c>
      <c r="C7610" t="s">
        <v>9126</v>
      </c>
      <c r="D7610">
        <v>8</v>
      </c>
      <c r="E7610" t="s">
        <v>9427</v>
      </c>
      <c r="F7610" t="s">
        <v>9529</v>
      </c>
      <c r="G7610" t="s">
        <v>156</v>
      </c>
      <c r="H7610">
        <v>86</v>
      </c>
      <c r="I7610">
        <v>22</v>
      </c>
      <c r="J7610">
        <v>1</v>
      </c>
      <c r="K7610">
        <v>3427</v>
      </c>
      <c r="L7610">
        <v>20</v>
      </c>
      <c r="M7610">
        <v>39.679532743044</v>
      </c>
    </row>
    <row r="7611" spans="1:13" hidden="1" outlineLevel="3" x14ac:dyDescent="0.2">
      <c r="A7611">
        <v>2003</v>
      </c>
      <c r="B7611">
        <v>102</v>
      </c>
      <c r="C7611" t="s">
        <v>8959</v>
      </c>
      <c r="D7611">
        <v>7</v>
      </c>
      <c r="E7611" t="s">
        <v>9427</v>
      </c>
      <c r="F7611" t="s">
        <v>9546</v>
      </c>
      <c r="G7611" t="s">
        <v>156</v>
      </c>
      <c r="H7611">
        <v>86</v>
      </c>
      <c r="I7611">
        <v>46</v>
      </c>
      <c r="J7611">
        <v>46</v>
      </c>
      <c r="K7611">
        <v>3427</v>
      </c>
      <c r="L7611">
        <v>20</v>
      </c>
      <c r="M7611">
        <v>39.490918868395603</v>
      </c>
    </row>
    <row r="7612" spans="1:13" outlineLevel="2" collapsed="1" x14ac:dyDescent="0.2">
      <c r="E7612" s="10" t="s">
        <v>13462</v>
      </c>
      <c r="M7612">
        <f>SUBTOTAL(1,M7604:M7611)</f>
        <v>40.092364948617963</v>
      </c>
    </row>
    <row r="7613" spans="1:13" outlineLevel="1" x14ac:dyDescent="0.2">
      <c r="A7613" s="10" t="s">
        <v>12960</v>
      </c>
      <c r="M7613">
        <f>SUBTOTAL(1,M7445:M7611)</f>
        <v>39.867607712126429</v>
      </c>
    </row>
    <row r="7614" spans="1:13" hidden="1" outlineLevel="3" x14ac:dyDescent="0.2">
      <c r="A7614">
        <v>2004</v>
      </c>
      <c r="B7614">
        <v>20</v>
      </c>
      <c r="C7614" t="s">
        <v>8758</v>
      </c>
      <c r="D7614">
        <v>144</v>
      </c>
      <c r="E7614" t="s">
        <v>8894</v>
      </c>
      <c r="F7614" t="s">
        <v>9632</v>
      </c>
      <c r="G7614" t="s">
        <v>156</v>
      </c>
      <c r="H7614">
        <v>84</v>
      </c>
      <c r="I7614">
        <v>13</v>
      </c>
      <c r="J7614">
        <v>13</v>
      </c>
      <c r="K7614">
        <v>3391</v>
      </c>
      <c r="L7614">
        <v>20</v>
      </c>
      <c r="M7614">
        <v>40.2634625469585</v>
      </c>
    </row>
    <row r="7615" spans="1:13" hidden="1" outlineLevel="3" x14ac:dyDescent="0.2">
      <c r="A7615">
        <v>2004</v>
      </c>
      <c r="B7615">
        <v>29</v>
      </c>
      <c r="C7615" t="s">
        <v>7700</v>
      </c>
      <c r="D7615">
        <v>141</v>
      </c>
      <c r="E7615" t="s">
        <v>8894</v>
      </c>
      <c r="F7615" t="s">
        <v>9642</v>
      </c>
      <c r="G7615" t="s">
        <v>156</v>
      </c>
      <c r="H7615">
        <v>84</v>
      </c>
      <c r="I7615">
        <v>27</v>
      </c>
      <c r="J7615">
        <v>37</v>
      </c>
      <c r="K7615">
        <v>3391</v>
      </c>
      <c r="L7615">
        <v>20</v>
      </c>
      <c r="M7615">
        <v>40.149051000305803</v>
      </c>
    </row>
    <row r="7616" spans="1:13" hidden="1" outlineLevel="3" x14ac:dyDescent="0.2">
      <c r="A7616">
        <v>2004</v>
      </c>
      <c r="B7616">
        <v>62</v>
      </c>
      <c r="C7616" t="s">
        <v>9446</v>
      </c>
      <c r="D7616">
        <v>142</v>
      </c>
      <c r="E7616" t="s">
        <v>8894</v>
      </c>
      <c r="F7616" t="s">
        <v>9681</v>
      </c>
      <c r="G7616" t="s">
        <v>156</v>
      </c>
      <c r="H7616">
        <v>85</v>
      </c>
      <c r="I7616">
        <v>31</v>
      </c>
      <c r="J7616">
        <v>6</v>
      </c>
      <c r="K7616">
        <v>3391</v>
      </c>
      <c r="L7616">
        <v>20</v>
      </c>
      <c r="M7616">
        <v>39.652316267467</v>
      </c>
    </row>
    <row r="7617" spans="1:13" hidden="1" outlineLevel="3" x14ac:dyDescent="0.2">
      <c r="A7617">
        <v>2004</v>
      </c>
      <c r="B7617">
        <v>72</v>
      </c>
      <c r="C7617" t="s">
        <v>9518</v>
      </c>
      <c r="D7617">
        <v>148</v>
      </c>
      <c r="E7617" t="s">
        <v>8894</v>
      </c>
      <c r="F7617" t="s">
        <v>9696</v>
      </c>
      <c r="G7617" t="s">
        <v>156</v>
      </c>
      <c r="H7617">
        <v>85</v>
      </c>
      <c r="I7617">
        <v>45</v>
      </c>
      <c r="J7617">
        <v>47</v>
      </c>
      <c r="K7617">
        <v>3391</v>
      </c>
      <c r="L7617">
        <v>20</v>
      </c>
      <c r="M7617">
        <v>39.539169611364599</v>
      </c>
    </row>
    <row r="7618" spans="1:13" hidden="1" outlineLevel="3" x14ac:dyDescent="0.2">
      <c r="A7618">
        <v>2004</v>
      </c>
      <c r="B7618">
        <v>89</v>
      </c>
      <c r="C7618" t="s">
        <v>9717</v>
      </c>
      <c r="D7618">
        <v>149</v>
      </c>
      <c r="E7618" t="s">
        <v>8894</v>
      </c>
      <c r="F7618" t="s">
        <v>9718</v>
      </c>
      <c r="G7618" t="s">
        <v>156</v>
      </c>
      <c r="H7618">
        <v>86</v>
      </c>
      <c r="I7618">
        <v>3</v>
      </c>
      <c r="J7618">
        <v>51</v>
      </c>
      <c r="K7618">
        <v>3391</v>
      </c>
      <c r="L7618">
        <v>20</v>
      </c>
      <c r="M7618">
        <v>39.400834648566402</v>
      </c>
    </row>
    <row r="7619" spans="1:13" hidden="1" outlineLevel="3" x14ac:dyDescent="0.2">
      <c r="A7619">
        <v>2004</v>
      </c>
      <c r="B7619">
        <v>95</v>
      </c>
      <c r="C7619" t="s">
        <v>9523</v>
      </c>
      <c r="D7619">
        <v>146</v>
      </c>
      <c r="E7619" t="s">
        <v>8894</v>
      </c>
      <c r="F7619" t="s">
        <v>9724</v>
      </c>
      <c r="G7619" t="s">
        <v>156</v>
      </c>
      <c r="H7619">
        <v>86</v>
      </c>
      <c r="I7619">
        <v>10</v>
      </c>
      <c r="J7619">
        <v>18</v>
      </c>
      <c r="K7619">
        <v>3391</v>
      </c>
      <c r="L7619">
        <v>20</v>
      </c>
      <c r="M7619">
        <v>39.351681720596403</v>
      </c>
    </row>
    <row r="7620" spans="1:13" hidden="1" outlineLevel="3" x14ac:dyDescent="0.2">
      <c r="A7620">
        <v>2004</v>
      </c>
      <c r="B7620">
        <v>137</v>
      </c>
      <c r="C7620" t="s">
        <v>9587</v>
      </c>
      <c r="D7620">
        <v>147</v>
      </c>
      <c r="E7620" t="s">
        <v>8894</v>
      </c>
      <c r="F7620" t="s">
        <v>9781</v>
      </c>
      <c r="G7620" t="s">
        <v>156</v>
      </c>
      <c r="H7620">
        <v>86</v>
      </c>
      <c r="I7620">
        <v>49</v>
      </c>
      <c r="J7620">
        <v>12</v>
      </c>
      <c r="K7620">
        <v>3391</v>
      </c>
      <c r="L7620">
        <v>20</v>
      </c>
      <c r="M7620">
        <v>39.0578207786224</v>
      </c>
    </row>
    <row r="7621" spans="1:13" outlineLevel="2" collapsed="1" x14ac:dyDescent="0.2">
      <c r="E7621" s="10" t="s">
        <v>13430</v>
      </c>
      <c r="M7621">
        <f>SUBTOTAL(1,M7614:M7620)</f>
        <v>39.630619510554439</v>
      </c>
    </row>
    <row r="7622" spans="1:13" hidden="1" outlineLevel="3" x14ac:dyDescent="0.2">
      <c r="A7622">
        <v>2004</v>
      </c>
      <c r="B7622">
        <v>11</v>
      </c>
      <c r="C7622" t="s">
        <v>9620</v>
      </c>
      <c r="D7622">
        <v>134</v>
      </c>
      <c r="E7622" t="s">
        <v>9621</v>
      </c>
      <c r="F7622" t="s">
        <v>9622</v>
      </c>
      <c r="G7622" t="s">
        <v>156</v>
      </c>
      <c r="H7622">
        <v>84</v>
      </c>
      <c r="I7622">
        <v>0</v>
      </c>
      <c r="J7622">
        <v>23</v>
      </c>
      <c r="K7622">
        <v>3391</v>
      </c>
      <c r="L7622">
        <v>20</v>
      </c>
      <c r="M7622">
        <v>40.365977455418403</v>
      </c>
    </row>
    <row r="7623" spans="1:13" hidden="1" outlineLevel="3" x14ac:dyDescent="0.2">
      <c r="A7623">
        <v>2004</v>
      </c>
      <c r="B7623">
        <v>70</v>
      </c>
      <c r="C7623" t="s">
        <v>9691</v>
      </c>
      <c r="D7623">
        <v>137</v>
      </c>
      <c r="E7623" t="s">
        <v>9621</v>
      </c>
      <c r="F7623" t="s">
        <v>9692</v>
      </c>
      <c r="G7623" t="s">
        <v>156</v>
      </c>
      <c r="H7623">
        <v>85</v>
      </c>
      <c r="I7623">
        <v>40</v>
      </c>
      <c r="J7623">
        <v>3</v>
      </c>
      <c r="K7623">
        <v>3391</v>
      </c>
      <c r="L7623">
        <v>20</v>
      </c>
      <c r="M7623">
        <v>39.583272536259301</v>
      </c>
    </row>
    <row r="7624" spans="1:13" hidden="1" outlineLevel="3" x14ac:dyDescent="0.2">
      <c r="A7624">
        <v>2004</v>
      </c>
      <c r="B7624">
        <v>96</v>
      </c>
      <c r="C7624" t="s">
        <v>8267</v>
      </c>
      <c r="D7624">
        <v>139</v>
      </c>
      <c r="E7624" t="s">
        <v>9621</v>
      </c>
      <c r="F7624" t="s">
        <v>9725</v>
      </c>
      <c r="G7624" t="s">
        <v>156</v>
      </c>
      <c r="H7624">
        <v>86</v>
      </c>
      <c r="I7624">
        <v>11</v>
      </c>
      <c r="J7624">
        <v>22</v>
      </c>
      <c r="K7624">
        <v>3391</v>
      </c>
      <c r="L7624">
        <v>20</v>
      </c>
      <c r="M7624">
        <v>39.343564886135802</v>
      </c>
    </row>
    <row r="7625" spans="1:13" hidden="1" outlineLevel="3" x14ac:dyDescent="0.2">
      <c r="A7625">
        <v>2004</v>
      </c>
      <c r="B7625">
        <v>99</v>
      </c>
      <c r="C7625" t="s">
        <v>9504</v>
      </c>
      <c r="D7625">
        <v>138</v>
      </c>
      <c r="E7625" t="s">
        <v>9621</v>
      </c>
      <c r="F7625" t="s">
        <v>9729</v>
      </c>
      <c r="G7625" t="s">
        <v>156</v>
      </c>
      <c r="H7625">
        <v>86</v>
      </c>
      <c r="I7625">
        <v>12</v>
      </c>
      <c r="J7625">
        <v>38</v>
      </c>
      <c r="K7625">
        <v>3391</v>
      </c>
      <c r="L7625">
        <v>20</v>
      </c>
      <c r="M7625">
        <v>39.333930493172403</v>
      </c>
    </row>
    <row r="7626" spans="1:13" hidden="1" outlineLevel="3" x14ac:dyDescent="0.2">
      <c r="A7626">
        <v>2004</v>
      </c>
      <c r="B7626">
        <v>132</v>
      </c>
      <c r="C7626" t="s">
        <v>8835</v>
      </c>
      <c r="D7626">
        <v>136</v>
      </c>
      <c r="E7626" t="s">
        <v>9621</v>
      </c>
      <c r="F7626" t="s">
        <v>9775</v>
      </c>
      <c r="G7626" t="s">
        <v>156</v>
      </c>
      <c r="H7626">
        <v>86</v>
      </c>
      <c r="I7626">
        <v>43</v>
      </c>
      <c r="J7626">
        <v>53</v>
      </c>
      <c r="K7626">
        <v>3391</v>
      </c>
      <c r="L7626">
        <v>20</v>
      </c>
      <c r="M7626">
        <v>39.0977250963223</v>
      </c>
    </row>
    <row r="7627" spans="1:13" hidden="1" outlineLevel="3" x14ac:dyDescent="0.2">
      <c r="A7627">
        <v>2004</v>
      </c>
      <c r="B7627">
        <v>135</v>
      </c>
      <c r="C7627" t="s">
        <v>8218</v>
      </c>
      <c r="D7627">
        <v>132</v>
      </c>
      <c r="E7627" t="s">
        <v>9621</v>
      </c>
      <c r="F7627" t="s">
        <v>9779</v>
      </c>
      <c r="G7627" t="s">
        <v>156</v>
      </c>
      <c r="H7627">
        <v>86</v>
      </c>
      <c r="I7627">
        <v>46</v>
      </c>
      <c r="J7627">
        <v>48</v>
      </c>
      <c r="K7627">
        <v>3391</v>
      </c>
      <c r="L7627">
        <v>20</v>
      </c>
      <c r="M7627">
        <v>39.075823922562797</v>
      </c>
    </row>
    <row r="7628" spans="1:13" outlineLevel="2" collapsed="1" x14ac:dyDescent="0.2">
      <c r="E7628" s="10" t="s">
        <v>13463</v>
      </c>
      <c r="M7628">
        <f>SUBTOTAL(1,M7622:M7627)</f>
        <v>39.466715731645166</v>
      </c>
    </row>
    <row r="7629" spans="1:13" hidden="1" outlineLevel="3" x14ac:dyDescent="0.2">
      <c r="A7629">
        <v>2004</v>
      </c>
      <c r="B7629">
        <v>18</v>
      </c>
      <c r="C7629" t="s">
        <v>9568</v>
      </c>
      <c r="D7629">
        <v>129</v>
      </c>
      <c r="E7629" t="s">
        <v>9435</v>
      </c>
      <c r="F7629" t="s">
        <v>9630</v>
      </c>
      <c r="G7629" t="s">
        <v>156</v>
      </c>
      <c r="H7629">
        <v>84</v>
      </c>
      <c r="I7629">
        <v>7</v>
      </c>
      <c r="J7629">
        <v>14</v>
      </c>
      <c r="K7629">
        <v>3391</v>
      </c>
      <c r="L7629">
        <v>20</v>
      </c>
      <c r="M7629">
        <v>40.311193591208301</v>
      </c>
    </row>
    <row r="7630" spans="1:13" hidden="1" outlineLevel="3" x14ac:dyDescent="0.2">
      <c r="A7630">
        <v>2004</v>
      </c>
      <c r="B7630">
        <v>27</v>
      </c>
      <c r="C7630" t="s">
        <v>9324</v>
      </c>
      <c r="D7630">
        <v>126</v>
      </c>
      <c r="E7630" t="s">
        <v>9435</v>
      </c>
      <c r="F7630" t="s">
        <v>9640</v>
      </c>
      <c r="G7630" t="s">
        <v>156</v>
      </c>
      <c r="H7630">
        <v>84</v>
      </c>
      <c r="I7630">
        <v>23</v>
      </c>
      <c r="J7630">
        <v>45</v>
      </c>
      <c r="K7630">
        <v>3391</v>
      </c>
      <c r="L7630">
        <v>20</v>
      </c>
      <c r="M7630">
        <v>40.179708713897803</v>
      </c>
    </row>
    <row r="7631" spans="1:13" hidden="1" outlineLevel="3" x14ac:dyDescent="0.2">
      <c r="A7631">
        <v>2004</v>
      </c>
      <c r="B7631">
        <v>30</v>
      </c>
      <c r="C7631" t="s">
        <v>9105</v>
      </c>
      <c r="D7631">
        <v>121</v>
      </c>
      <c r="E7631" t="s">
        <v>9435</v>
      </c>
      <c r="F7631" t="s">
        <v>9643</v>
      </c>
      <c r="G7631" t="s">
        <v>156</v>
      </c>
      <c r="H7631">
        <v>84</v>
      </c>
      <c r="I7631">
        <v>30</v>
      </c>
      <c r="J7631">
        <v>45</v>
      </c>
      <c r="K7631">
        <v>3391</v>
      </c>
      <c r="L7631">
        <v>20</v>
      </c>
      <c r="M7631">
        <v>40.124241976039002</v>
      </c>
    </row>
    <row r="7632" spans="1:13" hidden="1" outlineLevel="3" x14ac:dyDescent="0.2">
      <c r="A7632">
        <v>2004</v>
      </c>
      <c r="B7632">
        <v>102</v>
      </c>
      <c r="C7632" t="s">
        <v>8941</v>
      </c>
      <c r="D7632">
        <v>122</v>
      </c>
      <c r="E7632" t="s">
        <v>9435</v>
      </c>
      <c r="F7632" t="s">
        <v>9732</v>
      </c>
      <c r="G7632" t="s">
        <v>156</v>
      </c>
      <c r="H7632">
        <v>86</v>
      </c>
      <c r="I7632">
        <v>14</v>
      </c>
      <c r="J7632">
        <v>38</v>
      </c>
      <c r="K7632">
        <v>3391</v>
      </c>
      <c r="L7632">
        <v>20</v>
      </c>
      <c r="M7632">
        <v>39.318727896984598</v>
      </c>
    </row>
    <row r="7633" spans="1:13" hidden="1" outlineLevel="3" x14ac:dyDescent="0.2">
      <c r="A7633">
        <v>2004</v>
      </c>
      <c r="B7633">
        <v>103</v>
      </c>
      <c r="C7633" t="s">
        <v>9733</v>
      </c>
      <c r="D7633">
        <v>123</v>
      </c>
      <c r="E7633" t="s">
        <v>9435</v>
      </c>
      <c r="F7633" t="s">
        <v>9734</v>
      </c>
      <c r="G7633" t="s">
        <v>156</v>
      </c>
      <c r="H7633">
        <v>86</v>
      </c>
      <c r="I7633">
        <v>17</v>
      </c>
      <c r="J7633">
        <v>33</v>
      </c>
      <c r="K7633">
        <v>3391</v>
      </c>
      <c r="L7633">
        <v>20</v>
      </c>
      <c r="M7633">
        <v>39.296578497551899</v>
      </c>
    </row>
    <row r="7634" spans="1:13" hidden="1" outlineLevel="3" x14ac:dyDescent="0.2">
      <c r="A7634">
        <v>2004</v>
      </c>
      <c r="B7634">
        <v>114</v>
      </c>
      <c r="C7634" t="s">
        <v>9175</v>
      </c>
      <c r="D7634">
        <v>127</v>
      </c>
      <c r="E7634" t="s">
        <v>9435</v>
      </c>
      <c r="F7634" t="s">
        <v>9749</v>
      </c>
      <c r="G7634" t="s">
        <v>156</v>
      </c>
      <c r="H7634">
        <v>86</v>
      </c>
      <c r="I7634">
        <v>29</v>
      </c>
      <c r="J7634">
        <v>18</v>
      </c>
      <c r="K7634">
        <v>3391</v>
      </c>
      <c r="L7634">
        <v>20</v>
      </c>
      <c r="M7634">
        <v>39.207600254369503</v>
      </c>
    </row>
    <row r="7635" spans="1:13" outlineLevel="2" collapsed="1" x14ac:dyDescent="0.2">
      <c r="E7635" s="10" t="s">
        <v>13453</v>
      </c>
      <c r="M7635">
        <f>SUBTOTAL(1,M7629:M7634)</f>
        <v>39.73967515500852</v>
      </c>
    </row>
    <row r="7636" spans="1:13" hidden="1" outlineLevel="3" x14ac:dyDescent="0.2">
      <c r="A7636">
        <v>2004</v>
      </c>
      <c r="B7636">
        <v>34</v>
      </c>
      <c r="C7636" t="s">
        <v>8946</v>
      </c>
      <c r="D7636">
        <v>97</v>
      </c>
      <c r="E7636" t="s">
        <v>9229</v>
      </c>
      <c r="F7636" t="s">
        <v>9648</v>
      </c>
      <c r="G7636" t="s">
        <v>156</v>
      </c>
      <c r="H7636">
        <v>84</v>
      </c>
      <c r="I7636">
        <v>40</v>
      </c>
      <c r="J7636">
        <v>39</v>
      </c>
      <c r="K7636">
        <v>3391</v>
      </c>
      <c r="L7636">
        <v>20</v>
      </c>
      <c r="M7636">
        <v>40.046057098993202</v>
      </c>
    </row>
    <row r="7637" spans="1:13" hidden="1" outlineLevel="3" x14ac:dyDescent="0.2">
      <c r="A7637">
        <v>2004</v>
      </c>
      <c r="B7637">
        <v>61</v>
      </c>
      <c r="C7637" t="s">
        <v>8465</v>
      </c>
      <c r="D7637">
        <v>91</v>
      </c>
      <c r="E7637" t="s">
        <v>9229</v>
      </c>
      <c r="F7637" t="s">
        <v>9680</v>
      </c>
      <c r="G7637" t="s">
        <v>156</v>
      </c>
      <c r="H7637">
        <v>85</v>
      </c>
      <c r="I7637">
        <v>27</v>
      </c>
      <c r="J7637">
        <v>43</v>
      </c>
      <c r="K7637">
        <v>3391</v>
      </c>
      <c r="L7637">
        <v>20</v>
      </c>
      <c r="M7637">
        <v>39.6784793751604</v>
      </c>
    </row>
    <row r="7638" spans="1:13" hidden="1" outlineLevel="3" x14ac:dyDescent="0.2">
      <c r="A7638">
        <v>2004</v>
      </c>
      <c r="B7638">
        <v>87</v>
      </c>
      <c r="C7638" t="s">
        <v>9714</v>
      </c>
      <c r="D7638">
        <v>96</v>
      </c>
      <c r="E7638" t="s">
        <v>9229</v>
      </c>
      <c r="F7638" t="s">
        <v>9715</v>
      </c>
      <c r="G7638" t="s">
        <v>156</v>
      </c>
      <c r="H7638">
        <v>86</v>
      </c>
      <c r="I7638">
        <v>2</v>
      </c>
      <c r="J7638">
        <v>24</v>
      </c>
      <c r="K7638">
        <v>3391</v>
      </c>
      <c r="L7638">
        <v>20</v>
      </c>
      <c r="M7638">
        <v>39.411901441190103</v>
      </c>
    </row>
    <row r="7639" spans="1:13" hidden="1" outlineLevel="3" x14ac:dyDescent="0.2">
      <c r="A7639">
        <v>2004</v>
      </c>
      <c r="B7639">
        <v>107</v>
      </c>
      <c r="C7639" t="s">
        <v>7817</v>
      </c>
      <c r="D7639">
        <v>99</v>
      </c>
      <c r="E7639" t="s">
        <v>9229</v>
      </c>
      <c r="F7639" t="s">
        <v>9739</v>
      </c>
      <c r="G7639" t="s">
        <v>156</v>
      </c>
      <c r="H7639">
        <v>86</v>
      </c>
      <c r="I7639">
        <v>22</v>
      </c>
      <c r="J7639">
        <v>58</v>
      </c>
      <c r="K7639">
        <v>3391</v>
      </c>
      <c r="L7639">
        <v>20</v>
      </c>
      <c r="M7639">
        <v>39.255510036079698</v>
      </c>
    </row>
    <row r="7640" spans="1:13" hidden="1" outlineLevel="3" x14ac:dyDescent="0.2">
      <c r="A7640">
        <v>2004</v>
      </c>
      <c r="B7640">
        <v>138</v>
      </c>
      <c r="C7640" t="s">
        <v>9782</v>
      </c>
      <c r="D7640">
        <v>95</v>
      </c>
      <c r="E7640" t="s">
        <v>9229</v>
      </c>
      <c r="F7640" t="s">
        <v>9783</v>
      </c>
      <c r="G7640" t="s">
        <v>156</v>
      </c>
      <c r="H7640">
        <v>86</v>
      </c>
      <c r="I7640">
        <v>49</v>
      </c>
      <c r="J7640">
        <v>57</v>
      </c>
      <c r="K7640">
        <v>3391</v>
      </c>
      <c r="L7640">
        <v>20</v>
      </c>
      <c r="M7640">
        <v>39.052198197679402</v>
      </c>
    </row>
    <row r="7641" spans="1:13" hidden="1" outlineLevel="3" x14ac:dyDescent="0.2">
      <c r="A7641">
        <v>2004</v>
      </c>
      <c r="B7641">
        <v>141</v>
      </c>
      <c r="C7641" t="s">
        <v>9342</v>
      </c>
      <c r="D7641">
        <v>94</v>
      </c>
      <c r="E7641" t="s">
        <v>9229</v>
      </c>
      <c r="F7641" t="s">
        <v>9787</v>
      </c>
      <c r="G7641" t="s">
        <v>156</v>
      </c>
      <c r="H7641">
        <v>86</v>
      </c>
      <c r="I7641">
        <v>58</v>
      </c>
      <c r="J7641">
        <v>41</v>
      </c>
      <c r="K7641">
        <v>3391</v>
      </c>
      <c r="L7641">
        <v>20</v>
      </c>
      <c r="M7641">
        <v>38.986845340938402</v>
      </c>
    </row>
    <row r="7642" spans="1:13" hidden="1" outlineLevel="3" x14ac:dyDescent="0.2">
      <c r="A7642">
        <v>2004</v>
      </c>
      <c r="B7642">
        <v>147</v>
      </c>
      <c r="C7642" t="s">
        <v>9212</v>
      </c>
      <c r="D7642">
        <v>93</v>
      </c>
      <c r="E7642" t="s">
        <v>9229</v>
      </c>
      <c r="F7642" t="s">
        <v>9796</v>
      </c>
      <c r="G7642" t="s">
        <v>156</v>
      </c>
      <c r="H7642">
        <v>87</v>
      </c>
      <c r="I7642">
        <v>31</v>
      </c>
      <c r="J7642">
        <v>51</v>
      </c>
      <c r="K7642">
        <v>3391</v>
      </c>
      <c r="L7642">
        <v>20</v>
      </c>
      <c r="M7642">
        <v>38.740634252691898</v>
      </c>
    </row>
    <row r="7643" spans="1:13" outlineLevel="2" collapsed="1" x14ac:dyDescent="0.2">
      <c r="E7643" s="10" t="s">
        <v>13447</v>
      </c>
      <c r="M7643">
        <f>SUBTOTAL(1,M7636:M7642)</f>
        <v>39.310232248961874</v>
      </c>
    </row>
    <row r="7644" spans="1:13" hidden="1" outlineLevel="3" x14ac:dyDescent="0.2">
      <c r="A7644">
        <v>2004</v>
      </c>
      <c r="B7644">
        <v>12</v>
      </c>
      <c r="C7644" t="s">
        <v>8236</v>
      </c>
      <c r="D7644">
        <v>51</v>
      </c>
      <c r="E7644" t="s">
        <v>8698</v>
      </c>
      <c r="F7644" t="s">
        <v>9623</v>
      </c>
      <c r="G7644" t="s">
        <v>156</v>
      </c>
      <c r="H7644">
        <v>84</v>
      </c>
      <c r="I7644">
        <v>0</v>
      </c>
      <c r="J7644">
        <v>38</v>
      </c>
      <c r="K7644">
        <v>3391</v>
      </c>
      <c r="L7644">
        <v>20</v>
      </c>
      <c r="M7644">
        <v>40.363975426368299</v>
      </c>
    </row>
    <row r="7645" spans="1:13" hidden="1" outlineLevel="3" x14ac:dyDescent="0.2">
      <c r="A7645">
        <v>2004</v>
      </c>
      <c r="B7645">
        <v>36</v>
      </c>
      <c r="C7645" t="s">
        <v>9038</v>
      </c>
      <c r="D7645">
        <v>52</v>
      </c>
      <c r="E7645" t="s">
        <v>8698</v>
      </c>
      <c r="F7645" t="s">
        <v>9650</v>
      </c>
      <c r="G7645" t="s">
        <v>156</v>
      </c>
      <c r="H7645">
        <v>84</v>
      </c>
      <c r="I7645">
        <v>46</v>
      </c>
      <c r="J7645">
        <v>56</v>
      </c>
      <c r="K7645">
        <v>3391</v>
      </c>
      <c r="L7645">
        <v>20</v>
      </c>
      <c r="M7645">
        <v>39.996592577060099</v>
      </c>
    </row>
    <row r="7646" spans="1:13" hidden="1" outlineLevel="3" x14ac:dyDescent="0.2">
      <c r="A7646">
        <v>2004</v>
      </c>
      <c r="B7646">
        <v>39</v>
      </c>
      <c r="C7646" t="s">
        <v>9090</v>
      </c>
      <c r="D7646">
        <v>55</v>
      </c>
      <c r="E7646" t="s">
        <v>8698</v>
      </c>
      <c r="F7646" t="s">
        <v>9364</v>
      </c>
      <c r="G7646" t="s">
        <v>156</v>
      </c>
      <c r="H7646">
        <v>84</v>
      </c>
      <c r="I7646">
        <v>48</v>
      </c>
      <c r="J7646">
        <v>26</v>
      </c>
      <c r="K7646">
        <v>3391</v>
      </c>
      <c r="L7646">
        <v>20</v>
      </c>
      <c r="M7646">
        <v>39.984802132942001</v>
      </c>
    </row>
    <row r="7647" spans="1:13" hidden="1" outlineLevel="3" x14ac:dyDescent="0.2">
      <c r="A7647">
        <v>2004</v>
      </c>
      <c r="B7647">
        <v>76</v>
      </c>
      <c r="C7647" t="s">
        <v>9700</v>
      </c>
      <c r="D7647">
        <v>54</v>
      </c>
      <c r="E7647" t="s">
        <v>8698</v>
      </c>
      <c r="F7647" t="s">
        <v>9701</v>
      </c>
      <c r="G7647" t="s">
        <v>156</v>
      </c>
      <c r="H7647">
        <v>85</v>
      </c>
      <c r="I7647">
        <v>49</v>
      </c>
      <c r="J7647">
        <v>16</v>
      </c>
      <c r="K7647">
        <v>3391</v>
      </c>
      <c r="L7647">
        <v>20</v>
      </c>
      <c r="M7647">
        <v>39.512422480871003</v>
      </c>
    </row>
    <row r="7648" spans="1:13" hidden="1" outlineLevel="3" x14ac:dyDescent="0.2">
      <c r="A7648">
        <v>2004</v>
      </c>
      <c r="B7648">
        <v>83</v>
      </c>
      <c r="C7648" t="s">
        <v>8559</v>
      </c>
      <c r="D7648">
        <v>59</v>
      </c>
      <c r="E7648" t="s">
        <v>8698</v>
      </c>
      <c r="F7648" t="s">
        <v>9710</v>
      </c>
      <c r="G7648" t="s">
        <v>156</v>
      </c>
      <c r="H7648">
        <v>86</v>
      </c>
      <c r="I7648">
        <v>0</v>
      </c>
      <c r="J7648">
        <v>51</v>
      </c>
      <c r="K7648">
        <v>3391</v>
      </c>
      <c r="L7648">
        <v>20</v>
      </c>
      <c r="M7648">
        <v>39.423738337676902</v>
      </c>
    </row>
    <row r="7649" spans="1:13" hidden="1" outlineLevel="3" x14ac:dyDescent="0.2">
      <c r="A7649">
        <v>2004</v>
      </c>
      <c r="B7649">
        <v>104</v>
      </c>
      <c r="C7649" t="s">
        <v>9358</v>
      </c>
      <c r="D7649">
        <v>57</v>
      </c>
      <c r="E7649" t="s">
        <v>8698</v>
      </c>
      <c r="F7649" t="s">
        <v>9735</v>
      </c>
      <c r="G7649" t="s">
        <v>156</v>
      </c>
      <c r="H7649">
        <v>86</v>
      </c>
      <c r="I7649">
        <v>18</v>
      </c>
      <c r="J7649">
        <v>47</v>
      </c>
      <c r="K7649">
        <v>3391</v>
      </c>
      <c r="L7649">
        <v>20</v>
      </c>
      <c r="M7649">
        <v>39.287219971228701</v>
      </c>
    </row>
    <row r="7650" spans="1:13" hidden="1" outlineLevel="3" x14ac:dyDescent="0.2">
      <c r="A7650">
        <v>2004</v>
      </c>
      <c r="B7650">
        <v>127</v>
      </c>
      <c r="C7650" t="s">
        <v>9767</v>
      </c>
      <c r="D7650">
        <v>53</v>
      </c>
      <c r="E7650" t="s">
        <v>8698</v>
      </c>
      <c r="F7650" t="s">
        <v>9768</v>
      </c>
      <c r="G7650" t="s">
        <v>156</v>
      </c>
      <c r="H7650">
        <v>86</v>
      </c>
      <c r="I7650">
        <v>38</v>
      </c>
      <c r="J7650">
        <v>11</v>
      </c>
      <c r="K7650">
        <v>3391</v>
      </c>
      <c r="L7650">
        <v>20</v>
      </c>
      <c r="M7650">
        <v>39.140597195815197</v>
      </c>
    </row>
    <row r="7651" spans="1:13" hidden="1" outlineLevel="3" x14ac:dyDescent="0.2">
      <c r="A7651">
        <v>2004</v>
      </c>
      <c r="B7651">
        <v>146</v>
      </c>
      <c r="C7651" t="s">
        <v>9794</v>
      </c>
      <c r="D7651">
        <v>58</v>
      </c>
      <c r="E7651" t="s">
        <v>8698</v>
      </c>
      <c r="F7651" t="s">
        <v>9795</v>
      </c>
      <c r="G7651" t="s">
        <v>156</v>
      </c>
      <c r="H7651">
        <v>87</v>
      </c>
      <c r="I7651">
        <v>19</v>
      </c>
      <c r="J7651">
        <v>20</v>
      </c>
      <c r="K7651">
        <v>3391</v>
      </c>
      <c r="L7651">
        <v>20</v>
      </c>
      <c r="M7651">
        <v>38.833184883572898</v>
      </c>
    </row>
    <row r="7652" spans="1:13" outlineLevel="2" collapsed="1" x14ac:dyDescent="0.2">
      <c r="E7652" s="10" t="s">
        <v>13422</v>
      </c>
      <c r="M7652">
        <f>SUBTOTAL(1,M7644:M7651)</f>
        <v>39.56781662569189</v>
      </c>
    </row>
    <row r="7653" spans="1:13" hidden="1" outlineLevel="3" x14ac:dyDescent="0.2">
      <c r="A7653">
        <v>2004</v>
      </c>
      <c r="B7653">
        <v>32</v>
      </c>
      <c r="C7653" t="s">
        <v>9645</v>
      </c>
      <c r="D7653">
        <v>196</v>
      </c>
      <c r="E7653" t="s">
        <v>9646</v>
      </c>
      <c r="F7653" t="s">
        <v>9647</v>
      </c>
      <c r="G7653" t="s">
        <v>156</v>
      </c>
      <c r="H7653">
        <v>84</v>
      </c>
      <c r="I7653">
        <v>39</v>
      </c>
      <c r="J7653">
        <v>3</v>
      </c>
      <c r="K7653">
        <v>3391</v>
      </c>
      <c r="L7653">
        <v>20</v>
      </c>
      <c r="M7653">
        <v>40.058672389521597</v>
      </c>
    </row>
    <row r="7654" spans="1:13" hidden="1" outlineLevel="3" x14ac:dyDescent="0.2">
      <c r="A7654">
        <v>2004</v>
      </c>
      <c r="B7654">
        <v>118</v>
      </c>
      <c r="C7654" t="s">
        <v>8596</v>
      </c>
      <c r="D7654">
        <v>198</v>
      </c>
      <c r="E7654" t="s">
        <v>9646</v>
      </c>
      <c r="F7654" t="s">
        <v>9754</v>
      </c>
      <c r="G7654" t="s">
        <v>156</v>
      </c>
      <c r="H7654">
        <v>86</v>
      </c>
      <c r="I7654">
        <v>32</v>
      </c>
      <c r="J7654">
        <v>32</v>
      </c>
      <c r="K7654">
        <v>3391</v>
      </c>
      <c r="L7654">
        <v>20</v>
      </c>
      <c r="M7654">
        <v>39.183186113393504</v>
      </c>
    </row>
    <row r="7655" spans="1:13" hidden="1" outlineLevel="3" x14ac:dyDescent="0.2">
      <c r="A7655">
        <v>2004</v>
      </c>
      <c r="B7655">
        <v>121</v>
      </c>
      <c r="C7655" t="s">
        <v>8646</v>
      </c>
      <c r="D7655">
        <v>195</v>
      </c>
      <c r="E7655" t="s">
        <v>9646</v>
      </c>
      <c r="F7655" t="s">
        <v>9759</v>
      </c>
      <c r="G7655" t="s">
        <v>156</v>
      </c>
      <c r="H7655">
        <v>86</v>
      </c>
      <c r="I7655">
        <v>35</v>
      </c>
      <c r="J7655">
        <v>14</v>
      </c>
      <c r="K7655">
        <v>3391</v>
      </c>
      <c r="L7655">
        <v>20</v>
      </c>
      <c r="M7655">
        <v>39.1628223307262</v>
      </c>
    </row>
    <row r="7656" spans="1:13" hidden="1" outlineLevel="3" x14ac:dyDescent="0.2">
      <c r="A7656">
        <v>2004</v>
      </c>
      <c r="B7656">
        <v>143</v>
      </c>
      <c r="C7656" t="s">
        <v>9789</v>
      </c>
      <c r="D7656">
        <v>197</v>
      </c>
      <c r="E7656" t="s">
        <v>9646</v>
      </c>
      <c r="F7656" t="s">
        <v>9790</v>
      </c>
      <c r="G7656" t="s">
        <v>156</v>
      </c>
      <c r="H7656">
        <v>87</v>
      </c>
      <c r="I7656">
        <v>1</v>
      </c>
      <c r="J7656">
        <v>39</v>
      </c>
      <c r="K7656">
        <v>3391</v>
      </c>
      <c r="L7656">
        <v>20</v>
      </c>
      <c r="M7656">
        <v>38.964695067651</v>
      </c>
    </row>
    <row r="7657" spans="1:13" outlineLevel="2" collapsed="1" x14ac:dyDescent="0.2">
      <c r="E7657" s="10" t="s">
        <v>13464</v>
      </c>
      <c r="M7657">
        <f>SUBTOTAL(1,M7653:M7656)</f>
        <v>39.342343975323075</v>
      </c>
    </row>
    <row r="7658" spans="1:13" hidden="1" outlineLevel="3" x14ac:dyDescent="0.2">
      <c r="A7658">
        <v>2004</v>
      </c>
      <c r="B7658">
        <v>26</v>
      </c>
      <c r="C7658" t="s">
        <v>9638</v>
      </c>
      <c r="D7658">
        <v>32</v>
      </c>
      <c r="E7658" t="s">
        <v>9031</v>
      </c>
      <c r="F7658" t="s">
        <v>9639</v>
      </c>
      <c r="G7658" t="s">
        <v>156</v>
      </c>
      <c r="H7658">
        <v>84</v>
      </c>
      <c r="I7658">
        <v>23</v>
      </c>
      <c r="J7658">
        <v>16</v>
      </c>
      <c r="K7658">
        <v>3391</v>
      </c>
      <c r="L7658">
        <v>20</v>
      </c>
      <c r="M7658">
        <v>40.183544220463702</v>
      </c>
    </row>
    <row r="7659" spans="1:13" hidden="1" outlineLevel="3" x14ac:dyDescent="0.2">
      <c r="A7659">
        <v>2004</v>
      </c>
      <c r="B7659">
        <v>41</v>
      </c>
      <c r="C7659" t="s">
        <v>9653</v>
      </c>
      <c r="D7659">
        <v>37</v>
      </c>
      <c r="E7659" t="s">
        <v>9031</v>
      </c>
      <c r="F7659" t="s">
        <v>9654</v>
      </c>
      <c r="G7659" t="s">
        <v>156</v>
      </c>
      <c r="H7659">
        <v>84</v>
      </c>
      <c r="I7659">
        <v>51</v>
      </c>
      <c r="J7659">
        <v>12</v>
      </c>
      <c r="K7659">
        <v>3391</v>
      </c>
      <c r="L7659">
        <v>20</v>
      </c>
      <c r="M7659">
        <v>39.963073538654903</v>
      </c>
    </row>
    <row r="7660" spans="1:13" hidden="1" outlineLevel="3" x14ac:dyDescent="0.2">
      <c r="A7660">
        <v>2004</v>
      </c>
      <c r="B7660">
        <v>52</v>
      </c>
      <c r="C7660" t="s">
        <v>9544</v>
      </c>
      <c r="D7660">
        <v>36</v>
      </c>
      <c r="E7660" t="s">
        <v>9031</v>
      </c>
      <c r="F7660" t="s">
        <v>9670</v>
      </c>
      <c r="G7660" t="s">
        <v>156</v>
      </c>
      <c r="H7660">
        <v>85</v>
      </c>
      <c r="I7660">
        <v>15</v>
      </c>
      <c r="J7660">
        <v>54</v>
      </c>
      <c r="K7660">
        <v>3391</v>
      </c>
      <c r="L7660">
        <v>20</v>
      </c>
      <c r="M7660">
        <v>39.770128423151299</v>
      </c>
    </row>
    <row r="7661" spans="1:13" hidden="1" outlineLevel="3" x14ac:dyDescent="0.2">
      <c r="A7661">
        <v>2004</v>
      </c>
      <c r="B7661">
        <v>60</v>
      </c>
      <c r="C7661" t="s">
        <v>9678</v>
      </c>
      <c r="D7661">
        <v>35</v>
      </c>
      <c r="E7661" t="s">
        <v>9031</v>
      </c>
      <c r="F7661" t="s">
        <v>9679</v>
      </c>
      <c r="G7661" t="s">
        <v>156</v>
      </c>
      <c r="H7661">
        <v>85</v>
      </c>
      <c r="I7661">
        <v>26</v>
      </c>
      <c r="J7661">
        <v>51</v>
      </c>
      <c r="K7661">
        <v>3391</v>
      </c>
      <c r="L7661">
        <v>20</v>
      </c>
      <c r="M7661">
        <v>39.685186810614702</v>
      </c>
    </row>
    <row r="7662" spans="1:13" hidden="1" outlineLevel="3" x14ac:dyDescent="0.2">
      <c r="A7662">
        <v>2004</v>
      </c>
      <c r="B7662">
        <v>77</v>
      </c>
      <c r="C7662" t="s">
        <v>8671</v>
      </c>
      <c r="D7662">
        <v>33</v>
      </c>
      <c r="E7662" t="s">
        <v>9031</v>
      </c>
      <c r="F7662" t="s">
        <v>9702</v>
      </c>
      <c r="G7662" t="s">
        <v>156</v>
      </c>
      <c r="H7662">
        <v>85</v>
      </c>
      <c r="I7662">
        <v>50</v>
      </c>
      <c r="J7662">
        <v>44</v>
      </c>
      <c r="K7662">
        <v>3391</v>
      </c>
      <c r="L7662">
        <v>20</v>
      </c>
      <c r="M7662">
        <v>39.501171354240803</v>
      </c>
    </row>
    <row r="7663" spans="1:13" hidden="1" outlineLevel="3" x14ac:dyDescent="0.2">
      <c r="A7663">
        <v>2004</v>
      </c>
      <c r="B7663">
        <v>91</v>
      </c>
      <c r="C7663" t="s">
        <v>9139</v>
      </c>
      <c r="D7663">
        <v>34</v>
      </c>
      <c r="E7663" t="s">
        <v>9031</v>
      </c>
      <c r="F7663" t="s">
        <v>9720</v>
      </c>
      <c r="G7663" t="s">
        <v>156</v>
      </c>
      <c r="H7663">
        <v>86</v>
      </c>
      <c r="I7663">
        <v>6</v>
      </c>
      <c r="J7663">
        <v>39</v>
      </c>
      <c r="K7663">
        <v>3391</v>
      </c>
      <c r="L7663">
        <v>20</v>
      </c>
      <c r="M7663">
        <v>39.379481869296299</v>
      </c>
    </row>
    <row r="7664" spans="1:13" outlineLevel="2" collapsed="1" x14ac:dyDescent="0.2">
      <c r="E7664" s="10" t="s">
        <v>13441</v>
      </c>
      <c r="M7664">
        <f>SUBTOTAL(1,M7658:M7663)</f>
        <v>39.747097702736959</v>
      </c>
    </row>
    <row r="7665" spans="1:13" hidden="1" outlineLevel="3" x14ac:dyDescent="0.2">
      <c r="A7665">
        <v>2004</v>
      </c>
      <c r="B7665">
        <v>45</v>
      </c>
      <c r="C7665" t="s">
        <v>9660</v>
      </c>
      <c r="D7665">
        <v>45</v>
      </c>
      <c r="E7665" t="s">
        <v>9051</v>
      </c>
      <c r="F7665" t="s">
        <v>9661</v>
      </c>
      <c r="G7665" t="s">
        <v>156</v>
      </c>
      <c r="H7665">
        <v>84</v>
      </c>
      <c r="I7665">
        <v>53</v>
      </c>
      <c r="J7665">
        <v>25</v>
      </c>
      <c r="K7665">
        <v>3391</v>
      </c>
      <c r="L7665">
        <v>20</v>
      </c>
      <c r="M7665">
        <v>39.945681516990803</v>
      </c>
    </row>
    <row r="7666" spans="1:13" hidden="1" outlineLevel="3" x14ac:dyDescent="0.2">
      <c r="A7666">
        <v>2004</v>
      </c>
      <c r="B7666">
        <v>63</v>
      </c>
      <c r="C7666" t="s">
        <v>9682</v>
      </c>
      <c r="D7666">
        <v>46</v>
      </c>
      <c r="E7666" t="s">
        <v>9051</v>
      </c>
      <c r="F7666" t="s">
        <v>9683</v>
      </c>
      <c r="G7666" t="s">
        <v>156</v>
      </c>
      <c r="H7666">
        <v>85</v>
      </c>
      <c r="I7666">
        <v>31</v>
      </c>
      <c r="J7666">
        <v>54</v>
      </c>
      <c r="K7666">
        <v>3391</v>
      </c>
      <c r="L7666">
        <v>20</v>
      </c>
      <c r="M7666">
        <v>39.646134959761397</v>
      </c>
    </row>
    <row r="7667" spans="1:13" hidden="1" outlineLevel="3" x14ac:dyDescent="0.2">
      <c r="A7667">
        <v>2004</v>
      </c>
      <c r="B7667">
        <v>68</v>
      </c>
      <c r="C7667" t="s">
        <v>9273</v>
      </c>
      <c r="D7667">
        <v>42</v>
      </c>
      <c r="E7667" t="s">
        <v>9051</v>
      </c>
      <c r="F7667" t="s">
        <v>9689</v>
      </c>
      <c r="G7667" t="s">
        <v>156</v>
      </c>
      <c r="H7667">
        <v>85</v>
      </c>
      <c r="I7667">
        <v>35</v>
      </c>
      <c r="J7667">
        <v>23</v>
      </c>
      <c r="K7667">
        <v>3391</v>
      </c>
      <c r="L7667">
        <v>20</v>
      </c>
      <c r="M7667">
        <v>39.619242964660202</v>
      </c>
    </row>
    <row r="7668" spans="1:13" hidden="1" outlineLevel="3" x14ac:dyDescent="0.2">
      <c r="A7668">
        <v>2004</v>
      </c>
      <c r="B7668">
        <v>93</v>
      </c>
      <c r="C7668" t="s">
        <v>9549</v>
      </c>
      <c r="D7668">
        <v>44</v>
      </c>
      <c r="E7668" t="s">
        <v>9051</v>
      </c>
      <c r="F7668" t="s">
        <v>9722</v>
      </c>
      <c r="G7668" t="s">
        <v>156</v>
      </c>
      <c r="H7668">
        <v>86</v>
      </c>
      <c r="I7668">
        <v>9</v>
      </c>
      <c r="J7668">
        <v>40</v>
      </c>
      <c r="K7668">
        <v>3391</v>
      </c>
      <c r="L7668">
        <v>20</v>
      </c>
      <c r="M7668">
        <v>39.356502675865599</v>
      </c>
    </row>
    <row r="7669" spans="1:13" hidden="1" outlineLevel="3" x14ac:dyDescent="0.2">
      <c r="A7669">
        <v>2004</v>
      </c>
      <c r="B7669">
        <v>109</v>
      </c>
      <c r="C7669" t="s">
        <v>9742</v>
      </c>
      <c r="D7669">
        <v>43</v>
      </c>
      <c r="E7669" t="s">
        <v>9051</v>
      </c>
      <c r="F7669" t="s">
        <v>9743</v>
      </c>
      <c r="G7669" t="s">
        <v>156</v>
      </c>
      <c r="H7669">
        <v>86</v>
      </c>
      <c r="I7669">
        <v>24</v>
      </c>
      <c r="J7669">
        <v>44</v>
      </c>
      <c r="K7669">
        <v>3391</v>
      </c>
      <c r="L7669">
        <v>20</v>
      </c>
      <c r="M7669">
        <v>39.242133957387701</v>
      </c>
    </row>
    <row r="7670" spans="1:13" hidden="1" outlineLevel="3" x14ac:dyDescent="0.2">
      <c r="A7670">
        <v>2004</v>
      </c>
      <c r="B7670">
        <v>110</v>
      </c>
      <c r="C7670" t="s">
        <v>8502</v>
      </c>
      <c r="D7670">
        <v>48</v>
      </c>
      <c r="E7670" t="s">
        <v>9051</v>
      </c>
      <c r="F7670" t="s">
        <v>9744</v>
      </c>
      <c r="G7670" t="s">
        <v>156</v>
      </c>
      <c r="H7670">
        <v>86</v>
      </c>
      <c r="I7670">
        <v>25</v>
      </c>
      <c r="J7670">
        <v>8</v>
      </c>
      <c r="K7670">
        <v>3391</v>
      </c>
      <c r="L7670">
        <v>20</v>
      </c>
      <c r="M7670">
        <v>39.239106676780999</v>
      </c>
    </row>
    <row r="7671" spans="1:13" hidden="1" outlineLevel="3" x14ac:dyDescent="0.2">
      <c r="A7671">
        <v>2004</v>
      </c>
      <c r="B7671">
        <v>116</v>
      </c>
      <c r="C7671" t="s">
        <v>9750</v>
      </c>
      <c r="D7671">
        <v>47</v>
      </c>
      <c r="E7671" t="s">
        <v>9051</v>
      </c>
      <c r="F7671" t="s">
        <v>9751</v>
      </c>
      <c r="G7671" t="s">
        <v>156</v>
      </c>
      <c r="H7671">
        <v>86</v>
      </c>
      <c r="I7671">
        <v>30</v>
      </c>
      <c r="J7671">
        <v>57</v>
      </c>
      <c r="K7671">
        <v>3391</v>
      </c>
      <c r="L7671">
        <v>20</v>
      </c>
      <c r="M7671">
        <v>39.195137691559303</v>
      </c>
    </row>
    <row r="7672" spans="1:13" outlineLevel="2" collapsed="1" x14ac:dyDescent="0.2">
      <c r="E7672" s="10" t="s">
        <v>13442</v>
      </c>
      <c r="M7672">
        <f>SUBTOTAL(1,M7665:M7671)</f>
        <v>39.46342006328657</v>
      </c>
    </row>
    <row r="7673" spans="1:13" hidden="1" outlineLevel="3" x14ac:dyDescent="0.2">
      <c r="A7673">
        <v>2004</v>
      </c>
      <c r="B7673">
        <v>16</v>
      </c>
      <c r="C7673" t="s">
        <v>9318</v>
      </c>
      <c r="D7673">
        <v>162</v>
      </c>
      <c r="E7673" t="s">
        <v>9511</v>
      </c>
      <c r="F7673" t="s">
        <v>9628</v>
      </c>
      <c r="G7673" t="s">
        <v>156</v>
      </c>
      <c r="H7673">
        <v>84</v>
      </c>
      <c r="I7673">
        <v>4</v>
      </c>
      <c r="J7673">
        <v>55</v>
      </c>
      <c r="K7673">
        <v>3391</v>
      </c>
      <c r="L7673">
        <v>20</v>
      </c>
      <c r="M7673">
        <v>40.329704818381501</v>
      </c>
    </row>
    <row r="7674" spans="1:13" hidden="1" outlineLevel="3" x14ac:dyDescent="0.2">
      <c r="A7674">
        <v>2004</v>
      </c>
      <c r="B7674">
        <v>47</v>
      </c>
      <c r="C7674" t="s">
        <v>7530</v>
      </c>
      <c r="D7674">
        <v>168</v>
      </c>
      <c r="E7674" t="s">
        <v>9511</v>
      </c>
      <c r="F7674" t="s">
        <v>9663</v>
      </c>
      <c r="G7674" t="s">
        <v>156</v>
      </c>
      <c r="H7674">
        <v>85</v>
      </c>
      <c r="I7674">
        <v>8</v>
      </c>
      <c r="J7674">
        <v>8</v>
      </c>
      <c r="K7674">
        <v>3391</v>
      </c>
      <c r="L7674">
        <v>20</v>
      </c>
      <c r="M7674">
        <v>39.830596956487597</v>
      </c>
    </row>
    <row r="7675" spans="1:13" hidden="1" outlineLevel="3" x14ac:dyDescent="0.2">
      <c r="A7675">
        <v>2004</v>
      </c>
      <c r="B7675">
        <v>84</v>
      </c>
      <c r="C7675" t="s">
        <v>8377</v>
      </c>
      <c r="D7675">
        <v>167</v>
      </c>
      <c r="E7675" t="s">
        <v>9511</v>
      </c>
      <c r="F7675" t="s">
        <v>9711</v>
      </c>
      <c r="G7675" t="s">
        <v>156</v>
      </c>
      <c r="H7675">
        <v>86</v>
      </c>
      <c r="I7675">
        <v>1</v>
      </c>
      <c r="J7675">
        <v>10</v>
      </c>
      <c r="K7675">
        <v>3391</v>
      </c>
      <c r="L7675">
        <v>20</v>
      </c>
      <c r="M7675">
        <v>39.421319469112198</v>
      </c>
    </row>
    <row r="7676" spans="1:13" hidden="1" outlineLevel="3" x14ac:dyDescent="0.2">
      <c r="A7676">
        <v>2004</v>
      </c>
      <c r="B7676">
        <v>85</v>
      </c>
      <c r="C7676" t="s">
        <v>8827</v>
      </c>
      <c r="D7676">
        <v>164</v>
      </c>
      <c r="E7676" t="s">
        <v>9511</v>
      </c>
      <c r="F7676" t="s">
        <v>9712</v>
      </c>
      <c r="G7676" t="s">
        <v>156</v>
      </c>
      <c r="H7676">
        <v>86</v>
      </c>
      <c r="I7676">
        <v>1</v>
      </c>
      <c r="J7676">
        <v>45</v>
      </c>
      <c r="K7676">
        <v>3391</v>
      </c>
      <c r="L7676">
        <v>20</v>
      </c>
      <c r="M7676">
        <v>39.416864435511201</v>
      </c>
    </row>
    <row r="7677" spans="1:13" hidden="1" outlineLevel="3" x14ac:dyDescent="0.2">
      <c r="A7677">
        <v>2004</v>
      </c>
      <c r="B7677">
        <v>129</v>
      </c>
      <c r="C7677" t="s">
        <v>8277</v>
      </c>
      <c r="D7677">
        <v>166</v>
      </c>
      <c r="E7677" t="s">
        <v>9511</v>
      </c>
      <c r="F7677" t="s">
        <v>9770</v>
      </c>
      <c r="G7677" t="s">
        <v>156</v>
      </c>
      <c r="H7677">
        <v>86</v>
      </c>
      <c r="I7677">
        <v>39</v>
      </c>
      <c r="J7677">
        <v>42</v>
      </c>
      <c r="K7677">
        <v>3391</v>
      </c>
      <c r="L7677">
        <v>20</v>
      </c>
      <c r="M7677">
        <v>39.1291805296459</v>
      </c>
    </row>
    <row r="7678" spans="1:13" hidden="1" outlineLevel="3" x14ac:dyDescent="0.2">
      <c r="A7678">
        <v>2004</v>
      </c>
      <c r="B7678">
        <v>131</v>
      </c>
      <c r="C7678" t="s">
        <v>9773</v>
      </c>
      <c r="D7678">
        <v>165</v>
      </c>
      <c r="E7678" t="s">
        <v>9511</v>
      </c>
      <c r="F7678" t="s">
        <v>9774</v>
      </c>
      <c r="G7678" t="s">
        <v>156</v>
      </c>
      <c r="H7678">
        <v>86</v>
      </c>
      <c r="I7678">
        <v>41</v>
      </c>
      <c r="J7678">
        <v>46</v>
      </c>
      <c r="K7678">
        <v>3391</v>
      </c>
      <c r="L7678">
        <v>20</v>
      </c>
      <c r="M7678">
        <v>39.113634470340202</v>
      </c>
    </row>
    <row r="7679" spans="1:13" hidden="1" outlineLevel="3" x14ac:dyDescent="0.2">
      <c r="A7679">
        <v>2004</v>
      </c>
      <c r="B7679">
        <v>139</v>
      </c>
      <c r="C7679" t="s">
        <v>9378</v>
      </c>
      <c r="D7679">
        <v>163</v>
      </c>
      <c r="E7679" t="s">
        <v>9511</v>
      </c>
      <c r="F7679" t="s">
        <v>9784</v>
      </c>
      <c r="G7679" t="s">
        <v>156</v>
      </c>
      <c r="H7679">
        <v>86</v>
      </c>
      <c r="I7679">
        <v>51</v>
      </c>
      <c r="J7679">
        <v>47</v>
      </c>
      <c r="K7679">
        <v>3391</v>
      </c>
      <c r="L7679">
        <v>20</v>
      </c>
      <c r="M7679">
        <v>39.038460923484202</v>
      </c>
    </row>
    <row r="7680" spans="1:13" hidden="1" outlineLevel="3" x14ac:dyDescent="0.2">
      <c r="A7680">
        <v>2004</v>
      </c>
      <c r="B7680">
        <v>144</v>
      </c>
      <c r="C7680" t="s">
        <v>9791</v>
      </c>
      <c r="D7680">
        <v>169</v>
      </c>
      <c r="E7680" t="s">
        <v>9511</v>
      </c>
      <c r="F7680" t="s">
        <v>9792</v>
      </c>
      <c r="G7680" t="s">
        <v>156</v>
      </c>
      <c r="H7680">
        <v>87</v>
      </c>
      <c r="I7680">
        <v>12</v>
      </c>
      <c r="J7680">
        <v>33</v>
      </c>
      <c r="K7680">
        <v>3391</v>
      </c>
      <c r="L7680">
        <v>20</v>
      </c>
      <c r="M7680">
        <v>38.883527152153299</v>
      </c>
    </row>
    <row r="7681" spans="1:13" outlineLevel="2" collapsed="1" x14ac:dyDescent="0.2">
      <c r="E7681" s="10" t="s">
        <v>13455</v>
      </c>
      <c r="M7681">
        <f>SUBTOTAL(1,M7673:M7680)</f>
        <v>39.395411094389516</v>
      </c>
    </row>
    <row r="7682" spans="1:13" hidden="1" outlineLevel="3" x14ac:dyDescent="0.2">
      <c r="A7682">
        <v>2004</v>
      </c>
      <c r="B7682">
        <v>7</v>
      </c>
      <c r="C7682" t="s">
        <v>8019</v>
      </c>
      <c r="D7682">
        <v>81</v>
      </c>
      <c r="E7682" t="s">
        <v>9424</v>
      </c>
      <c r="F7682" t="s">
        <v>9615</v>
      </c>
      <c r="G7682" t="s">
        <v>156</v>
      </c>
      <c r="H7682">
        <v>83</v>
      </c>
      <c r="I7682">
        <v>54</v>
      </c>
      <c r="J7682">
        <v>29</v>
      </c>
      <c r="K7682">
        <v>3391</v>
      </c>
      <c r="L7682">
        <v>20</v>
      </c>
      <c r="M7682">
        <v>40.413283057844303</v>
      </c>
    </row>
    <row r="7683" spans="1:13" hidden="1" outlineLevel="3" x14ac:dyDescent="0.2">
      <c r="A7683">
        <v>2004</v>
      </c>
      <c r="B7683">
        <v>53</v>
      </c>
      <c r="C7683" t="s">
        <v>9671</v>
      </c>
      <c r="D7683">
        <v>87</v>
      </c>
      <c r="E7683" t="s">
        <v>9424</v>
      </c>
      <c r="F7683" t="s">
        <v>9672</v>
      </c>
      <c r="G7683" t="s">
        <v>156</v>
      </c>
      <c r="H7683">
        <v>85</v>
      </c>
      <c r="I7683">
        <v>18</v>
      </c>
      <c r="J7683">
        <v>46</v>
      </c>
      <c r="K7683">
        <v>3391</v>
      </c>
      <c r="L7683">
        <v>20</v>
      </c>
      <c r="M7683">
        <v>39.747855928836998</v>
      </c>
    </row>
    <row r="7684" spans="1:13" hidden="1" outlineLevel="3" x14ac:dyDescent="0.2">
      <c r="A7684">
        <v>2004</v>
      </c>
      <c r="B7684">
        <v>78</v>
      </c>
      <c r="C7684" t="s">
        <v>9703</v>
      </c>
      <c r="D7684">
        <v>84</v>
      </c>
      <c r="E7684" t="s">
        <v>9424</v>
      </c>
      <c r="F7684" t="s">
        <v>9704</v>
      </c>
      <c r="G7684" t="s">
        <v>156</v>
      </c>
      <c r="H7684">
        <v>85</v>
      </c>
      <c r="I7684">
        <v>51</v>
      </c>
      <c r="J7684">
        <v>33</v>
      </c>
      <c r="K7684">
        <v>3391</v>
      </c>
      <c r="L7684">
        <v>20</v>
      </c>
      <c r="M7684">
        <v>39.494909299142897</v>
      </c>
    </row>
    <row r="7685" spans="1:13" hidden="1" outlineLevel="3" x14ac:dyDescent="0.2">
      <c r="A7685">
        <v>2004</v>
      </c>
      <c r="B7685">
        <v>106</v>
      </c>
      <c r="C7685" t="s">
        <v>9348</v>
      </c>
      <c r="D7685">
        <v>83</v>
      </c>
      <c r="E7685" t="s">
        <v>9424</v>
      </c>
      <c r="F7685" t="s">
        <v>9738</v>
      </c>
      <c r="G7685" t="s">
        <v>156</v>
      </c>
      <c r="H7685">
        <v>86</v>
      </c>
      <c r="I7685">
        <v>22</v>
      </c>
      <c r="J7685">
        <v>56</v>
      </c>
      <c r="K7685">
        <v>3391</v>
      </c>
      <c r="L7685">
        <v>20</v>
      </c>
      <c r="M7685">
        <v>39.255762502572502</v>
      </c>
    </row>
    <row r="7686" spans="1:13" hidden="1" outlineLevel="3" x14ac:dyDescent="0.2">
      <c r="A7686">
        <v>2004</v>
      </c>
      <c r="B7686">
        <v>113</v>
      </c>
      <c r="C7686" t="s">
        <v>9747</v>
      </c>
      <c r="D7686">
        <v>89</v>
      </c>
      <c r="E7686" t="s">
        <v>9424</v>
      </c>
      <c r="F7686" t="s">
        <v>9748</v>
      </c>
      <c r="G7686" t="s">
        <v>156</v>
      </c>
      <c r="H7686">
        <v>86</v>
      </c>
      <c r="I7686">
        <v>27</v>
      </c>
      <c r="J7686">
        <v>8</v>
      </c>
      <c r="K7686">
        <v>3391</v>
      </c>
      <c r="L7686">
        <v>20</v>
      </c>
      <c r="M7686">
        <v>39.223977277108702</v>
      </c>
    </row>
    <row r="7687" spans="1:13" hidden="1" outlineLevel="3" x14ac:dyDescent="0.2">
      <c r="A7687">
        <v>2004</v>
      </c>
      <c r="B7687">
        <v>125</v>
      </c>
      <c r="C7687" t="s">
        <v>9764</v>
      </c>
      <c r="D7687">
        <v>86</v>
      </c>
      <c r="E7687" t="s">
        <v>9424</v>
      </c>
      <c r="F7687" t="s">
        <v>9765</v>
      </c>
      <c r="G7687" t="s">
        <v>156</v>
      </c>
      <c r="H7687">
        <v>86</v>
      </c>
      <c r="I7687">
        <v>37</v>
      </c>
      <c r="J7687">
        <v>38</v>
      </c>
      <c r="K7687">
        <v>3391</v>
      </c>
      <c r="L7687">
        <v>20</v>
      </c>
      <c r="M7687">
        <v>39.144738951702301</v>
      </c>
    </row>
    <row r="7688" spans="1:13" outlineLevel="2" collapsed="1" x14ac:dyDescent="0.2">
      <c r="E7688" s="10" t="s">
        <v>13456</v>
      </c>
      <c r="M7688">
        <f>SUBTOTAL(1,M7682:M7687)</f>
        <v>39.546754502867948</v>
      </c>
    </row>
    <row r="7689" spans="1:13" hidden="1" outlineLevel="3" x14ac:dyDescent="0.2">
      <c r="A7689">
        <v>2004</v>
      </c>
      <c r="B7689">
        <v>6</v>
      </c>
      <c r="C7689" t="s">
        <v>8694</v>
      </c>
      <c r="D7689">
        <v>71</v>
      </c>
      <c r="E7689" t="s">
        <v>9613</v>
      </c>
      <c r="F7689" t="s">
        <v>9614</v>
      </c>
      <c r="G7689" t="s">
        <v>156</v>
      </c>
      <c r="H7689">
        <v>83</v>
      </c>
      <c r="I7689">
        <v>54</v>
      </c>
      <c r="J7689">
        <v>3</v>
      </c>
      <c r="K7689">
        <v>3391</v>
      </c>
      <c r="L7689">
        <v>20</v>
      </c>
      <c r="M7689">
        <v>40.416761851789303</v>
      </c>
    </row>
    <row r="7690" spans="1:13" hidden="1" outlineLevel="3" x14ac:dyDescent="0.2">
      <c r="A7690">
        <v>2004</v>
      </c>
      <c r="B7690">
        <v>13</v>
      </c>
      <c r="C7690" t="s">
        <v>9542</v>
      </c>
      <c r="D7690">
        <v>75</v>
      </c>
      <c r="E7690" t="s">
        <v>9613</v>
      </c>
      <c r="F7690" t="s">
        <v>9624</v>
      </c>
      <c r="G7690" t="s">
        <v>156</v>
      </c>
      <c r="H7690">
        <v>84</v>
      </c>
      <c r="I7690">
        <v>1</v>
      </c>
      <c r="J7690">
        <v>13</v>
      </c>
      <c r="K7690">
        <v>3391</v>
      </c>
      <c r="L7690">
        <v>20</v>
      </c>
      <c r="M7690">
        <v>40.3593047974529</v>
      </c>
    </row>
    <row r="7691" spans="1:13" hidden="1" outlineLevel="3" x14ac:dyDescent="0.2">
      <c r="A7691">
        <v>2004</v>
      </c>
      <c r="B7691">
        <v>50</v>
      </c>
      <c r="C7691" t="s">
        <v>9667</v>
      </c>
      <c r="D7691">
        <v>77</v>
      </c>
      <c r="E7691" t="s">
        <v>9613</v>
      </c>
      <c r="F7691" t="s">
        <v>9668</v>
      </c>
      <c r="G7691" t="s">
        <v>156</v>
      </c>
      <c r="H7691">
        <v>85</v>
      </c>
      <c r="I7691">
        <v>14</v>
      </c>
      <c r="J7691">
        <v>40</v>
      </c>
      <c r="K7691">
        <v>3391</v>
      </c>
      <c r="L7691">
        <v>20</v>
      </c>
      <c r="M7691">
        <v>39.779718456725703</v>
      </c>
    </row>
    <row r="7692" spans="1:13" hidden="1" outlineLevel="3" x14ac:dyDescent="0.2">
      <c r="A7692">
        <v>2004</v>
      </c>
      <c r="B7692">
        <v>51</v>
      </c>
      <c r="C7692" t="s">
        <v>9103</v>
      </c>
      <c r="D7692">
        <v>74</v>
      </c>
      <c r="E7692" t="s">
        <v>9613</v>
      </c>
      <c r="F7692" t="s">
        <v>9669</v>
      </c>
      <c r="G7692" t="s">
        <v>156</v>
      </c>
      <c r="H7692">
        <v>85</v>
      </c>
      <c r="I7692">
        <v>15</v>
      </c>
      <c r="J7692">
        <v>18</v>
      </c>
      <c r="K7692">
        <v>3391</v>
      </c>
      <c r="L7692">
        <v>20</v>
      </c>
      <c r="M7692">
        <v>39.774793267257003</v>
      </c>
    </row>
    <row r="7693" spans="1:13" hidden="1" outlineLevel="3" x14ac:dyDescent="0.2">
      <c r="A7693">
        <v>2004</v>
      </c>
      <c r="B7693">
        <v>86</v>
      </c>
      <c r="C7693" t="s">
        <v>8749</v>
      </c>
      <c r="D7693">
        <v>73</v>
      </c>
      <c r="E7693" t="s">
        <v>9613</v>
      </c>
      <c r="F7693" t="s">
        <v>9713</v>
      </c>
      <c r="G7693" t="s">
        <v>156</v>
      </c>
      <c r="H7693">
        <v>86</v>
      </c>
      <c r="I7693">
        <v>2</v>
      </c>
      <c r="J7693">
        <v>16</v>
      </c>
      <c r="K7693">
        <v>3391</v>
      </c>
      <c r="L7693">
        <v>20</v>
      </c>
      <c r="M7693">
        <v>39.412919389415499</v>
      </c>
    </row>
    <row r="7694" spans="1:13" hidden="1" outlineLevel="3" x14ac:dyDescent="0.2">
      <c r="A7694">
        <v>2004</v>
      </c>
      <c r="B7694">
        <v>97</v>
      </c>
      <c r="C7694" t="s">
        <v>9475</v>
      </c>
      <c r="D7694">
        <v>79</v>
      </c>
      <c r="E7694" t="s">
        <v>9613</v>
      </c>
      <c r="F7694" t="s">
        <v>9726</v>
      </c>
      <c r="G7694" t="s">
        <v>156</v>
      </c>
      <c r="H7694">
        <v>86</v>
      </c>
      <c r="I7694">
        <v>11</v>
      </c>
      <c r="J7694">
        <v>50</v>
      </c>
      <c r="K7694">
        <v>3391</v>
      </c>
      <c r="L7694">
        <v>20</v>
      </c>
      <c r="M7694">
        <v>39.340014823885703</v>
      </c>
    </row>
    <row r="7695" spans="1:13" outlineLevel="2" collapsed="1" x14ac:dyDescent="0.2">
      <c r="E7695" s="10" t="s">
        <v>13465</v>
      </c>
      <c r="M7695">
        <f>SUBTOTAL(1,M7689:M7694)</f>
        <v>39.84725209775435</v>
      </c>
    </row>
    <row r="7696" spans="1:13" hidden="1" outlineLevel="3" x14ac:dyDescent="0.2">
      <c r="A7696">
        <v>2004</v>
      </c>
      <c r="B7696">
        <v>44</v>
      </c>
      <c r="C7696" t="s">
        <v>9022</v>
      </c>
      <c r="D7696">
        <v>114</v>
      </c>
      <c r="E7696" t="s">
        <v>9658</v>
      </c>
      <c r="F7696" t="s">
        <v>9659</v>
      </c>
      <c r="G7696" t="s">
        <v>156</v>
      </c>
      <c r="H7696">
        <v>84</v>
      </c>
      <c r="I7696">
        <v>52</v>
      </c>
      <c r="J7696">
        <v>47</v>
      </c>
      <c r="K7696">
        <v>3391</v>
      </c>
      <c r="L7696">
        <v>20</v>
      </c>
      <c r="M7696">
        <v>39.950649121142</v>
      </c>
    </row>
    <row r="7697" spans="1:13" hidden="1" outlineLevel="3" x14ac:dyDescent="0.2">
      <c r="A7697">
        <v>2004</v>
      </c>
      <c r="B7697">
        <v>54</v>
      </c>
      <c r="C7697" t="s">
        <v>8689</v>
      </c>
      <c r="D7697">
        <v>117</v>
      </c>
      <c r="E7697" t="s">
        <v>9658</v>
      </c>
      <c r="F7697" t="s">
        <v>9673</v>
      </c>
      <c r="G7697" t="s">
        <v>156</v>
      </c>
      <c r="H7697">
        <v>85</v>
      </c>
      <c r="I7697">
        <v>18</v>
      </c>
      <c r="J7697">
        <v>55</v>
      </c>
      <c r="K7697">
        <v>3391</v>
      </c>
      <c r="L7697">
        <v>20</v>
      </c>
      <c r="M7697">
        <v>39.7466911944259</v>
      </c>
    </row>
    <row r="7698" spans="1:13" hidden="1" outlineLevel="3" x14ac:dyDescent="0.2">
      <c r="A7698">
        <v>2004</v>
      </c>
      <c r="B7698">
        <v>73</v>
      </c>
      <c r="C7698" t="s">
        <v>9262</v>
      </c>
      <c r="D7698">
        <v>116</v>
      </c>
      <c r="E7698" t="s">
        <v>9658</v>
      </c>
      <c r="F7698" t="s">
        <v>9697</v>
      </c>
      <c r="G7698" t="s">
        <v>156</v>
      </c>
      <c r="H7698">
        <v>85</v>
      </c>
      <c r="I7698">
        <v>46</v>
      </c>
      <c r="J7698">
        <v>35</v>
      </c>
      <c r="K7698">
        <v>3391</v>
      </c>
      <c r="L7698">
        <v>20</v>
      </c>
      <c r="M7698">
        <v>39.533023526935303</v>
      </c>
    </row>
    <row r="7699" spans="1:13" hidden="1" outlineLevel="3" x14ac:dyDescent="0.2">
      <c r="A7699">
        <v>2004</v>
      </c>
      <c r="B7699">
        <v>94</v>
      </c>
      <c r="C7699" t="s">
        <v>8431</v>
      </c>
      <c r="D7699">
        <v>112</v>
      </c>
      <c r="E7699" t="s">
        <v>9658</v>
      </c>
      <c r="F7699" t="s">
        <v>9723</v>
      </c>
      <c r="G7699" t="s">
        <v>156</v>
      </c>
      <c r="H7699">
        <v>86</v>
      </c>
      <c r="I7699">
        <v>9</v>
      </c>
      <c r="J7699">
        <v>56</v>
      </c>
      <c r="K7699">
        <v>3391</v>
      </c>
      <c r="L7699">
        <v>20</v>
      </c>
      <c r="M7699">
        <v>39.354472655998102</v>
      </c>
    </row>
    <row r="7700" spans="1:13" hidden="1" outlineLevel="3" x14ac:dyDescent="0.2">
      <c r="A7700">
        <v>2004</v>
      </c>
      <c r="B7700">
        <v>98</v>
      </c>
      <c r="C7700" t="s">
        <v>9727</v>
      </c>
      <c r="D7700">
        <v>113</v>
      </c>
      <c r="E7700" t="s">
        <v>9658</v>
      </c>
      <c r="F7700" t="s">
        <v>9728</v>
      </c>
      <c r="G7700" t="s">
        <v>156</v>
      </c>
      <c r="H7700">
        <v>86</v>
      </c>
      <c r="I7700">
        <v>12</v>
      </c>
      <c r="J7700">
        <v>18</v>
      </c>
      <c r="K7700">
        <v>3391</v>
      </c>
      <c r="L7700">
        <v>20</v>
      </c>
      <c r="M7700">
        <v>39.336465402238801</v>
      </c>
    </row>
    <row r="7701" spans="1:13" hidden="1" outlineLevel="3" x14ac:dyDescent="0.2">
      <c r="A7701">
        <v>2004</v>
      </c>
      <c r="B7701">
        <v>117</v>
      </c>
      <c r="C7701" t="s">
        <v>9752</v>
      </c>
      <c r="D7701">
        <v>115</v>
      </c>
      <c r="E7701" t="s">
        <v>9658</v>
      </c>
      <c r="F7701" t="s">
        <v>9753</v>
      </c>
      <c r="G7701" t="s">
        <v>156</v>
      </c>
      <c r="H7701">
        <v>86</v>
      </c>
      <c r="I7701">
        <v>32</v>
      </c>
      <c r="J7701">
        <v>3</v>
      </c>
      <c r="K7701">
        <v>3391</v>
      </c>
      <c r="L7701">
        <v>20</v>
      </c>
      <c r="M7701">
        <v>39.186833716932597</v>
      </c>
    </row>
    <row r="7702" spans="1:13" outlineLevel="2" collapsed="1" x14ac:dyDescent="0.2">
      <c r="E7702" s="10" t="s">
        <v>13466</v>
      </c>
      <c r="M7702">
        <f>SUBTOTAL(1,M7696:M7701)</f>
        <v>39.51802260294545</v>
      </c>
    </row>
    <row r="7703" spans="1:13" hidden="1" outlineLevel="3" x14ac:dyDescent="0.2">
      <c r="A7703">
        <v>2004</v>
      </c>
      <c r="B7703">
        <v>21</v>
      </c>
      <c r="C7703" t="s">
        <v>8532</v>
      </c>
      <c r="D7703">
        <v>185</v>
      </c>
      <c r="E7703" t="s">
        <v>9477</v>
      </c>
      <c r="F7703" t="s">
        <v>9633</v>
      </c>
      <c r="G7703" t="s">
        <v>156</v>
      </c>
      <c r="H7703">
        <v>84</v>
      </c>
      <c r="I7703">
        <v>15</v>
      </c>
      <c r="J7703">
        <v>56</v>
      </c>
      <c r="K7703">
        <v>3391</v>
      </c>
      <c r="L7703">
        <v>20</v>
      </c>
      <c r="M7703">
        <v>40.241828083176202</v>
      </c>
    </row>
    <row r="7704" spans="1:13" hidden="1" outlineLevel="3" x14ac:dyDescent="0.2">
      <c r="A7704">
        <v>2004</v>
      </c>
      <c r="B7704">
        <v>43</v>
      </c>
      <c r="C7704" t="s">
        <v>8610</v>
      </c>
      <c r="D7704">
        <v>188</v>
      </c>
      <c r="E7704" t="s">
        <v>9477</v>
      </c>
      <c r="F7704" t="s">
        <v>9657</v>
      </c>
      <c r="G7704" t="s">
        <v>156</v>
      </c>
      <c r="H7704">
        <v>84</v>
      </c>
      <c r="I7704">
        <v>52</v>
      </c>
      <c r="J7704">
        <v>44</v>
      </c>
      <c r="K7704">
        <v>3391</v>
      </c>
      <c r="L7704">
        <v>20</v>
      </c>
      <c r="M7704">
        <v>39.951041353038903</v>
      </c>
    </row>
    <row r="7705" spans="1:13" hidden="1" outlineLevel="3" x14ac:dyDescent="0.2">
      <c r="A7705">
        <v>2004</v>
      </c>
      <c r="B7705">
        <v>100</v>
      </c>
      <c r="C7705" t="s">
        <v>8581</v>
      </c>
      <c r="D7705">
        <v>186</v>
      </c>
      <c r="E7705" t="s">
        <v>9477</v>
      </c>
      <c r="F7705" t="s">
        <v>9730</v>
      </c>
      <c r="G7705" t="s">
        <v>156</v>
      </c>
      <c r="H7705">
        <v>86</v>
      </c>
      <c r="I7705">
        <v>12</v>
      </c>
      <c r="J7705">
        <v>50</v>
      </c>
      <c r="K7705">
        <v>3391</v>
      </c>
      <c r="L7705">
        <v>20</v>
      </c>
      <c r="M7705">
        <v>39.332409704546102</v>
      </c>
    </row>
    <row r="7706" spans="1:13" hidden="1" outlineLevel="3" x14ac:dyDescent="0.2">
      <c r="A7706">
        <v>2004</v>
      </c>
      <c r="B7706">
        <v>101</v>
      </c>
      <c r="C7706" t="s">
        <v>8830</v>
      </c>
      <c r="D7706">
        <v>184</v>
      </c>
      <c r="E7706" t="s">
        <v>9477</v>
      </c>
      <c r="F7706" t="s">
        <v>9731</v>
      </c>
      <c r="G7706" t="s">
        <v>156</v>
      </c>
      <c r="H7706">
        <v>86</v>
      </c>
      <c r="I7706">
        <v>14</v>
      </c>
      <c r="J7706">
        <v>0</v>
      </c>
      <c r="K7706">
        <v>3391</v>
      </c>
      <c r="L7706">
        <v>20</v>
      </c>
      <c r="M7706">
        <v>39.323540780827202</v>
      </c>
    </row>
    <row r="7707" spans="1:13" hidden="1" outlineLevel="3" x14ac:dyDescent="0.2">
      <c r="A7707">
        <v>2004</v>
      </c>
      <c r="B7707">
        <v>122</v>
      </c>
      <c r="C7707" t="s">
        <v>8477</v>
      </c>
      <c r="D7707">
        <v>181</v>
      </c>
      <c r="E7707" t="s">
        <v>9477</v>
      </c>
      <c r="F7707" t="s">
        <v>9760</v>
      </c>
      <c r="G7707" t="s">
        <v>156</v>
      </c>
      <c r="H7707">
        <v>86</v>
      </c>
      <c r="I7707">
        <v>35</v>
      </c>
      <c r="J7707">
        <v>20</v>
      </c>
      <c r="K7707">
        <v>3391</v>
      </c>
      <c r="L7707">
        <v>20</v>
      </c>
      <c r="M7707">
        <v>39.162068523033398</v>
      </c>
    </row>
    <row r="7708" spans="1:13" hidden="1" outlineLevel="3" x14ac:dyDescent="0.2">
      <c r="A7708">
        <v>2004</v>
      </c>
      <c r="B7708">
        <v>140</v>
      </c>
      <c r="C7708" t="s">
        <v>9785</v>
      </c>
      <c r="D7708">
        <v>187</v>
      </c>
      <c r="E7708" t="s">
        <v>9477</v>
      </c>
      <c r="F7708" t="s">
        <v>9786</v>
      </c>
      <c r="G7708" t="s">
        <v>156</v>
      </c>
      <c r="H7708">
        <v>86</v>
      </c>
      <c r="I7708">
        <v>58</v>
      </c>
      <c r="J7708">
        <v>17</v>
      </c>
      <c r="K7708">
        <v>3391</v>
      </c>
      <c r="L7708">
        <v>20</v>
      </c>
      <c r="M7708">
        <v>38.9898338214674</v>
      </c>
    </row>
    <row r="7709" spans="1:13" outlineLevel="2" collapsed="1" x14ac:dyDescent="0.2">
      <c r="E7709" s="10" t="s">
        <v>13457</v>
      </c>
      <c r="M7709">
        <f>SUBTOTAL(1,M7703:M7708)</f>
        <v>39.500120377681533</v>
      </c>
    </row>
    <row r="7710" spans="1:13" hidden="1" outlineLevel="3" x14ac:dyDescent="0.2">
      <c r="A7710">
        <v>2004</v>
      </c>
      <c r="B7710">
        <v>10</v>
      </c>
      <c r="C7710" t="s">
        <v>9617</v>
      </c>
      <c r="D7710">
        <v>27</v>
      </c>
      <c r="E7710" t="s">
        <v>9618</v>
      </c>
      <c r="F7710" t="s">
        <v>9619</v>
      </c>
      <c r="G7710" t="s">
        <v>156</v>
      </c>
      <c r="H7710">
        <v>83</v>
      </c>
      <c r="I7710">
        <v>58</v>
      </c>
      <c r="J7710">
        <v>56</v>
      </c>
      <c r="K7710">
        <v>3391</v>
      </c>
      <c r="L7710">
        <v>20</v>
      </c>
      <c r="M7710">
        <v>40.377593141405498</v>
      </c>
    </row>
    <row r="7711" spans="1:13" hidden="1" outlineLevel="3" x14ac:dyDescent="0.2">
      <c r="A7711">
        <v>2004</v>
      </c>
      <c r="B7711">
        <v>24</v>
      </c>
      <c r="C7711" t="s">
        <v>9025</v>
      </c>
      <c r="D7711">
        <v>29</v>
      </c>
      <c r="E7711" t="s">
        <v>9618</v>
      </c>
      <c r="F7711" t="s">
        <v>9636</v>
      </c>
      <c r="G7711" t="s">
        <v>156</v>
      </c>
      <c r="H7711">
        <v>84</v>
      </c>
      <c r="I7711">
        <v>21</v>
      </c>
      <c r="J7711">
        <v>21</v>
      </c>
      <c r="K7711">
        <v>3391</v>
      </c>
      <c r="L7711">
        <v>20</v>
      </c>
      <c r="M7711">
        <v>40.198761200074998</v>
      </c>
    </row>
    <row r="7712" spans="1:13" hidden="1" outlineLevel="3" x14ac:dyDescent="0.2">
      <c r="A7712">
        <v>2004</v>
      </c>
      <c r="B7712">
        <v>28</v>
      </c>
      <c r="C7712" t="s">
        <v>9053</v>
      </c>
      <c r="D7712">
        <v>25</v>
      </c>
      <c r="E7712" t="s">
        <v>9618</v>
      </c>
      <c r="F7712" t="s">
        <v>9641</v>
      </c>
      <c r="G7712" t="s">
        <v>156</v>
      </c>
      <c r="H7712">
        <v>84</v>
      </c>
      <c r="I7712">
        <v>26</v>
      </c>
      <c r="J7712">
        <v>41</v>
      </c>
      <c r="K7712">
        <v>3391</v>
      </c>
      <c r="L7712">
        <v>20</v>
      </c>
      <c r="M7712">
        <v>40.156446853793199</v>
      </c>
    </row>
    <row r="7713" spans="1:13" hidden="1" outlineLevel="3" x14ac:dyDescent="0.2">
      <c r="A7713">
        <v>2004</v>
      </c>
      <c r="B7713">
        <v>31</v>
      </c>
      <c r="C7713" t="s">
        <v>8740</v>
      </c>
      <c r="D7713">
        <v>23</v>
      </c>
      <c r="E7713" t="s">
        <v>9618</v>
      </c>
      <c r="F7713" t="s">
        <v>9644</v>
      </c>
      <c r="G7713" t="s">
        <v>156</v>
      </c>
      <c r="H7713">
        <v>84</v>
      </c>
      <c r="I7713">
        <v>37</v>
      </c>
      <c r="J7713">
        <v>3</v>
      </c>
      <c r="K7713">
        <v>3391</v>
      </c>
      <c r="L7713">
        <v>20</v>
      </c>
      <c r="M7713">
        <v>40.074452684137398</v>
      </c>
    </row>
    <row r="7714" spans="1:13" hidden="1" outlineLevel="3" x14ac:dyDescent="0.2">
      <c r="A7714">
        <v>2004</v>
      </c>
      <c r="B7714">
        <v>49</v>
      </c>
      <c r="C7714" t="s">
        <v>9665</v>
      </c>
      <c r="D7714">
        <v>28</v>
      </c>
      <c r="E7714" t="s">
        <v>9618</v>
      </c>
      <c r="F7714" t="s">
        <v>9666</v>
      </c>
      <c r="G7714" t="s">
        <v>156</v>
      </c>
      <c r="H7714">
        <v>85</v>
      </c>
      <c r="I7714">
        <v>11</v>
      </c>
      <c r="J7714">
        <v>56</v>
      </c>
      <c r="K7714">
        <v>3391</v>
      </c>
      <c r="L7714">
        <v>20</v>
      </c>
      <c r="M7714">
        <v>39.800988536626697</v>
      </c>
    </row>
    <row r="7715" spans="1:13" hidden="1" outlineLevel="3" x14ac:dyDescent="0.2">
      <c r="A7715">
        <v>2004</v>
      </c>
      <c r="B7715">
        <v>81</v>
      </c>
      <c r="C7715" t="s">
        <v>9707</v>
      </c>
      <c r="D7715">
        <v>24</v>
      </c>
      <c r="E7715" t="s">
        <v>9618</v>
      </c>
      <c r="F7715" t="s">
        <v>9708</v>
      </c>
      <c r="G7715" t="s">
        <v>156</v>
      </c>
      <c r="H7715">
        <v>85</v>
      </c>
      <c r="I7715">
        <v>53</v>
      </c>
      <c r="J7715">
        <v>16</v>
      </c>
      <c r="K7715">
        <v>3391</v>
      </c>
      <c r="L7715">
        <v>20</v>
      </c>
      <c r="M7715">
        <v>39.481752674678802</v>
      </c>
    </row>
    <row r="7716" spans="1:13" hidden="1" outlineLevel="3" x14ac:dyDescent="0.2">
      <c r="A7716">
        <v>2004</v>
      </c>
      <c r="B7716">
        <v>82</v>
      </c>
      <c r="C7716" t="s">
        <v>8507</v>
      </c>
      <c r="D7716">
        <v>26</v>
      </c>
      <c r="E7716" t="s">
        <v>9618</v>
      </c>
      <c r="F7716" t="s">
        <v>9709</v>
      </c>
      <c r="G7716" t="s">
        <v>156</v>
      </c>
      <c r="H7716">
        <v>85</v>
      </c>
      <c r="I7716">
        <v>54</v>
      </c>
      <c r="J7716">
        <v>44</v>
      </c>
      <c r="K7716">
        <v>3391</v>
      </c>
      <c r="L7716">
        <v>20</v>
      </c>
      <c r="M7716">
        <v>39.470519005186098</v>
      </c>
    </row>
    <row r="7717" spans="1:13" hidden="1" outlineLevel="3" x14ac:dyDescent="0.2">
      <c r="A7717">
        <v>2004</v>
      </c>
      <c r="B7717">
        <v>108</v>
      </c>
      <c r="C7717" t="s">
        <v>9740</v>
      </c>
      <c r="D7717">
        <v>22</v>
      </c>
      <c r="E7717" t="s">
        <v>9618</v>
      </c>
      <c r="F7717" t="s">
        <v>9741</v>
      </c>
      <c r="G7717" t="s">
        <v>156</v>
      </c>
      <c r="H7717">
        <v>86</v>
      </c>
      <c r="I7717">
        <v>23</v>
      </c>
      <c r="J7717">
        <v>24</v>
      </c>
      <c r="K7717">
        <v>3391</v>
      </c>
      <c r="L7717">
        <v>20</v>
      </c>
      <c r="M7717">
        <v>39.252228267160497</v>
      </c>
    </row>
    <row r="7718" spans="1:13" outlineLevel="2" collapsed="1" x14ac:dyDescent="0.2">
      <c r="E7718" s="10" t="s">
        <v>13467</v>
      </c>
      <c r="M7718">
        <f>SUBTOTAL(1,M7710:M7717)</f>
        <v>39.851592795382899</v>
      </c>
    </row>
    <row r="7719" spans="1:13" hidden="1" outlineLevel="3" x14ac:dyDescent="0.2">
      <c r="A7719">
        <v>2004</v>
      </c>
      <c r="B7719">
        <v>15</v>
      </c>
      <c r="C7719" t="s">
        <v>7503</v>
      </c>
      <c r="D7719">
        <v>101</v>
      </c>
      <c r="E7719" t="s">
        <v>9430</v>
      </c>
      <c r="F7719" t="s">
        <v>9627</v>
      </c>
      <c r="G7719" t="s">
        <v>156</v>
      </c>
      <c r="H7719">
        <v>84</v>
      </c>
      <c r="I7719">
        <v>4</v>
      </c>
      <c r="J7719">
        <v>13</v>
      </c>
      <c r="K7719">
        <v>3391</v>
      </c>
      <c r="L7719">
        <v>20</v>
      </c>
      <c r="M7719">
        <v>40.335301483877501</v>
      </c>
    </row>
    <row r="7720" spans="1:13" hidden="1" outlineLevel="3" x14ac:dyDescent="0.2">
      <c r="A7720">
        <v>2004</v>
      </c>
      <c r="B7720">
        <v>22</v>
      </c>
      <c r="C7720" t="s">
        <v>9462</v>
      </c>
      <c r="D7720">
        <v>108</v>
      </c>
      <c r="E7720" t="s">
        <v>9430</v>
      </c>
      <c r="F7720" t="s">
        <v>9634</v>
      </c>
      <c r="G7720" t="s">
        <v>156</v>
      </c>
      <c r="H7720">
        <v>84</v>
      </c>
      <c r="I7720">
        <v>17</v>
      </c>
      <c r="J7720">
        <v>41</v>
      </c>
      <c r="K7720">
        <v>3391</v>
      </c>
      <c r="L7720">
        <v>20</v>
      </c>
      <c r="M7720">
        <v>40.227904079931101</v>
      </c>
    </row>
    <row r="7721" spans="1:13" hidden="1" outlineLevel="3" x14ac:dyDescent="0.2">
      <c r="A7721">
        <v>2004</v>
      </c>
      <c r="B7721">
        <v>37</v>
      </c>
      <c r="C7721" t="s">
        <v>9453</v>
      </c>
      <c r="D7721">
        <v>107</v>
      </c>
      <c r="E7721" t="s">
        <v>9430</v>
      </c>
      <c r="F7721" t="s">
        <v>9651</v>
      </c>
      <c r="G7721" t="s">
        <v>156</v>
      </c>
      <c r="H7721">
        <v>84</v>
      </c>
      <c r="I7721">
        <v>47</v>
      </c>
      <c r="J7721">
        <v>33</v>
      </c>
      <c r="K7721">
        <v>3391</v>
      </c>
      <c r="L7721">
        <v>20</v>
      </c>
      <c r="M7721">
        <v>39.991744552878998</v>
      </c>
    </row>
    <row r="7722" spans="1:13" hidden="1" outlineLevel="3" x14ac:dyDescent="0.2">
      <c r="A7722">
        <v>2004</v>
      </c>
      <c r="B7722">
        <v>58</v>
      </c>
      <c r="C7722" t="s">
        <v>9113</v>
      </c>
      <c r="D7722">
        <v>102</v>
      </c>
      <c r="E7722" t="s">
        <v>9430</v>
      </c>
      <c r="F7722" t="s">
        <v>9676</v>
      </c>
      <c r="G7722" t="s">
        <v>156</v>
      </c>
      <c r="H7722">
        <v>85</v>
      </c>
      <c r="I7722">
        <v>26</v>
      </c>
      <c r="J7722">
        <v>12</v>
      </c>
      <c r="K7722">
        <v>3391</v>
      </c>
      <c r="L7722">
        <v>20</v>
      </c>
      <c r="M7722">
        <v>39.6902188755803</v>
      </c>
    </row>
    <row r="7723" spans="1:13" hidden="1" outlineLevel="3" x14ac:dyDescent="0.2">
      <c r="A7723">
        <v>2004</v>
      </c>
      <c r="B7723">
        <v>67</v>
      </c>
      <c r="C7723" t="s">
        <v>7871</v>
      </c>
      <c r="D7723">
        <v>105</v>
      </c>
      <c r="E7723" t="s">
        <v>9430</v>
      </c>
      <c r="F7723" t="s">
        <v>9688</v>
      </c>
      <c r="G7723" t="s">
        <v>156</v>
      </c>
      <c r="H7723">
        <v>85</v>
      </c>
      <c r="I7723">
        <v>34</v>
      </c>
      <c r="J7723">
        <v>24</v>
      </c>
      <c r="K7723">
        <v>3391</v>
      </c>
      <c r="L7723">
        <v>20</v>
      </c>
      <c r="M7723">
        <v>39.626830788407602</v>
      </c>
    </row>
    <row r="7724" spans="1:13" hidden="1" outlineLevel="3" x14ac:dyDescent="0.2">
      <c r="A7724">
        <v>2004</v>
      </c>
      <c r="B7724">
        <v>120</v>
      </c>
      <c r="C7724" t="s">
        <v>9757</v>
      </c>
      <c r="D7724">
        <v>103</v>
      </c>
      <c r="E7724" t="s">
        <v>9430</v>
      </c>
      <c r="F7724" t="s">
        <v>9758</v>
      </c>
      <c r="G7724" t="s">
        <v>156</v>
      </c>
      <c r="H7724">
        <v>86</v>
      </c>
      <c r="I7724">
        <v>35</v>
      </c>
      <c r="J7724">
        <v>9</v>
      </c>
      <c r="K7724">
        <v>3391</v>
      </c>
      <c r="L7724">
        <v>20</v>
      </c>
      <c r="M7724">
        <v>39.163450525971299</v>
      </c>
    </row>
    <row r="7725" spans="1:13" hidden="1" outlineLevel="3" x14ac:dyDescent="0.2">
      <c r="A7725">
        <v>2004</v>
      </c>
      <c r="B7725">
        <v>126</v>
      </c>
      <c r="C7725" t="s">
        <v>8618</v>
      </c>
      <c r="D7725">
        <v>109</v>
      </c>
      <c r="E7725" t="s">
        <v>9430</v>
      </c>
      <c r="F7725" t="s">
        <v>9766</v>
      </c>
      <c r="G7725" t="s">
        <v>156</v>
      </c>
      <c r="H7725">
        <v>86</v>
      </c>
      <c r="I7725">
        <v>37</v>
      </c>
      <c r="J7725">
        <v>41</v>
      </c>
      <c r="K7725">
        <v>3391</v>
      </c>
      <c r="L7725">
        <v>20</v>
      </c>
      <c r="M7725">
        <v>39.144362392219598</v>
      </c>
    </row>
    <row r="7726" spans="1:13" hidden="1" outlineLevel="3" x14ac:dyDescent="0.2">
      <c r="A7726">
        <v>2004</v>
      </c>
      <c r="B7726">
        <v>142</v>
      </c>
      <c r="C7726" t="s">
        <v>8462</v>
      </c>
      <c r="D7726">
        <v>106</v>
      </c>
      <c r="E7726" t="s">
        <v>9430</v>
      </c>
      <c r="F7726" t="s">
        <v>9788</v>
      </c>
      <c r="G7726" t="s">
        <v>156</v>
      </c>
      <c r="H7726">
        <v>86</v>
      </c>
      <c r="I7726">
        <v>59</v>
      </c>
      <c r="J7726">
        <v>9</v>
      </c>
      <c r="K7726">
        <v>3391</v>
      </c>
      <c r="L7726">
        <v>20</v>
      </c>
      <c r="M7726">
        <v>38.983359359282602</v>
      </c>
    </row>
    <row r="7727" spans="1:13" outlineLevel="2" collapsed="1" x14ac:dyDescent="0.2">
      <c r="E7727" s="10" t="s">
        <v>13458</v>
      </c>
      <c r="M7727">
        <f>SUBTOTAL(1,M7719:M7726)</f>
        <v>39.645396507268622</v>
      </c>
    </row>
    <row r="7728" spans="1:13" hidden="1" outlineLevel="3" x14ac:dyDescent="0.2">
      <c r="A7728">
        <v>2004</v>
      </c>
      <c r="B7728">
        <v>71</v>
      </c>
      <c r="C7728" t="s">
        <v>9693</v>
      </c>
      <c r="D7728">
        <v>205</v>
      </c>
      <c r="E7728" t="s">
        <v>9694</v>
      </c>
      <c r="F7728" t="s">
        <v>9695</v>
      </c>
      <c r="G7728" t="s">
        <v>156</v>
      </c>
      <c r="H7728">
        <v>85</v>
      </c>
      <c r="I7728">
        <v>45</v>
      </c>
      <c r="J7728">
        <v>36</v>
      </c>
      <c r="K7728">
        <v>3391</v>
      </c>
      <c r="L7728">
        <v>20</v>
      </c>
      <c r="M7728">
        <v>39.540578358208897</v>
      </c>
    </row>
    <row r="7729" spans="1:13" hidden="1" outlineLevel="3" x14ac:dyDescent="0.2">
      <c r="A7729">
        <v>2004</v>
      </c>
      <c r="B7729">
        <v>92</v>
      </c>
      <c r="C7729" t="s">
        <v>8473</v>
      </c>
      <c r="D7729">
        <v>201</v>
      </c>
      <c r="E7729" t="s">
        <v>9694</v>
      </c>
      <c r="F7729" t="s">
        <v>9721</v>
      </c>
      <c r="G7729" t="s">
        <v>156</v>
      </c>
      <c r="H7729">
        <v>86</v>
      </c>
      <c r="I7729">
        <v>7</v>
      </c>
      <c r="J7729">
        <v>36</v>
      </c>
      <c r="K7729">
        <v>3391</v>
      </c>
      <c r="L7729">
        <v>20</v>
      </c>
      <c r="M7729">
        <v>39.372242433624798</v>
      </c>
    </row>
    <row r="7730" spans="1:13" hidden="1" outlineLevel="3" x14ac:dyDescent="0.2">
      <c r="A7730">
        <v>2004</v>
      </c>
      <c r="B7730">
        <v>119</v>
      </c>
      <c r="C7730" t="s">
        <v>9755</v>
      </c>
      <c r="D7730">
        <v>208</v>
      </c>
      <c r="E7730" t="s">
        <v>9694</v>
      </c>
      <c r="F7730" t="s">
        <v>9756</v>
      </c>
      <c r="G7730" t="s">
        <v>156</v>
      </c>
      <c r="H7730">
        <v>86</v>
      </c>
      <c r="I7730">
        <v>35</v>
      </c>
      <c r="J7730">
        <v>2</v>
      </c>
      <c r="K7730">
        <v>3391</v>
      </c>
      <c r="L7730">
        <v>20</v>
      </c>
      <c r="M7730">
        <v>39.164330033172703</v>
      </c>
    </row>
    <row r="7731" spans="1:13" hidden="1" outlineLevel="3" x14ac:dyDescent="0.2">
      <c r="A7731">
        <v>2004</v>
      </c>
      <c r="B7731">
        <v>128</v>
      </c>
      <c r="C7731" t="s">
        <v>8054</v>
      </c>
      <c r="D7731">
        <v>204</v>
      </c>
      <c r="E7731" t="s">
        <v>9694</v>
      </c>
      <c r="F7731" t="s">
        <v>9769</v>
      </c>
      <c r="G7731" t="s">
        <v>156</v>
      </c>
      <c r="H7731">
        <v>86</v>
      </c>
      <c r="I7731">
        <v>39</v>
      </c>
      <c r="J7731">
        <v>30</v>
      </c>
      <c r="K7731">
        <v>3391</v>
      </c>
      <c r="L7731">
        <v>20</v>
      </c>
      <c r="M7731">
        <v>39.130685642850203</v>
      </c>
    </row>
    <row r="7732" spans="1:13" hidden="1" outlineLevel="3" x14ac:dyDescent="0.2">
      <c r="A7732">
        <v>2004</v>
      </c>
      <c r="B7732">
        <v>130</v>
      </c>
      <c r="C7732" t="s">
        <v>9771</v>
      </c>
      <c r="D7732">
        <v>203</v>
      </c>
      <c r="E7732" t="s">
        <v>9694</v>
      </c>
      <c r="F7732" t="s">
        <v>9772</v>
      </c>
      <c r="G7732" t="s">
        <v>156</v>
      </c>
      <c r="H7732">
        <v>86</v>
      </c>
      <c r="I7732">
        <v>40</v>
      </c>
      <c r="J7732">
        <v>49</v>
      </c>
      <c r="K7732">
        <v>3391</v>
      </c>
      <c r="L7732">
        <v>20</v>
      </c>
      <c r="M7732">
        <v>39.120779108409202</v>
      </c>
    </row>
    <row r="7733" spans="1:13" hidden="1" outlineLevel="3" x14ac:dyDescent="0.2">
      <c r="A7733">
        <v>2004</v>
      </c>
      <c r="B7733">
        <v>134</v>
      </c>
      <c r="C7733" t="s">
        <v>9777</v>
      </c>
      <c r="D7733">
        <v>207</v>
      </c>
      <c r="E7733" t="s">
        <v>9694</v>
      </c>
      <c r="F7733" t="s">
        <v>9778</v>
      </c>
      <c r="G7733" t="s">
        <v>156</v>
      </c>
      <c r="H7733">
        <v>86</v>
      </c>
      <c r="I7733">
        <v>45</v>
      </c>
      <c r="J7733">
        <v>40</v>
      </c>
      <c r="K7733">
        <v>3391</v>
      </c>
      <c r="L7733">
        <v>20</v>
      </c>
      <c r="M7733">
        <v>39.084331177562902</v>
      </c>
    </row>
    <row r="7734" spans="1:13" hidden="1" outlineLevel="3" x14ac:dyDescent="0.2">
      <c r="A7734">
        <v>2004</v>
      </c>
      <c r="B7734">
        <v>136</v>
      </c>
      <c r="C7734" t="s">
        <v>9200</v>
      </c>
      <c r="D7734">
        <v>202</v>
      </c>
      <c r="E7734" t="s">
        <v>9694</v>
      </c>
      <c r="F7734" t="s">
        <v>9780</v>
      </c>
      <c r="G7734" t="s">
        <v>156</v>
      </c>
      <c r="H7734">
        <v>86</v>
      </c>
      <c r="I7734">
        <v>47</v>
      </c>
      <c r="J7734">
        <v>12</v>
      </c>
      <c r="K7734">
        <v>3391</v>
      </c>
      <c r="L7734">
        <v>20</v>
      </c>
      <c r="M7734">
        <v>39.072822246120701</v>
      </c>
    </row>
    <row r="7735" spans="1:13" hidden="1" outlineLevel="3" x14ac:dyDescent="0.2">
      <c r="A7735">
        <v>2004</v>
      </c>
      <c r="B7735">
        <v>145</v>
      </c>
      <c r="C7735" t="s">
        <v>9590</v>
      </c>
      <c r="D7735">
        <v>206</v>
      </c>
      <c r="E7735" t="s">
        <v>9694</v>
      </c>
      <c r="F7735" t="s">
        <v>9793</v>
      </c>
      <c r="G7735" t="s">
        <v>156</v>
      </c>
      <c r="H7735">
        <v>87</v>
      </c>
      <c r="I7735">
        <v>15</v>
      </c>
      <c r="J7735">
        <v>23</v>
      </c>
      <c r="K7735">
        <v>3391</v>
      </c>
      <c r="L7735">
        <v>20</v>
      </c>
      <c r="M7735">
        <v>38.862483804114902</v>
      </c>
    </row>
    <row r="7736" spans="1:13" outlineLevel="2" collapsed="1" x14ac:dyDescent="0.2">
      <c r="E7736" s="10" t="s">
        <v>13468</v>
      </c>
      <c r="M7736">
        <f>SUBTOTAL(1,M7728:M7735)</f>
        <v>39.16853160050804</v>
      </c>
    </row>
    <row r="7737" spans="1:13" hidden="1" outlineLevel="3" x14ac:dyDescent="0.2">
      <c r="A7737">
        <v>2004</v>
      </c>
      <c r="B7737">
        <v>14</v>
      </c>
      <c r="C7737" t="s">
        <v>9625</v>
      </c>
      <c r="D7737">
        <v>158</v>
      </c>
      <c r="E7737" t="s">
        <v>8159</v>
      </c>
      <c r="F7737" t="s">
        <v>9626</v>
      </c>
      <c r="G7737" t="s">
        <v>156</v>
      </c>
      <c r="H7737">
        <v>84</v>
      </c>
      <c r="I7737">
        <v>3</v>
      </c>
      <c r="J7737">
        <v>18</v>
      </c>
      <c r="K7737">
        <v>3391</v>
      </c>
      <c r="L7737">
        <v>20</v>
      </c>
      <c r="M7737">
        <v>40.342632799952398</v>
      </c>
    </row>
    <row r="7738" spans="1:13" hidden="1" outlineLevel="3" x14ac:dyDescent="0.2">
      <c r="A7738">
        <v>2004</v>
      </c>
      <c r="B7738">
        <v>65</v>
      </c>
      <c r="C7738" t="s">
        <v>8882</v>
      </c>
      <c r="D7738">
        <v>157</v>
      </c>
      <c r="E7738" t="s">
        <v>8159</v>
      </c>
      <c r="F7738" t="s">
        <v>9685</v>
      </c>
      <c r="G7738" t="s">
        <v>156</v>
      </c>
      <c r="H7738">
        <v>85</v>
      </c>
      <c r="I7738">
        <v>33</v>
      </c>
      <c r="J7738">
        <v>27</v>
      </c>
      <c r="K7738">
        <v>3391</v>
      </c>
      <c r="L7738">
        <v>20</v>
      </c>
      <c r="M7738">
        <v>39.634164158606701</v>
      </c>
    </row>
    <row r="7739" spans="1:13" hidden="1" outlineLevel="3" x14ac:dyDescent="0.2">
      <c r="A7739">
        <v>2004</v>
      </c>
      <c r="B7739">
        <v>74</v>
      </c>
      <c r="C7739" t="s">
        <v>8174</v>
      </c>
      <c r="D7739">
        <v>152</v>
      </c>
      <c r="E7739" t="s">
        <v>8159</v>
      </c>
      <c r="F7739" t="s">
        <v>9698</v>
      </c>
      <c r="G7739" t="s">
        <v>156</v>
      </c>
      <c r="H7739">
        <v>85</v>
      </c>
      <c r="I7739">
        <v>46</v>
      </c>
      <c r="J7739">
        <v>41</v>
      </c>
      <c r="K7739">
        <v>3391</v>
      </c>
      <c r="L7739">
        <v>20</v>
      </c>
      <c r="M7739">
        <v>39.532255400727301</v>
      </c>
    </row>
    <row r="7740" spans="1:13" hidden="1" outlineLevel="3" x14ac:dyDescent="0.2">
      <c r="A7740">
        <v>2004</v>
      </c>
      <c r="B7740">
        <v>90</v>
      </c>
      <c r="C7740" t="s">
        <v>8754</v>
      </c>
      <c r="D7740">
        <v>156</v>
      </c>
      <c r="E7740" t="s">
        <v>8159</v>
      </c>
      <c r="F7740" t="s">
        <v>9719</v>
      </c>
      <c r="G7740" t="s">
        <v>156</v>
      </c>
      <c r="H7740">
        <v>86</v>
      </c>
      <c r="I7740">
        <v>5</v>
      </c>
      <c r="J7740">
        <v>50</v>
      </c>
      <c r="K7740">
        <v>3391</v>
      </c>
      <c r="L7740">
        <v>20</v>
      </c>
      <c r="M7740">
        <v>39.385707372156801</v>
      </c>
    </row>
    <row r="7741" spans="1:13" hidden="1" outlineLevel="3" x14ac:dyDescent="0.2">
      <c r="A7741">
        <v>2004</v>
      </c>
      <c r="B7741">
        <v>111</v>
      </c>
      <c r="C7741" t="s">
        <v>9385</v>
      </c>
      <c r="D7741">
        <v>153</v>
      </c>
      <c r="E7741" t="s">
        <v>8159</v>
      </c>
      <c r="F7741" t="s">
        <v>9745</v>
      </c>
      <c r="G7741" t="s">
        <v>156</v>
      </c>
      <c r="H7741">
        <v>86</v>
      </c>
      <c r="I7741">
        <v>25</v>
      </c>
      <c r="J7741">
        <v>35</v>
      </c>
      <c r="K7741">
        <v>3391</v>
      </c>
      <c r="L7741">
        <v>20</v>
      </c>
      <c r="M7741">
        <v>39.235701544345702</v>
      </c>
    </row>
    <row r="7742" spans="1:13" hidden="1" outlineLevel="3" x14ac:dyDescent="0.2">
      <c r="A7742">
        <v>2004</v>
      </c>
      <c r="B7742">
        <v>112</v>
      </c>
      <c r="C7742" t="s">
        <v>7776</v>
      </c>
      <c r="D7742">
        <v>159</v>
      </c>
      <c r="E7742" t="s">
        <v>8159</v>
      </c>
      <c r="F7742" t="s">
        <v>9746</v>
      </c>
      <c r="G7742" t="s">
        <v>156</v>
      </c>
      <c r="H7742">
        <v>86</v>
      </c>
      <c r="I7742">
        <v>26</v>
      </c>
      <c r="J7742">
        <v>18</v>
      </c>
      <c r="K7742">
        <v>3391</v>
      </c>
      <c r="L7742">
        <v>20</v>
      </c>
      <c r="M7742">
        <v>39.230279775562501</v>
      </c>
    </row>
    <row r="7743" spans="1:13" hidden="1" outlineLevel="3" x14ac:dyDescent="0.2">
      <c r="A7743">
        <v>2004</v>
      </c>
      <c r="B7743">
        <v>115</v>
      </c>
      <c r="C7743" t="s">
        <v>9401</v>
      </c>
      <c r="D7743">
        <v>155</v>
      </c>
      <c r="E7743" t="s">
        <v>8159</v>
      </c>
      <c r="F7743" t="s">
        <v>6796</v>
      </c>
      <c r="G7743" t="s">
        <v>156</v>
      </c>
      <c r="H7743">
        <v>86</v>
      </c>
      <c r="I7743">
        <v>29</v>
      </c>
      <c r="J7743">
        <v>24</v>
      </c>
      <c r="K7743">
        <v>3391</v>
      </c>
      <c r="L7743">
        <v>20</v>
      </c>
      <c r="M7743">
        <v>39.206844721933102</v>
      </c>
    </row>
    <row r="7744" spans="1:13" hidden="1" outlineLevel="3" x14ac:dyDescent="0.2">
      <c r="A7744">
        <v>2004</v>
      </c>
      <c r="B7744">
        <v>133</v>
      </c>
      <c r="C7744" t="s">
        <v>7952</v>
      </c>
      <c r="D7744">
        <v>154</v>
      </c>
      <c r="E7744" t="s">
        <v>8159</v>
      </c>
      <c r="F7744" t="s">
        <v>9776</v>
      </c>
      <c r="G7744" t="s">
        <v>156</v>
      </c>
      <c r="H7744">
        <v>86</v>
      </c>
      <c r="I7744">
        <v>43</v>
      </c>
      <c r="J7744">
        <v>56</v>
      </c>
      <c r="K7744">
        <v>3391</v>
      </c>
      <c r="L7744">
        <v>20</v>
      </c>
      <c r="M7744">
        <v>39.097349440807598</v>
      </c>
    </row>
    <row r="7745" spans="1:13" outlineLevel="2" collapsed="1" x14ac:dyDescent="0.2">
      <c r="E7745" s="10" t="s">
        <v>13393</v>
      </c>
      <c r="M7745">
        <f>SUBTOTAL(1,M7737:M7744)</f>
        <v>39.458116901761521</v>
      </c>
    </row>
    <row r="7746" spans="1:13" hidden="1" outlineLevel="3" x14ac:dyDescent="0.2">
      <c r="A7746">
        <v>2004</v>
      </c>
      <c r="B7746">
        <v>17</v>
      </c>
      <c r="C7746" t="s">
        <v>8475</v>
      </c>
      <c r="D7746">
        <v>171</v>
      </c>
      <c r="E7746" t="s">
        <v>8165</v>
      </c>
      <c r="F7746" t="s">
        <v>9629</v>
      </c>
      <c r="G7746" t="s">
        <v>156</v>
      </c>
      <c r="H7746">
        <v>84</v>
      </c>
      <c r="I7746">
        <v>5</v>
      </c>
      <c r="J7746">
        <v>2</v>
      </c>
      <c r="K7746">
        <v>3391</v>
      </c>
      <c r="L7746">
        <v>20</v>
      </c>
      <c r="M7746">
        <v>40.328772191792503</v>
      </c>
    </row>
    <row r="7747" spans="1:13" hidden="1" outlineLevel="3" x14ac:dyDescent="0.2">
      <c r="A7747">
        <v>2004</v>
      </c>
      <c r="B7747">
        <v>38</v>
      </c>
      <c r="C7747" t="s">
        <v>9479</v>
      </c>
      <c r="D7747">
        <v>178</v>
      </c>
      <c r="E7747" t="s">
        <v>8165</v>
      </c>
      <c r="F7747" t="s">
        <v>9364</v>
      </c>
      <c r="G7747" t="s">
        <v>156</v>
      </c>
      <c r="H7747">
        <v>84</v>
      </c>
      <c r="I7747">
        <v>48</v>
      </c>
      <c r="J7747">
        <v>26</v>
      </c>
      <c r="K7747">
        <v>3391</v>
      </c>
      <c r="L7747">
        <v>20</v>
      </c>
      <c r="M7747">
        <v>39.984802132942001</v>
      </c>
    </row>
    <row r="7748" spans="1:13" hidden="1" outlineLevel="3" x14ac:dyDescent="0.2">
      <c r="A7748">
        <v>2004</v>
      </c>
      <c r="B7748">
        <v>42</v>
      </c>
      <c r="C7748" t="s">
        <v>9655</v>
      </c>
      <c r="D7748">
        <v>179</v>
      </c>
      <c r="E7748" t="s">
        <v>8165</v>
      </c>
      <c r="F7748" t="s">
        <v>9656</v>
      </c>
      <c r="G7748" t="s">
        <v>156</v>
      </c>
      <c r="H7748">
        <v>84</v>
      </c>
      <c r="I7748">
        <v>51</v>
      </c>
      <c r="J7748">
        <v>17</v>
      </c>
      <c r="K7748">
        <v>3391</v>
      </c>
      <c r="L7748">
        <v>20</v>
      </c>
      <c r="M7748">
        <v>39.962419429286001</v>
      </c>
    </row>
    <row r="7749" spans="1:13" hidden="1" outlineLevel="3" x14ac:dyDescent="0.2">
      <c r="A7749">
        <v>2004</v>
      </c>
      <c r="B7749">
        <v>55</v>
      </c>
      <c r="C7749" t="s">
        <v>9456</v>
      </c>
      <c r="D7749">
        <v>177</v>
      </c>
      <c r="E7749" t="s">
        <v>8165</v>
      </c>
      <c r="F7749" t="s">
        <v>9674</v>
      </c>
      <c r="G7749" t="s">
        <v>156</v>
      </c>
      <c r="H7749">
        <v>85</v>
      </c>
      <c r="I7749">
        <v>20</v>
      </c>
      <c r="J7749">
        <v>59</v>
      </c>
      <c r="K7749">
        <v>3391</v>
      </c>
      <c r="L7749">
        <v>20</v>
      </c>
      <c r="M7749">
        <v>39.730650688832498</v>
      </c>
    </row>
    <row r="7750" spans="1:13" hidden="1" outlineLevel="3" x14ac:dyDescent="0.2">
      <c r="A7750">
        <v>2004</v>
      </c>
      <c r="B7750">
        <v>105</v>
      </c>
      <c r="C7750" t="s">
        <v>9736</v>
      </c>
      <c r="D7750">
        <v>176</v>
      </c>
      <c r="E7750" t="s">
        <v>8165</v>
      </c>
      <c r="F7750" t="s">
        <v>9737</v>
      </c>
      <c r="G7750" t="s">
        <v>156</v>
      </c>
      <c r="H7750">
        <v>86</v>
      </c>
      <c r="I7750">
        <v>20</v>
      </c>
      <c r="J7750">
        <v>26</v>
      </c>
      <c r="K7750">
        <v>3391</v>
      </c>
      <c r="L7750">
        <v>20</v>
      </c>
      <c r="M7750">
        <v>39.274706749113598</v>
      </c>
    </row>
    <row r="7751" spans="1:13" hidden="1" outlineLevel="3" x14ac:dyDescent="0.2">
      <c r="A7751">
        <v>2004</v>
      </c>
      <c r="B7751">
        <v>124</v>
      </c>
      <c r="C7751" t="s">
        <v>8709</v>
      </c>
      <c r="D7751">
        <v>174</v>
      </c>
      <c r="E7751" t="s">
        <v>8165</v>
      </c>
      <c r="F7751" t="s">
        <v>9763</v>
      </c>
      <c r="G7751" t="s">
        <v>156</v>
      </c>
      <c r="H7751">
        <v>86</v>
      </c>
      <c r="I7751">
        <v>37</v>
      </c>
      <c r="J7751">
        <v>23</v>
      </c>
      <c r="K7751">
        <v>3391</v>
      </c>
      <c r="L7751">
        <v>20</v>
      </c>
      <c r="M7751">
        <v>39.146621857793797</v>
      </c>
    </row>
    <row r="7752" spans="1:13" outlineLevel="2" collapsed="1" x14ac:dyDescent="0.2">
      <c r="E7752" s="10" t="s">
        <v>13395</v>
      </c>
      <c r="M7752">
        <f>SUBTOTAL(1,M7746:M7751)</f>
        <v>39.737995508293402</v>
      </c>
    </row>
    <row r="7753" spans="1:13" hidden="1" outlineLevel="3" x14ac:dyDescent="0.2">
      <c r="A7753">
        <v>2004</v>
      </c>
      <c r="B7753">
        <v>3</v>
      </c>
      <c r="C7753" t="s">
        <v>9226</v>
      </c>
      <c r="D7753">
        <v>61</v>
      </c>
      <c r="E7753" t="s">
        <v>9415</v>
      </c>
      <c r="F7753" t="s">
        <v>9610</v>
      </c>
      <c r="G7753" t="s">
        <v>156</v>
      </c>
      <c r="H7753">
        <v>83</v>
      </c>
      <c r="I7753">
        <v>42</v>
      </c>
      <c r="J7753">
        <v>42</v>
      </c>
      <c r="K7753">
        <v>3391</v>
      </c>
      <c r="L7753">
        <v>20</v>
      </c>
      <c r="M7753">
        <v>40.508093256614899</v>
      </c>
    </row>
    <row r="7754" spans="1:13" hidden="1" outlineLevel="3" x14ac:dyDescent="0.2">
      <c r="A7754">
        <v>2004</v>
      </c>
      <c r="B7754">
        <v>8</v>
      </c>
      <c r="C7754" t="s">
        <v>9043</v>
      </c>
      <c r="D7754">
        <v>67</v>
      </c>
      <c r="E7754" t="s">
        <v>9415</v>
      </c>
      <c r="F7754" t="s">
        <v>9616</v>
      </c>
      <c r="G7754" t="s">
        <v>156</v>
      </c>
      <c r="H7754">
        <v>83</v>
      </c>
      <c r="I7754">
        <v>55</v>
      </c>
      <c r="J7754">
        <v>53</v>
      </c>
      <c r="K7754">
        <v>3391</v>
      </c>
      <c r="L7754">
        <v>20</v>
      </c>
      <c r="M7754">
        <v>40.402047969075198</v>
      </c>
    </row>
    <row r="7755" spans="1:13" hidden="1" outlineLevel="3" x14ac:dyDescent="0.2">
      <c r="A7755">
        <v>2004</v>
      </c>
      <c r="B7755">
        <v>35</v>
      </c>
      <c r="C7755" t="s">
        <v>8633</v>
      </c>
      <c r="D7755">
        <v>69</v>
      </c>
      <c r="E7755" t="s">
        <v>9415</v>
      </c>
      <c r="F7755" t="s">
        <v>9649</v>
      </c>
      <c r="G7755" t="s">
        <v>156</v>
      </c>
      <c r="H7755">
        <v>84</v>
      </c>
      <c r="I7755">
        <v>43</v>
      </c>
      <c r="J7755">
        <v>9</v>
      </c>
      <c r="K7755">
        <v>3391</v>
      </c>
      <c r="L7755">
        <v>20</v>
      </c>
      <c r="M7755">
        <v>40.026361606484102</v>
      </c>
    </row>
    <row r="7756" spans="1:13" hidden="1" outlineLevel="3" x14ac:dyDescent="0.2">
      <c r="A7756">
        <v>2004</v>
      </c>
      <c r="B7756">
        <v>40</v>
      </c>
      <c r="C7756" t="s">
        <v>8332</v>
      </c>
      <c r="D7756">
        <v>64</v>
      </c>
      <c r="E7756" t="s">
        <v>9415</v>
      </c>
      <c r="F7756" t="s">
        <v>9652</v>
      </c>
      <c r="G7756" t="s">
        <v>156</v>
      </c>
      <c r="H7756">
        <v>84</v>
      </c>
      <c r="I7756">
        <v>48</v>
      </c>
      <c r="J7756">
        <v>44</v>
      </c>
      <c r="K7756">
        <v>3391</v>
      </c>
      <c r="L7756">
        <v>20</v>
      </c>
      <c r="M7756">
        <v>39.982444878227703</v>
      </c>
    </row>
    <row r="7757" spans="1:13" hidden="1" outlineLevel="3" x14ac:dyDescent="0.2">
      <c r="A7757">
        <v>2004</v>
      </c>
      <c r="B7757">
        <v>64</v>
      </c>
      <c r="C7757" t="s">
        <v>7884</v>
      </c>
      <c r="D7757">
        <v>65</v>
      </c>
      <c r="E7757" t="s">
        <v>9415</v>
      </c>
      <c r="F7757" t="s">
        <v>9684</v>
      </c>
      <c r="G7757" t="s">
        <v>156</v>
      </c>
      <c r="H7757">
        <v>85</v>
      </c>
      <c r="I7757">
        <v>32</v>
      </c>
      <c r="J7757">
        <v>31</v>
      </c>
      <c r="K7757">
        <v>3391</v>
      </c>
      <c r="L7757">
        <v>20</v>
      </c>
      <c r="M7757">
        <v>39.641371516897102</v>
      </c>
    </row>
    <row r="7758" spans="1:13" hidden="1" outlineLevel="3" x14ac:dyDescent="0.2">
      <c r="A7758">
        <v>2004</v>
      </c>
      <c r="B7758">
        <v>88</v>
      </c>
      <c r="C7758" t="s">
        <v>9083</v>
      </c>
      <c r="D7758">
        <v>68</v>
      </c>
      <c r="E7758" t="s">
        <v>9415</v>
      </c>
      <c r="F7758" t="s">
        <v>9716</v>
      </c>
      <c r="G7758" t="s">
        <v>156</v>
      </c>
      <c r="H7758">
        <v>86</v>
      </c>
      <c r="I7758">
        <v>3</v>
      </c>
      <c r="J7758">
        <v>41</v>
      </c>
      <c r="K7758">
        <v>3391</v>
      </c>
      <c r="L7758">
        <v>20</v>
      </c>
      <c r="M7758">
        <v>39.402106377553402</v>
      </c>
    </row>
    <row r="7759" spans="1:13" hidden="1" outlineLevel="3" x14ac:dyDescent="0.2">
      <c r="A7759">
        <v>2004</v>
      </c>
      <c r="B7759">
        <v>123</v>
      </c>
      <c r="C7759" t="s">
        <v>9761</v>
      </c>
      <c r="D7759">
        <v>62</v>
      </c>
      <c r="E7759" t="s">
        <v>9415</v>
      </c>
      <c r="F7759" t="s">
        <v>9762</v>
      </c>
      <c r="G7759" t="s">
        <v>156</v>
      </c>
      <c r="H7759">
        <v>86</v>
      </c>
      <c r="I7759">
        <v>36</v>
      </c>
      <c r="J7759">
        <v>37</v>
      </c>
      <c r="K7759">
        <v>3391</v>
      </c>
      <c r="L7759">
        <v>20</v>
      </c>
      <c r="M7759">
        <v>39.152397232814899</v>
      </c>
    </row>
    <row r="7760" spans="1:13" outlineLevel="2" collapsed="1" x14ac:dyDescent="0.2">
      <c r="E7760" s="10" t="s">
        <v>13461</v>
      </c>
      <c r="M7760">
        <f>SUBTOTAL(1,M7753:M7759)</f>
        <v>39.873546119666756</v>
      </c>
    </row>
    <row r="7761" spans="1:13" hidden="1" outlineLevel="3" x14ac:dyDescent="0.2">
      <c r="A7761">
        <v>2004</v>
      </c>
      <c r="B7761">
        <v>2</v>
      </c>
      <c r="C7761" t="s">
        <v>9055</v>
      </c>
      <c r="D7761">
        <v>17</v>
      </c>
      <c r="E7761" t="s">
        <v>9608</v>
      </c>
      <c r="F7761" t="s">
        <v>9609</v>
      </c>
      <c r="G7761" t="s">
        <v>156</v>
      </c>
      <c r="H7761">
        <v>83</v>
      </c>
      <c r="I7761">
        <v>42</v>
      </c>
      <c r="J7761">
        <v>21</v>
      </c>
      <c r="K7761">
        <v>3391</v>
      </c>
      <c r="L7761">
        <v>20</v>
      </c>
      <c r="M7761">
        <v>40.510916204565497</v>
      </c>
    </row>
    <row r="7762" spans="1:13" hidden="1" outlineLevel="3" x14ac:dyDescent="0.2">
      <c r="A7762">
        <v>2004</v>
      </c>
      <c r="B7762">
        <v>4</v>
      </c>
      <c r="C7762" t="s">
        <v>8128</v>
      </c>
      <c r="D7762">
        <v>11</v>
      </c>
      <c r="E7762" t="s">
        <v>9608</v>
      </c>
      <c r="F7762" t="s">
        <v>9611</v>
      </c>
      <c r="G7762" t="s">
        <v>156</v>
      </c>
      <c r="H7762">
        <v>83</v>
      </c>
      <c r="I7762">
        <v>44</v>
      </c>
      <c r="J7762">
        <v>52</v>
      </c>
      <c r="K7762">
        <v>3391</v>
      </c>
      <c r="L7762">
        <v>20</v>
      </c>
      <c r="M7762">
        <v>40.490626616958302</v>
      </c>
    </row>
    <row r="7763" spans="1:13" hidden="1" outlineLevel="3" x14ac:dyDescent="0.2">
      <c r="A7763">
        <v>2004</v>
      </c>
      <c r="B7763">
        <v>25</v>
      </c>
      <c r="C7763" t="s">
        <v>8168</v>
      </c>
      <c r="D7763">
        <v>14</v>
      </c>
      <c r="E7763" t="s">
        <v>9608</v>
      </c>
      <c r="F7763" t="s">
        <v>9637</v>
      </c>
      <c r="G7763" t="s">
        <v>156</v>
      </c>
      <c r="H7763">
        <v>84</v>
      </c>
      <c r="I7763">
        <v>23</v>
      </c>
      <c r="J7763">
        <v>9</v>
      </c>
      <c r="K7763">
        <v>3391</v>
      </c>
      <c r="L7763">
        <v>20</v>
      </c>
      <c r="M7763">
        <v>40.184470142105198</v>
      </c>
    </row>
    <row r="7764" spans="1:13" hidden="1" outlineLevel="3" x14ac:dyDescent="0.2">
      <c r="A7764">
        <v>2004</v>
      </c>
      <c r="B7764">
        <v>48</v>
      </c>
      <c r="C7764" t="s">
        <v>8335</v>
      </c>
      <c r="D7764">
        <v>18</v>
      </c>
      <c r="E7764" t="s">
        <v>9608</v>
      </c>
      <c r="F7764" t="s">
        <v>9664</v>
      </c>
      <c r="G7764" t="s">
        <v>156</v>
      </c>
      <c r="H7764">
        <v>85</v>
      </c>
      <c r="I7764">
        <v>11</v>
      </c>
      <c r="J7764">
        <v>28</v>
      </c>
      <c r="K7764">
        <v>3391</v>
      </c>
      <c r="L7764">
        <v>20</v>
      </c>
      <c r="M7764">
        <v>39.8046222871452</v>
      </c>
    </row>
    <row r="7765" spans="1:13" hidden="1" outlineLevel="3" x14ac:dyDescent="0.2">
      <c r="A7765">
        <v>2004</v>
      </c>
      <c r="B7765">
        <v>57</v>
      </c>
      <c r="C7765" t="s">
        <v>9315</v>
      </c>
      <c r="D7765">
        <v>15</v>
      </c>
      <c r="E7765" t="s">
        <v>9608</v>
      </c>
      <c r="F7765" t="s">
        <v>9675</v>
      </c>
      <c r="G7765" t="s">
        <v>156</v>
      </c>
      <c r="H7765">
        <v>85</v>
      </c>
      <c r="I7765">
        <v>25</v>
      </c>
      <c r="J7765">
        <v>53</v>
      </c>
      <c r="K7765">
        <v>3391</v>
      </c>
      <c r="L7765">
        <v>20</v>
      </c>
      <c r="M7765">
        <v>39.692670856730302</v>
      </c>
    </row>
    <row r="7766" spans="1:13" hidden="1" outlineLevel="3" x14ac:dyDescent="0.2">
      <c r="A7766">
        <v>2004</v>
      </c>
      <c r="B7766">
        <v>59</v>
      </c>
      <c r="C7766" t="s">
        <v>8087</v>
      </c>
      <c r="D7766">
        <v>19</v>
      </c>
      <c r="E7766" t="s">
        <v>9608</v>
      </c>
      <c r="F7766" t="s">
        <v>9677</v>
      </c>
      <c r="G7766" t="s">
        <v>156</v>
      </c>
      <c r="H7766">
        <v>85</v>
      </c>
      <c r="I7766">
        <v>26</v>
      </c>
      <c r="J7766">
        <v>23</v>
      </c>
      <c r="K7766">
        <v>3391</v>
      </c>
      <c r="L7766">
        <v>20</v>
      </c>
      <c r="M7766">
        <v>39.688799446003102</v>
      </c>
    </row>
    <row r="7767" spans="1:13" hidden="1" outlineLevel="3" x14ac:dyDescent="0.2">
      <c r="A7767">
        <v>2004</v>
      </c>
      <c r="B7767">
        <v>69</v>
      </c>
      <c r="C7767" t="s">
        <v>7713</v>
      </c>
      <c r="D7767">
        <v>12</v>
      </c>
      <c r="E7767" t="s">
        <v>9608</v>
      </c>
      <c r="F7767" t="s">
        <v>9690</v>
      </c>
      <c r="G7767" t="s">
        <v>156</v>
      </c>
      <c r="H7767">
        <v>85</v>
      </c>
      <c r="I7767">
        <v>38</v>
      </c>
      <c r="J7767">
        <v>57</v>
      </c>
      <c r="K7767">
        <v>3391</v>
      </c>
      <c r="L7767">
        <v>20</v>
      </c>
      <c r="M7767">
        <v>39.591745395460102</v>
      </c>
    </row>
    <row r="7768" spans="1:13" hidden="1" outlineLevel="3" x14ac:dyDescent="0.2">
      <c r="A7768">
        <v>2004</v>
      </c>
      <c r="B7768">
        <v>75</v>
      </c>
      <c r="C7768" t="s">
        <v>8859</v>
      </c>
      <c r="D7768">
        <v>13</v>
      </c>
      <c r="E7768" t="s">
        <v>9608</v>
      </c>
      <c r="F7768" t="s">
        <v>9699</v>
      </c>
      <c r="G7768" t="s">
        <v>156</v>
      </c>
      <c r="H7768">
        <v>85</v>
      </c>
      <c r="I7768">
        <v>48</v>
      </c>
      <c r="J7768">
        <v>34</v>
      </c>
      <c r="K7768">
        <v>3391</v>
      </c>
      <c r="L7768">
        <v>20</v>
      </c>
      <c r="M7768">
        <v>39.517794596554303</v>
      </c>
    </row>
    <row r="7769" spans="1:13" outlineLevel="2" collapsed="1" x14ac:dyDescent="0.2">
      <c r="E7769" s="10" t="s">
        <v>13469</v>
      </c>
      <c r="M7769">
        <f>SUBTOTAL(1,M7761:M7768)</f>
        <v>39.935205693190255</v>
      </c>
    </row>
    <row r="7770" spans="1:13" hidden="1" outlineLevel="3" x14ac:dyDescent="0.2">
      <c r="A7770">
        <v>2004</v>
      </c>
      <c r="B7770">
        <v>5</v>
      </c>
      <c r="C7770" t="s">
        <v>9220</v>
      </c>
      <c r="D7770">
        <v>2</v>
      </c>
      <c r="E7770" t="s">
        <v>9427</v>
      </c>
      <c r="F7770" t="s">
        <v>9612</v>
      </c>
      <c r="G7770" t="s">
        <v>156</v>
      </c>
      <c r="H7770">
        <v>83</v>
      </c>
      <c r="I7770">
        <v>50</v>
      </c>
      <c r="J7770">
        <v>32</v>
      </c>
      <c r="K7770">
        <v>3391</v>
      </c>
      <c r="L7770">
        <v>20</v>
      </c>
      <c r="M7770">
        <v>40.445015770362303</v>
      </c>
    </row>
    <row r="7771" spans="1:13" hidden="1" outlineLevel="3" x14ac:dyDescent="0.2">
      <c r="A7771">
        <v>2004</v>
      </c>
      <c r="B7771">
        <v>19</v>
      </c>
      <c r="C7771" t="s">
        <v>9070</v>
      </c>
      <c r="D7771">
        <v>9</v>
      </c>
      <c r="E7771" t="s">
        <v>9427</v>
      </c>
      <c r="F7771" t="s">
        <v>9631</v>
      </c>
      <c r="G7771" t="s">
        <v>156</v>
      </c>
      <c r="H7771">
        <v>84</v>
      </c>
      <c r="I7771">
        <v>8</v>
      </c>
      <c r="J7771">
        <v>52</v>
      </c>
      <c r="K7771">
        <v>3391</v>
      </c>
      <c r="L7771">
        <v>20</v>
      </c>
      <c r="M7771">
        <v>40.2981527207426</v>
      </c>
    </row>
    <row r="7772" spans="1:13" hidden="1" outlineLevel="3" x14ac:dyDescent="0.2">
      <c r="A7772">
        <v>2004</v>
      </c>
      <c r="B7772">
        <v>23</v>
      </c>
      <c r="C7772" t="s">
        <v>9288</v>
      </c>
      <c r="D7772">
        <v>6</v>
      </c>
      <c r="E7772" t="s">
        <v>9427</v>
      </c>
      <c r="F7772" t="s">
        <v>9635</v>
      </c>
      <c r="G7772" t="s">
        <v>156</v>
      </c>
      <c r="H7772">
        <v>84</v>
      </c>
      <c r="I7772">
        <v>18</v>
      </c>
      <c r="J7772">
        <v>57</v>
      </c>
      <c r="K7772">
        <v>3391</v>
      </c>
      <c r="L7772">
        <v>20</v>
      </c>
      <c r="M7772">
        <v>40.217831763508201</v>
      </c>
    </row>
    <row r="7773" spans="1:13" hidden="1" outlineLevel="3" x14ac:dyDescent="0.2">
      <c r="A7773">
        <v>2004</v>
      </c>
      <c r="B7773">
        <v>46</v>
      </c>
      <c r="C7773" t="s">
        <v>8327</v>
      </c>
      <c r="D7773">
        <v>3</v>
      </c>
      <c r="E7773" t="s">
        <v>9427</v>
      </c>
      <c r="F7773" t="s">
        <v>9662</v>
      </c>
      <c r="G7773" t="s">
        <v>156</v>
      </c>
      <c r="H7773">
        <v>85</v>
      </c>
      <c r="I7773">
        <v>2</v>
      </c>
      <c r="J7773">
        <v>30</v>
      </c>
      <c r="K7773">
        <v>3391</v>
      </c>
      <c r="L7773">
        <v>20</v>
      </c>
      <c r="M7773">
        <v>39.874571288584001</v>
      </c>
    </row>
    <row r="7774" spans="1:13" hidden="1" outlineLevel="3" x14ac:dyDescent="0.2">
      <c r="A7774">
        <v>2004</v>
      </c>
      <c r="B7774">
        <v>66</v>
      </c>
      <c r="C7774" t="s">
        <v>9686</v>
      </c>
      <c r="D7774">
        <v>7</v>
      </c>
      <c r="E7774" t="s">
        <v>9427</v>
      </c>
      <c r="F7774" t="s">
        <v>9687</v>
      </c>
      <c r="G7774" t="s">
        <v>156</v>
      </c>
      <c r="H7774">
        <v>85</v>
      </c>
      <c r="I7774">
        <v>33</v>
      </c>
      <c r="J7774">
        <v>43</v>
      </c>
      <c r="K7774">
        <v>3391</v>
      </c>
      <c r="L7774">
        <v>20</v>
      </c>
      <c r="M7774">
        <v>39.632105394726999</v>
      </c>
    </row>
    <row r="7775" spans="1:13" hidden="1" outlineLevel="3" x14ac:dyDescent="0.2">
      <c r="A7775">
        <v>2004</v>
      </c>
      <c r="B7775">
        <v>79</v>
      </c>
      <c r="C7775" t="s">
        <v>8959</v>
      </c>
      <c r="D7775">
        <v>8</v>
      </c>
      <c r="E7775" t="s">
        <v>9427</v>
      </c>
      <c r="F7775" t="s">
        <v>9705</v>
      </c>
      <c r="G7775" t="s">
        <v>156</v>
      </c>
      <c r="H7775">
        <v>85</v>
      </c>
      <c r="I7775">
        <v>52</v>
      </c>
      <c r="J7775">
        <v>21</v>
      </c>
      <c r="K7775">
        <v>3391</v>
      </c>
      <c r="L7775">
        <v>20</v>
      </c>
      <c r="M7775">
        <v>39.488776965850498</v>
      </c>
    </row>
    <row r="7776" spans="1:13" hidden="1" outlineLevel="3" x14ac:dyDescent="0.2">
      <c r="A7776">
        <v>2004</v>
      </c>
      <c r="B7776">
        <v>80</v>
      </c>
      <c r="C7776" t="s">
        <v>7123</v>
      </c>
      <c r="D7776">
        <v>4</v>
      </c>
      <c r="E7776" t="s">
        <v>9427</v>
      </c>
      <c r="F7776" t="s">
        <v>9706</v>
      </c>
      <c r="G7776" t="s">
        <v>156</v>
      </c>
      <c r="H7776">
        <v>85</v>
      </c>
      <c r="I7776">
        <v>52</v>
      </c>
      <c r="J7776">
        <v>46</v>
      </c>
      <c r="K7776">
        <v>3391</v>
      </c>
      <c r="L7776">
        <v>20</v>
      </c>
      <c r="M7776">
        <v>39.485583796407099</v>
      </c>
    </row>
    <row r="7777" spans="1:13" outlineLevel="2" collapsed="1" x14ac:dyDescent="0.2">
      <c r="E7777" s="10" t="s">
        <v>13462</v>
      </c>
      <c r="M7777">
        <f>SUBTOTAL(1,M7770:M7776)</f>
        <v>39.920291100025956</v>
      </c>
    </row>
    <row r="7778" spans="1:13" outlineLevel="1" x14ac:dyDescent="0.2">
      <c r="A7778" s="10" t="s">
        <v>12961</v>
      </c>
      <c r="M7778">
        <f>SUBTOTAL(1,M7614:M7776)</f>
        <v>39.605276300824485</v>
      </c>
    </row>
    <row r="7779" spans="1:13" hidden="1" outlineLevel="3" x14ac:dyDescent="0.2">
      <c r="A7779">
        <v>2005</v>
      </c>
      <c r="B7779">
        <v>27</v>
      </c>
      <c r="C7779" t="s">
        <v>9446</v>
      </c>
      <c r="D7779">
        <v>202</v>
      </c>
      <c r="E7779" t="s">
        <v>8894</v>
      </c>
      <c r="F7779" t="s">
        <v>9827</v>
      </c>
      <c r="G7779" t="s">
        <v>156</v>
      </c>
      <c r="H7779">
        <v>87</v>
      </c>
      <c r="I7779">
        <v>9</v>
      </c>
      <c r="J7779">
        <v>5</v>
      </c>
      <c r="K7779">
        <v>3593</v>
      </c>
      <c r="L7779">
        <v>21</v>
      </c>
      <c r="M7779">
        <v>41.227111189022899</v>
      </c>
    </row>
    <row r="7780" spans="1:13" hidden="1" outlineLevel="3" x14ac:dyDescent="0.2">
      <c r="A7780">
        <v>2005</v>
      </c>
      <c r="B7780">
        <v>34</v>
      </c>
      <c r="C7780" t="s">
        <v>8758</v>
      </c>
      <c r="D7780">
        <v>206</v>
      </c>
      <c r="E7780" t="s">
        <v>8894</v>
      </c>
      <c r="F7780" t="s">
        <v>9838</v>
      </c>
      <c r="G7780" t="s">
        <v>156</v>
      </c>
      <c r="H7780">
        <v>87</v>
      </c>
      <c r="I7780">
        <v>25</v>
      </c>
      <c r="J7780">
        <v>55</v>
      </c>
      <c r="K7780">
        <v>3593</v>
      </c>
      <c r="L7780">
        <v>21</v>
      </c>
      <c r="M7780">
        <v>41.0948197804641</v>
      </c>
    </row>
    <row r="7781" spans="1:13" hidden="1" outlineLevel="3" x14ac:dyDescent="0.2">
      <c r="A7781">
        <v>2005</v>
      </c>
      <c r="B7781">
        <v>88</v>
      </c>
      <c r="C7781" t="s">
        <v>9518</v>
      </c>
      <c r="D7781">
        <v>208</v>
      </c>
      <c r="E7781" t="s">
        <v>8894</v>
      </c>
      <c r="F7781" t="s">
        <v>9905</v>
      </c>
      <c r="G7781" t="s">
        <v>156</v>
      </c>
      <c r="H7781">
        <v>88</v>
      </c>
      <c r="I7781">
        <v>53</v>
      </c>
      <c r="J7781">
        <v>3</v>
      </c>
      <c r="K7781">
        <v>3593</v>
      </c>
      <c r="L7781">
        <v>21</v>
      </c>
      <c r="M7781">
        <v>40.423397492991803</v>
      </c>
    </row>
    <row r="7782" spans="1:13" hidden="1" outlineLevel="3" x14ac:dyDescent="0.2">
      <c r="A7782">
        <v>2005</v>
      </c>
      <c r="B7782">
        <v>90</v>
      </c>
      <c r="C7782" t="s">
        <v>9523</v>
      </c>
      <c r="D7782">
        <v>207</v>
      </c>
      <c r="E7782" t="s">
        <v>8894</v>
      </c>
      <c r="F7782" t="s">
        <v>9907</v>
      </c>
      <c r="G7782" t="s">
        <v>156</v>
      </c>
      <c r="H7782">
        <v>88</v>
      </c>
      <c r="I7782">
        <v>54</v>
      </c>
      <c r="J7782">
        <v>53</v>
      </c>
      <c r="K7782">
        <v>3593</v>
      </c>
      <c r="L7782">
        <v>21</v>
      </c>
      <c r="M7782">
        <v>40.409505987322397</v>
      </c>
    </row>
    <row r="7783" spans="1:13" hidden="1" outlineLevel="3" x14ac:dyDescent="0.2">
      <c r="A7783">
        <v>2005</v>
      </c>
      <c r="B7783">
        <v>96</v>
      </c>
      <c r="C7783" t="s">
        <v>9124</v>
      </c>
      <c r="D7783">
        <v>209</v>
      </c>
      <c r="E7783" t="s">
        <v>8894</v>
      </c>
      <c r="F7783" t="s">
        <v>9914</v>
      </c>
      <c r="G7783" t="s">
        <v>156</v>
      </c>
      <c r="H7783">
        <v>89</v>
      </c>
      <c r="I7783">
        <v>6</v>
      </c>
      <c r="J7783">
        <v>30</v>
      </c>
      <c r="K7783">
        <v>3593</v>
      </c>
      <c r="L7783">
        <v>21</v>
      </c>
      <c r="M7783">
        <v>40.321705788833803</v>
      </c>
    </row>
    <row r="7784" spans="1:13" hidden="1" outlineLevel="3" x14ac:dyDescent="0.2">
      <c r="A7784">
        <v>2005</v>
      </c>
      <c r="B7784">
        <v>114</v>
      </c>
      <c r="C7784" t="s">
        <v>9596</v>
      </c>
      <c r="D7784">
        <v>204</v>
      </c>
      <c r="E7784" t="s">
        <v>8894</v>
      </c>
      <c r="F7784" t="s">
        <v>9935</v>
      </c>
      <c r="G7784" t="s">
        <v>156</v>
      </c>
      <c r="H7784">
        <v>89</v>
      </c>
      <c r="I7784">
        <v>26</v>
      </c>
      <c r="J7784">
        <v>4</v>
      </c>
      <c r="K7784">
        <v>3593</v>
      </c>
      <c r="L7784">
        <v>21</v>
      </c>
      <c r="M7784">
        <v>40.174677914300901</v>
      </c>
    </row>
    <row r="7785" spans="1:13" hidden="1" outlineLevel="3" x14ac:dyDescent="0.2">
      <c r="A7785">
        <v>2005</v>
      </c>
      <c r="B7785">
        <v>126</v>
      </c>
      <c r="C7785" t="s">
        <v>9950</v>
      </c>
      <c r="D7785">
        <v>205</v>
      </c>
      <c r="E7785" t="s">
        <v>8894</v>
      </c>
      <c r="F7785" t="s">
        <v>9951</v>
      </c>
      <c r="G7785" t="s">
        <v>156</v>
      </c>
      <c r="H7785">
        <v>89</v>
      </c>
      <c r="I7785">
        <v>42</v>
      </c>
      <c r="J7785">
        <v>5</v>
      </c>
      <c r="K7785">
        <v>3593</v>
      </c>
      <c r="L7785">
        <v>21</v>
      </c>
      <c r="M7785">
        <v>40.055121158163601</v>
      </c>
    </row>
    <row r="7786" spans="1:13" outlineLevel="2" collapsed="1" x14ac:dyDescent="0.2">
      <c r="E7786" s="10" t="s">
        <v>13430</v>
      </c>
      <c r="M7786">
        <f>SUBTOTAL(1,M7779:M7785)</f>
        <v>40.529477044442785</v>
      </c>
    </row>
    <row r="7787" spans="1:13" hidden="1" outlineLevel="3" x14ac:dyDescent="0.2">
      <c r="A7787">
        <v>2005</v>
      </c>
      <c r="B7787">
        <v>28</v>
      </c>
      <c r="C7787" t="s">
        <v>7700</v>
      </c>
      <c r="D7787">
        <v>143</v>
      </c>
      <c r="E7787" t="s">
        <v>9828</v>
      </c>
      <c r="F7787" t="s">
        <v>9829</v>
      </c>
      <c r="G7787" t="s">
        <v>156</v>
      </c>
      <c r="H7787">
        <v>87</v>
      </c>
      <c r="I7787">
        <v>10</v>
      </c>
      <c r="J7787">
        <v>31</v>
      </c>
      <c r="K7787">
        <v>3593</v>
      </c>
      <c r="L7787">
        <v>21</v>
      </c>
      <c r="M7787">
        <v>41.215813606686403</v>
      </c>
    </row>
    <row r="7788" spans="1:13" hidden="1" outlineLevel="3" x14ac:dyDescent="0.2">
      <c r="A7788">
        <v>2005</v>
      </c>
      <c r="B7788">
        <v>43</v>
      </c>
      <c r="C7788" t="s">
        <v>9324</v>
      </c>
      <c r="D7788">
        <v>147</v>
      </c>
      <c r="E7788" t="s">
        <v>9828</v>
      </c>
      <c r="F7788" t="s">
        <v>9850</v>
      </c>
      <c r="G7788" t="s">
        <v>156</v>
      </c>
      <c r="H7788">
        <v>87</v>
      </c>
      <c r="I7788">
        <v>46</v>
      </c>
      <c r="J7788">
        <v>40</v>
      </c>
      <c r="K7788">
        <v>3593</v>
      </c>
      <c r="L7788">
        <v>21</v>
      </c>
      <c r="M7788">
        <v>40.932911392405003</v>
      </c>
    </row>
    <row r="7789" spans="1:13" hidden="1" outlineLevel="3" x14ac:dyDescent="0.2">
      <c r="A7789">
        <v>2005</v>
      </c>
      <c r="B7789">
        <v>46</v>
      </c>
      <c r="C7789" t="s">
        <v>9700</v>
      </c>
      <c r="D7789">
        <v>144</v>
      </c>
      <c r="E7789" t="s">
        <v>9828</v>
      </c>
      <c r="F7789" t="s">
        <v>9853</v>
      </c>
      <c r="G7789" t="s">
        <v>156</v>
      </c>
      <c r="H7789">
        <v>87</v>
      </c>
      <c r="I7789">
        <v>56</v>
      </c>
      <c r="J7789">
        <v>16</v>
      </c>
      <c r="K7789">
        <v>3593</v>
      </c>
      <c r="L7789">
        <v>21</v>
      </c>
      <c r="M7789">
        <v>40.858435257252602</v>
      </c>
    </row>
    <row r="7790" spans="1:13" hidden="1" outlineLevel="3" x14ac:dyDescent="0.2">
      <c r="A7790">
        <v>2005</v>
      </c>
      <c r="B7790">
        <v>68</v>
      </c>
      <c r="C7790" t="s">
        <v>8941</v>
      </c>
      <c r="D7790">
        <v>142</v>
      </c>
      <c r="E7790" t="s">
        <v>9828</v>
      </c>
      <c r="F7790" t="s">
        <v>9878</v>
      </c>
      <c r="G7790" t="s">
        <v>156</v>
      </c>
      <c r="H7790">
        <v>88</v>
      </c>
      <c r="I7790">
        <v>32</v>
      </c>
      <c r="J7790">
        <v>8</v>
      </c>
      <c r="K7790">
        <v>3593</v>
      </c>
      <c r="L7790">
        <v>21</v>
      </c>
      <c r="M7790">
        <v>40.582565698652097</v>
      </c>
    </row>
    <row r="7791" spans="1:13" hidden="1" outlineLevel="3" x14ac:dyDescent="0.2">
      <c r="A7791">
        <v>2005</v>
      </c>
      <c r="B7791">
        <v>82</v>
      </c>
      <c r="C7791" t="s">
        <v>8044</v>
      </c>
      <c r="D7791">
        <v>141</v>
      </c>
      <c r="E7791" t="s">
        <v>9828</v>
      </c>
      <c r="F7791" t="s">
        <v>9896</v>
      </c>
      <c r="G7791" t="s">
        <v>156</v>
      </c>
      <c r="H7791">
        <v>88</v>
      </c>
      <c r="I7791">
        <v>48</v>
      </c>
      <c r="J7791">
        <v>12</v>
      </c>
      <c r="K7791">
        <v>3593</v>
      </c>
      <c r="L7791">
        <v>21</v>
      </c>
      <c r="M7791">
        <v>40.460192935700597</v>
      </c>
    </row>
    <row r="7792" spans="1:13" hidden="1" outlineLevel="3" x14ac:dyDescent="0.2">
      <c r="A7792">
        <v>2005</v>
      </c>
      <c r="B7792">
        <v>97</v>
      </c>
      <c r="C7792" t="s">
        <v>9562</v>
      </c>
      <c r="D7792">
        <v>145</v>
      </c>
      <c r="E7792" t="s">
        <v>9828</v>
      </c>
      <c r="F7792" t="s">
        <v>9915</v>
      </c>
      <c r="G7792" t="s">
        <v>156</v>
      </c>
      <c r="H7792">
        <v>89</v>
      </c>
      <c r="I7792">
        <v>7</v>
      </c>
      <c r="J7792">
        <v>0</v>
      </c>
      <c r="K7792">
        <v>3593</v>
      </c>
      <c r="L7792">
        <v>21</v>
      </c>
      <c r="M7792">
        <v>40.317935290817204</v>
      </c>
    </row>
    <row r="7793" spans="1:13" hidden="1" outlineLevel="3" x14ac:dyDescent="0.2">
      <c r="A7793">
        <v>2005</v>
      </c>
      <c r="B7793">
        <v>117</v>
      </c>
      <c r="C7793" t="s">
        <v>8778</v>
      </c>
      <c r="D7793">
        <v>146</v>
      </c>
      <c r="E7793" t="s">
        <v>9828</v>
      </c>
      <c r="F7793" t="s">
        <v>9938</v>
      </c>
      <c r="G7793" t="s">
        <v>156</v>
      </c>
      <c r="H7793">
        <v>89</v>
      </c>
      <c r="I7793">
        <v>31</v>
      </c>
      <c r="J7793">
        <v>8</v>
      </c>
      <c r="K7793">
        <v>3593</v>
      </c>
      <c r="L7793">
        <v>21</v>
      </c>
      <c r="M7793">
        <v>40.136780567726198</v>
      </c>
    </row>
    <row r="7794" spans="1:13" hidden="1" outlineLevel="3" x14ac:dyDescent="0.2">
      <c r="A7794">
        <v>2005</v>
      </c>
      <c r="B7794">
        <v>120</v>
      </c>
      <c r="C7794" t="s">
        <v>9941</v>
      </c>
      <c r="D7794">
        <v>148</v>
      </c>
      <c r="E7794" t="s">
        <v>9828</v>
      </c>
      <c r="F7794" t="s">
        <v>9942</v>
      </c>
      <c r="G7794" t="s">
        <v>156</v>
      </c>
      <c r="H7794">
        <v>89</v>
      </c>
      <c r="I7794">
        <v>35</v>
      </c>
      <c r="J7794">
        <v>49</v>
      </c>
      <c r="K7794">
        <v>3593</v>
      </c>
      <c r="L7794">
        <v>21</v>
      </c>
      <c r="M7794">
        <v>40.101813987952198</v>
      </c>
    </row>
    <row r="7795" spans="1:13" hidden="1" outlineLevel="3" x14ac:dyDescent="0.2">
      <c r="A7795">
        <v>2005</v>
      </c>
      <c r="B7795">
        <v>124</v>
      </c>
      <c r="C7795" t="s">
        <v>9568</v>
      </c>
      <c r="D7795">
        <v>149</v>
      </c>
      <c r="E7795" t="s">
        <v>9828</v>
      </c>
      <c r="F7795" t="s">
        <v>9948</v>
      </c>
      <c r="G7795" t="s">
        <v>156</v>
      </c>
      <c r="H7795">
        <v>89</v>
      </c>
      <c r="I7795">
        <v>40</v>
      </c>
      <c r="J7795">
        <v>34</v>
      </c>
      <c r="K7795">
        <v>3593</v>
      </c>
      <c r="L7795">
        <v>21</v>
      </c>
      <c r="M7795">
        <v>40.066411840140702</v>
      </c>
    </row>
    <row r="7796" spans="1:13" outlineLevel="2" collapsed="1" x14ac:dyDescent="0.2">
      <c r="E7796" s="10" t="s">
        <v>13470</v>
      </c>
      <c r="M7796">
        <f>SUBTOTAL(1,M7787:M7795)</f>
        <v>40.519206730814773</v>
      </c>
    </row>
    <row r="7797" spans="1:13" hidden="1" outlineLevel="3" x14ac:dyDescent="0.2">
      <c r="A7797">
        <v>2005</v>
      </c>
      <c r="B7797">
        <v>44</v>
      </c>
      <c r="C7797" t="s">
        <v>8227</v>
      </c>
      <c r="D7797">
        <v>128</v>
      </c>
      <c r="E7797" t="s">
        <v>9229</v>
      </c>
      <c r="F7797" t="s">
        <v>9851</v>
      </c>
      <c r="G7797" t="s">
        <v>156</v>
      </c>
      <c r="H7797">
        <v>87</v>
      </c>
      <c r="I7797">
        <v>48</v>
      </c>
      <c r="J7797">
        <v>19</v>
      </c>
      <c r="K7797">
        <v>3593</v>
      </c>
      <c r="L7797">
        <v>21</v>
      </c>
      <c r="M7797">
        <v>40.920091490324197</v>
      </c>
    </row>
    <row r="7798" spans="1:13" hidden="1" outlineLevel="3" x14ac:dyDescent="0.2">
      <c r="A7798">
        <v>2005</v>
      </c>
      <c r="B7798">
        <v>58</v>
      </c>
      <c r="C7798" t="s">
        <v>9105</v>
      </c>
      <c r="D7798">
        <v>124</v>
      </c>
      <c r="E7798" t="s">
        <v>9229</v>
      </c>
      <c r="F7798" t="s">
        <v>9865</v>
      </c>
      <c r="G7798" t="s">
        <v>156</v>
      </c>
      <c r="H7798">
        <v>88</v>
      </c>
      <c r="I7798">
        <v>20</v>
      </c>
      <c r="J7798">
        <v>22</v>
      </c>
      <c r="K7798">
        <v>3593</v>
      </c>
      <c r="L7798">
        <v>21</v>
      </c>
      <c r="M7798">
        <v>40.6726578664369</v>
      </c>
    </row>
    <row r="7799" spans="1:13" hidden="1" outlineLevel="3" x14ac:dyDescent="0.2">
      <c r="A7799">
        <v>2005</v>
      </c>
      <c r="B7799">
        <v>67</v>
      </c>
      <c r="C7799" t="s">
        <v>8946</v>
      </c>
      <c r="D7799">
        <v>126</v>
      </c>
      <c r="E7799" t="s">
        <v>9229</v>
      </c>
      <c r="F7799" t="s">
        <v>9877</v>
      </c>
      <c r="G7799" t="s">
        <v>156</v>
      </c>
      <c r="H7799">
        <v>88</v>
      </c>
      <c r="I7799">
        <v>30</v>
      </c>
      <c r="J7799">
        <v>25</v>
      </c>
      <c r="K7799">
        <v>3593</v>
      </c>
      <c r="L7799">
        <v>21</v>
      </c>
      <c r="M7799">
        <v>40.595684582189001</v>
      </c>
    </row>
    <row r="7800" spans="1:13" hidden="1" outlineLevel="3" x14ac:dyDescent="0.2">
      <c r="A7800">
        <v>2005</v>
      </c>
      <c r="B7800">
        <v>77</v>
      </c>
      <c r="C7800" t="s">
        <v>8465</v>
      </c>
      <c r="D7800">
        <v>121</v>
      </c>
      <c r="E7800" t="s">
        <v>9229</v>
      </c>
      <c r="F7800" t="s">
        <v>9889</v>
      </c>
      <c r="G7800" t="s">
        <v>156</v>
      </c>
      <c r="H7800">
        <v>88</v>
      </c>
      <c r="I7800">
        <v>42</v>
      </c>
      <c r="J7800">
        <v>21</v>
      </c>
      <c r="K7800">
        <v>3593</v>
      </c>
      <c r="L7800">
        <v>21</v>
      </c>
      <c r="M7800">
        <v>40.504664293028398</v>
      </c>
    </row>
    <row r="7801" spans="1:13" hidden="1" outlineLevel="3" x14ac:dyDescent="0.2">
      <c r="A7801">
        <v>2005</v>
      </c>
      <c r="B7801">
        <v>121</v>
      </c>
      <c r="C7801" t="s">
        <v>9363</v>
      </c>
      <c r="D7801">
        <v>122</v>
      </c>
      <c r="E7801" t="s">
        <v>9229</v>
      </c>
      <c r="F7801" t="s">
        <v>9943</v>
      </c>
      <c r="G7801" t="s">
        <v>156</v>
      </c>
      <c r="H7801">
        <v>89</v>
      </c>
      <c r="I7801">
        <v>36</v>
      </c>
      <c r="J7801">
        <v>32</v>
      </c>
      <c r="K7801">
        <v>3593</v>
      </c>
      <c r="L7801">
        <v>21</v>
      </c>
      <c r="M7801">
        <v>40.096468604305102</v>
      </c>
    </row>
    <row r="7802" spans="1:13" hidden="1" outlineLevel="3" x14ac:dyDescent="0.2">
      <c r="A7802">
        <v>2005</v>
      </c>
      <c r="B7802">
        <v>123</v>
      </c>
      <c r="C7802" t="s">
        <v>9946</v>
      </c>
      <c r="D7802">
        <v>129</v>
      </c>
      <c r="E7802" t="s">
        <v>9229</v>
      </c>
      <c r="F7802" t="s">
        <v>9947</v>
      </c>
      <c r="G7802" t="s">
        <v>156</v>
      </c>
      <c r="H7802">
        <v>89</v>
      </c>
      <c r="I7802">
        <v>38</v>
      </c>
      <c r="J7802">
        <v>43</v>
      </c>
      <c r="K7802">
        <v>3593</v>
      </c>
      <c r="L7802">
        <v>21</v>
      </c>
      <c r="M7802">
        <v>40.080192611000697</v>
      </c>
    </row>
    <row r="7803" spans="1:13" hidden="1" outlineLevel="3" x14ac:dyDescent="0.2">
      <c r="A7803">
        <v>2005</v>
      </c>
      <c r="B7803">
        <v>127</v>
      </c>
      <c r="C7803" t="s">
        <v>8830</v>
      </c>
      <c r="D7803">
        <v>125</v>
      </c>
      <c r="E7803" t="s">
        <v>9229</v>
      </c>
      <c r="F7803" t="s">
        <v>9952</v>
      </c>
      <c r="G7803" t="s">
        <v>156</v>
      </c>
      <c r="H7803">
        <v>89</v>
      </c>
      <c r="I7803">
        <v>46</v>
      </c>
      <c r="J7803">
        <v>1</v>
      </c>
      <c r="K7803">
        <v>3593</v>
      </c>
      <c r="L7803">
        <v>21</v>
      </c>
      <c r="M7803">
        <v>40.025869458257603</v>
      </c>
    </row>
    <row r="7804" spans="1:13" hidden="1" outlineLevel="3" x14ac:dyDescent="0.2">
      <c r="A7804">
        <v>2005</v>
      </c>
      <c r="B7804">
        <v>129</v>
      </c>
      <c r="C7804" t="s">
        <v>8716</v>
      </c>
      <c r="D7804">
        <v>123</v>
      </c>
      <c r="E7804" t="s">
        <v>9229</v>
      </c>
      <c r="F7804" t="s">
        <v>9954</v>
      </c>
      <c r="G7804" t="s">
        <v>156</v>
      </c>
      <c r="H7804">
        <v>89</v>
      </c>
      <c r="I7804">
        <v>50</v>
      </c>
      <c r="J7804">
        <v>1</v>
      </c>
      <c r="K7804">
        <v>3593</v>
      </c>
      <c r="L7804">
        <v>21</v>
      </c>
      <c r="M7804">
        <v>39.996165750878902</v>
      </c>
    </row>
    <row r="7805" spans="1:13" hidden="1" outlineLevel="3" x14ac:dyDescent="0.2">
      <c r="A7805">
        <v>2005</v>
      </c>
      <c r="B7805">
        <v>153</v>
      </c>
      <c r="C7805" t="s">
        <v>9988</v>
      </c>
      <c r="D7805">
        <v>127</v>
      </c>
      <c r="E7805" t="s">
        <v>9229</v>
      </c>
      <c r="F7805" t="s">
        <v>9989</v>
      </c>
      <c r="G7805" t="s">
        <v>156</v>
      </c>
      <c r="H7805">
        <v>90</v>
      </c>
      <c r="I7805">
        <v>18</v>
      </c>
      <c r="J7805">
        <v>11</v>
      </c>
      <c r="K7805">
        <v>3593</v>
      </c>
      <c r="L7805">
        <v>21</v>
      </c>
      <c r="M7805">
        <v>39.788243907090603</v>
      </c>
    </row>
    <row r="7806" spans="1:13" outlineLevel="2" collapsed="1" x14ac:dyDescent="0.2">
      <c r="E7806" s="10" t="s">
        <v>13447</v>
      </c>
      <c r="M7806">
        <f>SUBTOTAL(1,M7797:M7805)</f>
        <v>40.29778206261237</v>
      </c>
    </row>
    <row r="7807" spans="1:13" hidden="1" outlineLevel="3" x14ac:dyDescent="0.2">
      <c r="A7807">
        <v>2005</v>
      </c>
      <c r="B7807">
        <v>11</v>
      </c>
      <c r="C7807" t="s">
        <v>8236</v>
      </c>
      <c r="D7807">
        <v>101</v>
      </c>
      <c r="E7807" t="s">
        <v>8698</v>
      </c>
      <c r="F7807" t="s">
        <v>9808</v>
      </c>
      <c r="G7807" t="s">
        <v>156</v>
      </c>
      <c r="H7807">
        <v>86</v>
      </c>
      <c r="I7807">
        <v>31</v>
      </c>
      <c r="J7807">
        <v>28</v>
      </c>
      <c r="K7807">
        <v>3593</v>
      </c>
      <c r="L7807">
        <v>21</v>
      </c>
      <c r="M7807">
        <v>41.525837271419697</v>
      </c>
    </row>
    <row r="7808" spans="1:13" hidden="1" outlineLevel="3" x14ac:dyDescent="0.2">
      <c r="A7808">
        <v>2005</v>
      </c>
      <c r="B7808">
        <v>19</v>
      </c>
      <c r="C7808" t="s">
        <v>9818</v>
      </c>
      <c r="D7808">
        <v>108</v>
      </c>
      <c r="E7808" t="s">
        <v>8698</v>
      </c>
      <c r="F7808" t="s">
        <v>9819</v>
      </c>
      <c r="G7808" t="s">
        <v>156</v>
      </c>
      <c r="H7808">
        <v>86</v>
      </c>
      <c r="I7808">
        <v>43</v>
      </c>
      <c r="J7808">
        <v>6</v>
      </c>
      <c r="K7808">
        <v>3593</v>
      </c>
      <c r="L7808">
        <v>21</v>
      </c>
      <c r="M7808">
        <v>41.432991870231199</v>
      </c>
    </row>
    <row r="7809" spans="1:13" hidden="1" outlineLevel="3" x14ac:dyDescent="0.2">
      <c r="A7809">
        <v>2005</v>
      </c>
      <c r="B7809">
        <v>36</v>
      </c>
      <c r="C7809" t="s">
        <v>9620</v>
      </c>
      <c r="D7809">
        <v>103</v>
      </c>
      <c r="E7809" t="s">
        <v>8698</v>
      </c>
      <c r="F7809" t="s">
        <v>9840</v>
      </c>
      <c r="G7809" t="s">
        <v>156</v>
      </c>
      <c r="H7809">
        <v>87</v>
      </c>
      <c r="I7809">
        <v>31</v>
      </c>
      <c r="J7809">
        <v>23</v>
      </c>
      <c r="K7809">
        <v>3593</v>
      </c>
      <c r="L7809">
        <v>21</v>
      </c>
      <c r="M7809">
        <v>41.052040256059499</v>
      </c>
    </row>
    <row r="7810" spans="1:13" hidden="1" outlineLevel="3" x14ac:dyDescent="0.2">
      <c r="A7810">
        <v>2005</v>
      </c>
      <c r="B7810">
        <v>52</v>
      </c>
      <c r="C7810" t="s">
        <v>9090</v>
      </c>
      <c r="D7810">
        <v>104</v>
      </c>
      <c r="E7810" t="s">
        <v>8698</v>
      </c>
      <c r="F7810" t="s">
        <v>9859</v>
      </c>
      <c r="G7810" t="s">
        <v>156</v>
      </c>
      <c r="H7810">
        <v>88</v>
      </c>
      <c r="I7810">
        <v>8</v>
      </c>
      <c r="J7810">
        <v>28</v>
      </c>
      <c r="K7810">
        <v>3593</v>
      </c>
      <c r="L7810">
        <v>21</v>
      </c>
      <c r="M7810">
        <v>40.7641786529176</v>
      </c>
    </row>
    <row r="7811" spans="1:13" hidden="1" outlineLevel="3" x14ac:dyDescent="0.2">
      <c r="A7811">
        <v>2005</v>
      </c>
      <c r="B7811">
        <v>106</v>
      </c>
      <c r="C7811" t="s">
        <v>9794</v>
      </c>
      <c r="D7811">
        <v>107</v>
      </c>
      <c r="E7811" t="s">
        <v>8698</v>
      </c>
      <c r="F7811" t="s">
        <v>9924</v>
      </c>
      <c r="G7811" t="s">
        <v>156</v>
      </c>
      <c r="H7811">
        <v>89</v>
      </c>
      <c r="I7811">
        <v>11</v>
      </c>
      <c r="J7811">
        <v>12</v>
      </c>
      <c r="K7811">
        <v>3593</v>
      </c>
      <c r="L7811">
        <v>21</v>
      </c>
      <c r="M7811">
        <v>40.286290925399904</v>
      </c>
    </row>
    <row r="7812" spans="1:13" hidden="1" outlineLevel="3" x14ac:dyDescent="0.2">
      <c r="A7812">
        <v>2005</v>
      </c>
      <c r="B7812">
        <v>115</v>
      </c>
      <c r="C7812" t="s">
        <v>8822</v>
      </c>
      <c r="D7812">
        <v>105</v>
      </c>
      <c r="E7812" t="s">
        <v>8698</v>
      </c>
      <c r="F7812" t="s">
        <v>9936</v>
      </c>
      <c r="G7812" t="s">
        <v>156</v>
      </c>
      <c r="H7812">
        <v>89</v>
      </c>
      <c r="I7812">
        <v>29</v>
      </c>
      <c r="J7812">
        <v>35</v>
      </c>
      <c r="K7812">
        <v>3593</v>
      </c>
      <c r="L7812">
        <v>21</v>
      </c>
      <c r="M7812">
        <v>40.148366570962899</v>
      </c>
    </row>
    <row r="7813" spans="1:13" hidden="1" outlineLevel="3" x14ac:dyDescent="0.2">
      <c r="A7813">
        <v>2005</v>
      </c>
      <c r="B7813">
        <v>116</v>
      </c>
      <c r="C7813" t="s">
        <v>9358</v>
      </c>
      <c r="D7813">
        <v>106</v>
      </c>
      <c r="E7813" t="s">
        <v>8698</v>
      </c>
      <c r="F7813" t="s">
        <v>9937</v>
      </c>
      <c r="G7813" t="s">
        <v>156</v>
      </c>
      <c r="H7813">
        <v>89</v>
      </c>
      <c r="I7813">
        <v>30</v>
      </c>
      <c r="J7813">
        <v>42</v>
      </c>
      <c r="K7813">
        <v>3593</v>
      </c>
      <c r="L7813">
        <v>21</v>
      </c>
      <c r="M7813">
        <v>40.140018991937701</v>
      </c>
    </row>
    <row r="7814" spans="1:13" hidden="1" outlineLevel="3" x14ac:dyDescent="0.2">
      <c r="A7814">
        <v>2005</v>
      </c>
      <c r="B7814">
        <v>119</v>
      </c>
      <c r="C7814" t="s">
        <v>9290</v>
      </c>
      <c r="D7814">
        <v>102</v>
      </c>
      <c r="E7814" t="s">
        <v>8698</v>
      </c>
      <c r="F7814" t="s">
        <v>9940</v>
      </c>
      <c r="G7814" t="s">
        <v>156</v>
      </c>
      <c r="H7814">
        <v>89</v>
      </c>
      <c r="I7814">
        <v>33</v>
      </c>
      <c r="J7814">
        <v>46</v>
      </c>
      <c r="K7814">
        <v>3593</v>
      </c>
      <c r="L7814">
        <v>21</v>
      </c>
      <c r="M7814">
        <v>40.117112143561599</v>
      </c>
    </row>
    <row r="7815" spans="1:13" outlineLevel="2" collapsed="1" x14ac:dyDescent="0.2">
      <c r="E7815" s="10" t="s">
        <v>13422</v>
      </c>
      <c r="M7815">
        <f>SUBTOTAL(1,M7807:M7814)</f>
        <v>40.683354585311264</v>
      </c>
    </row>
    <row r="7816" spans="1:13" hidden="1" outlineLevel="3" x14ac:dyDescent="0.2">
      <c r="A7816">
        <v>2005</v>
      </c>
      <c r="B7816">
        <v>8</v>
      </c>
      <c r="C7816" t="s">
        <v>9803</v>
      </c>
      <c r="D7816">
        <v>44</v>
      </c>
      <c r="E7816" t="s">
        <v>9804</v>
      </c>
      <c r="F7816" t="s">
        <v>9805</v>
      </c>
      <c r="G7816" t="s">
        <v>156</v>
      </c>
      <c r="H7816">
        <v>86</v>
      </c>
      <c r="I7816">
        <v>26</v>
      </c>
      <c r="J7816">
        <v>57</v>
      </c>
      <c r="K7816">
        <v>3593</v>
      </c>
      <c r="L7816">
        <v>21</v>
      </c>
      <c r="M7816">
        <v>41.561996934614697</v>
      </c>
    </row>
    <row r="7817" spans="1:13" hidden="1" outlineLevel="3" x14ac:dyDescent="0.2">
      <c r="A7817">
        <v>2005</v>
      </c>
      <c r="B7817">
        <v>39</v>
      </c>
      <c r="C7817" t="s">
        <v>8532</v>
      </c>
      <c r="D7817">
        <v>45</v>
      </c>
      <c r="E7817" t="s">
        <v>9804</v>
      </c>
      <c r="F7817" t="s">
        <v>9844</v>
      </c>
      <c r="G7817" t="s">
        <v>156</v>
      </c>
      <c r="H7817">
        <v>87</v>
      </c>
      <c r="I7817">
        <v>35</v>
      </c>
      <c r="J7817">
        <v>17</v>
      </c>
      <c r="K7817">
        <v>3593</v>
      </c>
      <c r="L7817">
        <v>21</v>
      </c>
      <c r="M7817">
        <v>41.021575113298603</v>
      </c>
    </row>
    <row r="7818" spans="1:13" hidden="1" outlineLevel="3" x14ac:dyDescent="0.2">
      <c r="A7818">
        <v>2005</v>
      </c>
      <c r="B7818">
        <v>56</v>
      </c>
      <c r="C7818" t="s">
        <v>9257</v>
      </c>
      <c r="D7818">
        <v>43</v>
      </c>
      <c r="E7818" t="s">
        <v>9804</v>
      </c>
      <c r="F7818" t="s">
        <v>9863</v>
      </c>
      <c r="G7818" t="s">
        <v>156</v>
      </c>
      <c r="H7818">
        <v>88</v>
      </c>
      <c r="I7818">
        <v>18</v>
      </c>
      <c r="J7818">
        <v>12</v>
      </c>
      <c r="K7818">
        <v>3593</v>
      </c>
      <c r="L7818">
        <v>21</v>
      </c>
      <c r="M7818">
        <v>40.689290702502703</v>
      </c>
    </row>
    <row r="7819" spans="1:13" hidden="1" outlineLevel="3" x14ac:dyDescent="0.2">
      <c r="A7819">
        <v>2005</v>
      </c>
      <c r="B7819">
        <v>112</v>
      </c>
      <c r="C7819" t="s">
        <v>8683</v>
      </c>
      <c r="D7819">
        <v>42</v>
      </c>
      <c r="E7819" t="s">
        <v>9804</v>
      </c>
      <c r="F7819" t="s">
        <v>9933</v>
      </c>
      <c r="G7819" t="s">
        <v>156</v>
      </c>
      <c r="H7819">
        <v>89</v>
      </c>
      <c r="I7819">
        <v>22</v>
      </c>
      <c r="J7819">
        <v>32</v>
      </c>
      <c r="K7819">
        <v>3593</v>
      </c>
      <c r="L7819">
        <v>21</v>
      </c>
      <c r="M7819">
        <v>40.201148710808297</v>
      </c>
    </row>
    <row r="7820" spans="1:13" hidden="1" outlineLevel="3" x14ac:dyDescent="0.2">
      <c r="A7820">
        <v>2005</v>
      </c>
      <c r="B7820">
        <v>132</v>
      </c>
      <c r="C7820" t="s">
        <v>8961</v>
      </c>
      <c r="D7820">
        <v>46</v>
      </c>
      <c r="E7820" t="s">
        <v>9804</v>
      </c>
      <c r="F7820" t="s">
        <v>9959</v>
      </c>
      <c r="G7820" t="s">
        <v>156</v>
      </c>
      <c r="H7820">
        <v>89</v>
      </c>
      <c r="I7820">
        <v>53</v>
      </c>
      <c r="J7820">
        <v>0</v>
      </c>
      <c r="K7820">
        <v>3593</v>
      </c>
      <c r="L7820">
        <v>21</v>
      </c>
      <c r="M7820">
        <v>39.974040422770202</v>
      </c>
    </row>
    <row r="7821" spans="1:13" hidden="1" outlineLevel="3" x14ac:dyDescent="0.2">
      <c r="A7821">
        <v>2005</v>
      </c>
      <c r="B7821">
        <v>134</v>
      </c>
      <c r="C7821" t="s">
        <v>8477</v>
      </c>
      <c r="D7821">
        <v>41</v>
      </c>
      <c r="E7821" t="s">
        <v>9804</v>
      </c>
      <c r="F7821" t="s">
        <v>9962</v>
      </c>
      <c r="G7821" t="s">
        <v>156</v>
      </c>
      <c r="H7821">
        <v>89</v>
      </c>
      <c r="I7821">
        <v>56</v>
      </c>
      <c r="J7821">
        <v>54</v>
      </c>
      <c r="K7821">
        <v>3593</v>
      </c>
      <c r="L7821">
        <v>21</v>
      </c>
      <c r="M7821">
        <v>39.945153699345902</v>
      </c>
    </row>
    <row r="7822" spans="1:13" hidden="1" outlineLevel="3" x14ac:dyDescent="0.2">
      <c r="A7822">
        <v>2005</v>
      </c>
      <c r="B7822">
        <v>136</v>
      </c>
      <c r="C7822" t="s">
        <v>9964</v>
      </c>
      <c r="D7822">
        <v>48</v>
      </c>
      <c r="E7822" t="s">
        <v>9804</v>
      </c>
      <c r="F7822" t="s">
        <v>9965</v>
      </c>
      <c r="G7822" t="s">
        <v>156</v>
      </c>
      <c r="H7822">
        <v>89</v>
      </c>
      <c r="I7822">
        <v>58</v>
      </c>
      <c r="J7822">
        <v>7</v>
      </c>
      <c r="K7822">
        <v>3593</v>
      </c>
      <c r="L7822">
        <v>21</v>
      </c>
      <c r="M7822">
        <v>39.9361505710324</v>
      </c>
    </row>
    <row r="7823" spans="1:13" hidden="1" outlineLevel="3" x14ac:dyDescent="0.2">
      <c r="A7823">
        <v>2005</v>
      </c>
      <c r="B7823">
        <v>154</v>
      </c>
      <c r="C7823" t="s">
        <v>9785</v>
      </c>
      <c r="D7823">
        <v>49</v>
      </c>
      <c r="E7823" t="s">
        <v>9804</v>
      </c>
      <c r="F7823" t="s">
        <v>9990</v>
      </c>
      <c r="G7823" t="s">
        <v>156</v>
      </c>
      <c r="H7823">
        <v>90</v>
      </c>
      <c r="I7823">
        <v>24</v>
      </c>
      <c r="J7823">
        <v>27</v>
      </c>
      <c r="K7823">
        <v>3593</v>
      </c>
      <c r="L7823">
        <v>21</v>
      </c>
      <c r="M7823">
        <v>39.7422780189696</v>
      </c>
    </row>
    <row r="7824" spans="1:13" outlineLevel="2" collapsed="1" x14ac:dyDescent="0.2">
      <c r="E7824" s="10" t="s">
        <v>13471</v>
      </c>
      <c r="M7824">
        <f>SUBTOTAL(1,M7816:M7823)</f>
        <v>40.383954271667797</v>
      </c>
    </row>
    <row r="7825" spans="1:13" hidden="1" outlineLevel="3" x14ac:dyDescent="0.2">
      <c r="A7825">
        <v>2005</v>
      </c>
      <c r="B7825">
        <v>12</v>
      </c>
      <c r="C7825" t="s">
        <v>9809</v>
      </c>
      <c r="D7825">
        <v>7</v>
      </c>
      <c r="E7825" t="s">
        <v>9810</v>
      </c>
      <c r="F7825" t="s">
        <v>9811</v>
      </c>
      <c r="G7825" t="s">
        <v>156</v>
      </c>
      <c r="H7825">
        <v>86</v>
      </c>
      <c r="I7825">
        <v>34</v>
      </c>
      <c r="J7825">
        <v>4</v>
      </c>
      <c r="K7825">
        <v>3593</v>
      </c>
      <c r="L7825">
        <v>21</v>
      </c>
      <c r="M7825">
        <v>41.505050634698499</v>
      </c>
    </row>
    <row r="7826" spans="1:13" hidden="1" outlineLevel="3" x14ac:dyDescent="0.2">
      <c r="A7826">
        <v>2005</v>
      </c>
      <c r="B7826">
        <v>25</v>
      </c>
      <c r="C7826" t="s">
        <v>8178</v>
      </c>
      <c r="D7826">
        <v>9</v>
      </c>
      <c r="E7826" t="s">
        <v>9810</v>
      </c>
      <c r="F7826" t="s">
        <v>9825</v>
      </c>
      <c r="G7826" t="s">
        <v>156</v>
      </c>
      <c r="H7826">
        <v>86</v>
      </c>
      <c r="I7826">
        <v>59</v>
      </c>
      <c r="J7826">
        <v>32</v>
      </c>
      <c r="K7826">
        <v>3593</v>
      </c>
      <c r="L7826">
        <v>21</v>
      </c>
      <c r="M7826">
        <v>41.302543011508</v>
      </c>
    </row>
    <row r="7827" spans="1:13" hidden="1" outlineLevel="3" x14ac:dyDescent="0.2">
      <c r="A7827">
        <v>2005</v>
      </c>
      <c r="B7827">
        <v>30</v>
      </c>
      <c r="C7827" t="s">
        <v>9220</v>
      </c>
      <c r="D7827">
        <v>2</v>
      </c>
      <c r="E7827" t="s">
        <v>9810</v>
      </c>
      <c r="F7827" t="s">
        <v>9831</v>
      </c>
      <c r="G7827" t="s">
        <v>156</v>
      </c>
      <c r="H7827">
        <v>87</v>
      </c>
      <c r="I7827">
        <v>14</v>
      </c>
      <c r="J7827">
        <v>50</v>
      </c>
      <c r="K7827">
        <v>3593</v>
      </c>
      <c r="L7827">
        <v>21</v>
      </c>
      <c r="M7827">
        <v>41.181826864911301</v>
      </c>
    </row>
    <row r="7828" spans="1:13" hidden="1" outlineLevel="3" x14ac:dyDescent="0.2">
      <c r="A7828">
        <v>2005</v>
      </c>
      <c r="B7828">
        <v>35</v>
      </c>
      <c r="C7828" t="s">
        <v>9070</v>
      </c>
      <c r="D7828">
        <v>8</v>
      </c>
      <c r="E7828" t="s">
        <v>9810</v>
      </c>
      <c r="F7828" t="s">
        <v>9839</v>
      </c>
      <c r="G7828" t="s">
        <v>156</v>
      </c>
      <c r="H7828">
        <v>87</v>
      </c>
      <c r="I7828">
        <v>26</v>
      </c>
      <c r="J7828">
        <v>50</v>
      </c>
      <c r="K7828">
        <v>3593</v>
      </c>
      <c r="L7828">
        <v>21</v>
      </c>
      <c r="M7828">
        <v>41.087640163908297</v>
      </c>
    </row>
    <row r="7829" spans="1:13" hidden="1" outlineLevel="3" x14ac:dyDescent="0.2">
      <c r="A7829">
        <v>2005</v>
      </c>
      <c r="B7829">
        <v>95</v>
      </c>
      <c r="C7829" t="s">
        <v>8959</v>
      </c>
      <c r="D7829">
        <v>6</v>
      </c>
      <c r="E7829" t="s">
        <v>9810</v>
      </c>
      <c r="F7829" t="s">
        <v>9913</v>
      </c>
      <c r="G7829" t="s">
        <v>156</v>
      </c>
      <c r="H7829">
        <v>89</v>
      </c>
      <c r="I7829">
        <v>4</v>
      </c>
      <c r="J7829">
        <v>55</v>
      </c>
      <c r="K7829">
        <v>3593</v>
      </c>
      <c r="L7829">
        <v>21</v>
      </c>
      <c r="M7829">
        <v>40.333650353139198</v>
      </c>
    </row>
    <row r="7830" spans="1:13" hidden="1" outlineLevel="3" x14ac:dyDescent="0.2">
      <c r="A7830">
        <v>2005</v>
      </c>
      <c r="B7830">
        <v>107</v>
      </c>
      <c r="C7830" t="s">
        <v>9686</v>
      </c>
      <c r="D7830">
        <v>5</v>
      </c>
      <c r="E7830" t="s">
        <v>9810</v>
      </c>
      <c r="F7830" t="s">
        <v>9925</v>
      </c>
      <c r="G7830" t="s">
        <v>156</v>
      </c>
      <c r="H7830">
        <v>89</v>
      </c>
      <c r="I7830">
        <v>16</v>
      </c>
      <c r="J7830">
        <v>1</v>
      </c>
      <c r="K7830">
        <v>3593</v>
      </c>
      <c r="L7830">
        <v>21</v>
      </c>
      <c r="M7830">
        <v>40.250061457364097</v>
      </c>
    </row>
    <row r="7831" spans="1:13" outlineLevel="2" collapsed="1" x14ac:dyDescent="0.2">
      <c r="E7831" s="10" t="s">
        <v>13472</v>
      </c>
      <c r="M7831">
        <f>SUBTOTAL(1,M7825:M7830)</f>
        <v>40.94346208092157</v>
      </c>
    </row>
    <row r="7832" spans="1:13" hidden="1" outlineLevel="3" x14ac:dyDescent="0.2">
      <c r="A7832">
        <v>2005</v>
      </c>
      <c r="B7832">
        <v>37</v>
      </c>
      <c r="C7832" t="s">
        <v>9841</v>
      </c>
      <c r="D7832">
        <v>186</v>
      </c>
      <c r="E7832" t="s">
        <v>9646</v>
      </c>
      <c r="F7832" t="s">
        <v>9842</v>
      </c>
      <c r="G7832" t="s">
        <v>156</v>
      </c>
      <c r="H7832">
        <v>87</v>
      </c>
      <c r="I7832">
        <v>33</v>
      </c>
      <c r="J7832">
        <v>46</v>
      </c>
      <c r="K7832">
        <v>3593</v>
      </c>
      <c r="L7832">
        <v>21</v>
      </c>
      <c r="M7832">
        <v>41.033417294258697</v>
      </c>
    </row>
    <row r="7833" spans="1:13" hidden="1" outlineLevel="3" x14ac:dyDescent="0.2">
      <c r="A7833">
        <v>2005</v>
      </c>
      <c r="B7833">
        <v>38</v>
      </c>
      <c r="C7833" t="s">
        <v>9456</v>
      </c>
      <c r="D7833">
        <v>187</v>
      </c>
      <c r="E7833" t="s">
        <v>9646</v>
      </c>
      <c r="F7833" t="s">
        <v>9843</v>
      </c>
      <c r="G7833" t="s">
        <v>156</v>
      </c>
      <c r="H7833">
        <v>87</v>
      </c>
      <c r="I7833">
        <v>34</v>
      </c>
      <c r="J7833">
        <v>7</v>
      </c>
      <c r="K7833">
        <v>3593</v>
      </c>
      <c r="L7833">
        <v>21</v>
      </c>
      <c r="M7833">
        <v>41.0306838764524</v>
      </c>
    </row>
    <row r="7834" spans="1:13" hidden="1" outlineLevel="3" x14ac:dyDescent="0.2">
      <c r="A7834">
        <v>2005</v>
      </c>
      <c r="B7834">
        <v>78</v>
      </c>
      <c r="C7834" t="s">
        <v>9890</v>
      </c>
      <c r="D7834">
        <v>185</v>
      </c>
      <c r="E7834" t="s">
        <v>9646</v>
      </c>
      <c r="F7834" t="s">
        <v>9891</v>
      </c>
      <c r="G7834" t="s">
        <v>156</v>
      </c>
      <c r="H7834">
        <v>88</v>
      </c>
      <c r="I7834">
        <v>43</v>
      </c>
      <c r="J7834">
        <v>10</v>
      </c>
      <c r="K7834">
        <v>3593</v>
      </c>
      <c r="L7834">
        <v>21</v>
      </c>
      <c r="M7834">
        <v>40.498450170637703</v>
      </c>
    </row>
    <row r="7835" spans="1:13" hidden="1" outlineLevel="3" x14ac:dyDescent="0.2">
      <c r="A7835">
        <v>2005</v>
      </c>
      <c r="B7835">
        <v>98</v>
      </c>
      <c r="C7835" t="s">
        <v>9393</v>
      </c>
      <c r="D7835">
        <v>183</v>
      </c>
      <c r="E7835" t="s">
        <v>9646</v>
      </c>
      <c r="F7835" t="s">
        <v>9916</v>
      </c>
      <c r="G7835" t="s">
        <v>156</v>
      </c>
      <c r="H7835">
        <v>89</v>
      </c>
      <c r="I7835">
        <v>7</v>
      </c>
      <c r="J7835">
        <v>4</v>
      </c>
      <c r="K7835">
        <v>3593</v>
      </c>
      <c r="L7835">
        <v>21</v>
      </c>
      <c r="M7835">
        <v>40.317432611026597</v>
      </c>
    </row>
    <row r="7836" spans="1:13" hidden="1" outlineLevel="3" x14ac:dyDescent="0.2">
      <c r="A7836">
        <v>2005</v>
      </c>
      <c r="B7836">
        <v>113</v>
      </c>
      <c r="C7836" t="s">
        <v>9605</v>
      </c>
      <c r="D7836">
        <v>182</v>
      </c>
      <c r="E7836" t="s">
        <v>9646</v>
      </c>
      <c r="F7836" t="s">
        <v>9934</v>
      </c>
      <c r="G7836" t="s">
        <v>156</v>
      </c>
      <c r="H7836">
        <v>89</v>
      </c>
      <c r="I7836">
        <v>24</v>
      </c>
      <c r="J7836">
        <v>15</v>
      </c>
      <c r="K7836">
        <v>3593</v>
      </c>
      <c r="L7836">
        <v>21</v>
      </c>
      <c r="M7836">
        <v>40.188283543831801</v>
      </c>
    </row>
    <row r="7837" spans="1:13" hidden="1" outlineLevel="3" x14ac:dyDescent="0.2">
      <c r="A7837">
        <v>2005</v>
      </c>
      <c r="B7837">
        <v>133</v>
      </c>
      <c r="C7837" t="s">
        <v>9960</v>
      </c>
      <c r="D7837">
        <v>189</v>
      </c>
      <c r="E7837" t="s">
        <v>9646</v>
      </c>
      <c r="F7837" t="s">
        <v>9961</v>
      </c>
      <c r="G7837" t="s">
        <v>156</v>
      </c>
      <c r="H7837">
        <v>89</v>
      </c>
      <c r="I7837">
        <v>53</v>
      </c>
      <c r="J7837">
        <v>45</v>
      </c>
      <c r="K7837">
        <v>3593</v>
      </c>
      <c r="L7837">
        <v>21</v>
      </c>
      <c r="M7837">
        <v>39.968482039397401</v>
      </c>
    </row>
    <row r="7838" spans="1:13" hidden="1" outlineLevel="3" x14ac:dyDescent="0.2">
      <c r="A7838">
        <v>2005</v>
      </c>
      <c r="B7838">
        <v>147</v>
      </c>
      <c r="C7838" t="s">
        <v>9981</v>
      </c>
      <c r="D7838">
        <v>188</v>
      </c>
      <c r="E7838" t="s">
        <v>9646</v>
      </c>
      <c r="F7838" t="s">
        <v>9982</v>
      </c>
      <c r="G7838" t="s">
        <v>156</v>
      </c>
      <c r="H7838">
        <v>90</v>
      </c>
      <c r="I7838">
        <v>9</v>
      </c>
      <c r="J7838">
        <v>16</v>
      </c>
      <c r="K7838">
        <v>3593</v>
      </c>
      <c r="L7838">
        <v>21</v>
      </c>
      <c r="M7838">
        <v>39.8538310799985</v>
      </c>
    </row>
    <row r="7839" spans="1:13" outlineLevel="2" collapsed="1" x14ac:dyDescent="0.2">
      <c r="E7839" s="10" t="s">
        <v>13464</v>
      </c>
      <c r="M7839">
        <f>SUBTOTAL(1,M7832:M7838)</f>
        <v>40.412940087943298</v>
      </c>
    </row>
    <row r="7840" spans="1:13" hidden="1" outlineLevel="3" x14ac:dyDescent="0.2">
      <c r="A7840">
        <v>2005</v>
      </c>
      <c r="B7840">
        <v>15</v>
      </c>
      <c r="C7840" t="s">
        <v>9117</v>
      </c>
      <c r="D7840">
        <v>199</v>
      </c>
      <c r="E7840" t="s">
        <v>9031</v>
      </c>
      <c r="F7840" t="s">
        <v>9814</v>
      </c>
      <c r="G7840" t="s">
        <v>156</v>
      </c>
      <c r="H7840">
        <v>86</v>
      </c>
      <c r="I7840">
        <v>38</v>
      </c>
      <c r="J7840">
        <v>45</v>
      </c>
      <c r="K7840">
        <v>3593</v>
      </c>
      <c r="L7840">
        <v>21</v>
      </c>
      <c r="M7840">
        <v>41.4676604953113</v>
      </c>
    </row>
    <row r="7841" spans="1:13" hidden="1" outlineLevel="3" x14ac:dyDescent="0.2">
      <c r="A7841">
        <v>2005</v>
      </c>
      <c r="B7841">
        <v>48</v>
      </c>
      <c r="C7841" t="s">
        <v>9653</v>
      </c>
      <c r="D7841">
        <v>198</v>
      </c>
      <c r="E7841" t="s">
        <v>9031</v>
      </c>
      <c r="F7841" t="s">
        <v>9855</v>
      </c>
      <c r="G7841" t="s">
        <v>156</v>
      </c>
      <c r="H7841">
        <v>87</v>
      </c>
      <c r="I7841">
        <v>57</v>
      </c>
      <c r="J7841">
        <v>31</v>
      </c>
      <c r="K7841">
        <v>3593</v>
      </c>
      <c r="L7841">
        <v>21</v>
      </c>
      <c r="M7841">
        <v>40.848757780648</v>
      </c>
    </row>
    <row r="7842" spans="1:13" hidden="1" outlineLevel="3" x14ac:dyDescent="0.2">
      <c r="A7842">
        <v>2005</v>
      </c>
      <c r="B7842">
        <v>60</v>
      </c>
      <c r="C7842" t="s">
        <v>9326</v>
      </c>
      <c r="D7842">
        <v>191</v>
      </c>
      <c r="E7842" t="s">
        <v>9031</v>
      </c>
      <c r="F7842" t="s">
        <v>9867</v>
      </c>
      <c r="G7842" t="s">
        <v>156</v>
      </c>
      <c r="H7842">
        <v>88</v>
      </c>
      <c r="I7842">
        <v>22</v>
      </c>
      <c r="J7842">
        <v>50</v>
      </c>
      <c r="K7842">
        <v>3593</v>
      </c>
      <c r="L7842">
        <v>21</v>
      </c>
      <c r="M7842">
        <v>40.653738567432498</v>
      </c>
    </row>
    <row r="7843" spans="1:13" hidden="1" outlineLevel="3" x14ac:dyDescent="0.2">
      <c r="A7843">
        <v>2005</v>
      </c>
      <c r="B7843">
        <v>69</v>
      </c>
      <c r="C7843" t="s">
        <v>9638</v>
      </c>
      <c r="D7843">
        <v>192</v>
      </c>
      <c r="E7843" t="s">
        <v>9031</v>
      </c>
      <c r="F7843" t="s">
        <v>9879</v>
      </c>
      <c r="G7843" t="s">
        <v>156</v>
      </c>
      <c r="H7843">
        <v>88</v>
      </c>
      <c r="I7843">
        <v>37</v>
      </c>
      <c r="J7843">
        <v>43</v>
      </c>
      <c r="K7843">
        <v>3593</v>
      </c>
      <c r="L7843">
        <v>21</v>
      </c>
      <c r="M7843">
        <v>40.539956058834697</v>
      </c>
    </row>
    <row r="7844" spans="1:13" hidden="1" outlineLevel="3" x14ac:dyDescent="0.2">
      <c r="A7844">
        <v>2005</v>
      </c>
      <c r="B7844">
        <v>100</v>
      </c>
      <c r="C7844" t="s">
        <v>9544</v>
      </c>
      <c r="D7844">
        <v>197</v>
      </c>
      <c r="E7844" t="s">
        <v>9031</v>
      </c>
      <c r="F7844" t="s">
        <v>9917</v>
      </c>
      <c r="G7844" t="s">
        <v>156</v>
      </c>
      <c r="H7844">
        <v>89</v>
      </c>
      <c r="I7844">
        <v>7</v>
      </c>
      <c r="J7844">
        <v>43</v>
      </c>
      <c r="K7844">
        <v>3593</v>
      </c>
      <c r="L7844">
        <v>21</v>
      </c>
      <c r="M7844">
        <v>40.312532139885199</v>
      </c>
    </row>
    <row r="7845" spans="1:13" hidden="1" outlineLevel="3" x14ac:dyDescent="0.2">
      <c r="A7845">
        <v>2005</v>
      </c>
      <c r="B7845">
        <v>122</v>
      </c>
      <c r="C7845" t="s">
        <v>9944</v>
      </c>
      <c r="D7845">
        <v>196</v>
      </c>
      <c r="E7845" t="s">
        <v>9031</v>
      </c>
      <c r="F7845" t="s">
        <v>9945</v>
      </c>
      <c r="G7845" t="s">
        <v>156</v>
      </c>
      <c r="H7845">
        <v>89</v>
      </c>
      <c r="I7845">
        <v>36</v>
      </c>
      <c r="J7845">
        <v>52</v>
      </c>
      <c r="K7845">
        <v>3593</v>
      </c>
      <c r="L7845">
        <v>21</v>
      </c>
      <c r="M7845">
        <v>40.093982864865502</v>
      </c>
    </row>
    <row r="7846" spans="1:13" hidden="1" outlineLevel="3" x14ac:dyDescent="0.2">
      <c r="A7846">
        <v>2005</v>
      </c>
      <c r="B7846">
        <v>150</v>
      </c>
      <c r="C7846" t="s">
        <v>9139</v>
      </c>
      <c r="D7846">
        <v>193</v>
      </c>
      <c r="E7846" t="s">
        <v>9031</v>
      </c>
      <c r="F7846" t="s">
        <v>9985</v>
      </c>
      <c r="G7846" t="s">
        <v>156</v>
      </c>
      <c r="H7846">
        <v>90</v>
      </c>
      <c r="I7846">
        <v>15</v>
      </c>
      <c r="J7846">
        <v>26</v>
      </c>
      <c r="K7846">
        <v>3593</v>
      </c>
      <c r="L7846">
        <v>21</v>
      </c>
      <c r="M7846">
        <v>39.808448692933098</v>
      </c>
    </row>
    <row r="7847" spans="1:13" hidden="1" outlineLevel="3" x14ac:dyDescent="0.2">
      <c r="A7847">
        <v>2005</v>
      </c>
      <c r="B7847">
        <v>155</v>
      </c>
      <c r="C7847" t="s">
        <v>9678</v>
      </c>
      <c r="D7847">
        <v>194</v>
      </c>
      <c r="E7847" t="s">
        <v>9031</v>
      </c>
      <c r="F7847" t="s">
        <v>9991</v>
      </c>
      <c r="G7847" t="s">
        <v>156</v>
      </c>
      <c r="H7847">
        <v>90</v>
      </c>
      <c r="I7847">
        <v>35</v>
      </c>
      <c r="J7847">
        <v>26</v>
      </c>
      <c r="K7847">
        <v>3593</v>
      </c>
      <c r="L7847">
        <v>21</v>
      </c>
      <c r="M7847">
        <v>39.6619711399888</v>
      </c>
    </row>
    <row r="7848" spans="1:13" outlineLevel="2" collapsed="1" x14ac:dyDescent="0.2">
      <c r="E7848" s="10" t="s">
        <v>13441</v>
      </c>
      <c r="M7848">
        <f>SUBTOTAL(1,M7840:M7847)</f>
        <v>40.423380967487383</v>
      </c>
    </row>
    <row r="7849" spans="1:13" hidden="1" outlineLevel="3" x14ac:dyDescent="0.2">
      <c r="A7849">
        <v>2005</v>
      </c>
      <c r="B7849">
        <v>62</v>
      </c>
      <c r="C7849" t="s">
        <v>9869</v>
      </c>
      <c r="D7849">
        <v>72</v>
      </c>
      <c r="E7849" t="s">
        <v>9051</v>
      </c>
      <c r="F7849" t="s">
        <v>9870</v>
      </c>
      <c r="G7849" t="s">
        <v>156</v>
      </c>
      <c r="H7849">
        <v>88</v>
      </c>
      <c r="I7849">
        <v>23</v>
      </c>
      <c r="J7849">
        <v>39</v>
      </c>
      <c r="K7849">
        <v>3593</v>
      </c>
      <c r="L7849">
        <v>21</v>
      </c>
      <c r="M7849">
        <v>40.647478623212301</v>
      </c>
    </row>
    <row r="7850" spans="1:13" hidden="1" outlineLevel="3" x14ac:dyDescent="0.2">
      <c r="A7850">
        <v>2005</v>
      </c>
      <c r="B7850">
        <v>73</v>
      </c>
      <c r="C7850" t="s">
        <v>9549</v>
      </c>
      <c r="D7850">
        <v>75</v>
      </c>
      <c r="E7850" t="s">
        <v>9051</v>
      </c>
      <c r="F7850" t="s">
        <v>9885</v>
      </c>
      <c r="G7850" t="s">
        <v>156</v>
      </c>
      <c r="H7850">
        <v>88</v>
      </c>
      <c r="I7850">
        <v>39</v>
      </c>
      <c r="J7850">
        <v>23</v>
      </c>
      <c r="K7850">
        <v>3593</v>
      </c>
      <c r="L7850">
        <v>21</v>
      </c>
      <c r="M7850">
        <v>40.527254099002697</v>
      </c>
    </row>
    <row r="7851" spans="1:13" hidden="1" outlineLevel="3" x14ac:dyDescent="0.2">
      <c r="A7851">
        <v>2005</v>
      </c>
      <c r="B7851">
        <v>80</v>
      </c>
      <c r="C7851" t="s">
        <v>8785</v>
      </c>
      <c r="D7851">
        <v>77</v>
      </c>
      <c r="E7851" t="s">
        <v>9051</v>
      </c>
      <c r="F7851" t="s">
        <v>9894</v>
      </c>
      <c r="G7851" t="s">
        <v>156</v>
      </c>
      <c r="H7851">
        <v>88</v>
      </c>
      <c r="I7851">
        <v>44</v>
      </c>
      <c r="J7851">
        <v>36</v>
      </c>
      <c r="K7851">
        <v>3593</v>
      </c>
      <c r="L7851">
        <v>21</v>
      </c>
      <c r="M7851">
        <v>40.487548360440201</v>
      </c>
    </row>
    <row r="7852" spans="1:13" hidden="1" outlineLevel="3" x14ac:dyDescent="0.2">
      <c r="A7852">
        <v>2005</v>
      </c>
      <c r="B7852">
        <v>104</v>
      </c>
      <c r="C7852" t="s">
        <v>9265</v>
      </c>
      <c r="D7852">
        <v>78</v>
      </c>
      <c r="E7852" t="s">
        <v>9051</v>
      </c>
      <c r="F7852" t="s">
        <v>9922</v>
      </c>
      <c r="G7852" t="s">
        <v>156</v>
      </c>
      <c r="H7852">
        <v>89</v>
      </c>
      <c r="I7852">
        <v>9</v>
      </c>
      <c r="J7852">
        <v>58</v>
      </c>
      <c r="K7852">
        <v>3593</v>
      </c>
      <c r="L7852">
        <v>21</v>
      </c>
      <c r="M7852">
        <v>40.295578165595998</v>
      </c>
    </row>
    <row r="7853" spans="1:13" hidden="1" outlineLevel="3" x14ac:dyDescent="0.2">
      <c r="A7853">
        <v>2005</v>
      </c>
      <c r="B7853">
        <v>128</v>
      </c>
      <c r="C7853" t="s">
        <v>9742</v>
      </c>
      <c r="D7853">
        <v>71</v>
      </c>
      <c r="E7853" t="s">
        <v>9051</v>
      </c>
      <c r="F7853" t="s">
        <v>9953</v>
      </c>
      <c r="G7853" t="s">
        <v>156</v>
      </c>
      <c r="H7853">
        <v>89</v>
      </c>
      <c r="I7853">
        <v>47</v>
      </c>
      <c r="J7853">
        <v>42</v>
      </c>
      <c r="K7853">
        <v>3593</v>
      </c>
      <c r="L7853">
        <v>21</v>
      </c>
      <c r="M7853">
        <v>40.013363773038499</v>
      </c>
    </row>
    <row r="7854" spans="1:13" hidden="1" outlineLevel="3" x14ac:dyDescent="0.2">
      <c r="A7854">
        <v>2005</v>
      </c>
      <c r="B7854">
        <v>144</v>
      </c>
      <c r="C7854" t="s">
        <v>9976</v>
      </c>
      <c r="D7854">
        <v>74</v>
      </c>
      <c r="E7854" t="s">
        <v>9051</v>
      </c>
      <c r="F7854" t="s">
        <v>9977</v>
      </c>
      <c r="G7854" t="s">
        <v>156</v>
      </c>
      <c r="H7854">
        <v>90</v>
      </c>
      <c r="I7854">
        <v>4</v>
      </c>
      <c r="J7854">
        <v>32</v>
      </c>
      <c r="K7854">
        <v>3593</v>
      </c>
      <c r="L7854">
        <v>21</v>
      </c>
      <c r="M7854">
        <v>39.888735382641698</v>
      </c>
    </row>
    <row r="7855" spans="1:13" outlineLevel="2" collapsed="1" x14ac:dyDescent="0.2">
      <c r="E7855" s="10" t="s">
        <v>13442</v>
      </c>
      <c r="M7855">
        <f>SUBTOTAL(1,M7849:M7854)</f>
        <v>40.309993067321898</v>
      </c>
    </row>
    <row r="7856" spans="1:13" hidden="1" outlineLevel="3" x14ac:dyDescent="0.2">
      <c r="A7856">
        <v>2005</v>
      </c>
      <c r="B7856">
        <v>29</v>
      </c>
      <c r="C7856" t="s">
        <v>9318</v>
      </c>
      <c r="D7856">
        <v>172</v>
      </c>
      <c r="E7856" t="s">
        <v>8674</v>
      </c>
      <c r="F7856" t="s">
        <v>9830</v>
      </c>
      <c r="G7856" t="s">
        <v>156</v>
      </c>
      <c r="H7856">
        <v>87</v>
      </c>
      <c r="I7856">
        <v>11</v>
      </c>
      <c r="J7856">
        <v>49</v>
      </c>
      <c r="K7856">
        <v>3593</v>
      </c>
      <c r="L7856">
        <v>21</v>
      </c>
      <c r="M7856">
        <v>41.205572315543598</v>
      </c>
    </row>
    <row r="7857" spans="1:13" hidden="1" outlineLevel="3" x14ac:dyDescent="0.2">
      <c r="A7857">
        <v>2005</v>
      </c>
      <c r="B7857">
        <v>61</v>
      </c>
      <c r="C7857" t="s">
        <v>9868</v>
      </c>
      <c r="D7857">
        <v>177</v>
      </c>
      <c r="E7857" t="s">
        <v>8674</v>
      </c>
      <c r="F7857" t="s">
        <v>9867</v>
      </c>
      <c r="G7857" t="s">
        <v>156</v>
      </c>
      <c r="H7857">
        <v>88</v>
      </c>
      <c r="I7857">
        <v>22</v>
      </c>
      <c r="J7857">
        <v>50</v>
      </c>
      <c r="K7857">
        <v>3593</v>
      </c>
      <c r="L7857">
        <v>21</v>
      </c>
      <c r="M7857">
        <v>40.653738567432498</v>
      </c>
    </row>
    <row r="7858" spans="1:13" hidden="1" outlineLevel="3" x14ac:dyDescent="0.2">
      <c r="A7858">
        <v>2005</v>
      </c>
      <c r="B7858">
        <v>70</v>
      </c>
      <c r="C7858" t="s">
        <v>9880</v>
      </c>
      <c r="D7858">
        <v>176</v>
      </c>
      <c r="E7858" t="s">
        <v>8674</v>
      </c>
      <c r="F7858" t="s">
        <v>9881</v>
      </c>
      <c r="G7858" t="s">
        <v>156</v>
      </c>
      <c r="H7858">
        <v>88</v>
      </c>
      <c r="I7858">
        <v>39</v>
      </c>
      <c r="J7858">
        <v>2</v>
      </c>
      <c r="K7858">
        <v>3593</v>
      </c>
      <c r="L7858">
        <v>21</v>
      </c>
      <c r="M7858">
        <v>40.529920850279801</v>
      </c>
    </row>
    <row r="7859" spans="1:13" hidden="1" outlineLevel="3" x14ac:dyDescent="0.2">
      <c r="A7859">
        <v>2005</v>
      </c>
      <c r="B7859">
        <v>76</v>
      </c>
      <c r="C7859" t="s">
        <v>8827</v>
      </c>
      <c r="D7859">
        <v>174</v>
      </c>
      <c r="E7859" t="s">
        <v>8674</v>
      </c>
      <c r="F7859" t="s">
        <v>9888</v>
      </c>
      <c r="G7859" t="s">
        <v>156</v>
      </c>
      <c r="H7859">
        <v>88</v>
      </c>
      <c r="I7859">
        <v>41</v>
      </c>
      <c r="J7859">
        <v>51</v>
      </c>
      <c r="K7859">
        <v>3593</v>
      </c>
      <c r="L7859">
        <v>21</v>
      </c>
      <c r="M7859">
        <v>40.508469799036</v>
      </c>
    </row>
    <row r="7860" spans="1:13" hidden="1" outlineLevel="3" x14ac:dyDescent="0.2">
      <c r="A7860">
        <v>2005</v>
      </c>
      <c r="B7860">
        <v>94</v>
      </c>
      <c r="C7860" t="s">
        <v>9911</v>
      </c>
      <c r="D7860">
        <v>179</v>
      </c>
      <c r="E7860" t="s">
        <v>8674</v>
      </c>
      <c r="F7860" t="s">
        <v>9912</v>
      </c>
      <c r="G7860" t="s">
        <v>156</v>
      </c>
      <c r="H7860">
        <v>89</v>
      </c>
      <c r="I7860">
        <v>2</v>
      </c>
      <c r="J7860">
        <v>16</v>
      </c>
      <c r="K7860">
        <v>3593</v>
      </c>
      <c r="L7860">
        <v>21</v>
      </c>
      <c r="M7860">
        <v>40.353657623480601</v>
      </c>
    </row>
    <row r="7861" spans="1:13" hidden="1" outlineLevel="3" x14ac:dyDescent="0.2">
      <c r="A7861">
        <v>2005</v>
      </c>
      <c r="B7861">
        <v>105</v>
      </c>
      <c r="C7861" t="s">
        <v>9132</v>
      </c>
      <c r="D7861">
        <v>171</v>
      </c>
      <c r="E7861" t="s">
        <v>8674</v>
      </c>
      <c r="F7861" t="s">
        <v>9923</v>
      </c>
      <c r="G7861" t="s">
        <v>156</v>
      </c>
      <c r="H7861">
        <v>89</v>
      </c>
      <c r="I7861">
        <v>11</v>
      </c>
      <c r="J7861">
        <v>1</v>
      </c>
      <c r="K7861">
        <v>3593</v>
      </c>
      <c r="L7861">
        <v>21</v>
      </c>
      <c r="M7861">
        <v>40.287671190209899</v>
      </c>
    </row>
    <row r="7862" spans="1:13" hidden="1" outlineLevel="3" x14ac:dyDescent="0.2">
      <c r="A7862">
        <v>2005</v>
      </c>
      <c r="B7862">
        <v>142</v>
      </c>
      <c r="C7862" t="s">
        <v>9378</v>
      </c>
      <c r="D7862">
        <v>173</v>
      </c>
      <c r="E7862" t="s">
        <v>8674</v>
      </c>
      <c r="F7862" t="s">
        <v>9974</v>
      </c>
      <c r="G7862" t="s">
        <v>156</v>
      </c>
      <c r="H7862">
        <v>90</v>
      </c>
      <c r="I7862">
        <v>2</v>
      </c>
      <c r="J7862">
        <v>19</v>
      </c>
      <c r="K7862">
        <v>3593</v>
      </c>
      <c r="L7862">
        <v>21</v>
      </c>
      <c r="M7862">
        <v>39.905102440619601</v>
      </c>
    </row>
    <row r="7863" spans="1:13" hidden="1" outlineLevel="3" x14ac:dyDescent="0.2">
      <c r="A7863">
        <v>2005</v>
      </c>
      <c r="B7863">
        <v>143</v>
      </c>
      <c r="C7863" t="s">
        <v>9773</v>
      </c>
      <c r="D7863">
        <v>175</v>
      </c>
      <c r="E7863" t="s">
        <v>8674</v>
      </c>
      <c r="F7863" t="s">
        <v>9975</v>
      </c>
      <c r="G7863" t="s">
        <v>156</v>
      </c>
      <c r="H7863">
        <v>90</v>
      </c>
      <c r="I7863">
        <v>2</v>
      </c>
      <c r="J7863">
        <v>37</v>
      </c>
      <c r="K7863">
        <v>3593</v>
      </c>
      <c r="L7863">
        <v>21</v>
      </c>
      <c r="M7863">
        <v>39.902886564226499</v>
      </c>
    </row>
    <row r="7864" spans="1:13" outlineLevel="2" collapsed="1" x14ac:dyDescent="0.2">
      <c r="E7864" s="10" t="s">
        <v>13423</v>
      </c>
      <c r="M7864">
        <f>SUBTOTAL(1,M7856:M7863)</f>
        <v>40.418377418853559</v>
      </c>
    </row>
    <row r="7865" spans="1:13" hidden="1" outlineLevel="3" x14ac:dyDescent="0.2">
      <c r="A7865">
        <v>2005</v>
      </c>
      <c r="B7865">
        <v>26</v>
      </c>
      <c r="C7865" t="s">
        <v>8019</v>
      </c>
      <c r="D7865">
        <v>161</v>
      </c>
      <c r="E7865" t="s">
        <v>9424</v>
      </c>
      <c r="F7865" t="s">
        <v>9826</v>
      </c>
      <c r="G7865" t="s">
        <v>156</v>
      </c>
      <c r="H7865">
        <v>87</v>
      </c>
      <c r="I7865">
        <v>4</v>
      </c>
      <c r="J7865">
        <v>16</v>
      </c>
      <c r="K7865">
        <v>3593</v>
      </c>
      <c r="L7865">
        <v>21</v>
      </c>
      <c r="M7865">
        <v>41.265121739574198</v>
      </c>
    </row>
    <row r="7866" spans="1:13" hidden="1" outlineLevel="3" x14ac:dyDescent="0.2">
      <c r="A7866">
        <v>2005</v>
      </c>
      <c r="B7866">
        <v>65</v>
      </c>
      <c r="C7866" t="s">
        <v>9703</v>
      </c>
      <c r="D7866">
        <v>163</v>
      </c>
      <c r="E7866" t="s">
        <v>9424</v>
      </c>
      <c r="F7866" t="s">
        <v>9874</v>
      </c>
      <c r="G7866" t="s">
        <v>156</v>
      </c>
      <c r="H7866">
        <v>88</v>
      </c>
      <c r="I7866">
        <v>26</v>
      </c>
      <c r="J7866">
        <v>20</v>
      </c>
      <c r="K7866">
        <v>3593</v>
      </c>
      <c r="L7866">
        <v>21</v>
      </c>
      <c r="M7866">
        <v>40.626923801746301</v>
      </c>
    </row>
    <row r="7867" spans="1:13" hidden="1" outlineLevel="3" x14ac:dyDescent="0.2">
      <c r="A7867">
        <v>2005</v>
      </c>
      <c r="B7867">
        <v>79</v>
      </c>
      <c r="C7867" t="s">
        <v>9892</v>
      </c>
      <c r="D7867">
        <v>167</v>
      </c>
      <c r="E7867" t="s">
        <v>9424</v>
      </c>
      <c r="F7867" t="s">
        <v>9893</v>
      </c>
      <c r="G7867" t="s">
        <v>156</v>
      </c>
      <c r="H7867">
        <v>88</v>
      </c>
      <c r="I7867">
        <v>44</v>
      </c>
      <c r="J7867">
        <v>34</v>
      </c>
      <c r="K7867">
        <v>3593</v>
      </c>
      <c r="L7867">
        <v>21</v>
      </c>
      <c r="M7867">
        <v>40.487801824248599</v>
      </c>
    </row>
    <row r="7868" spans="1:13" hidden="1" outlineLevel="3" x14ac:dyDescent="0.2">
      <c r="A7868">
        <v>2005</v>
      </c>
      <c r="B7868">
        <v>91</v>
      </c>
      <c r="C7868" t="s">
        <v>9671</v>
      </c>
      <c r="D7868">
        <v>166</v>
      </c>
      <c r="E7868" t="s">
        <v>9424</v>
      </c>
      <c r="F7868" t="s">
        <v>9908</v>
      </c>
      <c r="G7868" t="s">
        <v>156</v>
      </c>
      <c r="H7868">
        <v>88</v>
      </c>
      <c r="I7868">
        <v>58</v>
      </c>
      <c r="J7868">
        <v>5</v>
      </c>
      <c r="K7868">
        <v>3593</v>
      </c>
      <c r="L7868">
        <v>21</v>
      </c>
      <c r="M7868">
        <v>40.385281858344896</v>
      </c>
    </row>
    <row r="7869" spans="1:13" hidden="1" outlineLevel="3" x14ac:dyDescent="0.2">
      <c r="A7869">
        <v>2005</v>
      </c>
      <c r="B7869">
        <v>93</v>
      </c>
      <c r="C7869" t="s">
        <v>7860</v>
      </c>
      <c r="D7869">
        <v>169</v>
      </c>
      <c r="E7869" t="s">
        <v>9424</v>
      </c>
      <c r="F7869" t="s">
        <v>9910</v>
      </c>
      <c r="G7869" t="s">
        <v>156</v>
      </c>
      <c r="H7869">
        <v>89</v>
      </c>
      <c r="I7869">
        <v>1</v>
      </c>
      <c r="J7869">
        <v>26</v>
      </c>
      <c r="K7869">
        <v>3593</v>
      </c>
      <c r="L7869">
        <v>21</v>
      </c>
      <c r="M7869">
        <v>40.359953320893801</v>
      </c>
    </row>
    <row r="7870" spans="1:13" hidden="1" outlineLevel="3" x14ac:dyDescent="0.2">
      <c r="A7870">
        <v>2005</v>
      </c>
      <c r="B7870">
        <v>130</v>
      </c>
      <c r="C7870" t="s">
        <v>9955</v>
      </c>
      <c r="D7870">
        <v>165</v>
      </c>
      <c r="E7870" t="s">
        <v>9424</v>
      </c>
      <c r="F7870" t="s">
        <v>9956</v>
      </c>
      <c r="G7870" t="s">
        <v>156</v>
      </c>
      <c r="H7870">
        <v>89</v>
      </c>
      <c r="I7870">
        <v>52</v>
      </c>
      <c r="J7870">
        <v>15</v>
      </c>
      <c r="K7870">
        <v>3593</v>
      </c>
      <c r="L7870">
        <v>21</v>
      </c>
      <c r="M7870">
        <v>39.979600352357501</v>
      </c>
    </row>
    <row r="7871" spans="1:13" hidden="1" outlineLevel="3" x14ac:dyDescent="0.2">
      <c r="A7871">
        <v>2005</v>
      </c>
      <c r="B7871">
        <v>146</v>
      </c>
      <c r="C7871" t="s">
        <v>9747</v>
      </c>
      <c r="D7871">
        <v>168</v>
      </c>
      <c r="E7871" t="s">
        <v>9424</v>
      </c>
      <c r="F7871" t="s">
        <v>9980</v>
      </c>
      <c r="G7871" t="s">
        <v>156</v>
      </c>
      <c r="H7871">
        <v>90</v>
      </c>
      <c r="I7871">
        <v>6</v>
      </c>
      <c r="J7871">
        <v>52</v>
      </c>
      <c r="K7871">
        <v>3593</v>
      </c>
      <c r="L7871">
        <v>21</v>
      </c>
      <c r="M7871">
        <v>39.871521398715203</v>
      </c>
    </row>
    <row r="7872" spans="1:13" hidden="1" outlineLevel="3" x14ac:dyDescent="0.2">
      <c r="A7872">
        <v>2005</v>
      </c>
      <c r="B7872">
        <v>151</v>
      </c>
      <c r="C7872" t="s">
        <v>6120</v>
      </c>
      <c r="D7872">
        <v>162</v>
      </c>
      <c r="E7872" t="s">
        <v>9424</v>
      </c>
      <c r="F7872" t="s">
        <v>9986</v>
      </c>
      <c r="G7872" t="s">
        <v>156</v>
      </c>
      <c r="H7872">
        <v>90</v>
      </c>
      <c r="I7872">
        <v>16</v>
      </c>
      <c r="J7872">
        <v>42</v>
      </c>
      <c r="K7872">
        <v>3593</v>
      </c>
      <c r="L7872">
        <v>21</v>
      </c>
      <c r="M7872">
        <v>39.799139697601802</v>
      </c>
    </row>
    <row r="7873" spans="1:13" outlineLevel="2" collapsed="1" x14ac:dyDescent="0.2">
      <c r="E7873" s="10" t="s">
        <v>13456</v>
      </c>
      <c r="M7873">
        <f>SUBTOTAL(1,M7865:M7872)</f>
        <v>40.346917999185287</v>
      </c>
    </row>
    <row r="7874" spans="1:13" hidden="1" outlineLevel="3" x14ac:dyDescent="0.2">
      <c r="A7874">
        <v>2005</v>
      </c>
      <c r="B7874">
        <v>4</v>
      </c>
      <c r="C7874" t="s">
        <v>8694</v>
      </c>
      <c r="D7874">
        <v>31</v>
      </c>
      <c r="E7874" t="s">
        <v>9799</v>
      </c>
      <c r="F7874" t="s">
        <v>9800</v>
      </c>
      <c r="G7874" t="s">
        <v>156</v>
      </c>
      <c r="H7874">
        <v>86</v>
      </c>
      <c r="I7874">
        <v>25</v>
      </c>
      <c r="J7874">
        <v>1</v>
      </c>
      <c r="K7874">
        <v>3593</v>
      </c>
      <c r="L7874">
        <v>21</v>
      </c>
      <c r="M7874">
        <v>41.577494125701897</v>
      </c>
    </row>
    <row r="7875" spans="1:13" hidden="1" outlineLevel="3" x14ac:dyDescent="0.2">
      <c r="A7875">
        <v>2005</v>
      </c>
      <c r="B7875">
        <v>22</v>
      </c>
      <c r="C7875" t="s">
        <v>9475</v>
      </c>
      <c r="D7875">
        <v>39</v>
      </c>
      <c r="E7875" t="s">
        <v>9799</v>
      </c>
      <c r="F7875" t="s">
        <v>9822</v>
      </c>
      <c r="G7875" t="s">
        <v>156</v>
      </c>
      <c r="H7875">
        <v>86</v>
      </c>
      <c r="I7875">
        <v>51</v>
      </c>
      <c r="J7875">
        <v>22</v>
      </c>
      <c r="K7875">
        <v>3593</v>
      </c>
      <c r="L7875">
        <v>21</v>
      </c>
      <c r="M7875">
        <v>41.367267703289599</v>
      </c>
    </row>
    <row r="7876" spans="1:13" hidden="1" outlineLevel="3" x14ac:dyDescent="0.2">
      <c r="A7876">
        <v>2005</v>
      </c>
      <c r="B7876">
        <v>50</v>
      </c>
      <c r="C7876" t="s">
        <v>9542</v>
      </c>
      <c r="D7876">
        <v>37</v>
      </c>
      <c r="E7876" t="s">
        <v>9799</v>
      </c>
      <c r="F7876" t="s">
        <v>9857</v>
      </c>
      <c r="G7876" t="s">
        <v>156</v>
      </c>
      <c r="H7876">
        <v>87</v>
      </c>
      <c r="I7876">
        <v>58</v>
      </c>
      <c r="J7876">
        <v>47</v>
      </c>
      <c r="K7876">
        <v>3593</v>
      </c>
      <c r="L7876">
        <v>21</v>
      </c>
      <c r="M7876">
        <v>40.838955946288102</v>
      </c>
    </row>
    <row r="7877" spans="1:13" hidden="1" outlineLevel="3" x14ac:dyDescent="0.2">
      <c r="A7877">
        <v>2005</v>
      </c>
      <c r="B7877">
        <v>53</v>
      </c>
      <c r="C7877" t="s">
        <v>59</v>
      </c>
      <c r="D7877">
        <v>33</v>
      </c>
      <c r="E7877" t="s">
        <v>9799</v>
      </c>
      <c r="F7877" t="s">
        <v>9860</v>
      </c>
      <c r="G7877" t="s">
        <v>156</v>
      </c>
      <c r="H7877">
        <v>88</v>
      </c>
      <c r="I7877">
        <v>9</v>
      </c>
      <c r="J7877">
        <v>14</v>
      </c>
      <c r="K7877">
        <v>3593</v>
      </c>
      <c r="L7877">
        <v>21</v>
      </c>
      <c r="M7877">
        <v>40.7582699446044</v>
      </c>
    </row>
    <row r="7878" spans="1:13" hidden="1" outlineLevel="3" x14ac:dyDescent="0.2">
      <c r="A7878">
        <v>2005</v>
      </c>
      <c r="B7878">
        <v>74</v>
      </c>
      <c r="C7878" t="s">
        <v>8176</v>
      </c>
      <c r="D7878">
        <v>32</v>
      </c>
      <c r="E7878" t="s">
        <v>9799</v>
      </c>
      <c r="F7878" t="s">
        <v>9886</v>
      </c>
      <c r="G7878" t="s">
        <v>156</v>
      </c>
      <c r="H7878">
        <v>88</v>
      </c>
      <c r="I7878">
        <v>40</v>
      </c>
      <c r="J7878">
        <v>29</v>
      </c>
      <c r="K7878">
        <v>3593</v>
      </c>
      <c r="L7878">
        <v>21</v>
      </c>
      <c r="M7878">
        <v>40.5188751648503</v>
      </c>
    </row>
    <row r="7879" spans="1:13" hidden="1" outlineLevel="3" x14ac:dyDescent="0.2">
      <c r="A7879">
        <v>2005</v>
      </c>
      <c r="B7879">
        <v>148</v>
      </c>
      <c r="C7879" t="s">
        <v>8749</v>
      </c>
      <c r="D7879">
        <v>36</v>
      </c>
      <c r="E7879" t="s">
        <v>9799</v>
      </c>
      <c r="F7879" t="s">
        <v>9983</v>
      </c>
      <c r="G7879" t="s">
        <v>156</v>
      </c>
      <c r="H7879">
        <v>90</v>
      </c>
      <c r="I7879">
        <v>11</v>
      </c>
      <c r="J7879">
        <v>36</v>
      </c>
      <c r="K7879">
        <v>3593</v>
      </c>
      <c r="L7879">
        <v>21</v>
      </c>
      <c r="M7879">
        <v>39.836647202306096</v>
      </c>
    </row>
    <row r="7880" spans="1:13" hidden="1" outlineLevel="3" x14ac:dyDescent="0.2">
      <c r="A7880">
        <v>2005</v>
      </c>
      <c r="B7880">
        <v>152</v>
      </c>
      <c r="C7880" t="s">
        <v>9603</v>
      </c>
      <c r="D7880">
        <v>34</v>
      </c>
      <c r="E7880" t="s">
        <v>9799</v>
      </c>
      <c r="F7880" t="s">
        <v>9987</v>
      </c>
      <c r="G7880" t="s">
        <v>156</v>
      </c>
      <c r="H7880">
        <v>90</v>
      </c>
      <c r="I7880">
        <v>17</v>
      </c>
      <c r="J7880">
        <v>18</v>
      </c>
      <c r="K7880">
        <v>3593</v>
      </c>
      <c r="L7880">
        <v>21</v>
      </c>
      <c r="M7880">
        <v>39.7947316929097</v>
      </c>
    </row>
    <row r="7881" spans="1:13" outlineLevel="2" collapsed="1" x14ac:dyDescent="0.2">
      <c r="E7881" s="10" t="s">
        <v>13473</v>
      </c>
      <c r="M7881">
        <f>SUBTOTAL(1,M7874:M7880)</f>
        <v>40.670320254278586</v>
      </c>
    </row>
    <row r="7882" spans="1:13" hidden="1" outlineLevel="3" x14ac:dyDescent="0.2">
      <c r="A7882">
        <v>2005</v>
      </c>
      <c r="B7882">
        <v>13</v>
      </c>
      <c r="C7882" t="s">
        <v>8614</v>
      </c>
      <c r="D7882">
        <v>151</v>
      </c>
      <c r="E7882" t="s">
        <v>9812</v>
      </c>
      <c r="F7882" t="s">
        <v>9813</v>
      </c>
      <c r="G7882" t="s">
        <v>156</v>
      </c>
      <c r="H7882">
        <v>86</v>
      </c>
      <c r="I7882">
        <v>36</v>
      </c>
      <c r="J7882">
        <v>8</v>
      </c>
      <c r="K7882">
        <v>3593</v>
      </c>
      <c r="L7882">
        <v>21</v>
      </c>
      <c r="M7882">
        <v>41.488542762567</v>
      </c>
    </row>
    <row r="7883" spans="1:13" hidden="1" outlineLevel="3" x14ac:dyDescent="0.2">
      <c r="A7883">
        <v>2005</v>
      </c>
      <c r="B7883">
        <v>87</v>
      </c>
      <c r="C7883" t="s">
        <v>9903</v>
      </c>
      <c r="D7883">
        <v>159</v>
      </c>
      <c r="E7883" t="s">
        <v>9812</v>
      </c>
      <c r="F7883" t="s">
        <v>9904</v>
      </c>
      <c r="G7883" t="s">
        <v>156</v>
      </c>
      <c r="H7883">
        <v>88</v>
      </c>
      <c r="I7883">
        <v>51</v>
      </c>
      <c r="J7883">
        <v>15</v>
      </c>
      <c r="K7883">
        <v>3593</v>
      </c>
      <c r="L7883">
        <v>21</v>
      </c>
      <c r="M7883">
        <v>40.437045720984699</v>
      </c>
    </row>
    <row r="7884" spans="1:13" hidden="1" outlineLevel="3" x14ac:dyDescent="0.2">
      <c r="A7884">
        <v>2005</v>
      </c>
      <c r="B7884">
        <v>99</v>
      </c>
      <c r="C7884" t="s">
        <v>9736</v>
      </c>
      <c r="D7884">
        <v>155</v>
      </c>
      <c r="E7884" t="s">
        <v>9812</v>
      </c>
      <c r="F7884" t="s">
        <v>9917</v>
      </c>
      <c r="G7884" t="s">
        <v>156</v>
      </c>
      <c r="H7884">
        <v>89</v>
      </c>
      <c r="I7884">
        <v>7</v>
      </c>
      <c r="J7884">
        <v>43</v>
      </c>
      <c r="K7884">
        <v>3593</v>
      </c>
      <c r="L7884">
        <v>21</v>
      </c>
      <c r="M7884">
        <v>40.312532139885199</v>
      </c>
    </row>
    <row r="7885" spans="1:13" hidden="1" outlineLevel="3" x14ac:dyDescent="0.2">
      <c r="A7885">
        <v>2005</v>
      </c>
      <c r="B7885">
        <v>101</v>
      </c>
      <c r="C7885" t="s">
        <v>8709</v>
      </c>
      <c r="D7885">
        <v>153</v>
      </c>
      <c r="E7885" t="s">
        <v>9812</v>
      </c>
      <c r="F7885" t="s">
        <v>9918</v>
      </c>
      <c r="G7885" t="s">
        <v>156</v>
      </c>
      <c r="H7885">
        <v>89</v>
      </c>
      <c r="I7885">
        <v>8</v>
      </c>
      <c r="J7885">
        <v>48</v>
      </c>
      <c r="K7885">
        <v>3593</v>
      </c>
      <c r="L7885">
        <v>21</v>
      </c>
      <c r="M7885">
        <v>40.3043673347292</v>
      </c>
    </row>
    <row r="7886" spans="1:13" hidden="1" outlineLevel="3" x14ac:dyDescent="0.2">
      <c r="A7886">
        <v>2005</v>
      </c>
      <c r="B7886">
        <v>110</v>
      </c>
      <c r="C7886" t="s">
        <v>9929</v>
      </c>
      <c r="D7886">
        <v>157</v>
      </c>
      <c r="E7886" t="s">
        <v>9812</v>
      </c>
      <c r="F7886" t="s">
        <v>9930</v>
      </c>
      <c r="G7886" t="s">
        <v>156</v>
      </c>
      <c r="H7886">
        <v>89</v>
      </c>
      <c r="I7886">
        <v>19</v>
      </c>
      <c r="J7886">
        <v>19</v>
      </c>
      <c r="K7886">
        <v>3593</v>
      </c>
      <c r="L7886">
        <v>21</v>
      </c>
      <c r="M7886">
        <v>40.225277476295098</v>
      </c>
    </row>
    <row r="7887" spans="1:13" outlineLevel="2" collapsed="1" x14ac:dyDescent="0.2">
      <c r="E7887" s="10" t="s">
        <v>13474</v>
      </c>
      <c r="M7887">
        <f>SUBTOTAL(1,M7882:M7886)</f>
        <v>40.553553086892244</v>
      </c>
    </row>
    <row r="7888" spans="1:13" hidden="1" outlineLevel="3" x14ac:dyDescent="0.2">
      <c r="A7888">
        <v>2005</v>
      </c>
      <c r="B7888">
        <v>16</v>
      </c>
      <c r="C7888" t="s">
        <v>8545</v>
      </c>
      <c r="D7888">
        <v>96</v>
      </c>
      <c r="E7888" t="s">
        <v>9815</v>
      </c>
      <c r="F7888" t="s">
        <v>6813</v>
      </c>
      <c r="G7888" t="s">
        <v>156</v>
      </c>
      <c r="H7888">
        <v>86</v>
      </c>
      <c r="I7888">
        <v>39</v>
      </c>
      <c r="J7888">
        <v>9</v>
      </c>
      <c r="K7888">
        <v>3593</v>
      </c>
      <c r="L7888">
        <v>21</v>
      </c>
      <c r="M7888">
        <v>41.464470153775103</v>
      </c>
    </row>
    <row r="7889" spans="1:13" hidden="1" outlineLevel="3" x14ac:dyDescent="0.2">
      <c r="A7889">
        <v>2005</v>
      </c>
      <c r="B7889">
        <v>31</v>
      </c>
      <c r="C7889" t="s">
        <v>9832</v>
      </c>
      <c r="D7889">
        <v>93</v>
      </c>
      <c r="E7889" t="s">
        <v>9815</v>
      </c>
      <c r="F7889" t="s">
        <v>9833</v>
      </c>
      <c r="G7889" t="s">
        <v>156</v>
      </c>
      <c r="H7889">
        <v>87</v>
      </c>
      <c r="I7889">
        <v>18</v>
      </c>
      <c r="J7889">
        <v>27</v>
      </c>
      <c r="K7889">
        <v>3593</v>
      </c>
      <c r="L7889">
        <v>21</v>
      </c>
      <c r="M7889">
        <v>41.153394611001303</v>
      </c>
    </row>
    <row r="7890" spans="1:13" hidden="1" outlineLevel="3" x14ac:dyDescent="0.2">
      <c r="A7890">
        <v>2005</v>
      </c>
      <c r="B7890">
        <v>40</v>
      </c>
      <c r="C7890" t="s">
        <v>8689</v>
      </c>
      <c r="D7890">
        <v>98</v>
      </c>
      <c r="E7890" t="s">
        <v>9815</v>
      </c>
      <c r="F7890" t="s">
        <v>9845</v>
      </c>
      <c r="G7890" t="s">
        <v>156</v>
      </c>
      <c r="H7890">
        <v>87</v>
      </c>
      <c r="I7890">
        <v>36</v>
      </c>
      <c r="J7890">
        <v>33</v>
      </c>
      <c r="K7890">
        <v>3593</v>
      </c>
      <c r="L7890">
        <v>21</v>
      </c>
      <c r="M7890">
        <v>41.011690177017201</v>
      </c>
    </row>
    <row r="7891" spans="1:13" hidden="1" outlineLevel="3" x14ac:dyDescent="0.2">
      <c r="A7891">
        <v>2005</v>
      </c>
      <c r="B7891">
        <v>45</v>
      </c>
      <c r="C7891" t="s">
        <v>8856</v>
      </c>
      <c r="D7891">
        <v>91</v>
      </c>
      <c r="E7891" t="s">
        <v>9815</v>
      </c>
      <c r="F7891" t="s">
        <v>9852</v>
      </c>
      <c r="G7891" t="s">
        <v>156</v>
      </c>
      <c r="H7891">
        <v>87</v>
      </c>
      <c r="I7891">
        <v>53</v>
      </c>
      <c r="J7891">
        <v>35</v>
      </c>
      <c r="K7891">
        <v>3593</v>
      </c>
      <c r="L7891">
        <v>21</v>
      </c>
      <c r="M7891">
        <v>40.8792250683437</v>
      </c>
    </row>
    <row r="7892" spans="1:13" hidden="1" outlineLevel="3" x14ac:dyDescent="0.2">
      <c r="A7892">
        <v>2005</v>
      </c>
      <c r="B7892">
        <v>64</v>
      </c>
      <c r="C7892" t="s">
        <v>9872</v>
      </c>
      <c r="D7892">
        <v>99</v>
      </c>
      <c r="E7892" t="s">
        <v>9815</v>
      </c>
      <c r="F7892" t="s">
        <v>9873</v>
      </c>
      <c r="G7892" t="s">
        <v>156</v>
      </c>
      <c r="H7892">
        <v>88</v>
      </c>
      <c r="I7892">
        <v>24</v>
      </c>
      <c r="J7892">
        <v>39</v>
      </c>
      <c r="K7892">
        <v>3593</v>
      </c>
      <c r="L7892">
        <v>21</v>
      </c>
      <c r="M7892">
        <v>40.639816010481297</v>
      </c>
    </row>
    <row r="7893" spans="1:13" hidden="1" outlineLevel="3" x14ac:dyDescent="0.2">
      <c r="A7893">
        <v>2005</v>
      </c>
      <c r="B7893">
        <v>75</v>
      </c>
      <c r="C7893" t="s">
        <v>8853</v>
      </c>
      <c r="D7893">
        <v>92</v>
      </c>
      <c r="E7893" t="s">
        <v>9815</v>
      </c>
      <c r="F7893" t="s">
        <v>9887</v>
      </c>
      <c r="G7893" t="s">
        <v>156</v>
      </c>
      <c r="H7893">
        <v>88</v>
      </c>
      <c r="I7893">
        <v>41</v>
      </c>
      <c r="J7893">
        <v>28</v>
      </c>
      <c r="K7893">
        <v>3593</v>
      </c>
      <c r="L7893">
        <v>21</v>
      </c>
      <c r="M7893">
        <v>40.511387837939402</v>
      </c>
    </row>
    <row r="7894" spans="1:13" hidden="1" outlineLevel="3" x14ac:dyDescent="0.2">
      <c r="A7894">
        <v>2005</v>
      </c>
      <c r="B7894">
        <v>84</v>
      </c>
      <c r="C7894" t="s">
        <v>9727</v>
      </c>
      <c r="D7894">
        <v>94</v>
      </c>
      <c r="E7894" t="s">
        <v>9815</v>
      </c>
      <c r="F7894" t="s">
        <v>9899</v>
      </c>
      <c r="G7894" t="s">
        <v>156</v>
      </c>
      <c r="H7894">
        <v>88</v>
      </c>
      <c r="I7894">
        <v>49</v>
      </c>
      <c r="J7894">
        <v>42</v>
      </c>
      <c r="K7894">
        <v>3593</v>
      </c>
      <c r="L7894">
        <v>21</v>
      </c>
      <c r="M7894">
        <v>40.448805748916399</v>
      </c>
    </row>
    <row r="7895" spans="1:13" hidden="1" outlineLevel="3" x14ac:dyDescent="0.2">
      <c r="A7895">
        <v>2005</v>
      </c>
      <c r="B7895">
        <v>108</v>
      </c>
      <c r="C7895" t="s">
        <v>9926</v>
      </c>
      <c r="D7895">
        <v>97</v>
      </c>
      <c r="E7895" t="s">
        <v>9815</v>
      </c>
      <c r="F7895" t="s">
        <v>9927</v>
      </c>
      <c r="G7895" t="s">
        <v>156</v>
      </c>
      <c r="H7895">
        <v>89</v>
      </c>
      <c r="I7895">
        <v>18</v>
      </c>
      <c r="J7895">
        <v>21</v>
      </c>
      <c r="K7895">
        <v>3593</v>
      </c>
      <c r="L7895">
        <v>21</v>
      </c>
      <c r="M7895">
        <v>40.232534268944697</v>
      </c>
    </row>
    <row r="7896" spans="1:13" outlineLevel="2" collapsed="1" x14ac:dyDescent="0.2">
      <c r="E7896" s="10" t="s">
        <v>13475</v>
      </c>
      <c r="M7896">
        <f>SUBTOTAL(1,M7888:M7895)</f>
        <v>40.792665484552387</v>
      </c>
    </row>
    <row r="7897" spans="1:13" hidden="1" outlineLevel="3" x14ac:dyDescent="0.2">
      <c r="A7897">
        <v>2005</v>
      </c>
      <c r="B7897">
        <v>32</v>
      </c>
      <c r="C7897" t="s">
        <v>8702</v>
      </c>
      <c r="D7897">
        <v>111</v>
      </c>
      <c r="E7897" t="s">
        <v>9834</v>
      </c>
      <c r="F7897" t="s">
        <v>9835</v>
      </c>
      <c r="G7897" t="s">
        <v>156</v>
      </c>
      <c r="H7897">
        <v>87</v>
      </c>
      <c r="I7897">
        <v>19</v>
      </c>
      <c r="J7897">
        <v>51</v>
      </c>
      <c r="K7897">
        <v>3593</v>
      </c>
      <c r="L7897">
        <v>21</v>
      </c>
      <c r="M7897">
        <v>41.142399114478401</v>
      </c>
    </row>
    <row r="7898" spans="1:13" hidden="1" outlineLevel="3" x14ac:dyDescent="0.2">
      <c r="A7898">
        <v>2005</v>
      </c>
      <c r="B7898">
        <v>47</v>
      </c>
      <c r="C7898" t="s">
        <v>9506</v>
      </c>
      <c r="D7898">
        <v>119</v>
      </c>
      <c r="E7898" t="s">
        <v>9834</v>
      </c>
      <c r="F7898" t="s">
        <v>9854</v>
      </c>
      <c r="G7898" t="s">
        <v>156</v>
      </c>
      <c r="H7898">
        <v>87</v>
      </c>
      <c r="I7898">
        <v>56</v>
      </c>
      <c r="J7898">
        <v>40</v>
      </c>
      <c r="K7898">
        <v>3593</v>
      </c>
      <c r="L7898">
        <v>21</v>
      </c>
      <c r="M7898">
        <v>40.8553379658875</v>
      </c>
    </row>
    <row r="7899" spans="1:13" hidden="1" outlineLevel="3" x14ac:dyDescent="0.2">
      <c r="A7899">
        <v>2005</v>
      </c>
      <c r="B7899">
        <v>54</v>
      </c>
      <c r="C7899" t="s">
        <v>9513</v>
      </c>
      <c r="D7899">
        <v>115</v>
      </c>
      <c r="E7899" t="s">
        <v>9834</v>
      </c>
      <c r="F7899" t="s">
        <v>9861</v>
      </c>
      <c r="G7899" t="s">
        <v>156</v>
      </c>
      <c r="H7899">
        <v>88</v>
      </c>
      <c r="I7899">
        <v>15</v>
      </c>
      <c r="J7899">
        <v>41</v>
      </c>
      <c r="K7899">
        <v>3593</v>
      </c>
      <c r="L7899">
        <v>21</v>
      </c>
      <c r="M7899">
        <v>40.708627467025003</v>
      </c>
    </row>
    <row r="7900" spans="1:13" hidden="1" outlineLevel="3" x14ac:dyDescent="0.2">
      <c r="A7900">
        <v>2005</v>
      </c>
      <c r="B7900">
        <v>125</v>
      </c>
      <c r="C7900" t="s">
        <v>8835</v>
      </c>
      <c r="D7900">
        <v>117</v>
      </c>
      <c r="E7900" t="s">
        <v>9834</v>
      </c>
      <c r="F7900" t="s">
        <v>9949</v>
      </c>
      <c r="G7900" t="s">
        <v>156</v>
      </c>
      <c r="H7900">
        <v>89</v>
      </c>
      <c r="I7900">
        <v>40</v>
      </c>
      <c r="J7900">
        <v>38</v>
      </c>
      <c r="K7900">
        <v>3593</v>
      </c>
      <c r="L7900">
        <v>21</v>
      </c>
      <c r="M7900">
        <v>40.065915412683701</v>
      </c>
    </row>
    <row r="7901" spans="1:13" hidden="1" outlineLevel="3" x14ac:dyDescent="0.2">
      <c r="A7901">
        <v>2005</v>
      </c>
      <c r="B7901">
        <v>137</v>
      </c>
      <c r="C7901" t="s">
        <v>9966</v>
      </c>
      <c r="D7901">
        <v>116</v>
      </c>
      <c r="E7901" t="s">
        <v>9834</v>
      </c>
      <c r="F7901" t="s">
        <v>9967</v>
      </c>
      <c r="G7901" t="s">
        <v>156</v>
      </c>
      <c r="H7901">
        <v>89</v>
      </c>
      <c r="I7901">
        <v>59</v>
      </c>
      <c r="J7901">
        <v>24</v>
      </c>
      <c r="K7901">
        <v>3593</v>
      </c>
      <c r="L7901">
        <v>21</v>
      </c>
      <c r="M7901">
        <v>39.926658517612999</v>
      </c>
    </row>
    <row r="7902" spans="1:13" hidden="1" outlineLevel="3" x14ac:dyDescent="0.2">
      <c r="A7902">
        <v>2005</v>
      </c>
      <c r="B7902">
        <v>141</v>
      </c>
      <c r="C7902" t="s">
        <v>9972</v>
      </c>
      <c r="D7902">
        <v>114</v>
      </c>
      <c r="E7902" t="s">
        <v>9834</v>
      </c>
      <c r="F7902" t="s">
        <v>9973</v>
      </c>
      <c r="G7902" t="s">
        <v>156</v>
      </c>
      <c r="H7902">
        <v>90</v>
      </c>
      <c r="I7902">
        <v>2</v>
      </c>
      <c r="J7902">
        <v>4</v>
      </c>
      <c r="K7902">
        <v>3593</v>
      </c>
      <c r="L7902">
        <v>21</v>
      </c>
      <c r="M7902">
        <v>39.906949192284401</v>
      </c>
    </row>
    <row r="7903" spans="1:13" hidden="1" outlineLevel="3" x14ac:dyDescent="0.2">
      <c r="A7903">
        <v>2005</v>
      </c>
      <c r="B7903">
        <v>145</v>
      </c>
      <c r="C7903" t="s">
        <v>9978</v>
      </c>
      <c r="D7903">
        <v>112</v>
      </c>
      <c r="E7903" t="s">
        <v>9834</v>
      </c>
      <c r="F7903" t="s">
        <v>9979</v>
      </c>
      <c r="G7903" t="s">
        <v>156</v>
      </c>
      <c r="H7903">
        <v>90</v>
      </c>
      <c r="I7903">
        <v>6</v>
      </c>
      <c r="J7903">
        <v>5</v>
      </c>
      <c r="K7903">
        <v>3593</v>
      </c>
      <c r="L7903">
        <v>21</v>
      </c>
      <c r="M7903">
        <v>39.877298722118503</v>
      </c>
    </row>
    <row r="7904" spans="1:13" outlineLevel="2" collapsed="1" x14ac:dyDescent="0.2">
      <c r="E7904" s="10" t="s">
        <v>13476</v>
      </c>
      <c r="M7904">
        <f>SUBTOTAL(1,M7897:M7903)</f>
        <v>40.354740913155787</v>
      </c>
    </row>
    <row r="7905" spans="1:13" hidden="1" outlineLevel="3" x14ac:dyDescent="0.2">
      <c r="A7905">
        <v>2005</v>
      </c>
      <c r="B7905">
        <v>9</v>
      </c>
      <c r="C7905" t="s">
        <v>9288</v>
      </c>
      <c r="D7905">
        <v>66</v>
      </c>
      <c r="E7905" t="s">
        <v>9618</v>
      </c>
      <c r="F7905" t="s">
        <v>9806</v>
      </c>
      <c r="G7905" t="s">
        <v>156</v>
      </c>
      <c r="H7905">
        <v>86</v>
      </c>
      <c r="I7905">
        <v>27</v>
      </c>
      <c r="J7905">
        <v>46</v>
      </c>
      <c r="K7905">
        <v>3593</v>
      </c>
      <c r="L7905">
        <v>21</v>
      </c>
      <c r="M7905">
        <v>41.5554541774559</v>
      </c>
    </row>
    <row r="7906" spans="1:13" hidden="1" outlineLevel="3" x14ac:dyDescent="0.2">
      <c r="A7906">
        <v>2005</v>
      </c>
      <c r="B7906">
        <v>10</v>
      </c>
      <c r="C7906" t="s">
        <v>9617</v>
      </c>
      <c r="D7906">
        <v>68</v>
      </c>
      <c r="E7906" t="s">
        <v>9618</v>
      </c>
      <c r="F7906" t="s">
        <v>9807</v>
      </c>
      <c r="G7906" t="s">
        <v>156</v>
      </c>
      <c r="H7906">
        <v>86</v>
      </c>
      <c r="I7906">
        <v>31</v>
      </c>
      <c r="J7906">
        <v>6</v>
      </c>
      <c r="K7906">
        <v>3593</v>
      </c>
      <c r="L7906">
        <v>21</v>
      </c>
      <c r="M7906">
        <v>41.5287703954845</v>
      </c>
    </row>
    <row r="7907" spans="1:13" hidden="1" outlineLevel="3" x14ac:dyDescent="0.2">
      <c r="A7907">
        <v>2005</v>
      </c>
      <c r="B7907">
        <v>42</v>
      </c>
      <c r="C7907" t="s">
        <v>9848</v>
      </c>
      <c r="D7907">
        <v>67</v>
      </c>
      <c r="E7907" t="s">
        <v>9618</v>
      </c>
      <c r="F7907" t="s">
        <v>9849</v>
      </c>
      <c r="G7907" t="s">
        <v>156</v>
      </c>
      <c r="H7907">
        <v>87</v>
      </c>
      <c r="I7907">
        <v>40</v>
      </c>
      <c r="J7907">
        <v>37</v>
      </c>
      <c r="K7907">
        <v>3593</v>
      </c>
      <c r="L7907">
        <v>21</v>
      </c>
      <c r="M7907">
        <v>40.979986503483403</v>
      </c>
    </row>
    <row r="7908" spans="1:13" hidden="1" outlineLevel="3" x14ac:dyDescent="0.2">
      <c r="A7908">
        <v>2005</v>
      </c>
      <c r="B7908">
        <v>49</v>
      </c>
      <c r="C7908" t="s">
        <v>9053</v>
      </c>
      <c r="D7908">
        <v>63</v>
      </c>
      <c r="E7908" t="s">
        <v>9618</v>
      </c>
      <c r="F7908" t="s">
        <v>9856</v>
      </c>
      <c r="G7908" t="s">
        <v>156</v>
      </c>
      <c r="H7908">
        <v>87</v>
      </c>
      <c r="I7908">
        <v>57</v>
      </c>
      <c r="J7908">
        <v>37</v>
      </c>
      <c r="K7908">
        <v>3593</v>
      </c>
      <c r="L7908">
        <v>21</v>
      </c>
      <c r="M7908">
        <v>40.847983780557499</v>
      </c>
    </row>
    <row r="7909" spans="1:13" hidden="1" outlineLevel="3" x14ac:dyDescent="0.2">
      <c r="A7909">
        <v>2005</v>
      </c>
      <c r="B7909">
        <v>51</v>
      </c>
      <c r="C7909" t="s">
        <v>8859</v>
      </c>
      <c r="D7909">
        <v>61</v>
      </c>
      <c r="E7909" t="s">
        <v>9618</v>
      </c>
      <c r="F7909" t="s">
        <v>9858</v>
      </c>
      <c r="G7909" t="s">
        <v>156</v>
      </c>
      <c r="H7909">
        <v>88</v>
      </c>
      <c r="I7909">
        <v>4</v>
      </c>
      <c r="J7909">
        <v>24</v>
      </c>
      <c r="K7909">
        <v>3593</v>
      </c>
      <c r="L7909">
        <v>21</v>
      </c>
      <c r="M7909">
        <v>40.795549163575799</v>
      </c>
    </row>
    <row r="7910" spans="1:13" hidden="1" outlineLevel="3" x14ac:dyDescent="0.2">
      <c r="A7910">
        <v>2005</v>
      </c>
      <c r="B7910">
        <v>103</v>
      </c>
      <c r="C7910" t="s">
        <v>9707</v>
      </c>
      <c r="D7910">
        <v>62</v>
      </c>
      <c r="E7910" t="s">
        <v>9618</v>
      </c>
      <c r="F7910" t="s">
        <v>9921</v>
      </c>
      <c r="G7910" t="s">
        <v>156</v>
      </c>
      <c r="H7910">
        <v>89</v>
      </c>
      <c r="I7910">
        <v>9</v>
      </c>
      <c r="J7910">
        <v>37</v>
      </c>
      <c r="K7910">
        <v>3593</v>
      </c>
      <c r="L7910">
        <v>21</v>
      </c>
      <c r="M7910">
        <v>40.298214513812503</v>
      </c>
    </row>
    <row r="7911" spans="1:13" hidden="1" outlineLevel="3" x14ac:dyDescent="0.2">
      <c r="A7911">
        <v>2005</v>
      </c>
      <c r="B7911">
        <v>138</v>
      </c>
      <c r="C7911" t="s">
        <v>8507</v>
      </c>
      <c r="D7911">
        <v>65</v>
      </c>
      <c r="E7911" t="s">
        <v>9618</v>
      </c>
      <c r="F7911" t="s">
        <v>9968</v>
      </c>
      <c r="G7911" t="s">
        <v>156</v>
      </c>
      <c r="H7911">
        <v>89</v>
      </c>
      <c r="I7911">
        <v>59</v>
      </c>
      <c r="J7911">
        <v>28</v>
      </c>
      <c r="K7911">
        <v>3593</v>
      </c>
      <c r="L7911">
        <v>21</v>
      </c>
      <c r="M7911">
        <v>39.926165547214502</v>
      </c>
    </row>
    <row r="7912" spans="1:13" outlineLevel="2" collapsed="1" x14ac:dyDescent="0.2">
      <c r="E7912" s="10" t="s">
        <v>13467</v>
      </c>
      <c r="M7912">
        <f>SUBTOTAL(1,M7905:M7911)</f>
        <v>40.84744629736916</v>
      </c>
    </row>
    <row r="7913" spans="1:13" hidden="1" outlineLevel="3" x14ac:dyDescent="0.2">
      <c r="A7913">
        <v>2005</v>
      </c>
      <c r="B7913">
        <v>41</v>
      </c>
      <c r="C7913" t="s">
        <v>9462</v>
      </c>
      <c r="D7913">
        <v>135</v>
      </c>
      <c r="E7913" t="s">
        <v>9846</v>
      </c>
      <c r="F7913" t="s">
        <v>9847</v>
      </c>
      <c r="G7913" t="s">
        <v>156</v>
      </c>
      <c r="H7913">
        <v>87</v>
      </c>
      <c r="I7913">
        <v>39</v>
      </c>
      <c r="J7913">
        <v>34</v>
      </c>
      <c r="K7913">
        <v>3593</v>
      </c>
      <c r="L7913">
        <v>21</v>
      </c>
      <c r="M7913">
        <v>40.988167593020897</v>
      </c>
    </row>
    <row r="7914" spans="1:13" hidden="1" outlineLevel="3" x14ac:dyDescent="0.2">
      <c r="A7914">
        <v>2005</v>
      </c>
      <c r="B7914">
        <v>59</v>
      </c>
      <c r="C7914" t="s">
        <v>9866</v>
      </c>
      <c r="D7914">
        <v>136</v>
      </c>
      <c r="E7914" t="s">
        <v>9846</v>
      </c>
      <c r="F7914" t="s">
        <v>9867</v>
      </c>
      <c r="G7914" t="s">
        <v>156</v>
      </c>
      <c r="H7914">
        <v>88</v>
      </c>
      <c r="I7914">
        <v>22</v>
      </c>
      <c r="J7914">
        <v>50</v>
      </c>
      <c r="K7914">
        <v>3593</v>
      </c>
      <c r="L7914">
        <v>21</v>
      </c>
      <c r="M7914">
        <v>40.653738567432498</v>
      </c>
    </row>
    <row r="7915" spans="1:13" hidden="1" outlineLevel="3" x14ac:dyDescent="0.2">
      <c r="A7915">
        <v>2005</v>
      </c>
      <c r="B7915">
        <v>111</v>
      </c>
      <c r="C7915" t="s">
        <v>9931</v>
      </c>
      <c r="D7915">
        <v>137</v>
      </c>
      <c r="E7915" t="s">
        <v>9846</v>
      </c>
      <c r="F7915" t="s">
        <v>9932</v>
      </c>
      <c r="G7915" t="s">
        <v>156</v>
      </c>
      <c r="H7915">
        <v>89</v>
      </c>
      <c r="I7915">
        <v>20</v>
      </c>
      <c r="J7915">
        <v>14</v>
      </c>
      <c r="K7915">
        <v>3593</v>
      </c>
      <c r="L7915">
        <v>21</v>
      </c>
      <c r="M7915">
        <v>40.218398452803598</v>
      </c>
    </row>
    <row r="7916" spans="1:13" hidden="1" outlineLevel="3" x14ac:dyDescent="0.2">
      <c r="A7916">
        <v>2005</v>
      </c>
      <c r="B7916">
        <v>139</v>
      </c>
      <c r="C7916" t="s">
        <v>9969</v>
      </c>
      <c r="D7916">
        <v>138</v>
      </c>
      <c r="E7916" t="s">
        <v>9846</v>
      </c>
      <c r="F7916" t="s">
        <v>9970</v>
      </c>
      <c r="G7916" t="s">
        <v>156</v>
      </c>
      <c r="H7916">
        <v>90</v>
      </c>
      <c r="I7916">
        <v>1</v>
      </c>
      <c r="J7916">
        <v>26</v>
      </c>
      <c r="K7916">
        <v>3593</v>
      </c>
      <c r="L7916">
        <v>21</v>
      </c>
      <c r="M7916">
        <v>39.911628394932201</v>
      </c>
    </row>
    <row r="7917" spans="1:13" hidden="1" outlineLevel="3" x14ac:dyDescent="0.2">
      <c r="A7917">
        <v>2005</v>
      </c>
      <c r="B7917">
        <v>149</v>
      </c>
      <c r="C7917" t="s">
        <v>8462</v>
      </c>
      <c r="D7917">
        <v>134</v>
      </c>
      <c r="E7917" t="s">
        <v>9846</v>
      </c>
      <c r="F7917" t="s">
        <v>9984</v>
      </c>
      <c r="G7917" t="s">
        <v>156</v>
      </c>
      <c r="H7917">
        <v>90</v>
      </c>
      <c r="I7917">
        <v>14</v>
      </c>
      <c r="J7917">
        <v>9</v>
      </c>
      <c r="K7917">
        <v>3593</v>
      </c>
      <c r="L7917">
        <v>21</v>
      </c>
      <c r="M7917">
        <v>39.817884617160502</v>
      </c>
    </row>
    <row r="7918" spans="1:13" outlineLevel="2" collapsed="1" x14ac:dyDescent="0.2">
      <c r="E7918" s="10" t="s">
        <v>13477</v>
      </c>
      <c r="M7918">
        <f>SUBTOTAL(1,M7913:M7917)</f>
        <v>40.317963525069942</v>
      </c>
    </row>
    <row r="7919" spans="1:13" hidden="1" outlineLevel="3" x14ac:dyDescent="0.2">
      <c r="A7919">
        <v>2005</v>
      </c>
      <c r="B7919">
        <v>7</v>
      </c>
      <c r="C7919" t="s">
        <v>9625</v>
      </c>
      <c r="D7919">
        <v>57</v>
      </c>
      <c r="E7919" t="s">
        <v>8159</v>
      </c>
      <c r="F7919" t="s">
        <v>9802</v>
      </c>
      <c r="G7919" t="s">
        <v>156</v>
      </c>
      <c r="H7919">
        <v>86</v>
      </c>
      <c r="I7919">
        <v>26</v>
      </c>
      <c r="J7919">
        <v>35</v>
      </c>
      <c r="K7919">
        <v>3593</v>
      </c>
      <c r="L7919">
        <v>21</v>
      </c>
      <c r="M7919">
        <v>41.564935169266803</v>
      </c>
    </row>
    <row r="7920" spans="1:13" hidden="1" outlineLevel="3" x14ac:dyDescent="0.2">
      <c r="A7920">
        <v>2005</v>
      </c>
      <c r="B7920">
        <v>24</v>
      </c>
      <c r="C7920" t="s">
        <v>8174</v>
      </c>
      <c r="D7920">
        <v>52</v>
      </c>
      <c r="E7920" t="s">
        <v>8159</v>
      </c>
      <c r="F7920" t="s">
        <v>9824</v>
      </c>
      <c r="G7920" t="s">
        <v>156</v>
      </c>
      <c r="H7920">
        <v>86</v>
      </c>
      <c r="I7920">
        <v>53</v>
      </c>
      <c r="J7920">
        <v>31</v>
      </c>
      <c r="K7920">
        <v>3593</v>
      </c>
      <c r="L7920">
        <v>21</v>
      </c>
      <c r="M7920">
        <v>41.350208272726903</v>
      </c>
    </row>
    <row r="7921" spans="1:13" hidden="1" outlineLevel="3" x14ac:dyDescent="0.2">
      <c r="A7921">
        <v>2005</v>
      </c>
      <c r="B7921">
        <v>72</v>
      </c>
      <c r="C7921" t="s">
        <v>9883</v>
      </c>
      <c r="D7921">
        <v>59</v>
      </c>
      <c r="E7921" t="s">
        <v>8159</v>
      </c>
      <c r="F7921" t="s">
        <v>9884</v>
      </c>
      <c r="G7921" t="s">
        <v>156</v>
      </c>
      <c r="H7921">
        <v>88</v>
      </c>
      <c r="I7921">
        <v>39</v>
      </c>
      <c r="J7921">
        <v>18</v>
      </c>
      <c r="K7921">
        <v>3593</v>
      </c>
      <c r="L7921">
        <v>21</v>
      </c>
      <c r="M7921">
        <v>40.527889007952098</v>
      </c>
    </row>
    <row r="7922" spans="1:13" hidden="1" outlineLevel="3" x14ac:dyDescent="0.2">
      <c r="A7922">
        <v>2005</v>
      </c>
      <c r="B7922">
        <v>83</v>
      </c>
      <c r="C7922" t="s">
        <v>9897</v>
      </c>
      <c r="D7922">
        <v>56</v>
      </c>
      <c r="E7922" t="s">
        <v>8159</v>
      </c>
      <c r="F7922" t="s">
        <v>9898</v>
      </c>
      <c r="G7922" t="s">
        <v>156</v>
      </c>
      <c r="H7922">
        <v>88</v>
      </c>
      <c r="I7922">
        <v>49</v>
      </c>
      <c r="J7922">
        <v>1</v>
      </c>
      <c r="K7922">
        <v>3593</v>
      </c>
      <c r="L7922">
        <v>21</v>
      </c>
      <c r="M7922">
        <v>40.453992450139303</v>
      </c>
    </row>
    <row r="7923" spans="1:13" hidden="1" outlineLevel="3" x14ac:dyDescent="0.2">
      <c r="A7923">
        <v>2005</v>
      </c>
      <c r="B7923">
        <v>85</v>
      </c>
      <c r="C7923" t="s">
        <v>9080</v>
      </c>
      <c r="D7923">
        <v>51</v>
      </c>
      <c r="E7923" t="s">
        <v>8159</v>
      </c>
      <c r="F7923" t="s">
        <v>9900</v>
      </c>
      <c r="G7923" t="s">
        <v>156</v>
      </c>
      <c r="H7923">
        <v>88</v>
      </c>
      <c r="I7923">
        <v>50</v>
      </c>
      <c r="J7923">
        <v>2</v>
      </c>
      <c r="K7923">
        <v>3593</v>
      </c>
      <c r="L7923">
        <v>21</v>
      </c>
      <c r="M7923">
        <v>40.4462761333575</v>
      </c>
    </row>
    <row r="7924" spans="1:13" hidden="1" outlineLevel="3" x14ac:dyDescent="0.2">
      <c r="A7924">
        <v>2005</v>
      </c>
      <c r="B7924">
        <v>109</v>
      </c>
      <c r="C7924" t="s">
        <v>7952</v>
      </c>
      <c r="D7924">
        <v>53</v>
      </c>
      <c r="E7924" t="s">
        <v>8159</v>
      </c>
      <c r="F7924" t="s">
        <v>9928</v>
      </c>
      <c r="G7924" t="s">
        <v>156</v>
      </c>
      <c r="H7924">
        <v>89</v>
      </c>
      <c r="I7924">
        <v>18</v>
      </c>
      <c r="J7924">
        <v>38</v>
      </c>
      <c r="K7924">
        <v>3593</v>
      </c>
      <c r="L7924">
        <v>21</v>
      </c>
      <c r="M7924">
        <v>40.230407006761602</v>
      </c>
    </row>
    <row r="7925" spans="1:13" hidden="1" outlineLevel="3" x14ac:dyDescent="0.2">
      <c r="A7925">
        <v>2005</v>
      </c>
      <c r="B7925">
        <v>135</v>
      </c>
      <c r="C7925" t="s">
        <v>9401</v>
      </c>
      <c r="D7925">
        <v>54</v>
      </c>
      <c r="E7925" t="s">
        <v>8159</v>
      </c>
      <c r="F7925" t="s">
        <v>9963</v>
      </c>
      <c r="G7925" t="s">
        <v>156</v>
      </c>
      <c r="H7925">
        <v>89</v>
      </c>
      <c r="I7925">
        <v>57</v>
      </c>
      <c r="J7925">
        <v>5</v>
      </c>
      <c r="K7925">
        <v>3593</v>
      </c>
      <c r="L7925">
        <v>21</v>
      </c>
      <c r="M7925">
        <v>39.943796803829201</v>
      </c>
    </row>
    <row r="7926" spans="1:13" hidden="1" outlineLevel="3" x14ac:dyDescent="0.2">
      <c r="A7926">
        <v>2005</v>
      </c>
      <c r="B7926">
        <v>140</v>
      </c>
      <c r="C7926" t="s">
        <v>7776</v>
      </c>
      <c r="D7926">
        <v>58</v>
      </c>
      <c r="E7926" t="s">
        <v>8159</v>
      </c>
      <c r="F7926" t="s">
        <v>9971</v>
      </c>
      <c r="G7926" t="s">
        <v>156</v>
      </c>
      <c r="H7926">
        <v>90</v>
      </c>
      <c r="I7926">
        <v>1</v>
      </c>
      <c r="J7926">
        <v>56</v>
      </c>
      <c r="K7926">
        <v>3593</v>
      </c>
      <c r="L7926">
        <v>21</v>
      </c>
      <c r="M7926">
        <v>39.907934196398799</v>
      </c>
    </row>
    <row r="7927" spans="1:13" outlineLevel="2" collapsed="1" x14ac:dyDescent="0.2">
      <c r="E7927" s="10" t="s">
        <v>13393</v>
      </c>
      <c r="M7927">
        <f>SUBTOTAL(1,M7919:M7926)</f>
        <v>40.553179880054024</v>
      </c>
    </row>
    <row r="7928" spans="1:13" hidden="1" outlineLevel="3" x14ac:dyDescent="0.2">
      <c r="A7928">
        <v>2005</v>
      </c>
      <c r="B7928">
        <v>23</v>
      </c>
      <c r="C7928" t="s">
        <v>8150</v>
      </c>
      <c r="D7928">
        <v>87</v>
      </c>
      <c r="E7928" t="s">
        <v>9823</v>
      </c>
      <c r="F7928" t="s">
        <v>9822</v>
      </c>
      <c r="G7928" t="s">
        <v>156</v>
      </c>
      <c r="H7928">
        <v>86</v>
      </c>
      <c r="I7928">
        <v>51</v>
      </c>
      <c r="J7928">
        <v>22</v>
      </c>
      <c r="K7928">
        <v>3593</v>
      </c>
      <c r="L7928">
        <v>21</v>
      </c>
      <c r="M7928">
        <v>41.367267703289599</v>
      </c>
    </row>
    <row r="7929" spans="1:13" hidden="1" outlineLevel="3" x14ac:dyDescent="0.2">
      <c r="A7929">
        <v>2005</v>
      </c>
      <c r="B7929">
        <v>33</v>
      </c>
      <c r="C7929" t="s">
        <v>9836</v>
      </c>
      <c r="D7929">
        <v>86</v>
      </c>
      <c r="E7929" t="s">
        <v>9823</v>
      </c>
      <c r="F7929" t="s">
        <v>9837</v>
      </c>
      <c r="G7929" t="s">
        <v>156</v>
      </c>
      <c r="H7929">
        <v>87</v>
      </c>
      <c r="I7929">
        <v>22</v>
      </c>
      <c r="J7929">
        <v>59</v>
      </c>
      <c r="K7929">
        <v>3593</v>
      </c>
      <c r="L7929">
        <v>21</v>
      </c>
      <c r="M7929">
        <v>41.117811424157303</v>
      </c>
    </row>
    <row r="7930" spans="1:13" hidden="1" outlineLevel="3" x14ac:dyDescent="0.2">
      <c r="A7930">
        <v>2005</v>
      </c>
      <c r="B7930">
        <v>63</v>
      </c>
      <c r="C7930" t="s">
        <v>8896</v>
      </c>
      <c r="D7930">
        <v>83</v>
      </c>
      <c r="E7930" t="s">
        <v>9823</v>
      </c>
      <c r="F7930" t="s">
        <v>9871</v>
      </c>
      <c r="G7930" t="s">
        <v>156</v>
      </c>
      <c r="H7930">
        <v>88</v>
      </c>
      <c r="I7930">
        <v>23</v>
      </c>
      <c r="J7930">
        <v>58</v>
      </c>
      <c r="K7930">
        <v>3593</v>
      </c>
      <c r="L7930">
        <v>21</v>
      </c>
      <c r="M7930">
        <v>40.645051816564902</v>
      </c>
    </row>
    <row r="7931" spans="1:13" hidden="1" outlineLevel="3" x14ac:dyDescent="0.2">
      <c r="A7931">
        <v>2005</v>
      </c>
      <c r="B7931">
        <v>66</v>
      </c>
      <c r="C7931" t="s">
        <v>9875</v>
      </c>
      <c r="D7931">
        <v>81</v>
      </c>
      <c r="E7931" t="s">
        <v>9823</v>
      </c>
      <c r="F7931" t="s">
        <v>9876</v>
      </c>
      <c r="G7931" t="s">
        <v>156</v>
      </c>
      <c r="H7931">
        <v>88</v>
      </c>
      <c r="I7931">
        <v>30</v>
      </c>
      <c r="J7931">
        <v>19</v>
      </c>
      <c r="K7931">
        <v>3593</v>
      </c>
      <c r="L7931">
        <v>21</v>
      </c>
      <c r="M7931">
        <v>40.596449050433201</v>
      </c>
    </row>
    <row r="7932" spans="1:13" hidden="1" outlineLevel="3" x14ac:dyDescent="0.2">
      <c r="A7932">
        <v>2005</v>
      </c>
      <c r="B7932">
        <v>92</v>
      </c>
      <c r="C7932" t="s">
        <v>9206</v>
      </c>
      <c r="D7932">
        <v>82</v>
      </c>
      <c r="E7932" t="s">
        <v>9823</v>
      </c>
      <c r="F7932" t="s">
        <v>9909</v>
      </c>
      <c r="G7932" t="s">
        <v>156</v>
      </c>
      <c r="H7932">
        <v>89</v>
      </c>
      <c r="I7932">
        <v>0</v>
      </c>
      <c r="J7932">
        <v>5</v>
      </c>
      <c r="K7932">
        <v>3593</v>
      </c>
      <c r="L7932">
        <v>21</v>
      </c>
      <c r="M7932">
        <v>40.370156520653502</v>
      </c>
    </row>
    <row r="7933" spans="1:13" hidden="1" outlineLevel="3" x14ac:dyDescent="0.2">
      <c r="A7933">
        <v>2005</v>
      </c>
      <c r="B7933">
        <v>131</v>
      </c>
      <c r="C7933" t="s">
        <v>9957</v>
      </c>
      <c r="D7933">
        <v>88</v>
      </c>
      <c r="E7933" t="s">
        <v>9823</v>
      </c>
      <c r="F7933" t="s">
        <v>9958</v>
      </c>
      <c r="G7933" t="s">
        <v>156</v>
      </c>
      <c r="H7933">
        <v>89</v>
      </c>
      <c r="I7933">
        <v>52</v>
      </c>
      <c r="J7933">
        <v>33</v>
      </c>
      <c r="K7933">
        <v>3593</v>
      </c>
      <c r="L7933">
        <v>21</v>
      </c>
      <c r="M7933">
        <v>39.977376194935601</v>
      </c>
    </row>
    <row r="7934" spans="1:13" outlineLevel="2" collapsed="1" x14ac:dyDescent="0.2">
      <c r="E7934" s="10" t="s">
        <v>13478</v>
      </c>
      <c r="M7934">
        <f>SUBTOTAL(1,M7928:M7933)</f>
        <v>40.679018785005688</v>
      </c>
    </row>
    <row r="7935" spans="1:13" hidden="1" outlineLevel="3" x14ac:dyDescent="0.2">
      <c r="A7935">
        <v>2005</v>
      </c>
      <c r="B7935">
        <v>2</v>
      </c>
      <c r="C7935" t="s">
        <v>9226</v>
      </c>
      <c r="D7935">
        <v>21</v>
      </c>
      <c r="E7935" t="s">
        <v>9415</v>
      </c>
      <c r="F7935" t="s">
        <v>9797</v>
      </c>
      <c r="G7935" t="s">
        <v>156</v>
      </c>
      <c r="H7935">
        <v>86</v>
      </c>
      <c r="I7935">
        <v>19</v>
      </c>
      <c r="J7935">
        <v>42</v>
      </c>
      <c r="K7935">
        <v>3593</v>
      </c>
      <c r="L7935">
        <v>21</v>
      </c>
      <c r="M7935">
        <v>41.620171052377501</v>
      </c>
    </row>
    <row r="7936" spans="1:13" hidden="1" outlineLevel="3" x14ac:dyDescent="0.2">
      <c r="A7936">
        <v>2005</v>
      </c>
      <c r="B7936">
        <v>17</v>
      </c>
      <c r="C7936" t="s">
        <v>8332</v>
      </c>
      <c r="D7936">
        <v>23</v>
      </c>
      <c r="E7936" t="s">
        <v>9415</v>
      </c>
      <c r="F7936" t="s">
        <v>9816</v>
      </c>
      <c r="G7936" t="s">
        <v>156</v>
      </c>
      <c r="H7936">
        <v>86</v>
      </c>
      <c r="I7936">
        <v>39</v>
      </c>
      <c r="J7936">
        <v>10</v>
      </c>
      <c r="K7936">
        <v>3593</v>
      </c>
      <c r="L7936">
        <v>21</v>
      </c>
      <c r="M7936">
        <v>41.464337233530998</v>
      </c>
    </row>
    <row r="7937" spans="1:13" hidden="1" outlineLevel="3" x14ac:dyDescent="0.2">
      <c r="A7937">
        <v>2005</v>
      </c>
      <c r="B7937">
        <v>21</v>
      </c>
      <c r="C7937" t="s">
        <v>9043</v>
      </c>
      <c r="D7937">
        <v>26</v>
      </c>
      <c r="E7937" t="s">
        <v>9415</v>
      </c>
      <c r="F7937" t="s">
        <v>9821</v>
      </c>
      <c r="G7937" t="s">
        <v>156</v>
      </c>
      <c r="H7937">
        <v>86</v>
      </c>
      <c r="I7937">
        <v>49</v>
      </c>
      <c r="J7937">
        <v>26</v>
      </c>
      <c r="K7937">
        <v>3593</v>
      </c>
      <c r="L7937">
        <v>21</v>
      </c>
      <c r="M7937">
        <v>41.382619990657901</v>
      </c>
    </row>
    <row r="7938" spans="1:13" hidden="1" outlineLevel="3" x14ac:dyDescent="0.2">
      <c r="A7938">
        <v>2005</v>
      </c>
      <c r="B7938">
        <v>71</v>
      </c>
      <c r="C7938" t="s">
        <v>9083</v>
      </c>
      <c r="D7938">
        <v>27</v>
      </c>
      <c r="E7938" t="s">
        <v>9415</v>
      </c>
      <c r="F7938" t="s">
        <v>9882</v>
      </c>
      <c r="G7938" t="s">
        <v>156</v>
      </c>
      <c r="H7938">
        <v>88</v>
      </c>
      <c r="I7938">
        <v>39</v>
      </c>
      <c r="J7938">
        <v>10</v>
      </c>
      <c r="K7938">
        <v>3593</v>
      </c>
      <c r="L7938">
        <v>21</v>
      </c>
      <c r="M7938">
        <v>40.5289049036503</v>
      </c>
    </row>
    <row r="7939" spans="1:13" hidden="1" outlineLevel="3" x14ac:dyDescent="0.2">
      <c r="A7939">
        <v>2005</v>
      </c>
      <c r="B7939">
        <v>89</v>
      </c>
      <c r="C7939" t="s">
        <v>9761</v>
      </c>
      <c r="D7939">
        <v>22</v>
      </c>
      <c r="E7939" t="s">
        <v>9415</v>
      </c>
      <c r="F7939" t="s">
        <v>9906</v>
      </c>
      <c r="G7939" t="s">
        <v>156</v>
      </c>
      <c r="H7939">
        <v>88</v>
      </c>
      <c r="I7939">
        <v>54</v>
      </c>
      <c r="J7939">
        <v>29</v>
      </c>
      <c r="K7939">
        <v>3593</v>
      </c>
      <c r="L7939">
        <v>21</v>
      </c>
      <c r="M7939">
        <v>40.412536046914802</v>
      </c>
    </row>
    <row r="7940" spans="1:13" hidden="1" outlineLevel="3" x14ac:dyDescent="0.2">
      <c r="A7940">
        <v>2005</v>
      </c>
      <c r="B7940">
        <v>102</v>
      </c>
      <c r="C7940" t="s">
        <v>9919</v>
      </c>
      <c r="D7940">
        <v>25</v>
      </c>
      <c r="E7940" t="s">
        <v>9415</v>
      </c>
      <c r="F7940" t="s">
        <v>9920</v>
      </c>
      <c r="G7940" t="s">
        <v>156</v>
      </c>
      <c r="H7940">
        <v>89</v>
      </c>
      <c r="I7940">
        <v>9</v>
      </c>
      <c r="J7940">
        <v>14</v>
      </c>
      <c r="K7940">
        <v>3593</v>
      </c>
      <c r="L7940">
        <v>21</v>
      </c>
      <c r="M7940">
        <v>40.301102338652797</v>
      </c>
    </row>
    <row r="7941" spans="1:13" hidden="1" outlineLevel="3" x14ac:dyDescent="0.2">
      <c r="A7941">
        <v>2005</v>
      </c>
      <c r="B7941">
        <v>118</v>
      </c>
      <c r="C7941" t="s">
        <v>8479</v>
      </c>
      <c r="D7941">
        <v>24</v>
      </c>
      <c r="E7941" t="s">
        <v>9415</v>
      </c>
      <c r="F7941" t="s">
        <v>9939</v>
      </c>
      <c r="G7941" t="s">
        <v>156</v>
      </c>
      <c r="H7941">
        <v>89</v>
      </c>
      <c r="I7941">
        <v>33</v>
      </c>
      <c r="J7941">
        <v>23</v>
      </c>
      <c r="K7941">
        <v>3593</v>
      </c>
      <c r="L7941">
        <v>21</v>
      </c>
      <c r="M7941">
        <v>40.119974069720101</v>
      </c>
    </row>
    <row r="7942" spans="1:13" outlineLevel="2" collapsed="1" x14ac:dyDescent="0.2">
      <c r="E7942" s="10" t="s">
        <v>13461</v>
      </c>
      <c r="M7942">
        <f>SUBTOTAL(1,M7935:M7941)</f>
        <v>40.832806519357767</v>
      </c>
    </row>
    <row r="7943" spans="1:13" hidden="1" outlineLevel="3" x14ac:dyDescent="0.2">
      <c r="A7943">
        <v>2005</v>
      </c>
      <c r="B7943">
        <v>3</v>
      </c>
      <c r="C7943" t="s">
        <v>8128</v>
      </c>
      <c r="D7943">
        <v>11</v>
      </c>
      <c r="E7943" t="s">
        <v>9608</v>
      </c>
      <c r="F7943" t="s">
        <v>9798</v>
      </c>
      <c r="G7943" t="s">
        <v>156</v>
      </c>
      <c r="H7943">
        <v>86</v>
      </c>
      <c r="I7943">
        <v>21</v>
      </c>
      <c r="J7943">
        <v>23</v>
      </c>
      <c r="K7943">
        <v>3593</v>
      </c>
      <c r="L7943">
        <v>21</v>
      </c>
      <c r="M7943">
        <v>41.606649446897997</v>
      </c>
    </row>
    <row r="7944" spans="1:13" hidden="1" outlineLevel="3" x14ac:dyDescent="0.2">
      <c r="A7944">
        <v>2005</v>
      </c>
      <c r="B7944">
        <v>5</v>
      </c>
      <c r="C7944" t="s">
        <v>8706</v>
      </c>
      <c r="D7944">
        <v>19</v>
      </c>
      <c r="E7944" t="s">
        <v>9608</v>
      </c>
      <c r="F7944" t="s">
        <v>9801</v>
      </c>
      <c r="G7944" t="s">
        <v>156</v>
      </c>
      <c r="H7944">
        <v>86</v>
      </c>
      <c r="I7944">
        <v>26</v>
      </c>
      <c r="J7944">
        <v>3</v>
      </c>
      <c r="K7944">
        <v>3593</v>
      </c>
      <c r="L7944">
        <v>21</v>
      </c>
      <c r="M7944">
        <v>41.569209706809602</v>
      </c>
    </row>
    <row r="7945" spans="1:13" hidden="1" outlineLevel="3" x14ac:dyDescent="0.2">
      <c r="A7945">
        <v>2005</v>
      </c>
      <c r="B7945">
        <v>18</v>
      </c>
      <c r="C7945" t="s">
        <v>9025</v>
      </c>
      <c r="D7945">
        <v>17</v>
      </c>
      <c r="E7945" t="s">
        <v>9608</v>
      </c>
      <c r="F7945" t="s">
        <v>9817</v>
      </c>
      <c r="G7945" t="s">
        <v>156</v>
      </c>
      <c r="H7945">
        <v>86</v>
      </c>
      <c r="I7945">
        <v>42</v>
      </c>
      <c r="J7945">
        <v>47</v>
      </c>
      <c r="K7945">
        <v>3593</v>
      </c>
      <c r="L7945">
        <v>21</v>
      </c>
      <c r="M7945">
        <v>41.435513683380996</v>
      </c>
    </row>
    <row r="7946" spans="1:13" hidden="1" outlineLevel="3" x14ac:dyDescent="0.2">
      <c r="A7946">
        <v>2005</v>
      </c>
      <c r="B7946">
        <v>20</v>
      </c>
      <c r="C7946" t="s">
        <v>8168</v>
      </c>
      <c r="D7946">
        <v>12</v>
      </c>
      <c r="E7946" t="s">
        <v>9608</v>
      </c>
      <c r="F7946" t="s">
        <v>9820</v>
      </c>
      <c r="G7946" t="s">
        <v>156</v>
      </c>
      <c r="H7946">
        <v>86</v>
      </c>
      <c r="I7946">
        <v>48</v>
      </c>
      <c r="J7946">
        <v>4</v>
      </c>
      <c r="K7946">
        <v>3593</v>
      </c>
      <c r="L7946">
        <v>21</v>
      </c>
      <c r="M7946">
        <v>41.393479346142499</v>
      </c>
    </row>
    <row r="7947" spans="1:13" hidden="1" outlineLevel="3" x14ac:dyDescent="0.2">
      <c r="A7947">
        <v>2005</v>
      </c>
      <c r="B7947">
        <v>55</v>
      </c>
      <c r="C7947" t="s">
        <v>8335</v>
      </c>
      <c r="D7947">
        <v>15</v>
      </c>
      <c r="E7947" t="s">
        <v>9608</v>
      </c>
      <c r="F7947" t="s">
        <v>9862</v>
      </c>
      <c r="G7947" t="s">
        <v>156</v>
      </c>
      <c r="H7947">
        <v>88</v>
      </c>
      <c r="I7947">
        <v>17</v>
      </c>
      <c r="J7947">
        <v>25</v>
      </c>
      <c r="K7947">
        <v>3593</v>
      </c>
      <c r="L7947">
        <v>21</v>
      </c>
      <c r="M7947">
        <v>40.695307461183901</v>
      </c>
    </row>
    <row r="7948" spans="1:13" hidden="1" outlineLevel="3" x14ac:dyDescent="0.2">
      <c r="A7948">
        <v>2005</v>
      </c>
      <c r="B7948">
        <v>57</v>
      </c>
      <c r="C7948" t="s">
        <v>9471</v>
      </c>
      <c r="D7948">
        <v>13</v>
      </c>
      <c r="E7948" t="s">
        <v>9608</v>
      </c>
      <c r="F7948" t="s">
        <v>9864</v>
      </c>
      <c r="G7948" t="s">
        <v>156</v>
      </c>
      <c r="H7948">
        <v>88</v>
      </c>
      <c r="I7948">
        <v>18</v>
      </c>
      <c r="J7948">
        <v>58</v>
      </c>
      <c r="K7948">
        <v>3593</v>
      </c>
      <c r="L7948">
        <v>21</v>
      </c>
      <c r="M7948">
        <v>40.683403682478897</v>
      </c>
    </row>
    <row r="7949" spans="1:13" hidden="1" outlineLevel="3" x14ac:dyDescent="0.2">
      <c r="A7949">
        <v>2005</v>
      </c>
      <c r="B7949">
        <v>81</v>
      </c>
      <c r="C7949" t="s">
        <v>8284</v>
      </c>
      <c r="D7949">
        <v>18</v>
      </c>
      <c r="E7949" t="s">
        <v>9608</v>
      </c>
      <c r="F7949" t="s">
        <v>9895</v>
      </c>
      <c r="G7949" t="s">
        <v>156</v>
      </c>
      <c r="H7949">
        <v>88</v>
      </c>
      <c r="I7949">
        <v>46</v>
      </c>
      <c r="J7949">
        <v>4</v>
      </c>
      <c r="K7949">
        <v>3593</v>
      </c>
      <c r="L7949">
        <v>21</v>
      </c>
      <c r="M7949">
        <v>40.476399093765203</v>
      </c>
    </row>
    <row r="7950" spans="1:13" hidden="1" outlineLevel="3" x14ac:dyDescent="0.2">
      <c r="A7950">
        <v>2005</v>
      </c>
      <c r="B7950">
        <v>86</v>
      </c>
      <c r="C7950" t="s">
        <v>9901</v>
      </c>
      <c r="D7950">
        <v>16</v>
      </c>
      <c r="E7950" t="s">
        <v>9608</v>
      </c>
      <c r="F7950" t="s">
        <v>9902</v>
      </c>
      <c r="G7950" t="s">
        <v>156</v>
      </c>
      <c r="H7950">
        <v>88</v>
      </c>
      <c r="I7950">
        <v>50</v>
      </c>
      <c r="J7950">
        <v>54</v>
      </c>
      <c r="K7950">
        <v>3593</v>
      </c>
      <c r="L7950">
        <v>21</v>
      </c>
      <c r="M7950">
        <v>40.439700613404803</v>
      </c>
    </row>
    <row r="7951" spans="1:13" outlineLevel="2" collapsed="1" x14ac:dyDescent="0.2">
      <c r="E7951" s="10" t="s">
        <v>13469</v>
      </c>
      <c r="M7951">
        <f>SUBTOTAL(1,M7943:M7950)</f>
        <v>41.037457879257992</v>
      </c>
    </row>
    <row r="7952" spans="1:13" outlineLevel="1" x14ac:dyDescent="0.2">
      <c r="A7952" s="10" t="s">
        <v>12962</v>
      </c>
      <c r="M7952">
        <f>SUBTOTAL(1,M7779:M7950)</f>
        <v>40.565485207282485</v>
      </c>
    </row>
    <row r="7953" spans="1:13" hidden="1" outlineLevel="3" x14ac:dyDescent="0.2">
      <c r="A7953">
        <v>2006</v>
      </c>
      <c r="B7953">
        <v>6</v>
      </c>
      <c r="C7953" t="s">
        <v>9360</v>
      </c>
      <c r="D7953">
        <v>35</v>
      </c>
      <c r="E7953" t="s">
        <v>8894</v>
      </c>
      <c r="F7953" t="s">
        <v>9998</v>
      </c>
      <c r="G7953" t="s">
        <v>156</v>
      </c>
      <c r="H7953">
        <v>89</v>
      </c>
      <c r="I7953">
        <v>48</v>
      </c>
      <c r="J7953">
        <v>11</v>
      </c>
      <c r="K7953">
        <v>3657</v>
      </c>
      <c r="L7953">
        <v>20</v>
      </c>
      <c r="M7953">
        <v>40.722445103637199</v>
      </c>
    </row>
    <row r="7954" spans="1:13" hidden="1" outlineLevel="3" x14ac:dyDescent="0.2">
      <c r="A7954">
        <v>2006</v>
      </c>
      <c r="B7954">
        <v>7</v>
      </c>
      <c r="C7954" t="s">
        <v>8236</v>
      </c>
      <c r="D7954">
        <v>31</v>
      </c>
      <c r="E7954" t="s">
        <v>8894</v>
      </c>
      <c r="F7954" t="s">
        <v>9999</v>
      </c>
      <c r="G7954" t="s">
        <v>156</v>
      </c>
      <c r="H7954">
        <v>89</v>
      </c>
      <c r="I7954">
        <v>49</v>
      </c>
      <c r="J7954">
        <v>7</v>
      </c>
      <c r="K7954">
        <v>3657</v>
      </c>
      <c r="L7954">
        <v>20</v>
      </c>
      <c r="M7954">
        <v>40.715392442175101</v>
      </c>
    </row>
    <row r="7955" spans="1:13" hidden="1" outlineLevel="3" x14ac:dyDescent="0.2">
      <c r="A7955">
        <v>2006</v>
      </c>
      <c r="B7955">
        <v>28</v>
      </c>
      <c r="C7955" t="s">
        <v>8176</v>
      </c>
      <c r="D7955">
        <v>32</v>
      </c>
      <c r="E7955" t="s">
        <v>8894</v>
      </c>
      <c r="F7955" t="s">
        <v>10024</v>
      </c>
      <c r="G7955" t="s">
        <v>156</v>
      </c>
      <c r="H7955">
        <v>90</v>
      </c>
      <c r="I7955">
        <v>42</v>
      </c>
      <c r="J7955">
        <v>30</v>
      </c>
      <c r="K7955">
        <v>3657</v>
      </c>
      <c r="L7955">
        <v>20</v>
      </c>
      <c r="M7955">
        <v>40.316031235645298</v>
      </c>
    </row>
    <row r="7956" spans="1:13" hidden="1" outlineLevel="3" x14ac:dyDescent="0.2">
      <c r="A7956">
        <v>2006</v>
      </c>
      <c r="B7956">
        <v>34</v>
      </c>
      <c r="C7956" t="s">
        <v>9693</v>
      </c>
      <c r="D7956">
        <v>34</v>
      </c>
      <c r="E7956" t="s">
        <v>8894</v>
      </c>
      <c r="F7956" t="s">
        <v>10029</v>
      </c>
      <c r="G7956" t="s">
        <v>156</v>
      </c>
      <c r="H7956">
        <v>90</v>
      </c>
      <c r="I7956">
        <v>59</v>
      </c>
      <c r="J7956">
        <v>56</v>
      </c>
      <c r="K7956">
        <v>3657</v>
      </c>
      <c r="L7956">
        <v>20</v>
      </c>
      <c r="M7956">
        <v>40.187303874284098</v>
      </c>
    </row>
    <row r="7957" spans="1:13" hidden="1" outlineLevel="3" x14ac:dyDescent="0.2">
      <c r="A7957">
        <v>2006</v>
      </c>
      <c r="B7957">
        <v>36</v>
      </c>
      <c r="C7957" t="s">
        <v>9446</v>
      </c>
      <c r="D7957">
        <v>33</v>
      </c>
      <c r="E7957" t="s">
        <v>8894</v>
      </c>
      <c r="F7957" t="s">
        <v>10031</v>
      </c>
      <c r="G7957" t="s">
        <v>156</v>
      </c>
      <c r="H7957">
        <v>91</v>
      </c>
      <c r="I7957">
        <v>3</v>
      </c>
      <c r="J7957">
        <v>56</v>
      </c>
      <c r="K7957">
        <v>3657</v>
      </c>
      <c r="L7957">
        <v>20</v>
      </c>
      <c r="M7957">
        <v>40.157883819958698</v>
      </c>
    </row>
    <row r="7958" spans="1:13" hidden="1" outlineLevel="3" x14ac:dyDescent="0.2">
      <c r="A7958">
        <v>2006</v>
      </c>
      <c r="B7958">
        <v>37</v>
      </c>
      <c r="C7958" t="s">
        <v>8758</v>
      </c>
      <c r="D7958">
        <v>38</v>
      </c>
      <c r="E7958" t="s">
        <v>8894</v>
      </c>
      <c r="F7958" t="s">
        <v>10032</v>
      </c>
      <c r="G7958" t="s">
        <v>156</v>
      </c>
      <c r="H7958">
        <v>91</v>
      </c>
      <c r="I7958">
        <v>8</v>
      </c>
      <c r="J7958">
        <v>3</v>
      </c>
      <c r="K7958">
        <v>3657</v>
      </c>
      <c r="L7958">
        <v>20</v>
      </c>
      <c r="M7958">
        <v>40.127650624994203</v>
      </c>
    </row>
    <row r="7959" spans="1:13" hidden="1" outlineLevel="3" x14ac:dyDescent="0.2">
      <c r="A7959">
        <v>2006</v>
      </c>
      <c r="B7959">
        <v>79</v>
      </c>
      <c r="C7959" t="s">
        <v>9950</v>
      </c>
      <c r="D7959">
        <v>37</v>
      </c>
      <c r="E7959" t="s">
        <v>8894</v>
      </c>
      <c r="F7959" t="s">
        <v>10083</v>
      </c>
      <c r="G7959" t="s">
        <v>156</v>
      </c>
      <c r="H7959">
        <v>92</v>
      </c>
      <c r="I7959">
        <v>26</v>
      </c>
      <c r="J7959">
        <v>3</v>
      </c>
      <c r="K7959">
        <v>3657</v>
      </c>
      <c r="L7959">
        <v>20</v>
      </c>
      <c r="M7959">
        <v>39.563292793970398</v>
      </c>
    </row>
    <row r="7960" spans="1:13" hidden="1" outlineLevel="3" x14ac:dyDescent="0.2">
      <c r="A7960">
        <v>2006</v>
      </c>
      <c r="B7960">
        <v>120</v>
      </c>
      <c r="C7960" t="s">
        <v>9596</v>
      </c>
      <c r="D7960">
        <v>36</v>
      </c>
      <c r="E7960" t="s">
        <v>8894</v>
      </c>
      <c r="F7960" t="s">
        <v>10132</v>
      </c>
      <c r="G7960" t="s">
        <v>156</v>
      </c>
      <c r="H7960">
        <v>93</v>
      </c>
      <c r="I7960">
        <v>1</v>
      </c>
      <c r="J7960">
        <v>45</v>
      </c>
      <c r="K7960">
        <v>3657</v>
      </c>
      <c r="L7960">
        <v>20</v>
      </c>
      <c r="M7960">
        <v>39.310252161060497</v>
      </c>
    </row>
    <row r="7961" spans="1:13" outlineLevel="2" collapsed="1" x14ac:dyDescent="0.2">
      <c r="E7961" s="10" t="s">
        <v>13430</v>
      </c>
      <c r="M7961">
        <f>SUBTOTAL(1,M7953:M7960)</f>
        <v>40.137531506965686</v>
      </c>
    </row>
    <row r="7962" spans="1:13" hidden="1" outlineLevel="3" x14ac:dyDescent="0.2">
      <c r="A7962">
        <v>2006</v>
      </c>
      <c r="B7962">
        <v>39</v>
      </c>
      <c r="C7962" t="s">
        <v>8559</v>
      </c>
      <c r="D7962">
        <v>199</v>
      </c>
      <c r="E7962" t="s">
        <v>10034</v>
      </c>
      <c r="F7962" t="s">
        <v>10035</v>
      </c>
      <c r="G7962" t="s">
        <v>156</v>
      </c>
      <c r="H7962">
        <v>91</v>
      </c>
      <c r="I7962">
        <v>10</v>
      </c>
      <c r="J7962">
        <v>25</v>
      </c>
      <c r="K7962">
        <v>3657</v>
      </c>
      <c r="L7962">
        <v>20</v>
      </c>
      <c r="M7962">
        <v>40.110290197273201</v>
      </c>
    </row>
    <row r="7963" spans="1:13" hidden="1" outlineLevel="3" x14ac:dyDescent="0.2">
      <c r="A7963">
        <v>2006</v>
      </c>
      <c r="B7963">
        <v>61</v>
      </c>
      <c r="C7963" t="s">
        <v>10060</v>
      </c>
      <c r="D7963">
        <v>194</v>
      </c>
      <c r="E7963" t="s">
        <v>10034</v>
      </c>
      <c r="F7963" t="s">
        <v>10061</v>
      </c>
      <c r="G7963" t="s">
        <v>156</v>
      </c>
      <c r="H7963">
        <v>91</v>
      </c>
      <c r="I7963">
        <v>47</v>
      </c>
      <c r="J7963">
        <v>29</v>
      </c>
      <c r="K7963">
        <v>3657</v>
      </c>
      <c r="L7963">
        <v>20</v>
      </c>
      <c r="M7963">
        <v>39.840338448595702</v>
      </c>
    </row>
    <row r="7964" spans="1:13" hidden="1" outlineLevel="3" x14ac:dyDescent="0.2">
      <c r="A7964">
        <v>2006</v>
      </c>
      <c r="B7964">
        <v>90</v>
      </c>
      <c r="C7964" t="s">
        <v>10095</v>
      </c>
      <c r="D7964">
        <v>192</v>
      </c>
      <c r="E7964" t="s">
        <v>10034</v>
      </c>
      <c r="F7964" t="s">
        <v>10096</v>
      </c>
      <c r="G7964" t="s">
        <v>156</v>
      </c>
      <c r="H7964">
        <v>92</v>
      </c>
      <c r="I7964">
        <v>32</v>
      </c>
      <c r="J7964">
        <v>57</v>
      </c>
      <c r="K7964">
        <v>3657</v>
      </c>
      <c r="L7964">
        <v>20</v>
      </c>
      <c r="M7964">
        <v>39.514132127967997</v>
      </c>
    </row>
    <row r="7965" spans="1:13" hidden="1" outlineLevel="3" x14ac:dyDescent="0.2">
      <c r="A7965">
        <v>2006</v>
      </c>
      <c r="B7965">
        <v>117</v>
      </c>
      <c r="C7965" t="s">
        <v>10127</v>
      </c>
      <c r="D7965">
        <v>195</v>
      </c>
      <c r="E7965" t="s">
        <v>10034</v>
      </c>
      <c r="F7965" t="s">
        <v>10128</v>
      </c>
      <c r="G7965" t="s">
        <v>156</v>
      </c>
      <c r="H7965">
        <v>93</v>
      </c>
      <c r="I7965">
        <v>0</v>
      </c>
      <c r="J7965">
        <v>57</v>
      </c>
      <c r="K7965">
        <v>3657</v>
      </c>
      <c r="L7965">
        <v>20</v>
      </c>
      <c r="M7965">
        <v>39.3158870801566</v>
      </c>
    </row>
    <row r="7966" spans="1:13" hidden="1" outlineLevel="3" x14ac:dyDescent="0.2">
      <c r="A7966">
        <v>2006</v>
      </c>
      <c r="B7966">
        <v>126</v>
      </c>
      <c r="C7966" t="s">
        <v>9777</v>
      </c>
      <c r="D7966">
        <v>196</v>
      </c>
      <c r="E7966" t="s">
        <v>10034</v>
      </c>
      <c r="F7966" t="s">
        <v>10139</v>
      </c>
      <c r="G7966" t="s">
        <v>156</v>
      </c>
      <c r="H7966">
        <v>93</v>
      </c>
      <c r="I7966">
        <v>5</v>
      </c>
      <c r="J7966">
        <v>53</v>
      </c>
      <c r="K7966">
        <v>3657</v>
      </c>
      <c r="L7966">
        <v>20</v>
      </c>
      <c r="M7966">
        <v>39.2811641250414</v>
      </c>
    </row>
    <row r="7967" spans="1:13" hidden="1" outlineLevel="3" x14ac:dyDescent="0.2">
      <c r="A7967">
        <v>2006</v>
      </c>
      <c r="B7967">
        <v>134</v>
      </c>
      <c r="C7967" t="s">
        <v>10149</v>
      </c>
      <c r="D7967">
        <v>193</v>
      </c>
      <c r="E7967" t="s">
        <v>10034</v>
      </c>
      <c r="F7967" t="s">
        <v>10150</v>
      </c>
      <c r="G7967" t="s">
        <v>156</v>
      </c>
      <c r="H7967">
        <v>93</v>
      </c>
      <c r="I7967">
        <v>18</v>
      </c>
      <c r="J7967">
        <v>30</v>
      </c>
      <c r="K7967">
        <v>3657</v>
      </c>
      <c r="L7967">
        <v>20</v>
      </c>
      <c r="M7967">
        <v>39.192640885951498</v>
      </c>
    </row>
    <row r="7968" spans="1:13" outlineLevel="2" collapsed="1" x14ac:dyDescent="0.2">
      <c r="E7968" s="10" t="s">
        <v>13479</v>
      </c>
      <c r="M7968">
        <f>SUBTOTAL(1,M7962:M7967)</f>
        <v>39.54240881083107</v>
      </c>
    </row>
    <row r="7969" spans="1:13" hidden="1" outlineLevel="3" x14ac:dyDescent="0.2">
      <c r="A7969">
        <v>2006</v>
      </c>
      <c r="B7969">
        <v>29</v>
      </c>
      <c r="C7969" t="s">
        <v>9700</v>
      </c>
      <c r="D7969">
        <v>174</v>
      </c>
      <c r="E7969" t="s">
        <v>9828</v>
      </c>
      <c r="F7969" t="s">
        <v>10025</v>
      </c>
      <c r="G7969" t="s">
        <v>156</v>
      </c>
      <c r="H7969">
        <v>90</v>
      </c>
      <c r="I7969">
        <v>44</v>
      </c>
      <c r="J7969">
        <v>57</v>
      </c>
      <c r="K7969">
        <v>3657</v>
      </c>
      <c r="L7969">
        <v>20</v>
      </c>
      <c r="M7969">
        <v>40.297890706067001</v>
      </c>
    </row>
    <row r="7970" spans="1:13" hidden="1" outlineLevel="3" x14ac:dyDescent="0.2">
      <c r="A7970">
        <v>2006</v>
      </c>
      <c r="B7970">
        <v>38</v>
      </c>
      <c r="C7970" t="s">
        <v>8778</v>
      </c>
      <c r="D7970">
        <v>176</v>
      </c>
      <c r="E7970" t="s">
        <v>9828</v>
      </c>
      <c r="F7970" t="s">
        <v>10033</v>
      </c>
      <c r="G7970" t="s">
        <v>156</v>
      </c>
      <c r="H7970">
        <v>91</v>
      </c>
      <c r="I7970">
        <v>9</v>
      </c>
      <c r="J7970">
        <v>54</v>
      </c>
      <c r="K7970">
        <v>3657</v>
      </c>
      <c r="L7970">
        <v>20</v>
      </c>
      <c r="M7970">
        <v>40.114078867986599</v>
      </c>
    </row>
    <row r="7971" spans="1:13" hidden="1" outlineLevel="3" x14ac:dyDescent="0.2">
      <c r="A7971">
        <v>2006</v>
      </c>
      <c r="B7971">
        <v>51</v>
      </c>
      <c r="C7971" t="s">
        <v>9941</v>
      </c>
      <c r="D7971">
        <v>179</v>
      </c>
      <c r="E7971" t="s">
        <v>9828</v>
      </c>
      <c r="F7971" t="s">
        <v>10048</v>
      </c>
      <c r="G7971" t="s">
        <v>156</v>
      </c>
      <c r="H7971">
        <v>91</v>
      </c>
      <c r="I7971">
        <v>28</v>
      </c>
      <c r="J7971">
        <v>1</v>
      </c>
      <c r="K7971">
        <v>3657</v>
      </c>
      <c r="L7971">
        <v>20</v>
      </c>
      <c r="M7971">
        <v>39.981657004200002</v>
      </c>
    </row>
    <row r="7972" spans="1:13" hidden="1" outlineLevel="3" x14ac:dyDescent="0.2">
      <c r="A7972">
        <v>2006</v>
      </c>
      <c r="B7972">
        <v>73</v>
      </c>
      <c r="C7972" t="s">
        <v>8044</v>
      </c>
      <c r="D7972">
        <v>178</v>
      </c>
      <c r="E7972" t="s">
        <v>9828</v>
      </c>
      <c r="F7972" t="s">
        <v>10075</v>
      </c>
      <c r="G7972" t="s">
        <v>156</v>
      </c>
      <c r="H7972">
        <v>92</v>
      </c>
      <c r="I7972">
        <v>12</v>
      </c>
      <c r="J7972">
        <v>24</v>
      </c>
      <c r="K7972">
        <v>3657</v>
      </c>
      <c r="L7972">
        <v>20</v>
      </c>
      <c r="M7972">
        <v>39.660906658954502</v>
      </c>
    </row>
    <row r="7973" spans="1:13" hidden="1" outlineLevel="3" x14ac:dyDescent="0.2">
      <c r="A7973">
        <v>2006</v>
      </c>
      <c r="B7973">
        <v>83</v>
      </c>
      <c r="C7973" t="s">
        <v>9324</v>
      </c>
      <c r="D7973">
        <v>177</v>
      </c>
      <c r="E7973" t="s">
        <v>9828</v>
      </c>
      <c r="F7973" t="s">
        <v>8403</v>
      </c>
      <c r="G7973" t="s">
        <v>156</v>
      </c>
      <c r="H7973">
        <v>92</v>
      </c>
      <c r="I7973">
        <v>30</v>
      </c>
      <c r="J7973">
        <v>52</v>
      </c>
      <c r="K7973">
        <v>3657</v>
      </c>
      <c r="L7973">
        <v>20</v>
      </c>
      <c r="M7973">
        <v>39.528962444302898</v>
      </c>
    </row>
    <row r="7974" spans="1:13" hidden="1" outlineLevel="3" x14ac:dyDescent="0.2">
      <c r="A7974">
        <v>2006</v>
      </c>
      <c r="B7974">
        <v>88</v>
      </c>
      <c r="C7974" t="s">
        <v>9562</v>
      </c>
      <c r="D7974">
        <v>175</v>
      </c>
      <c r="E7974" t="s">
        <v>9828</v>
      </c>
      <c r="F7974" t="s">
        <v>10093</v>
      </c>
      <c r="G7974" t="s">
        <v>156</v>
      </c>
      <c r="H7974">
        <v>92</v>
      </c>
      <c r="I7974">
        <v>32</v>
      </c>
      <c r="J7974">
        <v>1</v>
      </c>
      <c r="K7974">
        <v>3657</v>
      </c>
      <c r="L7974">
        <v>20</v>
      </c>
      <c r="M7974">
        <v>39.520774733505199</v>
      </c>
    </row>
    <row r="7975" spans="1:13" hidden="1" outlineLevel="3" x14ac:dyDescent="0.2">
      <c r="A7975">
        <v>2006</v>
      </c>
      <c r="B7975">
        <v>89</v>
      </c>
      <c r="C7975" t="s">
        <v>9568</v>
      </c>
      <c r="D7975">
        <v>171</v>
      </c>
      <c r="E7975" t="s">
        <v>9828</v>
      </c>
      <c r="F7975" t="s">
        <v>10094</v>
      </c>
      <c r="G7975" t="s">
        <v>156</v>
      </c>
      <c r="H7975">
        <v>92</v>
      </c>
      <c r="I7975">
        <v>32</v>
      </c>
      <c r="J7975">
        <v>27</v>
      </c>
      <c r="K7975">
        <v>3657</v>
      </c>
      <c r="L7975">
        <v>20</v>
      </c>
      <c r="M7975">
        <v>39.517690388927399</v>
      </c>
    </row>
    <row r="7976" spans="1:13" hidden="1" outlineLevel="3" x14ac:dyDescent="0.2">
      <c r="A7976">
        <v>2006</v>
      </c>
      <c r="B7976">
        <v>111</v>
      </c>
      <c r="C7976" t="s">
        <v>8941</v>
      </c>
      <c r="D7976">
        <v>172</v>
      </c>
      <c r="E7976" t="s">
        <v>9828</v>
      </c>
      <c r="F7976" t="s">
        <v>10121</v>
      </c>
      <c r="G7976" t="s">
        <v>156</v>
      </c>
      <c r="H7976">
        <v>92</v>
      </c>
      <c r="I7976">
        <v>55</v>
      </c>
      <c r="J7976">
        <v>11</v>
      </c>
      <c r="K7976">
        <v>3657</v>
      </c>
      <c r="L7976">
        <v>20</v>
      </c>
      <c r="M7976">
        <v>39.356553297200897</v>
      </c>
    </row>
    <row r="7977" spans="1:13" outlineLevel="2" collapsed="1" x14ac:dyDescent="0.2">
      <c r="E7977" s="10" t="s">
        <v>13470</v>
      </c>
      <c r="M7977">
        <f>SUBTOTAL(1,M7969:M7976)</f>
        <v>39.747314262643059</v>
      </c>
    </row>
    <row r="7978" spans="1:13" hidden="1" outlineLevel="3" x14ac:dyDescent="0.2">
      <c r="A7978">
        <v>2006</v>
      </c>
      <c r="B7978">
        <v>1</v>
      </c>
      <c r="C7978" t="s">
        <v>9617</v>
      </c>
      <c r="D7978">
        <v>97</v>
      </c>
      <c r="E7978" t="s">
        <v>9992</v>
      </c>
      <c r="F7978" t="s">
        <v>9993</v>
      </c>
      <c r="G7978" t="s">
        <v>156</v>
      </c>
      <c r="H7978">
        <v>89</v>
      </c>
      <c r="I7978">
        <v>40</v>
      </c>
      <c r="J7978">
        <v>27</v>
      </c>
      <c r="K7978">
        <v>3657</v>
      </c>
      <c r="L7978">
        <v>20</v>
      </c>
      <c r="M7978">
        <v>40.780975568957899</v>
      </c>
    </row>
    <row r="7979" spans="1:13" hidden="1" outlineLevel="3" x14ac:dyDescent="0.2">
      <c r="A7979">
        <v>2006</v>
      </c>
      <c r="B7979">
        <v>20</v>
      </c>
      <c r="C7979" t="s">
        <v>59</v>
      </c>
      <c r="D7979">
        <v>92</v>
      </c>
      <c r="E7979" t="s">
        <v>9992</v>
      </c>
      <c r="F7979" t="s">
        <v>10016</v>
      </c>
      <c r="G7979" t="s">
        <v>156</v>
      </c>
      <c r="H7979">
        <v>90</v>
      </c>
      <c r="I7979">
        <v>23</v>
      </c>
      <c r="J7979">
        <v>30</v>
      </c>
      <c r="K7979">
        <v>3657</v>
      </c>
      <c r="L7979">
        <v>20</v>
      </c>
      <c r="M7979">
        <v>40.457269291048199</v>
      </c>
    </row>
    <row r="7980" spans="1:13" hidden="1" outlineLevel="3" x14ac:dyDescent="0.2">
      <c r="A7980">
        <v>2006</v>
      </c>
      <c r="B7980">
        <v>30</v>
      </c>
      <c r="C7980" t="s">
        <v>9542</v>
      </c>
      <c r="D7980">
        <v>96</v>
      </c>
      <c r="E7980" t="s">
        <v>9992</v>
      </c>
      <c r="F7980" t="s">
        <v>10026</v>
      </c>
      <c r="G7980" t="s">
        <v>156</v>
      </c>
      <c r="H7980">
        <v>90</v>
      </c>
      <c r="I7980">
        <v>46</v>
      </c>
      <c r="J7980">
        <v>48</v>
      </c>
      <c r="K7980">
        <v>3657</v>
      </c>
      <c r="L7980">
        <v>20</v>
      </c>
      <c r="M7980">
        <v>40.284203569067998</v>
      </c>
    </row>
    <row r="7981" spans="1:13" hidden="1" outlineLevel="3" x14ac:dyDescent="0.2">
      <c r="A7981">
        <v>2006</v>
      </c>
      <c r="B7981">
        <v>33</v>
      </c>
      <c r="C7981" t="s">
        <v>9475</v>
      </c>
      <c r="D7981">
        <v>99</v>
      </c>
      <c r="E7981" t="s">
        <v>9992</v>
      </c>
      <c r="F7981" t="s">
        <v>10028</v>
      </c>
      <c r="G7981" t="s">
        <v>156</v>
      </c>
      <c r="H7981">
        <v>90</v>
      </c>
      <c r="I7981">
        <v>56</v>
      </c>
      <c r="J7981">
        <v>17</v>
      </c>
      <c r="K7981">
        <v>3657</v>
      </c>
      <c r="L7981">
        <v>20</v>
      </c>
      <c r="M7981">
        <v>40.214187313097703</v>
      </c>
    </row>
    <row r="7982" spans="1:13" hidden="1" outlineLevel="3" x14ac:dyDescent="0.2">
      <c r="A7982">
        <v>2006</v>
      </c>
      <c r="B7982">
        <v>100</v>
      </c>
      <c r="C7982" t="s">
        <v>9518</v>
      </c>
      <c r="D7982">
        <v>98</v>
      </c>
      <c r="E7982" t="s">
        <v>9992</v>
      </c>
      <c r="F7982" t="s">
        <v>10107</v>
      </c>
      <c r="G7982" t="s">
        <v>156</v>
      </c>
      <c r="H7982">
        <v>92</v>
      </c>
      <c r="I7982">
        <v>41</v>
      </c>
      <c r="J7982">
        <v>50</v>
      </c>
      <c r="K7982">
        <v>3657</v>
      </c>
      <c r="L7982">
        <v>20</v>
      </c>
      <c r="M7982">
        <v>39.451020347007798</v>
      </c>
    </row>
    <row r="7983" spans="1:13" hidden="1" outlineLevel="3" x14ac:dyDescent="0.2">
      <c r="A7983">
        <v>2006</v>
      </c>
      <c r="B7983">
        <v>115</v>
      </c>
      <c r="C7983" t="s">
        <v>8749</v>
      </c>
      <c r="D7983">
        <v>95</v>
      </c>
      <c r="E7983" t="s">
        <v>9992</v>
      </c>
      <c r="F7983" t="s">
        <v>10125</v>
      </c>
      <c r="G7983" t="s">
        <v>156</v>
      </c>
      <c r="H7983">
        <v>93</v>
      </c>
      <c r="I7983">
        <v>0</v>
      </c>
      <c r="J7983">
        <v>2</v>
      </c>
      <c r="K7983">
        <v>3657</v>
      </c>
      <c r="L7983">
        <v>20</v>
      </c>
      <c r="M7983">
        <v>39.322345744648999</v>
      </c>
    </row>
    <row r="7984" spans="1:13" outlineLevel="2" collapsed="1" x14ac:dyDescent="0.2">
      <c r="E7984" s="10" t="s">
        <v>13480</v>
      </c>
      <c r="M7984">
        <f>SUBTOTAL(1,M7978:M7983)</f>
        <v>40.085000305638097</v>
      </c>
    </row>
    <row r="7985" spans="1:13" hidden="1" outlineLevel="3" x14ac:dyDescent="0.2">
      <c r="A7985">
        <v>2006</v>
      </c>
      <c r="B7985">
        <v>43</v>
      </c>
      <c r="C7985" t="s">
        <v>9467</v>
      </c>
      <c r="D7985">
        <v>137</v>
      </c>
      <c r="E7985" t="s">
        <v>9229</v>
      </c>
      <c r="F7985" t="s">
        <v>10039</v>
      </c>
      <c r="G7985" t="s">
        <v>156</v>
      </c>
      <c r="H7985">
        <v>91</v>
      </c>
      <c r="I7985">
        <v>16</v>
      </c>
      <c r="J7985">
        <v>39</v>
      </c>
      <c r="K7985">
        <v>3657</v>
      </c>
      <c r="L7985">
        <v>20</v>
      </c>
      <c r="M7985">
        <v>40.064638054284998</v>
      </c>
    </row>
    <row r="7986" spans="1:13" hidden="1" outlineLevel="3" x14ac:dyDescent="0.2">
      <c r="A7986">
        <v>2006</v>
      </c>
      <c r="B7986">
        <v>44</v>
      </c>
      <c r="C7986" t="s">
        <v>9298</v>
      </c>
      <c r="D7986">
        <v>136</v>
      </c>
      <c r="E7986" t="s">
        <v>9229</v>
      </c>
      <c r="F7986" t="s">
        <v>10040</v>
      </c>
      <c r="G7986" t="s">
        <v>156</v>
      </c>
      <c r="H7986">
        <v>91</v>
      </c>
      <c r="I7986">
        <v>17</v>
      </c>
      <c r="J7986">
        <v>37</v>
      </c>
      <c r="K7986">
        <v>3657</v>
      </c>
      <c r="L7986">
        <v>20</v>
      </c>
      <c r="M7986">
        <v>40.057567616085997</v>
      </c>
    </row>
    <row r="7987" spans="1:13" hidden="1" outlineLevel="3" x14ac:dyDescent="0.2">
      <c r="A7987">
        <v>2006</v>
      </c>
      <c r="B7987">
        <v>45</v>
      </c>
      <c r="C7987" t="s">
        <v>9105</v>
      </c>
      <c r="D7987">
        <v>134</v>
      </c>
      <c r="E7987" t="s">
        <v>9229</v>
      </c>
      <c r="F7987" t="s">
        <v>10041</v>
      </c>
      <c r="G7987" t="s">
        <v>156</v>
      </c>
      <c r="H7987">
        <v>91</v>
      </c>
      <c r="I7987">
        <v>19</v>
      </c>
      <c r="J7987">
        <v>35</v>
      </c>
      <c r="K7987">
        <v>3657</v>
      </c>
      <c r="L7987">
        <v>20</v>
      </c>
      <c r="M7987">
        <v>40.0431906318911</v>
      </c>
    </row>
    <row r="7988" spans="1:13" hidden="1" outlineLevel="3" x14ac:dyDescent="0.2">
      <c r="A7988">
        <v>2006</v>
      </c>
      <c r="B7988">
        <v>58</v>
      </c>
      <c r="C7988" t="s">
        <v>8946</v>
      </c>
      <c r="D7988">
        <v>131</v>
      </c>
      <c r="E7988" t="s">
        <v>9229</v>
      </c>
      <c r="F7988" t="s">
        <v>10057</v>
      </c>
      <c r="G7988" t="s">
        <v>156</v>
      </c>
      <c r="H7988">
        <v>91</v>
      </c>
      <c r="I7988">
        <v>42</v>
      </c>
      <c r="J7988">
        <v>40</v>
      </c>
      <c r="K7988">
        <v>3657</v>
      </c>
      <c r="L7988">
        <v>20</v>
      </c>
      <c r="M7988">
        <v>39.875212018415297</v>
      </c>
    </row>
    <row r="7989" spans="1:13" hidden="1" outlineLevel="3" x14ac:dyDescent="0.2">
      <c r="A7989">
        <v>2006</v>
      </c>
      <c r="B7989">
        <v>123</v>
      </c>
      <c r="C7989" t="s">
        <v>9363</v>
      </c>
      <c r="D7989">
        <v>132</v>
      </c>
      <c r="E7989" t="s">
        <v>9229</v>
      </c>
      <c r="F7989" t="s">
        <v>10135</v>
      </c>
      <c r="G7989" t="s">
        <v>156</v>
      </c>
      <c r="H7989">
        <v>93</v>
      </c>
      <c r="I7989">
        <v>4</v>
      </c>
      <c r="J7989">
        <v>49</v>
      </c>
      <c r="K7989">
        <v>3657</v>
      </c>
      <c r="L7989">
        <v>20</v>
      </c>
      <c r="M7989">
        <v>39.288666593054302</v>
      </c>
    </row>
    <row r="7990" spans="1:13" hidden="1" outlineLevel="3" x14ac:dyDescent="0.2">
      <c r="A7990">
        <v>2006</v>
      </c>
      <c r="B7990">
        <v>124</v>
      </c>
      <c r="C7990" t="s">
        <v>10136</v>
      </c>
      <c r="D7990">
        <v>139</v>
      </c>
      <c r="E7990" t="s">
        <v>9229</v>
      </c>
      <c r="F7990" t="s">
        <v>10137</v>
      </c>
      <c r="G7990" t="s">
        <v>156</v>
      </c>
      <c r="H7990">
        <v>93</v>
      </c>
      <c r="I7990">
        <v>5</v>
      </c>
      <c r="J7990">
        <v>2</v>
      </c>
      <c r="K7990">
        <v>3657</v>
      </c>
      <c r="L7990">
        <v>20</v>
      </c>
      <c r="M7990">
        <v>39.287142422307198</v>
      </c>
    </row>
    <row r="7991" spans="1:13" hidden="1" outlineLevel="3" x14ac:dyDescent="0.2">
      <c r="A7991">
        <v>2006</v>
      </c>
      <c r="B7991">
        <v>130</v>
      </c>
      <c r="C7991" t="s">
        <v>10144</v>
      </c>
      <c r="D7991">
        <v>135</v>
      </c>
      <c r="E7991" t="s">
        <v>9229</v>
      </c>
      <c r="F7991" t="s">
        <v>10145</v>
      </c>
      <c r="G7991" t="s">
        <v>156</v>
      </c>
      <c r="H7991">
        <v>93</v>
      </c>
      <c r="I7991">
        <v>15</v>
      </c>
      <c r="J7991">
        <v>4</v>
      </c>
      <c r="K7991">
        <v>3657</v>
      </c>
      <c r="L7991">
        <v>20</v>
      </c>
      <c r="M7991">
        <v>39.216690894359303</v>
      </c>
    </row>
    <row r="7992" spans="1:13" hidden="1" outlineLevel="3" x14ac:dyDescent="0.2">
      <c r="A7992">
        <v>2006</v>
      </c>
      <c r="B7992">
        <v>138</v>
      </c>
      <c r="C7992" t="s">
        <v>9212</v>
      </c>
      <c r="D7992">
        <v>133</v>
      </c>
      <c r="E7992" t="s">
        <v>9229</v>
      </c>
      <c r="F7992" t="s">
        <v>10156</v>
      </c>
      <c r="G7992" t="s">
        <v>156</v>
      </c>
      <c r="H7992">
        <v>93</v>
      </c>
      <c r="I7992">
        <v>39</v>
      </c>
      <c r="J7992">
        <v>35</v>
      </c>
      <c r="K7992">
        <v>3657</v>
      </c>
      <c r="L7992">
        <v>20</v>
      </c>
      <c r="M7992">
        <v>39.045599466152503</v>
      </c>
    </row>
    <row r="7993" spans="1:13" outlineLevel="2" collapsed="1" x14ac:dyDescent="0.2">
      <c r="E7993" s="10" t="s">
        <v>13447</v>
      </c>
      <c r="M7993">
        <f>SUBTOTAL(1,M7985:M7992)</f>
        <v>39.609838462068836</v>
      </c>
    </row>
    <row r="7994" spans="1:13" hidden="1" outlineLevel="3" x14ac:dyDescent="0.2">
      <c r="A7994">
        <v>2006</v>
      </c>
      <c r="B7994">
        <v>15</v>
      </c>
      <c r="C7994" t="s">
        <v>9620</v>
      </c>
      <c r="D7994">
        <v>111</v>
      </c>
      <c r="E7994" t="s">
        <v>8698</v>
      </c>
      <c r="F7994" t="s">
        <v>10010</v>
      </c>
      <c r="G7994" t="s">
        <v>156</v>
      </c>
      <c r="H7994">
        <v>90</v>
      </c>
      <c r="I7994">
        <v>0</v>
      </c>
      <c r="J7994">
        <v>42</v>
      </c>
      <c r="K7994">
        <v>3657</v>
      </c>
      <c r="L7994">
        <v>20</v>
      </c>
      <c r="M7994">
        <v>40.628066732090197</v>
      </c>
    </row>
    <row r="7995" spans="1:13" hidden="1" outlineLevel="3" x14ac:dyDescent="0.2">
      <c r="A7995">
        <v>2006</v>
      </c>
      <c r="B7995">
        <v>48</v>
      </c>
      <c r="C7995" t="s">
        <v>9090</v>
      </c>
      <c r="D7995">
        <v>116</v>
      </c>
      <c r="E7995" t="s">
        <v>8698</v>
      </c>
      <c r="F7995" t="s">
        <v>10045</v>
      </c>
      <c r="G7995" t="s">
        <v>156</v>
      </c>
      <c r="H7995">
        <v>91</v>
      </c>
      <c r="I7995">
        <v>22</v>
      </c>
      <c r="J7995">
        <v>33</v>
      </c>
      <c r="K7995">
        <v>3657</v>
      </c>
      <c r="L7995">
        <v>20</v>
      </c>
      <c r="M7995">
        <v>40.021522831529097</v>
      </c>
    </row>
    <row r="7996" spans="1:13" hidden="1" outlineLevel="3" x14ac:dyDescent="0.2">
      <c r="A7996">
        <v>2006</v>
      </c>
      <c r="B7996">
        <v>49</v>
      </c>
      <c r="C7996" t="s">
        <v>9038</v>
      </c>
      <c r="D7996">
        <v>112</v>
      </c>
      <c r="E7996" t="s">
        <v>8698</v>
      </c>
      <c r="F7996" t="s">
        <v>10046</v>
      </c>
      <c r="G7996" t="s">
        <v>156</v>
      </c>
      <c r="H7996">
        <v>91</v>
      </c>
      <c r="I7996">
        <v>24</v>
      </c>
      <c r="J7996">
        <v>16</v>
      </c>
      <c r="K7996">
        <v>3657</v>
      </c>
      <c r="L7996">
        <v>20</v>
      </c>
      <c r="M7996">
        <v>40.008995429349397</v>
      </c>
    </row>
    <row r="7997" spans="1:13" hidden="1" outlineLevel="3" x14ac:dyDescent="0.2">
      <c r="A7997">
        <v>2006</v>
      </c>
      <c r="B7997">
        <v>76</v>
      </c>
      <c r="C7997" t="s">
        <v>10078</v>
      </c>
      <c r="D7997">
        <v>119</v>
      </c>
      <c r="E7997" t="s">
        <v>8698</v>
      </c>
      <c r="F7997" t="s">
        <v>10079</v>
      </c>
      <c r="G7997" t="s">
        <v>156</v>
      </c>
      <c r="H7997">
        <v>92</v>
      </c>
      <c r="I7997">
        <v>13</v>
      </c>
      <c r="J7997">
        <v>54</v>
      </c>
      <c r="K7997">
        <v>3657</v>
      </c>
      <c r="L7997">
        <v>20</v>
      </c>
      <c r="M7997">
        <v>39.6501563092936</v>
      </c>
    </row>
    <row r="7998" spans="1:13" hidden="1" outlineLevel="3" x14ac:dyDescent="0.2">
      <c r="A7998">
        <v>2006</v>
      </c>
      <c r="B7998">
        <v>113</v>
      </c>
      <c r="C7998" t="s">
        <v>8822</v>
      </c>
      <c r="D7998">
        <v>117</v>
      </c>
      <c r="E7998" t="s">
        <v>8698</v>
      </c>
      <c r="F7998" t="s">
        <v>10123</v>
      </c>
      <c r="G7998" t="s">
        <v>156</v>
      </c>
      <c r="H7998">
        <v>92</v>
      </c>
      <c r="I7998">
        <v>58</v>
      </c>
      <c r="J7998">
        <v>45</v>
      </c>
      <c r="K7998">
        <v>3657</v>
      </c>
      <c r="L7998">
        <v>20</v>
      </c>
      <c r="M7998">
        <v>39.331391440734897</v>
      </c>
    </row>
    <row r="7999" spans="1:13" hidden="1" outlineLevel="3" x14ac:dyDescent="0.2">
      <c r="A7999">
        <v>2006</v>
      </c>
      <c r="B7999">
        <v>114</v>
      </c>
      <c r="C7999" t="s">
        <v>9733</v>
      </c>
      <c r="D7999">
        <v>113</v>
      </c>
      <c r="E7999" t="s">
        <v>8698</v>
      </c>
      <c r="F7999" t="s">
        <v>10124</v>
      </c>
      <c r="G7999" t="s">
        <v>156</v>
      </c>
      <c r="H7999">
        <v>92</v>
      </c>
      <c r="I7999">
        <v>59</v>
      </c>
      <c r="J7999">
        <v>59</v>
      </c>
      <c r="K7999">
        <v>3657</v>
      </c>
      <c r="L7999">
        <v>20</v>
      </c>
      <c r="M7999">
        <v>39.3226980964698</v>
      </c>
    </row>
    <row r="8000" spans="1:13" hidden="1" outlineLevel="3" x14ac:dyDescent="0.2">
      <c r="A8000">
        <v>2006</v>
      </c>
      <c r="B8000">
        <v>121</v>
      </c>
      <c r="C8000" t="s">
        <v>9358</v>
      </c>
      <c r="D8000">
        <v>118</v>
      </c>
      <c r="E8000" t="s">
        <v>8698</v>
      </c>
      <c r="F8000" t="s">
        <v>10133</v>
      </c>
      <c r="G8000" t="s">
        <v>156</v>
      </c>
      <c r="H8000">
        <v>93</v>
      </c>
      <c r="I8000">
        <v>3</v>
      </c>
      <c r="J8000">
        <v>22</v>
      </c>
      <c r="K8000">
        <v>3657</v>
      </c>
      <c r="L8000">
        <v>20</v>
      </c>
      <c r="M8000">
        <v>39.298869857493301</v>
      </c>
    </row>
    <row r="8001" spans="1:13" hidden="1" outlineLevel="3" x14ac:dyDescent="0.2">
      <c r="A8001">
        <v>2006</v>
      </c>
      <c r="B8001">
        <v>128</v>
      </c>
      <c r="C8001" t="s">
        <v>9767</v>
      </c>
      <c r="D8001">
        <v>114</v>
      </c>
      <c r="E8001" t="s">
        <v>8698</v>
      </c>
      <c r="F8001" t="s">
        <v>10141</v>
      </c>
      <c r="G8001" t="s">
        <v>156</v>
      </c>
      <c r="H8001">
        <v>93</v>
      </c>
      <c r="I8001">
        <v>10</v>
      </c>
      <c r="J8001">
        <v>3</v>
      </c>
      <c r="K8001">
        <v>3657</v>
      </c>
      <c r="L8001">
        <v>20</v>
      </c>
      <c r="M8001">
        <v>39.251885045750903</v>
      </c>
    </row>
    <row r="8002" spans="1:13" outlineLevel="2" collapsed="1" x14ac:dyDescent="0.2">
      <c r="E8002" s="10" t="s">
        <v>13422</v>
      </c>
      <c r="M8002">
        <f>SUBTOTAL(1,M7994:M8001)</f>
        <v>39.6891982178389</v>
      </c>
    </row>
    <row r="8003" spans="1:13" hidden="1" outlineLevel="3" x14ac:dyDescent="0.2">
      <c r="A8003">
        <v>2006</v>
      </c>
      <c r="B8003">
        <v>4</v>
      </c>
      <c r="C8003" t="s">
        <v>9803</v>
      </c>
      <c r="D8003">
        <v>61</v>
      </c>
      <c r="E8003" t="s">
        <v>9804</v>
      </c>
      <c r="F8003" t="s">
        <v>9996</v>
      </c>
      <c r="G8003" t="s">
        <v>156</v>
      </c>
      <c r="H8003">
        <v>89</v>
      </c>
      <c r="I8003">
        <v>44</v>
      </c>
      <c r="J8003">
        <v>38</v>
      </c>
      <c r="K8003">
        <v>3657</v>
      </c>
      <c r="L8003">
        <v>20</v>
      </c>
      <c r="M8003">
        <v>40.749292740452702</v>
      </c>
    </row>
    <row r="8004" spans="1:13" hidden="1" outlineLevel="3" x14ac:dyDescent="0.2">
      <c r="A8004">
        <v>2006</v>
      </c>
      <c r="B8004">
        <v>40</v>
      </c>
      <c r="C8004" t="s">
        <v>9257</v>
      </c>
      <c r="D8004">
        <v>63</v>
      </c>
      <c r="E8004" t="s">
        <v>9804</v>
      </c>
      <c r="F8004" t="s">
        <v>10036</v>
      </c>
      <c r="G8004" t="s">
        <v>156</v>
      </c>
      <c r="H8004">
        <v>91</v>
      </c>
      <c r="I8004">
        <v>13</v>
      </c>
      <c r="J8004">
        <v>54</v>
      </c>
      <c r="K8004">
        <v>3657</v>
      </c>
      <c r="L8004">
        <v>20</v>
      </c>
      <c r="M8004">
        <v>40.084765889037001</v>
      </c>
    </row>
    <row r="8005" spans="1:13" hidden="1" outlineLevel="3" x14ac:dyDescent="0.2">
      <c r="A8005">
        <v>2006</v>
      </c>
      <c r="B8005">
        <v>64</v>
      </c>
      <c r="C8005" t="s">
        <v>9836</v>
      </c>
      <c r="D8005">
        <v>64</v>
      </c>
      <c r="E8005" t="s">
        <v>9804</v>
      </c>
      <c r="F8005" t="s">
        <v>10064</v>
      </c>
      <c r="G8005" t="s">
        <v>156</v>
      </c>
      <c r="H8005">
        <v>91</v>
      </c>
      <c r="I8005">
        <v>51</v>
      </c>
      <c r="J8005">
        <v>55</v>
      </c>
      <c r="K8005">
        <v>3657</v>
      </c>
      <c r="L8005">
        <v>20</v>
      </c>
      <c r="M8005">
        <v>39.808294150552499</v>
      </c>
    </row>
    <row r="8006" spans="1:13" hidden="1" outlineLevel="3" x14ac:dyDescent="0.2">
      <c r="A8006">
        <v>2006</v>
      </c>
      <c r="B8006">
        <v>106</v>
      </c>
      <c r="C8006" t="s">
        <v>8683</v>
      </c>
      <c r="D8006">
        <v>62</v>
      </c>
      <c r="E8006" t="s">
        <v>9804</v>
      </c>
      <c r="F8006" t="s">
        <v>10116</v>
      </c>
      <c r="G8006" t="s">
        <v>156</v>
      </c>
      <c r="H8006">
        <v>92</v>
      </c>
      <c r="I8006">
        <v>45</v>
      </c>
      <c r="J8006">
        <v>56</v>
      </c>
      <c r="K8006">
        <v>3657</v>
      </c>
      <c r="L8006">
        <v>20</v>
      </c>
      <c r="M8006">
        <v>39.4219597791325</v>
      </c>
    </row>
    <row r="8007" spans="1:13" hidden="1" outlineLevel="3" x14ac:dyDescent="0.2">
      <c r="A8007">
        <v>2006</v>
      </c>
      <c r="B8007">
        <v>112</v>
      </c>
      <c r="C8007" t="s">
        <v>9964</v>
      </c>
      <c r="D8007">
        <v>69</v>
      </c>
      <c r="E8007" t="s">
        <v>9804</v>
      </c>
      <c r="F8007" t="s">
        <v>10122</v>
      </c>
      <c r="G8007" t="s">
        <v>156</v>
      </c>
      <c r="H8007">
        <v>92</v>
      </c>
      <c r="I8007">
        <v>58</v>
      </c>
      <c r="J8007">
        <v>14</v>
      </c>
      <c r="K8007">
        <v>3657</v>
      </c>
      <c r="L8007">
        <v>20</v>
      </c>
      <c r="M8007">
        <v>39.335034389621498</v>
      </c>
    </row>
    <row r="8008" spans="1:13" hidden="1" outlineLevel="3" x14ac:dyDescent="0.2">
      <c r="A8008">
        <v>2006</v>
      </c>
      <c r="B8008">
        <v>116</v>
      </c>
      <c r="C8008" t="s">
        <v>8477</v>
      </c>
      <c r="D8008">
        <v>65</v>
      </c>
      <c r="E8008" t="s">
        <v>9804</v>
      </c>
      <c r="F8008" t="s">
        <v>10126</v>
      </c>
      <c r="G8008" t="s">
        <v>156</v>
      </c>
      <c r="H8008">
        <v>93</v>
      </c>
      <c r="I8008">
        <v>0</v>
      </c>
      <c r="J8008">
        <v>31</v>
      </c>
      <c r="K8008">
        <v>3657</v>
      </c>
      <c r="L8008">
        <v>20</v>
      </c>
      <c r="M8008">
        <v>39.318940002568397</v>
      </c>
    </row>
    <row r="8009" spans="1:13" hidden="1" outlineLevel="3" x14ac:dyDescent="0.2">
      <c r="A8009">
        <v>2006</v>
      </c>
      <c r="B8009">
        <v>137</v>
      </c>
      <c r="C8009" t="s">
        <v>10154</v>
      </c>
      <c r="D8009">
        <v>67</v>
      </c>
      <c r="E8009" t="s">
        <v>9804</v>
      </c>
      <c r="F8009" t="s">
        <v>10155</v>
      </c>
      <c r="G8009" t="s">
        <v>156</v>
      </c>
      <c r="H8009">
        <v>93</v>
      </c>
      <c r="I8009">
        <v>38</v>
      </c>
      <c r="J8009">
        <v>46</v>
      </c>
      <c r="K8009">
        <v>3657</v>
      </c>
      <c r="L8009">
        <v>20</v>
      </c>
      <c r="M8009">
        <v>39.051274597628101</v>
      </c>
    </row>
    <row r="8010" spans="1:13" hidden="1" outlineLevel="3" x14ac:dyDescent="0.2">
      <c r="A8010">
        <v>2006</v>
      </c>
      <c r="B8010">
        <v>139</v>
      </c>
      <c r="C8010" t="s">
        <v>9785</v>
      </c>
      <c r="D8010">
        <v>68</v>
      </c>
      <c r="E8010" t="s">
        <v>9804</v>
      </c>
      <c r="F8010" t="s">
        <v>10157</v>
      </c>
      <c r="G8010" t="s">
        <v>156</v>
      </c>
      <c r="H8010">
        <v>93</v>
      </c>
      <c r="I8010">
        <v>41</v>
      </c>
      <c r="J8010">
        <v>31</v>
      </c>
      <c r="K8010">
        <v>3657</v>
      </c>
      <c r="L8010">
        <v>20</v>
      </c>
      <c r="M8010">
        <v>39.032171033321298</v>
      </c>
    </row>
    <row r="8011" spans="1:13" outlineLevel="2" collapsed="1" x14ac:dyDescent="0.2">
      <c r="E8011" s="10" t="s">
        <v>13471</v>
      </c>
      <c r="M8011">
        <f>SUBTOTAL(1,M8003:M8010)</f>
        <v>39.60021657278925</v>
      </c>
    </row>
    <row r="8012" spans="1:13" hidden="1" outlineLevel="3" x14ac:dyDescent="0.2">
      <c r="A8012">
        <v>2006</v>
      </c>
      <c r="B8012">
        <v>18</v>
      </c>
      <c r="C8012" t="s">
        <v>9220</v>
      </c>
      <c r="D8012">
        <v>1</v>
      </c>
      <c r="E8012" t="s">
        <v>9810</v>
      </c>
      <c r="F8012" t="s">
        <v>10014</v>
      </c>
      <c r="G8012" t="s">
        <v>156</v>
      </c>
      <c r="H8012">
        <v>90</v>
      </c>
      <c r="I8012">
        <v>17</v>
      </c>
      <c r="J8012">
        <v>38</v>
      </c>
      <c r="K8012">
        <v>3657</v>
      </c>
      <c r="L8012">
        <v>20</v>
      </c>
      <c r="M8012">
        <v>40.501079807295902</v>
      </c>
    </row>
    <row r="8013" spans="1:13" hidden="1" outlineLevel="3" x14ac:dyDescent="0.2">
      <c r="A8013">
        <v>2006</v>
      </c>
      <c r="B8013">
        <v>25</v>
      </c>
      <c r="C8013" t="s">
        <v>9809</v>
      </c>
      <c r="D8013">
        <v>7</v>
      </c>
      <c r="E8013" t="s">
        <v>9810</v>
      </c>
      <c r="F8013" t="s">
        <v>10021</v>
      </c>
      <c r="G8013" t="s">
        <v>156</v>
      </c>
      <c r="H8013">
        <v>90</v>
      </c>
      <c r="I8013">
        <v>31</v>
      </c>
      <c r="J8013">
        <v>32</v>
      </c>
      <c r="K8013">
        <v>3657</v>
      </c>
      <c r="L8013">
        <v>20</v>
      </c>
      <c r="M8013">
        <v>40.397432278178002</v>
      </c>
    </row>
    <row r="8014" spans="1:13" hidden="1" outlineLevel="3" x14ac:dyDescent="0.2">
      <c r="A8014">
        <v>2006</v>
      </c>
      <c r="B8014">
        <v>42</v>
      </c>
      <c r="C8014" t="s">
        <v>9653</v>
      </c>
      <c r="D8014">
        <v>4</v>
      </c>
      <c r="E8014" t="s">
        <v>9810</v>
      </c>
      <c r="F8014" t="s">
        <v>10038</v>
      </c>
      <c r="G8014" t="s">
        <v>156</v>
      </c>
      <c r="H8014">
        <v>91</v>
      </c>
      <c r="I8014">
        <v>14</v>
      </c>
      <c r="J8014">
        <v>42</v>
      </c>
      <c r="K8014">
        <v>3657</v>
      </c>
      <c r="L8014">
        <v>20</v>
      </c>
      <c r="M8014">
        <v>40.078908433338803</v>
      </c>
    </row>
    <row r="8015" spans="1:13" hidden="1" outlineLevel="3" x14ac:dyDescent="0.2">
      <c r="A8015">
        <v>2006</v>
      </c>
      <c r="B8015">
        <v>65</v>
      </c>
      <c r="C8015" t="s">
        <v>8959</v>
      </c>
      <c r="D8015">
        <v>6</v>
      </c>
      <c r="E8015" t="s">
        <v>9810</v>
      </c>
      <c r="F8015" t="s">
        <v>10065</v>
      </c>
      <c r="G8015" t="s">
        <v>156</v>
      </c>
      <c r="H8015">
        <v>91</v>
      </c>
      <c r="I8015">
        <v>56</v>
      </c>
      <c r="J8015">
        <v>15</v>
      </c>
      <c r="K8015">
        <v>3657</v>
      </c>
      <c r="L8015">
        <v>20</v>
      </c>
      <c r="M8015">
        <v>39.7770224337185</v>
      </c>
    </row>
    <row r="8016" spans="1:13" hidden="1" outlineLevel="3" x14ac:dyDescent="0.2">
      <c r="A8016">
        <v>2006</v>
      </c>
      <c r="B8016">
        <v>84</v>
      </c>
      <c r="C8016" t="s">
        <v>7123</v>
      </c>
      <c r="D8016">
        <v>2</v>
      </c>
      <c r="E8016" t="s">
        <v>9810</v>
      </c>
      <c r="F8016" t="s">
        <v>10089</v>
      </c>
      <c r="G8016" t="s">
        <v>156</v>
      </c>
      <c r="H8016">
        <v>92</v>
      </c>
      <c r="I8016">
        <v>31</v>
      </c>
      <c r="J8016">
        <v>3</v>
      </c>
      <c r="K8016">
        <v>3657</v>
      </c>
      <c r="L8016">
        <v>20</v>
      </c>
      <c r="M8016">
        <v>39.527656929769996</v>
      </c>
    </row>
    <row r="8017" spans="1:13" hidden="1" outlineLevel="3" x14ac:dyDescent="0.2">
      <c r="A8017">
        <v>2006</v>
      </c>
      <c r="B8017">
        <v>92</v>
      </c>
      <c r="C8017" t="s">
        <v>9070</v>
      </c>
      <c r="D8017">
        <v>8</v>
      </c>
      <c r="E8017" t="s">
        <v>9810</v>
      </c>
      <c r="F8017" t="s">
        <v>10098</v>
      </c>
      <c r="G8017" t="s">
        <v>156</v>
      </c>
      <c r="H8017">
        <v>92</v>
      </c>
      <c r="I8017">
        <v>35</v>
      </c>
      <c r="J8017">
        <v>14</v>
      </c>
      <c r="K8017">
        <v>3657</v>
      </c>
      <c r="L8017">
        <v>20</v>
      </c>
      <c r="M8017">
        <v>39.497890877670898</v>
      </c>
    </row>
    <row r="8018" spans="1:13" outlineLevel="2" collapsed="1" x14ac:dyDescent="0.2">
      <c r="E8018" s="10" t="s">
        <v>13472</v>
      </c>
      <c r="M8018">
        <f>SUBTOTAL(1,M8012:M8017)</f>
        <v>39.963331793328678</v>
      </c>
    </row>
    <row r="8019" spans="1:13" hidden="1" outlineLevel="3" x14ac:dyDescent="0.2">
      <c r="A8019">
        <v>2006</v>
      </c>
      <c r="B8019">
        <v>8</v>
      </c>
      <c r="C8019" t="s">
        <v>9117</v>
      </c>
      <c r="D8019">
        <v>129</v>
      </c>
      <c r="E8019" t="s">
        <v>9031</v>
      </c>
      <c r="F8019" t="s">
        <v>10000</v>
      </c>
      <c r="G8019" t="s">
        <v>156</v>
      </c>
      <c r="H8019">
        <v>89</v>
      </c>
      <c r="I8019">
        <v>51</v>
      </c>
      <c r="J8019">
        <v>35</v>
      </c>
      <c r="K8019">
        <v>3657</v>
      </c>
      <c r="L8019">
        <v>20</v>
      </c>
      <c r="M8019">
        <v>40.696765019551997</v>
      </c>
    </row>
    <row r="8020" spans="1:13" hidden="1" outlineLevel="3" x14ac:dyDescent="0.2">
      <c r="A8020">
        <v>2006</v>
      </c>
      <c r="B8020">
        <v>35</v>
      </c>
      <c r="C8020" t="s">
        <v>9638</v>
      </c>
      <c r="D8020">
        <v>122</v>
      </c>
      <c r="E8020" t="s">
        <v>9031</v>
      </c>
      <c r="F8020" t="s">
        <v>10030</v>
      </c>
      <c r="G8020" t="s">
        <v>156</v>
      </c>
      <c r="H8020">
        <v>91</v>
      </c>
      <c r="I8020">
        <v>1</v>
      </c>
      <c r="J8020">
        <v>4</v>
      </c>
      <c r="K8020">
        <v>3657</v>
      </c>
      <c r="L8020">
        <v>20</v>
      </c>
      <c r="M8020">
        <v>40.178963816592599</v>
      </c>
    </row>
    <row r="8021" spans="1:13" hidden="1" outlineLevel="3" x14ac:dyDescent="0.2">
      <c r="A8021">
        <v>2006</v>
      </c>
      <c r="B8021">
        <v>50</v>
      </c>
      <c r="C8021" t="s">
        <v>9544</v>
      </c>
      <c r="D8021">
        <v>126</v>
      </c>
      <c r="E8021" t="s">
        <v>9031</v>
      </c>
      <c r="F8021" t="s">
        <v>10047</v>
      </c>
      <c r="G8021" t="s">
        <v>156</v>
      </c>
      <c r="H8021">
        <v>91</v>
      </c>
      <c r="I8021">
        <v>27</v>
      </c>
      <c r="J8021">
        <v>52</v>
      </c>
      <c r="K8021">
        <v>3657</v>
      </c>
      <c r="L8021">
        <v>20</v>
      </c>
      <c r="M8021">
        <v>39.982749823853801</v>
      </c>
    </row>
    <row r="8022" spans="1:13" hidden="1" outlineLevel="3" x14ac:dyDescent="0.2">
      <c r="A8022">
        <v>2006</v>
      </c>
      <c r="B8022">
        <v>71</v>
      </c>
      <c r="C8022" t="s">
        <v>9944</v>
      </c>
      <c r="D8022">
        <v>125</v>
      </c>
      <c r="E8022" t="s">
        <v>9031</v>
      </c>
      <c r="F8022" t="s">
        <v>10073</v>
      </c>
      <c r="G8022" t="s">
        <v>156</v>
      </c>
      <c r="H8022">
        <v>92</v>
      </c>
      <c r="I8022">
        <v>12</v>
      </c>
      <c r="J8022">
        <v>6</v>
      </c>
      <c r="K8022">
        <v>3657</v>
      </c>
      <c r="L8022">
        <v>20</v>
      </c>
      <c r="M8022">
        <v>39.663057428462899</v>
      </c>
    </row>
    <row r="8023" spans="1:13" hidden="1" outlineLevel="3" x14ac:dyDescent="0.2">
      <c r="A8023">
        <v>2006</v>
      </c>
      <c r="B8023">
        <v>75</v>
      </c>
      <c r="C8023" t="s">
        <v>10076</v>
      </c>
      <c r="D8023">
        <v>128</v>
      </c>
      <c r="E8023" t="s">
        <v>9031</v>
      </c>
      <c r="F8023" t="s">
        <v>10077</v>
      </c>
      <c r="G8023" t="s">
        <v>156</v>
      </c>
      <c r="H8023">
        <v>92</v>
      </c>
      <c r="I8023">
        <v>13</v>
      </c>
      <c r="J8023">
        <v>22</v>
      </c>
      <c r="K8023">
        <v>3657</v>
      </c>
      <c r="L8023">
        <v>20</v>
      </c>
      <c r="M8023">
        <v>39.653977988084399</v>
      </c>
    </row>
    <row r="8024" spans="1:13" hidden="1" outlineLevel="3" x14ac:dyDescent="0.2">
      <c r="A8024">
        <v>2006</v>
      </c>
      <c r="B8024">
        <v>127</v>
      </c>
      <c r="C8024" t="s">
        <v>9139</v>
      </c>
      <c r="D8024">
        <v>123</v>
      </c>
      <c r="E8024" t="s">
        <v>9031</v>
      </c>
      <c r="F8024" t="s">
        <v>10140</v>
      </c>
      <c r="G8024" t="s">
        <v>156</v>
      </c>
      <c r="H8024">
        <v>93</v>
      </c>
      <c r="I8024">
        <v>9</v>
      </c>
      <c r="J8024">
        <v>42</v>
      </c>
      <c r="K8024">
        <v>3657</v>
      </c>
      <c r="L8024">
        <v>20</v>
      </c>
      <c r="M8024">
        <v>39.254342809095299</v>
      </c>
    </row>
    <row r="8025" spans="1:13" hidden="1" outlineLevel="3" x14ac:dyDescent="0.2">
      <c r="A8025">
        <v>2006</v>
      </c>
      <c r="B8025">
        <v>136</v>
      </c>
      <c r="C8025" t="s">
        <v>10152</v>
      </c>
      <c r="D8025">
        <v>124</v>
      </c>
      <c r="E8025" t="s">
        <v>9031</v>
      </c>
      <c r="F8025" t="s">
        <v>10153</v>
      </c>
      <c r="G8025" t="s">
        <v>156</v>
      </c>
      <c r="H8025">
        <v>93</v>
      </c>
      <c r="I8025">
        <v>29</v>
      </c>
      <c r="J8025">
        <v>46</v>
      </c>
      <c r="K8025">
        <v>3657</v>
      </c>
      <c r="L8025">
        <v>20</v>
      </c>
      <c r="M8025">
        <v>39.113926307095298</v>
      </c>
    </row>
    <row r="8026" spans="1:13" outlineLevel="2" collapsed="1" x14ac:dyDescent="0.2">
      <c r="E8026" s="10" t="s">
        <v>13441</v>
      </c>
      <c r="M8026">
        <f>SUBTOTAL(1,M8019:M8025)</f>
        <v>39.791969027533753</v>
      </c>
    </row>
    <row r="8027" spans="1:13" hidden="1" outlineLevel="3" x14ac:dyDescent="0.2">
      <c r="A8027">
        <v>2006</v>
      </c>
      <c r="B8027">
        <v>63</v>
      </c>
      <c r="C8027" t="s">
        <v>9868</v>
      </c>
      <c r="D8027">
        <v>157</v>
      </c>
      <c r="E8027" t="s">
        <v>8674</v>
      </c>
      <c r="F8027" t="s">
        <v>10063</v>
      </c>
      <c r="G8027" t="s">
        <v>156</v>
      </c>
      <c r="H8027">
        <v>91</v>
      </c>
      <c r="I8027">
        <v>51</v>
      </c>
      <c r="J8027">
        <v>43</v>
      </c>
      <c r="K8027">
        <v>3657</v>
      </c>
      <c r="L8027">
        <v>20</v>
      </c>
      <c r="M8027">
        <v>39.809738647668702</v>
      </c>
    </row>
    <row r="8028" spans="1:13" hidden="1" outlineLevel="3" x14ac:dyDescent="0.2">
      <c r="A8028">
        <v>2006</v>
      </c>
      <c r="B8028">
        <v>69</v>
      </c>
      <c r="C8028" t="s">
        <v>9318</v>
      </c>
      <c r="D8028">
        <v>151</v>
      </c>
      <c r="E8028" t="s">
        <v>8674</v>
      </c>
      <c r="F8028" t="s">
        <v>10070</v>
      </c>
      <c r="G8028" t="s">
        <v>156</v>
      </c>
      <c r="H8028">
        <v>92</v>
      </c>
      <c r="I8028">
        <v>8</v>
      </c>
      <c r="J8028">
        <v>4</v>
      </c>
      <c r="K8028">
        <v>3657</v>
      </c>
      <c r="L8028">
        <v>20</v>
      </c>
      <c r="M8028">
        <v>39.6919959961891</v>
      </c>
    </row>
    <row r="8029" spans="1:13" hidden="1" outlineLevel="3" x14ac:dyDescent="0.2">
      <c r="A8029">
        <v>2006</v>
      </c>
      <c r="B8029">
        <v>77</v>
      </c>
      <c r="C8029" t="s">
        <v>8827</v>
      </c>
      <c r="D8029">
        <v>152</v>
      </c>
      <c r="E8029" t="s">
        <v>8674</v>
      </c>
      <c r="F8029" t="s">
        <v>10080</v>
      </c>
      <c r="G8029" t="s">
        <v>156</v>
      </c>
      <c r="H8029">
        <v>92</v>
      </c>
      <c r="I8029">
        <v>19</v>
      </c>
      <c r="J8029">
        <v>31</v>
      </c>
      <c r="K8029">
        <v>3657</v>
      </c>
      <c r="L8029">
        <v>20</v>
      </c>
      <c r="M8029">
        <v>39.609953937016101</v>
      </c>
    </row>
    <row r="8030" spans="1:13" hidden="1" outlineLevel="3" x14ac:dyDescent="0.2">
      <c r="A8030">
        <v>2006</v>
      </c>
      <c r="B8030">
        <v>87</v>
      </c>
      <c r="C8030" t="s">
        <v>10092</v>
      </c>
      <c r="D8030">
        <v>159</v>
      </c>
      <c r="E8030" t="s">
        <v>8674</v>
      </c>
      <c r="F8030" t="s">
        <v>10093</v>
      </c>
      <c r="G8030" t="s">
        <v>156</v>
      </c>
      <c r="H8030">
        <v>92</v>
      </c>
      <c r="I8030">
        <v>32</v>
      </c>
      <c r="J8030">
        <v>1</v>
      </c>
      <c r="K8030">
        <v>3657</v>
      </c>
      <c r="L8030">
        <v>20</v>
      </c>
      <c r="M8030">
        <v>39.520774733505199</v>
      </c>
    </row>
    <row r="8031" spans="1:13" hidden="1" outlineLevel="3" x14ac:dyDescent="0.2">
      <c r="A8031">
        <v>2006</v>
      </c>
      <c r="B8031">
        <v>105</v>
      </c>
      <c r="C8031" t="s">
        <v>10114</v>
      </c>
      <c r="D8031">
        <v>156</v>
      </c>
      <c r="E8031" t="s">
        <v>8674</v>
      </c>
      <c r="F8031" t="s">
        <v>10115</v>
      </c>
      <c r="G8031" t="s">
        <v>156</v>
      </c>
      <c r="H8031">
        <v>92</v>
      </c>
      <c r="I8031">
        <v>45</v>
      </c>
      <c r="J8031">
        <v>44</v>
      </c>
      <c r="K8031">
        <v>3657</v>
      </c>
      <c r="L8031">
        <v>20</v>
      </c>
      <c r="M8031">
        <v>39.423376374481897</v>
      </c>
    </row>
    <row r="8032" spans="1:13" hidden="1" outlineLevel="3" x14ac:dyDescent="0.2">
      <c r="A8032">
        <v>2006</v>
      </c>
      <c r="B8032">
        <v>108</v>
      </c>
      <c r="C8032" t="s">
        <v>9773</v>
      </c>
      <c r="D8032">
        <v>153</v>
      </c>
      <c r="E8032" t="s">
        <v>8674</v>
      </c>
      <c r="F8032" t="s">
        <v>10118</v>
      </c>
      <c r="G8032" t="s">
        <v>156</v>
      </c>
      <c r="H8032">
        <v>92</v>
      </c>
      <c r="I8032">
        <v>48</v>
      </c>
      <c r="J8032">
        <v>29</v>
      </c>
      <c r="K8032">
        <v>3657</v>
      </c>
      <c r="L8032">
        <v>20</v>
      </c>
      <c r="M8032">
        <v>39.403907108159302</v>
      </c>
    </row>
    <row r="8033" spans="1:13" hidden="1" outlineLevel="3" x14ac:dyDescent="0.2">
      <c r="A8033">
        <v>2006</v>
      </c>
      <c r="B8033">
        <v>110</v>
      </c>
      <c r="C8033" t="s">
        <v>9880</v>
      </c>
      <c r="D8033">
        <v>154</v>
      </c>
      <c r="E8033" t="s">
        <v>8674</v>
      </c>
      <c r="F8033" t="s">
        <v>10120</v>
      </c>
      <c r="G8033" t="s">
        <v>156</v>
      </c>
      <c r="H8033">
        <v>92</v>
      </c>
      <c r="I8033">
        <v>52</v>
      </c>
      <c r="J8033">
        <v>33</v>
      </c>
      <c r="K8033">
        <v>3657</v>
      </c>
      <c r="L8033">
        <v>20</v>
      </c>
      <c r="M8033">
        <v>39.375151411831197</v>
      </c>
    </row>
    <row r="8034" spans="1:13" hidden="1" outlineLevel="3" x14ac:dyDescent="0.2">
      <c r="A8034">
        <v>2006</v>
      </c>
      <c r="B8034">
        <v>131</v>
      </c>
      <c r="C8034" t="s">
        <v>8377</v>
      </c>
      <c r="D8034">
        <v>158</v>
      </c>
      <c r="E8034" t="s">
        <v>8674</v>
      </c>
      <c r="F8034" t="s">
        <v>10146</v>
      </c>
      <c r="G8034" t="s">
        <v>156</v>
      </c>
      <c r="H8034">
        <v>93</v>
      </c>
      <c r="I8034">
        <v>15</v>
      </c>
      <c r="J8034">
        <v>22</v>
      </c>
      <c r="K8034">
        <v>3657</v>
      </c>
      <c r="L8034">
        <v>20</v>
      </c>
      <c r="M8034">
        <v>39.214588260524998</v>
      </c>
    </row>
    <row r="8035" spans="1:13" outlineLevel="2" collapsed="1" x14ac:dyDescent="0.2">
      <c r="E8035" s="10" t="s">
        <v>13423</v>
      </c>
      <c r="M8035">
        <f>SUBTOTAL(1,M8027:M8034)</f>
        <v>39.506185808672058</v>
      </c>
    </row>
    <row r="8036" spans="1:13" hidden="1" outlineLevel="3" x14ac:dyDescent="0.2">
      <c r="A8036">
        <v>2006</v>
      </c>
      <c r="B8036">
        <v>14</v>
      </c>
      <c r="C8036" t="s">
        <v>10008</v>
      </c>
      <c r="D8036">
        <v>42</v>
      </c>
      <c r="E8036" t="s">
        <v>9424</v>
      </c>
      <c r="F8036" t="s">
        <v>10009</v>
      </c>
      <c r="G8036" t="s">
        <v>156</v>
      </c>
      <c r="H8036">
        <v>89</v>
      </c>
      <c r="I8036">
        <v>59</v>
      </c>
      <c r="J8036">
        <v>27</v>
      </c>
      <c r="K8036">
        <v>3657</v>
      </c>
      <c r="L8036">
        <v>20</v>
      </c>
      <c r="M8036">
        <v>40.637472335145198</v>
      </c>
    </row>
    <row r="8037" spans="1:13" hidden="1" outlineLevel="3" x14ac:dyDescent="0.2">
      <c r="A8037">
        <v>2006</v>
      </c>
      <c r="B8037">
        <v>47</v>
      </c>
      <c r="C8037" t="s">
        <v>8019</v>
      </c>
      <c r="D8037">
        <v>46</v>
      </c>
      <c r="E8037" t="s">
        <v>9424</v>
      </c>
      <c r="F8037" t="s">
        <v>10044</v>
      </c>
      <c r="G8037" t="s">
        <v>156</v>
      </c>
      <c r="H8037">
        <v>91</v>
      </c>
      <c r="I8037">
        <v>22</v>
      </c>
      <c r="J8037">
        <v>25</v>
      </c>
      <c r="K8037">
        <v>3657</v>
      </c>
      <c r="L8037">
        <v>20</v>
      </c>
      <c r="M8037">
        <v>40.022496161972299</v>
      </c>
    </row>
    <row r="8038" spans="1:13" hidden="1" outlineLevel="3" x14ac:dyDescent="0.2">
      <c r="A8038">
        <v>2006</v>
      </c>
      <c r="B8038">
        <v>66</v>
      </c>
      <c r="C8038" t="s">
        <v>9703</v>
      </c>
      <c r="D8038">
        <v>44</v>
      </c>
      <c r="E8038" t="s">
        <v>9424</v>
      </c>
      <c r="F8038" t="s">
        <v>10066</v>
      </c>
      <c r="G8038" t="s">
        <v>156</v>
      </c>
      <c r="H8038">
        <v>92</v>
      </c>
      <c r="I8038">
        <v>4</v>
      </c>
      <c r="J8038">
        <v>45</v>
      </c>
      <c r="K8038">
        <v>3657</v>
      </c>
      <c r="L8038">
        <v>20</v>
      </c>
      <c r="M8038">
        <v>39.715824245440899</v>
      </c>
    </row>
    <row r="8039" spans="1:13" hidden="1" outlineLevel="3" x14ac:dyDescent="0.2">
      <c r="A8039">
        <v>2006</v>
      </c>
      <c r="B8039">
        <v>68</v>
      </c>
      <c r="C8039" t="s">
        <v>9892</v>
      </c>
      <c r="D8039">
        <v>47</v>
      </c>
      <c r="E8039" t="s">
        <v>9424</v>
      </c>
      <c r="F8039" t="s">
        <v>10069</v>
      </c>
      <c r="G8039" t="s">
        <v>156</v>
      </c>
      <c r="H8039">
        <v>92</v>
      </c>
      <c r="I8039">
        <v>6</v>
      </c>
      <c r="J8039">
        <v>47</v>
      </c>
      <c r="K8039">
        <v>3657</v>
      </c>
      <c r="L8039">
        <v>20</v>
      </c>
      <c r="M8039">
        <v>39.701212579951502</v>
      </c>
    </row>
    <row r="8040" spans="1:13" hidden="1" outlineLevel="3" x14ac:dyDescent="0.2">
      <c r="A8040">
        <v>2006</v>
      </c>
      <c r="B8040">
        <v>96</v>
      </c>
      <c r="C8040" t="s">
        <v>9671</v>
      </c>
      <c r="D8040">
        <v>45</v>
      </c>
      <c r="E8040" t="s">
        <v>9424</v>
      </c>
      <c r="F8040" t="s">
        <v>10102</v>
      </c>
      <c r="G8040" t="s">
        <v>156</v>
      </c>
      <c r="H8040">
        <v>92</v>
      </c>
      <c r="I8040">
        <v>40</v>
      </c>
      <c r="J8040">
        <v>18</v>
      </c>
      <c r="K8040">
        <v>3657</v>
      </c>
      <c r="L8040">
        <v>20</v>
      </c>
      <c r="M8040">
        <v>39.4618995377947</v>
      </c>
    </row>
    <row r="8041" spans="1:13" hidden="1" outlineLevel="3" x14ac:dyDescent="0.2">
      <c r="A8041">
        <v>2006</v>
      </c>
      <c r="B8041">
        <v>135</v>
      </c>
      <c r="C8041" t="s">
        <v>9747</v>
      </c>
      <c r="D8041">
        <v>48</v>
      </c>
      <c r="E8041" t="s">
        <v>9424</v>
      </c>
      <c r="F8041" t="s">
        <v>10151</v>
      </c>
      <c r="G8041" t="s">
        <v>156</v>
      </c>
      <c r="H8041">
        <v>93</v>
      </c>
      <c r="I8041">
        <v>18</v>
      </c>
      <c r="J8041">
        <v>50</v>
      </c>
      <c r="K8041">
        <v>3657</v>
      </c>
      <c r="L8041">
        <v>20</v>
      </c>
      <c r="M8041">
        <v>39.190307504539597</v>
      </c>
    </row>
    <row r="8042" spans="1:13" outlineLevel="2" collapsed="1" x14ac:dyDescent="0.2">
      <c r="E8042" s="10" t="s">
        <v>13456</v>
      </c>
      <c r="M8042">
        <f>SUBTOTAL(1,M8036:M8041)</f>
        <v>39.788202060807357</v>
      </c>
    </row>
    <row r="8043" spans="1:13" hidden="1" outlineLevel="3" x14ac:dyDescent="0.2">
      <c r="A8043">
        <v>2006</v>
      </c>
      <c r="B8043">
        <v>11</v>
      </c>
      <c r="C8043" t="s">
        <v>10004</v>
      </c>
      <c r="D8043">
        <v>81</v>
      </c>
      <c r="E8043" t="s">
        <v>10005</v>
      </c>
      <c r="F8043" t="s">
        <v>10006</v>
      </c>
      <c r="G8043" t="s">
        <v>156</v>
      </c>
      <c r="H8043">
        <v>89</v>
      </c>
      <c r="I8043">
        <v>58</v>
      </c>
      <c r="J8043">
        <v>49</v>
      </c>
      <c r="K8043">
        <v>3657</v>
      </c>
      <c r="L8043">
        <v>20</v>
      </c>
      <c r="M8043">
        <v>40.642239503100903</v>
      </c>
    </row>
    <row r="8044" spans="1:13" hidden="1" outlineLevel="3" x14ac:dyDescent="0.2">
      <c r="A8044">
        <v>2006</v>
      </c>
      <c r="B8044">
        <v>16</v>
      </c>
      <c r="C8044" t="s">
        <v>10011</v>
      </c>
      <c r="D8044">
        <v>88</v>
      </c>
      <c r="E8044" t="s">
        <v>10005</v>
      </c>
      <c r="F8044" t="s">
        <v>10012</v>
      </c>
      <c r="G8044" t="s">
        <v>156</v>
      </c>
      <c r="H8044">
        <v>90</v>
      </c>
      <c r="I8044">
        <v>5</v>
      </c>
      <c r="J8044">
        <v>55</v>
      </c>
      <c r="K8044">
        <v>3657</v>
      </c>
      <c r="L8044">
        <v>20</v>
      </c>
      <c r="M8044">
        <v>40.588860970233199</v>
      </c>
    </row>
    <row r="8045" spans="1:13" hidden="1" outlineLevel="3" x14ac:dyDescent="0.2">
      <c r="A8045">
        <v>2006</v>
      </c>
      <c r="B8045">
        <v>19</v>
      </c>
      <c r="C8045" t="s">
        <v>9273</v>
      </c>
      <c r="D8045">
        <v>84</v>
      </c>
      <c r="E8045" t="s">
        <v>10005</v>
      </c>
      <c r="F8045" t="s">
        <v>10015</v>
      </c>
      <c r="G8045" t="s">
        <v>156</v>
      </c>
      <c r="H8045">
        <v>90</v>
      </c>
      <c r="I8045">
        <v>22</v>
      </c>
      <c r="J8045">
        <v>35</v>
      </c>
      <c r="K8045">
        <v>3657</v>
      </c>
      <c r="L8045">
        <v>20</v>
      </c>
      <c r="M8045">
        <v>40.4641084354013</v>
      </c>
    </row>
    <row r="8046" spans="1:13" hidden="1" outlineLevel="3" x14ac:dyDescent="0.2">
      <c r="A8046">
        <v>2006</v>
      </c>
      <c r="B8046">
        <v>22</v>
      </c>
      <c r="C8046" t="s">
        <v>10017</v>
      </c>
      <c r="D8046">
        <v>89</v>
      </c>
      <c r="E8046" t="s">
        <v>10005</v>
      </c>
      <c r="F8046" t="s">
        <v>10018</v>
      </c>
      <c r="G8046" t="s">
        <v>156</v>
      </c>
      <c r="H8046">
        <v>90</v>
      </c>
      <c r="I8046">
        <v>23</v>
      </c>
      <c r="J8046">
        <v>58</v>
      </c>
      <c r="K8046">
        <v>3657</v>
      </c>
      <c r="L8046">
        <v>20</v>
      </c>
      <c r="M8046">
        <v>40.453788432819699</v>
      </c>
    </row>
    <row r="8047" spans="1:13" hidden="1" outlineLevel="3" x14ac:dyDescent="0.2">
      <c r="A8047">
        <v>2006</v>
      </c>
      <c r="B8047">
        <v>57</v>
      </c>
      <c r="C8047" t="s">
        <v>8709</v>
      </c>
      <c r="D8047">
        <v>85</v>
      </c>
      <c r="E8047" t="s">
        <v>10005</v>
      </c>
      <c r="F8047" t="s">
        <v>10056</v>
      </c>
      <c r="G8047" t="s">
        <v>156</v>
      </c>
      <c r="H8047">
        <v>91</v>
      </c>
      <c r="I8047">
        <v>36</v>
      </c>
      <c r="J8047">
        <v>25</v>
      </c>
      <c r="K8047">
        <v>3657</v>
      </c>
      <c r="L8047">
        <v>20</v>
      </c>
      <c r="M8047">
        <v>39.920554300529098</v>
      </c>
    </row>
    <row r="8048" spans="1:13" hidden="1" outlineLevel="3" x14ac:dyDescent="0.2">
      <c r="A8048">
        <v>2006</v>
      </c>
      <c r="B8048">
        <v>67</v>
      </c>
      <c r="C8048" t="s">
        <v>10067</v>
      </c>
      <c r="D8048">
        <v>82</v>
      </c>
      <c r="E8048" t="s">
        <v>10005</v>
      </c>
      <c r="F8048" t="s">
        <v>10068</v>
      </c>
      <c r="G8048" t="s">
        <v>156</v>
      </c>
      <c r="H8048">
        <v>92</v>
      </c>
      <c r="I8048">
        <v>6</v>
      </c>
      <c r="J8048">
        <v>4</v>
      </c>
      <c r="K8048">
        <v>3657</v>
      </c>
      <c r="L8048">
        <v>20</v>
      </c>
      <c r="M8048">
        <v>39.706361366131397</v>
      </c>
    </row>
    <row r="8049" spans="1:13" hidden="1" outlineLevel="3" x14ac:dyDescent="0.2">
      <c r="A8049">
        <v>2006</v>
      </c>
      <c r="B8049">
        <v>70</v>
      </c>
      <c r="C8049" t="s">
        <v>10071</v>
      </c>
      <c r="D8049">
        <v>87</v>
      </c>
      <c r="E8049" t="s">
        <v>10005</v>
      </c>
      <c r="F8049" t="s">
        <v>10072</v>
      </c>
      <c r="G8049" t="s">
        <v>156</v>
      </c>
      <c r="H8049">
        <v>92</v>
      </c>
      <c r="I8049">
        <v>11</v>
      </c>
      <c r="J8049">
        <v>38</v>
      </c>
      <c r="K8049">
        <v>3657</v>
      </c>
      <c r="L8049">
        <v>20</v>
      </c>
      <c r="M8049">
        <v>39.6664035336157</v>
      </c>
    </row>
    <row r="8050" spans="1:13" hidden="1" outlineLevel="3" x14ac:dyDescent="0.2">
      <c r="A8050">
        <v>2006</v>
      </c>
      <c r="B8050">
        <v>109</v>
      </c>
      <c r="C8050" t="s">
        <v>9929</v>
      </c>
      <c r="D8050">
        <v>86</v>
      </c>
      <c r="E8050" t="s">
        <v>10005</v>
      </c>
      <c r="F8050" t="s">
        <v>10119</v>
      </c>
      <c r="G8050" t="s">
        <v>156</v>
      </c>
      <c r="H8050">
        <v>92</v>
      </c>
      <c r="I8050">
        <v>52</v>
      </c>
      <c r="J8050">
        <v>21</v>
      </c>
      <c r="K8050">
        <v>3657</v>
      </c>
      <c r="L8050">
        <v>20</v>
      </c>
      <c r="M8050">
        <v>39.376564645077899</v>
      </c>
    </row>
    <row r="8051" spans="1:13" outlineLevel="2" collapsed="1" x14ac:dyDescent="0.2">
      <c r="E8051" s="10" t="s">
        <v>13481</v>
      </c>
      <c r="M8051">
        <f>SUBTOTAL(1,M8043:M8050)</f>
        <v>40.102360148363651</v>
      </c>
    </row>
    <row r="8052" spans="1:13" hidden="1" outlineLevel="3" x14ac:dyDescent="0.2">
      <c r="A8052">
        <v>2006</v>
      </c>
      <c r="B8052">
        <v>55</v>
      </c>
      <c r="C8052" t="s">
        <v>8702</v>
      </c>
      <c r="D8052">
        <v>166</v>
      </c>
      <c r="E8052" t="s">
        <v>10052</v>
      </c>
      <c r="F8052" t="s">
        <v>10053</v>
      </c>
      <c r="G8052" t="s">
        <v>156</v>
      </c>
      <c r="H8052">
        <v>91</v>
      </c>
      <c r="I8052">
        <v>33</v>
      </c>
      <c r="J8052">
        <v>25</v>
      </c>
      <c r="K8052">
        <v>3657</v>
      </c>
      <c r="L8052">
        <v>20</v>
      </c>
      <c r="M8052">
        <v>39.942355243397401</v>
      </c>
    </row>
    <row r="8053" spans="1:13" hidden="1" outlineLevel="3" x14ac:dyDescent="0.2">
      <c r="A8053">
        <v>2006</v>
      </c>
      <c r="B8053">
        <v>80</v>
      </c>
      <c r="C8053" t="s">
        <v>9957</v>
      </c>
      <c r="D8053">
        <v>169</v>
      </c>
      <c r="E8053" t="s">
        <v>10052</v>
      </c>
      <c r="F8053" t="s">
        <v>10084</v>
      </c>
      <c r="G8053" t="s">
        <v>156</v>
      </c>
      <c r="H8053">
        <v>92</v>
      </c>
      <c r="I8053">
        <v>27</v>
      </c>
      <c r="J8053">
        <v>3</v>
      </c>
      <c r="K8053">
        <v>3657</v>
      </c>
      <c r="L8053">
        <v>20</v>
      </c>
      <c r="M8053">
        <v>39.556160481697397</v>
      </c>
    </row>
    <row r="8054" spans="1:13" hidden="1" outlineLevel="3" x14ac:dyDescent="0.2">
      <c r="A8054">
        <v>2006</v>
      </c>
      <c r="B8054">
        <v>101</v>
      </c>
      <c r="C8054" t="s">
        <v>9498</v>
      </c>
      <c r="D8054">
        <v>168</v>
      </c>
      <c r="E8054" t="s">
        <v>10052</v>
      </c>
      <c r="F8054" t="s">
        <v>10108</v>
      </c>
      <c r="G8054" t="s">
        <v>156</v>
      </c>
      <c r="H8054">
        <v>92</v>
      </c>
      <c r="I8054">
        <v>43</v>
      </c>
      <c r="J8054">
        <v>48</v>
      </c>
      <c r="K8054">
        <v>3657</v>
      </c>
      <c r="L8054">
        <v>20</v>
      </c>
      <c r="M8054">
        <v>39.437075380135802</v>
      </c>
    </row>
    <row r="8055" spans="1:13" hidden="1" outlineLevel="3" x14ac:dyDescent="0.2">
      <c r="A8055">
        <v>2006</v>
      </c>
      <c r="B8055">
        <v>118</v>
      </c>
      <c r="C8055" t="s">
        <v>9978</v>
      </c>
      <c r="D8055">
        <v>162</v>
      </c>
      <c r="E8055" t="s">
        <v>10052</v>
      </c>
      <c r="F8055" t="s">
        <v>10129</v>
      </c>
      <c r="G8055" t="s">
        <v>156</v>
      </c>
      <c r="H8055">
        <v>93</v>
      </c>
      <c r="I8055">
        <v>1</v>
      </c>
      <c r="J8055">
        <v>4</v>
      </c>
      <c r="K8055">
        <v>3657</v>
      </c>
      <c r="L8055">
        <v>20</v>
      </c>
      <c r="M8055">
        <v>39.3150652205074</v>
      </c>
    </row>
    <row r="8056" spans="1:13" hidden="1" outlineLevel="3" x14ac:dyDescent="0.2">
      <c r="A8056">
        <v>2006</v>
      </c>
      <c r="B8056">
        <v>119</v>
      </c>
      <c r="C8056" t="s">
        <v>10130</v>
      </c>
      <c r="D8056">
        <v>167</v>
      </c>
      <c r="E8056" t="s">
        <v>10052</v>
      </c>
      <c r="F8056" t="s">
        <v>10131</v>
      </c>
      <c r="G8056" t="s">
        <v>156</v>
      </c>
      <c r="H8056">
        <v>93</v>
      </c>
      <c r="I8056">
        <v>1</v>
      </c>
      <c r="J8056">
        <v>18</v>
      </c>
      <c r="K8056">
        <v>3657</v>
      </c>
      <c r="L8056">
        <v>20</v>
      </c>
      <c r="M8056">
        <v>39.313421604285701</v>
      </c>
    </row>
    <row r="8057" spans="1:13" hidden="1" outlineLevel="3" x14ac:dyDescent="0.2">
      <c r="A8057">
        <v>2006</v>
      </c>
      <c r="B8057">
        <v>129</v>
      </c>
      <c r="C8057" t="s">
        <v>10142</v>
      </c>
      <c r="D8057">
        <v>164</v>
      </c>
      <c r="E8057" t="s">
        <v>10052</v>
      </c>
      <c r="F8057" t="s">
        <v>10143</v>
      </c>
      <c r="G8057" t="s">
        <v>156</v>
      </c>
      <c r="H8057">
        <v>93</v>
      </c>
      <c r="I8057">
        <v>12</v>
      </c>
      <c r="J8057">
        <v>58</v>
      </c>
      <c r="K8057">
        <v>3657</v>
      </c>
      <c r="L8057">
        <v>20</v>
      </c>
      <c r="M8057">
        <v>39.231415647032797</v>
      </c>
    </row>
    <row r="8058" spans="1:13" hidden="1" outlineLevel="3" x14ac:dyDescent="0.2">
      <c r="A8058">
        <v>2006</v>
      </c>
      <c r="B8058">
        <v>132</v>
      </c>
      <c r="C8058" t="s">
        <v>9972</v>
      </c>
      <c r="D8058">
        <v>165</v>
      </c>
      <c r="E8058" t="s">
        <v>10052</v>
      </c>
      <c r="F8058" t="s">
        <v>10147</v>
      </c>
      <c r="G8058" t="s">
        <v>156</v>
      </c>
      <c r="H8058">
        <v>93</v>
      </c>
      <c r="I8058">
        <v>15</v>
      </c>
      <c r="J8058">
        <v>23</v>
      </c>
      <c r="K8058">
        <v>3657</v>
      </c>
      <c r="L8058">
        <v>20</v>
      </c>
      <c r="M8058">
        <v>39.214471454145198</v>
      </c>
    </row>
    <row r="8059" spans="1:13" outlineLevel="2" collapsed="1" x14ac:dyDescent="0.2">
      <c r="E8059" s="10" t="s">
        <v>13482</v>
      </c>
      <c r="M8059">
        <f>SUBTOTAL(1,M8052:M8058)</f>
        <v>39.429995004457389</v>
      </c>
    </row>
    <row r="8060" spans="1:13" hidden="1" outlineLevel="3" x14ac:dyDescent="0.2">
      <c r="A8060">
        <v>2006</v>
      </c>
      <c r="B8060">
        <v>31</v>
      </c>
      <c r="C8060" t="s">
        <v>8532</v>
      </c>
      <c r="D8060">
        <v>76</v>
      </c>
      <c r="E8060" t="s">
        <v>9618</v>
      </c>
      <c r="F8060" t="s">
        <v>10027</v>
      </c>
      <c r="G8060" t="s">
        <v>156</v>
      </c>
      <c r="H8060">
        <v>90</v>
      </c>
      <c r="I8060">
        <v>48</v>
      </c>
      <c r="J8060">
        <v>58</v>
      </c>
      <c r="K8060">
        <v>3657</v>
      </c>
      <c r="L8060">
        <v>20</v>
      </c>
      <c r="M8060">
        <v>40.2681854051838</v>
      </c>
    </row>
    <row r="8061" spans="1:13" hidden="1" outlineLevel="3" x14ac:dyDescent="0.2">
      <c r="A8061">
        <v>2006</v>
      </c>
      <c r="B8061">
        <v>62</v>
      </c>
      <c r="C8061" t="s">
        <v>8581</v>
      </c>
      <c r="D8061">
        <v>77</v>
      </c>
      <c r="E8061" t="s">
        <v>9618</v>
      </c>
      <c r="F8061" t="s">
        <v>10062</v>
      </c>
      <c r="G8061" t="s">
        <v>156</v>
      </c>
      <c r="H8061">
        <v>91</v>
      </c>
      <c r="I8061">
        <v>48</v>
      </c>
      <c r="J8061">
        <v>33</v>
      </c>
      <c r="K8061">
        <v>3657</v>
      </c>
      <c r="L8061">
        <v>20</v>
      </c>
      <c r="M8061">
        <v>39.832623830227497</v>
      </c>
    </row>
    <row r="8062" spans="1:13" hidden="1" outlineLevel="3" x14ac:dyDescent="0.2">
      <c r="A8062">
        <v>2006</v>
      </c>
      <c r="B8062">
        <v>97</v>
      </c>
      <c r="C8062" t="s">
        <v>9848</v>
      </c>
      <c r="D8062">
        <v>78</v>
      </c>
      <c r="E8062" t="s">
        <v>9618</v>
      </c>
      <c r="F8062" t="s">
        <v>10103</v>
      </c>
      <c r="G8062" t="s">
        <v>156</v>
      </c>
      <c r="H8062">
        <v>92</v>
      </c>
      <c r="I8062">
        <v>41</v>
      </c>
      <c r="J8062">
        <v>4</v>
      </c>
      <c r="K8062">
        <v>3657</v>
      </c>
      <c r="L8062">
        <v>20</v>
      </c>
      <c r="M8062">
        <v>39.456459192480999</v>
      </c>
    </row>
    <row r="8063" spans="1:13" hidden="1" outlineLevel="3" x14ac:dyDescent="0.2">
      <c r="A8063">
        <v>2006</v>
      </c>
      <c r="B8063">
        <v>103</v>
      </c>
      <c r="C8063" t="s">
        <v>8507</v>
      </c>
      <c r="D8063">
        <v>74</v>
      </c>
      <c r="E8063" t="s">
        <v>9618</v>
      </c>
      <c r="F8063" t="s">
        <v>10111</v>
      </c>
      <c r="G8063" t="s">
        <v>156</v>
      </c>
      <c r="H8063">
        <v>92</v>
      </c>
      <c r="I8063">
        <v>44</v>
      </c>
      <c r="J8063">
        <v>35</v>
      </c>
      <c r="K8063">
        <v>3657</v>
      </c>
      <c r="L8063">
        <v>20</v>
      </c>
      <c r="M8063">
        <v>39.431523773867397</v>
      </c>
    </row>
    <row r="8064" spans="1:13" hidden="1" outlineLevel="3" x14ac:dyDescent="0.2">
      <c r="A8064">
        <v>2006</v>
      </c>
      <c r="B8064">
        <v>107</v>
      </c>
      <c r="C8064" t="s">
        <v>9707</v>
      </c>
      <c r="D8064">
        <v>72</v>
      </c>
      <c r="E8064" t="s">
        <v>9618</v>
      </c>
      <c r="F8064" t="s">
        <v>10117</v>
      </c>
      <c r="G8064" t="s">
        <v>156</v>
      </c>
      <c r="H8064">
        <v>92</v>
      </c>
      <c r="I8064">
        <v>47</v>
      </c>
      <c r="J8064">
        <v>53</v>
      </c>
      <c r="K8064">
        <v>3657</v>
      </c>
      <c r="L8064">
        <v>20</v>
      </c>
      <c r="M8064">
        <v>39.408153307809897</v>
      </c>
    </row>
    <row r="8065" spans="1:13" hidden="1" outlineLevel="3" x14ac:dyDescent="0.2">
      <c r="A8065">
        <v>2006</v>
      </c>
      <c r="B8065">
        <v>122</v>
      </c>
      <c r="C8065" t="s">
        <v>9126</v>
      </c>
      <c r="D8065">
        <v>79</v>
      </c>
      <c r="E8065" t="s">
        <v>9618</v>
      </c>
      <c r="F8065" t="s">
        <v>10134</v>
      </c>
      <c r="G8065" t="s">
        <v>156</v>
      </c>
      <c r="H8065">
        <v>93</v>
      </c>
      <c r="I8065">
        <v>4</v>
      </c>
      <c r="J8065">
        <v>6</v>
      </c>
      <c r="K8065">
        <v>3657</v>
      </c>
      <c r="L8065">
        <v>20</v>
      </c>
      <c r="M8065">
        <v>39.293708923550703</v>
      </c>
    </row>
    <row r="8066" spans="1:13" outlineLevel="2" collapsed="1" x14ac:dyDescent="0.2">
      <c r="E8066" s="10" t="s">
        <v>13467</v>
      </c>
      <c r="M8066">
        <f>SUBTOTAL(1,M8060:M8065)</f>
        <v>39.615109072186712</v>
      </c>
    </row>
    <row r="8067" spans="1:13" hidden="1" outlineLevel="3" x14ac:dyDescent="0.2">
      <c r="A8067">
        <v>2006</v>
      </c>
      <c r="B8067">
        <v>72</v>
      </c>
      <c r="C8067" t="s">
        <v>9875</v>
      </c>
      <c r="D8067">
        <v>104</v>
      </c>
      <c r="E8067" t="s">
        <v>9846</v>
      </c>
      <c r="F8067" t="s">
        <v>10074</v>
      </c>
      <c r="G8067" t="s">
        <v>156</v>
      </c>
      <c r="H8067">
        <v>92</v>
      </c>
      <c r="I8067">
        <v>12</v>
      </c>
      <c r="J8067">
        <v>17</v>
      </c>
      <c r="K8067">
        <v>3657</v>
      </c>
      <c r="L8067">
        <v>20</v>
      </c>
      <c r="M8067">
        <v>39.661743041601198</v>
      </c>
    </row>
    <row r="8068" spans="1:13" hidden="1" outlineLevel="3" x14ac:dyDescent="0.2">
      <c r="A8068">
        <v>2006</v>
      </c>
      <c r="B8068">
        <v>94</v>
      </c>
      <c r="C8068" t="s">
        <v>9931</v>
      </c>
      <c r="D8068">
        <v>107</v>
      </c>
      <c r="E8068" t="s">
        <v>9846</v>
      </c>
      <c r="F8068" t="s">
        <v>10100</v>
      </c>
      <c r="G8068" t="s">
        <v>156</v>
      </c>
      <c r="H8068">
        <v>92</v>
      </c>
      <c r="I8068">
        <v>36</v>
      </c>
      <c r="J8068">
        <v>32</v>
      </c>
      <c r="K8068">
        <v>3657</v>
      </c>
      <c r="L8068">
        <v>20</v>
      </c>
      <c r="M8068">
        <v>39.488649997600398</v>
      </c>
    </row>
    <row r="8069" spans="1:13" hidden="1" outlineLevel="3" x14ac:dyDescent="0.2">
      <c r="A8069">
        <v>2006</v>
      </c>
      <c r="B8069">
        <v>95</v>
      </c>
      <c r="C8069" t="s">
        <v>8227</v>
      </c>
      <c r="D8069">
        <v>109</v>
      </c>
      <c r="E8069" t="s">
        <v>9846</v>
      </c>
      <c r="F8069" t="s">
        <v>10101</v>
      </c>
      <c r="G8069" t="s">
        <v>156</v>
      </c>
      <c r="H8069">
        <v>92</v>
      </c>
      <c r="I8069">
        <v>38</v>
      </c>
      <c r="J8069">
        <v>25</v>
      </c>
      <c r="K8069">
        <v>3657</v>
      </c>
      <c r="L8069">
        <v>20</v>
      </c>
      <c r="M8069">
        <v>39.475270235828503</v>
      </c>
    </row>
    <row r="8070" spans="1:13" hidden="1" outlineLevel="3" x14ac:dyDescent="0.2">
      <c r="A8070">
        <v>2006</v>
      </c>
      <c r="B8070">
        <v>125</v>
      </c>
      <c r="C8070" t="s">
        <v>8502</v>
      </c>
      <c r="D8070">
        <v>108</v>
      </c>
      <c r="E8070" t="s">
        <v>9846</v>
      </c>
      <c r="F8070" t="s">
        <v>10138</v>
      </c>
      <c r="G8070" t="s">
        <v>156</v>
      </c>
      <c r="H8070">
        <v>93</v>
      </c>
      <c r="I8070">
        <v>5</v>
      </c>
      <c r="J8070">
        <v>24</v>
      </c>
      <c r="K8070">
        <v>3657</v>
      </c>
      <c r="L8070">
        <v>20</v>
      </c>
      <c r="M8070">
        <v>39.2845633258137</v>
      </c>
    </row>
    <row r="8071" spans="1:13" hidden="1" outlineLevel="3" x14ac:dyDescent="0.2">
      <c r="A8071">
        <v>2006</v>
      </c>
      <c r="B8071">
        <v>133</v>
      </c>
      <c r="C8071" t="s">
        <v>9750</v>
      </c>
      <c r="D8071">
        <v>105</v>
      </c>
      <c r="E8071" t="s">
        <v>9846</v>
      </c>
      <c r="F8071" t="s">
        <v>10148</v>
      </c>
      <c r="G8071" t="s">
        <v>156</v>
      </c>
      <c r="H8071">
        <v>93</v>
      </c>
      <c r="I8071">
        <v>16</v>
      </c>
      <c r="J8071">
        <v>36</v>
      </c>
      <c r="K8071">
        <v>3657</v>
      </c>
      <c r="L8071">
        <v>20</v>
      </c>
      <c r="M8071">
        <v>39.205946467498102</v>
      </c>
    </row>
    <row r="8072" spans="1:13" outlineLevel="2" collapsed="1" x14ac:dyDescent="0.2">
      <c r="E8072" s="10" t="s">
        <v>13477</v>
      </c>
      <c r="M8072">
        <f>SUBTOTAL(1,M8067:M8071)</f>
        <v>39.423234613668384</v>
      </c>
    </row>
    <row r="8073" spans="1:13" hidden="1" outlineLevel="3" x14ac:dyDescent="0.2">
      <c r="A8073">
        <v>2006</v>
      </c>
      <c r="B8073">
        <v>5</v>
      </c>
      <c r="C8073" t="s">
        <v>9080</v>
      </c>
      <c r="D8073">
        <v>51</v>
      </c>
      <c r="E8073" t="s">
        <v>8159</v>
      </c>
      <c r="F8073" t="s">
        <v>9997</v>
      </c>
      <c r="G8073" t="s">
        <v>156</v>
      </c>
      <c r="H8073">
        <v>89</v>
      </c>
      <c r="I8073">
        <v>46</v>
      </c>
      <c r="J8073">
        <v>36</v>
      </c>
      <c r="K8073">
        <v>3657</v>
      </c>
      <c r="L8073">
        <v>20</v>
      </c>
      <c r="M8073">
        <v>40.734415029888901</v>
      </c>
    </row>
    <row r="8074" spans="1:13" hidden="1" outlineLevel="3" x14ac:dyDescent="0.2">
      <c r="A8074">
        <v>2006</v>
      </c>
      <c r="B8074">
        <v>13</v>
      </c>
      <c r="C8074" t="s">
        <v>8174</v>
      </c>
      <c r="D8074">
        <v>52</v>
      </c>
      <c r="E8074" t="s">
        <v>8159</v>
      </c>
      <c r="F8074" t="s">
        <v>10007</v>
      </c>
      <c r="G8074" t="s">
        <v>156</v>
      </c>
      <c r="H8074">
        <v>89</v>
      </c>
      <c r="I8074">
        <v>59</v>
      </c>
      <c r="J8074">
        <v>16</v>
      </c>
      <c r="K8074">
        <v>3657</v>
      </c>
      <c r="L8074">
        <v>20</v>
      </c>
      <c r="M8074">
        <v>40.638852189803501</v>
      </c>
    </row>
    <row r="8075" spans="1:13" hidden="1" outlineLevel="3" x14ac:dyDescent="0.2">
      <c r="A8075">
        <v>2006</v>
      </c>
      <c r="B8075">
        <v>17</v>
      </c>
      <c r="C8075" t="s">
        <v>9625</v>
      </c>
      <c r="D8075">
        <v>58</v>
      </c>
      <c r="E8075" t="s">
        <v>8159</v>
      </c>
      <c r="F8075" t="s">
        <v>10013</v>
      </c>
      <c r="G8075" t="s">
        <v>156</v>
      </c>
      <c r="H8075">
        <v>90</v>
      </c>
      <c r="I8075">
        <v>8</v>
      </c>
      <c r="J8075">
        <v>3</v>
      </c>
      <c r="K8075">
        <v>3657</v>
      </c>
      <c r="L8075">
        <v>20</v>
      </c>
      <c r="M8075">
        <v>40.572849733268001</v>
      </c>
    </row>
    <row r="8076" spans="1:13" hidden="1" outlineLevel="3" x14ac:dyDescent="0.2">
      <c r="A8076">
        <v>2006</v>
      </c>
      <c r="B8076">
        <v>82</v>
      </c>
      <c r="C8076" t="s">
        <v>9549</v>
      </c>
      <c r="D8076">
        <v>55</v>
      </c>
      <c r="E8076" t="s">
        <v>8159</v>
      </c>
      <c r="F8076" t="s">
        <v>10088</v>
      </c>
      <c r="G8076" t="s">
        <v>156</v>
      </c>
      <c r="H8076">
        <v>92</v>
      </c>
      <c r="I8076">
        <v>29</v>
      </c>
      <c r="J8076">
        <v>23</v>
      </c>
      <c r="K8076">
        <v>3657</v>
      </c>
      <c r="L8076">
        <v>20</v>
      </c>
      <c r="M8076">
        <v>39.539528416070198</v>
      </c>
    </row>
    <row r="8077" spans="1:13" hidden="1" outlineLevel="3" x14ac:dyDescent="0.2">
      <c r="A8077">
        <v>2006</v>
      </c>
      <c r="B8077">
        <v>85</v>
      </c>
      <c r="C8077" t="s">
        <v>9897</v>
      </c>
      <c r="D8077">
        <v>57</v>
      </c>
      <c r="E8077" t="s">
        <v>8159</v>
      </c>
      <c r="F8077" t="s">
        <v>10090</v>
      </c>
      <c r="G8077" t="s">
        <v>156</v>
      </c>
      <c r="H8077">
        <v>92</v>
      </c>
      <c r="I8077">
        <v>31</v>
      </c>
      <c r="J8077">
        <v>30</v>
      </c>
      <c r="K8077">
        <v>3657</v>
      </c>
      <c r="L8077">
        <v>20</v>
      </c>
      <c r="M8077">
        <v>39.5244528505809</v>
      </c>
    </row>
    <row r="8078" spans="1:13" hidden="1" outlineLevel="3" x14ac:dyDescent="0.2">
      <c r="A8078">
        <v>2006</v>
      </c>
      <c r="B8078">
        <v>93</v>
      </c>
      <c r="C8078" t="s">
        <v>9883</v>
      </c>
      <c r="D8078">
        <v>59</v>
      </c>
      <c r="E8078" t="s">
        <v>8159</v>
      </c>
      <c r="F8078" t="s">
        <v>10099</v>
      </c>
      <c r="G8078" t="s">
        <v>156</v>
      </c>
      <c r="H8078">
        <v>92</v>
      </c>
      <c r="I8078">
        <v>35</v>
      </c>
      <c r="J8078">
        <v>33</v>
      </c>
      <c r="K8078">
        <v>3657</v>
      </c>
      <c r="L8078">
        <v>20</v>
      </c>
      <c r="M8078">
        <v>39.495639495639402</v>
      </c>
    </row>
    <row r="8079" spans="1:13" outlineLevel="2" collapsed="1" x14ac:dyDescent="0.2">
      <c r="E8079" s="10" t="s">
        <v>13393</v>
      </c>
      <c r="M8079">
        <f>SUBTOTAL(1,M8073:M8078)</f>
        <v>40.084289619208484</v>
      </c>
    </row>
    <row r="8080" spans="1:13" hidden="1" outlineLevel="3" x14ac:dyDescent="0.2">
      <c r="A8080">
        <v>2006</v>
      </c>
      <c r="B8080">
        <v>41</v>
      </c>
      <c r="C8080" t="s">
        <v>8473</v>
      </c>
      <c r="D8080">
        <v>148</v>
      </c>
      <c r="E8080" t="s">
        <v>9823</v>
      </c>
      <c r="F8080" t="s">
        <v>10037</v>
      </c>
      <c r="G8080" t="s">
        <v>156</v>
      </c>
      <c r="H8080">
        <v>91</v>
      </c>
      <c r="I8080">
        <v>14</v>
      </c>
      <c r="J8080">
        <v>29</v>
      </c>
      <c r="K8080">
        <v>3657</v>
      </c>
      <c r="L8080">
        <v>20</v>
      </c>
      <c r="M8080">
        <v>40.080494658552198</v>
      </c>
    </row>
    <row r="8081" spans="1:13" hidden="1" outlineLevel="3" x14ac:dyDescent="0.2">
      <c r="A8081">
        <v>2006</v>
      </c>
      <c r="B8081">
        <v>46</v>
      </c>
      <c r="C8081" t="s">
        <v>10042</v>
      </c>
      <c r="D8081">
        <v>145</v>
      </c>
      <c r="E8081" t="s">
        <v>9823</v>
      </c>
      <c r="F8081" t="s">
        <v>10043</v>
      </c>
      <c r="G8081" t="s">
        <v>156</v>
      </c>
      <c r="H8081">
        <v>91</v>
      </c>
      <c r="I8081">
        <v>20</v>
      </c>
      <c r="J8081">
        <v>22</v>
      </c>
      <c r="K8081">
        <v>3657</v>
      </c>
      <c r="L8081">
        <v>20</v>
      </c>
      <c r="M8081">
        <v>40.0374670794533</v>
      </c>
    </row>
    <row r="8082" spans="1:13" hidden="1" outlineLevel="3" x14ac:dyDescent="0.2">
      <c r="A8082">
        <v>2006</v>
      </c>
      <c r="B8082">
        <v>56</v>
      </c>
      <c r="C8082" t="s">
        <v>10054</v>
      </c>
      <c r="D8082">
        <v>143</v>
      </c>
      <c r="E8082" t="s">
        <v>9823</v>
      </c>
      <c r="F8082" t="s">
        <v>10055</v>
      </c>
      <c r="G8082" t="s">
        <v>156</v>
      </c>
      <c r="H8082">
        <v>91</v>
      </c>
      <c r="I8082">
        <v>34</v>
      </c>
      <c r="J8082">
        <v>49</v>
      </c>
      <c r="K8082">
        <v>3657</v>
      </c>
      <c r="L8082">
        <v>20</v>
      </c>
      <c r="M8082">
        <v>39.932178507623803</v>
      </c>
    </row>
    <row r="8083" spans="1:13" hidden="1" outlineLevel="3" x14ac:dyDescent="0.2">
      <c r="A8083">
        <v>2006</v>
      </c>
      <c r="B8083">
        <v>59</v>
      </c>
      <c r="C8083" t="s">
        <v>8929</v>
      </c>
      <c r="D8083">
        <v>146</v>
      </c>
      <c r="E8083" t="s">
        <v>9823</v>
      </c>
      <c r="F8083" t="s">
        <v>10058</v>
      </c>
      <c r="G8083" t="s">
        <v>156</v>
      </c>
      <c r="H8083">
        <v>91</v>
      </c>
      <c r="I8083">
        <v>43</v>
      </c>
      <c r="J8083">
        <v>40</v>
      </c>
      <c r="K8083">
        <v>3657</v>
      </c>
      <c r="L8083">
        <v>20</v>
      </c>
      <c r="M8083">
        <v>39.867966810005399</v>
      </c>
    </row>
    <row r="8084" spans="1:13" hidden="1" outlineLevel="3" x14ac:dyDescent="0.2">
      <c r="A8084">
        <v>2006</v>
      </c>
      <c r="B8084">
        <v>60</v>
      </c>
      <c r="C8084" t="s">
        <v>8475</v>
      </c>
      <c r="D8084">
        <v>141</v>
      </c>
      <c r="E8084" t="s">
        <v>9823</v>
      </c>
      <c r="F8084" t="s">
        <v>10059</v>
      </c>
      <c r="G8084" t="s">
        <v>156</v>
      </c>
      <c r="H8084">
        <v>91</v>
      </c>
      <c r="I8084">
        <v>46</v>
      </c>
      <c r="J8084">
        <v>48</v>
      </c>
      <c r="K8084">
        <v>3657</v>
      </c>
      <c r="L8084">
        <v>20</v>
      </c>
      <c r="M8084">
        <v>39.845282196556902</v>
      </c>
    </row>
    <row r="8085" spans="1:13" hidden="1" outlineLevel="3" x14ac:dyDescent="0.2">
      <c r="A8085">
        <v>2006</v>
      </c>
      <c r="B8085">
        <v>78</v>
      </c>
      <c r="C8085" t="s">
        <v>10081</v>
      </c>
      <c r="D8085">
        <v>149</v>
      </c>
      <c r="E8085" t="s">
        <v>9823</v>
      </c>
      <c r="F8085" t="s">
        <v>10082</v>
      </c>
      <c r="G8085" t="s">
        <v>156</v>
      </c>
      <c r="H8085">
        <v>92</v>
      </c>
      <c r="I8085">
        <v>20</v>
      </c>
      <c r="J8085">
        <v>52</v>
      </c>
      <c r="K8085">
        <v>3657</v>
      </c>
      <c r="L8085">
        <v>20</v>
      </c>
      <c r="M8085">
        <v>39.600303201665199</v>
      </c>
    </row>
    <row r="8086" spans="1:13" hidden="1" outlineLevel="3" x14ac:dyDescent="0.2">
      <c r="A8086">
        <v>2006</v>
      </c>
      <c r="B8086">
        <v>98</v>
      </c>
      <c r="C8086" t="s">
        <v>10104</v>
      </c>
      <c r="D8086">
        <v>147</v>
      </c>
      <c r="E8086" t="s">
        <v>9823</v>
      </c>
      <c r="F8086" t="s">
        <v>10105</v>
      </c>
      <c r="G8086" t="s">
        <v>156</v>
      </c>
      <c r="H8086">
        <v>92</v>
      </c>
      <c r="I8086">
        <v>41</v>
      </c>
      <c r="J8086">
        <v>7</v>
      </c>
      <c r="K8086">
        <v>3657</v>
      </c>
      <c r="L8086">
        <v>20</v>
      </c>
      <c r="M8086">
        <v>39.456104439456098</v>
      </c>
    </row>
    <row r="8087" spans="1:13" outlineLevel="2" collapsed="1" x14ac:dyDescent="0.2">
      <c r="E8087" s="10" t="s">
        <v>13478</v>
      </c>
      <c r="M8087">
        <f>SUBTOTAL(1,M8080:M8086)</f>
        <v>39.831399556187556</v>
      </c>
    </row>
    <row r="8088" spans="1:13" hidden="1" outlineLevel="3" x14ac:dyDescent="0.2">
      <c r="A8088">
        <v>2006</v>
      </c>
      <c r="B8088">
        <v>3</v>
      </c>
      <c r="C8088" t="s">
        <v>9043</v>
      </c>
      <c r="D8088">
        <v>14</v>
      </c>
      <c r="E8088" t="s">
        <v>9415</v>
      </c>
      <c r="F8088" t="s">
        <v>9995</v>
      </c>
      <c r="G8088" t="s">
        <v>156</v>
      </c>
      <c r="H8088">
        <v>89</v>
      </c>
      <c r="I8088">
        <v>42</v>
      </c>
      <c r="J8088">
        <v>43</v>
      </c>
      <c r="K8088">
        <v>3657</v>
      </c>
      <c r="L8088">
        <v>20</v>
      </c>
      <c r="M8088">
        <v>40.763802664701501</v>
      </c>
    </row>
    <row r="8089" spans="1:13" hidden="1" outlineLevel="3" x14ac:dyDescent="0.2">
      <c r="A8089">
        <v>2006</v>
      </c>
      <c r="B8089">
        <v>10</v>
      </c>
      <c r="C8089" t="s">
        <v>10002</v>
      </c>
      <c r="D8089">
        <v>15</v>
      </c>
      <c r="E8089" t="s">
        <v>9415</v>
      </c>
      <c r="F8089" t="s">
        <v>10003</v>
      </c>
      <c r="G8089" t="s">
        <v>156</v>
      </c>
      <c r="H8089">
        <v>89</v>
      </c>
      <c r="I8089">
        <v>57</v>
      </c>
      <c r="J8089">
        <v>16</v>
      </c>
      <c r="K8089">
        <v>3657</v>
      </c>
      <c r="L8089">
        <v>20</v>
      </c>
      <c r="M8089">
        <v>40.6539112390222</v>
      </c>
    </row>
    <row r="8090" spans="1:13" hidden="1" outlineLevel="3" x14ac:dyDescent="0.2">
      <c r="A8090">
        <v>2006</v>
      </c>
      <c r="B8090">
        <v>24</v>
      </c>
      <c r="C8090" t="s">
        <v>8773</v>
      </c>
      <c r="D8090">
        <v>16</v>
      </c>
      <c r="E8090" t="s">
        <v>9415</v>
      </c>
      <c r="F8090" t="s">
        <v>10020</v>
      </c>
      <c r="G8090" t="s">
        <v>156</v>
      </c>
      <c r="H8090">
        <v>90</v>
      </c>
      <c r="I8090">
        <v>29</v>
      </c>
      <c r="J8090">
        <v>49</v>
      </c>
      <c r="K8090">
        <v>3657</v>
      </c>
      <c r="L8090">
        <v>20</v>
      </c>
      <c r="M8090">
        <v>40.410204150539101</v>
      </c>
    </row>
    <row r="8091" spans="1:13" hidden="1" outlineLevel="3" x14ac:dyDescent="0.2">
      <c r="A8091">
        <v>2006</v>
      </c>
      <c r="B8091">
        <v>53</v>
      </c>
      <c r="C8091" t="s">
        <v>8633</v>
      </c>
      <c r="D8091">
        <v>17</v>
      </c>
      <c r="E8091" t="s">
        <v>9415</v>
      </c>
      <c r="F8091" t="s">
        <v>10050</v>
      </c>
      <c r="G8091" t="s">
        <v>156</v>
      </c>
      <c r="H8091">
        <v>91</v>
      </c>
      <c r="I8091">
        <v>30</v>
      </c>
      <c r="J8091">
        <v>11</v>
      </c>
      <c r="K8091">
        <v>3657</v>
      </c>
      <c r="L8091">
        <v>20</v>
      </c>
      <c r="M8091">
        <v>39.965878492217897</v>
      </c>
    </row>
    <row r="8092" spans="1:13" hidden="1" outlineLevel="3" x14ac:dyDescent="0.2">
      <c r="A8092">
        <v>2006</v>
      </c>
      <c r="B8092">
        <v>91</v>
      </c>
      <c r="C8092" t="s">
        <v>8465</v>
      </c>
      <c r="D8092">
        <v>13</v>
      </c>
      <c r="E8092" t="s">
        <v>9415</v>
      </c>
      <c r="F8092" t="s">
        <v>10097</v>
      </c>
      <c r="G8092" t="s">
        <v>156</v>
      </c>
      <c r="H8092">
        <v>92</v>
      </c>
      <c r="I8092">
        <v>34</v>
      </c>
      <c r="J8092">
        <v>55</v>
      </c>
      <c r="K8092">
        <v>3657</v>
      </c>
      <c r="L8092">
        <v>20</v>
      </c>
      <c r="M8092">
        <v>39.500142516389303</v>
      </c>
    </row>
    <row r="8093" spans="1:13" outlineLevel="2" collapsed="1" x14ac:dyDescent="0.2">
      <c r="E8093" s="10" t="s">
        <v>13461</v>
      </c>
      <c r="M8093">
        <f>SUBTOTAL(1,M8088:M8092)</f>
        <v>40.258787812573999</v>
      </c>
    </row>
    <row r="8094" spans="1:13" hidden="1" outlineLevel="3" x14ac:dyDescent="0.2">
      <c r="A8094">
        <v>2006</v>
      </c>
      <c r="B8094">
        <v>81</v>
      </c>
      <c r="C8094" t="s">
        <v>10085</v>
      </c>
      <c r="D8094">
        <v>188</v>
      </c>
      <c r="E8094" t="s">
        <v>10086</v>
      </c>
      <c r="F8094" t="s">
        <v>10087</v>
      </c>
      <c r="G8094" t="s">
        <v>156</v>
      </c>
      <c r="H8094">
        <v>92</v>
      </c>
      <c r="I8094">
        <v>27</v>
      </c>
      <c r="J8094">
        <v>18</v>
      </c>
      <c r="K8094">
        <v>3657</v>
      </c>
      <c r="L8094">
        <v>20</v>
      </c>
      <c r="M8094">
        <v>39.554377805418802</v>
      </c>
    </row>
    <row r="8095" spans="1:13" hidden="1" outlineLevel="3" x14ac:dyDescent="0.2">
      <c r="A8095">
        <v>2006</v>
      </c>
      <c r="B8095">
        <v>86</v>
      </c>
      <c r="C8095" t="s">
        <v>8087</v>
      </c>
      <c r="D8095">
        <v>181</v>
      </c>
      <c r="E8095" t="s">
        <v>10086</v>
      </c>
      <c r="F8095" t="s">
        <v>10091</v>
      </c>
      <c r="G8095" t="s">
        <v>156</v>
      </c>
      <c r="H8095">
        <v>92</v>
      </c>
      <c r="I8095">
        <v>31</v>
      </c>
      <c r="J8095">
        <v>43</v>
      </c>
      <c r="K8095">
        <v>3657</v>
      </c>
      <c r="L8095">
        <v>20</v>
      </c>
      <c r="M8095">
        <v>39.522910331038702</v>
      </c>
    </row>
    <row r="8096" spans="1:13" hidden="1" outlineLevel="3" x14ac:dyDescent="0.2">
      <c r="A8096">
        <v>2006</v>
      </c>
      <c r="B8096">
        <v>99</v>
      </c>
      <c r="C8096" t="s">
        <v>8905</v>
      </c>
      <c r="D8096">
        <v>189</v>
      </c>
      <c r="E8096" t="s">
        <v>10086</v>
      </c>
      <c r="F8096" t="s">
        <v>10106</v>
      </c>
      <c r="G8096" t="s">
        <v>156</v>
      </c>
      <c r="H8096">
        <v>92</v>
      </c>
      <c r="I8096">
        <v>41</v>
      </c>
      <c r="J8096">
        <v>39</v>
      </c>
      <c r="K8096">
        <v>3657</v>
      </c>
      <c r="L8096">
        <v>20</v>
      </c>
      <c r="M8096">
        <v>39.4523208040779</v>
      </c>
    </row>
    <row r="8097" spans="1:13" hidden="1" outlineLevel="3" x14ac:dyDescent="0.2">
      <c r="A8097">
        <v>2006</v>
      </c>
      <c r="B8097">
        <v>102</v>
      </c>
      <c r="C8097" t="s">
        <v>10109</v>
      </c>
      <c r="D8097">
        <v>183</v>
      </c>
      <c r="E8097" t="s">
        <v>10086</v>
      </c>
      <c r="F8097" t="s">
        <v>10110</v>
      </c>
      <c r="G8097" t="s">
        <v>156</v>
      </c>
      <c r="H8097">
        <v>92</v>
      </c>
      <c r="I8097">
        <v>43</v>
      </c>
      <c r="J8097">
        <v>51</v>
      </c>
      <c r="K8097">
        <v>3657</v>
      </c>
      <c r="L8097">
        <v>20</v>
      </c>
      <c r="M8097">
        <v>39.436720975583398</v>
      </c>
    </row>
    <row r="8098" spans="1:13" hidden="1" outlineLevel="3" x14ac:dyDescent="0.2">
      <c r="A8098">
        <v>2006</v>
      </c>
      <c r="B8098">
        <v>104</v>
      </c>
      <c r="C8098" t="s">
        <v>10112</v>
      </c>
      <c r="D8098">
        <v>186</v>
      </c>
      <c r="E8098" t="s">
        <v>10086</v>
      </c>
      <c r="F8098" t="s">
        <v>10113</v>
      </c>
      <c r="G8098" t="s">
        <v>156</v>
      </c>
      <c r="H8098">
        <v>92</v>
      </c>
      <c r="I8098">
        <v>45</v>
      </c>
      <c r="J8098">
        <v>28</v>
      </c>
      <c r="K8098">
        <v>3657</v>
      </c>
      <c r="L8098">
        <v>20</v>
      </c>
      <c r="M8098">
        <v>39.425265326657197</v>
      </c>
    </row>
    <row r="8099" spans="1:13" outlineLevel="2" collapsed="1" x14ac:dyDescent="0.2">
      <c r="E8099" s="10" t="s">
        <v>13483</v>
      </c>
      <c r="M8099">
        <f>SUBTOTAL(1,M8094:M8098)</f>
        <v>39.478319048555207</v>
      </c>
    </row>
    <row r="8100" spans="1:13" hidden="1" outlineLevel="3" x14ac:dyDescent="0.2">
      <c r="A8100">
        <v>2006</v>
      </c>
      <c r="B8100">
        <v>2</v>
      </c>
      <c r="C8100" t="s">
        <v>9055</v>
      </c>
      <c r="D8100">
        <v>21</v>
      </c>
      <c r="E8100" t="s">
        <v>9608</v>
      </c>
      <c r="F8100" t="s">
        <v>9994</v>
      </c>
      <c r="G8100" t="s">
        <v>156</v>
      </c>
      <c r="H8100">
        <v>89</v>
      </c>
      <c r="I8100">
        <v>40</v>
      </c>
      <c r="J8100">
        <v>59</v>
      </c>
      <c r="K8100">
        <v>3657</v>
      </c>
      <c r="L8100">
        <v>20</v>
      </c>
      <c r="M8100">
        <v>40.776933584010301</v>
      </c>
    </row>
    <row r="8101" spans="1:13" hidden="1" outlineLevel="3" x14ac:dyDescent="0.2">
      <c r="A8101">
        <v>2006</v>
      </c>
      <c r="B8101">
        <v>9</v>
      </c>
      <c r="C8101" t="s">
        <v>9462</v>
      </c>
      <c r="D8101">
        <v>26</v>
      </c>
      <c r="E8101" t="s">
        <v>9608</v>
      </c>
      <c r="F8101" t="s">
        <v>10001</v>
      </c>
      <c r="G8101" t="s">
        <v>156</v>
      </c>
      <c r="H8101">
        <v>89</v>
      </c>
      <c r="I8101">
        <v>54</v>
      </c>
      <c r="J8101">
        <v>37</v>
      </c>
      <c r="K8101">
        <v>3657</v>
      </c>
      <c r="L8101">
        <v>20</v>
      </c>
      <c r="M8101">
        <v>40.673881678339797</v>
      </c>
    </row>
    <row r="8102" spans="1:13" hidden="1" outlineLevel="3" x14ac:dyDescent="0.2">
      <c r="A8102">
        <v>2006</v>
      </c>
      <c r="B8102">
        <v>23</v>
      </c>
      <c r="C8102" t="s">
        <v>9866</v>
      </c>
      <c r="D8102">
        <v>27</v>
      </c>
      <c r="E8102" t="s">
        <v>9608</v>
      </c>
      <c r="F8102" t="s">
        <v>10019</v>
      </c>
      <c r="G8102" t="s">
        <v>156</v>
      </c>
      <c r="H8102">
        <v>90</v>
      </c>
      <c r="I8102">
        <v>28</v>
      </c>
      <c r="J8102">
        <v>31</v>
      </c>
      <c r="K8102">
        <v>3657</v>
      </c>
      <c r="L8102">
        <v>20</v>
      </c>
      <c r="M8102">
        <v>40.4198814286284</v>
      </c>
    </row>
    <row r="8103" spans="1:13" hidden="1" outlineLevel="3" x14ac:dyDescent="0.2">
      <c r="A8103">
        <v>2006</v>
      </c>
      <c r="B8103">
        <v>26</v>
      </c>
      <c r="C8103" t="s">
        <v>8168</v>
      </c>
      <c r="D8103">
        <v>22</v>
      </c>
      <c r="E8103" t="s">
        <v>9608</v>
      </c>
      <c r="F8103" t="s">
        <v>10022</v>
      </c>
      <c r="G8103" t="s">
        <v>156</v>
      </c>
      <c r="H8103">
        <v>90</v>
      </c>
      <c r="I8103">
        <v>37</v>
      </c>
      <c r="J8103">
        <v>29</v>
      </c>
      <c r="K8103">
        <v>3657</v>
      </c>
      <c r="L8103">
        <v>20</v>
      </c>
      <c r="M8103">
        <v>40.3532271363283</v>
      </c>
    </row>
    <row r="8104" spans="1:13" hidden="1" outlineLevel="3" x14ac:dyDescent="0.2">
      <c r="A8104">
        <v>2006</v>
      </c>
      <c r="B8104">
        <v>27</v>
      </c>
      <c r="C8104" t="s">
        <v>8614</v>
      </c>
      <c r="D8104">
        <v>25</v>
      </c>
      <c r="E8104" t="s">
        <v>9608</v>
      </c>
      <c r="F8104" t="s">
        <v>10023</v>
      </c>
      <c r="G8104" t="s">
        <v>156</v>
      </c>
      <c r="H8104">
        <v>90</v>
      </c>
      <c r="I8104">
        <v>42</v>
      </c>
      <c r="J8104">
        <v>10</v>
      </c>
      <c r="K8104">
        <v>3657</v>
      </c>
      <c r="L8104">
        <v>20</v>
      </c>
      <c r="M8104">
        <v>40.318500597188603</v>
      </c>
    </row>
    <row r="8105" spans="1:13" hidden="1" outlineLevel="3" x14ac:dyDescent="0.2">
      <c r="A8105">
        <v>2006</v>
      </c>
      <c r="B8105">
        <v>52</v>
      </c>
      <c r="C8105" t="s">
        <v>9294</v>
      </c>
      <c r="D8105">
        <v>23</v>
      </c>
      <c r="E8105" t="s">
        <v>9608</v>
      </c>
      <c r="F8105" t="s">
        <v>10049</v>
      </c>
      <c r="G8105" t="s">
        <v>156</v>
      </c>
      <c r="H8105">
        <v>91</v>
      </c>
      <c r="I8105">
        <v>28</v>
      </c>
      <c r="J8105">
        <v>52</v>
      </c>
      <c r="K8105">
        <v>3657</v>
      </c>
      <c r="L8105">
        <v>20</v>
      </c>
      <c r="M8105">
        <v>39.975465487714501</v>
      </c>
    </row>
    <row r="8106" spans="1:13" hidden="1" outlineLevel="3" x14ac:dyDescent="0.2">
      <c r="A8106">
        <v>2006</v>
      </c>
      <c r="B8106">
        <v>54</v>
      </c>
      <c r="C8106" t="s">
        <v>9471</v>
      </c>
      <c r="D8106">
        <v>24</v>
      </c>
      <c r="E8106" t="s">
        <v>9608</v>
      </c>
      <c r="F8106" t="s">
        <v>10051</v>
      </c>
      <c r="G8106" t="s">
        <v>156</v>
      </c>
      <c r="H8106">
        <v>91</v>
      </c>
      <c r="I8106">
        <v>31</v>
      </c>
      <c r="J8106">
        <v>33</v>
      </c>
      <c r="K8106">
        <v>3657</v>
      </c>
      <c r="L8106">
        <v>20</v>
      </c>
      <c r="M8106">
        <v>39.955932295982002</v>
      </c>
    </row>
    <row r="8107" spans="1:13" outlineLevel="2" collapsed="1" x14ac:dyDescent="0.2">
      <c r="E8107" s="10" t="s">
        <v>13469</v>
      </c>
      <c r="M8107">
        <f>SUBTOTAL(1,M8100:M8106)</f>
        <v>40.353403172598846</v>
      </c>
    </row>
    <row r="8108" spans="1:13" outlineLevel="1" x14ac:dyDescent="0.2">
      <c r="A8108" s="10" t="s">
        <v>12963</v>
      </c>
      <c r="M8108">
        <f>SUBTOTAL(1,M7953:M8106)</f>
        <v>39.801928033379021</v>
      </c>
    </row>
    <row r="8109" spans="1:13" hidden="1" outlineLevel="3" x14ac:dyDescent="0.2">
      <c r="A8109">
        <v>2007</v>
      </c>
      <c r="B8109">
        <v>27</v>
      </c>
      <c r="C8109" t="s">
        <v>8758</v>
      </c>
      <c r="D8109">
        <v>68</v>
      </c>
      <c r="E8109" t="s">
        <v>8894</v>
      </c>
      <c r="F8109" t="s">
        <v>10189</v>
      </c>
      <c r="G8109" t="s">
        <v>156</v>
      </c>
      <c r="H8109">
        <v>92</v>
      </c>
      <c r="I8109">
        <v>6</v>
      </c>
      <c r="J8109">
        <v>56</v>
      </c>
      <c r="K8109">
        <v>3570</v>
      </c>
      <c r="L8109">
        <v>20</v>
      </c>
      <c r="M8109">
        <v>38.755669207758302</v>
      </c>
    </row>
    <row r="8110" spans="1:13" hidden="1" outlineLevel="3" x14ac:dyDescent="0.2">
      <c r="A8110">
        <v>2007</v>
      </c>
      <c r="B8110">
        <v>37</v>
      </c>
      <c r="C8110" t="s">
        <v>8236</v>
      </c>
      <c r="D8110">
        <v>61</v>
      </c>
      <c r="E8110" t="s">
        <v>8894</v>
      </c>
      <c r="F8110" t="s">
        <v>10203</v>
      </c>
      <c r="G8110" t="s">
        <v>156</v>
      </c>
      <c r="H8110">
        <v>92</v>
      </c>
      <c r="I8110">
        <v>33</v>
      </c>
      <c r="J8110">
        <v>32</v>
      </c>
      <c r="K8110">
        <v>3570</v>
      </c>
      <c r="L8110">
        <v>20</v>
      </c>
      <c r="M8110">
        <v>38.570039494375898</v>
      </c>
    </row>
    <row r="8111" spans="1:13" hidden="1" outlineLevel="3" x14ac:dyDescent="0.2">
      <c r="A8111">
        <v>2007</v>
      </c>
      <c r="B8111">
        <v>44</v>
      </c>
      <c r="C8111" t="s">
        <v>9124</v>
      </c>
      <c r="D8111">
        <v>69</v>
      </c>
      <c r="E8111" t="s">
        <v>8894</v>
      </c>
      <c r="F8111" t="s">
        <v>10211</v>
      </c>
      <c r="G8111" t="s">
        <v>156</v>
      </c>
      <c r="H8111">
        <v>92</v>
      </c>
      <c r="I8111">
        <v>45</v>
      </c>
      <c r="J8111">
        <v>20</v>
      </c>
      <c r="K8111">
        <v>3570</v>
      </c>
      <c r="L8111">
        <v>20</v>
      </c>
      <c r="M8111">
        <v>38.488260661236197</v>
      </c>
    </row>
    <row r="8112" spans="1:13" hidden="1" outlineLevel="3" x14ac:dyDescent="0.2">
      <c r="A8112">
        <v>2007</v>
      </c>
      <c r="B8112">
        <v>52</v>
      </c>
      <c r="C8112" t="s">
        <v>8176</v>
      </c>
      <c r="D8112">
        <v>62</v>
      </c>
      <c r="E8112" t="s">
        <v>8894</v>
      </c>
      <c r="F8112" t="s">
        <v>10222</v>
      </c>
      <c r="G8112" t="s">
        <v>156</v>
      </c>
      <c r="H8112">
        <v>93</v>
      </c>
      <c r="I8112">
        <v>0</v>
      </c>
      <c r="J8112">
        <v>33</v>
      </c>
      <c r="K8112">
        <v>3570</v>
      </c>
      <c r="L8112">
        <v>20</v>
      </c>
      <c r="M8112">
        <v>38.383313472686297</v>
      </c>
    </row>
    <row r="8113" spans="1:13" hidden="1" outlineLevel="3" x14ac:dyDescent="0.2">
      <c r="A8113">
        <v>2007</v>
      </c>
      <c r="B8113">
        <v>54</v>
      </c>
      <c r="C8113" t="s">
        <v>10224</v>
      </c>
      <c r="D8113">
        <v>66</v>
      </c>
      <c r="E8113" t="s">
        <v>8894</v>
      </c>
      <c r="F8113" t="s">
        <v>10225</v>
      </c>
      <c r="G8113" t="s">
        <v>156</v>
      </c>
      <c r="H8113">
        <v>93</v>
      </c>
      <c r="I8113">
        <v>7</v>
      </c>
      <c r="J8113">
        <v>16</v>
      </c>
      <c r="K8113">
        <v>3570</v>
      </c>
      <c r="L8113">
        <v>20</v>
      </c>
      <c r="M8113">
        <v>38.3371714255032</v>
      </c>
    </row>
    <row r="8114" spans="1:13" hidden="1" outlineLevel="3" x14ac:dyDescent="0.2">
      <c r="A8114">
        <v>2007</v>
      </c>
      <c r="B8114">
        <v>74</v>
      </c>
      <c r="C8114" t="s">
        <v>9740</v>
      </c>
      <c r="D8114">
        <v>65</v>
      </c>
      <c r="E8114" t="s">
        <v>8894</v>
      </c>
      <c r="F8114" t="s">
        <v>10247</v>
      </c>
      <c r="G8114" t="s">
        <v>156</v>
      </c>
      <c r="H8114">
        <v>93</v>
      </c>
      <c r="I8114">
        <v>38</v>
      </c>
      <c r="J8114">
        <v>7</v>
      </c>
      <c r="K8114">
        <v>3570</v>
      </c>
      <c r="L8114">
        <v>20</v>
      </c>
      <c r="M8114">
        <v>38.126655729826403</v>
      </c>
    </row>
    <row r="8115" spans="1:13" hidden="1" outlineLevel="3" x14ac:dyDescent="0.2">
      <c r="A8115">
        <v>2007</v>
      </c>
      <c r="B8115">
        <v>94</v>
      </c>
      <c r="C8115" t="s">
        <v>9950</v>
      </c>
      <c r="D8115">
        <v>67</v>
      </c>
      <c r="E8115" t="s">
        <v>8894</v>
      </c>
      <c r="F8115" t="s">
        <v>10271</v>
      </c>
      <c r="G8115" t="s">
        <v>156</v>
      </c>
      <c r="H8115">
        <v>94</v>
      </c>
      <c r="I8115">
        <v>9</v>
      </c>
      <c r="J8115">
        <v>45</v>
      </c>
      <c r="K8115">
        <v>3570</v>
      </c>
      <c r="L8115">
        <v>20</v>
      </c>
      <c r="M8115">
        <v>37.913181999203502</v>
      </c>
    </row>
    <row r="8116" spans="1:13" outlineLevel="2" collapsed="1" x14ac:dyDescent="0.2">
      <c r="E8116" s="10" t="s">
        <v>13430</v>
      </c>
      <c r="M8116">
        <f>SUBTOTAL(1,M8109:M8115)</f>
        <v>38.367755998655682</v>
      </c>
    </row>
    <row r="8117" spans="1:13" hidden="1" outlineLevel="3" x14ac:dyDescent="0.2">
      <c r="A8117">
        <v>2007</v>
      </c>
      <c r="B8117">
        <v>39</v>
      </c>
      <c r="C8117" t="s">
        <v>10060</v>
      </c>
      <c r="D8117">
        <v>133</v>
      </c>
      <c r="E8117" t="s">
        <v>10034</v>
      </c>
      <c r="F8117" t="s">
        <v>10206</v>
      </c>
      <c r="G8117" t="s">
        <v>156</v>
      </c>
      <c r="H8117">
        <v>92</v>
      </c>
      <c r="I8117">
        <v>36</v>
      </c>
      <c r="J8117">
        <v>59</v>
      </c>
      <c r="K8117">
        <v>3570</v>
      </c>
      <c r="L8117">
        <v>20</v>
      </c>
      <c r="M8117">
        <v>38.546093653930903</v>
      </c>
    </row>
    <row r="8118" spans="1:13" hidden="1" outlineLevel="3" x14ac:dyDescent="0.2">
      <c r="A8118">
        <v>2007</v>
      </c>
      <c r="B8118">
        <v>80</v>
      </c>
      <c r="C8118" t="s">
        <v>9453</v>
      </c>
      <c r="D8118">
        <v>131</v>
      </c>
      <c r="E8118" t="s">
        <v>10034</v>
      </c>
      <c r="F8118" t="s">
        <v>10254</v>
      </c>
      <c r="G8118" t="s">
        <v>156</v>
      </c>
      <c r="H8118">
        <v>93</v>
      </c>
      <c r="I8118">
        <v>44</v>
      </c>
      <c r="J8118">
        <v>53</v>
      </c>
      <c r="K8118">
        <v>3570</v>
      </c>
      <c r="L8118">
        <v>20</v>
      </c>
      <c r="M8118">
        <v>38.080789823788898</v>
      </c>
    </row>
    <row r="8119" spans="1:13" hidden="1" outlineLevel="3" x14ac:dyDescent="0.2">
      <c r="A8119">
        <v>2007</v>
      </c>
      <c r="B8119">
        <v>92</v>
      </c>
      <c r="C8119" t="s">
        <v>9141</v>
      </c>
      <c r="D8119">
        <v>139</v>
      </c>
      <c r="E8119" t="s">
        <v>10034</v>
      </c>
      <c r="F8119" t="s">
        <v>10268</v>
      </c>
      <c r="G8119" t="s">
        <v>156</v>
      </c>
      <c r="H8119">
        <v>94</v>
      </c>
      <c r="I8119">
        <v>1</v>
      </c>
      <c r="J8119">
        <v>16</v>
      </c>
      <c r="K8119">
        <v>3570</v>
      </c>
      <c r="L8119">
        <v>20</v>
      </c>
      <c r="M8119">
        <v>37.9701958189059</v>
      </c>
    </row>
    <row r="8120" spans="1:13" hidden="1" outlineLevel="3" x14ac:dyDescent="0.2">
      <c r="A8120">
        <v>2007</v>
      </c>
      <c r="B8120">
        <v>102</v>
      </c>
      <c r="C8120" t="s">
        <v>10281</v>
      </c>
      <c r="D8120">
        <v>132</v>
      </c>
      <c r="E8120" t="s">
        <v>10034</v>
      </c>
      <c r="F8120" t="s">
        <v>10282</v>
      </c>
      <c r="G8120" t="s">
        <v>156</v>
      </c>
      <c r="H8120">
        <v>94</v>
      </c>
      <c r="I8120">
        <v>17</v>
      </c>
      <c r="J8120">
        <v>24</v>
      </c>
      <c r="K8120">
        <v>3570</v>
      </c>
      <c r="L8120">
        <v>20</v>
      </c>
      <c r="M8120">
        <v>37.861915367483299</v>
      </c>
    </row>
    <row r="8121" spans="1:13" hidden="1" outlineLevel="3" x14ac:dyDescent="0.2">
      <c r="A8121">
        <v>2007</v>
      </c>
      <c r="B8121">
        <v>114</v>
      </c>
      <c r="C8121" t="s">
        <v>8507</v>
      </c>
      <c r="D8121">
        <v>137</v>
      </c>
      <c r="E8121" t="s">
        <v>10034</v>
      </c>
      <c r="F8121" t="s">
        <v>10296</v>
      </c>
      <c r="G8121" t="s">
        <v>156</v>
      </c>
      <c r="H8121">
        <v>94</v>
      </c>
      <c r="I8121">
        <v>24</v>
      </c>
      <c r="J8121">
        <v>28</v>
      </c>
      <c r="K8121">
        <v>3570</v>
      </c>
      <c r="L8121">
        <v>20</v>
      </c>
      <c r="M8121">
        <v>37.814680993797502</v>
      </c>
    </row>
    <row r="8122" spans="1:13" hidden="1" outlineLevel="3" x14ac:dyDescent="0.2">
      <c r="A8122">
        <v>2007</v>
      </c>
      <c r="B8122">
        <v>125</v>
      </c>
      <c r="C8122" t="s">
        <v>8559</v>
      </c>
      <c r="D8122">
        <v>138</v>
      </c>
      <c r="E8122" t="s">
        <v>10034</v>
      </c>
      <c r="F8122" t="s">
        <v>10311</v>
      </c>
      <c r="G8122" t="s">
        <v>156</v>
      </c>
      <c r="H8122">
        <v>94</v>
      </c>
      <c r="I8122">
        <v>29</v>
      </c>
      <c r="J8122">
        <v>25</v>
      </c>
      <c r="K8122">
        <v>3570</v>
      </c>
      <c r="L8122">
        <v>20</v>
      </c>
      <c r="M8122">
        <v>37.781664780327198</v>
      </c>
    </row>
    <row r="8123" spans="1:13" outlineLevel="2" collapsed="1" x14ac:dyDescent="0.2">
      <c r="E8123" s="10" t="s">
        <v>13479</v>
      </c>
      <c r="M8123">
        <f>SUBTOTAL(1,M8117:M8122)</f>
        <v>38.009223406372286</v>
      </c>
    </row>
    <row r="8124" spans="1:13" hidden="1" outlineLevel="3" x14ac:dyDescent="0.2">
      <c r="A8124">
        <v>2007</v>
      </c>
      <c r="B8124">
        <v>11</v>
      </c>
      <c r="C8124" t="s">
        <v>10169</v>
      </c>
      <c r="D8124">
        <v>219</v>
      </c>
      <c r="E8124" t="s">
        <v>10170</v>
      </c>
      <c r="F8124" t="s">
        <v>10171</v>
      </c>
      <c r="G8124" t="s">
        <v>156</v>
      </c>
      <c r="H8124">
        <v>91</v>
      </c>
      <c r="I8124">
        <v>17</v>
      </c>
      <c r="J8124">
        <v>17</v>
      </c>
      <c r="K8124">
        <v>3570</v>
      </c>
      <c r="L8124">
        <v>20</v>
      </c>
      <c r="M8124">
        <v>39.106978216086397</v>
      </c>
    </row>
    <row r="8125" spans="1:13" hidden="1" outlineLevel="3" x14ac:dyDescent="0.2">
      <c r="A8125">
        <v>2007</v>
      </c>
      <c r="B8125">
        <v>32</v>
      </c>
      <c r="C8125" t="s">
        <v>10195</v>
      </c>
      <c r="D8125">
        <v>218</v>
      </c>
      <c r="E8125" t="s">
        <v>10170</v>
      </c>
      <c r="F8125" t="s">
        <v>10196</v>
      </c>
      <c r="G8125" t="s">
        <v>156</v>
      </c>
      <c r="H8125">
        <v>92</v>
      </c>
      <c r="I8125">
        <v>15</v>
      </c>
      <c r="J8125">
        <v>42</v>
      </c>
      <c r="K8125">
        <v>3570</v>
      </c>
      <c r="L8125">
        <v>20</v>
      </c>
      <c r="M8125">
        <v>38.694293404628098</v>
      </c>
    </row>
    <row r="8126" spans="1:13" hidden="1" outlineLevel="3" x14ac:dyDescent="0.2">
      <c r="A8126">
        <v>2007</v>
      </c>
      <c r="B8126">
        <v>99</v>
      </c>
      <c r="C8126" t="s">
        <v>10276</v>
      </c>
      <c r="D8126">
        <v>211</v>
      </c>
      <c r="E8126" t="s">
        <v>10170</v>
      </c>
      <c r="F8126" t="s">
        <v>10277</v>
      </c>
      <c r="G8126" t="s">
        <v>156</v>
      </c>
      <c r="H8126">
        <v>94</v>
      </c>
      <c r="I8126">
        <v>14</v>
      </c>
      <c r="J8126">
        <v>45</v>
      </c>
      <c r="K8126">
        <v>3570</v>
      </c>
      <c r="L8126">
        <v>20</v>
      </c>
      <c r="M8126">
        <v>37.879658694018303</v>
      </c>
    </row>
    <row r="8127" spans="1:13" hidden="1" outlineLevel="3" x14ac:dyDescent="0.2">
      <c r="A8127">
        <v>2007</v>
      </c>
      <c r="B8127">
        <v>106</v>
      </c>
      <c r="C8127" t="s">
        <v>9098</v>
      </c>
      <c r="D8127">
        <v>212</v>
      </c>
      <c r="E8127" t="s">
        <v>10170</v>
      </c>
      <c r="F8127" t="s">
        <v>10286</v>
      </c>
      <c r="G8127" t="s">
        <v>156</v>
      </c>
      <c r="H8127">
        <v>94</v>
      </c>
      <c r="I8127">
        <v>20</v>
      </c>
      <c r="J8127">
        <v>24</v>
      </c>
      <c r="K8127">
        <v>3570</v>
      </c>
      <c r="L8127">
        <v>20</v>
      </c>
      <c r="M8127">
        <v>37.841848632605398</v>
      </c>
    </row>
    <row r="8128" spans="1:13" hidden="1" outlineLevel="3" x14ac:dyDescent="0.2">
      <c r="A8128">
        <v>2007</v>
      </c>
      <c r="B8128">
        <v>111</v>
      </c>
      <c r="C8128" t="s">
        <v>10291</v>
      </c>
      <c r="D8128">
        <v>213</v>
      </c>
      <c r="E8128" t="s">
        <v>10170</v>
      </c>
      <c r="F8128" t="s">
        <v>10292</v>
      </c>
      <c r="G8128" t="s">
        <v>156</v>
      </c>
      <c r="H8128">
        <v>94</v>
      </c>
      <c r="I8128">
        <v>23</v>
      </c>
      <c r="J8128">
        <v>37</v>
      </c>
      <c r="K8128">
        <v>3570</v>
      </c>
      <c r="L8128">
        <v>20</v>
      </c>
      <c r="M8128">
        <v>37.8203562505701</v>
      </c>
    </row>
    <row r="8129" spans="1:13" hidden="1" outlineLevel="3" x14ac:dyDescent="0.2">
      <c r="A8129">
        <v>2007</v>
      </c>
      <c r="B8129">
        <v>118</v>
      </c>
      <c r="C8129" t="s">
        <v>9338</v>
      </c>
      <c r="D8129">
        <v>216</v>
      </c>
      <c r="E8129" t="s">
        <v>10170</v>
      </c>
      <c r="F8129" t="s">
        <v>10301</v>
      </c>
      <c r="G8129" t="s">
        <v>156</v>
      </c>
      <c r="H8129">
        <v>94</v>
      </c>
      <c r="I8129">
        <v>26</v>
      </c>
      <c r="J8129">
        <v>38</v>
      </c>
      <c r="K8129">
        <v>3570</v>
      </c>
      <c r="L8129">
        <v>20</v>
      </c>
      <c r="M8129">
        <v>37.800222354249101</v>
      </c>
    </row>
    <row r="8130" spans="1:13" hidden="1" outlineLevel="3" x14ac:dyDescent="0.2">
      <c r="A8130">
        <v>2007</v>
      </c>
      <c r="B8130">
        <v>124</v>
      </c>
      <c r="C8130" t="s">
        <v>10309</v>
      </c>
      <c r="D8130">
        <v>217</v>
      </c>
      <c r="E8130" t="s">
        <v>10170</v>
      </c>
      <c r="F8130" t="s">
        <v>10310</v>
      </c>
      <c r="G8130" t="s">
        <v>156</v>
      </c>
      <c r="H8130">
        <v>94</v>
      </c>
      <c r="I8130">
        <v>28</v>
      </c>
      <c r="J8130">
        <v>14</v>
      </c>
      <c r="K8130">
        <v>3570</v>
      </c>
      <c r="L8130">
        <v>20</v>
      </c>
      <c r="M8130">
        <v>37.789552300246399</v>
      </c>
    </row>
    <row r="8131" spans="1:13" hidden="1" outlineLevel="3" x14ac:dyDescent="0.2">
      <c r="A8131">
        <v>2007</v>
      </c>
      <c r="B8131">
        <v>140</v>
      </c>
      <c r="C8131" t="s">
        <v>117</v>
      </c>
      <c r="D8131">
        <v>215</v>
      </c>
      <c r="E8131" t="s">
        <v>10170</v>
      </c>
      <c r="F8131" t="s">
        <v>10332</v>
      </c>
      <c r="G8131" t="s">
        <v>156</v>
      </c>
      <c r="H8131">
        <v>94</v>
      </c>
      <c r="I8131">
        <v>47</v>
      </c>
      <c r="J8131">
        <v>17</v>
      </c>
      <c r="K8131">
        <v>3570</v>
      </c>
      <c r="L8131">
        <v>20</v>
      </c>
      <c r="M8131">
        <v>37.662973241471398</v>
      </c>
    </row>
    <row r="8132" spans="1:13" outlineLevel="2" collapsed="1" x14ac:dyDescent="0.2">
      <c r="E8132" s="10" t="s">
        <v>13484</v>
      </c>
      <c r="M8132">
        <f>SUBTOTAL(1,M8124:M8131)</f>
        <v>38.074485386734395</v>
      </c>
    </row>
    <row r="8133" spans="1:13" hidden="1" outlineLevel="3" x14ac:dyDescent="0.2">
      <c r="A8133">
        <v>2007</v>
      </c>
      <c r="B8133">
        <v>46</v>
      </c>
      <c r="C8133" t="s">
        <v>10214</v>
      </c>
      <c r="D8133">
        <v>123</v>
      </c>
      <c r="E8133" t="s">
        <v>9828</v>
      </c>
      <c r="F8133" t="s">
        <v>10215</v>
      </c>
      <c r="G8133" t="s">
        <v>156</v>
      </c>
      <c r="H8133">
        <v>92</v>
      </c>
      <c r="I8133">
        <v>52</v>
      </c>
      <c r="J8133">
        <v>45</v>
      </c>
      <c r="K8133">
        <v>3570</v>
      </c>
      <c r="L8133">
        <v>20</v>
      </c>
      <c r="M8133">
        <v>38.437037369341802</v>
      </c>
    </row>
    <row r="8134" spans="1:13" hidden="1" outlineLevel="3" x14ac:dyDescent="0.2">
      <c r="A8134">
        <v>2007</v>
      </c>
      <c r="B8134">
        <v>58</v>
      </c>
      <c r="C8134" t="s">
        <v>8778</v>
      </c>
      <c r="D8134">
        <v>125</v>
      </c>
      <c r="E8134" t="s">
        <v>9828</v>
      </c>
      <c r="F8134" t="s">
        <v>10229</v>
      </c>
      <c r="G8134" t="s">
        <v>156</v>
      </c>
      <c r="H8134">
        <v>93</v>
      </c>
      <c r="I8134">
        <v>15</v>
      </c>
      <c r="J8134">
        <v>43</v>
      </c>
      <c r="K8134">
        <v>3570</v>
      </c>
      <c r="L8134">
        <v>20</v>
      </c>
      <c r="M8134">
        <v>38.279279091447897</v>
      </c>
    </row>
    <row r="8135" spans="1:13" hidden="1" outlineLevel="3" x14ac:dyDescent="0.2">
      <c r="A8135">
        <v>2007</v>
      </c>
      <c r="B8135">
        <v>66</v>
      </c>
      <c r="C8135" t="s">
        <v>9568</v>
      </c>
      <c r="D8135">
        <v>129</v>
      </c>
      <c r="E8135" t="s">
        <v>9828</v>
      </c>
      <c r="F8135" t="s">
        <v>10237</v>
      </c>
      <c r="G8135" t="s">
        <v>156</v>
      </c>
      <c r="H8135">
        <v>93</v>
      </c>
      <c r="I8135">
        <v>25</v>
      </c>
      <c r="J8135">
        <v>0</v>
      </c>
      <c r="K8135">
        <v>3570</v>
      </c>
      <c r="L8135">
        <v>20</v>
      </c>
      <c r="M8135">
        <v>38.215878679750197</v>
      </c>
    </row>
    <row r="8136" spans="1:13" hidden="1" outlineLevel="3" x14ac:dyDescent="0.2">
      <c r="A8136">
        <v>2007</v>
      </c>
      <c r="B8136">
        <v>68</v>
      </c>
      <c r="C8136" t="s">
        <v>9324</v>
      </c>
      <c r="D8136">
        <v>126</v>
      </c>
      <c r="E8136" t="s">
        <v>9828</v>
      </c>
      <c r="F8136" t="s">
        <v>10239</v>
      </c>
      <c r="G8136" t="s">
        <v>156</v>
      </c>
      <c r="H8136">
        <v>93</v>
      </c>
      <c r="I8136">
        <v>25</v>
      </c>
      <c r="J8136">
        <v>25</v>
      </c>
      <c r="K8136">
        <v>3570</v>
      </c>
      <c r="L8136">
        <v>20</v>
      </c>
      <c r="M8136">
        <v>38.213037984092701</v>
      </c>
    </row>
    <row r="8137" spans="1:13" hidden="1" outlineLevel="3" x14ac:dyDescent="0.2">
      <c r="A8137">
        <v>2007</v>
      </c>
      <c r="B8137">
        <v>84</v>
      </c>
      <c r="C8137" t="s">
        <v>9700</v>
      </c>
      <c r="D8137">
        <v>121</v>
      </c>
      <c r="E8137" t="s">
        <v>9828</v>
      </c>
      <c r="F8137" t="s">
        <v>10259</v>
      </c>
      <c r="G8137" t="s">
        <v>156</v>
      </c>
      <c r="H8137">
        <v>93</v>
      </c>
      <c r="I8137">
        <v>54</v>
      </c>
      <c r="J8137">
        <v>8</v>
      </c>
      <c r="K8137">
        <v>3570</v>
      </c>
      <c r="L8137">
        <v>20</v>
      </c>
      <c r="M8137">
        <v>38.018269594850402</v>
      </c>
    </row>
    <row r="8138" spans="1:13" hidden="1" outlineLevel="3" x14ac:dyDescent="0.2">
      <c r="A8138">
        <v>2007</v>
      </c>
      <c r="B8138">
        <v>93</v>
      </c>
      <c r="C8138" t="s">
        <v>10269</v>
      </c>
      <c r="D8138">
        <v>128</v>
      </c>
      <c r="E8138" t="s">
        <v>9828</v>
      </c>
      <c r="F8138" t="s">
        <v>10270</v>
      </c>
      <c r="G8138" t="s">
        <v>156</v>
      </c>
      <c r="H8138">
        <v>94</v>
      </c>
      <c r="I8138">
        <v>7</v>
      </c>
      <c r="J8138">
        <v>45</v>
      </c>
      <c r="K8138">
        <v>3570</v>
      </c>
      <c r="L8138">
        <v>20</v>
      </c>
      <c r="M8138">
        <v>37.926607941215501</v>
      </c>
    </row>
    <row r="8139" spans="1:13" hidden="1" outlineLevel="3" x14ac:dyDescent="0.2">
      <c r="A8139">
        <v>2007</v>
      </c>
      <c r="B8139">
        <v>98</v>
      </c>
      <c r="C8139" t="s">
        <v>9562</v>
      </c>
      <c r="D8139">
        <v>124</v>
      </c>
      <c r="E8139" t="s">
        <v>9828</v>
      </c>
      <c r="F8139" t="s">
        <v>5592</v>
      </c>
      <c r="G8139" t="s">
        <v>156</v>
      </c>
      <c r="H8139">
        <v>94</v>
      </c>
      <c r="I8139">
        <v>14</v>
      </c>
      <c r="J8139">
        <v>41</v>
      </c>
      <c r="K8139">
        <v>3570</v>
      </c>
      <c r="L8139">
        <v>20</v>
      </c>
      <c r="M8139">
        <v>37.880105281462797</v>
      </c>
    </row>
    <row r="8140" spans="1:13" outlineLevel="2" collapsed="1" x14ac:dyDescent="0.2">
      <c r="E8140" s="10" t="s">
        <v>13470</v>
      </c>
      <c r="M8140">
        <f>SUBTOTAL(1,M8133:M8139)</f>
        <v>38.138602277451618</v>
      </c>
    </row>
    <row r="8141" spans="1:13" hidden="1" outlineLevel="3" x14ac:dyDescent="0.2">
      <c r="A8141">
        <v>2007</v>
      </c>
      <c r="B8141">
        <v>6</v>
      </c>
      <c r="C8141" t="s">
        <v>56</v>
      </c>
      <c r="D8141">
        <v>18</v>
      </c>
      <c r="E8141" t="s">
        <v>10163</v>
      </c>
      <c r="F8141" t="s">
        <v>10164</v>
      </c>
      <c r="G8141" t="s">
        <v>156</v>
      </c>
      <c r="H8141">
        <v>91</v>
      </c>
      <c r="I8141">
        <v>12</v>
      </c>
      <c r="J8141">
        <v>3</v>
      </c>
      <c r="K8141">
        <v>3570</v>
      </c>
      <c r="L8141">
        <v>20</v>
      </c>
      <c r="M8141">
        <v>39.144379163201997</v>
      </c>
    </row>
    <row r="8142" spans="1:13" hidden="1" outlineLevel="3" x14ac:dyDescent="0.2">
      <c r="A8142">
        <v>2007</v>
      </c>
      <c r="B8142">
        <v>10</v>
      </c>
      <c r="C8142" t="s">
        <v>9617</v>
      </c>
      <c r="D8142">
        <v>11</v>
      </c>
      <c r="E8142" t="s">
        <v>10163</v>
      </c>
      <c r="F8142" t="s">
        <v>10168</v>
      </c>
      <c r="G8142" t="s">
        <v>156</v>
      </c>
      <c r="H8142">
        <v>91</v>
      </c>
      <c r="I8142">
        <v>14</v>
      </c>
      <c r="J8142">
        <v>51</v>
      </c>
      <c r="K8142">
        <v>3570</v>
      </c>
      <c r="L8142">
        <v>20</v>
      </c>
      <c r="M8142">
        <v>39.124359571495098</v>
      </c>
    </row>
    <row r="8143" spans="1:13" hidden="1" outlineLevel="3" x14ac:dyDescent="0.2">
      <c r="A8143">
        <v>2007</v>
      </c>
      <c r="B8143">
        <v>13</v>
      </c>
      <c r="C8143" t="s">
        <v>59</v>
      </c>
      <c r="D8143">
        <v>12</v>
      </c>
      <c r="E8143" t="s">
        <v>10163</v>
      </c>
      <c r="F8143" t="s">
        <v>10173</v>
      </c>
      <c r="G8143" t="s">
        <v>156</v>
      </c>
      <c r="H8143">
        <v>91</v>
      </c>
      <c r="I8143">
        <v>22</v>
      </c>
      <c r="J8143">
        <v>15</v>
      </c>
      <c r="K8143">
        <v>3570</v>
      </c>
      <c r="L8143">
        <v>20</v>
      </c>
      <c r="M8143">
        <v>39.071549090245703</v>
      </c>
    </row>
    <row r="8144" spans="1:13" hidden="1" outlineLevel="3" x14ac:dyDescent="0.2">
      <c r="A8144">
        <v>2007</v>
      </c>
      <c r="B8144">
        <v>14</v>
      </c>
      <c r="C8144" t="s">
        <v>9542</v>
      </c>
      <c r="D8144">
        <v>15</v>
      </c>
      <c r="E8144" t="s">
        <v>10163</v>
      </c>
      <c r="F8144" t="s">
        <v>10174</v>
      </c>
      <c r="G8144" t="s">
        <v>156</v>
      </c>
      <c r="H8144">
        <v>91</v>
      </c>
      <c r="I8144">
        <v>24</v>
      </c>
      <c r="J8144">
        <v>41</v>
      </c>
      <c r="K8144">
        <v>3570</v>
      </c>
      <c r="L8144">
        <v>20</v>
      </c>
      <c r="M8144">
        <v>39.054214615854399</v>
      </c>
    </row>
    <row r="8145" spans="1:13" hidden="1" outlineLevel="3" x14ac:dyDescent="0.2">
      <c r="A8145">
        <v>2007</v>
      </c>
      <c r="B8145">
        <v>22</v>
      </c>
      <c r="C8145" t="s">
        <v>9103</v>
      </c>
      <c r="D8145">
        <v>14</v>
      </c>
      <c r="E8145" t="s">
        <v>10163</v>
      </c>
      <c r="F8145" t="s">
        <v>10183</v>
      </c>
      <c r="G8145" t="s">
        <v>156</v>
      </c>
      <c r="H8145">
        <v>91</v>
      </c>
      <c r="I8145">
        <v>46</v>
      </c>
      <c r="J8145">
        <v>8</v>
      </c>
      <c r="K8145">
        <v>3570</v>
      </c>
      <c r="L8145">
        <v>20</v>
      </c>
      <c r="M8145">
        <v>38.902072839984498</v>
      </c>
    </row>
    <row r="8146" spans="1:13" hidden="1" outlineLevel="3" x14ac:dyDescent="0.2">
      <c r="A8146">
        <v>2007</v>
      </c>
      <c r="B8146">
        <v>57</v>
      </c>
      <c r="C8146" t="s">
        <v>9518</v>
      </c>
      <c r="D8146">
        <v>17</v>
      </c>
      <c r="E8146" t="s">
        <v>10163</v>
      </c>
      <c r="F8146" t="s">
        <v>10228</v>
      </c>
      <c r="G8146" t="s">
        <v>156</v>
      </c>
      <c r="H8146">
        <v>93</v>
      </c>
      <c r="I8146">
        <v>15</v>
      </c>
      <c r="J8146">
        <v>40</v>
      </c>
      <c r="K8146">
        <v>3570</v>
      </c>
      <c r="L8146">
        <v>20</v>
      </c>
      <c r="M8146">
        <v>38.279621135402301</v>
      </c>
    </row>
    <row r="8147" spans="1:13" hidden="1" outlineLevel="3" x14ac:dyDescent="0.2">
      <c r="A8147">
        <v>2007</v>
      </c>
      <c r="B8147">
        <v>72</v>
      </c>
      <c r="C8147" t="s">
        <v>10243</v>
      </c>
      <c r="D8147">
        <v>16</v>
      </c>
      <c r="E8147" t="s">
        <v>10163</v>
      </c>
      <c r="F8147" t="s">
        <v>10244</v>
      </c>
      <c r="G8147" t="s">
        <v>156</v>
      </c>
      <c r="H8147">
        <v>93</v>
      </c>
      <c r="I8147">
        <v>37</v>
      </c>
      <c r="J8147">
        <v>51</v>
      </c>
      <c r="K8147">
        <v>3570</v>
      </c>
      <c r="L8147">
        <v>20</v>
      </c>
      <c r="M8147">
        <v>38.128465516167203</v>
      </c>
    </row>
    <row r="8148" spans="1:13" hidden="1" outlineLevel="3" x14ac:dyDescent="0.2">
      <c r="A8148">
        <v>2007</v>
      </c>
      <c r="B8148">
        <v>91</v>
      </c>
      <c r="C8148" t="s">
        <v>8749</v>
      </c>
      <c r="D8148">
        <v>13</v>
      </c>
      <c r="E8148" t="s">
        <v>10163</v>
      </c>
      <c r="F8148" t="s">
        <v>10267</v>
      </c>
      <c r="G8148" t="s">
        <v>156</v>
      </c>
      <c r="H8148">
        <v>94</v>
      </c>
      <c r="I8148">
        <v>1</v>
      </c>
      <c r="J8148">
        <v>4</v>
      </c>
      <c r="K8148">
        <v>3570</v>
      </c>
      <c r="L8148">
        <v>20</v>
      </c>
      <c r="M8148">
        <v>37.971542025148899</v>
      </c>
    </row>
    <row r="8149" spans="1:13" outlineLevel="2" collapsed="1" x14ac:dyDescent="0.2">
      <c r="E8149" s="10" t="s">
        <v>13485</v>
      </c>
      <c r="M8149">
        <f>SUBTOTAL(1,M8141:M8148)</f>
        <v>38.709525494687512</v>
      </c>
    </row>
    <row r="8150" spans="1:13" hidden="1" outlineLevel="3" x14ac:dyDescent="0.2">
      <c r="A8150">
        <v>2007</v>
      </c>
      <c r="B8150">
        <v>26</v>
      </c>
      <c r="C8150" t="s">
        <v>9714</v>
      </c>
      <c r="D8150">
        <v>106</v>
      </c>
      <c r="E8150" t="s">
        <v>8698</v>
      </c>
      <c r="F8150" t="s">
        <v>10188</v>
      </c>
      <c r="G8150" t="s">
        <v>156</v>
      </c>
      <c r="H8150">
        <v>91</v>
      </c>
      <c r="I8150">
        <v>56</v>
      </c>
      <c r="J8150">
        <v>49</v>
      </c>
      <c r="K8150">
        <v>3570</v>
      </c>
      <c r="L8150">
        <v>20</v>
      </c>
      <c r="M8150">
        <v>38.826738850001</v>
      </c>
    </row>
    <row r="8151" spans="1:13" hidden="1" outlineLevel="3" x14ac:dyDescent="0.2">
      <c r="A8151">
        <v>2007</v>
      </c>
      <c r="B8151">
        <v>30</v>
      </c>
      <c r="C8151" t="s">
        <v>9090</v>
      </c>
      <c r="D8151">
        <v>107</v>
      </c>
      <c r="E8151" t="s">
        <v>8698</v>
      </c>
      <c r="F8151" t="s">
        <v>10192</v>
      </c>
      <c r="G8151" t="s">
        <v>156</v>
      </c>
      <c r="H8151">
        <v>92</v>
      </c>
      <c r="I8151">
        <v>13</v>
      </c>
      <c r="J8151">
        <v>11</v>
      </c>
      <c r="K8151">
        <v>3570</v>
      </c>
      <c r="L8151">
        <v>20</v>
      </c>
      <c r="M8151">
        <v>38.711892792274398</v>
      </c>
    </row>
    <row r="8152" spans="1:13" hidden="1" outlineLevel="3" x14ac:dyDescent="0.2">
      <c r="A8152">
        <v>2007</v>
      </c>
      <c r="B8152">
        <v>33</v>
      </c>
      <c r="C8152" t="s">
        <v>9038</v>
      </c>
      <c r="D8152">
        <v>103</v>
      </c>
      <c r="E8152" t="s">
        <v>8698</v>
      </c>
      <c r="F8152" t="s">
        <v>10197</v>
      </c>
      <c r="G8152" t="s">
        <v>156</v>
      </c>
      <c r="H8152">
        <v>92</v>
      </c>
      <c r="I8152">
        <v>22</v>
      </c>
      <c r="J8152">
        <v>51</v>
      </c>
      <c r="K8152">
        <v>3570</v>
      </c>
      <c r="L8152">
        <v>20</v>
      </c>
      <c r="M8152">
        <v>38.644379696365498</v>
      </c>
    </row>
    <row r="8153" spans="1:13" hidden="1" outlineLevel="3" x14ac:dyDescent="0.2">
      <c r="A8153">
        <v>2007</v>
      </c>
      <c r="B8153">
        <v>107</v>
      </c>
      <c r="C8153" t="s">
        <v>9767</v>
      </c>
      <c r="D8153">
        <v>105</v>
      </c>
      <c r="E8153" t="s">
        <v>8698</v>
      </c>
      <c r="F8153" t="s">
        <v>10287</v>
      </c>
      <c r="G8153" t="s">
        <v>156</v>
      </c>
      <c r="H8153">
        <v>94</v>
      </c>
      <c r="I8153">
        <v>22</v>
      </c>
      <c r="J8153">
        <v>23</v>
      </c>
      <c r="K8153">
        <v>3570</v>
      </c>
      <c r="L8153">
        <v>20</v>
      </c>
      <c r="M8153">
        <v>37.828593966615898</v>
      </c>
    </row>
    <row r="8154" spans="1:13" hidden="1" outlineLevel="3" x14ac:dyDescent="0.2">
      <c r="A8154">
        <v>2007</v>
      </c>
      <c r="B8154">
        <v>109</v>
      </c>
      <c r="C8154" t="s">
        <v>10289</v>
      </c>
      <c r="D8154">
        <v>102</v>
      </c>
      <c r="E8154" t="s">
        <v>8698</v>
      </c>
      <c r="F8154" t="s">
        <v>8825</v>
      </c>
      <c r="G8154" t="s">
        <v>156</v>
      </c>
      <c r="H8154">
        <v>94</v>
      </c>
      <c r="I8154">
        <v>23</v>
      </c>
      <c r="J8154">
        <v>25</v>
      </c>
      <c r="K8154">
        <v>3570</v>
      </c>
      <c r="L8154">
        <v>20</v>
      </c>
      <c r="M8154">
        <v>37.821691852680203</v>
      </c>
    </row>
    <row r="8155" spans="1:13" hidden="1" outlineLevel="3" x14ac:dyDescent="0.2">
      <c r="A8155">
        <v>2007</v>
      </c>
      <c r="B8155">
        <v>132</v>
      </c>
      <c r="C8155" t="s">
        <v>8822</v>
      </c>
      <c r="D8155">
        <v>108</v>
      </c>
      <c r="E8155" t="s">
        <v>8698</v>
      </c>
      <c r="F8155" t="s">
        <v>10323</v>
      </c>
      <c r="G8155" t="s">
        <v>156</v>
      </c>
      <c r="H8155">
        <v>94</v>
      </c>
      <c r="I8155">
        <v>36</v>
      </c>
      <c r="J8155">
        <v>3</v>
      </c>
      <c r="K8155">
        <v>3570</v>
      </c>
      <c r="L8155">
        <v>20</v>
      </c>
      <c r="M8155">
        <v>37.737511121290297</v>
      </c>
    </row>
    <row r="8156" spans="1:13" hidden="1" outlineLevel="3" x14ac:dyDescent="0.2">
      <c r="A8156">
        <v>2007</v>
      </c>
      <c r="B8156">
        <v>136</v>
      </c>
      <c r="C8156" t="s">
        <v>9733</v>
      </c>
      <c r="D8156">
        <v>104</v>
      </c>
      <c r="E8156" t="s">
        <v>8698</v>
      </c>
      <c r="F8156" t="s">
        <v>10327</v>
      </c>
      <c r="G8156" t="s">
        <v>156</v>
      </c>
      <c r="H8156">
        <v>94</v>
      </c>
      <c r="I8156">
        <v>41</v>
      </c>
      <c r="J8156">
        <v>10</v>
      </c>
      <c r="K8156">
        <v>3570</v>
      </c>
      <c r="L8156">
        <v>20</v>
      </c>
      <c r="M8156">
        <v>37.703523337342602</v>
      </c>
    </row>
    <row r="8157" spans="1:13" hidden="1" outlineLevel="3" x14ac:dyDescent="0.2">
      <c r="A8157">
        <v>2007</v>
      </c>
      <c r="B8157">
        <v>139</v>
      </c>
      <c r="C8157" t="s">
        <v>9358</v>
      </c>
      <c r="D8157">
        <v>101</v>
      </c>
      <c r="E8157" t="s">
        <v>8698</v>
      </c>
      <c r="F8157" t="s">
        <v>10331</v>
      </c>
      <c r="G8157" t="s">
        <v>156</v>
      </c>
      <c r="H8157">
        <v>94</v>
      </c>
      <c r="I8157">
        <v>42</v>
      </c>
      <c r="J8157">
        <v>23</v>
      </c>
      <c r="K8157">
        <v>3570</v>
      </c>
      <c r="L8157">
        <v>20</v>
      </c>
      <c r="M8157">
        <v>37.695450559184302</v>
      </c>
    </row>
    <row r="8158" spans="1:13" outlineLevel="2" collapsed="1" x14ac:dyDescent="0.2">
      <c r="E8158" s="10" t="s">
        <v>13422</v>
      </c>
      <c r="M8158">
        <f>SUBTOTAL(1,M8150:M8157)</f>
        <v>38.121222771969265</v>
      </c>
    </row>
    <row r="8159" spans="1:13" hidden="1" outlineLevel="3" x14ac:dyDescent="0.2">
      <c r="A8159">
        <v>2007</v>
      </c>
      <c r="B8159">
        <v>1</v>
      </c>
      <c r="C8159" t="s">
        <v>9832</v>
      </c>
      <c r="D8159">
        <v>112</v>
      </c>
      <c r="E8159" t="s">
        <v>9810</v>
      </c>
      <c r="F8159" t="s">
        <v>10158</v>
      </c>
      <c r="G8159" t="s">
        <v>156</v>
      </c>
      <c r="H8159">
        <v>91</v>
      </c>
      <c r="I8159">
        <v>0</v>
      </c>
      <c r="J8159">
        <v>26</v>
      </c>
      <c r="K8159">
        <v>3570</v>
      </c>
      <c r="L8159">
        <v>20</v>
      </c>
      <c r="M8159">
        <v>39.227655924743402</v>
      </c>
    </row>
    <row r="8160" spans="1:13" hidden="1" outlineLevel="3" x14ac:dyDescent="0.2">
      <c r="A8160">
        <v>2007</v>
      </c>
      <c r="B8160">
        <v>8</v>
      </c>
      <c r="C8160" t="s">
        <v>9809</v>
      </c>
      <c r="D8160">
        <v>118</v>
      </c>
      <c r="E8160" t="s">
        <v>9810</v>
      </c>
      <c r="F8160" t="s">
        <v>10166</v>
      </c>
      <c r="G8160" t="s">
        <v>156</v>
      </c>
      <c r="H8160">
        <v>91</v>
      </c>
      <c r="I8160">
        <v>12</v>
      </c>
      <c r="J8160">
        <v>51</v>
      </c>
      <c r="K8160">
        <v>3570</v>
      </c>
      <c r="L8160">
        <v>20</v>
      </c>
      <c r="M8160">
        <v>39.138657189581203</v>
      </c>
    </row>
    <row r="8161" spans="1:13" hidden="1" outlineLevel="3" x14ac:dyDescent="0.2">
      <c r="A8161">
        <v>2007</v>
      </c>
      <c r="B8161">
        <v>24</v>
      </c>
      <c r="C8161" t="s">
        <v>8457</v>
      </c>
      <c r="D8161">
        <v>114</v>
      </c>
      <c r="E8161" t="s">
        <v>9810</v>
      </c>
      <c r="F8161" t="s">
        <v>10186</v>
      </c>
      <c r="G8161" t="s">
        <v>156</v>
      </c>
      <c r="H8161">
        <v>91</v>
      </c>
      <c r="I8161">
        <v>55</v>
      </c>
      <c r="J8161">
        <v>16</v>
      </c>
      <c r="K8161">
        <v>3570</v>
      </c>
      <c r="L8161">
        <v>20</v>
      </c>
      <c r="M8161">
        <v>38.837650642459103</v>
      </c>
    </row>
    <row r="8162" spans="1:13" hidden="1" outlineLevel="3" x14ac:dyDescent="0.2">
      <c r="A8162">
        <v>2007</v>
      </c>
      <c r="B8162">
        <v>38</v>
      </c>
      <c r="C8162" t="s">
        <v>10204</v>
      </c>
      <c r="D8162">
        <v>113</v>
      </c>
      <c r="E8162" t="s">
        <v>9810</v>
      </c>
      <c r="F8162" t="s">
        <v>10205</v>
      </c>
      <c r="G8162" t="s">
        <v>156</v>
      </c>
      <c r="H8162">
        <v>92</v>
      </c>
      <c r="I8162">
        <v>34</v>
      </c>
      <c r="J8162">
        <v>16</v>
      </c>
      <c r="K8162">
        <v>3570</v>
      </c>
      <c r="L8162">
        <v>20</v>
      </c>
      <c r="M8162">
        <v>38.5649470677197</v>
      </c>
    </row>
    <row r="8163" spans="1:13" hidden="1" outlineLevel="3" x14ac:dyDescent="0.2">
      <c r="A8163">
        <v>2007</v>
      </c>
      <c r="B8163">
        <v>61</v>
      </c>
      <c r="C8163" t="s">
        <v>9653</v>
      </c>
      <c r="D8163">
        <v>115</v>
      </c>
      <c r="E8163" t="s">
        <v>9810</v>
      </c>
      <c r="F8163" t="s">
        <v>10232</v>
      </c>
      <c r="G8163" t="s">
        <v>156</v>
      </c>
      <c r="H8163">
        <v>93</v>
      </c>
      <c r="I8163">
        <v>20</v>
      </c>
      <c r="J8163">
        <v>42</v>
      </c>
      <c r="K8163">
        <v>3570</v>
      </c>
      <c r="L8163">
        <v>20</v>
      </c>
      <c r="M8163">
        <v>38.245219347581497</v>
      </c>
    </row>
    <row r="8164" spans="1:13" hidden="1" outlineLevel="3" x14ac:dyDescent="0.2">
      <c r="A8164">
        <v>2007</v>
      </c>
      <c r="B8164">
        <v>65</v>
      </c>
      <c r="C8164" t="s">
        <v>10235</v>
      </c>
      <c r="D8164">
        <v>117</v>
      </c>
      <c r="E8164" t="s">
        <v>9810</v>
      </c>
      <c r="F8164" t="s">
        <v>10236</v>
      </c>
      <c r="G8164" t="s">
        <v>156</v>
      </c>
      <c r="H8164">
        <v>93</v>
      </c>
      <c r="I8164">
        <v>23</v>
      </c>
      <c r="J8164">
        <v>57</v>
      </c>
      <c r="K8164">
        <v>3570</v>
      </c>
      <c r="L8164">
        <v>20</v>
      </c>
      <c r="M8164">
        <v>38.223039106344601</v>
      </c>
    </row>
    <row r="8165" spans="1:13" hidden="1" outlineLevel="3" x14ac:dyDescent="0.2">
      <c r="A8165">
        <v>2007</v>
      </c>
      <c r="B8165">
        <v>115</v>
      </c>
      <c r="C8165" t="s">
        <v>9686</v>
      </c>
      <c r="D8165">
        <v>116</v>
      </c>
      <c r="E8165" t="s">
        <v>9810</v>
      </c>
      <c r="F8165" t="s">
        <v>10297</v>
      </c>
      <c r="G8165" t="s">
        <v>156</v>
      </c>
      <c r="H8165">
        <v>94</v>
      </c>
      <c r="I8165">
        <v>24</v>
      </c>
      <c r="J8165">
        <v>39</v>
      </c>
      <c r="K8165">
        <v>3570</v>
      </c>
      <c r="L8165">
        <v>20</v>
      </c>
      <c r="M8165">
        <v>37.813457142100503</v>
      </c>
    </row>
    <row r="8166" spans="1:13" outlineLevel="2" collapsed="1" x14ac:dyDescent="0.2">
      <c r="E8166" s="10" t="s">
        <v>13472</v>
      </c>
      <c r="M8166">
        <f>SUBTOTAL(1,M8159:M8165)</f>
        <v>38.578660917218563</v>
      </c>
    </row>
    <row r="8167" spans="1:13" hidden="1" outlineLevel="3" x14ac:dyDescent="0.2">
      <c r="A8167">
        <v>2007</v>
      </c>
      <c r="B8167">
        <v>5</v>
      </c>
      <c r="C8167" t="s">
        <v>9117</v>
      </c>
      <c r="D8167">
        <v>71</v>
      </c>
      <c r="E8167" t="s">
        <v>9031</v>
      </c>
      <c r="F8167" t="s">
        <v>10162</v>
      </c>
      <c r="G8167" t="s">
        <v>156</v>
      </c>
      <c r="H8167">
        <v>91</v>
      </c>
      <c r="I8167">
        <v>8</v>
      </c>
      <c r="J8167">
        <v>43</v>
      </c>
      <c r="K8167">
        <v>3570</v>
      </c>
      <c r="L8167">
        <v>20</v>
      </c>
      <c r="M8167">
        <v>39.168238739740801</v>
      </c>
    </row>
    <row r="8168" spans="1:13" hidden="1" outlineLevel="3" x14ac:dyDescent="0.2">
      <c r="A8168">
        <v>2007</v>
      </c>
      <c r="B8168">
        <v>9</v>
      </c>
      <c r="C8168" t="s">
        <v>9446</v>
      </c>
      <c r="D8168">
        <v>73</v>
      </c>
      <c r="E8168" t="s">
        <v>9031</v>
      </c>
      <c r="F8168" t="s">
        <v>10167</v>
      </c>
      <c r="G8168" t="s">
        <v>156</v>
      </c>
      <c r="H8168">
        <v>91</v>
      </c>
      <c r="I8168">
        <v>14</v>
      </c>
      <c r="J8168">
        <v>40</v>
      </c>
      <c r="K8168">
        <v>3570</v>
      </c>
      <c r="L8168">
        <v>20</v>
      </c>
      <c r="M8168">
        <v>39.125669751582997</v>
      </c>
    </row>
    <row r="8169" spans="1:13" hidden="1" outlineLevel="3" x14ac:dyDescent="0.2">
      <c r="A8169">
        <v>2007</v>
      </c>
      <c r="B8169">
        <v>23</v>
      </c>
      <c r="C8169" t="s">
        <v>10184</v>
      </c>
      <c r="D8169">
        <v>78</v>
      </c>
      <c r="E8169" t="s">
        <v>9031</v>
      </c>
      <c r="F8169" t="s">
        <v>10185</v>
      </c>
      <c r="G8169" t="s">
        <v>156</v>
      </c>
      <c r="H8169">
        <v>91</v>
      </c>
      <c r="I8169">
        <v>50</v>
      </c>
      <c r="J8169">
        <v>0</v>
      </c>
      <c r="K8169">
        <v>3570</v>
      </c>
      <c r="L8169">
        <v>20</v>
      </c>
      <c r="M8169">
        <v>38.874773139745898</v>
      </c>
    </row>
    <row r="8170" spans="1:13" hidden="1" outlineLevel="3" x14ac:dyDescent="0.2">
      <c r="A8170">
        <v>2007</v>
      </c>
      <c r="B8170">
        <v>43</v>
      </c>
      <c r="C8170" t="s">
        <v>9544</v>
      </c>
      <c r="D8170">
        <v>76</v>
      </c>
      <c r="E8170" t="s">
        <v>9031</v>
      </c>
      <c r="F8170" t="s">
        <v>10210</v>
      </c>
      <c r="G8170" t="s">
        <v>156</v>
      </c>
      <c r="H8170">
        <v>92</v>
      </c>
      <c r="I8170">
        <v>37</v>
      </c>
      <c r="J8170">
        <v>16</v>
      </c>
      <c r="K8170">
        <v>3570</v>
      </c>
      <c r="L8170">
        <v>20</v>
      </c>
      <c r="M8170">
        <v>38.544128408450199</v>
      </c>
    </row>
    <row r="8171" spans="1:13" hidden="1" outlineLevel="3" x14ac:dyDescent="0.2">
      <c r="A8171">
        <v>2007</v>
      </c>
      <c r="B8171">
        <v>48</v>
      </c>
      <c r="C8171" t="s">
        <v>10076</v>
      </c>
      <c r="D8171">
        <v>79</v>
      </c>
      <c r="E8171" t="s">
        <v>9031</v>
      </c>
      <c r="F8171" t="s">
        <v>10217</v>
      </c>
      <c r="G8171" t="s">
        <v>156</v>
      </c>
      <c r="H8171">
        <v>92</v>
      </c>
      <c r="I8171">
        <v>53</v>
      </c>
      <c r="J8171">
        <v>58</v>
      </c>
      <c r="K8171">
        <v>3570</v>
      </c>
      <c r="L8171">
        <v>20</v>
      </c>
      <c r="M8171">
        <v>38.428647462309897</v>
      </c>
    </row>
    <row r="8172" spans="1:13" hidden="1" outlineLevel="3" x14ac:dyDescent="0.2">
      <c r="A8172">
        <v>2007</v>
      </c>
      <c r="B8172">
        <v>50</v>
      </c>
      <c r="C8172" t="s">
        <v>10219</v>
      </c>
      <c r="D8172">
        <v>77</v>
      </c>
      <c r="E8172" t="s">
        <v>9031</v>
      </c>
      <c r="F8172" t="s">
        <v>10220</v>
      </c>
      <c r="G8172" t="s">
        <v>156</v>
      </c>
      <c r="H8172">
        <v>92</v>
      </c>
      <c r="I8172">
        <v>56</v>
      </c>
      <c r="J8172">
        <v>41</v>
      </c>
      <c r="K8172">
        <v>3570</v>
      </c>
      <c r="L8172">
        <v>20</v>
      </c>
      <c r="M8172">
        <v>38.409927047438501</v>
      </c>
    </row>
    <row r="8173" spans="1:13" hidden="1" outlineLevel="3" x14ac:dyDescent="0.2">
      <c r="A8173">
        <v>2007</v>
      </c>
      <c r="B8173">
        <v>82</v>
      </c>
      <c r="C8173" t="s">
        <v>10256</v>
      </c>
      <c r="D8173">
        <v>74</v>
      </c>
      <c r="E8173" t="s">
        <v>9031</v>
      </c>
      <c r="F8173" t="s">
        <v>10257</v>
      </c>
      <c r="G8173" t="s">
        <v>156</v>
      </c>
      <c r="H8173">
        <v>93</v>
      </c>
      <c r="I8173">
        <v>50</v>
      </c>
      <c r="J8173">
        <v>56</v>
      </c>
      <c r="K8173">
        <v>3570</v>
      </c>
      <c r="L8173">
        <v>20</v>
      </c>
      <c r="M8173">
        <v>38.039874976321201</v>
      </c>
    </row>
    <row r="8174" spans="1:13" hidden="1" outlineLevel="3" x14ac:dyDescent="0.2">
      <c r="A8174">
        <v>2007</v>
      </c>
      <c r="B8174">
        <v>90</v>
      </c>
      <c r="C8174" t="s">
        <v>9944</v>
      </c>
      <c r="D8174">
        <v>75</v>
      </c>
      <c r="E8174" t="s">
        <v>9031</v>
      </c>
      <c r="F8174" t="s">
        <v>5732</v>
      </c>
      <c r="G8174" t="s">
        <v>156</v>
      </c>
      <c r="H8174">
        <v>94</v>
      </c>
      <c r="I8174">
        <v>0</v>
      </c>
      <c r="J8174">
        <v>3</v>
      </c>
      <c r="K8174">
        <v>3570</v>
      </c>
      <c r="L8174">
        <v>20</v>
      </c>
      <c r="M8174">
        <v>37.978386716429803</v>
      </c>
    </row>
    <row r="8175" spans="1:13" outlineLevel="2" collapsed="1" x14ac:dyDescent="0.2">
      <c r="E8175" s="10" t="s">
        <v>13441</v>
      </c>
      <c r="M8175">
        <f>SUBTOTAL(1,M8167:M8174)</f>
        <v>38.571205780252406</v>
      </c>
    </row>
    <row r="8176" spans="1:13" hidden="1" outlineLevel="3" x14ac:dyDescent="0.2">
      <c r="A8176">
        <v>2007</v>
      </c>
      <c r="B8176">
        <v>64</v>
      </c>
      <c r="C8176" t="s">
        <v>9868</v>
      </c>
      <c r="D8176">
        <v>168</v>
      </c>
      <c r="E8176" t="s">
        <v>8674</v>
      </c>
      <c r="F8176" t="s">
        <v>10234</v>
      </c>
      <c r="G8176" t="s">
        <v>156</v>
      </c>
      <c r="H8176">
        <v>93</v>
      </c>
      <c r="I8176">
        <v>23</v>
      </c>
      <c r="J8176">
        <v>16</v>
      </c>
      <c r="K8176">
        <v>3570</v>
      </c>
      <c r="L8176">
        <v>20</v>
      </c>
      <c r="M8176">
        <v>38.227700508036897</v>
      </c>
    </row>
    <row r="8177" spans="1:13" hidden="1" outlineLevel="3" x14ac:dyDescent="0.2">
      <c r="A8177">
        <v>2007</v>
      </c>
      <c r="B8177">
        <v>71</v>
      </c>
      <c r="C8177" t="s">
        <v>9318</v>
      </c>
      <c r="D8177">
        <v>161</v>
      </c>
      <c r="E8177" t="s">
        <v>8674</v>
      </c>
      <c r="F8177" t="s">
        <v>10242</v>
      </c>
      <c r="G8177" t="s">
        <v>156</v>
      </c>
      <c r="H8177">
        <v>93</v>
      </c>
      <c r="I8177">
        <v>34</v>
      </c>
      <c r="J8177">
        <v>12</v>
      </c>
      <c r="K8177">
        <v>3570</v>
      </c>
      <c r="L8177">
        <v>20</v>
      </c>
      <c r="M8177">
        <v>38.153254248156401</v>
      </c>
    </row>
    <row r="8178" spans="1:13" hidden="1" outlineLevel="3" x14ac:dyDescent="0.2">
      <c r="A8178">
        <v>2007</v>
      </c>
      <c r="B8178">
        <v>83</v>
      </c>
      <c r="C8178" t="s">
        <v>10092</v>
      </c>
      <c r="D8178">
        <v>169</v>
      </c>
      <c r="E8178" t="s">
        <v>8674</v>
      </c>
      <c r="F8178" t="s">
        <v>10258</v>
      </c>
      <c r="G8178" t="s">
        <v>156</v>
      </c>
      <c r="H8178">
        <v>93</v>
      </c>
      <c r="I8178">
        <v>51</v>
      </c>
      <c r="J8178">
        <v>20</v>
      </c>
      <c r="K8178">
        <v>3570</v>
      </c>
      <c r="L8178">
        <v>20</v>
      </c>
      <c r="M8178">
        <v>38.037172960814402</v>
      </c>
    </row>
    <row r="8179" spans="1:13" hidden="1" outlineLevel="3" x14ac:dyDescent="0.2">
      <c r="A8179">
        <v>2007</v>
      </c>
      <c r="B8179">
        <v>97</v>
      </c>
      <c r="C8179" t="s">
        <v>10274</v>
      </c>
      <c r="D8179">
        <v>166</v>
      </c>
      <c r="E8179" t="s">
        <v>8674</v>
      </c>
      <c r="F8179" t="s">
        <v>10275</v>
      </c>
      <c r="G8179" t="s">
        <v>156</v>
      </c>
      <c r="H8179">
        <v>94</v>
      </c>
      <c r="I8179">
        <v>14</v>
      </c>
      <c r="J8179">
        <v>37</v>
      </c>
      <c r="K8179">
        <v>3570</v>
      </c>
      <c r="L8179">
        <v>20</v>
      </c>
      <c r="M8179">
        <v>37.880551879437697</v>
      </c>
    </row>
    <row r="8180" spans="1:13" hidden="1" outlineLevel="3" x14ac:dyDescent="0.2">
      <c r="A8180">
        <v>2007</v>
      </c>
      <c r="B8180">
        <v>112</v>
      </c>
      <c r="C8180" t="s">
        <v>10293</v>
      </c>
      <c r="D8180">
        <v>167</v>
      </c>
      <c r="E8180" t="s">
        <v>8674</v>
      </c>
      <c r="F8180" t="s">
        <v>10294</v>
      </c>
      <c r="G8180" t="s">
        <v>156</v>
      </c>
      <c r="H8180">
        <v>94</v>
      </c>
      <c r="I8180">
        <v>23</v>
      </c>
      <c r="J8180">
        <v>43</v>
      </c>
      <c r="K8180">
        <v>3570</v>
      </c>
      <c r="L8180">
        <v>20</v>
      </c>
      <c r="M8180">
        <v>37.819688484887699</v>
      </c>
    </row>
    <row r="8181" spans="1:13" hidden="1" outlineLevel="3" x14ac:dyDescent="0.2">
      <c r="A8181">
        <v>2007</v>
      </c>
      <c r="B8181">
        <v>117</v>
      </c>
      <c r="C8181" t="s">
        <v>10299</v>
      </c>
      <c r="D8181">
        <v>163</v>
      </c>
      <c r="E8181" t="s">
        <v>8674</v>
      </c>
      <c r="F8181" t="s">
        <v>10300</v>
      </c>
      <c r="G8181" t="s">
        <v>156</v>
      </c>
      <c r="H8181">
        <v>94</v>
      </c>
      <c r="I8181">
        <v>25</v>
      </c>
      <c r="J8181">
        <v>12</v>
      </c>
      <c r="K8181">
        <v>3570</v>
      </c>
      <c r="L8181">
        <v>20</v>
      </c>
      <c r="M8181">
        <v>37.809786062274902</v>
      </c>
    </row>
    <row r="8182" spans="1:13" hidden="1" outlineLevel="3" x14ac:dyDescent="0.2">
      <c r="A8182">
        <v>2007</v>
      </c>
      <c r="B8182">
        <v>130</v>
      </c>
      <c r="C8182" t="s">
        <v>10319</v>
      </c>
      <c r="D8182">
        <v>162</v>
      </c>
      <c r="E8182" t="s">
        <v>8674</v>
      </c>
      <c r="F8182" t="s">
        <v>10320</v>
      </c>
      <c r="G8182" t="s">
        <v>156</v>
      </c>
      <c r="H8182">
        <v>94</v>
      </c>
      <c r="I8182">
        <v>35</v>
      </c>
      <c r="J8182">
        <v>51</v>
      </c>
      <c r="K8182">
        <v>3570</v>
      </c>
      <c r="L8182">
        <v>20</v>
      </c>
      <c r="M8182">
        <v>37.738840878458703</v>
      </c>
    </row>
    <row r="8183" spans="1:13" outlineLevel="2" collapsed="1" x14ac:dyDescent="0.2">
      <c r="E8183" s="10" t="s">
        <v>13423</v>
      </c>
      <c r="M8183">
        <f>SUBTOTAL(1,M8176:M8182)</f>
        <v>37.952427860295245</v>
      </c>
    </row>
    <row r="8184" spans="1:13" hidden="1" outlineLevel="3" x14ac:dyDescent="0.2">
      <c r="A8184">
        <v>2007</v>
      </c>
      <c r="B8184">
        <v>31</v>
      </c>
      <c r="C8184" t="s">
        <v>10193</v>
      </c>
      <c r="D8184">
        <v>95</v>
      </c>
      <c r="E8184" t="s">
        <v>9424</v>
      </c>
      <c r="F8184" t="s">
        <v>10194</v>
      </c>
      <c r="G8184" t="s">
        <v>156</v>
      </c>
      <c r="H8184">
        <v>92</v>
      </c>
      <c r="I8184">
        <v>13</v>
      </c>
      <c r="J8184">
        <v>53</v>
      </c>
      <c r="K8184">
        <v>3570</v>
      </c>
      <c r="L8184">
        <v>20</v>
      </c>
      <c r="M8184">
        <v>38.706995991362298</v>
      </c>
    </row>
    <row r="8185" spans="1:13" hidden="1" outlineLevel="3" x14ac:dyDescent="0.2">
      <c r="A8185">
        <v>2007</v>
      </c>
      <c r="B8185">
        <v>34</v>
      </c>
      <c r="C8185" t="s">
        <v>10008</v>
      </c>
      <c r="D8185">
        <v>93</v>
      </c>
      <c r="E8185" t="s">
        <v>9424</v>
      </c>
      <c r="F8185" t="s">
        <v>10198</v>
      </c>
      <c r="G8185" t="s">
        <v>156</v>
      </c>
      <c r="H8185">
        <v>92</v>
      </c>
      <c r="I8185">
        <v>30</v>
      </c>
      <c r="J8185">
        <v>38</v>
      </c>
      <c r="K8185">
        <v>3570</v>
      </c>
      <c r="L8185">
        <v>20</v>
      </c>
      <c r="M8185">
        <v>38.590190909145498</v>
      </c>
    </row>
    <row r="8186" spans="1:13" hidden="1" outlineLevel="3" x14ac:dyDescent="0.2">
      <c r="A8186">
        <v>2007</v>
      </c>
      <c r="B8186">
        <v>60</v>
      </c>
      <c r="C8186" t="s">
        <v>9892</v>
      </c>
      <c r="D8186">
        <v>98</v>
      </c>
      <c r="E8186" t="s">
        <v>9424</v>
      </c>
      <c r="F8186" t="s">
        <v>10231</v>
      </c>
      <c r="G8186" t="s">
        <v>156</v>
      </c>
      <c r="H8186">
        <v>93</v>
      </c>
      <c r="I8186">
        <v>20</v>
      </c>
      <c r="J8186">
        <v>2</v>
      </c>
      <c r="K8186">
        <v>3570</v>
      </c>
      <c r="L8186">
        <v>20</v>
      </c>
      <c r="M8186">
        <v>38.249772322783699</v>
      </c>
    </row>
    <row r="8187" spans="1:13" hidden="1" outlineLevel="3" x14ac:dyDescent="0.2">
      <c r="A8187">
        <v>2007</v>
      </c>
      <c r="B8187">
        <v>81</v>
      </c>
      <c r="C8187" t="s">
        <v>9671</v>
      </c>
      <c r="D8187">
        <v>97</v>
      </c>
      <c r="E8187" t="s">
        <v>9424</v>
      </c>
      <c r="F8187" t="s">
        <v>10255</v>
      </c>
      <c r="G8187" t="s">
        <v>156</v>
      </c>
      <c r="H8187">
        <v>93</v>
      </c>
      <c r="I8187">
        <v>45</v>
      </c>
      <c r="J8187">
        <v>5</v>
      </c>
      <c r="K8187">
        <v>3570</v>
      </c>
      <c r="L8187">
        <v>20</v>
      </c>
      <c r="M8187">
        <v>38.079435860209401</v>
      </c>
    </row>
    <row r="8188" spans="1:13" hidden="1" outlineLevel="3" x14ac:dyDescent="0.2">
      <c r="A8188">
        <v>2007</v>
      </c>
      <c r="B8188">
        <v>87</v>
      </c>
      <c r="C8188" t="s">
        <v>10262</v>
      </c>
      <c r="D8188">
        <v>91</v>
      </c>
      <c r="E8188" t="s">
        <v>9424</v>
      </c>
      <c r="F8188" t="s">
        <v>10263</v>
      </c>
      <c r="G8188" t="s">
        <v>156</v>
      </c>
      <c r="H8188">
        <v>93</v>
      </c>
      <c r="I8188">
        <v>56</v>
      </c>
      <c r="J8188">
        <v>56</v>
      </c>
      <c r="K8188">
        <v>3570</v>
      </c>
      <c r="L8188">
        <v>20</v>
      </c>
      <c r="M8188">
        <v>37.999385008396999</v>
      </c>
    </row>
    <row r="8189" spans="1:13" hidden="1" outlineLevel="3" x14ac:dyDescent="0.2">
      <c r="A8189">
        <v>2007</v>
      </c>
      <c r="B8189">
        <v>129</v>
      </c>
      <c r="C8189" t="s">
        <v>10317</v>
      </c>
      <c r="D8189">
        <v>94</v>
      </c>
      <c r="E8189" t="s">
        <v>9424</v>
      </c>
      <c r="F8189" t="s">
        <v>10318</v>
      </c>
      <c r="G8189" t="s">
        <v>156</v>
      </c>
      <c r="H8189">
        <v>94</v>
      </c>
      <c r="I8189">
        <v>32</v>
      </c>
      <c r="J8189">
        <v>56</v>
      </c>
      <c r="K8189">
        <v>3570</v>
      </c>
      <c r="L8189">
        <v>20</v>
      </c>
      <c r="M8189">
        <v>37.758243824476402</v>
      </c>
    </row>
    <row r="8190" spans="1:13" hidden="1" outlineLevel="3" x14ac:dyDescent="0.2">
      <c r="A8190">
        <v>2007</v>
      </c>
      <c r="B8190">
        <v>133</v>
      </c>
      <c r="C8190" t="s">
        <v>9747</v>
      </c>
      <c r="D8190">
        <v>99</v>
      </c>
      <c r="E8190" t="s">
        <v>9424</v>
      </c>
      <c r="F8190" t="s">
        <v>10324</v>
      </c>
      <c r="G8190" t="s">
        <v>156</v>
      </c>
      <c r="H8190">
        <v>94</v>
      </c>
      <c r="I8190">
        <v>36</v>
      </c>
      <c r="J8190">
        <v>31</v>
      </c>
      <c r="K8190">
        <v>3570</v>
      </c>
      <c r="L8190">
        <v>20</v>
      </c>
      <c r="M8190">
        <v>37.734408718962001</v>
      </c>
    </row>
    <row r="8191" spans="1:13" hidden="1" outlineLevel="3" x14ac:dyDescent="0.2">
      <c r="A8191">
        <v>2007</v>
      </c>
      <c r="B8191">
        <v>135</v>
      </c>
      <c r="C8191" t="s">
        <v>6120</v>
      </c>
      <c r="D8191">
        <v>92</v>
      </c>
      <c r="E8191" t="s">
        <v>9424</v>
      </c>
      <c r="F8191" t="s">
        <v>10326</v>
      </c>
      <c r="G8191" t="s">
        <v>156</v>
      </c>
      <c r="H8191">
        <v>94</v>
      </c>
      <c r="I8191">
        <v>40</v>
      </c>
      <c r="J8191">
        <v>36</v>
      </c>
      <c r="K8191">
        <v>3570</v>
      </c>
      <c r="L8191">
        <v>20</v>
      </c>
      <c r="M8191">
        <v>37.707284441784303</v>
      </c>
    </row>
    <row r="8192" spans="1:13" hidden="1" outlineLevel="3" x14ac:dyDescent="0.2">
      <c r="A8192">
        <v>2007</v>
      </c>
      <c r="B8192">
        <v>137</v>
      </c>
      <c r="C8192" t="s">
        <v>10328</v>
      </c>
      <c r="D8192">
        <v>96</v>
      </c>
      <c r="E8192" t="s">
        <v>9424</v>
      </c>
      <c r="F8192" t="s">
        <v>10329</v>
      </c>
      <c r="G8192" t="s">
        <v>156</v>
      </c>
      <c r="H8192">
        <v>94</v>
      </c>
      <c r="I8192">
        <v>41</v>
      </c>
      <c r="J8192">
        <v>17</v>
      </c>
      <c r="K8192">
        <v>3570</v>
      </c>
      <c r="L8192">
        <v>20</v>
      </c>
      <c r="M8192">
        <v>37.702749085447202</v>
      </c>
    </row>
    <row r="8193" spans="1:13" outlineLevel="2" collapsed="1" x14ac:dyDescent="0.2">
      <c r="E8193" s="10" t="s">
        <v>13456</v>
      </c>
      <c r="M8193">
        <f>SUBTOTAL(1,M8184:M8192)</f>
        <v>38.058718462507528</v>
      </c>
    </row>
    <row r="8194" spans="1:13" hidden="1" outlineLevel="3" x14ac:dyDescent="0.2">
      <c r="A8194">
        <v>2007</v>
      </c>
      <c r="B8194">
        <v>19</v>
      </c>
      <c r="C8194" t="s">
        <v>10011</v>
      </c>
      <c r="D8194">
        <v>88</v>
      </c>
      <c r="E8194" t="s">
        <v>10005</v>
      </c>
      <c r="F8194" t="s">
        <v>10179</v>
      </c>
      <c r="G8194" t="s">
        <v>156</v>
      </c>
      <c r="H8194">
        <v>91</v>
      </c>
      <c r="I8194">
        <v>37</v>
      </c>
      <c r="J8194">
        <v>34</v>
      </c>
      <c r="K8194">
        <v>3570</v>
      </c>
      <c r="L8194">
        <v>20</v>
      </c>
      <c r="M8194">
        <v>38.962692585204302</v>
      </c>
    </row>
    <row r="8195" spans="1:13" hidden="1" outlineLevel="3" x14ac:dyDescent="0.2">
      <c r="A8195">
        <v>2007</v>
      </c>
      <c r="B8195">
        <v>29</v>
      </c>
      <c r="C8195" t="s">
        <v>10017</v>
      </c>
      <c r="D8195">
        <v>89</v>
      </c>
      <c r="E8195" t="s">
        <v>10005</v>
      </c>
      <c r="F8195" t="s">
        <v>10191</v>
      </c>
      <c r="G8195" t="s">
        <v>156</v>
      </c>
      <c r="H8195">
        <v>92</v>
      </c>
      <c r="I8195">
        <v>10</v>
      </c>
      <c r="J8195">
        <v>3</v>
      </c>
      <c r="K8195">
        <v>3570</v>
      </c>
      <c r="L8195">
        <v>20</v>
      </c>
      <c r="M8195">
        <v>38.733826999755799</v>
      </c>
    </row>
    <row r="8196" spans="1:13" hidden="1" outlineLevel="3" x14ac:dyDescent="0.2">
      <c r="A8196">
        <v>2007</v>
      </c>
      <c r="B8196">
        <v>41</v>
      </c>
      <c r="C8196" t="s">
        <v>9273</v>
      </c>
      <c r="D8196">
        <v>84</v>
      </c>
      <c r="E8196" t="s">
        <v>10005</v>
      </c>
      <c r="F8196" t="s">
        <v>10207</v>
      </c>
      <c r="G8196" t="s">
        <v>156</v>
      </c>
      <c r="H8196">
        <v>92</v>
      </c>
      <c r="I8196">
        <v>37</v>
      </c>
      <c r="J8196">
        <v>10</v>
      </c>
      <c r="K8196">
        <v>3570</v>
      </c>
      <c r="L8196">
        <v>20</v>
      </c>
      <c r="M8196">
        <v>38.544822001619501</v>
      </c>
    </row>
    <row r="8197" spans="1:13" hidden="1" outlineLevel="3" x14ac:dyDescent="0.2">
      <c r="A8197">
        <v>2007</v>
      </c>
      <c r="B8197">
        <v>75</v>
      </c>
      <c r="C8197" t="s">
        <v>10248</v>
      </c>
      <c r="D8197">
        <v>82</v>
      </c>
      <c r="E8197" t="s">
        <v>10005</v>
      </c>
      <c r="F8197" t="s">
        <v>10249</v>
      </c>
      <c r="G8197" t="s">
        <v>156</v>
      </c>
      <c r="H8197">
        <v>93</v>
      </c>
      <c r="I8197">
        <v>38</v>
      </c>
      <c r="J8197">
        <v>56</v>
      </c>
      <c r="K8197">
        <v>3570</v>
      </c>
      <c r="L8197">
        <v>20</v>
      </c>
      <c r="M8197">
        <v>38.121114327748998</v>
      </c>
    </row>
    <row r="8198" spans="1:13" hidden="1" outlineLevel="3" x14ac:dyDescent="0.2">
      <c r="A8198">
        <v>2007</v>
      </c>
      <c r="B8198">
        <v>88</v>
      </c>
      <c r="C8198" t="s">
        <v>10067</v>
      </c>
      <c r="D8198">
        <v>81</v>
      </c>
      <c r="E8198" t="s">
        <v>10005</v>
      </c>
      <c r="F8198" t="s">
        <v>10264</v>
      </c>
      <c r="G8198" t="s">
        <v>156</v>
      </c>
      <c r="H8198">
        <v>93</v>
      </c>
      <c r="I8198">
        <v>57</v>
      </c>
      <c r="J8198">
        <v>31</v>
      </c>
      <c r="K8198">
        <v>3570</v>
      </c>
      <c r="L8198">
        <v>20</v>
      </c>
      <c r="M8198">
        <v>37.995453080700401</v>
      </c>
    </row>
    <row r="8199" spans="1:13" hidden="1" outlineLevel="3" x14ac:dyDescent="0.2">
      <c r="A8199">
        <v>2007</v>
      </c>
      <c r="B8199">
        <v>95</v>
      </c>
      <c r="C8199" t="s">
        <v>9585</v>
      </c>
      <c r="D8199">
        <v>83</v>
      </c>
      <c r="E8199" t="s">
        <v>10005</v>
      </c>
      <c r="F8199" t="s">
        <v>10272</v>
      </c>
      <c r="G8199" t="s">
        <v>156</v>
      </c>
      <c r="H8199">
        <v>94</v>
      </c>
      <c r="I8199">
        <v>10</v>
      </c>
      <c r="J8199">
        <v>22</v>
      </c>
      <c r="K8199">
        <v>3570</v>
      </c>
      <c r="L8199">
        <v>20</v>
      </c>
      <c r="M8199">
        <v>37.909044250815498</v>
      </c>
    </row>
    <row r="8200" spans="1:13" hidden="1" outlineLevel="3" x14ac:dyDescent="0.2">
      <c r="A8200">
        <v>2007</v>
      </c>
      <c r="B8200">
        <v>96</v>
      </c>
      <c r="C8200" t="s">
        <v>9929</v>
      </c>
      <c r="D8200">
        <v>87</v>
      </c>
      <c r="E8200" t="s">
        <v>10005</v>
      </c>
      <c r="F8200" t="s">
        <v>10273</v>
      </c>
      <c r="G8200" t="s">
        <v>156</v>
      </c>
      <c r="H8200">
        <v>94</v>
      </c>
      <c r="I8200">
        <v>11</v>
      </c>
      <c r="J8200">
        <v>1</v>
      </c>
      <c r="K8200">
        <v>3570</v>
      </c>
      <c r="L8200">
        <v>20</v>
      </c>
      <c r="M8200">
        <v>37.904683817955998</v>
      </c>
    </row>
    <row r="8201" spans="1:13" hidden="1" outlineLevel="3" x14ac:dyDescent="0.2">
      <c r="A8201">
        <v>2007</v>
      </c>
      <c r="B8201">
        <v>126</v>
      </c>
      <c r="C8201" t="s">
        <v>10312</v>
      </c>
      <c r="D8201">
        <v>85</v>
      </c>
      <c r="E8201" t="s">
        <v>10005</v>
      </c>
      <c r="F8201" t="s">
        <v>10313</v>
      </c>
      <c r="G8201" t="s">
        <v>156</v>
      </c>
      <c r="H8201">
        <v>94</v>
      </c>
      <c r="I8201">
        <v>29</v>
      </c>
      <c r="J8201">
        <v>52</v>
      </c>
      <c r="K8201">
        <v>3570</v>
      </c>
      <c r="L8201">
        <v>20</v>
      </c>
      <c r="M8201">
        <v>37.778666164989097</v>
      </c>
    </row>
    <row r="8202" spans="1:13" outlineLevel="2" collapsed="1" x14ac:dyDescent="0.2">
      <c r="E8202" s="10" t="s">
        <v>13481</v>
      </c>
      <c r="M8202">
        <f>SUBTOTAL(1,M8194:M8201)</f>
        <v>38.243787903598701</v>
      </c>
    </row>
    <row r="8203" spans="1:13" hidden="1" outlineLevel="3" x14ac:dyDescent="0.2">
      <c r="A8203">
        <v>2007</v>
      </c>
      <c r="B8203">
        <v>18</v>
      </c>
      <c r="C8203" t="s">
        <v>8327</v>
      </c>
      <c r="D8203">
        <v>153</v>
      </c>
      <c r="E8203" t="s">
        <v>10052</v>
      </c>
      <c r="F8203" t="s">
        <v>10178</v>
      </c>
      <c r="G8203" t="s">
        <v>156</v>
      </c>
      <c r="H8203">
        <v>91</v>
      </c>
      <c r="I8203">
        <v>34</v>
      </c>
      <c r="J8203">
        <v>40</v>
      </c>
      <c r="K8203">
        <v>3570</v>
      </c>
      <c r="L8203">
        <v>20</v>
      </c>
      <c r="M8203">
        <v>38.983256491142903</v>
      </c>
    </row>
    <row r="8204" spans="1:13" hidden="1" outlineLevel="3" x14ac:dyDescent="0.2">
      <c r="A8204">
        <v>2007</v>
      </c>
      <c r="B8204">
        <v>45</v>
      </c>
      <c r="C8204" t="s">
        <v>10212</v>
      </c>
      <c r="D8204">
        <v>158</v>
      </c>
      <c r="E8204" t="s">
        <v>10052</v>
      </c>
      <c r="F8204" t="s">
        <v>10213</v>
      </c>
      <c r="G8204" t="s">
        <v>156</v>
      </c>
      <c r="H8204">
        <v>92</v>
      </c>
      <c r="I8204">
        <v>46</v>
      </c>
      <c r="J8204">
        <v>51</v>
      </c>
      <c r="K8204">
        <v>3570</v>
      </c>
      <c r="L8204">
        <v>20</v>
      </c>
      <c r="M8204">
        <v>38.477774684067199</v>
      </c>
    </row>
    <row r="8205" spans="1:13" hidden="1" outlineLevel="3" x14ac:dyDescent="0.2">
      <c r="A8205">
        <v>2007</v>
      </c>
      <c r="B8205">
        <v>59</v>
      </c>
      <c r="C8205" t="s">
        <v>9978</v>
      </c>
      <c r="D8205">
        <v>152</v>
      </c>
      <c r="E8205" t="s">
        <v>10052</v>
      </c>
      <c r="F8205" t="s">
        <v>10230</v>
      </c>
      <c r="G8205" t="s">
        <v>156</v>
      </c>
      <c r="H8205">
        <v>93</v>
      </c>
      <c r="I8205">
        <v>19</v>
      </c>
      <c r="J8205">
        <v>1</v>
      </c>
      <c r="K8205">
        <v>3570</v>
      </c>
      <c r="L8205">
        <v>20</v>
      </c>
      <c r="M8205">
        <v>38.2567176974528</v>
      </c>
    </row>
    <row r="8206" spans="1:13" hidden="1" outlineLevel="3" x14ac:dyDescent="0.2">
      <c r="A8206">
        <v>2007</v>
      </c>
      <c r="B8206">
        <v>73</v>
      </c>
      <c r="C8206" t="s">
        <v>10245</v>
      </c>
      <c r="D8206">
        <v>159</v>
      </c>
      <c r="E8206" t="s">
        <v>10052</v>
      </c>
      <c r="F8206" t="s">
        <v>10246</v>
      </c>
      <c r="G8206" t="s">
        <v>156</v>
      </c>
      <c r="H8206">
        <v>93</v>
      </c>
      <c r="I8206">
        <v>37</v>
      </c>
      <c r="J8206">
        <v>56</v>
      </c>
      <c r="K8206">
        <v>3570</v>
      </c>
      <c r="L8206">
        <v>20</v>
      </c>
      <c r="M8206">
        <v>38.127899939479498</v>
      </c>
    </row>
    <row r="8207" spans="1:13" hidden="1" outlineLevel="3" x14ac:dyDescent="0.2">
      <c r="A8207">
        <v>2007</v>
      </c>
      <c r="B8207">
        <v>76</v>
      </c>
      <c r="C8207" t="s">
        <v>9972</v>
      </c>
      <c r="D8207">
        <v>154</v>
      </c>
      <c r="E8207" t="s">
        <v>10052</v>
      </c>
      <c r="F8207" t="s">
        <v>10250</v>
      </c>
      <c r="G8207" t="s">
        <v>156</v>
      </c>
      <c r="H8207">
        <v>93</v>
      </c>
      <c r="I8207">
        <v>40</v>
      </c>
      <c r="J8207">
        <v>0</v>
      </c>
      <c r="K8207">
        <v>3570</v>
      </c>
      <c r="L8207">
        <v>20</v>
      </c>
      <c r="M8207">
        <v>38.113879003558701</v>
      </c>
    </row>
    <row r="8208" spans="1:13" hidden="1" outlineLevel="3" x14ac:dyDescent="0.2">
      <c r="A8208">
        <v>2007</v>
      </c>
      <c r="B8208">
        <v>89</v>
      </c>
      <c r="C8208" t="s">
        <v>10265</v>
      </c>
      <c r="D8208">
        <v>156</v>
      </c>
      <c r="E8208" t="s">
        <v>10052</v>
      </c>
      <c r="F8208" t="s">
        <v>10266</v>
      </c>
      <c r="G8208" t="s">
        <v>156</v>
      </c>
      <c r="H8208">
        <v>93</v>
      </c>
      <c r="I8208">
        <v>59</v>
      </c>
      <c r="J8208">
        <v>12</v>
      </c>
      <c r="K8208">
        <v>3570</v>
      </c>
      <c r="L8208">
        <v>20</v>
      </c>
      <c r="M8208">
        <v>37.984111221449801</v>
      </c>
    </row>
    <row r="8209" spans="1:13" hidden="1" outlineLevel="3" x14ac:dyDescent="0.2">
      <c r="A8209">
        <v>2007</v>
      </c>
      <c r="B8209">
        <v>101</v>
      </c>
      <c r="C8209" t="s">
        <v>10279</v>
      </c>
      <c r="D8209">
        <v>155</v>
      </c>
      <c r="E8209" t="s">
        <v>10052</v>
      </c>
      <c r="F8209" t="s">
        <v>10280</v>
      </c>
      <c r="G8209" t="s">
        <v>156</v>
      </c>
      <c r="H8209">
        <v>94</v>
      </c>
      <c r="I8209">
        <v>16</v>
      </c>
      <c r="J8209">
        <v>34</v>
      </c>
      <c r="K8209">
        <v>3570</v>
      </c>
      <c r="L8209">
        <v>20</v>
      </c>
      <c r="M8209">
        <v>37.867493237947599</v>
      </c>
    </row>
    <row r="8210" spans="1:13" hidden="1" outlineLevel="3" x14ac:dyDescent="0.2">
      <c r="A8210">
        <v>2007</v>
      </c>
      <c r="B8210">
        <v>113</v>
      </c>
      <c r="C8210" t="s">
        <v>9957</v>
      </c>
      <c r="D8210">
        <v>157</v>
      </c>
      <c r="E8210" t="s">
        <v>10052</v>
      </c>
      <c r="F8210" t="s">
        <v>10295</v>
      </c>
      <c r="G8210" t="s">
        <v>156</v>
      </c>
      <c r="H8210">
        <v>94</v>
      </c>
      <c r="I8210">
        <v>24</v>
      </c>
      <c r="J8210">
        <v>8</v>
      </c>
      <c r="K8210">
        <v>3570</v>
      </c>
      <c r="L8210">
        <v>20</v>
      </c>
      <c r="M8210">
        <v>37.816906381676503</v>
      </c>
    </row>
    <row r="8211" spans="1:13" outlineLevel="2" collapsed="1" x14ac:dyDescent="0.2">
      <c r="E8211" s="10" t="s">
        <v>13482</v>
      </c>
      <c r="M8211">
        <f>SUBTOTAL(1,M8203:M8210)</f>
        <v>38.203504832096883</v>
      </c>
    </row>
    <row r="8212" spans="1:13" hidden="1" outlineLevel="3" x14ac:dyDescent="0.2">
      <c r="A8212">
        <v>2007</v>
      </c>
      <c r="B8212">
        <v>2</v>
      </c>
      <c r="C8212" t="s">
        <v>9803</v>
      </c>
      <c r="D8212">
        <v>41</v>
      </c>
      <c r="E8212" t="s">
        <v>10159</v>
      </c>
      <c r="F8212" t="s">
        <v>10160</v>
      </c>
      <c r="G8212" t="s">
        <v>156</v>
      </c>
      <c r="H8212">
        <v>91</v>
      </c>
      <c r="I8212">
        <v>0</v>
      </c>
      <c r="J8212">
        <v>49</v>
      </c>
      <c r="K8212">
        <v>3570</v>
      </c>
      <c r="L8212">
        <v>20</v>
      </c>
      <c r="M8212">
        <v>39.224902258209198</v>
      </c>
    </row>
    <row r="8213" spans="1:13" hidden="1" outlineLevel="3" x14ac:dyDescent="0.2">
      <c r="A8213">
        <v>2007</v>
      </c>
      <c r="B8213">
        <v>15</v>
      </c>
      <c r="C8213" t="s">
        <v>9836</v>
      </c>
      <c r="D8213">
        <v>44</v>
      </c>
      <c r="E8213" t="s">
        <v>10159</v>
      </c>
      <c r="F8213" t="s">
        <v>10175</v>
      </c>
      <c r="G8213" t="s">
        <v>156</v>
      </c>
      <c r="H8213">
        <v>91</v>
      </c>
      <c r="I8213">
        <v>25</v>
      </c>
      <c r="J8213">
        <v>45</v>
      </c>
      <c r="K8213">
        <v>3570</v>
      </c>
      <c r="L8213">
        <v>20</v>
      </c>
      <c r="M8213">
        <v>39.046620790229198</v>
      </c>
    </row>
    <row r="8214" spans="1:13" hidden="1" outlineLevel="3" x14ac:dyDescent="0.2">
      <c r="A8214">
        <v>2007</v>
      </c>
      <c r="B8214">
        <v>56</v>
      </c>
      <c r="C8214" t="s">
        <v>9513</v>
      </c>
      <c r="D8214">
        <v>43</v>
      </c>
      <c r="E8214" t="s">
        <v>10159</v>
      </c>
      <c r="F8214" t="s">
        <v>10227</v>
      </c>
      <c r="G8214" t="s">
        <v>156</v>
      </c>
      <c r="H8214">
        <v>93</v>
      </c>
      <c r="I8214">
        <v>11</v>
      </c>
      <c r="J8214">
        <v>8</v>
      </c>
      <c r="K8214">
        <v>3570</v>
      </c>
      <c r="L8214">
        <v>20</v>
      </c>
      <c r="M8214">
        <v>38.3106585426926</v>
      </c>
    </row>
    <row r="8215" spans="1:13" hidden="1" outlineLevel="3" x14ac:dyDescent="0.2">
      <c r="A8215">
        <v>2007</v>
      </c>
      <c r="B8215">
        <v>63</v>
      </c>
      <c r="C8215" t="s">
        <v>9964</v>
      </c>
      <c r="D8215">
        <v>48</v>
      </c>
      <c r="E8215" t="s">
        <v>10159</v>
      </c>
      <c r="F8215" t="s">
        <v>10233</v>
      </c>
      <c r="G8215" t="s">
        <v>156</v>
      </c>
      <c r="H8215">
        <v>93</v>
      </c>
      <c r="I8215">
        <v>22</v>
      </c>
      <c r="J8215">
        <v>23</v>
      </c>
      <c r="K8215">
        <v>3570</v>
      </c>
      <c r="L8215">
        <v>20</v>
      </c>
      <c r="M8215">
        <v>38.233727907467902</v>
      </c>
    </row>
    <row r="8216" spans="1:13" hidden="1" outlineLevel="3" x14ac:dyDescent="0.2">
      <c r="A8216">
        <v>2007</v>
      </c>
      <c r="B8216">
        <v>70</v>
      </c>
      <c r="C8216" t="s">
        <v>8683</v>
      </c>
      <c r="D8216">
        <v>42</v>
      </c>
      <c r="E8216" t="s">
        <v>10159</v>
      </c>
      <c r="F8216" t="s">
        <v>10241</v>
      </c>
      <c r="G8216" t="s">
        <v>156</v>
      </c>
      <c r="H8216">
        <v>93</v>
      </c>
      <c r="I8216">
        <v>33</v>
      </c>
      <c r="J8216">
        <v>24</v>
      </c>
      <c r="K8216">
        <v>3570</v>
      </c>
      <c r="L8216">
        <v>20</v>
      </c>
      <c r="M8216">
        <v>38.158691701998698</v>
      </c>
    </row>
    <row r="8217" spans="1:13" hidden="1" outlineLevel="3" x14ac:dyDescent="0.2">
      <c r="A8217">
        <v>2007</v>
      </c>
      <c r="B8217">
        <v>110</v>
      </c>
      <c r="C8217" t="s">
        <v>10290</v>
      </c>
      <c r="D8217">
        <v>45</v>
      </c>
      <c r="E8217" t="s">
        <v>10159</v>
      </c>
      <c r="F8217" t="s">
        <v>5758</v>
      </c>
      <c r="G8217" t="s">
        <v>156</v>
      </c>
      <c r="H8217">
        <v>94</v>
      </c>
      <c r="I8217">
        <v>23</v>
      </c>
      <c r="J8217">
        <v>28</v>
      </c>
      <c r="K8217">
        <v>3570</v>
      </c>
      <c r="L8217">
        <v>20</v>
      </c>
      <c r="M8217">
        <v>37.821357943309103</v>
      </c>
    </row>
    <row r="8218" spans="1:13" hidden="1" outlineLevel="3" x14ac:dyDescent="0.2">
      <c r="A8218">
        <v>2007</v>
      </c>
      <c r="B8218">
        <v>141</v>
      </c>
      <c r="C8218" t="s">
        <v>9785</v>
      </c>
      <c r="D8218">
        <v>49</v>
      </c>
      <c r="E8218" t="s">
        <v>10159</v>
      </c>
      <c r="F8218" t="s">
        <v>10333</v>
      </c>
      <c r="G8218" t="s">
        <v>156</v>
      </c>
      <c r="H8218">
        <v>94</v>
      </c>
      <c r="I8218">
        <v>53</v>
      </c>
      <c r="J8218">
        <v>20</v>
      </c>
      <c r="K8218">
        <v>3570</v>
      </c>
      <c r="L8218">
        <v>20</v>
      </c>
      <c r="M8218">
        <v>37.622950819672099</v>
      </c>
    </row>
    <row r="8219" spans="1:13" outlineLevel="2" collapsed="1" x14ac:dyDescent="0.2">
      <c r="E8219" s="10" t="s">
        <v>13486</v>
      </c>
      <c r="M8219">
        <f>SUBTOTAL(1,M8212:M8218)</f>
        <v>38.345558566225542</v>
      </c>
    </row>
    <row r="8220" spans="1:13" hidden="1" outlineLevel="3" x14ac:dyDescent="0.2">
      <c r="A8220">
        <v>2007</v>
      </c>
      <c r="B8220">
        <v>21</v>
      </c>
      <c r="C8220" t="s">
        <v>9875</v>
      </c>
      <c r="D8220">
        <v>174</v>
      </c>
      <c r="E8220" t="s">
        <v>9846</v>
      </c>
      <c r="F8220" t="s">
        <v>10182</v>
      </c>
      <c r="G8220" t="s">
        <v>156</v>
      </c>
      <c r="H8220">
        <v>91</v>
      </c>
      <c r="I8220">
        <v>38</v>
      </c>
      <c r="J8220">
        <v>42</v>
      </c>
      <c r="K8220">
        <v>3570</v>
      </c>
      <c r="L8220">
        <v>20</v>
      </c>
      <c r="M8220">
        <v>38.954662011020702</v>
      </c>
    </row>
    <row r="8221" spans="1:13" hidden="1" outlineLevel="3" x14ac:dyDescent="0.2">
      <c r="A8221">
        <v>2007</v>
      </c>
      <c r="B8221">
        <v>40</v>
      </c>
      <c r="C8221" t="s">
        <v>9931</v>
      </c>
      <c r="D8221">
        <v>177</v>
      </c>
      <c r="E8221" t="s">
        <v>9846</v>
      </c>
      <c r="F8221" t="s">
        <v>10207</v>
      </c>
      <c r="G8221" t="s">
        <v>156</v>
      </c>
      <c r="H8221">
        <v>92</v>
      </c>
      <c r="I8221">
        <v>37</v>
      </c>
      <c r="J8221">
        <v>10</v>
      </c>
      <c r="K8221">
        <v>3570</v>
      </c>
      <c r="L8221">
        <v>20</v>
      </c>
      <c r="M8221">
        <v>38.544822001619501</v>
      </c>
    </row>
    <row r="8222" spans="1:13" hidden="1" outlineLevel="3" x14ac:dyDescent="0.2">
      <c r="A8222">
        <v>2007</v>
      </c>
      <c r="B8222">
        <v>42</v>
      </c>
      <c r="C8222" t="s">
        <v>10208</v>
      </c>
      <c r="D8222">
        <v>172</v>
      </c>
      <c r="E8222" t="s">
        <v>9846</v>
      </c>
      <c r="F8222" t="s">
        <v>10209</v>
      </c>
      <c r="G8222" t="s">
        <v>156</v>
      </c>
      <c r="H8222">
        <v>92</v>
      </c>
      <c r="I8222">
        <v>37</v>
      </c>
      <c r="J8222">
        <v>12</v>
      </c>
      <c r="K8222">
        <v>3570</v>
      </c>
      <c r="L8222">
        <v>20</v>
      </c>
      <c r="M8222">
        <v>38.544590801122801</v>
      </c>
    </row>
    <row r="8223" spans="1:13" hidden="1" outlineLevel="3" x14ac:dyDescent="0.2">
      <c r="A8223">
        <v>2007</v>
      </c>
      <c r="B8223">
        <v>55</v>
      </c>
      <c r="C8223" t="s">
        <v>8227</v>
      </c>
      <c r="D8223">
        <v>179</v>
      </c>
      <c r="E8223" t="s">
        <v>9846</v>
      </c>
      <c r="F8223" t="s">
        <v>10226</v>
      </c>
      <c r="G8223" t="s">
        <v>156</v>
      </c>
      <c r="H8223">
        <v>93</v>
      </c>
      <c r="I8223">
        <v>8</v>
      </c>
      <c r="J8223">
        <v>40</v>
      </c>
      <c r="K8223">
        <v>3570</v>
      </c>
      <c r="L8223">
        <v>20</v>
      </c>
      <c r="M8223">
        <v>38.327567696528597</v>
      </c>
    </row>
    <row r="8224" spans="1:13" hidden="1" outlineLevel="3" x14ac:dyDescent="0.2">
      <c r="A8224">
        <v>2007</v>
      </c>
      <c r="B8224">
        <v>104</v>
      </c>
      <c r="C8224" t="s">
        <v>10284</v>
      </c>
      <c r="D8224">
        <v>175</v>
      </c>
      <c r="E8224" t="s">
        <v>9846</v>
      </c>
      <c r="F8224" t="s">
        <v>10285</v>
      </c>
      <c r="G8224" t="s">
        <v>156</v>
      </c>
      <c r="H8224">
        <v>94</v>
      </c>
      <c r="I8224">
        <v>18</v>
      </c>
      <c r="J8224">
        <v>51</v>
      </c>
      <c r="K8224">
        <v>3570</v>
      </c>
      <c r="L8224">
        <v>20</v>
      </c>
      <c r="M8224">
        <v>37.852213789020702</v>
      </c>
    </row>
    <row r="8225" spans="1:13" hidden="1" outlineLevel="3" x14ac:dyDescent="0.2">
      <c r="A8225">
        <v>2007</v>
      </c>
      <c r="B8225">
        <v>108</v>
      </c>
      <c r="C8225" t="s">
        <v>8502</v>
      </c>
      <c r="D8225">
        <v>178</v>
      </c>
      <c r="E8225" t="s">
        <v>9846</v>
      </c>
      <c r="F8225" t="s">
        <v>10288</v>
      </c>
      <c r="G8225" t="s">
        <v>156</v>
      </c>
      <c r="H8225">
        <v>94</v>
      </c>
      <c r="I8225">
        <v>22</v>
      </c>
      <c r="J8225">
        <v>40</v>
      </c>
      <c r="K8225">
        <v>3570</v>
      </c>
      <c r="L8225">
        <v>20</v>
      </c>
      <c r="M8225">
        <v>37.826701200847602</v>
      </c>
    </row>
    <row r="8226" spans="1:13" hidden="1" outlineLevel="3" x14ac:dyDescent="0.2">
      <c r="A8226">
        <v>2007</v>
      </c>
      <c r="B8226">
        <v>119</v>
      </c>
      <c r="C8226" t="s">
        <v>9757</v>
      </c>
      <c r="D8226">
        <v>171</v>
      </c>
      <c r="E8226" t="s">
        <v>9846</v>
      </c>
      <c r="F8226" t="s">
        <v>10302</v>
      </c>
      <c r="G8226" t="s">
        <v>156</v>
      </c>
      <c r="H8226">
        <v>94</v>
      </c>
      <c r="I8226">
        <v>26</v>
      </c>
      <c r="J8226">
        <v>45</v>
      </c>
      <c r="K8226">
        <v>3570</v>
      </c>
      <c r="L8226">
        <v>20</v>
      </c>
      <c r="M8226">
        <v>37.799444125821601</v>
      </c>
    </row>
    <row r="8227" spans="1:13" hidden="1" outlineLevel="3" x14ac:dyDescent="0.2">
      <c r="A8227">
        <v>2007</v>
      </c>
      <c r="B8227">
        <v>123</v>
      </c>
      <c r="C8227" t="s">
        <v>10307</v>
      </c>
      <c r="D8227">
        <v>173</v>
      </c>
      <c r="E8227" t="s">
        <v>9846</v>
      </c>
      <c r="F8227" t="s">
        <v>10308</v>
      </c>
      <c r="G8227" t="s">
        <v>156</v>
      </c>
      <c r="H8227">
        <v>94</v>
      </c>
      <c r="I8227">
        <v>28</v>
      </c>
      <c r="J8227">
        <v>11</v>
      </c>
      <c r="K8227">
        <v>3570</v>
      </c>
      <c r="L8227">
        <v>20</v>
      </c>
      <c r="M8227">
        <v>37.789885648252898</v>
      </c>
    </row>
    <row r="8228" spans="1:13" hidden="1" outlineLevel="3" x14ac:dyDescent="0.2">
      <c r="A8228">
        <v>2007</v>
      </c>
      <c r="B8228">
        <v>138</v>
      </c>
      <c r="C8228" t="s">
        <v>10154</v>
      </c>
      <c r="D8228">
        <v>176</v>
      </c>
      <c r="E8228" t="s">
        <v>9846</v>
      </c>
      <c r="F8228" t="s">
        <v>10330</v>
      </c>
      <c r="G8228" t="s">
        <v>156</v>
      </c>
      <c r="H8228">
        <v>94</v>
      </c>
      <c r="I8228">
        <v>42</v>
      </c>
      <c r="J8228">
        <v>4</v>
      </c>
      <c r="K8228">
        <v>3570</v>
      </c>
      <c r="L8228">
        <v>20</v>
      </c>
      <c r="M8228">
        <v>37.697551360420498</v>
      </c>
    </row>
    <row r="8229" spans="1:13" outlineLevel="2" collapsed="1" x14ac:dyDescent="0.2">
      <c r="E8229" s="10" t="s">
        <v>13477</v>
      </c>
      <c r="M8229">
        <f>SUBTOTAL(1,M8220:M8228)</f>
        <v>38.148604292739435</v>
      </c>
    </row>
    <row r="8230" spans="1:13" hidden="1" outlineLevel="3" x14ac:dyDescent="0.2">
      <c r="A8230">
        <v>2007</v>
      </c>
      <c r="B8230">
        <v>12</v>
      </c>
      <c r="C8230" t="s">
        <v>8174</v>
      </c>
      <c r="D8230">
        <v>52</v>
      </c>
      <c r="E8230" t="s">
        <v>8159</v>
      </c>
      <c r="F8230" t="s">
        <v>10172</v>
      </c>
      <c r="G8230" t="s">
        <v>156</v>
      </c>
      <c r="H8230">
        <v>91</v>
      </c>
      <c r="I8230">
        <v>21</v>
      </c>
      <c r="J8230">
        <v>41</v>
      </c>
      <c r="K8230">
        <v>3570</v>
      </c>
      <c r="L8230">
        <v>20</v>
      </c>
      <c r="M8230">
        <v>39.075588094897803</v>
      </c>
    </row>
    <row r="8231" spans="1:13" hidden="1" outlineLevel="3" x14ac:dyDescent="0.2">
      <c r="A8231">
        <v>2007</v>
      </c>
      <c r="B8231">
        <v>35</v>
      </c>
      <c r="C8231" t="s">
        <v>10199</v>
      </c>
      <c r="D8231">
        <v>54</v>
      </c>
      <c r="E8231" t="s">
        <v>8159</v>
      </c>
      <c r="F8231" t="s">
        <v>10200</v>
      </c>
      <c r="G8231" t="s">
        <v>156</v>
      </c>
      <c r="H8231">
        <v>92</v>
      </c>
      <c r="I8231">
        <v>31</v>
      </c>
      <c r="J8231">
        <v>0</v>
      </c>
      <c r="K8231">
        <v>3570</v>
      </c>
      <c r="L8231">
        <v>20</v>
      </c>
      <c r="M8231">
        <v>38.587641866330301</v>
      </c>
    </row>
    <row r="8232" spans="1:13" hidden="1" outlineLevel="3" x14ac:dyDescent="0.2">
      <c r="A8232">
        <v>2007</v>
      </c>
      <c r="B8232">
        <v>85</v>
      </c>
      <c r="C8232" t="s">
        <v>9549</v>
      </c>
      <c r="D8232">
        <v>55</v>
      </c>
      <c r="E8232" t="s">
        <v>8159</v>
      </c>
      <c r="F8232" t="s">
        <v>10260</v>
      </c>
      <c r="G8232" t="s">
        <v>156</v>
      </c>
      <c r="H8232">
        <v>93</v>
      </c>
      <c r="I8232">
        <v>56</v>
      </c>
      <c r="J8232">
        <v>24</v>
      </c>
      <c r="K8232">
        <v>3570</v>
      </c>
      <c r="L8232">
        <v>20</v>
      </c>
      <c r="M8232">
        <v>38.0029806259314</v>
      </c>
    </row>
    <row r="8233" spans="1:13" hidden="1" outlineLevel="3" x14ac:dyDescent="0.2">
      <c r="A8233">
        <v>2007</v>
      </c>
      <c r="B8233">
        <v>86</v>
      </c>
      <c r="C8233" t="s">
        <v>8882</v>
      </c>
      <c r="D8233">
        <v>57</v>
      </c>
      <c r="E8233" t="s">
        <v>8159</v>
      </c>
      <c r="F8233" t="s">
        <v>10261</v>
      </c>
      <c r="G8233" t="s">
        <v>156</v>
      </c>
      <c r="H8233">
        <v>93</v>
      </c>
      <c r="I8233">
        <v>56</v>
      </c>
      <c r="J8233">
        <v>35</v>
      </c>
      <c r="K8233">
        <v>3570</v>
      </c>
      <c r="L8233">
        <v>20</v>
      </c>
      <c r="M8233">
        <v>38.001744555655698</v>
      </c>
    </row>
    <row r="8234" spans="1:13" hidden="1" outlineLevel="3" x14ac:dyDescent="0.2">
      <c r="A8234">
        <v>2007</v>
      </c>
      <c r="B8234">
        <v>128</v>
      </c>
      <c r="C8234" t="s">
        <v>9883</v>
      </c>
      <c r="D8234">
        <v>59</v>
      </c>
      <c r="E8234" t="s">
        <v>8159</v>
      </c>
      <c r="F8234" t="s">
        <v>10316</v>
      </c>
      <c r="G8234" t="s">
        <v>156</v>
      </c>
      <c r="H8234">
        <v>94</v>
      </c>
      <c r="I8234">
        <v>32</v>
      </c>
      <c r="J8234">
        <v>15</v>
      </c>
      <c r="K8234">
        <v>3570</v>
      </c>
      <c r="L8234">
        <v>20</v>
      </c>
      <c r="M8234">
        <v>37.762792542641797</v>
      </c>
    </row>
    <row r="8235" spans="1:13" hidden="1" outlineLevel="3" x14ac:dyDescent="0.2">
      <c r="A8235">
        <v>2007</v>
      </c>
      <c r="B8235">
        <v>134</v>
      </c>
      <c r="C8235" t="s">
        <v>9385</v>
      </c>
      <c r="D8235">
        <v>53</v>
      </c>
      <c r="E8235" t="s">
        <v>8159</v>
      </c>
      <c r="F8235" t="s">
        <v>10325</v>
      </c>
      <c r="G8235" t="s">
        <v>156</v>
      </c>
      <c r="H8235">
        <v>94</v>
      </c>
      <c r="I8235">
        <v>38</v>
      </c>
      <c r="J8235">
        <v>12</v>
      </c>
      <c r="K8235">
        <v>3570</v>
      </c>
      <c r="L8235">
        <v>20</v>
      </c>
      <c r="M8235">
        <v>37.723222147863702</v>
      </c>
    </row>
    <row r="8236" spans="1:13" outlineLevel="2" collapsed="1" x14ac:dyDescent="0.2">
      <c r="E8236" s="10" t="s">
        <v>13393</v>
      </c>
      <c r="M8236">
        <f>SUBTOTAL(1,M8230:M8235)</f>
        <v>38.192328305553453</v>
      </c>
    </row>
    <row r="8237" spans="1:13" hidden="1" outlineLevel="3" x14ac:dyDescent="0.2">
      <c r="A8237">
        <v>2007</v>
      </c>
      <c r="B8237">
        <v>16</v>
      </c>
      <c r="C8237" t="s">
        <v>9326</v>
      </c>
      <c r="D8237">
        <v>207</v>
      </c>
      <c r="E8237" t="s">
        <v>9823</v>
      </c>
      <c r="F8237" t="s">
        <v>10176</v>
      </c>
      <c r="G8237" t="s">
        <v>156</v>
      </c>
      <c r="H8237">
        <v>91</v>
      </c>
      <c r="I8237">
        <v>27</v>
      </c>
      <c r="J8237">
        <v>35</v>
      </c>
      <c r="K8237">
        <v>3570</v>
      </c>
      <c r="L8237">
        <v>20</v>
      </c>
      <c r="M8237">
        <v>39.033575799911901</v>
      </c>
    </row>
    <row r="8238" spans="1:13" hidden="1" outlineLevel="3" x14ac:dyDescent="0.2">
      <c r="A8238">
        <v>2007</v>
      </c>
      <c r="B8238">
        <v>20</v>
      </c>
      <c r="C8238" t="s">
        <v>10180</v>
      </c>
      <c r="D8238">
        <v>204</v>
      </c>
      <c r="E8238" t="s">
        <v>9823</v>
      </c>
      <c r="F8238" t="s">
        <v>10181</v>
      </c>
      <c r="G8238" t="s">
        <v>156</v>
      </c>
      <c r="H8238">
        <v>91</v>
      </c>
      <c r="I8238">
        <v>37</v>
      </c>
      <c r="J8238">
        <v>40</v>
      </c>
      <c r="K8238">
        <v>3570</v>
      </c>
      <c r="L8238">
        <v>20</v>
      </c>
      <c r="M8238">
        <v>38.961983871945598</v>
      </c>
    </row>
    <row r="8239" spans="1:13" hidden="1" outlineLevel="3" x14ac:dyDescent="0.2">
      <c r="A8239">
        <v>2007</v>
      </c>
      <c r="B8239">
        <v>49</v>
      </c>
      <c r="C8239" t="s">
        <v>10054</v>
      </c>
      <c r="D8239">
        <v>205</v>
      </c>
      <c r="E8239" t="s">
        <v>9823</v>
      </c>
      <c r="F8239" t="s">
        <v>10218</v>
      </c>
      <c r="G8239" t="s">
        <v>156</v>
      </c>
      <c r="H8239">
        <v>92</v>
      </c>
      <c r="I8239">
        <v>55</v>
      </c>
      <c r="J8239">
        <v>16</v>
      </c>
      <c r="K8239">
        <v>3570</v>
      </c>
      <c r="L8239">
        <v>20</v>
      </c>
      <c r="M8239">
        <v>38.419686950698903</v>
      </c>
    </row>
    <row r="8240" spans="1:13" hidden="1" outlineLevel="3" x14ac:dyDescent="0.2">
      <c r="A8240">
        <v>2007</v>
      </c>
      <c r="B8240">
        <v>53</v>
      </c>
      <c r="C8240" t="s">
        <v>9638</v>
      </c>
      <c r="D8240">
        <v>202</v>
      </c>
      <c r="E8240" t="s">
        <v>9823</v>
      </c>
      <c r="F8240" t="s">
        <v>10223</v>
      </c>
      <c r="G8240" t="s">
        <v>156</v>
      </c>
      <c r="H8240">
        <v>93</v>
      </c>
      <c r="I8240">
        <v>5</v>
      </c>
      <c r="J8240">
        <v>43</v>
      </c>
      <c r="K8240">
        <v>3570</v>
      </c>
      <c r="L8240">
        <v>20</v>
      </c>
      <c r="M8240">
        <v>38.347809740916503</v>
      </c>
    </row>
    <row r="8241" spans="1:13" hidden="1" outlineLevel="3" x14ac:dyDescent="0.2">
      <c r="A8241">
        <v>2007</v>
      </c>
      <c r="B8241">
        <v>69</v>
      </c>
      <c r="C8241" t="s">
        <v>8929</v>
      </c>
      <c r="D8241">
        <v>201</v>
      </c>
      <c r="E8241" t="s">
        <v>9823</v>
      </c>
      <c r="F8241" t="s">
        <v>10240</v>
      </c>
      <c r="G8241" t="s">
        <v>156</v>
      </c>
      <c r="H8241">
        <v>93</v>
      </c>
      <c r="I8241">
        <v>32</v>
      </c>
      <c r="J8241">
        <v>33</v>
      </c>
      <c r="K8241">
        <v>3570</v>
      </c>
      <c r="L8241">
        <v>20</v>
      </c>
      <c r="M8241">
        <v>38.164470695138498</v>
      </c>
    </row>
    <row r="8242" spans="1:13" hidden="1" outlineLevel="3" x14ac:dyDescent="0.2">
      <c r="A8242">
        <v>2007</v>
      </c>
      <c r="B8242">
        <v>77</v>
      </c>
      <c r="C8242" t="s">
        <v>8473</v>
      </c>
      <c r="D8242">
        <v>208</v>
      </c>
      <c r="E8242" t="s">
        <v>9823</v>
      </c>
      <c r="F8242" t="s">
        <v>10251</v>
      </c>
      <c r="G8242" t="s">
        <v>156</v>
      </c>
      <c r="H8242">
        <v>93</v>
      </c>
      <c r="I8242">
        <v>41</v>
      </c>
      <c r="J8242">
        <v>25</v>
      </c>
      <c r="K8242">
        <v>3570</v>
      </c>
      <c r="L8242">
        <v>20</v>
      </c>
      <c r="M8242">
        <v>38.104273833701399</v>
      </c>
    </row>
    <row r="8243" spans="1:13" hidden="1" outlineLevel="3" x14ac:dyDescent="0.2">
      <c r="A8243">
        <v>2007</v>
      </c>
      <c r="B8243">
        <v>103</v>
      </c>
      <c r="C8243" t="s">
        <v>8896</v>
      </c>
      <c r="D8243">
        <v>203</v>
      </c>
      <c r="E8243" t="s">
        <v>9823</v>
      </c>
      <c r="F8243" t="s">
        <v>10283</v>
      </c>
      <c r="G8243" t="s">
        <v>156</v>
      </c>
      <c r="H8243">
        <v>94</v>
      </c>
      <c r="I8243">
        <v>17</v>
      </c>
      <c r="J8243">
        <v>45</v>
      </c>
      <c r="K8243">
        <v>3570</v>
      </c>
      <c r="L8243">
        <v>20</v>
      </c>
      <c r="M8243">
        <v>37.859573151871302</v>
      </c>
    </row>
    <row r="8244" spans="1:13" outlineLevel="2" collapsed="1" x14ac:dyDescent="0.2">
      <c r="E8244" s="10" t="s">
        <v>13478</v>
      </c>
      <c r="M8244">
        <f>SUBTOTAL(1,M8237:M8243)</f>
        <v>38.413053434883444</v>
      </c>
    </row>
    <row r="8245" spans="1:13" hidden="1" outlineLevel="3" x14ac:dyDescent="0.2">
      <c r="A8245">
        <v>2007</v>
      </c>
      <c r="B8245">
        <v>4</v>
      </c>
      <c r="C8245" t="s">
        <v>9043</v>
      </c>
      <c r="D8245">
        <v>31</v>
      </c>
      <c r="E8245" t="s">
        <v>9415</v>
      </c>
      <c r="F8245" t="s">
        <v>10161</v>
      </c>
      <c r="G8245" t="s">
        <v>156</v>
      </c>
      <c r="H8245">
        <v>91</v>
      </c>
      <c r="I8245">
        <v>7</v>
      </c>
      <c r="J8245">
        <v>34</v>
      </c>
      <c r="K8245">
        <v>3570</v>
      </c>
      <c r="L8245">
        <v>20</v>
      </c>
      <c r="M8245">
        <v>39.176477043413499</v>
      </c>
    </row>
    <row r="8246" spans="1:13" hidden="1" outlineLevel="3" x14ac:dyDescent="0.2">
      <c r="A8246">
        <v>2007</v>
      </c>
      <c r="B8246">
        <v>17</v>
      </c>
      <c r="C8246" t="s">
        <v>10002</v>
      </c>
      <c r="D8246">
        <v>36</v>
      </c>
      <c r="E8246" t="s">
        <v>9415</v>
      </c>
      <c r="F8246" t="s">
        <v>10177</v>
      </c>
      <c r="G8246" t="s">
        <v>156</v>
      </c>
      <c r="H8246">
        <v>91</v>
      </c>
      <c r="I8246">
        <v>32</v>
      </c>
      <c r="J8246">
        <v>14</v>
      </c>
      <c r="K8246">
        <v>3570</v>
      </c>
      <c r="L8246">
        <v>20</v>
      </c>
      <c r="M8246">
        <v>39.000528018353101</v>
      </c>
    </row>
    <row r="8247" spans="1:13" hidden="1" outlineLevel="3" x14ac:dyDescent="0.2">
      <c r="A8247">
        <v>2007</v>
      </c>
      <c r="B8247">
        <v>25</v>
      </c>
      <c r="C8247" t="s">
        <v>8773</v>
      </c>
      <c r="D8247">
        <v>37</v>
      </c>
      <c r="E8247" t="s">
        <v>9415</v>
      </c>
      <c r="F8247" t="s">
        <v>10187</v>
      </c>
      <c r="G8247" t="s">
        <v>156</v>
      </c>
      <c r="H8247">
        <v>91</v>
      </c>
      <c r="I8247">
        <v>56</v>
      </c>
      <c r="J8247">
        <v>16</v>
      </c>
      <c r="K8247">
        <v>3570</v>
      </c>
      <c r="L8247">
        <v>20</v>
      </c>
      <c r="M8247">
        <v>38.830610074446398</v>
      </c>
    </row>
    <row r="8248" spans="1:13" hidden="1" outlineLevel="3" x14ac:dyDescent="0.2">
      <c r="A8248">
        <v>2007</v>
      </c>
      <c r="B8248">
        <v>28</v>
      </c>
      <c r="C8248" t="s">
        <v>8633</v>
      </c>
      <c r="D8248">
        <v>38</v>
      </c>
      <c r="E8248" t="s">
        <v>9415</v>
      </c>
      <c r="F8248" t="s">
        <v>10190</v>
      </c>
      <c r="G8248" t="s">
        <v>156</v>
      </c>
      <c r="H8248">
        <v>92</v>
      </c>
      <c r="I8248">
        <v>8</v>
      </c>
      <c r="J8248">
        <v>48</v>
      </c>
      <c r="K8248">
        <v>3570</v>
      </c>
      <c r="L8248">
        <v>20</v>
      </c>
      <c r="M8248">
        <v>38.742584285920898</v>
      </c>
    </row>
    <row r="8249" spans="1:13" hidden="1" outlineLevel="3" x14ac:dyDescent="0.2">
      <c r="A8249">
        <v>2007</v>
      </c>
      <c r="B8249">
        <v>51</v>
      </c>
      <c r="C8249" t="s">
        <v>8408</v>
      </c>
      <c r="D8249">
        <v>34</v>
      </c>
      <c r="E8249" t="s">
        <v>9415</v>
      </c>
      <c r="F8249" t="s">
        <v>10221</v>
      </c>
      <c r="G8249" t="s">
        <v>156</v>
      </c>
      <c r="H8249">
        <v>92</v>
      </c>
      <c r="I8249">
        <v>59</v>
      </c>
      <c r="J8249">
        <v>11</v>
      </c>
      <c r="K8249">
        <v>3570</v>
      </c>
      <c r="L8249">
        <v>20</v>
      </c>
      <c r="M8249">
        <v>38.392715779788503</v>
      </c>
    </row>
    <row r="8250" spans="1:13" hidden="1" outlineLevel="3" x14ac:dyDescent="0.2">
      <c r="A8250">
        <v>2007</v>
      </c>
      <c r="B8250">
        <v>67</v>
      </c>
      <c r="C8250" t="s">
        <v>9761</v>
      </c>
      <c r="D8250">
        <v>32</v>
      </c>
      <c r="E8250" t="s">
        <v>9415</v>
      </c>
      <c r="F8250" t="s">
        <v>10238</v>
      </c>
      <c r="G8250" t="s">
        <v>156</v>
      </c>
      <c r="H8250">
        <v>93</v>
      </c>
      <c r="I8250">
        <v>25</v>
      </c>
      <c r="J8250">
        <v>2</v>
      </c>
      <c r="K8250">
        <v>3570</v>
      </c>
      <c r="L8250">
        <v>20</v>
      </c>
      <c r="M8250">
        <v>38.215651408555402</v>
      </c>
    </row>
    <row r="8251" spans="1:13" hidden="1" outlineLevel="3" x14ac:dyDescent="0.2">
      <c r="A8251">
        <v>2007</v>
      </c>
      <c r="B8251">
        <v>100</v>
      </c>
      <c r="C8251" t="s">
        <v>9742</v>
      </c>
      <c r="D8251">
        <v>33</v>
      </c>
      <c r="E8251" t="s">
        <v>9415</v>
      </c>
      <c r="F8251" t="s">
        <v>10278</v>
      </c>
      <c r="G8251" t="s">
        <v>156</v>
      </c>
      <c r="H8251">
        <v>94</v>
      </c>
      <c r="I8251">
        <v>16</v>
      </c>
      <c r="J8251">
        <v>14</v>
      </c>
      <c r="K8251">
        <v>3570</v>
      </c>
      <c r="L8251">
        <v>20</v>
      </c>
      <c r="M8251">
        <v>37.869724846334698</v>
      </c>
    </row>
    <row r="8252" spans="1:13" outlineLevel="2" collapsed="1" x14ac:dyDescent="0.2">
      <c r="E8252" s="10" t="s">
        <v>13461</v>
      </c>
      <c r="M8252">
        <f>SUBTOTAL(1,M8245:M8251)</f>
        <v>38.604041636687498</v>
      </c>
    </row>
    <row r="8253" spans="1:13" hidden="1" outlineLevel="3" x14ac:dyDescent="0.2">
      <c r="A8253">
        <v>2007</v>
      </c>
      <c r="B8253">
        <v>47</v>
      </c>
      <c r="C8253" t="s">
        <v>10112</v>
      </c>
      <c r="D8253">
        <v>185</v>
      </c>
      <c r="E8253" t="s">
        <v>10086</v>
      </c>
      <c r="F8253" t="s">
        <v>10216</v>
      </c>
      <c r="G8253" t="s">
        <v>156</v>
      </c>
      <c r="H8253">
        <v>92</v>
      </c>
      <c r="I8253">
        <v>53</v>
      </c>
      <c r="J8253">
        <v>49</v>
      </c>
      <c r="K8253">
        <v>3570</v>
      </c>
      <c r="L8253">
        <v>20</v>
      </c>
      <c r="M8253">
        <v>38.429681636460899</v>
      </c>
    </row>
    <row r="8254" spans="1:13" hidden="1" outlineLevel="3" x14ac:dyDescent="0.2">
      <c r="A8254">
        <v>2007</v>
      </c>
      <c r="B8254">
        <v>78</v>
      </c>
      <c r="C8254" t="s">
        <v>9890</v>
      </c>
      <c r="D8254">
        <v>184</v>
      </c>
      <c r="E8254" t="s">
        <v>10086</v>
      </c>
      <c r="F8254" t="s">
        <v>10252</v>
      </c>
      <c r="G8254" t="s">
        <v>156</v>
      </c>
      <c r="H8254">
        <v>93</v>
      </c>
      <c r="I8254">
        <v>42</v>
      </c>
      <c r="J8254">
        <v>7</v>
      </c>
      <c r="K8254">
        <v>3570</v>
      </c>
      <c r="L8254">
        <v>20</v>
      </c>
      <c r="M8254">
        <v>38.099529536621702</v>
      </c>
    </row>
    <row r="8255" spans="1:13" hidden="1" outlineLevel="3" x14ac:dyDescent="0.2">
      <c r="A8255">
        <v>2007</v>
      </c>
      <c r="B8255">
        <v>79</v>
      </c>
      <c r="C8255" t="s">
        <v>8087</v>
      </c>
      <c r="D8255">
        <v>181</v>
      </c>
      <c r="E8255" t="s">
        <v>10086</v>
      </c>
      <c r="F8255" t="s">
        <v>10253</v>
      </c>
      <c r="G8255" t="s">
        <v>156</v>
      </c>
      <c r="H8255">
        <v>93</v>
      </c>
      <c r="I8255">
        <v>42</v>
      </c>
      <c r="J8255">
        <v>54</v>
      </c>
      <c r="K8255">
        <v>3570</v>
      </c>
      <c r="L8255">
        <v>20</v>
      </c>
      <c r="M8255">
        <v>38.094221842821298</v>
      </c>
    </row>
    <row r="8256" spans="1:13" hidden="1" outlineLevel="3" x14ac:dyDescent="0.2">
      <c r="A8256">
        <v>2007</v>
      </c>
      <c r="B8256">
        <v>116</v>
      </c>
      <c r="C8256" t="s">
        <v>10109</v>
      </c>
      <c r="D8256">
        <v>183</v>
      </c>
      <c r="E8256" t="s">
        <v>10086</v>
      </c>
      <c r="F8256" t="s">
        <v>10298</v>
      </c>
      <c r="G8256" t="s">
        <v>156</v>
      </c>
      <c r="H8256">
        <v>94</v>
      </c>
      <c r="I8256">
        <v>25</v>
      </c>
      <c r="J8256">
        <v>1</v>
      </c>
      <c r="K8256">
        <v>3570</v>
      </c>
      <c r="L8256">
        <v>20</v>
      </c>
      <c r="M8256">
        <v>37.811009676346899</v>
      </c>
    </row>
    <row r="8257" spans="1:13" hidden="1" outlineLevel="3" x14ac:dyDescent="0.2">
      <c r="A8257">
        <v>2007</v>
      </c>
      <c r="B8257">
        <v>120</v>
      </c>
      <c r="C8257" t="s">
        <v>10303</v>
      </c>
      <c r="D8257">
        <v>189</v>
      </c>
      <c r="E8257" t="s">
        <v>10086</v>
      </c>
      <c r="F8257" t="s">
        <v>10304</v>
      </c>
      <c r="G8257" t="s">
        <v>156</v>
      </c>
      <c r="H8257">
        <v>94</v>
      </c>
      <c r="I8257">
        <v>27</v>
      </c>
      <c r="J8257">
        <v>14</v>
      </c>
      <c r="K8257">
        <v>3570</v>
      </c>
      <c r="L8257">
        <v>20</v>
      </c>
      <c r="M8257">
        <v>37.7962203779622</v>
      </c>
    </row>
    <row r="8258" spans="1:13" hidden="1" outlineLevel="3" x14ac:dyDescent="0.2">
      <c r="A8258">
        <v>2007</v>
      </c>
      <c r="B8258">
        <v>122</v>
      </c>
      <c r="C8258" t="s">
        <v>9393</v>
      </c>
      <c r="D8258">
        <v>182</v>
      </c>
      <c r="E8258" t="s">
        <v>10086</v>
      </c>
      <c r="F8258" t="s">
        <v>10306</v>
      </c>
      <c r="G8258" t="s">
        <v>156</v>
      </c>
      <c r="H8258">
        <v>94</v>
      </c>
      <c r="I8258">
        <v>27</v>
      </c>
      <c r="J8258">
        <v>30</v>
      </c>
      <c r="K8258">
        <v>3570</v>
      </c>
      <c r="L8258">
        <v>20</v>
      </c>
      <c r="M8258">
        <v>37.7944419938244</v>
      </c>
    </row>
    <row r="8259" spans="1:13" hidden="1" outlineLevel="3" x14ac:dyDescent="0.2">
      <c r="A8259">
        <v>2007</v>
      </c>
      <c r="B8259">
        <v>131</v>
      </c>
      <c r="C8259" t="s">
        <v>10321</v>
      </c>
      <c r="D8259">
        <v>188</v>
      </c>
      <c r="E8259" t="s">
        <v>10086</v>
      </c>
      <c r="F8259" t="s">
        <v>10322</v>
      </c>
      <c r="G8259" t="s">
        <v>156</v>
      </c>
      <c r="H8259">
        <v>94</v>
      </c>
      <c r="I8259">
        <v>35</v>
      </c>
      <c r="J8259">
        <v>54</v>
      </c>
      <c r="K8259">
        <v>3570</v>
      </c>
      <c r="L8259">
        <v>20</v>
      </c>
      <c r="M8259">
        <v>37.738508430381003</v>
      </c>
    </row>
    <row r="8260" spans="1:13" outlineLevel="2" collapsed="1" x14ac:dyDescent="0.2">
      <c r="E8260" s="10" t="s">
        <v>13483</v>
      </c>
      <c r="M8260">
        <f>SUBTOTAL(1,M8253:M8259)</f>
        <v>37.966230499202631</v>
      </c>
    </row>
    <row r="8261" spans="1:13" hidden="1" outlineLevel="3" x14ac:dyDescent="0.2">
      <c r="A8261">
        <v>2007</v>
      </c>
      <c r="B8261">
        <v>7</v>
      </c>
      <c r="C8261" t="s">
        <v>9682</v>
      </c>
      <c r="D8261">
        <v>27</v>
      </c>
      <c r="E8261" t="s">
        <v>9608</v>
      </c>
      <c r="F8261" t="s">
        <v>10165</v>
      </c>
      <c r="G8261" t="s">
        <v>156</v>
      </c>
      <c r="H8261">
        <v>91</v>
      </c>
      <c r="I8261">
        <v>12</v>
      </c>
      <c r="J8261">
        <v>44</v>
      </c>
      <c r="K8261">
        <v>3570</v>
      </c>
      <c r="L8261">
        <v>20</v>
      </c>
      <c r="M8261">
        <v>39.139491539876403</v>
      </c>
    </row>
    <row r="8262" spans="1:13" hidden="1" outlineLevel="3" x14ac:dyDescent="0.2">
      <c r="A8262">
        <v>2007</v>
      </c>
      <c r="B8262">
        <v>36</v>
      </c>
      <c r="C8262" t="s">
        <v>10201</v>
      </c>
      <c r="D8262">
        <v>25</v>
      </c>
      <c r="E8262" t="s">
        <v>9608</v>
      </c>
      <c r="F8262" t="s">
        <v>10202</v>
      </c>
      <c r="G8262" t="s">
        <v>156</v>
      </c>
      <c r="H8262">
        <v>92</v>
      </c>
      <c r="I8262">
        <v>31</v>
      </c>
      <c r="J8262">
        <v>13</v>
      </c>
      <c r="K8262">
        <v>3570</v>
      </c>
      <c r="L8262">
        <v>20</v>
      </c>
      <c r="M8262">
        <v>38.586135772037899</v>
      </c>
    </row>
    <row r="8263" spans="1:13" hidden="1" outlineLevel="3" x14ac:dyDescent="0.2">
      <c r="A8263">
        <v>2007</v>
      </c>
      <c r="B8263">
        <v>62</v>
      </c>
      <c r="C8263" t="s">
        <v>8532</v>
      </c>
      <c r="D8263">
        <v>28</v>
      </c>
      <c r="E8263" t="s">
        <v>9608</v>
      </c>
      <c r="F8263" t="s">
        <v>8742</v>
      </c>
      <c r="G8263" t="s">
        <v>156</v>
      </c>
      <c r="H8263">
        <v>93</v>
      </c>
      <c r="I8263">
        <v>21</v>
      </c>
      <c r="J8263">
        <v>26</v>
      </c>
      <c r="K8263">
        <v>3570</v>
      </c>
      <c r="L8263">
        <v>20</v>
      </c>
      <c r="M8263">
        <v>38.240212326606802</v>
      </c>
    </row>
    <row r="8264" spans="1:13" hidden="1" outlineLevel="3" x14ac:dyDescent="0.2">
      <c r="A8264">
        <v>2007</v>
      </c>
      <c r="B8264">
        <v>105</v>
      </c>
      <c r="C8264" t="s">
        <v>9707</v>
      </c>
      <c r="D8264">
        <v>26</v>
      </c>
      <c r="E8264" t="s">
        <v>9608</v>
      </c>
      <c r="F8264" t="s">
        <v>10286</v>
      </c>
      <c r="G8264" t="s">
        <v>156</v>
      </c>
      <c r="H8264">
        <v>94</v>
      </c>
      <c r="I8264">
        <v>20</v>
      </c>
      <c r="J8264">
        <v>24</v>
      </c>
      <c r="K8264">
        <v>3570</v>
      </c>
      <c r="L8264">
        <v>20</v>
      </c>
      <c r="M8264">
        <v>37.841848632605398</v>
      </c>
    </row>
    <row r="8265" spans="1:13" hidden="1" outlineLevel="3" x14ac:dyDescent="0.2">
      <c r="A8265">
        <v>2007</v>
      </c>
      <c r="B8265">
        <v>121</v>
      </c>
      <c r="C8265" t="s">
        <v>9773</v>
      </c>
      <c r="D8265">
        <v>24</v>
      </c>
      <c r="E8265" t="s">
        <v>9608</v>
      </c>
      <c r="F8265" t="s">
        <v>10305</v>
      </c>
      <c r="G8265" t="s">
        <v>156</v>
      </c>
      <c r="H8265">
        <v>94</v>
      </c>
      <c r="I8265">
        <v>27</v>
      </c>
      <c r="J8265">
        <v>23</v>
      </c>
      <c r="K8265">
        <v>3570</v>
      </c>
      <c r="L8265">
        <v>20</v>
      </c>
      <c r="M8265">
        <v>37.795220016291999</v>
      </c>
    </row>
    <row r="8266" spans="1:13" hidden="1" outlineLevel="3" x14ac:dyDescent="0.2">
      <c r="A8266">
        <v>2007</v>
      </c>
      <c r="B8266">
        <v>127</v>
      </c>
      <c r="C8266" t="s">
        <v>10314</v>
      </c>
      <c r="D8266">
        <v>22</v>
      </c>
      <c r="E8266" t="s">
        <v>9608</v>
      </c>
      <c r="F8266" t="s">
        <v>10315</v>
      </c>
      <c r="G8266" t="s">
        <v>156</v>
      </c>
      <c r="H8266">
        <v>94</v>
      </c>
      <c r="I8266">
        <v>30</v>
      </c>
      <c r="J8266">
        <v>3</v>
      </c>
      <c r="K8266">
        <v>3570</v>
      </c>
      <c r="L8266">
        <v>20</v>
      </c>
      <c r="M8266">
        <v>37.777444643345298</v>
      </c>
    </row>
    <row r="8267" spans="1:13" outlineLevel="2" collapsed="1" x14ac:dyDescent="0.2">
      <c r="E8267" s="10" t="s">
        <v>13469</v>
      </c>
      <c r="M8267">
        <f>SUBTOTAL(1,M8261:M8266)</f>
        <v>38.230058821793968</v>
      </c>
    </row>
    <row r="8268" spans="1:13" outlineLevel="1" x14ac:dyDescent="0.2">
      <c r="A8268" s="10" t="s">
        <v>12964</v>
      </c>
      <c r="M8268">
        <f>SUBTOTAL(1,M8109:M8266)</f>
        <v>38.26006959777569</v>
      </c>
    </row>
    <row r="8269" spans="1:13" hidden="1" outlineLevel="3" x14ac:dyDescent="0.2">
      <c r="A8269">
        <v>2008</v>
      </c>
      <c r="B8269">
        <v>10</v>
      </c>
      <c r="C8269" t="s">
        <v>10011</v>
      </c>
      <c r="D8269">
        <v>109</v>
      </c>
      <c r="E8269" t="s">
        <v>10347</v>
      </c>
      <c r="F8269" t="s">
        <v>10348</v>
      </c>
      <c r="G8269" t="s">
        <v>156</v>
      </c>
      <c r="H8269">
        <v>88</v>
      </c>
      <c r="I8269">
        <v>1</v>
      </c>
      <c r="J8269">
        <v>57</v>
      </c>
      <c r="K8269">
        <v>3559</v>
      </c>
      <c r="L8269">
        <v>21</v>
      </c>
      <c r="M8269">
        <v>40.428250930054197</v>
      </c>
    </row>
    <row r="8270" spans="1:13" hidden="1" outlineLevel="3" x14ac:dyDescent="0.2">
      <c r="A8270">
        <v>2008</v>
      </c>
      <c r="B8270">
        <v>11</v>
      </c>
      <c r="C8270" t="s">
        <v>10349</v>
      </c>
      <c r="D8270">
        <v>104</v>
      </c>
      <c r="E8270" t="s">
        <v>10347</v>
      </c>
      <c r="F8270" t="s">
        <v>6879</v>
      </c>
      <c r="G8270" t="s">
        <v>156</v>
      </c>
      <c r="H8270">
        <v>88</v>
      </c>
      <c r="I8270">
        <v>2</v>
      </c>
      <c r="J8270">
        <v>47</v>
      </c>
      <c r="K8270">
        <v>3559</v>
      </c>
      <c r="L8270">
        <v>21</v>
      </c>
      <c r="M8270">
        <v>40.421873570434698</v>
      </c>
    </row>
    <row r="8271" spans="1:13" hidden="1" outlineLevel="3" x14ac:dyDescent="0.2">
      <c r="A8271">
        <v>2008</v>
      </c>
      <c r="B8271">
        <v>21</v>
      </c>
      <c r="C8271" t="s">
        <v>8758</v>
      </c>
      <c r="D8271">
        <v>107</v>
      </c>
      <c r="E8271" t="s">
        <v>10347</v>
      </c>
      <c r="F8271" t="s">
        <v>10360</v>
      </c>
      <c r="G8271" t="s">
        <v>156</v>
      </c>
      <c r="H8271">
        <v>88</v>
      </c>
      <c r="I8271">
        <v>24</v>
      </c>
      <c r="J8271">
        <v>42</v>
      </c>
      <c r="K8271">
        <v>3559</v>
      </c>
      <c r="L8271">
        <v>21</v>
      </c>
      <c r="M8271">
        <v>40.254868324316099</v>
      </c>
    </row>
    <row r="8272" spans="1:13" hidden="1" outlineLevel="3" x14ac:dyDescent="0.2">
      <c r="A8272">
        <v>2008</v>
      </c>
      <c r="B8272">
        <v>28</v>
      </c>
      <c r="C8272" t="s">
        <v>9360</v>
      </c>
      <c r="D8272">
        <v>101</v>
      </c>
      <c r="E8272" t="s">
        <v>10347</v>
      </c>
      <c r="F8272" t="s">
        <v>9885</v>
      </c>
      <c r="G8272" t="s">
        <v>156</v>
      </c>
      <c r="H8272">
        <v>88</v>
      </c>
      <c r="I8272">
        <v>39</v>
      </c>
      <c r="J8272">
        <v>23</v>
      </c>
      <c r="K8272">
        <v>3559</v>
      </c>
      <c r="L8272">
        <v>21</v>
      </c>
      <c r="M8272">
        <v>40.143750998705897</v>
      </c>
    </row>
    <row r="8273" spans="1:13" hidden="1" outlineLevel="3" x14ac:dyDescent="0.2">
      <c r="A8273">
        <v>2008</v>
      </c>
      <c r="B8273">
        <v>55</v>
      </c>
      <c r="C8273" t="s">
        <v>10402</v>
      </c>
      <c r="D8273">
        <v>103</v>
      </c>
      <c r="E8273" t="s">
        <v>10347</v>
      </c>
      <c r="F8273" t="s">
        <v>10403</v>
      </c>
      <c r="G8273" t="s">
        <v>156</v>
      </c>
      <c r="H8273">
        <v>89</v>
      </c>
      <c r="I8273">
        <v>40</v>
      </c>
      <c r="J8273">
        <v>16</v>
      </c>
      <c r="K8273">
        <v>3559</v>
      </c>
      <c r="L8273">
        <v>21</v>
      </c>
      <c r="M8273">
        <v>39.689482553528897</v>
      </c>
    </row>
    <row r="8274" spans="1:13" hidden="1" outlineLevel="3" x14ac:dyDescent="0.2">
      <c r="A8274">
        <v>2008</v>
      </c>
      <c r="B8274">
        <v>71</v>
      </c>
      <c r="C8274" t="s">
        <v>9740</v>
      </c>
      <c r="D8274">
        <v>105</v>
      </c>
      <c r="E8274" t="s">
        <v>10347</v>
      </c>
      <c r="F8274" t="s">
        <v>10420</v>
      </c>
      <c r="G8274" t="s">
        <v>156</v>
      </c>
      <c r="H8274">
        <v>89</v>
      </c>
      <c r="I8274">
        <v>59</v>
      </c>
      <c r="J8274">
        <v>13</v>
      </c>
      <c r="K8274">
        <v>3559</v>
      </c>
      <c r="L8274">
        <v>21</v>
      </c>
      <c r="M8274">
        <v>39.5501816621546</v>
      </c>
    </row>
    <row r="8275" spans="1:13" hidden="1" outlineLevel="3" x14ac:dyDescent="0.2">
      <c r="A8275">
        <v>2008</v>
      </c>
      <c r="B8275">
        <v>72</v>
      </c>
      <c r="C8275" t="s">
        <v>8176</v>
      </c>
      <c r="D8275">
        <v>102</v>
      </c>
      <c r="E8275" t="s">
        <v>10347</v>
      </c>
      <c r="F8275" t="s">
        <v>10421</v>
      </c>
      <c r="G8275" t="s">
        <v>156</v>
      </c>
      <c r="H8275">
        <v>90</v>
      </c>
      <c r="I8275">
        <v>0</v>
      </c>
      <c r="J8275">
        <v>25</v>
      </c>
      <c r="K8275">
        <v>3559</v>
      </c>
      <c r="L8275">
        <v>21</v>
      </c>
      <c r="M8275">
        <v>39.541393411002197</v>
      </c>
    </row>
    <row r="8276" spans="1:13" hidden="1" outlineLevel="3" x14ac:dyDescent="0.2">
      <c r="A8276">
        <v>2008</v>
      </c>
      <c r="B8276">
        <v>137</v>
      </c>
      <c r="C8276" t="s">
        <v>10503</v>
      </c>
      <c r="D8276">
        <v>108</v>
      </c>
      <c r="E8276" t="s">
        <v>10347</v>
      </c>
      <c r="F8276" t="s">
        <v>10504</v>
      </c>
      <c r="G8276" t="s">
        <v>156</v>
      </c>
      <c r="H8276">
        <v>91</v>
      </c>
      <c r="I8276">
        <v>28</v>
      </c>
      <c r="J8276">
        <v>16</v>
      </c>
      <c r="K8276">
        <v>3559</v>
      </c>
      <c r="L8276">
        <v>21</v>
      </c>
      <c r="M8276">
        <v>38.908459258539402</v>
      </c>
    </row>
    <row r="8277" spans="1:13" outlineLevel="2" collapsed="1" x14ac:dyDescent="0.2">
      <c r="E8277" s="10" t="s">
        <v>13487</v>
      </c>
      <c r="M8277">
        <f>SUBTOTAL(1,M8269:M8276)</f>
        <v>39.867282588591998</v>
      </c>
    </row>
    <row r="8278" spans="1:13" hidden="1" outlineLevel="3" x14ac:dyDescent="0.2">
      <c r="A8278">
        <v>2008</v>
      </c>
      <c r="B8278">
        <v>39</v>
      </c>
      <c r="C8278" t="s">
        <v>10127</v>
      </c>
      <c r="D8278">
        <v>125</v>
      </c>
      <c r="E8278" t="s">
        <v>10034</v>
      </c>
      <c r="F8278" t="s">
        <v>10382</v>
      </c>
      <c r="G8278" t="s">
        <v>156</v>
      </c>
      <c r="H8278">
        <v>89</v>
      </c>
      <c r="I8278">
        <v>12</v>
      </c>
      <c r="J8278">
        <v>58</v>
      </c>
      <c r="K8278">
        <v>3559</v>
      </c>
      <c r="L8278">
        <v>21</v>
      </c>
      <c r="M8278">
        <v>39.891897950669097</v>
      </c>
    </row>
    <row r="8279" spans="1:13" hidden="1" outlineLevel="3" x14ac:dyDescent="0.2">
      <c r="A8279">
        <v>2008</v>
      </c>
      <c r="B8279">
        <v>64</v>
      </c>
      <c r="C8279" t="s">
        <v>9141</v>
      </c>
      <c r="D8279">
        <v>129</v>
      </c>
      <c r="E8279" t="s">
        <v>10034</v>
      </c>
      <c r="F8279" t="s">
        <v>10414</v>
      </c>
      <c r="G8279" t="s">
        <v>156</v>
      </c>
      <c r="H8279">
        <v>89</v>
      </c>
      <c r="I8279">
        <v>48</v>
      </c>
      <c r="J8279">
        <v>56</v>
      </c>
      <c r="K8279">
        <v>3559</v>
      </c>
      <c r="L8279">
        <v>21</v>
      </c>
      <c r="M8279">
        <v>39.625652571937501</v>
      </c>
    </row>
    <row r="8280" spans="1:13" hidden="1" outlineLevel="3" x14ac:dyDescent="0.2">
      <c r="A8280">
        <v>2008</v>
      </c>
      <c r="B8280">
        <v>81</v>
      </c>
      <c r="C8280" t="s">
        <v>10434</v>
      </c>
      <c r="D8280">
        <v>127</v>
      </c>
      <c r="E8280" t="s">
        <v>10034</v>
      </c>
      <c r="F8280" t="s">
        <v>10435</v>
      </c>
      <c r="G8280" t="s">
        <v>156</v>
      </c>
      <c r="H8280">
        <v>90</v>
      </c>
      <c r="I8280">
        <v>9</v>
      </c>
      <c r="J8280">
        <v>35</v>
      </c>
      <c r="K8280">
        <v>3559</v>
      </c>
      <c r="L8280">
        <v>21</v>
      </c>
      <c r="M8280">
        <v>39.474389586382102</v>
      </c>
    </row>
    <row r="8281" spans="1:13" hidden="1" outlineLevel="3" x14ac:dyDescent="0.2">
      <c r="A8281">
        <v>2008</v>
      </c>
      <c r="B8281">
        <v>85</v>
      </c>
      <c r="C8281" t="s">
        <v>10439</v>
      </c>
      <c r="D8281">
        <v>128</v>
      </c>
      <c r="E8281" t="s">
        <v>10034</v>
      </c>
      <c r="F8281" t="s">
        <v>10440</v>
      </c>
      <c r="G8281" t="s">
        <v>156</v>
      </c>
      <c r="H8281">
        <v>90</v>
      </c>
      <c r="I8281">
        <v>15</v>
      </c>
      <c r="J8281">
        <v>56</v>
      </c>
      <c r="K8281">
        <v>3559</v>
      </c>
      <c r="L8281">
        <v>21</v>
      </c>
      <c r="M8281">
        <v>39.428107189896402</v>
      </c>
    </row>
    <row r="8282" spans="1:13" hidden="1" outlineLevel="3" x14ac:dyDescent="0.2">
      <c r="A8282">
        <v>2008</v>
      </c>
      <c r="B8282">
        <v>135</v>
      </c>
      <c r="C8282" t="s">
        <v>10281</v>
      </c>
      <c r="D8282">
        <v>122</v>
      </c>
      <c r="E8282" t="s">
        <v>10034</v>
      </c>
      <c r="F8282" t="s">
        <v>10500</v>
      </c>
      <c r="G8282" t="s">
        <v>156</v>
      </c>
      <c r="H8282">
        <v>91</v>
      </c>
      <c r="I8282">
        <v>25</v>
      </c>
      <c r="J8282">
        <v>17</v>
      </c>
      <c r="K8282">
        <v>3559</v>
      </c>
      <c r="L8282">
        <v>21</v>
      </c>
      <c r="M8282">
        <v>38.929620773159698</v>
      </c>
    </row>
    <row r="8283" spans="1:13" outlineLevel="2" collapsed="1" x14ac:dyDescent="0.2">
      <c r="E8283" s="10" t="s">
        <v>13479</v>
      </c>
      <c r="M8283">
        <f>SUBTOTAL(1,M8278:M8282)</f>
        <v>39.469933614408959</v>
      </c>
    </row>
    <row r="8284" spans="1:13" hidden="1" outlineLevel="3" x14ac:dyDescent="0.2">
      <c r="A8284">
        <v>2008</v>
      </c>
      <c r="B8284">
        <v>48</v>
      </c>
      <c r="C8284" t="s">
        <v>10392</v>
      </c>
      <c r="D8284">
        <v>52</v>
      </c>
      <c r="E8284" t="s">
        <v>10170</v>
      </c>
      <c r="F8284" t="s">
        <v>10393</v>
      </c>
      <c r="G8284" t="s">
        <v>156</v>
      </c>
      <c r="H8284">
        <v>89</v>
      </c>
      <c r="I8284">
        <v>29</v>
      </c>
      <c r="J8284">
        <v>13</v>
      </c>
      <c r="K8284">
        <v>3559</v>
      </c>
      <c r="L8284">
        <v>21</v>
      </c>
      <c r="M8284">
        <v>39.771164632953898</v>
      </c>
    </row>
    <row r="8285" spans="1:13" hidden="1" outlineLevel="3" x14ac:dyDescent="0.2">
      <c r="A8285">
        <v>2008</v>
      </c>
      <c r="B8285">
        <v>84</v>
      </c>
      <c r="C8285" t="s">
        <v>61</v>
      </c>
      <c r="D8285">
        <v>57</v>
      </c>
      <c r="E8285" t="s">
        <v>10170</v>
      </c>
      <c r="F8285" t="s">
        <v>10438</v>
      </c>
      <c r="G8285" t="s">
        <v>156</v>
      </c>
      <c r="H8285">
        <v>90</v>
      </c>
      <c r="I8285">
        <v>15</v>
      </c>
      <c r="J8285">
        <v>25</v>
      </c>
      <c r="K8285">
        <v>3559</v>
      </c>
      <c r="L8285">
        <v>21</v>
      </c>
      <c r="M8285">
        <v>39.431868892821399</v>
      </c>
    </row>
    <row r="8286" spans="1:13" hidden="1" outlineLevel="3" x14ac:dyDescent="0.2">
      <c r="A8286">
        <v>2008</v>
      </c>
      <c r="B8286">
        <v>88</v>
      </c>
      <c r="C8286" t="s">
        <v>10291</v>
      </c>
      <c r="D8286">
        <v>54</v>
      </c>
      <c r="E8286" t="s">
        <v>10170</v>
      </c>
      <c r="F8286" t="s">
        <v>10443</v>
      </c>
      <c r="G8286" t="s">
        <v>156</v>
      </c>
      <c r="H8286">
        <v>90</v>
      </c>
      <c r="I8286">
        <v>23</v>
      </c>
      <c r="J8286">
        <v>4</v>
      </c>
      <c r="K8286">
        <v>3559</v>
      </c>
      <c r="L8286">
        <v>21</v>
      </c>
      <c r="M8286">
        <v>39.376244683205002</v>
      </c>
    </row>
    <row r="8287" spans="1:13" hidden="1" outlineLevel="3" x14ac:dyDescent="0.2">
      <c r="A8287">
        <v>2008</v>
      </c>
      <c r="B8287">
        <v>107</v>
      </c>
      <c r="C8287" t="s">
        <v>9338</v>
      </c>
      <c r="D8287">
        <v>58</v>
      </c>
      <c r="E8287" t="s">
        <v>10170</v>
      </c>
      <c r="F8287" t="s">
        <v>10465</v>
      </c>
      <c r="G8287" t="s">
        <v>156</v>
      </c>
      <c r="H8287">
        <v>90</v>
      </c>
      <c r="I8287">
        <v>56</v>
      </c>
      <c r="J8287">
        <v>54</v>
      </c>
      <c r="K8287">
        <v>3559</v>
      </c>
      <c r="L8287">
        <v>21</v>
      </c>
      <c r="M8287">
        <v>39.132107973391399</v>
      </c>
    </row>
    <row r="8288" spans="1:13" outlineLevel="2" collapsed="1" x14ac:dyDescent="0.2">
      <c r="E8288" s="10" t="s">
        <v>13484</v>
      </c>
      <c r="M8288">
        <f>SUBTOTAL(1,M8284:M8287)</f>
        <v>39.427846545592928</v>
      </c>
    </row>
    <row r="8289" spans="1:13" hidden="1" outlineLevel="3" x14ac:dyDescent="0.2">
      <c r="A8289">
        <v>2008</v>
      </c>
      <c r="B8289">
        <v>32</v>
      </c>
      <c r="C8289" t="s">
        <v>9700</v>
      </c>
      <c r="D8289">
        <v>141</v>
      </c>
      <c r="E8289" t="s">
        <v>9828</v>
      </c>
      <c r="F8289" t="s">
        <v>10374</v>
      </c>
      <c r="G8289" t="s">
        <v>156</v>
      </c>
      <c r="H8289">
        <v>88</v>
      </c>
      <c r="I8289">
        <v>43</v>
      </c>
      <c r="J8289">
        <v>11</v>
      </c>
      <c r="K8289">
        <v>3559</v>
      </c>
      <c r="L8289">
        <v>21</v>
      </c>
      <c r="M8289">
        <v>40.115094038341702</v>
      </c>
    </row>
    <row r="8290" spans="1:13" hidden="1" outlineLevel="3" x14ac:dyDescent="0.2">
      <c r="A8290">
        <v>2008</v>
      </c>
      <c r="B8290">
        <v>38</v>
      </c>
      <c r="C8290" t="s">
        <v>9324</v>
      </c>
      <c r="D8290">
        <v>145</v>
      </c>
      <c r="E8290" t="s">
        <v>9828</v>
      </c>
      <c r="F8290" t="s">
        <v>10381</v>
      </c>
      <c r="G8290" t="s">
        <v>156</v>
      </c>
      <c r="H8290">
        <v>89</v>
      </c>
      <c r="I8290">
        <v>5</v>
      </c>
      <c r="J8290">
        <v>50</v>
      </c>
      <c r="K8290">
        <v>3559</v>
      </c>
      <c r="L8290">
        <v>21</v>
      </c>
      <c r="M8290">
        <v>39.945128604832398</v>
      </c>
    </row>
    <row r="8291" spans="1:13" hidden="1" outlineLevel="3" x14ac:dyDescent="0.2">
      <c r="A8291">
        <v>2008</v>
      </c>
      <c r="B8291">
        <v>54</v>
      </c>
      <c r="C8291" t="s">
        <v>10269</v>
      </c>
      <c r="D8291">
        <v>148</v>
      </c>
      <c r="E8291" t="s">
        <v>9828</v>
      </c>
      <c r="F8291" t="s">
        <v>10401</v>
      </c>
      <c r="G8291" t="s">
        <v>156</v>
      </c>
      <c r="H8291">
        <v>89</v>
      </c>
      <c r="I8291">
        <v>40</v>
      </c>
      <c r="J8291">
        <v>14</v>
      </c>
      <c r="K8291">
        <v>3559</v>
      </c>
      <c r="L8291">
        <v>21</v>
      </c>
      <c r="M8291">
        <v>39.689728450438899</v>
      </c>
    </row>
    <row r="8292" spans="1:13" hidden="1" outlineLevel="3" x14ac:dyDescent="0.2">
      <c r="A8292">
        <v>2008</v>
      </c>
      <c r="B8292">
        <v>86</v>
      </c>
      <c r="C8292" t="s">
        <v>8778</v>
      </c>
      <c r="D8292">
        <v>144</v>
      </c>
      <c r="E8292" t="s">
        <v>9828</v>
      </c>
      <c r="F8292" t="s">
        <v>10441</v>
      </c>
      <c r="G8292" t="s">
        <v>156</v>
      </c>
      <c r="H8292">
        <v>90</v>
      </c>
      <c r="I8292">
        <v>16</v>
      </c>
      <c r="J8292">
        <v>8</v>
      </c>
      <c r="K8292">
        <v>3559</v>
      </c>
      <c r="L8292">
        <v>21</v>
      </c>
      <c r="M8292">
        <v>39.426651239506597</v>
      </c>
    </row>
    <row r="8293" spans="1:13" hidden="1" outlineLevel="3" x14ac:dyDescent="0.2">
      <c r="A8293">
        <v>2008</v>
      </c>
      <c r="B8293">
        <v>90</v>
      </c>
      <c r="C8293" t="s">
        <v>121</v>
      </c>
      <c r="D8293">
        <v>142</v>
      </c>
      <c r="E8293" t="s">
        <v>9828</v>
      </c>
      <c r="F8293" t="s">
        <v>10445</v>
      </c>
      <c r="G8293" t="s">
        <v>156</v>
      </c>
      <c r="H8293">
        <v>90</v>
      </c>
      <c r="I8293">
        <v>25</v>
      </c>
      <c r="J8293">
        <v>11</v>
      </c>
      <c r="K8293">
        <v>3559</v>
      </c>
      <c r="L8293">
        <v>21</v>
      </c>
      <c r="M8293">
        <v>39.3608818135178</v>
      </c>
    </row>
    <row r="8294" spans="1:13" hidden="1" outlineLevel="3" x14ac:dyDescent="0.2">
      <c r="A8294">
        <v>2008</v>
      </c>
      <c r="B8294">
        <v>97</v>
      </c>
      <c r="C8294" t="s">
        <v>9568</v>
      </c>
      <c r="D8294">
        <v>149</v>
      </c>
      <c r="E8294" t="s">
        <v>9828</v>
      </c>
      <c r="F8294" t="s">
        <v>10454</v>
      </c>
      <c r="G8294" t="s">
        <v>156</v>
      </c>
      <c r="H8294">
        <v>90</v>
      </c>
      <c r="I8294">
        <v>31</v>
      </c>
      <c r="J8294">
        <v>5</v>
      </c>
      <c r="K8294">
        <v>3559</v>
      </c>
      <c r="L8294">
        <v>21</v>
      </c>
      <c r="M8294">
        <v>39.318122535405699</v>
      </c>
    </row>
    <row r="8295" spans="1:13" hidden="1" outlineLevel="3" x14ac:dyDescent="0.2">
      <c r="A8295">
        <v>2008</v>
      </c>
      <c r="B8295">
        <v>101</v>
      </c>
      <c r="C8295" t="s">
        <v>10214</v>
      </c>
      <c r="D8295">
        <v>143</v>
      </c>
      <c r="E8295" t="s">
        <v>9828</v>
      </c>
      <c r="F8295" t="s">
        <v>10458</v>
      </c>
      <c r="G8295" t="s">
        <v>156</v>
      </c>
      <c r="H8295">
        <v>90</v>
      </c>
      <c r="I8295">
        <v>46</v>
      </c>
      <c r="J8295">
        <v>43</v>
      </c>
      <c r="K8295">
        <v>3559</v>
      </c>
      <c r="L8295">
        <v>21</v>
      </c>
      <c r="M8295">
        <v>39.205270453453601</v>
      </c>
    </row>
    <row r="8296" spans="1:13" hidden="1" outlineLevel="3" x14ac:dyDescent="0.2">
      <c r="A8296">
        <v>2008</v>
      </c>
      <c r="B8296">
        <v>142</v>
      </c>
      <c r="C8296" t="s">
        <v>9941</v>
      </c>
      <c r="D8296">
        <v>146</v>
      </c>
      <c r="E8296" t="s">
        <v>9828</v>
      </c>
      <c r="F8296" t="s">
        <v>10509</v>
      </c>
      <c r="G8296" t="s">
        <v>156</v>
      </c>
      <c r="H8296">
        <v>91</v>
      </c>
      <c r="I8296">
        <v>41</v>
      </c>
      <c r="J8296">
        <v>10</v>
      </c>
      <c r="K8296">
        <v>3559</v>
      </c>
      <c r="L8296">
        <v>21</v>
      </c>
      <c r="M8296">
        <v>38.817220589571903</v>
      </c>
    </row>
    <row r="8297" spans="1:13" outlineLevel="2" collapsed="1" x14ac:dyDescent="0.2">
      <c r="E8297" s="10" t="s">
        <v>13470</v>
      </c>
      <c r="M8297">
        <f>SUBTOTAL(1,M8289:M8296)</f>
        <v>39.484762215633573</v>
      </c>
    </row>
    <row r="8298" spans="1:13" hidden="1" outlineLevel="3" x14ac:dyDescent="0.2">
      <c r="A8298">
        <v>2008</v>
      </c>
      <c r="B8298">
        <v>9</v>
      </c>
      <c r="C8298" t="s">
        <v>56</v>
      </c>
      <c r="D8298">
        <v>31</v>
      </c>
      <c r="E8298" t="s">
        <v>10163</v>
      </c>
      <c r="F8298" t="s">
        <v>10346</v>
      </c>
      <c r="G8298" t="s">
        <v>156</v>
      </c>
      <c r="H8298">
        <v>88</v>
      </c>
      <c r="I8298">
        <v>0</v>
      </c>
      <c r="J8298">
        <v>4</v>
      </c>
      <c r="K8298">
        <v>3559</v>
      </c>
      <c r="L8298">
        <v>21</v>
      </c>
      <c r="M8298">
        <v>40.4426711783942</v>
      </c>
    </row>
    <row r="8299" spans="1:13" hidden="1" outlineLevel="3" x14ac:dyDescent="0.2">
      <c r="A8299">
        <v>2008</v>
      </c>
      <c r="B8299">
        <v>30</v>
      </c>
      <c r="C8299" t="s">
        <v>59</v>
      </c>
      <c r="D8299">
        <v>32</v>
      </c>
      <c r="E8299" t="s">
        <v>10163</v>
      </c>
      <c r="F8299" t="s">
        <v>10372</v>
      </c>
      <c r="G8299" t="s">
        <v>156</v>
      </c>
      <c r="H8299">
        <v>88</v>
      </c>
      <c r="I8299">
        <v>41</v>
      </c>
      <c r="J8299">
        <v>15</v>
      </c>
      <c r="K8299">
        <v>3559</v>
      </c>
      <c r="L8299">
        <v>21</v>
      </c>
      <c r="M8299">
        <v>40.129668780831501</v>
      </c>
    </row>
    <row r="8300" spans="1:13" hidden="1" outlineLevel="3" x14ac:dyDescent="0.2">
      <c r="A8300">
        <v>2008</v>
      </c>
      <c r="B8300">
        <v>51</v>
      </c>
      <c r="C8300" t="s">
        <v>10396</v>
      </c>
      <c r="D8300">
        <v>36</v>
      </c>
      <c r="E8300" t="s">
        <v>10163</v>
      </c>
      <c r="F8300" t="s">
        <v>10397</v>
      </c>
      <c r="G8300" t="s">
        <v>156</v>
      </c>
      <c r="H8300">
        <v>89</v>
      </c>
      <c r="I8300">
        <v>32</v>
      </c>
      <c r="J8300">
        <v>29</v>
      </c>
      <c r="K8300">
        <v>3559</v>
      </c>
      <c r="L8300">
        <v>21</v>
      </c>
      <c r="M8300">
        <v>39.746982307995303</v>
      </c>
    </row>
    <row r="8301" spans="1:13" hidden="1" outlineLevel="3" x14ac:dyDescent="0.2">
      <c r="A8301">
        <v>2008</v>
      </c>
      <c r="B8301">
        <v>56</v>
      </c>
      <c r="C8301" t="s">
        <v>9103</v>
      </c>
      <c r="D8301">
        <v>35</v>
      </c>
      <c r="E8301" t="s">
        <v>10163</v>
      </c>
      <c r="F8301" t="s">
        <v>10404</v>
      </c>
      <c r="G8301" t="s">
        <v>156</v>
      </c>
      <c r="H8301">
        <v>89</v>
      </c>
      <c r="I8301">
        <v>41</v>
      </c>
      <c r="J8301">
        <v>19</v>
      </c>
      <c r="K8301">
        <v>3559</v>
      </c>
      <c r="L8301">
        <v>21</v>
      </c>
      <c r="M8301">
        <v>39.6817383601906</v>
      </c>
    </row>
    <row r="8302" spans="1:13" hidden="1" outlineLevel="3" x14ac:dyDescent="0.2">
      <c r="A8302">
        <v>2008</v>
      </c>
      <c r="B8302">
        <v>62</v>
      </c>
      <c r="C8302" t="s">
        <v>9926</v>
      </c>
      <c r="D8302">
        <v>39</v>
      </c>
      <c r="E8302" t="s">
        <v>10163</v>
      </c>
      <c r="F8302" t="s">
        <v>10412</v>
      </c>
      <c r="G8302" t="s">
        <v>156</v>
      </c>
      <c r="H8302">
        <v>89</v>
      </c>
      <c r="I8302">
        <v>48</v>
      </c>
      <c r="J8302">
        <v>31</v>
      </c>
      <c r="K8302">
        <v>3559</v>
      </c>
      <c r="L8302">
        <v>21</v>
      </c>
      <c r="M8302">
        <v>39.628716622694498</v>
      </c>
    </row>
    <row r="8303" spans="1:13" hidden="1" outlineLevel="3" x14ac:dyDescent="0.2">
      <c r="A8303">
        <v>2008</v>
      </c>
      <c r="B8303">
        <v>66</v>
      </c>
      <c r="C8303" t="s">
        <v>9518</v>
      </c>
      <c r="D8303">
        <v>38</v>
      </c>
      <c r="E8303" t="s">
        <v>10163</v>
      </c>
      <c r="F8303" t="s">
        <v>10415</v>
      </c>
      <c r="G8303" t="s">
        <v>156</v>
      </c>
      <c r="H8303">
        <v>89</v>
      </c>
      <c r="I8303">
        <v>51</v>
      </c>
      <c r="J8303">
        <v>8</v>
      </c>
      <c r="K8303">
        <v>3559</v>
      </c>
      <c r="L8303">
        <v>21</v>
      </c>
      <c r="M8303">
        <v>39.609482236264398</v>
      </c>
    </row>
    <row r="8304" spans="1:13" hidden="1" outlineLevel="3" x14ac:dyDescent="0.2">
      <c r="A8304">
        <v>2008</v>
      </c>
      <c r="B8304">
        <v>115</v>
      </c>
      <c r="C8304" t="s">
        <v>10144</v>
      </c>
      <c r="D8304">
        <v>33</v>
      </c>
      <c r="E8304" t="s">
        <v>10163</v>
      </c>
      <c r="F8304" t="s">
        <v>10473</v>
      </c>
      <c r="G8304" t="s">
        <v>156</v>
      </c>
      <c r="H8304">
        <v>91</v>
      </c>
      <c r="I8304">
        <v>8</v>
      </c>
      <c r="J8304">
        <v>45</v>
      </c>
      <c r="K8304">
        <v>3559</v>
      </c>
      <c r="L8304">
        <v>21</v>
      </c>
      <c r="M8304">
        <v>39.047314285714201</v>
      </c>
    </row>
    <row r="8305" spans="1:13" hidden="1" outlineLevel="3" x14ac:dyDescent="0.2">
      <c r="A8305">
        <v>2008</v>
      </c>
      <c r="B8305">
        <v>141</v>
      </c>
      <c r="C8305" t="s">
        <v>8749</v>
      </c>
      <c r="D8305">
        <v>34</v>
      </c>
      <c r="E8305" t="s">
        <v>10163</v>
      </c>
      <c r="F8305" t="s">
        <v>10508</v>
      </c>
      <c r="G8305" t="s">
        <v>156</v>
      </c>
      <c r="H8305">
        <v>91</v>
      </c>
      <c r="I8305">
        <v>32</v>
      </c>
      <c r="J8305">
        <v>40</v>
      </c>
      <c r="K8305">
        <v>3559</v>
      </c>
      <c r="L8305">
        <v>21</v>
      </c>
      <c r="M8305">
        <v>38.8772909333657</v>
      </c>
    </row>
    <row r="8306" spans="1:13" outlineLevel="2" collapsed="1" x14ac:dyDescent="0.2">
      <c r="E8306" s="10" t="s">
        <v>13485</v>
      </c>
      <c r="M8306">
        <f>SUBTOTAL(1,M8298:M8305)</f>
        <v>39.645483088181301</v>
      </c>
    </row>
    <row r="8307" spans="1:13" hidden="1" outlineLevel="3" x14ac:dyDescent="0.2">
      <c r="A8307">
        <v>2008</v>
      </c>
      <c r="B8307">
        <v>15</v>
      </c>
      <c r="C8307" t="s">
        <v>10353</v>
      </c>
      <c r="D8307">
        <v>187</v>
      </c>
      <c r="E8307" t="s">
        <v>9229</v>
      </c>
      <c r="F8307" t="s">
        <v>10354</v>
      </c>
      <c r="G8307" t="s">
        <v>156</v>
      </c>
      <c r="H8307">
        <v>88</v>
      </c>
      <c r="I8307">
        <v>16</v>
      </c>
      <c r="J8307">
        <v>23</v>
      </c>
      <c r="K8307">
        <v>3559</v>
      </c>
      <c r="L8307">
        <v>21</v>
      </c>
      <c r="M8307">
        <v>40.3180786889166</v>
      </c>
    </row>
    <row r="8308" spans="1:13" hidden="1" outlineLevel="3" x14ac:dyDescent="0.2">
      <c r="A8308">
        <v>2008</v>
      </c>
      <c r="B8308">
        <v>23</v>
      </c>
      <c r="C8308" t="s">
        <v>10363</v>
      </c>
      <c r="D8308">
        <v>189</v>
      </c>
      <c r="E8308" t="s">
        <v>9229</v>
      </c>
      <c r="F8308" t="s">
        <v>10364</v>
      </c>
      <c r="G8308" t="s">
        <v>156</v>
      </c>
      <c r="H8308">
        <v>88</v>
      </c>
      <c r="I8308">
        <v>28</v>
      </c>
      <c r="J8308">
        <v>33</v>
      </c>
      <c r="K8308">
        <v>3559</v>
      </c>
      <c r="L8308">
        <v>21</v>
      </c>
      <c r="M8308">
        <v>40.2256736773695</v>
      </c>
    </row>
    <row r="8309" spans="1:13" hidden="1" outlineLevel="3" x14ac:dyDescent="0.2">
      <c r="A8309">
        <v>2008</v>
      </c>
      <c r="B8309">
        <v>42</v>
      </c>
      <c r="C8309" t="s">
        <v>8946</v>
      </c>
      <c r="D8309">
        <v>188</v>
      </c>
      <c r="E8309" t="s">
        <v>9229</v>
      </c>
      <c r="F8309" t="s">
        <v>10385</v>
      </c>
      <c r="G8309" t="s">
        <v>156</v>
      </c>
      <c r="H8309">
        <v>89</v>
      </c>
      <c r="I8309">
        <v>19</v>
      </c>
      <c r="J8309">
        <v>14</v>
      </c>
      <c r="K8309">
        <v>3559</v>
      </c>
      <c r="L8309">
        <v>21</v>
      </c>
      <c r="M8309">
        <v>39.845251497415603</v>
      </c>
    </row>
    <row r="8310" spans="1:13" hidden="1" outlineLevel="3" x14ac:dyDescent="0.2">
      <c r="A8310">
        <v>2008</v>
      </c>
      <c r="B8310">
        <v>53</v>
      </c>
      <c r="C8310" t="s">
        <v>10399</v>
      </c>
      <c r="D8310">
        <v>186</v>
      </c>
      <c r="E8310" t="s">
        <v>9229</v>
      </c>
      <c r="F8310" t="s">
        <v>10400</v>
      </c>
      <c r="G8310" t="s">
        <v>156</v>
      </c>
      <c r="H8310">
        <v>89</v>
      </c>
      <c r="I8310">
        <v>37</v>
      </c>
      <c r="J8310">
        <v>16</v>
      </c>
      <c r="K8310">
        <v>3559</v>
      </c>
      <c r="L8310">
        <v>21</v>
      </c>
      <c r="M8310">
        <v>39.711625485066698</v>
      </c>
    </row>
    <row r="8311" spans="1:13" hidden="1" outlineLevel="3" x14ac:dyDescent="0.2">
      <c r="A8311">
        <v>2008</v>
      </c>
      <c r="B8311">
        <v>61</v>
      </c>
      <c r="C8311" t="s">
        <v>9105</v>
      </c>
      <c r="D8311">
        <v>181</v>
      </c>
      <c r="E8311" t="s">
        <v>9229</v>
      </c>
      <c r="F8311" t="s">
        <v>10411</v>
      </c>
      <c r="G8311" t="s">
        <v>156</v>
      </c>
      <c r="H8311">
        <v>89</v>
      </c>
      <c r="I8311">
        <v>47</v>
      </c>
      <c r="J8311">
        <v>17</v>
      </c>
      <c r="K8311">
        <v>3559</v>
      </c>
      <c r="L8311">
        <v>21</v>
      </c>
      <c r="M8311">
        <v>39.637788990740503</v>
      </c>
    </row>
    <row r="8312" spans="1:13" hidden="1" outlineLevel="3" x14ac:dyDescent="0.2">
      <c r="A8312">
        <v>2008</v>
      </c>
      <c r="B8312">
        <v>114</v>
      </c>
      <c r="C8312" t="s">
        <v>9596</v>
      </c>
      <c r="D8312">
        <v>185</v>
      </c>
      <c r="E8312" t="s">
        <v>9229</v>
      </c>
      <c r="F8312" t="s">
        <v>10472</v>
      </c>
      <c r="G8312" t="s">
        <v>156</v>
      </c>
      <c r="H8312">
        <v>91</v>
      </c>
      <c r="I8312">
        <v>7</v>
      </c>
      <c r="J8312">
        <v>29</v>
      </c>
      <c r="K8312">
        <v>3559</v>
      </c>
      <c r="L8312">
        <v>21</v>
      </c>
      <c r="M8312">
        <v>39.0563604827327</v>
      </c>
    </row>
    <row r="8313" spans="1:13" hidden="1" outlineLevel="3" x14ac:dyDescent="0.2">
      <c r="A8313">
        <v>2008</v>
      </c>
      <c r="B8313">
        <v>119</v>
      </c>
      <c r="C8313" t="s">
        <v>9154</v>
      </c>
      <c r="D8313">
        <v>183</v>
      </c>
      <c r="E8313" t="s">
        <v>9229</v>
      </c>
      <c r="F8313" t="s">
        <v>10478</v>
      </c>
      <c r="G8313" t="s">
        <v>156</v>
      </c>
      <c r="H8313">
        <v>91</v>
      </c>
      <c r="I8313">
        <v>10</v>
      </c>
      <c r="J8313">
        <v>37</v>
      </c>
      <c r="K8313">
        <v>3559</v>
      </c>
      <c r="L8313">
        <v>21</v>
      </c>
      <c r="M8313">
        <v>39.033990683560901</v>
      </c>
    </row>
    <row r="8314" spans="1:13" hidden="1" outlineLevel="3" x14ac:dyDescent="0.2">
      <c r="A8314">
        <v>2008</v>
      </c>
      <c r="B8314">
        <v>139</v>
      </c>
      <c r="C8314" t="s">
        <v>9363</v>
      </c>
      <c r="D8314">
        <v>182</v>
      </c>
      <c r="E8314" t="s">
        <v>9229</v>
      </c>
      <c r="F8314" t="s">
        <v>10506</v>
      </c>
      <c r="G8314" t="s">
        <v>156</v>
      </c>
      <c r="H8314">
        <v>91</v>
      </c>
      <c r="I8314">
        <v>28</v>
      </c>
      <c r="J8314">
        <v>44</v>
      </c>
      <c r="K8314">
        <v>3559</v>
      </c>
      <c r="L8314">
        <v>21</v>
      </c>
      <c r="M8314">
        <v>38.905151158129897</v>
      </c>
    </row>
    <row r="8315" spans="1:13" outlineLevel="2" collapsed="1" x14ac:dyDescent="0.2">
      <c r="E8315" s="10" t="s">
        <v>13447</v>
      </c>
      <c r="M8315">
        <f>SUBTOTAL(1,M8307:M8314)</f>
        <v>39.591740082991549</v>
      </c>
    </row>
    <row r="8316" spans="1:13" hidden="1" outlineLevel="3" x14ac:dyDescent="0.2">
      <c r="A8316">
        <v>2008</v>
      </c>
      <c r="B8316">
        <v>18</v>
      </c>
      <c r="C8316" t="s">
        <v>9038</v>
      </c>
      <c r="D8316">
        <v>83</v>
      </c>
      <c r="E8316" t="s">
        <v>8698</v>
      </c>
      <c r="F8316" t="s">
        <v>10357</v>
      </c>
      <c r="G8316" t="s">
        <v>156</v>
      </c>
      <c r="H8316">
        <v>88</v>
      </c>
      <c r="I8316">
        <v>20</v>
      </c>
      <c r="J8316">
        <v>3</v>
      </c>
      <c r="K8316">
        <v>3559</v>
      </c>
      <c r="L8316">
        <v>21</v>
      </c>
      <c r="M8316">
        <v>40.290185941642001</v>
      </c>
    </row>
    <row r="8317" spans="1:13" hidden="1" outlineLevel="3" x14ac:dyDescent="0.2">
      <c r="A8317">
        <v>2008</v>
      </c>
      <c r="B8317">
        <v>19</v>
      </c>
      <c r="C8317" t="s">
        <v>9714</v>
      </c>
      <c r="D8317">
        <v>85</v>
      </c>
      <c r="E8317" t="s">
        <v>8698</v>
      </c>
      <c r="F8317" t="s">
        <v>10358</v>
      </c>
      <c r="G8317" t="s">
        <v>156</v>
      </c>
      <c r="H8317">
        <v>88</v>
      </c>
      <c r="I8317">
        <v>21</v>
      </c>
      <c r="J8317">
        <v>23</v>
      </c>
      <c r="K8317">
        <v>3559</v>
      </c>
      <c r="L8317">
        <v>21</v>
      </c>
      <c r="M8317">
        <v>40.280052690649903</v>
      </c>
    </row>
    <row r="8318" spans="1:13" hidden="1" outlineLevel="3" x14ac:dyDescent="0.2">
      <c r="A8318">
        <v>2008</v>
      </c>
      <c r="B8318">
        <v>40</v>
      </c>
      <c r="C8318" t="s">
        <v>10078</v>
      </c>
      <c r="D8318">
        <v>87</v>
      </c>
      <c r="E8318" t="s">
        <v>8698</v>
      </c>
      <c r="F8318" t="s">
        <v>10383</v>
      </c>
      <c r="G8318" t="s">
        <v>156</v>
      </c>
      <c r="H8318">
        <v>89</v>
      </c>
      <c r="I8318">
        <v>13</v>
      </c>
      <c r="J8318">
        <v>16</v>
      </c>
      <c r="K8318">
        <v>3559</v>
      </c>
      <c r="L8318">
        <v>21</v>
      </c>
      <c r="M8318">
        <v>39.889662386829201</v>
      </c>
    </row>
    <row r="8319" spans="1:13" hidden="1" outlineLevel="3" x14ac:dyDescent="0.2">
      <c r="A8319">
        <v>2008</v>
      </c>
      <c r="B8319">
        <v>79</v>
      </c>
      <c r="C8319" t="s">
        <v>9950</v>
      </c>
      <c r="D8319">
        <v>86</v>
      </c>
      <c r="E8319" t="s">
        <v>8698</v>
      </c>
      <c r="F8319" t="s">
        <v>10431</v>
      </c>
      <c r="G8319" t="s">
        <v>156</v>
      </c>
      <c r="H8319">
        <v>90</v>
      </c>
      <c r="I8319">
        <v>7</v>
      </c>
      <c r="J8319">
        <v>17</v>
      </c>
      <c r="K8319">
        <v>3559</v>
      </c>
      <c r="L8319">
        <v>21</v>
      </c>
      <c r="M8319">
        <v>39.491180105844897</v>
      </c>
    </row>
    <row r="8320" spans="1:13" hidden="1" outlineLevel="3" x14ac:dyDescent="0.2">
      <c r="A8320">
        <v>2008</v>
      </c>
      <c r="B8320">
        <v>80</v>
      </c>
      <c r="C8320" t="s">
        <v>10432</v>
      </c>
      <c r="D8320">
        <v>88</v>
      </c>
      <c r="E8320" t="s">
        <v>8698</v>
      </c>
      <c r="F8320" t="s">
        <v>10433</v>
      </c>
      <c r="G8320" t="s">
        <v>156</v>
      </c>
      <c r="H8320">
        <v>90</v>
      </c>
      <c r="I8320">
        <v>9</v>
      </c>
      <c r="J8320">
        <v>25</v>
      </c>
      <c r="K8320">
        <v>3559</v>
      </c>
      <c r="L8320">
        <v>21</v>
      </c>
      <c r="M8320">
        <v>39.475605810854503</v>
      </c>
    </row>
    <row r="8321" spans="1:13" hidden="1" outlineLevel="3" x14ac:dyDescent="0.2">
      <c r="A8321">
        <v>2008</v>
      </c>
      <c r="B8321">
        <v>99</v>
      </c>
      <c r="C8321" t="s">
        <v>9358</v>
      </c>
      <c r="D8321">
        <v>81</v>
      </c>
      <c r="E8321" t="s">
        <v>8698</v>
      </c>
      <c r="F8321" t="s">
        <v>10456</v>
      </c>
      <c r="G8321" t="s">
        <v>156</v>
      </c>
      <c r="H8321">
        <v>90</v>
      </c>
      <c r="I8321">
        <v>38</v>
      </c>
      <c r="J8321">
        <v>12</v>
      </c>
      <c r="K8321">
        <v>3559</v>
      </c>
      <c r="L8321">
        <v>21</v>
      </c>
      <c r="M8321">
        <v>39.266669118458303</v>
      </c>
    </row>
    <row r="8322" spans="1:13" hidden="1" outlineLevel="3" x14ac:dyDescent="0.2">
      <c r="A8322">
        <v>2008</v>
      </c>
      <c r="B8322">
        <v>102</v>
      </c>
      <c r="C8322" t="s">
        <v>10289</v>
      </c>
      <c r="D8322">
        <v>82</v>
      </c>
      <c r="E8322" t="s">
        <v>8698</v>
      </c>
      <c r="F8322" t="s">
        <v>7051</v>
      </c>
      <c r="G8322" t="s">
        <v>156</v>
      </c>
      <c r="H8322">
        <v>90</v>
      </c>
      <c r="I8322">
        <v>48</v>
      </c>
      <c r="J8322">
        <v>21</v>
      </c>
      <c r="K8322">
        <v>3559</v>
      </c>
      <c r="L8322">
        <v>21</v>
      </c>
      <c r="M8322">
        <v>39.193517303403702</v>
      </c>
    </row>
    <row r="8323" spans="1:13" hidden="1" outlineLevel="3" x14ac:dyDescent="0.2">
      <c r="A8323">
        <v>2008</v>
      </c>
      <c r="B8323">
        <v>138</v>
      </c>
      <c r="C8323" t="s">
        <v>9782</v>
      </c>
      <c r="D8323">
        <v>84</v>
      </c>
      <c r="E8323" t="s">
        <v>8698</v>
      </c>
      <c r="F8323" t="s">
        <v>10505</v>
      </c>
      <c r="G8323" t="s">
        <v>156</v>
      </c>
      <c r="H8323">
        <v>91</v>
      </c>
      <c r="I8323">
        <v>28</v>
      </c>
      <c r="J8323">
        <v>22</v>
      </c>
      <c r="K8323">
        <v>3559</v>
      </c>
      <c r="L8323">
        <v>21</v>
      </c>
      <c r="M8323">
        <v>38.907750332521502</v>
      </c>
    </row>
    <row r="8324" spans="1:13" outlineLevel="2" collapsed="1" x14ac:dyDescent="0.2">
      <c r="E8324" s="10" t="s">
        <v>13422</v>
      </c>
      <c r="M8324">
        <f>SUBTOTAL(1,M8316:M8323)</f>
        <v>39.599327961275506</v>
      </c>
    </row>
    <row r="8325" spans="1:13" hidden="1" outlineLevel="3" x14ac:dyDescent="0.2">
      <c r="A8325">
        <v>2008</v>
      </c>
      <c r="B8325">
        <v>7</v>
      </c>
      <c r="C8325" t="s">
        <v>10343</v>
      </c>
      <c r="D8325">
        <v>27</v>
      </c>
      <c r="E8325" t="s">
        <v>9031</v>
      </c>
      <c r="F8325" t="s">
        <v>9093</v>
      </c>
      <c r="G8325" t="s">
        <v>156</v>
      </c>
      <c r="H8325">
        <v>87</v>
      </c>
      <c r="I8325">
        <v>59</v>
      </c>
      <c r="J8325">
        <v>17</v>
      </c>
      <c r="K8325">
        <v>3559</v>
      </c>
      <c r="L8325">
        <v>21</v>
      </c>
      <c r="M8325">
        <v>40.448672010405403</v>
      </c>
    </row>
    <row r="8326" spans="1:13" hidden="1" outlineLevel="3" x14ac:dyDescent="0.2">
      <c r="A8326">
        <v>2008</v>
      </c>
      <c r="B8326">
        <v>16</v>
      </c>
      <c r="C8326" t="s">
        <v>9446</v>
      </c>
      <c r="D8326">
        <v>22</v>
      </c>
      <c r="E8326" t="s">
        <v>9031</v>
      </c>
      <c r="F8326" t="s">
        <v>10355</v>
      </c>
      <c r="G8326" t="s">
        <v>156</v>
      </c>
      <c r="H8326">
        <v>88</v>
      </c>
      <c r="I8326">
        <v>16</v>
      </c>
      <c r="J8326">
        <v>32</v>
      </c>
      <c r="K8326">
        <v>3559</v>
      </c>
      <c r="L8326">
        <v>21</v>
      </c>
      <c r="M8326">
        <v>40.316936864364102</v>
      </c>
    </row>
    <row r="8327" spans="1:13" hidden="1" outlineLevel="3" x14ac:dyDescent="0.2">
      <c r="A8327">
        <v>2008</v>
      </c>
      <c r="B8327">
        <v>45</v>
      </c>
      <c r="C8327" t="s">
        <v>9117</v>
      </c>
      <c r="D8327">
        <v>21</v>
      </c>
      <c r="E8327" t="s">
        <v>9031</v>
      </c>
      <c r="F8327" t="s">
        <v>10388</v>
      </c>
      <c r="G8327" t="s">
        <v>156</v>
      </c>
      <c r="H8327">
        <v>89</v>
      </c>
      <c r="I8327">
        <v>19</v>
      </c>
      <c r="J8327">
        <v>52</v>
      </c>
      <c r="K8327">
        <v>3559</v>
      </c>
      <c r="L8327">
        <v>21</v>
      </c>
      <c r="M8327">
        <v>39.8405432970969</v>
      </c>
    </row>
    <row r="8328" spans="1:13" hidden="1" outlineLevel="3" x14ac:dyDescent="0.2">
      <c r="A8328">
        <v>2008</v>
      </c>
      <c r="B8328">
        <v>50</v>
      </c>
      <c r="C8328" t="s">
        <v>9653</v>
      </c>
      <c r="D8328">
        <v>24</v>
      </c>
      <c r="E8328" t="s">
        <v>9031</v>
      </c>
      <c r="F8328" t="s">
        <v>10395</v>
      </c>
      <c r="G8328" t="s">
        <v>156</v>
      </c>
      <c r="H8328">
        <v>89</v>
      </c>
      <c r="I8328">
        <v>29</v>
      </c>
      <c r="J8328">
        <v>52</v>
      </c>
      <c r="K8328">
        <v>3559</v>
      </c>
      <c r="L8328">
        <v>21</v>
      </c>
      <c r="M8328">
        <v>39.766350499081298</v>
      </c>
    </row>
    <row r="8329" spans="1:13" hidden="1" outlineLevel="3" x14ac:dyDescent="0.2">
      <c r="A8329">
        <v>2008</v>
      </c>
      <c r="B8329">
        <v>52</v>
      </c>
      <c r="C8329" t="s">
        <v>10184</v>
      </c>
      <c r="D8329">
        <v>28</v>
      </c>
      <c r="E8329" t="s">
        <v>9031</v>
      </c>
      <c r="F8329" t="s">
        <v>10398</v>
      </c>
      <c r="G8329" t="s">
        <v>156</v>
      </c>
      <c r="H8329">
        <v>89</v>
      </c>
      <c r="I8329">
        <v>34</v>
      </c>
      <c r="J8329">
        <v>51</v>
      </c>
      <c r="K8329">
        <v>3559</v>
      </c>
      <c r="L8329">
        <v>21</v>
      </c>
      <c r="M8329">
        <v>39.729480822720603</v>
      </c>
    </row>
    <row r="8330" spans="1:13" hidden="1" outlineLevel="3" x14ac:dyDescent="0.2">
      <c r="A8330">
        <v>2008</v>
      </c>
      <c r="B8330">
        <v>73</v>
      </c>
      <c r="C8330" t="s">
        <v>10076</v>
      </c>
      <c r="D8330">
        <v>29</v>
      </c>
      <c r="E8330" t="s">
        <v>9031</v>
      </c>
      <c r="F8330" t="s">
        <v>10422</v>
      </c>
      <c r="G8330" t="s">
        <v>156</v>
      </c>
      <c r="H8330">
        <v>90</v>
      </c>
      <c r="I8330">
        <v>1</v>
      </c>
      <c r="J8330">
        <v>15</v>
      </c>
      <c r="K8330">
        <v>3559</v>
      </c>
      <c r="L8330">
        <v>21</v>
      </c>
      <c r="M8330">
        <v>39.535292756306397</v>
      </c>
    </row>
    <row r="8331" spans="1:13" hidden="1" outlineLevel="3" x14ac:dyDescent="0.2">
      <c r="A8331">
        <v>2008</v>
      </c>
      <c r="B8331">
        <v>91</v>
      </c>
      <c r="C8331" t="s">
        <v>10219</v>
      </c>
      <c r="D8331">
        <v>26</v>
      </c>
      <c r="E8331" t="s">
        <v>9031</v>
      </c>
      <c r="F8331" t="s">
        <v>10446</v>
      </c>
      <c r="G8331" t="s">
        <v>156</v>
      </c>
      <c r="H8331">
        <v>90</v>
      </c>
      <c r="I8331">
        <v>26</v>
      </c>
      <c r="J8331">
        <v>47</v>
      </c>
      <c r="K8331">
        <v>3559</v>
      </c>
      <c r="L8331">
        <v>21</v>
      </c>
      <c r="M8331">
        <v>39.349276889010298</v>
      </c>
    </row>
    <row r="8332" spans="1:13" hidden="1" outlineLevel="3" x14ac:dyDescent="0.2">
      <c r="A8332">
        <v>2008</v>
      </c>
      <c r="B8332">
        <v>103</v>
      </c>
      <c r="C8332" t="s">
        <v>10459</v>
      </c>
      <c r="D8332">
        <v>25</v>
      </c>
      <c r="E8332" t="s">
        <v>9031</v>
      </c>
      <c r="F8332" t="s">
        <v>10460</v>
      </c>
      <c r="G8332" t="s">
        <v>156</v>
      </c>
      <c r="H8332">
        <v>90</v>
      </c>
      <c r="I8332">
        <v>49</v>
      </c>
      <c r="J8332">
        <v>4</v>
      </c>
      <c r="K8332">
        <v>3559</v>
      </c>
      <c r="L8332">
        <v>21</v>
      </c>
      <c r="M8332">
        <v>39.1883625330331</v>
      </c>
    </row>
    <row r="8333" spans="1:13" hidden="1" outlineLevel="3" x14ac:dyDescent="0.2">
      <c r="A8333">
        <v>2008</v>
      </c>
      <c r="B8333">
        <v>104</v>
      </c>
      <c r="C8333" t="s">
        <v>9944</v>
      </c>
      <c r="D8333">
        <v>23</v>
      </c>
      <c r="E8333" t="s">
        <v>9031</v>
      </c>
      <c r="F8333" t="s">
        <v>10461</v>
      </c>
      <c r="G8333" t="s">
        <v>156</v>
      </c>
      <c r="H8333">
        <v>90</v>
      </c>
      <c r="I8333">
        <v>50</v>
      </c>
      <c r="J8333">
        <v>36</v>
      </c>
      <c r="K8333">
        <v>3559</v>
      </c>
      <c r="L8333">
        <v>21</v>
      </c>
      <c r="M8333">
        <v>39.177338274685297</v>
      </c>
    </row>
    <row r="8334" spans="1:13" outlineLevel="2" collapsed="1" x14ac:dyDescent="0.2">
      <c r="E8334" s="10" t="s">
        <v>13441</v>
      </c>
      <c r="M8334">
        <f>SUBTOTAL(1,M8325:M8333)</f>
        <v>39.705805994078155</v>
      </c>
    </row>
    <row r="8335" spans="1:13" hidden="1" outlineLevel="3" x14ac:dyDescent="0.2">
      <c r="A8335">
        <v>2008</v>
      </c>
      <c r="B8335">
        <v>14</v>
      </c>
      <c r="C8335" t="s">
        <v>9318</v>
      </c>
      <c r="D8335">
        <v>161</v>
      </c>
      <c r="E8335" t="s">
        <v>8674</v>
      </c>
      <c r="F8335" t="s">
        <v>10352</v>
      </c>
      <c r="G8335" t="s">
        <v>156</v>
      </c>
      <c r="H8335">
        <v>88</v>
      </c>
      <c r="I8335">
        <v>12</v>
      </c>
      <c r="J8335">
        <v>15</v>
      </c>
      <c r="K8335">
        <v>3559</v>
      </c>
      <c r="L8335">
        <v>21</v>
      </c>
      <c r="M8335">
        <v>40.349567764183398</v>
      </c>
    </row>
    <row r="8336" spans="1:13" hidden="1" outlineLevel="3" x14ac:dyDescent="0.2">
      <c r="A8336">
        <v>2008</v>
      </c>
      <c r="B8336">
        <v>59</v>
      </c>
      <c r="C8336" t="s">
        <v>10408</v>
      </c>
      <c r="D8336">
        <v>163</v>
      </c>
      <c r="E8336" t="s">
        <v>8674</v>
      </c>
      <c r="F8336" t="s">
        <v>10409</v>
      </c>
      <c r="G8336" t="s">
        <v>156</v>
      </c>
      <c r="H8336">
        <v>89</v>
      </c>
      <c r="I8336">
        <v>42</v>
      </c>
      <c r="J8336">
        <v>46</v>
      </c>
      <c r="K8336">
        <v>3559</v>
      </c>
      <c r="L8336">
        <v>21</v>
      </c>
      <c r="M8336">
        <v>39.671048964906497</v>
      </c>
    </row>
    <row r="8337" spans="1:13" hidden="1" outlineLevel="3" x14ac:dyDescent="0.2">
      <c r="A8337">
        <v>2008</v>
      </c>
      <c r="B8337">
        <v>74</v>
      </c>
      <c r="C8337" t="s">
        <v>10423</v>
      </c>
      <c r="D8337">
        <v>167</v>
      </c>
      <c r="E8337" t="s">
        <v>8674</v>
      </c>
      <c r="F8337" t="s">
        <v>10424</v>
      </c>
      <c r="G8337" t="s">
        <v>156</v>
      </c>
      <c r="H8337">
        <v>90</v>
      </c>
      <c r="I8337">
        <v>1</v>
      </c>
      <c r="J8337">
        <v>42</v>
      </c>
      <c r="K8337">
        <v>3559</v>
      </c>
      <c r="L8337">
        <v>21</v>
      </c>
      <c r="M8337">
        <v>39.531999185441599</v>
      </c>
    </row>
    <row r="8338" spans="1:13" hidden="1" outlineLevel="3" x14ac:dyDescent="0.2">
      <c r="A8338">
        <v>2008</v>
      </c>
      <c r="B8338">
        <v>82</v>
      </c>
      <c r="C8338" t="s">
        <v>10092</v>
      </c>
      <c r="D8338">
        <v>169</v>
      </c>
      <c r="E8338" t="s">
        <v>8674</v>
      </c>
      <c r="F8338" t="s">
        <v>10436</v>
      </c>
      <c r="G8338" t="s">
        <v>156</v>
      </c>
      <c r="H8338">
        <v>90</v>
      </c>
      <c r="I8338">
        <v>12</v>
      </c>
      <c r="J8338">
        <v>25</v>
      </c>
      <c r="K8338">
        <v>3559</v>
      </c>
      <c r="L8338">
        <v>21</v>
      </c>
      <c r="M8338">
        <v>39.453725230565503</v>
      </c>
    </row>
    <row r="8339" spans="1:13" hidden="1" outlineLevel="3" x14ac:dyDescent="0.2">
      <c r="A8339">
        <v>2008</v>
      </c>
      <c r="B8339">
        <v>112</v>
      </c>
      <c r="C8339" t="s">
        <v>9880</v>
      </c>
      <c r="D8339">
        <v>165</v>
      </c>
      <c r="E8339" t="s">
        <v>8674</v>
      </c>
      <c r="F8339" t="s">
        <v>10470</v>
      </c>
      <c r="G8339" t="s">
        <v>156</v>
      </c>
      <c r="H8339">
        <v>91</v>
      </c>
      <c r="I8339">
        <v>2</v>
      </c>
      <c r="J8339">
        <v>48</v>
      </c>
      <c r="K8339">
        <v>3559</v>
      </c>
      <c r="L8339">
        <v>21</v>
      </c>
      <c r="M8339">
        <v>39.089844036025397</v>
      </c>
    </row>
    <row r="8340" spans="1:13" hidden="1" outlineLevel="3" x14ac:dyDescent="0.2">
      <c r="A8340">
        <v>2008</v>
      </c>
      <c r="B8340">
        <v>121</v>
      </c>
      <c r="C8340" t="s">
        <v>10480</v>
      </c>
      <c r="D8340">
        <v>168</v>
      </c>
      <c r="E8340" t="s">
        <v>8674</v>
      </c>
      <c r="F8340" t="s">
        <v>10481</v>
      </c>
      <c r="G8340" t="s">
        <v>156</v>
      </c>
      <c r="H8340">
        <v>91</v>
      </c>
      <c r="I8340">
        <v>14</v>
      </c>
      <c r="J8340">
        <v>24</v>
      </c>
      <c r="K8340">
        <v>3559</v>
      </c>
      <c r="L8340">
        <v>21</v>
      </c>
      <c r="M8340">
        <v>39.007014467338799</v>
      </c>
    </row>
    <row r="8341" spans="1:13" hidden="1" outlineLevel="3" x14ac:dyDescent="0.2">
      <c r="A8341">
        <v>2008</v>
      </c>
      <c r="B8341">
        <v>132</v>
      </c>
      <c r="C8341" t="s">
        <v>10494</v>
      </c>
      <c r="D8341">
        <v>164</v>
      </c>
      <c r="E8341" t="s">
        <v>8674</v>
      </c>
      <c r="F8341" t="s">
        <v>10495</v>
      </c>
      <c r="G8341" t="s">
        <v>156</v>
      </c>
      <c r="H8341">
        <v>91</v>
      </c>
      <c r="I8341">
        <v>22</v>
      </c>
      <c r="J8341">
        <v>52</v>
      </c>
      <c r="K8341">
        <v>3559</v>
      </c>
      <c r="L8341">
        <v>21</v>
      </c>
      <c r="M8341">
        <v>38.9467796651386</v>
      </c>
    </row>
    <row r="8342" spans="1:13" outlineLevel="2" collapsed="1" x14ac:dyDescent="0.2">
      <c r="E8342" s="10" t="s">
        <v>13423</v>
      </c>
      <c r="M8342">
        <f>SUBTOTAL(1,M8335:M8341)</f>
        <v>39.435711330514259</v>
      </c>
    </row>
    <row r="8343" spans="1:13" hidden="1" outlineLevel="3" x14ac:dyDescent="0.2">
      <c r="A8343">
        <v>2008</v>
      </c>
      <c r="B8343">
        <v>5</v>
      </c>
      <c r="C8343" t="s">
        <v>8773</v>
      </c>
      <c r="D8343">
        <v>191</v>
      </c>
      <c r="E8343" t="s">
        <v>10340</v>
      </c>
      <c r="F8343" t="s">
        <v>10341</v>
      </c>
      <c r="G8343" t="s">
        <v>156</v>
      </c>
      <c r="H8343">
        <v>87</v>
      </c>
      <c r="I8343">
        <v>55</v>
      </c>
      <c r="J8343">
        <v>57</v>
      </c>
      <c r="K8343">
        <v>3559</v>
      </c>
      <c r="L8343">
        <v>21</v>
      </c>
      <c r="M8343">
        <v>40.474227390327798</v>
      </c>
    </row>
    <row r="8344" spans="1:13" hidden="1" outlineLevel="3" x14ac:dyDescent="0.2">
      <c r="A8344">
        <v>2008</v>
      </c>
      <c r="B8344">
        <v>47</v>
      </c>
      <c r="C8344" t="s">
        <v>10390</v>
      </c>
      <c r="D8344">
        <v>195</v>
      </c>
      <c r="E8344" t="s">
        <v>10340</v>
      </c>
      <c r="F8344" t="s">
        <v>10391</v>
      </c>
      <c r="G8344" t="s">
        <v>156</v>
      </c>
      <c r="H8344">
        <v>89</v>
      </c>
      <c r="I8344">
        <v>26</v>
      </c>
      <c r="J8344">
        <v>14</v>
      </c>
      <c r="K8344">
        <v>3559</v>
      </c>
      <c r="L8344">
        <v>21</v>
      </c>
      <c r="M8344">
        <v>39.793275233403897</v>
      </c>
    </row>
    <row r="8345" spans="1:13" hidden="1" outlineLevel="3" x14ac:dyDescent="0.2">
      <c r="A8345">
        <v>2008</v>
      </c>
      <c r="B8345">
        <v>68</v>
      </c>
      <c r="C8345" t="s">
        <v>8929</v>
      </c>
      <c r="D8345">
        <v>198</v>
      </c>
      <c r="E8345" t="s">
        <v>10340</v>
      </c>
      <c r="F8345" t="s">
        <v>10417</v>
      </c>
      <c r="G8345" t="s">
        <v>156</v>
      </c>
      <c r="H8345">
        <v>89</v>
      </c>
      <c r="I8345">
        <v>52</v>
      </c>
      <c r="J8345">
        <v>31</v>
      </c>
      <c r="K8345">
        <v>3559</v>
      </c>
      <c r="L8345">
        <v>21</v>
      </c>
      <c r="M8345">
        <v>39.5993212816526</v>
      </c>
    </row>
    <row r="8346" spans="1:13" hidden="1" outlineLevel="3" x14ac:dyDescent="0.2">
      <c r="A8346">
        <v>2008</v>
      </c>
      <c r="B8346">
        <v>77</v>
      </c>
      <c r="C8346" t="s">
        <v>10427</v>
      </c>
      <c r="D8346">
        <v>196</v>
      </c>
      <c r="E8346" t="s">
        <v>10340</v>
      </c>
      <c r="F8346" t="s">
        <v>10428</v>
      </c>
      <c r="G8346" t="s">
        <v>156</v>
      </c>
      <c r="H8346">
        <v>90</v>
      </c>
      <c r="I8346">
        <v>6</v>
      </c>
      <c r="J8346">
        <v>33</v>
      </c>
      <c r="K8346">
        <v>3559</v>
      </c>
      <c r="L8346">
        <v>21</v>
      </c>
      <c r="M8346">
        <v>39.496536608373098</v>
      </c>
    </row>
    <row r="8347" spans="1:13" hidden="1" outlineLevel="3" x14ac:dyDescent="0.2">
      <c r="A8347">
        <v>2008</v>
      </c>
      <c r="B8347">
        <v>95</v>
      </c>
      <c r="C8347" t="s">
        <v>10451</v>
      </c>
      <c r="D8347">
        <v>199</v>
      </c>
      <c r="E8347" t="s">
        <v>10340</v>
      </c>
      <c r="F8347" t="s">
        <v>10452</v>
      </c>
      <c r="G8347" t="s">
        <v>156</v>
      </c>
      <c r="H8347">
        <v>90</v>
      </c>
      <c r="I8347">
        <v>29</v>
      </c>
      <c r="J8347">
        <v>21</v>
      </c>
      <c r="K8347">
        <v>3559</v>
      </c>
      <c r="L8347">
        <v>21</v>
      </c>
      <c r="M8347">
        <v>39.330674942672701</v>
      </c>
    </row>
    <row r="8348" spans="1:13" hidden="1" outlineLevel="3" x14ac:dyDescent="0.2">
      <c r="A8348">
        <v>2008</v>
      </c>
      <c r="B8348">
        <v>110</v>
      </c>
      <c r="C8348" t="s">
        <v>9767</v>
      </c>
      <c r="D8348">
        <v>193</v>
      </c>
      <c r="E8348" t="s">
        <v>10340</v>
      </c>
      <c r="F8348" t="s">
        <v>10160</v>
      </c>
      <c r="G8348" t="s">
        <v>156</v>
      </c>
      <c r="H8348">
        <v>91</v>
      </c>
      <c r="I8348">
        <v>0</v>
      </c>
      <c r="J8348">
        <v>49</v>
      </c>
      <c r="K8348">
        <v>3559</v>
      </c>
      <c r="L8348">
        <v>21</v>
      </c>
      <c r="M8348">
        <v>39.104041214836599</v>
      </c>
    </row>
    <row r="8349" spans="1:13" hidden="1" outlineLevel="3" x14ac:dyDescent="0.2">
      <c r="A8349">
        <v>2008</v>
      </c>
      <c r="B8349">
        <v>133</v>
      </c>
      <c r="C8349" t="s">
        <v>10496</v>
      </c>
      <c r="D8349">
        <v>194</v>
      </c>
      <c r="E8349" t="s">
        <v>10340</v>
      </c>
      <c r="F8349" t="s">
        <v>10497</v>
      </c>
      <c r="G8349" t="s">
        <v>156</v>
      </c>
      <c r="H8349">
        <v>91</v>
      </c>
      <c r="I8349">
        <v>23</v>
      </c>
      <c r="J8349">
        <v>39</v>
      </c>
      <c r="K8349">
        <v>3559</v>
      </c>
      <c r="L8349">
        <v>21</v>
      </c>
      <c r="M8349">
        <v>38.941216160768803</v>
      </c>
    </row>
    <row r="8350" spans="1:13" hidden="1" outlineLevel="3" x14ac:dyDescent="0.2">
      <c r="A8350">
        <v>2008</v>
      </c>
      <c r="B8350">
        <v>134</v>
      </c>
      <c r="C8350" t="s">
        <v>10498</v>
      </c>
      <c r="D8350">
        <v>197</v>
      </c>
      <c r="E8350" t="s">
        <v>10340</v>
      </c>
      <c r="F8350" t="s">
        <v>10499</v>
      </c>
      <c r="G8350" t="s">
        <v>156</v>
      </c>
      <c r="H8350">
        <v>91</v>
      </c>
      <c r="I8350">
        <v>24</v>
      </c>
      <c r="J8350">
        <v>22</v>
      </c>
      <c r="K8350">
        <v>3559</v>
      </c>
      <c r="L8350">
        <v>21</v>
      </c>
      <c r="M8350">
        <v>38.9361275382754</v>
      </c>
    </row>
    <row r="8351" spans="1:13" outlineLevel="2" collapsed="1" x14ac:dyDescent="0.2">
      <c r="E8351" s="10" t="s">
        <v>13488</v>
      </c>
      <c r="M8351">
        <f>SUBTOTAL(1,M8343:M8350)</f>
        <v>39.459427546288865</v>
      </c>
    </row>
    <row r="8352" spans="1:13" hidden="1" outlineLevel="3" x14ac:dyDescent="0.2">
      <c r="A8352">
        <v>2008</v>
      </c>
      <c r="B8352">
        <v>3</v>
      </c>
      <c r="C8352" t="s">
        <v>10193</v>
      </c>
      <c r="D8352">
        <v>115</v>
      </c>
      <c r="E8352" t="s">
        <v>9424</v>
      </c>
      <c r="F8352" t="s">
        <v>10338</v>
      </c>
      <c r="G8352" t="s">
        <v>156</v>
      </c>
      <c r="H8352">
        <v>87</v>
      </c>
      <c r="I8352">
        <v>54</v>
      </c>
      <c r="J8352">
        <v>5</v>
      </c>
      <c r="K8352">
        <v>3559</v>
      </c>
      <c r="L8352">
        <v>21</v>
      </c>
      <c r="M8352">
        <v>40.4885525130749</v>
      </c>
    </row>
    <row r="8353" spans="1:13" hidden="1" outlineLevel="3" x14ac:dyDescent="0.2">
      <c r="A8353">
        <v>2008</v>
      </c>
      <c r="B8353">
        <v>25</v>
      </c>
      <c r="C8353" t="s">
        <v>10262</v>
      </c>
      <c r="D8353">
        <v>111</v>
      </c>
      <c r="E8353" t="s">
        <v>9424</v>
      </c>
      <c r="F8353" t="s">
        <v>10366</v>
      </c>
      <c r="G8353" t="s">
        <v>156</v>
      </c>
      <c r="H8353">
        <v>88</v>
      </c>
      <c r="I8353">
        <v>30</v>
      </c>
      <c r="J8353">
        <v>12</v>
      </c>
      <c r="K8353">
        <v>3559</v>
      </c>
      <c r="L8353">
        <v>21</v>
      </c>
      <c r="M8353">
        <v>40.213174645022697</v>
      </c>
    </row>
    <row r="8354" spans="1:13" hidden="1" outlineLevel="3" x14ac:dyDescent="0.2">
      <c r="A8354">
        <v>2008</v>
      </c>
      <c r="B8354">
        <v>33</v>
      </c>
      <c r="C8354" t="s">
        <v>10008</v>
      </c>
      <c r="D8354">
        <v>113</v>
      </c>
      <c r="E8354" t="s">
        <v>9424</v>
      </c>
      <c r="F8354" t="s">
        <v>10375</v>
      </c>
      <c r="G8354" t="s">
        <v>156</v>
      </c>
      <c r="H8354">
        <v>88</v>
      </c>
      <c r="I8354">
        <v>53</v>
      </c>
      <c r="J8354">
        <v>56</v>
      </c>
      <c r="K8354">
        <v>3559</v>
      </c>
      <c r="L8354">
        <v>21</v>
      </c>
      <c r="M8354">
        <v>40.034246147308401</v>
      </c>
    </row>
    <row r="8355" spans="1:13" hidden="1" outlineLevel="3" x14ac:dyDescent="0.2">
      <c r="A8355">
        <v>2008</v>
      </c>
      <c r="B8355">
        <v>75</v>
      </c>
      <c r="C8355" t="s">
        <v>9703</v>
      </c>
      <c r="D8355">
        <v>117</v>
      </c>
      <c r="E8355" t="s">
        <v>9424</v>
      </c>
      <c r="F8355" t="s">
        <v>10425</v>
      </c>
      <c r="G8355" t="s">
        <v>156</v>
      </c>
      <c r="H8355">
        <v>90</v>
      </c>
      <c r="I8355">
        <v>2</v>
      </c>
      <c r="J8355">
        <v>15</v>
      </c>
      <c r="K8355">
        <v>3559</v>
      </c>
      <c r="L8355">
        <v>21</v>
      </c>
      <c r="M8355">
        <v>39.527974455088099</v>
      </c>
    </row>
    <row r="8356" spans="1:13" hidden="1" outlineLevel="3" x14ac:dyDescent="0.2">
      <c r="A8356">
        <v>2008</v>
      </c>
      <c r="B8356">
        <v>93</v>
      </c>
      <c r="C8356" t="s">
        <v>9671</v>
      </c>
      <c r="D8356">
        <v>118</v>
      </c>
      <c r="E8356" t="s">
        <v>9424</v>
      </c>
      <c r="F8356" t="s">
        <v>10449</v>
      </c>
      <c r="G8356" t="s">
        <v>156</v>
      </c>
      <c r="H8356">
        <v>90</v>
      </c>
      <c r="I8356">
        <v>27</v>
      </c>
      <c r="J8356">
        <v>4</v>
      </c>
      <c r="K8356">
        <v>3559</v>
      </c>
      <c r="L8356">
        <v>21</v>
      </c>
      <c r="M8356">
        <v>39.347222563447403</v>
      </c>
    </row>
    <row r="8357" spans="1:13" hidden="1" outlineLevel="3" x14ac:dyDescent="0.2">
      <c r="A8357">
        <v>2008</v>
      </c>
      <c r="B8357">
        <v>116</v>
      </c>
      <c r="C8357" t="s">
        <v>6120</v>
      </c>
      <c r="D8357">
        <v>112</v>
      </c>
      <c r="E8357" t="s">
        <v>9424</v>
      </c>
      <c r="F8357" t="s">
        <v>10474</v>
      </c>
      <c r="G8357" t="s">
        <v>156</v>
      </c>
      <c r="H8357">
        <v>91</v>
      </c>
      <c r="I8357">
        <v>9</v>
      </c>
      <c r="J8357">
        <v>3</v>
      </c>
      <c r="K8357">
        <v>3559</v>
      </c>
      <c r="L8357">
        <v>21</v>
      </c>
      <c r="M8357">
        <v>39.045172379115201</v>
      </c>
    </row>
    <row r="8358" spans="1:13" hidden="1" outlineLevel="3" x14ac:dyDescent="0.2">
      <c r="A8358">
        <v>2008</v>
      </c>
      <c r="B8358">
        <v>126</v>
      </c>
      <c r="C8358" t="s">
        <v>10317</v>
      </c>
      <c r="D8358">
        <v>114</v>
      </c>
      <c r="E8358" t="s">
        <v>9424</v>
      </c>
      <c r="F8358" t="s">
        <v>10486</v>
      </c>
      <c r="G8358" t="s">
        <v>156</v>
      </c>
      <c r="H8358">
        <v>91</v>
      </c>
      <c r="I8358">
        <v>18</v>
      </c>
      <c r="J8358">
        <v>26</v>
      </c>
      <c r="K8358">
        <v>3559</v>
      </c>
      <c r="L8358">
        <v>21</v>
      </c>
      <c r="M8358">
        <v>38.978296714997597</v>
      </c>
    </row>
    <row r="8359" spans="1:13" hidden="1" outlineLevel="3" x14ac:dyDescent="0.2">
      <c r="A8359">
        <v>2008</v>
      </c>
      <c r="B8359">
        <v>143</v>
      </c>
      <c r="C8359" t="s">
        <v>10328</v>
      </c>
      <c r="D8359">
        <v>116</v>
      </c>
      <c r="E8359" t="s">
        <v>9424</v>
      </c>
      <c r="F8359" t="s">
        <v>10510</v>
      </c>
      <c r="G8359" t="s">
        <v>156</v>
      </c>
      <c r="H8359">
        <v>91</v>
      </c>
      <c r="I8359">
        <v>44</v>
      </c>
      <c r="J8359">
        <v>47</v>
      </c>
      <c r="K8359">
        <v>3559</v>
      </c>
      <c r="L8359">
        <v>21</v>
      </c>
      <c r="M8359">
        <v>38.791717506289899</v>
      </c>
    </row>
    <row r="8360" spans="1:13" outlineLevel="2" collapsed="1" x14ac:dyDescent="0.2">
      <c r="E8360" s="10" t="s">
        <v>13456</v>
      </c>
      <c r="M8360">
        <f>SUBTOTAL(1,M8352:M8359)</f>
        <v>39.553294615543024</v>
      </c>
    </row>
    <row r="8361" spans="1:13" hidden="1" outlineLevel="3" x14ac:dyDescent="0.2">
      <c r="A8361">
        <v>2008</v>
      </c>
      <c r="B8361">
        <v>26</v>
      </c>
      <c r="C8361" t="s">
        <v>10367</v>
      </c>
      <c r="D8361">
        <v>78</v>
      </c>
      <c r="E8361" t="s">
        <v>10368</v>
      </c>
      <c r="F8361" t="s">
        <v>10369</v>
      </c>
      <c r="G8361" t="s">
        <v>156</v>
      </c>
      <c r="H8361">
        <v>88</v>
      </c>
      <c r="I8361">
        <v>37</v>
      </c>
      <c r="J8361">
        <v>35</v>
      </c>
      <c r="K8361">
        <v>3559</v>
      </c>
      <c r="L8361">
        <v>21</v>
      </c>
      <c r="M8361">
        <v>40.157339643635098</v>
      </c>
    </row>
    <row r="8362" spans="1:13" hidden="1" outlineLevel="3" x14ac:dyDescent="0.2">
      <c r="A8362">
        <v>2008</v>
      </c>
      <c r="B8362">
        <v>27</v>
      </c>
      <c r="C8362" t="s">
        <v>9273</v>
      </c>
      <c r="D8362">
        <v>74</v>
      </c>
      <c r="E8362" t="s">
        <v>10368</v>
      </c>
      <c r="F8362" t="s">
        <v>10370</v>
      </c>
      <c r="G8362" t="s">
        <v>156</v>
      </c>
      <c r="H8362">
        <v>88</v>
      </c>
      <c r="I8362">
        <v>38</v>
      </c>
      <c r="J8362">
        <v>11</v>
      </c>
      <c r="K8362">
        <v>3559</v>
      </c>
      <c r="L8362">
        <v>21</v>
      </c>
      <c r="M8362">
        <v>40.152809073273701</v>
      </c>
    </row>
    <row r="8363" spans="1:13" hidden="1" outlineLevel="3" x14ac:dyDescent="0.2">
      <c r="A8363">
        <v>2008</v>
      </c>
      <c r="B8363">
        <v>49</v>
      </c>
      <c r="C8363" t="s">
        <v>10071</v>
      </c>
      <c r="D8363">
        <v>79</v>
      </c>
      <c r="E8363" t="s">
        <v>10368</v>
      </c>
      <c r="F8363" t="s">
        <v>10394</v>
      </c>
      <c r="G8363" t="s">
        <v>156</v>
      </c>
      <c r="H8363">
        <v>89</v>
      </c>
      <c r="I8363">
        <v>29</v>
      </c>
      <c r="J8363">
        <v>49</v>
      </c>
      <c r="K8363">
        <v>3559</v>
      </c>
      <c r="L8363">
        <v>21</v>
      </c>
      <c r="M8363">
        <v>39.766720775693699</v>
      </c>
    </row>
    <row r="8364" spans="1:13" hidden="1" outlineLevel="3" x14ac:dyDescent="0.2">
      <c r="A8364">
        <v>2008</v>
      </c>
      <c r="B8364">
        <v>92</v>
      </c>
      <c r="C8364" t="s">
        <v>10447</v>
      </c>
      <c r="D8364">
        <v>75</v>
      </c>
      <c r="E8364" t="s">
        <v>10368</v>
      </c>
      <c r="F8364" t="s">
        <v>10448</v>
      </c>
      <c r="G8364" t="s">
        <v>156</v>
      </c>
      <c r="H8364">
        <v>90</v>
      </c>
      <c r="I8364">
        <v>27</v>
      </c>
      <c r="J8364">
        <v>0</v>
      </c>
      <c r="K8364">
        <v>3559</v>
      </c>
      <c r="L8364">
        <v>21</v>
      </c>
      <c r="M8364">
        <v>39.347705914869998</v>
      </c>
    </row>
    <row r="8365" spans="1:13" hidden="1" outlineLevel="3" x14ac:dyDescent="0.2">
      <c r="A8365">
        <v>2008</v>
      </c>
      <c r="B8365">
        <v>94</v>
      </c>
      <c r="C8365" t="s">
        <v>10067</v>
      </c>
      <c r="D8365">
        <v>72</v>
      </c>
      <c r="E8365" t="s">
        <v>10368</v>
      </c>
      <c r="F8365" t="s">
        <v>10450</v>
      </c>
      <c r="G8365" t="s">
        <v>156</v>
      </c>
      <c r="H8365">
        <v>90</v>
      </c>
      <c r="I8365">
        <v>28</v>
      </c>
      <c r="J8365">
        <v>0</v>
      </c>
      <c r="K8365">
        <v>3559</v>
      </c>
      <c r="L8365">
        <v>21</v>
      </c>
      <c r="M8365">
        <v>39.340456890198901</v>
      </c>
    </row>
    <row r="8366" spans="1:13" hidden="1" outlineLevel="3" x14ac:dyDescent="0.2">
      <c r="A8366">
        <v>2008</v>
      </c>
      <c r="B8366">
        <v>117</v>
      </c>
      <c r="C8366" t="s">
        <v>10475</v>
      </c>
      <c r="D8366">
        <v>73</v>
      </c>
      <c r="E8366" t="s">
        <v>10368</v>
      </c>
      <c r="F8366" t="s">
        <v>10476</v>
      </c>
      <c r="G8366" t="s">
        <v>156</v>
      </c>
      <c r="H8366">
        <v>91</v>
      </c>
      <c r="I8366">
        <v>9</v>
      </c>
      <c r="J8366">
        <v>28</v>
      </c>
      <c r="K8366">
        <v>3559</v>
      </c>
      <c r="L8366">
        <v>21</v>
      </c>
      <c r="M8366">
        <v>39.042197898637198</v>
      </c>
    </row>
    <row r="8367" spans="1:13" hidden="1" outlineLevel="3" x14ac:dyDescent="0.2">
      <c r="A8367">
        <v>2008</v>
      </c>
      <c r="B8367">
        <v>127</v>
      </c>
      <c r="C8367" t="s">
        <v>9929</v>
      </c>
      <c r="D8367">
        <v>77</v>
      </c>
      <c r="E8367" t="s">
        <v>10368</v>
      </c>
      <c r="F8367" t="s">
        <v>10487</v>
      </c>
      <c r="G8367" t="s">
        <v>156</v>
      </c>
      <c r="H8367">
        <v>91</v>
      </c>
      <c r="I8367">
        <v>19</v>
      </c>
      <c r="J8367">
        <v>8</v>
      </c>
      <c r="K8367">
        <v>3559</v>
      </c>
      <c r="L8367">
        <v>21</v>
      </c>
      <c r="M8367">
        <v>38.9733169479358</v>
      </c>
    </row>
    <row r="8368" spans="1:13" hidden="1" outlineLevel="3" x14ac:dyDescent="0.2">
      <c r="A8368">
        <v>2008</v>
      </c>
      <c r="B8368">
        <v>140</v>
      </c>
      <c r="C8368" t="s">
        <v>8646</v>
      </c>
      <c r="D8368">
        <v>76</v>
      </c>
      <c r="E8368" t="s">
        <v>10368</v>
      </c>
      <c r="F8368" t="s">
        <v>10507</v>
      </c>
      <c r="G8368" t="s">
        <v>156</v>
      </c>
      <c r="H8368">
        <v>91</v>
      </c>
      <c r="I8368">
        <v>30</v>
      </c>
      <c r="J8368">
        <v>14</v>
      </c>
      <c r="K8368">
        <v>3559</v>
      </c>
      <c r="L8368">
        <v>21</v>
      </c>
      <c r="M8368">
        <v>38.894521787173503</v>
      </c>
    </row>
    <row r="8369" spans="1:13" outlineLevel="2" collapsed="1" x14ac:dyDescent="0.2">
      <c r="E8369" s="10" t="s">
        <v>13489</v>
      </c>
      <c r="M8369">
        <f>SUBTOTAL(1,M8361:M8368)</f>
        <v>39.459383616427239</v>
      </c>
    </row>
    <row r="8370" spans="1:13" hidden="1" outlineLevel="3" x14ac:dyDescent="0.2">
      <c r="A8370">
        <v>2008</v>
      </c>
      <c r="B8370">
        <v>13</v>
      </c>
      <c r="C8370" t="s">
        <v>109</v>
      </c>
      <c r="D8370">
        <v>65</v>
      </c>
      <c r="E8370" t="s">
        <v>10052</v>
      </c>
      <c r="F8370" t="s">
        <v>10351</v>
      </c>
      <c r="G8370" t="s">
        <v>156</v>
      </c>
      <c r="H8370">
        <v>88</v>
      </c>
      <c r="I8370">
        <v>5</v>
      </c>
      <c r="J8370">
        <v>51</v>
      </c>
      <c r="K8370">
        <v>3559</v>
      </c>
      <c r="L8370">
        <v>21</v>
      </c>
      <c r="M8370">
        <v>40.398422202673103</v>
      </c>
    </row>
    <row r="8371" spans="1:13" hidden="1" outlineLevel="3" x14ac:dyDescent="0.2">
      <c r="A8371">
        <v>2008</v>
      </c>
      <c r="B8371">
        <v>20</v>
      </c>
      <c r="C8371" t="s">
        <v>80</v>
      </c>
      <c r="D8371">
        <v>67</v>
      </c>
      <c r="E8371" t="s">
        <v>10052</v>
      </c>
      <c r="F8371" t="s">
        <v>10359</v>
      </c>
      <c r="G8371" t="s">
        <v>156</v>
      </c>
      <c r="H8371">
        <v>88</v>
      </c>
      <c r="I8371">
        <v>21</v>
      </c>
      <c r="J8371">
        <v>25</v>
      </c>
      <c r="K8371">
        <v>3559</v>
      </c>
      <c r="L8371">
        <v>21</v>
      </c>
      <c r="M8371">
        <v>40.279799424681997</v>
      </c>
    </row>
    <row r="8372" spans="1:13" hidden="1" outlineLevel="3" x14ac:dyDescent="0.2">
      <c r="A8372">
        <v>2008</v>
      </c>
      <c r="B8372">
        <v>67</v>
      </c>
      <c r="C8372" t="s">
        <v>9750</v>
      </c>
      <c r="D8372">
        <v>61</v>
      </c>
      <c r="E8372" t="s">
        <v>10052</v>
      </c>
      <c r="F8372" t="s">
        <v>10416</v>
      </c>
      <c r="G8372" t="s">
        <v>156</v>
      </c>
      <c r="H8372">
        <v>89</v>
      </c>
      <c r="I8372">
        <v>52</v>
      </c>
      <c r="J8372">
        <v>5</v>
      </c>
      <c r="K8372">
        <v>3559</v>
      </c>
      <c r="L8372">
        <v>21</v>
      </c>
      <c r="M8372">
        <v>39.602503670504497</v>
      </c>
    </row>
    <row r="8373" spans="1:13" hidden="1" outlineLevel="3" x14ac:dyDescent="0.2">
      <c r="A8373">
        <v>2008</v>
      </c>
      <c r="B8373">
        <v>76</v>
      </c>
      <c r="C8373" t="s">
        <v>10279</v>
      </c>
      <c r="D8373">
        <v>64</v>
      </c>
      <c r="E8373" t="s">
        <v>10052</v>
      </c>
      <c r="F8373" t="s">
        <v>10426</v>
      </c>
      <c r="G8373" t="s">
        <v>156</v>
      </c>
      <c r="H8373">
        <v>90</v>
      </c>
      <c r="I8373">
        <v>5</v>
      </c>
      <c r="J8373">
        <v>55</v>
      </c>
      <c r="K8373">
        <v>3559</v>
      </c>
      <c r="L8373">
        <v>21</v>
      </c>
      <c r="M8373">
        <v>39.501163848252602</v>
      </c>
    </row>
    <row r="8374" spans="1:13" hidden="1" outlineLevel="3" x14ac:dyDescent="0.2">
      <c r="A8374">
        <v>2008</v>
      </c>
      <c r="B8374">
        <v>113</v>
      </c>
      <c r="C8374" t="s">
        <v>10245</v>
      </c>
      <c r="D8374">
        <v>69</v>
      </c>
      <c r="E8374" t="s">
        <v>10052</v>
      </c>
      <c r="F8374" t="s">
        <v>10471</v>
      </c>
      <c r="G8374" t="s">
        <v>156</v>
      </c>
      <c r="H8374">
        <v>91</v>
      </c>
      <c r="I8374">
        <v>6</v>
      </c>
      <c r="J8374">
        <v>30</v>
      </c>
      <c r="K8374">
        <v>3559</v>
      </c>
      <c r="L8374">
        <v>21</v>
      </c>
      <c r="M8374">
        <v>39.063386078843799</v>
      </c>
    </row>
    <row r="8375" spans="1:13" hidden="1" outlineLevel="3" x14ac:dyDescent="0.2">
      <c r="A8375">
        <v>2008</v>
      </c>
      <c r="B8375">
        <v>128</v>
      </c>
      <c r="C8375" t="s">
        <v>10265</v>
      </c>
      <c r="D8375">
        <v>66</v>
      </c>
      <c r="E8375" t="s">
        <v>10052</v>
      </c>
      <c r="F8375" t="s">
        <v>10488</v>
      </c>
      <c r="G8375" t="s">
        <v>156</v>
      </c>
      <c r="H8375">
        <v>91</v>
      </c>
      <c r="I8375">
        <v>19</v>
      </c>
      <c r="J8375">
        <v>39</v>
      </c>
      <c r="K8375">
        <v>3559</v>
      </c>
      <c r="L8375">
        <v>21</v>
      </c>
      <c r="M8375">
        <v>38.969642221674697</v>
      </c>
    </row>
    <row r="8376" spans="1:13" hidden="1" outlineLevel="3" x14ac:dyDescent="0.2">
      <c r="A8376">
        <v>2008</v>
      </c>
      <c r="B8376">
        <v>130</v>
      </c>
      <c r="C8376" t="s">
        <v>9957</v>
      </c>
      <c r="D8376">
        <v>68</v>
      </c>
      <c r="E8376" t="s">
        <v>10052</v>
      </c>
      <c r="F8376" t="s">
        <v>10491</v>
      </c>
      <c r="G8376" t="s">
        <v>156</v>
      </c>
      <c r="H8376">
        <v>91</v>
      </c>
      <c r="I8376">
        <v>20</v>
      </c>
      <c r="J8376">
        <v>55</v>
      </c>
      <c r="K8376">
        <v>3559</v>
      </c>
      <c r="L8376">
        <v>21</v>
      </c>
      <c r="M8376">
        <v>38.960636146629902</v>
      </c>
    </row>
    <row r="8377" spans="1:13" outlineLevel="2" collapsed="1" x14ac:dyDescent="0.2">
      <c r="E8377" s="10" t="s">
        <v>13482</v>
      </c>
      <c r="M8377">
        <f>SUBTOTAL(1,M8370:M8376)</f>
        <v>39.539364799037223</v>
      </c>
    </row>
    <row r="8378" spans="1:13" hidden="1" outlineLevel="3" x14ac:dyDescent="0.2">
      <c r="A8378">
        <v>2008</v>
      </c>
      <c r="B8378">
        <v>36</v>
      </c>
      <c r="C8378" t="s">
        <v>10378</v>
      </c>
      <c r="D8378">
        <v>93</v>
      </c>
      <c r="E8378" t="s">
        <v>10379</v>
      </c>
      <c r="F8378" t="s">
        <v>10380</v>
      </c>
      <c r="G8378" t="s">
        <v>156</v>
      </c>
      <c r="H8378">
        <v>89</v>
      </c>
      <c r="I8378">
        <v>2</v>
      </c>
      <c r="J8378">
        <v>17</v>
      </c>
      <c r="K8378">
        <v>3559</v>
      </c>
      <c r="L8378">
        <v>21</v>
      </c>
      <c r="M8378">
        <v>39.9716725370238</v>
      </c>
    </row>
    <row r="8379" spans="1:13" hidden="1" outlineLevel="3" x14ac:dyDescent="0.2">
      <c r="A8379">
        <v>2008</v>
      </c>
      <c r="B8379">
        <v>78</v>
      </c>
      <c r="C8379" t="s">
        <v>10429</v>
      </c>
      <c r="D8379">
        <v>99</v>
      </c>
      <c r="E8379" t="s">
        <v>10379</v>
      </c>
      <c r="F8379" t="s">
        <v>10430</v>
      </c>
      <c r="G8379" t="s">
        <v>156</v>
      </c>
      <c r="H8379">
        <v>90</v>
      </c>
      <c r="I8379">
        <v>6</v>
      </c>
      <c r="J8379">
        <v>42</v>
      </c>
      <c r="K8379">
        <v>3559</v>
      </c>
      <c r="L8379">
        <v>21</v>
      </c>
      <c r="M8379">
        <v>39.495440841918303</v>
      </c>
    </row>
    <row r="8380" spans="1:13" hidden="1" outlineLevel="3" x14ac:dyDescent="0.2">
      <c r="A8380">
        <v>2008</v>
      </c>
      <c r="B8380">
        <v>89</v>
      </c>
      <c r="C8380" t="s">
        <v>10208</v>
      </c>
      <c r="D8380">
        <v>92</v>
      </c>
      <c r="E8380" t="s">
        <v>10379</v>
      </c>
      <c r="F8380" t="s">
        <v>10444</v>
      </c>
      <c r="G8380" t="s">
        <v>156</v>
      </c>
      <c r="H8380">
        <v>90</v>
      </c>
      <c r="I8380">
        <v>23</v>
      </c>
      <c r="J8380">
        <v>28</v>
      </c>
      <c r="K8380">
        <v>3559</v>
      </c>
      <c r="L8380">
        <v>21</v>
      </c>
      <c r="M8380">
        <v>39.373340544793002</v>
      </c>
    </row>
    <row r="8381" spans="1:13" hidden="1" outlineLevel="3" x14ac:dyDescent="0.2">
      <c r="A8381">
        <v>2008</v>
      </c>
      <c r="B8381">
        <v>96</v>
      </c>
      <c r="C8381" t="s">
        <v>8502</v>
      </c>
      <c r="D8381">
        <v>98</v>
      </c>
      <c r="E8381" t="s">
        <v>10379</v>
      </c>
      <c r="F8381" t="s">
        <v>10453</v>
      </c>
      <c r="G8381" t="s">
        <v>156</v>
      </c>
      <c r="H8381">
        <v>90</v>
      </c>
      <c r="I8381">
        <v>30</v>
      </c>
      <c r="J8381">
        <v>59</v>
      </c>
      <c r="K8381">
        <v>3559</v>
      </c>
      <c r="L8381">
        <v>21</v>
      </c>
      <c r="M8381">
        <v>39.318846494956396</v>
      </c>
    </row>
    <row r="8382" spans="1:13" hidden="1" outlineLevel="3" x14ac:dyDescent="0.2">
      <c r="A8382">
        <v>2008</v>
      </c>
      <c r="B8382">
        <v>98</v>
      </c>
      <c r="C8382" t="s">
        <v>10284</v>
      </c>
      <c r="D8382">
        <v>96</v>
      </c>
      <c r="E8382" t="s">
        <v>10379</v>
      </c>
      <c r="F8382" t="s">
        <v>10455</v>
      </c>
      <c r="G8382" t="s">
        <v>156</v>
      </c>
      <c r="H8382">
        <v>90</v>
      </c>
      <c r="I8382">
        <v>32</v>
      </c>
      <c r="J8382">
        <v>50</v>
      </c>
      <c r="K8382">
        <v>3559</v>
      </c>
      <c r="L8382">
        <v>21</v>
      </c>
      <c r="M8382">
        <v>39.305457557443901</v>
      </c>
    </row>
    <row r="8383" spans="1:13" hidden="1" outlineLevel="3" x14ac:dyDescent="0.2">
      <c r="A8383">
        <v>2008</v>
      </c>
      <c r="B8383">
        <v>111</v>
      </c>
      <c r="C8383" t="s">
        <v>10154</v>
      </c>
      <c r="D8383">
        <v>97</v>
      </c>
      <c r="E8383" t="s">
        <v>10379</v>
      </c>
      <c r="F8383" t="s">
        <v>10469</v>
      </c>
      <c r="G8383" t="s">
        <v>156</v>
      </c>
      <c r="H8383">
        <v>91</v>
      </c>
      <c r="I8383">
        <v>1</v>
      </c>
      <c r="J8383">
        <v>15</v>
      </c>
      <c r="K8383">
        <v>3559</v>
      </c>
      <c r="L8383">
        <v>21</v>
      </c>
      <c r="M8383">
        <v>39.1009384298466</v>
      </c>
    </row>
    <row r="8384" spans="1:13" hidden="1" outlineLevel="3" x14ac:dyDescent="0.2">
      <c r="A8384">
        <v>2008</v>
      </c>
      <c r="B8384">
        <v>125</v>
      </c>
      <c r="C8384" t="s">
        <v>10307</v>
      </c>
      <c r="D8384">
        <v>94</v>
      </c>
      <c r="E8384" t="s">
        <v>10379</v>
      </c>
      <c r="F8384" t="s">
        <v>10485</v>
      </c>
      <c r="G8384" t="s">
        <v>156</v>
      </c>
      <c r="H8384">
        <v>91</v>
      </c>
      <c r="I8384">
        <v>17</v>
      </c>
      <c r="J8384">
        <v>0</v>
      </c>
      <c r="K8384">
        <v>3559</v>
      </c>
      <c r="L8384">
        <v>21</v>
      </c>
      <c r="M8384">
        <v>38.988497352565197</v>
      </c>
    </row>
    <row r="8385" spans="1:13" outlineLevel="2" collapsed="1" x14ac:dyDescent="0.2">
      <c r="E8385" s="10" t="s">
        <v>13490</v>
      </c>
      <c r="M8385">
        <f>SUBTOTAL(1,M8378:M8384)</f>
        <v>39.364884822649607</v>
      </c>
    </row>
    <row r="8386" spans="1:13" hidden="1" outlineLevel="3" x14ac:dyDescent="0.2">
      <c r="A8386">
        <v>2008</v>
      </c>
      <c r="B8386">
        <v>4</v>
      </c>
      <c r="C8386" t="s">
        <v>9080</v>
      </c>
      <c r="D8386">
        <v>131</v>
      </c>
      <c r="E8386" t="s">
        <v>8159</v>
      </c>
      <c r="F8386" t="s">
        <v>10339</v>
      </c>
      <c r="G8386" t="s">
        <v>156</v>
      </c>
      <c r="H8386">
        <v>87</v>
      </c>
      <c r="I8386">
        <v>55</v>
      </c>
      <c r="J8386">
        <v>2</v>
      </c>
      <c r="K8386">
        <v>3559</v>
      </c>
      <c r="L8386">
        <v>21</v>
      </c>
      <c r="M8386">
        <v>40.481260781922302</v>
      </c>
    </row>
    <row r="8387" spans="1:13" hidden="1" outlineLevel="3" x14ac:dyDescent="0.2">
      <c r="A8387">
        <v>2008</v>
      </c>
      <c r="B8387">
        <v>22</v>
      </c>
      <c r="C8387" t="s">
        <v>10361</v>
      </c>
      <c r="D8387">
        <v>138</v>
      </c>
      <c r="E8387" t="s">
        <v>8159</v>
      </c>
      <c r="F8387" t="s">
        <v>10362</v>
      </c>
      <c r="G8387" t="s">
        <v>156</v>
      </c>
      <c r="H8387">
        <v>88</v>
      </c>
      <c r="I8387">
        <v>25</v>
      </c>
      <c r="J8387">
        <v>51</v>
      </c>
      <c r="K8387">
        <v>3559</v>
      </c>
      <c r="L8387">
        <v>21</v>
      </c>
      <c r="M8387">
        <v>40.246143407748001</v>
      </c>
    </row>
    <row r="8388" spans="1:13" hidden="1" outlineLevel="3" x14ac:dyDescent="0.2">
      <c r="A8388">
        <v>2008</v>
      </c>
      <c r="B8388">
        <v>34</v>
      </c>
      <c r="C8388" t="s">
        <v>8581</v>
      </c>
      <c r="D8388">
        <v>135</v>
      </c>
      <c r="E8388" t="s">
        <v>8159</v>
      </c>
      <c r="F8388" t="s">
        <v>10376</v>
      </c>
      <c r="G8388" t="s">
        <v>156</v>
      </c>
      <c r="H8388">
        <v>88</v>
      </c>
      <c r="I8388">
        <v>58</v>
      </c>
      <c r="J8388">
        <v>30</v>
      </c>
      <c r="K8388">
        <v>3559</v>
      </c>
      <c r="L8388">
        <v>21</v>
      </c>
      <c r="M8388">
        <v>40</v>
      </c>
    </row>
    <row r="8389" spans="1:13" hidden="1" outlineLevel="3" x14ac:dyDescent="0.2">
      <c r="A8389">
        <v>2008</v>
      </c>
      <c r="B8389">
        <v>60</v>
      </c>
      <c r="C8389" t="s">
        <v>9931</v>
      </c>
      <c r="D8389">
        <v>137</v>
      </c>
      <c r="E8389" t="s">
        <v>8159</v>
      </c>
      <c r="F8389" t="s">
        <v>10410</v>
      </c>
      <c r="G8389" t="s">
        <v>156</v>
      </c>
      <c r="H8389">
        <v>89</v>
      </c>
      <c r="I8389">
        <v>43</v>
      </c>
      <c r="J8389">
        <v>16</v>
      </c>
      <c r="K8389">
        <v>3559</v>
      </c>
      <c r="L8389">
        <v>21</v>
      </c>
      <c r="M8389">
        <v>39.667364301725101</v>
      </c>
    </row>
    <row r="8390" spans="1:13" hidden="1" outlineLevel="3" x14ac:dyDescent="0.2">
      <c r="A8390">
        <v>2008</v>
      </c>
      <c r="B8390">
        <v>63</v>
      </c>
      <c r="C8390" t="s">
        <v>9883</v>
      </c>
      <c r="D8390">
        <v>139</v>
      </c>
      <c r="E8390" t="s">
        <v>8159</v>
      </c>
      <c r="F8390" t="s">
        <v>10413</v>
      </c>
      <c r="G8390" t="s">
        <v>156</v>
      </c>
      <c r="H8390">
        <v>89</v>
      </c>
      <c r="I8390">
        <v>48</v>
      </c>
      <c r="J8390">
        <v>44</v>
      </c>
      <c r="K8390">
        <v>3559</v>
      </c>
      <c r="L8390">
        <v>21</v>
      </c>
      <c r="M8390">
        <v>39.627123257166097</v>
      </c>
    </row>
    <row r="8391" spans="1:13" hidden="1" outlineLevel="3" x14ac:dyDescent="0.2">
      <c r="A8391">
        <v>2008</v>
      </c>
      <c r="B8391">
        <v>69</v>
      </c>
      <c r="C8391" t="s">
        <v>9897</v>
      </c>
      <c r="D8391">
        <v>136</v>
      </c>
      <c r="E8391" t="s">
        <v>8159</v>
      </c>
      <c r="F8391" t="s">
        <v>10418</v>
      </c>
      <c r="G8391" t="s">
        <v>156</v>
      </c>
      <c r="H8391">
        <v>89</v>
      </c>
      <c r="I8391">
        <v>58</v>
      </c>
      <c r="J8391">
        <v>2</v>
      </c>
      <c r="K8391">
        <v>3559</v>
      </c>
      <c r="L8391">
        <v>21</v>
      </c>
      <c r="M8391">
        <v>39.558851680550298</v>
      </c>
    </row>
    <row r="8392" spans="1:13" hidden="1" outlineLevel="3" x14ac:dyDescent="0.2">
      <c r="A8392">
        <v>2008</v>
      </c>
      <c r="B8392">
        <v>70</v>
      </c>
      <c r="C8392" t="s">
        <v>9537</v>
      </c>
      <c r="D8392">
        <v>133</v>
      </c>
      <c r="E8392" t="s">
        <v>8159</v>
      </c>
      <c r="F8392" t="s">
        <v>10419</v>
      </c>
      <c r="G8392" t="s">
        <v>156</v>
      </c>
      <c r="H8392">
        <v>89</v>
      </c>
      <c r="I8392">
        <v>58</v>
      </c>
      <c r="J8392">
        <v>38</v>
      </c>
      <c r="K8392">
        <v>3559</v>
      </c>
      <c r="L8392">
        <v>21</v>
      </c>
      <c r="M8392">
        <v>39.554455139881</v>
      </c>
    </row>
    <row r="8393" spans="1:13" hidden="1" outlineLevel="3" x14ac:dyDescent="0.2">
      <c r="A8393">
        <v>2008</v>
      </c>
      <c r="B8393">
        <v>131</v>
      </c>
      <c r="C8393" t="s">
        <v>10492</v>
      </c>
      <c r="D8393">
        <v>134</v>
      </c>
      <c r="E8393" t="s">
        <v>8159</v>
      </c>
      <c r="F8393" t="s">
        <v>10493</v>
      </c>
      <c r="G8393" t="s">
        <v>156</v>
      </c>
      <c r="H8393">
        <v>91</v>
      </c>
      <c r="I8393">
        <v>20</v>
      </c>
      <c r="J8393">
        <v>59</v>
      </c>
      <c r="K8393">
        <v>3559</v>
      </c>
      <c r="L8393">
        <v>21</v>
      </c>
      <c r="M8393">
        <v>38.960162257988898</v>
      </c>
    </row>
    <row r="8394" spans="1:13" outlineLevel="2" collapsed="1" x14ac:dyDescent="0.2">
      <c r="E8394" s="10" t="s">
        <v>13393</v>
      </c>
      <c r="M8394">
        <f>SUBTOTAL(1,M8386:M8393)</f>
        <v>39.761920103372709</v>
      </c>
    </row>
    <row r="8395" spans="1:13" hidden="1" outlineLevel="3" x14ac:dyDescent="0.2">
      <c r="A8395">
        <v>2008</v>
      </c>
      <c r="B8395">
        <v>2</v>
      </c>
      <c r="C8395" t="s">
        <v>9803</v>
      </c>
      <c r="D8395">
        <v>1</v>
      </c>
      <c r="E8395" t="s">
        <v>10336</v>
      </c>
      <c r="F8395" t="s">
        <v>10337</v>
      </c>
      <c r="G8395" t="s">
        <v>156</v>
      </c>
      <c r="H8395">
        <v>87</v>
      </c>
      <c r="I8395">
        <v>53</v>
      </c>
      <c r="J8395">
        <v>50</v>
      </c>
      <c r="K8395">
        <v>3559</v>
      </c>
      <c r="L8395">
        <v>21</v>
      </c>
      <c r="M8395">
        <v>40.490471826312202</v>
      </c>
    </row>
    <row r="8396" spans="1:13" hidden="1" outlineLevel="3" x14ac:dyDescent="0.2">
      <c r="A8396">
        <v>2008</v>
      </c>
      <c r="B8396">
        <v>24</v>
      </c>
      <c r="C8396" t="s">
        <v>9809</v>
      </c>
      <c r="D8396">
        <v>7</v>
      </c>
      <c r="E8396" t="s">
        <v>10336</v>
      </c>
      <c r="F8396" t="s">
        <v>10365</v>
      </c>
      <c r="G8396" t="s">
        <v>156</v>
      </c>
      <c r="H8396">
        <v>88</v>
      </c>
      <c r="I8396">
        <v>29</v>
      </c>
      <c r="J8396">
        <v>16</v>
      </c>
      <c r="K8396">
        <v>3559</v>
      </c>
      <c r="L8396">
        <v>21</v>
      </c>
      <c r="M8396">
        <v>40.2202438503748</v>
      </c>
    </row>
    <row r="8397" spans="1:13" hidden="1" outlineLevel="3" x14ac:dyDescent="0.2">
      <c r="A8397">
        <v>2008</v>
      </c>
      <c r="B8397">
        <v>31</v>
      </c>
      <c r="C8397" t="s">
        <v>8683</v>
      </c>
      <c r="D8397">
        <v>2</v>
      </c>
      <c r="E8397" t="s">
        <v>10336</v>
      </c>
      <c r="F8397" t="s">
        <v>10373</v>
      </c>
      <c r="G8397" t="s">
        <v>156</v>
      </c>
      <c r="H8397">
        <v>88</v>
      </c>
      <c r="I8397">
        <v>41</v>
      </c>
      <c r="J8397">
        <v>50</v>
      </c>
      <c r="K8397">
        <v>3559</v>
      </c>
      <c r="L8397">
        <v>21</v>
      </c>
      <c r="M8397">
        <v>40.125270113682603</v>
      </c>
    </row>
    <row r="8398" spans="1:13" hidden="1" outlineLevel="3" x14ac:dyDescent="0.2">
      <c r="A8398">
        <v>2008</v>
      </c>
      <c r="B8398">
        <v>83</v>
      </c>
      <c r="C8398" t="s">
        <v>9513</v>
      </c>
      <c r="D8398">
        <v>4</v>
      </c>
      <c r="E8398" t="s">
        <v>10336</v>
      </c>
      <c r="F8398" t="s">
        <v>10437</v>
      </c>
      <c r="G8398" t="s">
        <v>156</v>
      </c>
      <c r="H8398">
        <v>90</v>
      </c>
      <c r="I8398">
        <v>13</v>
      </c>
      <c r="J8398">
        <v>41</v>
      </c>
      <c r="K8398">
        <v>3559</v>
      </c>
      <c r="L8398">
        <v>21</v>
      </c>
      <c r="M8398">
        <v>39.444494044412103</v>
      </c>
    </row>
    <row r="8399" spans="1:13" hidden="1" outlineLevel="3" x14ac:dyDescent="0.2">
      <c r="A8399">
        <v>2008</v>
      </c>
      <c r="B8399">
        <v>87</v>
      </c>
      <c r="C8399" t="s">
        <v>9964</v>
      </c>
      <c r="D8399">
        <v>8</v>
      </c>
      <c r="E8399" t="s">
        <v>10336</v>
      </c>
      <c r="F8399" t="s">
        <v>10442</v>
      </c>
      <c r="G8399" t="s">
        <v>156</v>
      </c>
      <c r="H8399">
        <v>90</v>
      </c>
      <c r="I8399">
        <v>19</v>
      </c>
      <c r="J8399">
        <v>56</v>
      </c>
      <c r="K8399">
        <v>3559</v>
      </c>
      <c r="L8399">
        <v>21</v>
      </c>
      <c r="M8399">
        <v>39.399008597891701</v>
      </c>
    </row>
    <row r="8400" spans="1:13" hidden="1" outlineLevel="3" x14ac:dyDescent="0.2">
      <c r="A8400">
        <v>2008</v>
      </c>
      <c r="B8400">
        <v>122</v>
      </c>
      <c r="C8400" t="s">
        <v>8477</v>
      </c>
      <c r="D8400">
        <v>6</v>
      </c>
      <c r="E8400" t="s">
        <v>10336</v>
      </c>
      <c r="F8400" t="s">
        <v>10482</v>
      </c>
      <c r="G8400" t="s">
        <v>156</v>
      </c>
      <c r="H8400">
        <v>91</v>
      </c>
      <c r="I8400">
        <v>15</v>
      </c>
      <c r="J8400">
        <v>28</v>
      </c>
      <c r="K8400">
        <v>3559</v>
      </c>
      <c r="L8400">
        <v>21</v>
      </c>
      <c r="M8400">
        <v>38.999415574928101</v>
      </c>
    </row>
    <row r="8401" spans="1:13" hidden="1" outlineLevel="3" x14ac:dyDescent="0.2">
      <c r="A8401">
        <v>2008</v>
      </c>
      <c r="B8401">
        <v>124</v>
      </c>
      <c r="C8401" t="s">
        <v>10290</v>
      </c>
      <c r="D8401">
        <v>5</v>
      </c>
      <c r="E8401" t="s">
        <v>10336</v>
      </c>
      <c r="F8401" t="s">
        <v>10484</v>
      </c>
      <c r="G8401" t="s">
        <v>156</v>
      </c>
      <c r="H8401">
        <v>91</v>
      </c>
      <c r="I8401">
        <v>16</v>
      </c>
      <c r="J8401">
        <v>45</v>
      </c>
      <c r="K8401">
        <v>3559</v>
      </c>
      <c r="L8401">
        <v>21</v>
      </c>
      <c r="M8401">
        <v>38.990277080385198</v>
      </c>
    </row>
    <row r="8402" spans="1:13" hidden="1" outlineLevel="3" x14ac:dyDescent="0.2">
      <c r="A8402">
        <v>2008</v>
      </c>
      <c r="B8402">
        <v>145</v>
      </c>
      <c r="C8402" t="s">
        <v>9785</v>
      </c>
      <c r="D8402">
        <v>9</v>
      </c>
      <c r="E8402" t="s">
        <v>10336</v>
      </c>
      <c r="F8402" t="s">
        <v>10512</v>
      </c>
      <c r="G8402" t="s">
        <v>156</v>
      </c>
      <c r="H8402">
        <v>91</v>
      </c>
      <c r="I8402">
        <v>48</v>
      </c>
      <c r="J8402">
        <v>37</v>
      </c>
      <c r="K8402">
        <v>3559</v>
      </c>
      <c r="L8402">
        <v>21</v>
      </c>
      <c r="M8402">
        <v>38.7647231458593</v>
      </c>
    </row>
    <row r="8403" spans="1:13" outlineLevel="2" collapsed="1" x14ac:dyDescent="0.2">
      <c r="E8403" s="10" t="s">
        <v>13491</v>
      </c>
      <c r="M8403">
        <f>SUBTOTAL(1,M8395:M8402)</f>
        <v>39.554238029230753</v>
      </c>
    </row>
    <row r="8404" spans="1:13" hidden="1" outlineLevel="3" x14ac:dyDescent="0.2">
      <c r="A8404">
        <v>2008</v>
      </c>
      <c r="B8404">
        <v>8</v>
      </c>
      <c r="C8404" t="s">
        <v>9682</v>
      </c>
      <c r="D8404">
        <v>41</v>
      </c>
      <c r="E8404" t="s">
        <v>10344</v>
      </c>
      <c r="F8404" t="s">
        <v>10345</v>
      </c>
      <c r="G8404" t="s">
        <v>156</v>
      </c>
      <c r="H8404">
        <v>87</v>
      </c>
      <c r="I8404">
        <v>59</v>
      </c>
      <c r="J8404">
        <v>47</v>
      </c>
      <c r="K8404">
        <v>3559</v>
      </c>
      <c r="L8404">
        <v>21</v>
      </c>
      <c r="M8404">
        <v>40.444841486550899</v>
      </c>
    </row>
    <row r="8405" spans="1:13" hidden="1" outlineLevel="3" x14ac:dyDescent="0.2">
      <c r="A8405">
        <v>2008</v>
      </c>
      <c r="B8405">
        <v>17</v>
      </c>
      <c r="C8405" t="s">
        <v>10195</v>
      </c>
      <c r="D8405">
        <v>49</v>
      </c>
      <c r="E8405" t="s">
        <v>10344</v>
      </c>
      <c r="F8405" t="s">
        <v>10356</v>
      </c>
      <c r="G8405" t="s">
        <v>156</v>
      </c>
      <c r="H8405">
        <v>88</v>
      </c>
      <c r="I8405">
        <v>17</v>
      </c>
      <c r="J8405">
        <v>47</v>
      </c>
      <c r="K8405">
        <v>3559</v>
      </c>
      <c r="L8405">
        <v>21</v>
      </c>
      <c r="M8405">
        <v>40.307424174261499</v>
      </c>
    </row>
    <row r="8406" spans="1:13" hidden="1" outlineLevel="3" x14ac:dyDescent="0.2">
      <c r="A8406">
        <v>2008</v>
      </c>
      <c r="B8406">
        <v>35</v>
      </c>
      <c r="C8406" t="s">
        <v>8457</v>
      </c>
      <c r="D8406">
        <v>47</v>
      </c>
      <c r="E8406" t="s">
        <v>10344</v>
      </c>
      <c r="F8406" t="s">
        <v>10377</v>
      </c>
      <c r="G8406" t="s">
        <v>156</v>
      </c>
      <c r="H8406">
        <v>89</v>
      </c>
      <c r="I8406">
        <v>1</v>
      </c>
      <c r="J8406">
        <v>7</v>
      </c>
      <c r="K8406">
        <v>3559</v>
      </c>
      <c r="L8406">
        <v>21</v>
      </c>
      <c r="M8406">
        <v>39.980403598498398</v>
      </c>
    </row>
    <row r="8407" spans="1:13" hidden="1" outlineLevel="3" x14ac:dyDescent="0.2">
      <c r="A8407">
        <v>2008</v>
      </c>
      <c r="B8407">
        <v>41</v>
      </c>
      <c r="C8407" t="s">
        <v>9868</v>
      </c>
      <c r="D8407">
        <v>48</v>
      </c>
      <c r="E8407" t="s">
        <v>10344</v>
      </c>
      <c r="F8407" t="s">
        <v>10384</v>
      </c>
      <c r="G8407" t="s">
        <v>156</v>
      </c>
      <c r="H8407">
        <v>89</v>
      </c>
      <c r="I8407">
        <v>18</v>
      </c>
      <c r="J8407">
        <v>19</v>
      </c>
      <c r="K8407">
        <v>3559</v>
      </c>
      <c r="L8407">
        <v>21</v>
      </c>
      <c r="M8407">
        <v>39.852067969107203</v>
      </c>
    </row>
    <row r="8408" spans="1:13" hidden="1" outlineLevel="3" x14ac:dyDescent="0.2">
      <c r="A8408">
        <v>2008</v>
      </c>
      <c r="B8408">
        <v>106</v>
      </c>
      <c r="C8408" t="s">
        <v>10463</v>
      </c>
      <c r="D8408">
        <v>44</v>
      </c>
      <c r="E8408" t="s">
        <v>10344</v>
      </c>
      <c r="F8408" t="s">
        <v>10464</v>
      </c>
      <c r="G8408" t="s">
        <v>156</v>
      </c>
      <c r="H8408">
        <v>90</v>
      </c>
      <c r="I8408">
        <v>51</v>
      </c>
      <c r="J8408">
        <v>26</v>
      </c>
      <c r="K8408">
        <v>3559</v>
      </c>
      <c r="L8408">
        <v>21</v>
      </c>
      <c r="M8408">
        <v>39.171349431036397</v>
      </c>
    </row>
    <row r="8409" spans="1:13" hidden="1" outlineLevel="3" x14ac:dyDescent="0.2">
      <c r="A8409">
        <v>2008</v>
      </c>
      <c r="B8409">
        <v>108</v>
      </c>
      <c r="C8409" t="s">
        <v>10466</v>
      </c>
      <c r="D8409">
        <v>46</v>
      </c>
      <c r="E8409" t="s">
        <v>10344</v>
      </c>
      <c r="F8409" t="s">
        <v>10467</v>
      </c>
      <c r="G8409" t="s">
        <v>156</v>
      </c>
      <c r="H8409">
        <v>90</v>
      </c>
      <c r="I8409">
        <v>57</v>
      </c>
      <c r="J8409">
        <v>44</v>
      </c>
      <c r="K8409">
        <v>3559</v>
      </c>
      <c r="L8409">
        <v>21</v>
      </c>
      <c r="M8409">
        <v>39.126132948965299</v>
      </c>
    </row>
    <row r="8410" spans="1:13" hidden="1" outlineLevel="3" x14ac:dyDescent="0.2">
      <c r="A8410">
        <v>2008</v>
      </c>
      <c r="B8410">
        <v>120</v>
      </c>
      <c r="C8410" t="s">
        <v>10314</v>
      </c>
      <c r="D8410">
        <v>42</v>
      </c>
      <c r="E8410" t="s">
        <v>10344</v>
      </c>
      <c r="F8410" t="s">
        <v>10479</v>
      </c>
      <c r="G8410" t="s">
        <v>156</v>
      </c>
      <c r="H8410">
        <v>91</v>
      </c>
      <c r="I8410">
        <v>13</v>
      </c>
      <c r="J8410">
        <v>20</v>
      </c>
      <c r="K8410">
        <v>3559</v>
      </c>
      <c r="L8410">
        <v>21</v>
      </c>
      <c r="M8410">
        <v>39.014616321558997</v>
      </c>
    </row>
    <row r="8411" spans="1:13" hidden="1" outlineLevel="3" x14ac:dyDescent="0.2">
      <c r="A8411">
        <v>2008</v>
      </c>
      <c r="B8411">
        <v>144</v>
      </c>
      <c r="C8411" t="s">
        <v>9773</v>
      </c>
      <c r="D8411">
        <v>45</v>
      </c>
      <c r="E8411" t="s">
        <v>10344</v>
      </c>
      <c r="F8411" t="s">
        <v>10511</v>
      </c>
      <c r="G8411" t="s">
        <v>156</v>
      </c>
      <c r="H8411">
        <v>91</v>
      </c>
      <c r="I8411">
        <v>47</v>
      </c>
      <c r="J8411">
        <v>44</v>
      </c>
      <c r="K8411">
        <v>3559</v>
      </c>
      <c r="L8411">
        <v>21</v>
      </c>
      <c r="M8411">
        <v>38.770940253703799</v>
      </c>
    </row>
    <row r="8412" spans="1:13" outlineLevel="2" collapsed="1" x14ac:dyDescent="0.2">
      <c r="E8412" s="10" t="s">
        <v>13492</v>
      </c>
      <c r="M8412">
        <f>SUBTOTAL(1,M8404:M8411)</f>
        <v>39.583472022960308</v>
      </c>
    </row>
    <row r="8413" spans="1:13" hidden="1" outlineLevel="3" x14ac:dyDescent="0.2">
      <c r="A8413">
        <v>2008</v>
      </c>
      <c r="B8413">
        <v>1</v>
      </c>
      <c r="C8413" t="s">
        <v>9043</v>
      </c>
      <c r="D8413">
        <v>11</v>
      </c>
      <c r="E8413" t="s">
        <v>10334</v>
      </c>
      <c r="F8413" t="s">
        <v>10335</v>
      </c>
      <c r="G8413" t="s">
        <v>156</v>
      </c>
      <c r="H8413">
        <v>87</v>
      </c>
      <c r="I8413">
        <v>52</v>
      </c>
      <c r="J8413">
        <v>52</v>
      </c>
      <c r="K8413">
        <v>3559</v>
      </c>
      <c r="L8413">
        <v>21</v>
      </c>
      <c r="M8413">
        <v>40.4978948832387</v>
      </c>
    </row>
    <row r="8414" spans="1:13" hidden="1" outlineLevel="3" x14ac:dyDescent="0.2">
      <c r="A8414">
        <v>2008</v>
      </c>
      <c r="B8414">
        <v>6</v>
      </c>
      <c r="C8414" t="s">
        <v>10002</v>
      </c>
      <c r="D8414">
        <v>17</v>
      </c>
      <c r="E8414" t="s">
        <v>10334</v>
      </c>
      <c r="F8414" t="s">
        <v>10342</v>
      </c>
      <c r="G8414" t="s">
        <v>156</v>
      </c>
      <c r="H8414">
        <v>87</v>
      </c>
      <c r="I8414">
        <v>57</v>
      </c>
      <c r="J8414">
        <v>20</v>
      </c>
      <c r="K8414">
        <v>3559</v>
      </c>
      <c r="L8414">
        <v>21</v>
      </c>
      <c r="M8414">
        <v>40.4636179888832</v>
      </c>
    </row>
    <row r="8415" spans="1:13" hidden="1" outlineLevel="3" x14ac:dyDescent="0.2">
      <c r="A8415">
        <v>2008</v>
      </c>
      <c r="B8415">
        <v>12</v>
      </c>
      <c r="C8415" t="s">
        <v>10350</v>
      </c>
      <c r="D8415">
        <v>16</v>
      </c>
      <c r="E8415" t="s">
        <v>10334</v>
      </c>
      <c r="F8415" t="s">
        <v>9858</v>
      </c>
      <c r="G8415" t="s">
        <v>156</v>
      </c>
      <c r="H8415">
        <v>88</v>
      </c>
      <c r="I8415">
        <v>4</v>
      </c>
      <c r="J8415">
        <v>24</v>
      </c>
      <c r="K8415">
        <v>3559</v>
      </c>
      <c r="L8415">
        <v>21</v>
      </c>
      <c r="M8415">
        <v>40.409507228824403</v>
      </c>
    </row>
    <row r="8416" spans="1:13" hidden="1" outlineLevel="3" x14ac:dyDescent="0.2">
      <c r="A8416">
        <v>2008</v>
      </c>
      <c r="B8416">
        <v>37</v>
      </c>
      <c r="C8416" t="s">
        <v>8633</v>
      </c>
      <c r="D8416">
        <v>19</v>
      </c>
      <c r="E8416" t="s">
        <v>10334</v>
      </c>
      <c r="F8416" t="s">
        <v>9166</v>
      </c>
      <c r="G8416" t="s">
        <v>156</v>
      </c>
      <c r="H8416">
        <v>89</v>
      </c>
      <c r="I8416">
        <v>4</v>
      </c>
      <c r="J8416">
        <v>47</v>
      </c>
      <c r="K8416">
        <v>3559</v>
      </c>
      <c r="L8416">
        <v>21</v>
      </c>
      <c r="M8416">
        <v>39.952975954747103</v>
      </c>
    </row>
    <row r="8417" spans="1:13" hidden="1" outlineLevel="3" x14ac:dyDescent="0.2">
      <c r="A8417">
        <v>2008</v>
      </c>
      <c r="B8417">
        <v>46</v>
      </c>
      <c r="C8417" t="s">
        <v>9265</v>
      </c>
      <c r="D8417">
        <v>14</v>
      </c>
      <c r="E8417" t="s">
        <v>10334</v>
      </c>
      <c r="F8417" t="s">
        <v>10389</v>
      </c>
      <c r="G8417" t="s">
        <v>156</v>
      </c>
      <c r="H8417">
        <v>89</v>
      </c>
      <c r="I8417">
        <v>22</v>
      </c>
      <c r="J8417">
        <v>51</v>
      </c>
      <c r="K8417">
        <v>3559</v>
      </c>
      <c r="L8417">
        <v>21</v>
      </c>
      <c r="M8417">
        <v>39.818380152344297</v>
      </c>
    </row>
    <row r="8418" spans="1:13" hidden="1" outlineLevel="3" x14ac:dyDescent="0.2">
      <c r="A8418">
        <v>2008</v>
      </c>
      <c r="B8418">
        <v>57</v>
      </c>
      <c r="C8418" t="s">
        <v>9761</v>
      </c>
      <c r="D8418">
        <v>12</v>
      </c>
      <c r="E8418" t="s">
        <v>10334</v>
      </c>
      <c r="F8418" t="s">
        <v>10405</v>
      </c>
      <c r="G8418" t="s">
        <v>156</v>
      </c>
      <c r="H8418">
        <v>89</v>
      </c>
      <c r="I8418">
        <v>42</v>
      </c>
      <c r="J8418">
        <v>32</v>
      </c>
      <c r="K8418">
        <v>3559</v>
      </c>
      <c r="L8418">
        <v>21</v>
      </c>
      <c r="M8418">
        <v>39.672768708662502</v>
      </c>
    </row>
    <row r="8419" spans="1:13" hidden="1" outlineLevel="3" x14ac:dyDescent="0.2">
      <c r="A8419">
        <v>2008</v>
      </c>
      <c r="B8419">
        <v>65</v>
      </c>
      <c r="C8419" t="s">
        <v>9742</v>
      </c>
      <c r="D8419">
        <v>13</v>
      </c>
      <c r="E8419" t="s">
        <v>10334</v>
      </c>
      <c r="F8419" t="s">
        <v>9954</v>
      </c>
      <c r="G8419" t="s">
        <v>156</v>
      </c>
      <c r="H8419">
        <v>89</v>
      </c>
      <c r="I8419">
        <v>50</v>
      </c>
      <c r="J8419">
        <v>1</v>
      </c>
      <c r="K8419">
        <v>3559</v>
      </c>
      <c r="L8419">
        <v>21</v>
      </c>
      <c r="M8419">
        <v>39.617688256993603</v>
      </c>
    </row>
    <row r="8420" spans="1:13" hidden="1" outlineLevel="3" x14ac:dyDescent="0.2">
      <c r="A8420">
        <v>2008</v>
      </c>
      <c r="B8420">
        <v>109</v>
      </c>
      <c r="C8420" t="s">
        <v>8465</v>
      </c>
      <c r="D8420">
        <v>15</v>
      </c>
      <c r="E8420" t="s">
        <v>10334</v>
      </c>
      <c r="F8420" t="s">
        <v>10468</v>
      </c>
      <c r="G8420" t="s">
        <v>156</v>
      </c>
      <c r="H8420">
        <v>91</v>
      </c>
      <c r="I8420">
        <v>0</v>
      </c>
      <c r="J8420">
        <v>38</v>
      </c>
      <c r="K8420">
        <v>3559</v>
      </c>
      <c r="L8420">
        <v>21</v>
      </c>
      <c r="M8420">
        <v>39.105354079807597</v>
      </c>
    </row>
    <row r="8421" spans="1:13" hidden="1" outlineLevel="3" x14ac:dyDescent="0.2">
      <c r="A8421">
        <v>2008</v>
      </c>
      <c r="B8421">
        <v>118</v>
      </c>
      <c r="C8421" t="s">
        <v>9083</v>
      </c>
      <c r="D8421">
        <v>18</v>
      </c>
      <c r="E8421" t="s">
        <v>10334</v>
      </c>
      <c r="F8421" t="s">
        <v>10477</v>
      </c>
      <c r="G8421" t="s">
        <v>156</v>
      </c>
      <c r="H8421">
        <v>91</v>
      </c>
      <c r="I8421">
        <v>9</v>
      </c>
      <c r="J8421">
        <v>53</v>
      </c>
      <c r="K8421">
        <v>3559</v>
      </c>
      <c r="L8421">
        <v>21</v>
      </c>
      <c r="M8421">
        <v>39.039223871319599</v>
      </c>
    </row>
    <row r="8422" spans="1:13" outlineLevel="2" collapsed="1" x14ac:dyDescent="0.2">
      <c r="E8422" s="10" t="s">
        <v>13493</v>
      </c>
      <c r="M8422">
        <f>SUBTOTAL(1,M8413:M8421)</f>
        <v>39.841934569424559</v>
      </c>
    </row>
    <row r="8423" spans="1:13" hidden="1" outlineLevel="3" x14ac:dyDescent="0.2">
      <c r="A8423">
        <v>2008</v>
      </c>
      <c r="B8423">
        <v>29</v>
      </c>
      <c r="C8423" t="s">
        <v>10112</v>
      </c>
      <c r="D8423">
        <v>153</v>
      </c>
      <c r="E8423" t="s">
        <v>10086</v>
      </c>
      <c r="F8423" t="s">
        <v>10371</v>
      </c>
      <c r="G8423" t="s">
        <v>156</v>
      </c>
      <c r="H8423">
        <v>88</v>
      </c>
      <c r="I8423">
        <v>40</v>
      </c>
      <c r="J8423">
        <v>35</v>
      </c>
      <c r="K8423">
        <v>3559</v>
      </c>
      <c r="L8423">
        <v>21</v>
      </c>
      <c r="M8423">
        <v>40.134697010039602</v>
      </c>
    </row>
    <row r="8424" spans="1:13" hidden="1" outlineLevel="3" x14ac:dyDescent="0.2">
      <c r="A8424">
        <v>2008</v>
      </c>
      <c r="B8424">
        <v>43</v>
      </c>
      <c r="C8424" t="s">
        <v>8087</v>
      </c>
      <c r="D8424">
        <v>151</v>
      </c>
      <c r="E8424" t="s">
        <v>10086</v>
      </c>
      <c r="F8424" t="s">
        <v>10386</v>
      </c>
      <c r="G8424" t="s">
        <v>156</v>
      </c>
      <c r="H8424">
        <v>89</v>
      </c>
      <c r="I8424">
        <v>19</v>
      </c>
      <c r="J8424">
        <v>32</v>
      </c>
      <c r="K8424">
        <v>3559</v>
      </c>
      <c r="L8424">
        <v>21</v>
      </c>
      <c r="M8424">
        <v>39.8430211585585</v>
      </c>
    </row>
    <row r="8425" spans="1:13" hidden="1" outlineLevel="3" x14ac:dyDescent="0.2">
      <c r="A8425">
        <v>2008</v>
      </c>
      <c r="B8425">
        <v>44</v>
      </c>
      <c r="C8425" t="s">
        <v>8905</v>
      </c>
      <c r="D8425">
        <v>159</v>
      </c>
      <c r="E8425" t="s">
        <v>10086</v>
      </c>
      <c r="F8425" t="s">
        <v>10387</v>
      </c>
      <c r="G8425" t="s">
        <v>156</v>
      </c>
      <c r="H8425">
        <v>89</v>
      </c>
      <c r="I8425">
        <v>19</v>
      </c>
      <c r="J8425">
        <v>34</v>
      </c>
      <c r="K8425">
        <v>3559</v>
      </c>
      <c r="L8425">
        <v>21</v>
      </c>
      <c r="M8425">
        <v>39.842773358542601</v>
      </c>
    </row>
    <row r="8426" spans="1:13" hidden="1" outlineLevel="3" x14ac:dyDescent="0.2">
      <c r="A8426">
        <v>2008</v>
      </c>
      <c r="B8426">
        <v>58</v>
      </c>
      <c r="C8426" t="s">
        <v>10406</v>
      </c>
      <c r="D8426">
        <v>158</v>
      </c>
      <c r="E8426" t="s">
        <v>10086</v>
      </c>
      <c r="F8426" t="s">
        <v>10407</v>
      </c>
      <c r="G8426" t="s">
        <v>156</v>
      </c>
      <c r="H8426">
        <v>89</v>
      </c>
      <c r="I8426">
        <v>42</v>
      </c>
      <c r="J8426">
        <v>41</v>
      </c>
      <c r="K8426">
        <v>3559</v>
      </c>
      <c r="L8426">
        <v>21</v>
      </c>
      <c r="M8426">
        <v>39.6716631419892</v>
      </c>
    </row>
    <row r="8427" spans="1:13" hidden="1" outlineLevel="3" x14ac:dyDescent="0.2">
      <c r="A8427">
        <v>2008</v>
      </c>
      <c r="B8427">
        <v>100</v>
      </c>
      <c r="C8427" t="s">
        <v>10085</v>
      </c>
      <c r="D8427">
        <v>156</v>
      </c>
      <c r="E8427" t="s">
        <v>10086</v>
      </c>
      <c r="F8427" t="s">
        <v>10457</v>
      </c>
      <c r="G8427" t="s">
        <v>156</v>
      </c>
      <c r="H8427">
        <v>90</v>
      </c>
      <c r="I8427">
        <v>41</v>
      </c>
      <c r="J8427">
        <v>25</v>
      </c>
      <c r="K8427">
        <v>3559</v>
      </c>
      <c r="L8427">
        <v>21</v>
      </c>
      <c r="M8427">
        <v>39.243456820374597</v>
      </c>
    </row>
    <row r="8428" spans="1:13" hidden="1" outlineLevel="3" x14ac:dyDescent="0.2">
      <c r="A8428">
        <v>2008</v>
      </c>
      <c r="B8428">
        <v>105</v>
      </c>
      <c r="C8428" t="s">
        <v>1199</v>
      </c>
      <c r="D8428">
        <v>155</v>
      </c>
      <c r="E8428" t="s">
        <v>10086</v>
      </c>
      <c r="F8428" t="s">
        <v>10462</v>
      </c>
      <c r="G8428" t="s">
        <v>156</v>
      </c>
      <c r="H8428">
        <v>90</v>
      </c>
      <c r="I8428">
        <v>51</v>
      </c>
      <c r="J8428">
        <v>23</v>
      </c>
      <c r="K8428">
        <v>3559</v>
      </c>
      <c r="L8428">
        <v>21</v>
      </c>
      <c r="M8428">
        <v>39.171708710021598</v>
      </c>
    </row>
    <row r="8429" spans="1:13" hidden="1" outlineLevel="3" x14ac:dyDescent="0.2">
      <c r="A8429">
        <v>2008</v>
      </c>
      <c r="B8429">
        <v>123</v>
      </c>
      <c r="C8429" t="s">
        <v>10109</v>
      </c>
      <c r="D8429">
        <v>152</v>
      </c>
      <c r="E8429" t="s">
        <v>10086</v>
      </c>
      <c r="F8429" t="s">
        <v>10483</v>
      </c>
      <c r="G8429" t="s">
        <v>156</v>
      </c>
      <c r="H8429">
        <v>91</v>
      </c>
      <c r="I8429">
        <v>16</v>
      </c>
      <c r="J8429">
        <v>9</v>
      </c>
      <c r="K8429">
        <v>3559</v>
      </c>
      <c r="L8429">
        <v>21</v>
      </c>
      <c r="M8429">
        <v>38.994549090145398</v>
      </c>
    </row>
    <row r="8430" spans="1:13" hidden="1" outlineLevel="3" x14ac:dyDescent="0.2">
      <c r="A8430">
        <v>2008</v>
      </c>
      <c r="B8430">
        <v>129</v>
      </c>
      <c r="C8430" t="s">
        <v>10489</v>
      </c>
      <c r="D8430">
        <v>154</v>
      </c>
      <c r="E8430" t="s">
        <v>10086</v>
      </c>
      <c r="F8430" t="s">
        <v>10490</v>
      </c>
      <c r="G8430" t="s">
        <v>156</v>
      </c>
      <c r="H8430">
        <v>91</v>
      </c>
      <c r="I8430">
        <v>20</v>
      </c>
      <c r="J8430">
        <v>21</v>
      </c>
      <c r="K8430">
        <v>3559</v>
      </c>
      <c r="L8430">
        <v>21</v>
      </c>
      <c r="M8430">
        <v>38.964664665577899</v>
      </c>
    </row>
    <row r="8431" spans="1:13" hidden="1" outlineLevel="3" x14ac:dyDescent="0.2">
      <c r="A8431">
        <v>2008</v>
      </c>
      <c r="B8431">
        <v>136</v>
      </c>
      <c r="C8431" t="s">
        <v>10501</v>
      </c>
      <c r="D8431">
        <v>157</v>
      </c>
      <c r="E8431" t="s">
        <v>10086</v>
      </c>
      <c r="F8431" t="s">
        <v>10502</v>
      </c>
      <c r="G8431" t="s">
        <v>156</v>
      </c>
      <c r="H8431">
        <v>91</v>
      </c>
      <c r="I8431">
        <v>26</v>
      </c>
      <c r="J8431">
        <v>32</v>
      </c>
      <c r="K8431">
        <v>3559</v>
      </c>
      <c r="L8431">
        <v>21</v>
      </c>
      <c r="M8431">
        <v>38.920751415587198</v>
      </c>
    </row>
    <row r="8432" spans="1:13" outlineLevel="2" collapsed="1" x14ac:dyDescent="0.2">
      <c r="E8432" s="10" t="s">
        <v>13483</v>
      </c>
      <c r="M8432">
        <f>SUBTOTAL(1,M8423:M8431)</f>
        <v>39.420809485648505</v>
      </c>
    </row>
    <row r="8433" spans="1:13" outlineLevel="1" x14ac:dyDescent="0.2">
      <c r="A8433" s="10" t="s">
        <v>12965</v>
      </c>
      <c r="M8433">
        <f>SUBTOTAL(1,M8269:M8431)</f>
        <v>39.576830250525219</v>
      </c>
    </row>
    <row r="8434" spans="1:13" hidden="1" outlineLevel="3" x14ac:dyDescent="0.2">
      <c r="A8434">
        <v>2009</v>
      </c>
      <c r="B8434">
        <v>14</v>
      </c>
      <c r="C8434" t="s">
        <v>10527</v>
      </c>
      <c r="D8434">
        <v>87</v>
      </c>
      <c r="E8434" t="s">
        <v>96</v>
      </c>
      <c r="F8434" t="s">
        <v>10528</v>
      </c>
      <c r="G8434" t="s">
        <v>156</v>
      </c>
      <c r="H8434">
        <v>86</v>
      </c>
      <c r="I8434">
        <v>9</v>
      </c>
      <c r="J8434">
        <v>20</v>
      </c>
      <c r="K8434">
        <v>3460</v>
      </c>
      <c r="L8434">
        <v>21</v>
      </c>
      <c r="M8434">
        <v>40.159917461955096</v>
      </c>
    </row>
    <row r="8435" spans="1:13" hidden="1" outlineLevel="3" x14ac:dyDescent="0.2">
      <c r="A8435">
        <v>2009</v>
      </c>
      <c r="B8435">
        <v>16</v>
      </c>
      <c r="C8435" t="s">
        <v>8758</v>
      </c>
      <c r="D8435">
        <v>85</v>
      </c>
      <c r="E8435" t="s">
        <v>96</v>
      </c>
      <c r="F8435" t="s">
        <v>10531</v>
      </c>
      <c r="G8435" t="s">
        <v>156</v>
      </c>
      <c r="H8435">
        <v>86</v>
      </c>
      <c r="I8435">
        <v>11</v>
      </c>
      <c r="J8435">
        <v>4</v>
      </c>
      <c r="K8435">
        <v>3460</v>
      </c>
      <c r="L8435">
        <v>21</v>
      </c>
      <c r="M8435">
        <v>40.146455921408801</v>
      </c>
    </row>
    <row r="8436" spans="1:13" hidden="1" outlineLevel="3" x14ac:dyDescent="0.2">
      <c r="A8436">
        <v>2009</v>
      </c>
      <c r="B8436">
        <v>23</v>
      </c>
      <c r="C8436" t="s">
        <v>87</v>
      </c>
      <c r="D8436">
        <v>89</v>
      </c>
      <c r="E8436" t="s">
        <v>96</v>
      </c>
      <c r="F8436" t="s">
        <v>10540</v>
      </c>
      <c r="G8436" t="s">
        <v>156</v>
      </c>
      <c r="H8436">
        <v>86</v>
      </c>
      <c r="I8436">
        <v>26</v>
      </c>
      <c r="J8436">
        <v>55</v>
      </c>
      <c r="K8436">
        <v>3460</v>
      </c>
      <c r="L8436">
        <v>21</v>
      </c>
      <c r="M8436">
        <v>40.023777774207502</v>
      </c>
    </row>
    <row r="8437" spans="1:13" hidden="1" outlineLevel="3" x14ac:dyDescent="0.2">
      <c r="A8437">
        <v>2009</v>
      </c>
      <c r="B8437">
        <v>33</v>
      </c>
      <c r="C8437" t="s">
        <v>10402</v>
      </c>
      <c r="D8437">
        <v>84</v>
      </c>
      <c r="E8437" t="s">
        <v>96</v>
      </c>
      <c r="F8437" t="s">
        <v>10551</v>
      </c>
      <c r="G8437" t="s">
        <v>156</v>
      </c>
      <c r="H8437">
        <v>86</v>
      </c>
      <c r="I8437">
        <v>38</v>
      </c>
      <c r="J8437">
        <v>18</v>
      </c>
      <c r="K8437">
        <v>3460</v>
      </c>
      <c r="L8437">
        <v>21</v>
      </c>
      <c r="M8437">
        <v>39.936132966546701</v>
      </c>
    </row>
    <row r="8438" spans="1:13" hidden="1" outlineLevel="3" x14ac:dyDescent="0.2">
      <c r="A8438">
        <v>2009</v>
      </c>
      <c r="B8438">
        <v>81</v>
      </c>
      <c r="C8438" t="s">
        <v>8176</v>
      </c>
      <c r="D8438">
        <v>82</v>
      </c>
      <c r="E8438" t="s">
        <v>96</v>
      </c>
      <c r="F8438" t="s">
        <v>10346</v>
      </c>
      <c r="G8438" t="s">
        <v>156</v>
      </c>
      <c r="H8438">
        <v>88</v>
      </c>
      <c r="I8438">
        <v>0</v>
      </c>
      <c r="J8438">
        <v>4</v>
      </c>
      <c r="K8438">
        <v>3460</v>
      </c>
      <c r="L8438">
        <v>21</v>
      </c>
      <c r="M8438">
        <v>39.317685382760303</v>
      </c>
    </row>
    <row r="8439" spans="1:13" hidden="1" outlineLevel="3" x14ac:dyDescent="0.2">
      <c r="A8439">
        <v>2009</v>
      </c>
      <c r="B8439">
        <v>82</v>
      </c>
      <c r="C8439" t="s">
        <v>10503</v>
      </c>
      <c r="D8439">
        <v>88</v>
      </c>
      <c r="E8439" t="s">
        <v>96</v>
      </c>
      <c r="F8439" t="s">
        <v>10610</v>
      </c>
      <c r="G8439" t="s">
        <v>156</v>
      </c>
      <c r="H8439">
        <v>88</v>
      </c>
      <c r="I8439">
        <v>1</v>
      </c>
      <c r="J8439">
        <v>18</v>
      </c>
      <c r="K8439">
        <v>3460</v>
      </c>
      <c r="L8439">
        <v>21</v>
      </c>
      <c r="M8439">
        <v>39.3085035881317</v>
      </c>
    </row>
    <row r="8440" spans="1:13" hidden="1" outlineLevel="3" x14ac:dyDescent="0.2">
      <c r="A8440">
        <v>2009</v>
      </c>
      <c r="B8440">
        <v>133</v>
      </c>
      <c r="C8440" t="s">
        <v>10678</v>
      </c>
      <c r="D8440">
        <v>86</v>
      </c>
      <c r="E8440" t="s">
        <v>96</v>
      </c>
      <c r="F8440" t="s">
        <v>10679</v>
      </c>
      <c r="G8440" t="s">
        <v>156</v>
      </c>
      <c r="H8440">
        <v>89</v>
      </c>
      <c r="I8440">
        <v>14</v>
      </c>
      <c r="J8440">
        <v>14</v>
      </c>
      <c r="K8440">
        <v>3460</v>
      </c>
      <c r="L8440">
        <v>21</v>
      </c>
      <c r="M8440">
        <v>38.773058078654202</v>
      </c>
    </row>
    <row r="8441" spans="1:13" outlineLevel="2" collapsed="1" x14ac:dyDescent="0.2">
      <c r="E8441" s="10" t="s">
        <v>13494</v>
      </c>
      <c r="M8441">
        <f>SUBTOTAL(1,M8434:M8440)</f>
        <v>39.666504453380625</v>
      </c>
    </row>
    <row r="8442" spans="1:13" hidden="1" outlineLevel="3" x14ac:dyDescent="0.2">
      <c r="A8442">
        <v>2009</v>
      </c>
      <c r="B8442">
        <v>25</v>
      </c>
      <c r="C8442" t="s">
        <v>10542</v>
      </c>
      <c r="D8442">
        <v>174</v>
      </c>
      <c r="E8442" t="s">
        <v>10034</v>
      </c>
      <c r="F8442" t="s">
        <v>10543</v>
      </c>
      <c r="G8442" t="s">
        <v>156</v>
      </c>
      <c r="H8442">
        <v>86</v>
      </c>
      <c r="I8442">
        <v>29</v>
      </c>
      <c r="J8442">
        <v>49</v>
      </c>
      <c r="K8442">
        <v>3460</v>
      </c>
      <c r="L8442">
        <v>21</v>
      </c>
      <c r="M8442">
        <v>40.001413023581399</v>
      </c>
    </row>
    <row r="8443" spans="1:13" hidden="1" outlineLevel="3" x14ac:dyDescent="0.2">
      <c r="A8443">
        <v>2009</v>
      </c>
      <c r="B8443">
        <v>29</v>
      </c>
      <c r="C8443" t="s">
        <v>8236</v>
      </c>
      <c r="D8443">
        <v>171</v>
      </c>
      <c r="E8443" t="s">
        <v>10034</v>
      </c>
      <c r="F8443" t="s">
        <v>10548</v>
      </c>
      <c r="G8443" t="s">
        <v>156</v>
      </c>
      <c r="H8443">
        <v>86</v>
      </c>
      <c r="I8443">
        <v>33</v>
      </c>
      <c r="J8443">
        <v>8</v>
      </c>
      <c r="K8443">
        <v>3460</v>
      </c>
      <c r="L8443">
        <v>21</v>
      </c>
      <c r="M8443">
        <v>39.975865566068002</v>
      </c>
    </row>
    <row r="8444" spans="1:13" hidden="1" outlineLevel="3" x14ac:dyDescent="0.2">
      <c r="A8444">
        <v>2009</v>
      </c>
      <c r="B8444">
        <v>55</v>
      </c>
      <c r="C8444" t="s">
        <v>9693</v>
      </c>
      <c r="D8444">
        <v>173</v>
      </c>
      <c r="E8444" t="s">
        <v>10034</v>
      </c>
      <c r="F8444" t="s">
        <v>10577</v>
      </c>
      <c r="G8444" t="s">
        <v>156</v>
      </c>
      <c r="H8444">
        <v>87</v>
      </c>
      <c r="I8444">
        <v>14</v>
      </c>
      <c r="J8444">
        <v>22</v>
      </c>
      <c r="K8444">
        <v>3460</v>
      </c>
      <c r="L8444">
        <v>21</v>
      </c>
      <c r="M8444">
        <v>39.660958664212799</v>
      </c>
    </row>
    <row r="8445" spans="1:13" hidden="1" outlineLevel="3" x14ac:dyDescent="0.2">
      <c r="A8445">
        <v>2009</v>
      </c>
      <c r="B8445">
        <v>64</v>
      </c>
      <c r="C8445" t="s">
        <v>10439</v>
      </c>
      <c r="D8445">
        <v>178</v>
      </c>
      <c r="E8445" t="s">
        <v>10034</v>
      </c>
      <c r="F8445" t="s">
        <v>10586</v>
      </c>
      <c r="G8445" t="s">
        <v>156</v>
      </c>
      <c r="H8445">
        <v>87</v>
      </c>
      <c r="I8445">
        <v>28</v>
      </c>
      <c r="J8445">
        <v>44</v>
      </c>
      <c r="K8445">
        <v>3460</v>
      </c>
      <c r="L8445">
        <v>21</v>
      </c>
      <c r="M8445">
        <v>39.552399944113397</v>
      </c>
    </row>
    <row r="8446" spans="1:13" hidden="1" outlineLevel="3" x14ac:dyDescent="0.2">
      <c r="A8446">
        <v>2009</v>
      </c>
      <c r="B8446">
        <v>68</v>
      </c>
      <c r="C8446" t="s">
        <v>9141</v>
      </c>
      <c r="D8446">
        <v>179</v>
      </c>
      <c r="E8446" t="s">
        <v>10034</v>
      </c>
      <c r="F8446" t="s">
        <v>10591</v>
      </c>
      <c r="G8446" t="s">
        <v>156</v>
      </c>
      <c r="H8446">
        <v>87</v>
      </c>
      <c r="I8446">
        <v>39</v>
      </c>
      <c r="J8446">
        <v>44</v>
      </c>
      <c r="K8446">
        <v>3460</v>
      </c>
      <c r="L8446">
        <v>21</v>
      </c>
      <c r="M8446">
        <v>39.469681606164997</v>
      </c>
    </row>
    <row r="8447" spans="1:13" hidden="1" outlineLevel="3" x14ac:dyDescent="0.2">
      <c r="A8447">
        <v>2009</v>
      </c>
      <c r="B8447">
        <v>70</v>
      </c>
      <c r="C8447" t="s">
        <v>10593</v>
      </c>
      <c r="D8447">
        <v>172</v>
      </c>
      <c r="E8447" t="s">
        <v>10034</v>
      </c>
      <c r="F8447" t="s">
        <v>10594</v>
      </c>
      <c r="G8447" t="s">
        <v>156</v>
      </c>
      <c r="H8447">
        <v>87</v>
      </c>
      <c r="I8447">
        <v>41</v>
      </c>
      <c r="J8447">
        <v>39</v>
      </c>
      <c r="K8447">
        <v>3460</v>
      </c>
      <c r="L8447">
        <v>21</v>
      </c>
      <c r="M8447">
        <v>39.455303944580102</v>
      </c>
    </row>
    <row r="8448" spans="1:13" outlineLevel="2" collapsed="1" x14ac:dyDescent="0.2">
      <c r="E8448" s="10" t="s">
        <v>13479</v>
      </c>
      <c r="M8448">
        <f>SUBTOTAL(1,M8442:M8447)</f>
        <v>39.685937124786783</v>
      </c>
    </row>
    <row r="8449" spans="1:13" hidden="1" outlineLevel="3" x14ac:dyDescent="0.2">
      <c r="A8449">
        <v>2009</v>
      </c>
      <c r="B8449">
        <v>1</v>
      </c>
      <c r="C8449" t="s">
        <v>9832</v>
      </c>
      <c r="D8449">
        <v>21</v>
      </c>
      <c r="E8449" t="s">
        <v>10513</v>
      </c>
      <c r="F8449" t="s">
        <v>10514</v>
      </c>
      <c r="G8449" t="s">
        <v>156</v>
      </c>
      <c r="H8449">
        <v>85</v>
      </c>
      <c r="I8449">
        <v>48</v>
      </c>
      <c r="J8449">
        <v>35</v>
      </c>
      <c r="K8449">
        <v>3460</v>
      </c>
      <c r="L8449">
        <v>21</v>
      </c>
      <c r="M8449">
        <v>40.321771361053997</v>
      </c>
    </row>
    <row r="8450" spans="1:13" hidden="1" outlineLevel="3" x14ac:dyDescent="0.2">
      <c r="A8450">
        <v>2009</v>
      </c>
      <c r="B8450">
        <v>6</v>
      </c>
      <c r="C8450" t="s">
        <v>9055</v>
      </c>
      <c r="D8450">
        <v>23</v>
      </c>
      <c r="E8450" t="s">
        <v>10513</v>
      </c>
      <c r="F8450" t="s">
        <v>10519</v>
      </c>
      <c r="G8450" t="s">
        <v>156</v>
      </c>
      <c r="H8450">
        <v>85</v>
      </c>
      <c r="I8450">
        <v>55</v>
      </c>
      <c r="J8450">
        <v>17</v>
      </c>
      <c r="K8450">
        <v>3460</v>
      </c>
      <c r="L8450">
        <v>21</v>
      </c>
      <c r="M8450">
        <v>40.269367671353301</v>
      </c>
    </row>
    <row r="8451" spans="1:13" hidden="1" outlineLevel="3" x14ac:dyDescent="0.2">
      <c r="A8451">
        <v>2009</v>
      </c>
      <c r="B8451">
        <v>27</v>
      </c>
      <c r="C8451" t="s">
        <v>9117</v>
      </c>
      <c r="D8451">
        <v>29</v>
      </c>
      <c r="E8451" t="s">
        <v>10513</v>
      </c>
      <c r="F8451" t="s">
        <v>10546</v>
      </c>
      <c r="G8451" t="s">
        <v>156</v>
      </c>
      <c r="H8451">
        <v>86</v>
      </c>
      <c r="I8451">
        <v>32</v>
      </c>
      <c r="J8451">
        <v>9</v>
      </c>
      <c r="K8451">
        <v>3460</v>
      </c>
      <c r="L8451">
        <v>21</v>
      </c>
      <c r="M8451">
        <v>39.9834365339984</v>
      </c>
    </row>
    <row r="8452" spans="1:13" hidden="1" outlineLevel="3" x14ac:dyDescent="0.2">
      <c r="A8452">
        <v>2009</v>
      </c>
      <c r="B8452">
        <v>35</v>
      </c>
      <c r="C8452" t="s">
        <v>10235</v>
      </c>
      <c r="D8452">
        <v>26</v>
      </c>
      <c r="E8452" t="s">
        <v>10513</v>
      </c>
      <c r="F8452" t="s">
        <v>10553</v>
      </c>
      <c r="G8452" t="s">
        <v>156</v>
      </c>
      <c r="H8452">
        <v>86</v>
      </c>
      <c r="I8452">
        <v>42</v>
      </c>
      <c r="J8452">
        <v>35</v>
      </c>
      <c r="K8452">
        <v>3460</v>
      </c>
      <c r="L8452">
        <v>21</v>
      </c>
      <c r="M8452">
        <v>39.903253191523397</v>
      </c>
    </row>
    <row r="8453" spans="1:13" hidden="1" outlineLevel="3" x14ac:dyDescent="0.2">
      <c r="A8453">
        <v>2009</v>
      </c>
      <c r="B8453">
        <v>41</v>
      </c>
      <c r="C8453" t="s">
        <v>9809</v>
      </c>
      <c r="D8453">
        <v>27</v>
      </c>
      <c r="E8453" t="s">
        <v>10513</v>
      </c>
      <c r="F8453" t="s">
        <v>10563</v>
      </c>
      <c r="G8453" t="s">
        <v>156</v>
      </c>
      <c r="H8453">
        <v>86</v>
      </c>
      <c r="I8453">
        <v>49</v>
      </c>
      <c r="J8453">
        <v>43</v>
      </c>
      <c r="K8453">
        <v>3460</v>
      </c>
      <c r="L8453">
        <v>21</v>
      </c>
      <c r="M8453">
        <v>39.848616207535201</v>
      </c>
    </row>
    <row r="8454" spans="1:13" hidden="1" outlineLevel="3" x14ac:dyDescent="0.2">
      <c r="A8454">
        <v>2009</v>
      </c>
      <c r="B8454">
        <v>138</v>
      </c>
      <c r="C8454" t="s">
        <v>10684</v>
      </c>
      <c r="D8454">
        <v>28</v>
      </c>
      <c r="E8454" t="s">
        <v>10513</v>
      </c>
      <c r="F8454" t="s">
        <v>10685</v>
      </c>
      <c r="G8454" t="s">
        <v>156</v>
      </c>
      <c r="H8454">
        <v>89</v>
      </c>
      <c r="I8454">
        <v>18</v>
      </c>
      <c r="J8454">
        <v>42</v>
      </c>
      <c r="K8454">
        <v>3460</v>
      </c>
      <c r="L8454">
        <v>21</v>
      </c>
      <c r="M8454">
        <v>38.740739358426403</v>
      </c>
    </row>
    <row r="8455" spans="1:13" hidden="1" outlineLevel="3" x14ac:dyDescent="0.2">
      <c r="A8455">
        <v>2009</v>
      </c>
      <c r="B8455">
        <v>148</v>
      </c>
      <c r="C8455" t="s">
        <v>10701</v>
      </c>
      <c r="D8455">
        <v>25</v>
      </c>
      <c r="E8455" t="s">
        <v>10513</v>
      </c>
      <c r="F8455" t="s">
        <v>10702</v>
      </c>
      <c r="G8455" t="s">
        <v>156</v>
      </c>
      <c r="H8455">
        <v>89</v>
      </c>
      <c r="I8455">
        <v>31</v>
      </c>
      <c r="J8455">
        <v>50</v>
      </c>
      <c r="K8455">
        <v>3460</v>
      </c>
      <c r="L8455">
        <v>21</v>
      </c>
      <c r="M8455">
        <v>38.646024014147798</v>
      </c>
    </row>
    <row r="8456" spans="1:13" outlineLevel="2" collapsed="1" x14ac:dyDescent="0.2">
      <c r="E8456" s="10" t="s">
        <v>13495</v>
      </c>
      <c r="M8456">
        <f>SUBTOTAL(1,M8449:M8455)</f>
        <v>39.673315476862641</v>
      </c>
    </row>
    <row r="8457" spans="1:13" hidden="1" outlineLevel="3" x14ac:dyDescent="0.2">
      <c r="A8457">
        <v>2009</v>
      </c>
      <c r="B8457">
        <v>22</v>
      </c>
      <c r="C8457" t="s">
        <v>119</v>
      </c>
      <c r="D8457">
        <v>148</v>
      </c>
      <c r="E8457" t="s">
        <v>10538</v>
      </c>
      <c r="F8457" t="s">
        <v>10539</v>
      </c>
      <c r="G8457" t="s">
        <v>156</v>
      </c>
      <c r="H8457">
        <v>86</v>
      </c>
      <c r="I8457">
        <v>26</v>
      </c>
      <c r="J8457">
        <v>19</v>
      </c>
      <c r="K8457">
        <v>3460</v>
      </c>
      <c r="L8457">
        <v>21</v>
      </c>
      <c r="M8457">
        <v>40.028408086663902</v>
      </c>
    </row>
    <row r="8458" spans="1:13" hidden="1" outlineLevel="3" x14ac:dyDescent="0.2">
      <c r="A8458">
        <v>2009</v>
      </c>
      <c r="B8458">
        <v>42</v>
      </c>
      <c r="C8458" t="s">
        <v>8778</v>
      </c>
      <c r="D8458">
        <v>146</v>
      </c>
      <c r="E8458" t="s">
        <v>10538</v>
      </c>
      <c r="F8458" t="s">
        <v>10564</v>
      </c>
      <c r="G8458" t="s">
        <v>156</v>
      </c>
      <c r="H8458">
        <v>86</v>
      </c>
      <c r="I8458">
        <v>50</v>
      </c>
      <c r="J8458">
        <v>4</v>
      </c>
      <c r="K8458">
        <v>3460</v>
      </c>
      <c r="L8458">
        <v>21</v>
      </c>
      <c r="M8458">
        <v>39.845939271410401</v>
      </c>
    </row>
    <row r="8459" spans="1:13" hidden="1" outlineLevel="3" x14ac:dyDescent="0.2">
      <c r="A8459">
        <v>2009</v>
      </c>
      <c r="B8459">
        <v>47</v>
      </c>
      <c r="C8459" t="s">
        <v>10570</v>
      </c>
      <c r="D8459">
        <v>149</v>
      </c>
      <c r="E8459" t="s">
        <v>10538</v>
      </c>
      <c r="F8459" t="s">
        <v>10571</v>
      </c>
      <c r="G8459" t="s">
        <v>156</v>
      </c>
      <c r="H8459">
        <v>86</v>
      </c>
      <c r="I8459">
        <v>57</v>
      </c>
      <c r="J8459">
        <v>58</v>
      </c>
      <c r="K8459">
        <v>3460</v>
      </c>
      <c r="L8459">
        <v>21</v>
      </c>
      <c r="M8459">
        <v>39.785612531062498</v>
      </c>
    </row>
    <row r="8460" spans="1:13" hidden="1" outlineLevel="3" x14ac:dyDescent="0.2">
      <c r="A8460">
        <v>2009</v>
      </c>
      <c r="B8460">
        <v>56</v>
      </c>
      <c r="C8460" t="s">
        <v>9700</v>
      </c>
      <c r="D8460">
        <v>144</v>
      </c>
      <c r="E8460" t="s">
        <v>10538</v>
      </c>
      <c r="F8460" t="s">
        <v>10578</v>
      </c>
      <c r="G8460" t="s">
        <v>156</v>
      </c>
      <c r="H8460">
        <v>87</v>
      </c>
      <c r="I8460">
        <v>14</v>
      </c>
      <c r="J8460">
        <v>42</v>
      </c>
      <c r="K8460">
        <v>3460</v>
      </c>
      <c r="L8460">
        <v>21</v>
      </c>
      <c r="M8460">
        <v>39.658433148031399</v>
      </c>
    </row>
    <row r="8461" spans="1:13" hidden="1" outlineLevel="3" x14ac:dyDescent="0.2">
      <c r="A8461">
        <v>2009</v>
      </c>
      <c r="B8461">
        <v>67</v>
      </c>
      <c r="C8461" t="s">
        <v>9568</v>
      </c>
      <c r="D8461">
        <v>141</v>
      </c>
      <c r="E8461" t="s">
        <v>10538</v>
      </c>
      <c r="F8461" t="s">
        <v>10590</v>
      </c>
      <c r="G8461" t="s">
        <v>156</v>
      </c>
      <c r="H8461">
        <v>87</v>
      </c>
      <c r="I8461">
        <v>36</v>
      </c>
      <c r="J8461">
        <v>15</v>
      </c>
      <c r="K8461">
        <v>3460</v>
      </c>
      <c r="L8461">
        <v>21</v>
      </c>
      <c r="M8461">
        <v>39.495838287752598</v>
      </c>
    </row>
    <row r="8462" spans="1:13" hidden="1" outlineLevel="3" x14ac:dyDescent="0.2">
      <c r="A8462">
        <v>2009</v>
      </c>
      <c r="B8462">
        <v>117</v>
      </c>
      <c r="C8462" t="s">
        <v>10656</v>
      </c>
      <c r="D8462">
        <v>147</v>
      </c>
      <c r="E8462" t="s">
        <v>10538</v>
      </c>
      <c r="F8462" t="s">
        <v>10657</v>
      </c>
      <c r="G8462" t="s">
        <v>156</v>
      </c>
      <c r="H8462">
        <v>88</v>
      </c>
      <c r="I8462">
        <v>50</v>
      </c>
      <c r="J8462">
        <v>36</v>
      </c>
      <c r="K8462">
        <v>3460</v>
      </c>
      <c r="L8462">
        <v>21</v>
      </c>
      <c r="M8462">
        <v>38.944959291636899</v>
      </c>
    </row>
    <row r="8463" spans="1:13" hidden="1" outlineLevel="3" x14ac:dyDescent="0.2">
      <c r="A8463">
        <v>2009</v>
      </c>
      <c r="B8463">
        <v>128</v>
      </c>
      <c r="C8463" t="s">
        <v>10289</v>
      </c>
      <c r="D8463">
        <v>143</v>
      </c>
      <c r="E8463" t="s">
        <v>10538</v>
      </c>
      <c r="F8463" t="s">
        <v>10670</v>
      </c>
      <c r="G8463" t="s">
        <v>156</v>
      </c>
      <c r="H8463">
        <v>89</v>
      </c>
      <c r="I8463">
        <v>5</v>
      </c>
      <c r="J8463">
        <v>4</v>
      </c>
      <c r="K8463">
        <v>3460</v>
      </c>
      <c r="L8463">
        <v>21</v>
      </c>
      <c r="M8463">
        <v>38.839552983436398</v>
      </c>
    </row>
    <row r="8464" spans="1:13" hidden="1" outlineLevel="3" x14ac:dyDescent="0.2">
      <c r="A8464">
        <v>2009</v>
      </c>
      <c r="B8464">
        <v>129</v>
      </c>
      <c r="C8464" t="s">
        <v>10671</v>
      </c>
      <c r="D8464">
        <v>142</v>
      </c>
      <c r="E8464" t="s">
        <v>10538</v>
      </c>
      <c r="F8464" t="s">
        <v>10672</v>
      </c>
      <c r="G8464" t="s">
        <v>156</v>
      </c>
      <c r="H8464">
        <v>89</v>
      </c>
      <c r="I8464">
        <v>5</v>
      </c>
      <c r="J8464">
        <v>19</v>
      </c>
      <c r="K8464">
        <v>3460</v>
      </c>
      <c r="L8464">
        <v>21</v>
      </c>
      <c r="M8464">
        <v>38.837736460889403</v>
      </c>
    </row>
    <row r="8465" spans="1:13" hidden="1" outlineLevel="3" x14ac:dyDescent="0.2">
      <c r="A8465">
        <v>2009</v>
      </c>
      <c r="B8465">
        <v>143</v>
      </c>
      <c r="C8465" t="s">
        <v>10691</v>
      </c>
      <c r="D8465">
        <v>145</v>
      </c>
      <c r="E8465" t="s">
        <v>10538</v>
      </c>
      <c r="F8465" t="s">
        <v>10692</v>
      </c>
      <c r="G8465" t="s">
        <v>156</v>
      </c>
      <c r="H8465">
        <v>89</v>
      </c>
      <c r="I8465">
        <v>23</v>
      </c>
      <c r="J8465">
        <v>30</v>
      </c>
      <c r="K8465">
        <v>3460</v>
      </c>
      <c r="L8465">
        <v>21</v>
      </c>
      <c r="M8465">
        <v>38.706068798359198</v>
      </c>
    </row>
    <row r="8466" spans="1:13" outlineLevel="2" collapsed="1" x14ac:dyDescent="0.2">
      <c r="E8466" s="10" t="s">
        <v>13496</v>
      </c>
      <c r="M8466">
        <f>SUBTOTAL(1,M8457:M8465)</f>
        <v>39.34917209547141</v>
      </c>
    </row>
    <row r="8467" spans="1:13" hidden="1" outlineLevel="3" x14ac:dyDescent="0.2">
      <c r="A8467">
        <v>2009</v>
      </c>
      <c r="B8467">
        <v>26</v>
      </c>
      <c r="C8467" t="s">
        <v>9926</v>
      </c>
      <c r="D8467">
        <v>118</v>
      </c>
      <c r="E8467" t="s">
        <v>10544</v>
      </c>
      <c r="F8467" t="s">
        <v>10545</v>
      </c>
      <c r="G8467" t="s">
        <v>156</v>
      </c>
      <c r="H8467">
        <v>86</v>
      </c>
      <c r="I8467">
        <v>30</v>
      </c>
      <c r="J8467">
        <v>2</v>
      </c>
      <c r="K8467">
        <v>3460</v>
      </c>
      <c r="L8467">
        <v>21</v>
      </c>
      <c r="M8467">
        <v>39.999743097346801</v>
      </c>
    </row>
    <row r="8468" spans="1:13" hidden="1" outlineLevel="3" x14ac:dyDescent="0.2">
      <c r="A8468">
        <v>2009</v>
      </c>
      <c r="B8468">
        <v>39</v>
      </c>
      <c r="C8468" t="s">
        <v>10560</v>
      </c>
      <c r="D8468">
        <v>116</v>
      </c>
      <c r="E8468" t="s">
        <v>10544</v>
      </c>
      <c r="F8468" t="s">
        <v>10561</v>
      </c>
      <c r="G8468" t="s">
        <v>156</v>
      </c>
      <c r="H8468">
        <v>86</v>
      </c>
      <c r="I8468">
        <v>46</v>
      </c>
      <c r="J8468">
        <v>22</v>
      </c>
      <c r="K8468">
        <v>3460</v>
      </c>
      <c r="L8468">
        <v>21</v>
      </c>
      <c r="M8468">
        <v>39.8742565192616</v>
      </c>
    </row>
    <row r="8469" spans="1:13" hidden="1" outlineLevel="3" x14ac:dyDescent="0.2">
      <c r="A8469">
        <v>2009</v>
      </c>
      <c r="B8469">
        <v>52</v>
      </c>
      <c r="C8469" t="s">
        <v>6369</v>
      </c>
      <c r="D8469">
        <v>119</v>
      </c>
      <c r="E8469" t="s">
        <v>10544</v>
      </c>
      <c r="F8469" t="s">
        <v>10574</v>
      </c>
      <c r="G8469" t="s">
        <v>156</v>
      </c>
      <c r="H8469">
        <v>87</v>
      </c>
      <c r="I8469">
        <v>8</v>
      </c>
      <c r="J8469">
        <v>55</v>
      </c>
      <c r="K8469">
        <v>3460</v>
      </c>
      <c r="L8469">
        <v>21</v>
      </c>
      <c r="M8469">
        <v>39.702296524136599</v>
      </c>
    </row>
    <row r="8470" spans="1:13" hidden="1" outlineLevel="3" x14ac:dyDescent="0.2">
      <c r="A8470">
        <v>2009</v>
      </c>
      <c r="B8470">
        <v>69</v>
      </c>
      <c r="C8470" t="s">
        <v>59</v>
      </c>
      <c r="D8470">
        <v>112</v>
      </c>
      <c r="E8470" t="s">
        <v>10544</v>
      </c>
      <c r="F8470" t="s">
        <v>10592</v>
      </c>
      <c r="G8470" t="s">
        <v>156</v>
      </c>
      <c r="H8470">
        <v>87</v>
      </c>
      <c r="I8470">
        <v>40</v>
      </c>
      <c r="J8470">
        <v>27</v>
      </c>
      <c r="K8470">
        <v>3460</v>
      </c>
      <c r="L8470">
        <v>21</v>
      </c>
      <c r="M8470">
        <v>39.464304384605803</v>
      </c>
    </row>
    <row r="8471" spans="1:13" hidden="1" outlineLevel="3" x14ac:dyDescent="0.2">
      <c r="A8471">
        <v>2009</v>
      </c>
      <c r="B8471">
        <v>71</v>
      </c>
      <c r="C8471" t="s">
        <v>9103</v>
      </c>
      <c r="D8471">
        <v>115</v>
      </c>
      <c r="E8471" t="s">
        <v>10544</v>
      </c>
      <c r="F8471" t="s">
        <v>10595</v>
      </c>
      <c r="G8471" t="s">
        <v>156</v>
      </c>
      <c r="H8471">
        <v>87</v>
      </c>
      <c r="I8471">
        <v>42</v>
      </c>
      <c r="J8471">
        <v>43</v>
      </c>
      <c r="K8471">
        <v>3460</v>
      </c>
      <c r="L8471">
        <v>21</v>
      </c>
      <c r="M8471">
        <v>39.447306999236702</v>
      </c>
    </row>
    <row r="8472" spans="1:13" hidden="1" outlineLevel="3" x14ac:dyDescent="0.2">
      <c r="A8472">
        <v>2009</v>
      </c>
      <c r="B8472">
        <v>84</v>
      </c>
      <c r="C8472" t="s">
        <v>10613</v>
      </c>
      <c r="D8472">
        <v>117</v>
      </c>
      <c r="E8472" t="s">
        <v>10544</v>
      </c>
      <c r="F8472" t="s">
        <v>10614</v>
      </c>
      <c r="G8472" t="s">
        <v>156</v>
      </c>
      <c r="H8472">
        <v>88</v>
      </c>
      <c r="I8472">
        <v>2</v>
      </c>
      <c r="J8472">
        <v>51</v>
      </c>
      <c r="K8472">
        <v>3460</v>
      </c>
      <c r="L8472">
        <v>21</v>
      </c>
      <c r="M8472">
        <v>39.296970385303297</v>
      </c>
    </row>
    <row r="8473" spans="1:13" hidden="1" outlineLevel="3" x14ac:dyDescent="0.2">
      <c r="A8473">
        <v>2009</v>
      </c>
      <c r="B8473">
        <v>115</v>
      </c>
      <c r="C8473" t="s">
        <v>10144</v>
      </c>
      <c r="D8473">
        <v>114</v>
      </c>
      <c r="E8473" t="s">
        <v>10544</v>
      </c>
      <c r="F8473" t="s">
        <v>10653</v>
      </c>
      <c r="G8473" t="s">
        <v>156</v>
      </c>
      <c r="H8473">
        <v>88</v>
      </c>
      <c r="I8473">
        <v>47</v>
      </c>
      <c r="J8473">
        <v>45</v>
      </c>
      <c r="K8473">
        <v>3460</v>
      </c>
      <c r="L8473">
        <v>21</v>
      </c>
      <c r="M8473">
        <v>38.965792313828501</v>
      </c>
    </row>
    <row r="8474" spans="1:13" outlineLevel="2" collapsed="1" x14ac:dyDescent="0.2">
      <c r="E8474" s="10" t="s">
        <v>13497</v>
      </c>
      <c r="M8474">
        <f>SUBTOTAL(1,M8467:M8473)</f>
        <v>39.535810031959905</v>
      </c>
    </row>
    <row r="8475" spans="1:13" hidden="1" outlineLevel="3" x14ac:dyDescent="0.2">
      <c r="A8475">
        <v>2009</v>
      </c>
      <c r="B8475">
        <v>17</v>
      </c>
      <c r="C8475" t="s">
        <v>9043</v>
      </c>
      <c r="D8475">
        <v>1</v>
      </c>
      <c r="E8475" t="s">
        <v>10532</v>
      </c>
      <c r="F8475" t="s">
        <v>10533</v>
      </c>
      <c r="G8475" t="s">
        <v>156</v>
      </c>
      <c r="H8475">
        <v>86</v>
      </c>
      <c r="I8475">
        <v>14</v>
      </c>
      <c r="J8475">
        <v>56</v>
      </c>
      <c r="K8475">
        <v>3460</v>
      </c>
      <c r="L8475">
        <v>21</v>
      </c>
      <c r="M8475">
        <v>40.116458827166802</v>
      </c>
    </row>
    <row r="8476" spans="1:13" hidden="1" outlineLevel="3" x14ac:dyDescent="0.2">
      <c r="A8476">
        <v>2009</v>
      </c>
      <c r="B8476">
        <v>45</v>
      </c>
      <c r="C8476" t="s">
        <v>9265</v>
      </c>
      <c r="D8476">
        <v>4</v>
      </c>
      <c r="E8476" t="s">
        <v>10532</v>
      </c>
      <c r="F8476" t="s">
        <v>10567</v>
      </c>
      <c r="G8476" t="s">
        <v>156</v>
      </c>
      <c r="H8476">
        <v>86</v>
      </c>
      <c r="I8476">
        <v>56</v>
      </c>
      <c r="J8476">
        <v>50</v>
      </c>
      <c r="K8476">
        <v>3460</v>
      </c>
      <c r="L8476">
        <v>21</v>
      </c>
      <c r="M8476">
        <v>39.794255774575802</v>
      </c>
    </row>
    <row r="8477" spans="1:13" hidden="1" outlineLevel="3" x14ac:dyDescent="0.2">
      <c r="A8477">
        <v>2009</v>
      </c>
      <c r="B8477">
        <v>79</v>
      </c>
      <c r="C8477" t="s">
        <v>10607</v>
      </c>
      <c r="D8477">
        <v>9</v>
      </c>
      <c r="E8477" t="s">
        <v>10532</v>
      </c>
      <c r="F8477" t="s">
        <v>10608</v>
      </c>
      <c r="G8477" t="s">
        <v>156</v>
      </c>
      <c r="H8477">
        <v>87</v>
      </c>
      <c r="I8477">
        <v>56</v>
      </c>
      <c r="J8477">
        <v>33</v>
      </c>
      <c r="K8477">
        <v>3460</v>
      </c>
      <c r="L8477">
        <v>21</v>
      </c>
      <c r="M8477">
        <v>39.343889473235301</v>
      </c>
    </row>
    <row r="8478" spans="1:13" hidden="1" outlineLevel="3" x14ac:dyDescent="0.2">
      <c r="A8478">
        <v>2009</v>
      </c>
      <c r="B8478">
        <v>87</v>
      </c>
      <c r="C8478" t="s">
        <v>8408</v>
      </c>
      <c r="D8478">
        <v>2</v>
      </c>
      <c r="E8478" t="s">
        <v>10532</v>
      </c>
      <c r="F8478" t="s">
        <v>10617</v>
      </c>
      <c r="G8478" t="s">
        <v>156</v>
      </c>
      <c r="H8478">
        <v>88</v>
      </c>
      <c r="I8478">
        <v>5</v>
      </c>
      <c r="J8478">
        <v>14</v>
      </c>
      <c r="K8478">
        <v>3460</v>
      </c>
      <c r="L8478">
        <v>21</v>
      </c>
      <c r="M8478">
        <v>39.2792497335343</v>
      </c>
    </row>
    <row r="8479" spans="1:13" hidden="1" outlineLevel="3" x14ac:dyDescent="0.2">
      <c r="A8479">
        <v>2009</v>
      </c>
      <c r="B8479">
        <v>97</v>
      </c>
      <c r="C8479" t="s">
        <v>10317</v>
      </c>
      <c r="D8479">
        <v>5</v>
      </c>
      <c r="E8479" t="s">
        <v>10532</v>
      </c>
      <c r="F8479" t="s">
        <v>6892</v>
      </c>
      <c r="G8479" t="s">
        <v>156</v>
      </c>
      <c r="H8479">
        <v>88</v>
      </c>
      <c r="I8479">
        <v>17</v>
      </c>
      <c r="J8479">
        <v>10</v>
      </c>
      <c r="K8479">
        <v>3460</v>
      </c>
      <c r="L8479">
        <v>21</v>
      </c>
      <c r="M8479">
        <v>39.190762357235002</v>
      </c>
    </row>
    <row r="8480" spans="1:13" hidden="1" outlineLevel="3" x14ac:dyDescent="0.2">
      <c r="A8480">
        <v>2009</v>
      </c>
      <c r="B8480">
        <v>106</v>
      </c>
      <c r="C8480" t="s">
        <v>9358</v>
      </c>
      <c r="D8480">
        <v>6</v>
      </c>
      <c r="E8480" t="s">
        <v>10532</v>
      </c>
      <c r="F8480" t="s">
        <v>10639</v>
      </c>
      <c r="G8480" t="s">
        <v>156</v>
      </c>
      <c r="H8480">
        <v>88</v>
      </c>
      <c r="I8480">
        <v>34</v>
      </c>
      <c r="J8480">
        <v>35</v>
      </c>
      <c r="K8480">
        <v>3460</v>
      </c>
      <c r="L8480">
        <v>21</v>
      </c>
      <c r="M8480">
        <v>39.062328498627899</v>
      </c>
    </row>
    <row r="8481" spans="1:13" hidden="1" outlineLevel="3" x14ac:dyDescent="0.2">
      <c r="A8481">
        <v>2009</v>
      </c>
      <c r="B8481">
        <v>127</v>
      </c>
      <c r="C8481" t="s">
        <v>10489</v>
      </c>
      <c r="D8481">
        <v>8</v>
      </c>
      <c r="E8481" t="s">
        <v>10532</v>
      </c>
      <c r="F8481" t="s">
        <v>10669</v>
      </c>
      <c r="G8481" t="s">
        <v>156</v>
      </c>
      <c r="H8481">
        <v>89</v>
      </c>
      <c r="I8481">
        <v>4</v>
      </c>
      <c r="J8481">
        <v>8</v>
      </c>
      <c r="K8481">
        <v>3460</v>
      </c>
      <c r="L8481">
        <v>21</v>
      </c>
      <c r="M8481">
        <v>38.846336169257199</v>
      </c>
    </row>
    <row r="8482" spans="1:13" hidden="1" outlineLevel="3" x14ac:dyDescent="0.2">
      <c r="A8482">
        <v>2009</v>
      </c>
      <c r="B8482">
        <v>155</v>
      </c>
      <c r="C8482" t="s">
        <v>8988</v>
      </c>
      <c r="D8482">
        <v>7</v>
      </c>
      <c r="E8482" t="s">
        <v>10532</v>
      </c>
      <c r="F8482" t="s">
        <v>10712</v>
      </c>
      <c r="G8482" t="s">
        <v>156</v>
      </c>
      <c r="H8482">
        <v>89</v>
      </c>
      <c r="I8482">
        <v>42</v>
      </c>
      <c r="J8482">
        <v>43</v>
      </c>
      <c r="K8482">
        <v>3460</v>
      </c>
      <c r="L8482">
        <v>21</v>
      </c>
      <c r="M8482">
        <v>38.567885485334202</v>
      </c>
    </row>
    <row r="8483" spans="1:13" outlineLevel="2" collapsed="1" x14ac:dyDescent="0.2">
      <c r="E8483" s="10" t="s">
        <v>13498</v>
      </c>
      <c r="M8483">
        <f>SUBTOTAL(1,M8475:M8482)</f>
        <v>39.275145789870813</v>
      </c>
    </row>
    <row r="8484" spans="1:13" hidden="1" outlineLevel="3" x14ac:dyDescent="0.2">
      <c r="A8484">
        <v>2009</v>
      </c>
      <c r="B8484">
        <v>38</v>
      </c>
      <c r="C8484" t="s">
        <v>10557</v>
      </c>
      <c r="D8484">
        <v>127</v>
      </c>
      <c r="E8484" t="s">
        <v>10558</v>
      </c>
      <c r="F8484" t="s">
        <v>10559</v>
      </c>
      <c r="G8484" t="s">
        <v>156</v>
      </c>
      <c r="H8484">
        <v>86</v>
      </c>
      <c r="I8484">
        <v>46</v>
      </c>
      <c r="J8484">
        <v>12</v>
      </c>
      <c r="K8484">
        <v>3460</v>
      </c>
      <c r="L8484">
        <v>21</v>
      </c>
      <c r="M8484">
        <v>39.875533018324298</v>
      </c>
    </row>
    <row r="8485" spans="1:13" hidden="1" outlineLevel="3" x14ac:dyDescent="0.2">
      <c r="A8485">
        <v>2009</v>
      </c>
      <c r="B8485">
        <v>43</v>
      </c>
      <c r="C8485" t="s">
        <v>10432</v>
      </c>
      <c r="D8485">
        <v>129</v>
      </c>
      <c r="E8485" t="s">
        <v>10558</v>
      </c>
      <c r="F8485" t="s">
        <v>10565</v>
      </c>
      <c r="G8485" t="s">
        <v>156</v>
      </c>
      <c r="H8485">
        <v>86</v>
      </c>
      <c r="I8485">
        <v>51</v>
      </c>
      <c r="J8485">
        <v>39</v>
      </c>
      <c r="K8485">
        <v>3460</v>
      </c>
      <c r="L8485">
        <v>21</v>
      </c>
      <c r="M8485">
        <v>39.8338338146268</v>
      </c>
    </row>
    <row r="8486" spans="1:13" hidden="1" outlineLevel="3" x14ac:dyDescent="0.2">
      <c r="A8486">
        <v>2009</v>
      </c>
      <c r="B8486">
        <v>58</v>
      </c>
      <c r="C8486" t="s">
        <v>8946</v>
      </c>
      <c r="D8486">
        <v>121</v>
      </c>
      <c r="E8486" t="s">
        <v>10558</v>
      </c>
      <c r="F8486" t="s">
        <v>10580</v>
      </c>
      <c r="G8486" t="s">
        <v>156</v>
      </c>
      <c r="H8486">
        <v>87</v>
      </c>
      <c r="I8486">
        <v>17</v>
      </c>
      <c r="J8486">
        <v>10</v>
      </c>
      <c r="K8486">
        <v>3460</v>
      </c>
      <c r="L8486">
        <v>21</v>
      </c>
      <c r="M8486">
        <v>39.639754320084002</v>
      </c>
    </row>
    <row r="8487" spans="1:13" hidden="1" outlineLevel="3" x14ac:dyDescent="0.2">
      <c r="A8487">
        <v>2009</v>
      </c>
      <c r="B8487">
        <v>65</v>
      </c>
      <c r="C8487" t="s">
        <v>10353</v>
      </c>
      <c r="D8487">
        <v>128</v>
      </c>
      <c r="E8487" t="s">
        <v>10558</v>
      </c>
      <c r="F8487" t="s">
        <v>10587</v>
      </c>
      <c r="G8487" t="s">
        <v>156</v>
      </c>
      <c r="H8487">
        <v>87</v>
      </c>
      <c r="I8487">
        <v>31</v>
      </c>
      <c r="J8487">
        <v>3</v>
      </c>
      <c r="K8487">
        <v>3460</v>
      </c>
      <c r="L8487">
        <v>21</v>
      </c>
      <c r="M8487">
        <v>39.534950152826497</v>
      </c>
    </row>
    <row r="8488" spans="1:13" hidden="1" outlineLevel="3" x14ac:dyDescent="0.2">
      <c r="A8488">
        <v>2009</v>
      </c>
      <c r="B8488">
        <v>75</v>
      </c>
      <c r="C8488" t="s">
        <v>10600</v>
      </c>
      <c r="D8488">
        <v>126</v>
      </c>
      <c r="E8488" t="s">
        <v>10558</v>
      </c>
      <c r="F8488" t="s">
        <v>10601</v>
      </c>
      <c r="G8488" t="s">
        <v>156</v>
      </c>
      <c r="H8488">
        <v>87</v>
      </c>
      <c r="I8488">
        <v>47</v>
      </c>
      <c r="J8488">
        <v>55</v>
      </c>
      <c r="K8488">
        <v>3460</v>
      </c>
      <c r="L8488">
        <v>21</v>
      </c>
      <c r="M8488">
        <v>39.408368267025203</v>
      </c>
    </row>
    <row r="8489" spans="1:13" hidden="1" outlineLevel="3" x14ac:dyDescent="0.2">
      <c r="A8489">
        <v>2009</v>
      </c>
      <c r="B8489">
        <v>94</v>
      </c>
      <c r="C8489" t="s">
        <v>10399</v>
      </c>
      <c r="D8489">
        <v>124</v>
      </c>
      <c r="E8489" t="s">
        <v>10558</v>
      </c>
      <c r="F8489" t="s">
        <v>10627</v>
      </c>
      <c r="G8489" t="s">
        <v>156</v>
      </c>
      <c r="H8489">
        <v>88</v>
      </c>
      <c r="I8489">
        <v>14</v>
      </c>
      <c r="J8489">
        <v>27</v>
      </c>
      <c r="K8489">
        <v>3460</v>
      </c>
      <c r="L8489">
        <v>21</v>
      </c>
      <c r="M8489">
        <v>39.210871761939302</v>
      </c>
    </row>
    <row r="8490" spans="1:13" hidden="1" outlineLevel="3" x14ac:dyDescent="0.2">
      <c r="A8490">
        <v>2009</v>
      </c>
      <c r="B8490">
        <v>105</v>
      </c>
      <c r="C8490" t="s">
        <v>9312</v>
      </c>
      <c r="D8490">
        <v>125</v>
      </c>
      <c r="E8490" t="s">
        <v>10558</v>
      </c>
      <c r="F8490" t="s">
        <v>10638</v>
      </c>
      <c r="G8490" t="s">
        <v>156</v>
      </c>
      <c r="H8490">
        <v>88</v>
      </c>
      <c r="I8490">
        <v>34</v>
      </c>
      <c r="J8490">
        <v>3</v>
      </c>
      <c r="K8490">
        <v>3460</v>
      </c>
      <c r="L8490">
        <v>21</v>
      </c>
      <c r="M8490">
        <v>39.066248906201402</v>
      </c>
    </row>
    <row r="8491" spans="1:13" hidden="1" outlineLevel="3" x14ac:dyDescent="0.2">
      <c r="A8491">
        <v>2009</v>
      </c>
      <c r="B8491">
        <v>136</v>
      </c>
      <c r="C8491" t="s">
        <v>9363</v>
      </c>
      <c r="D8491">
        <v>122</v>
      </c>
      <c r="E8491" t="s">
        <v>10558</v>
      </c>
      <c r="F8491" t="s">
        <v>10682</v>
      </c>
      <c r="G8491" t="s">
        <v>156</v>
      </c>
      <c r="H8491">
        <v>89</v>
      </c>
      <c r="I8491">
        <v>15</v>
      </c>
      <c r="J8491">
        <v>53</v>
      </c>
      <c r="K8491">
        <v>3460</v>
      </c>
      <c r="L8491">
        <v>21</v>
      </c>
      <c r="M8491">
        <v>38.761113168384902</v>
      </c>
    </row>
    <row r="8492" spans="1:13" hidden="1" outlineLevel="3" x14ac:dyDescent="0.2">
      <c r="A8492">
        <v>2009</v>
      </c>
      <c r="B8492">
        <v>139</v>
      </c>
      <c r="C8492" t="s">
        <v>9596</v>
      </c>
      <c r="D8492">
        <v>123</v>
      </c>
      <c r="E8492" t="s">
        <v>10558</v>
      </c>
      <c r="F8492" t="s">
        <v>10686</v>
      </c>
      <c r="G8492" t="s">
        <v>156</v>
      </c>
      <c r="H8492">
        <v>89</v>
      </c>
      <c r="I8492">
        <v>18</v>
      </c>
      <c r="J8492">
        <v>58</v>
      </c>
      <c r="K8492">
        <v>3460</v>
      </c>
      <c r="L8492">
        <v>21</v>
      </c>
      <c r="M8492">
        <v>38.738811586810797</v>
      </c>
    </row>
    <row r="8493" spans="1:13" outlineLevel="2" collapsed="1" x14ac:dyDescent="0.2">
      <c r="E8493" s="10" t="s">
        <v>13499</v>
      </c>
      <c r="M8493">
        <f>SUBTOTAL(1,M8484:M8492)</f>
        <v>39.341053888469247</v>
      </c>
    </row>
    <row r="8494" spans="1:13" hidden="1" outlineLevel="3" x14ac:dyDescent="0.2">
      <c r="A8494">
        <v>2009</v>
      </c>
      <c r="B8494">
        <v>11</v>
      </c>
      <c r="C8494" t="s">
        <v>9446</v>
      </c>
      <c r="D8494">
        <v>61</v>
      </c>
      <c r="E8494" t="s">
        <v>9031</v>
      </c>
      <c r="F8494" t="s">
        <v>10524</v>
      </c>
      <c r="G8494" t="s">
        <v>156</v>
      </c>
      <c r="H8494">
        <v>86</v>
      </c>
      <c r="I8494">
        <v>3</v>
      </c>
      <c r="J8494">
        <v>19</v>
      </c>
      <c r="K8494">
        <v>3460</v>
      </c>
      <c r="L8494">
        <v>21</v>
      </c>
      <c r="M8494">
        <v>40.206714676290098</v>
      </c>
    </row>
    <row r="8495" spans="1:13" hidden="1" outlineLevel="3" x14ac:dyDescent="0.2">
      <c r="A8495">
        <v>2009</v>
      </c>
      <c r="B8495">
        <v>44</v>
      </c>
      <c r="C8495" t="s">
        <v>9653</v>
      </c>
      <c r="D8495">
        <v>64</v>
      </c>
      <c r="E8495" t="s">
        <v>9031</v>
      </c>
      <c r="F8495" t="s">
        <v>10566</v>
      </c>
      <c r="G8495" t="s">
        <v>156</v>
      </c>
      <c r="H8495">
        <v>86</v>
      </c>
      <c r="I8495">
        <v>55</v>
      </c>
      <c r="J8495">
        <v>55</v>
      </c>
      <c r="K8495">
        <v>3460</v>
      </c>
      <c r="L8495">
        <v>21</v>
      </c>
      <c r="M8495">
        <v>39.801249380901403</v>
      </c>
    </row>
    <row r="8496" spans="1:13" hidden="1" outlineLevel="3" x14ac:dyDescent="0.2">
      <c r="A8496">
        <v>2009</v>
      </c>
      <c r="B8496">
        <v>61</v>
      </c>
      <c r="C8496" t="s">
        <v>10076</v>
      </c>
      <c r="D8496">
        <v>69</v>
      </c>
      <c r="E8496" t="s">
        <v>9031</v>
      </c>
      <c r="F8496" t="s">
        <v>10583</v>
      </c>
      <c r="G8496" t="s">
        <v>156</v>
      </c>
      <c r="H8496">
        <v>87</v>
      </c>
      <c r="I8496">
        <v>24</v>
      </c>
      <c r="J8496">
        <v>24</v>
      </c>
      <c r="K8496">
        <v>3460</v>
      </c>
      <c r="L8496">
        <v>21</v>
      </c>
      <c r="M8496">
        <v>39.585081229501903</v>
      </c>
    </row>
    <row r="8497" spans="1:13" hidden="1" outlineLevel="3" x14ac:dyDescent="0.2">
      <c r="A8497">
        <v>2009</v>
      </c>
      <c r="B8497">
        <v>66</v>
      </c>
      <c r="C8497" t="s">
        <v>10588</v>
      </c>
      <c r="D8497">
        <v>62</v>
      </c>
      <c r="E8497" t="s">
        <v>9031</v>
      </c>
      <c r="F8497" t="s">
        <v>10589</v>
      </c>
      <c r="G8497" t="s">
        <v>156</v>
      </c>
      <c r="H8497">
        <v>87</v>
      </c>
      <c r="I8497">
        <v>33</v>
      </c>
      <c r="J8497">
        <v>14</v>
      </c>
      <c r="K8497">
        <v>3460</v>
      </c>
      <c r="L8497">
        <v>21</v>
      </c>
      <c r="M8497">
        <v>39.518518753529499</v>
      </c>
    </row>
    <row r="8498" spans="1:13" hidden="1" outlineLevel="3" x14ac:dyDescent="0.2">
      <c r="A8498">
        <v>2009</v>
      </c>
      <c r="B8498">
        <v>72</v>
      </c>
      <c r="C8498" t="s">
        <v>10219</v>
      </c>
      <c r="D8498">
        <v>67</v>
      </c>
      <c r="E8498" t="s">
        <v>9031</v>
      </c>
      <c r="F8498" t="s">
        <v>10596</v>
      </c>
      <c r="G8498" t="s">
        <v>156</v>
      </c>
      <c r="H8498">
        <v>87</v>
      </c>
      <c r="I8498">
        <v>46</v>
      </c>
      <c r="J8498">
        <v>4</v>
      </c>
      <c r="K8498">
        <v>3460</v>
      </c>
      <c r="L8498">
        <v>21</v>
      </c>
      <c r="M8498">
        <v>39.422212657138097</v>
      </c>
    </row>
    <row r="8499" spans="1:13" hidden="1" outlineLevel="3" x14ac:dyDescent="0.2">
      <c r="A8499">
        <v>2009</v>
      </c>
      <c r="B8499">
        <v>107</v>
      </c>
      <c r="C8499" t="s">
        <v>10459</v>
      </c>
      <c r="D8499">
        <v>65</v>
      </c>
      <c r="E8499" t="s">
        <v>9031</v>
      </c>
      <c r="F8499" t="s">
        <v>10640</v>
      </c>
      <c r="G8499" t="s">
        <v>156</v>
      </c>
      <c r="H8499">
        <v>88</v>
      </c>
      <c r="I8499">
        <v>34</v>
      </c>
      <c r="J8499">
        <v>52</v>
      </c>
      <c r="K8499">
        <v>3460</v>
      </c>
      <c r="L8499">
        <v>21</v>
      </c>
      <c r="M8499">
        <v>39.060246102128602</v>
      </c>
    </row>
    <row r="8500" spans="1:13" outlineLevel="2" collapsed="1" x14ac:dyDescent="0.2">
      <c r="E8500" s="10" t="s">
        <v>13441</v>
      </c>
      <c r="M8500">
        <f>SUBTOTAL(1,M8494:M8499)</f>
        <v>39.599003799914932</v>
      </c>
    </row>
    <row r="8501" spans="1:13" hidden="1" outlineLevel="3" x14ac:dyDescent="0.2">
      <c r="A8501">
        <v>2009</v>
      </c>
      <c r="B8501">
        <v>10</v>
      </c>
      <c r="C8501" t="s">
        <v>10078</v>
      </c>
      <c r="D8501">
        <v>106</v>
      </c>
      <c r="E8501" t="s">
        <v>8674</v>
      </c>
      <c r="F8501" t="s">
        <v>10523</v>
      </c>
      <c r="G8501" t="s">
        <v>156</v>
      </c>
      <c r="H8501">
        <v>86</v>
      </c>
      <c r="I8501">
        <v>3</v>
      </c>
      <c r="J8501">
        <v>0</v>
      </c>
      <c r="K8501">
        <v>3460</v>
      </c>
      <c r="L8501">
        <v>21</v>
      </c>
      <c r="M8501">
        <v>40.209180708890102</v>
      </c>
    </row>
    <row r="8502" spans="1:13" hidden="1" outlineLevel="3" x14ac:dyDescent="0.2">
      <c r="A8502">
        <v>2009</v>
      </c>
      <c r="B8502">
        <v>12</v>
      </c>
      <c r="C8502" t="s">
        <v>9318</v>
      </c>
      <c r="D8502">
        <v>101</v>
      </c>
      <c r="E8502" t="s">
        <v>8674</v>
      </c>
      <c r="F8502" t="s">
        <v>10525</v>
      </c>
      <c r="G8502" t="s">
        <v>156</v>
      </c>
      <c r="H8502">
        <v>86</v>
      </c>
      <c r="I8502">
        <v>5</v>
      </c>
      <c r="J8502">
        <v>54</v>
      </c>
      <c r="K8502">
        <v>3460</v>
      </c>
      <c r="L8502">
        <v>21</v>
      </c>
      <c r="M8502">
        <v>40.1866083354304</v>
      </c>
    </row>
    <row r="8503" spans="1:13" hidden="1" outlineLevel="3" x14ac:dyDescent="0.2">
      <c r="A8503">
        <v>2009</v>
      </c>
      <c r="B8503">
        <v>48</v>
      </c>
      <c r="C8503" t="s">
        <v>10480</v>
      </c>
      <c r="D8503">
        <v>107</v>
      </c>
      <c r="E8503" t="s">
        <v>8674</v>
      </c>
      <c r="F8503" t="s">
        <v>10571</v>
      </c>
      <c r="G8503" t="s">
        <v>156</v>
      </c>
      <c r="H8503">
        <v>86</v>
      </c>
      <c r="I8503">
        <v>57</v>
      </c>
      <c r="J8503">
        <v>58</v>
      </c>
      <c r="K8503">
        <v>3460</v>
      </c>
      <c r="L8503">
        <v>21</v>
      </c>
      <c r="M8503">
        <v>39.785612531062498</v>
      </c>
    </row>
    <row r="8504" spans="1:13" hidden="1" outlineLevel="3" x14ac:dyDescent="0.2">
      <c r="A8504">
        <v>2009</v>
      </c>
      <c r="B8504">
        <v>108</v>
      </c>
      <c r="C8504" t="s">
        <v>10641</v>
      </c>
      <c r="D8504">
        <v>109</v>
      </c>
      <c r="E8504" t="s">
        <v>8674</v>
      </c>
      <c r="F8504" t="s">
        <v>10642</v>
      </c>
      <c r="G8504" t="s">
        <v>156</v>
      </c>
      <c r="H8504">
        <v>88</v>
      </c>
      <c r="I8504">
        <v>35</v>
      </c>
      <c r="J8504">
        <v>56</v>
      </c>
      <c r="K8504">
        <v>3460</v>
      </c>
      <c r="L8504">
        <v>21</v>
      </c>
      <c r="M8504">
        <v>39.0524084826747</v>
      </c>
    </row>
    <row r="8505" spans="1:13" hidden="1" outlineLevel="3" x14ac:dyDescent="0.2">
      <c r="A8505">
        <v>2009</v>
      </c>
      <c r="B8505">
        <v>119</v>
      </c>
      <c r="C8505" t="s">
        <v>9562</v>
      </c>
      <c r="D8505">
        <v>103</v>
      </c>
      <c r="E8505" t="s">
        <v>8674</v>
      </c>
      <c r="F8505" t="s">
        <v>10659</v>
      </c>
      <c r="G8505" t="s">
        <v>156</v>
      </c>
      <c r="H8505">
        <v>88</v>
      </c>
      <c r="I8505">
        <v>51</v>
      </c>
      <c r="J8505">
        <v>1</v>
      </c>
      <c r="K8505">
        <v>3460</v>
      </c>
      <c r="L8505">
        <v>21</v>
      </c>
      <c r="M8505">
        <v>38.941915394499397</v>
      </c>
    </row>
    <row r="8506" spans="1:13" hidden="1" outlineLevel="3" x14ac:dyDescent="0.2">
      <c r="A8506">
        <v>2009</v>
      </c>
      <c r="B8506">
        <v>142</v>
      </c>
      <c r="C8506" t="s">
        <v>10092</v>
      </c>
      <c r="D8506">
        <v>108</v>
      </c>
      <c r="E8506" t="s">
        <v>8674</v>
      </c>
      <c r="F8506" t="s">
        <v>10690</v>
      </c>
      <c r="G8506" t="s">
        <v>156</v>
      </c>
      <c r="H8506">
        <v>89</v>
      </c>
      <c r="I8506">
        <v>23</v>
      </c>
      <c r="J8506">
        <v>10</v>
      </c>
      <c r="K8506">
        <v>3460</v>
      </c>
      <c r="L8506">
        <v>21</v>
      </c>
      <c r="M8506">
        <v>38.708474470928202</v>
      </c>
    </row>
    <row r="8507" spans="1:13" hidden="1" outlineLevel="3" x14ac:dyDescent="0.2">
      <c r="A8507">
        <v>2009</v>
      </c>
      <c r="B8507">
        <v>156</v>
      </c>
      <c r="C8507" t="s">
        <v>10713</v>
      </c>
      <c r="D8507">
        <v>104</v>
      </c>
      <c r="E8507" t="s">
        <v>8674</v>
      </c>
      <c r="F8507" t="s">
        <v>10714</v>
      </c>
      <c r="G8507" t="s">
        <v>156</v>
      </c>
      <c r="H8507">
        <v>90</v>
      </c>
      <c r="I8507">
        <v>5</v>
      </c>
      <c r="J8507">
        <v>2</v>
      </c>
      <c r="K8507">
        <v>3460</v>
      </c>
      <c r="L8507">
        <v>21</v>
      </c>
      <c r="M8507">
        <v>38.408643794981202</v>
      </c>
    </row>
    <row r="8508" spans="1:13" outlineLevel="2" collapsed="1" x14ac:dyDescent="0.2">
      <c r="E8508" s="10" t="s">
        <v>13423</v>
      </c>
      <c r="M8508">
        <f>SUBTOTAL(1,M8501:M8507)</f>
        <v>39.327549102638081</v>
      </c>
    </row>
    <row r="8509" spans="1:13" hidden="1" outlineLevel="3" x14ac:dyDescent="0.2">
      <c r="A8509">
        <v>2009</v>
      </c>
      <c r="B8509">
        <v>4</v>
      </c>
      <c r="C8509" t="s">
        <v>10136</v>
      </c>
      <c r="D8509">
        <v>58</v>
      </c>
      <c r="E8509" t="s">
        <v>10516</v>
      </c>
      <c r="F8509" t="s">
        <v>10517</v>
      </c>
      <c r="G8509" t="s">
        <v>156</v>
      </c>
      <c r="H8509">
        <v>85</v>
      </c>
      <c r="I8509">
        <v>54</v>
      </c>
      <c r="J8509">
        <v>36</v>
      </c>
      <c r="K8509">
        <v>3460</v>
      </c>
      <c r="L8509">
        <v>21</v>
      </c>
      <c r="M8509">
        <v>40.274706087766198</v>
      </c>
    </row>
    <row r="8510" spans="1:13" hidden="1" outlineLevel="3" x14ac:dyDescent="0.2">
      <c r="A8510">
        <v>2009</v>
      </c>
      <c r="B8510">
        <v>8</v>
      </c>
      <c r="C8510" t="s">
        <v>8773</v>
      </c>
      <c r="D8510">
        <v>51</v>
      </c>
      <c r="E8510" t="s">
        <v>10516</v>
      </c>
      <c r="F8510" t="s">
        <v>10521</v>
      </c>
      <c r="G8510" t="s">
        <v>156</v>
      </c>
      <c r="H8510">
        <v>86</v>
      </c>
      <c r="I8510">
        <v>0</v>
      </c>
      <c r="J8510">
        <v>39</v>
      </c>
      <c r="K8510">
        <v>3460</v>
      </c>
      <c r="L8510">
        <v>21</v>
      </c>
      <c r="M8510">
        <v>40.227490723067802</v>
      </c>
    </row>
    <row r="8511" spans="1:13" hidden="1" outlineLevel="3" x14ac:dyDescent="0.2">
      <c r="A8511">
        <v>2009</v>
      </c>
      <c r="B8511">
        <v>49</v>
      </c>
      <c r="C8511" t="s">
        <v>10390</v>
      </c>
      <c r="D8511">
        <v>54</v>
      </c>
      <c r="E8511" t="s">
        <v>10516</v>
      </c>
      <c r="F8511" t="s">
        <v>10572</v>
      </c>
      <c r="G8511" t="s">
        <v>156</v>
      </c>
      <c r="H8511">
        <v>87</v>
      </c>
      <c r="I8511">
        <v>2</v>
      </c>
      <c r="J8511">
        <v>38</v>
      </c>
      <c r="K8511">
        <v>3460</v>
      </c>
      <c r="L8511">
        <v>21</v>
      </c>
      <c r="M8511">
        <v>39.750062229143602</v>
      </c>
    </row>
    <row r="8512" spans="1:13" hidden="1" outlineLevel="3" x14ac:dyDescent="0.2">
      <c r="A8512">
        <v>2009</v>
      </c>
      <c r="B8512">
        <v>77</v>
      </c>
      <c r="C8512" t="s">
        <v>10603</v>
      </c>
      <c r="D8512">
        <v>59</v>
      </c>
      <c r="E8512" t="s">
        <v>10516</v>
      </c>
      <c r="F8512" t="s">
        <v>10604</v>
      </c>
      <c r="G8512" t="s">
        <v>156</v>
      </c>
      <c r="H8512">
        <v>87</v>
      </c>
      <c r="I8512">
        <v>51</v>
      </c>
      <c r="J8512">
        <v>11</v>
      </c>
      <c r="K8512">
        <v>3460</v>
      </c>
      <c r="L8512">
        <v>21</v>
      </c>
      <c r="M8512">
        <v>39.383946046270403</v>
      </c>
    </row>
    <row r="8513" spans="1:13" hidden="1" outlineLevel="3" x14ac:dyDescent="0.2">
      <c r="A8513">
        <v>2009</v>
      </c>
      <c r="B8513">
        <v>85</v>
      </c>
      <c r="C8513" t="s">
        <v>8929</v>
      </c>
      <c r="D8513">
        <v>56</v>
      </c>
      <c r="E8513" t="s">
        <v>10516</v>
      </c>
      <c r="F8513" t="s">
        <v>10615</v>
      </c>
      <c r="G8513" t="s">
        <v>156</v>
      </c>
      <c r="H8513">
        <v>88</v>
      </c>
      <c r="I8513">
        <v>3</v>
      </c>
      <c r="J8513">
        <v>39</v>
      </c>
      <c r="K8513">
        <v>3460</v>
      </c>
      <c r="L8513">
        <v>21</v>
      </c>
      <c r="M8513">
        <v>39.291020412025702</v>
      </c>
    </row>
    <row r="8514" spans="1:13" hidden="1" outlineLevel="3" x14ac:dyDescent="0.2">
      <c r="A8514">
        <v>2009</v>
      </c>
      <c r="B8514">
        <v>98</v>
      </c>
      <c r="C8514" t="s">
        <v>10498</v>
      </c>
      <c r="D8514">
        <v>55</v>
      </c>
      <c r="E8514" t="s">
        <v>10516</v>
      </c>
      <c r="F8514" t="s">
        <v>10631</v>
      </c>
      <c r="G8514" t="s">
        <v>156</v>
      </c>
      <c r="H8514">
        <v>88</v>
      </c>
      <c r="I8514">
        <v>18</v>
      </c>
      <c r="J8514">
        <v>28</v>
      </c>
      <c r="K8514">
        <v>3460</v>
      </c>
      <c r="L8514">
        <v>21</v>
      </c>
      <c r="M8514">
        <v>39.1811467468575</v>
      </c>
    </row>
    <row r="8515" spans="1:13" hidden="1" outlineLevel="3" x14ac:dyDescent="0.2">
      <c r="A8515">
        <v>2009</v>
      </c>
      <c r="B8515">
        <v>121</v>
      </c>
      <c r="C8515" t="s">
        <v>9767</v>
      </c>
      <c r="D8515">
        <v>52</v>
      </c>
      <c r="E8515" t="s">
        <v>10516</v>
      </c>
      <c r="F8515" t="s">
        <v>10661</v>
      </c>
      <c r="G8515" t="s">
        <v>156</v>
      </c>
      <c r="H8515">
        <v>88</v>
      </c>
      <c r="I8515">
        <v>53</v>
      </c>
      <c r="J8515">
        <v>16</v>
      </c>
      <c r="K8515">
        <v>3460</v>
      </c>
      <c r="L8515">
        <v>21</v>
      </c>
      <c r="M8515">
        <v>38.925486568582102</v>
      </c>
    </row>
    <row r="8516" spans="1:13" hidden="1" outlineLevel="3" x14ac:dyDescent="0.2">
      <c r="A8516">
        <v>2009</v>
      </c>
      <c r="B8516">
        <v>141</v>
      </c>
      <c r="C8516" t="s">
        <v>10451</v>
      </c>
      <c r="D8516">
        <v>57</v>
      </c>
      <c r="E8516" t="s">
        <v>10516</v>
      </c>
      <c r="F8516" t="s">
        <v>10689</v>
      </c>
      <c r="G8516" t="s">
        <v>156</v>
      </c>
      <c r="H8516">
        <v>89</v>
      </c>
      <c r="I8516">
        <v>21</v>
      </c>
      <c r="J8516">
        <v>14</v>
      </c>
      <c r="K8516">
        <v>3460</v>
      </c>
      <c r="L8516">
        <v>21</v>
      </c>
      <c r="M8516">
        <v>38.722433270951299</v>
      </c>
    </row>
    <row r="8517" spans="1:13" hidden="1" outlineLevel="3" x14ac:dyDescent="0.2">
      <c r="A8517">
        <v>2009</v>
      </c>
      <c r="B8517">
        <v>151</v>
      </c>
      <c r="C8517" t="s">
        <v>10706</v>
      </c>
      <c r="D8517">
        <v>53</v>
      </c>
      <c r="E8517" t="s">
        <v>10516</v>
      </c>
      <c r="F8517" t="s">
        <v>10707</v>
      </c>
      <c r="G8517" t="s">
        <v>156</v>
      </c>
      <c r="H8517">
        <v>89</v>
      </c>
      <c r="I8517">
        <v>36</v>
      </c>
      <c r="J8517">
        <v>48</v>
      </c>
      <c r="K8517">
        <v>3460</v>
      </c>
      <c r="L8517">
        <v>21</v>
      </c>
      <c r="M8517">
        <v>38.610325844368397</v>
      </c>
    </row>
    <row r="8518" spans="1:13" outlineLevel="2" collapsed="1" x14ac:dyDescent="0.2">
      <c r="E8518" s="10" t="s">
        <v>13500</v>
      </c>
      <c r="M8518">
        <f>SUBTOTAL(1,M8509:M8517)</f>
        <v>39.374068658781447</v>
      </c>
    </row>
    <row r="8519" spans="1:13" hidden="1" outlineLevel="3" x14ac:dyDescent="0.2">
      <c r="A8519">
        <v>2009</v>
      </c>
      <c r="B8519">
        <v>53</v>
      </c>
      <c r="C8519" t="s">
        <v>9736</v>
      </c>
      <c r="D8519">
        <v>135</v>
      </c>
      <c r="E8519" t="s">
        <v>10575</v>
      </c>
      <c r="F8519" t="s">
        <v>9829</v>
      </c>
      <c r="G8519" t="s">
        <v>156</v>
      </c>
      <c r="H8519">
        <v>87</v>
      </c>
      <c r="I8519">
        <v>10</v>
      </c>
      <c r="J8519">
        <v>31</v>
      </c>
      <c r="K8519">
        <v>3460</v>
      </c>
      <c r="L8519">
        <v>21</v>
      </c>
      <c r="M8519">
        <v>39.690151705854397</v>
      </c>
    </row>
    <row r="8520" spans="1:13" hidden="1" outlineLevel="3" x14ac:dyDescent="0.2">
      <c r="A8520">
        <v>2009</v>
      </c>
      <c r="B8520">
        <v>80</v>
      </c>
      <c r="C8520" t="s">
        <v>9273</v>
      </c>
      <c r="D8520">
        <v>133</v>
      </c>
      <c r="E8520" t="s">
        <v>10575</v>
      </c>
      <c r="F8520" t="s">
        <v>10609</v>
      </c>
      <c r="G8520" t="s">
        <v>156</v>
      </c>
      <c r="H8520">
        <v>87</v>
      </c>
      <c r="I8520">
        <v>57</v>
      </c>
      <c r="J8520">
        <v>17</v>
      </c>
      <c r="K8520">
        <v>3460</v>
      </c>
      <c r="L8520">
        <v>21</v>
      </c>
      <c r="M8520">
        <v>39.338422231135297</v>
      </c>
    </row>
    <row r="8521" spans="1:13" hidden="1" outlineLevel="3" x14ac:dyDescent="0.2">
      <c r="A8521">
        <v>2009</v>
      </c>
      <c r="B8521">
        <v>95</v>
      </c>
      <c r="C8521" t="s">
        <v>10067</v>
      </c>
      <c r="D8521">
        <v>131</v>
      </c>
      <c r="E8521" t="s">
        <v>10575</v>
      </c>
      <c r="F8521" t="s">
        <v>10628</v>
      </c>
      <c r="G8521" t="s">
        <v>156</v>
      </c>
      <c r="H8521">
        <v>88</v>
      </c>
      <c r="I8521">
        <v>14</v>
      </c>
      <c r="J8521">
        <v>57</v>
      </c>
      <c r="K8521">
        <v>3460</v>
      </c>
      <c r="L8521">
        <v>21</v>
      </c>
      <c r="M8521">
        <v>39.207169095081099</v>
      </c>
    </row>
    <row r="8522" spans="1:13" hidden="1" outlineLevel="3" x14ac:dyDescent="0.2">
      <c r="A8522">
        <v>2009</v>
      </c>
      <c r="B8522">
        <v>109</v>
      </c>
      <c r="C8522" t="s">
        <v>10643</v>
      </c>
      <c r="D8522">
        <v>139</v>
      </c>
      <c r="E8522" t="s">
        <v>10575</v>
      </c>
      <c r="F8522" t="s">
        <v>10644</v>
      </c>
      <c r="G8522" t="s">
        <v>156</v>
      </c>
      <c r="H8522">
        <v>88</v>
      </c>
      <c r="I8522">
        <v>40</v>
      </c>
      <c r="J8522">
        <v>59</v>
      </c>
      <c r="K8522">
        <v>3460</v>
      </c>
      <c r="L8522">
        <v>21</v>
      </c>
      <c r="M8522">
        <v>39.015344908052697</v>
      </c>
    </row>
    <row r="8523" spans="1:13" hidden="1" outlineLevel="3" x14ac:dyDescent="0.2">
      <c r="A8523">
        <v>2009</v>
      </c>
      <c r="B8523">
        <v>110</v>
      </c>
      <c r="C8523" t="s">
        <v>9929</v>
      </c>
      <c r="D8523">
        <v>136</v>
      </c>
      <c r="E8523" t="s">
        <v>10575</v>
      </c>
      <c r="F8523" t="s">
        <v>10645</v>
      </c>
      <c r="G8523" t="s">
        <v>156</v>
      </c>
      <c r="H8523">
        <v>88</v>
      </c>
      <c r="I8523">
        <v>41</v>
      </c>
      <c r="J8523">
        <v>19</v>
      </c>
      <c r="K8523">
        <v>3460</v>
      </c>
      <c r="L8523">
        <v>21</v>
      </c>
      <c r="M8523">
        <v>39.012900942435898</v>
      </c>
    </row>
    <row r="8524" spans="1:13" hidden="1" outlineLevel="3" x14ac:dyDescent="0.2">
      <c r="A8524">
        <v>2009</v>
      </c>
      <c r="B8524">
        <v>132</v>
      </c>
      <c r="C8524" t="s">
        <v>10677</v>
      </c>
      <c r="D8524">
        <v>137</v>
      </c>
      <c r="E8524" t="s">
        <v>10575</v>
      </c>
      <c r="F8524" t="s">
        <v>6938</v>
      </c>
      <c r="G8524" t="s">
        <v>156</v>
      </c>
      <c r="H8524">
        <v>89</v>
      </c>
      <c r="I8524">
        <v>12</v>
      </c>
      <c r="J8524">
        <v>4</v>
      </c>
      <c r="K8524">
        <v>3460</v>
      </c>
      <c r="L8524">
        <v>21</v>
      </c>
      <c r="M8524">
        <v>38.788754499819298</v>
      </c>
    </row>
    <row r="8525" spans="1:13" hidden="1" outlineLevel="3" x14ac:dyDescent="0.2">
      <c r="A8525">
        <v>2009</v>
      </c>
      <c r="B8525">
        <v>145</v>
      </c>
      <c r="C8525" t="s">
        <v>10695</v>
      </c>
      <c r="D8525">
        <v>132</v>
      </c>
      <c r="E8525" t="s">
        <v>10575</v>
      </c>
      <c r="F8525" t="s">
        <v>10696</v>
      </c>
      <c r="G8525" t="s">
        <v>156</v>
      </c>
      <c r="H8525">
        <v>89</v>
      </c>
      <c r="I8525">
        <v>27</v>
      </c>
      <c r="J8525">
        <v>49</v>
      </c>
      <c r="K8525">
        <v>3460</v>
      </c>
      <c r="L8525">
        <v>21</v>
      </c>
      <c r="M8525">
        <v>38.674942326023299</v>
      </c>
    </row>
    <row r="8526" spans="1:13" hidden="1" outlineLevel="3" x14ac:dyDescent="0.2">
      <c r="A8526">
        <v>2009</v>
      </c>
      <c r="B8526">
        <v>146</v>
      </c>
      <c r="C8526" t="s">
        <v>10697</v>
      </c>
      <c r="D8526">
        <v>138</v>
      </c>
      <c r="E8526" t="s">
        <v>10575</v>
      </c>
      <c r="F8526" t="s">
        <v>10698</v>
      </c>
      <c r="G8526" t="s">
        <v>156</v>
      </c>
      <c r="H8526">
        <v>89</v>
      </c>
      <c r="I8526">
        <v>30</v>
      </c>
      <c r="J8526">
        <v>21</v>
      </c>
      <c r="K8526">
        <v>3460</v>
      </c>
      <c r="L8526">
        <v>21</v>
      </c>
      <c r="M8526">
        <v>38.6566983529937</v>
      </c>
    </row>
    <row r="8527" spans="1:13" outlineLevel="2" collapsed="1" x14ac:dyDescent="0.2">
      <c r="E8527" s="10" t="s">
        <v>13501</v>
      </c>
      <c r="M8527">
        <f>SUBTOTAL(1,M8519:M8526)</f>
        <v>39.04804800767446</v>
      </c>
    </row>
    <row r="8528" spans="1:13" hidden="1" outlineLevel="3" x14ac:dyDescent="0.2">
      <c r="A8528">
        <v>2009</v>
      </c>
      <c r="B8528">
        <v>7</v>
      </c>
      <c r="C8528" t="s">
        <v>80</v>
      </c>
      <c r="D8528">
        <v>95</v>
      </c>
      <c r="E8528" t="s">
        <v>10052</v>
      </c>
      <c r="F8528" t="s">
        <v>10520</v>
      </c>
      <c r="G8528" t="s">
        <v>156</v>
      </c>
      <c r="H8528">
        <v>85</v>
      </c>
      <c r="I8528">
        <v>56</v>
      </c>
      <c r="J8528">
        <v>10</v>
      </c>
      <c r="K8528">
        <v>3460</v>
      </c>
      <c r="L8528">
        <v>21</v>
      </c>
      <c r="M8528">
        <v>40.262468888386003</v>
      </c>
    </row>
    <row r="8529" spans="1:13" hidden="1" outlineLevel="3" x14ac:dyDescent="0.2">
      <c r="A8529">
        <v>2009</v>
      </c>
      <c r="B8529">
        <v>9</v>
      </c>
      <c r="C8529" t="s">
        <v>109</v>
      </c>
      <c r="D8529">
        <v>93</v>
      </c>
      <c r="E8529" t="s">
        <v>10052</v>
      </c>
      <c r="F8529" t="s">
        <v>10522</v>
      </c>
      <c r="G8529" t="s">
        <v>156</v>
      </c>
      <c r="H8529">
        <v>86</v>
      </c>
      <c r="I8529">
        <v>2</v>
      </c>
      <c r="J8529">
        <v>51</v>
      </c>
      <c r="K8529">
        <v>3460</v>
      </c>
      <c r="L8529">
        <v>21</v>
      </c>
      <c r="M8529">
        <v>40.210348935181102</v>
      </c>
    </row>
    <row r="8530" spans="1:13" hidden="1" outlineLevel="3" x14ac:dyDescent="0.2">
      <c r="A8530">
        <v>2009</v>
      </c>
      <c r="B8530">
        <v>37</v>
      </c>
      <c r="C8530" t="s">
        <v>9506</v>
      </c>
      <c r="D8530">
        <v>91</v>
      </c>
      <c r="E8530" t="s">
        <v>10052</v>
      </c>
      <c r="F8530" t="s">
        <v>10556</v>
      </c>
      <c r="G8530" t="s">
        <v>156</v>
      </c>
      <c r="H8530">
        <v>86</v>
      </c>
      <c r="I8530">
        <v>44</v>
      </c>
      <c r="J8530">
        <v>54</v>
      </c>
      <c r="K8530">
        <v>3460</v>
      </c>
      <c r="L8530">
        <v>21</v>
      </c>
      <c r="M8530">
        <v>39.885492516666901</v>
      </c>
    </row>
    <row r="8531" spans="1:13" hidden="1" outlineLevel="3" x14ac:dyDescent="0.2">
      <c r="A8531">
        <v>2009</v>
      </c>
      <c r="B8531">
        <v>86</v>
      </c>
      <c r="C8531" t="s">
        <v>10245</v>
      </c>
      <c r="D8531">
        <v>99</v>
      </c>
      <c r="E8531" t="s">
        <v>10052</v>
      </c>
      <c r="F8531" t="s">
        <v>10616</v>
      </c>
      <c r="G8531" t="s">
        <v>156</v>
      </c>
      <c r="H8531">
        <v>88</v>
      </c>
      <c r="I8531">
        <v>4</v>
      </c>
      <c r="J8531">
        <v>46</v>
      </c>
      <c r="K8531">
        <v>3460</v>
      </c>
      <c r="L8531">
        <v>21</v>
      </c>
      <c r="M8531">
        <v>39.282718253092199</v>
      </c>
    </row>
    <row r="8532" spans="1:13" hidden="1" outlineLevel="3" x14ac:dyDescent="0.2">
      <c r="A8532">
        <v>2009</v>
      </c>
      <c r="B8532">
        <v>92</v>
      </c>
      <c r="C8532" t="s">
        <v>10265</v>
      </c>
      <c r="D8532">
        <v>94</v>
      </c>
      <c r="E8532" t="s">
        <v>10052</v>
      </c>
      <c r="F8532" t="s">
        <v>10625</v>
      </c>
      <c r="G8532" t="s">
        <v>156</v>
      </c>
      <c r="H8532">
        <v>88</v>
      </c>
      <c r="I8532">
        <v>12</v>
      </c>
      <c r="J8532">
        <v>33</v>
      </c>
      <c r="K8532">
        <v>3460</v>
      </c>
      <c r="L8532">
        <v>21</v>
      </c>
      <c r="M8532">
        <v>39.224948276350702</v>
      </c>
    </row>
    <row r="8533" spans="1:13" hidden="1" outlineLevel="3" x14ac:dyDescent="0.2">
      <c r="A8533">
        <v>2009</v>
      </c>
      <c r="B8533">
        <v>116</v>
      </c>
      <c r="C8533" t="s">
        <v>10654</v>
      </c>
      <c r="D8533">
        <v>97</v>
      </c>
      <c r="E8533" t="s">
        <v>10052</v>
      </c>
      <c r="F8533" t="s">
        <v>10655</v>
      </c>
      <c r="G8533" t="s">
        <v>156</v>
      </c>
      <c r="H8533">
        <v>88</v>
      </c>
      <c r="I8533">
        <v>48</v>
      </c>
      <c r="J8533">
        <v>32</v>
      </c>
      <c r="K8533">
        <v>3460</v>
      </c>
      <c r="L8533">
        <v>21</v>
      </c>
      <c r="M8533">
        <v>38.960064057651799</v>
      </c>
    </row>
    <row r="8534" spans="1:13" hidden="1" outlineLevel="3" x14ac:dyDescent="0.2">
      <c r="A8534">
        <v>2009</v>
      </c>
      <c r="B8534">
        <v>120</v>
      </c>
      <c r="C8534" t="s">
        <v>9960</v>
      </c>
      <c r="D8534">
        <v>98</v>
      </c>
      <c r="E8534" t="s">
        <v>10052</v>
      </c>
      <c r="F8534" t="s">
        <v>10660</v>
      </c>
      <c r="G8534" t="s">
        <v>156</v>
      </c>
      <c r="H8534">
        <v>88</v>
      </c>
      <c r="I8534">
        <v>52</v>
      </c>
      <c r="J8534">
        <v>35</v>
      </c>
      <c r="K8534">
        <v>3460</v>
      </c>
      <c r="L8534">
        <v>21</v>
      </c>
      <c r="M8534">
        <v>38.930474597990298</v>
      </c>
    </row>
    <row r="8535" spans="1:13" hidden="1" outlineLevel="3" x14ac:dyDescent="0.2">
      <c r="A8535">
        <v>2009</v>
      </c>
      <c r="B8535">
        <v>135</v>
      </c>
      <c r="C8535" t="s">
        <v>10248</v>
      </c>
      <c r="D8535">
        <v>92</v>
      </c>
      <c r="E8535" t="s">
        <v>10052</v>
      </c>
      <c r="F8535" t="s">
        <v>10681</v>
      </c>
      <c r="G8535" t="s">
        <v>156</v>
      </c>
      <c r="H8535">
        <v>89</v>
      </c>
      <c r="I8535">
        <v>15</v>
      </c>
      <c r="J8535">
        <v>49</v>
      </c>
      <c r="K8535">
        <v>3460</v>
      </c>
      <c r="L8535">
        <v>21</v>
      </c>
      <c r="M8535">
        <v>38.761595648344901</v>
      </c>
    </row>
    <row r="8536" spans="1:13" hidden="1" outlineLevel="3" x14ac:dyDescent="0.2">
      <c r="A8536">
        <v>2009</v>
      </c>
      <c r="B8536">
        <v>147</v>
      </c>
      <c r="C8536" t="s">
        <v>10699</v>
      </c>
      <c r="D8536">
        <v>96</v>
      </c>
      <c r="E8536" t="s">
        <v>10052</v>
      </c>
      <c r="F8536" t="s">
        <v>10700</v>
      </c>
      <c r="G8536" t="s">
        <v>156</v>
      </c>
      <c r="H8536">
        <v>89</v>
      </c>
      <c r="I8536">
        <v>30</v>
      </c>
      <c r="J8536">
        <v>46</v>
      </c>
      <c r="K8536">
        <v>3460</v>
      </c>
      <c r="L8536">
        <v>21</v>
      </c>
      <c r="M8536">
        <v>38.653699347703302</v>
      </c>
    </row>
    <row r="8537" spans="1:13" outlineLevel="2" collapsed="1" x14ac:dyDescent="0.2">
      <c r="E8537" s="10" t="s">
        <v>13482</v>
      </c>
      <c r="M8537">
        <f>SUBTOTAL(1,M8528:M8536)</f>
        <v>39.352423391263024</v>
      </c>
    </row>
    <row r="8538" spans="1:13" hidden="1" outlineLevel="3" x14ac:dyDescent="0.2">
      <c r="A8538">
        <v>2009</v>
      </c>
      <c r="B8538">
        <v>20</v>
      </c>
      <c r="C8538" t="s">
        <v>9105</v>
      </c>
      <c r="D8538">
        <v>151</v>
      </c>
      <c r="E8538" t="s">
        <v>10379</v>
      </c>
      <c r="F8538" t="s">
        <v>10536</v>
      </c>
      <c r="G8538" t="s">
        <v>156</v>
      </c>
      <c r="H8538">
        <v>86</v>
      </c>
      <c r="I8538">
        <v>22</v>
      </c>
      <c r="J8538">
        <v>44</v>
      </c>
      <c r="K8538">
        <v>3460</v>
      </c>
      <c r="L8538">
        <v>21</v>
      </c>
      <c r="M8538">
        <v>40.0560836624175</v>
      </c>
    </row>
    <row r="8539" spans="1:13" hidden="1" outlineLevel="3" x14ac:dyDescent="0.2">
      <c r="A8539">
        <v>2009</v>
      </c>
      <c r="B8539">
        <v>63</v>
      </c>
      <c r="C8539" t="s">
        <v>10208</v>
      </c>
      <c r="D8539">
        <v>152</v>
      </c>
      <c r="E8539" t="s">
        <v>10379</v>
      </c>
      <c r="F8539" t="s">
        <v>10585</v>
      </c>
      <c r="G8539" t="s">
        <v>156</v>
      </c>
      <c r="H8539">
        <v>87</v>
      </c>
      <c r="I8539">
        <v>27</v>
      </c>
      <c r="J8539">
        <v>5</v>
      </c>
      <c r="K8539">
        <v>3460</v>
      </c>
      <c r="L8539">
        <v>21</v>
      </c>
      <c r="M8539">
        <v>39.564837608194999</v>
      </c>
    </row>
    <row r="8540" spans="1:13" hidden="1" outlineLevel="3" x14ac:dyDescent="0.2">
      <c r="A8540">
        <v>2009</v>
      </c>
      <c r="B8540">
        <v>83</v>
      </c>
      <c r="C8540" t="s">
        <v>10611</v>
      </c>
      <c r="D8540">
        <v>155</v>
      </c>
      <c r="E8540" t="s">
        <v>10379</v>
      </c>
      <c r="F8540" t="s">
        <v>10612</v>
      </c>
      <c r="G8540" t="s">
        <v>156</v>
      </c>
      <c r="H8540">
        <v>88</v>
      </c>
      <c r="I8540">
        <v>2</v>
      </c>
      <c r="J8540">
        <v>31</v>
      </c>
      <c r="K8540">
        <v>3460</v>
      </c>
      <c r="L8540">
        <v>21</v>
      </c>
      <c r="M8540">
        <v>39.299450072724099</v>
      </c>
    </row>
    <row r="8541" spans="1:13" hidden="1" outlineLevel="3" x14ac:dyDescent="0.2">
      <c r="A8541">
        <v>2009</v>
      </c>
      <c r="B8541">
        <v>88</v>
      </c>
      <c r="C8541" t="s">
        <v>9324</v>
      </c>
      <c r="D8541">
        <v>156</v>
      </c>
      <c r="E8541" t="s">
        <v>10379</v>
      </c>
      <c r="F8541" t="s">
        <v>10618</v>
      </c>
      <c r="G8541" t="s">
        <v>156</v>
      </c>
      <c r="H8541">
        <v>88</v>
      </c>
      <c r="I8541">
        <v>6</v>
      </c>
      <c r="J8541">
        <v>11</v>
      </c>
      <c r="K8541">
        <v>3460</v>
      </c>
      <c r="L8541">
        <v>21</v>
      </c>
      <c r="M8541">
        <v>39.272190711004399</v>
      </c>
    </row>
    <row r="8542" spans="1:13" hidden="1" outlineLevel="3" x14ac:dyDescent="0.2">
      <c r="A8542">
        <v>2009</v>
      </c>
      <c r="B8542">
        <v>104</v>
      </c>
      <c r="C8542" t="s">
        <v>10284</v>
      </c>
      <c r="D8542">
        <v>157</v>
      </c>
      <c r="E8542" t="s">
        <v>10379</v>
      </c>
      <c r="F8542" t="s">
        <v>10637</v>
      </c>
      <c r="G8542" t="s">
        <v>156</v>
      </c>
      <c r="H8542">
        <v>88</v>
      </c>
      <c r="I8542">
        <v>31</v>
      </c>
      <c r="J8542">
        <v>57</v>
      </c>
      <c r="K8542">
        <v>3460</v>
      </c>
      <c r="L8542">
        <v>21</v>
      </c>
      <c r="M8542">
        <v>39.081693163527497</v>
      </c>
    </row>
    <row r="8543" spans="1:13" hidden="1" outlineLevel="3" x14ac:dyDescent="0.2">
      <c r="A8543">
        <v>2009</v>
      </c>
      <c r="B8543">
        <v>114</v>
      </c>
      <c r="C8543" t="s">
        <v>8502</v>
      </c>
      <c r="D8543">
        <v>158</v>
      </c>
      <c r="E8543" t="s">
        <v>10379</v>
      </c>
      <c r="F8543" t="s">
        <v>10652</v>
      </c>
      <c r="G8543" t="s">
        <v>156</v>
      </c>
      <c r="H8543">
        <v>88</v>
      </c>
      <c r="I8543">
        <v>47</v>
      </c>
      <c r="J8543">
        <v>3</v>
      </c>
      <c r="K8543">
        <v>3460</v>
      </c>
      <c r="L8543">
        <v>21</v>
      </c>
      <c r="M8543">
        <v>38.970912606414402</v>
      </c>
    </row>
    <row r="8544" spans="1:13" hidden="1" outlineLevel="3" x14ac:dyDescent="0.2">
      <c r="A8544">
        <v>2009</v>
      </c>
      <c r="B8544">
        <v>153</v>
      </c>
      <c r="C8544" t="s">
        <v>10307</v>
      </c>
      <c r="D8544">
        <v>154</v>
      </c>
      <c r="E8544" t="s">
        <v>10379</v>
      </c>
      <c r="F8544" t="s">
        <v>10709</v>
      </c>
      <c r="G8544" t="s">
        <v>156</v>
      </c>
      <c r="H8544">
        <v>89</v>
      </c>
      <c r="I8544">
        <v>37</v>
      </c>
      <c r="J8544">
        <v>56</v>
      </c>
      <c r="K8544">
        <v>3460</v>
      </c>
      <c r="L8544">
        <v>21</v>
      </c>
      <c r="M8544">
        <v>38.602189192874498</v>
      </c>
    </row>
    <row r="8545" spans="1:13" outlineLevel="2" collapsed="1" x14ac:dyDescent="0.2">
      <c r="E8545" s="10" t="s">
        <v>13490</v>
      </c>
      <c r="M8545">
        <f>SUBTOTAL(1,M8538:M8544)</f>
        <v>39.2639081453082</v>
      </c>
    </row>
    <row r="8546" spans="1:13" hidden="1" outlineLevel="3" x14ac:dyDescent="0.2">
      <c r="A8546">
        <v>2009</v>
      </c>
      <c r="B8546">
        <v>54</v>
      </c>
      <c r="C8546" t="s">
        <v>8882</v>
      </c>
      <c r="D8546">
        <v>47</v>
      </c>
      <c r="E8546" t="s">
        <v>8159</v>
      </c>
      <c r="F8546" t="s">
        <v>10576</v>
      </c>
      <c r="G8546" t="s">
        <v>156</v>
      </c>
      <c r="H8546">
        <v>87</v>
      </c>
      <c r="I8546">
        <v>10</v>
      </c>
      <c r="J8546">
        <v>34</v>
      </c>
      <c r="K8546">
        <v>3460</v>
      </c>
      <c r="L8546">
        <v>21</v>
      </c>
      <c r="M8546">
        <v>39.6897723000057</v>
      </c>
    </row>
    <row r="8547" spans="1:13" hidden="1" outlineLevel="3" x14ac:dyDescent="0.2">
      <c r="A8547">
        <v>2009</v>
      </c>
      <c r="B8547">
        <v>60</v>
      </c>
      <c r="C8547" t="s">
        <v>10361</v>
      </c>
      <c r="D8547">
        <v>49</v>
      </c>
      <c r="E8547" t="s">
        <v>8159</v>
      </c>
      <c r="F8547" t="s">
        <v>10582</v>
      </c>
      <c r="G8547" t="s">
        <v>156</v>
      </c>
      <c r="H8547">
        <v>87</v>
      </c>
      <c r="I8547">
        <v>23</v>
      </c>
      <c r="J8547">
        <v>32</v>
      </c>
      <c r="K8547">
        <v>3460</v>
      </c>
      <c r="L8547">
        <v>21</v>
      </c>
      <c r="M8547">
        <v>39.591623968570801</v>
      </c>
    </row>
    <row r="8548" spans="1:13" hidden="1" outlineLevel="3" x14ac:dyDescent="0.2">
      <c r="A8548">
        <v>2009</v>
      </c>
      <c r="B8548">
        <v>62</v>
      </c>
      <c r="C8548" t="s">
        <v>9875</v>
      </c>
      <c r="D8548">
        <v>45</v>
      </c>
      <c r="E8548" t="s">
        <v>8159</v>
      </c>
      <c r="F8548" t="s">
        <v>10584</v>
      </c>
      <c r="G8548" t="s">
        <v>156</v>
      </c>
      <c r="H8548">
        <v>87</v>
      </c>
      <c r="I8548">
        <v>25</v>
      </c>
      <c r="J8548">
        <v>54</v>
      </c>
      <c r="K8548">
        <v>3460</v>
      </c>
      <c r="L8548">
        <v>21</v>
      </c>
      <c r="M8548">
        <v>39.5737623668007</v>
      </c>
    </row>
    <row r="8549" spans="1:13" hidden="1" outlineLevel="3" x14ac:dyDescent="0.2">
      <c r="A8549">
        <v>2009</v>
      </c>
      <c r="B8549">
        <v>73</v>
      </c>
      <c r="C8549" t="s">
        <v>9897</v>
      </c>
      <c r="D8549">
        <v>48</v>
      </c>
      <c r="E8549" t="s">
        <v>8159</v>
      </c>
      <c r="F8549" t="s">
        <v>10597</v>
      </c>
      <c r="G8549" t="s">
        <v>156</v>
      </c>
      <c r="H8549">
        <v>87</v>
      </c>
      <c r="I8549">
        <v>47</v>
      </c>
      <c r="J8549">
        <v>0</v>
      </c>
      <c r="K8549">
        <v>3460</v>
      </c>
      <c r="L8549">
        <v>21</v>
      </c>
      <c r="M8549">
        <v>39.415226884374398</v>
      </c>
    </row>
    <row r="8550" spans="1:13" hidden="1" outlineLevel="3" x14ac:dyDescent="0.2">
      <c r="A8550">
        <v>2009</v>
      </c>
      <c r="B8550">
        <v>99</v>
      </c>
      <c r="C8550" t="s">
        <v>9537</v>
      </c>
      <c r="D8550">
        <v>44</v>
      </c>
      <c r="E8550" t="s">
        <v>8159</v>
      </c>
      <c r="F8550" t="s">
        <v>10632</v>
      </c>
      <c r="G8550" t="s">
        <v>156</v>
      </c>
      <c r="H8550">
        <v>88</v>
      </c>
      <c r="I8550">
        <v>28</v>
      </c>
      <c r="J8550">
        <v>0</v>
      </c>
      <c r="K8550">
        <v>3460</v>
      </c>
      <c r="L8550">
        <v>21</v>
      </c>
      <c r="M8550">
        <v>39.110776186887698</v>
      </c>
    </row>
    <row r="8551" spans="1:13" hidden="1" outlineLevel="3" x14ac:dyDescent="0.2">
      <c r="A8551">
        <v>2009</v>
      </c>
      <c r="B8551">
        <v>102</v>
      </c>
      <c r="C8551" t="s">
        <v>9549</v>
      </c>
      <c r="D8551">
        <v>43</v>
      </c>
      <c r="E8551" t="s">
        <v>8159</v>
      </c>
      <c r="F8551" t="s">
        <v>10635</v>
      </c>
      <c r="G8551" t="s">
        <v>156</v>
      </c>
      <c r="H8551">
        <v>88</v>
      </c>
      <c r="I8551">
        <v>31</v>
      </c>
      <c r="J8551">
        <v>20</v>
      </c>
      <c r="K8551">
        <v>3460</v>
      </c>
      <c r="L8551">
        <v>21</v>
      </c>
      <c r="M8551">
        <v>39.086230701644197</v>
      </c>
    </row>
    <row r="8552" spans="1:13" hidden="1" outlineLevel="3" x14ac:dyDescent="0.2">
      <c r="A8552">
        <v>2009</v>
      </c>
      <c r="B8552">
        <v>118</v>
      </c>
      <c r="C8552" t="s">
        <v>121</v>
      </c>
      <c r="D8552">
        <v>42</v>
      </c>
      <c r="E8552" t="s">
        <v>8159</v>
      </c>
      <c r="F8552" t="s">
        <v>10658</v>
      </c>
      <c r="G8552" t="s">
        <v>156</v>
      </c>
      <c r="H8552">
        <v>88</v>
      </c>
      <c r="I8552">
        <v>50</v>
      </c>
      <c r="J8552">
        <v>46</v>
      </c>
      <c r="K8552">
        <v>3460</v>
      </c>
      <c r="L8552">
        <v>21</v>
      </c>
      <c r="M8552">
        <v>38.943741675681402</v>
      </c>
    </row>
    <row r="8553" spans="1:13" outlineLevel="2" collapsed="1" x14ac:dyDescent="0.2">
      <c r="E8553" s="10" t="s">
        <v>13393</v>
      </c>
      <c r="M8553">
        <f>SUBTOTAL(1,M8546:M8552)</f>
        <v>39.344447726280698</v>
      </c>
    </row>
    <row r="8554" spans="1:13" hidden="1" outlineLevel="3" x14ac:dyDescent="0.2">
      <c r="A8554">
        <v>2009</v>
      </c>
      <c r="B8554">
        <v>15</v>
      </c>
      <c r="C8554" t="s">
        <v>10529</v>
      </c>
      <c r="D8554">
        <v>17</v>
      </c>
      <c r="E8554" t="s">
        <v>10336</v>
      </c>
      <c r="F8554" t="s">
        <v>10530</v>
      </c>
      <c r="G8554" t="s">
        <v>156</v>
      </c>
      <c r="H8554">
        <v>86</v>
      </c>
      <c r="I8554">
        <v>9</v>
      </c>
      <c r="J8554">
        <v>25</v>
      </c>
      <c r="K8554">
        <v>3460</v>
      </c>
      <c r="L8554">
        <v>21</v>
      </c>
      <c r="M8554">
        <v>40.159270065932603</v>
      </c>
    </row>
    <row r="8555" spans="1:13" hidden="1" outlineLevel="3" x14ac:dyDescent="0.2">
      <c r="A8555">
        <v>2009</v>
      </c>
      <c r="B8555">
        <v>30</v>
      </c>
      <c r="C8555" t="s">
        <v>9803</v>
      </c>
      <c r="D8555">
        <v>11</v>
      </c>
      <c r="E8555" t="s">
        <v>10336</v>
      </c>
      <c r="F8555" t="s">
        <v>10549</v>
      </c>
      <c r="G8555" t="s">
        <v>156</v>
      </c>
      <c r="H8555">
        <v>86</v>
      </c>
      <c r="I8555">
        <v>33</v>
      </c>
      <c r="J8555">
        <v>59</v>
      </c>
      <c r="K8555">
        <v>3460</v>
      </c>
      <c r="L8555">
        <v>21</v>
      </c>
      <c r="M8555">
        <v>39.969323480052203</v>
      </c>
    </row>
    <row r="8556" spans="1:13" hidden="1" outlineLevel="3" x14ac:dyDescent="0.2">
      <c r="A8556">
        <v>2009</v>
      </c>
      <c r="B8556">
        <v>46</v>
      </c>
      <c r="C8556" t="s">
        <v>10568</v>
      </c>
      <c r="D8556">
        <v>14</v>
      </c>
      <c r="E8556" t="s">
        <v>10336</v>
      </c>
      <c r="F8556" t="s">
        <v>10569</v>
      </c>
      <c r="G8556" t="s">
        <v>156</v>
      </c>
      <c r="H8556">
        <v>86</v>
      </c>
      <c r="I8556">
        <v>57</v>
      </c>
      <c r="J8556">
        <v>40</v>
      </c>
      <c r="K8556">
        <v>3460</v>
      </c>
      <c r="L8556">
        <v>21</v>
      </c>
      <c r="M8556">
        <v>39.787900083051099</v>
      </c>
    </row>
    <row r="8557" spans="1:13" hidden="1" outlineLevel="3" x14ac:dyDescent="0.2">
      <c r="A8557">
        <v>2009</v>
      </c>
      <c r="B8557">
        <v>59</v>
      </c>
      <c r="C8557" t="s">
        <v>10212</v>
      </c>
      <c r="D8557">
        <v>19</v>
      </c>
      <c r="E8557" t="s">
        <v>10336</v>
      </c>
      <c r="F8557" t="s">
        <v>10581</v>
      </c>
      <c r="G8557" t="s">
        <v>156</v>
      </c>
      <c r="H8557">
        <v>87</v>
      </c>
      <c r="I8557">
        <v>18</v>
      </c>
      <c r="J8557">
        <v>12</v>
      </c>
      <c r="K8557">
        <v>3460</v>
      </c>
      <c r="L8557">
        <v>21</v>
      </c>
      <c r="M8557">
        <v>39.631934634034501</v>
      </c>
    </row>
    <row r="8558" spans="1:13" hidden="1" outlineLevel="3" x14ac:dyDescent="0.2">
      <c r="A8558">
        <v>2009</v>
      </c>
      <c r="B8558">
        <v>76</v>
      </c>
      <c r="C8558" t="s">
        <v>9703</v>
      </c>
      <c r="D8558">
        <v>13</v>
      </c>
      <c r="E8558" t="s">
        <v>10336</v>
      </c>
      <c r="F8558" t="s">
        <v>10602</v>
      </c>
      <c r="G8558" t="s">
        <v>156</v>
      </c>
      <c r="H8558">
        <v>87</v>
      </c>
      <c r="I8558">
        <v>49</v>
      </c>
      <c r="J8558">
        <v>27</v>
      </c>
      <c r="K8558">
        <v>3460</v>
      </c>
      <c r="L8558">
        <v>21</v>
      </c>
      <c r="M8558">
        <v>39.396901004848701</v>
      </c>
    </row>
    <row r="8559" spans="1:13" hidden="1" outlineLevel="3" x14ac:dyDescent="0.2">
      <c r="A8559">
        <v>2009</v>
      </c>
      <c r="B8559">
        <v>89</v>
      </c>
      <c r="C8559" t="s">
        <v>10619</v>
      </c>
      <c r="D8559">
        <v>16</v>
      </c>
      <c r="E8559" t="s">
        <v>10336</v>
      </c>
      <c r="F8559" t="s">
        <v>10620</v>
      </c>
      <c r="G8559" t="s">
        <v>156</v>
      </c>
      <c r="H8559">
        <v>88</v>
      </c>
      <c r="I8559">
        <v>8</v>
      </c>
      <c r="J8559">
        <v>49</v>
      </c>
      <c r="K8559">
        <v>3460</v>
      </c>
      <c r="L8559">
        <v>21</v>
      </c>
      <c r="M8559">
        <v>39.2526368532343</v>
      </c>
    </row>
    <row r="8560" spans="1:13" hidden="1" outlineLevel="3" x14ac:dyDescent="0.2">
      <c r="A8560">
        <v>2009</v>
      </c>
      <c r="B8560">
        <v>93</v>
      </c>
      <c r="C8560" t="s">
        <v>9964</v>
      </c>
      <c r="D8560">
        <v>18</v>
      </c>
      <c r="E8560" t="s">
        <v>10336</v>
      </c>
      <c r="F8560" t="s">
        <v>10626</v>
      </c>
      <c r="G8560" t="s">
        <v>156</v>
      </c>
      <c r="H8560">
        <v>88</v>
      </c>
      <c r="I8560">
        <v>14</v>
      </c>
      <c r="J8560">
        <v>13</v>
      </c>
      <c r="K8560">
        <v>3460</v>
      </c>
      <c r="L8560">
        <v>21</v>
      </c>
      <c r="M8560">
        <v>39.2125999124831</v>
      </c>
    </row>
    <row r="8561" spans="1:13" hidden="1" outlineLevel="3" x14ac:dyDescent="0.2">
      <c r="A8561">
        <v>2009</v>
      </c>
      <c r="B8561">
        <v>101</v>
      </c>
      <c r="C8561" t="s">
        <v>10299</v>
      </c>
      <c r="D8561">
        <v>12</v>
      </c>
      <c r="E8561" t="s">
        <v>10336</v>
      </c>
      <c r="F8561" t="s">
        <v>10634</v>
      </c>
      <c r="G8561" t="s">
        <v>156</v>
      </c>
      <c r="H8561">
        <v>88</v>
      </c>
      <c r="I8561">
        <v>30</v>
      </c>
      <c r="J8561">
        <v>55</v>
      </c>
      <c r="K8561">
        <v>3460</v>
      </c>
      <c r="L8561">
        <v>21</v>
      </c>
      <c r="M8561">
        <v>39.089297202303399</v>
      </c>
    </row>
    <row r="8562" spans="1:13" hidden="1" outlineLevel="3" x14ac:dyDescent="0.2">
      <c r="A8562">
        <v>2009</v>
      </c>
      <c r="B8562">
        <v>123</v>
      </c>
      <c r="C8562" t="s">
        <v>10664</v>
      </c>
      <c r="D8562">
        <v>15</v>
      </c>
      <c r="E8562" t="s">
        <v>10336</v>
      </c>
      <c r="F8562" t="s">
        <v>10665</v>
      </c>
      <c r="G8562" t="s">
        <v>156</v>
      </c>
      <c r="H8562">
        <v>88</v>
      </c>
      <c r="I8562">
        <v>53</v>
      </c>
      <c r="J8562">
        <v>46</v>
      </c>
      <c r="K8562">
        <v>3460</v>
      </c>
      <c r="L8562">
        <v>21</v>
      </c>
      <c r="M8562">
        <v>38.9218376006949</v>
      </c>
    </row>
    <row r="8563" spans="1:13" outlineLevel="2" collapsed="1" x14ac:dyDescent="0.2">
      <c r="E8563" s="10" t="s">
        <v>13491</v>
      </c>
      <c r="M8563">
        <f>SUBTOTAL(1,M8554:M8562)</f>
        <v>39.49130009295942</v>
      </c>
    </row>
    <row r="8564" spans="1:13" hidden="1" outlineLevel="3" x14ac:dyDescent="0.2">
      <c r="A8564">
        <v>2009</v>
      </c>
      <c r="B8564">
        <v>90</v>
      </c>
      <c r="C8564" t="s">
        <v>10621</v>
      </c>
      <c r="D8564">
        <v>196</v>
      </c>
      <c r="E8564" t="s">
        <v>10622</v>
      </c>
      <c r="F8564" t="s">
        <v>10623</v>
      </c>
      <c r="G8564" t="s">
        <v>156</v>
      </c>
      <c r="H8564">
        <v>88</v>
      </c>
      <c r="I8564">
        <v>11</v>
      </c>
      <c r="J8564">
        <v>33</v>
      </c>
      <c r="K8564">
        <v>3460</v>
      </c>
      <c r="L8564">
        <v>21</v>
      </c>
      <c r="M8564">
        <v>39.232361028432102</v>
      </c>
    </row>
    <row r="8565" spans="1:13" hidden="1" outlineLevel="3" x14ac:dyDescent="0.2">
      <c r="A8565">
        <v>2009</v>
      </c>
      <c r="B8565">
        <v>111</v>
      </c>
      <c r="C8565" t="s">
        <v>10646</v>
      </c>
      <c r="D8565">
        <v>193</v>
      </c>
      <c r="E8565" t="s">
        <v>10622</v>
      </c>
      <c r="F8565" t="s">
        <v>10647</v>
      </c>
      <c r="G8565" t="s">
        <v>156</v>
      </c>
      <c r="H8565">
        <v>88</v>
      </c>
      <c r="I8565">
        <v>42</v>
      </c>
      <c r="J8565">
        <v>0</v>
      </c>
      <c r="K8565">
        <v>3460</v>
      </c>
      <c r="L8565">
        <v>21</v>
      </c>
      <c r="M8565">
        <v>39.007891770011199</v>
      </c>
    </row>
    <row r="8566" spans="1:13" hidden="1" outlineLevel="3" x14ac:dyDescent="0.2">
      <c r="A8566">
        <v>2009</v>
      </c>
      <c r="B8566">
        <v>112</v>
      </c>
      <c r="C8566" t="s">
        <v>10648</v>
      </c>
      <c r="D8566">
        <v>192</v>
      </c>
      <c r="E8566" t="s">
        <v>10622</v>
      </c>
      <c r="F8566" t="s">
        <v>10649</v>
      </c>
      <c r="G8566" t="s">
        <v>156</v>
      </c>
      <c r="H8566">
        <v>88</v>
      </c>
      <c r="I8566">
        <v>43</v>
      </c>
      <c r="J8566">
        <v>56</v>
      </c>
      <c r="K8566">
        <v>3460</v>
      </c>
      <c r="L8566">
        <v>21</v>
      </c>
      <c r="M8566">
        <v>38.993726442855497</v>
      </c>
    </row>
    <row r="8567" spans="1:13" hidden="1" outlineLevel="3" x14ac:dyDescent="0.2">
      <c r="A8567">
        <v>2009</v>
      </c>
      <c r="B8567">
        <v>113</v>
      </c>
      <c r="C8567" t="s">
        <v>10650</v>
      </c>
      <c r="D8567">
        <v>194</v>
      </c>
      <c r="E8567" t="s">
        <v>10622</v>
      </c>
      <c r="F8567" t="s">
        <v>10651</v>
      </c>
      <c r="G8567" t="s">
        <v>156</v>
      </c>
      <c r="H8567">
        <v>88</v>
      </c>
      <c r="I8567">
        <v>44</v>
      </c>
      <c r="J8567">
        <v>3</v>
      </c>
      <c r="K8567">
        <v>3460</v>
      </c>
      <c r="L8567">
        <v>21</v>
      </c>
      <c r="M8567">
        <v>38.992871967768799</v>
      </c>
    </row>
    <row r="8568" spans="1:13" hidden="1" outlineLevel="3" x14ac:dyDescent="0.2">
      <c r="A8568">
        <v>2009</v>
      </c>
      <c r="B8568">
        <v>130</v>
      </c>
      <c r="C8568" t="s">
        <v>10673</v>
      </c>
      <c r="D8568">
        <v>198</v>
      </c>
      <c r="E8568" t="s">
        <v>10622</v>
      </c>
      <c r="F8568" t="s">
        <v>10674</v>
      </c>
      <c r="G8568" t="s">
        <v>156</v>
      </c>
      <c r="H8568">
        <v>89</v>
      </c>
      <c r="I8568">
        <v>5</v>
      </c>
      <c r="J8568">
        <v>25</v>
      </c>
      <c r="K8568">
        <v>3460</v>
      </c>
      <c r="L8568">
        <v>21</v>
      </c>
      <c r="M8568">
        <v>38.8370098994465</v>
      </c>
    </row>
    <row r="8569" spans="1:13" hidden="1" outlineLevel="3" x14ac:dyDescent="0.2">
      <c r="A8569">
        <v>2009</v>
      </c>
      <c r="B8569">
        <v>144</v>
      </c>
      <c r="C8569" t="s">
        <v>10693</v>
      </c>
      <c r="D8569">
        <v>191</v>
      </c>
      <c r="E8569" t="s">
        <v>10622</v>
      </c>
      <c r="F8569" t="s">
        <v>10694</v>
      </c>
      <c r="G8569" t="s">
        <v>156</v>
      </c>
      <c r="H8569">
        <v>89</v>
      </c>
      <c r="I8569">
        <v>24</v>
      </c>
      <c r="J8569">
        <v>49</v>
      </c>
      <c r="K8569">
        <v>3460</v>
      </c>
      <c r="L8569">
        <v>21</v>
      </c>
      <c r="M8569">
        <v>38.696569314266704</v>
      </c>
    </row>
    <row r="8570" spans="1:13" hidden="1" outlineLevel="3" x14ac:dyDescent="0.2">
      <c r="A8570">
        <v>2009</v>
      </c>
      <c r="B8570">
        <v>154</v>
      </c>
      <c r="C8570" t="s">
        <v>10710</v>
      </c>
      <c r="D8570">
        <v>195</v>
      </c>
      <c r="E8570" t="s">
        <v>10622</v>
      </c>
      <c r="F8570" t="s">
        <v>10711</v>
      </c>
      <c r="G8570" t="s">
        <v>156</v>
      </c>
      <c r="H8570">
        <v>89</v>
      </c>
      <c r="I8570">
        <v>38</v>
      </c>
      <c r="J8570">
        <v>14</v>
      </c>
      <c r="K8570">
        <v>3460</v>
      </c>
      <c r="L8570">
        <v>21</v>
      </c>
      <c r="M8570">
        <v>38.600035947367999</v>
      </c>
    </row>
    <row r="8571" spans="1:13" outlineLevel="2" collapsed="1" x14ac:dyDescent="0.2">
      <c r="E8571" s="10" t="s">
        <v>13502</v>
      </c>
      <c r="M8571">
        <f>SUBTOTAL(1,M8564:M8570)</f>
        <v>38.908638052878395</v>
      </c>
    </row>
    <row r="8572" spans="1:13" hidden="1" outlineLevel="3" x14ac:dyDescent="0.2">
      <c r="A8572">
        <v>2009</v>
      </c>
      <c r="B8572">
        <v>19</v>
      </c>
      <c r="C8572" t="s">
        <v>8457</v>
      </c>
      <c r="D8572">
        <v>74</v>
      </c>
      <c r="E8572" t="s">
        <v>10535</v>
      </c>
      <c r="F8572" t="s">
        <v>9530</v>
      </c>
      <c r="G8572" t="s">
        <v>156</v>
      </c>
      <c r="H8572">
        <v>86</v>
      </c>
      <c r="I8572">
        <v>22</v>
      </c>
      <c r="J8572">
        <v>2</v>
      </c>
      <c r="K8572">
        <v>3460</v>
      </c>
      <c r="L8572">
        <v>21</v>
      </c>
      <c r="M8572">
        <v>40.061494522742002</v>
      </c>
    </row>
    <row r="8573" spans="1:13" hidden="1" outlineLevel="3" x14ac:dyDescent="0.2">
      <c r="A8573">
        <v>2009</v>
      </c>
      <c r="B8573">
        <v>28</v>
      </c>
      <c r="C8573" t="s">
        <v>10363</v>
      </c>
      <c r="D8573">
        <v>77</v>
      </c>
      <c r="E8573" t="s">
        <v>10535</v>
      </c>
      <c r="F8573" t="s">
        <v>10547</v>
      </c>
      <c r="G8573" t="s">
        <v>156</v>
      </c>
      <c r="H8573">
        <v>86</v>
      </c>
      <c r="I8573">
        <v>32</v>
      </c>
      <c r="J8573">
        <v>29</v>
      </c>
      <c r="K8573">
        <v>3460</v>
      </c>
      <c r="L8573">
        <v>21</v>
      </c>
      <c r="M8573">
        <v>39.9808697829233</v>
      </c>
    </row>
    <row r="8574" spans="1:13" hidden="1" outlineLevel="3" x14ac:dyDescent="0.2">
      <c r="A8574">
        <v>2009</v>
      </c>
      <c r="B8574">
        <v>36</v>
      </c>
      <c r="C8574" t="s">
        <v>10554</v>
      </c>
      <c r="D8574">
        <v>76</v>
      </c>
      <c r="E8574" t="s">
        <v>10535</v>
      </c>
      <c r="F8574" t="s">
        <v>10555</v>
      </c>
      <c r="G8574" t="s">
        <v>156</v>
      </c>
      <c r="H8574">
        <v>86</v>
      </c>
      <c r="I8574">
        <v>43</v>
      </c>
      <c r="J8574">
        <v>39</v>
      </c>
      <c r="K8574">
        <v>3460</v>
      </c>
      <c r="L8574">
        <v>21</v>
      </c>
      <c r="M8574">
        <v>39.895073650226202</v>
      </c>
    </row>
    <row r="8575" spans="1:13" hidden="1" outlineLevel="3" x14ac:dyDescent="0.2">
      <c r="A8575">
        <v>2009</v>
      </c>
      <c r="B8575">
        <v>57</v>
      </c>
      <c r="C8575" t="s">
        <v>9682</v>
      </c>
      <c r="D8575">
        <v>75</v>
      </c>
      <c r="E8575" t="s">
        <v>10535</v>
      </c>
      <c r="F8575" t="s">
        <v>10579</v>
      </c>
      <c r="G8575" t="s">
        <v>156</v>
      </c>
      <c r="H8575">
        <v>87</v>
      </c>
      <c r="I8575">
        <v>15</v>
      </c>
      <c r="J8575">
        <v>27</v>
      </c>
      <c r="K8575">
        <v>3460</v>
      </c>
      <c r="L8575">
        <v>21</v>
      </c>
      <c r="M8575">
        <v>39.652751912443001</v>
      </c>
    </row>
    <row r="8576" spans="1:13" hidden="1" outlineLevel="3" x14ac:dyDescent="0.2">
      <c r="A8576">
        <v>2009</v>
      </c>
      <c r="B8576">
        <v>103</v>
      </c>
      <c r="C8576" t="s">
        <v>9462</v>
      </c>
      <c r="D8576">
        <v>79</v>
      </c>
      <c r="E8576" t="s">
        <v>10535</v>
      </c>
      <c r="F8576" t="s">
        <v>10636</v>
      </c>
      <c r="G8576" t="s">
        <v>156</v>
      </c>
      <c r="H8576">
        <v>88</v>
      </c>
      <c r="I8576">
        <v>31</v>
      </c>
      <c r="J8576">
        <v>32</v>
      </c>
      <c r="K8576">
        <v>3460</v>
      </c>
      <c r="L8576">
        <v>21</v>
      </c>
      <c r="M8576">
        <v>39.084758952217101</v>
      </c>
    </row>
    <row r="8577" spans="1:13" hidden="1" outlineLevel="3" x14ac:dyDescent="0.2">
      <c r="A8577">
        <v>2009</v>
      </c>
      <c r="B8577">
        <v>131</v>
      </c>
      <c r="C8577" t="s">
        <v>10675</v>
      </c>
      <c r="D8577">
        <v>71</v>
      </c>
      <c r="E8577" t="s">
        <v>10535</v>
      </c>
      <c r="F8577" t="s">
        <v>10676</v>
      </c>
      <c r="G8577" t="s">
        <v>156</v>
      </c>
      <c r="H8577">
        <v>89</v>
      </c>
      <c r="I8577">
        <v>10</v>
      </c>
      <c r="J8577">
        <v>29</v>
      </c>
      <c r="K8577">
        <v>3460</v>
      </c>
      <c r="L8577">
        <v>21</v>
      </c>
      <c r="M8577">
        <v>38.800233000756897</v>
      </c>
    </row>
    <row r="8578" spans="1:13" hidden="1" outlineLevel="3" x14ac:dyDescent="0.2">
      <c r="A8578">
        <v>2009</v>
      </c>
      <c r="B8578">
        <v>134</v>
      </c>
      <c r="C8578" t="s">
        <v>9707</v>
      </c>
      <c r="D8578">
        <v>73</v>
      </c>
      <c r="E8578" t="s">
        <v>10535</v>
      </c>
      <c r="F8578" t="s">
        <v>10680</v>
      </c>
      <c r="G8578" t="s">
        <v>156</v>
      </c>
      <c r="H8578">
        <v>89</v>
      </c>
      <c r="I8578">
        <v>15</v>
      </c>
      <c r="J8578">
        <v>41</v>
      </c>
      <c r="K8578">
        <v>3460</v>
      </c>
      <c r="L8578">
        <v>21</v>
      </c>
      <c r="M8578">
        <v>38.762560644299903</v>
      </c>
    </row>
    <row r="8579" spans="1:13" hidden="1" outlineLevel="3" x14ac:dyDescent="0.2">
      <c r="A8579">
        <v>2009</v>
      </c>
      <c r="B8579">
        <v>149</v>
      </c>
      <c r="C8579" t="s">
        <v>10703</v>
      </c>
      <c r="D8579">
        <v>78</v>
      </c>
      <c r="E8579" t="s">
        <v>10535</v>
      </c>
      <c r="F8579" t="s">
        <v>10704</v>
      </c>
      <c r="G8579" t="s">
        <v>156</v>
      </c>
      <c r="H8579">
        <v>89</v>
      </c>
      <c r="I8579">
        <v>34</v>
      </c>
      <c r="J8579">
        <v>55</v>
      </c>
      <c r="K8579">
        <v>3460</v>
      </c>
      <c r="L8579">
        <v>21</v>
      </c>
      <c r="M8579">
        <v>38.623854633405102</v>
      </c>
    </row>
    <row r="8580" spans="1:13" hidden="1" outlineLevel="3" x14ac:dyDescent="0.2">
      <c r="A8580">
        <v>2009</v>
      </c>
      <c r="B8580">
        <v>150</v>
      </c>
      <c r="C8580" t="s">
        <v>9773</v>
      </c>
      <c r="D8580">
        <v>72</v>
      </c>
      <c r="E8580" t="s">
        <v>10535</v>
      </c>
      <c r="F8580" t="s">
        <v>10705</v>
      </c>
      <c r="G8580" t="s">
        <v>156</v>
      </c>
      <c r="H8580">
        <v>89</v>
      </c>
      <c r="I8580">
        <v>36</v>
      </c>
      <c r="J8580">
        <v>18</v>
      </c>
      <c r="K8580">
        <v>3460</v>
      </c>
      <c r="L8580">
        <v>21</v>
      </c>
      <c r="M8580">
        <v>38.6139166341164</v>
      </c>
    </row>
    <row r="8581" spans="1:13" outlineLevel="2" collapsed="1" x14ac:dyDescent="0.2">
      <c r="E8581" s="10" t="s">
        <v>13503</v>
      </c>
      <c r="M8581">
        <f>SUBTOTAL(1,M8572:M8580)</f>
        <v>39.275057081458868</v>
      </c>
    </row>
    <row r="8582" spans="1:13" hidden="1" outlineLevel="3" x14ac:dyDescent="0.2">
      <c r="A8582">
        <v>2009</v>
      </c>
      <c r="B8582">
        <v>13</v>
      </c>
      <c r="C8582" t="s">
        <v>9542</v>
      </c>
      <c r="D8582">
        <v>161</v>
      </c>
      <c r="E8582" t="s">
        <v>101</v>
      </c>
      <c r="F8582" t="s">
        <v>10526</v>
      </c>
      <c r="G8582" t="s">
        <v>156</v>
      </c>
      <c r="H8582">
        <v>86</v>
      </c>
      <c r="I8582">
        <v>7</v>
      </c>
      <c r="J8582">
        <v>9</v>
      </c>
      <c r="K8582">
        <v>3460</v>
      </c>
      <c r="L8582">
        <v>21</v>
      </c>
      <c r="M8582">
        <v>40.176886678342903</v>
      </c>
    </row>
    <row r="8583" spans="1:13" hidden="1" outlineLevel="3" x14ac:dyDescent="0.2">
      <c r="A8583">
        <v>2009</v>
      </c>
      <c r="B8583">
        <v>18</v>
      </c>
      <c r="C8583" t="s">
        <v>9038</v>
      </c>
      <c r="D8583">
        <v>162</v>
      </c>
      <c r="E8583" t="s">
        <v>101</v>
      </c>
      <c r="F8583" t="s">
        <v>10534</v>
      </c>
      <c r="G8583" t="s">
        <v>156</v>
      </c>
      <c r="H8583">
        <v>86</v>
      </c>
      <c r="I8583">
        <v>18</v>
      </c>
      <c r="J8583">
        <v>8</v>
      </c>
      <c r="K8583">
        <v>3460</v>
      </c>
      <c r="L8583">
        <v>21</v>
      </c>
      <c r="M8583">
        <v>40.091667524976799</v>
      </c>
    </row>
    <row r="8584" spans="1:13" hidden="1" outlineLevel="3" x14ac:dyDescent="0.2">
      <c r="A8584">
        <v>2009</v>
      </c>
      <c r="B8584">
        <v>40</v>
      </c>
      <c r="C8584" t="s">
        <v>9315</v>
      </c>
      <c r="D8584">
        <v>165</v>
      </c>
      <c r="E8584" t="s">
        <v>101</v>
      </c>
      <c r="F8584" t="s">
        <v>10562</v>
      </c>
      <c r="G8584" t="s">
        <v>156</v>
      </c>
      <c r="H8584">
        <v>86</v>
      </c>
      <c r="I8584">
        <v>48</v>
      </c>
      <c r="J8584">
        <v>56</v>
      </c>
      <c r="K8584">
        <v>3460</v>
      </c>
      <c r="L8584">
        <v>21</v>
      </c>
      <c r="M8584">
        <v>39.854608749072099</v>
      </c>
    </row>
    <row r="8585" spans="1:13" hidden="1" outlineLevel="3" x14ac:dyDescent="0.2">
      <c r="A8585">
        <v>2009</v>
      </c>
      <c r="B8585">
        <v>74</v>
      </c>
      <c r="C8585" t="s">
        <v>10598</v>
      </c>
      <c r="D8585">
        <v>163</v>
      </c>
      <c r="E8585" t="s">
        <v>101</v>
      </c>
      <c r="F8585" t="s">
        <v>10599</v>
      </c>
      <c r="G8585" t="s">
        <v>156</v>
      </c>
      <c r="H8585">
        <v>87</v>
      </c>
      <c r="I8585">
        <v>47</v>
      </c>
      <c r="J8585">
        <v>27</v>
      </c>
      <c r="K8585">
        <v>3460</v>
      </c>
      <c r="L8585">
        <v>21</v>
      </c>
      <c r="M8585">
        <v>39.411859628472897</v>
      </c>
    </row>
    <row r="8586" spans="1:13" hidden="1" outlineLevel="3" x14ac:dyDescent="0.2">
      <c r="A8586">
        <v>2009</v>
      </c>
      <c r="B8586">
        <v>96</v>
      </c>
      <c r="C8586" t="s">
        <v>10629</v>
      </c>
      <c r="D8586">
        <v>169</v>
      </c>
      <c r="E8586" t="s">
        <v>101</v>
      </c>
      <c r="F8586" t="s">
        <v>10630</v>
      </c>
      <c r="G8586" t="s">
        <v>156</v>
      </c>
      <c r="H8586">
        <v>88</v>
      </c>
      <c r="I8586">
        <v>15</v>
      </c>
      <c r="J8586">
        <v>9</v>
      </c>
      <c r="K8586">
        <v>3460</v>
      </c>
      <c r="L8586">
        <v>21</v>
      </c>
      <c r="M8586">
        <v>39.205688224129602</v>
      </c>
    </row>
    <row r="8587" spans="1:13" hidden="1" outlineLevel="3" x14ac:dyDescent="0.2">
      <c r="A8587">
        <v>2009</v>
      </c>
      <c r="B8587">
        <v>100</v>
      </c>
      <c r="C8587" t="s">
        <v>9750</v>
      </c>
      <c r="D8587">
        <v>167</v>
      </c>
      <c r="E8587" t="s">
        <v>101</v>
      </c>
      <c r="F8587" t="s">
        <v>10633</v>
      </c>
      <c r="G8587" t="s">
        <v>156</v>
      </c>
      <c r="H8587">
        <v>88</v>
      </c>
      <c r="I8587">
        <v>28</v>
      </c>
      <c r="J8587">
        <v>14</v>
      </c>
      <c r="K8587">
        <v>3460</v>
      </c>
      <c r="L8587">
        <v>21</v>
      </c>
      <c r="M8587">
        <v>39.109056999503899</v>
      </c>
    </row>
    <row r="8588" spans="1:13" hidden="1" outlineLevel="3" x14ac:dyDescent="0.2">
      <c r="A8588">
        <v>2009</v>
      </c>
      <c r="B8588">
        <v>122</v>
      </c>
      <c r="C8588" t="s">
        <v>10662</v>
      </c>
      <c r="D8588">
        <v>168</v>
      </c>
      <c r="E8588" t="s">
        <v>101</v>
      </c>
      <c r="F8588" t="s">
        <v>10663</v>
      </c>
      <c r="G8588" t="s">
        <v>156</v>
      </c>
      <c r="H8588">
        <v>88</v>
      </c>
      <c r="I8588">
        <v>53</v>
      </c>
      <c r="J8588">
        <v>45</v>
      </c>
      <c r="K8588">
        <v>3460</v>
      </c>
      <c r="L8588">
        <v>21</v>
      </c>
      <c r="M8588">
        <v>38.921959221935701</v>
      </c>
    </row>
    <row r="8589" spans="1:13" hidden="1" outlineLevel="3" x14ac:dyDescent="0.2">
      <c r="A8589">
        <v>2009</v>
      </c>
      <c r="B8589">
        <v>140</v>
      </c>
      <c r="C8589" t="s">
        <v>10687</v>
      </c>
      <c r="D8589">
        <v>164</v>
      </c>
      <c r="E8589" t="s">
        <v>101</v>
      </c>
      <c r="F8589" t="s">
        <v>10688</v>
      </c>
      <c r="G8589" t="s">
        <v>156</v>
      </c>
      <c r="H8589">
        <v>89</v>
      </c>
      <c r="I8589">
        <v>20</v>
      </c>
      <c r="J8589">
        <v>44</v>
      </c>
      <c r="K8589">
        <v>3460</v>
      </c>
      <c r="L8589">
        <v>21</v>
      </c>
      <c r="M8589">
        <v>38.726044944099598</v>
      </c>
    </row>
    <row r="8590" spans="1:13" outlineLevel="2" collapsed="1" x14ac:dyDescent="0.2">
      <c r="E8590" s="10" t="s">
        <v>13504</v>
      </c>
      <c r="M8590">
        <f>SUBTOTAL(1,M8582:M8589)</f>
        <v>39.437221496316688</v>
      </c>
    </row>
    <row r="8591" spans="1:13" hidden="1" outlineLevel="3" x14ac:dyDescent="0.2">
      <c r="A8591">
        <v>2009</v>
      </c>
      <c r="B8591">
        <v>21</v>
      </c>
      <c r="C8591" t="s">
        <v>10112</v>
      </c>
      <c r="D8591">
        <v>185</v>
      </c>
      <c r="E8591" t="s">
        <v>10086</v>
      </c>
      <c r="F8591" t="s">
        <v>10537</v>
      </c>
      <c r="G8591" t="s">
        <v>156</v>
      </c>
      <c r="H8591">
        <v>86</v>
      </c>
      <c r="I8591">
        <v>23</v>
      </c>
      <c r="J8591">
        <v>23</v>
      </c>
      <c r="K8591">
        <v>3460</v>
      </c>
      <c r="L8591">
        <v>21</v>
      </c>
      <c r="M8591">
        <v>40.051060600701597</v>
      </c>
    </row>
    <row r="8592" spans="1:13" hidden="1" outlineLevel="3" x14ac:dyDescent="0.2">
      <c r="A8592">
        <v>2009</v>
      </c>
      <c r="B8592">
        <v>24</v>
      </c>
      <c r="C8592" t="s">
        <v>10201</v>
      </c>
      <c r="D8592">
        <v>181</v>
      </c>
      <c r="E8592" t="s">
        <v>10086</v>
      </c>
      <c r="F8592" t="s">
        <v>10541</v>
      </c>
      <c r="G8592" t="s">
        <v>156</v>
      </c>
      <c r="H8592">
        <v>86</v>
      </c>
      <c r="I8592">
        <v>27</v>
      </c>
      <c r="J8592">
        <v>10</v>
      </c>
      <c r="K8592">
        <v>3460</v>
      </c>
      <c r="L8592">
        <v>21</v>
      </c>
      <c r="M8592">
        <v>40.021848793496702</v>
      </c>
    </row>
    <row r="8593" spans="1:13" hidden="1" outlineLevel="3" x14ac:dyDescent="0.2">
      <c r="A8593">
        <v>2009</v>
      </c>
      <c r="B8593">
        <v>32</v>
      </c>
      <c r="C8593" t="s">
        <v>10406</v>
      </c>
      <c r="D8593">
        <v>187</v>
      </c>
      <c r="E8593" t="s">
        <v>10086</v>
      </c>
      <c r="F8593" t="s">
        <v>10550</v>
      </c>
      <c r="G8593" t="s">
        <v>156</v>
      </c>
      <c r="H8593">
        <v>86</v>
      </c>
      <c r="I8593">
        <v>35</v>
      </c>
      <c r="J8593">
        <v>10</v>
      </c>
      <c r="K8593">
        <v>3460</v>
      </c>
      <c r="L8593">
        <v>21</v>
      </c>
      <c r="M8593">
        <v>39.960219434731002</v>
      </c>
    </row>
    <row r="8594" spans="1:13" hidden="1" outlineLevel="3" x14ac:dyDescent="0.2">
      <c r="A8594">
        <v>2009</v>
      </c>
      <c r="B8594">
        <v>78</v>
      </c>
      <c r="C8594" t="s">
        <v>10605</v>
      </c>
      <c r="D8594">
        <v>184</v>
      </c>
      <c r="E8594" t="s">
        <v>10086</v>
      </c>
      <c r="F8594" t="s">
        <v>10606</v>
      </c>
      <c r="G8594" t="s">
        <v>156</v>
      </c>
      <c r="H8594">
        <v>87</v>
      </c>
      <c r="I8594">
        <v>53</v>
      </c>
      <c r="J8594">
        <v>28</v>
      </c>
      <c r="K8594">
        <v>3460</v>
      </c>
      <c r="L8594">
        <v>21</v>
      </c>
      <c r="M8594">
        <v>39.366893378169898</v>
      </c>
    </row>
    <row r="8595" spans="1:13" hidden="1" outlineLevel="3" x14ac:dyDescent="0.2">
      <c r="A8595">
        <v>2009</v>
      </c>
      <c r="B8595">
        <v>125</v>
      </c>
      <c r="C8595" t="s">
        <v>10008</v>
      </c>
      <c r="D8595">
        <v>183</v>
      </c>
      <c r="E8595" t="s">
        <v>10086</v>
      </c>
      <c r="F8595" t="s">
        <v>10667</v>
      </c>
      <c r="G8595" t="s">
        <v>156</v>
      </c>
      <c r="H8595">
        <v>89</v>
      </c>
      <c r="I8595">
        <v>1</v>
      </c>
      <c r="J8595">
        <v>20</v>
      </c>
      <c r="K8595">
        <v>3460</v>
      </c>
      <c r="L8595">
        <v>21</v>
      </c>
      <c r="M8595">
        <v>38.866699950074803</v>
      </c>
    </row>
    <row r="8596" spans="1:13" hidden="1" outlineLevel="3" x14ac:dyDescent="0.2">
      <c r="A8596">
        <v>2009</v>
      </c>
      <c r="B8596">
        <v>126</v>
      </c>
      <c r="C8596" t="s">
        <v>10463</v>
      </c>
      <c r="D8596">
        <v>182</v>
      </c>
      <c r="E8596" t="s">
        <v>10086</v>
      </c>
      <c r="F8596" t="s">
        <v>10668</v>
      </c>
      <c r="G8596" t="s">
        <v>156</v>
      </c>
      <c r="H8596">
        <v>89</v>
      </c>
      <c r="I8596">
        <v>3</v>
      </c>
      <c r="J8596">
        <v>47</v>
      </c>
      <c r="K8596">
        <v>3460</v>
      </c>
      <c r="L8596">
        <v>21</v>
      </c>
      <c r="M8596">
        <v>38.848880474819602</v>
      </c>
    </row>
    <row r="8597" spans="1:13" hidden="1" outlineLevel="3" x14ac:dyDescent="0.2">
      <c r="A8597">
        <v>2009</v>
      </c>
      <c r="B8597">
        <v>137</v>
      </c>
      <c r="C8597" t="s">
        <v>9892</v>
      </c>
      <c r="D8597">
        <v>188</v>
      </c>
      <c r="E8597" t="s">
        <v>10086</v>
      </c>
      <c r="F8597" t="s">
        <v>10683</v>
      </c>
      <c r="G8597" t="s">
        <v>156</v>
      </c>
      <c r="H8597">
        <v>89</v>
      </c>
      <c r="I8597">
        <v>18</v>
      </c>
      <c r="J8597">
        <v>29</v>
      </c>
      <c r="K8597">
        <v>3460</v>
      </c>
      <c r="L8597">
        <v>21</v>
      </c>
      <c r="M8597">
        <v>38.742305814145098</v>
      </c>
    </row>
    <row r="8598" spans="1:13" hidden="1" outlineLevel="3" x14ac:dyDescent="0.2">
      <c r="A8598">
        <v>2009</v>
      </c>
      <c r="B8598">
        <v>152</v>
      </c>
      <c r="C8598" t="s">
        <v>10501</v>
      </c>
      <c r="D8598">
        <v>186</v>
      </c>
      <c r="E8598" t="s">
        <v>10086</v>
      </c>
      <c r="F8598" t="s">
        <v>10708</v>
      </c>
      <c r="G8598" t="s">
        <v>156</v>
      </c>
      <c r="H8598">
        <v>89</v>
      </c>
      <c r="I8598">
        <v>37</v>
      </c>
      <c r="J8598">
        <v>13</v>
      </c>
      <c r="K8598">
        <v>3460</v>
      </c>
      <c r="L8598">
        <v>21</v>
      </c>
      <c r="M8598">
        <v>38.607334029686903</v>
      </c>
    </row>
    <row r="8599" spans="1:13" outlineLevel="2" collapsed="1" x14ac:dyDescent="0.2">
      <c r="E8599" s="10" t="s">
        <v>13483</v>
      </c>
      <c r="M8599">
        <f>SUBTOTAL(1,M8591:M8598)</f>
        <v>39.308155309478202</v>
      </c>
    </row>
    <row r="8600" spans="1:13" hidden="1" outlineLevel="3" x14ac:dyDescent="0.2">
      <c r="A8600">
        <v>2009</v>
      </c>
      <c r="B8600">
        <v>2</v>
      </c>
      <c r="C8600" t="s">
        <v>10350</v>
      </c>
      <c r="D8600">
        <v>31</v>
      </c>
      <c r="E8600" t="s">
        <v>10515</v>
      </c>
      <c r="F8600" t="s">
        <v>9706</v>
      </c>
      <c r="G8600" t="s">
        <v>156</v>
      </c>
      <c r="H8600">
        <v>85</v>
      </c>
      <c r="I8600">
        <v>52</v>
      </c>
      <c r="J8600">
        <v>46</v>
      </c>
      <c r="K8600">
        <v>3460</v>
      </c>
      <c r="L8600">
        <v>21</v>
      </c>
      <c r="M8600">
        <v>40.289035663688701</v>
      </c>
    </row>
    <row r="8601" spans="1:13" hidden="1" outlineLevel="3" x14ac:dyDescent="0.2">
      <c r="A8601">
        <v>2009</v>
      </c>
      <c r="B8601">
        <v>5</v>
      </c>
      <c r="C8601" t="s">
        <v>10002</v>
      </c>
      <c r="D8601">
        <v>36</v>
      </c>
      <c r="E8601" t="s">
        <v>10515</v>
      </c>
      <c r="F8601" t="s">
        <v>10518</v>
      </c>
      <c r="G8601" t="s">
        <v>156</v>
      </c>
      <c r="H8601">
        <v>85</v>
      </c>
      <c r="I8601">
        <v>54</v>
      </c>
      <c r="J8601">
        <v>39</v>
      </c>
      <c r="K8601">
        <v>3460</v>
      </c>
      <c r="L8601">
        <v>21</v>
      </c>
      <c r="M8601">
        <v>40.274315423937601</v>
      </c>
    </row>
    <row r="8602" spans="1:13" hidden="1" outlineLevel="3" x14ac:dyDescent="0.2">
      <c r="A8602">
        <v>2009</v>
      </c>
      <c r="B8602">
        <v>31</v>
      </c>
      <c r="C8602" t="s">
        <v>9083</v>
      </c>
      <c r="D8602">
        <v>38</v>
      </c>
      <c r="E8602" t="s">
        <v>10515</v>
      </c>
      <c r="F8602" t="s">
        <v>9758</v>
      </c>
      <c r="G8602" t="s">
        <v>156</v>
      </c>
      <c r="H8602">
        <v>86</v>
      </c>
      <c r="I8602">
        <v>35</v>
      </c>
      <c r="J8602">
        <v>9</v>
      </c>
      <c r="K8602">
        <v>3460</v>
      </c>
      <c r="L8602">
        <v>21</v>
      </c>
      <c r="M8602">
        <v>39.960347631925899</v>
      </c>
    </row>
    <row r="8603" spans="1:13" hidden="1" outlineLevel="3" x14ac:dyDescent="0.2">
      <c r="A8603">
        <v>2009</v>
      </c>
      <c r="B8603">
        <v>34</v>
      </c>
      <c r="C8603" t="s">
        <v>10552</v>
      </c>
      <c r="D8603">
        <v>37</v>
      </c>
      <c r="E8603" t="s">
        <v>10515</v>
      </c>
      <c r="F8603" t="s">
        <v>6812</v>
      </c>
      <c r="G8603" t="s">
        <v>156</v>
      </c>
      <c r="H8603">
        <v>86</v>
      </c>
      <c r="I8603">
        <v>38</v>
      </c>
      <c r="J8603">
        <v>22</v>
      </c>
      <c r="K8603">
        <v>3460</v>
      </c>
      <c r="L8603">
        <v>21</v>
      </c>
      <c r="M8603">
        <v>39.935620803970401</v>
      </c>
    </row>
    <row r="8604" spans="1:13" hidden="1" outlineLevel="3" x14ac:dyDescent="0.2">
      <c r="A8604">
        <v>2009</v>
      </c>
      <c r="B8604">
        <v>50</v>
      </c>
      <c r="C8604" t="s">
        <v>10114</v>
      </c>
      <c r="D8604">
        <v>34</v>
      </c>
      <c r="E8604" t="s">
        <v>10515</v>
      </c>
      <c r="F8604" t="s">
        <v>10573</v>
      </c>
      <c r="G8604" t="s">
        <v>156</v>
      </c>
      <c r="H8604">
        <v>87</v>
      </c>
      <c r="I8604">
        <v>3</v>
      </c>
      <c r="J8604">
        <v>57</v>
      </c>
      <c r="K8604">
        <v>3460</v>
      </c>
      <c r="L8604">
        <v>21</v>
      </c>
      <c r="M8604">
        <v>39.740043453708402</v>
      </c>
    </row>
    <row r="8605" spans="1:13" hidden="1" outlineLevel="3" x14ac:dyDescent="0.2">
      <c r="A8605">
        <v>2009</v>
      </c>
      <c r="B8605">
        <v>91</v>
      </c>
      <c r="C8605" t="s">
        <v>9742</v>
      </c>
      <c r="D8605">
        <v>33</v>
      </c>
      <c r="E8605" t="s">
        <v>10515</v>
      </c>
      <c r="F8605" t="s">
        <v>10624</v>
      </c>
      <c r="G8605" t="s">
        <v>156</v>
      </c>
      <c r="H8605">
        <v>88</v>
      </c>
      <c r="I8605">
        <v>12</v>
      </c>
      <c r="J8605">
        <v>30</v>
      </c>
      <c r="K8605">
        <v>3460</v>
      </c>
      <c r="L8605">
        <v>21</v>
      </c>
      <c r="M8605">
        <v>39.225318847425598</v>
      </c>
    </row>
    <row r="8606" spans="1:13" hidden="1" outlineLevel="3" x14ac:dyDescent="0.2">
      <c r="A8606">
        <v>2009</v>
      </c>
      <c r="B8606">
        <v>124</v>
      </c>
      <c r="C8606" t="s">
        <v>8465</v>
      </c>
      <c r="D8606">
        <v>35</v>
      </c>
      <c r="E8606" t="s">
        <v>10515</v>
      </c>
      <c r="F8606" t="s">
        <v>10666</v>
      </c>
      <c r="G8606" t="s">
        <v>156</v>
      </c>
      <c r="H8606">
        <v>88</v>
      </c>
      <c r="I8606">
        <v>57</v>
      </c>
      <c r="J8606">
        <v>14</v>
      </c>
      <c r="K8606">
        <v>3460</v>
      </c>
      <c r="L8606">
        <v>21</v>
      </c>
      <c r="M8606">
        <v>38.896556892772097</v>
      </c>
    </row>
    <row r="8607" spans="1:13" outlineLevel="2" collapsed="1" x14ac:dyDescent="0.2">
      <c r="E8607" s="10" t="s">
        <v>13505</v>
      </c>
      <c r="M8607">
        <f>SUBTOTAL(1,M8600:M8606)</f>
        <v>39.760176959632666</v>
      </c>
    </row>
    <row r="8608" spans="1:13" outlineLevel="1" x14ac:dyDescent="0.2">
      <c r="A8608" s="10" t="s">
        <v>12966</v>
      </c>
      <c r="M8608">
        <f>SUBTOTAL(1,M8434:M8606)</f>
        <v>39.391352836968522</v>
      </c>
    </row>
    <row r="8609" spans="1:13" hidden="1" outlineLevel="3" x14ac:dyDescent="0.2">
      <c r="A8609">
        <v>2010</v>
      </c>
      <c r="B8609">
        <v>14</v>
      </c>
      <c r="C8609" t="s">
        <v>87</v>
      </c>
      <c r="D8609">
        <v>81</v>
      </c>
      <c r="E8609" t="s">
        <v>96</v>
      </c>
      <c r="F8609" t="s">
        <v>10735</v>
      </c>
      <c r="G8609" t="s">
        <v>156</v>
      </c>
      <c r="H8609">
        <v>92</v>
      </c>
      <c r="I8609">
        <v>15</v>
      </c>
      <c r="J8609">
        <v>47</v>
      </c>
      <c r="K8609">
        <v>3642</v>
      </c>
      <c r="L8609">
        <v>20</v>
      </c>
      <c r="M8609">
        <v>39.4740882801891</v>
      </c>
    </row>
    <row r="8610" spans="1:13" hidden="1" outlineLevel="3" x14ac:dyDescent="0.2">
      <c r="A8610">
        <v>2010</v>
      </c>
      <c r="B8610">
        <v>18</v>
      </c>
      <c r="C8610" t="s">
        <v>10224</v>
      </c>
      <c r="D8610">
        <v>85</v>
      </c>
      <c r="E8610" t="s">
        <v>96</v>
      </c>
      <c r="F8610" t="s">
        <v>10741</v>
      </c>
      <c r="G8610" t="s">
        <v>156</v>
      </c>
      <c r="H8610">
        <v>92</v>
      </c>
      <c r="I8610">
        <v>22</v>
      </c>
      <c r="J8610">
        <v>52</v>
      </c>
      <c r="K8610">
        <v>3642</v>
      </c>
      <c r="L8610">
        <v>20</v>
      </c>
      <c r="M8610">
        <v>39.423643601986903</v>
      </c>
    </row>
    <row r="8611" spans="1:13" hidden="1" outlineLevel="3" x14ac:dyDescent="0.2">
      <c r="A8611">
        <v>2010</v>
      </c>
      <c r="B8611">
        <v>28</v>
      </c>
      <c r="C8611" t="s">
        <v>10503</v>
      </c>
      <c r="D8611">
        <v>89</v>
      </c>
      <c r="E8611" t="s">
        <v>96</v>
      </c>
      <c r="F8611" t="s">
        <v>10751</v>
      </c>
      <c r="G8611" t="s">
        <v>156</v>
      </c>
      <c r="H8611">
        <v>92</v>
      </c>
      <c r="I8611">
        <v>54</v>
      </c>
      <c r="J8611">
        <v>1</v>
      </c>
      <c r="K8611">
        <v>3642</v>
      </c>
      <c r="L8611">
        <v>20</v>
      </c>
      <c r="M8611">
        <v>39.203327343238399</v>
      </c>
    </row>
    <row r="8612" spans="1:13" hidden="1" outlineLevel="3" x14ac:dyDescent="0.2">
      <c r="A8612">
        <v>2010</v>
      </c>
      <c r="B8612">
        <v>75</v>
      </c>
      <c r="C8612" t="s">
        <v>9740</v>
      </c>
      <c r="D8612">
        <v>84</v>
      </c>
      <c r="E8612" t="s">
        <v>96</v>
      </c>
      <c r="F8612" t="s">
        <v>10811</v>
      </c>
      <c r="G8612" t="s">
        <v>156</v>
      </c>
      <c r="H8612">
        <v>94</v>
      </c>
      <c r="I8612">
        <v>14</v>
      </c>
      <c r="J8612">
        <v>21</v>
      </c>
      <c r="K8612">
        <v>3642</v>
      </c>
      <c r="L8612">
        <v>20</v>
      </c>
      <c r="M8612">
        <v>38.646351923740099</v>
      </c>
    </row>
    <row r="8613" spans="1:13" hidden="1" outlineLevel="3" x14ac:dyDescent="0.2">
      <c r="A8613">
        <v>2010</v>
      </c>
      <c r="B8613">
        <v>98</v>
      </c>
      <c r="C8613" t="s">
        <v>10527</v>
      </c>
      <c r="D8613">
        <v>88</v>
      </c>
      <c r="E8613" t="s">
        <v>96</v>
      </c>
      <c r="F8613" t="s">
        <v>10839</v>
      </c>
      <c r="G8613" t="s">
        <v>156</v>
      </c>
      <c r="H8613">
        <v>94</v>
      </c>
      <c r="I8613">
        <v>59</v>
      </c>
      <c r="J8613">
        <v>57</v>
      </c>
      <c r="K8613">
        <v>3642</v>
      </c>
      <c r="L8613">
        <v>20</v>
      </c>
      <c r="M8613">
        <v>38.337178396301702</v>
      </c>
    </row>
    <row r="8614" spans="1:13" hidden="1" outlineLevel="3" x14ac:dyDescent="0.2">
      <c r="A8614">
        <v>2010</v>
      </c>
      <c r="B8614">
        <v>106</v>
      </c>
      <c r="C8614" t="s">
        <v>10593</v>
      </c>
      <c r="D8614">
        <v>82</v>
      </c>
      <c r="E8614" t="s">
        <v>96</v>
      </c>
      <c r="F8614" t="s">
        <v>10849</v>
      </c>
      <c r="G8614" t="s">
        <v>156</v>
      </c>
      <c r="H8614">
        <v>95</v>
      </c>
      <c r="I8614">
        <v>6</v>
      </c>
      <c r="J8614">
        <v>28</v>
      </c>
      <c r="K8614">
        <v>3642</v>
      </c>
      <c r="L8614">
        <v>20</v>
      </c>
      <c r="M8614">
        <v>38.293398133112099</v>
      </c>
    </row>
    <row r="8615" spans="1:13" hidden="1" outlineLevel="3" x14ac:dyDescent="0.2">
      <c r="A8615">
        <v>2010</v>
      </c>
      <c r="B8615">
        <v>118</v>
      </c>
      <c r="C8615" t="s">
        <v>10678</v>
      </c>
      <c r="D8615">
        <v>87</v>
      </c>
      <c r="E8615" t="s">
        <v>96</v>
      </c>
      <c r="F8615" t="s">
        <v>10866</v>
      </c>
      <c r="G8615" t="s">
        <v>156</v>
      </c>
      <c r="H8615">
        <v>95</v>
      </c>
      <c r="I8615">
        <v>15</v>
      </c>
      <c r="J8615">
        <v>8</v>
      </c>
      <c r="K8615">
        <v>3642</v>
      </c>
      <c r="L8615">
        <v>20</v>
      </c>
      <c r="M8615">
        <v>38.235328426283402</v>
      </c>
    </row>
    <row r="8616" spans="1:13" hidden="1" outlineLevel="3" x14ac:dyDescent="0.2">
      <c r="A8616">
        <v>2010</v>
      </c>
      <c r="B8616">
        <v>160</v>
      </c>
      <c r="C8616" t="s">
        <v>10920</v>
      </c>
      <c r="D8616">
        <v>83</v>
      </c>
      <c r="E8616" t="s">
        <v>96</v>
      </c>
      <c r="F8616" t="s">
        <v>10921</v>
      </c>
      <c r="G8616" t="s">
        <v>156</v>
      </c>
      <c r="H8616">
        <v>95</v>
      </c>
      <c r="I8616">
        <v>58</v>
      </c>
      <c r="J8616">
        <v>33</v>
      </c>
      <c r="K8616">
        <v>3642</v>
      </c>
      <c r="L8616">
        <v>20</v>
      </c>
      <c r="M8616">
        <v>37.947052643460502</v>
      </c>
    </row>
    <row r="8617" spans="1:13" outlineLevel="2" collapsed="1" x14ac:dyDescent="0.2">
      <c r="E8617" s="10" t="s">
        <v>13494</v>
      </c>
      <c r="M8617">
        <f>SUBTOTAL(1,M8609:M8616)</f>
        <v>38.695046093539027</v>
      </c>
    </row>
    <row r="8618" spans="1:13" hidden="1" outlineLevel="3" x14ac:dyDescent="0.2">
      <c r="A8618">
        <v>2010</v>
      </c>
      <c r="B8618">
        <v>15</v>
      </c>
      <c r="C8618" t="s">
        <v>8706</v>
      </c>
      <c r="D8618">
        <v>9</v>
      </c>
      <c r="E8618" t="s">
        <v>10513</v>
      </c>
      <c r="F8618" t="s">
        <v>10736</v>
      </c>
      <c r="G8618" t="s">
        <v>156</v>
      </c>
      <c r="H8618">
        <v>92</v>
      </c>
      <c r="I8618">
        <v>16</v>
      </c>
      <c r="J8618">
        <v>34</v>
      </c>
      <c r="K8618">
        <v>3642</v>
      </c>
      <c r="L8618">
        <v>20</v>
      </c>
      <c r="M8618">
        <v>39.468503344431198</v>
      </c>
    </row>
    <row r="8619" spans="1:13" hidden="1" outlineLevel="3" x14ac:dyDescent="0.2">
      <c r="A8619">
        <v>2010</v>
      </c>
      <c r="B8619">
        <v>49</v>
      </c>
      <c r="C8619" t="s">
        <v>10774</v>
      </c>
      <c r="D8619">
        <v>6</v>
      </c>
      <c r="E8619" t="s">
        <v>10513</v>
      </c>
      <c r="F8619" t="s">
        <v>10775</v>
      </c>
      <c r="G8619" t="s">
        <v>156</v>
      </c>
      <c r="H8619">
        <v>93</v>
      </c>
      <c r="I8619">
        <v>37</v>
      </c>
      <c r="J8619">
        <v>18</v>
      </c>
      <c r="K8619">
        <v>3642</v>
      </c>
      <c r="L8619">
        <v>20</v>
      </c>
      <c r="M8619">
        <v>38.901251490929802</v>
      </c>
    </row>
    <row r="8620" spans="1:13" hidden="1" outlineLevel="3" x14ac:dyDescent="0.2">
      <c r="A8620">
        <v>2010</v>
      </c>
      <c r="B8620">
        <v>54</v>
      </c>
      <c r="C8620" t="s">
        <v>10071</v>
      </c>
      <c r="D8620">
        <v>8</v>
      </c>
      <c r="E8620" t="s">
        <v>10513</v>
      </c>
      <c r="F8620" t="s">
        <v>10784</v>
      </c>
      <c r="G8620" t="s">
        <v>156</v>
      </c>
      <c r="H8620">
        <v>93</v>
      </c>
      <c r="I8620">
        <v>43</v>
      </c>
      <c r="J8620">
        <v>49</v>
      </c>
      <c r="K8620">
        <v>3642</v>
      </c>
      <c r="L8620">
        <v>20</v>
      </c>
      <c r="M8620">
        <v>38.856174187755002</v>
      </c>
    </row>
    <row r="8621" spans="1:13" hidden="1" outlineLevel="3" x14ac:dyDescent="0.2">
      <c r="A8621">
        <v>2010</v>
      </c>
      <c r="B8621">
        <v>104</v>
      </c>
      <c r="C8621" t="s">
        <v>9686</v>
      </c>
      <c r="D8621">
        <v>7</v>
      </c>
      <c r="E8621" t="s">
        <v>10513</v>
      </c>
      <c r="F8621" t="s">
        <v>10847</v>
      </c>
      <c r="G8621" t="s">
        <v>156</v>
      </c>
      <c r="H8621">
        <v>95</v>
      </c>
      <c r="I8621">
        <v>4</v>
      </c>
      <c r="J8621">
        <v>10</v>
      </c>
      <c r="K8621">
        <v>3642</v>
      </c>
      <c r="L8621">
        <v>20</v>
      </c>
      <c r="M8621">
        <v>38.308838568298</v>
      </c>
    </row>
    <row r="8622" spans="1:13" hidden="1" outlineLevel="3" x14ac:dyDescent="0.2">
      <c r="A8622">
        <v>2010</v>
      </c>
      <c r="B8622">
        <v>110</v>
      </c>
      <c r="C8622" t="s">
        <v>10054</v>
      </c>
      <c r="D8622">
        <v>2</v>
      </c>
      <c r="E8622" t="s">
        <v>10513</v>
      </c>
      <c r="F8622" t="s">
        <v>10855</v>
      </c>
      <c r="G8622" t="s">
        <v>156</v>
      </c>
      <c r="H8622">
        <v>95</v>
      </c>
      <c r="I8622">
        <v>9</v>
      </c>
      <c r="J8622">
        <v>52</v>
      </c>
      <c r="K8622">
        <v>3642</v>
      </c>
      <c r="L8622">
        <v>20</v>
      </c>
      <c r="M8622">
        <v>38.270595927517199</v>
      </c>
    </row>
    <row r="8623" spans="1:13" hidden="1" outlineLevel="3" x14ac:dyDescent="0.2">
      <c r="A8623">
        <v>2010</v>
      </c>
      <c r="B8623">
        <v>131</v>
      </c>
      <c r="C8623" t="s">
        <v>9841</v>
      </c>
      <c r="D8623">
        <v>5</v>
      </c>
      <c r="E8623" t="s">
        <v>10513</v>
      </c>
      <c r="F8623" t="s">
        <v>10885</v>
      </c>
      <c r="G8623" t="s">
        <v>156</v>
      </c>
      <c r="H8623">
        <v>95</v>
      </c>
      <c r="I8623">
        <v>25</v>
      </c>
      <c r="J8623">
        <v>16</v>
      </c>
      <c r="K8623">
        <v>3642</v>
      </c>
      <c r="L8623">
        <v>20</v>
      </c>
      <c r="M8623">
        <v>38.1676544906205</v>
      </c>
    </row>
    <row r="8624" spans="1:13" hidden="1" outlineLevel="3" x14ac:dyDescent="0.2">
      <c r="A8624">
        <v>2010</v>
      </c>
      <c r="B8624">
        <v>136</v>
      </c>
      <c r="C8624" t="s">
        <v>9890</v>
      </c>
      <c r="D8624">
        <v>3</v>
      </c>
      <c r="E8624" t="s">
        <v>10513</v>
      </c>
      <c r="F8624" t="s">
        <v>10891</v>
      </c>
      <c r="G8624" t="s">
        <v>156</v>
      </c>
      <c r="H8624">
        <v>95</v>
      </c>
      <c r="I8624">
        <v>28</v>
      </c>
      <c r="J8624">
        <v>54</v>
      </c>
      <c r="K8624">
        <v>3642</v>
      </c>
      <c r="L8624">
        <v>20</v>
      </c>
      <c r="M8624">
        <v>38.1434481314039</v>
      </c>
    </row>
    <row r="8625" spans="1:13" hidden="1" outlineLevel="3" x14ac:dyDescent="0.2">
      <c r="A8625">
        <v>2010</v>
      </c>
      <c r="B8625">
        <v>140</v>
      </c>
      <c r="C8625" t="s">
        <v>10895</v>
      </c>
      <c r="D8625">
        <v>4</v>
      </c>
      <c r="E8625" t="s">
        <v>10513</v>
      </c>
      <c r="F8625" t="s">
        <v>10896</v>
      </c>
      <c r="G8625" t="s">
        <v>156</v>
      </c>
      <c r="H8625">
        <v>95</v>
      </c>
      <c r="I8625">
        <v>30</v>
      </c>
      <c r="J8625">
        <v>50</v>
      </c>
      <c r="K8625">
        <v>3642</v>
      </c>
      <c r="L8625">
        <v>20</v>
      </c>
      <c r="M8625">
        <v>38.130580194852399</v>
      </c>
    </row>
    <row r="8626" spans="1:13" outlineLevel="2" collapsed="1" x14ac:dyDescent="0.2">
      <c r="E8626" s="10" t="s">
        <v>13495</v>
      </c>
      <c r="M8626">
        <f>SUBTOTAL(1,M8618:M8625)</f>
        <v>38.530880791976003</v>
      </c>
    </row>
    <row r="8627" spans="1:13" hidden="1" outlineLevel="3" x14ac:dyDescent="0.2">
      <c r="A8627">
        <v>2010</v>
      </c>
      <c r="B8627">
        <v>44</v>
      </c>
      <c r="C8627" t="s">
        <v>9733</v>
      </c>
      <c r="D8627">
        <v>153</v>
      </c>
      <c r="E8627" t="s">
        <v>10538</v>
      </c>
      <c r="F8627" t="s">
        <v>10768</v>
      </c>
      <c r="G8627" t="s">
        <v>156</v>
      </c>
      <c r="H8627">
        <v>93</v>
      </c>
      <c r="I8627">
        <v>23</v>
      </c>
      <c r="J8627">
        <v>0</v>
      </c>
      <c r="K8627">
        <v>3642</v>
      </c>
      <c r="L8627">
        <v>20</v>
      </c>
      <c r="M8627">
        <v>39.000535427449499</v>
      </c>
    </row>
    <row r="8628" spans="1:13" hidden="1" outlineLevel="3" x14ac:dyDescent="0.2">
      <c r="A8628">
        <v>2010</v>
      </c>
      <c r="B8628">
        <v>45</v>
      </c>
      <c r="C8628" t="s">
        <v>10769</v>
      </c>
      <c r="D8628">
        <v>155</v>
      </c>
      <c r="E8628" t="s">
        <v>10538</v>
      </c>
      <c r="F8628" t="s">
        <v>10770</v>
      </c>
      <c r="G8628" t="s">
        <v>156</v>
      </c>
      <c r="H8628">
        <v>93</v>
      </c>
      <c r="I8628">
        <v>24</v>
      </c>
      <c r="J8628">
        <v>0</v>
      </c>
      <c r="K8628">
        <v>3642</v>
      </c>
      <c r="L8628">
        <v>20</v>
      </c>
      <c r="M8628">
        <v>38.9935760171306</v>
      </c>
    </row>
    <row r="8629" spans="1:13" hidden="1" outlineLevel="3" x14ac:dyDescent="0.2">
      <c r="A8629">
        <v>2010</v>
      </c>
      <c r="B8629">
        <v>57</v>
      </c>
      <c r="C8629" t="s">
        <v>9700</v>
      </c>
      <c r="D8629">
        <v>154</v>
      </c>
      <c r="E8629" t="s">
        <v>10538</v>
      </c>
      <c r="F8629" t="s">
        <v>10786</v>
      </c>
      <c r="G8629" t="s">
        <v>156</v>
      </c>
      <c r="H8629">
        <v>93</v>
      </c>
      <c r="I8629">
        <v>45</v>
      </c>
      <c r="J8629">
        <v>25</v>
      </c>
      <c r="K8629">
        <v>3642</v>
      </c>
      <c r="L8629">
        <v>20</v>
      </c>
      <c r="M8629">
        <v>38.8451225835123</v>
      </c>
    </row>
    <row r="8630" spans="1:13" hidden="1" outlineLevel="3" x14ac:dyDescent="0.2">
      <c r="A8630">
        <v>2010</v>
      </c>
      <c r="B8630">
        <v>58</v>
      </c>
      <c r="C8630" t="s">
        <v>119</v>
      </c>
      <c r="D8630">
        <v>156</v>
      </c>
      <c r="E8630" t="s">
        <v>10538</v>
      </c>
      <c r="F8630" t="s">
        <v>10787</v>
      </c>
      <c r="G8630" t="s">
        <v>156</v>
      </c>
      <c r="H8630">
        <v>93</v>
      </c>
      <c r="I8630">
        <v>45</v>
      </c>
      <c r="J8630">
        <v>30</v>
      </c>
      <c r="K8630">
        <v>3642</v>
      </c>
      <c r="L8630">
        <v>20</v>
      </c>
      <c r="M8630">
        <v>38.844547151364303</v>
      </c>
    </row>
    <row r="8631" spans="1:13" hidden="1" outlineLevel="3" x14ac:dyDescent="0.2">
      <c r="A8631">
        <v>2010</v>
      </c>
      <c r="B8631">
        <v>76</v>
      </c>
      <c r="C8631" t="s">
        <v>9568</v>
      </c>
      <c r="D8631">
        <v>151</v>
      </c>
      <c r="E8631" t="s">
        <v>10538</v>
      </c>
      <c r="F8631" t="s">
        <v>10812</v>
      </c>
      <c r="G8631" t="s">
        <v>156</v>
      </c>
      <c r="H8631">
        <v>94</v>
      </c>
      <c r="I8631">
        <v>14</v>
      </c>
      <c r="J8631">
        <v>55</v>
      </c>
      <c r="K8631">
        <v>3642</v>
      </c>
      <c r="L8631">
        <v>20</v>
      </c>
      <c r="M8631">
        <v>38.642479258462402</v>
      </c>
    </row>
    <row r="8632" spans="1:13" hidden="1" outlineLevel="3" x14ac:dyDescent="0.2">
      <c r="A8632">
        <v>2010</v>
      </c>
      <c r="B8632">
        <v>88</v>
      </c>
      <c r="C8632" t="s">
        <v>9141</v>
      </c>
      <c r="D8632">
        <v>159</v>
      </c>
      <c r="E8632" t="s">
        <v>10538</v>
      </c>
      <c r="F8632" t="s">
        <v>10828</v>
      </c>
      <c r="G8632" t="s">
        <v>156</v>
      </c>
      <c r="H8632">
        <v>94</v>
      </c>
      <c r="I8632">
        <v>41</v>
      </c>
      <c r="J8632">
        <v>30</v>
      </c>
      <c r="K8632">
        <v>3642</v>
      </c>
      <c r="L8632">
        <v>20</v>
      </c>
      <c r="M8632">
        <v>38.461673853735803</v>
      </c>
    </row>
    <row r="8633" spans="1:13" hidden="1" outlineLevel="3" x14ac:dyDescent="0.2">
      <c r="A8633">
        <v>2010</v>
      </c>
      <c r="B8633">
        <v>100</v>
      </c>
      <c r="C8633" t="s">
        <v>9941</v>
      </c>
      <c r="D8633">
        <v>157</v>
      </c>
      <c r="E8633" t="s">
        <v>10538</v>
      </c>
      <c r="F8633" t="s">
        <v>10842</v>
      </c>
      <c r="G8633" t="s">
        <v>156</v>
      </c>
      <c r="H8633">
        <v>95</v>
      </c>
      <c r="I8633">
        <v>0</v>
      </c>
      <c r="J8633">
        <v>28</v>
      </c>
      <c r="K8633">
        <v>3642</v>
      </c>
      <c r="L8633">
        <v>20</v>
      </c>
      <c r="M8633">
        <v>38.333703673383397</v>
      </c>
    </row>
    <row r="8634" spans="1:13" hidden="1" outlineLevel="3" x14ac:dyDescent="0.2">
      <c r="A8634">
        <v>2010</v>
      </c>
      <c r="B8634">
        <v>112</v>
      </c>
      <c r="C8634" t="s">
        <v>10671</v>
      </c>
      <c r="D8634">
        <v>152</v>
      </c>
      <c r="E8634" t="s">
        <v>10538</v>
      </c>
      <c r="F8634" t="s">
        <v>10857</v>
      </c>
      <c r="G8634" t="s">
        <v>156</v>
      </c>
      <c r="H8634">
        <v>95</v>
      </c>
      <c r="I8634">
        <v>12</v>
      </c>
      <c r="J8634">
        <v>8</v>
      </c>
      <c r="K8634">
        <v>3642</v>
      </c>
      <c r="L8634">
        <v>20</v>
      </c>
      <c r="M8634">
        <v>38.255409537592399</v>
      </c>
    </row>
    <row r="8635" spans="1:13" hidden="1" outlineLevel="3" x14ac:dyDescent="0.2">
      <c r="A8635">
        <v>2010</v>
      </c>
      <c r="B8635">
        <v>113</v>
      </c>
      <c r="C8635" t="s">
        <v>10858</v>
      </c>
      <c r="D8635">
        <v>158</v>
      </c>
      <c r="E8635" t="s">
        <v>10538</v>
      </c>
      <c r="F8635" t="s">
        <v>10859</v>
      </c>
      <c r="G8635" t="s">
        <v>156</v>
      </c>
      <c r="H8635">
        <v>95</v>
      </c>
      <c r="I8635">
        <v>12</v>
      </c>
      <c r="J8635">
        <v>53</v>
      </c>
      <c r="K8635">
        <v>3642</v>
      </c>
      <c r="L8635">
        <v>20</v>
      </c>
      <c r="M8635">
        <v>38.250387282545503</v>
      </c>
    </row>
    <row r="8636" spans="1:13" outlineLevel="2" collapsed="1" x14ac:dyDescent="0.2">
      <c r="E8636" s="10" t="s">
        <v>13496</v>
      </c>
      <c r="M8636">
        <f>SUBTOTAL(1,M8627:M8635)</f>
        <v>38.625270531686247</v>
      </c>
    </row>
    <row r="8637" spans="1:13" hidden="1" outlineLevel="3" x14ac:dyDescent="0.2">
      <c r="A8637">
        <v>2010</v>
      </c>
      <c r="B8637">
        <v>26</v>
      </c>
      <c r="C8637" t="s">
        <v>9803</v>
      </c>
      <c r="D8637">
        <v>121</v>
      </c>
      <c r="E8637" t="s">
        <v>130</v>
      </c>
      <c r="F8637" t="s">
        <v>10748</v>
      </c>
      <c r="G8637" t="s">
        <v>156</v>
      </c>
      <c r="H8637">
        <v>92</v>
      </c>
      <c r="I8637">
        <v>49</v>
      </c>
      <c r="J8637">
        <v>15</v>
      </c>
      <c r="K8637">
        <v>3642</v>
      </c>
      <c r="L8637">
        <v>20</v>
      </c>
      <c r="M8637">
        <v>39.236881088117698</v>
      </c>
    </row>
    <row r="8638" spans="1:13" hidden="1" outlineLevel="3" x14ac:dyDescent="0.2">
      <c r="A8638">
        <v>2010</v>
      </c>
      <c r="B8638">
        <v>51</v>
      </c>
      <c r="C8638" t="s">
        <v>10778</v>
      </c>
      <c r="D8638">
        <v>128</v>
      </c>
      <c r="E8638" t="s">
        <v>130</v>
      </c>
      <c r="F8638" t="s">
        <v>10779</v>
      </c>
      <c r="G8638" t="s">
        <v>156</v>
      </c>
      <c r="H8638">
        <v>93</v>
      </c>
      <c r="I8638">
        <v>37</v>
      </c>
      <c r="J8638">
        <v>59</v>
      </c>
      <c r="K8638">
        <v>3642</v>
      </c>
      <c r="L8638">
        <v>20</v>
      </c>
      <c r="M8638">
        <v>38.896519806929497</v>
      </c>
    </row>
    <row r="8639" spans="1:13" hidden="1" outlineLevel="3" x14ac:dyDescent="0.2">
      <c r="A8639">
        <v>2010</v>
      </c>
      <c r="B8639">
        <v>59</v>
      </c>
      <c r="C8639" t="s">
        <v>8457</v>
      </c>
      <c r="D8639">
        <v>126</v>
      </c>
      <c r="E8639" t="s">
        <v>130</v>
      </c>
      <c r="F8639" t="s">
        <v>10788</v>
      </c>
      <c r="G8639" t="s">
        <v>156</v>
      </c>
      <c r="H8639">
        <v>93</v>
      </c>
      <c r="I8639">
        <v>45</v>
      </c>
      <c r="J8639">
        <v>38</v>
      </c>
      <c r="K8639">
        <v>3642</v>
      </c>
      <c r="L8639">
        <v>20</v>
      </c>
      <c r="M8639">
        <v>38.843626495387099</v>
      </c>
    </row>
    <row r="8640" spans="1:13" hidden="1" outlineLevel="3" x14ac:dyDescent="0.2">
      <c r="A8640">
        <v>2010</v>
      </c>
      <c r="B8640">
        <v>87</v>
      </c>
      <c r="C8640" t="s">
        <v>10067</v>
      </c>
      <c r="D8640">
        <v>122</v>
      </c>
      <c r="E8640" t="s">
        <v>130</v>
      </c>
      <c r="F8640" t="s">
        <v>10827</v>
      </c>
      <c r="G8640" t="s">
        <v>156</v>
      </c>
      <c r="H8640">
        <v>94</v>
      </c>
      <c r="I8640">
        <v>41</v>
      </c>
      <c r="J8640">
        <v>26</v>
      </c>
      <c r="K8640">
        <v>3642</v>
      </c>
      <c r="L8640">
        <v>20</v>
      </c>
      <c r="M8640">
        <v>38.462125167944698</v>
      </c>
    </row>
    <row r="8641" spans="1:13" hidden="1" outlineLevel="3" x14ac:dyDescent="0.2">
      <c r="A8641">
        <v>2010</v>
      </c>
      <c r="B8641">
        <v>138</v>
      </c>
      <c r="C8641" t="s">
        <v>9401</v>
      </c>
      <c r="D8641">
        <v>127</v>
      </c>
      <c r="E8641" t="s">
        <v>130</v>
      </c>
      <c r="F8641" t="s">
        <v>10893</v>
      </c>
      <c r="G8641" t="s">
        <v>156</v>
      </c>
      <c r="H8641">
        <v>95</v>
      </c>
      <c r="I8641">
        <v>30</v>
      </c>
      <c r="J8641">
        <v>26</v>
      </c>
      <c r="K8641">
        <v>3642</v>
      </c>
      <c r="L8641">
        <v>20</v>
      </c>
      <c r="M8641">
        <v>38.133241814173402</v>
      </c>
    </row>
    <row r="8642" spans="1:13" hidden="1" outlineLevel="3" x14ac:dyDescent="0.2">
      <c r="A8642">
        <v>2010</v>
      </c>
      <c r="B8642">
        <v>147</v>
      </c>
      <c r="C8642" t="s">
        <v>10905</v>
      </c>
      <c r="D8642">
        <v>123</v>
      </c>
      <c r="E8642" t="s">
        <v>130</v>
      </c>
      <c r="F8642" t="s">
        <v>9002</v>
      </c>
      <c r="G8642" t="s">
        <v>156</v>
      </c>
      <c r="H8642">
        <v>95</v>
      </c>
      <c r="I8642">
        <v>40</v>
      </c>
      <c r="J8642">
        <v>25</v>
      </c>
      <c r="K8642">
        <v>3642</v>
      </c>
      <c r="L8642">
        <v>20</v>
      </c>
      <c r="M8642">
        <v>38.066923132757402</v>
      </c>
    </row>
    <row r="8643" spans="1:13" hidden="1" outlineLevel="3" x14ac:dyDescent="0.2">
      <c r="A8643">
        <v>2010</v>
      </c>
      <c r="B8643">
        <v>161</v>
      </c>
      <c r="C8643" t="s">
        <v>10314</v>
      </c>
      <c r="D8643">
        <v>124</v>
      </c>
      <c r="E8643" t="s">
        <v>130</v>
      </c>
      <c r="F8643" t="s">
        <v>10922</v>
      </c>
      <c r="G8643" t="s">
        <v>156</v>
      </c>
      <c r="H8643">
        <v>95</v>
      </c>
      <c r="I8643">
        <v>59</v>
      </c>
      <c r="J8643">
        <v>35</v>
      </c>
      <c r="K8643">
        <v>3642</v>
      </c>
      <c r="L8643">
        <v>20</v>
      </c>
      <c r="M8643">
        <v>37.9402445200028</v>
      </c>
    </row>
    <row r="8644" spans="1:13" outlineLevel="2" collapsed="1" x14ac:dyDescent="0.2">
      <c r="E8644" s="10" t="s">
        <v>13506</v>
      </c>
      <c r="M8644">
        <f>SUBTOTAL(1,M8637:M8643)</f>
        <v>38.511366003616089</v>
      </c>
    </row>
    <row r="8645" spans="1:13" hidden="1" outlineLevel="3" x14ac:dyDescent="0.2">
      <c r="A8645">
        <v>2010</v>
      </c>
      <c r="B8645">
        <v>10</v>
      </c>
      <c r="C8645" t="s">
        <v>9926</v>
      </c>
      <c r="D8645">
        <v>161</v>
      </c>
      <c r="E8645" t="s">
        <v>10163</v>
      </c>
      <c r="F8645" t="s">
        <v>10729</v>
      </c>
      <c r="G8645" t="s">
        <v>156</v>
      </c>
      <c r="H8645">
        <v>92</v>
      </c>
      <c r="I8645">
        <v>13</v>
      </c>
      <c r="J8645">
        <v>9</v>
      </c>
      <c r="K8645">
        <v>3642</v>
      </c>
      <c r="L8645">
        <v>20</v>
      </c>
      <c r="M8645">
        <v>39.492874763922899</v>
      </c>
    </row>
    <row r="8646" spans="1:13" hidden="1" outlineLevel="3" x14ac:dyDescent="0.2">
      <c r="A8646">
        <v>2010</v>
      </c>
      <c r="B8646">
        <v>11</v>
      </c>
      <c r="C8646" t="s">
        <v>10730</v>
      </c>
      <c r="D8646">
        <v>168</v>
      </c>
      <c r="E8646" t="s">
        <v>10163</v>
      </c>
      <c r="F8646" t="s">
        <v>10731</v>
      </c>
      <c r="G8646" t="s">
        <v>156</v>
      </c>
      <c r="H8646">
        <v>92</v>
      </c>
      <c r="I8646">
        <v>13</v>
      </c>
      <c r="J8646">
        <v>17</v>
      </c>
      <c r="K8646">
        <v>3642</v>
      </c>
      <c r="L8646">
        <v>20</v>
      </c>
      <c r="M8646">
        <v>39.491923119787202</v>
      </c>
    </row>
    <row r="8647" spans="1:13" hidden="1" outlineLevel="3" x14ac:dyDescent="0.2">
      <c r="A8647">
        <v>2010</v>
      </c>
      <c r="B8647">
        <v>22</v>
      </c>
      <c r="C8647" t="s">
        <v>8236</v>
      </c>
      <c r="D8647">
        <v>166</v>
      </c>
      <c r="E8647" t="s">
        <v>10163</v>
      </c>
      <c r="F8647" t="s">
        <v>10745</v>
      </c>
      <c r="G8647" t="s">
        <v>156</v>
      </c>
      <c r="H8647">
        <v>92</v>
      </c>
      <c r="I8647">
        <v>32</v>
      </c>
      <c r="J8647">
        <v>49</v>
      </c>
      <c r="K8647">
        <v>3642</v>
      </c>
      <c r="L8647">
        <v>20</v>
      </c>
      <c r="M8647">
        <v>39.353001029507503</v>
      </c>
    </row>
    <row r="8648" spans="1:13" hidden="1" outlineLevel="3" x14ac:dyDescent="0.2">
      <c r="A8648">
        <v>2010</v>
      </c>
      <c r="B8648">
        <v>48</v>
      </c>
      <c r="C8648" t="s">
        <v>9103</v>
      </c>
      <c r="D8648">
        <v>164</v>
      </c>
      <c r="E8648" t="s">
        <v>10163</v>
      </c>
      <c r="F8648" t="s">
        <v>10773</v>
      </c>
      <c r="G8648" t="s">
        <v>156</v>
      </c>
      <c r="H8648">
        <v>93</v>
      </c>
      <c r="I8648">
        <v>37</v>
      </c>
      <c r="J8648">
        <v>14</v>
      </c>
      <c r="K8648">
        <v>3642</v>
      </c>
      <c r="L8648">
        <v>20</v>
      </c>
      <c r="M8648">
        <v>38.901713180272601</v>
      </c>
    </row>
    <row r="8649" spans="1:13" hidden="1" outlineLevel="3" x14ac:dyDescent="0.2">
      <c r="A8649">
        <v>2010</v>
      </c>
      <c r="B8649">
        <v>60</v>
      </c>
      <c r="C8649" t="s">
        <v>10789</v>
      </c>
      <c r="D8649">
        <v>165</v>
      </c>
      <c r="E8649" t="s">
        <v>10163</v>
      </c>
      <c r="F8649" t="s">
        <v>10790</v>
      </c>
      <c r="G8649" t="s">
        <v>156</v>
      </c>
      <c r="H8649">
        <v>93</v>
      </c>
      <c r="I8649">
        <v>46</v>
      </c>
      <c r="J8649">
        <v>42</v>
      </c>
      <c r="K8649">
        <v>3642</v>
      </c>
      <c r="L8649">
        <v>20</v>
      </c>
      <c r="M8649">
        <v>38.836262818348203</v>
      </c>
    </row>
    <row r="8650" spans="1:13" hidden="1" outlineLevel="3" x14ac:dyDescent="0.2">
      <c r="A8650">
        <v>2010</v>
      </c>
      <c r="B8650">
        <v>64</v>
      </c>
      <c r="C8650" t="s">
        <v>10795</v>
      </c>
      <c r="D8650">
        <v>167</v>
      </c>
      <c r="E8650" t="s">
        <v>10163</v>
      </c>
      <c r="F8650" t="s">
        <v>10796</v>
      </c>
      <c r="G8650" t="s">
        <v>156</v>
      </c>
      <c r="H8650">
        <v>93</v>
      </c>
      <c r="I8650">
        <v>52</v>
      </c>
      <c r="J8650">
        <v>27</v>
      </c>
      <c r="K8650">
        <v>3642</v>
      </c>
      <c r="L8650">
        <v>20</v>
      </c>
      <c r="M8650">
        <v>38.796616037425899</v>
      </c>
    </row>
    <row r="8651" spans="1:13" hidden="1" outlineLevel="3" x14ac:dyDescent="0.2">
      <c r="A8651">
        <v>2010</v>
      </c>
      <c r="B8651">
        <v>68</v>
      </c>
      <c r="C8651" t="s">
        <v>10613</v>
      </c>
      <c r="D8651">
        <v>169</v>
      </c>
      <c r="E8651" t="s">
        <v>10163</v>
      </c>
      <c r="F8651" t="s">
        <v>10801</v>
      </c>
      <c r="G8651" t="s">
        <v>156</v>
      </c>
      <c r="H8651">
        <v>94</v>
      </c>
      <c r="I8651">
        <v>0</v>
      </c>
      <c r="J8651">
        <v>46</v>
      </c>
      <c r="K8651">
        <v>3642</v>
      </c>
      <c r="L8651">
        <v>20</v>
      </c>
      <c r="M8651">
        <v>38.739414854954703</v>
      </c>
    </row>
    <row r="8652" spans="1:13" hidden="1" outlineLevel="3" x14ac:dyDescent="0.2">
      <c r="A8652">
        <v>2010</v>
      </c>
      <c r="B8652">
        <v>73</v>
      </c>
      <c r="C8652" t="s">
        <v>10808</v>
      </c>
      <c r="D8652">
        <v>162</v>
      </c>
      <c r="E8652" t="s">
        <v>10163</v>
      </c>
      <c r="F8652" t="s">
        <v>10809</v>
      </c>
      <c r="G8652" t="s">
        <v>156</v>
      </c>
      <c r="H8652">
        <v>94</v>
      </c>
      <c r="I8652">
        <v>11</v>
      </c>
      <c r="J8652">
        <v>16</v>
      </c>
      <c r="K8652">
        <v>3642</v>
      </c>
      <c r="L8652">
        <v>20</v>
      </c>
      <c r="M8652">
        <v>38.667437388667999</v>
      </c>
    </row>
    <row r="8653" spans="1:13" hidden="1" outlineLevel="3" x14ac:dyDescent="0.2">
      <c r="A8653">
        <v>2010</v>
      </c>
      <c r="B8653">
        <v>77</v>
      </c>
      <c r="C8653" t="s">
        <v>57</v>
      </c>
      <c r="D8653">
        <v>163</v>
      </c>
      <c r="E8653" t="s">
        <v>10163</v>
      </c>
      <c r="F8653" t="s">
        <v>10813</v>
      </c>
      <c r="G8653" t="s">
        <v>156</v>
      </c>
      <c r="H8653">
        <v>94</v>
      </c>
      <c r="I8653">
        <v>18</v>
      </c>
      <c r="J8653">
        <v>3</v>
      </c>
      <c r="K8653">
        <v>3642</v>
      </c>
      <c r="L8653">
        <v>20</v>
      </c>
      <c r="M8653">
        <v>38.621079700603502</v>
      </c>
    </row>
    <row r="8654" spans="1:13" outlineLevel="2" collapsed="1" x14ac:dyDescent="0.2">
      <c r="E8654" s="10" t="s">
        <v>13485</v>
      </c>
      <c r="M8654">
        <f>SUBTOTAL(1,M8645:M8653)</f>
        <v>38.988924765943388</v>
      </c>
    </row>
    <row r="8655" spans="1:13" hidden="1" outlineLevel="3" x14ac:dyDescent="0.2">
      <c r="A8655">
        <v>2010</v>
      </c>
      <c r="B8655">
        <v>19</v>
      </c>
      <c r="C8655" t="s">
        <v>9043</v>
      </c>
      <c r="D8655">
        <v>91</v>
      </c>
      <c r="E8655" t="s">
        <v>10532</v>
      </c>
      <c r="F8655" t="s">
        <v>10742</v>
      </c>
      <c r="G8655" t="s">
        <v>156</v>
      </c>
      <c r="H8655">
        <v>92</v>
      </c>
      <c r="I8655">
        <v>25</v>
      </c>
      <c r="J8655">
        <v>25</v>
      </c>
      <c r="K8655">
        <v>3642</v>
      </c>
      <c r="L8655">
        <v>20</v>
      </c>
      <c r="M8655">
        <v>39.405515064993601</v>
      </c>
    </row>
    <row r="8656" spans="1:13" hidden="1" outlineLevel="3" x14ac:dyDescent="0.2">
      <c r="A8656">
        <v>2010</v>
      </c>
      <c r="B8656">
        <v>34</v>
      </c>
      <c r="C8656" t="s">
        <v>9265</v>
      </c>
      <c r="D8656">
        <v>93</v>
      </c>
      <c r="E8656" t="s">
        <v>10532</v>
      </c>
      <c r="F8656" t="s">
        <v>10757</v>
      </c>
      <c r="G8656" t="s">
        <v>156</v>
      </c>
      <c r="H8656">
        <v>93</v>
      </c>
      <c r="I8656">
        <v>8</v>
      </c>
      <c r="J8656">
        <v>39</v>
      </c>
      <c r="K8656">
        <v>3642</v>
      </c>
      <c r="L8656">
        <v>20</v>
      </c>
      <c r="M8656">
        <v>39.1006772655292</v>
      </c>
    </row>
    <row r="8657" spans="1:13" hidden="1" outlineLevel="3" x14ac:dyDescent="0.2">
      <c r="A8657">
        <v>2010</v>
      </c>
      <c r="B8657">
        <v>111</v>
      </c>
      <c r="C8657" t="s">
        <v>9358</v>
      </c>
      <c r="D8657">
        <v>95</v>
      </c>
      <c r="E8657" t="s">
        <v>10532</v>
      </c>
      <c r="F8657" t="s">
        <v>10856</v>
      </c>
      <c r="G8657" t="s">
        <v>156</v>
      </c>
      <c r="H8657">
        <v>95</v>
      </c>
      <c r="I8657">
        <v>11</v>
      </c>
      <c r="J8657">
        <v>45</v>
      </c>
      <c r="K8657">
        <v>3642</v>
      </c>
      <c r="L8657">
        <v>20</v>
      </c>
      <c r="M8657">
        <v>38.257976977283597</v>
      </c>
    </row>
    <row r="8658" spans="1:13" hidden="1" outlineLevel="3" x14ac:dyDescent="0.2">
      <c r="A8658">
        <v>2010</v>
      </c>
      <c r="B8658">
        <v>127</v>
      </c>
      <c r="C8658" t="s">
        <v>10879</v>
      </c>
      <c r="D8658">
        <v>97</v>
      </c>
      <c r="E8658" t="s">
        <v>10532</v>
      </c>
      <c r="F8658" t="s">
        <v>10880</v>
      </c>
      <c r="G8658" t="s">
        <v>156</v>
      </c>
      <c r="H8658">
        <v>95</v>
      </c>
      <c r="I8658">
        <v>22</v>
      </c>
      <c r="J8658">
        <v>24</v>
      </c>
      <c r="K8658">
        <v>3642</v>
      </c>
      <c r="L8658">
        <v>20</v>
      </c>
      <c r="M8658">
        <v>38.186774779812602</v>
      </c>
    </row>
    <row r="8659" spans="1:13" hidden="1" outlineLevel="3" x14ac:dyDescent="0.2">
      <c r="A8659">
        <v>2010</v>
      </c>
      <c r="B8659">
        <v>159</v>
      </c>
      <c r="C8659" t="s">
        <v>10489</v>
      </c>
      <c r="D8659">
        <v>98</v>
      </c>
      <c r="E8659" t="s">
        <v>10532</v>
      </c>
      <c r="F8659" t="s">
        <v>10919</v>
      </c>
      <c r="G8659" t="s">
        <v>156</v>
      </c>
      <c r="H8659">
        <v>95</v>
      </c>
      <c r="I8659">
        <v>55</v>
      </c>
      <c r="J8659">
        <v>48</v>
      </c>
      <c r="K8659">
        <v>3642</v>
      </c>
      <c r="L8659">
        <v>20</v>
      </c>
      <c r="M8659">
        <v>37.965182945898</v>
      </c>
    </row>
    <row r="8660" spans="1:13" hidden="1" outlineLevel="3" x14ac:dyDescent="0.2">
      <c r="A8660">
        <v>2010</v>
      </c>
      <c r="B8660">
        <v>163</v>
      </c>
      <c r="C8660" t="s">
        <v>10924</v>
      </c>
      <c r="D8660">
        <v>94</v>
      </c>
      <c r="E8660" t="s">
        <v>10532</v>
      </c>
      <c r="F8660" t="s">
        <v>10925</v>
      </c>
      <c r="G8660" t="s">
        <v>156</v>
      </c>
      <c r="H8660">
        <v>96</v>
      </c>
      <c r="I8660">
        <v>1</v>
      </c>
      <c r="J8660">
        <v>9</v>
      </c>
      <c r="K8660">
        <v>3642</v>
      </c>
      <c r="L8660">
        <v>20</v>
      </c>
      <c r="M8660">
        <v>37.9299271846766</v>
      </c>
    </row>
    <row r="8661" spans="1:13" hidden="1" outlineLevel="3" x14ac:dyDescent="0.2">
      <c r="A8661">
        <v>2010</v>
      </c>
      <c r="B8661">
        <v>164</v>
      </c>
      <c r="C8661" t="s">
        <v>10926</v>
      </c>
      <c r="D8661">
        <v>99</v>
      </c>
      <c r="E8661" t="s">
        <v>10532</v>
      </c>
      <c r="F8661" t="s">
        <v>10927</v>
      </c>
      <c r="G8661" t="s">
        <v>156</v>
      </c>
      <c r="H8661">
        <v>96</v>
      </c>
      <c r="I8661">
        <v>1</v>
      </c>
      <c r="J8661">
        <v>47</v>
      </c>
      <c r="K8661">
        <v>3642</v>
      </c>
      <c r="L8661">
        <v>20</v>
      </c>
      <c r="M8661">
        <v>37.925757939526797</v>
      </c>
    </row>
    <row r="8662" spans="1:13" hidden="1" outlineLevel="3" x14ac:dyDescent="0.2">
      <c r="A8662">
        <v>2010</v>
      </c>
      <c r="B8662">
        <v>168</v>
      </c>
      <c r="C8662" t="s">
        <v>8988</v>
      </c>
      <c r="D8662">
        <v>96</v>
      </c>
      <c r="E8662" t="s">
        <v>10532</v>
      </c>
      <c r="F8662" t="s">
        <v>10933</v>
      </c>
      <c r="G8662" t="s">
        <v>156</v>
      </c>
      <c r="H8662">
        <v>96</v>
      </c>
      <c r="I8662">
        <v>16</v>
      </c>
      <c r="J8662">
        <v>4</v>
      </c>
      <c r="K8662">
        <v>3642</v>
      </c>
      <c r="L8662">
        <v>20</v>
      </c>
      <c r="M8662">
        <v>37.831973315174103</v>
      </c>
    </row>
    <row r="8663" spans="1:13" outlineLevel="2" collapsed="1" x14ac:dyDescent="0.2">
      <c r="E8663" s="10" t="s">
        <v>13498</v>
      </c>
      <c r="M8663">
        <f>SUBTOTAL(1,M8655:M8662)</f>
        <v>38.325473184111807</v>
      </c>
    </row>
    <row r="8664" spans="1:13" hidden="1" outlineLevel="3" x14ac:dyDescent="0.2">
      <c r="A8664">
        <v>2010</v>
      </c>
      <c r="B8664">
        <v>27</v>
      </c>
      <c r="C8664" t="s">
        <v>10749</v>
      </c>
      <c r="D8664">
        <v>174</v>
      </c>
      <c r="E8664" t="s">
        <v>10558</v>
      </c>
      <c r="F8664" t="s">
        <v>10750</v>
      </c>
      <c r="G8664" t="s">
        <v>156</v>
      </c>
      <c r="H8664">
        <v>92</v>
      </c>
      <c r="I8664">
        <v>52</v>
      </c>
      <c r="J8664">
        <v>10</v>
      </c>
      <c r="K8664">
        <v>3642</v>
      </c>
      <c r="L8664">
        <v>20</v>
      </c>
      <c r="M8664">
        <v>39.216343134029202</v>
      </c>
    </row>
    <row r="8665" spans="1:13" hidden="1" outlineLevel="3" x14ac:dyDescent="0.2">
      <c r="A8665">
        <v>2010</v>
      </c>
      <c r="B8665">
        <v>38</v>
      </c>
      <c r="C8665" t="s">
        <v>10432</v>
      </c>
      <c r="D8665">
        <v>179</v>
      </c>
      <c r="E8665" t="s">
        <v>10558</v>
      </c>
      <c r="F8665" t="s">
        <v>10762</v>
      </c>
      <c r="G8665" t="s">
        <v>156</v>
      </c>
      <c r="H8665">
        <v>93</v>
      </c>
      <c r="I8665">
        <v>9</v>
      </c>
      <c r="J8665">
        <v>40</v>
      </c>
      <c r="K8665">
        <v>3642</v>
      </c>
      <c r="L8665">
        <v>20</v>
      </c>
      <c r="M8665">
        <v>39.093565507782202</v>
      </c>
    </row>
    <row r="8666" spans="1:13" hidden="1" outlineLevel="3" x14ac:dyDescent="0.2">
      <c r="A8666">
        <v>2010</v>
      </c>
      <c r="B8666">
        <v>70</v>
      </c>
      <c r="C8666" t="s">
        <v>10353</v>
      </c>
      <c r="D8666">
        <v>177</v>
      </c>
      <c r="E8666" t="s">
        <v>10558</v>
      </c>
      <c r="F8666" t="s">
        <v>10803</v>
      </c>
      <c r="G8666" t="s">
        <v>156</v>
      </c>
      <c r="H8666">
        <v>94</v>
      </c>
      <c r="I8666">
        <v>3</v>
      </c>
      <c r="J8666">
        <v>58</v>
      </c>
      <c r="K8666">
        <v>3642</v>
      </c>
      <c r="L8666">
        <v>20</v>
      </c>
      <c r="M8666">
        <v>38.717450492856599</v>
      </c>
    </row>
    <row r="8667" spans="1:13" hidden="1" outlineLevel="3" x14ac:dyDescent="0.2">
      <c r="A8667">
        <v>2010</v>
      </c>
      <c r="B8667">
        <v>71</v>
      </c>
      <c r="C8667" t="s">
        <v>10804</v>
      </c>
      <c r="D8667">
        <v>178</v>
      </c>
      <c r="E8667" t="s">
        <v>10558</v>
      </c>
      <c r="F8667" t="s">
        <v>10805</v>
      </c>
      <c r="G8667" t="s">
        <v>156</v>
      </c>
      <c r="H8667">
        <v>94</v>
      </c>
      <c r="I8667">
        <v>8</v>
      </c>
      <c r="J8667">
        <v>21</v>
      </c>
      <c r="K8667">
        <v>3642</v>
      </c>
      <c r="L8667">
        <v>20</v>
      </c>
      <c r="M8667">
        <v>38.687404286207403</v>
      </c>
    </row>
    <row r="8668" spans="1:13" hidden="1" outlineLevel="3" x14ac:dyDescent="0.2">
      <c r="A8668">
        <v>2010</v>
      </c>
      <c r="B8668">
        <v>92</v>
      </c>
      <c r="C8668" t="s">
        <v>10557</v>
      </c>
      <c r="D8668">
        <v>176</v>
      </c>
      <c r="E8668" t="s">
        <v>10558</v>
      </c>
      <c r="F8668" t="s">
        <v>10832</v>
      </c>
      <c r="G8668" t="s">
        <v>156</v>
      </c>
      <c r="H8668">
        <v>94</v>
      </c>
      <c r="I8668">
        <v>53</v>
      </c>
      <c r="J8668">
        <v>18</v>
      </c>
      <c r="K8668">
        <v>3642</v>
      </c>
      <c r="L8668">
        <v>20</v>
      </c>
      <c r="M8668">
        <v>38.381957739799397</v>
      </c>
    </row>
    <row r="8669" spans="1:13" hidden="1" outlineLevel="3" x14ac:dyDescent="0.2">
      <c r="A8669">
        <v>2010</v>
      </c>
      <c r="B8669">
        <v>97</v>
      </c>
      <c r="C8669" t="s">
        <v>10600</v>
      </c>
      <c r="D8669">
        <v>175</v>
      </c>
      <c r="E8669" t="s">
        <v>10558</v>
      </c>
      <c r="F8669" t="s">
        <v>10838</v>
      </c>
      <c r="G8669" t="s">
        <v>156</v>
      </c>
      <c r="H8669">
        <v>94</v>
      </c>
      <c r="I8669">
        <v>57</v>
      </c>
      <c r="J8669">
        <v>22</v>
      </c>
      <c r="K8669">
        <v>3642</v>
      </c>
      <c r="L8669">
        <v>20</v>
      </c>
      <c r="M8669">
        <v>38.354561464068198</v>
      </c>
    </row>
    <row r="8670" spans="1:13" hidden="1" outlineLevel="3" x14ac:dyDescent="0.2">
      <c r="A8670">
        <v>2010</v>
      </c>
      <c r="B8670">
        <v>153</v>
      </c>
      <c r="C8670" t="s">
        <v>9363</v>
      </c>
      <c r="D8670">
        <v>172</v>
      </c>
      <c r="E8670" t="s">
        <v>10558</v>
      </c>
      <c r="F8670" t="s">
        <v>10913</v>
      </c>
      <c r="G8670" t="s">
        <v>156</v>
      </c>
      <c r="H8670">
        <v>95</v>
      </c>
      <c r="I8670">
        <v>48</v>
      </c>
      <c r="J8670">
        <v>38</v>
      </c>
      <c r="K8670">
        <v>3642</v>
      </c>
      <c r="L8670">
        <v>20</v>
      </c>
      <c r="M8670">
        <v>38.012513119060102</v>
      </c>
    </row>
    <row r="8671" spans="1:13" outlineLevel="2" collapsed="1" x14ac:dyDescent="0.2">
      <c r="E8671" s="10" t="s">
        <v>13499</v>
      </c>
      <c r="M8671">
        <f>SUBTOTAL(1,M8664:M8670)</f>
        <v>38.637685106257585</v>
      </c>
    </row>
    <row r="8672" spans="1:13" hidden="1" outlineLevel="3" x14ac:dyDescent="0.2">
      <c r="A8672">
        <v>2010</v>
      </c>
      <c r="B8672">
        <v>3</v>
      </c>
      <c r="C8672" t="s">
        <v>10343</v>
      </c>
      <c r="D8672">
        <v>181</v>
      </c>
      <c r="E8672" t="s">
        <v>9031</v>
      </c>
      <c r="F8672" t="s">
        <v>10716</v>
      </c>
      <c r="G8672" t="s">
        <v>156</v>
      </c>
      <c r="H8672">
        <v>92</v>
      </c>
      <c r="I8672">
        <v>2</v>
      </c>
      <c r="J8672">
        <v>28</v>
      </c>
      <c r="K8672">
        <v>3642</v>
      </c>
      <c r="L8672">
        <v>20</v>
      </c>
      <c r="M8672">
        <v>39.569274599514699</v>
      </c>
    </row>
    <row r="8673" spans="1:13" hidden="1" outlineLevel="3" x14ac:dyDescent="0.2">
      <c r="A8673">
        <v>2010</v>
      </c>
      <c r="B8673">
        <v>36</v>
      </c>
      <c r="C8673" t="s">
        <v>10076</v>
      </c>
      <c r="D8673">
        <v>189</v>
      </c>
      <c r="E8673" t="s">
        <v>9031</v>
      </c>
      <c r="F8673" t="s">
        <v>10759</v>
      </c>
      <c r="G8673" t="s">
        <v>156</v>
      </c>
      <c r="H8673">
        <v>93</v>
      </c>
      <c r="I8673">
        <v>8</v>
      </c>
      <c r="J8673">
        <v>57</v>
      </c>
      <c r="K8673">
        <v>3642</v>
      </c>
      <c r="L8673">
        <v>20</v>
      </c>
      <c r="M8673">
        <v>39.098578444967302</v>
      </c>
    </row>
    <row r="8674" spans="1:13" hidden="1" outlineLevel="3" x14ac:dyDescent="0.2">
      <c r="A8674">
        <v>2010</v>
      </c>
      <c r="B8674">
        <v>40</v>
      </c>
      <c r="C8674" t="s">
        <v>9653</v>
      </c>
      <c r="D8674">
        <v>183</v>
      </c>
      <c r="E8674" t="s">
        <v>9031</v>
      </c>
      <c r="F8674" t="s">
        <v>10764</v>
      </c>
      <c r="G8674" t="s">
        <v>156</v>
      </c>
      <c r="H8674">
        <v>93</v>
      </c>
      <c r="I8674">
        <v>17</v>
      </c>
      <c r="J8674">
        <v>57</v>
      </c>
      <c r="K8674">
        <v>3642</v>
      </c>
      <c r="L8674">
        <v>20</v>
      </c>
      <c r="M8674">
        <v>39.0357184326405</v>
      </c>
    </row>
    <row r="8675" spans="1:13" hidden="1" outlineLevel="3" x14ac:dyDescent="0.2">
      <c r="A8675">
        <v>2010</v>
      </c>
      <c r="B8675">
        <v>62</v>
      </c>
      <c r="C8675" t="s">
        <v>10792</v>
      </c>
      <c r="D8675">
        <v>188</v>
      </c>
      <c r="E8675" t="s">
        <v>9031</v>
      </c>
      <c r="F8675" t="s">
        <v>10793</v>
      </c>
      <c r="G8675" t="s">
        <v>156</v>
      </c>
      <c r="H8675">
        <v>93</v>
      </c>
      <c r="I8675">
        <v>48</v>
      </c>
      <c r="J8675">
        <v>45</v>
      </c>
      <c r="K8675">
        <v>3642</v>
      </c>
      <c r="L8675">
        <v>20</v>
      </c>
      <c r="M8675">
        <v>38.822118587608202</v>
      </c>
    </row>
    <row r="8676" spans="1:13" hidden="1" outlineLevel="3" x14ac:dyDescent="0.2">
      <c r="A8676">
        <v>2010</v>
      </c>
      <c r="B8676">
        <v>95</v>
      </c>
      <c r="C8676" t="s">
        <v>10219</v>
      </c>
      <c r="D8676">
        <v>186</v>
      </c>
      <c r="E8676" t="s">
        <v>9031</v>
      </c>
      <c r="F8676" t="s">
        <v>10836</v>
      </c>
      <c r="G8676" t="s">
        <v>156</v>
      </c>
      <c r="H8676">
        <v>94</v>
      </c>
      <c r="I8676">
        <v>56</v>
      </c>
      <c r="J8676">
        <v>5</v>
      </c>
      <c r="K8676">
        <v>3642</v>
      </c>
      <c r="L8676">
        <v>20</v>
      </c>
      <c r="M8676">
        <v>38.363202785539698</v>
      </c>
    </row>
    <row r="8677" spans="1:13" hidden="1" outlineLevel="3" x14ac:dyDescent="0.2">
      <c r="A8677">
        <v>2010</v>
      </c>
      <c r="B8677">
        <v>115</v>
      </c>
      <c r="C8677" t="s">
        <v>9944</v>
      </c>
      <c r="D8677">
        <v>182</v>
      </c>
      <c r="E8677" t="s">
        <v>9031</v>
      </c>
      <c r="F8677" t="s">
        <v>10861</v>
      </c>
      <c r="G8677" t="s">
        <v>156</v>
      </c>
      <c r="H8677">
        <v>95</v>
      </c>
      <c r="I8677">
        <v>13</v>
      </c>
      <c r="J8677">
        <v>18</v>
      </c>
      <c r="K8677">
        <v>3642</v>
      </c>
      <c r="L8677">
        <v>20</v>
      </c>
      <c r="M8677">
        <v>38.247597710605</v>
      </c>
    </row>
    <row r="8678" spans="1:13" hidden="1" outlineLevel="3" x14ac:dyDescent="0.2">
      <c r="A8678">
        <v>2010</v>
      </c>
      <c r="B8678">
        <v>129</v>
      </c>
      <c r="C8678" t="s">
        <v>10881</v>
      </c>
      <c r="D8678">
        <v>185</v>
      </c>
      <c r="E8678" t="s">
        <v>9031</v>
      </c>
      <c r="F8678" t="s">
        <v>10882</v>
      </c>
      <c r="G8678" t="s">
        <v>156</v>
      </c>
      <c r="H8678">
        <v>95</v>
      </c>
      <c r="I8678">
        <v>23</v>
      </c>
      <c r="J8678">
        <v>38</v>
      </c>
      <c r="K8678">
        <v>3642</v>
      </c>
      <c r="L8678">
        <v>20</v>
      </c>
      <c r="M8678">
        <v>38.178546261407298</v>
      </c>
    </row>
    <row r="8679" spans="1:13" outlineLevel="2" collapsed="1" x14ac:dyDescent="0.2">
      <c r="E8679" s="10" t="s">
        <v>13441</v>
      </c>
      <c r="M8679">
        <f>SUBTOTAL(1,M8672:M8678)</f>
        <v>38.759290974611815</v>
      </c>
    </row>
    <row r="8680" spans="1:13" hidden="1" outlineLevel="3" x14ac:dyDescent="0.2">
      <c r="A8680">
        <v>2010</v>
      </c>
      <c r="B8680">
        <v>25</v>
      </c>
      <c r="C8680" t="s">
        <v>9318</v>
      </c>
      <c r="D8680">
        <v>62</v>
      </c>
      <c r="E8680" t="s">
        <v>114</v>
      </c>
      <c r="F8680" t="s">
        <v>10747</v>
      </c>
      <c r="G8680" t="s">
        <v>156</v>
      </c>
      <c r="H8680">
        <v>92</v>
      </c>
      <c r="I8680">
        <v>44</v>
      </c>
      <c r="J8680">
        <v>40</v>
      </c>
      <c r="K8680">
        <v>3642</v>
      </c>
      <c r="L8680">
        <v>20</v>
      </c>
      <c r="M8680">
        <v>39.269198514436297</v>
      </c>
    </row>
    <row r="8681" spans="1:13" hidden="1" outlineLevel="3" x14ac:dyDescent="0.2">
      <c r="A8681">
        <v>2010</v>
      </c>
      <c r="B8681">
        <v>42</v>
      </c>
      <c r="C8681" t="s">
        <v>10078</v>
      </c>
      <c r="D8681">
        <v>61</v>
      </c>
      <c r="E8681" t="s">
        <v>114</v>
      </c>
      <c r="F8681" t="s">
        <v>8742</v>
      </c>
      <c r="G8681" t="s">
        <v>156</v>
      </c>
      <c r="H8681">
        <v>93</v>
      </c>
      <c r="I8681">
        <v>21</v>
      </c>
      <c r="J8681">
        <v>26</v>
      </c>
      <c r="K8681">
        <v>3642</v>
      </c>
      <c r="L8681">
        <v>20</v>
      </c>
      <c r="M8681">
        <v>39.011443499580402</v>
      </c>
    </row>
    <row r="8682" spans="1:13" hidden="1" outlineLevel="3" x14ac:dyDescent="0.2">
      <c r="A8682">
        <v>2010</v>
      </c>
      <c r="B8682">
        <v>78</v>
      </c>
      <c r="C8682" t="s">
        <v>10408</v>
      </c>
      <c r="D8682">
        <v>63</v>
      </c>
      <c r="E8682" t="s">
        <v>114</v>
      </c>
      <c r="F8682" t="s">
        <v>10814</v>
      </c>
      <c r="G8682" t="s">
        <v>156</v>
      </c>
      <c r="H8682">
        <v>94</v>
      </c>
      <c r="I8682">
        <v>20</v>
      </c>
      <c r="J8682">
        <v>22</v>
      </c>
      <c r="K8682">
        <v>3642</v>
      </c>
      <c r="L8682">
        <v>20</v>
      </c>
      <c r="M8682">
        <v>38.605272921070998</v>
      </c>
    </row>
    <row r="8683" spans="1:13" hidden="1" outlineLevel="3" x14ac:dyDescent="0.2">
      <c r="A8683">
        <v>2010</v>
      </c>
      <c r="B8683">
        <v>93</v>
      </c>
      <c r="C8683" t="s">
        <v>10293</v>
      </c>
      <c r="D8683">
        <v>65</v>
      </c>
      <c r="E8683" t="s">
        <v>114</v>
      </c>
      <c r="F8683" t="s">
        <v>10833</v>
      </c>
      <c r="G8683" t="s">
        <v>156</v>
      </c>
      <c r="H8683">
        <v>94</v>
      </c>
      <c r="I8683">
        <v>54</v>
      </c>
      <c r="J8683">
        <v>24</v>
      </c>
      <c r="K8683">
        <v>3642</v>
      </c>
      <c r="L8683">
        <v>20</v>
      </c>
      <c r="M8683">
        <v>38.374543411070498</v>
      </c>
    </row>
    <row r="8684" spans="1:13" hidden="1" outlineLevel="3" x14ac:dyDescent="0.2">
      <c r="A8684">
        <v>2010</v>
      </c>
      <c r="B8684">
        <v>96</v>
      </c>
      <c r="C8684" t="s">
        <v>10092</v>
      </c>
      <c r="D8684">
        <v>69</v>
      </c>
      <c r="E8684" t="s">
        <v>114</v>
      </c>
      <c r="F8684" t="s">
        <v>10837</v>
      </c>
      <c r="G8684" t="s">
        <v>156</v>
      </c>
      <c r="H8684">
        <v>94</v>
      </c>
      <c r="I8684">
        <v>56</v>
      </c>
      <c r="J8684">
        <v>53</v>
      </c>
      <c r="K8684">
        <v>3642</v>
      </c>
      <c r="L8684">
        <v>20</v>
      </c>
      <c r="M8684">
        <v>38.357815530714099</v>
      </c>
    </row>
    <row r="8685" spans="1:13" hidden="1" outlineLevel="3" x14ac:dyDescent="0.2">
      <c r="A8685">
        <v>2010</v>
      </c>
      <c r="B8685">
        <v>143</v>
      </c>
      <c r="C8685" t="s">
        <v>10480</v>
      </c>
      <c r="D8685">
        <v>67</v>
      </c>
      <c r="E8685" t="s">
        <v>114</v>
      </c>
      <c r="F8685" t="s">
        <v>10900</v>
      </c>
      <c r="G8685" t="s">
        <v>156</v>
      </c>
      <c r="H8685">
        <v>95</v>
      </c>
      <c r="I8685">
        <v>36</v>
      </c>
      <c r="J8685">
        <v>45</v>
      </c>
      <c r="K8685">
        <v>3642</v>
      </c>
      <c r="L8685">
        <v>20</v>
      </c>
      <c r="M8685">
        <v>38.091253758661203</v>
      </c>
    </row>
    <row r="8686" spans="1:13" hidden="1" outlineLevel="3" x14ac:dyDescent="0.2">
      <c r="A8686">
        <v>2010</v>
      </c>
      <c r="B8686">
        <v>146</v>
      </c>
      <c r="C8686" t="s">
        <v>9562</v>
      </c>
      <c r="D8686">
        <v>64</v>
      </c>
      <c r="E8686" t="s">
        <v>114</v>
      </c>
      <c r="F8686" t="s">
        <v>9000</v>
      </c>
      <c r="G8686" t="s">
        <v>156</v>
      </c>
      <c r="H8686">
        <v>95</v>
      </c>
      <c r="I8686">
        <v>38</v>
      </c>
      <c r="J8686">
        <v>25</v>
      </c>
      <c r="K8686">
        <v>3642</v>
      </c>
      <c r="L8686">
        <v>20</v>
      </c>
      <c r="M8686">
        <v>38.0801905287463</v>
      </c>
    </row>
    <row r="8687" spans="1:13" hidden="1" outlineLevel="3" x14ac:dyDescent="0.2">
      <c r="A8687">
        <v>2010</v>
      </c>
      <c r="B8687">
        <v>152</v>
      </c>
      <c r="C8687" t="s">
        <v>10911</v>
      </c>
      <c r="D8687">
        <v>68</v>
      </c>
      <c r="E8687" t="s">
        <v>114</v>
      </c>
      <c r="F8687" t="s">
        <v>10912</v>
      </c>
      <c r="G8687" t="s">
        <v>156</v>
      </c>
      <c r="H8687">
        <v>95</v>
      </c>
      <c r="I8687">
        <v>45</v>
      </c>
      <c r="J8687">
        <v>47</v>
      </c>
      <c r="K8687">
        <v>3642</v>
      </c>
      <c r="L8687">
        <v>20</v>
      </c>
      <c r="M8687">
        <v>38.031367930685398</v>
      </c>
    </row>
    <row r="8688" spans="1:13" hidden="1" outlineLevel="3" x14ac:dyDescent="0.2">
      <c r="A8688">
        <v>2010</v>
      </c>
      <c r="B8688">
        <v>167</v>
      </c>
      <c r="C8688" t="s">
        <v>10931</v>
      </c>
      <c r="D8688">
        <v>66</v>
      </c>
      <c r="E8688" t="s">
        <v>114</v>
      </c>
      <c r="F8688" t="s">
        <v>10932</v>
      </c>
      <c r="G8688" t="s">
        <v>156</v>
      </c>
      <c r="H8688">
        <v>96</v>
      </c>
      <c r="I8688">
        <v>12</v>
      </c>
      <c r="J8688">
        <v>25</v>
      </c>
      <c r="K8688">
        <v>3642</v>
      </c>
      <c r="L8688">
        <v>20</v>
      </c>
      <c r="M8688">
        <v>37.855895133465097</v>
      </c>
    </row>
    <row r="8689" spans="1:13" outlineLevel="2" collapsed="1" x14ac:dyDescent="0.2">
      <c r="E8689" s="10" t="s">
        <v>13507</v>
      </c>
      <c r="M8689">
        <f>SUBTOTAL(1,M8680:M8688)</f>
        <v>38.408553469825591</v>
      </c>
    </row>
    <row r="8690" spans="1:13" hidden="1" outlineLevel="3" x14ac:dyDescent="0.2">
      <c r="A8690">
        <v>2010</v>
      </c>
      <c r="B8690">
        <v>53</v>
      </c>
      <c r="C8690" t="s">
        <v>10781</v>
      </c>
      <c r="D8690">
        <v>219</v>
      </c>
      <c r="E8690" t="s">
        <v>10782</v>
      </c>
      <c r="F8690" t="s">
        <v>10783</v>
      </c>
      <c r="G8690" t="s">
        <v>156</v>
      </c>
      <c r="H8690">
        <v>93</v>
      </c>
      <c r="I8690">
        <v>41</v>
      </c>
      <c r="J8690">
        <v>15</v>
      </c>
      <c r="K8690">
        <v>3642</v>
      </c>
      <c r="L8690">
        <v>20</v>
      </c>
      <c r="M8690">
        <v>38.873915943962601</v>
      </c>
    </row>
    <row r="8691" spans="1:13" hidden="1" outlineLevel="3" x14ac:dyDescent="0.2">
      <c r="A8691">
        <v>2010</v>
      </c>
      <c r="B8691">
        <v>81</v>
      </c>
      <c r="C8691" t="s">
        <v>10818</v>
      </c>
      <c r="D8691">
        <v>214</v>
      </c>
      <c r="E8691" t="s">
        <v>10782</v>
      </c>
      <c r="F8691" t="s">
        <v>10819</v>
      </c>
      <c r="G8691" t="s">
        <v>156</v>
      </c>
      <c r="H8691">
        <v>94</v>
      </c>
      <c r="I8691">
        <v>28</v>
      </c>
      <c r="J8691">
        <v>37</v>
      </c>
      <c r="K8691">
        <v>3642</v>
      </c>
      <c r="L8691">
        <v>20</v>
      </c>
      <c r="M8691">
        <v>38.549087519882796</v>
      </c>
    </row>
    <row r="8692" spans="1:13" hidden="1" outlineLevel="3" x14ac:dyDescent="0.2">
      <c r="A8692">
        <v>2010</v>
      </c>
      <c r="B8692">
        <v>82</v>
      </c>
      <c r="C8692" t="s">
        <v>10820</v>
      </c>
      <c r="D8692">
        <v>218</v>
      </c>
      <c r="E8692" t="s">
        <v>10782</v>
      </c>
      <c r="F8692" t="s">
        <v>10821</v>
      </c>
      <c r="G8692" t="s">
        <v>156</v>
      </c>
      <c r="H8692">
        <v>94</v>
      </c>
      <c r="I8692">
        <v>31</v>
      </c>
      <c r="J8692">
        <v>5</v>
      </c>
      <c r="K8692">
        <v>3642</v>
      </c>
      <c r="L8692">
        <v>20</v>
      </c>
      <c r="M8692">
        <v>38.532320397337301</v>
      </c>
    </row>
    <row r="8693" spans="1:13" hidden="1" outlineLevel="3" x14ac:dyDescent="0.2">
      <c r="A8693">
        <v>2010</v>
      </c>
      <c r="B8693">
        <v>83</v>
      </c>
      <c r="C8693" t="s">
        <v>10822</v>
      </c>
      <c r="D8693">
        <v>211</v>
      </c>
      <c r="E8693" t="s">
        <v>10782</v>
      </c>
      <c r="F8693" t="s">
        <v>10823</v>
      </c>
      <c r="G8693" t="s">
        <v>156</v>
      </c>
      <c r="H8693">
        <v>94</v>
      </c>
      <c r="I8693">
        <v>33</v>
      </c>
      <c r="J8693">
        <v>26</v>
      </c>
      <c r="K8693">
        <v>3642</v>
      </c>
      <c r="L8693">
        <v>20</v>
      </c>
      <c r="M8693">
        <v>38.516359876147803</v>
      </c>
    </row>
    <row r="8694" spans="1:13" hidden="1" outlineLevel="3" x14ac:dyDescent="0.2">
      <c r="A8694">
        <v>2010</v>
      </c>
      <c r="B8694">
        <v>145</v>
      </c>
      <c r="C8694" t="s">
        <v>10903</v>
      </c>
      <c r="D8694">
        <v>212</v>
      </c>
      <c r="E8694" t="s">
        <v>10782</v>
      </c>
      <c r="F8694" t="s">
        <v>10904</v>
      </c>
      <c r="G8694" t="s">
        <v>156</v>
      </c>
      <c r="H8694">
        <v>95</v>
      </c>
      <c r="I8694">
        <v>38</v>
      </c>
      <c r="J8694">
        <v>0</v>
      </c>
      <c r="K8694">
        <v>3642</v>
      </c>
      <c r="L8694">
        <v>20</v>
      </c>
      <c r="M8694">
        <v>38.082955733705099</v>
      </c>
    </row>
    <row r="8695" spans="1:13" outlineLevel="2" collapsed="1" x14ac:dyDescent="0.2">
      <c r="E8695" s="10" t="s">
        <v>13508</v>
      </c>
      <c r="M8695">
        <f>SUBTOTAL(1,M8690:M8694)</f>
        <v>38.510927894207114</v>
      </c>
    </row>
    <row r="8696" spans="1:13" hidden="1" outlineLevel="3" x14ac:dyDescent="0.2">
      <c r="A8696">
        <v>2010</v>
      </c>
      <c r="B8696">
        <v>6</v>
      </c>
      <c r="C8696" t="s">
        <v>10390</v>
      </c>
      <c r="D8696">
        <v>54</v>
      </c>
      <c r="E8696" t="s">
        <v>10721</v>
      </c>
      <c r="F8696" t="s">
        <v>10722</v>
      </c>
      <c r="G8696" t="s">
        <v>156</v>
      </c>
      <c r="H8696">
        <v>92</v>
      </c>
      <c r="I8696">
        <v>9</v>
      </c>
      <c r="J8696">
        <v>3</v>
      </c>
      <c r="K8696">
        <v>3642</v>
      </c>
      <c r="L8696">
        <v>20</v>
      </c>
      <c r="M8696">
        <v>39.522160226440299</v>
      </c>
    </row>
    <row r="8697" spans="1:13" hidden="1" outlineLevel="3" x14ac:dyDescent="0.2">
      <c r="A8697">
        <v>2010</v>
      </c>
      <c r="B8697">
        <v>30</v>
      </c>
      <c r="C8697" t="s">
        <v>9964</v>
      </c>
      <c r="D8697">
        <v>58</v>
      </c>
      <c r="E8697" t="s">
        <v>10721</v>
      </c>
      <c r="F8697" t="s">
        <v>10754</v>
      </c>
      <c r="G8697" t="s">
        <v>156</v>
      </c>
      <c r="H8697">
        <v>92</v>
      </c>
      <c r="I8697">
        <v>57</v>
      </c>
      <c r="J8697">
        <v>41</v>
      </c>
      <c r="K8697">
        <v>3642</v>
      </c>
      <c r="L8697">
        <v>20</v>
      </c>
      <c r="M8697">
        <v>39.177555795267402</v>
      </c>
    </row>
    <row r="8698" spans="1:13" hidden="1" outlineLevel="3" x14ac:dyDescent="0.2">
      <c r="A8698">
        <v>2010</v>
      </c>
      <c r="B8698">
        <v>101</v>
      </c>
      <c r="C8698" t="s">
        <v>10603</v>
      </c>
      <c r="D8698">
        <v>59</v>
      </c>
      <c r="E8698" t="s">
        <v>10721</v>
      </c>
      <c r="F8698" t="s">
        <v>10843</v>
      </c>
      <c r="G8698" t="s">
        <v>156</v>
      </c>
      <c r="H8698">
        <v>95</v>
      </c>
      <c r="I8698">
        <v>0</v>
      </c>
      <c r="J8698">
        <v>36</v>
      </c>
      <c r="K8698">
        <v>3642</v>
      </c>
      <c r="L8698">
        <v>20</v>
      </c>
      <c r="M8698">
        <v>38.332807072939602</v>
      </c>
    </row>
    <row r="8699" spans="1:13" hidden="1" outlineLevel="3" x14ac:dyDescent="0.2">
      <c r="A8699">
        <v>2010</v>
      </c>
      <c r="B8699">
        <v>139</v>
      </c>
      <c r="C8699" t="s">
        <v>10498</v>
      </c>
      <c r="D8699">
        <v>56</v>
      </c>
      <c r="E8699" t="s">
        <v>10721</v>
      </c>
      <c r="F8699" t="s">
        <v>10894</v>
      </c>
      <c r="G8699" t="s">
        <v>156</v>
      </c>
      <c r="H8699">
        <v>95</v>
      </c>
      <c r="I8699">
        <v>30</v>
      </c>
      <c r="J8699">
        <v>44</v>
      </c>
      <c r="K8699">
        <v>3642</v>
      </c>
      <c r="L8699">
        <v>20</v>
      </c>
      <c r="M8699">
        <v>38.131245564849102</v>
      </c>
    </row>
    <row r="8700" spans="1:13" hidden="1" outlineLevel="3" x14ac:dyDescent="0.2">
      <c r="A8700">
        <v>2010</v>
      </c>
      <c r="B8700">
        <v>157</v>
      </c>
      <c r="C8700" t="s">
        <v>9767</v>
      </c>
      <c r="D8700">
        <v>52</v>
      </c>
      <c r="E8700" t="s">
        <v>10721</v>
      </c>
      <c r="F8700" t="s">
        <v>10917</v>
      </c>
      <c r="G8700" t="s">
        <v>156</v>
      </c>
      <c r="H8700">
        <v>95</v>
      </c>
      <c r="I8700">
        <v>55</v>
      </c>
      <c r="J8700">
        <v>1</v>
      </c>
      <c r="K8700">
        <v>3642</v>
      </c>
      <c r="L8700">
        <v>20</v>
      </c>
      <c r="M8700">
        <v>37.970350505790599</v>
      </c>
    </row>
    <row r="8701" spans="1:13" hidden="1" outlineLevel="3" x14ac:dyDescent="0.2">
      <c r="A8701">
        <v>2010</v>
      </c>
      <c r="B8701">
        <v>158</v>
      </c>
      <c r="C8701" t="s">
        <v>8929</v>
      </c>
      <c r="D8701">
        <v>57</v>
      </c>
      <c r="E8701" t="s">
        <v>10721</v>
      </c>
      <c r="F8701" t="s">
        <v>10918</v>
      </c>
      <c r="G8701" t="s">
        <v>156</v>
      </c>
      <c r="H8701">
        <v>95</v>
      </c>
      <c r="I8701">
        <v>55</v>
      </c>
      <c r="J8701">
        <v>34</v>
      </c>
      <c r="K8701">
        <v>3642</v>
      </c>
      <c r="L8701">
        <v>20</v>
      </c>
      <c r="M8701">
        <v>37.966722071965101</v>
      </c>
    </row>
    <row r="8702" spans="1:13" outlineLevel="2" collapsed="1" x14ac:dyDescent="0.2">
      <c r="E8702" s="10" t="s">
        <v>13509</v>
      </c>
      <c r="M8702">
        <f>SUBTOTAL(1,M8696:M8701)</f>
        <v>38.516806872875357</v>
      </c>
    </row>
    <row r="8703" spans="1:13" hidden="1" outlineLevel="3" x14ac:dyDescent="0.2">
      <c r="A8703">
        <v>2010</v>
      </c>
      <c r="B8703">
        <v>7</v>
      </c>
      <c r="C8703" t="s">
        <v>102</v>
      </c>
      <c r="D8703">
        <v>77</v>
      </c>
      <c r="E8703" t="s">
        <v>10723</v>
      </c>
      <c r="F8703" t="s">
        <v>10724</v>
      </c>
      <c r="G8703" t="s">
        <v>156</v>
      </c>
      <c r="H8703">
        <v>92</v>
      </c>
      <c r="I8703">
        <v>10</v>
      </c>
      <c r="J8703">
        <v>25</v>
      </c>
      <c r="K8703">
        <v>3642</v>
      </c>
      <c r="L8703">
        <v>20</v>
      </c>
      <c r="M8703">
        <v>39.512393580953798</v>
      </c>
    </row>
    <row r="8704" spans="1:13" hidden="1" outlineLevel="3" x14ac:dyDescent="0.2">
      <c r="A8704">
        <v>2010</v>
      </c>
      <c r="B8704">
        <v>65</v>
      </c>
      <c r="C8704" t="s">
        <v>10797</v>
      </c>
      <c r="D8704">
        <v>74</v>
      </c>
      <c r="E8704" t="s">
        <v>10723</v>
      </c>
      <c r="F8704" t="s">
        <v>10798</v>
      </c>
      <c r="G8704" t="s">
        <v>156</v>
      </c>
      <c r="H8704">
        <v>93</v>
      </c>
      <c r="I8704">
        <v>54</v>
      </c>
      <c r="J8704">
        <v>1</v>
      </c>
      <c r="K8704">
        <v>3642</v>
      </c>
      <c r="L8704">
        <v>20</v>
      </c>
      <c r="M8704">
        <v>38.785827754621401</v>
      </c>
    </row>
    <row r="8705" spans="1:13" hidden="1" outlineLevel="3" x14ac:dyDescent="0.2">
      <c r="A8705">
        <v>2010</v>
      </c>
      <c r="B8705">
        <v>79</v>
      </c>
      <c r="C8705" t="s">
        <v>10815</v>
      </c>
      <c r="D8705">
        <v>79</v>
      </c>
      <c r="E8705" t="s">
        <v>10723</v>
      </c>
      <c r="F8705" t="s">
        <v>10816</v>
      </c>
      <c r="G8705" t="s">
        <v>156</v>
      </c>
      <c r="H8705">
        <v>94</v>
      </c>
      <c r="I8705">
        <v>26</v>
      </c>
      <c r="J8705">
        <v>7</v>
      </c>
      <c r="K8705">
        <v>3642</v>
      </c>
      <c r="L8705">
        <v>20</v>
      </c>
      <c r="M8705">
        <v>38.566096121094098</v>
      </c>
    </row>
    <row r="8706" spans="1:13" hidden="1" outlineLevel="3" x14ac:dyDescent="0.2">
      <c r="A8706">
        <v>2010</v>
      </c>
      <c r="B8706">
        <v>102</v>
      </c>
      <c r="C8706" t="s">
        <v>10844</v>
      </c>
      <c r="D8706">
        <v>72</v>
      </c>
      <c r="E8706" t="s">
        <v>10723</v>
      </c>
      <c r="F8706" t="s">
        <v>10845</v>
      </c>
      <c r="G8706" t="s">
        <v>156</v>
      </c>
      <c r="H8706">
        <v>95</v>
      </c>
      <c r="I8706">
        <v>2</v>
      </c>
      <c r="J8706">
        <v>0</v>
      </c>
      <c r="K8706">
        <v>3642</v>
      </c>
      <c r="L8706">
        <v>20</v>
      </c>
      <c r="M8706">
        <v>38.323395299894699</v>
      </c>
    </row>
    <row r="8707" spans="1:13" hidden="1" outlineLevel="3" x14ac:dyDescent="0.2">
      <c r="A8707">
        <v>2010</v>
      </c>
      <c r="B8707">
        <v>108</v>
      </c>
      <c r="C8707" t="s">
        <v>10852</v>
      </c>
      <c r="D8707">
        <v>76</v>
      </c>
      <c r="E8707" t="s">
        <v>10723</v>
      </c>
      <c r="F8707" t="s">
        <v>10853</v>
      </c>
      <c r="G8707" t="s">
        <v>156</v>
      </c>
      <c r="H8707">
        <v>95</v>
      </c>
      <c r="I8707">
        <v>7</v>
      </c>
      <c r="J8707">
        <v>53</v>
      </c>
      <c r="K8707">
        <v>3642</v>
      </c>
      <c r="L8707">
        <v>20</v>
      </c>
      <c r="M8707">
        <v>38.2838939128048</v>
      </c>
    </row>
    <row r="8708" spans="1:13" hidden="1" outlineLevel="3" x14ac:dyDescent="0.2">
      <c r="A8708">
        <v>2010</v>
      </c>
      <c r="B8708">
        <v>109</v>
      </c>
      <c r="C8708" t="s">
        <v>9315</v>
      </c>
      <c r="D8708">
        <v>73</v>
      </c>
      <c r="E8708" t="s">
        <v>10723</v>
      </c>
      <c r="F8708" t="s">
        <v>10854</v>
      </c>
      <c r="G8708" t="s">
        <v>156</v>
      </c>
      <c r="H8708">
        <v>95</v>
      </c>
      <c r="I8708">
        <v>7</v>
      </c>
      <c r="J8708">
        <v>58</v>
      </c>
      <c r="K8708">
        <v>3642</v>
      </c>
      <c r="L8708">
        <v>20</v>
      </c>
      <c r="M8708">
        <v>38.283334987940798</v>
      </c>
    </row>
    <row r="8709" spans="1:13" hidden="1" outlineLevel="3" x14ac:dyDescent="0.2">
      <c r="A8709">
        <v>2010</v>
      </c>
      <c r="B8709">
        <v>165</v>
      </c>
      <c r="C8709" t="s">
        <v>8477</v>
      </c>
      <c r="D8709">
        <v>75</v>
      </c>
      <c r="E8709" t="s">
        <v>10723</v>
      </c>
      <c r="F8709" t="s">
        <v>10928</v>
      </c>
      <c r="G8709" t="s">
        <v>156</v>
      </c>
      <c r="H8709">
        <v>96</v>
      </c>
      <c r="I8709">
        <v>7</v>
      </c>
      <c r="J8709">
        <v>16</v>
      </c>
      <c r="K8709">
        <v>3642</v>
      </c>
      <c r="L8709">
        <v>20</v>
      </c>
      <c r="M8709">
        <v>37.889699337641098</v>
      </c>
    </row>
    <row r="8710" spans="1:13" outlineLevel="2" collapsed="1" x14ac:dyDescent="0.2">
      <c r="E8710" s="10" t="s">
        <v>13510</v>
      </c>
      <c r="M8710">
        <f>SUBTOTAL(1,M8703:M8709)</f>
        <v>38.52066299927867</v>
      </c>
    </row>
    <row r="8711" spans="1:13" hidden="1" outlineLevel="3" x14ac:dyDescent="0.2">
      <c r="A8711">
        <v>2010</v>
      </c>
      <c r="B8711">
        <v>29</v>
      </c>
      <c r="C8711" t="s">
        <v>10004</v>
      </c>
      <c r="D8711">
        <v>201</v>
      </c>
      <c r="E8711" t="s">
        <v>10752</v>
      </c>
      <c r="F8711" t="s">
        <v>10753</v>
      </c>
      <c r="G8711" t="s">
        <v>156</v>
      </c>
      <c r="H8711">
        <v>92</v>
      </c>
      <c r="I8711">
        <v>55</v>
      </c>
      <c r="J8711">
        <v>41</v>
      </c>
      <c r="K8711">
        <v>3642</v>
      </c>
      <c r="L8711">
        <v>20</v>
      </c>
      <c r="M8711">
        <v>39.191608801312803</v>
      </c>
    </row>
    <row r="8712" spans="1:13" hidden="1" outlineLevel="3" x14ac:dyDescent="0.2">
      <c r="A8712">
        <v>2010</v>
      </c>
      <c r="B8712">
        <v>105</v>
      </c>
      <c r="C8712" t="s">
        <v>10848</v>
      </c>
      <c r="D8712">
        <v>204</v>
      </c>
      <c r="E8712" t="s">
        <v>10752</v>
      </c>
      <c r="F8712" t="s">
        <v>8624</v>
      </c>
      <c r="G8712" t="s">
        <v>156</v>
      </c>
      <c r="H8712">
        <v>95</v>
      </c>
      <c r="I8712">
        <v>5</v>
      </c>
      <c r="J8712">
        <v>32</v>
      </c>
      <c r="K8712">
        <v>3642</v>
      </c>
      <c r="L8712">
        <v>20</v>
      </c>
      <c r="M8712">
        <v>38.299662316114102</v>
      </c>
    </row>
    <row r="8713" spans="1:13" hidden="1" outlineLevel="3" x14ac:dyDescent="0.2">
      <c r="A8713">
        <v>2010</v>
      </c>
      <c r="B8713">
        <v>123</v>
      </c>
      <c r="C8713" t="s">
        <v>10872</v>
      </c>
      <c r="D8713">
        <v>203</v>
      </c>
      <c r="E8713" t="s">
        <v>10752</v>
      </c>
      <c r="F8713" t="s">
        <v>10873</v>
      </c>
      <c r="G8713" t="s">
        <v>156</v>
      </c>
      <c r="H8713">
        <v>95</v>
      </c>
      <c r="I8713">
        <v>20</v>
      </c>
      <c r="J8713">
        <v>37</v>
      </c>
      <c r="K8713">
        <v>3642</v>
      </c>
      <c r="L8713">
        <v>20</v>
      </c>
      <c r="M8713">
        <v>38.198679046839302</v>
      </c>
    </row>
    <row r="8714" spans="1:13" hidden="1" outlineLevel="3" x14ac:dyDescent="0.2">
      <c r="A8714">
        <v>2010</v>
      </c>
      <c r="B8714">
        <v>125</v>
      </c>
      <c r="C8714" t="s">
        <v>10876</v>
      </c>
      <c r="D8714">
        <v>202</v>
      </c>
      <c r="E8714" t="s">
        <v>10752</v>
      </c>
      <c r="F8714" t="s">
        <v>10877</v>
      </c>
      <c r="G8714" t="s">
        <v>156</v>
      </c>
      <c r="H8714">
        <v>95</v>
      </c>
      <c r="I8714">
        <v>21</v>
      </c>
      <c r="J8714">
        <v>55</v>
      </c>
      <c r="K8714">
        <v>3642</v>
      </c>
      <c r="L8714">
        <v>20</v>
      </c>
      <c r="M8714">
        <v>38.190000436916499</v>
      </c>
    </row>
    <row r="8715" spans="1:13" hidden="1" outlineLevel="3" x14ac:dyDescent="0.2">
      <c r="A8715">
        <v>2010</v>
      </c>
      <c r="B8715">
        <v>135</v>
      </c>
      <c r="C8715" t="s">
        <v>9348</v>
      </c>
      <c r="D8715">
        <v>205</v>
      </c>
      <c r="E8715" t="s">
        <v>10752</v>
      </c>
      <c r="F8715" t="s">
        <v>10890</v>
      </c>
      <c r="G8715" t="s">
        <v>156</v>
      </c>
      <c r="H8715">
        <v>95</v>
      </c>
      <c r="I8715">
        <v>28</v>
      </c>
      <c r="J8715">
        <v>0</v>
      </c>
      <c r="K8715">
        <v>3642</v>
      </c>
      <c r="L8715">
        <v>20</v>
      </c>
      <c r="M8715">
        <v>38.149441340782097</v>
      </c>
    </row>
    <row r="8716" spans="1:13" hidden="1" outlineLevel="3" x14ac:dyDescent="0.2">
      <c r="A8716">
        <v>2010</v>
      </c>
      <c r="B8716">
        <v>150</v>
      </c>
      <c r="C8716" t="s">
        <v>9150</v>
      </c>
      <c r="D8716">
        <v>208</v>
      </c>
      <c r="E8716" t="s">
        <v>10752</v>
      </c>
      <c r="F8716" t="s">
        <v>10908</v>
      </c>
      <c r="G8716" t="s">
        <v>156</v>
      </c>
      <c r="H8716">
        <v>95</v>
      </c>
      <c r="I8716">
        <v>43</v>
      </c>
      <c r="J8716">
        <v>26</v>
      </c>
      <c r="K8716">
        <v>3642</v>
      </c>
      <c r="L8716">
        <v>20</v>
      </c>
      <c r="M8716">
        <v>38.046928956547397</v>
      </c>
    </row>
    <row r="8717" spans="1:13" hidden="1" outlineLevel="3" x14ac:dyDescent="0.2">
      <c r="A8717">
        <v>2010</v>
      </c>
      <c r="B8717">
        <v>166</v>
      </c>
      <c r="C8717" t="s">
        <v>10929</v>
      </c>
      <c r="D8717">
        <v>206</v>
      </c>
      <c r="E8717" t="s">
        <v>10752</v>
      </c>
      <c r="F8717" t="s">
        <v>10930</v>
      </c>
      <c r="G8717" t="s">
        <v>156</v>
      </c>
      <c r="H8717">
        <v>96</v>
      </c>
      <c r="I8717">
        <v>8</v>
      </c>
      <c r="J8717">
        <v>0</v>
      </c>
      <c r="K8717">
        <v>3642</v>
      </c>
      <c r="L8717">
        <v>20</v>
      </c>
      <c r="M8717">
        <v>37.884882108183</v>
      </c>
    </row>
    <row r="8718" spans="1:13" hidden="1" outlineLevel="3" x14ac:dyDescent="0.2">
      <c r="A8718">
        <v>2010</v>
      </c>
      <c r="B8718">
        <v>170</v>
      </c>
      <c r="C8718" t="s">
        <v>77</v>
      </c>
      <c r="D8718">
        <v>207</v>
      </c>
      <c r="E8718" t="s">
        <v>10752</v>
      </c>
      <c r="F8718" t="s">
        <v>10935</v>
      </c>
      <c r="G8718" t="s">
        <v>156</v>
      </c>
      <c r="H8718">
        <v>96</v>
      </c>
      <c r="I8718">
        <v>25</v>
      </c>
      <c r="J8718">
        <v>51</v>
      </c>
      <c r="K8718">
        <v>3642</v>
      </c>
      <c r="L8718">
        <v>20</v>
      </c>
      <c r="M8718">
        <v>37.7680029727697</v>
      </c>
    </row>
    <row r="8719" spans="1:13" outlineLevel="2" collapsed="1" x14ac:dyDescent="0.2">
      <c r="E8719" s="10" t="s">
        <v>13511</v>
      </c>
      <c r="M8719">
        <f>SUBTOTAL(1,M8711:M8718)</f>
        <v>38.216150747433112</v>
      </c>
    </row>
    <row r="8720" spans="1:13" hidden="1" outlineLevel="3" x14ac:dyDescent="0.2">
      <c r="A8720">
        <v>2010</v>
      </c>
      <c r="B8720">
        <v>8</v>
      </c>
      <c r="C8720" t="s">
        <v>109</v>
      </c>
      <c r="D8720">
        <v>44</v>
      </c>
      <c r="E8720" t="s">
        <v>10725</v>
      </c>
      <c r="F8720" t="s">
        <v>10726</v>
      </c>
      <c r="G8720" t="s">
        <v>156</v>
      </c>
      <c r="H8720">
        <v>92</v>
      </c>
      <c r="I8720">
        <v>10</v>
      </c>
      <c r="J8720">
        <v>42</v>
      </c>
      <c r="K8720">
        <v>3642</v>
      </c>
      <c r="L8720">
        <v>20</v>
      </c>
      <c r="M8720">
        <v>39.510369392662703</v>
      </c>
    </row>
    <row r="8721" spans="1:13" hidden="1" outlineLevel="3" x14ac:dyDescent="0.2">
      <c r="A8721">
        <v>2010</v>
      </c>
      <c r="B8721">
        <v>32</v>
      </c>
      <c r="C8721" t="s">
        <v>9226</v>
      </c>
      <c r="D8721">
        <v>41</v>
      </c>
      <c r="E8721" t="s">
        <v>10725</v>
      </c>
      <c r="F8721" t="s">
        <v>10755</v>
      </c>
      <c r="G8721" t="s">
        <v>156</v>
      </c>
      <c r="H8721">
        <v>92</v>
      </c>
      <c r="I8721">
        <v>58</v>
      </c>
      <c r="J8721">
        <v>21</v>
      </c>
      <c r="K8721">
        <v>3642</v>
      </c>
      <c r="L8721">
        <v>20</v>
      </c>
      <c r="M8721">
        <v>39.172873699212097</v>
      </c>
    </row>
    <row r="8722" spans="1:13" hidden="1" outlineLevel="3" x14ac:dyDescent="0.2">
      <c r="A8722">
        <v>2010</v>
      </c>
      <c r="B8722">
        <v>61</v>
      </c>
      <c r="C8722" t="s">
        <v>10367</v>
      </c>
      <c r="D8722">
        <v>48</v>
      </c>
      <c r="E8722" t="s">
        <v>10725</v>
      </c>
      <c r="F8722" t="s">
        <v>10791</v>
      </c>
      <c r="G8722" t="s">
        <v>156</v>
      </c>
      <c r="H8722">
        <v>93</v>
      </c>
      <c r="I8722">
        <v>46</v>
      </c>
      <c r="J8722">
        <v>50</v>
      </c>
      <c r="K8722">
        <v>3642</v>
      </c>
      <c r="L8722">
        <v>20</v>
      </c>
      <c r="M8722">
        <v>38.835342555019103</v>
      </c>
    </row>
    <row r="8723" spans="1:13" hidden="1" outlineLevel="3" x14ac:dyDescent="0.2">
      <c r="A8723">
        <v>2010</v>
      </c>
      <c r="B8723">
        <v>86</v>
      </c>
      <c r="C8723" t="s">
        <v>10265</v>
      </c>
      <c r="D8723">
        <v>45</v>
      </c>
      <c r="E8723" t="s">
        <v>10725</v>
      </c>
      <c r="F8723" t="s">
        <v>10826</v>
      </c>
      <c r="G8723" t="s">
        <v>156</v>
      </c>
      <c r="H8723">
        <v>94</v>
      </c>
      <c r="I8723">
        <v>38</v>
      </c>
      <c r="J8723">
        <v>28</v>
      </c>
      <c r="K8723">
        <v>3642</v>
      </c>
      <c r="L8723">
        <v>20</v>
      </c>
      <c r="M8723">
        <v>38.482219378470703</v>
      </c>
    </row>
    <row r="8724" spans="1:13" hidden="1" outlineLevel="3" x14ac:dyDescent="0.2">
      <c r="A8724">
        <v>2010</v>
      </c>
      <c r="B8724">
        <v>94</v>
      </c>
      <c r="C8724" t="s">
        <v>10834</v>
      </c>
      <c r="D8724">
        <v>43</v>
      </c>
      <c r="E8724" t="s">
        <v>10725</v>
      </c>
      <c r="F8724" t="s">
        <v>10835</v>
      </c>
      <c r="G8724" t="s">
        <v>156</v>
      </c>
      <c r="H8724">
        <v>94</v>
      </c>
      <c r="I8724">
        <v>55</v>
      </c>
      <c r="J8724">
        <v>59</v>
      </c>
      <c r="K8724">
        <v>3642</v>
      </c>
      <c r="L8724">
        <v>20</v>
      </c>
      <c r="M8724">
        <v>38.363876298795297</v>
      </c>
    </row>
    <row r="8725" spans="1:13" hidden="1" outlineLevel="3" x14ac:dyDescent="0.2">
      <c r="A8725">
        <v>2010</v>
      </c>
      <c r="B8725">
        <v>122</v>
      </c>
      <c r="C8725" t="s">
        <v>10871</v>
      </c>
      <c r="D8725">
        <v>42</v>
      </c>
      <c r="E8725" t="s">
        <v>10725</v>
      </c>
      <c r="F8725" t="s">
        <v>8971</v>
      </c>
      <c r="G8725" t="s">
        <v>156</v>
      </c>
      <c r="H8725">
        <v>95</v>
      </c>
      <c r="I8725">
        <v>19</v>
      </c>
      <c r="J8725">
        <v>14</v>
      </c>
      <c r="K8725">
        <v>3642</v>
      </c>
      <c r="L8725">
        <v>20</v>
      </c>
      <c r="M8725">
        <v>38.207918310729198</v>
      </c>
    </row>
    <row r="8726" spans="1:13" hidden="1" outlineLevel="3" x14ac:dyDescent="0.2">
      <c r="A8726">
        <v>2010</v>
      </c>
      <c r="B8726">
        <v>124</v>
      </c>
      <c r="C8726" t="s">
        <v>10874</v>
      </c>
      <c r="D8726">
        <v>46</v>
      </c>
      <c r="E8726" t="s">
        <v>10725</v>
      </c>
      <c r="F8726" t="s">
        <v>10875</v>
      </c>
      <c r="G8726" t="s">
        <v>156</v>
      </c>
      <c r="H8726">
        <v>95</v>
      </c>
      <c r="I8726">
        <v>21</v>
      </c>
      <c r="J8726">
        <v>7</v>
      </c>
      <c r="K8726">
        <v>3642</v>
      </c>
      <c r="L8726">
        <v>20</v>
      </c>
      <c r="M8726">
        <v>38.195340653194101</v>
      </c>
    </row>
    <row r="8727" spans="1:13" hidden="1" outlineLevel="3" x14ac:dyDescent="0.2">
      <c r="A8727">
        <v>2010</v>
      </c>
      <c r="B8727">
        <v>128</v>
      </c>
      <c r="C8727" t="s">
        <v>10654</v>
      </c>
      <c r="D8727">
        <v>49</v>
      </c>
      <c r="E8727" t="s">
        <v>10725</v>
      </c>
      <c r="F8727" t="s">
        <v>8640</v>
      </c>
      <c r="G8727" t="s">
        <v>156</v>
      </c>
      <c r="H8727">
        <v>95</v>
      </c>
      <c r="I8727">
        <v>23</v>
      </c>
      <c r="J8727">
        <v>5</v>
      </c>
      <c r="K8727">
        <v>3642</v>
      </c>
      <c r="L8727">
        <v>20</v>
      </c>
      <c r="M8727">
        <v>38.182215297697901</v>
      </c>
    </row>
    <row r="8728" spans="1:13" hidden="1" outlineLevel="3" x14ac:dyDescent="0.2">
      <c r="A8728">
        <v>2010</v>
      </c>
      <c r="B8728">
        <v>162</v>
      </c>
      <c r="C8728" t="s">
        <v>9957</v>
      </c>
      <c r="D8728">
        <v>47</v>
      </c>
      <c r="E8728" t="s">
        <v>10725</v>
      </c>
      <c r="F8728" t="s">
        <v>10923</v>
      </c>
      <c r="G8728" t="s">
        <v>156</v>
      </c>
      <c r="H8728">
        <v>95</v>
      </c>
      <c r="I8728">
        <v>59</v>
      </c>
      <c r="J8728">
        <v>50</v>
      </c>
      <c r="K8728">
        <v>3642</v>
      </c>
      <c r="L8728">
        <v>20</v>
      </c>
      <c r="M8728">
        <v>37.938597760351797</v>
      </c>
    </row>
    <row r="8729" spans="1:13" outlineLevel="2" collapsed="1" x14ac:dyDescent="0.2">
      <c r="E8729" s="10" t="s">
        <v>13512</v>
      </c>
      <c r="M8729">
        <f>SUBTOTAL(1,M8720:M8728)</f>
        <v>38.543194816236991</v>
      </c>
    </row>
    <row r="8730" spans="1:13" hidden="1" outlineLevel="3" x14ac:dyDescent="0.2">
      <c r="A8730">
        <v>2010</v>
      </c>
      <c r="B8730">
        <v>4</v>
      </c>
      <c r="C8730" t="s">
        <v>10529</v>
      </c>
      <c r="D8730">
        <v>101</v>
      </c>
      <c r="E8730" t="s">
        <v>10717</v>
      </c>
      <c r="F8730" t="s">
        <v>10718</v>
      </c>
      <c r="G8730" t="s">
        <v>156</v>
      </c>
      <c r="H8730">
        <v>92</v>
      </c>
      <c r="I8730">
        <v>5</v>
      </c>
      <c r="J8730">
        <v>42</v>
      </c>
      <c r="K8730">
        <v>3642</v>
      </c>
      <c r="L8730">
        <v>20</v>
      </c>
      <c r="M8730">
        <v>39.546120853466498</v>
      </c>
    </row>
    <row r="8731" spans="1:13" hidden="1" outlineLevel="3" x14ac:dyDescent="0.2">
      <c r="A8731">
        <v>2010</v>
      </c>
      <c r="B8731">
        <v>21</v>
      </c>
      <c r="C8731" t="s">
        <v>10743</v>
      </c>
      <c r="D8731">
        <v>107</v>
      </c>
      <c r="E8731" t="s">
        <v>10717</v>
      </c>
      <c r="F8731" t="s">
        <v>10744</v>
      </c>
      <c r="G8731" t="s">
        <v>156</v>
      </c>
      <c r="H8731">
        <v>92</v>
      </c>
      <c r="I8731">
        <v>28</v>
      </c>
      <c r="J8731">
        <v>26</v>
      </c>
      <c r="K8731">
        <v>3642</v>
      </c>
      <c r="L8731">
        <v>20</v>
      </c>
      <c r="M8731">
        <v>39.384090403897801</v>
      </c>
    </row>
    <row r="8732" spans="1:13" hidden="1" outlineLevel="3" x14ac:dyDescent="0.2">
      <c r="A8732">
        <v>2010</v>
      </c>
      <c r="B8732">
        <v>33</v>
      </c>
      <c r="C8732" t="s">
        <v>8683</v>
      </c>
      <c r="D8732">
        <v>102</v>
      </c>
      <c r="E8732" t="s">
        <v>10717</v>
      </c>
      <c r="F8732" t="s">
        <v>10756</v>
      </c>
      <c r="G8732" t="s">
        <v>156</v>
      </c>
      <c r="H8732">
        <v>93</v>
      </c>
      <c r="I8732">
        <v>1</v>
      </c>
      <c r="J8732">
        <v>24</v>
      </c>
      <c r="K8732">
        <v>3642</v>
      </c>
      <c r="L8732">
        <v>20</v>
      </c>
      <c r="M8732">
        <v>39.151467373777102</v>
      </c>
    </row>
    <row r="8733" spans="1:13" hidden="1" outlineLevel="3" x14ac:dyDescent="0.2">
      <c r="A8733">
        <v>2010</v>
      </c>
      <c r="B8733">
        <v>47</v>
      </c>
      <c r="C8733" t="s">
        <v>10568</v>
      </c>
      <c r="D8733">
        <v>106</v>
      </c>
      <c r="E8733" t="s">
        <v>10717</v>
      </c>
      <c r="F8733" t="s">
        <v>10772</v>
      </c>
      <c r="G8733" t="s">
        <v>156</v>
      </c>
      <c r="H8733">
        <v>93</v>
      </c>
      <c r="I8733">
        <v>28</v>
      </c>
      <c r="J8733">
        <v>50</v>
      </c>
      <c r="K8733">
        <v>3642</v>
      </c>
      <c r="L8733">
        <v>20</v>
      </c>
      <c r="M8733">
        <v>38.9599738507711</v>
      </c>
    </row>
    <row r="8734" spans="1:13" hidden="1" outlineLevel="3" x14ac:dyDescent="0.2">
      <c r="A8734">
        <v>2010</v>
      </c>
      <c r="B8734">
        <v>72</v>
      </c>
      <c r="C8734" t="s">
        <v>10806</v>
      </c>
      <c r="D8734">
        <v>103</v>
      </c>
      <c r="E8734" t="s">
        <v>10717</v>
      </c>
      <c r="F8734" t="s">
        <v>10807</v>
      </c>
      <c r="G8734" t="s">
        <v>156</v>
      </c>
      <c r="H8734">
        <v>94</v>
      </c>
      <c r="I8734">
        <v>11</v>
      </c>
      <c r="J8734">
        <v>10</v>
      </c>
      <c r="K8734">
        <v>3642</v>
      </c>
      <c r="L8734">
        <v>20</v>
      </c>
      <c r="M8734">
        <v>38.668121626802701</v>
      </c>
    </row>
    <row r="8735" spans="1:13" hidden="1" outlineLevel="3" x14ac:dyDescent="0.2">
      <c r="A8735">
        <v>2010</v>
      </c>
      <c r="B8735">
        <v>80</v>
      </c>
      <c r="C8735" t="s">
        <v>9703</v>
      </c>
      <c r="D8735">
        <v>105</v>
      </c>
      <c r="E8735" t="s">
        <v>10717</v>
      </c>
      <c r="F8735" t="s">
        <v>10817</v>
      </c>
      <c r="G8735" t="s">
        <v>156</v>
      </c>
      <c r="H8735">
        <v>94</v>
      </c>
      <c r="I8735">
        <v>28</v>
      </c>
      <c r="J8735">
        <v>26</v>
      </c>
      <c r="K8735">
        <v>3642</v>
      </c>
      <c r="L8735">
        <v>20</v>
      </c>
      <c r="M8735">
        <v>38.550334307539401</v>
      </c>
    </row>
    <row r="8736" spans="1:13" hidden="1" outlineLevel="3" x14ac:dyDescent="0.2">
      <c r="A8736">
        <v>2010</v>
      </c>
      <c r="B8736">
        <v>120</v>
      </c>
      <c r="C8736" t="s">
        <v>10868</v>
      </c>
      <c r="D8736">
        <v>108</v>
      </c>
      <c r="E8736" t="s">
        <v>10717</v>
      </c>
      <c r="F8736" t="s">
        <v>10869</v>
      </c>
      <c r="G8736" t="s">
        <v>156</v>
      </c>
      <c r="H8736">
        <v>95</v>
      </c>
      <c r="I8736">
        <v>17</v>
      </c>
      <c r="J8736">
        <v>15</v>
      </c>
      <c r="K8736">
        <v>3642</v>
      </c>
      <c r="L8736">
        <v>20</v>
      </c>
      <c r="M8736">
        <v>38.221172766627298</v>
      </c>
    </row>
    <row r="8737" spans="1:13" outlineLevel="2" collapsed="1" x14ac:dyDescent="0.2">
      <c r="E8737" s="10" t="s">
        <v>13513</v>
      </c>
      <c r="M8737">
        <f>SUBTOTAL(1,M8730:M8736)</f>
        <v>38.925897311840274</v>
      </c>
    </row>
    <row r="8738" spans="1:13" hidden="1" outlineLevel="3" x14ac:dyDescent="0.2">
      <c r="A8738">
        <v>2010</v>
      </c>
      <c r="B8738">
        <v>17</v>
      </c>
      <c r="C8738" t="s">
        <v>10739</v>
      </c>
      <c r="D8738">
        <v>133</v>
      </c>
      <c r="E8738" t="s">
        <v>10379</v>
      </c>
      <c r="F8738" t="s">
        <v>10740</v>
      </c>
      <c r="G8738" t="s">
        <v>156</v>
      </c>
      <c r="H8738">
        <v>92</v>
      </c>
      <c r="I8738">
        <v>20</v>
      </c>
      <c r="J8738">
        <v>42</v>
      </c>
      <c r="K8738">
        <v>3642</v>
      </c>
      <c r="L8738">
        <v>20</v>
      </c>
      <c r="M8738">
        <v>39.439060046564499</v>
      </c>
    </row>
    <row r="8739" spans="1:13" hidden="1" outlineLevel="3" x14ac:dyDescent="0.2">
      <c r="A8739">
        <v>2010</v>
      </c>
      <c r="B8739">
        <v>31</v>
      </c>
      <c r="C8739" t="s">
        <v>9105</v>
      </c>
      <c r="D8739">
        <v>131</v>
      </c>
      <c r="E8739" t="s">
        <v>10379</v>
      </c>
      <c r="F8739" t="s">
        <v>7229</v>
      </c>
      <c r="G8739" t="s">
        <v>156</v>
      </c>
      <c r="H8739">
        <v>92</v>
      </c>
      <c r="I8739">
        <v>58</v>
      </c>
      <c r="J8739">
        <v>5</v>
      </c>
      <c r="K8739">
        <v>3642</v>
      </c>
      <c r="L8739">
        <v>20</v>
      </c>
      <c r="M8739">
        <v>39.174746403334403</v>
      </c>
    </row>
    <row r="8740" spans="1:13" hidden="1" outlineLevel="3" x14ac:dyDescent="0.2">
      <c r="A8740">
        <v>2010</v>
      </c>
      <c r="B8740">
        <v>41</v>
      </c>
      <c r="C8740" t="s">
        <v>10208</v>
      </c>
      <c r="D8740">
        <v>132</v>
      </c>
      <c r="E8740" t="s">
        <v>10379</v>
      </c>
      <c r="F8740" t="s">
        <v>10765</v>
      </c>
      <c r="G8740" t="s">
        <v>156</v>
      </c>
      <c r="H8740">
        <v>93</v>
      </c>
      <c r="I8740">
        <v>18</v>
      </c>
      <c r="J8740">
        <v>59</v>
      </c>
      <c r="K8740">
        <v>3642</v>
      </c>
      <c r="L8740">
        <v>20</v>
      </c>
      <c r="M8740">
        <v>39.028514105239303</v>
      </c>
    </row>
    <row r="8741" spans="1:13" hidden="1" outlineLevel="3" x14ac:dyDescent="0.2">
      <c r="A8741">
        <v>2010</v>
      </c>
      <c r="B8741">
        <v>63</v>
      </c>
      <c r="C8741" t="s">
        <v>10429</v>
      </c>
      <c r="D8741">
        <v>138</v>
      </c>
      <c r="E8741" t="s">
        <v>10379</v>
      </c>
      <c r="F8741" t="s">
        <v>10794</v>
      </c>
      <c r="G8741" t="s">
        <v>156</v>
      </c>
      <c r="H8741">
        <v>93</v>
      </c>
      <c r="I8741">
        <v>50</v>
      </c>
      <c r="J8741">
        <v>21</v>
      </c>
      <c r="K8741">
        <v>3642</v>
      </c>
      <c r="L8741">
        <v>20</v>
      </c>
      <c r="M8741">
        <v>38.811086344543398</v>
      </c>
    </row>
    <row r="8742" spans="1:13" hidden="1" outlineLevel="3" x14ac:dyDescent="0.2">
      <c r="A8742">
        <v>2010</v>
      </c>
      <c r="B8742">
        <v>66</v>
      </c>
      <c r="C8742" t="s">
        <v>9324</v>
      </c>
      <c r="D8742">
        <v>135</v>
      </c>
      <c r="E8742" t="s">
        <v>10379</v>
      </c>
      <c r="F8742" t="s">
        <v>10799</v>
      </c>
      <c r="G8742" t="s">
        <v>156</v>
      </c>
      <c r="H8742">
        <v>93</v>
      </c>
      <c r="I8742">
        <v>56</v>
      </c>
      <c r="J8742">
        <v>46</v>
      </c>
      <c r="K8742">
        <v>3642</v>
      </c>
      <c r="L8742">
        <v>20</v>
      </c>
      <c r="M8742">
        <v>38.766905377196103</v>
      </c>
    </row>
    <row r="8743" spans="1:13" hidden="1" outlineLevel="3" x14ac:dyDescent="0.2">
      <c r="A8743">
        <v>2010</v>
      </c>
      <c r="B8743">
        <v>117</v>
      </c>
      <c r="C8743" t="s">
        <v>10864</v>
      </c>
      <c r="D8743">
        <v>139</v>
      </c>
      <c r="E8743" t="s">
        <v>10379</v>
      </c>
      <c r="F8743" t="s">
        <v>10865</v>
      </c>
      <c r="G8743" t="s">
        <v>156</v>
      </c>
      <c r="H8743">
        <v>95</v>
      </c>
      <c r="I8743">
        <v>14</v>
      </c>
      <c r="J8743">
        <v>7</v>
      </c>
      <c r="K8743">
        <v>3642</v>
      </c>
      <c r="L8743">
        <v>20</v>
      </c>
      <c r="M8743">
        <v>38.242131329718497</v>
      </c>
    </row>
    <row r="8744" spans="1:13" hidden="1" outlineLevel="3" x14ac:dyDescent="0.2">
      <c r="A8744">
        <v>2010</v>
      </c>
      <c r="B8744">
        <v>134</v>
      </c>
      <c r="C8744" t="s">
        <v>10888</v>
      </c>
      <c r="D8744">
        <v>137</v>
      </c>
      <c r="E8744" t="s">
        <v>10379</v>
      </c>
      <c r="F8744" t="s">
        <v>10889</v>
      </c>
      <c r="G8744" t="s">
        <v>156</v>
      </c>
      <c r="H8744">
        <v>95</v>
      </c>
      <c r="I8744">
        <v>27</v>
      </c>
      <c r="J8744">
        <v>49</v>
      </c>
      <c r="K8744">
        <v>3642</v>
      </c>
      <c r="L8744">
        <v>20</v>
      </c>
      <c r="M8744">
        <v>38.150662410633402</v>
      </c>
    </row>
    <row r="8745" spans="1:13" hidden="1" outlineLevel="3" x14ac:dyDescent="0.2">
      <c r="A8745">
        <v>2010</v>
      </c>
      <c r="B8745">
        <v>144</v>
      </c>
      <c r="C8745" t="s">
        <v>10901</v>
      </c>
      <c r="D8745">
        <v>134</v>
      </c>
      <c r="E8745" t="s">
        <v>10379</v>
      </c>
      <c r="F8745" t="s">
        <v>10902</v>
      </c>
      <c r="G8745" t="s">
        <v>156</v>
      </c>
      <c r="H8745">
        <v>95</v>
      </c>
      <c r="I8745">
        <v>37</v>
      </c>
      <c r="J8745">
        <v>24</v>
      </c>
      <c r="K8745">
        <v>3642</v>
      </c>
      <c r="L8745">
        <v>20</v>
      </c>
      <c r="M8745">
        <v>38.0869383344372</v>
      </c>
    </row>
    <row r="8746" spans="1:13" outlineLevel="2" collapsed="1" x14ac:dyDescent="0.2">
      <c r="E8746" s="10" t="s">
        <v>13490</v>
      </c>
      <c r="M8746">
        <f>SUBTOTAL(1,M8738:M8745)</f>
        <v>38.712505543958351</v>
      </c>
    </row>
    <row r="8747" spans="1:13" hidden="1" outlineLevel="3" x14ac:dyDescent="0.2">
      <c r="A8747">
        <v>2010</v>
      </c>
      <c r="B8747">
        <v>5</v>
      </c>
      <c r="C8747" t="s">
        <v>10719</v>
      </c>
      <c r="D8747">
        <v>195</v>
      </c>
      <c r="E8747" t="s">
        <v>8159</v>
      </c>
      <c r="F8747" t="s">
        <v>10720</v>
      </c>
      <c r="G8747" t="s">
        <v>156</v>
      </c>
      <c r="H8747">
        <v>92</v>
      </c>
      <c r="I8747">
        <v>8</v>
      </c>
      <c r="J8747">
        <v>19</v>
      </c>
      <c r="K8747">
        <v>3642</v>
      </c>
      <c r="L8747">
        <v>20</v>
      </c>
      <c r="M8747">
        <v>39.527402856203899</v>
      </c>
    </row>
    <row r="8748" spans="1:13" hidden="1" outlineLevel="3" x14ac:dyDescent="0.2">
      <c r="A8748">
        <v>2010</v>
      </c>
      <c r="B8748">
        <v>35</v>
      </c>
      <c r="C8748" t="s">
        <v>9875</v>
      </c>
      <c r="D8748">
        <v>194</v>
      </c>
      <c r="E8748" t="s">
        <v>8159</v>
      </c>
      <c r="F8748" t="s">
        <v>10758</v>
      </c>
      <c r="G8748" t="s">
        <v>156</v>
      </c>
      <c r="H8748">
        <v>93</v>
      </c>
      <c r="I8748">
        <v>8</v>
      </c>
      <c r="J8748">
        <v>51</v>
      </c>
      <c r="K8748">
        <v>3642</v>
      </c>
      <c r="L8748">
        <v>20</v>
      </c>
      <c r="M8748">
        <v>39.099278026785399</v>
      </c>
    </row>
    <row r="8749" spans="1:13" hidden="1" outlineLevel="3" x14ac:dyDescent="0.2">
      <c r="A8749">
        <v>2010</v>
      </c>
      <c r="B8749">
        <v>52</v>
      </c>
      <c r="C8749" t="s">
        <v>8581</v>
      </c>
      <c r="D8749">
        <v>196</v>
      </c>
      <c r="E8749" t="s">
        <v>8159</v>
      </c>
      <c r="F8749" t="s">
        <v>10780</v>
      </c>
      <c r="G8749" t="s">
        <v>156</v>
      </c>
      <c r="H8749">
        <v>93</v>
      </c>
      <c r="I8749">
        <v>39</v>
      </c>
      <c r="J8749">
        <v>33</v>
      </c>
      <c r="K8749">
        <v>3642</v>
      </c>
      <c r="L8749">
        <v>20</v>
      </c>
      <c r="M8749">
        <v>38.8856758993157</v>
      </c>
    </row>
    <row r="8750" spans="1:13" hidden="1" outlineLevel="3" x14ac:dyDescent="0.2">
      <c r="A8750">
        <v>2010</v>
      </c>
      <c r="B8750">
        <v>56</v>
      </c>
      <c r="C8750" t="s">
        <v>8882</v>
      </c>
      <c r="D8750">
        <v>197</v>
      </c>
      <c r="E8750" t="s">
        <v>8159</v>
      </c>
      <c r="F8750" t="s">
        <v>10785</v>
      </c>
      <c r="G8750" t="s">
        <v>156</v>
      </c>
      <c r="H8750">
        <v>93</v>
      </c>
      <c r="I8750">
        <v>45</v>
      </c>
      <c r="J8750">
        <v>20</v>
      </c>
      <c r="K8750">
        <v>3642</v>
      </c>
      <c r="L8750">
        <v>20</v>
      </c>
      <c r="M8750">
        <v>38.845698032709102</v>
      </c>
    </row>
    <row r="8751" spans="1:13" hidden="1" outlineLevel="3" x14ac:dyDescent="0.2">
      <c r="A8751">
        <v>2010</v>
      </c>
      <c r="B8751">
        <v>130</v>
      </c>
      <c r="C8751" t="s">
        <v>10883</v>
      </c>
      <c r="D8751">
        <v>192</v>
      </c>
      <c r="E8751" t="s">
        <v>8159</v>
      </c>
      <c r="F8751" t="s">
        <v>10884</v>
      </c>
      <c r="G8751" t="s">
        <v>156</v>
      </c>
      <c r="H8751">
        <v>95</v>
      </c>
      <c r="I8751">
        <v>25</v>
      </c>
      <c r="J8751">
        <v>6</v>
      </c>
      <c r="K8751">
        <v>3642</v>
      </c>
      <c r="L8751">
        <v>20</v>
      </c>
      <c r="M8751">
        <v>38.168765611081</v>
      </c>
    </row>
    <row r="8752" spans="1:13" hidden="1" outlineLevel="3" x14ac:dyDescent="0.2">
      <c r="A8752">
        <v>2010</v>
      </c>
      <c r="B8752">
        <v>132</v>
      </c>
      <c r="C8752" t="s">
        <v>10886</v>
      </c>
      <c r="D8752">
        <v>199</v>
      </c>
      <c r="E8752" t="s">
        <v>8159</v>
      </c>
      <c r="F8752" t="s">
        <v>8644</v>
      </c>
      <c r="G8752" t="s">
        <v>156</v>
      </c>
      <c r="H8752">
        <v>95</v>
      </c>
      <c r="I8752">
        <v>26</v>
      </c>
      <c r="J8752">
        <v>18</v>
      </c>
      <c r="K8752">
        <v>3642</v>
      </c>
      <c r="L8752">
        <v>20</v>
      </c>
      <c r="M8752">
        <v>38.160766987408898</v>
      </c>
    </row>
    <row r="8753" spans="1:13" hidden="1" outlineLevel="3" x14ac:dyDescent="0.2">
      <c r="A8753">
        <v>2010</v>
      </c>
      <c r="B8753">
        <v>141</v>
      </c>
      <c r="C8753" t="s">
        <v>9537</v>
      </c>
      <c r="D8753">
        <v>193</v>
      </c>
      <c r="E8753" t="s">
        <v>8159</v>
      </c>
      <c r="F8753" t="s">
        <v>10897</v>
      </c>
      <c r="G8753" t="s">
        <v>156</v>
      </c>
      <c r="H8753">
        <v>95</v>
      </c>
      <c r="I8753">
        <v>32</v>
      </c>
      <c r="J8753">
        <v>33</v>
      </c>
      <c r="K8753">
        <v>3642</v>
      </c>
      <c r="L8753">
        <v>20</v>
      </c>
      <c r="M8753">
        <v>38.119161629641198</v>
      </c>
    </row>
    <row r="8754" spans="1:13" outlineLevel="2" collapsed="1" x14ac:dyDescent="0.2">
      <c r="E8754" s="10" t="s">
        <v>13393</v>
      </c>
      <c r="M8754">
        <f>SUBTOTAL(1,M8747:M8753)</f>
        <v>38.686678434735029</v>
      </c>
    </row>
    <row r="8755" spans="1:13" hidden="1" outlineLevel="3" x14ac:dyDescent="0.2">
      <c r="A8755">
        <v>2010</v>
      </c>
      <c r="B8755">
        <v>16</v>
      </c>
      <c r="C8755" t="s">
        <v>9868</v>
      </c>
      <c r="D8755">
        <v>37</v>
      </c>
      <c r="E8755" t="s">
        <v>10737</v>
      </c>
      <c r="F8755" t="s">
        <v>10738</v>
      </c>
      <c r="G8755" t="s">
        <v>156</v>
      </c>
      <c r="H8755">
        <v>92</v>
      </c>
      <c r="I8755">
        <v>19</v>
      </c>
      <c r="J8755">
        <v>34</v>
      </c>
      <c r="K8755">
        <v>3642</v>
      </c>
      <c r="L8755">
        <v>20</v>
      </c>
      <c r="M8755">
        <v>39.447128836792203</v>
      </c>
    </row>
    <row r="8756" spans="1:13" hidden="1" outlineLevel="3" x14ac:dyDescent="0.2">
      <c r="A8756">
        <v>2010</v>
      </c>
      <c r="B8756">
        <v>24</v>
      </c>
      <c r="C8756" t="s">
        <v>10136</v>
      </c>
      <c r="D8756">
        <v>31</v>
      </c>
      <c r="E8756" t="s">
        <v>10737</v>
      </c>
      <c r="F8756" t="s">
        <v>10746</v>
      </c>
      <c r="G8756" t="s">
        <v>156</v>
      </c>
      <c r="H8756">
        <v>92</v>
      </c>
      <c r="I8756">
        <v>38</v>
      </c>
      <c r="J8756">
        <v>12</v>
      </c>
      <c r="K8756">
        <v>3642</v>
      </c>
      <c r="L8756">
        <v>20</v>
      </c>
      <c r="M8756">
        <v>39.3148861142096</v>
      </c>
    </row>
    <row r="8757" spans="1:13" hidden="1" outlineLevel="3" x14ac:dyDescent="0.2">
      <c r="A8757">
        <v>2010</v>
      </c>
      <c r="B8757">
        <v>67</v>
      </c>
      <c r="C8757" t="s">
        <v>117</v>
      </c>
      <c r="D8757">
        <v>39</v>
      </c>
      <c r="E8757" t="s">
        <v>10737</v>
      </c>
      <c r="F8757" t="s">
        <v>10800</v>
      </c>
      <c r="G8757" t="s">
        <v>156</v>
      </c>
      <c r="H8757">
        <v>93</v>
      </c>
      <c r="I8757">
        <v>58</v>
      </c>
      <c r="J8757">
        <v>53</v>
      </c>
      <c r="K8757">
        <v>3642</v>
      </c>
      <c r="L8757">
        <v>20</v>
      </c>
      <c r="M8757">
        <v>38.752353450594498</v>
      </c>
    </row>
    <row r="8758" spans="1:13" hidden="1" outlineLevel="3" x14ac:dyDescent="0.2">
      <c r="A8758">
        <v>2010</v>
      </c>
      <c r="B8758">
        <v>89</v>
      </c>
      <c r="C8758" t="s">
        <v>9549</v>
      </c>
      <c r="D8758">
        <v>34</v>
      </c>
      <c r="E8758" t="s">
        <v>10737</v>
      </c>
      <c r="F8758" t="s">
        <v>10829</v>
      </c>
      <c r="G8758" t="s">
        <v>156</v>
      </c>
      <c r="H8758">
        <v>94</v>
      </c>
      <c r="I8758">
        <v>42</v>
      </c>
      <c r="J8758">
        <v>28</v>
      </c>
      <c r="K8758">
        <v>3642</v>
      </c>
      <c r="L8758">
        <v>20</v>
      </c>
      <c r="M8758">
        <v>38.455130987716601</v>
      </c>
    </row>
    <row r="8759" spans="1:13" hidden="1" outlineLevel="3" x14ac:dyDescent="0.2">
      <c r="A8759">
        <v>2010</v>
      </c>
      <c r="B8759">
        <v>99</v>
      </c>
      <c r="C8759" t="s">
        <v>10840</v>
      </c>
      <c r="D8759">
        <v>32</v>
      </c>
      <c r="E8759" t="s">
        <v>10737</v>
      </c>
      <c r="F8759" t="s">
        <v>10841</v>
      </c>
      <c r="G8759" t="s">
        <v>156</v>
      </c>
      <c r="H8759">
        <v>95</v>
      </c>
      <c r="I8759">
        <v>0</v>
      </c>
      <c r="J8759">
        <v>22</v>
      </c>
      <c r="K8759">
        <v>3642</v>
      </c>
      <c r="L8759">
        <v>20</v>
      </c>
      <c r="M8759">
        <v>38.334376151241699</v>
      </c>
    </row>
    <row r="8760" spans="1:13" hidden="1" outlineLevel="3" x14ac:dyDescent="0.2">
      <c r="A8760">
        <v>2010</v>
      </c>
      <c r="B8760">
        <v>107</v>
      </c>
      <c r="C8760" t="s">
        <v>10850</v>
      </c>
      <c r="D8760">
        <v>38</v>
      </c>
      <c r="E8760" t="s">
        <v>10737</v>
      </c>
      <c r="F8760" t="s">
        <v>10851</v>
      </c>
      <c r="G8760" t="s">
        <v>156</v>
      </c>
      <c r="H8760">
        <v>95</v>
      </c>
      <c r="I8760">
        <v>7</v>
      </c>
      <c r="J8760">
        <v>36</v>
      </c>
      <c r="K8760">
        <v>3642</v>
      </c>
      <c r="L8760">
        <v>20</v>
      </c>
      <c r="M8760">
        <v>38.285794379423898</v>
      </c>
    </row>
    <row r="8761" spans="1:13" hidden="1" outlineLevel="3" x14ac:dyDescent="0.2">
      <c r="A8761">
        <v>2010</v>
      </c>
      <c r="B8761">
        <v>116</v>
      </c>
      <c r="C8761" t="s">
        <v>10862</v>
      </c>
      <c r="D8761">
        <v>36</v>
      </c>
      <c r="E8761" t="s">
        <v>10737</v>
      </c>
      <c r="F8761" t="s">
        <v>10863</v>
      </c>
      <c r="G8761" t="s">
        <v>156</v>
      </c>
      <c r="H8761">
        <v>95</v>
      </c>
      <c r="I8761">
        <v>13</v>
      </c>
      <c r="J8761">
        <v>45</v>
      </c>
      <c r="K8761">
        <v>3642</v>
      </c>
      <c r="L8761">
        <v>20</v>
      </c>
      <c r="M8761">
        <v>38.244585429883998</v>
      </c>
    </row>
    <row r="8762" spans="1:13" hidden="1" outlineLevel="3" x14ac:dyDescent="0.2">
      <c r="A8762">
        <v>2010</v>
      </c>
      <c r="B8762">
        <v>151</v>
      </c>
      <c r="C8762" t="s">
        <v>10909</v>
      </c>
      <c r="D8762">
        <v>33</v>
      </c>
      <c r="E8762" t="s">
        <v>10737</v>
      </c>
      <c r="F8762" t="s">
        <v>10910</v>
      </c>
      <c r="G8762" t="s">
        <v>156</v>
      </c>
      <c r="H8762">
        <v>95</v>
      </c>
      <c r="I8762">
        <v>44</v>
      </c>
      <c r="J8762">
        <v>35</v>
      </c>
      <c r="K8762">
        <v>3642</v>
      </c>
      <c r="L8762">
        <v>20</v>
      </c>
      <c r="M8762">
        <v>38.039312395735102</v>
      </c>
    </row>
    <row r="8763" spans="1:13" outlineLevel="2" collapsed="1" x14ac:dyDescent="0.2">
      <c r="E8763" s="10" t="s">
        <v>13514</v>
      </c>
      <c r="M8763">
        <f>SUBTOTAL(1,M8755:M8762)</f>
        <v>38.6091959681997</v>
      </c>
    </row>
    <row r="8764" spans="1:13" hidden="1" outlineLevel="3" x14ac:dyDescent="0.2">
      <c r="A8764">
        <v>2010</v>
      </c>
      <c r="B8764">
        <v>37</v>
      </c>
      <c r="C8764" t="s">
        <v>9462</v>
      </c>
      <c r="D8764">
        <v>118</v>
      </c>
      <c r="E8764" t="s">
        <v>10760</v>
      </c>
      <c r="F8764" t="s">
        <v>10761</v>
      </c>
      <c r="G8764" t="s">
        <v>156</v>
      </c>
      <c r="H8764">
        <v>93</v>
      </c>
      <c r="I8764">
        <v>8</v>
      </c>
      <c r="J8764">
        <v>59</v>
      </c>
      <c r="K8764">
        <v>3642</v>
      </c>
      <c r="L8764">
        <v>20</v>
      </c>
      <c r="M8764">
        <v>39.098345256591003</v>
      </c>
    </row>
    <row r="8765" spans="1:13" hidden="1" outlineLevel="3" x14ac:dyDescent="0.2">
      <c r="A8765">
        <v>2010</v>
      </c>
      <c r="B8765">
        <v>39</v>
      </c>
      <c r="C8765" t="s">
        <v>10195</v>
      </c>
      <c r="D8765">
        <v>119</v>
      </c>
      <c r="E8765" t="s">
        <v>10760</v>
      </c>
      <c r="F8765" t="s">
        <v>10763</v>
      </c>
      <c r="G8765" t="s">
        <v>156</v>
      </c>
      <c r="H8765">
        <v>93</v>
      </c>
      <c r="I8765">
        <v>12</v>
      </c>
      <c r="J8765">
        <v>7</v>
      </c>
      <c r="K8765">
        <v>3642</v>
      </c>
      <c r="L8765">
        <v>20</v>
      </c>
      <c r="M8765">
        <v>39.0764379617735</v>
      </c>
    </row>
    <row r="8766" spans="1:13" hidden="1" outlineLevel="3" x14ac:dyDescent="0.2">
      <c r="A8766">
        <v>2010</v>
      </c>
      <c r="B8766">
        <v>55</v>
      </c>
      <c r="C8766" t="s">
        <v>10363</v>
      </c>
      <c r="D8766">
        <v>116</v>
      </c>
      <c r="E8766" t="s">
        <v>10760</v>
      </c>
      <c r="F8766" t="s">
        <v>10784</v>
      </c>
      <c r="G8766" t="s">
        <v>156</v>
      </c>
      <c r="H8766">
        <v>93</v>
      </c>
      <c r="I8766">
        <v>43</v>
      </c>
      <c r="J8766">
        <v>49</v>
      </c>
      <c r="K8766">
        <v>3642</v>
      </c>
      <c r="L8766">
        <v>20</v>
      </c>
      <c r="M8766">
        <v>38.856174187755002</v>
      </c>
    </row>
    <row r="8767" spans="1:13" hidden="1" outlineLevel="3" x14ac:dyDescent="0.2">
      <c r="A8767">
        <v>2010</v>
      </c>
      <c r="B8767">
        <v>137</v>
      </c>
      <c r="C8767" t="s">
        <v>10554</v>
      </c>
      <c r="D8767">
        <v>115</v>
      </c>
      <c r="E8767" t="s">
        <v>10760</v>
      </c>
      <c r="F8767" t="s">
        <v>10892</v>
      </c>
      <c r="G8767" t="s">
        <v>156</v>
      </c>
      <c r="H8767">
        <v>95</v>
      </c>
      <c r="I8767">
        <v>29</v>
      </c>
      <c r="J8767">
        <v>58</v>
      </c>
      <c r="K8767">
        <v>3642</v>
      </c>
      <c r="L8767">
        <v>20</v>
      </c>
      <c r="M8767">
        <v>38.136347506384503</v>
      </c>
    </row>
    <row r="8768" spans="1:13" hidden="1" outlineLevel="3" x14ac:dyDescent="0.2">
      <c r="A8768">
        <v>2010</v>
      </c>
      <c r="B8768">
        <v>154</v>
      </c>
      <c r="C8768" t="s">
        <v>10675</v>
      </c>
      <c r="D8768">
        <v>111</v>
      </c>
      <c r="E8768" t="s">
        <v>10760</v>
      </c>
      <c r="F8768" t="s">
        <v>10914</v>
      </c>
      <c r="G8768" t="s">
        <v>156</v>
      </c>
      <c r="H8768">
        <v>95</v>
      </c>
      <c r="I8768">
        <v>50</v>
      </c>
      <c r="J8768">
        <v>11</v>
      </c>
      <c r="K8768">
        <v>3642</v>
      </c>
      <c r="L8768">
        <v>20</v>
      </c>
      <c r="M8768">
        <v>38.002266594398399</v>
      </c>
    </row>
    <row r="8769" spans="1:13" hidden="1" outlineLevel="3" x14ac:dyDescent="0.2">
      <c r="A8769">
        <v>2010</v>
      </c>
      <c r="B8769">
        <v>156</v>
      </c>
      <c r="C8769" t="s">
        <v>9773</v>
      </c>
      <c r="D8769">
        <v>112</v>
      </c>
      <c r="E8769" t="s">
        <v>10760</v>
      </c>
      <c r="F8769" t="s">
        <v>10916</v>
      </c>
      <c r="G8769" t="s">
        <v>156</v>
      </c>
      <c r="H8769">
        <v>95</v>
      </c>
      <c r="I8769">
        <v>53</v>
      </c>
      <c r="J8769">
        <v>4</v>
      </c>
      <c r="K8769">
        <v>3642</v>
      </c>
      <c r="L8769">
        <v>20</v>
      </c>
      <c r="M8769">
        <v>37.983220543246397</v>
      </c>
    </row>
    <row r="8770" spans="1:13" hidden="1" outlineLevel="3" x14ac:dyDescent="0.2">
      <c r="A8770">
        <v>2010</v>
      </c>
      <c r="B8770">
        <v>169</v>
      </c>
      <c r="C8770" t="s">
        <v>9707</v>
      </c>
      <c r="D8770">
        <v>113</v>
      </c>
      <c r="E8770" t="s">
        <v>10760</v>
      </c>
      <c r="F8770" t="s">
        <v>10934</v>
      </c>
      <c r="G8770" t="s">
        <v>156</v>
      </c>
      <c r="H8770">
        <v>96</v>
      </c>
      <c r="I8770">
        <v>21</v>
      </c>
      <c r="J8770">
        <v>49</v>
      </c>
      <c r="K8770">
        <v>3642</v>
      </c>
      <c r="L8770">
        <v>20</v>
      </c>
      <c r="M8770">
        <v>37.794349526821101</v>
      </c>
    </row>
    <row r="8771" spans="1:13" outlineLevel="2" collapsed="1" x14ac:dyDescent="0.2">
      <c r="E8771" s="10" t="s">
        <v>13515</v>
      </c>
      <c r="M8771">
        <f>SUBTOTAL(1,M8764:M8770)</f>
        <v>38.421020225281417</v>
      </c>
    </row>
    <row r="8772" spans="1:13" hidden="1" outlineLevel="3" x14ac:dyDescent="0.2">
      <c r="A8772">
        <v>2010</v>
      </c>
      <c r="B8772">
        <v>74</v>
      </c>
      <c r="C8772" t="s">
        <v>10810</v>
      </c>
      <c r="D8772">
        <v>147</v>
      </c>
      <c r="E8772" t="s">
        <v>10086</v>
      </c>
      <c r="F8772" t="s">
        <v>8803</v>
      </c>
      <c r="G8772" t="s">
        <v>156</v>
      </c>
      <c r="H8772">
        <v>94</v>
      </c>
      <c r="I8772">
        <v>11</v>
      </c>
      <c r="J8772">
        <v>45</v>
      </c>
      <c r="K8772">
        <v>3642</v>
      </c>
      <c r="L8772">
        <v>20</v>
      </c>
      <c r="M8772">
        <v>38.664130579024103</v>
      </c>
    </row>
    <row r="8773" spans="1:13" hidden="1" outlineLevel="3" x14ac:dyDescent="0.2">
      <c r="A8773">
        <v>2010</v>
      </c>
      <c r="B8773">
        <v>84</v>
      </c>
      <c r="C8773" t="s">
        <v>10201</v>
      </c>
      <c r="D8773">
        <v>141</v>
      </c>
      <c r="E8773" t="s">
        <v>10086</v>
      </c>
      <c r="F8773" t="s">
        <v>10824</v>
      </c>
      <c r="G8773" t="s">
        <v>156</v>
      </c>
      <c r="H8773">
        <v>94</v>
      </c>
      <c r="I8773">
        <v>35</v>
      </c>
      <c r="J8773">
        <v>3</v>
      </c>
      <c r="K8773">
        <v>3642</v>
      </c>
      <c r="L8773">
        <v>20</v>
      </c>
      <c r="M8773">
        <v>38.5053876177302</v>
      </c>
    </row>
    <row r="8774" spans="1:13" hidden="1" outlineLevel="3" x14ac:dyDescent="0.2">
      <c r="A8774">
        <v>2010</v>
      </c>
      <c r="B8774">
        <v>90</v>
      </c>
      <c r="C8774" t="s">
        <v>10605</v>
      </c>
      <c r="D8774">
        <v>143</v>
      </c>
      <c r="E8774" t="s">
        <v>10086</v>
      </c>
      <c r="F8774" t="s">
        <v>10830</v>
      </c>
      <c r="G8774" t="s">
        <v>156</v>
      </c>
      <c r="H8774">
        <v>94</v>
      </c>
      <c r="I8774">
        <v>48</v>
      </c>
      <c r="J8774">
        <v>11</v>
      </c>
      <c r="K8774">
        <v>3642</v>
      </c>
      <c r="L8774">
        <v>20</v>
      </c>
      <c r="M8774">
        <v>38.416483294314801</v>
      </c>
    </row>
    <row r="8775" spans="1:13" hidden="1" outlineLevel="3" x14ac:dyDescent="0.2">
      <c r="A8775">
        <v>2010</v>
      </c>
      <c r="B8775">
        <v>91</v>
      </c>
      <c r="C8775" t="s">
        <v>10112</v>
      </c>
      <c r="D8775">
        <v>145</v>
      </c>
      <c r="E8775" t="s">
        <v>10086</v>
      </c>
      <c r="F8775" t="s">
        <v>10831</v>
      </c>
      <c r="G8775" t="s">
        <v>156</v>
      </c>
      <c r="H8775">
        <v>94</v>
      </c>
      <c r="I8775">
        <v>52</v>
      </c>
      <c r="J8775">
        <v>26</v>
      </c>
      <c r="K8775">
        <v>3642</v>
      </c>
      <c r="L8775">
        <v>20</v>
      </c>
      <c r="M8775">
        <v>38.387801350330498</v>
      </c>
    </row>
    <row r="8776" spans="1:13" hidden="1" outlineLevel="3" x14ac:dyDescent="0.2">
      <c r="A8776">
        <v>2010</v>
      </c>
      <c r="B8776">
        <v>103</v>
      </c>
      <c r="C8776" t="s">
        <v>9919</v>
      </c>
      <c r="D8776">
        <v>146</v>
      </c>
      <c r="E8776" t="s">
        <v>10086</v>
      </c>
      <c r="F8776" t="s">
        <v>10846</v>
      </c>
      <c r="G8776" t="s">
        <v>156</v>
      </c>
      <c r="H8776">
        <v>95</v>
      </c>
      <c r="I8776">
        <v>2</v>
      </c>
      <c r="J8776">
        <v>55</v>
      </c>
      <c r="K8776">
        <v>3642</v>
      </c>
      <c r="L8776">
        <v>20</v>
      </c>
      <c r="M8776">
        <v>38.317235332797502</v>
      </c>
    </row>
    <row r="8777" spans="1:13" hidden="1" outlineLevel="3" x14ac:dyDescent="0.2">
      <c r="A8777">
        <v>2010</v>
      </c>
      <c r="B8777">
        <v>119</v>
      </c>
      <c r="C8777" t="s">
        <v>9892</v>
      </c>
      <c r="D8777">
        <v>149</v>
      </c>
      <c r="E8777" t="s">
        <v>10086</v>
      </c>
      <c r="F8777" t="s">
        <v>10867</v>
      </c>
      <c r="G8777" t="s">
        <v>156</v>
      </c>
      <c r="H8777">
        <v>95</v>
      </c>
      <c r="I8777">
        <v>16</v>
      </c>
      <c r="J8777">
        <v>41</v>
      </c>
      <c r="K8777">
        <v>3642</v>
      </c>
      <c r="L8777">
        <v>20</v>
      </c>
      <c r="M8777">
        <v>38.224961443261101</v>
      </c>
    </row>
    <row r="8778" spans="1:13" hidden="1" outlineLevel="3" x14ac:dyDescent="0.2">
      <c r="A8778">
        <v>2010</v>
      </c>
      <c r="B8778">
        <v>133</v>
      </c>
      <c r="C8778" t="s">
        <v>10463</v>
      </c>
      <c r="D8778">
        <v>142</v>
      </c>
      <c r="E8778" t="s">
        <v>10086</v>
      </c>
      <c r="F8778" t="s">
        <v>10887</v>
      </c>
      <c r="G8778" t="s">
        <v>156</v>
      </c>
      <c r="H8778">
        <v>95</v>
      </c>
      <c r="I8778">
        <v>26</v>
      </c>
      <c r="J8778">
        <v>24</v>
      </c>
      <c r="K8778">
        <v>3642</v>
      </c>
      <c r="L8778">
        <v>20</v>
      </c>
      <c r="M8778">
        <v>38.160100586756002</v>
      </c>
    </row>
    <row r="8779" spans="1:13" outlineLevel="2" collapsed="1" x14ac:dyDescent="0.2">
      <c r="E8779" s="10" t="s">
        <v>13483</v>
      </c>
      <c r="M8779">
        <f>SUBTOTAL(1,M8772:M8778)</f>
        <v>38.382300029173457</v>
      </c>
    </row>
    <row r="8780" spans="1:13" hidden="1" outlineLevel="3" x14ac:dyDescent="0.2">
      <c r="A8780">
        <v>2010</v>
      </c>
      <c r="B8780">
        <v>9</v>
      </c>
      <c r="C8780" t="s">
        <v>9836</v>
      </c>
      <c r="D8780">
        <v>23</v>
      </c>
      <c r="E8780" t="s">
        <v>10727</v>
      </c>
      <c r="F8780" t="s">
        <v>10728</v>
      </c>
      <c r="G8780" t="s">
        <v>156</v>
      </c>
      <c r="H8780">
        <v>92</v>
      </c>
      <c r="I8780">
        <v>10</v>
      </c>
      <c r="J8780">
        <v>50</v>
      </c>
      <c r="K8780">
        <v>3642</v>
      </c>
      <c r="L8780">
        <v>20</v>
      </c>
      <c r="M8780">
        <v>39.5094169052282</v>
      </c>
    </row>
    <row r="8781" spans="1:13" hidden="1" outlineLevel="3" x14ac:dyDescent="0.2">
      <c r="A8781">
        <v>2010</v>
      </c>
      <c r="B8781">
        <v>12</v>
      </c>
      <c r="C8781" t="s">
        <v>10732</v>
      </c>
      <c r="D8781">
        <v>25</v>
      </c>
      <c r="E8781" t="s">
        <v>10727</v>
      </c>
      <c r="F8781" t="s">
        <v>10733</v>
      </c>
      <c r="G8781" t="s">
        <v>156</v>
      </c>
      <c r="H8781">
        <v>92</v>
      </c>
      <c r="I8781">
        <v>13</v>
      </c>
      <c r="J8781">
        <v>28</v>
      </c>
      <c r="K8781">
        <v>3642</v>
      </c>
      <c r="L8781">
        <v>20</v>
      </c>
      <c r="M8781">
        <v>39.490614683983502</v>
      </c>
    </row>
    <row r="8782" spans="1:13" hidden="1" outlineLevel="3" x14ac:dyDescent="0.2">
      <c r="A8782">
        <v>2010</v>
      </c>
      <c r="B8782">
        <v>13</v>
      </c>
      <c r="C8782" t="s">
        <v>9055</v>
      </c>
      <c r="D8782">
        <v>24</v>
      </c>
      <c r="E8782" t="s">
        <v>10727</v>
      </c>
      <c r="F8782" t="s">
        <v>10734</v>
      </c>
      <c r="G8782" t="s">
        <v>156</v>
      </c>
      <c r="H8782">
        <v>92</v>
      </c>
      <c r="I8782">
        <v>15</v>
      </c>
      <c r="J8782">
        <v>24</v>
      </c>
      <c r="K8782">
        <v>3642</v>
      </c>
      <c r="L8782">
        <v>20</v>
      </c>
      <c r="M8782">
        <v>39.476821909888997</v>
      </c>
    </row>
    <row r="8783" spans="1:13" hidden="1" outlineLevel="3" x14ac:dyDescent="0.2">
      <c r="A8783">
        <v>2010</v>
      </c>
      <c r="B8783">
        <v>43</v>
      </c>
      <c r="C8783" t="s">
        <v>10766</v>
      </c>
      <c r="D8783">
        <v>22</v>
      </c>
      <c r="E8783" t="s">
        <v>10727</v>
      </c>
      <c r="F8783" t="s">
        <v>10767</v>
      </c>
      <c r="G8783" t="s">
        <v>156</v>
      </c>
      <c r="H8783">
        <v>93</v>
      </c>
      <c r="I8783">
        <v>22</v>
      </c>
      <c r="J8783">
        <v>14</v>
      </c>
      <c r="K8783">
        <v>3642</v>
      </c>
      <c r="L8783">
        <v>20</v>
      </c>
      <c r="M8783">
        <v>39.005872657928002</v>
      </c>
    </row>
    <row r="8784" spans="1:13" hidden="1" outlineLevel="3" x14ac:dyDescent="0.2">
      <c r="A8784">
        <v>2010</v>
      </c>
      <c r="B8784">
        <v>46</v>
      </c>
      <c r="C8784" t="s">
        <v>10235</v>
      </c>
      <c r="D8784">
        <v>27</v>
      </c>
      <c r="E8784" t="s">
        <v>10727</v>
      </c>
      <c r="F8784" t="s">
        <v>10771</v>
      </c>
      <c r="G8784" t="s">
        <v>156</v>
      </c>
      <c r="H8784">
        <v>93</v>
      </c>
      <c r="I8784">
        <v>24</v>
      </c>
      <c r="J8784">
        <v>31</v>
      </c>
      <c r="K8784">
        <v>3642</v>
      </c>
      <c r="L8784">
        <v>20</v>
      </c>
      <c r="M8784">
        <v>38.989981294848498</v>
      </c>
    </row>
    <row r="8785" spans="1:13" hidden="1" outlineLevel="3" x14ac:dyDescent="0.2">
      <c r="A8785">
        <v>2010</v>
      </c>
      <c r="B8785">
        <v>85</v>
      </c>
      <c r="C8785" t="s">
        <v>9809</v>
      </c>
      <c r="D8785">
        <v>28</v>
      </c>
      <c r="E8785" t="s">
        <v>10727</v>
      </c>
      <c r="F8785" t="s">
        <v>10825</v>
      </c>
      <c r="G8785" t="s">
        <v>156</v>
      </c>
      <c r="H8785">
        <v>94</v>
      </c>
      <c r="I8785">
        <v>36</v>
      </c>
      <c r="J8785">
        <v>44</v>
      </c>
      <c r="K8785">
        <v>3642</v>
      </c>
      <c r="L8785">
        <v>20</v>
      </c>
      <c r="M8785">
        <v>38.493969536470502</v>
      </c>
    </row>
    <row r="8786" spans="1:13" hidden="1" outlineLevel="3" x14ac:dyDescent="0.2">
      <c r="A8786">
        <v>2010</v>
      </c>
      <c r="B8786">
        <v>114</v>
      </c>
      <c r="C8786" t="s">
        <v>10684</v>
      </c>
      <c r="D8786">
        <v>29</v>
      </c>
      <c r="E8786" t="s">
        <v>10727</v>
      </c>
      <c r="F8786" t="s">
        <v>10860</v>
      </c>
      <c r="G8786" t="s">
        <v>156</v>
      </c>
      <c r="H8786">
        <v>95</v>
      </c>
      <c r="I8786">
        <v>12</v>
      </c>
      <c r="J8786">
        <v>59</v>
      </c>
      <c r="K8786">
        <v>3642</v>
      </c>
      <c r="L8786">
        <v>20</v>
      </c>
      <c r="M8786">
        <v>38.249717748170099</v>
      </c>
    </row>
    <row r="8787" spans="1:13" hidden="1" outlineLevel="3" x14ac:dyDescent="0.2">
      <c r="A8787">
        <v>2010</v>
      </c>
      <c r="B8787">
        <v>148</v>
      </c>
      <c r="C8787" t="s">
        <v>10701</v>
      </c>
      <c r="D8787">
        <v>26</v>
      </c>
      <c r="E8787" t="s">
        <v>10727</v>
      </c>
      <c r="F8787" t="s">
        <v>10906</v>
      </c>
      <c r="G8787" t="s">
        <v>156</v>
      </c>
      <c r="H8787">
        <v>95</v>
      </c>
      <c r="I8787">
        <v>40</v>
      </c>
      <c r="J8787">
        <v>35</v>
      </c>
      <c r="K8787">
        <v>3642</v>
      </c>
      <c r="L8787">
        <v>20</v>
      </c>
      <c r="M8787">
        <v>38.065817933717497</v>
      </c>
    </row>
    <row r="8788" spans="1:13" outlineLevel="2" collapsed="1" x14ac:dyDescent="0.2">
      <c r="E8788" s="10" t="s">
        <v>13516</v>
      </c>
      <c r="M8788">
        <f>SUBTOTAL(1,M8780:M8787)</f>
        <v>38.910276583779414</v>
      </c>
    </row>
    <row r="8789" spans="1:13" hidden="1" outlineLevel="3" x14ac:dyDescent="0.2">
      <c r="A8789">
        <v>2010</v>
      </c>
      <c r="B8789">
        <v>1</v>
      </c>
      <c r="C8789" t="s">
        <v>10350</v>
      </c>
      <c r="D8789">
        <v>11</v>
      </c>
      <c r="E8789" t="s">
        <v>10515</v>
      </c>
      <c r="F8789" t="s">
        <v>10715</v>
      </c>
      <c r="G8789" t="s">
        <v>156</v>
      </c>
      <c r="H8789">
        <v>91</v>
      </c>
      <c r="I8789">
        <v>59</v>
      </c>
      <c r="J8789">
        <v>27</v>
      </c>
      <c r="K8789">
        <v>3642</v>
      </c>
      <c r="L8789">
        <v>20</v>
      </c>
      <c r="M8789">
        <v>39.590901267336399</v>
      </c>
    </row>
    <row r="8790" spans="1:13" hidden="1" outlineLevel="3" x14ac:dyDescent="0.2">
      <c r="A8790">
        <v>2010</v>
      </c>
      <c r="B8790">
        <v>50</v>
      </c>
      <c r="C8790" t="s">
        <v>10776</v>
      </c>
      <c r="D8790">
        <v>14</v>
      </c>
      <c r="E8790" t="s">
        <v>10515</v>
      </c>
      <c r="F8790" t="s">
        <v>10777</v>
      </c>
      <c r="G8790" t="s">
        <v>156</v>
      </c>
      <c r="H8790">
        <v>93</v>
      </c>
      <c r="I8790">
        <v>37</v>
      </c>
      <c r="J8790">
        <v>20</v>
      </c>
      <c r="K8790">
        <v>3642</v>
      </c>
      <c r="L8790">
        <v>20</v>
      </c>
      <c r="M8790">
        <v>38.901020650367897</v>
      </c>
    </row>
    <row r="8791" spans="1:13" hidden="1" outlineLevel="3" x14ac:dyDescent="0.2">
      <c r="A8791">
        <v>2010</v>
      </c>
      <c r="B8791">
        <v>69</v>
      </c>
      <c r="C8791" t="s">
        <v>10552</v>
      </c>
      <c r="D8791">
        <v>17</v>
      </c>
      <c r="E8791" t="s">
        <v>10515</v>
      </c>
      <c r="F8791" t="s">
        <v>10802</v>
      </c>
      <c r="G8791" t="s">
        <v>156</v>
      </c>
      <c r="H8791">
        <v>94</v>
      </c>
      <c r="I8791">
        <v>3</v>
      </c>
      <c r="J8791">
        <v>34</v>
      </c>
      <c r="K8791">
        <v>3642</v>
      </c>
      <c r="L8791">
        <v>20</v>
      </c>
      <c r="M8791">
        <v>38.720194675943702</v>
      </c>
    </row>
    <row r="8792" spans="1:13" hidden="1" outlineLevel="3" x14ac:dyDescent="0.2">
      <c r="A8792">
        <v>2010</v>
      </c>
      <c r="B8792">
        <v>121</v>
      </c>
      <c r="C8792" t="s">
        <v>9742</v>
      </c>
      <c r="D8792">
        <v>13</v>
      </c>
      <c r="E8792" t="s">
        <v>10515</v>
      </c>
      <c r="F8792" t="s">
        <v>10870</v>
      </c>
      <c r="G8792" t="s">
        <v>156</v>
      </c>
      <c r="H8792">
        <v>95</v>
      </c>
      <c r="I8792">
        <v>18</v>
      </c>
      <c r="J8792">
        <v>31</v>
      </c>
      <c r="K8792">
        <v>3642</v>
      </c>
      <c r="L8792">
        <v>20</v>
      </c>
      <c r="M8792">
        <v>38.212706675099298</v>
      </c>
    </row>
    <row r="8793" spans="1:13" hidden="1" outlineLevel="3" x14ac:dyDescent="0.2">
      <c r="A8793">
        <v>2010</v>
      </c>
      <c r="B8793">
        <v>126</v>
      </c>
      <c r="C8793" t="s">
        <v>8633</v>
      </c>
      <c r="D8793">
        <v>19</v>
      </c>
      <c r="E8793" t="s">
        <v>10515</v>
      </c>
      <c r="F8793" t="s">
        <v>10878</v>
      </c>
      <c r="G8793" t="s">
        <v>156</v>
      </c>
      <c r="H8793">
        <v>95</v>
      </c>
      <c r="I8793">
        <v>22</v>
      </c>
      <c r="J8793">
        <v>19</v>
      </c>
      <c r="K8793">
        <v>3642</v>
      </c>
      <c r="L8793">
        <v>20</v>
      </c>
      <c r="M8793">
        <v>38.187330888713397</v>
      </c>
    </row>
    <row r="8794" spans="1:13" hidden="1" outlineLevel="3" x14ac:dyDescent="0.2">
      <c r="A8794">
        <v>2010</v>
      </c>
      <c r="B8794">
        <v>142</v>
      </c>
      <c r="C8794" t="s">
        <v>10898</v>
      </c>
      <c r="D8794">
        <v>12</v>
      </c>
      <c r="E8794" t="s">
        <v>10515</v>
      </c>
      <c r="F8794" t="s">
        <v>10899</v>
      </c>
      <c r="G8794" t="s">
        <v>156</v>
      </c>
      <c r="H8794">
        <v>95</v>
      </c>
      <c r="I8794">
        <v>34</v>
      </c>
      <c r="J8794">
        <v>19</v>
      </c>
      <c r="K8794">
        <v>3642</v>
      </c>
      <c r="L8794">
        <v>20</v>
      </c>
      <c r="M8794">
        <v>38.107417623140201</v>
      </c>
    </row>
    <row r="8795" spans="1:13" hidden="1" outlineLevel="3" x14ac:dyDescent="0.2">
      <c r="A8795">
        <v>2010</v>
      </c>
      <c r="B8795">
        <v>149</v>
      </c>
      <c r="C8795" t="s">
        <v>8465</v>
      </c>
      <c r="D8795">
        <v>15</v>
      </c>
      <c r="E8795" t="s">
        <v>10515</v>
      </c>
      <c r="F8795" t="s">
        <v>10907</v>
      </c>
      <c r="G8795" t="s">
        <v>156</v>
      </c>
      <c r="H8795">
        <v>95</v>
      </c>
      <c r="I8795">
        <v>41</v>
      </c>
      <c r="J8795">
        <v>27</v>
      </c>
      <c r="K8795">
        <v>3642</v>
      </c>
      <c r="L8795">
        <v>20</v>
      </c>
      <c r="M8795">
        <v>38.060071933048199</v>
      </c>
    </row>
    <row r="8796" spans="1:13" hidden="1" outlineLevel="3" x14ac:dyDescent="0.2">
      <c r="A8796">
        <v>2010</v>
      </c>
      <c r="B8796">
        <v>155</v>
      </c>
      <c r="C8796" t="s">
        <v>9083</v>
      </c>
      <c r="D8796">
        <v>18</v>
      </c>
      <c r="E8796" t="s">
        <v>10515</v>
      </c>
      <c r="F8796" t="s">
        <v>10915</v>
      </c>
      <c r="G8796" t="s">
        <v>156</v>
      </c>
      <c r="H8796">
        <v>95</v>
      </c>
      <c r="I8796">
        <v>53</v>
      </c>
      <c r="J8796">
        <v>0</v>
      </c>
      <c r="K8796">
        <v>3642</v>
      </c>
      <c r="L8796">
        <v>20</v>
      </c>
      <c r="M8796">
        <v>37.983660698765803</v>
      </c>
    </row>
    <row r="8797" spans="1:13" outlineLevel="2" collapsed="1" x14ac:dyDescent="0.2">
      <c r="E8797" s="10" t="s">
        <v>13505</v>
      </c>
      <c r="M8797">
        <f>SUBTOTAL(1,M8789:M8796)</f>
        <v>38.470413051551866</v>
      </c>
    </row>
    <row r="8798" spans="1:13" outlineLevel="1" x14ac:dyDescent="0.2">
      <c r="A8798" s="10" t="s">
        <v>12967</v>
      </c>
      <c r="M8798">
        <f>SUBTOTAL(1,M8609:M8796)</f>
        <v>38.589358181266299</v>
      </c>
    </row>
    <row r="8799" spans="1:13" hidden="1" outlineLevel="3" x14ac:dyDescent="0.2">
      <c r="A8799">
        <v>2011</v>
      </c>
      <c r="B8799">
        <v>9</v>
      </c>
      <c r="C8799" t="s">
        <v>10949</v>
      </c>
      <c r="D8799">
        <v>108</v>
      </c>
      <c r="E8799" t="s">
        <v>96</v>
      </c>
      <c r="F8799" t="s">
        <v>10950</v>
      </c>
      <c r="G8799" t="s">
        <v>156</v>
      </c>
      <c r="H8799">
        <v>86</v>
      </c>
      <c r="I8799">
        <v>22</v>
      </c>
      <c r="J8799">
        <v>33</v>
      </c>
      <c r="K8799">
        <v>3630</v>
      </c>
      <c r="L8799">
        <v>21</v>
      </c>
      <c r="M8799">
        <v>42.0256437468041</v>
      </c>
    </row>
    <row r="8800" spans="1:13" hidden="1" outlineLevel="3" x14ac:dyDescent="0.2">
      <c r="A8800">
        <v>2011</v>
      </c>
      <c r="B8800">
        <v>22</v>
      </c>
      <c r="C8800" t="s">
        <v>10402</v>
      </c>
      <c r="D8800">
        <v>103</v>
      </c>
      <c r="E8800" t="s">
        <v>96</v>
      </c>
      <c r="F8800" t="s">
        <v>10970</v>
      </c>
      <c r="G8800" t="s">
        <v>156</v>
      </c>
      <c r="H8800">
        <v>86</v>
      </c>
      <c r="I8800">
        <v>49</v>
      </c>
      <c r="J8800">
        <v>16</v>
      </c>
      <c r="K8800">
        <v>3630</v>
      </c>
      <c r="L8800">
        <v>21</v>
      </c>
      <c r="M8800">
        <v>41.810107628712899</v>
      </c>
    </row>
    <row r="8801" spans="1:13" hidden="1" outlineLevel="3" x14ac:dyDescent="0.2">
      <c r="A8801">
        <v>2011</v>
      </c>
      <c r="B8801">
        <v>26</v>
      </c>
      <c r="C8801" t="s">
        <v>87</v>
      </c>
      <c r="D8801">
        <v>101</v>
      </c>
      <c r="E8801" t="s">
        <v>96</v>
      </c>
      <c r="F8801" t="s">
        <v>10975</v>
      </c>
      <c r="G8801" t="s">
        <v>156</v>
      </c>
      <c r="H8801">
        <v>86</v>
      </c>
      <c r="I8801">
        <v>58</v>
      </c>
      <c r="J8801">
        <v>45</v>
      </c>
      <c r="K8801">
        <v>3630</v>
      </c>
      <c r="L8801">
        <v>21</v>
      </c>
      <c r="M8801">
        <v>41.734131736526898</v>
      </c>
    </row>
    <row r="8802" spans="1:13" hidden="1" outlineLevel="3" x14ac:dyDescent="0.2">
      <c r="A8802">
        <v>2011</v>
      </c>
      <c r="B8802">
        <v>51</v>
      </c>
      <c r="C8802" t="s">
        <v>10503</v>
      </c>
      <c r="D8802">
        <v>109</v>
      </c>
      <c r="E8802" t="s">
        <v>96</v>
      </c>
      <c r="F8802" t="s">
        <v>11004</v>
      </c>
      <c r="G8802" t="s">
        <v>156</v>
      </c>
      <c r="H8802">
        <v>87</v>
      </c>
      <c r="I8802">
        <v>56</v>
      </c>
      <c r="J8802">
        <v>9</v>
      </c>
      <c r="K8802">
        <v>3630</v>
      </c>
      <c r="L8802">
        <v>21</v>
      </c>
      <c r="M8802">
        <v>41.280100072969802</v>
      </c>
    </row>
    <row r="8803" spans="1:13" hidden="1" outlineLevel="3" x14ac:dyDescent="0.2">
      <c r="A8803">
        <v>2011</v>
      </c>
      <c r="B8803">
        <v>55</v>
      </c>
      <c r="C8803" t="s">
        <v>10593</v>
      </c>
      <c r="D8803">
        <v>102</v>
      </c>
      <c r="E8803" t="s">
        <v>96</v>
      </c>
      <c r="F8803" t="s">
        <v>11007</v>
      </c>
      <c r="G8803" t="s">
        <v>156</v>
      </c>
      <c r="H8803">
        <v>87</v>
      </c>
      <c r="I8803">
        <v>57</v>
      </c>
      <c r="J8803">
        <v>7</v>
      </c>
      <c r="K8803">
        <v>3630</v>
      </c>
      <c r="L8803">
        <v>21</v>
      </c>
      <c r="M8803">
        <v>41.272538349540604</v>
      </c>
    </row>
    <row r="8804" spans="1:13" hidden="1" outlineLevel="3" x14ac:dyDescent="0.2">
      <c r="A8804">
        <v>2011</v>
      </c>
      <c r="B8804">
        <v>110</v>
      </c>
      <c r="C8804" t="s">
        <v>10557</v>
      </c>
      <c r="D8804">
        <v>107</v>
      </c>
      <c r="E8804" t="s">
        <v>96</v>
      </c>
      <c r="F8804" t="s">
        <v>11071</v>
      </c>
      <c r="G8804" t="s">
        <v>156</v>
      </c>
      <c r="H8804">
        <v>89</v>
      </c>
      <c r="I8804">
        <v>12</v>
      </c>
      <c r="J8804">
        <v>26</v>
      </c>
      <c r="K8804">
        <v>3630</v>
      </c>
      <c r="L8804">
        <v>21</v>
      </c>
      <c r="M8804">
        <v>40.6917725894141</v>
      </c>
    </row>
    <row r="8805" spans="1:13" hidden="1" outlineLevel="3" x14ac:dyDescent="0.2">
      <c r="A8805">
        <v>2011</v>
      </c>
      <c r="B8805">
        <v>111</v>
      </c>
      <c r="C8805" t="s">
        <v>8822</v>
      </c>
      <c r="D8805">
        <v>105</v>
      </c>
      <c r="E8805" t="s">
        <v>96</v>
      </c>
      <c r="F8805" t="s">
        <v>11072</v>
      </c>
      <c r="G8805" t="s">
        <v>156</v>
      </c>
      <c r="H8805">
        <v>89</v>
      </c>
      <c r="I8805">
        <v>13</v>
      </c>
      <c r="J8805">
        <v>6</v>
      </c>
      <c r="K8805">
        <v>3630</v>
      </c>
      <c r="L8805">
        <v>21</v>
      </c>
      <c r="M8805">
        <v>40.686704899964496</v>
      </c>
    </row>
    <row r="8806" spans="1:13" hidden="1" outlineLevel="3" x14ac:dyDescent="0.2">
      <c r="A8806">
        <v>2011</v>
      </c>
      <c r="B8806">
        <v>117</v>
      </c>
      <c r="C8806" t="s">
        <v>11078</v>
      </c>
      <c r="D8806">
        <v>106</v>
      </c>
      <c r="E8806" t="s">
        <v>96</v>
      </c>
      <c r="F8806" t="s">
        <v>11079</v>
      </c>
      <c r="G8806" t="s">
        <v>156</v>
      </c>
      <c r="H8806">
        <v>89</v>
      </c>
      <c r="I8806">
        <v>19</v>
      </c>
      <c r="J8806">
        <v>29</v>
      </c>
      <c r="K8806">
        <v>3630</v>
      </c>
      <c r="L8806">
        <v>21</v>
      </c>
      <c r="M8806">
        <v>40.638245602032498</v>
      </c>
    </row>
    <row r="8807" spans="1:13" outlineLevel="2" collapsed="1" x14ac:dyDescent="0.2">
      <c r="E8807" s="10" t="s">
        <v>13494</v>
      </c>
      <c r="M8807">
        <f>SUBTOTAL(1,M8799:M8806)</f>
        <v>41.267405578245672</v>
      </c>
    </row>
    <row r="8808" spans="1:13" hidden="1" outlineLevel="3" x14ac:dyDescent="0.2">
      <c r="A8808">
        <v>2011</v>
      </c>
      <c r="B8808">
        <v>1</v>
      </c>
      <c r="C8808" t="s">
        <v>9803</v>
      </c>
      <c r="D8808">
        <v>141</v>
      </c>
      <c r="E8808" t="s">
        <v>130</v>
      </c>
      <c r="F8808" t="s">
        <v>10936</v>
      </c>
      <c r="G8808" t="s">
        <v>156</v>
      </c>
      <c r="H8808">
        <v>86</v>
      </c>
      <c r="I8808">
        <v>12</v>
      </c>
      <c r="J8808">
        <v>22</v>
      </c>
      <c r="K8808">
        <v>3630</v>
      </c>
      <c r="L8808">
        <v>21</v>
      </c>
      <c r="M8808">
        <v>42.108383654162097</v>
      </c>
    </row>
    <row r="8809" spans="1:13" hidden="1" outlineLevel="3" x14ac:dyDescent="0.2">
      <c r="A8809">
        <v>2011</v>
      </c>
      <c r="B8809">
        <v>49</v>
      </c>
      <c r="C8809" t="s">
        <v>10778</v>
      </c>
      <c r="D8809">
        <v>146</v>
      </c>
      <c r="E8809" t="s">
        <v>130</v>
      </c>
      <c r="F8809" t="s">
        <v>11002</v>
      </c>
      <c r="G8809" t="s">
        <v>156</v>
      </c>
      <c r="H8809">
        <v>87</v>
      </c>
      <c r="I8809">
        <v>50</v>
      </c>
      <c r="J8809">
        <v>19</v>
      </c>
      <c r="K8809">
        <v>3630</v>
      </c>
      <c r="L8809">
        <v>21</v>
      </c>
      <c r="M8809">
        <v>41.325790037916697</v>
      </c>
    </row>
    <row r="8810" spans="1:13" hidden="1" outlineLevel="3" x14ac:dyDescent="0.2">
      <c r="A8810">
        <v>2011</v>
      </c>
      <c r="B8810">
        <v>56</v>
      </c>
      <c r="C8810" t="s">
        <v>8457</v>
      </c>
      <c r="D8810">
        <v>144</v>
      </c>
      <c r="E8810" t="s">
        <v>130</v>
      </c>
      <c r="F8810" t="s">
        <v>11008</v>
      </c>
      <c r="G8810" t="s">
        <v>156</v>
      </c>
      <c r="H8810">
        <v>87</v>
      </c>
      <c r="I8810">
        <v>57</v>
      </c>
      <c r="J8810">
        <v>38</v>
      </c>
      <c r="K8810">
        <v>3630</v>
      </c>
      <c r="L8810">
        <v>21</v>
      </c>
      <c r="M8810">
        <v>41.268497874678602</v>
      </c>
    </row>
    <row r="8811" spans="1:13" hidden="1" outlineLevel="3" x14ac:dyDescent="0.2">
      <c r="A8811">
        <v>2011</v>
      </c>
      <c r="B8811">
        <v>65</v>
      </c>
      <c r="C8811" t="s">
        <v>10353</v>
      </c>
      <c r="D8811">
        <v>145</v>
      </c>
      <c r="E8811" t="s">
        <v>130</v>
      </c>
      <c r="F8811" t="s">
        <v>11018</v>
      </c>
      <c r="G8811" t="s">
        <v>156</v>
      </c>
      <c r="H8811">
        <v>88</v>
      </c>
      <c r="I8811">
        <v>11</v>
      </c>
      <c r="J8811">
        <v>5</v>
      </c>
      <c r="K8811">
        <v>3630</v>
      </c>
      <c r="L8811">
        <v>21</v>
      </c>
      <c r="M8811">
        <v>41.163592837005602</v>
      </c>
    </row>
    <row r="8812" spans="1:13" hidden="1" outlineLevel="3" x14ac:dyDescent="0.2">
      <c r="A8812">
        <v>2011</v>
      </c>
      <c r="B8812">
        <v>83</v>
      </c>
      <c r="C8812" t="s">
        <v>11041</v>
      </c>
      <c r="D8812">
        <v>148</v>
      </c>
      <c r="E8812" t="s">
        <v>130</v>
      </c>
      <c r="F8812" t="s">
        <v>11042</v>
      </c>
      <c r="G8812" t="s">
        <v>156</v>
      </c>
      <c r="H8812">
        <v>88</v>
      </c>
      <c r="I8812">
        <v>39</v>
      </c>
      <c r="J8812">
        <v>34</v>
      </c>
      <c r="K8812">
        <v>3630</v>
      </c>
      <c r="L8812">
        <v>21</v>
      </c>
      <c r="M8812">
        <v>40.943184595236403</v>
      </c>
    </row>
    <row r="8813" spans="1:13" hidden="1" outlineLevel="3" x14ac:dyDescent="0.2">
      <c r="A8813">
        <v>2011</v>
      </c>
      <c r="B8813">
        <v>103</v>
      </c>
      <c r="C8813" t="s">
        <v>11063</v>
      </c>
      <c r="D8813">
        <v>149</v>
      </c>
      <c r="E8813" t="s">
        <v>130</v>
      </c>
      <c r="F8813" t="s">
        <v>11064</v>
      </c>
      <c r="G8813" t="s">
        <v>156</v>
      </c>
      <c r="H8813">
        <v>89</v>
      </c>
      <c r="I8813">
        <v>1</v>
      </c>
      <c r="J8813">
        <v>59</v>
      </c>
      <c r="K8813">
        <v>3630</v>
      </c>
      <c r="L8813">
        <v>21</v>
      </c>
      <c r="M8813">
        <v>40.771373927910602</v>
      </c>
    </row>
    <row r="8814" spans="1:13" hidden="1" outlineLevel="3" x14ac:dyDescent="0.2">
      <c r="A8814">
        <v>2011</v>
      </c>
      <c r="B8814">
        <v>114</v>
      </c>
      <c r="C8814" t="s">
        <v>10905</v>
      </c>
      <c r="D8814">
        <v>142</v>
      </c>
      <c r="E8814" t="s">
        <v>130</v>
      </c>
      <c r="F8814" t="s">
        <v>11075</v>
      </c>
      <c r="G8814" t="s">
        <v>156</v>
      </c>
      <c r="H8814">
        <v>89</v>
      </c>
      <c r="I8814">
        <v>16</v>
      </c>
      <c r="J8814">
        <v>9</v>
      </c>
      <c r="K8814">
        <v>3630</v>
      </c>
      <c r="L8814">
        <v>21</v>
      </c>
      <c r="M8814">
        <v>40.663536308729199</v>
      </c>
    </row>
    <row r="8815" spans="1:13" hidden="1" outlineLevel="3" x14ac:dyDescent="0.2">
      <c r="A8815">
        <v>2011</v>
      </c>
      <c r="B8815">
        <v>115</v>
      </c>
      <c r="C8815" t="s">
        <v>9957</v>
      </c>
      <c r="D8815">
        <v>147</v>
      </c>
      <c r="E8815" t="s">
        <v>130</v>
      </c>
      <c r="F8815" t="s">
        <v>11076</v>
      </c>
      <c r="G8815" t="s">
        <v>156</v>
      </c>
      <c r="H8815">
        <v>89</v>
      </c>
      <c r="I8815">
        <v>17</v>
      </c>
      <c r="J8815">
        <v>9</v>
      </c>
      <c r="K8815">
        <v>3630</v>
      </c>
      <c r="L8815">
        <v>21</v>
      </c>
      <c r="M8815">
        <v>40.655945792072202</v>
      </c>
    </row>
    <row r="8816" spans="1:13" hidden="1" outlineLevel="3" x14ac:dyDescent="0.2">
      <c r="A8816">
        <v>2011</v>
      </c>
      <c r="B8816">
        <v>164</v>
      </c>
      <c r="C8816" t="s">
        <v>10314</v>
      </c>
      <c r="D8816">
        <v>143</v>
      </c>
      <c r="E8816" t="s">
        <v>130</v>
      </c>
      <c r="F8816" t="s">
        <v>11142</v>
      </c>
      <c r="G8816" t="s">
        <v>156</v>
      </c>
      <c r="H8816">
        <v>89</v>
      </c>
      <c r="I8816">
        <v>56</v>
      </c>
      <c r="J8816">
        <v>30</v>
      </c>
      <c r="K8816">
        <v>3630</v>
      </c>
      <c r="L8816">
        <v>21</v>
      </c>
      <c r="M8816">
        <v>40.359492263504102</v>
      </c>
    </row>
    <row r="8817" spans="1:13" outlineLevel="2" collapsed="1" x14ac:dyDescent="0.2">
      <c r="E8817" s="10" t="s">
        <v>13506</v>
      </c>
      <c r="M8817">
        <f>SUBTOTAL(1,M8808:M8816)</f>
        <v>41.028866365690611</v>
      </c>
    </row>
    <row r="8818" spans="1:13" hidden="1" outlineLevel="3" x14ac:dyDescent="0.2">
      <c r="A8818">
        <v>2011</v>
      </c>
      <c r="B8818">
        <v>11</v>
      </c>
      <c r="C8818" t="s">
        <v>10952</v>
      </c>
      <c r="D8818">
        <v>151</v>
      </c>
      <c r="E8818" t="s">
        <v>10558</v>
      </c>
      <c r="F8818" t="s">
        <v>10953</v>
      </c>
      <c r="G8818" t="s">
        <v>156</v>
      </c>
      <c r="H8818">
        <v>86</v>
      </c>
      <c r="I8818">
        <v>23</v>
      </c>
      <c r="J8818">
        <v>51</v>
      </c>
      <c r="K8818">
        <v>3630</v>
      </c>
      <c r="L8818">
        <v>21</v>
      </c>
      <c r="M8818">
        <v>42.015104603721099</v>
      </c>
    </row>
    <row r="8819" spans="1:13" hidden="1" outlineLevel="3" x14ac:dyDescent="0.2">
      <c r="A8819">
        <v>2011</v>
      </c>
      <c r="B8819">
        <v>40</v>
      </c>
      <c r="C8819" t="s">
        <v>10749</v>
      </c>
      <c r="D8819">
        <v>155</v>
      </c>
      <c r="E8819" t="s">
        <v>10558</v>
      </c>
      <c r="F8819" t="s">
        <v>10992</v>
      </c>
      <c r="G8819" t="s">
        <v>156</v>
      </c>
      <c r="H8819">
        <v>87</v>
      </c>
      <c r="I8819">
        <v>36</v>
      </c>
      <c r="J8819">
        <v>43</v>
      </c>
      <c r="K8819">
        <v>3630</v>
      </c>
      <c r="L8819">
        <v>21</v>
      </c>
      <c r="M8819">
        <v>41.432706727583401</v>
      </c>
    </row>
    <row r="8820" spans="1:13" hidden="1" outlineLevel="3" x14ac:dyDescent="0.2">
      <c r="A8820">
        <v>2011</v>
      </c>
      <c r="B8820">
        <v>41</v>
      </c>
      <c r="C8820" t="s">
        <v>8946</v>
      </c>
      <c r="D8820">
        <v>157</v>
      </c>
      <c r="E8820" t="s">
        <v>10558</v>
      </c>
      <c r="F8820" t="s">
        <v>10993</v>
      </c>
      <c r="G8820" t="s">
        <v>156</v>
      </c>
      <c r="H8820">
        <v>87</v>
      </c>
      <c r="I8820">
        <v>37</v>
      </c>
      <c r="J8820">
        <v>47</v>
      </c>
      <c r="K8820">
        <v>3630</v>
      </c>
      <c r="L8820">
        <v>21</v>
      </c>
      <c r="M8820">
        <v>41.424301115489101</v>
      </c>
    </row>
    <row r="8821" spans="1:13" hidden="1" outlineLevel="3" x14ac:dyDescent="0.2">
      <c r="A8821">
        <v>2011</v>
      </c>
      <c r="B8821">
        <v>79</v>
      </c>
      <c r="C8821" t="s">
        <v>11036</v>
      </c>
      <c r="D8821">
        <v>156</v>
      </c>
      <c r="E8821" t="s">
        <v>10558</v>
      </c>
      <c r="F8821" t="s">
        <v>11037</v>
      </c>
      <c r="G8821" t="s">
        <v>156</v>
      </c>
      <c r="H8821">
        <v>88</v>
      </c>
      <c r="I8821">
        <v>30</v>
      </c>
      <c r="J8821">
        <v>41</v>
      </c>
      <c r="K8821">
        <v>3630</v>
      </c>
      <c r="L8821">
        <v>21</v>
      </c>
      <c r="M8821">
        <v>41.011671442155901</v>
      </c>
    </row>
    <row r="8822" spans="1:13" hidden="1" outlineLevel="3" x14ac:dyDescent="0.2">
      <c r="A8822">
        <v>2011</v>
      </c>
      <c r="B8822">
        <v>118</v>
      </c>
      <c r="C8822" t="s">
        <v>11080</v>
      </c>
      <c r="D8822">
        <v>158</v>
      </c>
      <c r="E8822" t="s">
        <v>10558</v>
      </c>
      <c r="F8822" t="s">
        <v>10386</v>
      </c>
      <c r="G8822" t="s">
        <v>156</v>
      </c>
      <c r="H8822">
        <v>89</v>
      </c>
      <c r="I8822">
        <v>19</v>
      </c>
      <c r="J8822">
        <v>32</v>
      </c>
      <c r="K8822">
        <v>3630</v>
      </c>
      <c r="L8822">
        <v>21</v>
      </c>
      <c r="M8822">
        <v>40.6378664809125</v>
      </c>
    </row>
    <row r="8823" spans="1:13" hidden="1" outlineLevel="3" x14ac:dyDescent="0.2">
      <c r="A8823">
        <v>2011</v>
      </c>
      <c r="B8823">
        <v>121</v>
      </c>
      <c r="C8823" t="s">
        <v>10399</v>
      </c>
      <c r="D8823">
        <v>154</v>
      </c>
      <c r="E8823" t="s">
        <v>10558</v>
      </c>
      <c r="F8823" t="s">
        <v>6952</v>
      </c>
      <c r="G8823" t="s">
        <v>156</v>
      </c>
      <c r="H8823">
        <v>89</v>
      </c>
      <c r="I8823">
        <v>21</v>
      </c>
      <c r="J8823">
        <v>3</v>
      </c>
      <c r="K8823">
        <v>3630</v>
      </c>
      <c r="L8823">
        <v>21</v>
      </c>
      <c r="M8823">
        <v>40.6263698342675</v>
      </c>
    </row>
    <row r="8824" spans="1:13" hidden="1" outlineLevel="3" x14ac:dyDescent="0.2">
      <c r="A8824">
        <v>2011</v>
      </c>
      <c r="B8824">
        <v>131</v>
      </c>
      <c r="C8824" t="s">
        <v>11094</v>
      </c>
      <c r="D8824">
        <v>152</v>
      </c>
      <c r="E8824" t="s">
        <v>10558</v>
      </c>
      <c r="F8824" t="s">
        <v>11095</v>
      </c>
      <c r="G8824" t="s">
        <v>156</v>
      </c>
      <c r="H8824">
        <v>89</v>
      </c>
      <c r="I8824">
        <v>27</v>
      </c>
      <c r="J8824">
        <v>34</v>
      </c>
      <c r="K8824">
        <v>3630</v>
      </c>
      <c r="L8824">
        <v>21</v>
      </c>
      <c r="M8824">
        <v>40.577046085439001</v>
      </c>
    </row>
    <row r="8825" spans="1:13" hidden="1" outlineLevel="3" x14ac:dyDescent="0.2">
      <c r="A8825">
        <v>2011</v>
      </c>
      <c r="B8825">
        <v>152</v>
      </c>
      <c r="C8825" t="s">
        <v>11123</v>
      </c>
      <c r="D8825">
        <v>159</v>
      </c>
      <c r="E8825" t="s">
        <v>10558</v>
      </c>
      <c r="F8825" t="s">
        <v>11124</v>
      </c>
      <c r="G8825" t="s">
        <v>156</v>
      </c>
      <c r="H8825">
        <v>89</v>
      </c>
      <c r="I8825">
        <v>43</v>
      </c>
      <c r="J8825">
        <v>52</v>
      </c>
      <c r="K8825">
        <v>3630</v>
      </c>
      <c r="L8825">
        <v>21</v>
      </c>
      <c r="M8825">
        <v>40.454196488273602</v>
      </c>
    </row>
    <row r="8826" spans="1:13" hidden="1" outlineLevel="3" x14ac:dyDescent="0.2">
      <c r="A8826">
        <v>2011</v>
      </c>
      <c r="B8826">
        <v>162</v>
      </c>
      <c r="C8826" t="s">
        <v>9596</v>
      </c>
      <c r="D8826">
        <v>153</v>
      </c>
      <c r="E8826" t="s">
        <v>10558</v>
      </c>
      <c r="F8826" t="s">
        <v>11140</v>
      </c>
      <c r="G8826" t="s">
        <v>156</v>
      </c>
      <c r="H8826">
        <v>89</v>
      </c>
      <c r="I8826">
        <v>55</v>
      </c>
      <c r="J8826">
        <v>39</v>
      </c>
      <c r="K8826">
        <v>3630</v>
      </c>
      <c r="L8826">
        <v>21</v>
      </c>
      <c r="M8826">
        <v>40.3658502682716</v>
      </c>
    </row>
    <row r="8827" spans="1:13" outlineLevel="2" collapsed="1" x14ac:dyDescent="0.2">
      <c r="E8827" s="10" t="s">
        <v>13499</v>
      </c>
      <c r="M8827">
        <f>SUBTOTAL(1,M8818:M8826)</f>
        <v>40.94945700512374</v>
      </c>
    </row>
    <row r="8828" spans="1:13" hidden="1" outlineLevel="3" x14ac:dyDescent="0.2">
      <c r="A8828">
        <v>2011</v>
      </c>
      <c r="B8828">
        <v>5</v>
      </c>
      <c r="C8828" t="s">
        <v>10343</v>
      </c>
      <c r="D8828">
        <v>21</v>
      </c>
      <c r="E8828" t="s">
        <v>9031</v>
      </c>
      <c r="F8828" t="s">
        <v>10942</v>
      </c>
      <c r="G8828" t="s">
        <v>156</v>
      </c>
      <c r="H8828">
        <v>86</v>
      </c>
      <c r="I8828">
        <v>17</v>
      </c>
      <c r="J8828">
        <v>17</v>
      </c>
      <c r="K8828">
        <v>3630</v>
      </c>
      <c r="L8828">
        <v>21</v>
      </c>
      <c r="M8828">
        <v>42.068394943293903</v>
      </c>
    </row>
    <row r="8829" spans="1:13" hidden="1" outlineLevel="3" x14ac:dyDescent="0.2">
      <c r="A8829">
        <v>2011</v>
      </c>
      <c r="B8829">
        <v>25</v>
      </c>
      <c r="C8829" t="s">
        <v>10076</v>
      </c>
      <c r="D8829">
        <v>29</v>
      </c>
      <c r="E8829" t="s">
        <v>9031</v>
      </c>
      <c r="F8829" t="s">
        <v>10974</v>
      </c>
      <c r="G8829" t="s">
        <v>156</v>
      </c>
      <c r="H8829">
        <v>86</v>
      </c>
      <c r="I8829">
        <v>55</v>
      </c>
      <c r="J8829">
        <v>28</v>
      </c>
      <c r="K8829">
        <v>3630</v>
      </c>
      <c r="L8829">
        <v>21</v>
      </c>
      <c r="M8829">
        <v>41.760404949381297</v>
      </c>
    </row>
    <row r="8830" spans="1:13" hidden="1" outlineLevel="3" x14ac:dyDescent="0.2">
      <c r="A8830">
        <v>2011</v>
      </c>
      <c r="B8830">
        <v>34</v>
      </c>
      <c r="C8830" t="s">
        <v>9653</v>
      </c>
      <c r="D8830">
        <v>23</v>
      </c>
      <c r="E8830" t="s">
        <v>9031</v>
      </c>
      <c r="F8830" t="s">
        <v>10984</v>
      </c>
      <c r="G8830" t="s">
        <v>156</v>
      </c>
      <c r="H8830">
        <v>87</v>
      </c>
      <c r="I8830">
        <v>20</v>
      </c>
      <c r="J8830">
        <v>50</v>
      </c>
      <c r="K8830">
        <v>3630</v>
      </c>
      <c r="L8830">
        <v>21</v>
      </c>
      <c r="M8830">
        <v>41.558276355541402</v>
      </c>
    </row>
    <row r="8831" spans="1:13" hidden="1" outlineLevel="3" x14ac:dyDescent="0.2">
      <c r="A8831">
        <v>2011</v>
      </c>
      <c r="B8831">
        <v>66</v>
      </c>
      <c r="C8831" t="s">
        <v>85</v>
      </c>
      <c r="D8831">
        <v>22</v>
      </c>
      <c r="E8831" t="s">
        <v>9031</v>
      </c>
      <c r="F8831" t="s">
        <v>11019</v>
      </c>
      <c r="G8831" t="s">
        <v>156</v>
      </c>
      <c r="H8831">
        <v>88</v>
      </c>
      <c r="I8831">
        <v>12</v>
      </c>
      <c r="J8831">
        <v>9</v>
      </c>
      <c r="K8831">
        <v>3630</v>
      </c>
      <c r="L8831">
        <v>21</v>
      </c>
      <c r="M8831">
        <v>41.155296051699203</v>
      </c>
    </row>
    <row r="8832" spans="1:13" hidden="1" outlineLevel="3" x14ac:dyDescent="0.2">
      <c r="A8832">
        <v>2011</v>
      </c>
      <c r="B8832">
        <v>75</v>
      </c>
      <c r="C8832" t="s">
        <v>10219</v>
      </c>
      <c r="D8832">
        <v>25</v>
      </c>
      <c r="E8832" t="s">
        <v>9031</v>
      </c>
      <c r="F8832" t="s">
        <v>11031</v>
      </c>
      <c r="G8832" t="s">
        <v>156</v>
      </c>
      <c r="H8832">
        <v>88</v>
      </c>
      <c r="I8832">
        <v>24</v>
      </c>
      <c r="J8832">
        <v>50</v>
      </c>
      <c r="K8832">
        <v>3630</v>
      </c>
      <c r="L8832">
        <v>21</v>
      </c>
      <c r="M8832">
        <v>41.056897797605899</v>
      </c>
    </row>
    <row r="8833" spans="1:13" hidden="1" outlineLevel="3" x14ac:dyDescent="0.2">
      <c r="A8833">
        <v>2011</v>
      </c>
      <c r="B8833">
        <v>94</v>
      </c>
      <c r="C8833" t="s">
        <v>10881</v>
      </c>
      <c r="D8833">
        <v>24</v>
      </c>
      <c r="E8833" t="s">
        <v>9031</v>
      </c>
      <c r="F8833" t="s">
        <v>11054</v>
      </c>
      <c r="G8833" t="s">
        <v>156</v>
      </c>
      <c r="H8833">
        <v>88</v>
      </c>
      <c r="I8833">
        <v>48</v>
      </c>
      <c r="J8833">
        <v>36</v>
      </c>
      <c r="K8833">
        <v>3630</v>
      </c>
      <c r="L8833">
        <v>21</v>
      </c>
      <c r="M8833">
        <v>40.873775475734703</v>
      </c>
    </row>
    <row r="8834" spans="1:13" hidden="1" outlineLevel="3" x14ac:dyDescent="0.2">
      <c r="A8834">
        <v>2011</v>
      </c>
      <c r="B8834">
        <v>149</v>
      </c>
      <c r="C8834" t="s">
        <v>11118</v>
      </c>
      <c r="D8834">
        <v>27</v>
      </c>
      <c r="E8834" t="s">
        <v>9031</v>
      </c>
      <c r="F8834" t="s">
        <v>11119</v>
      </c>
      <c r="G8834" t="s">
        <v>156</v>
      </c>
      <c r="H8834">
        <v>89</v>
      </c>
      <c r="I8834">
        <v>42</v>
      </c>
      <c r="J8834">
        <v>39</v>
      </c>
      <c r="K8834">
        <v>3630</v>
      </c>
      <c r="L8834">
        <v>21</v>
      </c>
      <c r="M8834">
        <v>40.463340547871397</v>
      </c>
    </row>
    <row r="8835" spans="1:13" outlineLevel="2" collapsed="1" x14ac:dyDescent="0.2">
      <c r="E8835" s="10" t="s">
        <v>13441</v>
      </c>
      <c r="M8835">
        <f>SUBTOTAL(1,M8828:M8834)</f>
        <v>41.27662658873254</v>
      </c>
    </row>
    <row r="8836" spans="1:13" hidden="1" outlineLevel="3" x14ac:dyDescent="0.2">
      <c r="A8836">
        <v>2011</v>
      </c>
      <c r="B8836">
        <v>14</v>
      </c>
      <c r="C8836" t="s">
        <v>10959</v>
      </c>
      <c r="D8836">
        <v>134</v>
      </c>
      <c r="E8836" t="s">
        <v>114</v>
      </c>
      <c r="F8836" t="s">
        <v>10960</v>
      </c>
      <c r="G8836" t="s">
        <v>156</v>
      </c>
      <c r="H8836">
        <v>86</v>
      </c>
      <c r="I8836">
        <v>33</v>
      </c>
      <c r="J8836">
        <v>42</v>
      </c>
      <c r="K8836">
        <v>3630</v>
      </c>
      <c r="L8836">
        <v>21</v>
      </c>
      <c r="M8836">
        <v>41.935421760979601</v>
      </c>
    </row>
    <row r="8837" spans="1:13" hidden="1" outlineLevel="3" x14ac:dyDescent="0.2">
      <c r="A8837">
        <v>2011</v>
      </c>
      <c r="B8837">
        <v>27</v>
      </c>
      <c r="C8837" t="s">
        <v>9318</v>
      </c>
      <c r="D8837">
        <v>131</v>
      </c>
      <c r="E8837" t="s">
        <v>114</v>
      </c>
      <c r="F8837" t="s">
        <v>10976</v>
      </c>
      <c r="G8837" t="s">
        <v>156</v>
      </c>
      <c r="H8837">
        <v>87</v>
      </c>
      <c r="I8837">
        <v>2</v>
      </c>
      <c r="J8837">
        <v>50</v>
      </c>
      <c r="K8837">
        <v>3630</v>
      </c>
      <c r="L8837">
        <v>21</v>
      </c>
      <c r="M8837">
        <v>41.701503015604501</v>
      </c>
    </row>
    <row r="8838" spans="1:13" hidden="1" outlineLevel="3" x14ac:dyDescent="0.2">
      <c r="A8838">
        <v>2011</v>
      </c>
      <c r="B8838">
        <v>77</v>
      </c>
      <c r="C8838" t="s">
        <v>11033</v>
      </c>
      <c r="D8838">
        <v>135</v>
      </c>
      <c r="E8838" t="s">
        <v>114</v>
      </c>
      <c r="F8838" t="s">
        <v>11034</v>
      </c>
      <c r="G8838" t="s">
        <v>156</v>
      </c>
      <c r="H8838">
        <v>88</v>
      </c>
      <c r="I8838">
        <v>29</v>
      </c>
      <c r="J8838">
        <v>49</v>
      </c>
      <c r="K8838">
        <v>3630</v>
      </c>
      <c r="L8838">
        <v>21</v>
      </c>
      <c r="M8838">
        <v>41.018365354735998</v>
      </c>
    </row>
    <row r="8839" spans="1:13" hidden="1" outlineLevel="3" x14ac:dyDescent="0.2">
      <c r="A8839">
        <v>2011</v>
      </c>
      <c r="B8839">
        <v>86</v>
      </c>
      <c r="C8839" t="s">
        <v>10480</v>
      </c>
      <c r="D8839">
        <v>138</v>
      </c>
      <c r="E8839" t="s">
        <v>114</v>
      </c>
      <c r="F8839" t="s">
        <v>11046</v>
      </c>
      <c r="G8839" t="s">
        <v>156</v>
      </c>
      <c r="H8839">
        <v>88</v>
      </c>
      <c r="I8839">
        <v>40</v>
      </c>
      <c r="J8839">
        <v>49</v>
      </c>
      <c r="K8839">
        <v>3630</v>
      </c>
      <c r="L8839">
        <v>21</v>
      </c>
      <c r="M8839">
        <v>40.933565962618502</v>
      </c>
    </row>
    <row r="8840" spans="1:13" hidden="1" outlineLevel="3" x14ac:dyDescent="0.2">
      <c r="A8840">
        <v>2011</v>
      </c>
      <c r="B8840">
        <v>101</v>
      </c>
      <c r="C8840" t="s">
        <v>10931</v>
      </c>
      <c r="D8840">
        <v>137</v>
      </c>
      <c r="E8840" t="s">
        <v>114</v>
      </c>
      <c r="F8840" t="s">
        <v>11061</v>
      </c>
      <c r="G8840" t="s">
        <v>156</v>
      </c>
      <c r="H8840">
        <v>89</v>
      </c>
      <c r="I8840">
        <v>0</v>
      </c>
      <c r="J8840">
        <v>11</v>
      </c>
      <c r="K8840">
        <v>3630</v>
      </c>
      <c r="L8840">
        <v>21</v>
      </c>
      <c r="M8840">
        <v>40.785116615846498</v>
      </c>
    </row>
    <row r="8841" spans="1:13" hidden="1" outlineLevel="3" x14ac:dyDescent="0.2">
      <c r="A8841">
        <v>2011</v>
      </c>
      <c r="B8841">
        <v>104</v>
      </c>
      <c r="C8841" t="s">
        <v>11065</v>
      </c>
      <c r="D8841">
        <v>139</v>
      </c>
      <c r="E8841" t="s">
        <v>114</v>
      </c>
      <c r="F8841" t="s">
        <v>11066</v>
      </c>
      <c r="G8841" t="s">
        <v>156</v>
      </c>
      <c r="H8841">
        <v>89</v>
      </c>
      <c r="I8841">
        <v>2</v>
      </c>
      <c r="J8841">
        <v>11</v>
      </c>
      <c r="K8841">
        <v>3630</v>
      </c>
      <c r="L8841">
        <v>21</v>
      </c>
      <c r="M8841">
        <v>40.769847534247802</v>
      </c>
    </row>
    <row r="8842" spans="1:13" hidden="1" outlineLevel="3" x14ac:dyDescent="0.2">
      <c r="A8842">
        <v>2011</v>
      </c>
      <c r="B8842">
        <v>132</v>
      </c>
      <c r="C8842" t="s">
        <v>10299</v>
      </c>
      <c r="D8842">
        <v>133</v>
      </c>
      <c r="E8842" t="s">
        <v>114</v>
      </c>
      <c r="F8842" t="s">
        <v>11096</v>
      </c>
      <c r="G8842" t="s">
        <v>156</v>
      </c>
      <c r="H8842">
        <v>89</v>
      </c>
      <c r="I8842">
        <v>28</v>
      </c>
      <c r="J8842">
        <v>1</v>
      </c>
      <c r="K8842">
        <v>3630</v>
      </c>
      <c r="L8842">
        <v>21</v>
      </c>
      <c r="M8842">
        <v>40.573644517993898</v>
      </c>
    </row>
    <row r="8843" spans="1:13" outlineLevel="2" collapsed="1" x14ac:dyDescent="0.2">
      <c r="E8843" s="10" t="s">
        <v>13507</v>
      </c>
      <c r="M8843">
        <f>SUBTOTAL(1,M8836:M8842)</f>
        <v>41.102494966003825</v>
      </c>
    </row>
    <row r="8844" spans="1:13" hidden="1" outlineLevel="3" x14ac:dyDescent="0.2">
      <c r="A8844">
        <v>2011</v>
      </c>
      <c r="B8844">
        <v>18</v>
      </c>
      <c r="C8844" t="s">
        <v>10406</v>
      </c>
      <c r="D8844">
        <v>179</v>
      </c>
      <c r="E8844" t="s">
        <v>10963</v>
      </c>
      <c r="F8844" t="s">
        <v>10964</v>
      </c>
      <c r="G8844" t="s">
        <v>156</v>
      </c>
      <c r="H8844">
        <v>86</v>
      </c>
      <c r="I8844">
        <v>41</v>
      </c>
      <c r="J8844">
        <v>16</v>
      </c>
      <c r="K8844">
        <v>3630</v>
      </c>
      <c r="L8844">
        <v>21</v>
      </c>
      <c r="M8844">
        <v>41.8744152065522</v>
      </c>
    </row>
    <row r="8845" spans="1:13" hidden="1" outlineLevel="3" x14ac:dyDescent="0.2">
      <c r="A8845">
        <v>2011</v>
      </c>
      <c r="B8845">
        <v>44</v>
      </c>
      <c r="C8845" t="s">
        <v>10554</v>
      </c>
      <c r="D8845">
        <v>175</v>
      </c>
      <c r="E8845" t="s">
        <v>10963</v>
      </c>
      <c r="F8845" t="s">
        <v>10995</v>
      </c>
      <c r="G8845" t="s">
        <v>156</v>
      </c>
      <c r="H8845">
        <v>87</v>
      </c>
      <c r="I8845">
        <v>43</v>
      </c>
      <c r="J8845">
        <v>18</v>
      </c>
      <c r="K8845">
        <v>3630</v>
      </c>
      <c r="L8845">
        <v>21</v>
      </c>
      <c r="M8845">
        <v>41.380882716166603</v>
      </c>
    </row>
    <row r="8846" spans="1:13" hidden="1" outlineLevel="3" x14ac:dyDescent="0.2">
      <c r="A8846">
        <v>2011</v>
      </c>
      <c r="B8846">
        <v>82</v>
      </c>
      <c r="C8846" t="s">
        <v>11040</v>
      </c>
      <c r="D8846">
        <v>178</v>
      </c>
      <c r="E8846" t="s">
        <v>10963</v>
      </c>
      <c r="F8846" t="s">
        <v>10370</v>
      </c>
      <c r="G8846" t="s">
        <v>156</v>
      </c>
      <c r="H8846">
        <v>88</v>
      </c>
      <c r="I8846">
        <v>38</v>
      </c>
      <c r="J8846">
        <v>11</v>
      </c>
      <c r="K8846">
        <v>3630</v>
      </c>
      <c r="L8846">
        <v>21</v>
      </c>
      <c r="M8846">
        <v>40.953834486086997</v>
      </c>
    </row>
    <row r="8847" spans="1:13" hidden="1" outlineLevel="3" x14ac:dyDescent="0.2">
      <c r="A8847">
        <v>2011</v>
      </c>
      <c r="B8847">
        <v>130</v>
      </c>
      <c r="C8847" t="s">
        <v>10675</v>
      </c>
      <c r="D8847">
        <v>171</v>
      </c>
      <c r="E8847" t="s">
        <v>10963</v>
      </c>
      <c r="F8847" t="s">
        <v>11093</v>
      </c>
      <c r="G8847" t="s">
        <v>156</v>
      </c>
      <c r="H8847">
        <v>89</v>
      </c>
      <c r="I8847">
        <v>27</v>
      </c>
      <c r="J8847">
        <v>27</v>
      </c>
      <c r="K8847">
        <v>3630</v>
      </c>
      <c r="L8847">
        <v>21</v>
      </c>
      <c r="M8847">
        <v>40.577928066400197</v>
      </c>
    </row>
    <row r="8848" spans="1:13" hidden="1" outlineLevel="3" x14ac:dyDescent="0.2">
      <c r="A8848">
        <v>2011</v>
      </c>
      <c r="B8848">
        <v>142</v>
      </c>
      <c r="C8848" t="s">
        <v>11109</v>
      </c>
      <c r="D8848">
        <v>174</v>
      </c>
      <c r="E8848" t="s">
        <v>10963</v>
      </c>
      <c r="F8848" t="s">
        <v>11110</v>
      </c>
      <c r="G8848" t="s">
        <v>156</v>
      </c>
      <c r="H8848">
        <v>89</v>
      </c>
      <c r="I8848">
        <v>34</v>
      </c>
      <c r="J8848">
        <v>54</v>
      </c>
      <c r="K8848">
        <v>3630</v>
      </c>
      <c r="L8848">
        <v>21</v>
      </c>
      <c r="M8848">
        <v>40.521684124355801</v>
      </c>
    </row>
    <row r="8849" spans="1:13" hidden="1" outlineLevel="3" x14ac:dyDescent="0.2">
      <c r="A8849">
        <v>2011</v>
      </c>
      <c r="B8849">
        <v>154</v>
      </c>
      <c r="C8849" t="s">
        <v>11127</v>
      </c>
      <c r="D8849">
        <v>172</v>
      </c>
      <c r="E8849" t="s">
        <v>10963</v>
      </c>
      <c r="F8849" t="s">
        <v>11128</v>
      </c>
      <c r="G8849" t="s">
        <v>156</v>
      </c>
      <c r="H8849">
        <v>89</v>
      </c>
      <c r="I8849">
        <v>45</v>
      </c>
      <c r="J8849">
        <v>47</v>
      </c>
      <c r="K8849">
        <v>3630</v>
      </c>
      <c r="L8849">
        <v>21</v>
      </c>
      <c r="M8849">
        <v>40.439799843414903</v>
      </c>
    </row>
    <row r="8850" spans="1:13" hidden="1" outlineLevel="3" x14ac:dyDescent="0.2">
      <c r="A8850">
        <v>2011</v>
      </c>
      <c r="B8850">
        <v>161</v>
      </c>
      <c r="C8850" t="s">
        <v>9773</v>
      </c>
      <c r="D8850">
        <v>173</v>
      </c>
      <c r="E8850" t="s">
        <v>10963</v>
      </c>
      <c r="F8850" t="s">
        <v>11139</v>
      </c>
      <c r="G8850" t="s">
        <v>156</v>
      </c>
      <c r="H8850">
        <v>89</v>
      </c>
      <c r="I8850">
        <v>52</v>
      </c>
      <c r="J8850">
        <v>18</v>
      </c>
      <c r="K8850">
        <v>3630</v>
      </c>
      <c r="L8850">
        <v>21</v>
      </c>
      <c r="M8850">
        <v>40.390927804461903</v>
      </c>
    </row>
    <row r="8851" spans="1:13" hidden="1" outlineLevel="3" x14ac:dyDescent="0.2">
      <c r="A8851">
        <v>2011</v>
      </c>
      <c r="B8851">
        <v>163</v>
      </c>
      <c r="C8851" t="s">
        <v>10703</v>
      </c>
      <c r="D8851">
        <v>177</v>
      </c>
      <c r="E8851" t="s">
        <v>10963</v>
      </c>
      <c r="F8851" t="s">
        <v>11141</v>
      </c>
      <c r="G8851" t="s">
        <v>156</v>
      </c>
      <c r="H8851">
        <v>89</v>
      </c>
      <c r="I8851">
        <v>56</v>
      </c>
      <c r="J8851">
        <v>22</v>
      </c>
      <c r="K8851">
        <v>3630</v>
      </c>
      <c r="L8851">
        <v>21</v>
      </c>
      <c r="M8851">
        <v>40.360489465133902</v>
      </c>
    </row>
    <row r="8852" spans="1:13" hidden="1" outlineLevel="3" x14ac:dyDescent="0.2">
      <c r="A8852">
        <v>2011</v>
      </c>
      <c r="B8852">
        <v>165</v>
      </c>
      <c r="C8852" t="s">
        <v>10451</v>
      </c>
      <c r="D8852">
        <v>176</v>
      </c>
      <c r="E8852" t="s">
        <v>10963</v>
      </c>
      <c r="F8852" t="s">
        <v>11143</v>
      </c>
      <c r="G8852" t="s">
        <v>156</v>
      </c>
      <c r="H8852">
        <v>89</v>
      </c>
      <c r="I8852">
        <v>57</v>
      </c>
      <c r="J8852">
        <v>48</v>
      </c>
      <c r="K8852">
        <v>3630</v>
      </c>
      <c r="L8852">
        <v>21</v>
      </c>
      <c r="M8852">
        <v>40.349772129385997</v>
      </c>
    </row>
    <row r="8853" spans="1:13" outlineLevel="2" collapsed="1" x14ac:dyDescent="0.2">
      <c r="E8853" s="10" t="s">
        <v>13517</v>
      </c>
      <c r="M8853">
        <f>SUBTOTAL(1,M8844:M8852)</f>
        <v>40.761081537995395</v>
      </c>
    </row>
    <row r="8854" spans="1:13" hidden="1" outlineLevel="3" x14ac:dyDescent="0.2">
      <c r="A8854">
        <v>2011</v>
      </c>
      <c r="B8854">
        <v>23</v>
      </c>
      <c r="C8854" t="s">
        <v>10204</v>
      </c>
      <c r="D8854">
        <v>194</v>
      </c>
      <c r="E8854" t="s">
        <v>10723</v>
      </c>
      <c r="F8854" t="s">
        <v>10971</v>
      </c>
      <c r="G8854" t="s">
        <v>156</v>
      </c>
      <c r="H8854">
        <v>86</v>
      </c>
      <c r="I8854">
        <v>54</v>
      </c>
      <c r="J8854">
        <v>48</v>
      </c>
      <c r="K8854">
        <v>3630</v>
      </c>
      <c r="L8854">
        <v>21</v>
      </c>
      <c r="M8854">
        <v>41.765743652680797</v>
      </c>
    </row>
    <row r="8855" spans="1:13" hidden="1" outlineLevel="3" x14ac:dyDescent="0.2">
      <c r="A8855">
        <v>2011</v>
      </c>
      <c r="B8855">
        <v>28</v>
      </c>
      <c r="C8855" t="s">
        <v>9542</v>
      </c>
      <c r="D8855">
        <v>191</v>
      </c>
      <c r="E8855" t="s">
        <v>10723</v>
      </c>
      <c r="F8855" t="s">
        <v>10977</v>
      </c>
      <c r="G8855" t="s">
        <v>156</v>
      </c>
      <c r="H8855">
        <v>87</v>
      </c>
      <c r="I8855">
        <v>4</v>
      </c>
      <c r="J8855">
        <v>47</v>
      </c>
      <c r="K8855">
        <v>3630</v>
      </c>
      <c r="L8855">
        <v>21</v>
      </c>
      <c r="M8855">
        <v>41.685939129852201</v>
      </c>
    </row>
    <row r="8856" spans="1:13" hidden="1" outlineLevel="3" x14ac:dyDescent="0.2">
      <c r="A8856">
        <v>2011</v>
      </c>
      <c r="B8856">
        <v>30</v>
      </c>
      <c r="C8856" t="s">
        <v>10570</v>
      </c>
      <c r="D8856">
        <v>199</v>
      </c>
      <c r="E8856" t="s">
        <v>10723</v>
      </c>
      <c r="F8856" t="s">
        <v>10979</v>
      </c>
      <c r="G8856" t="s">
        <v>156</v>
      </c>
      <c r="H8856">
        <v>87</v>
      </c>
      <c r="I8856">
        <v>9</v>
      </c>
      <c r="J8856">
        <v>8</v>
      </c>
      <c r="K8856">
        <v>3630</v>
      </c>
      <c r="L8856">
        <v>21</v>
      </c>
      <c r="M8856">
        <v>41.651261521985802</v>
      </c>
    </row>
    <row r="8857" spans="1:13" hidden="1" outlineLevel="3" x14ac:dyDescent="0.2">
      <c r="A8857">
        <v>2011</v>
      </c>
      <c r="B8857">
        <v>73</v>
      </c>
      <c r="C8857" t="s">
        <v>11027</v>
      </c>
      <c r="D8857">
        <v>198</v>
      </c>
      <c r="E8857" t="s">
        <v>10723</v>
      </c>
      <c r="F8857" t="s">
        <v>11028</v>
      </c>
      <c r="G8857" t="s">
        <v>156</v>
      </c>
      <c r="H8857">
        <v>88</v>
      </c>
      <c r="I8857">
        <v>22</v>
      </c>
      <c r="J8857">
        <v>27</v>
      </c>
      <c r="K8857">
        <v>3630</v>
      </c>
      <c r="L8857">
        <v>21</v>
      </c>
      <c r="M8857">
        <v>41.075351959942999</v>
      </c>
    </row>
    <row r="8858" spans="1:13" hidden="1" outlineLevel="3" x14ac:dyDescent="0.2">
      <c r="A8858">
        <v>2011</v>
      </c>
      <c r="B8858">
        <v>147</v>
      </c>
      <c r="C8858" t="s">
        <v>10687</v>
      </c>
      <c r="D8858">
        <v>195</v>
      </c>
      <c r="E8858" t="s">
        <v>10723</v>
      </c>
      <c r="F8858" t="s">
        <v>11116</v>
      </c>
      <c r="G8858" t="s">
        <v>156</v>
      </c>
      <c r="H8858">
        <v>89</v>
      </c>
      <c r="I8858">
        <v>41</v>
      </c>
      <c r="J8858">
        <v>29</v>
      </c>
      <c r="K8858">
        <v>3630</v>
      </c>
      <c r="L8858">
        <v>21</v>
      </c>
      <c r="M8858">
        <v>40.472112707462898</v>
      </c>
    </row>
    <row r="8859" spans="1:13" outlineLevel="2" collapsed="1" x14ac:dyDescent="0.2">
      <c r="E8859" s="10" t="s">
        <v>13510</v>
      </c>
      <c r="M8859">
        <f>SUBTOTAL(1,M8854:M8858)</f>
        <v>41.330081794384945</v>
      </c>
    </row>
    <row r="8860" spans="1:13" hidden="1" outlineLevel="3" x14ac:dyDescent="0.2">
      <c r="A8860">
        <v>2011</v>
      </c>
      <c r="B8860">
        <v>6</v>
      </c>
      <c r="C8860" t="s">
        <v>10004</v>
      </c>
      <c r="D8860">
        <v>161</v>
      </c>
      <c r="E8860" t="s">
        <v>10943</v>
      </c>
      <c r="F8860" t="s">
        <v>10944</v>
      </c>
      <c r="G8860" t="s">
        <v>156</v>
      </c>
      <c r="H8860">
        <v>86</v>
      </c>
      <c r="I8860">
        <v>18</v>
      </c>
      <c r="J8860">
        <v>27</v>
      </c>
      <c r="K8860">
        <v>3630</v>
      </c>
      <c r="L8860">
        <v>21</v>
      </c>
      <c r="M8860">
        <v>42.058917243576701</v>
      </c>
    </row>
    <row r="8861" spans="1:13" hidden="1" outlineLevel="3" x14ac:dyDescent="0.2">
      <c r="A8861">
        <v>2011</v>
      </c>
      <c r="B8861">
        <v>59</v>
      </c>
      <c r="C8861" t="s">
        <v>9736</v>
      </c>
      <c r="D8861">
        <v>167</v>
      </c>
      <c r="E8861" t="s">
        <v>10943</v>
      </c>
      <c r="F8861" t="s">
        <v>11011</v>
      </c>
      <c r="G8861" t="s">
        <v>156</v>
      </c>
      <c r="H8861">
        <v>88</v>
      </c>
      <c r="I8861">
        <v>3</v>
      </c>
      <c r="J8861">
        <v>30</v>
      </c>
      <c r="K8861">
        <v>3630</v>
      </c>
      <c r="L8861">
        <v>21</v>
      </c>
      <c r="M8861">
        <v>41.222674363584701</v>
      </c>
    </row>
    <row r="8862" spans="1:13" hidden="1" outlineLevel="3" x14ac:dyDescent="0.2">
      <c r="A8862">
        <v>2011</v>
      </c>
      <c r="B8862">
        <v>91</v>
      </c>
      <c r="C8862" t="s">
        <v>77</v>
      </c>
      <c r="D8862">
        <v>168</v>
      </c>
      <c r="E8862" t="s">
        <v>10943</v>
      </c>
      <c r="F8862" t="s">
        <v>11051</v>
      </c>
      <c r="G8862" t="s">
        <v>156</v>
      </c>
      <c r="H8862">
        <v>88</v>
      </c>
      <c r="I8862">
        <v>44</v>
      </c>
      <c r="J8862">
        <v>9</v>
      </c>
      <c r="K8862">
        <v>3630</v>
      </c>
      <c r="L8862">
        <v>21</v>
      </c>
      <c r="M8862">
        <v>40.907938356357299</v>
      </c>
    </row>
    <row r="8863" spans="1:13" hidden="1" outlineLevel="3" x14ac:dyDescent="0.2">
      <c r="A8863">
        <v>2011</v>
      </c>
      <c r="B8863">
        <v>93</v>
      </c>
      <c r="C8863" t="s">
        <v>10475</v>
      </c>
      <c r="D8863">
        <v>164</v>
      </c>
      <c r="E8863" t="s">
        <v>10943</v>
      </c>
      <c r="F8863" t="s">
        <v>11053</v>
      </c>
      <c r="G8863" t="s">
        <v>156</v>
      </c>
      <c r="H8863">
        <v>88</v>
      </c>
      <c r="I8863">
        <v>48</v>
      </c>
      <c r="J8863">
        <v>7</v>
      </c>
      <c r="K8863">
        <v>3630</v>
      </c>
      <c r="L8863">
        <v>21</v>
      </c>
      <c r="M8863">
        <v>40.877483288341402</v>
      </c>
    </row>
    <row r="8864" spans="1:13" hidden="1" outlineLevel="3" x14ac:dyDescent="0.2">
      <c r="A8864">
        <v>2011</v>
      </c>
      <c r="B8864">
        <v>107</v>
      </c>
      <c r="C8864" t="s">
        <v>9150</v>
      </c>
      <c r="D8864">
        <v>169</v>
      </c>
      <c r="E8864" t="s">
        <v>10943</v>
      </c>
      <c r="F8864" t="s">
        <v>11068</v>
      </c>
      <c r="G8864" t="s">
        <v>156</v>
      </c>
      <c r="H8864">
        <v>89</v>
      </c>
      <c r="I8864">
        <v>6</v>
      </c>
      <c r="J8864">
        <v>42</v>
      </c>
      <c r="K8864">
        <v>3630</v>
      </c>
      <c r="L8864">
        <v>21</v>
      </c>
      <c r="M8864">
        <v>40.735406886490701</v>
      </c>
    </row>
    <row r="8865" spans="1:13" hidden="1" outlineLevel="3" x14ac:dyDescent="0.2">
      <c r="A8865">
        <v>2011</v>
      </c>
      <c r="B8865">
        <v>109</v>
      </c>
      <c r="C8865" t="s">
        <v>9348</v>
      </c>
      <c r="D8865">
        <v>165</v>
      </c>
      <c r="E8865" t="s">
        <v>10943</v>
      </c>
      <c r="F8865" t="s">
        <v>11070</v>
      </c>
      <c r="G8865" t="s">
        <v>156</v>
      </c>
      <c r="H8865">
        <v>89</v>
      </c>
      <c r="I8865">
        <v>12</v>
      </c>
      <c r="J8865">
        <v>22</v>
      </c>
      <c r="K8865">
        <v>3630</v>
      </c>
      <c r="L8865">
        <v>21</v>
      </c>
      <c r="M8865">
        <v>40.692279427792002</v>
      </c>
    </row>
    <row r="8866" spans="1:13" hidden="1" outlineLevel="3" x14ac:dyDescent="0.2">
      <c r="A8866">
        <v>2011</v>
      </c>
      <c r="B8866">
        <v>127</v>
      </c>
      <c r="C8866" t="s">
        <v>10876</v>
      </c>
      <c r="D8866">
        <v>163</v>
      </c>
      <c r="E8866" t="s">
        <v>10943</v>
      </c>
      <c r="F8866" t="s">
        <v>11090</v>
      </c>
      <c r="G8866" t="s">
        <v>156</v>
      </c>
      <c r="H8866">
        <v>89</v>
      </c>
      <c r="I8866">
        <v>26</v>
      </c>
      <c r="J8866">
        <v>37</v>
      </c>
      <c r="K8866">
        <v>3630</v>
      </c>
      <c r="L8866">
        <v>21</v>
      </c>
      <c r="M8866">
        <v>40.584229045612197</v>
      </c>
    </row>
    <row r="8867" spans="1:13" hidden="1" outlineLevel="3" x14ac:dyDescent="0.2">
      <c r="A8867">
        <v>2011</v>
      </c>
      <c r="B8867">
        <v>153</v>
      </c>
      <c r="C8867" t="s">
        <v>11125</v>
      </c>
      <c r="D8867">
        <v>166</v>
      </c>
      <c r="E8867" t="s">
        <v>10943</v>
      </c>
      <c r="F8867" t="s">
        <v>11126</v>
      </c>
      <c r="G8867" t="s">
        <v>156</v>
      </c>
      <c r="H8867">
        <v>89</v>
      </c>
      <c r="I8867">
        <v>44</v>
      </c>
      <c r="J8867">
        <v>4</v>
      </c>
      <c r="K8867">
        <v>3630</v>
      </c>
      <c r="L8867">
        <v>21</v>
      </c>
      <c r="M8867">
        <v>40.452693750696497</v>
      </c>
    </row>
    <row r="8868" spans="1:13" outlineLevel="2" collapsed="1" x14ac:dyDescent="0.2">
      <c r="E8868" s="10" t="s">
        <v>13518</v>
      </c>
      <c r="M8868">
        <f>SUBTOTAL(1,M8860:M8867)</f>
        <v>40.941452795306432</v>
      </c>
    </row>
    <row r="8869" spans="1:13" hidden="1" outlineLevel="3" x14ac:dyDescent="0.2">
      <c r="A8869">
        <v>2011</v>
      </c>
      <c r="B8869">
        <v>7</v>
      </c>
      <c r="C8869" t="s">
        <v>9226</v>
      </c>
      <c r="D8869">
        <v>91</v>
      </c>
      <c r="E8869" t="s">
        <v>74</v>
      </c>
      <c r="F8869" t="s">
        <v>10945</v>
      </c>
      <c r="G8869" t="s">
        <v>156</v>
      </c>
      <c r="H8869">
        <v>86</v>
      </c>
      <c r="I8869">
        <v>19</v>
      </c>
      <c r="J8869">
        <v>45</v>
      </c>
      <c r="K8869">
        <v>3630</v>
      </c>
      <c r="L8869">
        <v>21</v>
      </c>
      <c r="M8869">
        <v>42.048361407403803</v>
      </c>
    </row>
    <row r="8870" spans="1:13" hidden="1" outlineLevel="3" x14ac:dyDescent="0.2">
      <c r="A8870">
        <v>2011</v>
      </c>
      <c r="B8870">
        <v>42</v>
      </c>
      <c r="C8870" t="s">
        <v>10367</v>
      </c>
      <c r="D8870">
        <v>98</v>
      </c>
      <c r="E8870" t="s">
        <v>74</v>
      </c>
      <c r="F8870" t="s">
        <v>10994</v>
      </c>
      <c r="G8870" t="s">
        <v>156</v>
      </c>
      <c r="H8870">
        <v>87</v>
      </c>
      <c r="I8870">
        <v>37</v>
      </c>
      <c r="J8870">
        <v>59</v>
      </c>
      <c r="K8870">
        <v>3630</v>
      </c>
      <c r="L8870">
        <v>21</v>
      </c>
      <c r="M8870">
        <v>41.422725442897899</v>
      </c>
    </row>
    <row r="8871" spans="1:13" hidden="1" outlineLevel="3" x14ac:dyDescent="0.2">
      <c r="A8871">
        <v>2011</v>
      </c>
      <c r="B8871">
        <v>69</v>
      </c>
      <c r="C8871" t="s">
        <v>11022</v>
      </c>
      <c r="D8871">
        <v>96</v>
      </c>
      <c r="E8871" t="s">
        <v>74</v>
      </c>
      <c r="F8871" t="s">
        <v>11023</v>
      </c>
      <c r="G8871" t="s">
        <v>156</v>
      </c>
      <c r="H8871">
        <v>88</v>
      </c>
      <c r="I8871">
        <v>16</v>
      </c>
      <c r="J8871">
        <v>18</v>
      </c>
      <c r="K8871">
        <v>3630</v>
      </c>
      <c r="L8871">
        <v>21</v>
      </c>
      <c r="M8871">
        <v>41.123048165700503</v>
      </c>
    </row>
    <row r="8872" spans="1:13" hidden="1" outlineLevel="3" x14ac:dyDescent="0.2">
      <c r="A8872">
        <v>2011</v>
      </c>
      <c r="B8872">
        <v>87</v>
      </c>
      <c r="C8872" t="s">
        <v>10834</v>
      </c>
      <c r="D8872">
        <v>93</v>
      </c>
      <c r="E8872" t="s">
        <v>74</v>
      </c>
      <c r="F8872" t="s">
        <v>11047</v>
      </c>
      <c r="G8872" t="s">
        <v>156</v>
      </c>
      <c r="H8872">
        <v>88</v>
      </c>
      <c r="I8872">
        <v>41</v>
      </c>
      <c r="J8872">
        <v>46</v>
      </c>
      <c r="K8872">
        <v>3630</v>
      </c>
      <c r="L8872">
        <v>21</v>
      </c>
      <c r="M8872">
        <v>40.926258823824099</v>
      </c>
    </row>
    <row r="8873" spans="1:13" hidden="1" outlineLevel="3" x14ac:dyDescent="0.2">
      <c r="A8873">
        <v>2011</v>
      </c>
      <c r="B8873">
        <v>100</v>
      </c>
      <c r="C8873" t="s">
        <v>10874</v>
      </c>
      <c r="D8873">
        <v>95</v>
      </c>
      <c r="E8873" t="s">
        <v>74</v>
      </c>
      <c r="F8873" t="s">
        <v>11060</v>
      </c>
      <c r="G8873" t="s">
        <v>156</v>
      </c>
      <c r="H8873">
        <v>88</v>
      </c>
      <c r="I8873">
        <v>59</v>
      </c>
      <c r="J8873">
        <v>29</v>
      </c>
      <c r="K8873">
        <v>3630</v>
      </c>
      <c r="L8873">
        <v>21</v>
      </c>
      <c r="M8873">
        <v>40.790463496780198</v>
      </c>
    </row>
    <row r="8874" spans="1:13" hidden="1" outlineLevel="3" x14ac:dyDescent="0.2">
      <c r="A8874">
        <v>2011</v>
      </c>
      <c r="B8874">
        <v>126</v>
      </c>
      <c r="C8874" t="s">
        <v>10309</v>
      </c>
      <c r="D8874">
        <v>94</v>
      </c>
      <c r="E8874" t="s">
        <v>74</v>
      </c>
      <c r="F8874" t="s">
        <v>11089</v>
      </c>
      <c r="G8874" t="s">
        <v>156</v>
      </c>
      <c r="H8874">
        <v>89</v>
      </c>
      <c r="I8874">
        <v>26</v>
      </c>
      <c r="J8874">
        <v>6</v>
      </c>
      <c r="K8874">
        <v>3630</v>
      </c>
      <c r="L8874">
        <v>21</v>
      </c>
      <c r="M8874">
        <v>40.588136635545297</v>
      </c>
    </row>
    <row r="8875" spans="1:13" hidden="1" outlineLevel="3" x14ac:dyDescent="0.2">
      <c r="A8875">
        <v>2011</v>
      </c>
      <c r="B8875">
        <v>133</v>
      </c>
      <c r="C8875" t="s">
        <v>9960</v>
      </c>
      <c r="D8875">
        <v>99</v>
      </c>
      <c r="E8875" t="s">
        <v>74</v>
      </c>
      <c r="F8875" t="s">
        <v>11097</v>
      </c>
      <c r="G8875" t="s">
        <v>156</v>
      </c>
      <c r="H8875">
        <v>89</v>
      </c>
      <c r="I8875">
        <v>28</v>
      </c>
      <c r="J8875">
        <v>22</v>
      </c>
      <c r="K8875">
        <v>3630</v>
      </c>
      <c r="L8875">
        <v>21</v>
      </c>
      <c r="M8875">
        <v>40.570999248685197</v>
      </c>
    </row>
    <row r="8876" spans="1:13" hidden="1" outlineLevel="3" x14ac:dyDescent="0.2">
      <c r="A8876">
        <v>2011</v>
      </c>
      <c r="B8876">
        <v>143</v>
      </c>
      <c r="C8876" t="s">
        <v>11111</v>
      </c>
      <c r="D8876">
        <v>92</v>
      </c>
      <c r="E8876" t="s">
        <v>74</v>
      </c>
      <c r="F8876" t="s">
        <v>11112</v>
      </c>
      <c r="G8876" t="s">
        <v>156</v>
      </c>
      <c r="H8876">
        <v>89</v>
      </c>
      <c r="I8876">
        <v>35</v>
      </c>
      <c r="J8876">
        <v>52</v>
      </c>
      <c r="K8876">
        <v>3630</v>
      </c>
      <c r="L8876">
        <v>21</v>
      </c>
      <c r="M8876">
        <v>40.514397678513802</v>
      </c>
    </row>
    <row r="8877" spans="1:13" hidden="1" outlineLevel="3" x14ac:dyDescent="0.2">
      <c r="A8877">
        <v>2011</v>
      </c>
      <c r="B8877">
        <v>167</v>
      </c>
      <c r="C8877" t="s">
        <v>10699</v>
      </c>
      <c r="D8877">
        <v>97</v>
      </c>
      <c r="E8877" t="s">
        <v>74</v>
      </c>
      <c r="F8877" t="s">
        <v>11146</v>
      </c>
      <c r="G8877" t="s">
        <v>156</v>
      </c>
      <c r="H8877">
        <v>90</v>
      </c>
      <c r="I8877">
        <v>10</v>
      </c>
      <c r="J8877">
        <v>5</v>
      </c>
      <c r="K8877">
        <v>3630</v>
      </c>
      <c r="L8877">
        <v>21</v>
      </c>
      <c r="M8877">
        <v>40.2581599174381</v>
      </c>
    </row>
    <row r="8878" spans="1:13" outlineLevel="2" collapsed="1" x14ac:dyDescent="0.2">
      <c r="E8878" s="10" t="s">
        <v>13519</v>
      </c>
      <c r="M8878">
        <f>SUBTOTAL(1,M8869:M8877)</f>
        <v>40.915838979643212</v>
      </c>
    </row>
    <row r="8879" spans="1:13" hidden="1" outlineLevel="3" x14ac:dyDescent="0.2">
      <c r="A8879">
        <v>2011</v>
      </c>
      <c r="B8879">
        <v>36</v>
      </c>
      <c r="C8879" t="s">
        <v>59</v>
      </c>
      <c r="D8879">
        <v>81</v>
      </c>
      <c r="E8879" t="s">
        <v>55</v>
      </c>
      <c r="F8879" t="s">
        <v>10986</v>
      </c>
      <c r="G8879" t="s">
        <v>156</v>
      </c>
      <c r="H8879">
        <v>87</v>
      </c>
      <c r="I8879">
        <v>27</v>
      </c>
      <c r="J8879">
        <v>2</v>
      </c>
      <c r="K8879">
        <v>3630</v>
      </c>
      <c r="L8879">
        <v>21</v>
      </c>
      <c r="M8879">
        <v>41.5091702612905</v>
      </c>
    </row>
    <row r="8880" spans="1:13" hidden="1" outlineLevel="3" x14ac:dyDescent="0.2">
      <c r="A8880">
        <v>2011</v>
      </c>
      <c r="B8880">
        <v>80</v>
      </c>
      <c r="C8880" t="s">
        <v>10613</v>
      </c>
      <c r="D8880">
        <v>88</v>
      </c>
      <c r="E8880" t="s">
        <v>55</v>
      </c>
      <c r="F8880" t="s">
        <v>11038</v>
      </c>
      <c r="G8880" t="s">
        <v>156</v>
      </c>
      <c r="H8880">
        <v>88</v>
      </c>
      <c r="I8880">
        <v>35</v>
      </c>
      <c r="J8880">
        <v>16</v>
      </c>
      <c r="K8880">
        <v>3630</v>
      </c>
      <c r="L8880">
        <v>21</v>
      </c>
      <c r="M8880">
        <v>40.976307240778098</v>
      </c>
    </row>
    <row r="8881" spans="1:13" hidden="1" outlineLevel="3" x14ac:dyDescent="0.2">
      <c r="A8881">
        <v>2011</v>
      </c>
      <c r="B8881">
        <v>88</v>
      </c>
      <c r="C8881" t="s">
        <v>57</v>
      </c>
      <c r="D8881">
        <v>84</v>
      </c>
      <c r="E8881" t="s">
        <v>55</v>
      </c>
      <c r="F8881" t="s">
        <v>11048</v>
      </c>
      <c r="G8881" t="s">
        <v>156</v>
      </c>
      <c r="H8881">
        <v>88</v>
      </c>
      <c r="I8881">
        <v>42</v>
      </c>
      <c r="J8881">
        <v>9</v>
      </c>
      <c r="K8881">
        <v>3630</v>
      </c>
      <c r="L8881">
        <v>21</v>
      </c>
      <c r="M8881">
        <v>40.923311067895497</v>
      </c>
    </row>
    <row r="8882" spans="1:13" hidden="1" outlineLevel="3" x14ac:dyDescent="0.2">
      <c r="A8882">
        <v>2011</v>
      </c>
      <c r="B8882">
        <v>90</v>
      </c>
      <c r="C8882" t="s">
        <v>10808</v>
      </c>
      <c r="D8882">
        <v>83</v>
      </c>
      <c r="E8882" t="s">
        <v>55</v>
      </c>
      <c r="F8882" t="s">
        <v>10649</v>
      </c>
      <c r="G8882" t="s">
        <v>156</v>
      </c>
      <c r="H8882">
        <v>88</v>
      </c>
      <c r="I8882">
        <v>43</v>
      </c>
      <c r="J8882">
        <v>56</v>
      </c>
      <c r="K8882">
        <v>3630</v>
      </c>
      <c r="L8882">
        <v>21</v>
      </c>
      <c r="M8882">
        <v>40.909603175596899</v>
      </c>
    </row>
    <row r="8883" spans="1:13" hidden="1" outlineLevel="3" x14ac:dyDescent="0.2">
      <c r="A8883">
        <v>2011</v>
      </c>
      <c r="B8883">
        <v>102</v>
      </c>
      <c r="C8883" t="s">
        <v>9103</v>
      </c>
      <c r="D8883">
        <v>85</v>
      </c>
      <c r="E8883" t="s">
        <v>55</v>
      </c>
      <c r="F8883" t="s">
        <v>11062</v>
      </c>
      <c r="G8883" t="s">
        <v>156</v>
      </c>
      <c r="H8883">
        <v>89</v>
      </c>
      <c r="I8883">
        <v>1</v>
      </c>
      <c r="J8883">
        <v>45</v>
      </c>
      <c r="K8883">
        <v>3630</v>
      </c>
      <c r="L8883">
        <v>21</v>
      </c>
      <c r="M8883">
        <v>40.7731548649787</v>
      </c>
    </row>
    <row r="8884" spans="1:13" hidden="1" outlineLevel="3" x14ac:dyDescent="0.2">
      <c r="A8884">
        <v>2011</v>
      </c>
      <c r="B8884">
        <v>139</v>
      </c>
      <c r="C8884" t="s">
        <v>10081</v>
      </c>
      <c r="D8884">
        <v>89</v>
      </c>
      <c r="E8884" t="s">
        <v>55</v>
      </c>
      <c r="F8884" t="s">
        <v>11106</v>
      </c>
      <c r="G8884" t="s">
        <v>156</v>
      </c>
      <c r="H8884">
        <v>89</v>
      </c>
      <c r="I8884">
        <v>32</v>
      </c>
      <c r="J8884">
        <v>24</v>
      </c>
      <c r="K8884">
        <v>3630</v>
      </c>
      <c r="L8884">
        <v>21</v>
      </c>
      <c r="M8884">
        <v>40.540540540540498</v>
      </c>
    </row>
    <row r="8885" spans="1:13" hidden="1" outlineLevel="3" x14ac:dyDescent="0.2">
      <c r="A8885">
        <v>2011</v>
      </c>
      <c r="B8885">
        <v>166</v>
      </c>
      <c r="C8885" t="s">
        <v>11144</v>
      </c>
      <c r="D8885">
        <v>82</v>
      </c>
      <c r="E8885" t="s">
        <v>55</v>
      </c>
      <c r="F8885" t="s">
        <v>11145</v>
      </c>
      <c r="G8885" t="s">
        <v>156</v>
      </c>
      <c r="H8885">
        <v>90</v>
      </c>
      <c r="I8885">
        <v>6</v>
      </c>
      <c r="J8885">
        <v>57</v>
      </c>
      <c r="K8885">
        <v>3630</v>
      </c>
      <c r="L8885">
        <v>21</v>
      </c>
      <c r="M8885">
        <v>40.281489564356903</v>
      </c>
    </row>
    <row r="8886" spans="1:13" outlineLevel="2" collapsed="1" x14ac:dyDescent="0.2">
      <c r="E8886" s="10" t="s">
        <v>13520</v>
      </c>
      <c r="M8886">
        <f>SUBTOTAL(1,M8879:M8885)</f>
        <v>40.844796673633866</v>
      </c>
    </row>
    <row r="8887" spans="1:13" hidden="1" outlineLevel="3" x14ac:dyDescent="0.2">
      <c r="A8887">
        <v>2011</v>
      </c>
      <c r="B8887">
        <v>19</v>
      </c>
      <c r="C8887" t="s">
        <v>10965</v>
      </c>
      <c r="D8887">
        <v>38</v>
      </c>
      <c r="E8887" t="s">
        <v>10717</v>
      </c>
      <c r="F8887" t="s">
        <v>10966</v>
      </c>
      <c r="G8887" t="s">
        <v>156</v>
      </c>
      <c r="H8887">
        <v>86</v>
      </c>
      <c r="I8887">
        <v>45</v>
      </c>
      <c r="J8887">
        <v>3</v>
      </c>
      <c r="K8887">
        <v>3630</v>
      </c>
      <c r="L8887">
        <v>21</v>
      </c>
      <c r="M8887">
        <v>41.8439784440111</v>
      </c>
    </row>
    <row r="8888" spans="1:13" hidden="1" outlineLevel="3" x14ac:dyDescent="0.2">
      <c r="A8888">
        <v>2011</v>
      </c>
      <c r="B8888">
        <v>38</v>
      </c>
      <c r="C8888" t="s">
        <v>9880</v>
      </c>
      <c r="D8888">
        <v>32</v>
      </c>
      <c r="E8888" t="s">
        <v>10717</v>
      </c>
      <c r="F8888" t="s">
        <v>10989</v>
      </c>
      <c r="G8888" t="s">
        <v>156</v>
      </c>
      <c r="H8888">
        <v>87</v>
      </c>
      <c r="I8888">
        <v>27</v>
      </c>
      <c r="J8888">
        <v>13</v>
      </c>
      <c r="K8888">
        <v>3630</v>
      </c>
      <c r="L8888">
        <v>21</v>
      </c>
      <c r="M8888">
        <v>41.5077199658231</v>
      </c>
    </row>
    <row r="8889" spans="1:13" hidden="1" outlineLevel="3" x14ac:dyDescent="0.2">
      <c r="A8889">
        <v>2011</v>
      </c>
      <c r="B8889">
        <v>85</v>
      </c>
      <c r="C8889" t="s">
        <v>10868</v>
      </c>
      <c r="D8889">
        <v>35</v>
      </c>
      <c r="E8889" t="s">
        <v>10717</v>
      </c>
      <c r="F8889" t="s">
        <v>11045</v>
      </c>
      <c r="G8889" t="s">
        <v>156</v>
      </c>
      <c r="H8889">
        <v>88</v>
      </c>
      <c r="I8889">
        <v>39</v>
      </c>
      <c r="J8889">
        <v>50</v>
      </c>
      <c r="K8889">
        <v>3630</v>
      </c>
      <c r="L8889">
        <v>21</v>
      </c>
      <c r="M8889">
        <v>40.941132240984999</v>
      </c>
    </row>
    <row r="8890" spans="1:13" hidden="1" outlineLevel="3" x14ac:dyDescent="0.2">
      <c r="A8890">
        <v>2011</v>
      </c>
      <c r="B8890">
        <v>113</v>
      </c>
      <c r="C8890" t="s">
        <v>9703</v>
      </c>
      <c r="D8890">
        <v>34</v>
      </c>
      <c r="E8890" t="s">
        <v>10717</v>
      </c>
      <c r="F8890" t="s">
        <v>11074</v>
      </c>
      <c r="G8890" t="s">
        <v>156</v>
      </c>
      <c r="H8890">
        <v>89</v>
      </c>
      <c r="I8890">
        <v>14</v>
      </c>
      <c r="J8890">
        <v>13</v>
      </c>
      <c r="K8890">
        <v>3630</v>
      </c>
      <c r="L8890">
        <v>21</v>
      </c>
      <c r="M8890">
        <v>40.6782193473679</v>
      </c>
    </row>
    <row r="8891" spans="1:13" hidden="1" outlineLevel="3" x14ac:dyDescent="0.2">
      <c r="A8891">
        <v>2011</v>
      </c>
      <c r="B8891">
        <v>141</v>
      </c>
      <c r="C8891" t="s">
        <v>10303</v>
      </c>
      <c r="D8891">
        <v>36</v>
      </c>
      <c r="E8891" t="s">
        <v>10717</v>
      </c>
      <c r="F8891" t="s">
        <v>11108</v>
      </c>
      <c r="G8891" t="s">
        <v>156</v>
      </c>
      <c r="H8891">
        <v>89</v>
      </c>
      <c r="I8891">
        <v>34</v>
      </c>
      <c r="J8891">
        <v>1</v>
      </c>
      <c r="K8891">
        <v>3630</v>
      </c>
      <c r="L8891">
        <v>21</v>
      </c>
      <c r="M8891">
        <v>40.528344720429402</v>
      </c>
    </row>
    <row r="8892" spans="1:13" hidden="1" outlineLevel="3" x14ac:dyDescent="0.2">
      <c r="A8892">
        <v>2011</v>
      </c>
      <c r="B8892">
        <v>156</v>
      </c>
      <c r="C8892" t="s">
        <v>11131</v>
      </c>
      <c r="D8892">
        <v>33</v>
      </c>
      <c r="E8892" t="s">
        <v>10717</v>
      </c>
      <c r="F8892" t="s">
        <v>11132</v>
      </c>
      <c r="G8892" t="s">
        <v>156</v>
      </c>
      <c r="H8892">
        <v>89</v>
      </c>
      <c r="I8892">
        <v>47</v>
      </c>
      <c r="J8892">
        <v>26</v>
      </c>
      <c r="K8892">
        <v>3630</v>
      </c>
      <c r="L8892">
        <v>21</v>
      </c>
      <c r="M8892">
        <v>40.427414415027499</v>
      </c>
    </row>
    <row r="8893" spans="1:13" outlineLevel="2" collapsed="1" x14ac:dyDescent="0.2">
      <c r="E8893" s="10" t="s">
        <v>13513</v>
      </c>
      <c r="M8893">
        <f>SUBTOTAL(1,M8887:M8892)</f>
        <v>40.987801522273998</v>
      </c>
    </row>
    <row r="8894" spans="1:13" hidden="1" outlineLevel="3" x14ac:dyDescent="0.2">
      <c r="A8894">
        <v>2011</v>
      </c>
      <c r="B8894">
        <v>39</v>
      </c>
      <c r="C8894" t="s">
        <v>10408</v>
      </c>
      <c r="D8894">
        <v>62</v>
      </c>
      <c r="E8894" t="s">
        <v>10990</v>
      </c>
      <c r="F8894" t="s">
        <v>10991</v>
      </c>
      <c r="G8894" t="s">
        <v>156</v>
      </c>
      <c r="H8894">
        <v>87</v>
      </c>
      <c r="I8894">
        <v>34</v>
      </c>
      <c r="J8894">
        <v>26</v>
      </c>
      <c r="K8894">
        <v>3630</v>
      </c>
      <c r="L8894">
        <v>21</v>
      </c>
      <c r="M8894">
        <v>41.4507114627013</v>
      </c>
    </row>
    <row r="8895" spans="1:13" hidden="1" outlineLevel="3" x14ac:dyDescent="0.2">
      <c r="A8895">
        <v>2011</v>
      </c>
      <c r="B8895">
        <v>45</v>
      </c>
      <c r="C8895" t="s">
        <v>10996</v>
      </c>
      <c r="D8895">
        <v>69</v>
      </c>
      <c r="E8895" t="s">
        <v>10990</v>
      </c>
      <c r="F8895" t="s">
        <v>10997</v>
      </c>
      <c r="G8895" t="s">
        <v>156</v>
      </c>
      <c r="H8895">
        <v>87</v>
      </c>
      <c r="I8895">
        <v>44</v>
      </c>
      <c r="J8895">
        <v>10</v>
      </c>
      <c r="K8895">
        <v>3630</v>
      </c>
      <c r="L8895">
        <v>21</v>
      </c>
      <c r="M8895">
        <v>41.374069969922402</v>
      </c>
    </row>
    <row r="8896" spans="1:13" hidden="1" outlineLevel="3" x14ac:dyDescent="0.2">
      <c r="A8896">
        <v>2011</v>
      </c>
      <c r="B8896">
        <v>105</v>
      </c>
      <c r="C8896" t="s">
        <v>9841</v>
      </c>
      <c r="D8896">
        <v>65</v>
      </c>
      <c r="E8896" t="s">
        <v>10990</v>
      </c>
      <c r="F8896" t="s">
        <v>6931</v>
      </c>
      <c r="G8896" t="s">
        <v>156</v>
      </c>
      <c r="H8896">
        <v>89</v>
      </c>
      <c r="I8896">
        <v>6</v>
      </c>
      <c r="J8896">
        <v>12</v>
      </c>
      <c r="K8896">
        <v>3630</v>
      </c>
      <c r="L8896">
        <v>21</v>
      </c>
      <c r="M8896">
        <v>40.739216639856302</v>
      </c>
    </row>
    <row r="8897" spans="1:13" hidden="1" outlineLevel="3" x14ac:dyDescent="0.2">
      <c r="A8897">
        <v>2011</v>
      </c>
      <c r="B8897">
        <v>106</v>
      </c>
      <c r="C8897" t="s">
        <v>9714</v>
      </c>
      <c r="D8897">
        <v>63</v>
      </c>
      <c r="E8897" t="s">
        <v>10990</v>
      </c>
      <c r="F8897" t="s">
        <v>11067</v>
      </c>
      <c r="G8897" t="s">
        <v>156</v>
      </c>
      <c r="H8897">
        <v>89</v>
      </c>
      <c r="I8897">
        <v>6</v>
      </c>
      <c r="J8897">
        <v>21</v>
      </c>
      <c r="K8897">
        <v>3630</v>
      </c>
      <c r="L8897">
        <v>21</v>
      </c>
      <c r="M8897">
        <v>40.738073639024698</v>
      </c>
    </row>
    <row r="8898" spans="1:13" hidden="1" outlineLevel="3" x14ac:dyDescent="0.2">
      <c r="A8898">
        <v>2011</v>
      </c>
      <c r="B8898">
        <v>112</v>
      </c>
      <c r="C8898" t="s">
        <v>109</v>
      </c>
      <c r="D8898">
        <v>66</v>
      </c>
      <c r="E8898" t="s">
        <v>10990</v>
      </c>
      <c r="F8898" t="s">
        <v>11073</v>
      </c>
      <c r="G8898" t="s">
        <v>156</v>
      </c>
      <c r="H8898">
        <v>89</v>
      </c>
      <c r="I8898">
        <v>13</v>
      </c>
      <c r="J8898">
        <v>21</v>
      </c>
      <c r="K8898">
        <v>3630</v>
      </c>
      <c r="L8898">
        <v>21</v>
      </c>
      <c r="M8898">
        <v>40.684804841827997</v>
      </c>
    </row>
    <row r="8899" spans="1:13" hidden="1" outlineLevel="3" x14ac:dyDescent="0.2">
      <c r="A8899">
        <v>2011</v>
      </c>
      <c r="B8899">
        <v>140</v>
      </c>
      <c r="C8899" t="s">
        <v>11107</v>
      </c>
      <c r="D8899">
        <v>68</v>
      </c>
      <c r="E8899" t="s">
        <v>10990</v>
      </c>
      <c r="F8899" t="s">
        <v>10397</v>
      </c>
      <c r="G8899" t="s">
        <v>156</v>
      </c>
      <c r="H8899">
        <v>89</v>
      </c>
      <c r="I8899">
        <v>32</v>
      </c>
      <c r="J8899">
        <v>29</v>
      </c>
      <c r="K8899">
        <v>3630</v>
      </c>
      <c r="L8899">
        <v>21</v>
      </c>
      <c r="M8899">
        <v>40.539911710599299</v>
      </c>
    </row>
    <row r="8900" spans="1:13" hidden="1" outlineLevel="3" x14ac:dyDescent="0.2">
      <c r="A8900">
        <v>2011</v>
      </c>
      <c r="B8900">
        <v>144</v>
      </c>
      <c r="C8900" t="s">
        <v>9890</v>
      </c>
      <c r="D8900">
        <v>64</v>
      </c>
      <c r="E8900" t="s">
        <v>10990</v>
      </c>
      <c r="F8900" t="s">
        <v>11113</v>
      </c>
      <c r="G8900" t="s">
        <v>156</v>
      </c>
      <c r="H8900">
        <v>89</v>
      </c>
      <c r="I8900">
        <v>38</v>
      </c>
      <c r="J8900">
        <v>44</v>
      </c>
      <c r="K8900">
        <v>3630</v>
      </c>
      <c r="L8900">
        <v>21</v>
      </c>
      <c r="M8900">
        <v>40.492804997459103</v>
      </c>
    </row>
    <row r="8901" spans="1:13" outlineLevel="2" collapsed="1" x14ac:dyDescent="0.2">
      <c r="E8901" s="10" t="s">
        <v>13521</v>
      </c>
      <c r="M8901">
        <f>SUBTOTAL(1,M8894:M8900)</f>
        <v>40.859941894484436</v>
      </c>
    </row>
    <row r="8902" spans="1:13" hidden="1" outlineLevel="3" x14ac:dyDescent="0.2">
      <c r="A8902">
        <v>2011</v>
      </c>
      <c r="B8902">
        <v>12</v>
      </c>
      <c r="C8902" t="s">
        <v>10739</v>
      </c>
      <c r="D8902">
        <v>124</v>
      </c>
      <c r="E8902" t="s">
        <v>10954</v>
      </c>
      <c r="F8902" t="s">
        <v>10955</v>
      </c>
      <c r="G8902" t="s">
        <v>156</v>
      </c>
      <c r="H8902">
        <v>86</v>
      </c>
      <c r="I8902">
        <v>28</v>
      </c>
      <c r="J8902">
        <v>51</v>
      </c>
      <c r="K8902">
        <v>3630</v>
      </c>
      <c r="L8902">
        <v>21</v>
      </c>
      <c r="M8902">
        <v>41.974618653458798</v>
      </c>
    </row>
    <row r="8903" spans="1:13" hidden="1" outlineLevel="3" x14ac:dyDescent="0.2">
      <c r="A8903">
        <v>2011</v>
      </c>
      <c r="B8903">
        <v>46</v>
      </c>
      <c r="C8903" t="s">
        <v>10901</v>
      </c>
      <c r="D8903">
        <v>125</v>
      </c>
      <c r="E8903" t="s">
        <v>10954</v>
      </c>
      <c r="F8903" t="s">
        <v>10998</v>
      </c>
      <c r="G8903" t="s">
        <v>156</v>
      </c>
      <c r="H8903">
        <v>87</v>
      </c>
      <c r="I8903">
        <v>46</v>
      </c>
      <c r="J8903">
        <v>28</v>
      </c>
      <c r="K8903">
        <v>3630</v>
      </c>
      <c r="L8903">
        <v>21</v>
      </c>
      <c r="M8903">
        <v>41.356000860792101</v>
      </c>
    </row>
    <row r="8904" spans="1:13" hidden="1" outlineLevel="3" x14ac:dyDescent="0.2">
      <c r="A8904">
        <v>2011</v>
      </c>
      <c r="B8904">
        <v>54</v>
      </c>
      <c r="C8904" t="s">
        <v>9324</v>
      </c>
      <c r="D8904">
        <v>127</v>
      </c>
      <c r="E8904" t="s">
        <v>10954</v>
      </c>
      <c r="F8904" t="s">
        <v>11006</v>
      </c>
      <c r="G8904" t="s">
        <v>156</v>
      </c>
      <c r="H8904">
        <v>87</v>
      </c>
      <c r="I8904">
        <v>57</v>
      </c>
      <c r="J8904">
        <v>3</v>
      </c>
      <c r="K8904">
        <v>3630</v>
      </c>
      <c r="L8904">
        <v>21</v>
      </c>
      <c r="M8904">
        <v>41.273059758766699</v>
      </c>
    </row>
    <row r="8905" spans="1:13" hidden="1" outlineLevel="3" x14ac:dyDescent="0.2">
      <c r="A8905">
        <v>2011</v>
      </c>
      <c r="B8905">
        <v>61</v>
      </c>
      <c r="C8905" t="s">
        <v>9105</v>
      </c>
      <c r="D8905">
        <v>121</v>
      </c>
      <c r="E8905" t="s">
        <v>10954</v>
      </c>
      <c r="F8905" t="s">
        <v>11013</v>
      </c>
      <c r="G8905" t="s">
        <v>156</v>
      </c>
      <c r="H8905">
        <v>88</v>
      </c>
      <c r="I8905">
        <v>4</v>
      </c>
      <c r="J8905">
        <v>43</v>
      </c>
      <c r="K8905">
        <v>3630</v>
      </c>
      <c r="L8905">
        <v>21</v>
      </c>
      <c r="M8905">
        <v>41.213183929759701</v>
      </c>
    </row>
    <row r="8906" spans="1:13" hidden="1" outlineLevel="3" x14ac:dyDescent="0.2">
      <c r="A8906">
        <v>2011</v>
      </c>
      <c r="B8906">
        <v>134</v>
      </c>
      <c r="C8906" t="s">
        <v>10501</v>
      </c>
      <c r="D8906">
        <v>129</v>
      </c>
      <c r="E8906" t="s">
        <v>10954</v>
      </c>
      <c r="F8906" t="s">
        <v>11098</v>
      </c>
      <c r="G8906" t="s">
        <v>156</v>
      </c>
      <c r="H8906">
        <v>89</v>
      </c>
      <c r="I8906">
        <v>29</v>
      </c>
      <c r="J8906">
        <v>0</v>
      </c>
      <c r="K8906">
        <v>3630</v>
      </c>
      <c r="L8906">
        <v>21</v>
      </c>
      <c r="M8906">
        <v>40.566213447569297</v>
      </c>
    </row>
    <row r="8907" spans="1:13" hidden="1" outlineLevel="3" x14ac:dyDescent="0.2">
      <c r="A8907">
        <v>2011</v>
      </c>
      <c r="B8907">
        <v>146</v>
      </c>
      <c r="C8907" t="s">
        <v>9333</v>
      </c>
      <c r="D8907">
        <v>126</v>
      </c>
      <c r="E8907" t="s">
        <v>10954</v>
      </c>
      <c r="F8907" t="s">
        <v>11115</v>
      </c>
      <c r="G8907" t="s">
        <v>156</v>
      </c>
      <c r="H8907">
        <v>89</v>
      </c>
      <c r="I8907">
        <v>41</v>
      </c>
      <c r="J8907">
        <v>26</v>
      </c>
      <c r="K8907">
        <v>3630</v>
      </c>
      <c r="L8907">
        <v>21</v>
      </c>
      <c r="M8907">
        <v>40.4724887421566</v>
      </c>
    </row>
    <row r="8908" spans="1:13" hidden="1" outlineLevel="3" x14ac:dyDescent="0.2">
      <c r="A8908">
        <v>2011</v>
      </c>
      <c r="B8908">
        <v>150</v>
      </c>
      <c r="C8908" t="s">
        <v>10463</v>
      </c>
      <c r="D8908">
        <v>123</v>
      </c>
      <c r="E8908" t="s">
        <v>10954</v>
      </c>
      <c r="F8908" t="s">
        <v>11120</v>
      </c>
      <c r="G8908" t="s">
        <v>156</v>
      </c>
      <c r="H8908">
        <v>89</v>
      </c>
      <c r="I8908">
        <v>42</v>
      </c>
      <c r="J8908">
        <v>44</v>
      </c>
      <c r="K8908">
        <v>3630</v>
      </c>
      <c r="L8908">
        <v>21</v>
      </c>
      <c r="M8908">
        <v>40.462714110550998</v>
      </c>
    </row>
    <row r="8909" spans="1:13" outlineLevel="2" collapsed="1" x14ac:dyDescent="0.2">
      <c r="E8909" s="10" t="s">
        <v>13522</v>
      </c>
      <c r="M8909">
        <f>SUBTOTAL(1,M8902:M8908)</f>
        <v>41.045468500436314</v>
      </c>
    </row>
    <row r="8910" spans="1:13" hidden="1" outlineLevel="3" x14ac:dyDescent="0.2">
      <c r="A8910">
        <v>2011</v>
      </c>
      <c r="B8910">
        <v>33</v>
      </c>
      <c r="C8910" t="s">
        <v>10719</v>
      </c>
      <c r="D8910">
        <v>41</v>
      </c>
      <c r="E8910" t="s">
        <v>10982</v>
      </c>
      <c r="F8910" t="s">
        <v>10983</v>
      </c>
      <c r="G8910" t="s">
        <v>156</v>
      </c>
      <c r="H8910">
        <v>87</v>
      </c>
      <c r="I8910">
        <v>17</v>
      </c>
      <c r="J8910">
        <v>31</v>
      </c>
      <c r="K8910">
        <v>3630</v>
      </c>
      <c r="L8910">
        <v>21</v>
      </c>
      <c r="M8910">
        <v>41.584593207340603</v>
      </c>
    </row>
    <row r="8911" spans="1:13" hidden="1" outlineLevel="3" x14ac:dyDescent="0.2">
      <c r="A8911">
        <v>2011</v>
      </c>
      <c r="B8911">
        <v>35</v>
      </c>
      <c r="C8911" t="s">
        <v>10208</v>
      </c>
      <c r="D8911">
        <v>42</v>
      </c>
      <c r="E8911" t="s">
        <v>10982</v>
      </c>
      <c r="F8911" t="s">
        <v>10985</v>
      </c>
      <c r="G8911" t="s">
        <v>156</v>
      </c>
      <c r="H8911">
        <v>87</v>
      </c>
      <c r="I8911">
        <v>25</v>
      </c>
      <c r="J8911">
        <v>20</v>
      </c>
      <c r="K8911">
        <v>3630</v>
      </c>
      <c r="L8911">
        <v>21</v>
      </c>
      <c r="M8911">
        <v>41.522623284189102</v>
      </c>
    </row>
    <row r="8912" spans="1:13" hidden="1" outlineLevel="3" x14ac:dyDescent="0.2">
      <c r="A8912">
        <v>2011</v>
      </c>
      <c r="B8912">
        <v>57</v>
      </c>
      <c r="C8912" t="s">
        <v>9926</v>
      </c>
      <c r="D8912">
        <v>47</v>
      </c>
      <c r="E8912" t="s">
        <v>10982</v>
      </c>
      <c r="F8912" t="s">
        <v>11009</v>
      </c>
      <c r="G8912" t="s">
        <v>156</v>
      </c>
      <c r="H8912">
        <v>87</v>
      </c>
      <c r="I8912">
        <v>58</v>
      </c>
      <c r="J8912">
        <v>31</v>
      </c>
      <c r="K8912">
        <v>3630</v>
      </c>
      <c r="L8912">
        <v>21</v>
      </c>
      <c r="M8912">
        <v>41.261591798200797</v>
      </c>
    </row>
    <row r="8913" spans="1:13" hidden="1" outlineLevel="3" x14ac:dyDescent="0.2">
      <c r="A8913">
        <v>2011</v>
      </c>
      <c r="B8913">
        <v>58</v>
      </c>
      <c r="C8913" t="s">
        <v>10361</v>
      </c>
      <c r="D8913">
        <v>48</v>
      </c>
      <c r="E8913" t="s">
        <v>10982</v>
      </c>
      <c r="F8913" t="s">
        <v>11010</v>
      </c>
      <c r="G8913" t="s">
        <v>156</v>
      </c>
      <c r="H8913">
        <v>87</v>
      </c>
      <c r="I8913">
        <v>59</v>
      </c>
      <c r="J8913">
        <v>24</v>
      </c>
      <c r="K8913">
        <v>3630</v>
      </c>
      <c r="L8913">
        <v>21</v>
      </c>
      <c r="M8913">
        <v>41.254688032730897</v>
      </c>
    </row>
    <row r="8914" spans="1:13" hidden="1" outlineLevel="3" x14ac:dyDescent="0.2">
      <c r="A8914">
        <v>2011</v>
      </c>
      <c r="B8914">
        <v>70</v>
      </c>
      <c r="C8914" t="s">
        <v>111</v>
      </c>
      <c r="D8914">
        <v>45</v>
      </c>
      <c r="E8914" t="s">
        <v>10982</v>
      </c>
      <c r="F8914" t="s">
        <v>11024</v>
      </c>
      <c r="G8914" t="s">
        <v>156</v>
      </c>
      <c r="H8914">
        <v>88</v>
      </c>
      <c r="I8914">
        <v>18</v>
      </c>
      <c r="J8914">
        <v>57</v>
      </c>
      <c r="K8914">
        <v>3630</v>
      </c>
      <c r="L8914">
        <v>21</v>
      </c>
      <c r="M8914">
        <v>41.102482567301003</v>
      </c>
    </row>
    <row r="8915" spans="1:13" hidden="1" outlineLevel="3" x14ac:dyDescent="0.2">
      <c r="A8915">
        <v>2011</v>
      </c>
      <c r="B8915">
        <v>71</v>
      </c>
      <c r="C8915" t="s">
        <v>8882</v>
      </c>
      <c r="D8915">
        <v>46</v>
      </c>
      <c r="E8915" t="s">
        <v>10982</v>
      </c>
      <c r="F8915" t="s">
        <v>11025</v>
      </c>
      <c r="G8915" t="s">
        <v>156</v>
      </c>
      <c r="H8915">
        <v>88</v>
      </c>
      <c r="I8915">
        <v>19</v>
      </c>
      <c r="J8915">
        <v>48</v>
      </c>
      <c r="K8915">
        <v>3630</v>
      </c>
      <c r="L8915">
        <v>21</v>
      </c>
      <c r="M8915">
        <v>41.095890410958901</v>
      </c>
    </row>
    <row r="8916" spans="1:13" hidden="1" outlineLevel="3" x14ac:dyDescent="0.2">
      <c r="A8916">
        <v>2011</v>
      </c>
      <c r="B8916">
        <v>99</v>
      </c>
      <c r="C8916" t="s">
        <v>10886</v>
      </c>
      <c r="D8916">
        <v>49</v>
      </c>
      <c r="E8916" t="s">
        <v>10982</v>
      </c>
      <c r="F8916" t="s">
        <v>11059</v>
      </c>
      <c r="G8916" t="s">
        <v>156</v>
      </c>
      <c r="H8916">
        <v>88</v>
      </c>
      <c r="I8916">
        <v>54</v>
      </c>
      <c r="J8916">
        <v>3</v>
      </c>
      <c r="K8916">
        <v>3630</v>
      </c>
      <c r="L8916">
        <v>21</v>
      </c>
      <c r="M8916">
        <v>40.832013198226399</v>
      </c>
    </row>
    <row r="8917" spans="1:13" outlineLevel="2" collapsed="1" x14ac:dyDescent="0.2">
      <c r="E8917" s="10" t="s">
        <v>13523</v>
      </c>
      <c r="M8917">
        <f>SUBTOTAL(1,M8910:M8916)</f>
        <v>41.236268928421097</v>
      </c>
    </row>
    <row r="8918" spans="1:13" hidden="1" outlineLevel="3" x14ac:dyDescent="0.2">
      <c r="A8918">
        <v>2011</v>
      </c>
      <c r="B8918">
        <v>13</v>
      </c>
      <c r="C8918" t="s">
        <v>10956</v>
      </c>
      <c r="D8918">
        <v>211</v>
      </c>
      <c r="E8918" t="s">
        <v>10957</v>
      </c>
      <c r="F8918" t="s">
        <v>10958</v>
      </c>
      <c r="G8918" t="s">
        <v>156</v>
      </c>
      <c r="H8918">
        <v>86</v>
      </c>
      <c r="I8918">
        <v>30</v>
      </c>
      <c r="J8918">
        <v>58</v>
      </c>
      <c r="K8918">
        <v>3630</v>
      </c>
      <c r="L8918">
        <v>21</v>
      </c>
      <c r="M8918">
        <v>41.957503098331003</v>
      </c>
    </row>
    <row r="8919" spans="1:13" hidden="1" outlineLevel="3" x14ac:dyDescent="0.2">
      <c r="A8919">
        <v>2011</v>
      </c>
      <c r="B8919">
        <v>47</v>
      </c>
      <c r="C8919" t="s">
        <v>10999</v>
      </c>
      <c r="D8919">
        <v>219</v>
      </c>
      <c r="E8919" t="s">
        <v>10957</v>
      </c>
      <c r="F8919" t="s">
        <v>11000</v>
      </c>
      <c r="G8919" t="s">
        <v>156</v>
      </c>
      <c r="H8919">
        <v>87</v>
      </c>
      <c r="I8919">
        <v>47</v>
      </c>
      <c r="J8919">
        <v>13</v>
      </c>
      <c r="K8919">
        <v>3630</v>
      </c>
      <c r="L8919">
        <v>21</v>
      </c>
      <c r="M8919">
        <v>41.350112171830098</v>
      </c>
    </row>
    <row r="8920" spans="1:13" hidden="1" outlineLevel="3" x14ac:dyDescent="0.2">
      <c r="A8920">
        <v>2011</v>
      </c>
      <c r="B8920">
        <v>97</v>
      </c>
      <c r="C8920" t="s">
        <v>10710</v>
      </c>
      <c r="D8920">
        <v>216</v>
      </c>
      <c r="E8920" t="s">
        <v>10957</v>
      </c>
      <c r="F8920" t="s">
        <v>11057</v>
      </c>
      <c r="G8920" t="s">
        <v>156</v>
      </c>
      <c r="H8920">
        <v>88</v>
      </c>
      <c r="I8920">
        <v>49</v>
      </c>
      <c r="J8920">
        <v>59</v>
      </c>
      <c r="K8920">
        <v>3630</v>
      </c>
      <c r="L8920">
        <v>21</v>
      </c>
      <c r="M8920">
        <v>40.863167176882897</v>
      </c>
    </row>
    <row r="8921" spans="1:13" hidden="1" outlineLevel="3" x14ac:dyDescent="0.2">
      <c r="A8921">
        <v>2011</v>
      </c>
      <c r="B8921">
        <v>122</v>
      </c>
      <c r="C8921" t="s">
        <v>11083</v>
      </c>
      <c r="D8921">
        <v>218</v>
      </c>
      <c r="E8921" t="s">
        <v>10957</v>
      </c>
      <c r="F8921" t="s">
        <v>11084</v>
      </c>
      <c r="G8921" t="s">
        <v>156</v>
      </c>
      <c r="H8921">
        <v>89</v>
      </c>
      <c r="I8921">
        <v>22</v>
      </c>
      <c r="J8921">
        <v>41</v>
      </c>
      <c r="K8921">
        <v>3630</v>
      </c>
      <c r="L8921">
        <v>21</v>
      </c>
      <c r="M8921">
        <v>40.6139961026973</v>
      </c>
    </row>
    <row r="8922" spans="1:13" hidden="1" outlineLevel="3" x14ac:dyDescent="0.2">
      <c r="A8922">
        <v>2011</v>
      </c>
      <c r="B8922">
        <v>124</v>
      </c>
      <c r="C8922" t="s">
        <v>11086</v>
      </c>
      <c r="D8922">
        <v>217</v>
      </c>
      <c r="E8922" t="s">
        <v>10957</v>
      </c>
      <c r="F8922" t="s">
        <v>11087</v>
      </c>
      <c r="G8922" t="s">
        <v>156</v>
      </c>
      <c r="H8922">
        <v>89</v>
      </c>
      <c r="I8922">
        <v>24</v>
      </c>
      <c r="J8922">
        <v>9</v>
      </c>
      <c r="K8922">
        <v>3630</v>
      </c>
      <c r="L8922">
        <v>21</v>
      </c>
      <c r="M8922">
        <v>40.602891418025202</v>
      </c>
    </row>
    <row r="8923" spans="1:13" hidden="1" outlineLevel="3" x14ac:dyDescent="0.2">
      <c r="A8923">
        <v>2011</v>
      </c>
      <c r="B8923">
        <v>135</v>
      </c>
      <c r="C8923" t="s">
        <v>11099</v>
      </c>
      <c r="D8923">
        <v>213</v>
      </c>
      <c r="E8923" t="s">
        <v>10957</v>
      </c>
      <c r="F8923" t="s">
        <v>11100</v>
      </c>
      <c r="G8923" t="s">
        <v>156</v>
      </c>
      <c r="H8923">
        <v>89</v>
      </c>
      <c r="I8923">
        <v>29</v>
      </c>
      <c r="J8923">
        <v>20</v>
      </c>
      <c r="K8923">
        <v>3630</v>
      </c>
      <c r="L8923">
        <v>21</v>
      </c>
      <c r="M8923">
        <v>40.563695058355997</v>
      </c>
    </row>
    <row r="8924" spans="1:13" hidden="1" outlineLevel="3" x14ac:dyDescent="0.2">
      <c r="A8924">
        <v>2011</v>
      </c>
      <c r="B8924">
        <v>138</v>
      </c>
      <c r="C8924" t="s">
        <v>11104</v>
      </c>
      <c r="D8924">
        <v>215</v>
      </c>
      <c r="E8924" t="s">
        <v>10957</v>
      </c>
      <c r="F8924" t="s">
        <v>11105</v>
      </c>
      <c r="G8924" t="s">
        <v>156</v>
      </c>
      <c r="H8924">
        <v>89</v>
      </c>
      <c r="I8924">
        <v>32</v>
      </c>
      <c r="J8924">
        <v>8</v>
      </c>
      <c r="K8924">
        <v>3630</v>
      </c>
      <c r="L8924">
        <v>21</v>
      </c>
      <c r="M8924">
        <v>40.542552927452697</v>
      </c>
    </row>
    <row r="8925" spans="1:13" hidden="1" outlineLevel="3" x14ac:dyDescent="0.2">
      <c r="A8925">
        <v>2011</v>
      </c>
      <c r="B8925">
        <v>148</v>
      </c>
      <c r="C8925" t="s">
        <v>10144</v>
      </c>
      <c r="D8925">
        <v>212</v>
      </c>
      <c r="E8925" t="s">
        <v>10957</v>
      </c>
      <c r="F8925" t="s">
        <v>11117</v>
      </c>
      <c r="G8925" t="s">
        <v>156</v>
      </c>
      <c r="H8925">
        <v>89</v>
      </c>
      <c r="I8925">
        <v>41</v>
      </c>
      <c r="J8925">
        <v>42</v>
      </c>
      <c r="K8925">
        <v>3630</v>
      </c>
      <c r="L8925">
        <v>21</v>
      </c>
      <c r="M8925">
        <v>40.470483304532003</v>
      </c>
    </row>
    <row r="8926" spans="1:13" hidden="1" outlineLevel="3" x14ac:dyDescent="0.2">
      <c r="A8926">
        <v>2011</v>
      </c>
      <c r="B8926">
        <v>160</v>
      </c>
      <c r="C8926" t="s">
        <v>9782</v>
      </c>
      <c r="D8926">
        <v>214</v>
      </c>
      <c r="E8926" t="s">
        <v>10957</v>
      </c>
      <c r="F8926" t="s">
        <v>11138</v>
      </c>
      <c r="G8926" t="s">
        <v>156</v>
      </c>
      <c r="H8926">
        <v>89</v>
      </c>
      <c r="I8926">
        <v>50</v>
      </c>
      <c r="J8926">
        <v>56</v>
      </c>
      <c r="K8926">
        <v>3630</v>
      </c>
      <c r="L8926">
        <v>21</v>
      </c>
      <c r="M8926">
        <v>40.401167392164602</v>
      </c>
    </row>
    <row r="8927" spans="1:13" outlineLevel="2" collapsed="1" x14ac:dyDescent="0.2">
      <c r="E8927" s="10" t="s">
        <v>13524</v>
      </c>
      <c r="M8927">
        <f>SUBTOTAL(1,M8918:M8926)</f>
        <v>40.818396516696872</v>
      </c>
    </row>
    <row r="8928" spans="1:13" hidden="1" outlineLevel="3" x14ac:dyDescent="0.2">
      <c r="A8928">
        <v>2011</v>
      </c>
      <c r="B8928">
        <v>37</v>
      </c>
      <c r="C8928" t="s">
        <v>10552</v>
      </c>
      <c r="D8928">
        <v>6</v>
      </c>
      <c r="E8928" t="s">
        <v>10987</v>
      </c>
      <c r="F8928" t="s">
        <v>10988</v>
      </c>
      <c r="G8928" t="s">
        <v>156</v>
      </c>
      <c r="H8928">
        <v>87</v>
      </c>
      <c r="I8928">
        <v>27</v>
      </c>
      <c r="J8928">
        <v>4</v>
      </c>
      <c r="K8928">
        <v>3630</v>
      </c>
      <c r="L8928">
        <v>21</v>
      </c>
      <c r="M8928">
        <v>41.508906563667303</v>
      </c>
    </row>
    <row r="8929" spans="1:13" hidden="1" outlineLevel="3" x14ac:dyDescent="0.2">
      <c r="A8929">
        <v>2011</v>
      </c>
      <c r="B8929">
        <v>62</v>
      </c>
      <c r="C8929" t="s">
        <v>10774</v>
      </c>
      <c r="D8929">
        <v>3</v>
      </c>
      <c r="E8929" t="s">
        <v>10987</v>
      </c>
      <c r="F8929" t="s">
        <v>11014</v>
      </c>
      <c r="G8929" t="s">
        <v>156</v>
      </c>
      <c r="H8929">
        <v>88</v>
      </c>
      <c r="I8929">
        <v>5</v>
      </c>
      <c r="J8929">
        <v>44</v>
      </c>
      <c r="K8929">
        <v>3630</v>
      </c>
      <c r="L8929">
        <v>21</v>
      </c>
      <c r="M8929">
        <v>41.205256917992998</v>
      </c>
    </row>
    <row r="8930" spans="1:13" hidden="1" outlineLevel="3" x14ac:dyDescent="0.2">
      <c r="A8930">
        <v>2011</v>
      </c>
      <c r="B8930">
        <v>72</v>
      </c>
      <c r="C8930" t="s">
        <v>91</v>
      </c>
      <c r="D8930">
        <v>5</v>
      </c>
      <c r="E8930" t="s">
        <v>10987</v>
      </c>
      <c r="F8930" t="s">
        <v>11026</v>
      </c>
      <c r="G8930" t="s">
        <v>156</v>
      </c>
      <c r="H8930">
        <v>88</v>
      </c>
      <c r="I8930">
        <v>21</v>
      </c>
      <c r="J8930">
        <v>46</v>
      </c>
      <c r="K8930">
        <v>3630</v>
      </c>
      <c r="L8930">
        <v>21</v>
      </c>
      <c r="M8930">
        <v>41.080646073950099</v>
      </c>
    </row>
    <row r="8931" spans="1:13" hidden="1" outlineLevel="3" x14ac:dyDescent="0.2">
      <c r="A8931">
        <v>2011</v>
      </c>
      <c r="B8931">
        <v>92</v>
      </c>
      <c r="C8931" t="s">
        <v>10895</v>
      </c>
      <c r="D8931">
        <v>2</v>
      </c>
      <c r="E8931" t="s">
        <v>10987</v>
      </c>
      <c r="F8931" t="s">
        <v>11052</v>
      </c>
      <c r="G8931" t="s">
        <v>156</v>
      </c>
      <c r="H8931">
        <v>88</v>
      </c>
      <c r="I8931">
        <v>44</v>
      </c>
      <c r="J8931">
        <v>22</v>
      </c>
      <c r="K8931">
        <v>3630</v>
      </c>
      <c r="L8931">
        <v>21</v>
      </c>
      <c r="M8931">
        <v>40.906273672612002</v>
      </c>
    </row>
    <row r="8932" spans="1:13" hidden="1" outlineLevel="3" x14ac:dyDescent="0.2">
      <c r="A8932">
        <v>2011</v>
      </c>
      <c r="B8932">
        <v>95</v>
      </c>
      <c r="C8932" t="s">
        <v>9083</v>
      </c>
      <c r="D8932">
        <v>7</v>
      </c>
      <c r="E8932" t="s">
        <v>10987</v>
      </c>
      <c r="F8932" t="s">
        <v>11055</v>
      </c>
      <c r="G8932" t="s">
        <v>156</v>
      </c>
      <c r="H8932">
        <v>88</v>
      </c>
      <c r="I8932">
        <v>48</v>
      </c>
      <c r="J8932">
        <v>48</v>
      </c>
      <c r="K8932">
        <v>3630</v>
      </c>
      <c r="L8932">
        <v>21</v>
      </c>
      <c r="M8932">
        <v>40.872241405194401</v>
      </c>
    </row>
    <row r="8933" spans="1:13" hidden="1" outlineLevel="3" x14ac:dyDescent="0.2">
      <c r="A8933">
        <v>2011</v>
      </c>
      <c r="B8933">
        <v>116</v>
      </c>
      <c r="C8933" t="s">
        <v>9686</v>
      </c>
      <c r="D8933">
        <v>4</v>
      </c>
      <c r="E8933" t="s">
        <v>10987</v>
      </c>
      <c r="F8933" t="s">
        <v>11077</v>
      </c>
      <c r="G8933" t="s">
        <v>156</v>
      </c>
      <c r="H8933">
        <v>89</v>
      </c>
      <c r="I8933">
        <v>18</v>
      </c>
      <c r="J8933">
        <v>51</v>
      </c>
      <c r="K8933">
        <v>3630</v>
      </c>
      <c r="L8933">
        <v>21</v>
      </c>
      <c r="M8933">
        <v>40.643048415238297</v>
      </c>
    </row>
    <row r="8934" spans="1:13" hidden="1" outlineLevel="3" x14ac:dyDescent="0.2">
      <c r="A8934">
        <v>2011</v>
      </c>
      <c r="B8934">
        <v>123</v>
      </c>
      <c r="C8934" t="s">
        <v>8502</v>
      </c>
      <c r="D8934">
        <v>8</v>
      </c>
      <c r="E8934" t="s">
        <v>10987</v>
      </c>
      <c r="F8934" t="s">
        <v>11085</v>
      </c>
      <c r="G8934" t="s">
        <v>156</v>
      </c>
      <c r="H8934">
        <v>89</v>
      </c>
      <c r="I8934">
        <v>22</v>
      </c>
      <c r="J8934">
        <v>58</v>
      </c>
      <c r="K8934">
        <v>3630</v>
      </c>
      <c r="L8934">
        <v>21</v>
      </c>
      <c r="M8934">
        <v>40.611850406180601</v>
      </c>
    </row>
    <row r="8935" spans="1:13" hidden="1" outlineLevel="3" x14ac:dyDescent="0.2">
      <c r="A8935">
        <v>2011</v>
      </c>
      <c r="B8935">
        <v>125</v>
      </c>
      <c r="C8935" t="s">
        <v>10654</v>
      </c>
      <c r="D8935">
        <v>9</v>
      </c>
      <c r="E8935" t="s">
        <v>10987</v>
      </c>
      <c r="F8935" t="s">
        <v>11088</v>
      </c>
      <c r="G8935" t="s">
        <v>156</v>
      </c>
      <c r="H8935">
        <v>89</v>
      </c>
      <c r="I8935">
        <v>26</v>
      </c>
      <c r="J8935">
        <v>5</v>
      </c>
      <c r="K8935">
        <v>3630</v>
      </c>
      <c r="L8935">
        <v>21</v>
      </c>
      <c r="M8935">
        <v>40.5882626993617</v>
      </c>
    </row>
    <row r="8936" spans="1:13" outlineLevel="2" collapsed="1" x14ac:dyDescent="0.2">
      <c r="E8936" s="10" t="s">
        <v>13525</v>
      </c>
      <c r="M8936">
        <f>SUBTOTAL(1,M8928:M8935)</f>
        <v>40.927060769274675</v>
      </c>
    </row>
    <row r="8937" spans="1:13" hidden="1" outlineLevel="3" x14ac:dyDescent="0.2">
      <c r="A8937">
        <v>2011</v>
      </c>
      <c r="B8937">
        <v>24</v>
      </c>
      <c r="C8937" t="s">
        <v>6369</v>
      </c>
      <c r="D8937">
        <v>118</v>
      </c>
      <c r="E8937" t="s">
        <v>10972</v>
      </c>
      <c r="F8937" t="s">
        <v>10973</v>
      </c>
      <c r="G8937" t="s">
        <v>156</v>
      </c>
      <c r="H8937">
        <v>86</v>
      </c>
      <c r="I8937">
        <v>55</v>
      </c>
      <c r="J8937">
        <v>10</v>
      </c>
      <c r="K8937">
        <v>3630</v>
      </c>
      <c r="L8937">
        <v>21</v>
      </c>
      <c r="M8937">
        <v>41.762807196957503</v>
      </c>
    </row>
    <row r="8938" spans="1:13" hidden="1" outlineLevel="3" x14ac:dyDescent="0.2">
      <c r="A8938">
        <v>2011</v>
      </c>
      <c r="B8938">
        <v>31</v>
      </c>
      <c r="C8938" t="s">
        <v>117</v>
      </c>
      <c r="D8938">
        <v>117</v>
      </c>
      <c r="E8938" t="s">
        <v>10972</v>
      </c>
      <c r="F8938" t="s">
        <v>10980</v>
      </c>
      <c r="G8938" t="s">
        <v>156</v>
      </c>
      <c r="H8938">
        <v>87</v>
      </c>
      <c r="I8938">
        <v>13</v>
      </c>
      <c r="J8938">
        <v>10</v>
      </c>
      <c r="K8938">
        <v>3630</v>
      </c>
      <c r="L8938">
        <v>21</v>
      </c>
      <c r="M8938">
        <v>41.619159845854902</v>
      </c>
    </row>
    <row r="8939" spans="1:13" hidden="1" outlineLevel="3" x14ac:dyDescent="0.2">
      <c r="A8939">
        <v>2011</v>
      </c>
      <c r="B8939">
        <v>48</v>
      </c>
      <c r="C8939" t="s">
        <v>9475</v>
      </c>
      <c r="D8939">
        <v>119</v>
      </c>
      <c r="E8939" t="s">
        <v>10972</v>
      </c>
      <c r="F8939" t="s">
        <v>11001</v>
      </c>
      <c r="G8939" t="s">
        <v>156</v>
      </c>
      <c r="H8939">
        <v>87</v>
      </c>
      <c r="I8939">
        <v>47</v>
      </c>
      <c r="J8939">
        <v>40</v>
      </c>
      <c r="K8939">
        <v>3630</v>
      </c>
      <c r="L8939">
        <v>21</v>
      </c>
      <c r="M8939">
        <v>41.346579763336003</v>
      </c>
    </row>
    <row r="8940" spans="1:13" hidden="1" outlineLevel="3" x14ac:dyDescent="0.2">
      <c r="A8940">
        <v>2011</v>
      </c>
      <c r="B8940">
        <v>53</v>
      </c>
      <c r="C8940" t="s">
        <v>10862</v>
      </c>
      <c r="D8940">
        <v>114</v>
      </c>
      <c r="E8940" t="s">
        <v>10972</v>
      </c>
      <c r="F8940" t="s">
        <v>9092</v>
      </c>
      <c r="G8940" t="s">
        <v>156</v>
      </c>
      <c r="H8940">
        <v>87</v>
      </c>
      <c r="I8940">
        <v>57</v>
      </c>
      <c r="J8940">
        <v>1</v>
      </c>
      <c r="K8940">
        <v>3630</v>
      </c>
      <c r="L8940">
        <v>21</v>
      </c>
      <c r="M8940">
        <v>41.273320468320101</v>
      </c>
    </row>
    <row r="8941" spans="1:13" hidden="1" outlineLevel="3" x14ac:dyDescent="0.2">
      <c r="A8941">
        <v>2011</v>
      </c>
      <c r="B8941">
        <v>64</v>
      </c>
      <c r="C8941" t="s">
        <v>10112</v>
      </c>
      <c r="D8941">
        <v>115</v>
      </c>
      <c r="E8941" t="s">
        <v>10972</v>
      </c>
      <c r="F8941" t="s">
        <v>11017</v>
      </c>
      <c r="G8941" t="s">
        <v>156</v>
      </c>
      <c r="H8941">
        <v>88</v>
      </c>
      <c r="I8941">
        <v>8</v>
      </c>
      <c r="J8941">
        <v>34</v>
      </c>
      <c r="K8941">
        <v>3630</v>
      </c>
      <c r="L8941">
        <v>21</v>
      </c>
      <c r="M8941">
        <v>41.183181328274202</v>
      </c>
    </row>
    <row r="8942" spans="1:13" hidden="1" outlineLevel="3" x14ac:dyDescent="0.2">
      <c r="A8942">
        <v>2011</v>
      </c>
      <c r="B8942">
        <v>96</v>
      </c>
      <c r="C8942" t="s">
        <v>9950</v>
      </c>
      <c r="D8942">
        <v>113</v>
      </c>
      <c r="E8942" t="s">
        <v>10972</v>
      </c>
      <c r="F8942" t="s">
        <v>11056</v>
      </c>
      <c r="G8942" t="s">
        <v>156</v>
      </c>
      <c r="H8942">
        <v>88</v>
      </c>
      <c r="I8942">
        <v>49</v>
      </c>
      <c r="J8942">
        <v>47</v>
      </c>
      <c r="K8942">
        <v>3630</v>
      </c>
      <c r="L8942">
        <v>21</v>
      </c>
      <c r="M8942">
        <v>40.864700566314397</v>
      </c>
    </row>
    <row r="8943" spans="1:13" hidden="1" outlineLevel="3" x14ac:dyDescent="0.2">
      <c r="A8943">
        <v>2011</v>
      </c>
      <c r="B8943">
        <v>98</v>
      </c>
      <c r="C8943" t="s">
        <v>9549</v>
      </c>
      <c r="D8943">
        <v>112</v>
      </c>
      <c r="E8943" t="s">
        <v>10972</v>
      </c>
      <c r="F8943" t="s">
        <v>11058</v>
      </c>
      <c r="G8943" t="s">
        <v>156</v>
      </c>
      <c r="H8943">
        <v>88</v>
      </c>
      <c r="I8943">
        <v>53</v>
      </c>
      <c r="J8943">
        <v>26</v>
      </c>
      <c r="K8943">
        <v>3630</v>
      </c>
      <c r="L8943">
        <v>21</v>
      </c>
      <c r="M8943">
        <v>40.836734311231602</v>
      </c>
    </row>
    <row r="8944" spans="1:13" hidden="1" outlineLevel="3" x14ac:dyDescent="0.2">
      <c r="A8944">
        <v>2011</v>
      </c>
      <c r="B8944">
        <v>137</v>
      </c>
      <c r="C8944" t="s">
        <v>11103</v>
      </c>
      <c r="D8944">
        <v>116</v>
      </c>
      <c r="E8944" t="s">
        <v>10972</v>
      </c>
      <c r="F8944" t="s">
        <v>9190</v>
      </c>
      <c r="G8944" t="s">
        <v>156</v>
      </c>
      <c r="H8944">
        <v>89</v>
      </c>
      <c r="I8944">
        <v>30</v>
      </c>
      <c r="J8944">
        <v>29</v>
      </c>
      <c r="K8944">
        <v>3630</v>
      </c>
      <c r="L8944">
        <v>21</v>
      </c>
      <c r="M8944">
        <v>40.555009015327599</v>
      </c>
    </row>
    <row r="8945" spans="1:13" outlineLevel="2" collapsed="1" x14ac:dyDescent="0.2">
      <c r="E8945" s="10" t="s">
        <v>13526</v>
      </c>
      <c r="M8945">
        <f>SUBTOTAL(1,M8937:M8944)</f>
        <v>41.180186561952041</v>
      </c>
    </row>
    <row r="8946" spans="1:13" hidden="1" outlineLevel="3" x14ac:dyDescent="0.2">
      <c r="A8946">
        <v>2011</v>
      </c>
      <c r="B8946">
        <v>4</v>
      </c>
      <c r="C8946" t="s">
        <v>9568</v>
      </c>
      <c r="D8946">
        <v>181</v>
      </c>
      <c r="E8946" t="s">
        <v>10940</v>
      </c>
      <c r="F8946" t="s">
        <v>10941</v>
      </c>
      <c r="G8946" t="s">
        <v>156</v>
      </c>
      <c r="H8946">
        <v>86</v>
      </c>
      <c r="I8946">
        <v>15</v>
      </c>
      <c r="J8946">
        <v>42</v>
      </c>
      <c r="K8946">
        <v>3630</v>
      </c>
      <c r="L8946">
        <v>21</v>
      </c>
      <c r="M8946">
        <v>42.081264370036898</v>
      </c>
    </row>
    <row r="8947" spans="1:13" hidden="1" outlineLevel="3" x14ac:dyDescent="0.2">
      <c r="A8947">
        <v>2011</v>
      </c>
      <c r="B8947">
        <v>10</v>
      </c>
      <c r="C8947" t="s">
        <v>119</v>
      </c>
      <c r="D8947">
        <v>188</v>
      </c>
      <c r="E8947" t="s">
        <v>10940</v>
      </c>
      <c r="F8947" t="s">
        <v>10951</v>
      </c>
      <c r="G8947" t="s">
        <v>156</v>
      </c>
      <c r="H8947">
        <v>86</v>
      </c>
      <c r="I8947">
        <v>23</v>
      </c>
      <c r="J8947">
        <v>5</v>
      </c>
      <c r="K8947">
        <v>3630</v>
      </c>
      <c r="L8947">
        <v>21</v>
      </c>
      <c r="M8947">
        <v>42.021319356238997</v>
      </c>
    </row>
    <row r="8948" spans="1:13" hidden="1" outlineLevel="3" x14ac:dyDescent="0.2">
      <c r="A8948">
        <v>2011</v>
      </c>
      <c r="B8948">
        <v>43</v>
      </c>
      <c r="C8948" t="s">
        <v>10769</v>
      </c>
      <c r="D8948">
        <v>183</v>
      </c>
      <c r="E8948" t="s">
        <v>10940</v>
      </c>
      <c r="F8948" t="s">
        <v>9074</v>
      </c>
      <c r="G8948" t="s">
        <v>156</v>
      </c>
      <c r="H8948">
        <v>87</v>
      </c>
      <c r="I8948">
        <v>40</v>
      </c>
      <c r="J8948">
        <v>5</v>
      </c>
      <c r="K8948">
        <v>3630</v>
      </c>
      <c r="L8948">
        <v>21</v>
      </c>
      <c r="M8948">
        <v>41.406188114890398</v>
      </c>
    </row>
    <row r="8949" spans="1:13" hidden="1" outlineLevel="3" x14ac:dyDescent="0.2">
      <c r="A8949">
        <v>2011</v>
      </c>
      <c r="B8949">
        <v>52</v>
      </c>
      <c r="C8949" t="s">
        <v>9733</v>
      </c>
      <c r="D8949">
        <v>182</v>
      </c>
      <c r="E8949" t="s">
        <v>10940</v>
      </c>
      <c r="F8949" t="s">
        <v>11005</v>
      </c>
      <c r="G8949" t="s">
        <v>156</v>
      </c>
      <c r="H8949">
        <v>87</v>
      </c>
      <c r="I8949">
        <v>56</v>
      </c>
      <c r="J8949">
        <v>11</v>
      </c>
      <c r="K8949">
        <v>3630</v>
      </c>
      <c r="L8949">
        <v>21</v>
      </c>
      <c r="M8949">
        <v>41.279839277760701</v>
      </c>
    </row>
    <row r="8950" spans="1:13" hidden="1" outlineLevel="3" x14ac:dyDescent="0.2">
      <c r="A8950">
        <v>2011</v>
      </c>
      <c r="B8950">
        <v>120</v>
      </c>
      <c r="C8950" t="s">
        <v>10858</v>
      </c>
      <c r="D8950">
        <v>189</v>
      </c>
      <c r="E8950" t="s">
        <v>10940</v>
      </c>
      <c r="F8950" t="s">
        <v>11082</v>
      </c>
      <c r="G8950" t="s">
        <v>156</v>
      </c>
      <c r="H8950">
        <v>89</v>
      </c>
      <c r="I8950">
        <v>20</v>
      </c>
      <c r="J8950">
        <v>56</v>
      </c>
      <c r="K8950">
        <v>3630</v>
      </c>
      <c r="L8950">
        <v>21</v>
      </c>
      <c r="M8950">
        <v>40.627253960753102</v>
      </c>
    </row>
    <row r="8951" spans="1:13" hidden="1" outlineLevel="3" x14ac:dyDescent="0.2">
      <c r="A8951">
        <v>2011</v>
      </c>
      <c r="B8951">
        <v>151</v>
      </c>
      <c r="C8951" t="s">
        <v>11121</v>
      </c>
      <c r="D8951">
        <v>187</v>
      </c>
      <c r="E8951" t="s">
        <v>10940</v>
      </c>
      <c r="F8951" t="s">
        <v>11122</v>
      </c>
      <c r="G8951" t="s">
        <v>156</v>
      </c>
      <c r="H8951">
        <v>89</v>
      </c>
      <c r="I8951">
        <v>42</v>
      </c>
      <c r="J8951">
        <v>57</v>
      </c>
      <c r="K8951">
        <v>3630</v>
      </c>
      <c r="L8951">
        <v>21</v>
      </c>
      <c r="M8951">
        <v>40.461085464290001</v>
      </c>
    </row>
    <row r="8952" spans="1:13" hidden="1" outlineLevel="3" x14ac:dyDescent="0.2">
      <c r="A8952">
        <v>2011</v>
      </c>
      <c r="B8952">
        <v>155</v>
      </c>
      <c r="C8952" t="s">
        <v>11129</v>
      </c>
      <c r="D8952">
        <v>185</v>
      </c>
      <c r="E8952" t="s">
        <v>10940</v>
      </c>
      <c r="F8952" t="s">
        <v>11130</v>
      </c>
      <c r="G8952" t="s">
        <v>156</v>
      </c>
      <c r="H8952">
        <v>89</v>
      </c>
      <c r="I8952">
        <v>46</v>
      </c>
      <c r="J8952">
        <v>59</v>
      </c>
      <c r="K8952">
        <v>3630</v>
      </c>
      <c r="L8952">
        <v>21</v>
      </c>
      <c r="M8952">
        <v>40.430791506687399</v>
      </c>
    </row>
    <row r="8953" spans="1:13" hidden="1" outlineLevel="3" x14ac:dyDescent="0.2">
      <c r="A8953">
        <v>2011</v>
      </c>
      <c r="B8953">
        <v>158</v>
      </c>
      <c r="C8953" t="s">
        <v>11135</v>
      </c>
      <c r="D8953">
        <v>184</v>
      </c>
      <c r="E8953" t="s">
        <v>10940</v>
      </c>
      <c r="F8953" t="s">
        <v>11136</v>
      </c>
      <c r="G8953" t="s">
        <v>156</v>
      </c>
      <c r="H8953">
        <v>89</v>
      </c>
      <c r="I8953">
        <v>50</v>
      </c>
      <c r="J8953">
        <v>35</v>
      </c>
      <c r="K8953">
        <v>3630</v>
      </c>
      <c r="L8953">
        <v>21</v>
      </c>
      <c r="M8953">
        <v>40.403790560699903</v>
      </c>
    </row>
    <row r="8954" spans="1:13" outlineLevel="2" collapsed="1" x14ac:dyDescent="0.2">
      <c r="E8954" s="10" t="s">
        <v>13527</v>
      </c>
      <c r="M8954">
        <f>SUBTOTAL(1,M8946:M8953)</f>
        <v>41.088941576419678</v>
      </c>
    </row>
    <row r="8955" spans="1:13" hidden="1" outlineLevel="3" x14ac:dyDescent="0.2">
      <c r="A8955">
        <v>2011</v>
      </c>
      <c r="B8955">
        <v>8</v>
      </c>
      <c r="C8955" t="s">
        <v>10946</v>
      </c>
      <c r="D8955">
        <v>52</v>
      </c>
      <c r="E8955" t="s">
        <v>10947</v>
      </c>
      <c r="F8955" t="s">
        <v>10948</v>
      </c>
      <c r="G8955" t="s">
        <v>156</v>
      </c>
      <c r="H8955">
        <v>86</v>
      </c>
      <c r="I8955">
        <v>20</v>
      </c>
      <c r="J8955">
        <v>37</v>
      </c>
      <c r="K8955">
        <v>3630</v>
      </c>
      <c r="L8955">
        <v>21</v>
      </c>
      <c r="M8955">
        <v>42.041327126436002</v>
      </c>
    </row>
    <row r="8956" spans="1:13" hidden="1" outlineLevel="3" x14ac:dyDescent="0.2">
      <c r="A8956">
        <v>2011</v>
      </c>
      <c r="B8956">
        <v>16</v>
      </c>
      <c r="C8956" t="s">
        <v>8773</v>
      </c>
      <c r="D8956">
        <v>58</v>
      </c>
      <c r="E8956" t="s">
        <v>10947</v>
      </c>
      <c r="F8956" t="s">
        <v>10961</v>
      </c>
      <c r="G8956" t="s">
        <v>156</v>
      </c>
      <c r="H8956">
        <v>86</v>
      </c>
      <c r="I8956">
        <v>39</v>
      </c>
      <c r="J8956">
        <v>34</v>
      </c>
      <c r="K8956">
        <v>3630</v>
      </c>
      <c r="L8956">
        <v>21</v>
      </c>
      <c r="M8956">
        <v>41.8881060601204</v>
      </c>
    </row>
    <row r="8957" spans="1:13" hidden="1" outlineLevel="3" x14ac:dyDescent="0.2">
      <c r="A8957">
        <v>2011</v>
      </c>
      <c r="B8957">
        <v>17</v>
      </c>
      <c r="C8957" t="s">
        <v>10390</v>
      </c>
      <c r="D8957">
        <v>55</v>
      </c>
      <c r="E8957" t="s">
        <v>10947</v>
      </c>
      <c r="F8957" t="s">
        <v>10962</v>
      </c>
      <c r="G8957" t="s">
        <v>156</v>
      </c>
      <c r="H8957">
        <v>86</v>
      </c>
      <c r="I8957">
        <v>39</v>
      </c>
      <c r="J8957">
        <v>36</v>
      </c>
      <c r="K8957">
        <v>3630</v>
      </c>
      <c r="L8957">
        <v>21</v>
      </c>
      <c r="M8957">
        <v>41.887837525963498</v>
      </c>
    </row>
    <row r="8958" spans="1:13" hidden="1" outlineLevel="3" x14ac:dyDescent="0.2">
      <c r="A8958">
        <v>2011</v>
      </c>
      <c r="B8958">
        <v>68</v>
      </c>
      <c r="C8958" t="s">
        <v>9358</v>
      </c>
      <c r="D8958">
        <v>51</v>
      </c>
      <c r="E8958" t="s">
        <v>10947</v>
      </c>
      <c r="F8958" t="s">
        <v>11021</v>
      </c>
      <c r="G8958" t="s">
        <v>156</v>
      </c>
      <c r="H8958">
        <v>88</v>
      </c>
      <c r="I8958">
        <v>15</v>
      </c>
      <c r="J8958">
        <v>37</v>
      </c>
      <c r="K8958">
        <v>3630</v>
      </c>
      <c r="L8958">
        <v>21</v>
      </c>
      <c r="M8958">
        <v>41.128354582563503</v>
      </c>
    </row>
    <row r="8959" spans="1:13" hidden="1" outlineLevel="3" x14ac:dyDescent="0.2">
      <c r="A8959">
        <v>2011</v>
      </c>
      <c r="B8959">
        <v>76</v>
      </c>
      <c r="C8959" t="s">
        <v>8929</v>
      </c>
      <c r="D8959">
        <v>56</v>
      </c>
      <c r="E8959" t="s">
        <v>10947</v>
      </c>
      <c r="F8959" t="s">
        <v>11032</v>
      </c>
      <c r="G8959" t="s">
        <v>156</v>
      </c>
      <c r="H8959">
        <v>88</v>
      </c>
      <c r="I8959">
        <v>27</v>
      </c>
      <c r="J8959">
        <v>18</v>
      </c>
      <c r="K8959">
        <v>3630</v>
      </c>
      <c r="L8959">
        <v>21</v>
      </c>
      <c r="M8959">
        <v>41.037815838561897</v>
      </c>
    </row>
    <row r="8960" spans="1:13" hidden="1" outlineLevel="3" x14ac:dyDescent="0.2">
      <c r="A8960">
        <v>2011</v>
      </c>
      <c r="B8960">
        <v>145</v>
      </c>
      <c r="C8960" t="s">
        <v>9767</v>
      </c>
      <c r="D8960">
        <v>53</v>
      </c>
      <c r="E8960" t="s">
        <v>10947</v>
      </c>
      <c r="F8960" t="s">
        <v>11114</v>
      </c>
      <c r="G8960" t="s">
        <v>156</v>
      </c>
      <c r="H8960">
        <v>89</v>
      </c>
      <c r="I8960">
        <v>40</v>
      </c>
      <c r="J8960">
        <v>22</v>
      </c>
      <c r="K8960">
        <v>3630</v>
      </c>
      <c r="L8960">
        <v>21</v>
      </c>
      <c r="M8960">
        <v>40.480512480561998</v>
      </c>
    </row>
    <row r="8961" spans="1:13" hidden="1" outlineLevel="3" x14ac:dyDescent="0.2">
      <c r="A8961">
        <v>2011</v>
      </c>
      <c r="B8961">
        <v>157</v>
      </c>
      <c r="C8961" t="s">
        <v>11133</v>
      </c>
      <c r="D8961">
        <v>57</v>
      </c>
      <c r="E8961" t="s">
        <v>10947</v>
      </c>
      <c r="F8961" t="s">
        <v>11134</v>
      </c>
      <c r="G8961" t="s">
        <v>156</v>
      </c>
      <c r="H8961">
        <v>89</v>
      </c>
      <c r="I8961">
        <v>49</v>
      </c>
      <c r="J8961">
        <v>15</v>
      </c>
      <c r="K8961">
        <v>3630</v>
      </c>
      <c r="L8961">
        <v>21</v>
      </c>
      <c r="M8961">
        <v>40.413786705014601</v>
      </c>
    </row>
    <row r="8962" spans="1:13" hidden="1" outlineLevel="3" x14ac:dyDescent="0.2">
      <c r="A8962">
        <v>2011</v>
      </c>
      <c r="B8962">
        <v>159</v>
      </c>
      <c r="C8962" t="s">
        <v>10706</v>
      </c>
      <c r="D8962">
        <v>54</v>
      </c>
      <c r="E8962" t="s">
        <v>10947</v>
      </c>
      <c r="F8962" t="s">
        <v>11137</v>
      </c>
      <c r="G8962" t="s">
        <v>156</v>
      </c>
      <c r="H8962">
        <v>89</v>
      </c>
      <c r="I8962">
        <v>50</v>
      </c>
      <c r="J8962">
        <v>54</v>
      </c>
      <c r="K8962">
        <v>3630</v>
      </c>
      <c r="L8962">
        <v>21</v>
      </c>
      <c r="M8962">
        <v>40.401417203064398</v>
      </c>
    </row>
    <row r="8963" spans="1:13" outlineLevel="2" collapsed="1" x14ac:dyDescent="0.2">
      <c r="E8963" s="10" t="s">
        <v>13528</v>
      </c>
      <c r="M8963">
        <f>SUBTOTAL(1,M8955:M8962)</f>
        <v>41.159894690285789</v>
      </c>
    </row>
    <row r="8964" spans="1:13" hidden="1" outlineLevel="3" x14ac:dyDescent="0.2">
      <c r="A8964">
        <v>2011</v>
      </c>
      <c r="B8964">
        <v>2</v>
      </c>
      <c r="C8964" t="s">
        <v>10350</v>
      </c>
      <c r="D8964">
        <v>11</v>
      </c>
      <c r="E8964" t="s">
        <v>10937</v>
      </c>
      <c r="F8964" t="s">
        <v>10938</v>
      </c>
      <c r="G8964" t="s">
        <v>156</v>
      </c>
      <c r="H8964">
        <v>86</v>
      </c>
      <c r="I8964">
        <v>13</v>
      </c>
      <c r="J8964">
        <v>56</v>
      </c>
      <c r="K8964">
        <v>3630</v>
      </c>
      <c r="L8964">
        <v>21</v>
      </c>
      <c r="M8964">
        <v>42.095633238413001</v>
      </c>
    </row>
    <row r="8965" spans="1:13" hidden="1" outlineLevel="3" x14ac:dyDescent="0.2">
      <c r="A8965">
        <v>2011</v>
      </c>
      <c r="B8965">
        <v>3</v>
      </c>
      <c r="C8965" t="s">
        <v>10002</v>
      </c>
      <c r="D8965">
        <v>18</v>
      </c>
      <c r="E8965" t="s">
        <v>10937</v>
      </c>
      <c r="F8965" t="s">
        <v>10939</v>
      </c>
      <c r="G8965" t="s">
        <v>156</v>
      </c>
      <c r="H8965">
        <v>86</v>
      </c>
      <c r="I8965">
        <v>14</v>
      </c>
      <c r="J8965">
        <v>52</v>
      </c>
      <c r="K8965">
        <v>3630</v>
      </c>
      <c r="L8965">
        <v>21</v>
      </c>
      <c r="M8965">
        <v>42.0880409157079</v>
      </c>
    </row>
    <row r="8966" spans="1:13" hidden="1" outlineLevel="3" x14ac:dyDescent="0.2">
      <c r="A8966">
        <v>2011</v>
      </c>
      <c r="B8966">
        <v>29</v>
      </c>
      <c r="C8966" t="s">
        <v>10363</v>
      </c>
      <c r="D8966">
        <v>15</v>
      </c>
      <c r="E8966" t="s">
        <v>10937</v>
      </c>
      <c r="F8966" t="s">
        <v>10978</v>
      </c>
      <c r="G8966" t="s">
        <v>156</v>
      </c>
      <c r="H8966">
        <v>87</v>
      </c>
      <c r="I8966">
        <v>5</v>
      </c>
      <c r="J8966">
        <v>38</v>
      </c>
      <c r="K8966">
        <v>3630</v>
      </c>
      <c r="L8966">
        <v>21</v>
      </c>
      <c r="M8966">
        <v>41.679158507102798</v>
      </c>
    </row>
    <row r="8967" spans="1:13" hidden="1" outlineLevel="3" x14ac:dyDescent="0.2">
      <c r="A8967">
        <v>2011</v>
      </c>
      <c r="B8967">
        <v>50</v>
      </c>
      <c r="C8967" t="s">
        <v>10776</v>
      </c>
      <c r="D8967">
        <v>13</v>
      </c>
      <c r="E8967" t="s">
        <v>10937</v>
      </c>
      <c r="F8967" t="s">
        <v>11003</v>
      </c>
      <c r="G8967" t="s">
        <v>156</v>
      </c>
      <c r="H8967">
        <v>87</v>
      </c>
      <c r="I8967">
        <v>52</v>
      </c>
      <c r="J8967">
        <v>20</v>
      </c>
      <c r="K8967">
        <v>3630</v>
      </c>
      <c r="L8967">
        <v>21</v>
      </c>
      <c r="M8967">
        <v>41.309982929759101</v>
      </c>
    </row>
    <row r="8968" spans="1:13" hidden="1" outlineLevel="3" x14ac:dyDescent="0.2">
      <c r="A8968">
        <v>2011</v>
      </c>
      <c r="B8968">
        <v>60</v>
      </c>
      <c r="C8968" t="s">
        <v>10201</v>
      </c>
      <c r="D8968">
        <v>14</v>
      </c>
      <c r="E8968" t="s">
        <v>10937</v>
      </c>
      <c r="F8968" t="s">
        <v>11012</v>
      </c>
      <c r="G8968" t="s">
        <v>156</v>
      </c>
      <c r="H8968">
        <v>88</v>
      </c>
      <c r="I8968">
        <v>3</v>
      </c>
      <c r="J8968">
        <v>41</v>
      </c>
      <c r="K8968">
        <v>3630</v>
      </c>
      <c r="L8968">
        <v>21</v>
      </c>
      <c r="M8968">
        <v>41.221244018535003</v>
      </c>
    </row>
    <row r="8969" spans="1:13" hidden="1" outlineLevel="3" x14ac:dyDescent="0.2">
      <c r="A8969">
        <v>2011</v>
      </c>
      <c r="B8969">
        <v>67</v>
      </c>
      <c r="C8969" t="s">
        <v>8633</v>
      </c>
      <c r="D8969">
        <v>19</v>
      </c>
      <c r="E8969" t="s">
        <v>10937</v>
      </c>
      <c r="F8969" t="s">
        <v>11020</v>
      </c>
      <c r="G8969" t="s">
        <v>156</v>
      </c>
      <c r="H8969">
        <v>88</v>
      </c>
      <c r="I8969">
        <v>12</v>
      </c>
      <c r="J8969">
        <v>18</v>
      </c>
      <c r="K8969">
        <v>3630</v>
      </c>
      <c r="L8969">
        <v>21</v>
      </c>
      <c r="M8969">
        <v>41.154129584490597</v>
      </c>
    </row>
    <row r="8970" spans="1:13" hidden="1" outlineLevel="3" x14ac:dyDescent="0.2">
      <c r="A8970">
        <v>2011</v>
      </c>
      <c r="B8970">
        <v>78</v>
      </c>
      <c r="C8970" t="s">
        <v>8465</v>
      </c>
      <c r="D8970">
        <v>16</v>
      </c>
      <c r="E8970" t="s">
        <v>10937</v>
      </c>
      <c r="F8970" t="s">
        <v>11035</v>
      </c>
      <c r="G8970" t="s">
        <v>156</v>
      </c>
      <c r="H8970">
        <v>88</v>
      </c>
      <c r="I8970">
        <v>30</v>
      </c>
      <c r="J8970">
        <v>20</v>
      </c>
      <c r="K8970">
        <v>3630</v>
      </c>
      <c r="L8970">
        <v>21</v>
      </c>
      <c r="M8970">
        <v>41.014374489988001</v>
      </c>
    </row>
    <row r="8971" spans="1:13" hidden="1" outlineLevel="3" x14ac:dyDescent="0.2">
      <c r="A8971">
        <v>2011</v>
      </c>
      <c r="B8971">
        <v>108</v>
      </c>
      <c r="C8971" t="s">
        <v>9897</v>
      </c>
      <c r="D8971">
        <v>17</v>
      </c>
      <c r="E8971" t="s">
        <v>10937</v>
      </c>
      <c r="F8971" t="s">
        <v>11069</v>
      </c>
      <c r="G8971" t="s">
        <v>156</v>
      </c>
      <c r="H8971">
        <v>89</v>
      </c>
      <c r="I8971">
        <v>7</v>
      </c>
      <c r="J8971">
        <v>47</v>
      </c>
      <c r="K8971">
        <v>3630</v>
      </c>
      <c r="L8971">
        <v>21</v>
      </c>
      <c r="M8971">
        <v>40.727154864788197</v>
      </c>
    </row>
    <row r="8972" spans="1:13" hidden="1" outlineLevel="3" x14ac:dyDescent="0.2">
      <c r="A8972">
        <v>2011</v>
      </c>
      <c r="B8972">
        <v>119</v>
      </c>
      <c r="C8972" t="s">
        <v>9742</v>
      </c>
      <c r="D8972">
        <v>12</v>
      </c>
      <c r="E8972" t="s">
        <v>10937</v>
      </c>
      <c r="F8972" t="s">
        <v>11081</v>
      </c>
      <c r="G8972" t="s">
        <v>156</v>
      </c>
      <c r="H8972">
        <v>89</v>
      </c>
      <c r="I8972">
        <v>19</v>
      </c>
      <c r="J8972">
        <v>53</v>
      </c>
      <c r="K8972">
        <v>3630</v>
      </c>
      <c r="L8972">
        <v>21</v>
      </c>
      <c r="M8972">
        <v>40.635212831125003</v>
      </c>
    </row>
    <row r="8973" spans="1:13" outlineLevel="2" collapsed="1" x14ac:dyDescent="0.2">
      <c r="E8973" s="10" t="s">
        <v>13529</v>
      </c>
      <c r="M8973">
        <f>SUBTOTAL(1,M8964:M8972)</f>
        <v>41.324992375545506</v>
      </c>
    </row>
    <row r="8974" spans="1:13" hidden="1" outlineLevel="3" x14ac:dyDescent="0.2">
      <c r="A8974">
        <v>2011</v>
      </c>
      <c r="B8974">
        <v>15</v>
      </c>
      <c r="C8974" t="s">
        <v>9117</v>
      </c>
      <c r="D8974">
        <v>79</v>
      </c>
      <c r="E8974" t="s">
        <v>10727</v>
      </c>
      <c r="F8974" t="s">
        <v>9814</v>
      </c>
      <c r="G8974" t="s">
        <v>156</v>
      </c>
      <c r="H8974">
        <v>86</v>
      </c>
      <c r="I8974">
        <v>38</v>
      </c>
      <c r="J8974">
        <v>45</v>
      </c>
      <c r="K8974">
        <v>3630</v>
      </c>
      <c r="L8974">
        <v>21</v>
      </c>
      <c r="M8974">
        <v>41.894686222649597</v>
      </c>
    </row>
    <row r="8975" spans="1:13" hidden="1" outlineLevel="3" x14ac:dyDescent="0.2">
      <c r="A8975">
        <v>2011</v>
      </c>
      <c r="B8975">
        <v>32</v>
      </c>
      <c r="C8975" t="s">
        <v>10732</v>
      </c>
      <c r="D8975">
        <v>75</v>
      </c>
      <c r="E8975" t="s">
        <v>10727</v>
      </c>
      <c r="F8975" t="s">
        <v>10981</v>
      </c>
      <c r="G8975" t="s">
        <v>156</v>
      </c>
      <c r="H8975">
        <v>87</v>
      </c>
      <c r="I8975">
        <v>16</v>
      </c>
      <c r="J8975">
        <v>20</v>
      </c>
      <c r="K8975">
        <v>3630</v>
      </c>
      <c r="L8975">
        <v>21</v>
      </c>
      <c r="M8975">
        <v>41.5939907059647</v>
      </c>
    </row>
    <row r="8976" spans="1:13" hidden="1" outlineLevel="3" x14ac:dyDescent="0.2">
      <c r="A8976">
        <v>2011</v>
      </c>
      <c r="B8976">
        <v>81</v>
      </c>
      <c r="C8976" t="s">
        <v>10235</v>
      </c>
      <c r="D8976">
        <v>77</v>
      </c>
      <c r="E8976" t="s">
        <v>10727</v>
      </c>
      <c r="F8976" t="s">
        <v>11039</v>
      </c>
      <c r="G8976" t="s">
        <v>156</v>
      </c>
      <c r="H8976">
        <v>88</v>
      </c>
      <c r="I8976">
        <v>36</v>
      </c>
      <c r="J8976">
        <v>51</v>
      </c>
      <c r="K8976">
        <v>3630</v>
      </c>
      <c r="L8976">
        <v>21</v>
      </c>
      <c r="M8976">
        <v>40.964104686045303</v>
      </c>
    </row>
    <row r="8977" spans="1:13" hidden="1" outlineLevel="3" x14ac:dyDescent="0.2">
      <c r="A8977">
        <v>2011</v>
      </c>
      <c r="B8977">
        <v>84</v>
      </c>
      <c r="C8977" t="s">
        <v>11043</v>
      </c>
      <c r="D8977">
        <v>73</v>
      </c>
      <c r="E8977" t="s">
        <v>10727</v>
      </c>
      <c r="F8977" t="s">
        <v>11044</v>
      </c>
      <c r="G8977" t="s">
        <v>156</v>
      </c>
      <c r="H8977">
        <v>88</v>
      </c>
      <c r="I8977">
        <v>39</v>
      </c>
      <c r="J8977">
        <v>35</v>
      </c>
      <c r="K8977">
        <v>3630</v>
      </c>
      <c r="L8977">
        <v>21</v>
      </c>
      <c r="M8977">
        <v>40.943056317067402</v>
      </c>
    </row>
    <row r="8978" spans="1:13" hidden="1" outlineLevel="3" x14ac:dyDescent="0.2">
      <c r="A8978">
        <v>2011</v>
      </c>
      <c r="B8978">
        <v>129</v>
      </c>
      <c r="C8978" t="s">
        <v>10701</v>
      </c>
      <c r="D8978">
        <v>76</v>
      </c>
      <c r="E8978" t="s">
        <v>10727</v>
      </c>
      <c r="F8978" t="s">
        <v>11092</v>
      </c>
      <c r="G8978" t="s">
        <v>156</v>
      </c>
      <c r="H8978">
        <v>89</v>
      </c>
      <c r="I8978">
        <v>26</v>
      </c>
      <c r="J8978">
        <v>51</v>
      </c>
      <c r="K8978">
        <v>3630</v>
      </c>
      <c r="L8978">
        <v>21</v>
      </c>
      <c r="M8978">
        <v>40.582464574191498</v>
      </c>
    </row>
    <row r="8979" spans="1:13" outlineLevel="2" collapsed="1" x14ac:dyDescent="0.2">
      <c r="E8979" s="10" t="s">
        <v>13516</v>
      </c>
      <c r="M8979">
        <f>SUBTOTAL(1,M8974:M8978)</f>
        <v>41.195660501183696</v>
      </c>
    </row>
    <row r="8980" spans="1:13" hidden="1" outlineLevel="3" x14ac:dyDescent="0.2">
      <c r="A8980">
        <v>2011</v>
      </c>
      <c r="B8980">
        <v>21</v>
      </c>
      <c r="C8980" t="s">
        <v>10967</v>
      </c>
      <c r="D8980">
        <v>208</v>
      </c>
      <c r="E8980" t="s">
        <v>10968</v>
      </c>
      <c r="F8980" t="s">
        <v>10969</v>
      </c>
      <c r="G8980" t="s">
        <v>156</v>
      </c>
      <c r="H8980">
        <v>86</v>
      </c>
      <c r="I8980">
        <v>45</v>
      </c>
      <c r="J8980">
        <v>26</v>
      </c>
      <c r="K8980">
        <v>3630</v>
      </c>
      <c r="L8980">
        <v>21</v>
      </c>
      <c r="M8980">
        <v>41.840897011455901</v>
      </c>
    </row>
    <row r="8981" spans="1:13" hidden="1" outlineLevel="3" x14ac:dyDescent="0.2">
      <c r="A8981">
        <v>2011</v>
      </c>
      <c r="B8981">
        <v>63</v>
      </c>
      <c r="C8981" t="s">
        <v>11015</v>
      </c>
      <c r="D8981">
        <v>203</v>
      </c>
      <c r="E8981" t="s">
        <v>10968</v>
      </c>
      <c r="F8981" t="s">
        <v>11016</v>
      </c>
      <c r="G8981" t="s">
        <v>156</v>
      </c>
      <c r="H8981">
        <v>88</v>
      </c>
      <c r="I8981">
        <v>6</v>
      </c>
      <c r="J8981">
        <v>33</v>
      </c>
      <c r="K8981">
        <v>3630</v>
      </c>
      <c r="L8981">
        <v>21</v>
      </c>
      <c r="M8981">
        <v>41.198891526609899</v>
      </c>
    </row>
    <row r="8982" spans="1:13" hidden="1" outlineLevel="3" x14ac:dyDescent="0.2">
      <c r="A8982">
        <v>2011</v>
      </c>
      <c r="B8982">
        <v>74</v>
      </c>
      <c r="C8982" t="s">
        <v>11029</v>
      </c>
      <c r="D8982">
        <v>204</v>
      </c>
      <c r="E8982" t="s">
        <v>10968</v>
      </c>
      <c r="F8982" t="s">
        <v>11030</v>
      </c>
      <c r="G8982" t="s">
        <v>156</v>
      </c>
      <c r="H8982">
        <v>88</v>
      </c>
      <c r="I8982">
        <v>24</v>
      </c>
      <c r="J8982">
        <v>13</v>
      </c>
      <c r="K8982">
        <v>3630</v>
      </c>
      <c r="L8982">
        <v>21</v>
      </c>
      <c r="M8982">
        <v>41.061671060445597</v>
      </c>
    </row>
    <row r="8983" spans="1:13" hidden="1" outlineLevel="3" x14ac:dyDescent="0.2">
      <c r="A8983">
        <v>2011</v>
      </c>
      <c r="B8983">
        <v>89</v>
      </c>
      <c r="C8983" t="s">
        <v>11049</v>
      </c>
      <c r="D8983">
        <v>206</v>
      </c>
      <c r="E8983" t="s">
        <v>10968</v>
      </c>
      <c r="F8983" t="s">
        <v>11050</v>
      </c>
      <c r="G8983" t="s">
        <v>156</v>
      </c>
      <c r="H8983">
        <v>88</v>
      </c>
      <c r="I8983">
        <v>42</v>
      </c>
      <c r="J8983">
        <v>31</v>
      </c>
      <c r="K8983">
        <v>3630</v>
      </c>
      <c r="L8983">
        <v>21</v>
      </c>
      <c r="M8983">
        <v>40.920491872578999</v>
      </c>
    </row>
    <row r="8984" spans="1:13" hidden="1" outlineLevel="3" x14ac:dyDescent="0.2">
      <c r="A8984">
        <v>2011</v>
      </c>
      <c r="B8984">
        <v>128</v>
      </c>
      <c r="C8984" t="s">
        <v>11091</v>
      </c>
      <c r="D8984">
        <v>209</v>
      </c>
      <c r="E8984" t="s">
        <v>10968</v>
      </c>
      <c r="F8984" t="s">
        <v>11090</v>
      </c>
      <c r="G8984" t="s">
        <v>156</v>
      </c>
      <c r="H8984">
        <v>89</v>
      </c>
      <c r="I8984">
        <v>26</v>
      </c>
      <c r="J8984">
        <v>37</v>
      </c>
      <c r="K8984">
        <v>3630</v>
      </c>
      <c r="L8984">
        <v>21</v>
      </c>
      <c r="M8984">
        <v>40.584229045612197</v>
      </c>
    </row>
    <row r="8985" spans="1:13" hidden="1" outlineLevel="3" x14ac:dyDescent="0.2">
      <c r="A8985">
        <v>2011</v>
      </c>
      <c r="B8985">
        <v>136</v>
      </c>
      <c r="C8985" t="s">
        <v>11101</v>
      </c>
      <c r="D8985">
        <v>202</v>
      </c>
      <c r="E8985" t="s">
        <v>10968</v>
      </c>
      <c r="F8985" t="s">
        <v>11102</v>
      </c>
      <c r="G8985" t="s">
        <v>156</v>
      </c>
      <c r="H8985">
        <v>89</v>
      </c>
      <c r="I8985">
        <v>29</v>
      </c>
      <c r="J8985">
        <v>33</v>
      </c>
      <c r="K8985">
        <v>3630</v>
      </c>
      <c r="L8985">
        <v>21</v>
      </c>
      <c r="M8985">
        <v>40.562058273039597</v>
      </c>
    </row>
    <row r="8986" spans="1:13" outlineLevel="2" collapsed="1" x14ac:dyDescent="0.2">
      <c r="E8986" s="10" t="s">
        <v>13530</v>
      </c>
      <c r="M8986">
        <f>SUBTOTAL(1,M8980:M8985)</f>
        <v>41.028039798290365</v>
      </c>
    </row>
    <row r="8987" spans="1:13" outlineLevel="1" x14ac:dyDescent="0.2">
      <c r="A8987" s="10" t="s">
        <v>12968</v>
      </c>
      <c r="M8987">
        <f>SUBTOTAL(1,M8799:M8985)</f>
        <v>41.048133572658706</v>
      </c>
    </row>
    <row r="8988" spans="1:13" hidden="1" outlineLevel="3" x14ac:dyDescent="0.2">
      <c r="A8988">
        <v>2012</v>
      </c>
      <c r="B8988">
        <v>12</v>
      </c>
      <c r="C8988" t="s">
        <v>87</v>
      </c>
      <c r="D8988">
        <v>79</v>
      </c>
      <c r="E8988" t="s">
        <v>96</v>
      </c>
      <c r="F8988" t="s">
        <v>11162</v>
      </c>
      <c r="G8988" t="s">
        <v>156</v>
      </c>
      <c r="H8988">
        <v>87</v>
      </c>
      <c r="I8988">
        <v>54</v>
      </c>
      <c r="J8988">
        <v>20</v>
      </c>
      <c r="K8988">
        <v>3497</v>
      </c>
      <c r="L8988">
        <v>20</v>
      </c>
      <c r="M8988">
        <v>39.781330973898697</v>
      </c>
    </row>
    <row r="8989" spans="1:13" hidden="1" outlineLevel="3" x14ac:dyDescent="0.2">
      <c r="A8989">
        <v>2012</v>
      </c>
      <c r="B8989">
        <v>44</v>
      </c>
      <c r="C8989" t="s">
        <v>10949</v>
      </c>
      <c r="D8989">
        <v>71</v>
      </c>
      <c r="E8989" t="s">
        <v>96</v>
      </c>
      <c r="F8989" t="s">
        <v>11197</v>
      </c>
      <c r="G8989" t="s">
        <v>156</v>
      </c>
      <c r="H8989">
        <v>89</v>
      </c>
      <c r="I8989">
        <v>15</v>
      </c>
      <c r="J8989">
        <v>31</v>
      </c>
      <c r="K8989">
        <v>3497</v>
      </c>
      <c r="L8989">
        <v>20</v>
      </c>
      <c r="M8989">
        <v>39.178292788433097</v>
      </c>
    </row>
    <row r="8990" spans="1:13" hidden="1" outlineLevel="3" x14ac:dyDescent="0.2">
      <c r="A8990">
        <v>2012</v>
      </c>
      <c r="B8990">
        <v>55</v>
      </c>
      <c r="C8990" t="s">
        <v>10593</v>
      </c>
      <c r="D8990">
        <v>72</v>
      </c>
      <c r="E8990" t="s">
        <v>96</v>
      </c>
      <c r="F8990" t="s">
        <v>11207</v>
      </c>
      <c r="G8990" t="s">
        <v>156</v>
      </c>
      <c r="H8990">
        <v>89</v>
      </c>
      <c r="I8990">
        <v>27</v>
      </c>
      <c r="J8990">
        <v>17</v>
      </c>
      <c r="K8990">
        <v>3497</v>
      </c>
      <c r="L8990">
        <v>20</v>
      </c>
      <c r="M8990">
        <v>39.092402425808203</v>
      </c>
    </row>
    <row r="8991" spans="1:13" hidden="1" outlineLevel="3" x14ac:dyDescent="0.2">
      <c r="A8991">
        <v>2012</v>
      </c>
      <c r="B8991">
        <v>62</v>
      </c>
      <c r="C8991" t="s">
        <v>11215</v>
      </c>
      <c r="D8991">
        <v>73</v>
      </c>
      <c r="E8991" t="s">
        <v>96</v>
      </c>
      <c r="F8991" t="s">
        <v>11216</v>
      </c>
      <c r="G8991" t="s">
        <v>156</v>
      </c>
      <c r="H8991">
        <v>89</v>
      </c>
      <c r="I8991">
        <v>34</v>
      </c>
      <c r="J8991">
        <v>40</v>
      </c>
      <c r="K8991">
        <v>3497</v>
      </c>
      <c r="L8991">
        <v>20</v>
      </c>
      <c r="M8991">
        <v>39.038700074423197</v>
      </c>
    </row>
    <row r="8992" spans="1:13" hidden="1" outlineLevel="3" x14ac:dyDescent="0.2">
      <c r="A8992">
        <v>2012</v>
      </c>
      <c r="B8992">
        <v>65</v>
      </c>
      <c r="C8992" t="s">
        <v>10557</v>
      </c>
      <c r="D8992">
        <v>77</v>
      </c>
      <c r="E8992" t="s">
        <v>96</v>
      </c>
      <c r="F8992" t="s">
        <v>10404</v>
      </c>
      <c r="G8992" t="s">
        <v>156</v>
      </c>
      <c r="H8992">
        <v>89</v>
      </c>
      <c r="I8992">
        <v>41</v>
      </c>
      <c r="J8992">
        <v>19</v>
      </c>
      <c r="K8992">
        <v>3497</v>
      </c>
      <c r="L8992">
        <v>20</v>
      </c>
      <c r="M8992">
        <v>38.990457725649499</v>
      </c>
    </row>
    <row r="8993" spans="1:13" hidden="1" outlineLevel="3" x14ac:dyDescent="0.2">
      <c r="A8993">
        <v>2012</v>
      </c>
      <c r="B8993">
        <v>73</v>
      </c>
      <c r="C8993" t="s">
        <v>10503</v>
      </c>
      <c r="D8993">
        <v>78</v>
      </c>
      <c r="E8993" t="s">
        <v>96</v>
      </c>
      <c r="F8993" t="s">
        <v>11139</v>
      </c>
      <c r="G8993" t="s">
        <v>156</v>
      </c>
      <c r="H8993">
        <v>89</v>
      </c>
      <c r="I8993">
        <v>52</v>
      </c>
      <c r="J8993">
        <v>18</v>
      </c>
      <c r="K8993">
        <v>3497</v>
      </c>
      <c r="L8993">
        <v>20</v>
      </c>
      <c r="M8993">
        <v>38.911039816033899</v>
      </c>
    </row>
    <row r="8994" spans="1:13" hidden="1" outlineLevel="3" x14ac:dyDescent="0.2">
      <c r="A8994">
        <v>2012</v>
      </c>
      <c r="B8994">
        <v>89</v>
      </c>
      <c r="C8994" t="s">
        <v>11078</v>
      </c>
      <c r="D8994">
        <v>76</v>
      </c>
      <c r="E8994" t="s">
        <v>96</v>
      </c>
      <c r="F8994" t="s">
        <v>11243</v>
      </c>
      <c r="G8994" t="s">
        <v>156</v>
      </c>
      <c r="H8994">
        <v>90</v>
      </c>
      <c r="I8994">
        <v>16</v>
      </c>
      <c r="J8994">
        <v>1</v>
      </c>
      <c r="K8994">
        <v>3497</v>
      </c>
      <c r="L8994">
        <v>20</v>
      </c>
      <c r="M8994">
        <v>38.740648877865297</v>
      </c>
    </row>
    <row r="8995" spans="1:13" hidden="1" outlineLevel="3" x14ac:dyDescent="0.2">
      <c r="A8995">
        <v>2012</v>
      </c>
      <c r="B8995">
        <v>122</v>
      </c>
      <c r="C8995" t="s">
        <v>8822</v>
      </c>
      <c r="D8995">
        <v>75</v>
      </c>
      <c r="E8995" t="s">
        <v>96</v>
      </c>
      <c r="F8995" t="s">
        <v>11282</v>
      </c>
      <c r="G8995" t="s">
        <v>156</v>
      </c>
      <c r="H8995">
        <v>90</v>
      </c>
      <c r="I8995">
        <v>43</v>
      </c>
      <c r="J8995">
        <v>44</v>
      </c>
      <c r="K8995">
        <v>3497</v>
      </c>
      <c r="L8995">
        <v>20</v>
      </c>
      <c r="M8995">
        <v>38.543401587146001</v>
      </c>
    </row>
    <row r="8996" spans="1:13" outlineLevel="2" collapsed="1" x14ac:dyDescent="0.2">
      <c r="E8996" s="10" t="s">
        <v>13494</v>
      </c>
      <c r="M8996">
        <f>SUBTOTAL(1,M8988:M8995)</f>
        <v>39.034534283657237</v>
      </c>
    </row>
    <row r="8997" spans="1:13" hidden="1" outlineLevel="3" x14ac:dyDescent="0.2">
      <c r="A8997">
        <v>2012</v>
      </c>
      <c r="B8997">
        <v>9</v>
      </c>
      <c r="C8997" t="s">
        <v>10766</v>
      </c>
      <c r="D8997">
        <v>181</v>
      </c>
      <c r="E8997" t="s">
        <v>79</v>
      </c>
      <c r="F8997" t="s">
        <v>11157</v>
      </c>
      <c r="G8997" t="s">
        <v>156</v>
      </c>
      <c r="H8997">
        <v>87</v>
      </c>
      <c r="I8997">
        <v>51</v>
      </c>
      <c r="J8997">
        <v>20</v>
      </c>
      <c r="K8997">
        <v>3497</v>
      </c>
      <c r="L8997">
        <v>20</v>
      </c>
      <c r="M8997">
        <v>39.803971164790603</v>
      </c>
    </row>
    <row r="8998" spans="1:13" hidden="1" outlineLevel="3" x14ac:dyDescent="0.2">
      <c r="A8998">
        <v>2012</v>
      </c>
      <c r="B8998">
        <v>31</v>
      </c>
      <c r="C8998" t="s">
        <v>8706</v>
      </c>
      <c r="D8998">
        <v>189</v>
      </c>
      <c r="E8998" t="s">
        <v>79</v>
      </c>
      <c r="F8998" t="s">
        <v>11181</v>
      </c>
      <c r="G8998" t="s">
        <v>156</v>
      </c>
      <c r="H8998">
        <v>88</v>
      </c>
      <c r="I8998">
        <v>50</v>
      </c>
      <c r="J8998">
        <v>8</v>
      </c>
      <c r="K8998">
        <v>3497</v>
      </c>
      <c r="L8998">
        <v>20</v>
      </c>
      <c r="M8998">
        <v>39.364868921352802</v>
      </c>
    </row>
    <row r="8999" spans="1:13" hidden="1" outlineLevel="3" x14ac:dyDescent="0.2">
      <c r="A8999">
        <v>2012</v>
      </c>
      <c r="B8999">
        <v>40</v>
      </c>
      <c r="C8999" t="s">
        <v>11192</v>
      </c>
      <c r="D8999">
        <v>187</v>
      </c>
      <c r="E8999" t="s">
        <v>79</v>
      </c>
      <c r="F8999" t="s">
        <v>11193</v>
      </c>
      <c r="G8999" t="s">
        <v>156</v>
      </c>
      <c r="H8999">
        <v>89</v>
      </c>
      <c r="I8999">
        <v>9</v>
      </c>
      <c r="J8999">
        <v>20</v>
      </c>
      <c r="K8999">
        <v>3497</v>
      </c>
      <c r="L8999">
        <v>20</v>
      </c>
      <c r="M8999">
        <v>39.223579262213299</v>
      </c>
    </row>
    <row r="9000" spans="1:13" hidden="1" outlineLevel="3" x14ac:dyDescent="0.2">
      <c r="A9000">
        <v>2012</v>
      </c>
      <c r="B9000">
        <v>43</v>
      </c>
      <c r="C9000" t="s">
        <v>9890</v>
      </c>
      <c r="D9000">
        <v>184</v>
      </c>
      <c r="E9000" t="s">
        <v>79</v>
      </c>
      <c r="F9000" t="s">
        <v>9176</v>
      </c>
      <c r="G9000" t="s">
        <v>156</v>
      </c>
      <c r="H9000">
        <v>89</v>
      </c>
      <c r="I9000">
        <v>13</v>
      </c>
      <c r="J9000">
        <v>28</v>
      </c>
      <c r="K9000">
        <v>3497</v>
      </c>
      <c r="L9000">
        <v>20</v>
      </c>
      <c r="M9000">
        <v>39.193295310203901</v>
      </c>
    </row>
    <row r="9001" spans="1:13" hidden="1" outlineLevel="3" x14ac:dyDescent="0.2">
      <c r="A9001">
        <v>2012</v>
      </c>
      <c r="B9001">
        <v>63</v>
      </c>
      <c r="C9001" t="s">
        <v>9714</v>
      </c>
      <c r="D9001">
        <v>183</v>
      </c>
      <c r="E9001" t="s">
        <v>79</v>
      </c>
      <c r="F9001" t="s">
        <v>11217</v>
      </c>
      <c r="G9001" t="s">
        <v>156</v>
      </c>
      <c r="H9001">
        <v>89</v>
      </c>
      <c r="I9001">
        <v>38</v>
      </c>
      <c r="J9001">
        <v>42</v>
      </c>
      <c r="K9001">
        <v>3497</v>
      </c>
      <c r="L9001">
        <v>20</v>
      </c>
      <c r="M9001">
        <v>39.0094260694963</v>
      </c>
    </row>
    <row r="9002" spans="1:13" hidden="1" outlineLevel="3" x14ac:dyDescent="0.2">
      <c r="A9002">
        <v>2012</v>
      </c>
      <c r="B9002">
        <v>78</v>
      </c>
      <c r="C9002" t="s">
        <v>9818</v>
      </c>
      <c r="D9002">
        <v>186</v>
      </c>
      <c r="E9002" t="s">
        <v>79</v>
      </c>
      <c r="F9002" t="s">
        <v>11231</v>
      </c>
      <c r="G9002" t="s">
        <v>156</v>
      </c>
      <c r="H9002">
        <v>89</v>
      </c>
      <c r="I9002">
        <v>57</v>
      </c>
      <c r="J9002">
        <v>56</v>
      </c>
      <c r="K9002">
        <v>3497</v>
      </c>
      <c r="L9002">
        <v>20</v>
      </c>
      <c r="M9002">
        <v>38.870431893687702</v>
      </c>
    </row>
    <row r="9003" spans="1:13" hidden="1" outlineLevel="3" x14ac:dyDescent="0.2">
      <c r="A9003">
        <v>2012</v>
      </c>
      <c r="B9003">
        <v>116</v>
      </c>
      <c r="C9003" t="s">
        <v>9841</v>
      </c>
      <c r="D9003">
        <v>185</v>
      </c>
      <c r="E9003" t="s">
        <v>79</v>
      </c>
      <c r="F9003" t="s">
        <v>11275</v>
      </c>
      <c r="G9003" t="s">
        <v>156</v>
      </c>
      <c r="H9003">
        <v>90</v>
      </c>
      <c r="I9003">
        <v>38</v>
      </c>
      <c r="J9003">
        <v>25</v>
      </c>
      <c r="K9003">
        <v>3497</v>
      </c>
      <c r="L9003">
        <v>20</v>
      </c>
      <c r="M9003">
        <v>38.581082116424803</v>
      </c>
    </row>
    <row r="9004" spans="1:13" hidden="1" outlineLevel="3" x14ac:dyDescent="0.2">
      <c r="A9004">
        <v>2012</v>
      </c>
      <c r="B9004">
        <v>129</v>
      </c>
      <c r="C9004" t="s">
        <v>11101</v>
      </c>
      <c r="D9004">
        <v>182</v>
      </c>
      <c r="E9004" t="s">
        <v>79</v>
      </c>
      <c r="F9004" t="s">
        <v>11291</v>
      </c>
      <c r="G9004" t="s">
        <v>156</v>
      </c>
      <c r="H9004">
        <v>90</v>
      </c>
      <c r="I9004">
        <v>52</v>
      </c>
      <c r="J9004">
        <v>31</v>
      </c>
      <c r="K9004">
        <v>3497</v>
      </c>
      <c r="L9004">
        <v>20</v>
      </c>
      <c r="M9004">
        <v>38.481312910551999</v>
      </c>
    </row>
    <row r="9005" spans="1:13" outlineLevel="2" collapsed="1" x14ac:dyDescent="0.2">
      <c r="E9005" s="10" t="s">
        <v>13531</v>
      </c>
      <c r="M9005">
        <f>SUBTOTAL(1,M8997:M9004)</f>
        <v>39.065995956090177</v>
      </c>
    </row>
    <row r="9006" spans="1:13" hidden="1" outlineLevel="3" x14ac:dyDescent="0.2">
      <c r="A9006">
        <v>2012</v>
      </c>
      <c r="B9006">
        <v>5</v>
      </c>
      <c r="C9006" t="s">
        <v>11040</v>
      </c>
      <c r="D9006">
        <v>9</v>
      </c>
      <c r="E9006" t="s">
        <v>130</v>
      </c>
      <c r="F9006" t="s">
        <v>11152</v>
      </c>
      <c r="G9006" t="s">
        <v>156</v>
      </c>
      <c r="H9006">
        <v>87</v>
      </c>
      <c r="I9006">
        <v>45</v>
      </c>
      <c r="J9006">
        <v>51</v>
      </c>
      <c r="K9006">
        <v>3497</v>
      </c>
      <c r="L9006">
        <v>20</v>
      </c>
      <c r="M9006">
        <v>39.845419068146597</v>
      </c>
    </row>
    <row r="9007" spans="1:13" hidden="1" outlineLevel="3" x14ac:dyDescent="0.2">
      <c r="A9007">
        <v>2012</v>
      </c>
      <c r="B9007">
        <v>7</v>
      </c>
      <c r="C9007" t="s">
        <v>9803</v>
      </c>
      <c r="D9007">
        <v>1</v>
      </c>
      <c r="E9007" t="s">
        <v>130</v>
      </c>
      <c r="F9007" t="s">
        <v>11155</v>
      </c>
      <c r="G9007" t="s">
        <v>156</v>
      </c>
      <c r="H9007">
        <v>87</v>
      </c>
      <c r="I9007">
        <v>50</v>
      </c>
      <c r="J9007">
        <v>36</v>
      </c>
      <c r="K9007">
        <v>3497</v>
      </c>
      <c r="L9007">
        <v>20</v>
      </c>
      <c r="M9007">
        <v>39.809509353773699</v>
      </c>
    </row>
    <row r="9008" spans="1:13" hidden="1" outlineLevel="3" x14ac:dyDescent="0.2">
      <c r="A9008">
        <v>2012</v>
      </c>
      <c r="B9008">
        <v>38</v>
      </c>
      <c r="C9008" t="s">
        <v>8457</v>
      </c>
      <c r="D9008">
        <v>5</v>
      </c>
      <c r="E9008" t="s">
        <v>130</v>
      </c>
      <c r="F9008" t="s">
        <v>10674</v>
      </c>
      <c r="G9008" t="s">
        <v>156</v>
      </c>
      <c r="H9008">
        <v>89</v>
      </c>
      <c r="I9008">
        <v>5</v>
      </c>
      <c r="J9008">
        <v>25</v>
      </c>
      <c r="K9008">
        <v>3497</v>
      </c>
      <c r="L9008">
        <v>20</v>
      </c>
      <c r="M9008">
        <v>39.252318964845202</v>
      </c>
    </row>
    <row r="9009" spans="1:13" hidden="1" outlineLevel="3" x14ac:dyDescent="0.2">
      <c r="A9009">
        <v>2012</v>
      </c>
      <c r="B9009">
        <v>45</v>
      </c>
      <c r="C9009" t="s">
        <v>10353</v>
      </c>
      <c r="D9009">
        <v>6</v>
      </c>
      <c r="E9009" t="s">
        <v>130</v>
      </c>
      <c r="F9009" t="s">
        <v>11198</v>
      </c>
      <c r="G9009" t="s">
        <v>156</v>
      </c>
      <c r="H9009">
        <v>89</v>
      </c>
      <c r="I9009">
        <v>15</v>
      </c>
      <c r="J9009">
        <v>47</v>
      </c>
      <c r="K9009">
        <v>3497</v>
      </c>
      <c r="L9009">
        <v>20</v>
      </c>
      <c r="M9009">
        <v>39.176342085035799</v>
      </c>
    </row>
    <row r="9010" spans="1:13" hidden="1" outlineLevel="3" x14ac:dyDescent="0.2">
      <c r="A9010">
        <v>2012</v>
      </c>
      <c r="B9010">
        <v>46</v>
      </c>
      <c r="C9010" t="s">
        <v>9880</v>
      </c>
      <c r="D9010">
        <v>4</v>
      </c>
      <c r="E9010" t="s">
        <v>130</v>
      </c>
      <c r="F9010" t="s">
        <v>11199</v>
      </c>
      <c r="G9010" t="s">
        <v>156</v>
      </c>
      <c r="H9010">
        <v>89</v>
      </c>
      <c r="I9010">
        <v>16</v>
      </c>
      <c r="J9010">
        <v>22</v>
      </c>
      <c r="K9010">
        <v>3497</v>
      </c>
      <c r="L9010">
        <v>20</v>
      </c>
      <c r="M9010">
        <v>39.172075598508897</v>
      </c>
    </row>
    <row r="9011" spans="1:13" hidden="1" outlineLevel="3" x14ac:dyDescent="0.2">
      <c r="A9011">
        <v>2012</v>
      </c>
      <c r="B9011">
        <v>49</v>
      </c>
      <c r="C9011" t="s">
        <v>11063</v>
      </c>
      <c r="D9011">
        <v>8</v>
      </c>
      <c r="E9011" t="s">
        <v>130</v>
      </c>
      <c r="F9011" t="s">
        <v>11203</v>
      </c>
      <c r="G9011" t="s">
        <v>156</v>
      </c>
      <c r="H9011">
        <v>89</v>
      </c>
      <c r="I9011">
        <v>18</v>
      </c>
      <c r="J9011">
        <v>40</v>
      </c>
      <c r="K9011">
        <v>3497</v>
      </c>
      <c r="L9011">
        <v>20</v>
      </c>
      <c r="M9011">
        <v>39.155262503110201</v>
      </c>
    </row>
    <row r="9012" spans="1:13" hidden="1" outlineLevel="3" x14ac:dyDescent="0.2">
      <c r="A9012">
        <v>2012</v>
      </c>
      <c r="B9012">
        <v>58</v>
      </c>
      <c r="C9012" t="s">
        <v>10314</v>
      </c>
      <c r="D9012">
        <v>2</v>
      </c>
      <c r="E9012" t="s">
        <v>130</v>
      </c>
      <c r="F9012" t="s">
        <v>11210</v>
      </c>
      <c r="G9012" t="s">
        <v>156</v>
      </c>
      <c r="H9012">
        <v>89</v>
      </c>
      <c r="I9012">
        <v>32</v>
      </c>
      <c r="J9012">
        <v>26</v>
      </c>
      <c r="K9012">
        <v>3497</v>
      </c>
      <c r="L9012">
        <v>20</v>
      </c>
      <c r="M9012">
        <v>39.054928555030898</v>
      </c>
    </row>
    <row r="9013" spans="1:13" hidden="1" outlineLevel="3" x14ac:dyDescent="0.2">
      <c r="A9013">
        <v>2012</v>
      </c>
      <c r="B9013">
        <v>95</v>
      </c>
      <c r="C9013" t="s">
        <v>10909</v>
      </c>
      <c r="D9013">
        <v>3</v>
      </c>
      <c r="E9013" t="s">
        <v>130</v>
      </c>
      <c r="F9013" t="s">
        <v>11251</v>
      </c>
      <c r="G9013" t="s">
        <v>156</v>
      </c>
      <c r="H9013">
        <v>90</v>
      </c>
      <c r="I9013">
        <v>21</v>
      </c>
      <c r="J9013">
        <v>50</v>
      </c>
      <c r="K9013">
        <v>3497</v>
      </c>
      <c r="L9013">
        <v>20</v>
      </c>
      <c r="M9013">
        <v>38.699087024684097</v>
      </c>
    </row>
    <row r="9014" spans="1:13" hidden="1" outlineLevel="3" x14ac:dyDescent="0.2">
      <c r="A9014">
        <v>2012</v>
      </c>
      <c r="B9014">
        <v>109</v>
      </c>
      <c r="C9014" t="s">
        <v>9957</v>
      </c>
      <c r="D9014">
        <v>7</v>
      </c>
      <c r="E9014" t="s">
        <v>130</v>
      </c>
      <c r="F9014" t="s">
        <v>11265</v>
      </c>
      <c r="G9014" t="s">
        <v>156</v>
      </c>
      <c r="H9014">
        <v>90</v>
      </c>
      <c r="I9014">
        <v>31</v>
      </c>
      <c r="J9014">
        <v>14</v>
      </c>
      <c r="K9014">
        <v>3497</v>
      </c>
      <c r="L9014">
        <v>20</v>
      </c>
      <c r="M9014">
        <v>38.632109342874799</v>
      </c>
    </row>
    <row r="9015" spans="1:13" outlineLevel="2" collapsed="1" x14ac:dyDescent="0.2">
      <c r="E9015" s="10" t="s">
        <v>13506</v>
      </c>
      <c r="M9015">
        <f>SUBTOTAL(1,M9006:M9014)</f>
        <v>39.199672499556691</v>
      </c>
    </row>
    <row r="9016" spans="1:13" hidden="1" outlineLevel="3" x14ac:dyDescent="0.2">
      <c r="A9016">
        <v>2012</v>
      </c>
      <c r="B9016">
        <v>36</v>
      </c>
      <c r="C9016" t="s">
        <v>10952</v>
      </c>
      <c r="D9016">
        <v>81</v>
      </c>
      <c r="E9016" t="s">
        <v>10558</v>
      </c>
      <c r="F9016" t="s">
        <v>11188</v>
      </c>
      <c r="G9016" t="s">
        <v>156</v>
      </c>
      <c r="H9016">
        <v>89</v>
      </c>
      <c r="I9016">
        <v>2</v>
      </c>
      <c r="J9016">
        <v>39</v>
      </c>
      <c r="K9016">
        <v>3497</v>
      </c>
      <c r="L9016">
        <v>20</v>
      </c>
      <c r="M9016">
        <v>39.272645597222301</v>
      </c>
    </row>
    <row r="9017" spans="1:13" hidden="1" outlineLevel="3" x14ac:dyDescent="0.2">
      <c r="A9017">
        <v>2012</v>
      </c>
      <c r="B9017">
        <v>90</v>
      </c>
      <c r="C9017" t="s">
        <v>11123</v>
      </c>
      <c r="D9017">
        <v>89</v>
      </c>
      <c r="E9017" t="s">
        <v>10558</v>
      </c>
      <c r="F9017" t="s">
        <v>11244</v>
      </c>
      <c r="G9017" t="s">
        <v>156</v>
      </c>
      <c r="H9017">
        <v>90</v>
      </c>
      <c r="I9017">
        <v>16</v>
      </c>
      <c r="J9017">
        <v>31</v>
      </c>
      <c r="K9017">
        <v>3497</v>
      </c>
      <c r="L9017">
        <v>20</v>
      </c>
      <c r="M9017">
        <v>38.737072718936801</v>
      </c>
    </row>
    <row r="9018" spans="1:13" hidden="1" outlineLevel="3" x14ac:dyDescent="0.2">
      <c r="A9018">
        <v>2012</v>
      </c>
      <c r="B9018">
        <v>107</v>
      </c>
      <c r="C9018" t="s">
        <v>9596</v>
      </c>
      <c r="D9018">
        <v>83</v>
      </c>
      <c r="E9018" t="s">
        <v>10558</v>
      </c>
      <c r="F9018" t="s">
        <v>11263</v>
      </c>
      <c r="G9018" t="s">
        <v>156</v>
      </c>
      <c r="H9018">
        <v>90</v>
      </c>
      <c r="I9018">
        <v>30</v>
      </c>
      <c r="J9018">
        <v>49</v>
      </c>
      <c r="K9018">
        <v>3497</v>
      </c>
      <c r="L9018">
        <v>20</v>
      </c>
      <c r="M9018">
        <v>38.635073300823301</v>
      </c>
    </row>
    <row r="9019" spans="1:13" hidden="1" outlineLevel="3" x14ac:dyDescent="0.2">
      <c r="A9019">
        <v>2012</v>
      </c>
      <c r="B9019">
        <v>128</v>
      </c>
      <c r="C9019" t="s">
        <v>11289</v>
      </c>
      <c r="D9019">
        <v>84</v>
      </c>
      <c r="E9019" t="s">
        <v>10558</v>
      </c>
      <c r="F9019" t="s">
        <v>11290</v>
      </c>
      <c r="G9019" t="s">
        <v>156</v>
      </c>
      <c r="H9019">
        <v>90</v>
      </c>
      <c r="I9019">
        <v>52</v>
      </c>
      <c r="J9019">
        <v>3</v>
      </c>
      <c r="K9019">
        <v>3497</v>
      </c>
      <c r="L9019">
        <v>20</v>
      </c>
      <c r="M9019">
        <v>38.484606707568702</v>
      </c>
    </row>
    <row r="9020" spans="1:13" hidden="1" outlineLevel="3" x14ac:dyDescent="0.2">
      <c r="A9020">
        <v>2012</v>
      </c>
      <c r="B9020">
        <v>130</v>
      </c>
      <c r="C9020" t="s">
        <v>11292</v>
      </c>
      <c r="D9020">
        <v>87</v>
      </c>
      <c r="E9020" t="s">
        <v>10558</v>
      </c>
      <c r="F9020" t="s">
        <v>11293</v>
      </c>
      <c r="G9020" t="s">
        <v>156</v>
      </c>
      <c r="H9020">
        <v>90</v>
      </c>
      <c r="I9020">
        <v>52</v>
      </c>
      <c r="J9020">
        <v>58</v>
      </c>
      <c r="K9020">
        <v>3497</v>
      </c>
      <c r="L9020">
        <v>20</v>
      </c>
      <c r="M9020">
        <v>38.478137283069103</v>
      </c>
    </row>
    <row r="9021" spans="1:13" hidden="1" outlineLevel="3" x14ac:dyDescent="0.2">
      <c r="A9021">
        <v>2012</v>
      </c>
      <c r="B9021">
        <v>149</v>
      </c>
      <c r="C9021" t="s">
        <v>11320</v>
      </c>
      <c r="D9021">
        <v>85</v>
      </c>
      <c r="E9021" t="s">
        <v>10558</v>
      </c>
      <c r="F9021" t="s">
        <v>11321</v>
      </c>
      <c r="G9021" t="s">
        <v>156</v>
      </c>
      <c r="H9021">
        <v>91</v>
      </c>
      <c r="I9021">
        <v>17</v>
      </c>
      <c r="J9021">
        <v>18</v>
      </c>
      <c r="K9021">
        <v>3497</v>
      </c>
      <c r="L9021">
        <v>20</v>
      </c>
      <c r="M9021">
        <v>38.307195150895502</v>
      </c>
    </row>
    <row r="9022" spans="1:13" hidden="1" outlineLevel="3" x14ac:dyDescent="0.2">
      <c r="A9022">
        <v>2012</v>
      </c>
      <c r="B9022">
        <v>152</v>
      </c>
      <c r="C9022" t="s">
        <v>11324</v>
      </c>
      <c r="D9022">
        <v>86</v>
      </c>
      <c r="E9022" t="s">
        <v>10558</v>
      </c>
      <c r="F9022" t="s">
        <v>11325</v>
      </c>
      <c r="G9022" t="s">
        <v>156</v>
      </c>
      <c r="H9022">
        <v>91</v>
      </c>
      <c r="I9022">
        <v>31</v>
      </c>
      <c r="J9022">
        <v>51</v>
      </c>
      <c r="K9022">
        <v>3497</v>
      </c>
      <c r="L9022">
        <v>20</v>
      </c>
      <c r="M9022">
        <v>38.205704817138098</v>
      </c>
    </row>
    <row r="9023" spans="1:13" outlineLevel="2" collapsed="1" x14ac:dyDescent="0.2">
      <c r="E9023" s="10" t="s">
        <v>13499</v>
      </c>
      <c r="M9023">
        <f>SUBTOTAL(1,M9016:M9022)</f>
        <v>38.588633653664829</v>
      </c>
    </row>
    <row r="9024" spans="1:13" hidden="1" outlineLevel="3" x14ac:dyDescent="0.2">
      <c r="A9024">
        <v>2012</v>
      </c>
      <c r="B9024">
        <v>17</v>
      </c>
      <c r="C9024" t="s">
        <v>9653</v>
      </c>
      <c r="D9024">
        <v>35</v>
      </c>
      <c r="E9024" t="s">
        <v>9031</v>
      </c>
      <c r="F9024" t="s">
        <v>11016</v>
      </c>
      <c r="G9024" t="s">
        <v>156</v>
      </c>
      <c r="H9024">
        <v>88</v>
      </c>
      <c r="I9024">
        <v>6</v>
      </c>
      <c r="J9024">
        <v>33</v>
      </c>
      <c r="K9024">
        <v>3497</v>
      </c>
      <c r="L9024">
        <v>20</v>
      </c>
      <c r="M9024">
        <v>39.689400459657001</v>
      </c>
    </row>
    <row r="9025" spans="1:13" hidden="1" outlineLevel="3" x14ac:dyDescent="0.2">
      <c r="A9025">
        <v>2012</v>
      </c>
      <c r="B9025">
        <v>39</v>
      </c>
      <c r="C9025" t="s">
        <v>85</v>
      </c>
      <c r="D9025">
        <v>34</v>
      </c>
      <c r="E9025" t="s">
        <v>9031</v>
      </c>
      <c r="F9025" t="s">
        <v>11191</v>
      </c>
      <c r="G9025" t="s">
        <v>156</v>
      </c>
      <c r="H9025">
        <v>89</v>
      </c>
      <c r="I9025">
        <v>7</v>
      </c>
      <c r="J9025">
        <v>6</v>
      </c>
      <c r="K9025">
        <v>3497</v>
      </c>
      <c r="L9025">
        <v>20</v>
      </c>
      <c r="M9025">
        <v>39.2399618484786</v>
      </c>
    </row>
    <row r="9026" spans="1:13" hidden="1" outlineLevel="3" x14ac:dyDescent="0.2">
      <c r="A9026">
        <v>2012</v>
      </c>
      <c r="B9026">
        <v>74</v>
      </c>
      <c r="C9026" t="s">
        <v>10256</v>
      </c>
      <c r="D9026">
        <v>33</v>
      </c>
      <c r="E9026" t="s">
        <v>9031</v>
      </c>
      <c r="F9026" t="s">
        <v>9961</v>
      </c>
      <c r="G9026" t="s">
        <v>156</v>
      </c>
      <c r="H9026">
        <v>89</v>
      </c>
      <c r="I9026">
        <v>53</v>
      </c>
      <c r="J9026">
        <v>45</v>
      </c>
      <c r="K9026">
        <v>3497</v>
      </c>
      <c r="L9026">
        <v>20</v>
      </c>
      <c r="M9026">
        <v>38.900579374275701</v>
      </c>
    </row>
    <row r="9027" spans="1:13" hidden="1" outlineLevel="3" x14ac:dyDescent="0.2">
      <c r="A9027">
        <v>2012</v>
      </c>
      <c r="B9027">
        <v>87</v>
      </c>
      <c r="C9027" t="s">
        <v>10219</v>
      </c>
      <c r="D9027">
        <v>36</v>
      </c>
      <c r="E9027" t="s">
        <v>9031</v>
      </c>
      <c r="F9027" t="s">
        <v>11240</v>
      </c>
      <c r="G9027" t="s">
        <v>156</v>
      </c>
      <c r="H9027">
        <v>90</v>
      </c>
      <c r="I9027">
        <v>12</v>
      </c>
      <c r="J9027">
        <v>43</v>
      </c>
      <c r="K9027">
        <v>3497</v>
      </c>
      <c r="L9027">
        <v>20</v>
      </c>
      <c r="M9027">
        <v>38.764268097043001</v>
      </c>
    </row>
    <row r="9028" spans="1:13" hidden="1" outlineLevel="3" x14ac:dyDescent="0.2">
      <c r="A9028">
        <v>2012</v>
      </c>
      <c r="B9028">
        <v>134</v>
      </c>
      <c r="C9028" t="s">
        <v>11118</v>
      </c>
      <c r="D9028">
        <v>38</v>
      </c>
      <c r="E9028" t="s">
        <v>9031</v>
      </c>
      <c r="F9028" t="s">
        <v>11299</v>
      </c>
      <c r="G9028" t="s">
        <v>156</v>
      </c>
      <c r="H9028">
        <v>90</v>
      </c>
      <c r="I9028">
        <v>56</v>
      </c>
      <c r="J9028">
        <v>21</v>
      </c>
      <c r="K9028">
        <v>3497</v>
      </c>
      <c r="L9028">
        <v>20</v>
      </c>
      <c r="M9028">
        <v>38.454278043014099</v>
      </c>
    </row>
    <row r="9029" spans="1:13" outlineLevel="2" collapsed="1" x14ac:dyDescent="0.2">
      <c r="E9029" s="10" t="s">
        <v>13441</v>
      </c>
      <c r="M9029">
        <f>SUBTOTAL(1,M9024:M9028)</f>
        <v>39.009697564493685</v>
      </c>
    </row>
    <row r="9030" spans="1:13" hidden="1" outlineLevel="3" x14ac:dyDescent="0.2">
      <c r="A9030">
        <v>2012</v>
      </c>
      <c r="B9030">
        <v>10</v>
      </c>
      <c r="C9030" t="s">
        <v>11158</v>
      </c>
      <c r="D9030">
        <v>146</v>
      </c>
      <c r="E9030" t="s">
        <v>11159</v>
      </c>
      <c r="F9030" t="s">
        <v>11160</v>
      </c>
      <c r="G9030" t="s">
        <v>156</v>
      </c>
      <c r="H9030">
        <v>87</v>
      </c>
      <c r="I9030">
        <v>52</v>
      </c>
      <c r="J9030">
        <v>4</v>
      </c>
      <c r="K9030">
        <v>3497</v>
      </c>
      <c r="L9030">
        <v>20</v>
      </c>
      <c r="M9030">
        <v>39.798434516508301</v>
      </c>
    </row>
    <row r="9031" spans="1:13" hidden="1" outlineLevel="3" x14ac:dyDescent="0.2">
      <c r="A9031">
        <v>2012</v>
      </c>
      <c r="B9031">
        <v>22</v>
      </c>
      <c r="C9031" t="s">
        <v>9318</v>
      </c>
      <c r="D9031">
        <v>141</v>
      </c>
      <c r="E9031" t="s">
        <v>11159</v>
      </c>
      <c r="F9031" t="s">
        <v>11171</v>
      </c>
      <c r="G9031" t="s">
        <v>156</v>
      </c>
      <c r="H9031">
        <v>88</v>
      </c>
      <c r="I9031">
        <v>21</v>
      </c>
      <c r="J9031">
        <v>39</v>
      </c>
      <c r="K9031">
        <v>3497</v>
      </c>
      <c r="L9031">
        <v>20</v>
      </c>
      <c r="M9031">
        <v>39.576358303547003</v>
      </c>
    </row>
    <row r="9032" spans="1:13" hidden="1" outlineLevel="3" x14ac:dyDescent="0.2">
      <c r="A9032">
        <v>2012</v>
      </c>
      <c r="B9032">
        <v>48</v>
      </c>
      <c r="C9032" t="s">
        <v>9700</v>
      </c>
      <c r="D9032">
        <v>142</v>
      </c>
      <c r="E9032" t="s">
        <v>11159</v>
      </c>
      <c r="F9032" t="s">
        <v>11202</v>
      </c>
      <c r="G9032" t="s">
        <v>156</v>
      </c>
      <c r="H9032">
        <v>89</v>
      </c>
      <c r="I9032">
        <v>17</v>
      </c>
      <c r="J9032">
        <v>26</v>
      </c>
      <c r="K9032">
        <v>3497</v>
      </c>
      <c r="L9032">
        <v>20</v>
      </c>
      <c r="M9032">
        <v>39.164276425900397</v>
      </c>
    </row>
    <row r="9033" spans="1:13" hidden="1" outlineLevel="3" x14ac:dyDescent="0.2">
      <c r="A9033">
        <v>2012</v>
      </c>
      <c r="B9033">
        <v>66</v>
      </c>
      <c r="C9033" t="s">
        <v>10480</v>
      </c>
      <c r="D9033">
        <v>148</v>
      </c>
      <c r="E9033" t="s">
        <v>11159</v>
      </c>
      <c r="F9033" t="s">
        <v>11219</v>
      </c>
      <c r="G9033" t="s">
        <v>156</v>
      </c>
      <c r="H9033">
        <v>89</v>
      </c>
      <c r="I9033">
        <v>45</v>
      </c>
      <c r="J9033">
        <v>4</v>
      </c>
      <c r="K9033">
        <v>3497</v>
      </c>
      <c r="L9033">
        <v>20</v>
      </c>
      <c r="M9033">
        <v>38.9633059324551</v>
      </c>
    </row>
    <row r="9034" spans="1:13" hidden="1" outlineLevel="3" x14ac:dyDescent="0.2">
      <c r="A9034">
        <v>2012</v>
      </c>
      <c r="B9034">
        <v>85</v>
      </c>
      <c r="C9034" t="s">
        <v>10293</v>
      </c>
      <c r="D9034">
        <v>144</v>
      </c>
      <c r="E9034" t="s">
        <v>11159</v>
      </c>
      <c r="F9034" t="s">
        <v>11238</v>
      </c>
      <c r="G9034" t="s">
        <v>156</v>
      </c>
      <c r="H9034">
        <v>90</v>
      </c>
      <c r="I9034">
        <v>8</v>
      </c>
      <c r="J9034">
        <v>1</v>
      </c>
      <c r="K9034">
        <v>3497</v>
      </c>
      <c r="L9034">
        <v>20</v>
      </c>
      <c r="M9034">
        <v>38.797957353435102</v>
      </c>
    </row>
    <row r="9035" spans="1:13" hidden="1" outlineLevel="3" x14ac:dyDescent="0.2">
      <c r="A9035">
        <v>2012</v>
      </c>
      <c r="B9035">
        <v>94</v>
      </c>
      <c r="C9035" t="s">
        <v>11065</v>
      </c>
      <c r="D9035">
        <v>149</v>
      </c>
      <c r="E9035" t="s">
        <v>11159</v>
      </c>
      <c r="F9035" t="s">
        <v>11250</v>
      </c>
      <c r="G9035" t="s">
        <v>156</v>
      </c>
      <c r="H9035">
        <v>90</v>
      </c>
      <c r="I9035">
        <v>21</v>
      </c>
      <c r="J9035">
        <v>38</v>
      </c>
      <c r="K9035">
        <v>3497</v>
      </c>
      <c r="L9035">
        <v>20</v>
      </c>
      <c r="M9035">
        <v>38.700514605069799</v>
      </c>
    </row>
    <row r="9036" spans="1:13" hidden="1" outlineLevel="3" x14ac:dyDescent="0.2">
      <c r="A9036">
        <v>2012</v>
      </c>
      <c r="B9036">
        <v>126</v>
      </c>
      <c r="C9036" t="s">
        <v>10931</v>
      </c>
      <c r="D9036">
        <v>147</v>
      </c>
      <c r="E9036" t="s">
        <v>11159</v>
      </c>
      <c r="F9036" t="s">
        <v>11286</v>
      </c>
      <c r="G9036" t="s">
        <v>156</v>
      </c>
      <c r="H9036">
        <v>90</v>
      </c>
      <c r="I9036">
        <v>51</v>
      </c>
      <c r="J9036">
        <v>25</v>
      </c>
      <c r="K9036">
        <v>3497</v>
      </c>
      <c r="L9036">
        <v>20</v>
      </c>
      <c r="M9036">
        <v>38.489077762660997</v>
      </c>
    </row>
    <row r="9037" spans="1:13" hidden="1" outlineLevel="3" x14ac:dyDescent="0.2">
      <c r="A9037">
        <v>2012</v>
      </c>
      <c r="B9037">
        <v>133</v>
      </c>
      <c r="C9037" t="s">
        <v>11297</v>
      </c>
      <c r="D9037">
        <v>145</v>
      </c>
      <c r="E9037" t="s">
        <v>11159</v>
      </c>
      <c r="F9037" t="s">
        <v>11298</v>
      </c>
      <c r="G9037" t="s">
        <v>156</v>
      </c>
      <c r="H9037">
        <v>90</v>
      </c>
      <c r="I9037">
        <v>55</v>
      </c>
      <c r="J9037">
        <v>11</v>
      </c>
      <c r="K9037">
        <v>3497</v>
      </c>
      <c r="L9037">
        <v>20</v>
      </c>
      <c r="M9037">
        <v>38.462502024068797</v>
      </c>
    </row>
    <row r="9038" spans="1:13" outlineLevel="2" collapsed="1" x14ac:dyDescent="0.2">
      <c r="E9038" s="10" t="s">
        <v>13532</v>
      </c>
      <c r="M9038">
        <f>SUBTOTAL(1,M9030:M9037)</f>
        <v>38.994053365455684</v>
      </c>
    </row>
    <row r="9039" spans="1:13" hidden="1" outlineLevel="3" x14ac:dyDescent="0.2">
      <c r="A9039">
        <v>2012</v>
      </c>
      <c r="B9039">
        <v>35</v>
      </c>
      <c r="C9039" t="s">
        <v>107</v>
      </c>
      <c r="D9039">
        <v>65</v>
      </c>
      <c r="E9039" t="s">
        <v>11186</v>
      </c>
      <c r="F9039" t="s">
        <v>11187</v>
      </c>
      <c r="G9039" t="s">
        <v>156</v>
      </c>
      <c r="H9039">
        <v>89</v>
      </c>
      <c r="I9039">
        <v>0</v>
      </c>
      <c r="J9039">
        <v>10</v>
      </c>
      <c r="K9039">
        <v>3497</v>
      </c>
      <c r="L9039">
        <v>20</v>
      </c>
      <c r="M9039">
        <v>39.290908523454299</v>
      </c>
    </row>
    <row r="9040" spans="1:13" hidden="1" outlineLevel="3" x14ac:dyDescent="0.2">
      <c r="A9040">
        <v>2012</v>
      </c>
      <c r="B9040">
        <v>60</v>
      </c>
      <c r="C9040" t="s">
        <v>8773</v>
      </c>
      <c r="D9040">
        <v>68</v>
      </c>
      <c r="E9040" t="s">
        <v>11186</v>
      </c>
      <c r="F9040" t="s">
        <v>11213</v>
      </c>
      <c r="G9040" t="s">
        <v>156</v>
      </c>
      <c r="H9040">
        <v>89</v>
      </c>
      <c r="I9040">
        <v>33</v>
      </c>
      <c r="J9040">
        <v>25</v>
      </c>
      <c r="K9040">
        <v>3497</v>
      </c>
      <c r="L9040">
        <v>20</v>
      </c>
      <c r="M9040">
        <v>39.047781517036</v>
      </c>
    </row>
    <row r="9041" spans="1:13" hidden="1" outlineLevel="3" x14ac:dyDescent="0.2">
      <c r="A9041">
        <v>2012</v>
      </c>
      <c r="B9041">
        <v>100</v>
      </c>
      <c r="C9041" t="s">
        <v>10603</v>
      </c>
      <c r="D9041">
        <v>69</v>
      </c>
      <c r="E9041" t="s">
        <v>11186</v>
      </c>
      <c r="F9041" t="s">
        <v>11256</v>
      </c>
      <c r="G9041" t="s">
        <v>156</v>
      </c>
      <c r="H9041">
        <v>90</v>
      </c>
      <c r="I9041">
        <v>28</v>
      </c>
      <c r="J9041">
        <v>13</v>
      </c>
      <c r="K9041">
        <v>3497</v>
      </c>
      <c r="L9041">
        <v>20</v>
      </c>
      <c r="M9041">
        <v>38.653578676852099</v>
      </c>
    </row>
    <row r="9042" spans="1:13" hidden="1" outlineLevel="3" x14ac:dyDescent="0.2">
      <c r="A9042">
        <v>2012</v>
      </c>
      <c r="B9042">
        <v>106</v>
      </c>
      <c r="C9042" t="s">
        <v>8929</v>
      </c>
      <c r="D9042">
        <v>66</v>
      </c>
      <c r="E9042" t="s">
        <v>11186</v>
      </c>
      <c r="F9042" t="s">
        <v>11262</v>
      </c>
      <c r="G9042" t="s">
        <v>156</v>
      </c>
      <c r="H9042">
        <v>90</v>
      </c>
      <c r="I9042">
        <v>30</v>
      </c>
      <c r="J9042">
        <v>11</v>
      </c>
      <c r="K9042">
        <v>3497</v>
      </c>
      <c r="L9042">
        <v>20</v>
      </c>
      <c r="M9042">
        <v>38.639579388050102</v>
      </c>
    </row>
    <row r="9043" spans="1:13" hidden="1" outlineLevel="3" x14ac:dyDescent="0.2">
      <c r="A9043">
        <v>2012</v>
      </c>
      <c r="B9043">
        <v>147</v>
      </c>
      <c r="C9043" t="s">
        <v>9964</v>
      </c>
      <c r="D9043">
        <v>67</v>
      </c>
      <c r="E9043" t="s">
        <v>11186</v>
      </c>
      <c r="F9043" t="s">
        <v>11318</v>
      </c>
      <c r="G9043" t="s">
        <v>156</v>
      </c>
      <c r="H9043">
        <v>91</v>
      </c>
      <c r="I9043">
        <v>14</v>
      </c>
      <c r="J9043">
        <v>48</v>
      </c>
      <c r="K9043">
        <v>3497</v>
      </c>
      <c r="L9043">
        <v>20</v>
      </c>
      <c r="M9043">
        <v>38.324687659823098</v>
      </c>
    </row>
    <row r="9044" spans="1:13" hidden="1" outlineLevel="3" x14ac:dyDescent="0.2">
      <c r="A9044">
        <v>2012</v>
      </c>
      <c r="B9044">
        <v>151</v>
      </c>
      <c r="C9044" t="s">
        <v>10706</v>
      </c>
      <c r="D9044">
        <v>63</v>
      </c>
      <c r="E9044" t="s">
        <v>11186</v>
      </c>
      <c r="F9044" t="s">
        <v>11323</v>
      </c>
      <c r="G9044" t="s">
        <v>156</v>
      </c>
      <c r="H9044">
        <v>91</v>
      </c>
      <c r="I9044">
        <v>29</v>
      </c>
      <c r="J9044">
        <v>32</v>
      </c>
      <c r="K9044">
        <v>3497</v>
      </c>
      <c r="L9044">
        <v>20</v>
      </c>
      <c r="M9044">
        <v>38.221828206404901</v>
      </c>
    </row>
    <row r="9045" spans="1:13" outlineLevel="2" collapsed="1" x14ac:dyDescent="0.2">
      <c r="E9045" s="10" t="s">
        <v>13533</v>
      </c>
      <c r="M9045">
        <f>SUBTOTAL(1,M9039:M9044)</f>
        <v>38.696393995270078</v>
      </c>
    </row>
    <row r="9046" spans="1:13" hidden="1" outlineLevel="3" x14ac:dyDescent="0.2">
      <c r="A9046">
        <v>2012</v>
      </c>
      <c r="B9046">
        <v>19</v>
      </c>
      <c r="C9046" t="s">
        <v>10815</v>
      </c>
      <c r="D9046">
        <v>139</v>
      </c>
      <c r="E9046" t="s">
        <v>10723</v>
      </c>
      <c r="F9046" t="s">
        <v>11168</v>
      </c>
      <c r="G9046" t="s">
        <v>156</v>
      </c>
      <c r="H9046">
        <v>88</v>
      </c>
      <c r="I9046">
        <v>13</v>
      </c>
      <c r="J9046">
        <v>3</v>
      </c>
      <c r="K9046">
        <v>3497</v>
      </c>
      <c r="L9046">
        <v>20</v>
      </c>
      <c r="M9046">
        <v>39.640660866608002</v>
      </c>
    </row>
    <row r="9047" spans="1:13" hidden="1" outlineLevel="3" x14ac:dyDescent="0.2">
      <c r="A9047">
        <v>2012</v>
      </c>
      <c r="B9047">
        <v>37</v>
      </c>
      <c r="C9047" t="s">
        <v>11189</v>
      </c>
      <c r="D9047">
        <v>132</v>
      </c>
      <c r="E9047" t="s">
        <v>10723</v>
      </c>
      <c r="F9047" t="s">
        <v>11190</v>
      </c>
      <c r="G9047" t="s">
        <v>156</v>
      </c>
      <c r="H9047">
        <v>89</v>
      </c>
      <c r="I9047">
        <v>3</v>
      </c>
      <c r="J9047">
        <v>19</v>
      </c>
      <c r="K9047">
        <v>3497</v>
      </c>
      <c r="L9047">
        <v>20</v>
      </c>
      <c r="M9047">
        <v>39.2677456885392</v>
      </c>
    </row>
    <row r="9048" spans="1:13" hidden="1" outlineLevel="3" x14ac:dyDescent="0.2">
      <c r="A9048">
        <v>2012</v>
      </c>
      <c r="B9048">
        <v>51</v>
      </c>
      <c r="C9048" t="s">
        <v>10570</v>
      </c>
      <c r="D9048">
        <v>138</v>
      </c>
      <c r="E9048" t="s">
        <v>10723</v>
      </c>
      <c r="F9048" t="s">
        <v>11204</v>
      </c>
      <c r="G9048" t="s">
        <v>156</v>
      </c>
      <c r="H9048">
        <v>89</v>
      </c>
      <c r="I9048">
        <v>22</v>
      </c>
      <c r="J9048">
        <v>18</v>
      </c>
      <c r="K9048">
        <v>3497</v>
      </c>
      <c r="L9048">
        <v>20</v>
      </c>
      <c r="M9048">
        <v>39.128732073923501</v>
      </c>
    </row>
    <row r="9049" spans="1:13" hidden="1" outlineLevel="3" x14ac:dyDescent="0.2">
      <c r="A9049">
        <v>2012</v>
      </c>
      <c r="B9049">
        <v>108</v>
      </c>
      <c r="C9049" t="s">
        <v>9498</v>
      </c>
      <c r="D9049">
        <v>137</v>
      </c>
      <c r="E9049" t="s">
        <v>10723</v>
      </c>
      <c r="F9049" t="s">
        <v>11264</v>
      </c>
      <c r="G9049" t="s">
        <v>156</v>
      </c>
      <c r="H9049">
        <v>90</v>
      </c>
      <c r="I9049">
        <v>31</v>
      </c>
      <c r="J9049">
        <v>8</v>
      </c>
      <c r="K9049">
        <v>3497</v>
      </c>
      <c r="L9049">
        <v>20</v>
      </c>
      <c r="M9049">
        <v>38.632820651306602</v>
      </c>
    </row>
    <row r="9050" spans="1:13" hidden="1" outlineLevel="3" x14ac:dyDescent="0.2">
      <c r="A9050">
        <v>2012</v>
      </c>
      <c r="B9050">
        <v>119</v>
      </c>
      <c r="C9050" t="s">
        <v>10598</v>
      </c>
      <c r="D9050">
        <v>135</v>
      </c>
      <c r="E9050" t="s">
        <v>10723</v>
      </c>
      <c r="F9050" t="s">
        <v>11278</v>
      </c>
      <c r="G9050" t="s">
        <v>156</v>
      </c>
      <c r="H9050">
        <v>90</v>
      </c>
      <c r="I9050">
        <v>41</v>
      </c>
      <c r="J9050">
        <v>14</v>
      </c>
      <c r="K9050">
        <v>3497</v>
      </c>
      <c r="L9050">
        <v>20</v>
      </c>
      <c r="M9050">
        <v>38.5611105325385</v>
      </c>
    </row>
    <row r="9051" spans="1:13" hidden="1" outlineLevel="3" x14ac:dyDescent="0.2">
      <c r="A9051">
        <v>2012</v>
      </c>
      <c r="B9051">
        <v>145</v>
      </c>
      <c r="C9051" t="s">
        <v>11315</v>
      </c>
      <c r="D9051">
        <v>136</v>
      </c>
      <c r="E9051" t="s">
        <v>10723</v>
      </c>
      <c r="F9051" t="s">
        <v>11316</v>
      </c>
      <c r="G9051" t="s">
        <v>156</v>
      </c>
      <c r="H9051">
        <v>91</v>
      </c>
      <c r="I9051">
        <v>13</v>
      </c>
      <c r="J9051">
        <v>11</v>
      </c>
      <c r="K9051">
        <v>3497</v>
      </c>
      <c r="L9051">
        <v>20</v>
      </c>
      <c r="M9051">
        <v>38.336007990474698</v>
      </c>
    </row>
    <row r="9052" spans="1:13" outlineLevel="2" collapsed="1" x14ac:dyDescent="0.2">
      <c r="E9052" s="10" t="s">
        <v>13510</v>
      </c>
      <c r="M9052">
        <f>SUBTOTAL(1,M9046:M9051)</f>
        <v>38.927846300565079</v>
      </c>
    </row>
    <row r="9053" spans="1:13" hidden="1" outlineLevel="3" x14ac:dyDescent="0.2">
      <c r="A9053">
        <v>2012</v>
      </c>
      <c r="B9053">
        <v>24</v>
      </c>
      <c r="C9053" t="s">
        <v>9645</v>
      </c>
      <c r="D9053">
        <v>41</v>
      </c>
      <c r="E9053" t="s">
        <v>10943</v>
      </c>
      <c r="F9053" t="s">
        <v>11173</v>
      </c>
      <c r="G9053" t="s">
        <v>156</v>
      </c>
      <c r="H9053">
        <v>88</v>
      </c>
      <c r="I9053">
        <v>33</v>
      </c>
      <c r="J9053">
        <v>24</v>
      </c>
      <c r="K9053">
        <v>3497</v>
      </c>
      <c r="L9053">
        <v>20</v>
      </c>
      <c r="M9053">
        <v>39.4888395377724</v>
      </c>
    </row>
    <row r="9054" spans="1:13" hidden="1" outlineLevel="3" x14ac:dyDescent="0.2">
      <c r="A9054">
        <v>2012</v>
      </c>
      <c r="B9054">
        <v>69</v>
      </c>
      <c r="C9054" t="s">
        <v>11222</v>
      </c>
      <c r="D9054">
        <v>48</v>
      </c>
      <c r="E9054" t="s">
        <v>10943</v>
      </c>
      <c r="F9054" t="s">
        <v>11223</v>
      </c>
      <c r="G9054" t="s">
        <v>156</v>
      </c>
      <c r="H9054">
        <v>89</v>
      </c>
      <c r="I9054">
        <v>48</v>
      </c>
      <c r="J9054">
        <v>26</v>
      </c>
      <c r="K9054">
        <v>3497</v>
      </c>
      <c r="L9054">
        <v>20</v>
      </c>
      <c r="M9054">
        <v>38.938961850383201</v>
      </c>
    </row>
    <row r="9055" spans="1:13" hidden="1" outlineLevel="3" x14ac:dyDescent="0.2">
      <c r="A9055">
        <v>2012</v>
      </c>
      <c r="B9055">
        <v>80</v>
      </c>
      <c r="C9055" t="s">
        <v>10447</v>
      </c>
      <c r="D9055">
        <v>46</v>
      </c>
      <c r="E9055" t="s">
        <v>10943</v>
      </c>
      <c r="F9055" t="s">
        <v>11233</v>
      </c>
      <c r="G9055" t="s">
        <v>156</v>
      </c>
      <c r="H9055">
        <v>89</v>
      </c>
      <c r="I9055">
        <v>59</v>
      </c>
      <c r="J9055">
        <v>33</v>
      </c>
      <c r="K9055">
        <v>3497</v>
      </c>
      <c r="L9055">
        <v>20</v>
      </c>
      <c r="M9055">
        <v>38.858793788371202</v>
      </c>
    </row>
    <row r="9056" spans="1:13" hidden="1" outlineLevel="3" x14ac:dyDescent="0.2">
      <c r="A9056">
        <v>2012</v>
      </c>
      <c r="B9056">
        <v>86</v>
      </c>
      <c r="C9056" t="s">
        <v>9348</v>
      </c>
      <c r="D9056">
        <v>43</v>
      </c>
      <c r="E9056" t="s">
        <v>10943</v>
      </c>
      <c r="F9056" t="s">
        <v>11239</v>
      </c>
      <c r="G9056" t="s">
        <v>156</v>
      </c>
      <c r="H9056">
        <v>90</v>
      </c>
      <c r="I9056">
        <v>12</v>
      </c>
      <c r="J9056">
        <v>42</v>
      </c>
      <c r="K9056">
        <v>3497</v>
      </c>
      <c r="L9056">
        <v>20</v>
      </c>
      <c r="M9056">
        <v>38.764387459123903</v>
      </c>
    </row>
    <row r="9057" spans="1:13" outlineLevel="2" collapsed="1" x14ac:dyDescent="0.2">
      <c r="E9057" s="10" t="s">
        <v>13518</v>
      </c>
      <c r="M9057">
        <f>SUBTOTAL(1,M9053:M9056)</f>
        <v>39.012745658912678</v>
      </c>
    </row>
    <row r="9058" spans="1:13" hidden="1" outlineLevel="3" x14ac:dyDescent="0.2">
      <c r="A9058">
        <v>2012</v>
      </c>
      <c r="B9058">
        <v>3</v>
      </c>
      <c r="C9058" t="s">
        <v>80</v>
      </c>
      <c r="D9058">
        <v>51</v>
      </c>
      <c r="E9058" t="s">
        <v>74</v>
      </c>
      <c r="F9058" t="s">
        <v>11149</v>
      </c>
      <c r="G9058" t="s">
        <v>156</v>
      </c>
      <c r="H9058">
        <v>87</v>
      </c>
      <c r="I9058">
        <v>41</v>
      </c>
      <c r="J9058">
        <v>6</v>
      </c>
      <c r="K9058">
        <v>3497</v>
      </c>
      <c r="L9058">
        <v>20</v>
      </c>
      <c r="M9058">
        <v>39.881393624907297</v>
      </c>
    </row>
    <row r="9059" spans="1:13" hidden="1" outlineLevel="3" x14ac:dyDescent="0.2">
      <c r="A9059">
        <v>2012</v>
      </c>
      <c r="B9059">
        <v>25</v>
      </c>
      <c r="C9059" t="s">
        <v>9226</v>
      </c>
      <c r="D9059">
        <v>52</v>
      </c>
      <c r="E9059" t="s">
        <v>74</v>
      </c>
      <c r="F9059" t="s">
        <v>11174</v>
      </c>
      <c r="G9059" t="s">
        <v>156</v>
      </c>
      <c r="H9059">
        <v>88</v>
      </c>
      <c r="I9059">
        <v>34</v>
      </c>
      <c r="J9059">
        <v>31</v>
      </c>
      <c r="K9059">
        <v>3497</v>
      </c>
      <c r="L9059">
        <v>20</v>
      </c>
      <c r="M9059">
        <v>39.4805422882607</v>
      </c>
    </row>
    <row r="9060" spans="1:13" hidden="1" outlineLevel="3" x14ac:dyDescent="0.2">
      <c r="A9060">
        <v>2012</v>
      </c>
      <c r="B9060">
        <v>42</v>
      </c>
      <c r="C9060" t="s">
        <v>11195</v>
      </c>
      <c r="D9060">
        <v>57</v>
      </c>
      <c r="E9060" t="s">
        <v>74</v>
      </c>
      <c r="F9060" t="s">
        <v>11196</v>
      </c>
      <c r="G9060" t="s">
        <v>156</v>
      </c>
      <c r="H9060">
        <v>89</v>
      </c>
      <c r="I9060">
        <v>13</v>
      </c>
      <c r="J9060">
        <v>24</v>
      </c>
      <c r="K9060">
        <v>3497</v>
      </c>
      <c r="L9060">
        <v>20</v>
      </c>
      <c r="M9060">
        <v>39.193783389995097</v>
      </c>
    </row>
    <row r="9061" spans="1:13" hidden="1" outlineLevel="3" x14ac:dyDescent="0.2">
      <c r="A9061">
        <v>2012</v>
      </c>
      <c r="B9061">
        <v>47</v>
      </c>
      <c r="C9061" t="s">
        <v>11200</v>
      </c>
      <c r="D9061">
        <v>55</v>
      </c>
      <c r="E9061" t="s">
        <v>74</v>
      </c>
      <c r="F9061" t="s">
        <v>11201</v>
      </c>
      <c r="G9061" t="s">
        <v>156</v>
      </c>
      <c r="H9061">
        <v>89</v>
      </c>
      <c r="I9061">
        <v>16</v>
      </c>
      <c r="J9061">
        <v>59</v>
      </c>
      <c r="K9061">
        <v>3497</v>
      </c>
      <c r="L9061">
        <v>20</v>
      </c>
      <c r="M9061">
        <v>39.167566323086</v>
      </c>
    </row>
    <row r="9062" spans="1:13" hidden="1" outlineLevel="3" x14ac:dyDescent="0.2">
      <c r="A9062">
        <v>2012</v>
      </c>
      <c r="B9062">
        <v>71</v>
      </c>
      <c r="C9062" t="s">
        <v>10367</v>
      </c>
      <c r="D9062">
        <v>58</v>
      </c>
      <c r="E9062" t="s">
        <v>74</v>
      </c>
      <c r="F9062" t="s">
        <v>6999</v>
      </c>
      <c r="G9062" t="s">
        <v>156</v>
      </c>
      <c r="H9062">
        <v>89</v>
      </c>
      <c r="I9062">
        <v>51</v>
      </c>
      <c r="J9062">
        <v>2</v>
      </c>
      <c r="K9062">
        <v>3497</v>
      </c>
      <c r="L9062">
        <v>20</v>
      </c>
      <c r="M9062">
        <v>38.920182277980103</v>
      </c>
    </row>
    <row r="9063" spans="1:13" hidden="1" outlineLevel="3" x14ac:dyDescent="0.2">
      <c r="A9063">
        <v>2012</v>
      </c>
      <c r="B9063">
        <v>98</v>
      </c>
      <c r="C9063" t="s">
        <v>10834</v>
      </c>
      <c r="D9063">
        <v>54</v>
      </c>
      <c r="E9063" t="s">
        <v>74</v>
      </c>
      <c r="F9063" t="s">
        <v>11254</v>
      </c>
      <c r="G9063" t="s">
        <v>156</v>
      </c>
      <c r="H9063">
        <v>90</v>
      </c>
      <c r="I9063">
        <v>26</v>
      </c>
      <c r="J9063">
        <v>21</v>
      </c>
      <c r="K9063">
        <v>3497</v>
      </c>
      <c r="L9063">
        <v>20</v>
      </c>
      <c r="M9063">
        <v>38.666875524063101</v>
      </c>
    </row>
    <row r="9064" spans="1:13" hidden="1" outlineLevel="3" x14ac:dyDescent="0.2">
      <c r="A9064">
        <v>2012</v>
      </c>
      <c r="B9064">
        <v>105</v>
      </c>
      <c r="C9064" t="s">
        <v>10874</v>
      </c>
      <c r="D9064">
        <v>56</v>
      </c>
      <c r="E9064" t="s">
        <v>74</v>
      </c>
      <c r="F9064" t="s">
        <v>11262</v>
      </c>
      <c r="G9064" t="s">
        <v>156</v>
      </c>
      <c r="H9064">
        <v>90</v>
      </c>
      <c r="I9064">
        <v>30</v>
      </c>
      <c r="J9064">
        <v>11</v>
      </c>
      <c r="K9064">
        <v>3497</v>
      </c>
      <c r="L9064">
        <v>20</v>
      </c>
      <c r="M9064">
        <v>38.639579388050102</v>
      </c>
    </row>
    <row r="9065" spans="1:13" hidden="1" outlineLevel="3" x14ac:dyDescent="0.2">
      <c r="A9065">
        <v>2012</v>
      </c>
      <c r="B9065">
        <v>114</v>
      </c>
      <c r="C9065" t="s">
        <v>11271</v>
      </c>
      <c r="D9065">
        <v>53</v>
      </c>
      <c r="E9065" t="s">
        <v>74</v>
      </c>
      <c r="F9065" t="s">
        <v>11272</v>
      </c>
      <c r="G9065" t="s">
        <v>156</v>
      </c>
      <c r="H9065">
        <v>90</v>
      </c>
      <c r="I9065">
        <v>33</v>
      </c>
      <c r="J9065">
        <v>28</v>
      </c>
      <c r="K9065">
        <v>3497</v>
      </c>
      <c r="L9065">
        <v>20</v>
      </c>
      <c r="M9065">
        <v>38.616230276557602</v>
      </c>
    </row>
    <row r="9066" spans="1:13" hidden="1" outlineLevel="3" x14ac:dyDescent="0.2">
      <c r="A9066">
        <v>2012</v>
      </c>
      <c r="B9066">
        <v>118</v>
      </c>
      <c r="C9066" t="s">
        <v>9960</v>
      </c>
      <c r="D9066">
        <v>59</v>
      </c>
      <c r="E9066" t="s">
        <v>74</v>
      </c>
      <c r="F9066" t="s">
        <v>11277</v>
      </c>
      <c r="G9066" t="s">
        <v>156</v>
      </c>
      <c r="H9066">
        <v>90</v>
      </c>
      <c r="I9066">
        <v>39</v>
      </c>
      <c r="J9066">
        <v>26</v>
      </c>
      <c r="K9066">
        <v>3497</v>
      </c>
      <c r="L9066">
        <v>20</v>
      </c>
      <c r="M9066">
        <v>38.573871052744401</v>
      </c>
    </row>
    <row r="9067" spans="1:13" outlineLevel="2" collapsed="1" x14ac:dyDescent="0.2">
      <c r="E9067" s="10" t="s">
        <v>13519</v>
      </c>
      <c r="M9067">
        <f>SUBTOTAL(1,M9058:M9066)</f>
        <v>39.015558238404928</v>
      </c>
    </row>
    <row r="9068" spans="1:13" hidden="1" outlineLevel="3" x14ac:dyDescent="0.2">
      <c r="A9068">
        <v>2012</v>
      </c>
      <c r="B9068">
        <v>4</v>
      </c>
      <c r="C9068" t="s">
        <v>10529</v>
      </c>
      <c r="D9068">
        <v>111</v>
      </c>
      <c r="E9068" t="s">
        <v>11150</v>
      </c>
      <c r="F9068" t="s">
        <v>11151</v>
      </c>
      <c r="G9068" t="s">
        <v>156</v>
      </c>
      <c r="H9068">
        <v>87</v>
      </c>
      <c r="I9068">
        <v>45</v>
      </c>
      <c r="J9068">
        <v>2</v>
      </c>
      <c r="K9068">
        <v>3497</v>
      </c>
      <c r="L9068">
        <v>20</v>
      </c>
      <c r="M9068">
        <v>39.8515995466948</v>
      </c>
    </row>
    <row r="9069" spans="1:13" hidden="1" outlineLevel="3" x14ac:dyDescent="0.2">
      <c r="A9069">
        <v>2012</v>
      </c>
      <c r="B9069">
        <v>29</v>
      </c>
      <c r="C9069" t="s">
        <v>10965</v>
      </c>
      <c r="D9069">
        <v>119</v>
      </c>
      <c r="E9069" t="s">
        <v>11150</v>
      </c>
      <c r="F9069" t="s">
        <v>11179</v>
      </c>
      <c r="G9069" t="s">
        <v>156</v>
      </c>
      <c r="H9069">
        <v>88</v>
      </c>
      <c r="I9069">
        <v>43</v>
      </c>
      <c r="J9069">
        <v>13</v>
      </c>
      <c r="K9069">
        <v>3497</v>
      </c>
      <c r="L9069">
        <v>20</v>
      </c>
      <c r="M9069">
        <v>39.416017257735703</v>
      </c>
    </row>
    <row r="9070" spans="1:13" hidden="1" outlineLevel="3" x14ac:dyDescent="0.2">
      <c r="A9070">
        <v>2012</v>
      </c>
      <c r="B9070">
        <v>81</v>
      </c>
      <c r="C9070" t="s">
        <v>10466</v>
      </c>
      <c r="D9070">
        <v>115</v>
      </c>
      <c r="E9070" t="s">
        <v>11150</v>
      </c>
      <c r="F9070" t="s">
        <v>11234</v>
      </c>
      <c r="G9070" t="s">
        <v>156</v>
      </c>
      <c r="H9070">
        <v>90</v>
      </c>
      <c r="I9070">
        <v>0</v>
      </c>
      <c r="J9070">
        <v>16</v>
      </c>
      <c r="K9070">
        <v>3497</v>
      </c>
      <c r="L9070">
        <v>20</v>
      </c>
      <c r="M9070">
        <v>38.853636857439099</v>
      </c>
    </row>
    <row r="9071" spans="1:13" hidden="1" outlineLevel="3" x14ac:dyDescent="0.2">
      <c r="A9071">
        <v>2012</v>
      </c>
      <c r="B9071">
        <v>96</v>
      </c>
      <c r="C9071" t="s">
        <v>11127</v>
      </c>
      <c r="D9071">
        <v>112</v>
      </c>
      <c r="E9071" t="s">
        <v>11150</v>
      </c>
      <c r="F9071" t="s">
        <v>11252</v>
      </c>
      <c r="G9071" t="s">
        <v>156</v>
      </c>
      <c r="H9071">
        <v>90</v>
      </c>
      <c r="I9071">
        <v>22</v>
      </c>
      <c r="J9071">
        <v>52</v>
      </c>
      <c r="K9071">
        <v>3497</v>
      </c>
      <c r="L9071">
        <v>20</v>
      </c>
      <c r="M9071">
        <v>38.691712870191601</v>
      </c>
    </row>
    <row r="9072" spans="1:13" hidden="1" outlineLevel="3" x14ac:dyDescent="0.2">
      <c r="A9072">
        <v>2012</v>
      </c>
      <c r="B9072">
        <v>102</v>
      </c>
      <c r="C9072" t="s">
        <v>10806</v>
      </c>
      <c r="D9072">
        <v>113</v>
      </c>
      <c r="E9072" t="s">
        <v>11150</v>
      </c>
      <c r="F9072" t="s">
        <v>11258</v>
      </c>
      <c r="G9072" t="s">
        <v>156</v>
      </c>
      <c r="H9072">
        <v>90</v>
      </c>
      <c r="I9072">
        <v>28</v>
      </c>
      <c r="J9072">
        <v>39</v>
      </c>
      <c r="K9072">
        <v>3497</v>
      </c>
      <c r="L9072">
        <v>20</v>
      </c>
      <c r="M9072">
        <v>38.650493216545499</v>
      </c>
    </row>
    <row r="9073" spans="1:13" hidden="1" outlineLevel="3" x14ac:dyDescent="0.2">
      <c r="A9073">
        <v>2012</v>
      </c>
      <c r="B9073">
        <v>104</v>
      </c>
      <c r="C9073" t="s">
        <v>10868</v>
      </c>
      <c r="D9073">
        <v>117</v>
      </c>
      <c r="E9073" t="s">
        <v>11150</v>
      </c>
      <c r="F9073" t="s">
        <v>11261</v>
      </c>
      <c r="G9073" t="s">
        <v>156</v>
      </c>
      <c r="H9073">
        <v>90</v>
      </c>
      <c r="I9073">
        <v>29</v>
      </c>
      <c r="J9073">
        <v>51</v>
      </c>
      <c r="K9073">
        <v>3497</v>
      </c>
      <c r="L9073">
        <v>20</v>
      </c>
      <c r="M9073">
        <v>38.6419514351225</v>
      </c>
    </row>
    <row r="9074" spans="1:13" hidden="1" outlineLevel="3" x14ac:dyDescent="0.2">
      <c r="A9074">
        <v>2012</v>
      </c>
      <c r="B9074">
        <v>123</v>
      </c>
      <c r="C9074" t="s">
        <v>11131</v>
      </c>
      <c r="D9074">
        <v>114</v>
      </c>
      <c r="E9074" t="s">
        <v>11150</v>
      </c>
      <c r="F9074" t="s">
        <v>11283</v>
      </c>
      <c r="G9074" t="s">
        <v>156</v>
      </c>
      <c r="H9074">
        <v>90</v>
      </c>
      <c r="I9074">
        <v>43</v>
      </c>
      <c r="J9074">
        <v>49</v>
      </c>
      <c r="K9074">
        <v>3497</v>
      </c>
      <c r="L9074">
        <v>20</v>
      </c>
      <c r="M9074">
        <v>38.542811569088997</v>
      </c>
    </row>
    <row r="9075" spans="1:13" hidden="1" outlineLevel="3" x14ac:dyDescent="0.2">
      <c r="A9075">
        <v>2012</v>
      </c>
      <c r="B9075">
        <v>124</v>
      </c>
      <c r="C9075" t="s">
        <v>11284</v>
      </c>
      <c r="D9075">
        <v>116</v>
      </c>
      <c r="E9075" t="s">
        <v>11150</v>
      </c>
      <c r="F9075" t="s">
        <v>11285</v>
      </c>
      <c r="G9075" t="s">
        <v>156</v>
      </c>
      <c r="H9075">
        <v>90</v>
      </c>
      <c r="I9075">
        <v>47</v>
      </c>
      <c r="J9075">
        <v>53</v>
      </c>
      <c r="K9075">
        <v>3497</v>
      </c>
      <c r="L9075">
        <v>20</v>
      </c>
      <c r="M9075">
        <v>38.514040621280998</v>
      </c>
    </row>
    <row r="9076" spans="1:13" hidden="1" outlineLevel="3" x14ac:dyDescent="0.2">
      <c r="A9076">
        <v>2012</v>
      </c>
      <c r="B9076">
        <v>132</v>
      </c>
      <c r="C9076" t="s">
        <v>10303</v>
      </c>
      <c r="D9076">
        <v>118</v>
      </c>
      <c r="E9076" t="s">
        <v>11150</v>
      </c>
      <c r="F9076" t="s">
        <v>11296</v>
      </c>
      <c r="G9076" t="s">
        <v>156</v>
      </c>
      <c r="H9076">
        <v>90</v>
      </c>
      <c r="I9076">
        <v>54</v>
      </c>
      <c r="J9076">
        <v>23</v>
      </c>
      <c r="K9076">
        <v>3497</v>
      </c>
      <c r="L9076">
        <v>20</v>
      </c>
      <c r="M9076">
        <v>38.468143358705298</v>
      </c>
    </row>
    <row r="9077" spans="1:13" outlineLevel="2" collapsed="1" x14ac:dyDescent="0.2">
      <c r="E9077" s="10" t="s">
        <v>13534</v>
      </c>
      <c r="M9077">
        <f>SUBTOTAL(1,M9068:M9076)</f>
        <v>38.847822970311611</v>
      </c>
    </row>
    <row r="9078" spans="1:13" hidden="1" outlineLevel="3" x14ac:dyDescent="0.2">
      <c r="A9078">
        <v>2012</v>
      </c>
      <c r="B9078">
        <v>18</v>
      </c>
      <c r="C9078" t="s">
        <v>10808</v>
      </c>
      <c r="D9078">
        <v>163</v>
      </c>
      <c r="E9078" t="s">
        <v>55</v>
      </c>
      <c r="F9078" t="s">
        <v>11167</v>
      </c>
      <c r="G9078" t="s">
        <v>156</v>
      </c>
      <c r="H9078">
        <v>88</v>
      </c>
      <c r="I9078">
        <v>11</v>
      </c>
      <c r="J9078">
        <v>50</v>
      </c>
      <c r="K9078">
        <v>3497</v>
      </c>
      <c r="L9078">
        <v>20</v>
      </c>
      <c r="M9078">
        <v>39.649774810242199</v>
      </c>
    </row>
    <row r="9079" spans="1:13" hidden="1" outlineLevel="3" x14ac:dyDescent="0.2">
      <c r="A9079">
        <v>2012</v>
      </c>
      <c r="B9079">
        <v>20</v>
      </c>
      <c r="C9079" t="s">
        <v>56</v>
      </c>
      <c r="D9079">
        <v>161</v>
      </c>
      <c r="E9079" t="s">
        <v>55</v>
      </c>
      <c r="F9079" t="s">
        <v>11169</v>
      </c>
      <c r="G9079" t="s">
        <v>156</v>
      </c>
      <c r="H9079">
        <v>88</v>
      </c>
      <c r="I9079">
        <v>17</v>
      </c>
      <c r="J9079">
        <v>13</v>
      </c>
      <c r="K9079">
        <v>3497</v>
      </c>
      <c r="L9079">
        <v>20</v>
      </c>
      <c r="M9079">
        <v>39.609480450425202</v>
      </c>
    </row>
    <row r="9080" spans="1:13" hidden="1" outlineLevel="3" x14ac:dyDescent="0.2">
      <c r="A9080">
        <v>2012</v>
      </c>
      <c r="B9080">
        <v>30</v>
      </c>
      <c r="C9080" t="s">
        <v>10180</v>
      </c>
      <c r="D9080">
        <v>162</v>
      </c>
      <c r="E9080" t="s">
        <v>55</v>
      </c>
      <c r="F9080" t="s">
        <v>11180</v>
      </c>
      <c r="G9080" t="s">
        <v>156</v>
      </c>
      <c r="H9080">
        <v>88</v>
      </c>
      <c r="I9080">
        <v>44</v>
      </c>
      <c r="J9080">
        <v>6</v>
      </c>
      <c r="K9080">
        <v>3497</v>
      </c>
      <c r="L9080">
        <v>20</v>
      </c>
      <c r="M9080">
        <v>39.409477658195698</v>
      </c>
    </row>
    <row r="9081" spans="1:13" hidden="1" outlineLevel="3" x14ac:dyDescent="0.2">
      <c r="A9081">
        <v>2012</v>
      </c>
      <c r="B9081">
        <v>53</v>
      </c>
      <c r="C9081" t="s">
        <v>9542</v>
      </c>
      <c r="D9081">
        <v>166</v>
      </c>
      <c r="E9081" t="s">
        <v>55</v>
      </c>
      <c r="F9081" t="s">
        <v>9187</v>
      </c>
      <c r="G9081" t="s">
        <v>156</v>
      </c>
      <c r="H9081">
        <v>89</v>
      </c>
      <c r="I9081">
        <v>26</v>
      </c>
      <c r="J9081">
        <v>30</v>
      </c>
      <c r="K9081">
        <v>3497</v>
      </c>
      <c r="L9081">
        <v>20</v>
      </c>
      <c r="M9081">
        <v>39.098108636914098</v>
      </c>
    </row>
    <row r="9082" spans="1:13" hidden="1" outlineLevel="3" x14ac:dyDescent="0.2">
      <c r="A9082">
        <v>2012</v>
      </c>
      <c r="B9082">
        <v>77</v>
      </c>
      <c r="C9082" t="s">
        <v>10789</v>
      </c>
      <c r="D9082">
        <v>167</v>
      </c>
      <c r="E9082" t="s">
        <v>55</v>
      </c>
      <c r="F9082" t="s">
        <v>11230</v>
      </c>
      <c r="G9082" t="s">
        <v>156</v>
      </c>
      <c r="H9082">
        <v>89</v>
      </c>
      <c r="I9082">
        <v>56</v>
      </c>
      <c r="J9082">
        <v>49</v>
      </c>
      <c r="K9082">
        <v>3497</v>
      </c>
      <c r="L9082">
        <v>20</v>
      </c>
      <c r="M9082">
        <v>38.878474656355998</v>
      </c>
    </row>
    <row r="9083" spans="1:13" hidden="1" outlineLevel="3" x14ac:dyDescent="0.2">
      <c r="A9083">
        <v>2012</v>
      </c>
      <c r="B9083">
        <v>101</v>
      </c>
      <c r="C9083" t="s">
        <v>10730</v>
      </c>
      <c r="D9083">
        <v>168</v>
      </c>
      <c r="E9083" t="s">
        <v>55</v>
      </c>
      <c r="F9083" t="s">
        <v>11257</v>
      </c>
      <c r="G9083" t="s">
        <v>156</v>
      </c>
      <c r="H9083">
        <v>90</v>
      </c>
      <c r="I9083">
        <v>28</v>
      </c>
      <c r="J9083">
        <v>22</v>
      </c>
      <c r="K9083">
        <v>3497</v>
      </c>
      <c r="L9083">
        <v>20</v>
      </c>
      <c r="M9083">
        <v>38.652510577153301</v>
      </c>
    </row>
    <row r="9084" spans="1:13" outlineLevel="2" collapsed="1" x14ac:dyDescent="0.2">
      <c r="E9084" s="10" t="s">
        <v>13520</v>
      </c>
      <c r="M9084">
        <f>SUBTOTAL(1,M9078:M9083)</f>
        <v>39.216304464881084</v>
      </c>
    </row>
    <row r="9085" spans="1:13" hidden="1" outlineLevel="3" x14ac:dyDescent="0.2">
      <c r="A9085">
        <v>2012</v>
      </c>
      <c r="B9085">
        <v>27</v>
      </c>
      <c r="C9085" t="s">
        <v>10406</v>
      </c>
      <c r="D9085">
        <v>199</v>
      </c>
      <c r="E9085" t="s">
        <v>11176</v>
      </c>
      <c r="F9085" t="s">
        <v>11177</v>
      </c>
      <c r="G9085" t="s">
        <v>156</v>
      </c>
      <c r="H9085">
        <v>88</v>
      </c>
      <c r="I9085">
        <v>39</v>
      </c>
      <c r="J9085">
        <v>57</v>
      </c>
      <c r="K9085">
        <v>3497</v>
      </c>
      <c r="L9085">
        <v>20</v>
      </c>
      <c r="M9085">
        <v>39.440220302822397</v>
      </c>
    </row>
    <row r="9086" spans="1:13" hidden="1" outlineLevel="3" x14ac:dyDescent="0.2">
      <c r="A9086">
        <v>2012</v>
      </c>
      <c r="B9086">
        <v>32</v>
      </c>
      <c r="C9086" t="s">
        <v>10732</v>
      </c>
      <c r="D9086">
        <v>191</v>
      </c>
      <c r="E9086" t="s">
        <v>11176</v>
      </c>
      <c r="F9086" t="s">
        <v>11182</v>
      </c>
      <c r="G9086" t="s">
        <v>156</v>
      </c>
      <c r="H9086">
        <v>88</v>
      </c>
      <c r="I9086">
        <v>51</v>
      </c>
      <c r="J9086">
        <v>16</v>
      </c>
      <c r="K9086">
        <v>3497</v>
      </c>
      <c r="L9086">
        <v>20</v>
      </c>
      <c r="M9086">
        <v>39.356500643999503</v>
      </c>
    </row>
    <row r="9087" spans="1:13" hidden="1" outlineLevel="3" x14ac:dyDescent="0.2">
      <c r="A9087">
        <v>2012</v>
      </c>
      <c r="B9087">
        <v>68</v>
      </c>
      <c r="C9087" t="s">
        <v>10901</v>
      </c>
      <c r="D9087">
        <v>194</v>
      </c>
      <c r="E9087" t="s">
        <v>11176</v>
      </c>
      <c r="F9087" t="s">
        <v>11221</v>
      </c>
      <c r="G9087" t="s">
        <v>156</v>
      </c>
      <c r="H9087">
        <v>89</v>
      </c>
      <c r="I9087">
        <v>47</v>
      </c>
      <c r="J9087">
        <v>9</v>
      </c>
      <c r="K9087">
        <v>3497</v>
      </c>
      <c r="L9087">
        <v>20</v>
      </c>
      <c r="M9087">
        <v>38.948237936571203</v>
      </c>
    </row>
    <row r="9088" spans="1:13" hidden="1" outlineLevel="3" x14ac:dyDescent="0.2">
      <c r="A9088">
        <v>2012</v>
      </c>
      <c r="B9088">
        <v>70</v>
      </c>
      <c r="C9088" t="s">
        <v>10739</v>
      </c>
      <c r="D9088">
        <v>193</v>
      </c>
      <c r="E9088" t="s">
        <v>11176</v>
      </c>
      <c r="F9088" t="s">
        <v>11224</v>
      </c>
      <c r="G9088" t="s">
        <v>156</v>
      </c>
      <c r="H9088">
        <v>89</v>
      </c>
      <c r="I9088">
        <v>48</v>
      </c>
      <c r="J9088">
        <v>36</v>
      </c>
      <c r="K9088">
        <v>3497</v>
      </c>
      <c r="L9088">
        <v>20</v>
      </c>
      <c r="M9088">
        <v>38.937757488030201</v>
      </c>
    </row>
    <row r="9089" spans="1:13" hidden="1" outlineLevel="3" x14ac:dyDescent="0.2">
      <c r="A9089">
        <v>2012</v>
      </c>
      <c r="B9089">
        <v>88</v>
      </c>
      <c r="C9089" t="s">
        <v>11241</v>
      </c>
      <c r="D9089">
        <v>198</v>
      </c>
      <c r="E9089" t="s">
        <v>11176</v>
      </c>
      <c r="F9089" t="s">
        <v>11242</v>
      </c>
      <c r="G9089" t="s">
        <v>156</v>
      </c>
      <c r="H9089">
        <v>90</v>
      </c>
      <c r="I9089">
        <v>15</v>
      </c>
      <c r="J9089">
        <v>34</v>
      </c>
      <c r="K9089">
        <v>3497</v>
      </c>
      <c r="L9089">
        <v>20</v>
      </c>
      <c r="M9089">
        <v>38.743867985498497</v>
      </c>
    </row>
    <row r="9090" spans="1:13" hidden="1" outlineLevel="3" x14ac:dyDescent="0.2">
      <c r="A9090">
        <v>2012</v>
      </c>
      <c r="B9090">
        <v>112</v>
      </c>
      <c r="C9090" t="s">
        <v>9324</v>
      </c>
      <c r="D9090">
        <v>197</v>
      </c>
      <c r="E9090" t="s">
        <v>11176</v>
      </c>
      <c r="F9090" t="s">
        <v>11269</v>
      </c>
      <c r="G9090" t="s">
        <v>156</v>
      </c>
      <c r="H9090">
        <v>90</v>
      </c>
      <c r="I9090">
        <v>32</v>
      </c>
      <c r="J9090">
        <v>45</v>
      </c>
      <c r="K9090">
        <v>3497</v>
      </c>
      <c r="L9090">
        <v>20</v>
      </c>
      <c r="M9090">
        <v>38.621324375316298</v>
      </c>
    </row>
    <row r="9091" spans="1:13" hidden="1" outlineLevel="3" x14ac:dyDescent="0.2">
      <c r="A9091">
        <v>2012</v>
      </c>
      <c r="B9091">
        <v>125</v>
      </c>
      <c r="C9091" t="s">
        <v>9707</v>
      </c>
      <c r="D9091">
        <v>195</v>
      </c>
      <c r="E9091" t="s">
        <v>11176</v>
      </c>
      <c r="F9091" t="s">
        <v>11285</v>
      </c>
      <c r="G9091" t="s">
        <v>156</v>
      </c>
      <c r="H9091">
        <v>90</v>
      </c>
      <c r="I9091">
        <v>47</v>
      </c>
      <c r="J9091">
        <v>53</v>
      </c>
      <c r="K9091">
        <v>3497</v>
      </c>
      <c r="L9091">
        <v>20</v>
      </c>
      <c r="M9091">
        <v>38.514040621280998</v>
      </c>
    </row>
    <row r="9092" spans="1:13" outlineLevel="2" collapsed="1" x14ac:dyDescent="0.2">
      <c r="E9092" s="10" t="s">
        <v>13535</v>
      </c>
      <c r="M9092">
        <f>SUBTOTAL(1,M9085:M9091)</f>
        <v>38.937421336217014</v>
      </c>
    </row>
    <row r="9093" spans="1:13" hidden="1" outlineLevel="3" x14ac:dyDescent="0.2">
      <c r="A9093">
        <v>2012</v>
      </c>
      <c r="B9093">
        <v>72</v>
      </c>
      <c r="C9093" t="s">
        <v>9883</v>
      </c>
      <c r="D9093">
        <v>209</v>
      </c>
      <c r="E9093" t="s">
        <v>11225</v>
      </c>
      <c r="F9093" t="s">
        <v>11226</v>
      </c>
      <c r="G9093" t="s">
        <v>156</v>
      </c>
      <c r="H9093">
        <v>89</v>
      </c>
      <c r="I9093">
        <v>52</v>
      </c>
      <c r="J9093">
        <v>17</v>
      </c>
      <c r="K9093">
        <v>3497</v>
      </c>
      <c r="L9093">
        <v>20</v>
      </c>
      <c r="M9093">
        <v>38.911160083699798</v>
      </c>
    </row>
    <row r="9094" spans="1:13" hidden="1" outlineLevel="3" x14ac:dyDescent="0.2">
      <c r="A9094">
        <v>2012</v>
      </c>
      <c r="B9094">
        <v>79</v>
      </c>
      <c r="C9094" t="s">
        <v>9950</v>
      </c>
      <c r="D9094">
        <v>201</v>
      </c>
      <c r="E9094" t="s">
        <v>11225</v>
      </c>
      <c r="F9094" t="s">
        <v>11232</v>
      </c>
      <c r="G9094" t="s">
        <v>156</v>
      </c>
      <c r="H9094">
        <v>89</v>
      </c>
      <c r="I9094">
        <v>59</v>
      </c>
      <c r="J9094">
        <v>22</v>
      </c>
      <c r="K9094">
        <v>3497</v>
      </c>
      <c r="L9094">
        <v>20</v>
      </c>
      <c r="M9094">
        <v>38.8601132231558</v>
      </c>
    </row>
    <row r="9095" spans="1:13" hidden="1" outlineLevel="3" x14ac:dyDescent="0.2">
      <c r="A9095">
        <v>2012</v>
      </c>
      <c r="B9095">
        <v>97</v>
      </c>
      <c r="C9095" t="s">
        <v>8465</v>
      </c>
      <c r="D9095">
        <v>208</v>
      </c>
      <c r="E9095" t="s">
        <v>11225</v>
      </c>
      <c r="F9095" t="s">
        <v>11253</v>
      </c>
      <c r="G9095" t="s">
        <v>156</v>
      </c>
      <c r="H9095">
        <v>90</v>
      </c>
      <c r="I9095">
        <v>25</v>
      </c>
      <c r="J9095">
        <v>18</v>
      </c>
      <c r="K9095">
        <v>3497</v>
      </c>
      <c r="L9095">
        <v>20</v>
      </c>
      <c r="M9095">
        <v>38.674359021620901</v>
      </c>
    </row>
    <row r="9096" spans="1:13" hidden="1" outlineLevel="3" x14ac:dyDescent="0.2">
      <c r="A9096">
        <v>2012</v>
      </c>
      <c r="B9096">
        <v>110</v>
      </c>
      <c r="C9096" t="s">
        <v>9978</v>
      </c>
      <c r="D9096">
        <v>202</v>
      </c>
      <c r="E9096" t="s">
        <v>11225</v>
      </c>
      <c r="F9096" t="s">
        <v>11266</v>
      </c>
      <c r="G9096" t="s">
        <v>156</v>
      </c>
      <c r="H9096">
        <v>90</v>
      </c>
      <c r="I9096">
        <v>32</v>
      </c>
      <c r="J9096">
        <v>7</v>
      </c>
      <c r="K9096">
        <v>3497</v>
      </c>
      <c r="L9096">
        <v>20</v>
      </c>
      <c r="M9096">
        <v>38.625827255796501</v>
      </c>
    </row>
    <row r="9097" spans="1:13" hidden="1" outlineLevel="3" x14ac:dyDescent="0.2">
      <c r="A9097">
        <v>2012</v>
      </c>
      <c r="B9097">
        <v>111</v>
      </c>
      <c r="C9097" t="s">
        <v>11267</v>
      </c>
      <c r="D9097">
        <v>205</v>
      </c>
      <c r="E9097" t="s">
        <v>11225</v>
      </c>
      <c r="F9097" t="s">
        <v>11268</v>
      </c>
      <c r="G9097" t="s">
        <v>156</v>
      </c>
      <c r="H9097">
        <v>90</v>
      </c>
      <c r="I9097">
        <v>32</v>
      </c>
      <c r="J9097">
        <v>16</v>
      </c>
      <c r="K9097">
        <v>3497</v>
      </c>
      <c r="L9097">
        <v>20</v>
      </c>
      <c r="M9097">
        <v>38.624760689215002</v>
      </c>
    </row>
    <row r="9098" spans="1:13" hidden="1" outlineLevel="3" x14ac:dyDescent="0.2">
      <c r="A9098">
        <v>2012</v>
      </c>
      <c r="B9098">
        <v>117</v>
      </c>
      <c r="C9098" t="s">
        <v>9378</v>
      </c>
      <c r="D9098">
        <v>203</v>
      </c>
      <c r="E9098" t="s">
        <v>11225</v>
      </c>
      <c r="F9098" t="s">
        <v>11276</v>
      </c>
      <c r="G9098" t="s">
        <v>156</v>
      </c>
      <c r="H9098">
        <v>90</v>
      </c>
      <c r="I9098">
        <v>39</v>
      </c>
      <c r="J9098">
        <v>17</v>
      </c>
      <c r="K9098">
        <v>3497</v>
      </c>
      <c r="L9098">
        <v>20</v>
      </c>
      <c r="M9098">
        <v>38.574934810652103</v>
      </c>
    </row>
    <row r="9099" spans="1:13" hidden="1" outlineLevel="3" x14ac:dyDescent="0.2">
      <c r="A9099">
        <v>2012</v>
      </c>
      <c r="B9099">
        <v>120</v>
      </c>
      <c r="C9099" t="s">
        <v>11109</v>
      </c>
      <c r="D9099">
        <v>204</v>
      </c>
      <c r="E9099" t="s">
        <v>11225</v>
      </c>
      <c r="F9099" t="s">
        <v>11279</v>
      </c>
      <c r="G9099" t="s">
        <v>156</v>
      </c>
      <c r="H9099">
        <v>90</v>
      </c>
      <c r="I9099">
        <v>41</v>
      </c>
      <c r="J9099">
        <v>42</v>
      </c>
      <c r="K9099">
        <v>3497</v>
      </c>
      <c r="L9099">
        <v>20</v>
      </c>
      <c r="M9099">
        <v>38.557803627542803</v>
      </c>
    </row>
    <row r="9100" spans="1:13" hidden="1" outlineLevel="3" x14ac:dyDescent="0.2">
      <c r="A9100">
        <v>2012</v>
      </c>
      <c r="B9100">
        <v>150</v>
      </c>
      <c r="C9100" t="s">
        <v>10492</v>
      </c>
      <c r="D9100">
        <v>207</v>
      </c>
      <c r="E9100" t="s">
        <v>11225</v>
      </c>
      <c r="F9100" t="s">
        <v>11322</v>
      </c>
      <c r="G9100" t="s">
        <v>156</v>
      </c>
      <c r="H9100">
        <v>91</v>
      </c>
      <c r="I9100">
        <v>24</v>
      </c>
      <c r="J9100">
        <v>59</v>
      </c>
      <c r="K9100">
        <v>3497</v>
      </c>
      <c r="L9100">
        <v>20</v>
      </c>
      <c r="M9100">
        <v>38.253534650667397</v>
      </c>
    </row>
    <row r="9101" spans="1:13" outlineLevel="2" collapsed="1" x14ac:dyDescent="0.2">
      <c r="E9101" s="10" t="s">
        <v>13536</v>
      </c>
      <c r="M9101">
        <f>SUBTOTAL(1,M9093:M9100)</f>
        <v>38.635311670293788</v>
      </c>
    </row>
    <row r="9102" spans="1:13" hidden="1" outlineLevel="3" x14ac:dyDescent="0.2">
      <c r="A9102">
        <v>2012</v>
      </c>
      <c r="B9102">
        <v>28</v>
      </c>
      <c r="C9102" t="s">
        <v>10361</v>
      </c>
      <c r="D9102">
        <v>157</v>
      </c>
      <c r="E9102" t="s">
        <v>10982</v>
      </c>
      <c r="F9102" t="s">
        <v>11178</v>
      </c>
      <c r="G9102" t="s">
        <v>156</v>
      </c>
      <c r="H9102">
        <v>88</v>
      </c>
      <c r="I9102">
        <v>40</v>
      </c>
      <c r="J9102">
        <v>26</v>
      </c>
      <c r="K9102">
        <v>3497</v>
      </c>
      <c r="L9102">
        <v>20</v>
      </c>
      <c r="M9102">
        <v>39.436637366630499</v>
      </c>
    </row>
    <row r="9103" spans="1:13" hidden="1" outlineLevel="3" x14ac:dyDescent="0.2">
      <c r="A9103">
        <v>2012</v>
      </c>
      <c r="B9103">
        <v>33</v>
      </c>
      <c r="C9103" t="s">
        <v>11183</v>
      </c>
      <c r="D9103">
        <v>152</v>
      </c>
      <c r="E9103" t="s">
        <v>10982</v>
      </c>
      <c r="F9103" t="s">
        <v>11184</v>
      </c>
      <c r="G9103" t="s">
        <v>156</v>
      </c>
      <c r="H9103">
        <v>88</v>
      </c>
      <c r="I9103">
        <v>51</v>
      </c>
      <c r="J9103">
        <v>39</v>
      </c>
      <c r="K9103">
        <v>3497</v>
      </c>
      <c r="L9103">
        <v>20</v>
      </c>
      <c r="M9103">
        <v>39.353671002410103</v>
      </c>
    </row>
    <row r="9104" spans="1:13" hidden="1" outlineLevel="3" x14ac:dyDescent="0.2">
      <c r="A9104">
        <v>2012</v>
      </c>
      <c r="B9104">
        <v>64</v>
      </c>
      <c r="C9104" t="s">
        <v>9926</v>
      </c>
      <c r="D9104">
        <v>155</v>
      </c>
      <c r="E9104" t="s">
        <v>10982</v>
      </c>
      <c r="F9104" t="s">
        <v>11218</v>
      </c>
      <c r="G9104" t="s">
        <v>156</v>
      </c>
      <c r="H9104">
        <v>89</v>
      </c>
      <c r="I9104">
        <v>40</v>
      </c>
      <c r="J9104">
        <v>30</v>
      </c>
      <c r="K9104">
        <v>3497</v>
      </c>
      <c r="L9104">
        <v>20</v>
      </c>
      <c r="M9104">
        <v>38.996375801505401</v>
      </c>
    </row>
    <row r="9105" spans="1:13" hidden="1" outlineLevel="3" x14ac:dyDescent="0.2">
      <c r="A9105">
        <v>2012</v>
      </c>
      <c r="B9105">
        <v>144</v>
      </c>
      <c r="C9105" t="s">
        <v>9931</v>
      </c>
      <c r="D9105">
        <v>156</v>
      </c>
      <c r="E9105" t="s">
        <v>10982</v>
      </c>
      <c r="F9105" t="s">
        <v>11314</v>
      </c>
      <c r="G9105" t="s">
        <v>156</v>
      </c>
      <c r="H9105">
        <v>91</v>
      </c>
      <c r="I9105">
        <v>6</v>
      </c>
      <c r="J9105">
        <v>11</v>
      </c>
      <c r="K9105">
        <v>3497</v>
      </c>
      <c r="L9105">
        <v>20</v>
      </c>
      <c r="M9105">
        <v>38.3851011217455</v>
      </c>
    </row>
    <row r="9106" spans="1:13" outlineLevel="2" collapsed="1" x14ac:dyDescent="0.2">
      <c r="E9106" s="10" t="s">
        <v>13523</v>
      </c>
      <c r="M9106">
        <f>SUBTOTAL(1,M9102:M9105)</f>
        <v>39.042946323072876</v>
      </c>
    </row>
    <row r="9107" spans="1:13" hidden="1" outlineLevel="3" x14ac:dyDescent="0.2">
      <c r="A9107">
        <v>2012</v>
      </c>
      <c r="B9107">
        <v>6</v>
      </c>
      <c r="C9107" t="s">
        <v>9117</v>
      </c>
      <c r="D9107">
        <v>19</v>
      </c>
      <c r="E9107" t="s">
        <v>11153</v>
      </c>
      <c r="F9107" t="s">
        <v>11154</v>
      </c>
      <c r="G9107" t="s">
        <v>156</v>
      </c>
      <c r="H9107">
        <v>87</v>
      </c>
      <c r="I9107">
        <v>50</v>
      </c>
      <c r="J9107">
        <v>28</v>
      </c>
      <c r="K9107">
        <v>3497</v>
      </c>
      <c r="L9107">
        <v>20</v>
      </c>
      <c r="M9107">
        <v>39.810516462805303</v>
      </c>
    </row>
    <row r="9108" spans="1:13" hidden="1" outlineLevel="3" x14ac:dyDescent="0.2">
      <c r="A9108">
        <v>2012</v>
      </c>
      <c r="B9108">
        <v>11</v>
      </c>
      <c r="C9108" t="s">
        <v>9055</v>
      </c>
      <c r="D9108">
        <v>15</v>
      </c>
      <c r="E9108" t="s">
        <v>11153</v>
      </c>
      <c r="F9108" t="s">
        <v>11161</v>
      </c>
      <c r="G9108" t="s">
        <v>156</v>
      </c>
      <c r="H9108">
        <v>87</v>
      </c>
      <c r="I9108">
        <v>52</v>
      </c>
      <c r="J9108">
        <v>41</v>
      </c>
      <c r="K9108">
        <v>3497</v>
      </c>
      <c r="L9108">
        <v>20</v>
      </c>
      <c r="M9108">
        <v>39.793779890694402</v>
      </c>
    </row>
    <row r="9109" spans="1:13" hidden="1" outlineLevel="3" x14ac:dyDescent="0.2">
      <c r="A9109">
        <v>2012</v>
      </c>
      <c r="B9109">
        <v>13</v>
      </c>
      <c r="C9109" t="s">
        <v>9836</v>
      </c>
      <c r="D9109">
        <v>14</v>
      </c>
      <c r="E9109" t="s">
        <v>11153</v>
      </c>
      <c r="F9109" t="s">
        <v>11163</v>
      </c>
      <c r="G9109" t="s">
        <v>156</v>
      </c>
      <c r="H9109">
        <v>87</v>
      </c>
      <c r="I9109">
        <v>54</v>
      </c>
      <c r="J9109">
        <v>42</v>
      </c>
      <c r="K9109">
        <v>3497</v>
      </c>
      <c r="L9109">
        <v>20</v>
      </c>
      <c r="M9109">
        <v>39.778565605626802</v>
      </c>
    </row>
    <row r="9110" spans="1:13" hidden="1" outlineLevel="3" x14ac:dyDescent="0.2">
      <c r="A9110">
        <v>2012</v>
      </c>
      <c r="B9110">
        <v>16</v>
      </c>
      <c r="C9110" t="s">
        <v>10363</v>
      </c>
      <c r="D9110">
        <v>16</v>
      </c>
      <c r="E9110" t="s">
        <v>11153</v>
      </c>
      <c r="F9110" t="s">
        <v>11166</v>
      </c>
      <c r="G9110" t="s">
        <v>156</v>
      </c>
      <c r="H9110">
        <v>88</v>
      </c>
      <c r="I9110">
        <v>3</v>
      </c>
      <c r="J9110">
        <v>17</v>
      </c>
      <c r="K9110">
        <v>3497</v>
      </c>
      <c r="L9110">
        <v>20</v>
      </c>
      <c r="M9110">
        <v>39.713940510477997</v>
      </c>
    </row>
    <row r="9111" spans="1:13" hidden="1" outlineLevel="3" x14ac:dyDescent="0.2">
      <c r="A9111">
        <v>2012</v>
      </c>
      <c r="B9111">
        <v>52</v>
      </c>
      <c r="C9111" t="s">
        <v>8633</v>
      </c>
      <c r="D9111">
        <v>18</v>
      </c>
      <c r="E9111" t="s">
        <v>11153</v>
      </c>
      <c r="F9111" t="s">
        <v>11205</v>
      </c>
      <c r="G9111" t="s">
        <v>156</v>
      </c>
      <c r="H9111">
        <v>89</v>
      </c>
      <c r="I9111">
        <v>25</v>
      </c>
      <c r="J9111">
        <v>28</v>
      </c>
      <c r="K9111">
        <v>3497</v>
      </c>
      <c r="L9111">
        <v>20</v>
      </c>
      <c r="M9111">
        <v>39.105638527869502</v>
      </c>
    </row>
    <row r="9112" spans="1:13" hidden="1" outlineLevel="3" x14ac:dyDescent="0.2">
      <c r="A9112">
        <v>2012</v>
      </c>
      <c r="B9112">
        <v>76</v>
      </c>
      <c r="C9112" t="s">
        <v>9809</v>
      </c>
      <c r="D9112">
        <v>17</v>
      </c>
      <c r="E9112" t="s">
        <v>11153</v>
      </c>
      <c r="F9112" t="s">
        <v>11229</v>
      </c>
      <c r="G9112" t="s">
        <v>156</v>
      </c>
      <c r="H9112">
        <v>89</v>
      </c>
      <c r="I9112">
        <v>56</v>
      </c>
      <c r="J9112">
        <v>43</v>
      </c>
      <c r="K9112">
        <v>3497</v>
      </c>
      <c r="L9112">
        <v>20</v>
      </c>
      <c r="M9112">
        <v>38.8791950661358</v>
      </c>
    </row>
    <row r="9113" spans="1:13" outlineLevel="2" collapsed="1" x14ac:dyDescent="0.2">
      <c r="E9113" s="10" t="s">
        <v>13537</v>
      </c>
      <c r="M9113">
        <f>SUBTOTAL(1,M9107:M9112)</f>
        <v>39.513606010601627</v>
      </c>
    </row>
    <row r="9114" spans="1:13" hidden="1" outlineLevel="3" x14ac:dyDescent="0.2">
      <c r="A9114">
        <v>2012</v>
      </c>
      <c r="B9114">
        <v>21</v>
      </c>
      <c r="C9114" t="s">
        <v>10956</v>
      </c>
      <c r="D9114">
        <v>91</v>
      </c>
      <c r="E9114" t="s">
        <v>10957</v>
      </c>
      <c r="F9114" t="s">
        <v>11170</v>
      </c>
      <c r="G9114" t="s">
        <v>156</v>
      </c>
      <c r="H9114">
        <v>88</v>
      </c>
      <c r="I9114">
        <v>20</v>
      </c>
      <c r="J9114">
        <v>30</v>
      </c>
      <c r="K9114">
        <v>3497</v>
      </c>
      <c r="L9114">
        <v>20</v>
      </c>
      <c r="M9114">
        <v>39.584944816526701</v>
      </c>
    </row>
    <row r="9115" spans="1:13" hidden="1" outlineLevel="3" x14ac:dyDescent="0.2">
      <c r="A9115">
        <v>2012</v>
      </c>
      <c r="B9115">
        <v>54</v>
      </c>
      <c r="C9115" t="s">
        <v>11086</v>
      </c>
      <c r="D9115">
        <v>95</v>
      </c>
      <c r="E9115" t="s">
        <v>10957</v>
      </c>
      <c r="F9115" t="s">
        <v>11206</v>
      </c>
      <c r="G9115" t="s">
        <v>156</v>
      </c>
      <c r="H9115">
        <v>89</v>
      </c>
      <c r="I9115">
        <v>27</v>
      </c>
      <c r="J9115">
        <v>15</v>
      </c>
      <c r="K9115">
        <v>3497</v>
      </c>
      <c r="L9115">
        <v>20</v>
      </c>
      <c r="M9115">
        <v>39.092645209371597</v>
      </c>
    </row>
    <row r="9116" spans="1:13" hidden="1" outlineLevel="3" x14ac:dyDescent="0.2">
      <c r="A9116">
        <v>2012</v>
      </c>
      <c r="B9116">
        <v>75</v>
      </c>
      <c r="C9116" t="s">
        <v>11227</v>
      </c>
      <c r="D9116">
        <v>97</v>
      </c>
      <c r="E9116" t="s">
        <v>10957</v>
      </c>
      <c r="F9116" t="s">
        <v>11228</v>
      </c>
      <c r="G9116" t="s">
        <v>156</v>
      </c>
      <c r="H9116">
        <v>89</v>
      </c>
      <c r="I9116">
        <v>54</v>
      </c>
      <c r="J9116">
        <v>30</v>
      </c>
      <c r="K9116">
        <v>3497</v>
      </c>
      <c r="L9116">
        <v>20</v>
      </c>
      <c r="M9116">
        <v>38.895171007507599</v>
      </c>
    </row>
    <row r="9117" spans="1:13" hidden="1" outlineLevel="3" x14ac:dyDescent="0.2">
      <c r="A9117">
        <v>2012</v>
      </c>
      <c r="B9117">
        <v>91</v>
      </c>
      <c r="C9117" t="s">
        <v>10542</v>
      </c>
      <c r="D9117">
        <v>94</v>
      </c>
      <c r="E9117" t="s">
        <v>10957</v>
      </c>
      <c r="F9117" t="s">
        <v>11245</v>
      </c>
      <c r="G9117" t="s">
        <v>156</v>
      </c>
      <c r="H9117">
        <v>90</v>
      </c>
      <c r="I9117">
        <v>16</v>
      </c>
      <c r="J9117">
        <v>37</v>
      </c>
      <c r="K9117">
        <v>3497</v>
      </c>
      <c r="L9117">
        <v>20</v>
      </c>
      <c r="M9117">
        <v>38.736357566377499</v>
      </c>
    </row>
    <row r="9118" spans="1:13" hidden="1" outlineLevel="3" x14ac:dyDescent="0.2">
      <c r="A9118">
        <v>2012</v>
      </c>
      <c r="B9118">
        <v>92</v>
      </c>
      <c r="C9118" t="s">
        <v>11246</v>
      </c>
      <c r="D9118">
        <v>99</v>
      </c>
      <c r="E9118" t="s">
        <v>10957</v>
      </c>
      <c r="F9118" t="s">
        <v>11247</v>
      </c>
      <c r="G9118" t="s">
        <v>156</v>
      </c>
      <c r="H9118">
        <v>90</v>
      </c>
      <c r="I9118">
        <v>20</v>
      </c>
      <c r="J9118">
        <v>51</v>
      </c>
      <c r="K9118">
        <v>3497</v>
      </c>
      <c r="L9118">
        <v>20</v>
      </c>
      <c r="M9118">
        <v>38.706106975843198</v>
      </c>
    </row>
    <row r="9119" spans="1:13" hidden="1" outlineLevel="3" x14ac:dyDescent="0.2">
      <c r="A9119">
        <v>2012</v>
      </c>
      <c r="B9119">
        <v>131</v>
      </c>
      <c r="C9119" t="s">
        <v>11294</v>
      </c>
      <c r="D9119">
        <v>98</v>
      </c>
      <c r="E9119" t="s">
        <v>10957</v>
      </c>
      <c r="F9119" t="s">
        <v>11295</v>
      </c>
      <c r="G9119" t="s">
        <v>156</v>
      </c>
      <c r="H9119">
        <v>90</v>
      </c>
      <c r="I9119">
        <v>53</v>
      </c>
      <c r="J9119">
        <v>7</v>
      </c>
      <c r="K9119">
        <v>3497</v>
      </c>
      <c r="L9119">
        <v>20</v>
      </c>
      <c r="M9119">
        <v>38.477078857045001</v>
      </c>
    </row>
    <row r="9120" spans="1:13" hidden="1" outlineLevel="3" x14ac:dyDescent="0.2">
      <c r="A9120">
        <v>2012</v>
      </c>
      <c r="B9120">
        <v>136</v>
      </c>
      <c r="C9120" t="s">
        <v>10693</v>
      </c>
      <c r="D9120">
        <v>96</v>
      </c>
      <c r="E9120" t="s">
        <v>10957</v>
      </c>
      <c r="F9120" t="s">
        <v>11302</v>
      </c>
      <c r="G9120" t="s">
        <v>156</v>
      </c>
      <c r="H9120">
        <v>90</v>
      </c>
      <c r="I9120">
        <v>58</v>
      </c>
      <c r="J9120">
        <v>42</v>
      </c>
      <c r="K9120">
        <v>3497</v>
      </c>
      <c r="L9120">
        <v>20</v>
      </c>
      <c r="M9120">
        <v>38.437723267444603</v>
      </c>
    </row>
    <row r="9121" spans="1:13" hidden="1" outlineLevel="3" x14ac:dyDescent="0.2">
      <c r="A9121">
        <v>2012</v>
      </c>
      <c r="B9121">
        <v>153</v>
      </c>
      <c r="C9121" t="s">
        <v>9782</v>
      </c>
      <c r="D9121">
        <v>93</v>
      </c>
      <c r="E9121" t="s">
        <v>10957</v>
      </c>
      <c r="F9121" t="s">
        <v>11326</v>
      </c>
      <c r="G9121" t="s">
        <v>156</v>
      </c>
      <c r="H9121">
        <v>91</v>
      </c>
      <c r="I9121">
        <v>32</v>
      </c>
      <c r="J9121">
        <v>23</v>
      </c>
      <c r="K9121">
        <v>3497</v>
      </c>
      <c r="L9121">
        <v>20</v>
      </c>
      <c r="M9121">
        <v>38.2019948838239</v>
      </c>
    </row>
    <row r="9122" spans="1:13" outlineLevel="2" collapsed="1" x14ac:dyDescent="0.2">
      <c r="E9122" s="10" t="s">
        <v>13524</v>
      </c>
      <c r="M9122">
        <f>SUBTOTAL(1,M9114:M9121)</f>
        <v>38.766502822992514</v>
      </c>
    </row>
    <row r="9123" spans="1:13" hidden="1" outlineLevel="3" x14ac:dyDescent="0.2">
      <c r="A9123">
        <v>2012</v>
      </c>
      <c r="B9123">
        <v>1</v>
      </c>
      <c r="C9123" t="s">
        <v>10136</v>
      </c>
      <c r="D9123">
        <v>101</v>
      </c>
      <c r="E9123" t="s">
        <v>10972</v>
      </c>
      <c r="F9123" t="s">
        <v>11147</v>
      </c>
      <c r="G9123" t="s">
        <v>156</v>
      </c>
      <c r="H9123">
        <v>87</v>
      </c>
      <c r="I9123">
        <v>34</v>
      </c>
      <c r="J9123">
        <v>47</v>
      </c>
      <c r="K9123">
        <v>3497</v>
      </c>
      <c r="L9123">
        <v>20</v>
      </c>
      <c r="M9123">
        <v>39.929334225642002</v>
      </c>
    </row>
    <row r="9124" spans="1:13" hidden="1" outlineLevel="3" x14ac:dyDescent="0.2">
      <c r="A9124">
        <v>2012</v>
      </c>
      <c r="B9124">
        <v>2</v>
      </c>
      <c r="C9124" t="s">
        <v>61</v>
      </c>
      <c r="D9124">
        <v>105</v>
      </c>
      <c r="E9124" t="s">
        <v>10972</v>
      </c>
      <c r="F9124" t="s">
        <v>11148</v>
      </c>
      <c r="G9124" t="s">
        <v>156</v>
      </c>
      <c r="H9124">
        <v>87</v>
      </c>
      <c r="I9124">
        <v>38</v>
      </c>
      <c r="J9124">
        <v>8</v>
      </c>
      <c r="K9124">
        <v>3497</v>
      </c>
      <c r="L9124">
        <v>20</v>
      </c>
      <c r="M9124">
        <v>39.903894918348698</v>
      </c>
    </row>
    <row r="9125" spans="1:13" hidden="1" outlineLevel="3" x14ac:dyDescent="0.2">
      <c r="A9125">
        <v>2012</v>
      </c>
      <c r="B9125">
        <v>23</v>
      </c>
      <c r="C9125" t="s">
        <v>9462</v>
      </c>
      <c r="D9125">
        <v>108</v>
      </c>
      <c r="E9125" t="s">
        <v>10972</v>
      </c>
      <c r="F9125" t="s">
        <v>11172</v>
      </c>
      <c r="G9125" t="s">
        <v>156</v>
      </c>
      <c r="H9125">
        <v>88</v>
      </c>
      <c r="I9125">
        <v>29</v>
      </c>
      <c r="J9125">
        <v>39</v>
      </c>
      <c r="K9125">
        <v>3497</v>
      </c>
      <c r="L9125">
        <v>20</v>
      </c>
      <c r="M9125">
        <v>39.516728974602799</v>
      </c>
    </row>
    <row r="9126" spans="1:13" hidden="1" outlineLevel="3" x14ac:dyDescent="0.2">
      <c r="A9126">
        <v>2012</v>
      </c>
      <c r="B9126">
        <v>34</v>
      </c>
      <c r="C9126" t="s">
        <v>91</v>
      </c>
      <c r="D9126">
        <v>107</v>
      </c>
      <c r="E9126" t="s">
        <v>10972</v>
      </c>
      <c r="F9126" t="s">
        <v>11185</v>
      </c>
      <c r="G9126" t="s">
        <v>156</v>
      </c>
      <c r="H9126">
        <v>88</v>
      </c>
      <c r="I9126">
        <v>55</v>
      </c>
      <c r="J9126">
        <v>36</v>
      </c>
      <c r="K9126">
        <v>3497</v>
      </c>
      <c r="L9126">
        <v>20</v>
      </c>
      <c r="M9126">
        <v>39.324537071744501</v>
      </c>
    </row>
    <row r="9127" spans="1:13" hidden="1" outlineLevel="3" x14ac:dyDescent="0.2">
      <c r="A9127">
        <v>2012</v>
      </c>
      <c r="B9127">
        <v>56</v>
      </c>
      <c r="C9127" t="s">
        <v>10862</v>
      </c>
      <c r="D9127">
        <v>102</v>
      </c>
      <c r="E9127" t="s">
        <v>10972</v>
      </c>
      <c r="F9127" t="s">
        <v>11208</v>
      </c>
      <c r="G9127" t="s">
        <v>156</v>
      </c>
      <c r="H9127">
        <v>89</v>
      </c>
      <c r="I9127">
        <v>27</v>
      </c>
      <c r="J9127">
        <v>21</v>
      </c>
      <c r="K9127">
        <v>3497</v>
      </c>
      <c r="L9127">
        <v>20</v>
      </c>
      <c r="M9127">
        <v>39.091916867728003</v>
      </c>
    </row>
    <row r="9128" spans="1:13" hidden="1" outlineLevel="3" x14ac:dyDescent="0.2">
      <c r="A9128">
        <v>2012</v>
      </c>
      <c r="B9128">
        <v>82</v>
      </c>
      <c r="C9128" t="s">
        <v>10112</v>
      </c>
      <c r="D9128">
        <v>106</v>
      </c>
      <c r="E9128" t="s">
        <v>10972</v>
      </c>
      <c r="F9128" t="s">
        <v>11235</v>
      </c>
      <c r="G9128" t="s">
        <v>156</v>
      </c>
      <c r="H9128">
        <v>90</v>
      </c>
      <c r="I9128">
        <v>1</v>
      </c>
      <c r="J9128">
        <v>30</v>
      </c>
      <c r="K9128">
        <v>3497</v>
      </c>
      <c r="L9128">
        <v>20</v>
      </c>
      <c r="M9128">
        <v>38.844765342960201</v>
      </c>
    </row>
    <row r="9129" spans="1:13" hidden="1" outlineLevel="3" x14ac:dyDescent="0.2">
      <c r="A9129">
        <v>2012</v>
      </c>
      <c r="B9129">
        <v>142</v>
      </c>
      <c r="C9129" t="s">
        <v>10675</v>
      </c>
      <c r="D9129">
        <v>103</v>
      </c>
      <c r="E9129" t="s">
        <v>10972</v>
      </c>
      <c r="F9129" t="s">
        <v>11312</v>
      </c>
      <c r="G9129" t="s">
        <v>156</v>
      </c>
      <c r="H9129">
        <v>91</v>
      </c>
      <c r="I9129">
        <v>3</v>
      </c>
      <c r="J9129">
        <v>23</v>
      </c>
      <c r="K9129">
        <v>3497</v>
      </c>
      <c r="L9129">
        <v>20</v>
      </c>
      <c r="M9129">
        <v>38.404773598777297</v>
      </c>
    </row>
    <row r="9130" spans="1:13" hidden="1" outlineLevel="3" x14ac:dyDescent="0.2">
      <c r="A9130">
        <v>2012</v>
      </c>
      <c r="B9130">
        <v>146</v>
      </c>
      <c r="C9130" t="s">
        <v>9773</v>
      </c>
      <c r="D9130">
        <v>104</v>
      </c>
      <c r="E9130" t="s">
        <v>10972</v>
      </c>
      <c r="F9130" t="s">
        <v>11317</v>
      </c>
      <c r="G9130" t="s">
        <v>156</v>
      </c>
      <c r="H9130">
        <v>91</v>
      </c>
      <c r="I9130">
        <v>13</v>
      </c>
      <c r="J9130">
        <v>35</v>
      </c>
      <c r="K9130">
        <v>3497</v>
      </c>
      <c r="L9130">
        <v>20</v>
      </c>
      <c r="M9130">
        <v>38.333206461336999</v>
      </c>
    </row>
    <row r="9131" spans="1:13" outlineLevel="2" collapsed="1" x14ac:dyDescent="0.2">
      <c r="E9131" s="10" t="s">
        <v>13526</v>
      </c>
      <c r="M9131">
        <f>SUBTOTAL(1,M9123:M9130)</f>
        <v>39.168644682642565</v>
      </c>
    </row>
    <row r="9132" spans="1:13" hidden="1" outlineLevel="3" x14ac:dyDescent="0.2">
      <c r="A9132">
        <v>2012</v>
      </c>
      <c r="B9132">
        <v>103</v>
      </c>
      <c r="C9132" t="s">
        <v>10646</v>
      </c>
      <c r="D9132">
        <v>213</v>
      </c>
      <c r="E9132" t="s">
        <v>11259</v>
      </c>
      <c r="F9132" t="s">
        <v>11260</v>
      </c>
      <c r="G9132" t="s">
        <v>156</v>
      </c>
      <c r="H9132">
        <v>90</v>
      </c>
      <c r="I9132">
        <v>29</v>
      </c>
      <c r="J9132">
        <v>0</v>
      </c>
      <c r="K9132">
        <v>3497</v>
      </c>
      <c r="L9132">
        <v>20</v>
      </c>
      <c r="M9132">
        <v>38.648001473567803</v>
      </c>
    </row>
    <row r="9133" spans="1:13" hidden="1" outlineLevel="3" x14ac:dyDescent="0.2">
      <c r="A9133">
        <v>2012</v>
      </c>
      <c r="B9133">
        <v>113</v>
      </c>
      <c r="C9133" t="s">
        <v>9941</v>
      </c>
      <c r="D9133">
        <v>217</v>
      </c>
      <c r="E9133" t="s">
        <v>11259</v>
      </c>
      <c r="F9133" t="s">
        <v>11270</v>
      </c>
      <c r="G9133" t="s">
        <v>156</v>
      </c>
      <c r="H9133">
        <v>90</v>
      </c>
      <c r="I9133">
        <v>33</v>
      </c>
      <c r="J9133">
        <v>2</v>
      </c>
      <c r="K9133">
        <v>3497</v>
      </c>
      <c r="L9133">
        <v>20</v>
      </c>
      <c r="M9133">
        <v>38.619310268665103</v>
      </c>
    </row>
    <row r="9134" spans="1:13" hidden="1" outlineLevel="3" x14ac:dyDescent="0.2">
      <c r="A9134">
        <v>2012</v>
      </c>
      <c r="B9134">
        <v>135</v>
      </c>
      <c r="C9134" t="s">
        <v>11300</v>
      </c>
      <c r="D9134">
        <v>212</v>
      </c>
      <c r="E9134" t="s">
        <v>11259</v>
      </c>
      <c r="F9134" t="s">
        <v>11301</v>
      </c>
      <c r="G9134" t="s">
        <v>156</v>
      </c>
      <c r="H9134">
        <v>90</v>
      </c>
      <c r="I9134">
        <v>58</v>
      </c>
      <c r="J9134">
        <v>31</v>
      </c>
      <c r="K9134">
        <v>3497</v>
      </c>
      <c r="L9134">
        <v>20</v>
      </c>
      <c r="M9134">
        <v>38.439014262116302</v>
      </c>
    </row>
    <row r="9135" spans="1:13" hidden="1" outlineLevel="3" x14ac:dyDescent="0.2">
      <c r="A9135">
        <v>2012</v>
      </c>
      <c r="B9135">
        <v>138</v>
      </c>
      <c r="C9135" t="s">
        <v>11305</v>
      </c>
      <c r="D9135">
        <v>216</v>
      </c>
      <c r="E9135" t="s">
        <v>11259</v>
      </c>
      <c r="F9135" t="s">
        <v>11306</v>
      </c>
      <c r="G9135" t="s">
        <v>156</v>
      </c>
      <c r="H9135">
        <v>91</v>
      </c>
      <c r="I9135">
        <v>1</v>
      </c>
      <c r="J9135">
        <v>30</v>
      </c>
      <c r="K9135">
        <v>3497</v>
      </c>
      <c r="L9135">
        <v>20</v>
      </c>
      <c r="M9135">
        <v>38.418017028288901</v>
      </c>
    </row>
    <row r="9136" spans="1:13" hidden="1" outlineLevel="3" x14ac:dyDescent="0.2">
      <c r="A9136">
        <v>2012</v>
      </c>
      <c r="B9136">
        <v>141</v>
      </c>
      <c r="C9136" t="s">
        <v>11310</v>
      </c>
      <c r="D9136">
        <v>215</v>
      </c>
      <c r="E9136" t="s">
        <v>11259</v>
      </c>
      <c r="F9136" t="s">
        <v>11311</v>
      </c>
      <c r="G9136" t="s">
        <v>156</v>
      </c>
      <c r="H9136">
        <v>91</v>
      </c>
      <c r="I9136">
        <v>2</v>
      </c>
      <c r="J9136">
        <v>36</v>
      </c>
      <c r="K9136">
        <v>3497</v>
      </c>
      <c r="L9136">
        <v>20</v>
      </c>
      <c r="M9136">
        <v>38.410280818657696</v>
      </c>
    </row>
    <row r="9137" spans="1:13" hidden="1" outlineLevel="3" x14ac:dyDescent="0.2">
      <c r="A9137">
        <v>2012</v>
      </c>
      <c r="B9137">
        <v>148</v>
      </c>
      <c r="C9137" t="s">
        <v>10673</v>
      </c>
      <c r="D9137">
        <v>218</v>
      </c>
      <c r="E9137" t="s">
        <v>11259</v>
      </c>
      <c r="F9137" t="s">
        <v>11319</v>
      </c>
      <c r="G9137" t="s">
        <v>156</v>
      </c>
      <c r="H9137">
        <v>91</v>
      </c>
      <c r="I9137">
        <v>15</v>
      </c>
      <c r="J9137">
        <v>24</v>
      </c>
      <c r="K9137">
        <v>3497</v>
      </c>
      <c r="L9137">
        <v>20</v>
      </c>
      <c r="M9137">
        <v>38.320488000876601</v>
      </c>
    </row>
    <row r="9138" spans="1:13" outlineLevel="2" collapsed="1" x14ac:dyDescent="0.2">
      <c r="E9138" s="10" t="s">
        <v>13538</v>
      </c>
      <c r="M9138">
        <f>SUBTOTAL(1,M9132:M9137)</f>
        <v>38.475851975362069</v>
      </c>
    </row>
    <row r="9139" spans="1:13" hidden="1" outlineLevel="3" x14ac:dyDescent="0.2">
      <c r="A9139">
        <v>2012</v>
      </c>
      <c r="B9139">
        <v>8</v>
      </c>
      <c r="C9139" t="s">
        <v>119</v>
      </c>
      <c r="D9139">
        <v>29</v>
      </c>
      <c r="E9139" t="s">
        <v>10940</v>
      </c>
      <c r="F9139" t="s">
        <v>11156</v>
      </c>
      <c r="G9139" t="s">
        <v>156</v>
      </c>
      <c r="H9139">
        <v>87</v>
      </c>
      <c r="I9139">
        <v>51</v>
      </c>
      <c r="J9139">
        <v>13</v>
      </c>
      <c r="K9139">
        <v>3497</v>
      </c>
      <c r="L9139">
        <v>20</v>
      </c>
      <c r="M9139">
        <v>39.804852137235798</v>
      </c>
    </row>
    <row r="9140" spans="1:13" hidden="1" outlineLevel="3" x14ac:dyDescent="0.2">
      <c r="A9140">
        <v>2012</v>
      </c>
      <c r="B9140">
        <v>26</v>
      </c>
      <c r="C9140" t="s">
        <v>9568</v>
      </c>
      <c r="D9140">
        <v>21</v>
      </c>
      <c r="E9140" t="s">
        <v>10940</v>
      </c>
      <c r="F9140" t="s">
        <v>11175</v>
      </c>
      <c r="G9140" t="s">
        <v>156</v>
      </c>
      <c r="H9140">
        <v>88</v>
      </c>
      <c r="I9140">
        <v>39</v>
      </c>
      <c r="J9140">
        <v>28</v>
      </c>
      <c r="K9140">
        <v>3497</v>
      </c>
      <c r="L9140">
        <v>20</v>
      </c>
      <c r="M9140">
        <v>39.443803890114197</v>
      </c>
    </row>
    <row r="9141" spans="1:13" hidden="1" outlineLevel="3" x14ac:dyDescent="0.2">
      <c r="A9141">
        <v>2012</v>
      </c>
      <c r="B9141">
        <v>59</v>
      </c>
      <c r="C9141" t="s">
        <v>11211</v>
      </c>
      <c r="D9141">
        <v>28</v>
      </c>
      <c r="E9141" t="s">
        <v>10940</v>
      </c>
      <c r="F9141" t="s">
        <v>11212</v>
      </c>
      <c r="G9141" t="s">
        <v>156</v>
      </c>
      <c r="H9141">
        <v>89</v>
      </c>
      <c r="I9141">
        <v>32</v>
      </c>
      <c r="J9141">
        <v>32</v>
      </c>
      <c r="K9141">
        <v>3497</v>
      </c>
      <c r="L9141">
        <v>20</v>
      </c>
      <c r="M9141">
        <v>39.054201618106902</v>
      </c>
    </row>
    <row r="9142" spans="1:13" hidden="1" outlineLevel="3" x14ac:dyDescent="0.2">
      <c r="A9142">
        <v>2012</v>
      </c>
      <c r="B9142">
        <v>61</v>
      </c>
      <c r="C9142" t="s">
        <v>10769</v>
      </c>
      <c r="D9142">
        <v>24</v>
      </c>
      <c r="E9142" t="s">
        <v>10940</v>
      </c>
      <c r="F9142" t="s">
        <v>11214</v>
      </c>
      <c r="G9142" t="s">
        <v>156</v>
      </c>
      <c r="H9142">
        <v>89</v>
      </c>
      <c r="I9142">
        <v>33</v>
      </c>
      <c r="J9142">
        <v>42</v>
      </c>
      <c r="K9142">
        <v>3497</v>
      </c>
      <c r="L9142">
        <v>20</v>
      </c>
      <c r="M9142">
        <v>39.045722686417101</v>
      </c>
    </row>
    <row r="9143" spans="1:13" hidden="1" outlineLevel="3" x14ac:dyDescent="0.2">
      <c r="A9143">
        <v>2012</v>
      </c>
      <c r="B9143">
        <v>83</v>
      </c>
      <c r="C9143" t="s">
        <v>10600</v>
      </c>
      <c r="D9143">
        <v>27</v>
      </c>
      <c r="E9143" t="s">
        <v>10940</v>
      </c>
      <c r="F9143" t="s">
        <v>11236</v>
      </c>
      <c r="G9143" t="s">
        <v>156</v>
      </c>
      <c r="H9143">
        <v>90</v>
      </c>
      <c r="I9143">
        <v>3</v>
      </c>
      <c r="J9143">
        <v>48</v>
      </c>
      <c r="K9143">
        <v>3497</v>
      </c>
      <c r="L9143">
        <v>20</v>
      </c>
      <c r="M9143">
        <v>38.828231984899503</v>
      </c>
    </row>
    <row r="9144" spans="1:13" hidden="1" outlineLevel="3" x14ac:dyDescent="0.2">
      <c r="A9144">
        <v>2012</v>
      </c>
      <c r="B9144">
        <v>84</v>
      </c>
      <c r="C9144" t="s">
        <v>10671</v>
      </c>
      <c r="D9144">
        <v>22</v>
      </c>
      <c r="E9144" t="s">
        <v>10940</v>
      </c>
      <c r="F9144" t="s">
        <v>11237</v>
      </c>
      <c r="G9144" t="s">
        <v>156</v>
      </c>
      <c r="H9144">
        <v>90</v>
      </c>
      <c r="I9144">
        <v>4</v>
      </c>
      <c r="J9144">
        <v>0</v>
      </c>
      <c r="K9144">
        <v>3497</v>
      </c>
      <c r="L9144">
        <v>20</v>
      </c>
      <c r="M9144">
        <v>38.826794966691303</v>
      </c>
    </row>
    <row r="9145" spans="1:13" hidden="1" outlineLevel="3" x14ac:dyDescent="0.2">
      <c r="A9145">
        <v>2012</v>
      </c>
      <c r="B9145">
        <v>139</v>
      </c>
      <c r="C9145" t="s">
        <v>11135</v>
      </c>
      <c r="D9145">
        <v>25</v>
      </c>
      <c r="E9145" t="s">
        <v>10940</v>
      </c>
      <c r="F9145" t="s">
        <v>11307</v>
      </c>
      <c r="G9145" t="s">
        <v>156</v>
      </c>
      <c r="H9145">
        <v>91</v>
      </c>
      <c r="I9145">
        <v>1</v>
      </c>
      <c r="J9145">
        <v>45</v>
      </c>
      <c r="K9145">
        <v>3497</v>
      </c>
      <c r="L9145">
        <v>20</v>
      </c>
      <c r="M9145">
        <v>38.416258525197897</v>
      </c>
    </row>
    <row r="9146" spans="1:13" outlineLevel="2" collapsed="1" x14ac:dyDescent="0.2">
      <c r="E9146" s="10" t="s">
        <v>13527</v>
      </c>
      <c r="M9146">
        <f>SUBTOTAL(1,M9139:M9145)</f>
        <v>39.059980829808957</v>
      </c>
    </row>
    <row r="9147" spans="1:13" hidden="1" outlineLevel="3" x14ac:dyDescent="0.2">
      <c r="A9147">
        <v>2012</v>
      </c>
      <c r="B9147">
        <v>14</v>
      </c>
      <c r="C9147" t="s">
        <v>10552</v>
      </c>
      <c r="D9147">
        <v>178</v>
      </c>
      <c r="E9147" t="s">
        <v>11164</v>
      </c>
      <c r="F9147" t="s">
        <v>11165</v>
      </c>
      <c r="G9147" t="s">
        <v>156</v>
      </c>
      <c r="H9147">
        <v>88</v>
      </c>
      <c r="I9147">
        <v>0</v>
      </c>
      <c r="J9147">
        <v>14</v>
      </c>
      <c r="K9147">
        <v>3497</v>
      </c>
      <c r="L9147">
        <v>20</v>
      </c>
      <c r="M9147">
        <v>39.736880314632501</v>
      </c>
    </row>
    <row r="9148" spans="1:13" hidden="1" outlineLevel="3" x14ac:dyDescent="0.2">
      <c r="A9148">
        <v>2012</v>
      </c>
      <c r="B9148">
        <v>50</v>
      </c>
      <c r="C9148" t="s">
        <v>10235</v>
      </c>
      <c r="D9148">
        <v>177</v>
      </c>
      <c r="E9148" t="s">
        <v>11164</v>
      </c>
      <c r="F9148" t="s">
        <v>6953</v>
      </c>
      <c r="G9148" t="s">
        <v>156</v>
      </c>
      <c r="H9148">
        <v>89</v>
      </c>
      <c r="I9148">
        <v>22</v>
      </c>
      <c r="J9148">
        <v>1</v>
      </c>
      <c r="K9148">
        <v>3497</v>
      </c>
      <c r="L9148">
        <v>20</v>
      </c>
      <c r="M9148">
        <v>39.130799668035301</v>
      </c>
    </row>
    <row r="9149" spans="1:13" hidden="1" outlineLevel="3" x14ac:dyDescent="0.2">
      <c r="A9149">
        <v>2012</v>
      </c>
      <c r="B9149">
        <v>93</v>
      </c>
      <c r="C9149" t="s">
        <v>11248</v>
      </c>
      <c r="D9149">
        <v>175</v>
      </c>
      <c r="E9149" t="s">
        <v>11164</v>
      </c>
      <c r="F9149" t="s">
        <v>11249</v>
      </c>
      <c r="G9149" t="s">
        <v>156</v>
      </c>
      <c r="H9149">
        <v>90</v>
      </c>
      <c r="I9149">
        <v>21</v>
      </c>
      <c r="J9149">
        <v>1</v>
      </c>
      <c r="K9149">
        <v>3497</v>
      </c>
      <c r="L9149">
        <v>20</v>
      </c>
      <c r="M9149">
        <v>38.704916974368203</v>
      </c>
    </row>
    <row r="9150" spans="1:13" hidden="1" outlineLevel="3" x14ac:dyDescent="0.2">
      <c r="A9150">
        <v>2012</v>
      </c>
      <c r="B9150">
        <v>99</v>
      </c>
      <c r="C9150" t="s">
        <v>9083</v>
      </c>
      <c r="D9150">
        <v>179</v>
      </c>
      <c r="E9150" t="s">
        <v>11164</v>
      </c>
      <c r="F9150" t="s">
        <v>11255</v>
      </c>
      <c r="G9150" t="s">
        <v>156</v>
      </c>
      <c r="H9150">
        <v>90</v>
      </c>
      <c r="I9150">
        <v>27</v>
      </c>
      <c r="J9150">
        <v>58</v>
      </c>
      <c r="K9150">
        <v>3497</v>
      </c>
      <c r="L9150">
        <v>20</v>
      </c>
      <c r="M9150">
        <v>38.655358974201498</v>
      </c>
    </row>
    <row r="9151" spans="1:13" hidden="1" outlineLevel="3" x14ac:dyDescent="0.2">
      <c r="A9151">
        <v>2012</v>
      </c>
      <c r="B9151">
        <v>121</v>
      </c>
      <c r="C9151" t="s">
        <v>11280</v>
      </c>
      <c r="D9151">
        <v>176</v>
      </c>
      <c r="E9151" t="s">
        <v>11164</v>
      </c>
      <c r="F9151" t="s">
        <v>11281</v>
      </c>
      <c r="G9151" t="s">
        <v>156</v>
      </c>
      <c r="H9151">
        <v>90</v>
      </c>
      <c r="I9151">
        <v>43</v>
      </c>
      <c r="J9151">
        <v>16</v>
      </c>
      <c r="K9151">
        <v>3497</v>
      </c>
      <c r="L9151">
        <v>20</v>
      </c>
      <c r="M9151">
        <v>38.546706022118997</v>
      </c>
    </row>
    <row r="9152" spans="1:13" hidden="1" outlineLevel="3" x14ac:dyDescent="0.2">
      <c r="A9152">
        <v>2012</v>
      </c>
      <c r="B9152">
        <v>127</v>
      </c>
      <c r="C9152" t="s">
        <v>11287</v>
      </c>
      <c r="D9152">
        <v>174</v>
      </c>
      <c r="E9152" t="s">
        <v>11164</v>
      </c>
      <c r="F9152" t="s">
        <v>11288</v>
      </c>
      <c r="G9152" t="s">
        <v>156</v>
      </c>
      <c r="H9152">
        <v>90</v>
      </c>
      <c r="I9152">
        <v>51</v>
      </c>
      <c r="J9152">
        <v>54</v>
      </c>
      <c r="K9152">
        <v>3497</v>
      </c>
      <c r="L9152">
        <v>20</v>
      </c>
      <c r="M9152">
        <v>38.485665547790603</v>
      </c>
    </row>
    <row r="9153" spans="1:13" hidden="1" outlineLevel="3" x14ac:dyDescent="0.2">
      <c r="A9153">
        <v>2012</v>
      </c>
      <c r="B9153">
        <v>137</v>
      </c>
      <c r="C9153" t="s">
        <v>11303</v>
      </c>
      <c r="D9153">
        <v>171</v>
      </c>
      <c r="E9153" t="s">
        <v>11164</v>
      </c>
      <c r="F9153" t="s">
        <v>11304</v>
      </c>
      <c r="G9153" t="s">
        <v>156</v>
      </c>
      <c r="H9153">
        <v>90</v>
      </c>
      <c r="I9153">
        <v>59</v>
      </c>
      <c r="J9153">
        <v>55</v>
      </c>
      <c r="K9153">
        <v>3497</v>
      </c>
      <c r="L9153">
        <v>20</v>
      </c>
      <c r="M9153">
        <v>38.4291579541812</v>
      </c>
    </row>
    <row r="9154" spans="1:13" hidden="1" outlineLevel="3" x14ac:dyDescent="0.2">
      <c r="A9154">
        <v>2012</v>
      </c>
      <c r="B9154">
        <v>140</v>
      </c>
      <c r="C9154" t="s">
        <v>11308</v>
      </c>
      <c r="D9154">
        <v>172</v>
      </c>
      <c r="E9154" t="s">
        <v>11164</v>
      </c>
      <c r="F9154" t="s">
        <v>11309</v>
      </c>
      <c r="G9154" t="s">
        <v>156</v>
      </c>
      <c r="H9154">
        <v>91</v>
      </c>
      <c r="I9154">
        <v>2</v>
      </c>
      <c r="J9154">
        <v>15</v>
      </c>
      <c r="K9154">
        <v>3497</v>
      </c>
      <c r="L9154">
        <v>20</v>
      </c>
      <c r="M9154">
        <v>38.412742001922197</v>
      </c>
    </row>
    <row r="9155" spans="1:13" hidden="1" outlineLevel="3" x14ac:dyDescent="0.2">
      <c r="A9155">
        <v>2012</v>
      </c>
      <c r="B9155">
        <v>143</v>
      </c>
      <c r="C9155" t="s">
        <v>9401</v>
      </c>
      <c r="D9155">
        <v>173</v>
      </c>
      <c r="E9155" t="s">
        <v>11164</v>
      </c>
      <c r="F9155" t="s">
        <v>11313</v>
      </c>
      <c r="G9155" t="s">
        <v>156</v>
      </c>
      <c r="H9155">
        <v>91</v>
      </c>
      <c r="I9155">
        <v>3</v>
      </c>
      <c r="J9155">
        <v>43</v>
      </c>
      <c r="K9155">
        <v>3497</v>
      </c>
      <c r="L9155">
        <v>20</v>
      </c>
      <c r="M9155">
        <v>38.402430579916597</v>
      </c>
    </row>
    <row r="9156" spans="1:13" outlineLevel="2" collapsed="1" x14ac:dyDescent="0.2">
      <c r="E9156" s="10" t="s">
        <v>13539</v>
      </c>
      <c r="M9156">
        <f>SUBTOTAL(1,M9147:M9155)</f>
        <v>38.72273978190745</v>
      </c>
    </row>
    <row r="9157" spans="1:13" hidden="1" outlineLevel="3" x14ac:dyDescent="0.2">
      <c r="A9157">
        <v>2012</v>
      </c>
      <c r="B9157">
        <v>41</v>
      </c>
      <c r="C9157" t="s">
        <v>10781</v>
      </c>
      <c r="D9157">
        <v>128</v>
      </c>
      <c r="E9157" t="s">
        <v>10968</v>
      </c>
      <c r="F9157" t="s">
        <v>11194</v>
      </c>
      <c r="G9157" t="s">
        <v>156</v>
      </c>
      <c r="H9157">
        <v>89</v>
      </c>
      <c r="I9157">
        <v>12</v>
      </c>
      <c r="J9157">
        <v>44</v>
      </c>
      <c r="K9157">
        <v>3497</v>
      </c>
      <c r="L9157">
        <v>20</v>
      </c>
      <c r="M9157">
        <v>39.198664856584102</v>
      </c>
    </row>
    <row r="9158" spans="1:13" hidden="1" outlineLevel="3" x14ac:dyDescent="0.2">
      <c r="A9158">
        <v>2012</v>
      </c>
      <c r="B9158">
        <v>57</v>
      </c>
      <c r="C9158" t="s">
        <v>11029</v>
      </c>
      <c r="D9158">
        <v>123</v>
      </c>
      <c r="E9158" t="s">
        <v>10968</v>
      </c>
      <c r="F9158" t="s">
        <v>11209</v>
      </c>
      <c r="G9158" t="s">
        <v>156</v>
      </c>
      <c r="H9158">
        <v>89</v>
      </c>
      <c r="I9158">
        <v>30</v>
      </c>
      <c r="J9158">
        <v>17</v>
      </c>
      <c r="K9158">
        <v>3497</v>
      </c>
      <c r="L9158">
        <v>20</v>
      </c>
      <c r="M9158">
        <v>39.070564247075701</v>
      </c>
    </row>
    <row r="9159" spans="1:13" hidden="1" outlineLevel="3" x14ac:dyDescent="0.2">
      <c r="A9159">
        <v>2012</v>
      </c>
      <c r="B9159">
        <v>67</v>
      </c>
      <c r="C9159" t="s">
        <v>11049</v>
      </c>
      <c r="D9159">
        <v>125</v>
      </c>
      <c r="E9159" t="s">
        <v>10968</v>
      </c>
      <c r="F9159" t="s">
        <v>11220</v>
      </c>
      <c r="G9159" t="s">
        <v>156</v>
      </c>
      <c r="H9159">
        <v>89</v>
      </c>
      <c r="I9159">
        <v>46</v>
      </c>
      <c r="J9159">
        <v>23</v>
      </c>
      <c r="K9159">
        <v>3497</v>
      </c>
      <c r="L9159">
        <v>20</v>
      </c>
      <c r="M9159">
        <v>38.953781603611503</v>
      </c>
    </row>
    <row r="9160" spans="1:13" hidden="1" outlineLevel="3" x14ac:dyDescent="0.2">
      <c r="A9160">
        <v>2012</v>
      </c>
      <c r="B9160">
        <v>115</v>
      </c>
      <c r="C9160" t="s">
        <v>11273</v>
      </c>
      <c r="D9160">
        <v>122</v>
      </c>
      <c r="E9160" t="s">
        <v>10968</v>
      </c>
      <c r="F9160" t="s">
        <v>11274</v>
      </c>
      <c r="G9160" t="s">
        <v>156</v>
      </c>
      <c r="H9160">
        <v>90</v>
      </c>
      <c r="I9160">
        <v>37</v>
      </c>
      <c r="J9160">
        <v>44</v>
      </c>
      <c r="K9160">
        <v>3497</v>
      </c>
      <c r="L9160">
        <v>20</v>
      </c>
      <c r="M9160">
        <v>38.585930412181497</v>
      </c>
    </row>
    <row r="9161" spans="1:13" outlineLevel="2" collapsed="1" x14ac:dyDescent="0.2">
      <c r="E9161" s="10" t="s">
        <v>13530</v>
      </c>
      <c r="M9161">
        <f>SUBTOTAL(1,M9157:M9160)</f>
        <v>38.952235279863203</v>
      </c>
    </row>
    <row r="9162" spans="1:13" outlineLevel="1" x14ac:dyDescent="0.2">
      <c r="A9162" s="10" t="s">
        <v>12969</v>
      </c>
      <c r="M9162">
        <f>SUBTOTAL(1,M8988:M9160)</f>
        <v>38.944440445713568</v>
      </c>
    </row>
    <row r="9163" spans="1:13" hidden="1" outlineLevel="3" x14ac:dyDescent="0.2">
      <c r="A9163">
        <v>2013</v>
      </c>
      <c r="B9163">
        <v>15</v>
      </c>
      <c r="C9163" t="s">
        <v>97</v>
      </c>
      <c r="D9163">
        <v>82</v>
      </c>
      <c r="E9163" t="s">
        <v>96</v>
      </c>
      <c r="F9163" t="s">
        <v>11348</v>
      </c>
      <c r="G9163" t="s">
        <v>156</v>
      </c>
      <c r="H9163">
        <v>84</v>
      </c>
      <c r="I9163">
        <v>23</v>
      </c>
      <c r="J9163">
        <v>22</v>
      </c>
      <c r="K9163">
        <v>3404</v>
      </c>
      <c r="L9163">
        <v>21</v>
      </c>
      <c r="M9163">
        <v>40.336798309425198</v>
      </c>
    </row>
    <row r="9164" spans="1:13" hidden="1" outlineLevel="3" x14ac:dyDescent="0.2">
      <c r="A9164">
        <v>2013</v>
      </c>
      <c r="B9164">
        <v>22</v>
      </c>
      <c r="C9164" t="s">
        <v>10224</v>
      </c>
      <c r="D9164">
        <v>86</v>
      </c>
      <c r="E9164" t="s">
        <v>96</v>
      </c>
      <c r="F9164" t="s">
        <v>11357</v>
      </c>
      <c r="G9164" t="s">
        <v>156</v>
      </c>
      <c r="H9164">
        <v>84</v>
      </c>
      <c r="I9164">
        <v>42</v>
      </c>
      <c r="J9164">
        <v>40</v>
      </c>
      <c r="K9164">
        <v>3404</v>
      </c>
      <c r="L9164">
        <v>21</v>
      </c>
      <c r="M9164">
        <v>40.183630640083898</v>
      </c>
    </row>
    <row r="9165" spans="1:13" hidden="1" outlineLevel="3" x14ac:dyDescent="0.2">
      <c r="A9165">
        <v>2013</v>
      </c>
      <c r="B9165">
        <v>34</v>
      </c>
      <c r="C9165" t="s">
        <v>10402</v>
      </c>
      <c r="D9165">
        <v>85</v>
      </c>
      <c r="E9165" t="s">
        <v>96</v>
      </c>
      <c r="F9165" t="s">
        <v>11369</v>
      </c>
      <c r="G9165" t="s">
        <v>156</v>
      </c>
      <c r="H9165">
        <v>85</v>
      </c>
      <c r="I9165">
        <v>11</v>
      </c>
      <c r="J9165">
        <v>39</v>
      </c>
      <c r="K9165">
        <v>3404</v>
      </c>
      <c r="L9165">
        <v>21</v>
      </c>
      <c r="M9165">
        <v>39.9557872702552</v>
      </c>
    </row>
    <row r="9166" spans="1:13" hidden="1" outlineLevel="3" x14ac:dyDescent="0.2">
      <c r="A9166">
        <v>2013</v>
      </c>
      <c r="B9166">
        <v>37</v>
      </c>
      <c r="C9166" t="s">
        <v>10503</v>
      </c>
      <c r="D9166">
        <v>89</v>
      </c>
      <c r="E9166" t="s">
        <v>96</v>
      </c>
      <c r="F9166" t="s">
        <v>11372</v>
      </c>
      <c r="G9166" t="s">
        <v>156</v>
      </c>
      <c r="H9166">
        <v>85</v>
      </c>
      <c r="I9166">
        <v>24</v>
      </c>
      <c r="J9166">
        <v>37</v>
      </c>
      <c r="K9166">
        <v>3404</v>
      </c>
      <c r="L9166">
        <v>21</v>
      </c>
      <c r="M9166">
        <v>39.8546883181506</v>
      </c>
    </row>
    <row r="9167" spans="1:13" hidden="1" outlineLevel="3" x14ac:dyDescent="0.2">
      <c r="A9167">
        <v>2013</v>
      </c>
      <c r="B9167">
        <v>124</v>
      </c>
      <c r="C9167" t="s">
        <v>10557</v>
      </c>
      <c r="D9167">
        <v>88</v>
      </c>
      <c r="E9167" t="s">
        <v>96</v>
      </c>
      <c r="F9167" t="s">
        <v>11478</v>
      </c>
      <c r="G9167" t="s">
        <v>156</v>
      </c>
      <c r="H9167">
        <v>87</v>
      </c>
      <c r="I9167">
        <v>21</v>
      </c>
      <c r="J9167">
        <v>8</v>
      </c>
      <c r="K9167">
        <v>3404</v>
      </c>
      <c r="L9167">
        <v>21</v>
      </c>
      <c r="M9167">
        <v>38.9686708981518</v>
      </c>
    </row>
    <row r="9168" spans="1:13" hidden="1" outlineLevel="3" x14ac:dyDescent="0.2">
      <c r="A9168">
        <v>2013</v>
      </c>
      <c r="B9168">
        <v>125</v>
      </c>
      <c r="C9168" t="s">
        <v>11078</v>
      </c>
      <c r="D9168">
        <v>87</v>
      </c>
      <c r="E9168" t="s">
        <v>96</v>
      </c>
      <c r="F9168" t="s">
        <v>11479</v>
      </c>
      <c r="G9168" t="s">
        <v>156</v>
      </c>
      <c r="H9168">
        <v>87</v>
      </c>
      <c r="I9168">
        <v>23</v>
      </c>
      <c r="J9168">
        <v>57</v>
      </c>
      <c r="K9168">
        <v>3404</v>
      </c>
      <c r="L9168">
        <v>21</v>
      </c>
      <c r="M9168">
        <v>38.947739776313597</v>
      </c>
    </row>
    <row r="9169" spans="1:13" hidden="1" outlineLevel="3" x14ac:dyDescent="0.2">
      <c r="A9169">
        <v>2013</v>
      </c>
      <c r="B9169">
        <v>143</v>
      </c>
      <c r="C9169" t="s">
        <v>9596</v>
      </c>
      <c r="D9169">
        <v>84</v>
      </c>
      <c r="E9169" t="s">
        <v>96</v>
      </c>
      <c r="F9169" t="s">
        <v>11502</v>
      </c>
      <c r="G9169" t="s">
        <v>156</v>
      </c>
      <c r="H9169">
        <v>87</v>
      </c>
      <c r="I9169">
        <v>43</v>
      </c>
      <c r="J9169">
        <v>51</v>
      </c>
      <c r="K9169">
        <v>3404</v>
      </c>
      <c r="L9169">
        <v>21</v>
      </c>
      <c r="M9169">
        <v>38.800497734547903</v>
      </c>
    </row>
    <row r="9170" spans="1:13" outlineLevel="2" collapsed="1" x14ac:dyDescent="0.2">
      <c r="E9170" s="10" t="s">
        <v>13494</v>
      </c>
      <c r="M9170">
        <f>SUBTOTAL(1,M9163:M9169)</f>
        <v>39.57825899241832</v>
      </c>
    </row>
    <row r="9171" spans="1:13" hidden="1" outlineLevel="3" x14ac:dyDescent="0.2">
      <c r="A9171">
        <v>2013</v>
      </c>
      <c r="B9171">
        <v>7</v>
      </c>
      <c r="C9171" t="s">
        <v>10776</v>
      </c>
      <c r="D9171">
        <v>63</v>
      </c>
      <c r="E9171" t="s">
        <v>79</v>
      </c>
      <c r="F9171" t="s">
        <v>11335</v>
      </c>
      <c r="G9171" t="s">
        <v>156</v>
      </c>
      <c r="H9171">
        <v>84</v>
      </c>
      <c r="I9171">
        <v>8</v>
      </c>
      <c r="J9171">
        <v>57</v>
      </c>
      <c r="K9171">
        <v>3404</v>
      </c>
      <c r="L9171">
        <v>21</v>
      </c>
      <c r="M9171">
        <v>40.451975163152703</v>
      </c>
    </row>
    <row r="9172" spans="1:13" hidden="1" outlineLevel="3" x14ac:dyDescent="0.2">
      <c r="A9172">
        <v>2013</v>
      </c>
      <c r="B9172">
        <v>84</v>
      </c>
      <c r="C9172" t="s">
        <v>10848</v>
      </c>
      <c r="D9172">
        <v>65</v>
      </c>
      <c r="E9172" t="s">
        <v>79</v>
      </c>
      <c r="F9172" t="s">
        <v>11431</v>
      </c>
      <c r="G9172" t="s">
        <v>156</v>
      </c>
      <c r="H9172">
        <v>86</v>
      </c>
      <c r="I9172">
        <v>35</v>
      </c>
      <c r="J9172">
        <v>48</v>
      </c>
      <c r="K9172">
        <v>3404</v>
      </c>
      <c r="L9172">
        <v>21</v>
      </c>
      <c r="M9172">
        <v>39.308672389237401</v>
      </c>
    </row>
    <row r="9173" spans="1:13" hidden="1" outlineLevel="3" x14ac:dyDescent="0.2">
      <c r="A9173">
        <v>2013</v>
      </c>
      <c r="B9173">
        <v>95</v>
      </c>
      <c r="C9173" t="s">
        <v>11443</v>
      </c>
      <c r="D9173">
        <v>64</v>
      </c>
      <c r="E9173" t="s">
        <v>79</v>
      </c>
      <c r="F9173" t="s">
        <v>11444</v>
      </c>
      <c r="G9173" t="s">
        <v>156</v>
      </c>
      <c r="H9173">
        <v>86</v>
      </c>
      <c r="I9173">
        <v>50</v>
      </c>
      <c r="J9173">
        <v>16</v>
      </c>
      <c r="K9173">
        <v>3404</v>
      </c>
      <c r="L9173">
        <v>21</v>
      </c>
      <c r="M9173">
        <v>39.199529134785102</v>
      </c>
    </row>
    <row r="9174" spans="1:13" hidden="1" outlineLevel="3" x14ac:dyDescent="0.2">
      <c r="A9174">
        <v>2013</v>
      </c>
      <c r="B9174">
        <v>167</v>
      </c>
      <c r="C9174" t="s">
        <v>10701</v>
      </c>
      <c r="D9174">
        <v>69</v>
      </c>
      <c r="E9174" t="s">
        <v>79</v>
      </c>
      <c r="F9174" t="s">
        <v>11532</v>
      </c>
      <c r="G9174" t="s">
        <v>156</v>
      </c>
      <c r="H9174">
        <v>88</v>
      </c>
      <c r="I9174">
        <v>18</v>
      </c>
      <c r="J9174">
        <v>26</v>
      </c>
      <c r="K9174">
        <v>3404</v>
      </c>
      <c r="L9174">
        <v>21</v>
      </c>
      <c r="M9174">
        <v>38.547243524815499</v>
      </c>
    </row>
    <row r="9175" spans="1:13" hidden="1" outlineLevel="3" x14ac:dyDescent="0.2">
      <c r="A9175">
        <v>2013</v>
      </c>
      <c r="B9175">
        <v>168</v>
      </c>
      <c r="C9175" t="s">
        <v>11533</v>
      </c>
      <c r="D9175">
        <v>62</v>
      </c>
      <c r="E9175" t="s">
        <v>79</v>
      </c>
      <c r="F9175" t="s">
        <v>11534</v>
      </c>
      <c r="G9175" t="s">
        <v>156</v>
      </c>
      <c r="H9175">
        <v>88</v>
      </c>
      <c r="I9175">
        <v>21</v>
      </c>
      <c r="J9175">
        <v>32</v>
      </c>
      <c r="K9175">
        <v>3404</v>
      </c>
      <c r="L9175">
        <v>21</v>
      </c>
      <c r="M9175">
        <v>38.5247035448863</v>
      </c>
    </row>
    <row r="9176" spans="1:13" outlineLevel="2" collapsed="1" x14ac:dyDescent="0.2">
      <c r="E9176" s="10" t="s">
        <v>13531</v>
      </c>
      <c r="M9176">
        <f>SUBTOTAL(1,M9171:M9175)</f>
        <v>39.206424751375408</v>
      </c>
    </row>
    <row r="9177" spans="1:13" hidden="1" outlineLevel="3" x14ac:dyDescent="0.2">
      <c r="A9177">
        <v>2013</v>
      </c>
      <c r="B9177">
        <v>6</v>
      </c>
      <c r="C9177" t="s">
        <v>111</v>
      </c>
      <c r="D9177">
        <v>164</v>
      </c>
      <c r="E9177" t="s">
        <v>11334</v>
      </c>
      <c r="F9177" t="s">
        <v>9302</v>
      </c>
      <c r="G9177" t="s">
        <v>156</v>
      </c>
      <c r="H9177">
        <v>84</v>
      </c>
      <c r="I9177">
        <v>8</v>
      </c>
      <c r="J9177">
        <v>22</v>
      </c>
      <c r="K9177">
        <v>3404</v>
      </c>
      <c r="L9177">
        <v>21</v>
      </c>
      <c r="M9177">
        <v>40.456649345332799</v>
      </c>
    </row>
    <row r="9178" spans="1:13" hidden="1" outlineLevel="3" x14ac:dyDescent="0.2">
      <c r="A9178">
        <v>2013</v>
      </c>
      <c r="B9178">
        <v>13</v>
      </c>
      <c r="C9178" t="s">
        <v>10361</v>
      </c>
      <c r="D9178">
        <v>167</v>
      </c>
      <c r="E9178" t="s">
        <v>11334</v>
      </c>
      <c r="F9178" t="s">
        <v>11345</v>
      </c>
      <c r="G9178" t="s">
        <v>156</v>
      </c>
      <c r="H9178">
        <v>84</v>
      </c>
      <c r="I9178">
        <v>18</v>
      </c>
      <c r="J9178">
        <v>19</v>
      </c>
      <c r="K9178">
        <v>3404</v>
      </c>
      <c r="L9178">
        <v>21</v>
      </c>
      <c r="M9178">
        <v>40.377068787706001</v>
      </c>
    </row>
    <row r="9179" spans="1:13" hidden="1" outlineLevel="3" x14ac:dyDescent="0.2">
      <c r="A9179">
        <v>2013</v>
      </c>
      <c r="B9179">
        <v>26</v>
      </c>
      <c r="C9179" t="s">
        <v>10719</v>
      </c>
      <c r="D9179">
        <v>162</v>
      </c>
      <c r="E9179" t="s">
        <v>11334</v>
      </c>
      <c r="F9179" t="s">
        <v>11360</v>
      </c>
      <c r="G9179" t="s">
        <v>156</v>
      </c>
      <c r="H9179">
        <v>84</v>
      </c>
      <c r="I9179">
        <v>51</v>
      </c>
      <c r="J9179">
        <v>5</v>
      </c>
      <c r="K9179">
        <v>3404</v>
      </c>
      <c r="L9179">
        <v>21</v>
      </c>
      <c r="M9179">
        <v>40.117198369698599</v>
      </c>
    </row>
    <row r="9180" spans="1:13" hidden="1" outlineLevel="3" x14ac:dyDescent="0.2">
      <c r="A9180">
        <v>2013</v>
      </c>
      <c r="B9180">
        <v>50</v>
      </c>
      <c r="C9180" t="s">
        <v>11390</v>
      </c>
      <c r="D9180">
        <v>165</v>
      </c>
      <c r="E9180" t="s">
        <v>11334</v>
      </c>
      <c r="F9180" t="s">
        <v>11391</v>
      </c>
      <c r="G9180" t="s">
        <v>156</v>
      </c>
      <c r="H9180">
        <v>85</v>
      </c>
      <c r="I9180">
        <v>46</v>
      </c>
      <c r="J9180">
        <v>22</v>
      </c>
      <c r="K9180">
        <v>3404</v>
      </c>
      <c r="L9180">
        <v>21</v>
      </c>
      <c r="M9180">
        <v>39.686251141581998</v>
      </c>
    </row>
    <row r="9181" spans="1:13" hidden="1" outlineLevel="3" x14ac:dyDescent="0.2">
      <c r="A9181">
        <v>2013</v>
      </c>
      <c r="B9181">
        <v>64</v>
      </c>
      <c r="C9181" t="s">
        <v>9931</v>
      </c>
      <c r="D9181">
        <v>166</v>
      </c>
      <c r="E9181" t="s">
        <v>11334</v>
      </c>
      <c r="F9181" t="s">
        <v>11406</v>
      </c>
      <c r="G9181" t="s">
        <v>156</v>
      </c>
      <c r="H9181">
        <v>86</v>
      </c>
      <c r="I9181">
        <v>6</v>
      </c>
      <c r="J9181">
        <v>52</v>
      </c>
      <c r="K9181">
        <v>3404</v>
      </c>
      <c r="L9181">
        <v>21</v>
      </c>
      <c r="M9181">
        <v>39.528792433841197</v>
      </c>
    </row>
    <row r="9182" spans="1:13" hidden="1" outlineLevel="3" x14ac:dyDescent="0.2">
      <c r="A9182">
        <v>2013</v>
      </c>
      <c r="B9182">
        <v>105</v>
      </c>
      <c r="C9182" t="s">
        <v>10883</v>
      </c>
      <c r="D9182">
        <v>161</v>
      </c>
      <c r="E9182" t="s">
        <v>11334</v>
      </c>
      <c r="F9182" t="s">
        <v>9825</v>
      </c>
      <c r="G9182" t="s">
        <v>156</v>
      </c>
      <c r="H9182">
        <v>86</v>
      </c>
      <c r="I9182">
        <v>59</v>
      </c>
      <c r="J9182">
        <v>32</v>
      </c>
      <c r="K9182">
        <v>3404</v>
      </c>
      <c r="L9182">
        <v>21</v>
      </c>
      <c r="M9182">
        <v>39.129934987802201</v>
      </c>
    </row>
    <row r="9183" spans="1:13" hidden="1" outlineLevel="3" x14ac:dyDescent="0.2">
      <c r="A9183">
        <v>2013</v>
      </c>
      <c r="B9183">
        <v>131</v>
      </c>
      <c r="C9183" t="s">
        <v>11487</v>
      </c>
      <c r="D9183">
        <v>168</v>
      </c>
      <c r="E9183" t="s">
        <v>11334</v>
      </c>
      <c r="F9183" t="s">
        <v>11488</v>
      </c>
      <c r="G9183" t="s">
        <v>156</v>
      </c>
      <c r="H9183">
        <v>87</v>
      </c>
      <c r="I9183">
        <v>31</v>
      </c>
      <c r="J9183">
        <v>13</v>
      </c>
      <c r="K9183">
        <v>3404</v>
      </c>
      <c r="L9183">
        <v>21</v>
      </c>
      <c r="M9183">
        <v>38.893843648932098</v>
      </c>
    </row>
    <row r="9184" spans="1:13" hidden="1" outlineLevel="3" x14ac:dyDescent="0.2">
      <c r="A9184">
        <v>2013</v>
      </c>
      <c r="B9184">
        <v>132</v>
      </c>
      <c r="C9184" t="s">
        <v>10864</v>
      </c>
      <c r="D9184">
        <v>169</v>
      </c>
      <c r="E9184" t="s">
        <v>11334</v>
      </c>
      <c r="F9184" t="s">
        <v>9842</v>
      </c>
      <c r="G9184" t="s">
        <v>156</v>
      </c>
      <c r="H9184">
        <v>87</v>
      </c>
      <c r="I9184">
        <v>33</v>
      </c>
      <c r="J9184">
        <v>46</v>
      </c>
      <c r="K9184">
        <v>3404</v>
      </c>
      <c r="L9184">
        <v>21</v>
      </c>
      <c r="M9184">
        <v>38.874965897483001</v>
      </c>
    </row>
    <row r="9185" spans="1:13" hidden="1" outlineLevel="3" x14ac:dyDescent="0.2">
      <c r="A9185">
        <v>2013</v>
      </c>
      <c r="B9185">
        <v>150</v>
      </c>
      <c r="C9185" t="s">
        <v>11511</v>
      </c>
      <c r="D9185">
        <v>163</v>
      </c>
      <c r="E9185" t="s">
        <v>11334</v>
      </c>
      <c r="F9185" t="s">
        <v>11512</v>
      </c>
      <c r="G9185" t="s">
        <v>156</v>
      </c>
      <c r="H9185">
        <v>87</v>
      </c>
      <c r="I9185">
        <v>50</v>
      </c>
      <c r="J9185">
        <v>35</v>
      </c>
      <c r="K9185">
        <v>3404</v>
      </c>
      <c r="L9185">
        <v>21</v>
      </c>
      <c r="M9185">
        <v>38.750928897813303</v>
      </c>
    </row>
    <row r="9186" spans="1:13" outlineLevel="2" collapsed="1" x14ac:dyDescent="0.2">
      <c r="E9186" s="10" t="s">
        <v>13540</v>
      </c>
      <c r="M9186">
        <f>SUBTOTAL(1,M9177:M9185)</f>
        <v>39.535070390021239</v>
      </c>
    </row>
    <row r="9187" spans="1:13" hidden="1" outlineLevel="3" x14ac:dyDescent="0.2">
      <c r="A9187">
        <v>2013</v>
      </c>
      <c r="B9187">
        <v>35</v>
      </c>
      <c r="C9187" t="s">
        <v>10778</v>
      </c>
      <c r="D9187">
        <v>36</v>
      </c>
      <c r="E9187" t="s">
        <v>130</v>
      </c>
      <c r="F9187" t="s">
        <v>11370</v>
      </c>
      <c r="G9187" t="s">
        <v>156</v>
      </c>
      <c r="H9187">
        <v>85</v>
      </c>
      <c r="I9187">
        <v>17</v>
      </c>
      <c r="J9187">
        <v>19</v>
      </c>
      <c r="K9187">
        <v>3404</v>
      </c>
      <c r="L9187">
        <v>21</v>
      </c>
      <c r="M9187">
        <v>39.911542181937797</v>
      </c>
    </row>
    <row r="9188" spans="1:13" hidden="1" outlineLevel="3" x14ac:dyDescent="0.2">
      <c r="A9188">
        <v>2013</v>
      </c>
      <c r="B9188">
        <v>39</v>
      </c>
      <c r="C9188" t="s">
        <v>9803</v>
      </c>
      <c r="D9188">
        <v>31</v>
      </c>
      <c r="E9188" t="s">
        <v>130</v>
      </c>
      <c r="F9188" t="s">
        <v>11376</v>
      </c>
      <c r="G9188" t="s">
        <v>156</v>
      </c>
      <c r="H9188">
        <v>85</v>
      </c>
      <c r="I9188">
        <v>26</v>
      </c>
      <c r="J9188">
        <v>54</v>
      </c>
      <c r="K9188">
        <v>3404</v>
      </c>
      <c r="L9188">
        <v>21</v>
      </c>
      <c r="M9188">
        <v>39.836938500848397</v>
      </c>
    </row>
    <row r="9189" spans="1:13" hidden="1" outlineLevel="3" x14ac:dyDescent="0.2">
      <c r="A9189">
        <v>2013</v>
      </c>
      <c r="B9189">
        <v>45</v>
      </c>
      <c r="C9189" t="s">
        <v>11040</v>
      </c>
      <c r="D9189">
        <v>39</v>
      </c>
      <c r="E9189" t="s">
        <v>130</v>
      </c>
      <c r="F9189" t="s">
        <v>11384</v>
      </c>
      <c r="G9189" t="s">
        <v>156</v>
      </c>
      <c r="H9189">
        <v>85</v>
      </c>
      <c r="I9189">
        <v>35</v>
      </c>
      <c r="J9189">
        <v>37</v>
      </c>
      <c r="K9189">
        <v>3404</v>
      </c>
      <c r="L9189">
        <v>21</v>
      </c>
      <c r="M9189">
        <v>39.769323385377199</v>
      </c>
    </row>
    <row r="9190" spans="1:13" hidden="1" outlineLevel="3" x14ac:dyDescent="0.2">
      <c r="A9190">
        <v>2013</v>
      </c>
      <c r="B9190">
        <v>56</v>
      </c>
      <c r="C9190" t="s">
        <v>10353</v>
      </c>
      <c r="D9190">
        <v>35</v>
      </c>
      <c r="E9190" t="s">
        <v>130</v>
      </c>
      <c r="F9190" t="s">
        <v>11399</v>
      </c>
      <c r="G9190" t="s">
        <v>156</v>
      </c>
      <c r="H9190">
        <v>85</v>
      </c>
      <c r="I9190">
        <v>56</v>
      </c>
      <c r="J9190">
        <v>43</v>
      </c>
      <c r="K9190">
        <v>3404</v>
      </c>
      <c r="L9190">
        <v>21</v>
      </c>
      <c r="M9190">
        <v>39.606597221099904</v>
      </c>
    </row>
    <row r="9191" spans="1:13" hidden="1" outlineLevel="3" x14ac:dyDescent="0.2">
      <c r="A9191">
        <v>2013</v>
      </c>
      <c r="B9191">
        <v>62</v>
      </c>
      <c r="C9191" t="s">
        <v>9880</v>
      </c>
      <c r="D9191">
        <v>34</v>
      </c>
      <c r="E9191" t="s">
        <v>130</v>
      </c>
      <c r="F9191" t="s">
        <v>9718</v>
      </c>
      <c r="G9191" t="s">
        <v>156</v>
      </c>
      <c r="H9191">
        <v>86</v>
      </c>
      <c r="I9191">
        <v>3</v>
      </c>
      <c r="J9191">
        <v>51</v>
      </c>
      <c r="K9191">
        <v>3404</v>
      </c>
      <c r="L9191">
        <v>21</v>
      </c>
      <c r="M9191">
        <v>39.5518847371631</v>
      </c>
    </row>
    <row r="9192" spans="1:13" hidden="1" outlineLevel="3" x14ac:dyDescent="0.2">
      <c r="A9192">
        <v>2013</v>
      </c>
      <c r="B9192">
        <v>85</v>
      </c>
      <c r="C9192" t="s">
        <v>9957</v>
      </c>
      <c r="D9192">
        <v>37</v>
      </c>
      <c r="E9192" t="s">
        <v>130</v>
      </c>
      <c r="F9192" t="s">
        <v>11432</v>
      </c>
      <c r="G9192" t="s">
        <v>156</v>
      </c>
      <c r="H9192">
        <v>86</v>
      </c>
      <c r="I9192">
        <v>36</v>
      </c>
      <c r="J9192">
        <v>14</v>
      </c>
      <c r="K9192">
        <v>3404</v>
      </c>
      <c r="L9192">
        <v>21</v>
      </c>
      <c r="M9192">
        <v>39.305394292019201</v>
      </c>
    </row>
    <row r="9193" spans="1:13" hidden="1" outlineLevel="3" x14ac:dyDescent="0.2">
      <c r="A9193">
        <v>2013</v>
      </c>
      <c r="B9193">
        <v>91</v>
      </c>
      <c r="C9193" t="s">
        <v>10905</v>
      </c>
      <c r="D9193">
        <v>32</v>
      </c>
      <c r="E9193" t="s">
        <v>130</v>
      </c>
      <c r="F9193" t="s">
        <v>11438</v>
      </c>
      <c r="G9193" t="s">
        <v>156</v>
      </c>
      <c r="H9193">
        <v>86</v>
      </c>
      <c r="I9193">
        <v>41</v>
      </c>
      <c r="J9193">
        <v>45</v>
      </c>
      <c r="K9193">
        <v>3404</v>
      </c>
      <c r="L9193">
        <v>21</v>
      </c>
      <c r="M9193">
        <v>39.263709328591297</v>
      </c>
    </row>
    <row r="9194" spans="1:13" hidden="1" outlineLevel="3" x14ac:dyDescent="0.2">
      <c r="A9194">
        <v>2013</v>
      </c>
      <c r="B9194">
        <v>98</v>
      </c>
      <c r="C9194" t="s">
        <v>10314</v>
      </c>
      <c r="D9194">
        <v>33</v>
      </c>
      <c r="E9194" t="s">
        <v>130</v>
      </c>
      <c r="F9194" t="s">
        <v>11447</v>
      </c>
      <c r="G9194" t="s">
        <v>156</v>
      </c>
      <c r="H9194">
        <v>86</v>
      </c>
      <c r="I9194">
        <v>50</v>
      </c>
      <c r="J9194">
        <v>41</v>
      </c>
      <c r="K9194">
        <v>3404</v>
      </c>
      <c r="L9194">
        <v>21</v>
      </c>
      <c r="M9194">
        <v>39.196394586762402</v>
      </c>
    </row>
    <row r="9195" spans="1:13" outlineLevel="2" collapsed="1" x14ac:dyDescent="0.2">
      <c r="E9195" s="10" t="s">
        <v>13506</v>
      </c>
      <c r="M9195">
        <f>SUBTOTAL(1,M9187:M9194)</f>
        <v>39.555223029224912</v>
      </c>
    </row>
    <row r="9196" spans="1:13" hidden="1" outlineLevel="3" x14ac:dyDescent="0.2">
      <c r="A9196">
        <v>2013</v>
      </c>
      <c r="B9196">
        <v>71</v>
      </c>
      <c r="C9196" t="s">
        <v>11415</v>
      </c>
      <c r="D9196">
        <v>13</v>
      </c>
      <c r="E9196" t="s">
        <v>11416</v>
      </c>
      <c r="F9196" t="s">
        <v>6784</v>
      </c>
      <c r="G9196" t="s">
        <v>156</v>
      </c>
      <c r="H9196">
        <v>86</v>
      </c>
      <c r="I9196">
        <v>19</v>
      </c>
      <c r="J9196">
        <v>51</v>
      </c>
      <c r="K9196">
        <v>3404</v>
      </c>
      <c r="L9196">
        <v>21</v>
      </c>
      <c r="M9196">
        <v>39.429713215633598</v>
      </c>
    </row>
    <row r="9197" spans="1:13" hidden="1" outlineLevel="3" x14ac:dyDescent="0.2">
      <c r="A9197">
        <v>2013</v>
      </c>
      <c r="B9197">
        <v>82</v>
      </c>
      <c r="C9197" t="s">
        <v>11195</v>
      </c>
      <c r="D9197">
        <v>11</v>
      </c>
      <c r="E9197" t="s">
        <v>11416</v>
      </c>
      <c r="F9197" t="s">
        <v>11428</v>
      </c>
      <c r="G9197" t="s">
        <v>156</v>
      </c>
      <c r="H9197">
        <v>86</v>
      </c>
      <c r="I9197">
        <v>35</v>
      </c>
      <c r="J9197">
        <v>31</v>
      </c>
      <c r="K9197">
        <v>3404</v>
      </c>
      <c r="L9197">
        <v>21</v>
      </c>
      <c r="M9197">
        <v>39.310816056150898</v>
      </c>
    </row>
    <row r="9198" spans="1:13" hidden="1" outlineLevel="3" x14ac:dyDescent="0.2">
      <c r="A9198">
        <v>2013</v>
      </c>
      <c r="B9198">
        <v>94</v>
      </c>
      <c r="C9198" t="s">
        <v>11441</v>
      </c>
      <c r="D9198">
        <v>17</v>
      </c>
      <c r="E9198" t="s">
        <v>11416</v>
      </c>
      <c r="F9198" t="s">
        <v>11442</v>
      </c>
      <c r="G9198" t="s">
        <v>156</v>
      </c>
      <c r="H9198">
        <v>86</v>
      </c>
      <c r="I9198">
        <v>50</v>
      </c>
      <c r="J9198">
        <v>7</v>
      </c>
      <c r="K9198">
        <v>3404</v>
      </c>
      <c r="L9198">
        <v>21</v>
      </c>
      <c r="M9198">
        <v>39.200657694805301</v>
      </c>
    </row>
    <row r="9199" spans="1:13" hidden="1" outlineLevel="3" x14ac:dyDescent="0.2">
      <c r="A9199">
        <v>2013</v>
      </c>
      <c r="B9199">
        <v>100</v>
      </c>
      <c r="C9199" t="s">
        <v>10834</v>
      </c>
      <c r="D9199">
        <v>15</v>
      </c>
      <c r="E9199" t="s">
        <v>11416</v>
      </c>
      <c r="F9199" t="s">
        <v>11449</v>
      </c>
      <c r="G9199" t="s">
        <v>156</v>
      </c>
      <c r="H9199">
        <v>86</v>
      </c>
      <c r="I9199">
        <v>53</v>
      </c>
      <c r="J9199">
        <v>43</v>
      </c>
      <c r="K9199">
        <v>3404</v>
      </c>
      <c r="L9199">
        <v>21</v>
      </c>
      <c r="M9199">
        <v>39.1735901771928</v>
      </c>
    </row>
    <row r="9200" spans="1:13" hidden="1" outlineLevel="3" x14ac:dyDescent="0.2">
      <c r="A9200">
        <v>2013</v>
      </c>
      <c r="B9200">
        <v>111</v>
      </c>
      <c r="C9200" t="s">
        <v>11460</v>
      </c>
      <c r="D9200">
        <v>16</v>
      </c>
      <c r="E9200" t="s">
        <v>11416</v>
      </c>
      <c r="F9200" t="s">
        <v>11461</v>
      </c>
      <c r="G9200" t="s">
        <v>156</v>
      </c>
      <c r="H9200">
        <v>87</v>
      </c>
      <c r="I9200">
        <v>6</v>
      </c>
      <c r="J9200">
        <v>41</v>
      </c>
      <c r="K9200">
        <v>3404</v>
      </c>
      <c r="L9200">
        <v>21</v>
      </c>
      <c r="M9200">
        <v>39.076406006358397</v>
      </c>
    </row>
    <row r="9201" spans="1:13" hidden="1" outlineLevel="3" x14ac:dyDescent="0.2">
      <c r="A9201">
        <v>2013</v>
      </c>
      <c r="B9201">
        <v>114</v>
      </c>
      <c r="C9201" t="s">
        <v>11111</v>
      </c>
      <c r="D9201">
        <v>12</v>
      </c>
      <c r="E9201" t="s">
        <v>11416</v>
      </c>
      <c r="F9201" t="s">
        <v>11464</v>
      </c>
      <c r="G9201" t="s">
        <v>156</v>
      </c>
      <c r="H9201">
        <v>87</v>
      </c>
      <c r="I9201">
        <v>11</v>
      </c>
      <c r="J9201">
        <v>55</v>
      </c>
      <c r="K9201">
        <v>3404</v>
      </c>
      <c r="L9201">
        <v>21</v>
      </c>
      <c r="M9201">
        <v>39.037319019479703</v>
      </c>
    </row>
    <row r="9202" spans="1:13" hidden="1" outlineLevel="3" x14ac:dyDescent="0.2">
      <c r="A9202">
        <v>2013</v>
      </c>
      <c r="B9202">
        <v>117</v>
      </c>
      <c r="C9202" t="s">
        <v>10699</v>
      </c>
      <c r="D9202">
        <v>18</v>
      </c>
      <c r="E9202" t="s">
        <v>11416</v>
      </c>
      <c r="F9202" t="s">
        <v>11467</v>
      </c>
      <c r="G9202" t="s">
        <v>156</v>
      </c>
      <c r="H9202">
        <v>87</v>
      </c>
      <c r="I9202">
        <v>15</v>
      </c>
      <c r="J9202">
        <v>20</v>
      </c>
      <c r="K9202">
        <v>3404</v>
      </c>
      <c r="L9202">
        <v>21</v>
      </c>
      <c r="M9202">
        <v>39.011842607920499</v>
      </c>
    </row>
    <row r="9203" spans="1:13" hidden="1" outlineLevel="3" x14ac:dyDescent="0.2">
      <c r="A9203">
        <v>2013</v>
      </c>
      <c r="B9203">
        <v>155</v>
      </c>
      <c r="C9203" t="s">
        <v>10654</v>
      </c>
      <c r="D9203">
        <v>19</v>
      </c>
      <c r="E9203" t="s">
        <v>11416</v>
      </c>
      <c r="F9203" t="s">
        <v>9092</v>
      </c>
      <c r="G9203" t="s">
        <v>156</v>
      </c>
      <c r="H9203">
        <v>87</v>
      </c>
      <c r="I9203">
        <v>57</v>
      </c>
      <c r="J9203">
        <v>1</v>
      </c>
      <c r="K9203">
        <v>3404</v>
      </c>
      <c r="L9203">
        <v>21</v>
      </c>
      <c r="M9203">
        <v>38.703686742193298</v>
      </c>
    </row>
    <row r="9204" spans="1:13" outlineLevel="2" collapsed="1" x14ac:dyDescent="0.2">
      <c r="E9204" s="10" t="s">
        <v>13541</v>
      </c>
      <c r="M9204">
        <f>SUBTOTAL(1,M9196:M9203)</f>
        <v>39.118003939966812</v>
      </c>
    </row>
    <row r="9205" spans="1:13" hidden="1" outlineLevel="3" x14ac:dyDescent="0.2">
      <c r="A9205">
        <v>2013</v>
      </c>
      <c r="B9205">
        <v>9</v>
      </c>
      <c r="C9205" t="s">
        <v>10774</v>
      </c>
      <c r="D9205">
        <v>139</v>
      </c>
      <c r="E9205" t="s">
        <v>11337</v>
      </c>
      <c r="F9205" t="s">
        <v>11338</v>
      </c>
      <c r="G9205" t="s">
        <v>156</v>
      </c>
      <c r="H9205">
        <v>84</v>
      </c>
      <c r="I9205">
        <v>12</v>
      </c>
      <c r="J9205">
        <v>32</v>
      </c>
      <c r="K9205">
        <v>3404</v>
      </c>
      <c r="L9205">
        <v>21</v>
      </c>
      <c r="M9205">
        <v>40.423286008338998</v>
      </c>
    </row>
    <row r="9206" spans="1:13" hidden="1" outlineLevel="3" x14ac:dyDescent="0.2">
      <c r="A9206">
        <v>2013</v>
      </c>
      <c r="B9206">
        <v>61</v>
      </c>
      <c r="C9206" t="s">
        <v>11227</v>
      </c>
      <c r="D9206">
        <v>136</v>
      </c>
      <c r="E9206" t="s">
        <v>11337</v>
      </c>
      <c r="F9206" t="s">
        <v>9716</v>
      </c>
      <c r="G9206" t="s">
        <v>156</v>
      </c>
      <c r="H9206">
        <v>86</v>
      </c>
      <c r="I9206">
        <v>3</v>
      </c>
      <c r="J9206">
        <v>41</v>
      </c>
      <c r="K9206">
        <v>3404</v>
      </c>
      <c r="L9206">
        <v>21</v>
      </c>
      <c r="M9206">
        <v>39.553161341548801</v>
      </c>
    </row>
    <row r="9207" spans="1:13" hidden="1" outlineLevel="3" x14ac:dyDescent="0.2">
      <c r="A9207">
        <v>2013</v>
      </c>
      <c r="B9207">
        <v>63</v>
      </c>
      <c r="C9207" t="s">
        <v>10956</v>
      </c>
      <c r="D9207">
        <v>133</v>
      </c>
      <c r="E9207" t="s">
        <v>11337</v>
      </c>
      <c r="F9207" t="s">
        <v>11405</v>
      </c>
      <c r="G9207" t="s">
        <v>156</v>
      </c>
      <c r="H9207">
        <v>86</v>
      </c>
      <c r="I9207">
        <v>5</v>
      </c>
      <c r="J9207">
        <v>53</v>
      </c>
      <c r="K9207">
        <v>3404</v>
      </c>
      <c r="L9207">
        <v>21</v>
      </c>
      <c r="M9207">
        <v>39.536316796417502</v>
      </c>
    </row>
    <row r="9208" spans="1:13" hidden="1" outlineLevel="3" x14ac:dyDescent="0.2">
      <c r="A9208">
        <v>2013</v>
      </c>
      <c r="B9208">
        <v>73</v>
      </c>
      <c r="C9208" t="s">
        <v>11418</v>
      </c>
      <c r="D9208">
        <v>138</v>
      </c>
      <c r="E9208" t="s">
        <v>11337</v>
      </c>
      <c r="F9208" t="s">
        <v>11419</v>
      </c>
      <c r="G9208" t="s">
        <v>156</v>
      </c>
      <c r="H9208">
        <v>86</v>
      </c>
      <c r="I9208">
        <v>22</v>
      </c>
      <c r="J9208">
        <v>5</v>
      </c>
      <c r="K9208">
        <v>3404</v>
      </c>
      <c r="L9208">
        <v>21</v>
      </c>
      <c r="M9208">
        <v>39.412720109351099</v>
      </c>
    </row>
    <row r="9209" spans="1:13" hidden="1" outlineLevel="3" x14ac:dyDescent="0.2">
      <c r="A9209">
        <v>2013</v>
      </c>
      <c r="B9209">
        <v>88</v>
      </c>
      <c r="C9209" t="s">
        <v>11292</v>
      </c>
      <c r="D9209">
        <v>137</v>
      </c>
      <c r="E9209" t="s">
        <v>11337</v>
      </c>
      <c r="F9209" t="s">
        <v>11435</v>
      </c>
      <c r="G9209" t="s">
        <v>156</v>
      </c>
      <c r="H9209">
        <v>86</v>
      </c>
      <c r="I9209">
        <v>40</v>
      </c>
      <c r="J9209">
        <v>8</v>
      </c>
      <c r="K9209">
        <v>3404</v>
      </c>
      <c r="L9209">
        <v>21</v>
      </c>
      <c r="M9209">
        <v>39.2759160021537</v>
      </c>
    </row>
    <row r="9210" spans="1:13" hidden="1" outlineLevel="3" x14ac:dyDescent="0.2">
      <c r="A9210">
        <v>2013</v>
      </c>
      <c r="B9210">
        <v>102</v>
      </c>
      <c r="C9210" t="s">
        <v>10952</v>
      </c>
      <c r="D9210">
        <v>131</v>
      </c>
      <c r="E9210" t="s">
        <v>11337</v>
      </c>
      <c r="F9210" t="s">
        <v>11451</v>
      </c>
      <c r="G9210" t="s">
        <v>156</v>
      </c>
      <c r="H9210">
        <v>86</v>
      </c>
      <c r="I9210">
        <v>55</v>
      </c>
      <c r="J9210">
        <v>49</v>
      </c>
      <c r="K9210">
        <v>3404</v>
      </c>
      <c r="L9210">
        <v>21</v>
      </c>
      <c r="M9210">
        <v>39.157818047029998</v>
      </c>
    </row>
    <row r="9211" spans="1:13" hidden="1" outlineLevel="3" x14ac:dyDescent="0.2">
      <c r="A9211">
        <v>2013</v>
      </c>
      <c r="B9211">
        <v>115</v>
      </c>
      <c r="C9211" t="s">
        <v>11465</v>
      </c>
      <c r="D9211">
        <v>134</v>
      </c>
      <c r="E9211" t="s">
        <v>11337</v>
      </c>
      <c r="F9211" t="s">
        <v>11466</v>
      </c>
      <c r="G9211" t="s">
        <v>156</v>
      </c>
      <c r="H9211">
        <v>87</v>
      </c>
      <c r="I9211">
        <v>13</v>
      </c>
      <c r="J9211">
        <v>8</v>
      </c>
      <c r="K9211">
        <v>3404</v>
      </c>
      <c r="L9211">
        <v>21</v>
      </c>
      <c r="M9211">
        <v>39.0282431175713</v>
      </c>
    </row>
    <row r="9212" spans="1:13" outlineLevel="2" collapsed="1" x14ac:dyDescent="0.2">
      <c r="E9212" s="10" t="s">
        <v>13542</v>
      </c>
      <c r="M9212">
        <f>SUBTOTAL(1,M9205:M9211)</f>
        <v>39.48392306034448</v>
      </c>
    </row>
    <row r="9213" spans="1:13" hidden="1" outlineLevel="3" x14ac:dyDescent="0.2">
      <c r="A9213">
        <v>2013</v>
      </c>
      <c r="B9213">
        <v>12</v>
      </c>
      <c r="C9213" t="s">
        <v>120</v>
      </c>
      <c r="D9213">
        <v>116</v>
      </c>
      <c r="E9213" t="s">
        <v>9031</v>
      </c>
      <c r="F9213" t="s">
        <v>11344</v>
      </c>
      <c r="G9213" t="s">
        <v>156</v>
      </c>
      <c r="H9213">
        <v>84</v>
      </c>
      <c r="I9213">
        <v>16</v>
      </c>
      <c r="J9213">
        <v>41</v>
      </c>
      <c r="K9213">
        <v>3404</v>
      </c>
      <c r="L9213">
        <v>21</v>
      </c>
      <c r="M9213">
        <v>40.390110777485901</v>
      </c>
    </row>
    <row r="9214" spans="1:13" hidden="1" outlineLevel="3" x14ac:dyDescent="0.2">
      <c r="A9214">
        <v>2013</v>
      </c>
      <c r="B9214">
        <v>23</v>
      </c>
      <c r="C9214" t="s">
        <v>10588</v>
      </c>
      <c r="D9214">
        <v>111</v>
      </c>
      <c r="E9214" t="s">
        <v>9031</v>
      </c>
      <c r="F9214" t="s">
        <v>9356</v>
      </c>
      <c r="G9214" t="s">
        <v>156</v>
      </c>
      <c r="H9214">
        <v>84</v>
      </c>
      <c r="I9214">
        <v>44</v>
      </c>
      <c r="J9214">
        <v>47</v>
      </c>
      <c r="K9214">
        <v>3404</v>
      </c>
      <c r="L9214">
        <v>21</v>
      </c>
      <c r="M9214">
        <v>40.1669032112151</v>
      </c>
    </row>
    <row r="9215" spans="1:13" hidden="1" outlineLevel="3" x14ac:dyDescent="0.2">
      <c r="A9215">
        <v>2013</v>
      </c>
      <c r="B9215">
        <v>42</v>
      </c>
      <c r="C9215" t="s">
        <v>9446</v>
      </c>
      <c r="D9215">
        <v>112</v>
      </c>
      <c r="E9215" t="s">
        <v>9031</v>
      </c>
      <c r="F9215" t="s">
        <v>11380</v>
      </c>
      <c r="G9215" t="s">
        <v>156</v>
      </c>
      <c r="H9215">
        <v>85</v>
      </c>
      <c r="I9215">
        <v>33</v>
      </c>
      <c r="J9215">
        <v>7</v>
      </c>
      <c r="K9215">
        <v>3404</v>
      </c>
      <c r="L9215">
        <v>21</v>
      </c>
      <c r="M9215">
        <v>39.788692379873098</v>
      </c>
    </row>
    <row r="9216" spans="1:13" hidden="1" outlineLevel="3" x14ac:dyDescent="0.2">
      <c r="A9216">
        <v>2013</v>
      </c>
      <c r="B9216">
        <v>69</v>
      </c>
      <c r="C9216" t="s">
        <v>11412</v>
      </c>
      <c r="D9216">
        <v>114</v>
      </c>
      <c r="E9216" t="s">
        <v>9031</v>
      </c>
      <c r="F9216" t="s">
        <v>11413</v>
      </c>
      <c r="G9216" t="s">
        <v>156</v>
      </c>
      <c r="H9216">
        <v>86</v>
      </c>
      <c r="I9216">
        <v>18</v>
      </c>
      <c r="J9216">
        <v>12</v>
      </c>
      <c r="K9216">
        <v>3404</v>
      </c>
      <c r="L9216">
        <v>21</v>
      </c>
      <c r="M9216">
        <v>39.442277239195001</v>
      </c>
    </row>
    <row r="9217" spans="1:13" hidden="1" outlineLevel="3" x14ac:dyDescent="0.2">
      <c r="A9217">
        <v>2013</v>
      </c>
      <c r="B9217">
        <v>78</v>
      </c>
      <c r="C9217" t="s">
        <v>10459</v>
      </c>
      <c r="D9217">
        <v>117</v>
      </c>
      <c r="E9217" t="s">
        <v>9031</v>
      </c>
      <c r="F9217" t="s">
        <v>11426</v>
      </c>
      <c r="G9217" t="s">
        <v>156</v>
      </c>
      <c r="H9217">
        <v>86</v>
      </c>
      <c r="I9217">
        <v>30</v>
      </c>
      <c r="J9217">
        <v>35</v>
      </c>
      <c r="K9217">
        <v>3404</v>
      </c>
      <c r="L9217">
        <v>21</v>
      </c>
      <c r="M9217">
        <v>39.348178592643698</v>
      </c>
    </row>
    <row r="9218" spans="1:13" hidden="1" outlineLevel="3" x14ac:dyDescent="0.2">
      <c r="A9218">
        <v>2013</v>
      </c>
      <c r="B9218">
        <v>122</v>
      </c>
      <c r="C9218" t="s">
        <v>11474</v>
      </c>
      <c r="D9218">
        <v>119</v>
      </c>
      <c r="E9218" t="s">
        <v>9031</v>
      </c>
      <c r="F9218" t="s">
        <v>11475</v>
      </c>
      <c r="G9218" t="s">
        <v>156</v>
      </c>
      <c r="H9218">
        <v>87</v>
      </c>
      <c r="I9218">
        <v>20</v>
      </c>
      <c r="J9218">
        <v>34</v>
      </c>
      <c r="K9218">
        <v>3404</v>
      </c>
      <c r="L9218">
        <v>21</v>
      </c>
      <c r="M9218">
        <v>38.972884611715003</v>
      </c>
    </row>
    <row r="9219" spans="1:13" hidden="1" outlineLevel="3" x14ac:dyDescent="0.2">
      <c r="A9219">
        <v>2013</v>
      </c>
      <c r="B9219">
        <v>139</v>
      </c>
      <c r="C9219" t="s">
        <v>10219</v>
      </c>
      <c r="D9219">
        <v>118</v>
      </c>
      <c r="E9219" t="s">
        <v>9031</v>
      </c>
      <c r="F9219" t="s">
        <v>11497</v>
      </c>
      <c r="G9219" t="s">
        <v>156</v>
      </c>
      <c r="H9219">
        <v>87</v>
      </c>
      <c r="I9219">
        <v>39</v>
      </c>
      <c r="J9219">
        <v>55</v>
      </c>
      <c r="K9219">
        <v>3404</v>
      </c>
      <c r="L9219">
        <v>21</v>
      </c>
      <c r="M9219">
        <v>38.8295125081195</v>
      </c>
    </row>
    <row r="9220" spans="1:13" hidden="1" outlineLevel="3" x14ac:dyDescent="0.2">
      <c r="A9220">
        <v>2013</v>
      </c>
      <c r="B9220">
        <v>165</v>
      </c>
      <c r="C9220" t="s">
        <v>11528</v>
      </c>
      <c r="D9220">
        <v>115</v>
      </c>
      <c r="E9220" t="s">
        <v>9031</v>
      </c>
      <c r="F9220" t="s">
        <v>11529</v>
      </c>
      <c r="G9220" t="s">
        <v>156</v>
      </c>
      <c r="H9220">
        <v>88</v>
      </c>
      <c r="I9220">
        <v>4</v>
      </c>
      <c r="J9220">
        <v>39</v>
      </c>
      <c r="K9220">
        <v>3404</v>
      </c>
      <c r="L9220">
        <v>21</v>
      </c>
      <c r="M9220">
        <v>38.647781783088703</v>
      </c>
    </row>
    <row r="9221" spans="1:13" outlineLevel="2" collapsed="1" x14ac:dyDescent="0.2">
      <c r="E9221" s="10" t="s">
        <v>13441</v>
      </c>
      <c r="M9221">
        <f>SUBTOTAL(1,M9213:M9220)</f>
        <v>39.448292637917</v>
      </c>
    </row>
    <row r="9222" spans="1:13" hidden="1" outlineLevel="3" x14ac:dyDescent="0.2">
      <c r="A9222">
        <v>2013</v>
      </c>
      <c r="B9222">
        <v>29</v>
      </c>
      <c r="C9222" t="s">
        <v>10959</v>
      </c>
      <c r="D9222">
        <v>77</v>
      </c>
      <c r="E9222" t="s">
        <v>11363</v>
      </c>
      <c r="F9222" t="s">
        <v>11364</v>
      </c>
      <c r="G9222" t="s">
        <v>156</v>
      </c>
      <c r="H9222">
        <v>84</v>
      </c>
      <c r="I9222">
        <v>53</v>
      </c>
      <c r="J9222">
        <v>46</v>
      </c>
      <c r="K9222">
        <v>3404</v>
      </c>
      <c r="L9222">
        <v>21</v>
      </c>
      <c r="M9222">
        <v>40.096065125349199</v>
      </c>
    </row>
    <row r="9223" spans="1:13" hidden="1" outlineLevel="3" x14ac:dyDescent="0.2">
      <c r="A9223">
        <v>2013</v>
      </c>
      <c r="B9223">
        <v>44</v>
      </c>
      <c r="C9223" t="s">
        <v>11382</v>
      </c>
      <c r="D9223">
        <v>76</v>
      </c>
      <c r="E9223" t="s">
        <v>11363</v>
      </c>
      <c r="F9223" t="s">
        <v>11383</v>
      </c>
      <c r="G9223" t="s">
        <v>156</v>
      </c>
      <c r="H9223">
        <v>85</v>
      </c>
      <c r="I9223">
        <v>34</v>
      </c>
      <c r="J9223">
        <v>46</v>
      </c>
      <c r="K9223">
        <v>3404</v>
      </c>
      <c r="L9223">
        <v>21</v>
      </c>
      <c r="M9223">
        <v>39.775906727342303</v>
      </c>
    </row>
    <row r="9224" spans="1:13" hidden="1" outlineLevel="3" x14ac:dyDescent="0.2">
      <c r="A9224">
        <v>2013</v>
      </c>
      <c r="B9224">
        <v>59</v>
      </c>
      <c r="C9224" t="s">
        <v>9700</v>
      </c>
      <c r="D9224">
        <v>74</v>
      </c>
      <c r="E9224" t="s">
        <v>11363</v>
      </c>
      <c r="F9224" t="s">
        <v>11403</v>
      </c>
      <c r="G9224" t="s">
        <v>156</v>
      </c>
      <c r="H9224">
        <v>86</v>
      </c>
      <c r="I9224">
        <v>0</v>
      </c>
      <c r="J9224">
        <v>59</v>
      </c>
      <c r="K9224">
        <v>3404</v>
      </c>
      <c r="L9224">
        <v>21</v>
      </c>
      <c r="M9224">
        <v>39.573853819846903</v>
      </c>
    </row>
    <row r="9225" spans="1:13" hidden="1" outlineLevel="3" x14ac:dyDescent="0.2">
      <c r="A9225">
        <v>2013</v>
      </c>
      <c r="B9225">
        <v>66</v>
      </c>
      <c r="C9225" t="s">
        <v>11065</v>
      </c>
      <c r="D9225">
        <v>79</v>
      </c>
      <c r="E9225" t="s">
        <v>11363</v>
      </c>
      <c r="F9225" t="s">
        <v>11408</v>
      </c>
      <c r="G9225" t="s">
        <v>156</v>
      </c>
      <c r="H9225">
        <v>86</v>
      </c>
      <c r="I9225">
        <v>11</v>
      </c>
      <c r="J9225">
        <v>46</v>
      </c>
      <c r="K9225">
        <v>3404</v>
      </c>
      <c r="L9225">
        <v>21</v>
      </c>
      <c r="M9225">
        <v>39.4913408055274</v>
      </c>
    </row>
    <row r="9226" spans="1:13" hidden="1" outlineLevel="3" x14ac:dyDescent="0.2">
      <c r="A9226">
        <v>2013</v>
      </c>
      <c r="B9226">
        <v>126</v>
      </c>
      <c r="C9226" t="s">
        <v>10480</v>
      </c>
      <c r="D9226">
        <v>78</v>
      </c>
      <c r="E9226" t="s">
        <v>11363</v>
      </c>
      <c r="F9226" t="s">
        <v>11480</v>
      </c>
      <c r="G9226" t="s">
        <v>156</v>
      </c>
      <c r="H9226">
        <v>87</v>
      </c>
      <c r="I9226">
        <v>25</v>
      </c>
      <c r="J9226">
        <v>19</v>
      </c>
      <c r="K9226">
        <v>3404</v>
      </c>
      <c r="L9226">
        <v>21</v>
      </c>
      <c r="M9226">
        <v>38.937591947102</v>
      </c>
    </row>
    <row r="9227" spans="1:13" hidden="1" outlineLevel="3" x14ac:dyDescent="0.2">
      <c r="A9227">
        <v>2013</v>
      </c>
      <c r="B9227">
        <v>133</v>
      </c>
      <c r="C9227" t="s">
        <v>10279</v>
      </c>
      <c r="D9227">
        <v>75</v>
      </c>
      <c r="E9227" t="s">
        <v>11363</v>
      </c>
      <c r="F9227" t="s">
        <v>11489</v>
      </c>
      <c r="G9227" t="s">
        <v>156</v>
      </c>
      <c r="H9227">
        <v>87</v>
      </c>
      <c r="I9227">
        <v>34</v>
      </c>
      <c r="J9227">
        <v>28</v>
      </c>
      <c r="K9227">
        <v>3404</v>
      </c>
      <c r="L9227">
        <v>21</v>
      </c>
      <c r="M9227">
        <v>38.869786974891198</v>
      </c>
    </row>
    <row r="9228" spans="1:13" outlineLevel="2" collapsed="1" x14ac:dyDescent="0.2">
      <c r="E9228" s="10" t="s">
        <v>13543</v>
      </c>
      <c r="M9228">
        <f>SUBTOTAL(1,M9222:M9227)</f>
        <v>39.457424233343168</v>
      </c>
    </row>
    <row r="9229" spans="1:13" hidden="1" outlineLevel="3" x14ac:dyDescent="0.2">
      <c r="A9229">
        <v>2013</v>
      </c>
      <c r="B9229">
        <v>10</v>
      </c>
      <c r="C9229" t="s">
        <v>11339</v>
      </c>
      <c r="D9229">
        <v>178</v>
      </c>
      <c r="E9229" t="s">
        <v>11340</v>
      </c>
      <c r="F9229" t="s">
        <v>11341</v>
      </c>
      <c r="G9229" t="s">
        <v>156</v>
      </c>
      <c r="H9229">
        <v>84</v>
      </c>
      <c r="I9229">
        <v>14</v>
      </c>
      <c r="J9229">
        <v>19</v>
      </c>
      <c r="K9229">
        <v>3404</v>
      </c>
      <c r="L9229">
        <v>21</v>
      </c>
      <c r="M9229">
        <v>40.409023310107798</v>
      </c>
    </row>
    <row r="9230" spans="1:13" hidden="1" outlineLevel="3" x14ac:dyDescent="0.2">
      <c r="A9230">
        <v>2013</v>
      </c>
      <c r="B9230">
        <v>33</v>
      </c>
      <c r="C9230" t="s">
        <v>107</v>
      </c>
      <c r="D9230">
        <v>175</v>
      </c>
      <c r="E9230" t="s">
        <v>11340</v>
      </c>
      <c r="F9230" t="s">
        <v>11368</v>
      </c>
      <c r="G9230" t="s">
        <v>156</v>
      </c>
      <c r="H9230">
        <v>85</v>
      </c>
      <c r="I9230">
        <v>9</v>
      </c>
      <c r="J9230">
        <v>48</v>
      </c>
      <c r="K9230">
        <v>3404</v>
      </c>
      <c r="L9230">
        <v>21</v>
      </c>
      <c r="M9230">
        <v>39.970253238874299</v>
      </c>
    </row>
    <row r="9231" spans="1:13" hidden="1" outlineLevel="3" x14ac:dyDescent="0.2">
      <c r="A9231">
        <v>2013</v>
      </c>
      <c r="B9231">
        <v>60</v>
      </c>
      <c r="C9231" t="s">
        <v>10946</v>
      </c>
      <c r="D9231">
        <v>173</v>
      </c>
      <c r="E9231" t="s">
        <v>11340</v>
      </c>
      <c r="F9231" t="s">
        <v>11404</v>
      </c>
      <c r="G9231" t="s">
        <v>156</v>
      </c>
      <c r="H9231">
        <v>86</v>
      </c>
      <c r="I9231">
        <v>2</v>
      </c>
      <c r="J9231">
        <v>8</v>
      </c>
      <c r="K9231">
        <v>3404</v>
      </c>
      <c r="L9231">
        <v>21</v>
      </c>
      <c r="M9231">
        <v>39.565037710507198</v>
      </c>
    </row>
    <row r="9232" spans="1:13" hidden="1" outlineLevel="3" x14ac:dyDescent="0.2">
      <c r="A9232">
        <v>2013</v>
      </c>
      <c r="B9232">
        <v>70</v>
      </c>
      <c r="C9232" t="s">
        <v>10390</v>
      </c>
      <c r="D9232">
        <v>171</v>
      </c>
      <c r="E9232" t="s">
        <v>11340</v>
      </c>
      <c r="F9232" t="s">
        <v>11414</v>
      </c>
      <c r="G9232" t="s">
        <v>156</v>
      </c>
      <c r="H9232">
        <v>86</v>
      </c>
      <c r="I9232">
        <v>18</v>
      </c>
      <c r="J9232">
        <v>21</v>
      </c>
      <c r="K9232">
        <v>3404</v>
      </c>
      <c r="L9232">
        <v>21</v>
      </c>
      <c r="M9232">
        <v>39.4411347243813</v>
      </c>
    </row>
    <row r="9233" spans="1:13" hidden="1" outlineLevel="3" x14ac:dyDescent="0.2">
      <c r="A9233">
        <v>2013</v>
      </c>
      <c r="B9233">
        <v>113</v>
      </c>
      <c r="C9233" t="s">
        <v>8929</v>
      </c>
      <c r="D9233">
        <v>176</v>
      </c>
      <c r="E9233" t="s">
        <v>11340</v>
      </c>
      <c r="F9233" t="s">
        <v>11463</v>
      </c>
      <c r="G9233" t="s">
        <v>156</v>
      </c>
      <c r="H9233">
        <v>87</v>
      </c>
      <c r="I9233">
        <v>11</v>
      </c>
      <c r="J9233">
        <v>5</v>
      </c>
      <c r="K9233">
        <v>3404</v>
      </c>
      <c r="L9233">
        <v>21</v>
      </c>
      <c r="M9233">
        <v>39.043537826772599</v>
      </c>
    </row>
    <row r="9234" spans="1:13" hidden="1" outlineLevel="3" x14ac:dyDescent="0.2">
      <c r="A9234">
        <v>2013</v>
      </c>
      <c r="B9234">
        <v>120</v>
      </c>
      <c r="C9234" t="s">
        <v>11133</v>
      </c>
      <c r="D9234">
        <v>177</v>
      </c>
      <c r="E9234" t="s">
        <v>11340</v>
      </c>
      <c r="F9234" t="s">
        <v>11471</v>
      </c>
      <c r="G9234" t="s">
        <v>156</v>
      </c>
      <c r="H9234">
        <v>87</v>
      </c>
      <c r="I9234">
        <v>18</v>
      </c>
      <c r="J9234">
        <v>9</v>
      </c>
      <c r="K9234">
        <v>3404</v>
      </c>
      <c r="L9234">
        <v>21</v>
      </c>
      <c r="M9234">
        <v>38.990865095501199</v>
      </c>
    </row>
    <row r="9235" spans="1:13" outlineLevel="2" collapsed="1" x14ac:dyDescent="0.2">
      <c r="E9235" s="10" t="s">
        <v>13544</v>
      </c>
      <c r="M9235">
        <f>SUBTOTAL(1,M9229:M9234)</f>
        <v>39.569975317690727</v>
      </c>
    </row>
    <row r="9236" spans="1:13" hidden="1" outlineLevel="3" x14ac:dyDescent="0.2">
      <c r="A9236">
        <v>2013</v>
      </c>
      <c r="B9236">
        <v>3</v>
      </c>
      <c r="C9236" t="s">
        <v>102</v>
      </c>
      <c r="D9236">
        <v>101</v>
      </c>
      <c r="E9236" t="s">
        <v>10723</v>
      </c>
      <c r="F9236" t="s">
        <v>11330</v>
      </c>
      <c r="G9236" t="s">
        <v>156</v>
      </c>
      <c r="H9236">
        <v>84</v>
      </c>
      <c r="I9236">
        <v>1</v>
      </c>
      <c r="J9236">
        <v>44</v>
      </c>
      <c r="K9236">
        <v>3404</v>
      </c>
      <c r="L9236">
        <v>21</v>
      </c>
      <c r="M9236">
        <v>40.5098775553381</v>
      </c>
    </row>
    <row r="9237" spans="1:13" hidden="1" outlineLevel="3" x14ac:dyDescent="0.2">
      <c r="A9237">
        <v>2013</v>
      </c>
      <c r="B9237">
        <v>17</v>
      </c>
      <c r="C9237" t="s">
        <v>10743</v>
      </c>
      <c r="D9237">
        <v>106</v>
      </c>
      <c r="E9237" t="s">
        <v>10723</v>
      </c>
      <c r="F9237" t="s">
        <v>11350</v>
      </c>
      <c r="G9237" t="s">
        <v>156</v>
      </c>
      <c r="H9237">
        <v>84</v>
      </c>
      <c r="I9237">
        <v>29</v>
      </c>
      <c r="J9237">
        <v>14</v>
      </c>
      <c r="K9237">
        <v>3404</v>
      </c>
      <c r="L9237">
        <v>21</v>
      </c>
      <c r="M9237">
        <v>40.290116191140001</v>
      </c>
    </row>
    <row r="9238" spans="1:13" hidden="1" outlineLevel="3" x14ac:dyDescent="0.2">
      <c r="A9238">
        <v>2013</v>
      </c>
      <c r="B9238">
        <v>48</v>
      </c>
      <c r="C9238" t="s">
        <v>10815</v>
      </c>
      <c r="D9238">
        <v>109</v>
      </c>
      <c r="E9238" t="s">
        <v>10723</v>
      </c>
      <c r="F9238" t="s">
        <v>11388</v>
      </c>
      <c r="G9238" t="s">
        <v>156</v>
      </c>
      <c r="H9238">
        <v>85</v>
      </c>
      <c r="I9238">
        <v>39</v>
      </c>
      <c r="J9238">
        <v>21</v>
      </c>
      <c r="K9238">
        <v>3404</v>
      </c>
      <c r="L9238">
        <v>21</v>
      </c>
      <c r="M9238">
        <v>39.740434101588697</v>
      </c>
    </row>
    <row r="9239" spans="1:13" hidden="1" outlineLevel="3" x14ac:dyDescent="0.2">
      <c r="A9239">
        <v>2013</v>
      </c>
      <c r="B9239">
        <v>51</v>
      </c>
      <c r="C9239" t="s">
        <v>10570</v>
      </c>
      <c r="D9239">
        <v>108</v>
      </c>
      <c r="E9239" t="s">
        <v>10723</v>
      </c>
      <c r="F9239" t="s">
        <v>11392</v>
      </c>
      <c r="G9239" t="s">
        <v>156</v>
      </c>
      <c r="H9239">
        <v>85</v>
      </c>
      <c r="I9239">
        <v>46</v>
      </c>
      <c r="J9239">
        <v>34</v>
      </c>
      <c r="K9239">
        <v>3404</v>
      </c>
      <c r="L9239">
        <v>21</v>
      </c>
      <c r="M9239">
        <v>39.684708899784297</v>
      </c>
    </row>
    <row r="9240" spans="1:13" hidden="1" outlineLevel="3" x14ac:dyDescent="0.2">
      <c r="A9240">
        <v>2013</v>
      </c>
      <c r="B9240">
        <v>109</v>
      </c>
      <c r="C9240" t="s">
        <v>11457</v>
      </c>
      <c r="D9240">
        <v>105</v>
      </c>
      <c r="E9240" t="s">
        <v>10723</v>
      </c>
      <c r="F9240" t="s">
        <v>11458</v>
      </c>
      <c r="G9240" t="s">
        <v>156</v>
      </c>
      <c r="H9240">
        <v>87</v>
      </c>
      <c r="I9240">
        <v>4</v>
      </c>
      <c r="J9240">
        <v>6</v>
      </c>
      <c r="K9240">
        <v>3404</v>
      </c>
      <c r="L9240">
        <v>21</v>
      </c>
      <c r="M9240">
        <v>39.095729407936297</v>
      </c>
    </row>
    <row r="9241" spans="1:13" hidden="1" outlineLevel="3" x14ac:dyDescent="0.2">
      <c r="A9241">
        <v>2013</v>
      </c>
      <c r="B9241">
        <v>110</v>
      </c>
      <c r="C9241" t="s">
        <v>10844</v>
      </c>
      <c r="D9241">
        <v>102</v>
      </c>
      <c r="E9241" t="s">
        <v>10723</v>
      </c>
      <c r="F9241" t="s">
        <v>11459</v>
      </c>
      <c r="G9241" t="s">
        <v>156</v>
      </c>
      <c r="H9241">
        <v>87</v>
      </c>
      <c r="I9241">
        <v>6</v>
      </c>
      <c r="J9241">
        <v>27</v>
      </c>
      <c r="K9241">
        <v>3404</v>
      </c>
      <c r="L9241">
        <v>21</v>
      </c>
      <c r="M9241">
        <v>39.0781505610883</v>
      </c>
    </row>
    <row r="9242" spans="1:13" hidden="1" outlineLevel="3" x14ac:dyDescent="0.2">
      <c r="A9242">
        <v>2013</v>
      </c>
      <c r="B9242">
        <v>119</v>
      </c>
      <c r="C9242" t="s">
        <v>11469</v>
      </c>
      <c r="D9242">
        <v>107</v>
      </c>
      <c r="E9242" t="s">
        <v>10723</v>
      </c>
      <c r="F9242" t="s">
        <v>11470</v>
      </c>
      <c r="G9242" t="s">
        <v>156</v>
      </c>
      <c r="H9242">
        <v>87</v>
      </c>
      <c r="I9242">
        <v>17</v>
      </c>
      <c r="J9242">
        <v>46</v>
      </c>
      <c r="K9242">
        <v>3404</v>
      </c>
      <c r="L9242">
        <v>21</v>
      </c>
      <c r="M9242">
        <v>38.993718696899997</v>
      </c>
    </row>
    <row r="9243" spans="1:13" hidden="1" outlineLevel="3" x14ac:dyDescent="0.2">
      <c r="A9243">
        <v>2013</v>
      </c>
      <c r="B9243">
        <v>141</v>
      </c>
      <c r="C9243" t="s">
        <v>11315</v>
      </c>
      <c r="D9243">
        <v>104</v>
      </c>
      <c r="E9243" t="s">
        <v>10723</v>
      </c>
      <c r="F9243" t="s">
        <v>11499</v>
      </c>
      <c r="G9243" t="s">
        <v>156</v>
      </c>
      <c r="H9243">
        <v>87</v>
      </c>
      <c r="I9243">
        <v>41</v>
      </c>
      <c r="J9243">
        <v>42</v>
      </c>
      <c r="K9243">
        <v>3404</v>
      </c>
      <c r="L9243">
        <v>21</v>
      </c>
      <c r="M9243">
        <v>38.816352129539801</v>
      </c>
    </row>
    <row r="9244" spans="1:13" hidden="1" outlineLevel="3" x14ac:dyDescent="0.2">
      <c r="A9244">
        <v>2013</v>
      </c>
      <c r="B9244">
        <v>147</v>
      </c>
      <c r="C9244" t="s">
        <v>11507</v>
      </c>
      <c r="D9244">
        <v>103</v>
      </c>
      <c r="E9244" t="s">
        <v>10723</v>
      </c>
      <c r="F9244" t="s">
        <v>11508</v>
      </c>
      <c r="G9244" t="s">
        <v>156</v>
      </c>
      <c r="H9244">
        <v>87</v>
      </c>
      <c r="I9244">
        <v>46</v>
      </c>
      <c r="J9244">
        <v>30</v>
      </c>
      <c r="K9244">
        <v>3404</v>
      </c>
      <c r="L9244">
        <v>21</v>
      </c>
      <c r="M9244">
        <v>38.780974081458197</v>
      </c>
    </row>
    <row r="9245" spans="1:13" outlineLevel="2" collapsed="1" x14ac:dyDescent="0.2">
      <c r="E9245" s="10" t="s">
        <v>13510</v>
      </c>
      <c r="M9245">
        <f>SUBTOTAL(1,M9236:M9244)</f>
        <v>39.443340180530399</v>
      </c>
    </row>
    <row r="9246" spans="1:13" hidden="1" outlineLevel="3" x14ac:dyDescent="0.2">
      <c r="A9246">
        <v>2013</v>
      </c>
      <c r="B9246">
        <v>21</v>
      </c>
      <c r="C9246" t="s">
        <v>11355</v>
      </c>
      <c r="D9246">
        <v>149</v>
      </c>
      <c r="E9246" t="s">
        <v>104</v>
      </c>
      <c r="F9246" t="s">
        <v>11356</v>
      </c>
      <c r="G9246" t="s">
        <v>156</v>
      </c>
      <c r="H9246">
        <v>84</v>
      </c>
      <c r="I9246">
        <v>41</v>
      </c>
      <c r="J9246">
        <v>48</v>
      </c>
      <c r="K9246">
        <v>3404</v>
      </c>
      <c r="L9246">
        <v>21</v>
      </c>
      <c r="M9246">
        <v>40.190483686882601</v>
      </c>
    </row>
    <row r="9247" spans="1:13" hidden="1" outlineLevel="3" x14ac:dyDescent="0.2">
      <c r="A9247">
        <v>2013</v>
      </c>
      <c r="B9247">
        <v>55</v>
      </c>
      <c r="C9247" t="s">
        <v>10004</v>
      </c>
      <c r="D9247">
        <v>141</v>
      </c>
      <c r="E9247" t="s">
        <v>104</v>
      </c>
      <c r="F9247" t="s">
        <v>11398</v>
      </c>
      <c r="G9247" t="s">
        <v>156</v>
      </c>
      <c r="H9247">
        <v>85</v>
      </c>
      <c r="I9247">
        <v>56</v>
      </c>
      <c r="J9247">
        <v>18</v>
      </c>
      <c r="K9247">
        <v>3404</v>
      </c>
      <c r="L9247">
        <v>21</v>
      </c>
      <c r="M9247">
        <v>39.6097977231735</v>
      </c>
    </row>
    <row r="9248" spans="1:13" hidden="1" outlineLevel="3" x14ac:dyDescent="0.2">
      <c r="A9248">
        <v>2013</v>
      </c>
      <c r="B9248">
        <v>57</v>
      </c>
      <c r="C9248" t="s">
        <v>11400</v>
      </c>
      <c r="D9248">
        <v>148</v>
      </c>
      <c r="E9248" t="s">
        <v>104</v>
      </c>
      <c r="F9248" t="s">
        <v>11401</v>
      </c>
      <c r="G9248" t="s">
        <v>156</v>
      </c>
      <c r="H9248">
        <v>85</v>
      </c>
      <c r="I9248">
        <v>57</v>
      </c>
      <c r="J9248">
        <v>8</v>
      </c>
      <c r="K9248">
        <v>3404</v>
      </c>
      <c r="L9248">
        <v>21</v>
      </c>
      <c r="M9248">
        <v>39.603397236190602</v>
      </c>
    </row>
    <row r="9249" spans="1:13" hidden="1" outlineLevel="3" x14ac:dyDescent="0.2">
      <c r="A9249">
        <v>2013</v>
      </c>
      <c r="B9249">
        <v>76</v>
      </c>
      <c r="C9249" t="s">
        <v>11422</v>
      </c>
      <c r="D9249">
        <v>147</v>
      </c>
      <c r="E9249" t="s">
        <v>104</v>
      </c>
      <c r="F9249" t="s">
        <v>11423</v>
      </c>
      <c r="G9249" t="s">
        <v>156</v>
      </c>
      <c r="H9249">
        <v>86</v>
      </c>
      <c r="I9249">
        <v>24</v>
      </c>
      <c r="J9249">
        <v>59</v>
      </c>
      <c r="K9249">
        <v>3404</v>
      </c>
      <c r="L9249">
        <v>21</v>
      </c>
      <c r="M9249">
        <v>39.390676279898003</v>
      </c>
    </row>
    <row r="9250" spans="1:13" hidden="1" outlineLevel="3" x14ac:dyDescent="0.2">
      <c r="A9250">
        <v>2013</v>
      </c>
      <c r="B9250">
        <v>128</v>
      </c>
      <c r="C9250" t="s">
        <v>11482</v>
      </c>
      <c r="D9250">
        <v>144</v>
      </c>
      <c r="E9250" t="s">
        <v>104</v>
      </c>
      <c r="F9250" t="s">
        <v>11483</v>
      </c>
      <c r="G9250" t="s">
        <v>156</v>
      </c>
      <c r="H9250">
        <v>87</v>
      </c>
      <c r="I9250">
        <v>27</v>
      </c>
      <c r="J9250">
        <v>59</v>
      </c>
      <c r="K9250">
        <v>3404</v>
      </c>
      <c r="L9250">
        <v>21</v>
      </c>
      <c r="M9250">
        <v>38.917806522505401</v>
      </c>
    </row>
    <row r="9251" spans="1:13" hidden="1" outlineLevel="3" x14ac:dyDescent="0.2">
      <c r="A9251">
        <v>2013</v>
      </c>
      <c r="B9251">
        <v>137</v>
      </c>
      <c r="C9251" t="s">
        <v>11494</v>
      </c>
      <c r="D9251">
        <v>143</v>
      </c>
      <c r="E9251" t="s">
        <v>104</v>
      </c>
      <c r="F9251" t="s">
        <v>11495</v>
      </c>
      <c r="G9251" t="s">
        <v>156</v>
      </c>
      <c r="H9251">
        <v>87</v>
      </c>
      <c r="I9251">
        <v>37</v>
      </c>
      <c r="J9251">
        <v>11</v>
      </c>
      <c r="K9251">
        <v>3404</v>
      </c>
      <c r="L9251">
        <v>21</v>
      </c>
      <c r="M9251">
        <v>38.8497008854551</v>
      </c>
    </row>
    <row r="9252" spans="1:13" hidden="1" outlineLevel="3" x14ac:dyDescent="0.2">
      <c r="A9252">
        <v>2013</v>
      </c>
      <c r="B9252">
        <v>157</v>
      </c>
      <c r="C9252" t="s">
        <v>11519</v>
      </c>
      <c r="D9252">
        <v>145</v>
      </c>
      <c r="E9252" t="s">
        <v>104</v>
      </c>
      <c r="F9252" t="s">
        <v>11520</v>
      </c>
      <c r="G9252" t="s">
        <v>156</v>
      </c>
      <c r="H9252">
        <v>87</v>
      </c>
      <c r="I9252">
        <v>58</v>
      </c>
      <c r="J9252">
        <v>49</v>
      </c>
      <c r="K9252">
        <v>3404</v>
      </c>
      <c r="L9252">
        <v>21</v>
      </c>
      <c r="M9252">
        <v>38.690489345781401</v>
      </c>
    </row>
    <row r="9253" spans="1:13" outlineLevel="2" collapsed="1" x14ac:dyDescent="0.2">
      <c r="E9253" s="10" t="s">
        <v>13545</v>
      </c>
      <c r="M9253">
        <f>SUBTOTAL(1,M9246:M9252)</f>
        <v>39.321764525698086</v>
      </c>
    </row>
    <row r="9254" spans="1:13" hidden="1" outlineLevel="3" x14ac:dyDescent="0.2">
      <c r="A9254">
        <v>2013</v>
      </c>
      <c r="B9254">
        <v>38</v>
      </c>
      <c r="C9254" t="s">
        <v>11373</v>
      </c>
      <c r="D9254">
        <v>23</v>
      </c>
      <c r="E9254" t="s">
        <v>11374</v>
      </c>
      <c r="F9254" t="s">
        <v>11375</v>
      </c>
      <c r="G9254" t="s">
        <v>156</v>
      </c>
      <c r="H9254">
        <v>85</v>
      </c>
      <c r="I9254">
        <v>24</v>
      </c>
      <c r="J9254">
        <v>46</v>
      </c>
      <c r="K9254">
        <v>3404</v>
      </c>
      <c r="L9254">
        <v>21</v>
      </c>
      <c r="M9254">
        <v>39.853521786357703</v>
      </c>
    </row>
    <row r="9255" spans="1:13" hidden="1" outlineLevel="3" x14ac:dyDescent="0.2">
      <c r="A9255">
        <v>2013</v>
      </c>
      <c r="B9255">
        <v>72</v>
      </c>
      <c r="C9255" t="s">
        <v>10466</v>
      </c>
      <c r="D9255">
        <v>25</v>
      </c>
      <c r="E9255" t="s">
        <v>11374</v>
      </c>
      <c r="F9255" t="s">
        <v>11417</v>
      </c>
      <c r="G9255" t="s">
        <v>156</v>
      </c>
      <c r="H9255">
        <v>86</v>
      </c>
      <c r="I9255">
        <v>19</v>
      </c>
      <c r="J9255">
        <v>55</v>
      </c>
      <c r="K9255">
        <v>3404</v>
      </c>
      <c r="L9255">
        <v>21</v>
      </c>
      <c r="M9255">
        <v>39.429205746553102</v>
      </c>
    </row>
    <row r="9256" spans="1:13" hidden="1" outlineLevel="3" x14ac:dyDescent="0.2">
      <c r="A9256">
        <v>2013</v>
      </c>
      <c r="B9256">
        <v>108</v>
      </c>
      <c r="C9256" t="s">
        <v>11127</v>
      </c>
      <c r="D9256">
        <v>22</v>
      </c>
      <c r="E9256" t="s">
        <v>11374</v>
      </c>
      <c r="F9256" t="s">
        <v>11456</v>
      </c>
      <c r="G9256" t="s">
        <v>156</v>
      </c>
      <c r="H9256">
        <v>87</v>
      </c>
      <c r="I9256">
        <v>3</v>
      </c>
      <c r="J9256">
        <v>52</v>
      </c>
      <c r="K9256">
        <v>3404</v>
      </c>
      <c r="L9256">
        <v>21</v>
      </c>
      <c r="M9256">
        <v>39.097475688506599</v>
      </c>
    </row>
    <row r="9257" spans="1:13" hidden="1" outlineLevel="3" x14ac:dyDescent="0.2">
      <c r="A9257">
        <v>2013</v>
      </c>
      <c r="B9257">
        <v>129</v>
      </c>
      <c r="C9257" t="s">
        <v>11131</v>
      </c>
      <c r="D9257">
        <v>24</v>
      </c>
      <c r="E9257" t="s">
        <v>11374</v>
      </c>
      <c r="F9257" t="s">
        <v>11484</v>
      </c>
      <c r="G9257" t="s">
        <v>156</v>
      </c>
      <c r="H9257">
        <v>87</v>
      </c>
      <c r="I9257">
        <v>28</v>
      </c>
      <c r="J9257">
        <v>47</v>
      </c>
      <c r="K9257">
        <v>3404</v>
      </c>
      <c r="L9257">
        <v>21</v>
      </c>
      <c r="M9257">
        <v>38.9118748154334</v>
      </c>
    </row>
    <row r="9258" spans="1:13" hidden="1" outlineLevel="3" x14ac:dyDescent="0.2">
      <c r="A9258">
        <v>2013</v>
      </c>
      <c r="B9258">
        <v>160</v>
      </c>
      <c r="C9258" t="s">
        <v>10868</v>
      </c>
      <c r="D9258">
        <v>27</v>
      </c>
      <c r="E9258" t="s">
        <v>11374</v>
      </c>
      <c r="F9258" t="s">
        <v>11523</v>
      </c>
      <c r="G9258" t="s">
        <v>156</v>
      </c>
      <c r="H9258">
        <v>87</v>
      </c>
      <c r="I9258">
        <v>59</v>
      </c>
      <c r="J9258">
        <v>58</v>
      </c>
      <c r="K9258">
        <v>3404</v>
      </c>
      <c r="L9258">
        <v>21</v>
      </c>
      <c r="M9258">
        <v>38.682062386757401</v>
      </c>
    </row>
    <row r="9259" spans="1:13" hidden="1" outlineLevel="3" x14ac:dyDescent="0.2">
      <c r="A9259">
        <v>2013</v>
      </c>
      <c r="B9259">
        <v>162</v>
      </c>
      <c r="C9259" t="s">
        <v>11284</v>
      </c>
      <c r="D9259">
        <v>26</v>
      </c>
      <c r="E9259" t="s">
        <v>11374</v>
      </c>
      <c r="F9259" t="s">
        <v>11525</v>
      </c>
      <c r="G9259" t="s">
        <v>156</v>
      </c>
      <c r="H9259">
        <v>88</v>
      </c>
      <c r="I9259">
        <v>1</v>
      </c>
      <c r="J9259">
        <v>6</v>
      </c>
      <c r="K9259">
        <v>3404</v>
      </c>
      <c r="L9259">
        <v>21</v>
      </c>
      <c r="M9259">
        <v>38.673761148245603</v>
      </c>
    </row>
    <row r="9260" spans="1:13" hidden="1" outlineLevel="3" x14ac:dyDescent="0.2">
      <c r="A9260">
        <v>2013</v>
      </c>
      <c r="B9260">
        <v>163</v>
      </c>
      <c r="C9260" t="s">
        <v>10245</v>
      </c>
      <c r="D9260">
        <v>29</v>
      </c>
      <c r="E9260" t="s">
        <v>11374</v>
      </c>
      <c r="F9260" t="s">
        <v>11526</v>
      </c>
      <c r="G9260" t="s">
        <v>156</v>
      </c>
      <c r="H9260">
        <v>88</v>
      </c>
      <c r="I9260">
        <v>1</v>
      </c>
      <c r="J9260">
        <v>58</v>
      </c>
      <c r="K9260">
        <v>3404</v>
      </c>
      <c r="L9260">
        <v>21</v>
      </c>
      <c r="M9260">
        <v>38.6674155459771</v>
      </c>
    </row>
    <row r="9261" spans="1:13" outlineLevel="2" collapsed="1" x14ac:dyDescent="0.2">
      <c r="E9261" s="10" t="s">
        <v>13546</v>
      </c>
      <c r="M9261">
        <f>SUBTOTAL(1,M9254:M9260)</f>
        <v>39.045045302547273</v>
      </c>
    </row>
    <row r="9262" spans="1:13" hidden="1" outlineLevel="3" x14ac:dyDescent="0.2">
      <c r="A9262">
        <v>2013</v>
      </c>
      <c r="B9262">
        <v>2</v>
      </c>
      <c r="C9262" t="s">
        <v>11328</v>
      </c>
      <c r="D9262">
        <v>128</v>
      </c>
      <c r="E9262" t="s">
        <v>55</v>
      </c>
      <c r="F9262" t="s">
        <v>11329</v>
      </c>
      <c r="G9262" t="s">
        <v>156</v>
      </c>
      <c r="H9262">
        <v>84</v>
      </c>
      <c r="I9262">
        <v>1</v>
      </c>
      <c r="J9262">
        <v>0</v>
      </c>
      <c r="K9262">
        <v>3404</v>
      </c>
      <c r="L9262">
        <v>21</v>
      </c>
      <c r="M9262">
        <v>40.515770680420502</v>
      </c>
    </row>
    <row r="9263" spans="1:13" hidden="1" outlineLevel="3" x14ac:dyDescent="0.2">
      <c r="A9263">
        <v>2013</v>
      </c>
      <c r="B9263">
        <v>8</v>
      </c>
      <c r="C9263" t="s">
        <v>56</v>
      </c>
      <c r="D9263">
        <v>121</v>
      </c>
      <c r="E9263" t="s">
        <v>55</v>
      </c>
      <c r="F9263" t="s">
        <v>11336</v>
      </c>
      <c r="G9263" t="s">
        <v>156</v>
      </c>
      <c r="H9263">
        <v>84</v>
      </c>
      <c r="I9263">
        <v>12</v>
      </c>
      <c r="J9263">
        <v>6</v>
      </c>
      <c r="K9263">
        <v>3404</v>
      </c>
      <c r="L9263">
        <v>21</v>
      </c>
      <c r="M9263">
        <v>40.426753231329499</v>
      </c>
    </row>
    <row r="9264" spans="1:13" hidden="1" outlineLevel="3" x14ac:dyDescent="0.2">
      <c r="A9264">
        <v>2013</v>
      </c>
      <c r="B9264">
        <v>27</v>
      </c>
      <c r="C9264" t="s">
        <v>10808</v>
      </c>
      <c r="D9264">
        <v>124</v>
      </c>
      <c r="E9264" t="s">
        <v>55</v>
      </c>
      <c r="F9264" t="s">
        <v>11361</v>
      </c>
      <c r="G9264" t="s">
        <v>156</v>
      </c>
      <c r="H9264">
        <v>84</v>
      </c>
      <c r="I9264">
        <v>51</v>
      </c>
      <c r="J9264">
        <v>14</v>
      </c>
      <c r="K9264">
        <v>3404</v>
      </c>
      <c r="L9264">
        <v>21</v>
      </c>
      <c r="M9264">
        <v>40.116016420382699</v>
      </c>
    </row>
    <row r="9265" spans="1:13" hidden="1" outlineLevel="3" x14ac:dyDescent="0.2">
      <c r="A9265">
        <v>2013</v>
      </c>
      <c r="B9265">
        <v>47</v>
      </c>
      <c r="C9265" t="s">
        <v>10730</v>
      </c>
      <c r="D9265">
        <v>127</v>
      </c>
      <c r="E9265" t="s">
        <v>55</v>
      </c>
      <c r="F9265" t="s">
        <v>11387</v>
      </c>
      <c r="G9265" t="s">
        <v>156</v>
      </c>
      <c r="H9265">
        <v>85</v>
      </c>
      <c r="I9265">
        <v>37</v>
      </c>
      <c r="J9265">
        <v>15</v>
      </c>
      <c r="K9265">
        <v>3404</v>
      </c>
      <c r="L9265">
        <v>21</v>
      </c>
      <c r="M9265">
        <v>39.756679157136602</v>
      </c>
    </row>
    <row r="9266" spans="1:13" hidden="1" outlineLevel="3" x14ac:dyDescent="0.2">
      <c r="A9266">
        <v>2013</v>
      </c>
      <c r="B9266">
        <v>54</v>
      </c>
      <c r="C9266" t="s">
        <v>11144</v>
      </c>
      <c r="D9266">
        <v>122</v>
      </c>
      <c r="E9266" t="s">
        <v>55</v>
      </c>
      <c r="F9266" t="s">
        <v>11397</v>
      </c>
      <c r="G9266" t="s">
        <v>156</v>
      </c>
      <c r="H9266">
        <v>85</v>
      </c>
      <c r="I9266">
        <v>55</v>
      </c>
      <c r="J9266">
        <v>39</v>
      </c>
      <c r="K9266">
        <v>3404</v>
      </c>
      <c r="L9266">
        <v>21</v>
      </c>
      <c r="M9266">
        <v>39.614791539379098</v>
      </c>
    </row>
    <row r="9267" spans="1:13" hidden="1" outlineLevel="3" x14ac:dyDescent="0.2">
      <c r="A9267">
        <v>2013</v>
      </c>
      <c r="B9267">
        <v>79</v>
      </c>
      <c r="C9267" t="s">
        <v>10613</v>
      </c>
      <c r="D9267">
        <v>129</v>
      </c>
      <c r="E9267" t="s">
        <v>55</v>
      </c>
      <c r="F9267" t="s">
        <v>6798</v>
      </c>
      <c r="G9267" t="s">
        <v>156</v>
      </c>
      <c r="H9267">
        <v>86</v>
      </c>
      <c r="I9267">
        <v>30</v>
      </c>
      <c r="J9267">
        <v>45</v>
      </c>
      <c r="K9267">
        <v>3404</v>
      </c>
      <c r="L9267">
        <v>21</v>
      </c>
      <c r="M9267">
        <v>39.346915185666802</v>
      </c>
    </row>
    <row r="9268" spans="1:13" hidden="1" outlineLevel="3" x14ac:dyDescent="0.2">
      <c r="A9268">
        <v>2013</v>
      </c>
      <c r="B9268">
        <v>97</v>
      </c>
      <c r="C9268" t="s">
        <v>11446</v>
      </c>
      <c r="D9268">
        <v>123</v>
      </c>
      <c r="E9268" t="s">
        <v>55</v>
      </c>
      <c r="F9268" t="s">
        <v>11445</v>
      </c>
      <c r="G9268" t="s">
        <v>156</v>
      </c>
      <c r="H9268">
        <v>86</v>
      </c>
      <c r="I9268">
        <v>50</v>
      </c>
      <c r="J9268">
        <v>21</v>
      </c>
      <c r="K9268">
        <v>3404</v>
      </c>
      <c r="L9268">
        <v>21</v>
      </c>
      <c r="M9268">
        <v>39.198902185073898</v>
      </c>
    </row>
    <row r="9269" spans="1:13" hidden="1" outlineLevel="3" x14ac:dyDescent="0.2">
      <c r="A9269">
        <v>2013</v>
      </c>
      <c r="B9269">
        <v>118</v>
      </c>
      <c r="C9269" t="s">
        <v>57</v>
      </c>
      <c r="D9269">
        <v>125</v>
      </c>
      <c r="E9269" t="s">
        <v>55</v>
      </c>
      <c r="F9269" t="s">
        <v>11468</v>
      </c>
      <c r="G9269" t="s">
        <v>156</v>
      </c>
      <c r="H9269">
        <v>87</v>
      </c>
      <c r="I9269">
        <v>15</v>
      </c>
      <c r="J9269">
        <v>52</v>
      </c>
      <c r="K9269">
        <v>3404</v>
      </c>
      <c r="L9269">
        <v>21</v>
      </c>
      <c r="M9269">
        <v>39.007868802363099</v>
      </c>
    </row>
    <row r="9270" spans="1:13" outlineLevel="2" collapsed="1" x14ac:dyDescent="0.2">
      <c r="E9270" s="10" t="s">
        <v>13520</v>
      </c>
      <c r="M9270">
        <f>SUBTOTAL(1,M9262:M9269)</f>
        <v>39.747962150219024</v>
      </c>
    </row>
    <row r="9271" spans="1:13" hidden="1" outlineLevel="3" x14ac:dyDescent="0.2">
      <c r="A9271">
        <v>2013</v>
      </c>
      <c r="B9271">
        <v>11</v>
      </c>
      <c r="C9271" t="s">
        <v>11342</v>
      </c>
      <c r="D9271">
        <v>153</v>
      </c>
      <c r="E9271" t="s">
        <v>11176</v>
      </c>
      <c r="F9271" t="s">
        <v>11343</v>
      </c>
      <c r="G9271" t="s">
        <v>156</v>
      </c>
      <c r="H9271">
        <v>84</v>
      </c>
      <c r="I9271">
        <v>15</v>
      </c>
      <c r="J9271">
        <v>39</v>
      </c>
      <c r="K9271">
        <v>3404</v>
      </c>
      <c r="L9271">
        <v>21</v>
      </c>
      <c r="M9271">
        <v>40.398366184367902</v>
      </c>
    </row>
    <row r="9272" spans="1:13" hidden="1" outlineLevel="3" x14ac:dyDescent="0.2">
      <c r="A9272">
        <v>2013</v>
      </c>
      <c r="B9272">
        <v>25</v>
      </c>
      <c r="C9272" t="s">
        <v>10406</v>
      </c>
      <c r="D9272">
        <v>159</v>
      </c>
      <c r="E9272" t="s">
        <v>11176</v>
      </c>
      <c r="F9272" t="s">
        <v>11359</v>
      </c>
      <c r="G9272" t="s">
        <v>156</v>
      </c>
      <c r="H9272">
        <v>84</v>
      </c>
      <c r="I9272">
        <v>50</v>
      </c>
      <c r="J9272">
        <v>40</v>
      </c>
      <c r="K9272">
        <v>3404</v>
      </c>
      <c r="L9272">
        <v>21</v>
      </c>
      <c r="M9272">
        <v>40.120481927710799</v>
      </c>
    </row>
    <row r="9273" spans="1:13" hidden="1" outlineLevel="3" x14ac:dyDescent="0.2">
      <c r="A9273">
        <v>2013</v>
      </c>
      <c r="B9273">
        <v>31</v>
      </c>
      <c r="C9273" t="s">
        <v>9105</v>
      </c>
      <c r="D9273">
        <v>152</v>
      </c>
      <c r="E9273" t="s">
        <v>11176</v>
      </c>
      <c r="F9273" t="s">
        <v>11366</v>
      </c>
      <c r="G9273" t="s">
        <v>156</v>
      </c>
      <c r="H9273">
        <v>85</v>
      </c>
      <c r="I9273">
        <v>0</v>
      </c>
      <c r="J9273">
        <v>21</v>
      </c>
      <c r="K9273">
        <v>3404</v>
      </c>
      <c r="L9273">
        <v>21</v>
      </c>
      <c r="M9273">
        <v>40.044310684560799</v>
      </c>
    </row>
    <row r="9274" spans="1:13" hidden="1" outlineLevel="3" x14ac:dyDescent="0.2">
      <c r="A9274">
        <v>2013</v>
      </c>
      <c r="B9274">
        <v>106</v>
      </c>
      <c r="C9274" t="s">
        <v>10554</v>
      </c>
      <c r="D9274">
        <v>154</v>
      </c>
      <c r="E9274" t="s">
        <v>11176</v>
      </c>
      <c r="F9274" t="s">
        <v>11454</v>
      </c>
      <c r="G9274" t="s">
        <v>156</v>
      </c>
      <c r="H9274">
        <v>87</v>
      </c>
      <c r="I9274">
        <v>2</v>
      </c>
      <c r="J9274">
        <v>5</v>
      </c>
      <c r="K9274">
        <v>3404</v>
      </c>
      <c r="L9274">
        <v>21</v>
      </c>
      <c r="M9274">
        <v>39.110827415622701</v>
      </c>
    </row>
    <row r="9275" spans="1:13" hidden="1" outlineLevel="3" x14ac:dyDescent="0.2">
      <c r="A9275">
        <v>2013</v>
      </c>
      <c r="B9275">
        <v>142</v>
      </c>
      <c r="C9275" t="s">
        <v>11500</v>
      </c>
      <c r="D9275">
        <v>158</v>
      </c>
      <c r="E9275" t="s">
        <v>11176</v>
      </c>
      <c r="F9275" t="s">
        <v>11501</v>
      </c>
      <c r="G9275" t="s">
        <v>156</v>
      </c>
      <c r="H9275">
        <v>87</v>
      </c>
      <c r="I9275">
        <v>42</v>
      </c>
      <c r="J9275">
        <v>10</v>
      </c>
      <c r="K9275">
        <v>3404</v>
      </c>
      <c r="L9275">
        <v>21</v>
      </c>
      <c r="M9275">
        <v>38.812909764672298</v>
      </c>
    </row>
    <row r="9276" spans="1:13" hidden="1" outlineLevel="3" x14ac:dyDescent="0.2">
      <c r="A9276">
        <v>2013</v>
      </c>
      <c r="B9276">
        <v>148</v>
      </c>
      <c r="C9276" t="s">
        <v>10675</v>
      </c>
      <c r="D9276">
        <v>151</v>
      </c>
      <c r="E9276" t="s">
        <v>11176</v>
      </c>
      <c r="F9276" t="s">
        <v>11509</v>
      </c>
      <c r="G9276" t="s">
        <v>156</v>
      </c>
      <c r="H9276">
        <v>87</v>
      </c>
      <c r="I9276">
        <v>48</v>
      </c>
      <c r="J9276">
        <v>44</v>
      </c>
      <c r="K9276">
        <v>3404</v>
      </c>
      <c r="L9276">
        <v>21</v>
      </c>
      <c r="M9276">
        <v>38.764535435462001</v>
      </c>
    </row>
    <row r="9277" spans="1:13" hidden="1" outlineLevel="3" x14ac:dyDescent="0.2">
      <c r="A9277">
        <v>2013</v>
      </c>
      <c r="B9277">
        <v>149</v>
      </c>
      <c r="C9277" t="s">
        <v>10501</v>
      </c>
      <c r="D9277">
        <v>157</v>
      </c>
      <c r="E9277" t="s">
        <v>11176</v>
      </c>
      <c r="F9277" t="s">
        <v>11510</v>
      </c>
      <c r="G9277" t="s">
        <v>156</v>
      </c>
      <c r="H9277">
        <v>87</v>
      </c>
      <c r="I9277">
        <v>48</v>
      </c>
      <c r="J9277">
        <v>45</v>
      </c>
      <c r="K9277">
        <v>3404</v>
      </c>
      <c r="L9277">
        <v>21</v>
      </c>
      <c r="M9277">
        <v>38.764412811387899</v>
      </c>
    </row>
    <row r="9278" spans="1:13" hidden="1" outlineLevel="3" x14ac:dyDescent="0.2">
      <c r="A9278">
        <v>2013</v>
      </c>
      <c r="B9278">
        <v>153</v>
      </c>
      <c r="C9278" t="s">
        <v>10154</v>
      </c>
      <c r="D9278">
        <v>156</v>
      </c>
      <c r="E9278" t="s">
        <v>11176</v>
      </c>
      <c r="F9278" t="s">
        <v>11515</v>
      </c>
      <c r="G9278" t="s">
        <v>156</v>
      </c>
      <c r="H9278">
        <v>87</v>
      </c>
      <c r="I9278">
        <v>55</v>
      </c>
      <c r="J9278">
        <v>54</v>
      </c>
      <c r="K9278">
        <v>3404</v>
      </c>
      <c r="L9278">
        <v>21</v>
      </c>
      <c r="M9278">
        <v>38.711878542049597</v>
      </c>
    </row>
    <row r="9279" spans="1:13" hidden="1" outlineLevel="3" x14ac:dyDescent="0.2">
      <c r="A9279">
        <v>2013</v>
      </c>
      <c r="B9279">
        <v>159</v>
      </c>
      <c r="C9279" t="s">
        <v>9324</v>
      </c>
      <c r="D9279">
        <v>155</v>
      </c>
      <c r="E9279" t="s">
        <v>11176</v>
      </c>
      <c r="F9279" t="s">
        <v>11522</v>
      </c>
      <c r="G9279" t="s">
        <v>156</v>
      </c>
      <c r="H9279">
        <v>87</v>
      </c>
      <c r="I9279">
        <v>59</v>
      </c>
      <c r="J9279">
        <v>51</v>
      </c>
      <c r="K9279">
        <v>3404</v>
      </c>
      <c r="L9279">
        <v>21</v>
      </c>
      <c r="M9279">
        <v>38.682917128327503</v>
      </c>
    </row>
    <row r="9280" spans="1:13" outlineLevel="2" collapsed="1" x14ac:dyDescent="0.2">
      <c r="E9280" s="10" t="s">
        <v>13535</v>
      </c>
      <c r="M9280">
        <f>SUBTOTAL(1,M9271:M9279)</f>
        <v>39.267848877129055</v>
      </c>
    </row>
    <row r="9281" spans="1:13" hidden="1" outlineLevel="3" x14ac:dyDescent="0.2">
      <c r="A9281">
        <v>2013</v>
      </c>
      <c r="B9281">
        <v>68</v>
      </c>
      <c r="C9281" t="s">
        <v>11410</v>
      </c>
      <c r="D9281">
        <v>183</v>
      </c>
      <c r="E9281" t="s">
        <v>11225</v>
      </c>
      <c r="F9281" t="s">
        <v>11411</v>
      </c>
      <c r="G9281" t="s">
        <v>156</v>
      </c>
      <c r="H9281">
        <v>86</v>
      </c>
      <c r="I9281">
        <v>16</v>
      </c>
      <c r="J9281">
        <v>54</v>
      </c>
      <c r="K9281">
        <v>3404</v>
      </c>
      <c r="L9281">
        <v>21</v>
      </c>
      <c r="M9281">
        <v>39.452181807645502</v>
      </c>
    </row>
    <row r="9282" spans="1:13" hidden="1" outlineLevel="3" x14ac:dyDescent="0.2">
      <c r="A9282">
        <v>2013</v>
      </c>
      <c r="B9282">
        <v>74</v>
      </c>
      <c r="C9282" t="s">
        <v>11267</v>
      </c>
      <c r="D9282">
        <v>185</v>
      </c>
      <c r="E9282" t="s">
        <v>11225</v>
      </c>
      <c r="F9282" t="s">
        <v>11420</v>
      </c>
      <c r="G9282" t="s">
        <v>156</v>
      </c>
      <c r="H9282">
        <v>86</v>
      </c>
      <c r="I9282">
        <v>23</v>
      </c>
      <c r="J9282">
        <v>17</v>
      </c>
      <c r="K9282">
        <v>3404</v>
      </c>
      <c r="L9282">
        <v>21</v>
      </c>
      <c r="M9282">
        <v>39.403595533075801</v>
      </c>
    </row>
    <row r="9283" spans="1:13" hidden="1" outlineLevel="3" x14ac:dyDescent="0.2">
      <c r="A9283">
        <v>2013</v>
      </c>
      <c r="B9283">
        <v>80</v>
      </c>
      <c r="C9283" t="s">
        <v>9950</v>
      </c>
      <c r="D9283">
        <v>181</v>
      </c>
      <c r="E9283" t="s">
        <v>11225</v>
      </c>
      <c r="F9283" t="s">
        <v>11427</v>
      </c>
      <c r="G9283" t="s">
        <v>156</v>
      </c>
      <c r="H9283">
        <v>86</v>
      </c>
      <c r="I9283">
        <v>31</v>
      </c>
      <c r="J9283">
        <v>16</v>
      </c>
      <c r="K9283">
        <v>3404</v>
      </c>
      <c r="L9283">
        <v>21</v>
      </c>
      <c r="M9283">
        <v>39.342999139580499</v>
      </c>
    </row>
    <row r="9284" spans="1:13" hidden="1" outlineLevel="3" x14ac:dyDescent="0.2">
      <c r="A9284">
        <v>2013</v>
      </c>
      <c r="B9284">
        <v>86</v>
      </c>
      <c r="C9284" t="s">
        <v>9978</v>
      </c>
      <c r="D9284">
        <v>182</v>
      </c>
      <c r="E9284" t="s">
        <v>11225</v>
      </c>
      <c r="F9284" t="s">
        <v>11433</v>
      </c>
      <c r="G9284" t="s">
        <v>156</v>
      </c>
      <c r="H9284">
        <v>86</v>
      </c>
      <c r="I9284">
        <v>37</v>
      </c>
      <c r="J9284">
        <v>2</v>
      </c>
      <c r="K9284">
        <v>3404</v>
      </c>
      <c r="L9284">
        <v>21</v>
      </c>
      <c r="M9284">
        <v>39.299343856430902</v>
      </c>
    </row>
    <row r="9285" spans="1:13" hidden="1" outlineLevel="3" x14ac:dyDescent="0.2">
      <c r="A9285">
        <v>2013</v>
      </c>
      <c r="B9285">
        <v>130</v>
      </c>
      <c r="C9285" t="s">
        <v>11485</v>
      </c>
      <c r="D9285">
        <v>187</v>
      </c>
      <c r="E9285" t="s">
        <v>11225</v>
      </c>
      <c r="F9285" t="s">
        <v>11486</v>
      </c>
      <c r="G9285" t="s">
        <v>156</v>
      </c>
      <c r="H9285">
        <v>87</v>
      </c>
      <c r="I9285">
        <v>28</v>
      </c>
      <c r="J9285">
        <v>54</v>
      </c>
      <c r="K9285">
        <v>3404</v>
      </c>
      <c r="L9285">
        <v>21</v>
      </c>
      <c r="M9285">
        <v>38.911009925889203</v>
      </c>
    </row>
    <row r="9286" spans="1:13" hidden="1" outlineLevel="3" x14ac:dyDescent="0.2">
      <c r="A9286">
        <v>2013</v>
      </c>
      <c r="B9286">
        <v>152</v>
      </c>
      <c r="C9286" t="s">
        <v>11109</v>
      </c>
      <c r="D9286">
        <v>184</v>
      </c>
      <c r="E9286" t="s">
        <v>11225</v>
      </c>
      <c r="F9286" t="s">
        <v>11514</v>
      </c>
      <c r="G9286" t="s">
        <v>156</v>
      </c>
      <c r="H9286">
        <v>87</v>
      </c>
      <c r="I9286">
        <v>54</v>
      </c>
      <c r="J9286">
        <v>4</v>
      </c>
      <c r="K9286">
        <v>3404</v>
      </c>
      <c r="L9286">
        <v>21</v>
      </c>
      <c r="M9286">
        <v>38.725335288392202</v>
      </c>
    </row>
    <row r="9287" spans="1:13" hidden="1" outlineLevel="3" x14ac:dyDescent="0.2">
      <c r="A9287">
        <v>2013</v>
      </c>
      <c r="B9287">
        <v>154</v>
      </c>
      <c r="C9287" t="s">
        <v>10489</v>
      </c>
      <c r="D9287">
        <v>186</v>
      </c>
      <c r="E9287" t="s">
        <v>11225</v>
      </c>
      <c r="F9287" t="s">
        <v>11516</v>
      </c>
      <c r="G9287" t="s">
        <v>156</v>
      </c>
      <c r="H9287">
        <v>87</v>
      </c>
      <c r="I9287">
        <v>56</v>
      </c>
      <c r="J9287">
        <v>59</v>
      </c>
      <c r="K9287">
        <v>3404</v>
      </c>
      <c r="L9287">
        <v>21</v>
      </c>
      <c r="M9287">
        <v>38.703931223331502</v>
      </c>
    </row>
    <row r="9288" spans="1:13" hidden="1" outlineLevel="3" x14ac:dyDescent="0.2">
      <c r="A9288">
        <v>2013</v>
      </c>
      <c r="B9288">
        <v>161</v>
      </c>
      <c r="C9288" t="s">
        <v>8465</v>
      </c>
      <c r="D9288">
        <v>188</v>
      </c>
      <c r="E9288" t="s">
        <v>11225</v>
      </c>
      <c r="F9288" t="s">
        <v>11524</v>
      </c>
      <c r="G9288" t="s">
        <v>156</v>
      </c>
      <c r="H9288">
        <v>88</v>
      </c>
      <c r="I9288">
        <v>0</v>
      </c>
      <c r="J9288">
        <v>7</v>
      </c>
      <c r="K9288">
        <v>3404</v>
      </c>
      <c r="L9288">
        <v>21</v>
      </c>
      <c r="M9288">
        <v>38.680963488811798</v>
      </c>
    </row>
    <row r="9289" spans="1:13" hidden="1" outlineLevel="3" x14ac:dyDescent="0.2">
      <c r="A9289">
        <v>2013</v>
      </c>
      <c r="B9289">
        <v>169</v>
      </c>
      <c r="C9289" t="s">
        <v>11535</v>
      </c>
      <c r="D9289">
        <v>189</v>
      </c>
      <c r="E9289" t="s">
        <v>11225</v>
      </c>
      <c r="F9289" t="s">
        <v>11536</v>
      </c>
      <c r="G9289" t="s">
        <v>156</v>
      </c>
      <c r="H9289">
        <v>88</v>
      </c>
      <c r="I9289">
        <v>24</v>
      </c>
      <c r="J9289">
        <v>35</v>
      </c>
      <c r="K9289">
        <v>3404</v>
      </c>
      <c r="L9289">
        <v>21</v>
      </c>
      <c r="M9289">
        <v>38.502552823815797</v>
      </c>
    </row>
    <row r="9290" spans="1:13" outlineLevel="2" collapsed="1" x14ac:dyDescent="0.2">
      <c r="E9290" s="10" t="s">
        <v>13536</v>
      </c>
      <c r="M9290">
        <f>SUBTOTAL(1,M9281:M9289)</f>
        <v>39.002434787441466</v>
      </c>
    </row>
    <row r="9291" spans="1:13" hidden="1" outlineLevel="3" x14ac:dyDescent="0.2">
      <c r="A9291">
        <v>2013</v>
      </c>
      <c r="B9291">
        <v>14</v>
      </c>
      <c r="C9291" t="s">
        <v>10363</v>
      </c>
      <c r="D9291">
        <v>47</v>
      </c>
      <c r="E9291" t="s">
        <v>11346</v>
      </c>
      <c r="F9291" t="s">
        <v>11347</v>
      </c>
      <c r="G9291" t="s">
        <v>156</v>
      </c>
      <c r="H9291">
        <v>84</v>
      </c>
      <c r="I9291">
        <v>20</v>
      </c>
      <c r="J9291">
        <v>18</v>
      </c>
      <c r="K9291">
        <v>3404</v>
      </c>
      <c r="L9291">
        <v>21</v>
      </c>
      <c r="M9291">
        <v>40.361243404541199</v>
      </c>
    </row>
    <row r="9292" spans="1:13" hidden="1" outlineLevel="3" x14ac:dyDescent="0.2">
      <c r="A9292">
        <v>2013</v>
      </c>
      <c r="B9292">
        <v>18</v>
      </c>
      <c r="C9292" t="s">
        <v>11351</v>
      </c>
      <c r="D9292">
        <v>42</v>
      </c>
      <c r="E9292" t="s">
        <v>11346</v>
      </c>
      <c r="F9292" t="s">
        <v>11352</v>
      </c>
      <c r="G9292" t="s">
        <v>156</v>
      </c>
      <c r="H9292">
        <v>84</v>
      </c>
      <c r="I9292">
        <v>32</v>
      </c>
      <c r="J9292">
        <v>31</v>
      </c>
      <c r="K9292">
        <v>3404</v>
      </c>
      <c r="L9292">
        <v>21</v>
      </c>
      <c r="M9292">
        <v>40.264037246468703</v>
      </c>
    </row>
    <row r="9293" spans="1:13" hidden="1" outlineLevel="3" x14ac:dyDescent="0.2">
      <c r="A9293">
        <v>2013</v>
      </c>
      <c r="B9293">
        <v>20</v>
      </c>
      <c r="C9293" t="s">
        <v>10350</v>
      </c>
      <c r="D9293">
        <v>41</v>
      </c>
      <c r="E9293" t="s">
        <v>11346</v>
      </c>
      <c r="F9293" t="s">
        <v>11354</v>
      </c>
      <c r="G9293" t="s">
        <v>156</v>
      </c>
      <c r="H9293">
        <v>84</v>
      </c>
      <c r="I9293">
        <v>38</v>
      </c>
      <c r="J9293">
        <v>26</v>
      </c>
      <c r="K9293">
        <v>3404</v>
      </c>
      <c r="L9293">
        <v>21</v>
      </c>
      <c r="M9293">
        <v>40.217127329294399</v>
      </c>
    </row>
    <row r="9294" spans="1:13" hidden="1" outlineLevel="3" x14ac:dyDescent="0.2">
      <c r="A9294">
        <v>2013</v>
      </c>
      <c r="B9294">
        <v>30</v>
      </c>
      <c r="C9294" t="s">
        <v>9055</v>
      </c>
      <c r="D9294">
        <v>46</v>
      </c>
      <c r="E9294" t="s">
        <v>11346</v>
      </c>
      <c r="F9294" t="s">
        <v>11365</v>
      </c>
      <c r="G9294" t="s">
        <v>156</v>
      </c>
      <c r="H9294">
        <v>84</v>
      </c>
      <c r="I9294">
        <v>59</v>
      </c>
      <c r="J9294">
        <v>23</v>
      </c>
      <c r="K9294">
        <v>3404</v>
      </c>
      <c r="L9294">
        <v>21</v>
      </c>
      <c r="M9294">
        <v>40.051901700532397</v>
      </c>
    </row>
    <row r="9295" spans="1:13" hidden="1" outlineLevel="3" x14ac:dyDescent="0.2">
      <c r="A9295">
        <v>2013</v>
      </c>
      <c r="B9295">
        <v>36</v>
      </c>
      <c r="C9295" t="s">
        <v>9117</v>
      </c>
      <c r="D9295">
        <v>49</v>
      </c>
      <c r="E9295" t="s">
        <v>11346</v>
      </c>
      <c r="F9295" t="s">
        <v>11371</v>
      </c>
      <c r="G9295" t="s">
        <v>156</v>
      </c>
      <c r="H9295">
        <v>85</v>
      </c>
      <c r="I9295">
        <v>21</v>
      </c>
      <c r="J9295">
        <v>2</v>
      </c>
      <c r="K9295">
        <v>3404</v>
      </c>
      <c r="L9295">
        <v>21</v>
      </c>
      <c r="M9295">
        <v>39.882575782231399</v>
      </c>
    </row>
    <row r="9296" spans="1:13" hidden="1" outlineLevel="3" x14ac:dyDescent="0.2">
      <c r="A9296">
        <v>2013</v>
      </c>
      <c r="B9296">
        <v>53</v>
      </c>
      <c r="C9296" t="s">
        <v>11395</v>
      </c>
      <c r="D9296">
        <v>43</v>
      </c>
      <c r="E9296" t="s">
        <v>11346</v>
      </c>
      <c r="F9296" t="s">
        <v>11396</v>
      </c>
      <c r="G9296" t="s">
        <v>156</v>
      </c>
      <c r="H9296">
        <v>85</v>
      </c>
      <c r="I9296">
        <v>55</v>
      </c>
      <c r="J9296">
        <v>33</v>
      </c>
      <c r="K9296">
        <v>3404</v>
      </c>
      <c r="L9296">
        <v>21</v>
      </c>
      <c r="M9296">
        <v>39.615559930560202</v>
      </c>
    </row>
    <row r="9297" spans="1:13" hidden="1" outlineLevel="3" x14ac:dyDescent="0.2">
      <c r="A9297">
        <v>2013</v>
      </c>
      <c r="B9297">
        <v>58</v>
      </c>
      <c r="C9297" t="s">
        <v>11036</v>
      </c>
      <c r="D9297">
        <v>44</v>
      </c>
      <c r="E9297" t="s">
        <v>11346</v>
      </c>
      <c r="F9297" t="s">
        <v>11402</v>
      </c>
      <c r="G9297" t="s">
        <v>156</v>
      </c>
      <c r="H9297">
        <v>85</v>
      </c>
      <c r="I9297">
        <v>59</v>
      </c>
      <c r="J9297">
        <v>39</v>
      </c>
      <c r="K9297">
        <v>3404</v>
      </c>
      <c r="L9297">
        <v>21</v>
      </c>
      <c r="M9297">
        <v>39.584080315525199</v>
      </c>
    </row>
    <row r="9298" spans="1:13" hidden="1" outlineLevel="3" x14ac:dyDescent="0.2">
      <c r="A9298">
        <v>2013</v>
      </c>
      <c r="B9298">
        <v>67</v>
      </c>
      <c r="C9298" t="s">
        <v>8633</v>
      </c>
      <c r="D9298">
        <v>48</v>
      </c>
      <c r="E9298" t="s">
        <v>11346</v>
      </c>
      <c r="F9298" t="s">
        <v>11409</v>
      </c>
      <c r="G9298" t="s">
        <v>156</v>
      </c>
      <c r="H9298">
        <v>86</v>
      </c>
      <c r="I9298">
        <v>11</v>
      </c>
      <c r="J9298">
        <v>49</v>
      </c>
      <c r="K9298">
        <v>3404</v>
      </c>
      <c r="L9298">
        <v>21</v>
      </c>
      <c r="M9298">
        <v>39.490959011823698</v>
      </c>
    </row>
    <row r="9299" spans="1:13" hidden="1" outlineLevel="3" x14ac:dyDescent="0.2">
      <c r="A9299">
        <v>2013</v>
      </c>
      <c r="B9299">
        <v>103</v>
      </c>
      <c r="C9299" t="s">
        <v>11043</v>
      </c>
      <c r="D9299">
        <v>45</v>
      </c>
      <c r="E9299" t="s">
        <v>11346</v>
      </c>
      <c r="F9299" t="s">
        <v>11452</v>
      </c>
      <c r="G9299" t="s">
        <v>156</v>
      </c>
      <c r="H9299">
        <v>86</v>
      </c>
      <c r="I9299">
        <v>56</v>
      </c>
      <c r="J9299">
        <v>19</v>
      </c>
      <c r="K9299">
        <v>3404</v>
      </c>
      <c r="L9299">
        <v>21</v>
      </c>
      <c r="M9299">
        <v>39.1540646497049</v>
      </c>
    </row>
    <row r="9300" spans="1:13" outlineLevel="2" collapsed="1" x14ac:dyDescent="0.2">
      <c r="E9300" s="10" t="s">
        <v>13547</v>
      </c>
      <c r="M9300">
        <f>SUBTOTAL(1,M9291:M9299)</f>
        <v>39.846838818964677</v>
      </c>
    </row>
    <row r="9301" spans="1:13" hidden="1" outlineLevel="3" x14ac:dyDescent="0.2">
      <c r="A9301">
        <v>2013</v>
      </c>
      <c r="B9301">
        <v>1</v>
      </c>
      <c r="C9301" t="s">
        <v>61</v>
      </c>
      <c r="D9301">
        <v>1</v>
      </c>
      <c r="E9301" t="s">
        <v>10972</v>
      </c>
      <c r="F9301" t="s">
        <v>11327</v>
      </c>
      <c r="G9301" t="s">
        <v>156</v>
      </c>
      <c r="H9301">
        <v>83</v>
      </c>
      <c r="I9301">
        <v>56</v>
      </c>
      <c r="J9301">
        <v>40</v>
      </c>
      <c r="K9301">
        <v>3404</v>
      </c>
      <c r="L9301">
        <v>21</v>
      </c>
      <c r="M9301">
        <v>40.550628722700097</v>
      </c>
    </row>
    <row r="9302" spans="1:13" hidden="1" outlineLevel="3" x14ac:dyDescent="0.2">
      <c r="A9302">
        <v>2013</v>
      </c>
      <c r="B9302">
        <v>19</v>
      </c>
      <c r="C9302" t="s">
        <v>91</v>
      </c>
      <c r="D9302">
        <v>6</v>
      </c>
      <c r="E9302" t="s">
        <v>10972</v>
      </c>
      <c r="F9302" t="s">
        <v>11353</v>
      </c>
      <c r="G9302" t="s">
        <v>156</v>
      </c>
      <c r="H9302">
        <v>84</v>
      </c>
      <c r="I9302">
        <v>36</v>
      </c>
      <c r="J9302">
        <v>21</v>
      </c>
      <c r="K9302">
        <v>3404</v>
      </c>
      <c r="L9302">
        <v>21</v>
      </c>
      <c r="M9302">
        <v>40.233632432751797</v>
      </c>
    </row>
    <row r="9303" spans="1:13" hidden="1" outlineLevel="3" x14ac:dyDescent="0.2">
      <c r="A9303">
        <v>2013</v>
      </c>
      <c r="B9303">
        <v>77</v>
      </c>
      <c r="C9303" t="s">
        <v>11424</v>
      </c>
      <c r="D9303">
        <v>3</v>
      </c>
      <c r="E9303" t="s">
        <v>10972</v>
      </c>
      <c r="F9303" t="s">
        <v>11425</v>
      </c>
      <c r="G9303" t="s">
        <v>156</v>
      </c>
      <c r="H9303">
        <v>86</v>
      </c>
      <c r="I9303">
        <v>30</v>
      </c>
      <c r="J9303">
        <v>26</v>
      </c>
      <c r="K9303">
        <v>3404</v>
      </c>
      <c r="L9303">
        <v>21</v>
      </c>
      <c r="M9303">
        <v>39.349315728294997</v>
      </c>
    </row>
    <row r="9304" spans="1:13" hidden="1" outlineLevel="3" x14ac:dyDescent="0.2">
      <c r="A9304">
        <v>2013</v>
      </c>
      <c r="B9304">
        <v>90</v>
      </c>
      <c r="C9304" t="s">
        <v>10195</v>
      </c>
      <c r="D9304">
        <v>7</v>
      </c>
      <c r="E9304" t="s">
        <v>10972</v>
      </c>
      <c r="F9304" t="s">
        <v>11437</v>
      </c>
      <c r="G9304" t="s">
        <v>156</v>
      </c>
      <c r="H9304">
        <v>86</v>
      </c>
      <c r="I9304">
        <v>41</v>
      </c>
      <c r="J9304">
        <v>23</v>
      </c>
      <c r="K9304">
        <v>3404</v>
      </c>
      <c r="L9304">
        <v>21</v>
      </c>
      <c r="M9304">
        <v>39.2664771871585</v>
      </c>
    </row>
    <row r="9305" spans="1:13" hidden="1" outlineLevel="3" x14ac:dyDescent="0.2">
      <c r="A9305">
        <v>2013</v>
      </c>
      <c r="B9305">
        <v>127</v>
      </c>
      <c r="C9305" t="s">
        <v>10396</v>
      </c>
      <c r="D9305">
        <v>5</v>
      </c>
      <c r="E9305" t="s">
        <v>10972</v>
      </c>
      <c r="F9305" t="s">
        <v>11481</v>
      </c>
      <c r="G9305" t="s">
        <v>156</v>
      </c>
      <c r="H9305">
        <v>87</v>
      </c>
      <c r="I9305">
        <v>25</v>
      </c>
      <c r="J9305">
        <v>27</v>
      </c>
      <c r="K9305">
        <v>3404</v>
      </c>
      <c r="L9305">
        <v>21</v>
      </c>
      <c r="M9305">
        <v>38.9366021980954</v>
      </c>
    </row>
    <row r="9306" spans="1:13" hidden="1" outlineLevel="3" x14ac:dyDescent="0.2">
      <c r="A9306">
        <v>2013</v>
      </c>
      <c r="B9306">
        <v>135</v>
      </c>
      <c r="C9306" t="s">
        <v>95</v>
      </c>
      <c r="D9306">
        <v>8</v>
      </c>
      <c r="E9306" t="s">
        <v>10972</v>
      </c>
      <c r="F9306" t="s">
        <v>11492</v>
      </c>
      <c r="G9306" t="s">
        <v>156</v>
      </c>
      <c r="H9306">
        <v>87</v>
      </c>
      <c r="I9306">
        <v>35</v>
      </c>
      <c r="J9306">
        <v>29</v>
      </c>
      <c r="K9306">
        <v>3404</v>
      </c>
      <c r="L9306">
        <v>21</v>
      </c>
      <c r="M9306">
        <v>38.8622676632977</v>
      </c>
    </row>
    <row r="9307" spans="1:13" hidden="1" outlineLevel="3" x14ac:dyDescent="0.2">
      <c r="A9307">
        <v>2013</v>
      </c>
      <c r="B9307">
        <v>140</v>
      </c>
      <c r="C9307" t="s">
        <v>117</v>
      </c>
      <c r="D9307">
        <v>9</v>
      </c>
      <c r="E9307" t="s">
        <v>10972</v>
      </c>
      <c r="F9307" t="s">
        <v>11498</v>
      </c>
      <c r="G9307" t="s">
        <v>156</v>
      </c>
      <c r="H9307">
        <v>87</v>
      </c>
      <c r="I9307">
        <v>40</v>
      </c>
      <c r="J9307">
        <v>14</v>
      </c>
      <c r="K9307">
        <v>3404</v>
      </c>
      <c r="L9307">
        <v>21</v>
      </c>
      <c r="M9307">
        <v>38.827174966889899</v>
      </c>
    </row>
    <row r="9308" spans="1:13" outlineLevel="2" collapsed="1" x14ac:dyDescent="0.2">
      <c r="E9308" s="10" t="s">
        <v>13526</v>
      </c>
      <c r="M9308">
        <f>SUBTOTAL(1,M9301:M9307)</f>
        <v>39.432299842741202</v>
      </c>
    </row>
    <row r="9309" spans="1:13" hidden="1" outlineLevel="3" x14ac:dyDescent="0.2">
      <c r="A9309">
        <v>2013</v>
      </c>
      <c r="B9309">
        <v>46</v>
      </c>
      <c r="C9309" t="s">
        <v>122</v>
      </c>
      <c r="D9309">
        <v>219</v>
      </c>
      <c r="E9309" t="s">
        <v>11385</v>
      </c>
      <c r="F9309" t="s">
        <v>11386</v>
      </c>
      <c r="G9309" t="s">
        <v>156</v>
      </c>
      <c r="H9309">
        <v>85</v>
      </c>
      <c r="I9309">
        <v>36</v>
      </c>
      <c r="J9309">
        <v>45</v>
      </c>
      <c r="K9309">
        <v>3404</v>
      </c>
      <c r="L9309">
        <v>21</v>
      </c>
      <c r="M9309">
        <v>39.760548985253301</v>
      </c>
    </row>
    <row r="9310" spans="1:13" hidden="1" outlineLevel="3" x14ac:dyDescent="0.2">
      <c r="A9310">
        <v>2013</v>
      </c>
      <c r="B9310">
        <v>52</v>
      </c>
      <c r="C9310" t="s">
        <v>11393</v>
      </c>
      <c r="D9310">
        <v>217</v>
      </c>
      <c r="E9310" t="s">
        <v>11385</v>
      </c>
      <c r="F9310" t="s">
        <v>11394</v>
      </c>
      <c r="G9310" t="s">
        <v>156</v>
      </c>
      <c r="H9310">
        <v>85</v>
      </c>
      <c r="I9310">
        <v>49</v>
      </c>
      <c r="J9310">
        <v>41</v>
      </c>
      <c r="K9310">
        <v>3404</v>
      </c>
      <c r="L9310">
        <v>21</v>
      </c>
      <c r="M9310">
        <v>39.660691110456597</v>
      </c>
    </row>
    <row r="9311" spans="1:13" hidden="1" outlineLevel="3" x14ac:dyDescent="0.2">
      <c r="A9311">
        <v>2013</v>
      </c>
      <c r="B9311">
        <v>81</v>
      </c>
      <c r="C9311" t="s">
        <v>10749</v>
      </c>
      <c r="D9311">
        <v>213</v>
      </c>
      <c r="E9311" t="s">
        <v>11385</v>
      </c>
      <c r="F9311" t="s">
        <v>10548</v>
      </c>
      <c r="G9311" t="s">
        <v>156</v>
      </c>
      <c r="H9311">
        <v>86</v>
      </c>
      <c r="I9311">
        <v>33</v>
      </c>
      <c r="J9311">
        <v>8</v>
      </c>
      <c r="K9311">
        <v>3404</v>
      </c>
      <c r="L9311">
        <v>21</v>
      </c>
      <c r="M9311">
        <v>39.328857337252998</v>
      </c>
    </row>
    <row r="9312" spans="1:13" hidden="1" outlineLevel="3" x14ac:dyDescent="0.2">
      <c r="A9312">
        <v>2013</v>
      </c>
      <c r="B9312">
        <v>87</v>
      </c>
      <c r="C9312" t="s">
        <v>11246</v>
      </c>
      <c r="D9312">
        <v>218</v>
      </c>
      <c r="E9312" t="s">
        <v>11385</v>
      </c>
      <c r="F9312" t="s">
        <v>11434</v>
      </c>
      <c r="G9312" t="s">
        <v>156</v>
      </c>
      <c r="H9312">
        <v>86</v>
      </c>
      <c r="I9312">
        <v>38</v>
      </c>
      <c r="J9312">
        <v>4</v>
      </c>
      <c r="K9312">
        <v>3404</v>
      </c>
      <c r="L9312">
        <v>21</v>
      </c>
      <c r="M9312">
        <v>39.291531466827401</v>
      </c>
    </row>
    <row r="9313" spans="1:13" hidden="1" outlineLevel="3" x14ac:dyDescent="0.2">
      <c r="A9313">
        <v>2013</v>
      </c>
      <c r="B9313">
        <v>89</v>
      </c>
      <c r="C9313" t="s">
        <v>11099</v>
      </c>
      <c r="D9313">
        <v>212</v>
      </c>
      <c r="E9313" t="s">
        <v>11385</v>
      </c>
      <c r="F9313" t="s">
        <v>11436</v>
      </c>
      <c r="G9313" t="s">
        <v>156</v>
      </c>
      <c r="H9313">
        <v>86</v>
      </c>
      <c r="I9313">
        <v>40</v>
      </c>
      <c r="J9313">
        <v>53</v>
      </c>
      <c r="K9313">
        <v>3404</v>
      </c>
      <c r="L9313">
        <v>21</v>
      </c>
      <c r="M9313">
        <v>39.2702521687021</v>
      </c>
    </row>
    <row r="9314" spans="1:13" hidden="1" outlineLevel="3" x14ac:dyDescent="0.2">
      <c r="A9314">
        <v>2013</v>
      </c>
      <c r="B9314">
        <v>104</v>
      </c>
      <c r="C9314" t="s">
        <v>10542</v>
      </c>
      <c r="D9314">
        <v>211</v>
      </c>
      <c r="E9314" t="s">
        <v>11385</v>
      </c>
      <c r="F9314" t="s">
        <v>11453</v>
      </c>
      <c r="G9314" t="s">
        <v>156</v>
      </c>
      <c r="H9314">
        <v>86</v>
      </c>
      <c r="I9314">
        <v>56</v>
      </c>
      <c r="J9314">
        <v>25</v>
      </c>
      <c r="K9314">
        <v>3404</v>
      </c>
      <c r="L9314">
        <v>21</v>
      </c>
      <c r="M9314">
        <v>39.153314056584101</v>
      </c>
    </row>
    <row r="9315" spans="1:13" hidden="1" outlineLevel="3" x14ac:dyDescent="0.2">
      <c r="A9315">
        <v>2013</v>
      </c>
      <c r="B9315">
        <v>112</v>
      </c>
      <c r="C9315" t="s">
        <v>10693</v>
      </c>
      <c r="D9315">
        <v>215</v>
      </c>
      <c r="E9315" t="s">
        <v>11385</v>
      </c>
      <c r="F9315" t="s">
        <v>11462</v>
      </c>
      <c r="G9315" t="s">
        <v>156</v>
      </c>
      <c r="H9315">
        <v>87</v>
      </c>
      <c r="I9315">
        <v>8</v>
      </c>
      <c r="J9315">
        <v>18</v>
      </c>
      <c r="K9315">
        <v>3404</v>
      </c>
      <c r="L9315">
        <v>21</v>
      </c>
      <c r="M9315">
        <v>39.064323011303799</v>
      </c>
    </row>
    <row r="9316" spans="1:13" hidden="1" outlineLevel="3" x14ac:dyDescent="0.2">
      <c r="A9316">
        <v>2013</v>
      </c>
      <c r="B9316">
        <v>116</v>
      </c>
      <c r="C9316" t="s">
        <v>11294</v>
      </c>
      <c r="D9316">
        <v>216</v>
      </c>
      <c r="E9316" t="s">
        <v>11385</v>
      </c>
      <c r="F9316" t="s">
        <v>10980</v>
      </c>
      <c r="G9316" t="s">
        <v>156</v>
      </c>
      <c r="H9316">
        <v>87</v>
      </c>
      <c r="I9316">
        <v>13</v>
      </c>
      <c r="J9316">
        <v>10</v>
      </c>
      <c r="K9316">
        <v>3404</v>
      </c>
      <c r="L9316">
        <v>21</v>
      </c>
      <c r="M9316">
        <v>39.027994522118497</v>
      </c>
    </row>
    <row r="9317" spans="1:13" hidden="1" outlineLevel="3" x14ac:dyDescent="0.2">
      <c r="A9317">
        <v>2013</v>
      </c>
      <c r="B9317">
        <v>151</v>
      </c>
      <c r="C9317" t="s">
        <v>10710</v>
      </c>
      <c r="D9317">
        <v>214</v>
      </c>
      <c r="E9317" t="s">
        <v>11385</v>
      </c>
      <c r="F9317" t="s">
        <v>11513</v>
      </c>
      <c r="G9317" t="s">
        <v>156</v>
      </c>
      <c r="H9317">
        <v>87</v>
      </c>
      <c r="I9317">
        <v>53</v>
      </c>
      <c r="J9317">
        <v>49</v>
      </c>
      <c r="K9317">
        <v>3404</v>
      </c>
      <c r="L9317">
        <v>21</v>
      </c>
      <c r="M9317">
        <v>38.727171024147601</v>
      </c>
    </row>
    <row r="9318" spans="1:13" outlineLevel="2" collapsed="1" x14ac:dyDescent="0.2">
      <c r="E9318" s="10" t="s">
        <v>13548</v>
      </c>
      <c r="M9318">
        <f>SUBTOTAL(1,M9309:M9317)</f>
        <v>39.253853742516263</v>
      </c>
    </row>
    <row r="9319" spans="1:13" hidden="1" outlineLevel="3" x14ac:dyDescent="0.2">
      <c r="A9319">
        <v>2013</v>
      </c>
      <c r="B9319">
        <v>41</v>
      </c>
      <c r="C9319" t="s">
        <v>11378</v>
      </c>
      <c r="D9319">
        <v>194</v>
      </c>
      <c r="E9319" t="s">
        <v>11259</v>
      </c>
      <c r="F9319" t="s">
        <v>11379</v>
      </c>
      <c r="G9319" t="s">
        <v>156</v>
      </c>
      <c r="H9319">
        <v>85</v>
      </c>
      <c r="I9319">
        <v>31</v>
      </c>
      <c r="J9319">
        <v>10</v>
      </c>
      <c r="K9319">
        <v>3404</v>
      </c>
      <c r="L9319">
        <v>21</v>
      </c>
      <c r="M9319">
        <v>39.803813297820497</v>
      </c>
    </row>
    <row r="9320" spans="1:13" hidden="1" outlineLevel="3" x14ac:dyDescent="0.2">
      <c r="A9320">
        <v>2013</v>
      </c>
      <c r="B9320">
        <v>75</v>
      </c>
      <c r="C9320" t="s">
        <v>10650</v>
      </c>
      <c r="D9320">
        <v>196</v>
      </c>
      <c r="E9320" t="s">
        <v>11259</v>
      </c>
      <c r="F9320" t="s">
        <v>11421</v>
      </c>
      <c r="G9320" t="s">
        <v>156</v>
      </c>
      <c r="H9320">
        <v>86</v>
      </c>
      <c r="I9320">
        <v>24</v>
      </c>
      <c r="J9320">
        <v>22</v>
      </c>
      <c r="K9320">
        <v>3404</v>
      </c>
      <c r="L9320">
        <v>21</v>
      </c>
      <c r="M9320">
        <v>39.395361696381997</v>
      </c>
    </row>
    <row r="9321" spans="1:13" hidden="1" outlineLevel="3" x14ac:dyDescent="0.2">
      <c r="A9321">
        <v>2013</v>
      </c>
      <c r="B9321">
        <v>121</v>
      </c>
      <c r="C9321" t="s">
        <v>11472</v>
      </c>
      <c r="D9321">
        <v>191</v>
      </c>
      <c r="E9321" t="s">
        <v>11259</v>
      </c>
      <c r="F9321" t="s">
        <v>11473</v>
      </c>
      <c r="G9321" t="s">
        <v>156</v>
      </c>
      <c r="H9321">
        <v>87</v>
      </c>
      <c r="I9321">
        <v>20</v>
      </c>
      <c r="J9321">
        <v>3</v>
      </c>
      <c r="K9321">
        <v>3404</v>
      </c>
      <c r="L9321">
        <v>21</v>
      </c>
      <c r="M9321">
        <v>38.976727321304097</v>
      </c>
    </row>
    <row r="9322" spans="1:13" hidden="1" outlineLevel="3" x14ac:dyDescent="0.2">
      <c r="A9322">
        <v>2013</v>
      </c>
      <c r="B9322">
        <v>138</v>
      </c>
      <c r="C9322" t="s">
        <v>10646</v>
      </c>
      <c r="D9322">
        <v>193</v>
      </c>
      <c r="E9322" t="s">
        <v>11259</v>
      </c>
      <c r="F9322" t="s">
        <v>11496</v>
      </c>
      <c r="G9322" t="s">
        <v>156</v>
      </c>
      <c r="H9322">
        <v>87</v>
      </c>
      <c r="I9322">
        <v>37</v>
      </c>
      <c r="J9322">
        <v>35</v>
      </c>
      <c r="K9322">
        <v>3404</v>
      </c>
      <c r="L9322">
        <v>21</v>
      </c>
      <c r="M9322">
        <v>38.846745177600603</v>
      </c>
    </row>
    <row r="9323" spans="1:13" hidden="1" outlineLevel="3" x14ac:dyDescent="0.2">
      <c r="A9323">
        <v>2013</v>
      </c>
      <c r="B9323">
        <v>145</v>
      </c>
      <c r="C9323" t="s">
        <v>11300</v>
      </c>
      <c r="D9323">
        <v>192</v>
      </c>
      <c r="E9323" t="s">
        <v>11259</v>
      </c>
      <c r="F9323" t="s">
        <v>11505</v>
      </c>
      <c r="G9323" t="s">
        <v>156</v>
      </c>
      <c r="H9323">
        <v>87</v>
      </c>
      <c r="I9323">
        <v>45</v>
      </c>
      <c r="J9323">
        <v>10</v>
      </c>
      <c r="K9323">
        <v>3404</v>
      </c>
      <c r="L9323">
        <v>21</v>
      </c>
      <c r="M9323">
        <v>38.790794846633503</v>
      </c>
    </row>
    <row r="9324" spans="1:13" hidden="1" outlineLevel="3" x14ac:dyDescent="0.2">
      <c r="A9324">
        <v>2013</v>
      </c>
      <c r="B9324">
        <v>146</v>
      </c>
      <c r="C9324" t="s">
        <v>10605</v>
      </c>
      <c r="D9324">
        <v>195</v>
      </c>
      <c r="E9324" t="s">
        <v>11259</v>
      </c>
      <c r="F9324" t="s">
        <v>11506</v>
      </c>
      <c r="G9324" t="s">
        <v>156</v>
      </c>
      <c r="H9324">
        <v>87</v>
      </c>
      <c r="I9324">
        <v>45</v>
      </c>
      <c r="J9324">
        <v>42</v>
      </c>
      <c r="K9324">
        <v>3404</v>
      </c>
      <c r="L9324">
        <v>21</v>
      </c>
      <c r="M9324">
        <v>38.786865943749099</v>
      </c>
    </row>
    <row r="9325" spans="1:13" hidden="1" outlineLevel="3" x14ac:dyDescent="0.2">
      <c r="A9325">
        <v>2013</v>
      </c>
      <c r="B9325">
        <v>164</v>
      </c>
      <c r="C9325" t="s">
        <v>10673</v>
      </c>
      <c r="D9325">
        <v>198</v>
      </c>
      <c r="E9325" t="s">
        <v>11259</v>
      </c>
      <c r="F9325" t="s">
        <v>11527</v>
      </c>
      <c r="G9325" t="s">
        <v>156</v>
      </c>
      <c r="H9325">
        <v>88</v>
      </c>
      <c r="I9325">
        <v>3</v>
      </c>
      <c r="J9325">
        <v>59</v>
      </c>
      <c r="K9325">
        <v>3404</v>
      </c>
      <c r="L9325">
        <v>21</v>
      </c>
      <c r="M9325">
        <v>38.652657874898601</v>
      </c>
    </row>
    <row r="9326" spans="1:13" hidden="1" outlineLevel="3" x14ac:dyDescent="0.2">
      <c r="A9326">
        <v>2013</v>
      </c>
      <c r="B9326">
        <v>166</v>
      </c>
      <c r="C9326" t="s">
        <v>11530</v>
      </c>
      <c r="D9326">
        <v>197</v>
      </c>
      <c r="E9326" t="s">
        <v>11259</v>
      </c>
      <c r="F9326" t="s">
        <v>11531</v>
      </c>
      <c r="G9326" t="s">
        <v>156</v>
      </c>
      <c r="H9326">
        <v>88</v>
      </c>
      <c r="I9326">
        <v>6</v>
      </c>
      <c r="J9326">
        <v>48</v>
      </c>
      <c r="K9326">
        <v>3404</v>
      </c>
      <c r="L9326">
        <v>21</v>
      </c>
      <c r="M9326">
        <v>38.632064765075199</v>
      </c>
    </row>
    <row r="9327" spans="1:13" outlineLevel="2" collapsed="1" x14ac:dyDescent="0.2">
      <c r="E9327" s="10" t="s">
        <v>13538</v>
      </c>
      <c r="M9327">
        <f>SUBTOTAL(1,M9319:M9326)</f>
        <v>38.98562886543295</v>
      </c>
    </row>
    <row r="9328" spans="1:13" hidden="1" outlineLevel="3" x14ac:dyDescent="0.2">
      <c r="A9328">
        <v>2013</v>
      </c>
      <c r="B9328">
        <v>24</v>
      </c>
      <c r="C9328" t="s">
        <v>119</v>
      </c>
      <c r="D9328">
        <v>51</v>
      </c>
      <c r="E9328" t="s">
        <v>10940</v>
      </c>
      <c r="F9328" t="s">
        <v>11358</v>
      </c>
      <c r="G9328" t="s">
        <v>156</v>
      </c>
      <c r="H9328">
        <v>84</v>
      </c>
      <c r="I9328">
        <v>48</v>
      </c>
      <c r="J9328">
        <v>55</v>
      </c>
      <c r="K9328">
        <v>3404</v>
      </c>
      <c r="L9328">
        <v>21</v>
      </c>
      <c r="M9328">
        <v>40.134278743019898</v>
      </c>
    </row>
    <row r="9329" spans="1:13" hidden="1" outlineLevel="3" x14ac:dyDescent="0.2">
      <c r="A9329">
        <v>2013</v>
      </c>
      <c r="B9329">
        <v>32</v>
      </c>
      <c r="C9329" t="s">
        <v>10769</v>
      </c>
      <c r="D9329">
        <v>54</v>
      </c>
      <c r="E9329" t="s">
        <v>10940</v>
      </c>
      <c r="F9329" t="s">
        <v>11367</v>
      </c>
      <c r="G9329" t="s">
        <v>156</v>
      </c>
      <c r="H9329">
        <v>85</v>
      </c>
      <c r="I9329">
        <v>9</v>
      </c>
      <c r="J9329">
        <v>22</v>
      </c>
      <c r="K9329">
        <v>3404</v>
      </c>
      <c r="L9329">
        <v>21</v>
      </c>
      <c r="M9329">
        <v>39.973643178215099</v>
      </c>
    </row>
    <row r="9330" spans="1:13" hidden="1" outlineLevel="3" x14ac:dyDescent="0.2">
      <c r="A9330">
        <v>2013</v>
      </c>
      <c r="B9330">
        <v>49</v>
      </c>
      <c r="C9330" t="s">
        <v>11211</v>
      </c>
      <c r="D9330">
        <v>56</v>
      </c>
      <c r="E9330" t="s">
        <v>10940</v>
      </c>
      <c r="F9330" t="s">
        <v>11389</v>
      </c>
      <c r="G9330" t="s">
        <v>156</v>
      </c>
      <c r="H9330">
        <v>85</v>
      </c>
      <c r="I9330">
        <v>41</v>
      </c>
      <c r="J9330">
        <v>30</v>
      </c>
      <c r="K9330">
        <v>3404</v>
      </c>
      <c r="L9330">
        <v>21</v>
      </c>
      <c r="M9330">
        <v>39.723816007001801</v>
      </c>
    </row>
    <row r="9331" spans="1:13" hidden="1" outlineLevel="3" x14ac:dyDescent="0.2">
      <c r="A9331">
        <v>2013</v>
      </c>
      <c r="B9331">
        <v>65</v>
      </c>
      <c r="C9331" t="s">
        <v>9568</v>
      </c>
      <c r="D9331">
        <v>59</v>
      </c>
      <c r="E9331" t="s">
        <v>10940</v>
      </c>
      <c r="F9331" t="s">
        <v>11407</v>
      </c>
      <c r="G9331" t="s">
        <v>156</v>
      </c>
      <c r="H9331">
        <v>86</v>
      </c>
      <c r="I9331">
        <v>9</v>
      </c>
      <c r="J9331">
        <v>28</v>
      </c>
      <c r="K9331">
        <v>3404</v>
      </c>
      <c r="L9331">
        <v>21</v>
      </c>
      <c r="M9331">
        <v>39.508911299682701</v>
      </c>
    </row>
    <row r="9332" spans="1:13" hidden="1" outlineLevel="3" x14ac:dyDescent="0.2">
      <c r="A9332">
        <v>2013</v>
      </c>
      <c r="B9332">
        <v>99</v>
      </c>
      <c r="C9332" t="s">
        <v>10671</v>
      </c>
      <c r="D9332">
        <v>52</v>
      </c>
      <c r="E9332" t="s">
        <v>10940</v>
      </c>
      <c r="F9332" t="s">
        <v>11448</v>
      </c>
      <c r="G9332" t="s">
        <v>156</v>
      </c>
      <c r="H9332">
        <v>86</v>
      </c>
      <c r="I9332">
        <v>51</v>
      </c>
      <c r="J9332">
        <v>33</v>
      </c>
      <c r="K9332">
        <v>3404</v>
      </c>
      <c r="L9332">
        <v>21</v>
      </c>
      <c r="M9332">
        <v>39.189876332377096</v>
      </c>
    </row>
    <row r="9333" spans="1:13" hidden="1" outlineLevel="3" x14ac:dyDescent="0.2">
      <c r="A9333">
        <v>2013</v>
      </c>
      <c r="B9333">
        <v>123</v>
      </c>
      <c r="C9333" t="s">
        <v>11476</v>
      </c>
      <c r="D9333">
        <v>58</v>
      </c>
      <c r="E9333" t="s">
        <v>10940</v>
      </c>
      <c r="F9333" t="s">
        <v>11477</v>
      </c>
      <c r="G9333" t="s">
        <v>156</v>
      </c>
      <c r="H9333">
        <v>87</v>
      </c>
      <c r="I9333">
        <v>20</v>
      </c>
      <c r="J9333">
        <v>56</v>
      </c>
      <c r="K9333">
        <v>3404</v>
      </c>
      <c r="L9333">
        <v>21</v>
      </c>
      <c r="M9333">
        <v>38.970157987126903</v>
      </c>
    </row>
    <row r="9334" spans="1:13" hidden="1" outlineLevel="3" x14ac:dyDescent="0.2">
      <c r="A9334">
        <v>2013</v>
      </c>
      <c r="B9334">
        <v>134</v>
      </c>
      <c r="C9334" t="s">
        <v>11490</v>
      </c>
      <c r="D9334">
        <v>57</v>
      </c>
      <c r="E9334" t="s">
        <v>10940</v>
      </c>
      <c r="F9334" t="s">
        <v>11491</v>
      </c>
      <c r="G9334" t="s">
        <v>156</v>
      </c>
      <c r="H9334">
        <v>87</v>
      </c>
      <c r="I9334">
        <v>35</v>
      </c>
      <c r="J9334">
        <v>11</v>
      </c>
      <c r="K9334">
        <v>3404</v>
      </c>
      <c r="L9334">
        <v>21</v>
      </c>
      <c r="M9334">
        <v>38.864486173967897</v>
      </c>
    </row>
    <row r="9335" spans="1:13" hidden="1" outlineLevel="3" x14ac:dyDescent="0.2">
      <c r="A9335">
        <v>2013</v>
      </c>
      <c r="B9335">
        <v>156</v>
      </c>
      <c r="C9335" t="s">
        <v>11517</v>
      </c>
      <c r="D9335">
        <v>53</v>
      </c>
      <c r="E9335" t="s">
        <v>10940</v>
      </c>
      <c r="F9335" t="s">
        <v>11518</v>
      </c>
      <c r="G9335" t="s">
        <v>156</v>
      </c>
      <c r="H9335">
        <v>87</v>
      </c>
      <c r="I9335">
        <v>57</v>
      </c>
      <c r="J9335">
        <v>50</v>
      </c>
      <c r="K9335">
        <v>3404</v>
      </c>
      <c r="L9335">
        <v>21</v>
      </c>
      <c r="M9335">
        <v>38.697697918969197</v>
      </c>
    </row>
    <row r="9336" spans="1:13" hidden="1" outlineLevel="3" x14ac:dyDescent="0.2">
      <c r="A9336">
        <v>2013</v>
      </c>
      <c r="B9336">
        <v>158</v>
      </c>
      <c r="C9336" t="s">
        <v>11135</v>
      </c>
      <c r="D9336">
        <v>55</v>
      </c>
      <c r="E9336" t="s">
        <v>10940</v>
      </c>
      <c r="F9336" t="s">
        <v>11521</v>
      </c>
      <c r="G9336" t="s">
        <v>156</v>
      </c>
      <c r="H9336">
        <v>87</v>
      </c>
      <c r="I9336">
        <v>59</v>
      </c>
      <c r="J9336">
        <v>46</v>
      </c>
      <c r="K9336">
        <v>3404</v>
      </c>
      <c r="L9336">
        <v>21</v>
      </c>
      <c r="M9336">
        <v>38.683527681147503</v>
      </c>
    </row>
    <row r="9337" spans="1:13" outlineLevel="2" collapsed="1" x14ac:dyDescent="0.2">
      <c r="E9337" s="10" t="s">
        <v>13527</v>
      </c>
      <c r="M9337">
        <f>SUBTOTAL(1,M9328:M9336)</f>
        <v>39.305155035723118</v>
      </c>
    </row>
    <row r="9338" spans="1:13" hidden="1" outlineLevel="3" x14ac:dyDescent="0.2">
      <c r="A9338">
        <v>2013</v>
      </c>
      <c r="B9338">
        <v>4</v>
      </c>
      <c r="C9338" t="s">
        <v>9832</v>
      </c>
      <c r="D9338">
        <v>91</v>
      </c>
      <c r="E9338" t="s">
        <v>11331</v>
      </c>
      <c r="F9338" t="s">
        <v>11332</v>
      </c>
      <c r="G9338" t="s">
        <v>156</v>
      </c>
      <c r="H9338">
        <v>84</v>
      </c>
      <c r="I9338">
        <v>3</v>
      </c>
      <c r="J9338">
        <v>7</v>
      </c>
      <c r="K9338">
        <v>3404</v>
      </c>
      <c r="L9338">
        <v>21</v>
      </c>
      <c r="M9338">
        <v>40.498765644260899</v>
      </c>
    </row>
    <row r="9339" spans="1:13" hidden="1" outlineLevel="3" x14ac:dyDescent="0.2">
      <c r="A9339">
        <v>2013</v>
      </c>
      <c r="B9339">
        <v>5</v>
      </c>
      <c r="C9339" t="s">
        <v>109</v>
      </c>
      <c r="D9339">
        <v>94</v>
      </c>
      <c r="E9339" t="s">
        <v>11331</v>
      </c>
      <c r="F9339" t="s">
        <v>11333</v>
      </c>
      <c r="G9339" t="s">
        <v>156</v>
      </c>
      <c r="H9339">
        <v>84</v>
      </c>
      <c r="I9339">
        <v>4</v>
      </c>
      <c r="J9339">
        <v>7</v>
      </c>
      <c r="K9339">
        <v>3404</v>
      </c>
      <c r="L9339">
        <v>21</v>
      </c>
      <c r="M9339">
        <v>40.490736732893403</v>
      </c>
    </row>
    <row r="9340" spans="1:13" hidden="1" outlineLevel="3" x14ac:dyDescent="0.2">
      <c r="A9340">
        <v>2013</v>
      </c>
      <c r="B9340">
        <v>16</v>
      </c>
      <c r="C9340" t="s">
        <v>9462</v>
      </c>
      <c r="D9340">
        <v>98</v>
      </c>
      <c r="E9340" t="s">
        <v>11331</v>
      </c>
      <c r="F9340" t="s">
        <v>11349</v>
      </c>
      <c r="G9340" t="s">
        <v>156</v>
      </c>
      <c r="H9340">
        <v>84</v>
      </c>
      <c r="I9340">
        <v>23</v>
      </c>
      <c r="J9340">
        <v>31</v>
      </c>
      <c r="K9340">
        <v>3404</v>
      </c>
      <c r="L9340">
        <v>21</v>
      </c>
      <c r="M9340">
        <v>40.335603384999203</v>
      </c>
    </row>
    <row r="9341" spans="1:13" hidden="1" outlineLevel="3" x14ac:dyDescent="0.2">
      <c r="A9341">
        <v>2013</v>
      </c>
      <c r="B9341">
        <v>40</v>
      </c>
      <c r="C9341" t="s">
        <v>87</v>
      </c>
      <c r="D9341">
        <v>97</v>
      </c>
      <c r="E9341" t="s">
        <v>11331</v>
      </c>
      <c r="F9341" t="s">
        <v>11377</v>
      </c>
      <c r="G9341" t="s">
        <v>156</v>
      </c>
      <c r="H9341">
        <v>85</v>
      </c>
      <c r="I9341">
        <v>30</v>
      </c>
      <c r="J9341">
        <v>57</v>
      </c>
      <c r="K9341">
        <v>3404</v>
      </c>
      <c r="L9341">
        <v>21</v>
      </c>
      <c r="M9341">
        <v>39.805494109278001</v>
      </c>
    </row>
    <row r="9342" spans="1:13" hidden="1" outlineLevel="3" x14ac:dyDescent="0.2">
      <c r="A9342">
        <v>2013</v>
      </c>
      <c r="B9342">
        <v>43</v>
      </c>
      <c r="C9342" t="s">
        <v>10895</v>
      </c>
      <c r="D9342">
        <v>93</v>
      </c>
      <c r="E9342" t="s">
        <v>11331</v>
      </c>
      <c r="F9342" t="s">
        <v>11381</v>
      </c>
      <c r="G9342" t="s">
        <v>156</v>
      </c>
      <c r="H9342">
        <v>85</v>
      </c>
      <c r="I9342">
        <v>33</v>
      </c>
      <c r="J9342">
        <v>20</v>
      </c>
      <c r="K9342">
        <v>3404</v>
      </c>
      <c r="L9342">
        <v>21</v>
      </c>
      <c r="M9342">
        <v>39.787012987012901</v>
      </c>
    </row>
    <row r="9343" spans="1:13" hidden="1" outlineLevel="3" x14ac:dyDescent="0.2">
      <c r="A9343">
        <v>2013</v>
      </c>
      <c r="B9343">
        <v>92</v>
      </c>
      <c r="C9343" t="s">
        <v>8502</v>
      </c>
      <c r="D9343">
        <v>99</v>
      </c>
      <c r="E9343" t="s">
        <v>11331</v>
      </c>
      <c r="F9343" t="s">
        <v>11439</v>
      </c>
      <c r="G9343" t="s">
        <v>156</v>
      </c>
      <c r="H9343">
        <v>86</v>
      </c>
      <c r="I9343">
        <v>44</v>
      </c>
      <c r="J9343">
        <v>19</v>
      </c>
      <c r="K9343">
        <v>3404</v>
      </c>
      <c r="L9343">
        <v>21</v>
      </c>
      <c r="M9343">
        <v>39.2443452390483</v>
      </c>
    </row>
    <row r="9344" spans="1:13" hidden="1" outlineLevel="3" x14ac:dyDescent="0.2">
      <c r="A9344">
        <v>2013</v>
      </c>
      <c r="B9344">
        <v>107</v>
      </c>
      <c r="C9344" t="s">
        <v>10248</v>
      </c>
      <c r="D9344">
        <v>92</v>
      </c>
      <c r="E9344" t="s">
        <v>11331</v>
      </c>
      <c r="F9344" t="s">
        <v>11455</v>
      </c>
      <c r="G9344" t="s">
        <v>156</v>
      </c>
      <c r="H9344">
        <v>87</v>
      </c>
      <c r="I9344">
        <v>2</v>
      </c>
      <c r="J9344">
        <v>35</v>
      </c>
      <c r="K9344">
        <v>3404</v>
      </c>
      <c r="L9344">
        <v>21</v>
      </c>
      <c r="M9344">
        <v>39.107083020854901</v>
      </c>
    </row>
    <row r="9345" spans="1:13" hidden="1" outlineLevel="3" x14ac:dyDescent="0.2">
      <c r="A9345">
        <v>2013</v>
      </c>
      <c r="B9345">
        <v>136</v>
      </c>
      <c r="C9345" t="s">
        <v>10235</v>
      </c>
      <c r="D9345">
        <v>96</v>
      </c>
      <c r="E9345" t="s">
        <v>11331</v>
      </c>
      <c r="F9345" t="s">
        <v>11493</v>
      </c>
      <c r="G9345" t="s">
        <v>156</v>
      </c>
      <c r="H9345">
        <v>87</v>
      </c>
      <c r="I9345">
        <v>35</v>
      </c>
      <c r="J9345">
        <v>38</v>
      </c>
      <c r="K9345">
        <v>3404</v>
      </c>
      <c r="L9345">
        <v>21</v>
      </c>
      <c r="M9345">
        <v>38.861158502939702</v>
      </c>
    </row>
    <row r="9346" spans="1:13" outlineLevel="2" collapsed="1" x14ac:dyDescent="0.2">
      <c r="E9346" s="10" t="s">
        <v>13549</v>
      </c>
      <c r="M9346">
        <f>SUBTOTAL(1,M9338:M9345)</f>
        <v>39.766274952660915</v>
      </c>
    </row>
    <row r="9347" spans="1:13" hidden="1" outlineLevel="3" x14ac:dyDescent="0.2">
      <c r="A9347">
        <v>2013</v>
      </c>
      <c r="B9347">
        <v>28</v>
      </c>
      <c r="C9347" t="s">
        <v>89</v>
      </c>
      <c r="D9347">
        <v>201</v>
      </c>
      <c r="E9347" t="s">
        <v>10968</v>
      </c>
      <c r="F9347" t="s">
        <v>11362</v>
      </c>
      <c r="G9347" t="s">
        <v>156</v>
      </c>
      <c r="H9347">
        <v>84</v>
      </c>
      <c r="I9347">
        <v>53</v>
      </c>
      <c r="J9347">
        <v>13</v>
      </c>
      <c r="K9347">
        <v>3404</v>
      </c>
      <c r="L9347">
        <v>21</v>
      </c>
      <c r="M9347">
        <v>40.100394969779998</v>
      </c>
    </row>
    <row r="9348" spans="1:13" hidden="1" outlineLevel="3" x14ac:dyDescent="0.2">
      <c r="A9348">
        <v>2013</v>
      </c>
      <c r="B9348">
        <v>83</v>
      </c>
      <c r="C9348" t="s">
        <v>11429</v>
      </c>
      <c r="D9348">
        <v>206</v>
      </c>
      <c r="E9348" t="s">
        <v>10968</v>
      </c>
      <c r="F9348" t="s">
        <v>11430</v>
      </c>
      <c r="G9348" t="s">
        <v>156</v>
      </c>
      <c r="H9348">
        <v>86</v>
      </c>
      <c r="I9348">
        <v>35</v>
      </c>
      <c r="J9348">
        <v>35</v>
      </c>
      <c r="K9348">
        <v>3404</v>
      </c>
      <c r="L9348">
        <v>21</v>
      </c>
      <c r="M9348">
        <v>39.310311642901802</v>
      </c>
    </row>
    <row r="9349" spans="1:13" hidden="1" outlineLevel="3" x14ac:dyDescent="0.2">
      <c r="A9349">
        <v>2013</v>
      </c>
      <c r="B9349">
        <v>93</v>
      </c>
      <c r="C9349" t="s">
        <v>9549</v>
      </c>
      <c r="D9349">
        <v>204</v>
      </c>
      <c r="E9349" t="s">
        <v>10968</v>
      </c>
      <c r="F9349" t="s">
        <v>11440</v>
      </c>
      <c r="G9349" t="s">
        <v>156</v>
      </c>
      <c r="H9349">
        <v>86</v>
      </c>
      <c r="I9349">
        <v>44</v>
      </c>
      <c r="J9349">
        <v>43</v>
      </c>
      <c r="K9349">
        <v>3404</v>
      </c>
      <c r="L9349">
        <v>21</v>
      </c>
      <c r="M9349">
        <v>39.2413291789818</v>
      </c>
    </row>
    <row r="9350" spans="1:13" hidden="1" outlineLevel="3" x14ac:dyDescent="0.2">
      <c r="A9350">
        <v>2013</v>
      </c>
      <c r="B9350">
        <v>96</v>
      </c>
      <c r="C9350" t="s">
        <v>11015</v>
      </c>
      <c r="D9350">
        <v>203</v>
      </c>
      <c r="E9350" t="s">
        <v>10968</v>
      </c>
      <c r="F9350" t="s">
        <v>11445</v>
      </c>
      <c r="G9350" t="s">
        <v>156</v>
      </c>
      <c r="H9350">
        <v>86</v>
      </c>
      <c r="I9350">
        <v>50</v>
      </c>
      <c r="J9350">
        <v>21</v>
      </c>
      <c r="K9350">
        <v>3404</v>
      </c>
      <c r="L9350">
        <v>21</v>
      </c>
      <c r="M9350">
        <v>39.198902185073898</v>
      </c>
    </row>
    <row r="9351" spans="1:13" hidden="1" outlineLevel="3" x14ac:dyDescent="0.2">
      <c r="A9351">
        <v>2013</v>
      </c>
      <c r="B9351">
        <v>101</v>
      </c>
      <c r="C9351" t="s">
        <v>11029</v>
      </c>
      <c r="D9351">
        <v>205</v>
      </c>
      <c r="E9351" t="s">
        <v>10968</v>
      </c>
      <c r="F9351" t="s">
        <v>11450</v>
      </c>
      <c r="G9351" t="s">
        <v>156</v>
      </c>
      <c r="H9351">
        <v>86</v>
      </c>
      <c r="I9351">
        <v>54</v>
      </c>
      <c r="J9351">
        <v>39</v>
      </c>
      <c r="K9351">
        <v>3404</v>
      </c>
      <c r="L9351">
        <v>21</v>
      </c>
      <c r="M9351">
        <v>39.166578773263701</v>
      </c>
    </row>
    <row r="9352" spans="1:13" hidden="1" outlineLevel="3" x14ac:dyDescent="0.2">
      <c r="A9352">
        <v>2013</v>
      </c>
      <c r="B9352">
        <v>144</v>
      </c>
      <c r="C9352" t="s">
        <v>11503</v>
      </c>
      <c r="D9352">
        <v>207</v>
      </c>
      <c r="E9352" t="s">
        <v>10968</v>
      </c>
      <c r="F9352" t="s">
        <v>11504</v>
      </c>
      <c r="G9352" t="s">
        <v>156</v>
      </c>
      <c r="H9352">
        <v>87</v>
      </c>
      <c r="I9352">
        <v>44</v>
      </c>
      <c r="J9352">
        <v>55</v>
      </c>
      <c r="K9352">
        <v>3404</v>
      </c>
      <c r="L9352">
        <v>21</v>
      </c>
      <c r="M9352">
        <v>38.792636793871303</v>
      </c>
    </row>
    <row r="9353" spans="1:13" outlineLevel="2" collapsed="1" x14ac:dyDescent="0.2">
      <c r="E9353" s="10" t="s">
        <v>13530</v>
      </c>
      <c r="M9353">
        <f>SUBTOTAL(1,M9347:M9352)</f>
        <v>39.301692257312084</v>
      </c>
    </row>
    <row r="9354" spans="1:13" outlineLevel="1" x14ac:dyDescent="0.2">
      <c r="A9354" s="10" t="s">
        <v>12970</v>
      </c>
      <c r="M9354">
        <f>SUBTOTAL(1,M9163:M9352)</f>
        <v>39.395844247145007</v>
      </c>
    </row>
    <row r="9355" spans="1:13" hidden="1" outlineLevel="3" x14ac:dyDescent="0.2">
      <c r="A9355">
        <v>2014</v>
      </c>
      <c r="B9355">
        <v>2</v>
      </c>
      <c r="C9355" t="s">
        <v>10949</v>
      </c>
      <c r="D9355">
        <v>81</v>
      </c>
      <c r="E9355" t="s">
        <v>96</v>
      </c>
      <c r="F9355" t="s">
        <v>11538</v>
      </c>
      <c r="G9355" t="s">
        <v>156</v>
      </c>
      <c r="H9355">
        <v>90</v>
      </c>
      <c r="I9355">
        <v>6</v>
      </c>
      <c r="J9355">
        <v>43</v>
      </c>
      <c r="K9355">
        <v>3659</v>
      </c>
      <c r="L9355">
        <v>21</v>
      </c>
      <c r="M9355">
        <v>40.605049891647099</v>
      </c>
    </row>
    <row r="9356" spans="1:13" hidden="1" outlineLevel="3" x14ac:dyDescent="0.2">
      <c r="A9356">
        <v>2014</v>
      </c>
      <c r="B9356">
        <v>6</v>
      </c>
      <c r="C9356" t="s">
        <v>97</v>
      </c>
      <c r="D9356">
        <v>82</v>
      </c>
      <c r="E9356" t="s">
        <v>96</v>
      </c>
      <c r="F9356" t="s">
        <v>11542</v>
      </c>
      <c r="G9356" t="s">
        <v>156</v>
      </c>
      <c r="H9356">
        <v>90</v>
      </c>
      <c r="I9356">
        <v>10</v>
      </c>
      <c r="J9356">
        <v>32</v>
      </c>
      <c r="K9356">
        <v>3659</v>
      </c>
      <c r="L9356">
        <v>21</v>
      </c>
      <c r="M9356">
        <v>40.576406515685399</v>
      </c>
    </row>
    <row r="9357" spans="1:13" hidden="1" outlineLevel="3" x14ac:dyDescent="0.2">
      <c r="A9357">
        <v>2014</v>
      </c>
      <c r="B9357">
        <v>21</v>
      </c>
      <c r="C9357" t="s">
        <v>11561</v>
      </c>
      <c r="D9357">
        <v>85</v>
      </c>
      <c r="E9357" t="s">
        <v>96</v>
      </c>
      <c r="F9357" t="s">
        <v>11562</v>
      </c>
      <c r="G9357" t="s">
        <v>156</v>
      </c>
      <c r="H9357">
        <v>90</v>
      </c>
      <c r="I9357">
        <v>57</v>
      </c>
      <c r="J9357">
        <v>6</v>
      </c>
      <c r="K9357">
        <v>3659</v>
      </c>
      <c r="L9357">
        <v>21</v>
      </c>
      <c r="M9357">
        <v>40.230158875593197</v>
      </c>
    </row>
    <row r="9358" spans="1:13" hidden="1" outlineLevel="3" x14ac:dyDescent="0.2">
      <c r="A9358">
        <v>2014</v>
      </c>
      <c r="B9358">
        <v>59</v>
      </c>
      <c r="C9358" t="s">
        <v>11215</v>
      </c>
      <c r="D9358">
        <v>83</v>
      </c>
      <c r="E9358" t="s">
        <v>96</v>
      </c>
      <c r="F9358" t="s">
        <v>11610</v>
      </c>
      <c r="G9358" t="s">
        <v>156</v>
      </c>
      <c r="H9358">
        <v>92</v>
      </c>
      <c r="I9358">
        <v>51</v>
      </c>
      <c r="J9358">
        <v>6</v>
      </c>
      <c r="K9358">
        <v>3659</v>
      </c>
      <c r="L9358">
        <v>21</v>
      </c>
      <c r="M9358">
        <v>39.406939383604602</v>
      </c>
    </row>
    <row r="9359" spans="1:13" hidden="1" outlineLevel="3" x14ac:dyDescent="0.2">
      <c r="A9359">
        <v>2014</v>
      </c>
      <c r="B9359">
        <v>66</v>
      </c>
      <c r="C9359" t="s">
        <v>11619</v>
      </c>
      <c r="D9359">
        <v>88</v>
      </c>
      <c r="E9359" t="s">
        <v>96</v>
      </c>
      <c r="F9359" t="s">
        <v>11620</v>
      </c>
      <c r="G9359" t="s">
        <v>156</v>
      </c>
      <c r="H9359">
        <v>92</v>
      </c>
      <c r="I9359">
        <v>54</v>
      </c>
      <c r="J9359">
        <v>53</v>
      </c>
      <c r="K9359">
        <v>3659</v>
      </c>
      <c r="L9359">
        <v>21</v>
      </c>
      <c r="M9359">
        <v>39.380196297082399</v>
      </c>
    </row>
    <row r="9360" spans="1:13" hidden="1" outlineLevel="3" x14ac:dyDescent="0.2">
      <c r="A9360">
        <v>2014</v>
      </c>
      <c r="B9360">
        <v>84</v>
      </c>
      <c r="C9360" t="s">
        <v>11078</v>
      </c>
      <c r="D9360">
        <v>86</v>
      </c>
      <c r="E9360" t="s">
        <v>96</v>
      </c>
      <c r="F9360" t="s">
        <v>11642</v>
      </c>
      <c r="G9360" t="s">
        <v>156</v>
      </c>
      <c r="H9360">
        <v>93</v>
      </c>
      <c r="I9360">
        <v>25</v>
      </c>
      <c r="J9360">
        <v>29</v>
      </c>
      <c r="K9360">
        <v>3659</v>
      </c>
      <c r="L9360">
        <v>21</v>
      </c>
      <c r="M9360">
        <v>39.165222148550903</v>
      </c>
    </row>
    <row r="9361" spans="1:13" hidden="1" outlineLevel="3" x14ac:dyDescent="0.2">
      <c r="A9361">
        <v>2014</v>
      </c>
      <c r="B9361">
        <v>90</v>
      </c>
      <c r="C9361" t="s">
        <v>9596</v>
      </c>
      <c r="D9361">
        <v>84</v>
      </c>
      <c r="E9361" t="s">
        <v>96</v>
      </c>
      <c r="F9361" t="s">
        <v>11649</v>
      </c>
      <c r="G9361" t="s">
        <v>156</v>
      </c>
      <c r="H9361">
        <v>93</v>
      </c>
      <c r="I9361">
        <v>37</v>
      </c>
      <c r="J9361">
        <v>10</v>
      </c>
      <c r="K9361">
        <v>3659</v>
      </c>
      <c r="L9361">
        <v>21</v>
      </c>
      <c r="M9361">
        <v>39.083761089517203</v>
      </c>
    </row>
    <row r="9362" spans="1:13" hidden="1" outlineLevel="3" x14ac:dyDescent="0.2">
      <c r="A9362">
        <v>2014</v>
      </c>
      <c r="B9362">
        <v>99</v>
      </c>
      <c r="C9362" t="s">
        <v>10557</v>
      </c>
      <c r="D9362">
        <v>87</v>
      </c>
      <c r="E9362" t="s">
        <v>96</v>
      </c>
      <c r="F9362" t="s">
        <v>11657</v>
      </c>
      <c r="G9362" t="s">
        <v>156</v>
      </c>
      <c r="H9362">
        <v>93</v>
      </c>
      <c r="I9362">
        <v>41</v>
      </c>
      <c r="J9362">
        <v>29</v>
      </c>
      <c r="K9362">
        <v>3659</v>
      </c>
      <c r="L9362">
        <v>21</v>
      </c>
      <c r="M9362">
        <v>39.053749158733297</v>
      </c>
    </row>
    <row r="9363" spans="1:13" hidden="1" outlineLevel="3" x14ac:dyDescent="0.2">
      <c r="A9363">
        <v>2014</v>
      </c>
      <c r="B9363">
        <v>120</v>
      </c>
      <c r="C9363" t="s">
        <v>10503</v>
      </c>
      <c r="D9363">
        <v>89</v>
      </c>
      <c r="E9363" t="s">
        <v>96</v>
      </c>
      <c r="F9363" t="s">
        <v>11680</v>
      </c>
      <c r="G9363" t="s">
        <v>156</v>
      </c>
      <c r="H9363">
        <v>94</v>
      </c>
      <c r="I9363">
        <v>3</v>
      </c>
      <c r="J9363">
        <v>6</v>
      </c>
      <c r="K9363">
        <v>3659</v>
      </c>
      <c r="L9363">
        <v>21</v>
      </c>
      <c r="M9363">
        <v>38.904148429054899</v>
      </c>
    </row>
    <row r="9364" spans="1:13" outlineLevel="2" collapsed="1" x14ac:dyDescent="0.2">
      <c r="E9364" s="10" t="s">
        <v>13494</v>
      </c>
      <c r="M9364">
        <f>SUBTOTAL(1,M9355:M9363)</f>
        <v>39.60062575438544</v>
      </c>
    </row>
    <row r="9365" spans="1:13" hidden="1" outlineLevel="3" x14ac:dyDescent="0.2">
      <c r="A9365">
        <v>2014</v>
      </c>
      <c r="B9365">
        <v>1</v>
      </c>
      <c r="C9365" t="s">
        <v>80</v>
      </c>
      <c r="D9365">
        <v>41</v>
      </c>
      <c r="E9365" t="s">
        <v>79</v>
      </c>
      <c r="F9365" t="s">
        <v>11537</v>
      </c>
      <c r="G9365" t="s">
        <v>156</v>
      </c>
      <c r="H9365">
        <v>89</v>
      </c>
      <c r="I9365">
        <v>59</v>
      </c>
      <c r="J9365">
        <v>6</v>
      </c>
      <c r="K9365">
        <v>3659</v>
      </c>
      <c r="L9365">
        <v>21</v>
      </c>
      <c r="M9365">
        <v>40.662332610990703</v>
      </c>
    </row>
    <row r="9366" spans="1:13" hidden="1" outlineLevel="3" x14ac:dyDescent="0.2">
      <c r="A9366">
        <v>2014</v>
      </c>
      <c r="B9366">
        <v>20</v>
      </c>
      <c r="C9366" t="s">
        <v>11559</v>
      </c>
      <c r="D9366">
        <v>46</v>
      </c>
      <c r="E9366" t="s">
        <v>79</v>
      </c>
      <c r="F9366" t="s">
        <v>11560</v>
      </c>
      <c r="G9366" t="s">
        <v>156</v>
      </c>
      <c r="H9366">
        <v>90</v>
      </c>
      <c r="I9366">
        <v>51</v>
      </c>
      <c r="J9366">
        <v>17</v>
      </c>
      <c r="K9366">
        <v>3659</v>
      </c>
      <c r="L9366">
        <v>21</v>
      </c>
      <c r="M9366">
        <v>40.273085542548003</v>
      </c>
    </row>
    <row r="9367" spans="1:13" hidden="1" outlineLevel="3" x14ac:dyDescent="0.2">
      <c r="A9367">
        <v>2014</v>
      </c>
      <c r="B9367">
        <v>36</v>
      </c>
      <c r="C9367" t="s">
        <v>10776</v>
      </c>
      <c r="D9367">
        <v>42</v>
      </c>
      <c r="E9367" t="s">
        <v>79</v>
      </c>
      <c r="F9367" t="s">
        <v>11580</v>
      </c>
      <c r="G9367" t="s">
        <v>156</v>
      </c>
      <c r="H9367">
        <v>91</v>
      </c>
      <c r="I9367">
        <v>53</v>
      </c>
      <c r="J9367">
        <v>56</v>
      </c>
      <c r="K9367">
        <v>3659</v>
      </c>
      <c r="L9367">
        <v>21</v>
      </c>
      <c r="M9367">
        <v>39.815497708834499</v>
      </c>
    </row>
    <row r="9368" spans="1:13" hidden="1" outlineLevel="3" x14ac:dyDescent="0.2">
      <c r="A9368">
        <v>2014</v>
      </c>
      <c r="B9368">
        <v>49</v>
      </c>
      <c r="C9368" t="s">
        <v>9645</v>
      </c>
      <c r="D9368">
        <v>47</v>
      </c>
      <c r="E9368" t="s">
        <v>79</v>
      </c>
      <c r="F9368" t="s">
        <v>11596</v>
      </c>
      <c r="G9368" t="s">
        <v>156</v>
      </c>
      <c r="H9368">
        <v>92</v>
      </c>
      <c r="I9368">
        <v>30</v>
      </c>
      <c r="J9368">
        <v>46</v>
      </c>
      <c r="K9368">
        <v>3659</v>
      </c>
      <c r="L9368">
        <v>21</v>
      </c>
      <c r="M9368">
        <v>39.551293214751098</v>
      </c>
    </row>
    <row r="9369" spans="1:13" hidden="1" outlineLevel="3" x14ac:dyDescent="0.2">
      <c r="A9369">
        <v>2014</v>
      </c>
      <c r="B9369">
        <v>79</v>
      </c>
      <c r="C9369" t="s">
        <v>11091</v>
      </c>
      <c r="D9369">
        <v>49</v>
      </c>
      <c r="E9369" t="s">
        <v>79</v>
      </c>
      <c r="F9369" t="s">
        <v>11637</v>
      </c>
      <c r="G9369" t="s">
        <v>156</v>
      </c>
      <c r="H9369">
        <v>93</v>
      </c>
      <c r="I9369">
        <v>20</v>
      </c>
      <c r="J9369">
        <v>10</v>
      </c>
      <c r="K9369">
        <v>3659</v>
      </c>
      <c r="L9369">
        <v>21</v>
      </c>
      <c r="M9369">
        <v>39.2024046903366</v>
      </c>
    </row>
    <row r="9370" spans="1:13" hidden="1" outlineLevel="3" x14ac:dyDescent="0.2">
      <c r="A9370">
        <v>2014</v>
      </c>
      <c r="B9370">
        <v>95</v>
      </c>
      <c r="C9370" t="s">
        <v>9890</v>
      </c>
      <c r="D9370">
        <v>43</v>
      </c>
      <c r="E9370" t="s">
        <v>79</v>
      </c>
      <c r="F9370" t="s">
        <v>11654</v>
      </c>
      <c r="G9370" t="s">
        <v>156</v>
      </c>
      <c r="H9370">
        <v>93</v>
      </c>
      <c r="I9370">
        <v>38</v>
      </c>
      <c r="J9370">
        <v>34</v>
      </c>
      <c r="K9370">
        <v>3659</v>
      </c>
      <c r="L9370">
        <v>21</v>
      </c>
      <c r="M9370">
        <v>39.074022437513698</v>
      </c>
    </row>
    <row r="9371" spans="1:13" hidden="1" outlineLevel="3" x14ac:dyDescent="0.2">
      <c r="A9371">
        <v>2014</v>
      </c>
      <c r="B9371">
        <v>129</v>
      </c>
      <c r="C9371" t="s">
        <v>9841</v>
      </c>
      <c r="D9371">
        <v>45</v>
      </c>
      <c r="E9371" t="s">
        <v>79</v>
      </c>
      <c r="F9371" t="s">
        <v>11693</v>
      </c>
      <c r="G9371" t="s">
        <v>156</v>
      </c>
      <c r="H9371">
        <v>94</v>
      </c>
      <c r="I9371">
        <v>21</v>
      </c>
      <c r="J9371">
        <v>13</v>
      </c>
      <c r="K9371">
        <v>3659</v>
      </c>
      <c r="L9371">
        <v>21</v>
      </c>
      <c r="M9371">
        <v>38.779649839698699</v>
      </c>
    </row>
    <row r="9372" spans="1:13" hidden="1" outlineLevel="3" x14ac:dyDescent="0.2">
      <c r="A9372">
        <v>2014</v>
      </c>
      <c r="B9372">
        <v>130</v>
      </c>
      <c r="C9372" t="s">
        <v>11694</v>
      </c>
      <c r="D9372">
        <v>44</v>
      </c>
      <c r="E9372" t="s">
        <v>79</v>
      </c>
      <c r="F9372" t="s">
        <v>8587</v>
      </c>
      <c r="G9372" t="s">
        <v>156</v>
      </c>
      <c r="H9372">
        <v>94</v>
      </c>
      <c r="I9372">
        <v>21</v>
      </c>
      <c r="J9372">
        <v>39</v>
      </c>
      <c r="K9372">
        <v>3659</v>
      </c>
      <c r="L9372">
        <v>21</v>
      </c>
      <c r="M9372">
        <v>38.776681709395604</v>
      </c>
    </row>
    <row r="9373" spans="1:13" hidden="1" outlineLevel="3" x14ac:dyDescent="0.2">
      <c r="A9373">
        <v>2014</v>
      </c>
      <c r="B9373">
        <v>147</v>
      </c>
      <c r="C9373" t="s">
        <v>9960</v>
      </c>
      <c r="D9373">
        <v>48</v>
      </c>
      <c r="E9373" t="s">
        <v>79</v>
      </c>
      <c r="F9373" t="s">
        <v>11714</v>
      </c>
      <c r="G9373" t="s">
        <v>156</v>
      </c>
      <c r="H9373">
        <v>94</v>
      </c>
      <c r="I9373">
        <v>41</v>
      </c>
      <c r="J9373">
        <v>54</v>
      </c>
      <c r="K9373">
        <v>3659</v>
      </c>
      <c r="L9373">
        <v>21</v>
      </c>
      <c r="M9373">
        <v>38.638483605836001</v>
      </c>
    </row>
    <row r="9374" spans="1:13" outlineLevel="2" collapsed="1" x14ac:dyDescent="0.2">
      <c r="E9374" s="10" t="s">
        <v>13531</v>
      </c>
      <c r="M9374">
        <f>SUBTOTAL(1,M9365:M9373)</f>
        <v>39.419272373322769</v>
      </c>
    </row>
    <row r="9375" spans="1:13" hidden="1" outlineLevel="3" x14ac:dyDescent="0.2">
      <c r="A9375">
        <v>2014</v>
      </c>
      <c r="B9375">
        <v>9</v>
      </c>
      <c r="C9375" t="s">
        <v>10361</v>
      </c>
      <c r="D9375">
        <v>67</v>
      </c>
      <c r="E9375" t="s">
        <v>11334</v>
      </c>
      <c r="F9375" t="s">
        <v>11547</v>
      </c>
      <c r="G9375" t="s">
        <v>156</v>
      </c>
      <c r="H9375">
        <v>90</v>
      </c>
      <c r="I9375">
        <v>17</v>
      </c>
      <c r="J9375">
        <v>17</v>
      </c>
      <c r="K9375">
        <v>3659</v>
      </c>
      <c r="L9375">
        <v>21</v>
      </c>
      <c r="M9375">
        <v>40.525847826555101</v>
      </c>
    </row>
    <row r="9376" spans="1:13" hidden="1" outlineLevel="3" x14ac:dyDescent="0.2">
      <c r="A9376">
        <v>2014</v>
      </c>
      <c r="B9376">
        <v>10</v>
      </c>
      <c r="C9376" t="s">
        <v>111</v>
      </c>
      <c r="D9376">
        <v>61</v>
      </c>
      <c r="E9376" t="s">
        <v>11334</v>
      </c>
      <c r="F9376" t="s">
        <v>11548</v>
      </c>
      <c r="G9376" t="s">
        <v>156</v>
      </c>
      <c r="H9376">
        <v>90</v>
      </c>
      <c r="I9376">
        <v>20</v>
      </c>
      <c r="J9376">
        <v>21</v>
      </c>
      <c r="K9376">
        <v>3659</v>
      </c>
      <c r="L9376">
        <v>21</v>
      </c>
      <c r="M9376">
        <v>40.502919553165299</v>
      </c>
    </row>
    <row r="9377" spans="1:13" hidden="1" outlineLevel="3" x14ac:dyDescent="0.2">
      <c r="A9377">
        <v>2014</v>
      </c>
      <c r="B9377">
        <v>15</v>
      </c>
      <c r="C9377" t="s">
        <v>11183</v>
      </c>
      <c r="D9377">
        <v>64</v>
      </c>
      <c r="E9377" t="s">
        <v>11334</v>
      </c>
      <c r="F9377" t="s">
        <v>11553</v>
      </c>
      <c r="G9377" t="s">
        <v>156</v>
      </c>
      <c r="H9377">
        <v>90</v>
      </c>
      <c r="I9377">
        <v>37</v>
      </c>
      <c r="J9377">
        <v>21</v>
      </c>
      <c r="K9377">
        <v>3659</v>
      </c>
      <c r="L9377">
        <v>21</v>
      </c>
      <c r="M9377">
        <v>40.376286242379003</v>
      </c>
    </row>
    <row r="9378" spans="1:13" hidden="1" outlineLevel="3" x14ac:dyDescent="0.2">
      <c r="A9378">
        <v>2014</v>
      </c>
      <c r="B9378">
        <v>40</v>
      </c>
      <c r="C9378" t="s">
        <v>9931</v>
      </c>
      <c r="D9378">
        <v>66</v>
      </c>
      <c r="E9378" t="s">
        <v>11334</v>
      </c>
      <c r="F9378" t="s">
        <v>11585</v>
      </c>
      <c r="G9378" t="s">
        <v>156</v>
      </c>
      <c r="H9378">
        <v>91</v>
      </c>
      <c r="I9378">
        <v>58</v>
      </c>
      <c r="J9378">
        <v>8</v>
      </c>
      <c r="K9378">
        <v>3659</v>
      </c>
      <c r="L9378">
        <v>21</v>
      </c>
      <c r="M9378">
        <v>39.7851930604552</v>
      </c>
    </row>
    <row r="9379" spans="1:13" hidden="1" outlineLevel="3" x14ac:dyDescent="0.2">
      <c r="A9379">
        <v>2014</v>
      </c>
      <c r="B9379">
        <v>97</v>
      </c>
      <c r="C9379" t="s">
        <v>10883</v>
      </c>
      <c r="D9379">
        <v>62</v>
      </c>
      <c r="E9379" t="s">
        <v>11334</v>
      </c>
      <c r="F9379" t="s">
        <v>11655</v>
      </c>
      <c r="G9379" t="s">
        <v>156</v>
      </c>
      <c r="H9379">
        <v>93</v>
      </c>
      <c r="I9379">
        <v>40</v>
      </c>
      <c r="J9379">
        <v>30</v>
      </c>
      <c r="K9379">
        <v>3659</v>
      </c>
      <c r="L9379">
        <v>21</v>
      </c>
      <c r="M9379">
        <v>39.060581798772297</v>
      </c>
    </row>
    <row r="9380" spans="1:13" hidden="1" outlineLevel="3" x14ac:dyDescent="0.2">
      <c r="A9380">
        <v>2014</v>
      </c>
      <c r="B9380">
        <v>106</v>
      </c>
      <c r="C9380" t="s">
        <v>11487</v>
      </c>
      <c r="D9380">
        <v>68</v>
      </c>
      <c r="E9380" t="s">
        <v>11334</v>
      </c>
      <c r="F9380" t="s">
        <v>11666</v>
      </c>
      <c r="G9380" t="s">
        <v>156</v>
      </c>
      <c r="H9380">
        <v>93</v>
      </c>
      <c r="I9380">
        <v>45</v>
      </c>
      <c r="J9380">
        <v>0</v>
      </c>
      <c r="K9380">
        <v>3659</v>
      </c>
      <c r="L9380">
        <v>21</v>
      </c>
      <c r="M9380">
        <v>39.029333333333298</v>
      </c>
    </row>
    <row r="9381" spans="1:13" hidden="1" outlineLevel="3" x14ac:dyDescent="0.2">
      <c r="A9381">
        <v>2014</v>
      </c>
      <c r="B9381">
        <v>117</v>
      </c>
      <c r="C9381" t="s">
        <v>10864</v>
      </c>
      <c r="D9381">
        <v>69</v>
      </c>
      <c r="E9381" t="s">
        <v>11334</v>
      </c>
      <c r="F9381" t="s">
        <v>11677</v>
      </c>
      <c r="G9381" t="s">
        <v>156</v>
      </c>
      <c r="H9381">
        <v>94</v>
      </c>
      <c r="I9381">
        <v>0</v>
      </c>
      <c r="J9381">
        <v>15</v>
      </c>
      <c r="K9381">
        <v>3659</v>
      </c>
      <c r="L9381">
        <v>21</v>
      </c>
      <c r="M9381">
        <v>38.9238065688577</v>
      </c>
    </row>
    <row r="9382" spans="1:13" hidden="1" outlineLevel="3" x14ac:dyDescent="0.2">
      <c r="A9382">
        <v>2014</v>
      </c>
      <c r="B9382">
        <v>133</v>
      </c>
      <c r="C9382" t="s">
        <v>11511</v>
      </c>
      <c r="D9382">
        <v>65</v>
      </c>
      <c r="E9382" t="s">
        <v>11334</v>
      </c>
      <c r="F9382" t="s">
        <v>8025</v>
      </c>
      <c r="G9382" t="s">
        <v>156</v>
      </c>
      <c r="H9382">
        <v>94</v>
      </c>
      <c r="I9382">
        <v>23</v>
      </c>
      <c r="J9382">
        <v>27</v>
      </c>
      <c r="K9382">
        <v>3659</v>
      </c>
      <c r="L9382">
        <v>21</v>
      </c>
      <c r="M9382">
        <v>38.76435741465</v>
      </c>
    </row>
    <row r="9383" spans="1:13" outlineLevel="2" collapsed="1" x14ac:dyDescent="0.2">
      <c r="E9383" s="10" t="s">
        <v>13540</v>
      </c>
      <c r="M9383">
        <f>SUBTOTAL(1,M9375:M9382)</f>
        <v>39.621040724770985</v>
      </c>
    </row>
    <row r="9384" spans="1:13" hidden="1" outlineLevel="3" x14ac:dyDescent="0.2">
      <c r="A9384">
        <v>2014</v>
      </c>
      <c r="B9384">
        <v>5</v>
      </c>
      <c r="C9384" t="s">
        <v>11040</v>
      </c>
      <c r="D9384">
        <v>141</v>
      </c>
      <c r="E9384" t="s">
        <v>130</v>
      </c>
      <c r="F9384" t="s">
        <v>11541</v>
      </c>
      <c r="G9384" t="s">
        <v>156</v>
      </c>
      <c r="H9384">
        <v>90</v>
      </c>
      <c r="I9384">
        <v>10</v>
      </c>
      <c r="J9384">
        <v>30</v>
      </c>
      <c r="K9384">
        <v>3659</v>
      </c>
      <c r="L9384">
        <v>21</v>
      </c>
      <c r="M9384">
        <v>40.576656501247498</v>
      </c>
    </row>
    <row r="9385" spans="1:13" hidden="1" outlineLevel="3" x14ac:dyDescent="0.2">
      <c r="A9385">
        <v>2014</v>
      </c>
      <c r="B9385">
        <v>27</v>
      </c>
      <c r="C9385" t="s">
        <v>10406</v>
      </c>
      <c r="D9385">
        <v>149</v>
      </c>
      <c r="E9385" t="s">
        <v>130</v>
      </c>
      <c r="F9385" t="s">
        <v>11568</v>
      </c>
      <c r="G9385" t="s">
        <v>156</v>
      </c>
      <c r="H9385">
        <v>91</v>
      </c>
      <c r="I9385">
        <v>18</v>
      </c>
      <c r="J9385">
        <v>44</v>
      </c>
      <c r="K9385">
        <v>3659</v>
      </c>
      <c r="L9385">
        <v>21</v>
      </c>
      <c r="M9385">
        <v>40.071306019639501</v>
      </c>
    </row>
    <row r="9386" spans="1:13" hidden="1" outlineLevel="3" x14ac:dyDescent="0.2">
      <c r="A9386">
        <v>2014</v>
      </c>
      <c r="B9386">
        <v>35</v>
      </c>
      <c r="C9386" t="s">
        <v>11578</v>
      </c>
      <c r="D9386">
        <v>147</v>
      </c>
      <c r="E9386" t="s">
        <v>130</v>
      </c>
      <c r="F9386" t="s">
        <v>11579</v>
      </c>
      <c r="G9386" t="s">
        <v>156</v>
      </c>
      <c r="H9386">
        <v>91</v>
      </c>
      <c r="I9386">
        <v>51</v>
      </c>
      <c r="J9386">
        <v>42</v>
      </c>
      <c r="K9386">
        <v>3659</v>
      </c>
      <c r="L9386">
        <v>21</v>
      </c>
      <c r="M9386">
        <v>39.8316308942794</v>
      </c>
    </row>
    <row r="9387" spans="1:13" hidden="1" outlineLevel="3" x14ac:dyDescent="0.2">
      <c r="A9387">
        <v>2014</v>
      </c>
      <c r="B9387">
        <v>38</v>
      </c>
      <c r="C9387" t="s">
        <v>10619</v>
      </c>
      <c r="D9387">
        <v>148</v>
      </c>
      <c r="E9387" t="s">
        <v>130</v>
      </c>
      <c r="F9387" t="s">
        <v>11583</v>
      </c>
      <c r="G9387" t="s">
        <v>156</v>
      </c>
      <c r="H9387">
        <v>91</v>
      </c>
      <c r="I9387">
        <v>55</v>
      </c>
      <c r="J9387">
        <v>40</v>
      </c>
      <c r="K9387">
        <v>3659</v>
      </c>
      <c r="L9387">
        <v>21</v>
      </c>
      <c r="M9387">
        <v>39.802985435426301</v>
      </c>
    </row>
    <row r="9388" spans="1:13" hidden="1" outlineLevel="3" x14ac:dyDescent="0.2">
      <c r="A9388">
        <v>2014</v>
      </c>
      <c r="B9388">
        <v>43</v>
      </c>
      <c r="C9388" t="s">
        <v>11063</v>
      </c>
      <c r="D9388">
        <v>146</v>
      </c>
      <c r="E9388" t="s">
        <v>130</v>
      </c>
      <c r="F9388" t="s">
        <v>11588</v>
      </c>
      <c r="G9388" t="s">
        <v>156</v>
      </c>
      <c r="H9388">
        <v>92</v>
      </c>
      <c r="I9388">
        <v>8</v>
      </c>
      <c r="J9388">
        <v>49</v>
      </c>
      <c r="K9388">
        <v>3659</v>
      </c>
      <c r="L9388">
        <v>21</v>
      </c>
      <c r="M9388">
        <v>39.708316125511999</v>
      </c>
    </row>
    <row r="9389" spans="1:13" hidden="1" outlineLevel="3" x14ac:dyDescent="0.2">
      <c r="A9389">
        <v>2014</v>
      </c>
      <c r="B9389">
        <v>45</v>
      </c>
      <c r="C9389" t="s">
        <v>10353</v>
      </c>
      <c r="D9389">
        <v>144</v>
      </c>
      <c r="E9389" t="s">
        <v>130</v>
      </c>
      <c r="F9389" t="s">
        <v>11591</v>
      </c>
      <c r="G9389" t="s">
        <v>156</v>
      </c>
      <c r="H9389">
        <v>92</v>
      </c>
      <c r="I9389">
        <v>18</v>
      </c>
      <c r="J9389">
        <v>19</v>
      </c>
      <c r="K9389">
        <v>3659</v>
      </c>
      <c r="L9389">
        <v>21</v>
      </c>
      <c r="M9389">
        <v>39.640203551620601</v>
      </c>
    </row>
    <row r="9390" spans="1:13" hidden="1" outlineLevel="3" x14ac:dyDescent="0.2">
      <c r="A9390">
        <v>2014</v>
      </c>
      <c r="B9390">
        <v>69</v>
      </c>
      <c r="C9390" t="s">
        <v>10874</v>
      </c>
      <c r="D9390">
        <v>145</v>
      </c>
      <c r="E9390" t="s">
        <v>130</v>
      </c>
      <c r="F9390" t="s">
        <v>11625</v>
      </c>
      <c r="G9390" t="s">
        <v>156</v>
      </c>
      <c r="H9390">
        <v>92</v>
      </c>
      <c r="I9390">
        <v>57</v>
      </c>
      <c r="J9390">
        <v>47</v>
      </c>
      <c r="K9390">
        <v>3659</v>
      </c>
      <c r="L9390">
        <v>21</v>
      </c>
      <c r="M9390">
        <v>39.359721753265099</v>
      </c>
    </row>
    <row r="9391" spans="1:13" hidden="1" outlineLevel="3" x14ac:dyDescent="0.2">
      <c r="A9391">
        <v>2014</v>
      </c>
      <c r="B9391">
        <v>154</v>
      </c>
      <c r="C9391" t="s">
        <v>10314</v>
      </c>
      <c r="D9391">
        <v>143</v>
      </c>
      <c r="E9391" t="s">
        <v>130</v>
      </c>
      <c r="F9391" t="s">
        <v>11723</v>
      </c>
      <c r="G9391" t="s">
        <v>156</v>
      </c>
      <c r="H9391">
        <v>94</v>
      </c>
      <c r="I9391">
        <v>47</v>
      </c>
      <c r="J9391">
        <v>46</v>
      </c>
      <c r="K9391">
        <v>3659</v>
      </c>
      <c r="L9391">
        <v>21</v>
      </c>
      <c r="M9391">
        <v>38.598629807833099</v>
      </c>
    </row>
    <row r="9392" spans="1:13" outlineLevel="2" collapsed="1" x14ac:dyDescent="0.2">
      <c r="E9392" s="10" t="s">
        <v>13506</v>
      </c>
      <c r="M9392">
        <f>SUBTOTAL(1,M9384:M9391)</f>
        <v>39.698681261102941</v>
      </c>
    </row>
    <row r="9393" spans="1:13" hidden="1" outlineLevel="3" x14ac:dyDescent="0.2">
      <c r="A9393">
        <v>2014</v>
      </c>
      <c r="B9393">
        <v>16</v>
      </c>
      <c r="C9393" t="s">
        <v>10542</v>
      </c>
      <c r="D9393">
        <v>211</v>
      </c>
      <c r="E9393" t="s">
        <v>11554</v>
      </c>
      <c r="F9393" t="s">
        <v>11555</v>
      </c>
      <c r="G9393" t="s">
        <v>156</v>
      </c>
      <c r="H9393">
        <v>90</v>
      </c>
      <c r="I9393">
        <v>43</v>
      </c>
      <c r="J9393">
        <v>5</v>
      </c>
      <c r="K9393">
        <v>3659</v>
      </c>
      <c r="L9393">
        <v>21</v>
      </c>
      <c r="M9393">
        <v>40.333756908614902</v>
      </c>
    </row>
    <row r="9394" spans="1:13" hidden="1" outlineLevel="3" x14ac:dyDescent="0.2">
      <c r="A9394">
        <v>2014</v>
      </c>
      <c r="B9394">
        <v>62</v>
      </c>
      <c r="C9394" t="s">
        <v>11614</v>
      </c>
      <c r="D9394">
        <v>217</v>
      </c>
      <c r="E9394" t="s">
        <v>11554</v>
      </c>
      <c r="F9394" t="s">
        <v>11615</v>
      </c>
      <c r="G9394" t="s">
        <v>156</v>
      </c>
      <c r="H9394">
        <v>92</v>
      </c>
      <c r="I9394">
        <v>52</v>
      </c>
      <c r="J9394">
        <v>26</v>
      </c>
      <c r="K9394">
        <v>3659</v>
      </c>
      <c r="L9394">
        <v>21</v>
      </c>
      <c r="M9394">
        <v>39.3975103635156</v>
      </c>
    </row>
    <row r="9395" spans="1:13" hidden="1" outlineLevel="3" x14ac:dyDescent="0.2">
      <c r="A9395">
        <v>2014</v>
      </c>
      <c r="B9395">
        <v>78</v>
      </c>
      <c r="C9395" t="s">
        <v>11099</v>
      </c>
      <c r="D9395">
        <v>213</v>
      </c>
      <c r="E9395" t="s">
        <v>11554</v>
      </c>
      <c r="F9395" t="s">
        <v>11636</v>
      </c>
      <c r="G9395" t="s">
        <v>156</v>
      </c>
      <c r="H9395">
        <v>93</v>
      </c>
      <c r="I9395">
        <v>19</v>
      </c>
      <c r="J9395">
        <v>54</v>
      </c>
      <c r="K9395">
        <v>3659</v>
      </c>
      <c r="L9395">
        <v>21</v>
      </c>
      <c r="M9395">
        <v>39.2042715048483</v>
      </c>
    </row>
    <row r="9396" spans="1:13" hidden="1" outlineLevel="3" x14ac:dyDescent="0.2">
      <c r="A9396">
        <v>2014</v>
      </c>
      <c r="B9396">
        <v>103</v>
      </c>
      <c r="C9396" t="s">
        <v>11661</v>
      </c>
      <c r="D9396">
        <v>219</v>
      </c>
      <c r="E9396" t="s">
        <v>11554</v>
      </c>
      <c r="F9396" t="s">
        <v>11662</v>
      </c>
      <c r="G9396" t="s">
        <v>156</v>
      </c>
      <c r="H9396">
        <v>93</v>
      </c>
      <c r="I9396">
        <v>43</v>
      </c>
      <c r="J9396">
        <v>46</v>
      </c>
      <c r="K9396">
        <v>3659</v>
      </c>
      <c r="L9396">
        <v>21</v>
      </c>
      <c r="M9396">
        <v>39.037892752781303</v>
      </c>
    </row>
    <row r="9397" spans="1:13" hidden="1" outlineLevel="3" x14ac:dyDescent="0.2">
      <c r="A9397">
        <v>2014</v>
      </c>
      <c r="B9397">
        <v>115</v>
      </c>
      <c r="C9397" t="s">
        <v>11675</v>
      </c>
      <c r="D9397">
        <v>212</v>
      </c>
      <c r="E9397" t="s">
        <v>11554</v>
      </c>
      <c r="F9397" t="s">
        <v>11676</v>
      </c>
      <c r="G9397" t="s">
        <v>156</v>
      </c>
      <c r="H9397">
        <v>93</v>
      </c>
      <c r="I9397">
        <v>57</v>
      </c>
      <c r="J9397">
        <v>14</v>
      </c>
      <c r="K9397">
        <v>3659</v>
      </c>
      <c r="L9397">
        <v>21</v>
      </c>
      <c r="M9397">
        <v>38.9446359620854</v>
      </c>
    </row>
    <row r="9398" spans="1:13" hidden="1" outlineLevel="3" x14ac:dyDescent="0.2">
      <c r="A9398">
        <v>2014</v>
      </c>
      <c r="B9398">
        <v>132</v>
      </c>
      <c r="C9398" t="s">
        <v>10494</v>
      </c>
      <c r="D9398">
        <v>216</v>
      </c>
      <c r="E9398" t="s">
        <v>11554</v>
      </c>
      <c r="F9398" t="s">
        <v>11696</v>
      </c>
      <c r="G9398" t="s">
        <v>156</v>
      </c>
      <c r="H9398">
        <v>94</v>
      </c>
      <c r="I9398">
        <v>23</v>
      </c>
      <c r="J9398">
        <v>21</v>
      </c>
      <c r="K9398">
        <v>3659</v>
      </c>
      <c r="L9398">
        <v>21</v>
      </c>
      <c r="M9398">
        <v>38.765041892166202</v>
      </c>
    </row>
    <row r="9399" spans="1:13" hidden="1" outlineLevel="3" x14ac:dyDescent="0.2">
      <c r="A9399">
        <v>2014</v>
      </c>
      <c r="B9399">
        <v>138</v>
      </c>
      <c r="C9399" t="s">
        <v>11702</v>
      </c>
      <c r="D9399">
        <v>215</v>
      </c>
      <c r="E9399" t="s">
        <v>11554</v>
      </c>
      <c r="F9399" t="s">
        <v>11703</v>
      </c>
      <c r="G9399" t="s">
        <v>156</v>
      </c>
      <c r="H9399">
        <v>94</v>
      </c>
      <c r="I9399">
        <v>29</v>
      </c>
      <c r="J9399">
        <v>58</v>
      </c>
      <c r="K9399">
        <v>3659</v>
      </c>
      <c r="L9399">
        <v>21</v>
      </c>
      <c r="M9399">
        <v>38.7198043492319</v>
      </c>
    </row>
    <row r="9400" spans="1:13" hidden="1" outlineLevel="3" x14ac:dyDescent="0.2">
      <c r="A9400">
        <v>2014</v>
      </c>
      <c r="B9400">
        <v>150</v>
      </c>
      <c r="C9400" t="s">
        <v>11717</v>
      </c>
      <c r="D9400">
        <v>214</v>
      </c>
      <c r="E9400" t="s">
        <v>11554</v>
      </c>
      <c r="F9400" t="s">
        <v>11718</v>
      </c>
      <c r="G9400" t="s">
        <v>156</v>
      </c>
      <c r="H9400">
        <v>94</v>
      </c>
      <c r="I9400">
        <v>44</v>
      </c>
      <c r="J9400">
        <v>10</v>
      </c>
      <c r="K9400">
        <v>3659</v>
      </c>
      <c r="L9400">
        <v>21</v>
      </c>
      <c r="M9400">
        <v>38.623075795337897</v>
      </c>
    </row>
    <row r="9401" spans="1:13" hidden="1" outlineLevel="3" x14ac:dyDescent="0.2">
      <c r="A9401">
        <v>2014</v>
      </c>
      <c r="B9401">
        <v>152</v>
      </c>
      <c r="C9401" t="s">
        <v>11720</v>
      </c>
      <c r="D9401">
        <v>218</v>
      </c>
      <c r="E9401" t="s">
        <v>11554</v>
      </c>
      <c r="F9401" t="s">
        <v>11721</v>
      </c>
      <c r="G9401" t="s">
        <v>156</v>
      </c>
      <c r="H9401">
        <v>94</v>
      </c>
      <c r="I9401">
        <v>45</v>
      </c>
      <c r="J9401">
        <v>34</v>
      </c>
      <c r="K9401">
        <v>3659</v>
      </c>
      <c r="L9401">
        <v>21</v>
      </c>
      <c r="M9401">
        <v>38.613565343823801</v>
      </c>
    </row>
    <row r="9402" spans="1:13" outlineLevel="2" collapsed="1" x14ac:dyDescent="0.2">
      <c r="E9402" s="10" t="s">
        <v>13550</v>
      </c>
      <c r="M9402">
        <f>SUBTOTAL(1,M9393:M9401)</f>
        <v>39.071061652489476</v>
      </c>
    </row>
    <row r="9403" spans="1:13" hidden="1" outlineLevel="3" x14ac:dyDescent="0.2">
      <c r="A9403">
        <v>2014</v>
      </c>
      <c r="B9403">
        <v>52</v>
      </c>
      <c r="C9403" t="s">
        <v>11415</v>
      </c>
      <c r="D9403">
        <v>53</v>
      </c>
      <c r="E9403" t="s">
        <v>11416</v>
      </c>
      <c r="F9403" t="s">
        <v>11599</v>
      </c>
      <c r="G9403" t="s">
        <v>156</v>
      </c>
      <c r="H9403">
        <v>92</v>
      </c>
      <c r="I9403">
        <v>34</v>
      </c>
      <c r="J9403">
        <v>0</v>
      </c>
      <c r="K9403">
        <v>3659</v>
      </c>
      <c r="L9403">
        <v>21</v>
      </c>
      <c r="M9403">
        <v>39.528267915016201</v>
      </c>
    </row>
    <row r="9404" spans="1:13" hidden="1" outlineLevel="3" x14ac:dyDescent="0.2">
      <c r="A9404">
        <v>2014</v>
      </c>
      <c r="B9404">
        <v>60</v>
      </c>
      <c r="C9404" t="s">
        <v>11195</v>
      </c>
      <c r="D9404">
        <v>51</v>
      </c>
      <c r="E9404" t="s">
        <v>11416</v>
      </c>
      <c r="F9404" t="s">
        <v>11611</v>
      </c>
      <c r="G9404" t="s">
        <v>156</v>
      </c>
      <c r="H9404">
        <v>92</v>
      </c>
      <c r="I9404">
        <v>51</v>
      </c>
      <c r="J9404">
        <v>58</v>
      </c>
      <c r="K9404">
        <v>3659</v>
      </c>
      <c r="L9404">
        <v>21</v>
      </c>
      <c r="M9404">
        <v>39.400810007238597</v>
      </c>
    </row>
    <row r="9405" spans="1:13" hidden="1" outlineLevel="3" x14ac:dyDescent="0.2">
      <c r="A9405">
        <v>2014</v>
      </c>
      <c r="B9405">
        <v>80</v>
      </c>
      <c r="C9405" t="s">
        <v>11049</v>
      </c>
      <c r="D9405">
        <v>56</v>
      </c>
      <c r="E9405" t="s">
        <v>11416</v>
      </c>
      <c r="F9405" t="s">
        <v>11638</v>
      </c>
      <c r="G9405" t="s">
        <v>156</v>
      </c>
      <c r="H9405">
        <v>93</v>
      </c>
      <c r="I9405">
        <v>20</v>
      </c>
      <c r="J9405">
        <v>22</v>
      </c>
      <c r="K9405">
        <v>3659</v>
      </c>
      <c r="L9405">
        <v>21</v>
      </c>
      <c r="M9405">
        <v>39.201004696120997</v>
      </c>
    </row>
    <row r="9406" spans="1:13" hidden="1" outlineLevel="3" x14ac:dyDescent="0.2">
      <c r="A9406">
        <v>2014</v>
      </c>
      <c r="B9406">
        <v>112</v>
      </c>
      <c r="C9406" t="s">
        <v>11111</v>
      </c>
      <c r="D9406">
        <v>52</v>
      </c>
      <c r="E9406" t="s">
        <v>11416</v>
      </c>
      <c r="F9406" t="s">
        <v>11671</v>
      </c>
      <c r="G9406" t="s">
        <v>156</v>
      </c>
      <c r="H9406">
        <v>93</v>
      </c>
      <c r="I9406">
        <v>51</v>
      </c>
      <c r="J9406">
        <v>58</v>
      </c>
      <c r="K9406">
        <v>3659</v>
      </c>
      <c r="L9406">
        <v>21</v>
      </c>
      <c r="M9406">
        <v>38.981054575370301</v>
      </c>
    </row>
    <row r="9407" spans="1:13" hidden="1" outlineLevel="3" x14ac:dyDescent="0.2">
      <c r="A9407">
        <v>2014</v>
      </c>
      <c r="B9407">
        <v>118</v>
      </c>
      <c r="C9407" t="s">
        <v>10699</v>
      </c>
      <c r="D9407">
        <v>58</v>
      </c>
      <c r="E9407" t="s">
        <v>11416</v>
      </c>
      <c r="F9407" t="s">
        <v>11678</v>
      </c>
      <c r="G9407" t="s">
        <v>156</v>
      </c>
      <c r="H9407">
        <v>94</v>
      </c>
      <c r="I9407">
        <v>0</v>
      </c>
      <c r="J9407">
        <v>27</v>
      </c>
      <c r="K9407">
        <v>3659</v>
      </c>
      <c r="L9407">
        <v>21</v>
      </c>
      <c r="M9407">
        <v>38.922426402148702</v>
      </c>
    </row>
    <row r="9408" spans="1:13" hidden="1" outlineLevel="3" x14ac:dyDescent="0.2">
      <c r="A9408">
        <v>2014</v>
      </c>
      <c r="B9408">
        <v>135</v>
      </c>
      <c r="C9408" t="s">
        <v>10834</v>
      </c>
      <c r="D9408">
        <v>55</v>
      </c>
      <c r="E9408" t="s">
        <v>11416</v>
      </c>
      <c r="F9408" t="s">
        <v>11698</v>
      </c>
      <c r="G9408" t="s">
        <v>156</v>
      </c>
      <c r="H9408">
        <v>94</v>
      </c>
      <c r="I9408">
        <v>28</v>
      </c>
      <c r="J9408">
        <v>20</v>
      </c>
      <c r="K9408">
        <v>3659</v>
      </c>
      <c r="L9408">
        <v>21</v>
      </c>
      <c r="M9408">
        <v>38.730961481916999</v>
      </c>
    </row>
    <row r="9409" spans="1:13" hidden="1" outlineLevel="3" x14ac:dyDescent="0.2">
      <c r="A9409">
        <v>2014</v>
      </c>
      <c r="B9409">
        <v>160</v>
      </c>
      <c r="C9409" t="s">
        <v>11294</v>
      </c>
      <c r="D9409">
        <v>57</v>
      </c>
      <c r="E9409" t="s">
        <v>11416</v>
      </c>
      <c r="F9409" t="s">
        <v>11733</v>
      </c>
      <c r="G9409" t="s">
        <v>156</v>
      </c>
      <c r="H9409">
        <v>95</v>
      </c>
      <c r="I9409">
        <v>2</v>
      </c>
      <c r="J9409">
        <v>52</v>
      </c>
      <c r="K9409">
        <v>3659</v>
      </c>
      <c r="L9409">
        <v>21</v>
      </c>
      <c r="M9409">
        <v>38.496428696678798</v>
      </c>
    </row>
    <row r="9410" spans="1:13" hidden="1" outlineLevel="3" x14ac:dyDescent="0.2">
      <c r="A9410">
        <v>2014</v>
      </c>
      <c r="B9410">
        <v>162</v>
      </c>
      <c r="C9410" t="s">
        <v>11735</v>
      </c>
      <c r="D9410">
        <v>59</v>
      </c>
      <c r="E9410" t="s">
        <v>11416</v>
      </c>
      <c r="F9410" t="s">
        <v>11736</v>
      </c>
      <c r="G9410" t="s">
        <v>156</v>
      </c>
      <c r="H9410">
        <v>95</v>
      </c>
      <c r="I9410">
        <v>9</v>
      </c>
      <c r="J9410">
        <v>46</v>
      </c>
      <c r="K9410">
        <v>3659</v>
      </c>
      <c r="L9410">
        <v>21</v>
      </c>
      <c r="M9410">
        <v>38.449907468489599</v>
      </c>
    </row>
    <row r="9411" spans="1:13" outlineLevel="2" collapsed="1" x14ac:dyDescent="0.2">
      <c r="E9411" s="10" t="s">
        <v>13541</v>
      </c>
      <c r="M9411">
        <f>SUBTOTAL(1,M9403:M9410)</f>
        <v>38.963857655372522</v>
      </c>
    </row>
    <row r="9412" spans="1:13" hidden="1" outlineLevel="3" x14ac:dyDescent="0.2">
      <c r="A9412">
        <v>2014</v>
      </c>
      <c r="B9412">
        <v>31</v>
      </c>
      <c r="C9412" t="s">
        <v>11292</v>
      </c>
      <c r="D9412">
        <v>175</v>
      </c>
      <c r="E9412" t="s">
        <v>11337</v>
      </c>
      <c r="F9412" t="s">
        <v>11572</v>
      </c>
      <c r="G9412" t="s">
        <v>156</v>
      </c>
      <c r="H9412">
        <v>91</v>
      </c>
      <c r="I9412">
        <v>35</v>
      </c>
      <c r="J9412">
        <v>58</v>
      </c>
      <c r="K9412">
        <v>3659</v>
      </c>
      <c r="L9412">
        <v>21</v>
      </c>
      <c r="M9412">
        <v>39.945657118250303</v>
      </c>
    </row>
    <row r="9413" spans="1:13" hidden="1" outlineLevel="3" x14ac:dyDescent="0.2">
      <c r="A9413">
        <v>2014</v>
      </c>
      <c r="B9413">
        <v>51</v>
      </c>
      <c r="C9413" t="s">
        <v>11418</v>
      </c>
      <c r="D9413">
        <v>176</v>
      </c>
      <c r="E9413" t="s">
        <v>11337</v>
      </c>
      <c r="F9413" t="s">
        <v>11598</v>
      </c>
      <c r="G9413" t="s">
        <v>156</v>
      </c>
      <c r="H9413">
        <v>92</v>
      </c>
      <c r="I9413">
        <v>33</v>
      </c>
      <c r="J9413">
        <v>28</v>
      </c>
      <c r="K9413">
        <v>3659</v>
      </c>
      <c r="L9413">
        <v>21</v>
      </c>
      <c r="M9413">
        <v>39.532064056084998</v>
      </c>
    </row>
    <row r="9414" spans="1:13" hidden="1" outlineLevel="3" x14ac:dyDescent="0.2">
      <c r="A9414">
        <v>2014</v>
      </c>
      <c r="B9414">
        <v>77</v>
      </c>
      <c r="C9414" t="s">
        <v>11289</v>
      </c>
      <c r="D9414">
        <v>172</v>
      </c>
      <c r="E9414" t="s">
        <v>11337</v>
      </c>
      <c r="F9414" t="s">
        <v>11635</v>
      </c>
      <c r="G9414" t="s">
        <v>156</v>
      </c>
      <c r="H9414">
        <v>93</v>
      </c>
      <c r="I9414">
        <v>18</v>
      </c>
      <c r="J9414">
        <v>40</v>
      </c>
      <c r="K9414">
        <v>3659</v>
      </c>
      <c r="L9414">
        <v>21</v>
      </c>
      <c r="M9414">
        <v>39.212907835198799</v>
      </c>
    </row>
    <row r="9415" spans="1:13" hidden="1" outlineLevel="3" x14ac:dyDescent="0.2">
      <c r="A9415">
        <v>2014</v>
      </c>
      <c r="B9415">
        <v>88</v>
      </c>
      <c r="C9415" t="s">
        <v>10952</v>
      </c>
      <c r="D9415">
        <v>179</v>
      </c>
      <c r="E9415" t="s">
        <v>11337</v>
      </c>
      <c r="F9415" t="s">
        <v>11647</v>
      </c>
      <c r="G9415" t="s">
        <v>156</v>
      </c>
      <c r="H9415">
        <v>93</v>
      </c>
      <c r="I9415">
        <v>34</v>
      </c>
      <c r="J9415">
        <v>7</v>
      </c>
      <c r="K9415">
        <v>3659</v>
      </c>
      <c r="L9415">
        <v>21</v>
      </c>
      <c r="M9415">
        <v>39.104994255552199</v>
      </c>
    </row>
    <row r="9416" spans="1:13" hidden="1" outlineLevel="3" x14ac:dyDescent="0.2">
      <c r="A9416">
        <v>2014</v>
      </c>
      <c r="B9416">
        <v>109</v>
      </c>
      <c r="C9416" t="s">
        <v>11246</v>
      </c>
      <c r="D9416">
        <v>178</v>
      </c>
      <c r="E9416" t="s">
        <v>11337</v>
      </c>
      <c r="F9416" t="s">
        <v>8003</v>
      </c>
      <c r="G9416" t="s">
        <v>156</v>
      </c>
      <c r="H9416">
        <v>93</v>
      </c>
      <c r="I9416">
        <v>46</v>
      </c>
      <c r="J9416">
        <v>2</v>
      </c>
      <c r="K9416">
        <v>3659</v>
      </c>
      <c r="L9416">
        <v>21</v>
      </c>
      <c r="M9416">
        <v>39.022164817129799</v>
      </c>
    </row>
    <row r="9417" spans="1:13" hidden="1" outlineLevel="3" x14ac:dyDescent="0.2">
      <c r="A9417">
        <v>2014</v>
      </c>
      <c r="B9417">
        <v>110</v>
      </c>
      <c r="C9417" t="s">
        <v>10693</v>
      </c>
      <c r="D9417">
        <v>174</v>
      </c>
      <c r="E9417" t="s">
        <v>11337</v>
      </c>
      <c r="F9417" t="s">
        <v>11669</v>
      </c>
      <c r="G9417" t="s">
        <v>156</v>
      </c>
      <c r="H9417">
        <v>93</v>
      </c>
      <c r="I9417">
        <v>46</v>
      </c>
      <c r="J9417">
        <v>22</v>
      </c>
      <c r="K9417">
        <v>3659</v>
      </c>
      <c r="L9417">
        <v>21</v>
      </c>
      <c r="M9417">
        <v>39.019852954245103</v>
      </c>
    </row>
    <row r="9418" spans="1:13" hidden="1" outlineLevel="3" x14ac:dyDescent="0.2">
      <c r="A9418">
        <v>2014</v>
      </c>
      <c r="B9418">
        <v>156</v>
      </c>
      <c r="C9418" t="s">
        <v>11726</v>
      </c>
      <c r="D9418">
        <v>177</v>
      </c>
      <c r="E9418" t="s">
        <v>11337</v>
      </c>
      <c r="F9418" t="s">
        <v>11727</v>
      </c>
      <c r="G9418" t="s">
        <v>156</v>
      </c>
      <c r="H9418">
        <v>94</v>
      </c>
      <c r="I9418">
        <v>57</v>
      </c>
      <c r="J9418">
        <v>26</v>
      </c>
      <c r="K9418">
        <v>3659</v>
      </c>
      <c r="L9418">
        <v>21</v>
      </c>
      <c r="M9418">
        <v>38.533140653978599</v>
      </c>
    </row>
    <row r="9419" spans="1:13" outlineLevel="2" collapsed="1" x14ac:dyDescent="0.2">
      <c r="E9419" s="10" t="s">
        <v>13542</v>
      </c>
      <c r="M9419">
        <f>SUBTOTAL(1,M9412:M9418)</f>
        <v>39.195825955777117</v>
      </c>
    </row>
    <row r="9420" spans="1:13" hidden="1" outlineLevel="3" x14ac:dyDescent="0.2">
      <c r="A9420">
        <v>2014</v>
      </c>
      <c r="B9420">
        <v>3</v>
      </c>
      <c r="C9420" t="s">
        <v>11158</v>
      </c>
      <c r="D9420">
        <v>127</v>
      </c>
      <c r="E9420" t="s">
        <v>11363</v>
      </c>
      <c r="F9420" t="s">
        <v>11539</v>
      </c>
      <c r="G9420" t="s">
        <v>156</v>
      </c>
      <c r="H9420">
        <v>90</v>
      </c>
      <c r="I9420">
        <v>7</v>
      </c>
      <c r="J9420">
        <v>21</v>
      </c>
      <c r="K9420">
        <v>3659</v>
      </c>
      <c r="L9420">
        <v>21</v>
      </c>
      <c r="M9420">
        <v>40.600294044217499</v>
      </c>
    </row>
    <row r="9421" spans="1:13" hidden="1" outlineLevel="3" x14ac:dyDescent="0.2">
      <c r="A9421">
        <v>2014</v>
      </c>
      <c r="B9421">
        <v>30</v>
      </c>
      <c r="C9421" t="s">
        <v>10959</v>
      </c>
      <c r="D9421">
        <v>124</v>
      </c>
      <c r="E9421" t="s">
        <v>11363</v>
      </c>
      <c r="F9421" t="s">
        <v>11571</v>
      </c>
      <c r="G9421" t="s">
        <v>156</v>
      </c>
      <c r="H9421">
        <v>91</v>
      </c>
      <c r="I9421">
        <v>32</v>
      </c>
      <c r="J9421">
        <v>33</v>
      </c>
      <c r="K9421">
        <v>3659</v>
      </c>
      <c r="L9421">
        <v>21</v>
      </c>
      <c r="M9421">
        <v>39.970505502908402</v>
      </c>
    </row>
    <row r="9422" spans="1:13" hidden="1" outlineLevel="3" x14ac:dyDescent="0.2">
      <c r="A9422">
        <v>2014</v>
      </c>
      <c r="B9422">
        <v>57</v>
      </c>
      <c r="C9422" t="s">
        <v>10480</v>
      </c>
      <c r="D9422">
        <v>128</v>
      </c>
      <c r="E9422" t="s">
        <v>11363</v>
      </c>
      <c r="F9422" t="s">
        <v>11608</v>
      </c>
      <c r="G9422" t="s">
        <v>156</v>
      </c>
      <c r="H9422">
        <v>92</v>
      </c>
      <c r="I9422">
        <v>48</v>
      </c>
      <c r="J9422">
        <v>34</v>
      </c>
      <c r="K9422">
        <v>3659</v>
      </c>
      <c r="L9422">
        <v>21</v>
      </c>
      <c r="M9422">
        <v>39.424866961575901</v>
      </c>
    </row>
    <row r="9423" spans="1:13" hidden="1" outlineLevel="3" x14ac:dyDescent="0.2">
      <c r="A9423">
        <v>2014</v>
      </c>
      <c r="B9423">
        <v>76</v>
      </c>
      <c r="C9423" t="s">
        <v>10293</v>
      </c>
      <c r="D9423">
        <v>125</v>
      </c>
      <c r="E9423" t="s">
        <v>11363</v>
      </c>
      <c r="F9423" t="s">
        <v>11634</v>
      </c>
      <c r="G9423" t="s">
        <v>156</v>
      </c>
      <c r="H9423">
        <v>93</v>
      </c>
      <c r="I9423">
        <v>13</v>
      </c>
      <c r="J9423">
        <v>47</v>
      </c>
      <c r="K9423">
        <v>3659</v>
      </c>
      <c r="L9423">
        <v>21</v>
      </c>
      <c r="M9423">
        <v>39.247140426723703</v>
      </c>
    </row>
    <row r="9424" spans="1:13" hidden="1" outlineLevel="3" x14ac:dyDescent="0.2">
      <c r="A9424">
        <v>2014</v>
      </c>
      <c r="B9424">
        <v>102</v>
      </c>
      <c r="C9424" t="s">
        <v>11297</v>
      </c>
      <c r="D9424">
        <v>126</v>
      </c>
      <c r="E9424" t="s">
        <v>11363</v>
      </c>
      <c r="F9424" t="s">
        <v>11660</v>
      </c>
      <c r="G9424" t="s">
        <v>156</v>
      </c>
      <c r="H9424">
        <v>93</v>
      </c>
      <c r="I9424">
        <v>43</v>
      </c>
      <c r="J9424">
        <v>28</v>
      </c>
      <c r="K9424">
        <v>3659</v>
      </c>
      <c r="L9424">
        <v>21</v>
      </c>
      <c r="M9424">
        <v>39.039975341426398</v>
      </c>
    </row>
    <row r="9425" spans="1:13" hidden="1" outlineLevel="3" x14ac:dyDescent="0.2">
      <c r="A9425">
        <v>2014</v>
      </c>
      <c r="B9425">
        <v>143</v>
      </c>
      <c r="C9425" t="s">
        <v>10299</v>
      </c>
      <c r="D9425">
        <v>123</v>
      </c>
      <c r="E9425" t="s">
        <v>11363</v>
      </c>
      <c r="F9425" t="s">
        <v>11709</v>
      </c>
      <c r="G9425" t="s">
        <v>156</v>
      </c>
      <c r="H9425">
        <v>94</v>
      </c>
      <c r="I9425">
        <v>38</v>
      </c>
      <c r="J9425">
        <v>46</v>
      </c>
      <c r="K9425">
        <v>3659</v>
      </c>
      <c r="L9425">
        <v>21</v>
      </c>
      <c r="M9425">
        <v>38.6598028914729</v>
      </c>
    </row>
    <row r="9426" spans="1:13" hidden="1" outlineLevel="3" x14ac:dyDescent="0.2">
      <c r="A9426">
        <v>2014</v>
      </c>
      <c r="B9426">
        <v>158</v>
      </c>
      <c r="C9426" t="s">
        <v>10289</v>
      </c>
      <c r="D9426">
        <v>122</v>
      </c>
      <c r="E9426" t="s">
        <v>11363</v>
      </c>
      <c r="F9426" t="s">
        <v>11730</v>
      </c>
      <c r="G9426" t="s">
        <v>156</v>
      </c>
      <c r="H9426">
        <v>94</v>
      </c>
      <c r="I9426">
        <v>59</v>
      </c>
      <c r="J9426">
        <v>3</v>
      </c>
      <c r="K9426">
        <v>3659</v>
      </c>
      <c r="L9426">
        <v>21</v>
      </c>
      <c r="M9426">
        <v>38.522209841991199</v>
      </c>
    </row>
    <row r="9427" spans="1:13" hidden="1" outlineLevel="3" x14ac:dyDescent="0.2">
      <c r="A9427">
        <v>2014</v>
      </c>
      <c r="B9427">
        <v>159</v>
      </c>
      <c r="C9427" t="s">
        <v>11731</v>
      </c>
      <c r="D9427">
        <v>121</v>
      </c>
      <c r="E9427" t="s">
        <v>11363</v>
      </c>
      <c r="F9427" t="s">
        <v>11732</v>
      </c>
      <c r="G9427" t="s">
        <v>156</v>
      </c>
      <c r="H9427">
        <v>94</v>
      </c>
      <c r="I9427">
        <v>59</v>
      </c>
      <c r="J9427">
        <v>35</v>
      </c>
      <c r="K9427">
        <v>3659</v>
      </c>
      <c r="L9427">
        <v>21</v>
      </c>
      <c r="M9427">
        <v>38.5186051611959</v>
      </c>
    </row>
    <row r="9428" spans="1:13" outlineLevel="2" collapsed="1" x14ac:dyDescent="0.2">
      <c r="E9428" s="10" t="s">
        <v>13543</v>
      </c>
      <c r="M9428">
        <f>SUBTOTAL(1,M9420:M9427)</f>
        <v>39.247925021438988</v>
      </c>
    </row>
    <row r="9429" spans="1:13" hidden="1" outlineLevel="3" x14ac:dyDescent="0.2">
      <c r="A9429">
        <v>2014</v>
      </c>
      <c r="B9429">
        <v>53</v>
      </c>
      <c r="C9429" t="s">
        <v>11600</v>
      </c>
      <c r="D9429">
        <v>95</v>
      </c>
      <c r="E9429" t="s">
        <v>11340</v>
      </c>
      <c r="F9429" t="s">
        <v>11601</v>
      </c>
      <c r="G9429" t="s">
        <v>156</v>
      </c>
      <c r="H9429">
        <v>92</v>
      </c>
      <c r="I9429">
        <v>41</v>
      </c>
      <c r="J9429">
        <v>5</v>
      </c>
      <c r="K9429">
        <v>3659</v>
      </c>
      <c r="L9429">
        <v>21</v>
      </c>
      <c r="M9429">
        <v>39.477919470127198</v>
      </c>
    </row>
    <row r="9430" spans="1:13" hidden="1" outlineLevel="3" x14ac:dyDescent="0.2">
      <c r="A9430">
        <v>2014</v>
      </c>
      <c r="B9430">
        <v>56</v>
      </c>
      <c r="C9430" t="s">
        <v>11606</v>
      </c>
      <c r="D9430">
        <v>98</v>
      </c>
      <c r="E9430" t="s">
        <v>11340</v>
      </c>
      <c r="F9430" t="s">
        <v>11607</v>
      </c>
      <c r="G9430" t="s">
        <v>156</v>
      </c>
      <c r="H9430">
        <v>92</v>
      </c>
      <c r="I9430">
        <v>48</v>
      </c>
      <c r="J9430">
        <v>26</v>
      </c>
      <c r="K9430">
        <v>3659</v>
      </c>
      <c r="L9430">
        <v>21</v>
      </c>
      <c r="M9430">
        <v>39.425810970171099</v>
      </c>
    </row>
    <row r="9431" spans="1:13" hidden="1" outlineLevel="3" x14ac:dyDescent="0.2">
      <c r="A9431">
        <v>2014</v>
      </c>
      <c r="B9431">
        <v>74</v>
      </c>
      <c r="C9431" t="s">
        <v>9964</v>
      </c>
      <c r="D9431">
        <v>99</v>
      </c>
      <c r="E9431" t="s">
        <v>11340</v>
      </c>
      <c r="F9431" t="s">
        <v>11632</v>
      </c>
      <c r="G9431" t="s">
        <v>156</v>
      </c>
      <c r="H9431">
        <v>93</v>
      </c>
      <c r="I9431">
        <v>7</v>
      </c>
      <c r="J9431">
        <v>46</v>
      </c>
      <c r="K9431">
        <v>3659</v>
      </c>
      <c r="L9431">
        <v>21</v>
      </c>
      <c r="M9431">
        <v>39.289400058460998</v>
      </c>
    </row>
    <row r="9432" spans="1:13" hidden="1" outlineLevel="3" x14ac:dyDescent="0.2">
      <c r="A9432">
        <v>2014</v>
      </c>
      <c r="B9432">
        <v>127</v>
      </c>
      <c r="C9432" t="s">
        <v>11690</v>
      </c>
      <c r="D9432">
        <v>94</v>
      </c>
      <c r="E9432" t="s">
        <v>11340</v>
      </c>
      <c r="F9432" t="s">
        <v>11691</v>
      </c>
      <c r="G9432" t="s">
        <v>156</v>
      </c>
      <c r="H9432">
        <v>94</v>
      </c>
      <c r="I9432">
        <v>17</v>
      </c>
      <c r="J9432">
        <v>49</v>
      </c>
      <c r="K9432">
        <v>3659</v>
      </c>
      <c r="L9432">
        <v>21</v>
      </c>
      <c r="M9432">
        <v>38.802954025257002</v>
      </c>
    </row>
    <row r="9433" spans="1:13" hidden="1" outlineLevel="3" x14ac:dyDescent="0.2">
      <c r="A9433">
        <v>2014</v>
      </c>
      <c r="B9433">
        <v>137</v>
      </c>
      <c r="C9433" t="s">
        <v>11700</v>
      </c>
      <c r="D9433">
        <v>93</v>
      </c>
      <c r="E9433" t="s">
        <v>11340</v>
      </c>
      <c r="F9433" t="s">
        <v>11701</v>
      </c>
      <c r="G9433" t="s">
        <v>156</v>
      </c>
      <c r="H9433">
        <v>94</v>
      </c>
      <c r="I9433">
        <v>29</v>
      </c>
      <c r="J9433">
        <v>3</v>
      </c>
      <c r="K9433">
        <v>3659</v>
      </c>
      <c r="L9433">
        <v>21</v>
      </c>
      <c r="M9433">
        <v>38.726065213748299</v>
      </c>
    </row>
    <row r="9434" spans="1:13" hidden="1" outlineLevel="3" x14ac:dyDescent="0.2">
      <c r="A9434">
        <v>2014</v>
      </c>
      <c r="B9434">
        <v>140</v>
      </c>
      <c r="C9434" t="s">
        <v>10492</v>
      </c>
      <c r="D9434">
        <v>96</v>
      </c>
      <c r="E9434" t="s">
        <v>11340</v>
      </c>
      <c r="F9434" t="s">
        <v>11706</v>
      </c>
      <c r="G9434" t="s">
        <v>156</v>
      </c>
      <c r="H9434">
        <v>94</v>
      </c>
      <c r="I9434">
        <v>33</v>
      </c>
      <c r="J9434">
        <v>35</v>
      </c>
      <c r="K9434">
        <v>3659</v>
      </c>
      <c r="L9434">
        <v>21</v>
      </c>
      <c r="M9434">
        <v>38.695122130340899</v>
      </c>
    </row>
    <row r="9435" spans="1:13" hidden="1" outlineLevel="3" x14ac:dyDescent="0.2">
      <c r="A9435">
        <v>2014</v>
      </c>
      <c r="B9435">
        <v>141</v>
      </c>
      <c r="C9435" t="s">
        <v>11133</v>
      </c>
      <c r="D9435">
        <v>97</v>
      </c>
      <c r="E9435" t="s">
        <v>11340</v>
      </c>
      <c r="F9435" t="s">
        <v>11707</v>
      </c>
      <c r="G9435" t="s">
        <v>156</v>
      </c>
      <c r="H9435">
        <v>94</v>
      </c>
      <c r="I9435">
        <v>36</v>
      </c>
      <c r="J9435">
        <v>48</v>
      </c>
      <c r="K9435">
        <v>3659</v>
      </c>
      <c r="L9435">
        <v>21</v>
      </c>
      <c r="M9435">
        <v>38.673196166854503</v>
      </c>
    </row>
    <row r="9436" spans="1:13" outlineLevel="2" collapsed="1" x14ac:dyDescent="0.2">
      <c r="E9436" s="10" t="s">
        <v>13544</v>
      </c>
      <c r="M9436">
        <f>SUBTOTAL(1,M9429:M9435)</f>
        <v>39.012924004994282</v>
      </c>
    </row>
    <row r="9437" spans="1:13" hidden="1" outlineLevel="3" x14ac:dyDescent="0.2">
      <c r="A9437">
        <v>2014</v>
      </c>
      <c r="B9437">
        <v>32</v>
      </c>
      <c r="C9437" t="s">
        <v>11573</v>
      </c>
      <c r="D9437">
        <v>199</v>
      </c>
      <c r="E9437" t="s">
        <v>70</v>
      </c>
      <c r="F9437" t="s">
        <v>11574</v>
      </c>
      <c r="G9437" t="s">
        <v>156</v>
      </c>
      <c r="H9437">
        <v>91</v>
      </c>
      <c r="I9437">
        <v>37</v>
      </c>
      <c r="J9437">
        <v>33</v>
      </c>
      <c r="K9437">
        <v>3659</v>
      </c>
      <c r="L9437">
        <v>21</v>
      </c>
      <c r="M9437">
        <v>39.934152486107401</v>
      </c>
    </row>
    <row r="9438" spans="1:13" hidden="1" outlineLevel="3" x14ac:dyDescent="0.2">
      <c r="A9438">
        <v>2014</v>
      </c>
      <c r="B9438">
        <v>34</v>
      </c>
      <c r="C9438" t="s">
        <v>9105</v>
      </c>
      <c r="D9438">
        <v>192</v>
      </c>
      <c r="E9438" t="s">
        <v>70</v>
      </c>
      <c r="F9438" t="s">
        <v>11577</v>
      </c>
      <c r="G9438" t="s">
        <v>156</v>
      </c>
      <c r="H9438">
        <v>91</v>
      </c>
      <c r="I9438">
        <v>47</v>
      </c>
      <c r="J9438">
        <v>19</v>
      </c>
      <c r="K9438">
        <v>3659</v>
      </c>
      <c r="L9438">
        <v>21</v>
      </c>
      <c r="M9438">
        <v>39.863333323245698</v>
      </c>
    </row>
    <row r="9439" spans="1:13" hidden="1" outlineLevel="3" x14ac:dyDescent="0.2">
      <c r="A9439">
        <v>2014</v>
      </c>
      <c r="B9439">
        <v>58</v>
      </c>
      <c r="C9439" t="s">
        <v>9324</v>
      </c>
      <c r="D9439">
        <v>197</v>
      </c>
      <c r="E9439" t="s">
        <v>70</v>
      </c>
      <c r="F9439" t="s">
        <v>11609</v>
      </c>
      <c r="G9439" t="s">
        <v>156</v>
      </c>
      <c r="H9439">
        <v>92</v>
      </c>
      <c r="I9439">
        <v>50</v>
      </c>
      <c r="J9439">
        <v>52</v>
      </c>
      <c r="K9439">
        <v>3659</v>
      </c>
      <c r="L9439">
        <v>21</v>
      </c>
      <c r="M9439">
        <v>39.408589926163401</v>
      </c>
    </row>
    <row r="9440" spans="1:13" hidden="1" outlineLevel="3" x14ac:dyDescent="0.2">
      <c r="A9440">
        <v>2014</v>
      </c>
      <c r="B9440">
        <v>75</v>
      </c>
      <c r="C9440" t="s">
        <v>9740</v>
      </c>
      <c r="D9440">
        <v>193</v>
      </c>
      <c r="E9440" t="s">
        <v>70</v>
      </c>
      <c r="F9440" t="s">
        <v>11633</v>
      </c>
      <c r="G9440" t="s">
        <v>156</v>
      </c>
      <c r="H9440">
        <v>93</v>
      </c>
      <c r="I9440">
        <v>11</v>
      </c>
      <c r="J9440">
        <v>16</v>
      </c>
      <c r="K9440">
        <v>3659</v>
      </c>
      <c r="L9440">
        <v>21</v>
      </c>
      <c r="M9440">
        <v>39.264805828136701</v>
      </c>
    </row>
    <row r="9441" spans="1:13" hidden="1" outlineLevel="3" x14ac:dyDescent="0.2">
      <c r="A9441">
        <v>2014</v>
      </c>
      <c r="B9441">
        <v>85</v>
      </c>
      <c r="C9441" t="s">
        <v>115</v>
      </c>
      <c r="D9441">
        <v>198</v>
      </c>
      <c r="E9441" t="s">
        <v>70</v>
      </c>
      <c r="F9441" t="s">
        <v>11643</v>
      </c>
      <c r="G9441" t="s">
        <v>156</v>
      </c>
      <c r="H9441">
        <v>93</v>
      </c>
      <c r="I9441">
        <v>26</v>
      </c>
      <c r="J9441">
        <v>58</v>
      </c>
      <c r="K9441">
        <v>3659</v>
      </c>
      <c r="L9441">
        <v>21</v>
      </c>
      <c r="M9441">
        <v>39.1548609170734</v>
      </c>
    </row>
    <row r="9442" spans="1:13" hidden="1" outlineLevel="3" x14ac:dyDescent="0.2">
      <c r="A9442">
        <v>2014</v>
      </c>
      <c r="B9442">
        <v>139</v>
      </c>
      <c r="C9442" t="s">
        <v>11704</v>
      </c>
      <c r="D9442">
        <v>196</v>
      </c>
      <c r="E9442" t="s">
        <v>70</v>
      </c>
      <c r="F9442" t="s">
        <v>11705</v>
      </c>
      <c r="G9442" t="s">
        <v>156</v>
      </c>
      <c r="H9442">
        <v>94</v>
      </c>
      <c r="I9442">
        <v>32</v>
      </c>
      <c r="J9442">
        <v>51</v>
      </c>
      <c r="K9442">
        <v>3659</v>
      </c>
      <c r="L9442">
        <v>21</v>
      </c>
      <c r="M9442">
        <v>38.700124276157403</v>
      </c>
    </row>
    <row r="9443" spans="1:13" outlineLevel="2" collapsed="1" x14ac:dyDescent="0.2">
      <c r="E9443" s="10" t="s">
        <v>13551</v>
      </c>
      <c r="M9443">
        <f>SUBTOTAL(1,M9437:M9442)</f>
        <v>39.387644459480669</v>
      </c>
    </row>
    <row r="9444" spans="1:13" hidden="1" outlineLevel="3" x14ac:dyDescent="0.2">
      <c r="A9444">
        <v>2014</v>
      </c>
      <c r="B9444">
        <v>17</v>
      </c>
      <c r="C9444" t="s">
        <v>9836</v>
      </c>
      <c r="D9444">
        <v>114</v>
      </c>
      <c r="E9444" t="s">
        <v>104</v>
      </c>
      <c r="F9444" t="s">
        <v>11556</v>
      </c>
      <c r="G9444" t="s">
        <v>156</v>
      </c>
      <c r="H9444">
        <v>90</v>
      </c>
      <c r="I9444">
        <v>43</v>
      </c>
      <c r="J9444">
        <v>37</v>
      </c>
      <c r="K9444">
        <v>3659</v>
      </c>
      <c r="L9444">
        <v>21</v>
      </c>
      <c r="M9444">
        <v>40.3298052458996</v>
      </c>
    </row>
    <row r="9445" spans="1:13" hidden="1" outlineLevel="3" x14ac:dyDescent="0.2">
      <c r="A9445">
        <v>2014</v>
      </c>
      <c r="B9445">
        <v>46</v>
      </c>
      <c r="C9445" t="s">
        <v>11592</v>
      </c>
      <c r="D9445">
        <v>113</v>
      </c>
      <c r="E9445" t="s">
        <v>104</v>
      </c>
      <c r="F9445" t="s">
        <v>11593</v>
      </c>
      <c r="G9445" t="s">
        <v>156</v>
      </c>
      <c r="H9445">
        <v>92</v>
      </c>
      <c r="I9445">
        <v>20</v>
      </c>
      <c r="J9445">
        <v>24</v>
      </c>
      <c r="K9445">
        <v>3659</v>
      </c>
      <c r="L9445">
        <v>21</v>
      </c>
      <c r="M9445">
        <v>39.625297812432301</v>
      </c>
    </row>
    <row r="9446" spans="1:13" hidden="1" outlineLevel="3" x14ac:dyDescent="0.2">
      <c r="A9446">
        <v>2014</v>
      </c>
      <c r="B9446">
        <v>48</v>
      </c>
      <c r="C9446" t="s">
        <v>11355</v>
      </c>
      <c r="D9446">
        <v>118</v>
      </c>
      <c r="E9446" t="s">
        <v>104</v>
      </c>
      <c r="F9446" t="s">
        <v>11595</v>
      </c>
      <c r="G9446" t="s">
        <v>156</v>
      </c>
      <c r="H9446">
        <v>92</v>
      </c>
      <c r="I9446">
        <v>28</v>
      </c>
      <c r="J9446">
        <v>12</v>
      </c>
      <c r="K9446">
        <v>3659</v>
      </c>
      <c r="L9446">
        <v>21</v>
      </c>
      <c r="M9446">
        <v>39.569590137341798</v>
      </c>
    </row>
    <row r="9447" spans="1:13" hidden="1" outlineLevel="3" x14ac:dyDescent="0.2">
      <c r="A9447">
        <v>2014</v>
      </c>
      <c r="B9447">
        <v>87</v>
      </c>
      <c r="C9447" t="s">
        <v>11645</v>
      </c>
      <c r="D9447">
        <v>116</v>
      </c>
      <c r="E9447" t="s">
        <v>104</v>
      </c>
      <c r="F9447" t="s">
        <v>11646</v>
      </c>
      <c r="G9447" t="s">
        <v>156</v>
      </c>
      <c r="H9447">
        <v>93</v>
      </c>
      <c r="I9447">
        <v>29</v>
      </c>
      <c r="J9447">
        <v>42</v>
      </c>
      <c r="K9447">
        <v>3659</v>
      </c>
      <c r="L9447">
        <v>21</v>
      </c>
      <c r="M9447">
        <v>39.1357826621744</v>
      </c>
    </row>
    <row r="9448" spans="1:13" hidden="1" outlineLevel="3" x14ac:dyDescent="0.2">
      <c r="A9448">
        <v>2014</v>
      </c>
      <c r="B9448">
        <v>163</v>
      </c>
      <c r="C9448" t="s">
        <v>11494</v>
      </c>
      <c r="D9448">
        <v>112</v>
      </c>
      <c r="E9448" t="s">
        <v>104</v>
      </c>
      <c r="F9448" t="s">
        <v>11737</v>
      </c>
      <c r="G9448" t="s">
        <v>156</v>
      </c>
      <c r="H9448">
        <v>95</v>
      </c>
      <c r="I9448">
        <v>11</v>
      </c>
      <c r="J9448">
        <v>4</v>
      </c>
      <c r="K9448">
        <v>3659</v>
      </c>
      <c r="L9448">
        <v>21</v>
      </c>
      <c r="M9448">
        <v>38.441155184087002</v>
      </c>
    </row>
    <row r="9449" spans="1:13" outlineLevel="2" collapsed="1" x14ac:dyDescent="0.2">
      <c r="E9449" s="10" t="s">
        <v>13545</v>
      </c>
      <c r="M9449">
        <f>SUBTOTAL(1,M9444:M9448)</f>
        <v>39.420326208387017</v>
      </c>
    </row>
    <row r="9450" spans="1:13" hidden="1" outlineLevel="3" x14ac:dyDescent="0.2">
      <c r="A9450">
        <v>2014</v>
      </c>
      <c r="B9450">
        <v>13</v>
      </c>
      <c r="C9450" t="s">
        <v>10529</v>
      </c>
      <c r="D9450">
        <v>131</v>
      </c>
      <c r="E9450" t="s">
        <v>11374</v>
      </c>
      <c r="F9450" t="s">
        <v>11551</v>
      </c>
      <c r="G9450" t="s">
        <v>156</v>
      </c>
      <c r="H9450">
        <v>90</v>
      </c>
      <c r="I9450">
        <v>33</v>
      </c>
      <c r="J9450">
        <v>7</v>
      </c>
      <c r="K9450">
        <v>3659</v>
      </c>
      <c r="L9450">
        <v>21</v>
      </c>
      <c r="M9450">
        <v>40.407746321172297</v>
      </c>
    </row>
    <row r="9451" spans="1:13" hidden="1" outlineLevel="3" x14ac:dyDescent="0.2">
      <c r="A9451">
        <v>2014</v>
      </c>
      <c r="B9451">
        <v>29</v>
      </c>
      <c r="C9451" t="s">
        <v>11036</v>
      </c>
      <c r="D9451">
        <v>134</v>
      </c>
      <c r="E9451" t="s">
        <v>11374</v>
      </c>
      <c r="F9451" t="s">
        <v>11570</v>
      </c>
      <c r="G9451" t="s">
        <v>156</v>
      </c>
      <c r="H9451">
        <v>91</v>
      </c>
      <c r="I9451">
        <v>28</v>
      </c>
      <c r="J9451">
        <v>30</v>
      </c>
      <c r="K9451">
        <v>3659</v>
      </c>
      <c r="L9451">
        <v>21</v>
      </c>
      <c r="M9451">
        <v>40</v>
      </c>
    </row>
    <row r="9452" spans="1:13" hidden="1" outlineLevel="3" x14ac:dyDescent="0.2">
      <c r="A9452">
        <v>2014</v>
      </c>
      <c r="B9452">
        <v>64</v>
      </c>
      <c r="C9452" t="s">
        <v>10466</v>
      </c>
      <c r="D9452">
        <v>136</v>
      </c>
      <c r="E9452" t="s">
        <v>11374</v>
      </c>
      <c r="F9452" t="s">
        <v>11617</v>
      </c>
      <c r="G9452" t="s">
        <v>156</v>
      </c>
      <c r="H9452">
        <v>92</v>
      </c>
      <c r="I9452">
        <v>53</v>
      </c>
      <c r="J9452">
        <v>24</v>
      </c>
      <c r="K9452">
        <v>3659</v>
      </c>
      <c r="L9452">
        <v>21</v>
      </c>
      <c r="M9452">
        <v>39.390677145010201</v>
      </c>
    </row>
    <row r="9453" spans="1:13" hidden="1" outlineLevel="3" x14ac:dyDescent="0.2">
      <c r="A9453">
        <v>2014</v>
      </c>
      <c r="B9453">
        <v>82</v>
      </c>
      <c r="C9453" t="s">
        <v>11127</v>
      </c>
      <c r="D9453">
        <v>132</v>
      </c>
      <c r="E9453" t="s">
        <v>11374</v>
      </c>
      <c r="F9453" t="s">
        <v>11640</v>
      </c>
      <c r="G9453" t="s">
        <v>156</v>
      </c>
      <c r="H9453">
        <v>93</v>
      </c>
      <c r="I9453">
        <v>22</v>
      </c>
      <c r="J9453">
        <v>47</v>
      </c>
      <c r="K9453">
        <v>3659</v>
      </c>
      <c r="L9453">
        <v>21</v>
      </c>
      <c r="M9453">
        <v>39.184095999904798</v>
      </c>
    </row>
    <row r="9454" spans="1:13" hidden="1" outlineLevel="3" x14ac:dyDescent="0.2">
      <c r="A9454">
        <v>2014</v>
      </c>
      <c r="B9454">
        <v>111</v>
      </c>
      <c r="C9454" t="s">
        <v>10868</v>
      </c>
      <c r="D9454">
        <v>138</v>
      </c>
      <c r="E9454" t="s">
        <v>11374</v>
      </c>
      <c r="F9454" t="s">
        <v>11670</v>
      </c>
      <c r="G9454" t="s">
        <v>156</v>
      </c>
      <c r="H9454">
        <v>93</v>
      </c>
      <c r="I9454">
        <v>51</v>
      </c>
      <c r="J9454">
        <v>45</v>
      </c>
      <c r="K9454">
        <v>3659</v>
      </c>
      <c r="L9454">
        <v>21</v>
      </c>
      <c r="M9454">
        <v>38.982554268211402</v>
      </c>
    </row>
    <row r="9455" spans="1:13" hidden="1" outlineLevel="3" x14ac:dyDescent="0.2">
      <c r="A9455">
        <v>2014</v>
      </c>
      <c r="B9455">
        <v>145</v>
      </c>
      <c r="C9455" t="s">
        <v>10303</v>
      </c>
      <c r="D9455">
        <v>139</v>
      </c>
      <c r="E9455" t="s">
        <v>11374</v>
      </c>
      <c r="F9455" t="s">
        <v>11712</v>
      </c>
      <c r="G9455" t="s">
        <v>156</v>
      </c>
      <c r="H9455">
        <v>94</v>
      </c>
      <c r="I9455">
        <v>40</v>
      </c>
      <c r="J9455">
        <v>27</v>
      </c>
      <c r="K9455">
        <v>3659</v>
      </c>
      <c r="L9455">
        <v>21</v>
      </c>
      <c r="M9455">
        <v>38.648346521842399</v>
      </c>
    </row>
    <row r="9456" spans="1:13" hidden="1" outlineLevel="3" x14ac:dyDescent="0.2">
      <c r="A9456">
        <v>2014</v>
      </c>
      <c r="B9456">
        <v>149</v>
      </c>
      <c r="C9456" t="s">
        <v>11131</v>
      </c>
      <c r="D9456">
        <v>135</v>
      </c>
      <c r="E9456" t="s">
        <v>11374</v>
      </c>
      <c r="F9456" t="s">
        <v>11716</v>
      </c>
      <c r="G9456" t="s">
        <v>156</v>
      </c>
      <c r="H9456">
        <v>94</v>
      </c>
      <c r="I9456">
        <v>44</v>
      </c>
      <c r="J9456">
        <v>0</v>
      </c>
      <c r="K9456">
        <v>3659</v>
      </c>
      <c r="L9456">
        <v>21</v>
      </c>
      <c r="M9456">
        <v>38.624208304011198</v>
      </c>
    </row>
    <row r="9457" spans="1:13" outlineLevel="2" collapsed="1" x14ac:dyDescent="0.2">
      <c r="E9457" s="10" t="s">
        <v>13546</v>
      </c>
      <c r="M9457">
        <f>SUBTOTAL(1,M9450:M9456)</f>
        <v>39.319661222878899</v>
      </c>
    </row>
    <row r="9458" spans="1:13" hidden="1" outlineLevel="3" x14ac:dyDescent="0.2">
      <c r="A9458">
        <v>2014</v>
      </c>
      <c r="B9458">
        <v>4</v>
      </c>
      <c r="C9458" t="s">
        <v>56</v>
      </c>
      <c r="D9458">
        <v>11</v>
      </c>
      <c r="E9458" t="s">
        <v>55</v>
      </c>
      <c r="F9458" t="s">
        <v>11540</v>
      </c>
      <c r="G9458" t="s">
        <v>156</v>
      </c>
      <c r="H9458">
        <v>90</v>
      </c>
      <c r="I9458">
        <v>8</v>
      </c>
      <c r="J9458">
        <v>46</v>
      </c>
      <c r="K9458">
        <v>3659</v>
      </c>
      <c r="L9458">
        <v>21</v>
      </c>
      <c r="M9458">
        <v>40.589659996425503</v>
      </c>
    </row>
    <row r="9459" spans="1:13" hidden="1" outlineLevel="3" x14ac:dyDescent="0.2">
      <c r="A9459">
        <v>2014</v>
      </c>
      <c r="B9459">
        <v>19</v>
      </c>
      <c r="C9459" t="s">
        <v>10224</v>
      </c>
      <c r="D9459">
        <v>13</v>
      </c>
      <c r="E9459" t="s">
        <v>55</v>
      </c>
      <c r="F9459" t="s">
        <v>11558</v>
      </c>
      <c r="G9459" t="s">
        <v>156</v>
      </c>
      <c r="H9459">
        <v>90</v>
      </c>
      <c r="I9459">
        <v>46</v>
      </c>
      <c r="J9459">
        <v>36</v>
      </c>
      <c r="K9459">
        <v>3659</v>
      </c>
      <c r="L9459">
        <v>21</v>
      </c>
      <c r="M9459">
        <v>40.307714904711197</v>
      </c>
    </row>
    <row r="9460" spans="1:13" hidden="1" outlineLevel="3" x14ac:dyDescent="0.2">
      <c r="A9460">
        <v>2014</v>
      </c>
      <c r="B9460">
        <v>37</v>
      </c>
      <c r="C9460" t="s">
        <v>11581</v>
      </c>
      <c r="D9460">
        <v>19</v>
      </c>
      <c r="E9460" t="s">
        <v>55</v>
      </c>
      <c r="F9460" t="s">
        <v>11582</v>
      </c>
      <c r="G9460" t="s">
        <v>156</v>
      </c>
      <c r="H9460">
        <v>91</v>
      </c>
      <c r="I9460">
        <v>55</v>
      </c>
      <c r="J9460">
        <v>34</v>
      </c>
      <c r="K9460">
        <v>3659</v>
      </c>
      <c r="L9460">
        <v>21</v>
      </c>
      <c r="M9460">
        <v>39.803707083587597</v>
      </c>
    </row>
    <row r="9461" spans="1:13" hidden="1" outlineLevel="3" x14ac:dyDescent="0.2">
      <c r="A9461">
        <v>2014</v>
      </c>
      <c r="B9461">
        <v>41</v>
      </c>
      <c r="C9461" t="s">
        <v>11412</v>
      </c>
      <c r="D9461">
        <v>16</v>
      </c>
      <c r="E9461" t="s">
        <v>55</v>
      </c>
      <c r="F9461" t="s">
        <v>11586</v>
      </c>
      <c r="G9461" t="s">
        <v>156</v>
      </c>
      <c r="H9461">
        <v>91</v>
      </c>
      <c r="I9461">
        <v>59</v>
      </c>
      <c r="J9461">
        <v>56</v>
      </c>
      <c r="K9461">
        <v>3659</v>
      </c>
      <c r="L9461">
        <v>21</v>
      </c>
      <c r="M9461">
        <v>39.772219471249599</v>
      </c>
    </row>
    <row r="9462" spans="1:13" hidden="1" outlineLevel="3" x14ac:dyDescent="0.2">
      <c r="A9462">
        <v>2014</v>
      </c>
      <c r="B9462">
        <v>61</v>
      </c>
      <c r="C9462" t="s">
        <v>11612</v>
      </c>
      <c r="D9462">
        <v>14</v>
      </c>
      <c r="E9462" t="s">
        <v>55</v>
      </c>
      <c r="F9462" t="s">
        <v>11613</v>
      </c>
      <c r="G9462" t="s">
        <v>156</v>
      </c>
      <c r="H9462">
        <v>92</v>
      </c>
      <c r="I9462">
        <v>52</v>
      </c>
      <c r="J9462">
        <v>24</v>
      </c>
      <c r="K9462">
        <v>3659</v>
      </c>
      <c r="L9462">
        <v>21</v>
      </c>
      <c r="M9462">
        <v>39.397746034024799</v>
      </c>
    </row>
    <row r="9463" spans="1:13" hidden="1" outlineLevel="3" x14ac:dyDescent="0.2">
      <c r="A9463">
        <v>2014</v>
      </c>
      <c r="B9463">
        <v>81</v>
      </c>
      <c r="C9463" t="s">
        <v>57</v>
      </c>
      <c r="D9463">
        <v>12</v>
      </c>
      <c r="E9463" t="s">
        <v>55</v>
      </c>
      <c r="F9463" t="s">
        <v>11639</v>
      </c>
      <c r="G9463" t="s">
        <v>156</v>
      </c>
      <c r="H9463">
        <v>93</v>
      </c>
      <c r="I9463">
        <v>21</v>
      </c>
      <c r="J9463">
        <v>54</v>
      </c>
      <c r="K9463">
        <v>3659</v>
      </c>
      <c r="L9463">
        <v>21</v>
      </c>
      <c r="M9463">
        <v>39.190274728217197</v>
      </c>
    </row>
    <row r="9464" spans="1:13" hidden="1" outlineLevel="3" x14ac:dyDescent="0.2">
      <c r="A9464">
        <v>2014</v>
      </c>
      <c r="B9464">
        <v>91</v>
      </c>
      <c r="C9464" t="s">
        <v>10730</v>
      </c>
      <c r="D9464">
        <v>17</v>
      </c>
      <c r="E9464" t="s">
        <v>55</v>
      </c>
      <c r="F9464" t="s">
        <v>11650</v>
      </c>
      <c r="G9464" t="s">
        <v>156</v>
      </c>
      <c r="H9464">
        <v>93</v>
      </c>
      <c r="I9464">
        <v>37</v>
      </c>
      <c r="J9464">
        <v>33</v>
      </c>
      <c r="K9464">
        <v>3659</v>
      </c>
      <c r="L9464">
        <v>21</v>
      </c>
      <c r="M9464">
        <v>39.081094071258804</v>
      </c>
    </row>
    <row r="9465" spans="1:13" hidden="1" outlineLevel="3" x14ac:dyDescent="0.2">
      <c r="A9465">
        <v>2014</v>
      </c>
      <c r="B9465">
        <v>114</v>
      </c>
      <c r="C9465" t="s">
        <v>11673</v>
      </c>
      <c r="D9465">
        <v>15</v>
      </c>
      <c r="E9465" t="s">
        <v>55</v>
      </c>
      <c r="F9465" t="s">
        <v>11674</v>
      </c>
      <c r="G9465" t="s">
        <v>156</v>
      </c>
      <c r="H9465">
        <v>93</v>
      </c>
      <c r="I9465">
        <v>54</v>
      </c>
      <c r="J9465">
        <v>59</v>
      </c>
      <c r="K9465">
        <v>3659</v>
      </c>
      <c r="L9465">
        <v>21</v>
      </c>
      <c r="M9465">
        <v>38.960186217646303</v>
      </c>
    </row>
    <row r="9466" spans="1:13" outlineLevel="2" collapsed="1" x14ac:dyDescent="0.2">
      <c r="E9466" s="10" t="s">
        <v>13520</v>
      </c>
      <c r="M9466">
        <f>SUBTOTAL(1,M9458:M9465)</f>
        <v>39.637825313390124</v>
      </c>
    </row>
    <row r="9467" spans="1:13" hidden="1" outlineLevel="3" x14ac:dyDescent="0.2">
      <c r="A9467">
        <v>2014</v>
      </c>
      <c r="B9467">
        <v>24</v>
      </c>
      <c r="C9467" t="s">
        <v>11351</v>
      </c>
      <c r="D9467">
        <v>72</v>
      </c>
      <c r="E9467" t="s">
        <v>11176</v>
      </c>
      <c r="F9467" t="s">
        <v>11565</v>
      </c>
      <c r="G9467" t="s">
        <v>156</v>
      </c>
      <c r="H9467">
        <v>91</v>
      </c>
      <c r="I9467">
        <v>5</v>
      </c>
      <c r="J9467">
        <v>34</v>
      </c>
      <c r="K9467">
        <v>3659</v>
      </c>
      <c r="L9467">
        <v>21</v>
      </c>
      <c r="M9467">
        <v>40.167838650460098</v>
      </c>
    </row>
    <row r="9468" spans="1:13" hidden="1" outlineLevel="3" x14ac:dyDescent="0.2">
      <c r="A9468">
        <v>2014</v>
      </c>
      <c r="B9468">
        <v>28</v>
      </c>
      <c r="C9468" t="s">
        <v>11342</v>
      </c>
      <c r="D9468">
        <v>74</v>
      </c>
      <c r="E9468" t="s">
        <v>11176</v>
      </c>
      <c r="F9468" t="s">
        <v>11569</v>
      </c>
      <c r="G9468" t="s">
        <v>156</v>
      </c>
      <c r="H9468">
        <v>91</v>
      </c>
      <c r="I9468">
        <v>21</v>
      </c>
      <c r="J9468">
        <v>1</v>
      </c>
      <c r="K9468">
        <v>3659</v>
      </c>
      <c r="L9468">
        <v>21</v>
      </c>
      <c r="M9468">
        <v>40.054612739120699</v>
      </c>
    </row>
    <row r="9469" spans="1:13" hidden="1" outlineLevel="3" x14ac:dyDescent="0.2">
      <c r="A9469">
        <v>2014</v>
      </c>
      <c r="B9469">
        <v>47</v>
      </c>
      <c r="C9469" t="s">
        <v>10554</v>
      </c>
      <c r="D9469">
        <v>75</v>
      </c>
      <c r="E9469" t="s">
        <v>11176</v>
      </c>
      <c r="F9469" t="s">
        <v>11594</v>
      </c>
      <c r="G9469" t="s">
        <v>156</v>
      </c>
      <c r="H9469">
        <v>92</v>
      </c>
      <c r="I9469">
        <v>24</v>
      </c>
      <c r="J9469">
        <v>41</v>
      </c>
      <c r="K9469">
        <v>3659</v>
      </c>
      <c r="L9469">
        <v>21</v>
      </c>
      <c r="M9469">
        <v>39.5946868020716</v>
      </c>
    </row>
    <row r="9470" spans="1:13" hidden="1" outlineLevel="3" x14ac:dyDescent="0.2">
      <c r="A9470">
        <v>2014</v>
      </c>
      <c r="B9470">
        <v>55</v>
      </c>
      <c r="C9470" t="s">
        <v>11604</v>
      </c>
      <c r="D9470">
        <v>73</v>
      </c>
      <c r="E9470" t="s">
        <v>11176</v>
      </c>
      <c r="F9470" t="s">
        <v>11605</v>
      </c>
      <c r="G9470" t="s">
        <v>156</v>
      </c>
      <c r="H9470">
        <v>92</v>
      </c>
      <c r="I9470">
        <v>48</v>
      </c>
      <c r="J9470">
        <v>9</v>
      </c>
      <c r="K9470">
        <v>3659</v>
      </c>
      <c r="L9470">
        <v>21</v>
      </c>
      <c r="M9470">
        <v>39.427817138546899</v>
      </c>
    </row>
    <row r="9471" spans="1:13" hidden="1" outlineLevel="3" x14ac:dyDescent="0.2">
      <c r="A9471">
        <v>2014</v>
      </c>
      <c r="B9471">
        <v>93</v>
      </c>
      <c r="C9471" t="s">
        <v>11500</v>
      </c>
      <c r="D9471">
        <v>79</v>
      </c>
      <c r="E9471" t="s">
        <v>11176</v>
      </c>
      <c r="F9471" t="s">
        <v>11652</v>
      </c>
      <c r="G9471" t="s">
        <v>156</v>
      </c>
      <c r="H9471">
        <v>93</v>
      </c>
      <c r="I9471">
        <v>38</v>
      </c>
      <c r="J9471">
        <v>2</v>
      </c>
      <c r="K9471">
        <v>3659</v>
      </c>
      <c r="L9471">
        <v>21</v>
      </c>
      <c r="M9471">
        <v>39.077731827863801</v>
      </c>
    </row>
    <row r="9472" spans="1:13" hidden="1" outlineLevel="3" x14ac:dyDescent="0.2">
      <c r="A9472">
        <v>2014</v>
      </c>
      <c r="B9472">
        <v>94</v>
      </c>
      <c r="C9472" t="s">
        <v>10501</v>
      </c>
      <c r="D9472">
        <v>78</v>
      </c>
      <c r="E9472" t="s">
        <v>11176</v>
      </c>
      <c r="F9472" t="s">
        <v>11653</v>
      </c>
      <c r="G9472" t="s">
        <v>156</v>
      </c>
      <c r="H9472">
        <v>93</v>
      </c>
      <c r="I9472">
        <v>38</v>
      </c>
      <c r="J9472">
        <v>10</v>
      </c>
      <c r="K9472">
        <v>3659</v>
      </c>
      <c r="L9472">
        <v>21</v>
      </c>
      <c r="M9472">
        <v>39.076804414251299</v>
      </c>
    </row>
    <row r="9473" spans="1:13" hidden="1" outlineLevel="3" x14ac:dyDescent="0.2">
      <c r="A9473">
        <v>2014</v>
      </c>
      <c r="B9473">
        <v>142</v>
      </c>
      <c r="C9473" t="s">
        <v>10703</v>
      </c>
      <c r="D9473">
        <v>77</v>
      </c>
      <c r="E9473" t="s">
        <v>11176</v>
      </c>
      <c r="F9473" t="s">
        <v>11708</v>
      </c>
      <c r="G9473" t="s">
        <v>156</v>
      </c>
      <c r="H9473">
        <v>94</v>
      </c>
      <c r="I9473">
        <v>38</v>
      </c>
      <c r="J9473">
        <v>9</v>
      </c>
      <c r="K9473">
        <v>3659</v>
      </c>
      <c r="L9473">
        <v>21</v>
      </c>
      <c r="M9473">
        <v>38.664001479355001</v>
      </c>
    </row>
    <row r="9474" spans="1:13" hidden="1" outlineLevel="3" x14ac:dyDescent="0.2">
      <c r="A9474">
        <v>2014</v>
      </c>
      <c r="B9474">
        <v>148</v>
      </c>
      <c r="C9474" t="s">
        <v>9150</v>
      </c>
      <c r="D9474">
        <v>76</v>
      </c>
      <c r="E9474" t="s">
        <v>11176</v>
      </c>
      <c r="F9474" t="s">
        <v>11715</v>
      </c>
      <c r="G9474" t="s">
        <v>156</v>
      </c>
      <c r="H9474">
        <v>94</v>
      </c>
      <c r="I9474">
        <v>43</v>
      </c>
      <c r="J9474">
        <v>53</v>
      </c>
      <c r="K9474">
        <v>3659</v>
      </c>
      <c r="L9474">
        <v>21</v>
      </c>
      <c r="M9474">
        <v>38.625001099600297</v>
      </c>
    </row>
    <row r="9475" spans="1:13" outlineLevel="2" collapsed="1" x14ac:dyDescent="0.2">
      <c r="E9475" s="10" t="s">
        <v>13535</v>
      </c>
      <c r="M9475">
        <f>SUBTOTAL(1,M9467:M9474)</f>
        <v>39.336061768908714</v>
      </c>
    </row>
    <row r="9476" spans="1:13" hidden="1" outlineLevel="3" x14ac:dyDescent="0.2">
      <c r="A9476">
        <v>2014</v>
      </c>
      <c r="B9476">
        <v>67</v>
      </c>
      <c r="C9476" t="s">
        <v>11621</v>
      </c>
      <c r="D9476">
        <v>186</v>
      </c>
      <c r="E9476" t="s">
        <v>11225</v>
      </c>
      <c r="F9476" t="s">
        <v>11622</v>
      </c>
      <c r="G9476" t="s">
        <v>156</v>
      </c>
      <c r="H9476">
        <v>92</v>
      </c>
      <c r="I9476">
        <v>55</v>
      </c>
      <c r="J9476">
        <v>18</v>
      </c>
      <c r="K9476">
        <v>3659</v>
      </c>
      <c r="L9476">
        <v>21</v>
      </c>
      <c r="M9476">
        <v>39.377253241978003</v>
      </c>
    </row>
    <row r="9477" spans="1:13" hidden="1" outlineLevel="3" x14ac:dyDescent="0.2">
      <c r="A9477">
        <v>2014</v>
      </c>
      <c r="B9477">
        <v>70</v>
      </c>
      <c r="C9477" t="s">
        <v>9978</v>
      </c>
      <c r="D9477">
        <v>182</v>
      </c>
      <c r="E9477" t="s">
        <v>11225</v>
      </c>
      <c r="F9477" t="s">
        <v>11626</v>
      </c>
      <c r="G9477" t="s">
        <v>156</v>
      </c>
      <c r="H9477">
        <v>93</v>
      </c>
      <c r="I9477">
        <v>4</v>
      </c>
      <c r="J9477">
        <v>57</v>
      </c>
      <c r="K9477">
        <v>3659</v>
      </c>
      <c r="L9477">
        <v>21</v>
      </c>
      <c r="M9477">
        <v>39.309214943732698</v>
      </c>
    </row>
    <row r="9478" spans="1:13" hidden="1" outlineLevel="3" x14ac:dyDescent="0.2">
      <c r="A9478">
        <v>2014</v>
      </c>
      <c r="B9478">
        <v>113</v>
      </c>
      <c r="C9478" t="s">
        <v>11410</v>
      </c>
      <c r="D9478">
        <v>183</v>
      </c>
      <c r="E9478" t="s">
        <v>11225</v>
      </c>
      <c r="F9478" t="s">
        <v>11672</v>
      </c>
      <c r="G9478" t="s">
        <v>156</v>
      </c>
      <c r="H9478">
        <v>93</v>
      </c>
      <c r="I9478">
        <v>54</v>
      </c>
      <c r="J9478">
        <v>44</v>
      </c>
      <c r="K9478">
        <v>3659</v>
      </c>
      <c r="L9478">
        <v>21</v>
      </c>
      <c r="M9478">
        <v>38.9619147904071</v>
      </c>
    </row>
    <row r="9479" spans="1:13" hidden="1" outlineLevel="3" x14ac:dyDescent="0.2">
      <c r="A9479">
        <v>2014</v>
      </c>
      <c r="B9479">
        <v>121</v>
      </c>
      <c r="C9479" t="s">
        <v>11681</v>
      </c>
      <c r="D9479">
        <v>187</v>
      </c>
      <c r="E9479" t="s">
        <v>11225</v>
      </c>
      <c r="F9479" t="s">
        <v>11682</v>
      </c>
      <c r="G9479" t="s">
        <v>156</v>
      </c>
      <c r="H9479">
        <v>94</v>
      </c>
      <c r="I9479">
        <v>4</v>
      </c>
      <c r="J9479">
        <v>19</v>
      </c>
      <c r="K9479">
        <v>3659</v>
      </c>
      <c r="L9479">
        <v>21</v>
      </c>
      <c r="M9479">
        <v>38.895762404070098</v>
      </c>
    </row>
    <row r="9480" spans="1:13" hidden="1" outlineLevel="3" x14ac:dyDescent="0.2">
      <c r="A9480">
        <v>2014</v>
      </c>
      <c r="B9480">
        <v>122</v>
      </c>
      <c r="C9480" t="s">
        <v>11683</v>
      </c>
      <c r="D9480">
        <v>184</v>
      </c>
      <c r="E9480" t="s">
        <v>11225</v>
      </c>
      <c r="F9480" t="s">
        <v>11684</v>
      </c>
      <c r="G9480" t="s">
        <v>156</v>
      </c>
      <c r="H9480">
        <v>94</v>
      </c>
      <c r="I9480">
        <v>5</v>
      </c>
      <c r="J9480">
        <v>5</v>
      </c>
      <c r="K9480">
        <v>3659</v>
      </c>
      <c r="L9480">
        <v>21</v>
      </c>
      <c r="M9480">
        <v>38.8904799161512</v>
      </c>
    </row>
    <row r="9481" spans="1:13" hidden="1" outlineLevel="3" x14ac:dyDescent="0.2">
      <c r="A9481">
        <v>2014</v>
      </c>
      <c r="B9481">
        <v>131</v>
      </c>
      <c r="C9481" t="s">
        <v>11535</v>
      </c>
      <c r="D9481">
        <v>188</v>
      </c>
      <c r="E9481" t="s">
        <v>11225</v>
      </c>
      <c r="F9481" t="s">
        <v>11695</v>
      </c>
      <c r="G9481" t="s">
        <v>156</v>
      </c>
      <c r="H9481">
        <v>94</v>
      </c>
      <c r="I9481">
        <v>21</v>
      </c>
      <c r="J9481">
        <v>58</v>
      </c>
      <c r="K9481">
        <v>3659</v>
      </c>
      <c r="L9481">
        <v>21</v>
      </c>
      <c r="M9481">
        <v>38.774512978411501</v>
      </c>
    </row>
    <row r="9482" spans="1:13" outlineLevel="2" collapsed="1" x14ac:dyDescent="0.2">
      <c r="E9482" s="10" t="s">
        <v>13536</v>
      </c>
      <c r="M9482">
        <f>SUBTOTAL(1,M9476:M9481)</f>
        <v>39.034856379125102</v>
      </c>
    </row>
    <row r="9483" spans="1:13" hidden="1" outlineLevel="3" x14ac:dyDescent="0.2">
      <c r="A9483">
        <v>2014</v>
      </c>
      <c r="B9483">
        <v>11</v>
      </c>
      <c r="C9483" t="s">
        <v>119</v>
      </c>
      <c r="D9483">
        <v>151</v>
      </c>
      <c r="E9483" t="s">
        <v>10940</v>
      </c>
      <c r="F9483" t="s">
        <v>11549</v>
      </c>
      <c r="G9483" t="s">
        <v>156</v>
      </c>
      <c r="H9483">
        <v>90</v>
      </c>
      <c r="I9483">
        <v>22</v>
      </c>
      <c r="J9483">
        <v>13</v>
      </c>
      <c r="K9483">
        <v>3659</v>
      </c>
      <c r="L9483">
        <v>21</v>
      </c>
      <c r="M9483">
        <v>40.488975910835897</v>
      </c>
    </row>
    <row r="9484" spans="1:13" hidden="1" outlineLevel="3" x14ac:dyDescent="0.2">
      <c r="A9484">
        <v>2014</v>
      </c>
      <c r="B9484">
        <v>25</v>
      </c>
      <c r="C9484" t="s">
        <v>10769</v>
      </c>
      <c r="D9484">
        <v>154</v>
      </c>
      <c r="E9484" t="s">
        <v>10940</v>
      </c>
      <c r="F9484" t="s">
        <v>11566</v>
      </c>
      <c r="G9484" t="s">
        <v>156</v>
      </c>
      <c r="H9484">
        <v>91</v>
      </c>
      <c r="I9484">
        <v>7</v>
      </c>
      <c r="J9484">
        <v>53</v>
      </c>
      <c r="K9484">
        <v>3659</v>
      </c>
      <c r="L9484">
        <v>21</v>
      </c>
      <c r="M9484">
        <v>40.150820091869797</v>
      </c>
    </row>
    <row r="9485" spans="1:13" hidden="1" outlineLevel="3" x14ac:dyDescent="0.2">
      <c r="A9485">
        <v>2014</v>
      </c>
      <c r="B9485">
        <v>42</v>
      </c>
      <c r="C9485" t="s">
        <v>9568</v>
      </c>
      <c r="D9485">
        <v>159</v>
      </c>
      <c r="E9485" t="s">
        <v>10940</v>
      </c>
      <c r="F9485" t="s">
        <v>11587</v>
      </c>
      <c r="G9485" t="s">
        <v>156</v>
      </c>
      <c r="H9485">
        <v>92</v>
      </c>
      <c r="I9485">
        <v>7</v>
      </c>
      <c r="J9485">
        <v>44</v>
      </c>
      <c r="K9485">
        <v>3659</v>
      </c>
      <c r="L9485">
        <v>21</v>
      </c>
      <c r="M9485">
        <v>39.716098219885097</v>
      </c>
    </row>
    <row r="9486" spans="1:13" hidden="1" outlineLevel="3" x14ac:dyDescent="0.2">
      <c r="A9486">
        <v>2014</v>
      </c>
      <c r="B9486">
        <v>65</v>
      </c>
      <c r="C9486" t="s">
        <v>10671</v>
      </c>
      <c r="D9486">
        <v>152</v>
      </c>
      <c r="E9486" t="s">
        <v>10940</v>
      </c>
      <c r="F9486" t="s">
        <v>11618</v>
      </c>
      <c r="G9486" t="s">
        <v>156</v>
      </c>
      <c r="H9486">
        <v>92</v>
      </c>
      <c r="I9486">
        <v>54</v>
      </c>
      <c r="J9486">
        <v>33</v>
      </c>
      <c r="K9486">
        <v>3659</v>
      </c>
      <c r="L9486">
        <v>21</v>
      </c>
      <c r="M9486">
        <v>39.382551057932901</v>
      </c>
    </row>
    <row r="9487" spans="1:13" hidden="1" outlineLevel="3" x14ac:dyDescent="0.2">
      <c r="A9487">
        <v>2014</v>
      </c>
      <c r="B9487">
        <v>73</v>
      </c>
      <c r="C9487" t="s">
        <v>11490</v>
      </c>
      <c r="D9487">
        <v>158</v>
      </c>
      <c r="E9487" t="s">
        <v>10940</v>
      </c>
      <c r="F9487" t="s">
        <v>11631</v>
      </c>
      <c r="G9487" t="s">
        <v>156</v>
      </c>
      <c r="H9487">
        <v>93</v>
      </c>
      <c r="I9487">
        <v>7</v>
      </c>
      <c r="J9487">
        <v>18</v>
      </c>
      <c r="K9487">
        <v>3659</v>
      </c>
      <c r="L9487">
        <v>21</v>
      </c>
      <c r="M9487">
        <v>39.292681617239097</v>
      </c>
    </row>
    <row r="9488" spans="1:13" hidden="1" outlineLevel="3" x14ac:dyDescent="0.2">
      <c r="A9488">
        <v>2014</v>
      </c>
      <c r="B9488">
        <v>83</v>
      </c>
      <c r="C9488" t="s">
        <v>11121</v>
      </c>
      <c r="D9488">
        <v>157</v>
      </c>
      <c r="E9488" t="s">
        <v>10940</v>
      </c>
      <c r="F9488" t="s">
        <v>11641</v>
      </c>
      <c r="G9488" t="s">
        <v>156</v>
      </c>
      <c r="H9488">
        <v>93</v>
      </c>
      <c r="I9488">
        <v>24</v>
      </c>
      <c r="J9488">
        <v>52</v>
      </c>
      <c r="K9488">
        <v>3659</v>
      </c>
      <c r="L9488">
        <v>21</v>
      </c>
      <c r="M9488">
        <v>39.1695312407074</v>
      </c>
    </row>
    <row r="9489" spans="1:13" hidden="1" outlineLevel="3" x14ac:dyDescent="0.2">
      <c r="A9489">
        <v>2014</v>
      </c>
      <c r="B9489">
        <v>104</v>
      </c>
      <c r="C9489" t="s">
        <v>11663</v>
      </c>
      <c r="D9489">
        <v>153</v>
      </c>
      <c r="E9489" t="s">
        <v>10940</v>
      </c>
      <c r="F9489" t="s">
        <v>11664</v>
      </c>
      <c r="G9489" t="s">
        <v>156</v>
      </c>
      <c r="H9489">
        <v>93</v>
      </c>
      <c r="I9489">
        <v>43</v>
      </c>
      <c r="J9489">
        <v>51</v>
      </c>
      <c r="K9489">
        <v>3659</v>
      </c>
      <c r="L9489">
        <v>21</v>
      </c>
      <c r="M9489">
        <v>39.037314295366997</v>
      </c>
    </row>
    <row r="9490" spans="1:13" hidden="1" outlineLevel="3" x14ac:dyDescent="0.2">
      <c r="A9490">
        <v>2014</v>
      </c>
      <c r="B9490">
        <v>107</v>
      </c>
      <c r="C9490" t="s">
        <v>10656</v>
      </c>
      <c r="D9490">
        <v>156</v>
      </c>
      <c r="E9490" t="s">
        <v>10940</v>
      </c>
      <c r="F9490" t="s">
        <v>11667</v>
      </c>
      <c r="G9490" t="s">
        <v>156</v>
      </c>
      <c r="H9490">
        <v>93</v>
      </c>
      <c r="I9490">
        <v>45</v>
      </c>
      <c r="J9490">
        <v>41</v>
      </c>
      <c r="K9490">
        <v>3659</v>
      </c>
      <c r="L9490">
        <v>21</v>
      </c>
      <c r="M9490">
        <v>39.024592568013901</v>
      </c>
    </row>
    <row r="9491" spans="1:13" hidden="1" outlineLevel="3" x14ac:dyDescent="0.2">
      <c r="A9491">
        <v>2014</v>
      </c>
      <c r="B9491">
        <v>128</v>
      </c>
      <c r="C9491" t="s">
        <v>11135</v>
      </c>
      <c r="D9491">
        <v>155</v>
      </c>
      <c r="E9491" t="s">
        <v>10940</v>
      </c>
      <c r="F9491" t="s">
        <v>11692</v>
      </c>
      <c r="G9491" t="s">
        <v>156</v>
      </c>
      <c r="H9491">
        <v>94</v>
      </c>
      <c r="I9491">
        <v>18</v>
      </c>
      <c r="J9491">
        <v>17</v>
      </c>
      <c r="K9491">
        <v>3659</v>
      </c>
      <c r="L9491">
        <v>21</v>
      </c>
      <c r="M9491">
        <v>38.799753753346799</v>
      </c>
    </row>
    <row r="9492" spans="1:13" outlineLevel="2" collapsed="1" x14ac:dyDescent="0.2">
      <c r="E9492" s="10" t="s">
        <v>13527</v>
      </c>
      <c r="M9492">
        <f>SUBTOTAL(1,M9483:M9491)</f>
        <v>39.451368750577537</v>
      </c>
    </row>
    <row r="9493" spans="1:13" hidden="1" outlineLevel="3" x14ac:dyDescent="0.2">
      <c r="A9493">
        <v>2014</v>
      </c>
      <c r="B9493">
        <v>33</v>
      </c>
      <c r="C9493" t="s">
        <v>11378</v>
      </c>
      <c r="D9493">
        <v>106</v>
      </c>
      <c r="E9493" t="s">
        <v>11575</v>
      </c>
      <c r="F9493" t="s">
        <v>11576</v>
      </c>
      <c r="G9493" t="s">
        <v>156</v>
      </c>
      <c r="H9493">
        <v>91</v>
      </c>
      <c r="I9493">
        <v>47</v>
      </c>
      <c r="J9493">
        <v>6</v>
      </c>
      <c r="K9493">
        <v>3659</v>
      </c>
      <c r="L9493">
        <v>21</v>
      </c>
      <c r="M9493">
        <v>39.864901672386502</v>
      </c>
    </row>
    <row r="9494" spans="1:13" hidden="1" outlineLevel="3" x14ac:dyDescent="0.2">
      <c r="A9494">
        <v>2014</v>
      </c>
      <c r="B9494">
        <v>92</v>
      </c>
      <c r="C9494" t="s">
        <v>10646</v>
      </c>
      <c r="D9494">
        <v>103</v>
      </c>
      <c r="E9494" t="s">
        <v>11575</v>
      </c>
      <c r="F9494" t="s">
        <v>11651</v>
      </c>
      <c r="G9494" t="s">
        <v>156</v>
      </c>
      <c r="H9494">
        <v>93</v>
      </c>
      <c r="I9494">
        <v>37</v>
      </c>
      <c r="J9494">
        <v>58</v>
      </c>
      <c r="K9494">
        <v>3659</v>
      </c>
      <c r="L9494">
        <v>21</v>
      </c>
      <c r="M9494">
        <v>39.078195551177998</v>
      </c>
    </row>
    <row r="9495" spans="1:13" hidden="1" outlineLevel="3" x14ac:dyDescent="0.2">
      <c r="A9495">
        <v>2014</v>
      </c>
      <c r="B9495">
        <v>116</v>
      </c>
      <c r="C9495" t="s">
        <v>11300</v>
      </c>
      <c r="D9495">
        <v>102</v>
      </c>
      <c r="E9495" t="s">
        <v>11575</v>
      </c>
      <c r="F9495" t="s">
        <v>8906</v>
      </c>
      <c r="G9495" t="s">
        <v>156</v>
      </c>
      <c r="H9495">
        <v>93</v>
      </c>
      <c r="I9495">
        <v>57</v>
      </c>
      <c r="J9495">
        <v>29</v>
      </c>
      <c r="K9495">
        <v>3659</v>
      </c>
      <c r="L9495">
        <v>21</v>
      </c>
      <c r="M9495">
        <v>38.942908922125397</v>
      </c>
    </row>
    <row r="9496" spans="1:13" hidden="1" outlineLevel="3" x14ac:dyDescent="0.2">
      <c r="A9496">
        <v>2014</v>
      </c>
      <c r="B9496">
        <v>123</v>
      </c>
      <c r="C9496" t="s">
        <v>11472</v>
      </c>
      <c r="D9496">
        <v>104</v>
      </c>
      <c r="E9496" t="s">
        <v>11575</v>
      </c>
      <c r="F9496" t="s">
        <v>11685</v>
      </c>
      <c r="G9496" t="s">
        <v>156</v>
      </c>
      <c r="H9496">
        <v>94</v>
      </c>
      <c r="I9496">
        <v>5</v>
      </c>
      <c r="J9496">
        <v>48</v>
      </c>
      <c r="K9496">
        <v>3659</v>
      </c>
      <c r="L9496">
        <v>21</v>
      </c>
      <c r="M9496">
        <v>38.885543235679599</v>
      </c>
    </row>
    <row r="9497" spans="1:13" hidden="1" outlineLevel="3" x14ac:dyDescent="0.2">
      <c r="A9497">
        <v>2014</v>
      </c>
      <c r="B9497">
        <v>146</v>
      </c>
      <c r="C9497" t="s">
        <v>10673</v>
      </c>
      <c r="D9497">
        <v>108</v>
      </c>
      <c r="E9497" t="s">
        <v>11575</v>
      </c>
      <c r="F9497" t="s">
        <v>11713</v>
      </c>
      <c r="G9497" t="s">
        <v>156</v>
      </c>
      <c r="H9497">
        <v>94</v>
      </c>
      <c r="I9497">
        <v>41</v>
      </c>
      <c r="J9497">
        <v>34</v>
      </c>
      <c r="K9497">
        <v>3659</v>
      </c>
      <c r="L9497">
        <v>21</v>
      </c>
      <c r="M9497">
        <v>38.640750497222001</v>
      </c>
    </row>
    <row r="9498" spans="1:13" hidden="1" outlineLevel="3" x14ac:dyDescent="0.2">
      <c r="A9498">
        <v>2014</v>
      </c>
      <c r="B9498">
        <v>155</v>
      </c>
      <c r="C9498" t="s">
        <v>11724</v>
      </c>
      <c r="D9498">
        <v>109</v>
      </c>
      <c r="E9498" t="s">
        <v>11575</v>
      </c>
      <c r="F9498" t="s">
        <v>11725</v>
      </c>
      <c r="G9498" t="s">
        <v>156</v>
      </c>
      <c r="H9498">
        <v>94</v>
      </c>
      <c r="I9498">
        <v>52</v>
      </c>
      <c r="J9498">
        <v>29</v>
      </c>
      <c r="K9498">
        <v>3659</v>
      </c>
      <c r="L9498">
        <v>21</v>
      </c>
      <c r="M9498">
        <v>38.566647830911499</v>
      </c>
    </row>
    <row r="9499" spans="1:13" hidden="1" outlineLevel="3" x14ac:dyDescent="0.2">
      <c r="A9499">
        <v>2014</v>
      </c>
      <c r="B9499">
        <v>161</v>
      </c>
      <c r="C9499" t="s">
        <v>11530</v>
      </c>
      <c r="D9499">
        <v>101</v>
      </c>
      <c r="E9499" t="s">
        <v>11575</v>
      </c>
      <c r="F9499" t="s">
        <v>11734</v>
      </c>
      <c r="G9499" t="s">
        <v>156</v>
      </c>
      <c r="H9499">
        <v>95</v>
      </c>
      <c r="I9499">
        <v>5</v>
      </c>
      <c r="J9499">
        <v>33</v>
      </c>
      <c r="K9499">
        <v>3659</v>
      </c>
      <c r="L9499">
        <v>21</v>
      </c>
      <c r="M9499">
        <v>38.478323737413497</v>
      </c>
    </row>
    <row r="9500" spans="1:13" hidden="1" outlineLevel="3" x14ac:dyDescent="0.2">
      <c r="A9500">
        <v>2014</v>
      </c>
      <c r="B9500">
        <v>164</v>
      </c>
      <c r="C9500" t="s">
        <v>11738</v>
      </c>
      <c r="D9500">
        <v>107</v>
      </c>
      <c r="E9500" t="s">
        <v>11575</v>
      </c>
      <c r="F9500" t="s">
        <v>11739</v>
      </c>
      <c r="G9500" t="s">
        <v>156</v>
      </c>
      <c r="H9500">
        <v>96</v>
      </c>
      <c r="I9500">
        <v>1</v>
      </c>
      <c r="J9500">
        <v>30</v>
      </c>
      <c r="K9500">
        <v>3659</v>
      </c>
      <c r="L9500">
        <v>21</v>
      </c>
      <c r="M9500">
        <v>38.104660244727903</v>
      </c>
    </row>
    <row r="9501" spans="1:13" outlineLevel="2" collapsed="1" x14ac:dyDescent="0.2">
      <c r="E9501" s="10" t="s">
        <v>13552</v>
      </c>
      <c r="M9501">
        <f>SUBTOTAL(1,M9493:M9500)</f>
        <v>38.820241461455552</v>
      </c>
    </row>
    <row r="9502" spans="1:13" hidden="1" outlineLevel="3" x14ac:dyDescent="0.2">
      <c r="A9502">
        <v>2014</v>
      </c>
      <c r="B9502">
        <v>14</v>
      </c>
      <c r="C9502" t="s">
        <v>10570</v>
      </c>
      <c r="D9502">
        <v>29</v>
      </c>
      <c r="E9502" t="s">
        <v>101</v>
      </c>
      <c r="F9502" t="s">
        <v>11552</v>
      </c>
      <c r="G9502" t="s">
        <v>156</v>
      </c>
      <c r="H9502">
        <v>90</v>
      </c>
      <c r="I9502">
        <v>35</v>
      </c>
      <c r="J9502">
        <v>47</v>
      </c>
      <c r="K9502">
        <v>3659</v>
      </c>
      <c r="L9502">
        <v>21</v>
      </c>
      <c r="M9502">
        <v>40.387923237067902</v>
      </c>
    </row>
    <row r="9503" spans="1:13" hidden="1" outlineLevel="3" x14ac:dyDescent="0.2">
      <c r="A9503">
        <v>2014</v>
      </c>
      <c r="B9503">
        <v>54</v>
      </c>
      <c r="C9503" t="s">
        <v>11602</v>
      </c>
      <c r="D9503">
        <v>21</v>
      </c>
      <c r="E9503" t="s">
        <v>101</v>
      </c>
      <c r="F9503" t="s">
        <v>11603</v>
      </c>
      <c r="G9503" t="s">
        <v>156</v>
      </c>
      <c r="H9503">
        <v>92</v>
      </c>
      <c r="I9503">
        <v>44</v>
      </c>
      <c r="J9503">
        <v>23</v>
      </c>
      <c r="K9503">
        <v>3659</v>
      </c>
      <c r="L9503">
        <v>21</v>
      </c>
      <c r="M9503">
        <v>39.454506788712699</v>
      </c>
    </row>
    <row r="9504" spans="1:13" hidden="1" outlineLevel="3" x14ac:dyDescent="0.2">
      <c r="A9504">
        <v>2014</v>
      </c>
      <c r="B9504">
        <v>100</v>
      </c>
      <c r="C9504" t="s">
        <v>11469</v>
      </c>
      <c r="D9504">
        <v>27</v>
      </c>
      <c r="E9504" t="s">
        <v>101</v>
      </c>
      <c r="F9504" t="s">
        <v>11658</v>
      </c>
      <c r="G9504" t="s">
        <v>156</v>
      </c>
      <c r="H9504">
        <v>93</v>
      </c>
      <c r="I9504">
        <v>42</v>
      </c>
      <c r="J9504">
        <v>31</v>
      </c>
      <c r="K9504">
        <v>3659</v>
      </c>
      <c r="L9504">
        <v>21</v>
      </c>
      <c r="M9504">
        <v>39.046571671641701</v>
      </c>
    </row>
    <row r="9505" spans="1:13" hidden="1" outlineLevel="3" x14ac:dyDescent="0.2">
      <c r="A9505">
        <v>2014</v>
      </c>
      <c r="B9505">
        <v>125</v>
      </c>
      <c r="C9505" t="s">
        <v>11507</v>
      </c>
      <c r="D9505">
        <v>23</v>
      </c>
      <c r="E9505" t="s">
        <v>101</v>
      </c>
      <c r="F9505" t="s">
        <v>11688</v>
      </c>
      <c r="G9505" t="s">
        <v>156</v>
      </c>
      <c r="H9505">
        <v>94</v>
      </c>
      <c r="I9505">
        <v>10</v>
      </c>
      <c r="J9505">
        <v>52</v>
      </c>
      <c r="K9505">
        <v>3659</v>
      </c>
      <c r="L9505">
        <v>21</v>
      </c>
      <c r="M9505">
        <v>38.850677772141097</v>
      </c>
    </row>
    <row r="9506" spans="1:13" hidden="1" outlineLevel="3" x14ac:dyDescent="0.2">
      <c r="A9506">
        <v>2014</v>
      </c>
      <c r="B9506">
        <v>136</v>
      </c>
      <c r="C9506" t="s">
        <v>9498</v>
      </c>
      <c r="D9506">
        <v>24</v>
      </c>
      <c r="E9506" t="s">
        <v>101</v>
      </c>
      <c r="F9506" t="s">
        <v>11699</v>
      </c>
      <c r="G9506" t="s">
        <v>156</v>
      </c>
      <c r="H9506">
        <v>94</v>
      </c>
      <c r="I9506">
        <v>28</v>
      </c>
      <c r="J9506">
        <v>49</v>
      </c>
      <c r="K9506">
        <v>3659</v>
      </c>
      <c r="L9506">
        <v>21</v>
      </c>
      <c r="M9506">
        <v>38.727659211652004</v>
      </c>
    </row>
    <row r="9507" spans="1:13" hidden="1" outlineLevel="3" x14ac:dyDescent="0.2">
      <c r="A9507">
        <v>2014</v>
      </c>
      <c r="B9507">
        <v>157</v>
      </c>
      <c r="C9507" t="s">
        <v>11728</v>
      </c>
      <c r="D9507">
        <v>22</v>
      </c>
      <c r="E9507" t="s">
        <v>101</v>
      </c>
      <c r="F9507" t="s">
        <v>11729</v>
      </c>
      <c r="G9507" t="s">
        <v>156</v>
      </c>
      <c r="H9507">
        <v>94</v>
      </c>
      <c r="I9507">
        <v>57</v>
      </c>
      <c r="J9507">
        <v>36</v>
      </c>
      <c r="K9507">
        <v>3659</v>
      </c>
      <c r="L9507">
        <v>21</v>
      </c>
      <c r="M9507">
        <v>38.532013479359698</v>
      </c>
    </row>
    <row r="9508" spans="1:13" outlineLevel="2" collapsed="1" x14ac:dyDescent="0.2">
      <c r="E9508" s="10" t="s">
        <v>13504</v>
      </c>
      <c r="M9508">
        <f>SUBTOTAL(1,M9502:M9507)</f>
        <v>39.166558693429181</v>
      </c>
    </row>
    <row r="9509" spans="1:13" hidden="1" outlineLevel="3" x14ac:dyDescent="0.2">
      <c r="A9509">
        <v>2014</v>
      </c>
      <c r="B9509">
        <v>7</v>
      </c>
      <c r="C9509" t="s">
        <v>94</v>
      </c>
      <c r="D9509">
        <v>201</v>
      </c>
      <c r="E9509" t="s">
        <v>11543</v>
      </c>
      <c r="F9509" t="s">
        <v>11544</v>
      </c>
      <c r="G9509" t="s">
        <v>156</v>
      </c>
      <c r="H9509">
        <v>90</v>
      </c>
      <c r="I9509">
        <v>13</v>
      </c>
      <c r="J9509">
        <v>38</v>
      </c>
      <c r="K9509">
        <v>3659</v>
      </c>
      <c r="L9509">
        <v>21</v>
      </c>
      <c r="M9509">
        <v>40.553171314397602</v>
      </c>
    </row>
    <row r="9510" spans="1:13" hidden="1" outlineLevel="3" x14ac:dyDescent="0.2">
      <c r="A9510">
        <v>2014</v>
      </c>
      <c r="B9510">
        <v>50</v>
      </c>
      <c r="C9510" t="s">
        <v>11597</v>
      </c>
      <c r="D9510">
        <v>209</v>
      </c>
      <c r="E9510" t="s">
        <v>11543</v>
      </c>
      <c r="F9510" t="s">
        <v>7185</v>
      </c>
      <c r="G9510" t="s">
        <v>156</v>
      </c>
      <c r="H9510">
        <v>92</v>
      </c>
      <c r="I9510">
        <v>31</v>
      </c>
      <c r="J9510">
        <v>54</v>
      </c>
      <c r="K9510">
        <v>3659</v>
      </c>
      <c r="L9510">
        <v>21</v>
      </c>
      <c r="M9510">
        <v>39.543219438390402</v>
      </c>
    </row>
    <row r="9511" spans="1:13" hidden="1" outlineLevel="3" x14ac:dyDescent="0.2">
      <c r="A9511">
        <v>2014</v>
      </c>
      <c r="B9511">
        <v>68</v>
      </c>
      <c r="C9511" t="s">
        <v>11623</v>
      </c>
      <c r="D9511">
        <v>205</v>
      </c>
      <c r="E9511" t="s">
        <v>11543</v>
      </c>
      <c r="F9511" t="s">
        <v>11624</v>
      </c>
      <c r="G9511" t="s">
        <v>156</v>
      </c>
      <c r="H9511">
        <v>92</v>
      </c>
      <c r="I9511">
        <v>57</v>
      </c>
      <c r="J9511">
        <v>6</v>
      </c>
      <c r="K9511">
        <v>3659</v>
      </c>
      <c r="L9511">
        <v>21</v>
      </c>
      <c r="M9511">
        <v>39.364544297215403</v>
      </c>
    </row>
    <row r="9512" spans="1:13" hidden="1" outlineLevel="3" x14ac:dyDescent="0.2">
      <c r="A9512">
        <v>2014</v>
      </c>
      <c r="B9512">
        <v>71</v>
      </c>
      <c r="C9512" t="s">
        <v>11627</v>
      </c>
      <c r="D9512">
        <v>202</v>
      </c>
      <c r="E9512" t="s">
        <v>11543</v>
      </c>
      <c r="F9512" t="s">
        <v>11628</v>
      </c>
      <c r="G9512" t="s">
        <v>156</v>
      </c>
      <c r="H9512">
        <v>93</v>
      </c>
      <c r="I9512">
        <v>6</v>
      </c>
      <c r="J9512">
        <v>24</v>
      </c>
      <c r="K9512">
        <v>3659</v>
      </c>
      <c r="L9512">
        <v>21</v>
      </c>
      <c r="M9512">
        <v>39.299011886008799</v>
      </c>
    </row>
    <row r="9513" spans="1:13" hidden="1" outlineLevel="3" x14ac:dyDescent="0.2">
      <c r="A9513">
        <v>2014</v>
      </c>
      <c r="B9513">
        <v>72</v>
      </c>
      <c r="C9513" t="s">
        <v>11629</v>
      </c>
      <c r="D9513">
        <v>206</v>
      </c>
      <c r="E9513" t="s">
        <v>11543</v>
      </c>
      <c r="F9513" t="s">
        <v>11630</v>
      </c>
      <c r="G9513" t="s">
        <v>156</v>
      </c>
      <c r="H9513">
        <v>93</v>
      </c>
      <c r="I9513">
        <v>7</v>
      </c>
      <c r="J9513">
        <v>9</v>
      </c>
      <c r="K9513">
        <v>3659</v>
      </c>
      <c r="L9513">
        <v>21</v>
      </c>
      <c r="M9513">
        <v>39.293736520408402</v>
      </c>
    </row>
    <row r="9514" spans="1:13" hidden="1" outlineLevel="3" x14ac:dyDescent="0.2">
      <c r="A9514">
        <v>2014</v>
      </c>
      <c r="B9514">
        <v>124</v>
      </c>
      <c r="C9514" t="s">
        <v>11686</v>
      </c>
      <c r="D9514">
        <v>207</v>
      </c>
      <c r="E9514" t="s">
        <v>11543</v>
      </c>
      <c r="F9514" t="s">
        <v>11687</v>
      </c>
      <c r="G9514" t="s">
        <v>156</v>
      </c>
      <c r="H9514">
        <v>94</v>
      </c>
      <c r="I9514">
        <v>6</v>
      </c>
      <c r="J9514">
        <v>40</v>
      </c>
      <c r="K9514">
        <v>3659</v>
      </c>
      <c r="L9514">
        <v>21</v>
      </c>
      <c r="M9514">
        <v>38.879574970484001</v>
      </c>
    </row>
    <row r="9515" spans="1:13" hidden="1" outlineLevel="3" x14ac:dyDescent="0.2">
      <c r="A9515">
        <v>2014</v>
      </c>
      <c r="B9515">
        <v>144</v>
      </c>
      <c r="C9515" t="s">
        <v>11710</v>
      </c>
      <c r="D9515">
        <v>208</v>
      </c>
      <c r="E9515" t="s">
        <v>11543</v>
      </c>
      <c r="F9515" t="s">
        <v>11711</v>
      </c>
      <c r="G9515" t="s">
        <v>156</v>
      </c>
      <c r="H9515">
        <v>94</v>
      </c>
      <c r="I9515">
        <v>39</v>
      </c>
      <c r="J9515">
        <v>12</v>
      </c>
      <c r="K9515">
        <v>3659</v>
      </c>
      <c r="L9515">
        <v>21</v>
      </c>
      <c r="M9515">
        <v>38.656853077898198</v>
      </c>
    </row>
    <row r="9516" spans="1:13" hidden="1" outlineLevel="3" x14ac:dyDescent="0.2">
      <c r="A9516">
        <v>2014</v>
      </c>
      <c r="B9516">
        <v>151</v>
      </c>
      <c r="C9516" t="s">
        <v>11719</v>
      </c>
      <c r="D9516">
        <v>204</v>
      </c>
      <c r="E9516" t="s">
        <v>11543</v>
      </c>
      <c r="F9516" t="s">
        <v>11718</v>
      </c>
      <c r="G9516" t="s">
        <v>156</v>
      </c>
      <c r="H9516">
        <v>94</v>
      </c>
      <c r="I9516">
        <v>44</v>
      </c>
      <c r="J9516">
        <v>10</v>
      </c>
      <c r="K9516">
        <v>3659</v>
      </c>
      <c r="L9516">
        <v>21</v>
      </c>
      <c r="M9516">
        <v>38.623075795337897</v>
      </c>
    </row>
    <row r="9517" spans="1:13" outlineLevel="2" collapsed="1" x14ac:dyDescent="0.2">
      <c r="E9517" s="10" t="s">
        <v>13553</v>
      </c>
      <c r="M9517">
        <f>SUBTOTAL(1,M9509:M9516)</f>
        <v>39.276648412517588</v>
      </c>
    </row>
    <row r="9518" spans="1:13" hidden="1" outlineLevel="3" x14ac:dyDescent="0.2">
      <c r="A9518">
        <v>2014</v>
      </c>
      <c r="B9518">
        <v>18</v>
      </c>
      <c r="C9518" t="s">
        <v>120</v>
      </c>
      <c r="D9518">
        <v>5</v>
      </c>
      <c r="E9518" t="s">
        <v>60</v>
      </c>
      <c r="F9518" t="s">
        <v>11557</v>
      </c>
      <c r="G9518" t="s">
        <v>156</v>
      </c>
      <c r="H9518">
        <v>90</v>
      </c>
      <c r="I9518">
        <v>45</v>
      </c>
      <c r="J9518">
        <v>37</v>
      </c>
      <c r="K9518">
        <v>3659</v>
      </c>
      <c r="L9518">
        <v>21</v>
      </c>
      <c r="M9518">
        <v>40.3149934044812</v>
      </c>
    </row>
    <row r="9519" spans="1:13" hidden="1" outlineLevel="3" x14ac:dyDescent="0.2">
      <c r="A9519">
        <v>2014</v>
      </c>
      <c r="B9519">
        <v>22</v>
      </c>
      <c r="C9519" t="s">
        <v>117</v>
      </c>
      <c r="D9519">
        <v>8</v>
      </c>
      <c r="E9519" t="s">
        <v>60</v>
      </c>
      <c r="F9519" t="s">
        <v>11563</v>
      </c>
      <c r="G9519" t="s">
        <v>156</v>
      </c>
      <c r="H9519">
        <v>90</v>
      </c>
      <c r="I9519">
        <v>58</v>
      </c>
      <c r="J9519">
        <v>20</v>
      </c>
      <c r="K9519">
        <v>3659</v>
      </c>
      <c r="L9519">
        <v>21</v>
      </c>
      <c r="M9519">
        <v>40.221068702289998</v>
      </c>
    </row>
    <row r="9520" spans="1:13" hidden="1" outlineLevel="3" x14ac:dyDescent="0.2">
      <c r="A9520">
        <v>2014</v>
      </c>
      <c r="B9520">
        <v>23</v>
      </c>
      <c r="C9520" t="s">
        <v>91</v>
      </c>
      <c r="D9520">
        <v>7</v>
      </c>
      <c r="E9520" t="s">
        <v>60</v>
      </c>
      <c r="F9520" t="s">
        <v>11564</v>
      </c>
      <c r="G9520" t="s">
        <v>156</v>
      </c>
      <c r="H9520">
        <v>91</v>
      </c>
      <c r="I9520">
        <v>0</v>
      </c>
      <c r="J9520">
        <v>14</v>
      </c>
      <c r="K9520">
        <v>3659</v>
      </c>
      <c r="L9520">
        <v>21</v>
      </c>
      <c r="M9520">
        <v>40.207072957810098</v>
      </c>
    </row>
    <row r="9521" spans="1:13" hidden="1" outlineLevel="3" x14ac:dyDescent="0.2">
      <c r="A9521">
        <v>2014</v>
      </c>
      <c r="B9521">
        <v>86</v>
      </c>
      <c r="C9521" t="s">
        <v>10789</v>
      </c>
      <c r="D9521">
        <v>3</v>
      </c>
      <c r="E9521" t="s">
        <v>60</v>
      </c>
      <c r="F9521" t="s">
        <v>11644</v>
      </c>
      <c r="G9521" t="s">
        <v>156</v>
      </c>
      <c r="H9521">
        <v>93</v>
      </c>
      <c r="I9521">
        <v>29</v>
      </c>
      <c r="J9521">
        <v>29</v>
      </c>
      <c r="K9521">
        <v>3659</v>
      </c>
      <c r="L9521">
        <v>21</v>
      </c>
      <c r="M9521">
        <v>39.137294284381497</v>
      </c>
    </row>
    <row r="9522" spans="1:13" hidden="1" outlineLevel="3" x14ac:dyDescent="0.2">
      <c r="A9522">
        <v>2014</v>
      </c>
      <c r="B9522">
        <v>105</v>
      </c>
      <c r="C9522" t="s">
        <v>10396</v>
      </c>
      <c r="D9522">
        <v>4</v>
      </c>
      <c r="E9522" t="s">
        <v>60</v>
      </c>
      <c r="F9522" t="s">
        <v>11665</v>
      </c>
      <c r="G9522" t="s">
        <v>156</v>
      </c>
      <c r="H9522">
        <v>93</v>
      </c>
      <c r="I9522">
        <v>44</v>
      </c>
      <c r="J9522">
        <v>19</v>
      </c>
      <c r="K9522">
        <v>3659</v>
      </c>
      <c r="L9522">
        <v>21</v>
      </c>
      <c r="M9522">
        <v>39.034075250622998</v>
      </c>
    </row>
    <row r="9523" spans="1:13" hidden="1" outlineLevel="3" x14ac:dyDescent="0.2">
      <c r="A9523">
        <v>2014</v>
      </c>
      <c r="B9523">
        <v>126</v>
      </c>
      <c r="C9523" t="s">
        <v>9773</v>
      </c>
      <c r="D9523">
        <v>2</v>
      </c>
      <c r="E9523" t="s">
        <v>60</v>
      </c>
      <c r="F9523" t="s">
        <v>11689</v>
      </c>
      <c r="G9523" t="s">
        <v>156</v>
      </c>
      <c r="H9523">
        <v>94</v>
      </c>
      <c r="I9523">
        <v>12</v>
      </c>
      <c r="J9523">
        <v>27</v>
      </c>
      <c r="K9523">
        <v>3659</v>
      </c>
      <c r="L9523">
        <v>21</v>
      </c>
      <c r="M9523">
        <v>38.839795133083797</v>
      </c>
    </row>
    <row r="9524" spans="1:13" hidden="1" outlineLevel="3" x14ac:dyDescent="0.2">
      <c r="A9524">
        <v>2014</v>
      </c>
      <c r="B9524">
        <v>153</v>
      </c>
      <c r="C9524" t="s">
        <v>10451</v>
      </c>
      <c r="D9524">
        <v>6</v>
      </c>
      <c r="E9524" t="s">
        <v>60</v>
      </c>
      <c r="F9524" t="s">
        <v>11722</v>
      </c>
      <c r="G9524" t="s">
        <v>156</v>
      </c>
      <c r="H9524">
        <v>94</v>
      </c>
      <c r="I9524">
        <v>46</v>
      </c>
      <c r="J9524">
        <v>58</v>
      </c>
      <c r="K9524">
        <v>3659</v>
      </c>
      <c r="L9524">
        <v>21</v>
      </c>
      <c r="M9524">
        <v>38.6040595748172</v>
      </c>
    </row>
    <row r="9525" spans="1:13" outlineLevel="2" collapsed="1" x14ac:dyDescent="0.2">
      <c r="E9525" s="10" t="s">
        <v>13554</v>
      </c>
      <c r="M9525">
        <f>SUBTOTAL(1,M9518:M9524)</f>
        <v>39.479765615355255</v>
      </c>
    </row>
    <row r="9526" spans="1:13" hidden="1" outlineLevel="3" x14ac:dyDescent="0.2">
      <c r="A9526">
        <v>2014</v>
      </c>
      <c r="B9526">
        <v>26</v>
      </c>
      <c r="C9526" t="s">
        <v>9462</v>
      </c>
      <c r="D9526">
        <v>38</v>
      </c>
      <c r="E9526" t="s">
        <v>82</v>
      </c>
      <c r="F9526" t="s">
        <v>11567</v>
      </c>
      <c r="G9526" t="s">
        <v>156</v>
      </c>
      <c r="H9526">
        <v>91</v>
      </c>
      <c r="I9526">
        <v>16</v>
      </c>
      <c r="J9526">
        <v>59</v>
      </c>
      <c r="K9526">
        <v>3659</v>
      </c>
      <c r="L9526">
        <v>21</v>
      </c>
      <c r="M9526">
        <v>40.084109561528699</v>
      </c>
    </row>
    <row r="9527" spans="1:13" hidden="1" outlineLevel="3" x14ac:dyDescent="0.2">
      <c r="A9527">
        <v>2014</v>
      </c>
      <c r="B9527">
        <v>39</v>
      </c>
      <c r="C9527" t="s">
        <v>87</v>
      </c>
      <c r="D9527">
        <v>37</v>
      </c>
      <c r="E9527" t="s">
        <v>82</v>
      </c>
      <c r="F9527" t="s">
        <v>11584</v>
      </c>
      <c r="G9527" t="s">
        <v>156</v>
      </c>
      <c r="H9527">
        <v>91</v>
      </c>
      <c r="I9527">
        <v>57</v>
      </c>
      <c r="J9527">
        <v>51</v>
      </c>
      <c r="K9527">
        <v>3659</v>
      </c>
      <c r="L9527">
        <v>21</v>
      </c>
      <c r="M9527">
        <v>39.787235970532002</v>
      </c>
    </row>
    <row r="9528" spans="1:13" hidden="1" outlineLevel="3" x14ac:dyDescent="0.2">
      <c r="A9528">
        <v>2014</v>
      </c>
      <c r="B9528">
        <v>44</v>
      </c>
      <c r="C9528" t="s">
        <v>11589</v>
      </c>
      <c r="D9528">
        <v>34</v>
      </c>
      <c r="E9528" t="s">
        <v>82</v>
      </c>
      <c r="F9528" t="s">
        <v>11590</v>
      </c>
      <c r="G9528" t="s">
        <v>156</v>
      </c>
      <c r="H9528">
        <v>92</v>
      </c>
      <c r="I9528">
        <v>16</v>
      </c>
      <c r="J9528">
        <v>59</v>
      </c>
      <c r="K9528">
        <v>3659</v>
      </c>
      <c r="L9528">
        <v>21</v>
      </c>
      <c r="M9528">
        <v>39.649749111279</v>
      </c>
    </row>
    <row r="9529" spans="1:13" hidden="1" outlineLevel="3" x14ac:dyDescent="0.2">
      <c r="A9529">
        <v>2014</v>
      </c>
      <c r="B9529">
        <v>89</v>
      </c>
      <c r="C9529" t="s">
        <v>10235</v>
      </c>
      <c r="D9529">
        <v>36</v>
      </c>
      <c r="E9529" t="s">
        <v>82</v>
      </c>
      <c r="F9529" t="s">
        <v>11648</v>
      </c>
      <c r="G9529" t="s">
        <v>156</v>
      </c>
      <c r="H9529">
        <v>93</v>
      </c>
      <c r="I9529">
        <v>35</v>
      </c>
      <c r="J9529">
        <v>39</v>
      </c>
      <c r="K9529">
        <v>3659</v>
      </c>
      <c r="L9529">
        <v>21</v>
      </c>
      <c r="M9529">
        <v>39.094316775439999</v>
      </c>
    </row>
    <row r="9530" spans="1:13" hidden="1" outlineLevel="3" x14ac:dyDescent="0.2">
      <c r="A9530">
        <v>2014</v>
      </c>
      <c r="B9530">
        <v>96</v>
      </c>
      <c r="C9530" t="s">
        <v>10248</v>
      </c>
      <c r="D9530">
        <v>32</v>
      </c>
      <c r="E9530" t="s">
        <v>82</v>
      </c>
      <c r="F9530" t="s">
        <v>8887</v>
      </c>
      <c r="G9530" t="s">
        <v>156</v>
      </c>
      <c r="H9530">
        <v>93</v>
      </c>
      <c r="I9530">
        <v>39</v>
      </c>
      <c r="J9530">
        <v>52</v>
      </c>
      <c r="K9530">
        <v>3659</v>
      </c>
      <c r="L9530">
        <v>21</v>
      </c>
      <c r="M9530">
        <v>39.064983748131603</v>
      </c>
    </row>
    <row r="9531" spans="1:13" hidden="1" outlineLevel="3" x14ac:dyDescent="0.2">
      <c r="A9531">
        <v>2014</v>
      </c>
      <c r="B9531">
        <v>119</v>
      </c>
      <c r="C9531" t="s">
        <v>8502</v>
      </c>
      <c r="D9531">
        <v>39</v>
      </c>
      <c r="E9531" t="s">
        <v>82</v>
      </c>
      <c r="F9531" t="s">
        <v>11679</v>
      </c>
      <c r="G9531" t="s">
        <v>156</v>
      </c>
      <c r="H9531">
        <v>94</v>
      </c>
      <c r="I9531">
        <v>0</v>
      </c>
      <c r="J9531">
        <v>59</v>
      </c>
      <c r="K9531">
        <v>3659</v>
      </c>
      <c r="L9531">
        <v>21</v>
      </c>
      <c r="M9531">
        <v>38.9187464360528</v>
      </c>
    </row>
    <row r="9532" spans="1:13" hidden="1" outlineLevel="3" x14ac:dyDescent="0.2">
      <c r="A9532">
        <v>2014</v>
      </c>
      <c r="B9532">
        <v>134</v>
      </c>
      <c r="C9532" t="s">
        <v>11248</v>
      </c>
      <c r="D9532">
        <v>35</v>
      </c>
      <c r="E9532" t="s">
        <v>82</v>
      </c>
      <c r="F9532" t="s">
        <v>11697</v>
      </c>
      <c r="G9532" t="s">
        <v>156</v>
      </c>
      <c r="H9532">
        <v>94</v>
      </c>
      <c r="I9532">
        <v>25</v>
      </c>
      <c r="J9532">
        <v>35</v>
      </c>
      <c r="K9532">
        <v>3659</v>
      </c>
      <c r="L9532">
        <v>21</v>
      </c>
      <c r="M9532">
        <v>38.749760983717401</v>
      </c>
    </row>
    <row r="9533" spans="1:13" outlineLevel="2" collapsed="1" x14ac:dyDescent="0.2">
      <c r="E9533" s="10" t="s">
        <v>13555</v>
      </c>
      <c r="M9533">
        <f>SUBTOTAL(1,M9526:M9532)</f>
        <v>39.335557512383069</v>
      </c>
    </row>
    <row r="9534" spans="1:13" hidden="1" outlineLevel="3" x14ac:dyDescent="0.2">
      <c r="A9534">
        <v>2014</v>
      </c>
      <c r="B9534">
        <v>8</v>
      </c>
      <c r="C9534" t="s">
        <v>9117</v>
      </c>
      <c r="D9534">
        <v>169</v>
      </c>
      <c r="E9534" t="s">
        <v>11545</v>
      </c>
      <c r="F9534" t="s">
        <v>11546</v>
      </c>
      <c r="G9534" t="s">
        <v>156</v>
      </c>
      <c r="H9534">
        <v>90</v>
      </c>
      <c r="I9534">
        <v>17</v>
      </c>
      <c r="J9534">
        <v>3</v>
      </c>
      <c r="K9534">
        <v>3659</v>
      </c>
      <c r="L9534">
        <v>21</v>
      </c>
      <c r="M9534">
        <v>40.527593431849397</v>
      </c>
    </row>
    <row r="9535" spans="1:13" hidden="1" outlineLevel="3" x14ac:dyDescent="0.2">
      <c r="A9535">
        <v>2014</v>
      </c>
      <c r="B9535">
        <v>12</v>
      </c>
      <c r="C9535" t="s">
        <v>10002</v>
      </c>
      <c r="D9535">
        <v>161</v>
      </c>
      <c r="E9535" t="s">
        <v>11545</v>
      </c>
      <c r="F9535" t="s">
        <v>11550</v>
      </c>
      <c r="G9535" t="s">
        <v>156</v>
      </c>
      <c r="H9535">
        <v>90</v>
      </c>
      <c r="I9535">
        <v>24</v>
      </c>
      <c r="J9535">
        <v>54</v>
      </c>
      <c r="K9535">
        <v>3659</v>
      </c>
      <c r="L9535">
        <v>21</v>
      </c>
      <c r="M9535">
        <v>40.468948736382202</v>
      </c>
    </row>
    <row r="9536" spans="1:13" hidden="1" outlineLevel="3" x14ac:dyDescent="0.2">
      <c r="A9536">
        <v>2014</v>
      </c>
      <c r="B9536">
        <v>63</v>
      </c>
      <c r="C9536" t="s">
        <v>11043</v>
      </c>
      <c r="D9536">
        <v>164</v>
      </c>
      <c r="E9536" t="s">
        <v>11545</v>
      </c>
      <c r="F9536" t="s">
        <v>11616</v>
      </c>
      <c r="G9536" t="s">
        <v>156</v>
      </c>
      <c r="H9536">
        <v>92</v>
      </c>
      <c r="I9536">
        <v>52</v>
      </c>
      <c r="J9536">
        <v>50</v>
      </c>
      <c r="K9536">
        <v>3659</v>
      </c>
      <c r="L9536">
        <v>21</v>
      </c>
      <c r="M9536">
        <v>39.394682537308903</v>
      </c>
    </row>
    <row r="9537" spans="1:13" hidden="1" outlineLevel="3" x14ac:dyDescent="0.2">
      <c r="A9537">
        <v>2014</v>
      </c>
      <c r="B9537">
        <v>98</v>
      </c>
      <c r="C9537" t="s">
        <v>11656</v>
      </c>
      <c r="D9537">
        <v>162</v>
      </c>
      <c r="E9537" t="s">
        <v>11545</v>
      </c>
      <c r="F9537" t="s">
        <v>8560</v>
      </c>
      <c r="G9537" t="s">
        <v>156</v>
      </c>
      <c r="H9537">
        <v>93</v>
      </c>
      <c r="I9537">
        <v>41</v>
      </c>
      <c r="J9537">
        <v>4</v>
      </c>
      <c r="K9537">
        <v>3659</v>
      </c>
      <c r="L9537">
        <v>21</v>
      </c>
      <c r="M9537">
        <v>39.056644053323197</v>
      </c>
    </row>
    <row r="9538" spans="1:13" hidden="1" outlineLevel="3" x14ac:dyDescent="0.2">
      <c r="A9538">
        <v>2014</v>
      </c>
      <c r="B9538">
        <v>101</v>
      </c>
      <c r="C9538" t="s">
        <v>10684</v>
      </c>
      <c r="D9538">
        <v>165</v>
      </c>
      <c r="E9538" t="s">
        <v>11545</v>
      </c>
      <c r="F9538" t="s">
        <v>11659</v>
      </c>
      <c r="G9538" t="s">
        <v>156</v>
      </c>
      <c r="H9538">
        <v>93</v>
      </c>
      <c r="I9538">
        <v>42</v>
      </c>
      <c r="J9538">
        <v>43</v>
      </c>
      <c r="K9538">
        <v>3659</v>
      </c>
      <c r="L9538">
        <v>21</v>
      </c>
      <c r="M9538">
        <v>39.045182785308398</v>
      </c>
    </row>
    <row r="9539" spans="1:13" hidden="1" outlineLevel="3" x14ac:dyDescent="0.2">
      <c r="A9539">
        <v>2014</v>
      </c>
      <c r="B9539">
        <v>108</v>
      </c>
      <c r="C9539" t="s">
        <v>8633</v>
      </c>
      <c r="D9539">
        <v>168</v>
      </c>
      <c r="E9539" t="s">
        <v>11545</v>
      </c>
      <c r="F9539" t="s">
        <v>11668</v>
      </c>
      <c r="G9539" t="s">
        <v>156</v>
      </c>
      <c r="H9539">
        <v>93</v>
      </c>
      <c r="I9539">
        <v>45</v>
      </c>
      <c r="J9539">
        <v>43</v>
      </c>
      <c r="K9539">
        <v>3659</v>
      </c>
      <c r="L9539">
        <v>21</v>
      </c>
      <c r="M9539">
        <v>39.024361340629198</v>
      </c>
    </row>
    <row r="9540" spans="1:13" outlineLevel="2" collapsed="1" x14ac:dyDescent="0.2">
      <c r="E9540" s="10" t="s">
        <v>13556</v>
      </c>
      <c r="M9540">
        <f>SUBTOTAL(1,M9534:M9539)</f>
        <v>39.586235480800212</v>
      </c>
    </row>
    <row r="9541" spans="1:13" outlineLevel="1" x14ac:dyDescent="0.2">
      <c r="A9541" s="10" t="s">
        <v>12971</v>
      </c>
      <c r="M9541">
        <f>SUBTOTAL(1,M9355:M9539)</f>
        <v>39.324748481873783</v>
      </c>
    </row>
    <row r="9542" spans="1:13" hidden="1" outlineLevel="3" x14ac:dyDescent="0.2">
      <c r="A9542">
        <v>2015</v>
      </c>
      <c r="B9542">
        <v>9</v>
      </c>
      <c r="C9542" t="s">
        <v>97</v>
      </c>
      <c r="D9542">
        <v>12</v>
      </c>
      <c r="E9542" t="s">
        <v>96</v>
      </c>
      <c r="F9542" t="s">
        <v>11749</v>
      </c>
      <c r="G9542" t="s">
        <v>156</v>
      </c>
      <c r="H9542">
        <v>85</v>
      </c>
      <c r="I9542">
        <v>2</v>
      </c>
      <c r="J9542">
        <v>14</v>
      </c>
      <c r="K9542">
        <v>3354</v>
      </c>
      <c r="L9542">
        <v>21</v>
      </c>
      <c r="M9542">
        <v>39.441551738781001</v>
      </c>
    </row>
    <row r="9543" spans="1:13" hidden="1" outlineLevel="3" x14ac:dyDescent="0.2">
      <c r="A9543">
        <v>2015</v>
      </c>
      <c r="B9543">
        <v>18</v>
      </c>
      <c r="C9543" t="s">
        <v>11215</v>
      </c>
      <c r="D9543">
        <v>14</v>
      </c>
      <c r="E9543" t="s">
        <v>96</v>
      </c>
      <c r="F9543" t="s">
        <v>11760</v>
      </c>
      <c r="G9543" t="s">
        <v>156</v>
      </c>
      <c r="H9543">
        <v>85</v>
      </c>
      <c r="I9543">
        <v>51</v>
      </c>
      <c r="J9543">
        <v>14</v>
      </c>
      <c r="K9543">
        <v>3354</v>
      </c>
      <c r="L9543">
        <v>21</v>
      </c>
      <c r="M9543">
        <v>39.066372454493099</v>
      </c>
    </row>
    <row r="9544" spans="1:13" hidden="1" outlineLevel="3" x14ac:dyDescent="0.2">
      <c r="A9544">
        <v>2015</v>
      </c>
      <c r="B9544">
        <v>20</v>
      </c>
      <c r="C9544" t="s">
        <v>11351</v>
      </c>
      <c r="D9544">
        <v>13</v>
      </c>
      <c r="E9544" t="s">
        <v>96</v>
      </c>
      <c r="F9544" t="s">
        <v>11763</v>
      </c>
      <c r="G9544" t="s">
        <v>156</v>
      </c>
      <c r="H9544">
        <v>86</v>
      </c>
      <c r="I9544">
        <v>2</v>
      </c>
      <c r="J9544">
        <v>50</v>
      </c>
      <c r="K9544">
        <v>3354</v>
      </c>
      <c r="L9544">
        <v>21</v>
      </c>
      <c r="M9544">
        <v>38.978597023598098</v>
      </c>
    </row>
    <row r="9545" spans="1:13" hidden="1" outlineLevel="3" x14ac:dyDescent="0.2">
      <c r="A9545">
        <v>2015</v>
      </c>
      <c r="B9545">
        <v>26</v>
      </c>
      <c r="C9545" t="s">
        <v>122</v>
      </c>
      <c r="D9545">
        <v>19</v>
      </c>
      <c r="E9545" t="s">
        <v>96</v>
      </c>
      <c r="F9545" t="s">
        <v>11770</v>
      </c>
      <c r="G9545" t="s">
        <v>156</v>
      </c>
      <c r="H9545">
        <v>86</v>
      </c>
      <c r="I9545">
        <v>14</v>
      </c>
      <c r="J9545">
        <v>43</v>
      </c>
      <c r="K9545">
        <v>3354</v>
      </c>
      <c r="L9545">
        <v>21</v>
      </c>
      <c r="M9545">
        <v>38.889085714837798</v>
      </c>
    </row>
    <row r="9546" spans="1:13" hidden="1" outlineLevel="3" x14ac:dyDescent="0.2">
      <c r="A9546">
        <v>2015</v>
      </c>
      <c r="B9546">
        <v>61</v>
      </c>
      <c r="C9546" t="s">
        <v>10949</v>
      </c>
      <c r="D9546">
        <v>11</v>
      </c>
      <c r="E9546" t="s">
        <v>96</v>
      </c>
      <c r="F9546" t="s">
        <v>11808</v>
      </c>
      <c r="G9546" t="s">
        <v>156</v>
      </c>
      <c r="H9546">
        <v>87</v>
      </c>
      <c r="I9546">
        <v>21</v>
      </c>
      <c r="J9546">
        <v>24</v>
      </c>
      <c r="K9546">
        <v>3354</v>
      </c>
      <c r="L9546">
        <v>21</v>
      </c>
      <c r="M9546">
        <v>38.3943221276758</v>
      </c>
    </row>
    <row r="9547" spans="1:13" hidden="1" outlineLevel="3" x14ac:dyDescent="0.2">
      <c r="A9547">
        <v>2015</v>
      </c>
      <c r="B9547">
        <v>68</v>
      </c>
      <c r="C9547" t="s">
        <v>10503</v>
      </c>
      <c r="D9547">
        <v>17</v>
      </c>
      <c r="E9547" t="s">
        <v>96</v>
      </c>
      <c r="F9547" t="s">
        <v>11816</v>
      </c>
      <c r="G9547" t="s">
        <v>156</v>
      </c>
      <c r="H9547">
        <v>87</v>
      </c>
      <c r="I9547">
        <v>34</v>
      </c>
      <c r="J9547">
        <v>33</v>
      </c>
      <c r="K9547">
        <v>3354</v>
      </c>
      <c r="L9547">
        <v>21</v>
      </c>
      <c r="M9547">
        <v>38.298236766231099</v>
      </c>
    </row>
    <row r="9548" spans="1:13" hidden="1" outlineLevel="3" x14ac:dyDescent="0.2">
      <c r="A9548">
        <v>2015</v>
      </c>
      <c r="B9548">
        <v>146</v>
      </c>
      <c r="C9548" t="s">
        <v>11908</v>
      </c>
      <c r="D9548">
        <v>16</v>
      </c>
      <c r="E9548" t="s">
        <v>96</v>
      </c>
      <c r="F9548" t="s">
        <v>11909</v>
      </c>
      <c r="G9548" t="s">
        <v>156</v>
      </c>
      <c r="H9548">
        <v>89</v>
      </c>
      <c r="I9548">
        <v>2</v>
      </c>
      <c r="J9548">
        <v>27</v>
      </c>
      <c r="K9548">
        <v>3354</v>
      </c>
      <c r="L9548">
        <v>21</v>
      </c>
      <c r="M9548">
        <v>37.668111072635199</v>
      </c>
    </row>
    <row r="9549" spans="1:13" outlineLevel="2" collapsed="1" x14ac:dyDescent="0.2">
      <c r="E9549" s="10" t="s">
        <v>13494</v>
      </c>
      <c r="M9549">
        <f>SUBTOTAL(1,M9542:M9548)</f>
        <v>38.676610985464585</v>
      </c>
    </row>
    <row r="9550" spans="1:13" hidden="1" outlineLevel="3" x14ac:dyDescent="0.2">
      <c r="A9550">
        <v>2015</v>
      </c>
      <c r="B9550">
        <v>4</v>
      </c>
      <c r="C9550" t="s">
        <v>80</v>
      </c>
      <c r="D9550">
        <v>1</v>
      </c>
      <c r="E9550" t="s">
        <v>79</v>
      </c>
      <c r="F9550" t="s">
        <v>11742</v>
      </c>
      <c r="G9550" t="s">
        <v>156</v>
      </c>
      <c r="H9550">
        <v>84</v>
      </c>
      <c r="I9550">
        <v>54</v>
      </c>
      <c r="J9550">
        <v>50</v>
      </c>
      <c r="K9550">
        <v>3354</v>
      </c>
      <c r="L9550">
        <v>21</v>
      </c>
      <c r="M9550">
        <v>39.498838692793299</v>
      </c>
    </row>
    <row r="9551" spans="1:13" hidden="1" outlineLevel="3" x14ac:dyDescent="0.2">
      <c r="A9551">
        <v>2015</v>
      </c>
      <c r="B9551">
        <v>22</v>
      </c>
      <c r="C9551" t="s">
        <v>11559</v>
      </c>
      <c r="D9551">
        <v>6</v>
      </c>
      <c r="E9551" t="s">
        <v>79</v>
      </c>
      <c r="F9551" t="s">
        <v>11765</v>
      </c>
      <c r="G9551" t="s">
        <v>156</v>
      </c>
      <c r="H9551">
        <v>86</v>
      </c>
      <c r="I9551">
        <v>11</v>
      </c>
      <c r="J9551">
        <v>12</v>
      </c>
      <c r="K9551">
        <v>3354</v>
      </c>
      <c r="L9551">
        <v>21</v>
      </c>
      <c r="M9551">
        <v>38.915532178217802</v>
      </c>
    </row>
    <row r="9552" spans="1:13" hidden="1" outlineLevel="3" x14ac:dyDescent="0.2">
      <c r="A9552">
        <v>2015</v>
      </c>
      <c r="B9552">
        <v>23</v>
      </c>
      <c r="C9552" t="s">
        <v>10776</v>
      </c>
      <c r="D9552">
        <v>3</v>
      </c>
      <c r="E9552" t="s">
        <v>79</v>
      </c>
      <c r="F9552" t="s">
        <v>11766</v>
      </c>
      <c r="G9552" t="s">
        <v>156</v>
      </c>
      <c r="H9552">
        <v>86</v>
      </c>
      <c r="I9552">
        <v>11</v>
      </c>
      <c r="J9552">
        <v>37</v>
      </c>
      <c r="K9552">
        <v>3354</v>
      </c>
      <c r="L9552">
        <v>21</v>
      </c>
      <c r="M9552">
        <v>38.912396832711799</v>
      </c>
    </row>
    <row r="9553" spans="1:13" hidden="1" outlineLevel="3" x14ac:dyDescent="0.2">
      <c r="A9553">
        <v>2015</v>
      </c>
      <c r="B9553">
        <v>41</v>
      </c>
      <c r="C9553" t="s">
        <v>9645</v>
      </c>
      <c r="D9553">
        <v>7</v>
      </c>
      <c r="E9553" t="s">
        <v>79</v>
      </c>
      <c r="F9553" t="s">
        <v>11787</v>
      </c>
      <c r="G9553" t="s">
        <v>156</v>
      </c>
      <c r="H9553">
        <v>86</v>
      </c>
      <c r="I9553">
        <v>51</v>
      </c>
      <c r="J9553">
        <v>17</v>
      </c>
      <c r="K9553">
        <v>3354</v>
      </c>
      <c r="L9553">
        <v>21</v>
      </c>
      <c r="M9553">
        <v>38.616207779913402</v>
      </c>
    </row>
    <row r="9554" spans="1:13" hidden="1" outlineLevel="3" x14ac:dyDescent="0.2">
      <c r="A9554">
        <v>2015</v>
      </c>
      <c r="B9554">
        <v>64</v>
      </c>
      <c r="C9554" t="s">
        <v>9890</v>
      </c>
      <c r="D9554">
        <v>4</v>
      </c>
      <c r="E9554" t="s">
        <v>79</v>
      </c>
      <c r="F9554" t="s">
        <v>11812</v>
      </c>
      <c r="G9554" t="s">
        <v>156</v>
      </c>
      <c r="H9554">
        <v>87</v>
      </c>
      <c r="I9554">
        <v>24</v>
      </c>
      <c r="J9554">
        <v>20</v>
      </c>
      <c r="K9554">
        <v>3354</v>
      </c>
      <c r="L9554">
        <v>21</v>
      </c>
      <c r="M9554">
        <v>38.372846882349201</v>
      </c>
    </row>
    <row r="9555" spans="1:13" hidden="1" outlineLevel="3" x14ac:dyDescent="0.2">
      <c r="A9555">
        <v>2015</v>
      </c>
      <c r="B9555">
        <v>77</v>
      </c>
      <c r="C9555" t="s">
        <v>11091</v>
      </c>
      <c r="D9555">
        <v>9</v>
      </c>
      <c r="E9555" t="s">
        <v>79</v>
      </c>
      <c r="F9555" t="s">
        <v>11826</v>
      </c>
      <c r="G9555" t="s">
        <v>156</v>
      </c>
      <c r="H9555">
        <v>87</v>
      </c>
      <c r="I9555">
        <v>49</v>
      </c>
      <c r="J9555">
        <v>23</v>
      </c>
      <c r="K9555">
        <v>3354</v>
      </c>
      <c r="L9555">
        <v>21</v>
      </c>
      <c r="M9555">
        <v>38.190427089823899</v>
      </c>
    </row>
    <row r="9556" spans="1:13" hidden="1" outlineLevel="3" x14ac:dyDescent="0.2">
      <c r="A9556">
        <v>2015</v>
      </c>
      <c r="B9556">
        <v>131</v>
      </c>
      <c r="C9556" t="s">
        <v>11694</v>
      </c>
      <c r="D9556">
        <v>5</v>
      </c>
      <c r="E9556" t="s">
        <v>79</v>
      </c>
      <c r="F9556" t="s">
        <v>11891</v>
      </c>
      <c r="G9556" t="s">
        <v>156</v>
      </c>
      <c r="H9556">
        <v>88</v>
      </c>
      <c r="I9556">
        <v>47</v>
      </c>
      <c r="J9556">
        <v>26</v>
      </c>
      <c r="K9556">
        <v>3354</v>
      </c>
      <c r="L9556">
        <v>21</v>
      </c>
      <c r="M9556">
        <v>37.774287805885201</v>
      </c>
    </row>
    <row r="9557" spans="1:13" outlineLevel="2" collapsed="1" x14ac:dyDescent="0.2">
      <c r="E9557" s="10" t="s">
        <v>13531</v>
      </c>
      <c r="M9557">
        <f>SUBTOTAL(1,M9550:M9556)</f>
        <v>38.611505323099223</v>
      </c>
    </row>
    <row r="9558" spans="1:13" hidden="1" outlineLevel="3" x14ac:dyDescent="0.2">
      <c r="A9558">
        <v>2015</v>
      </c>
      <c r="B9558">
        <v>12</v>
      </c>
      <c r="C9558" t="s">
        <v>10343</v>
      </c>
      <c r="D9558">
        <v>66</v>
      </c>
      <c r="E9558" t="s">
        <v>130</v>
      </c>
      <c r="F9558" t="s">
        <v>11752</v>
      </c>
      <c r="G9558" t="s">
        <v>156</v>
      </c>
      <c r="H9558">
        <v>85</v>
      </c>
      <c r="I9558">
        <v>9</v>
      </c>
      <c r="J9558">
        <v>4</v>
      </c>
      <c r="K9558">
        <v>3354</v>
      </c>
      <c r="L9558">
        <v>21</v>
      </c>
      <c r="M9558">
        <v>39.38879899786</v>
      </c>
    </row>
    <row r="9559" spans="1:13" hidden="1" outlineLevel="3" x14ac:dyDescent="0.2">
      <c r="A9559">
        <v>2015</v>
      </c>
      <c r="B9559">
        <v>53</v>
      </c>
      <c r="C9559" t="s">
        <v>11799</v>
      </c>
      <c r="D9559">
        <v>62</v>
      </c>
      <c r="E9559" t="s">
        <v>130</v>
      </c>
      <c r="F9559" t="s">
        <v>11800</v>
      </c>
      <c r="G9559" t="s">
        <v>156</v>
      </c>
      <c r="H9559">
        <v>87</v>
      </c>
      <c r="I9559">
        <v>12</v>
      </c>
      <c r="J9559">
        <v>46</v>
      </c>
      <c r="K9559">
        <v>3354</v>
      </c>
      <c r="L9559">
        <v>21</v>
      </c>
      <c r="M9559">
        <v>38.457667390736503</v>
      </c>
    </row>
    <row r="9560" spans="1:13" hidden="1" outlineLevel="3" x14ac:dyDescent="0.2">
      <c r="A9560">
        <v>2015</v>
      </c>
      <c r="B9560">
        <v>56</v>
      </c>
      <c r="C9560" t="s">
        <v>11063</v>
      </c>
      <c r="D9560">
        <v>67</v>
      </c>
      <c r="E9560" t="s">
        <v>130</v>
      </c>
      <c r="F9560" t="s">
        <v>11803</v>
      </c>
      <c r="G9560" t="s">
        <v>156</v>
      </c>
      <c r="H9560">
        <v>87</v>
      </c>
      <c r="I9560">
        <v>17</v>
      </c>
      <c r="J9560">
        <v>27</v>
      </c>
      <c r="K9560">
        <v>3354</v>
      </c>
      <c r="L9560">
        <v>21</v>
      </c>
      <c r="M9560">
        <v>38.423278503852003</v>
      </c>
    </row>
    <row r="9561" spans="1:13" hidden="1" outlineLevel="3" x14ac:dyDescent="0.2">
      <c r="A9561">
        <v>2015</v>
      </c>
      <c r="B9561">
        <v>63</v>
      </c>
      <c r="C9561" t="s">
        <v>11810</v>
      </c>
      <c r="D9561">
        <v>69</v>
      </c>
      <c r="E9561" t="s">
        <v>130</v>
      </c>
      <c r="F9561" t="s">
        <v>11811</v>
      </c>
      <c r="G9561" t="s">
        <v>156</v>
      </c>
      <c r="H9561">
        <v>87</v>
      </c>
      <c r="I9561">
        <v>23</v>
      </c>
      <c r="J9561">
        <v>31</v>
      </c>
      <c r="K9561">
        <v>3354</v>
      </c>
      <c r="L9561">
        <v>21</v>
      </c>
      <c r="M9561">
        <v>38.378823372355001</v>
      </c>
    </row>
    <row r="9562" spans="1:13" hidden="1" outlineLevel="3" x14ac:dyDescent="0.2">
      <c r="A9562">
        <v>2015</v>
      </c>
      <c r="B9562">
        <v>97</v>
      </c>
      <c r="C9562" t="s">
        <v>10874</v>
      </c>
      <c r="D9562">
        <v>64</v>
      </c>
      <c r="E9562" t="s">
        <v>130</v>
      </c>
      <c r="F9562" t="s">
        <v>9859</v>
      </c>
      <c r="G9562" t="s">
        <v>156</v>
      </c>
      <c r="H9562">
        <v>88</v>
      </c>
      <c r="I9562">
        <v>8</v>
      </c>
      <c r="J9562">
        <v>28</v>
      </c>
      <c r="K9562">
        <v>3354</v>
      </c>
      <c r="L9562">
        <v>21</v>
      </c>
      <c r="M9562">
        <v>38.052617645946498</v>
      </c>
    </row>
    <row r="9563" spans="1:13" hidden="1" outlineLevel="3" x14ac:dyDescent="0.2">
      <c r="A9563">
        <v>2015</v>
      </c>
      <c r="B9563">
        <v>101</v>
      </c>
      <c r="C9563" t="s">
        <v>11856</v>
      </c>
      <c r="D9563">
        <v>63</v>
      </c>
      <c r="E9563" t="s">
        <v>130</v>
      </c>
      <c r="F9563" t="s">
        <v>11857</v>
      </c>
      <c r="G9563" t="s">
        <v>156</v>
      </c>
      <c r="H9563">
        <v>88</v>
      </c>
      <c r="I9563">
        <v>13</v>
      </c>
      <c r="J9563">
        <v>48</v>
      </c>
      <c r="K9563">
        <v>3354</v>
      </c>
      <c r="L9563">
        <v>21</v>
      </c>
      <c r="M9563">
        <v>38.0142808568514</v>
      </c>
    </row>
    <row r="9564" spans="1:13" hidden="1" outlineLevel="3" x14ac:dyDescent="0.2">
      <c r="A9564">
        <v>2015</v>
      </c>
      <c r="B9564">
        <v>120</v>
      </c>
      <c r="C9564" t="s">
        <v>9957</v>
      </c>
      <c r="D9564">
        <v>65</v>
      </c>
      <c r="E9564" t="s">
        <v>130</v>
      </c>
      <c r="F9564" t="s">
        <v>11044</v>
      </c>
      <c r="G9564" t="s">
        <v>156</v>
      </c>
      <c r="H9564">
        <v>88</v>
      </c>
      <c r="I9564">
        <v>39</v>
      </c>
      <c r="J9564">
        <v>35</v>
      </c>
      <c r="K9564">
        <v>3354</v>
      </c>
      <c r="L9564">
        <v>21</v>
      </c>
      <c r="M9564">
        <v>37.830030547505203</v>
      </c>
    </row>
    <row r="9565" spans="1:13" outlineLevel="2" collapsed="1" x14ac:dyDescent="0.2">
      <c r="E9565" s="10" t="s">
        <v>13506</v>
      </c>
      <c r="M9565">
        <f>SUBTOTAL(1,M9558:M9564)</f>
        <v>38.363642473586651</v>
      </c>
    </row>
    <row r="9566" spans="1:13" hidden="1" outlineLevel="3" x14ac:dyDescent="0.2">
      <c r="A9566">
        <v>2015</v>
      </c>
      <c r="B9566">
        <v>25</v>
      </c>
      <c r="C9566" t="s">
        <v>11627</v>
      </c>
      <c r="D9566">
        <v>192</v>
      </c>
      <c r="E9566" t="s">
        <v>11768</v>
      </c>
      <c r="F9566" t="s">
        <v>11769</v>
      </c>
      <c r="G9566" t="s">
        <v>156</v>
      </c>
      <c r="H9566">
        <v>86</v>
      </c>
      <c r="I9566">
        <v>13</v>
      </c>
      <c r="J9566">
        <v>10</v>
      </c>
      <c r="K9566">
        <v>3354</v>
      </c>
      <c r="L9566">
        <v>21</v>
      </c>
      <c r="M9566">
        <v>38.900737781500602</v>
      </c>
    </row>
    <row r="9567" spans="1:13" hidden="1" outlineLevel="3" x14ac:dyDescent="0.2">
      <c r="A9567">
        <v>2015</v>
      </c>
      <c r="B9567">
        <v>83</v>
      </c>
      <c r="C9567" t="s">
        <v>11835</v>
      </c>
      <c r="D9567">
        <v>194</v>
      </c>
      <c r="E9567" t="s">
        <v>11768</v>
      </c>
      <c r="F9567" t="s">
        <v>11836</v>
      </c>
      <c r="G9567" t="s">
        <v>156</v>
      </c>
      <c r="H9567">
        <v>87</v>
      </c>
      <c r="I9567">
        <v>55</v>
      </c>
      <c r="J9567">
        <v>1</v>
      </c>
      <c r="K9567">
        <v>3354</v>
      </c>
      <c r="L9567">
        <v>21</v>
      </c>
      <c r="M9567">
        <v>38.149642497180103</v>
      </c>
    </row>
    <row r="9568" spans="1:13" hidden="1" outlineLevel="3" x14ac:dyDescent="0.2">
      <c r="A9568">
        <v>2015</v>
      </c>
      <c r="B9568">
        <v>99</v>
      </c>
      <c r="C9568" t="s">
        <v>11597</v>
      </c>
      <c r="D9568">
        <v>199</v>
      </c>
      <c r="E9568" t="s">
        <v>11768</v>
      </c>
      <c r="F9568" t="s">
        <v>11854</v>
      </c>
      <c r="G9568" t="s">
        <v>156</v>
      </c>
      <c r="H9568">
        <v>88</v>
      </c>
      <c r="I9568">
        <v>11</v>
      </c>
      <c r="J9568">
        <v>7</v>
      </c>
      <c r="K9568">
        <v>3354</v>
      </c>
      <c r="L9568">
        <v>21</v>
      </c>
      <c r="M9568">
        <v>38.033559393574699</v>
      </c>
    </row>
    <row r="9569" spans="1:13" hidden="1" outlineLevel="3" x14ac:dyDescent="0.2">
      <c r="A9569">
        <v>2015</v>
      </c>
      <c r="B9569">
        <v>108</v>
      </c>
      <c r="C9569" t="s">
        <v>11623</v>
      </c>
      <c r="D9569">
        <v>196</v>
      </c>
      <c r="E9569" t="s">
        <v>11768</v>
      </c>
      <c r="F9569" t="s">
        <v>11864</v>
      </c>
      <c r="G9569" t="s">
        <v>156</v>
      </c>
      <c r="H9569">
        <v>88</v>
      </c>
      <c r="I9569">
        <v>24</v>
      </c>
      <c r="J9569">
        <v>20</v>
      </c>
      <c r="K9569">
        <v>3354</v>
      </c>
      <c r="L9569">
        <v>21</v>
      </c>
      <c r="M9569">
        <v>37.9387921824923</v>
      </c>
    </row>
    <row r="9570" spans="1:13" hidden="1" outlineLevel="3" x14ac:dyDescent="0.2">
      <c r="A9570">
        <v>2015</v>
      </c>
      <c r="B9570">
        <v>140</v>
      </c>
      <c r="C9570" t="s">
        <v>11901</v>
      </c>
      <c r="D9570">
        <v>197</v>
      </c>
      <c r="E9570" t="s">
        <v>11768</v>
      </c>
      <c r="F9570" t="s">
        <v>11902</v>
      </c>
      <c r="G9570" t="s">
        <v>156</v>
      </c>
      <c r="H9570">
        <v>88</v>
      </c>
      <c r="I9570">
        <v>54</v>
      </c>
      <c r="J9570">
        <v>1</v>
      </c>
      <c r="K9570">
        <v>3354</v>
      </c>
      <c r="L9570">
        <v>21</v>
      </c>
      <c r="M9570">
        <v>37.727666142775398</v>
      </c>
    </row>
    <row r="9571" spans="1:13" outlineLevel="2" collapsed="1" x14ac:dyDescent="0.2">
      <c r="E9571" s="10" t="s">
        <v>13557</v>
      </c>
      <c r="M9571">
        <f>SUBTOTAL(1,M9566:M9570)</f>
        <v>38.150079599504622</v>
      </c>
    </row>
    <row r="9572" spans="1:13" hidden="1" outlineLevel="3" x14ac:dyDescent="0.2">
      <c r="A9572">
        <v>2015</v>
      </c>
      <c r="B9572">
        <v>52</v>
      </c>
      <c r="C9572" t="s">
        <v>9700</v>
      </c>
      <c r="D9572">
        <v>204</v>
      </c>
      <c r="E9572" t="s">
        <v>11554</v>
      </c>
      <c r="F9572" t="s">
        <v>10979</v>
      </c>
      <c r="G9572" t="s">
        <v>156</v>
      </c>
      <c r="H9572">
        <v>87</v>
      </c>
      <c r="I9572">
        <v>9</v>
      </c>
      <c r="J9572">
        <v>8</v>
      </c>
      <c r="K9572">
        <v>3354</v>
      </c>
      <c r="L9572">
        <v>21</v>
      </c>
      <c r="M9572">
        <v>38.484388745107502</v>
      </c>
    </row>
    <row r="9573" spans="1:13" hidden="1" outlineLevel="3" x14ac:dyDescent="0.2">
      <c r="A9573">
        <v>2015</v>
      </c>
      <c r="B9573">
        <v>81</v>
      </c>
      <c r="C9573" t="s">
        <v>11832</v>
      </c>
      <c r="D9573">
        <v>208</v>
      </c>
      <c r="E9573" t="s">
        <v>11554</v>
      </c>
      <c r="F9573" t="s">
        <v>11833</v>
      </c>
      <c r="G9573" t="s">
        <v>156</v>
      </c>
      <c r="H9573">
        <v>87</v>
      </c>
      <c r="I9573">
        <v>52</v>
      </c>
      <c r="J9573">
        <v>2</v>
      </c>
      <c r="K9573">
        <v>3354</v>
      </c>
      <c r="L9573">
        <v>21</v>
      </c>
      <c r="M9573">
        <v>38.171230581495998</v>
      </c>
    </row>
    <row r="9574" spans="1:13" hidden="1" outlineLevel="3" x14ac:dyDescent="0.2">
      <c r="A9574">
        <v>2015</v>
      </c>
      <c r="B9574">
        <v>85</v>
      </c>
      <c r="C9574" t="s">
        <v>11099</v>
      </c>
      <c r="D9574">
        <v>203</v>
      </c>
      <c r="E9574" t="s">
        <v>11554</v>
      </c>
      <c r="F9574" t="s">
        <v>11839</v>
      </c>
      <c r="G9574" t="s">
        <v>156</v>
      </c>
      <c r="H9574">
        <v>87</v>
      </c>
      <c r="I9574">
        <v>57</v>
      </c>
      <c r="J9574">
        <v>42</v>
      </c>
      <c r="K9574">
        <v>3354</v>
      </c>
      <c r="L9574">
        <v>21</v>
      </c>
      <c r="M9574">
        <v>38.130246129942897</v>
      </c>
    </row>
    <row r="9575" spans="1:13" hidden="1" outlineLevel="3" x14ac:dyDescent="0.2">
      <c r="A9575">
        <v>2015</v>
      </c>
      <c r="B9575">
        <v>88</v>
      </c>
      <c r="C9575" t="s">
        <v>11661</v>
      </c>
      <c r="D9575">
        <v>209</v>
      </c>
      <c r="E9575" t="s">
        <v>11554</v>
      </c>
      <c r="F9575" t="s">
        <v>11843</v>
      </c>
      <c r="G9575" t="s">
        <v>156</v>
      </c>
      <c r="H9575">
        <v>88</v>
      </c>
      <c r="I9575">
        <v>1</v>
      </c>
      <c r="J9575">
        <v>15</v>
      </c>
      <c r="K9575">
        <v>3354</v>
      </c>
      <c r="L9575">
        <v>21</v>
      </c>
      <c r="M9575">
        <v>38.1046153846153</v>
      </c>
    </row>
    <row r="9576" spans="1:13" hidden="1" outlineLevel="3" x14ac:dyDescent="0.2">
      <c r="A9576">
        <v>2015</v>
      </c>
      <c r="B9576">
        <v>98</v>
      </c>
      <c r="C9576" t="s">
        <v>10542</v>
      </c>
      <c r="D9576">
        <v>205</v>
      </c>
      <c r="E9576" t="s">
        <v>11554</v>
      </c>
      <c r="F9576" t="s">
        <v>11853</v>
      </c>
      <c r="G9576" t="s">
        <v>156</v>
      </c>
      <c r="H9576">
        <v>88</v>
      </c>
      <c r="I9576">
        <v>9</v>
      </c>
      <c r="J9576">
        <v>25</v>
      </c>
      <c r="K9576">
        <v>3354</v>
      </c>
      <c r="L9576">
        <v>21</v>
      </c>
      <c r="M9576">
        <v>38.045783246419703</v>
      </c>
    </row>
    <row r="9577" spans="1:13" hidden="1" outlineLevel="3" x14ac:dyDescent="0.2">
      <c r="A9577">
        <v>2015</v>
      </c>
      <c r="B9577">
        <v>119</v>
      </c>
      <c r="C9577" t="s">
        <v>11702</v>
      </c>
      <c r="D9577">
        <v>206</v>
      </c>
      <c r="E9577" t="s">
        <v>11554</v>
      </c>
      <c r="F9577" t="s">
        <v>11874</v>
      </c>
      <c r="G9577" t="s">
        <v>156</v>
      </c>
      <c r="H9577">
        <v>88</v>
      </c>
      <c r="I9577">
        <v>39</v>
      </c>
      <c r="J9577">
        <v>27</v>
      </c>
      <c r="K9577">
        <v>3354</v>
      </c>
      <c r="L9577">
        <v>21</v>
      </c>
      <c r="M9577">
        <v>37.830978766601802</v>
      </c>
    </row>
    <row r="9578" spans="1:13" hidden="1" outlineLevel="3" x14ac:dyDescent="0.2">
      <c r="A9578">
        <v>2015</v>
      </c>
      <c r="B9578">
        <v>133</v>
      </c>
      <c r="C9578" t="s">
        <v>10494</v>
      </c>
      <c r="D9578">
        <v>207</v>
      </c>
      <c r="E9578" t="s">
        <v>11554</v>
      </c>
      <c r="F9578" t="s">
        <v>11893</v>
      </c>
      <c r="G9578" t="s">
        <v>156</v>
      </c>
      <c r="H9578">
        <v>88</v>
      </c>
      <c r="I9578">
        <v>48</v>
      </c>
      <c r="J9578">
        <v>20</v>
      </c>
      <c r="K9578">
        <v>3354</v>
      </c>
      <c r="L9578">
        <v>21</v>
      </c>
      <c r="M9578">
        <v>37.767907413199801</v>
      </c>
    </row>
    <row r="9579" spans="1:13" hidden="1" outlineLevel="3" x14ac:dyDescent="0.2">
      <c r="A9579">
        <v>2015</v>
      </c>
      <c r="B9579">
        <v>141</v>
      </c>
      <c r="C9579" t="s">
        <v>5428</v>
      </c>
      <c r="D9579">
        <v>202</v>
      </c>
      <c r="E9579" t="s">
        <v>11554</v>
      </c>
      <c r="F9579" t="s">
        <v>11903</v>
      </c>
      <c r="G9579" t="s">
        <v>156</v>
      </c>
      <c r="H9579">
        <v>88</v>
      </c>
      <c r="I9579">
        <v>56</v>
      </c>
      <c r="J9579">
        <v>46</v>
      </c>
      <c r="K9579">
        <v>3354</v>
      </c>
      <c r="L9579">
        <v>21</v>
      </c>
      <c r="M9579">
        <v>37.708225329943801</v>
      </c>
    </row>
    <row r="9580" spans="1:13" outlineLevel="2" collapsed="1" x14ac:dyDescent="0.2">
      <c r="E9580" s="10" t="s">
        <v>13550</v>
      </c>
      <c r="M9580">
        <f>SUBTOTAL(1,M9572:M9579)</f>
        <v>38.030421949665843</v>
      </c>
    </row>
    <row r="9581" spans="1:13" hidden="1" outlineLevel="3" x14ac:dyDescent="0.2">
      <c r="A9581">
        <v>2015</v>
      </c>
      <c r="B9581">
        <v>43</v>
      </c>
      <c r="C9581" t="s">
        <v>11292</v>
      </c>
      <c r="D9581">
        <v>174</v>
      </c>
      <c r="E9581" t="s">
        <v>11337</v>
      </c>
      <c r="F9581" t="s">
        <v>11789</v>
      </c>
      <c r="G9581" t="s">
        <v>156</v>
      </c>
      <c r="H9581">
        <v>86</v>
      </c>
      <c r="I9581">
        <v>56</v>
      </c>
      <c r="J9581">
        <v>26</v>
      </c>
      <c r="K9581">
        <v>3354</v>
      </c>
      <c r="L9581">
        <v>21</v>
      </c>
      <c r="M9581">
        <v>38.578083364751102</v>
      </c>
    </row>
    <row r="9582" spans="1:13" hidden="1" outlineLevel="3" x14ac:dyDescent="0.2">
      <c r="A9582">
        <v>2015</v>
      </c>
      <c r="B9582">
        <v>66</v>
      </c>
      <c r="C9582" t="s">
        <v>10774</v>
      </c>
      <c r="D9582">
        <v>175</v>
      </c>
      <c r="E9582" t="s">
        <v>11337</v>
      </c>
      <c r="F9582" t="s">
        <v>11814</v>
      </c>
      <c r="G9582" t="s">
        <v>156</v>
      </c>
      <c r="H9582">
        <v>87</v>
      </c>
      <c r="I9582">
        <v>29</v>
      </c>
      <c r="J9582">
        <v>48</v>
      </c>
      <c r="K9582">
        <v>3354</v>
      </c>
      <c r="L9582">
        <v>21</v>
      </c>
      <c r="M9582">
        <v>38.332888871957003</v>
      </c>
    </row>
    <row r="9583" spans="1:13" hidden="1" outlineLevel="3" x14ac:dyDescent="0.2">
      <c r="A9583">
        <v>2015</v>
      </c>
      <c r="B9583">
        <v>94</v>
      </c>
      <c r="C9583" t="s">
        <v>11246</v>
      </c>
      <c r="D9583">
        <v>177</v>
      </c>
      <c r="E9583" t="s">
        <v>11337</v>
      </c>
      <c r="F9583" t="s">
        <v>11849</v>
      </c>
      <c r="G9583" t="s">
        <v>156</v>
      </c>
      <c r="H9583">
        <v>88</v>
      </c>
      <c r="I9583">
        <v>6</v>
      </c>
      <c r="J9583">
        <v>7</v>
      </c>
      <c r="K9583">
        <v>3354</v>
      </c>
      <c r="L9583">
        <v>21</v>
      </c>
      <c r="M9583">
        <v>38.069534346259204</v>
      </c>
    </row>
    <row r="9584" spans="1:13" hidden="1" outlineLevel="3" x14ac:dyDescent="0.2">
      <c r="A9584">
        <v>2015</v>
      </c>
      <c r="B9584">
        <v>111</v>
      </c>
      <c r="C9584" t="s">
        <v>11289</v>
      </c>
      <c r="D9584">
        <v>172</v>
      </c>
      <c r="E9584" t="s">
        <v>11337</v>
      </c>
      <c r="F9584" t="s">
        <v>11866</v>
      </c>
      <c r="G9584" t="s">
        <v>156</v>
      </c>
      <c r="H9584">
        <v>88</v>
      </c>
      <c r="I9584">
        <v>28</v>
      </c>
      <c r="J9584">
        <v>56</v>
      </c>
      <c r="K9584">
        <v>3354</v>
      </c>
      <c r="L9584">
        <v>21</v>
      </c>
      <c r="M9584">
        <v>37.905919582088003</v>
      </c>
    </row>
    <row r="9585" spans="1:13" hidden="1" outlineLevel="3" x14ac:dyDescent="0.2">
      <c r="A9585">
        <v>2015</v>
      </c>
      <c r="B9585">
        <v>123</v>
      </c>
      <c r="C9585" t="s">
        <v>11879</v>
      </c>
      <c r="D9585">
        <v>178</v>
      </c>
      <c r="E9585" t="s">
        <v>11337</v>
      </c>
      <c r="F9585" t="s">
        <v>11880</v>
      </c>
      <c r="G9585" t="s">
        <v>156</v>
      </c>
      <c r="H9585">
        <v>88</v>
      </c>
      <c r="I9585">
        <v>41</v>
      </c>
      <c r="J9585">
        <v>49</v>
      </c>
      <c r="K9585">
        <v>3354</v>
      </c>
      <c r="L9585">
        <v>21</v>
      </c>
      <c r="M9585">
        <v>37.814154940825297</v>
      </c>
    </row>
    <row r="9586" spans="1:13" hidden="1" outlineLevel="3" x14ac:dyDescent="0.2">
      <c r="A9586">
        <v>2015</v>
      </c>
      <c r="B9586">
        <v>127</v>
      </c>
      <c r="C9586" t="s">
        <v>11885</v>
      </c>
      <c r="D9586">
        <v>173</v>
      </c>
      <c r="E9586" t="s">
        <v>11337</v>
      </c>
      <c r="F9586" t="s">
        <v>11886</v>
      </c>
      <c r="G9586" t="s">
        <v>156</v>
      </c>
      <c r="H9586">
        <v>88</v>
      </c>
      <c r="I9586">
        <v>45</v>
      </c>
      <c r="J9586">
        <v>24</v>
      </c>
      <c r="K9586">
        <v>3354</v>
      </c>
      <c r="L9586">
        <v>21</v>
      </c>
      <c r="M9586">
        <v>37.788710707176897</v>
      </c>
    </row>
    <row r="9587" spans="1:13" hidden="1" outlineLevel="3" x14ac:dyDescent="0.2">
      <c r="A9587">
        <v>2015</v>
      </c>
      <c r="B9587">
        <v>135</v>
      </c>
      <c r="C9587" t="s">
        <v>11894</v>
      </c>
      <c r="D9587">
        <v>176</v>
      </c>
      <c r="E9587" t="s">
        <v>11337</v>
      </c>
      <c r="F9587" t="s">
        <v>11895</v>
      </c>
      <c r="G9587" t="s">
        <v>156</v>
      </c>
      <c r="H9587">
        <v>88</v>
      </c>
      <c r="I9587">
        <v>50</v>
      </c>
      <c r="J9587">
        <v>20</v>
      </c>
      <c r="K9587">
        <v>3354</v>
      </c>
      <c r="L9587">
        <v>21</v>
      </c>
      <c r="M9587">
        <v>37.753736476768097</v>
      </c>
    </row>
    <row r="9588" spans="1:13" hidden="1" outlineLevel="3" x14ac:dyDescent="0.2">
      <c r="A9588">
        <v>2015</v>
      </c>
      <c r="B9588">
        <v>158</v>
      </c>
      <c r="C9588" t="s">
        <v>11926</v>
      </c>
      <c r="D9588">
        <v>179</v>
      </c>
      <c r="E9588" t="s">
        <v>11337</v>
      </c>
      <c r="F9588" t="s">
        <v>11927</v>
      </c>
      <c r="G9588" t="s">
        <v>156</v>
      </c>
      <c r="H9588">
        <v>89</v>
      </c>
      <c r="I9588">
        <v>27</v>
      </c>
      <c r="J9588">
        <v>41</v>
      </c>
      <c r="K9588">
        <v>3354</v>
      </c>
      <c r="L9588">
        <v>21</v>
      </c>
      <c r="M9588">
        <v>37.4910343071654</v>
      </c>
    </row>
    <row r="9589" spans="1:13" outlineLevel="2" collapsed="1" x14ac:dyDescent="0.2">
      <c r="E9589" s="10" t="s">
        <v>13542</v>
      </c>
      <c r="M9589">
        <f>SUBTOTAL(1,M9581:M9588)</f>
        <v>37.966757824623876</v>
      </c>
    </row>
    <row r="9590" spans="1:13" hidden="1" outlineLevel="3" x14ac:dyDescent="0.2">
      <c r="A9590">
        <v>2015</v>
      </c>
      <c r="B9590">
        <v>42</v>
      </c>
      <c r="C9590" t="s">
        <v>6369</v>
      </c>
      <c r="D9590">
        <v>118</v>
      </c>
      <c r="E9590" t="s">
        <v>106</v>
      </c>
      <c r="F9590" t="s">
        <v>11788</v>
      </c>
      <c r="G9590" t="s">
        <v>156</v>
      </c>
      <c r="H9590">
        <v>86</v>
      </c>
      <c r="I9590">
        <v>54</v>
      </c>
      <c r="J9590">
        <v>34</v>
      </c>
      <c r="K9590">
        <v>3354</v>
      </c>
      <c r="L9590">
        <v>21</v>
      </c>
      <c r="M9590">
        <v>38.591893222191601</v>
      </c>
    </row>
    <row r="9591" spans="1:13" hidden="1" outlineLevel="3" x14ac:dyDescent="0.2">
      <c r="A9591">
        <v>2015</v>
      </c>
      <c r="B9591">
        <v>95</v>
      </c>
      <c r="C9591" t="s">
        <v>11604</v>
      </c>
      <c r="D9591">
        <v>113</v>
      </c>
      <c r="E9591" t="s">
        <v>106</v>
      </c>
      <c r="F9591" t="s">
        <v>11850</v>
      </c>
      <c r="G9591" t="s">
        <v>156</v>
      </c>
      <c r="H9591">
        <v>88</v>
      </c>
      <c r="I9591">
        <v>7</v>
      </c>
      <c r="J9591">
        <v>31</v>
      </c>
      <c r="K9591">
        <v>3354</v>
      </c>
      <c r="L9591">
        <v>21</v>
      </c>
      <c r="M9591">
        <v>38.059454501325398</v>
      </c>
    </row>
    <row r="9592" spans="1:13" hidden="1" outlineLevel="3" x14ac:dyDescent="0.2">
      <c r="A9592">
        <v>2015</v>
      </c>
      <c r="B9592">
        <v>103</v>
      </c>
      <c r="C9592" t="s">
        <v>11859</v>
      </c>
      <c r="D9592">
        <v>116</v>
      </c>
      <c r="E9592" t="s">
        <v>106</v>
      </c>
      <c r="F9592" t="s">
        <v>11860</v>
      </c>
      <c r="G9592" t="s">
        <v>156</v>
      </c>
      <c r="H9592">
        <v>88</v>
      </c>
      <c r="I9592">
        <v>16</v>
      </c>
      <c r="J9592">
        <v>27</v>
      </c>
      <c r="K9592">
        <v>3354</v>
      </c>
      <c r="L9592">
        <v>21</v>
      </c>
      <c r="M9592">
        <v>37.995260976691902</v>
      </c>
    </row>
    <row r="9593" spans="1:13" hidden="1" outlineLevel="3" x14ac:dyDescent="0.2">
      <c r="A9593">
        <v>2015</v>
      </c>
      <c r="B9593">
        <v>116</v>
      </c>
      <c r="C9593" t="s">
        <v>11870</v>
      </c>
      <c r="D9593">
        <v>119</v>
      </c>
      <c r="E9593" t="s">
        <v>106</v>
      </c>
      <c r="F9593" t="s">
        <v>11871</v>
      </c>
      <c r="G9593" t="s">
        <v>156</v>
      </c>
      <c r="H9593">
        <v>88</v>
      </c>
      <c r="I9593">
        <v>36</v>
      </c>
      <c r="J9593">
        <v>46</v>
      </c>
      <c r="K9593">
        <v>3354</v>
      </c>
      <c r="L9593">
        <v>21</v>
      </c>
      <c r="M9593">
        <v>37.8500717854836</v>
      </c>
    </row>
    <row r="9594" spans="1:13" hidden="1" outlineLevel="3" x14ac:dyDescent="0.2">
      <c r="A9594">
        <v>2015</v>
      </c>
      <c r="B9594">
        <v>117</v>
      </c>
      <c r="C9594" t="s">
        <v>11500</v>
      </c>
      <c r="D9594">
        <v>117</v>
      </c>
      <c r="E9594" t="s">
        <v>106</v>
      </c>
      <c r="F9594" t="s">
        <v>11872</v>
      </c>
      <c r="G9594" t="s">
        <v>156</v>
      </c>
      <c r="H9594">
        <v>88</v>
      </c>
      <c r="I9594">
        <v>37</v>
      </c>
      <c r="J9594">
        <v>13</v>
      </c>
      <c r="K9594">
        <v>3354</v>
      </c>
      <c r="L9594">
        <v>21</v>
      </c>
      <c r="M9594">
        <v>37.846868505765798</v>
      </c>
    </row>
    <row r="9595" spans="1:13" hidden="1" outlineLevel="3" x14ac:dyDescent="0.2">
      <c r="A9595">
        <v>2015</v>
      </c>
      <c r="B9595">
        <v>142</v>
      </c>
      <c r="C9595" t="s">
        <v>10675</v>
      </c>
      <c r="D9595">
        <v>112</v>
      </c>
      <c r="E9595" t="s">
        <v>106</v>
      </c>
      <c r="F9595" t="s">
        <v>11904</v>
      </c>
      <c r="G9595" t="s">
        <v>156</v>
      </c>
      <c r="H9595">
        <v>88</v>
      </c>
      <c r="I9595">
        <v>58</v>
      </c>
      <c r="J9595">
        <v>19</v>
      </c>
      <c r="K9595">
        <v>3354</v>
      </c>
      <c r="L9595">
        <v>21</v>
      </c>
      <c r="M9595">
        <v>37.697276607170103</v>
      </c>
    </row>
    <row r="9596" spans="1:13" outlineLevel="2" collapsed="1" x14ac:dyDescent="0.2">
      <c r="E9596" s="10" t="s">
        <v>13558</v>
      </c>
      <c r="M9596">
        <f>SUBTOTAL(1,M9590:M9595)</f>
        <v>38.006804266438067</v>
      </c>
    </row>
    <row r="9597" spans="1:13" hidden="1" outlineLevel="3" x14ac:dyDescent="0.2">
      <c r="A9597">
        <v>2015</v>
      </c>
      <c r="B9597">
        <v>16</v>
      </c>
      <c r="C9597" t="s">
        <v>11158</v>
      </c>
      <c r="D9597">
        <v>21</v>
      </c>
      <c r="E9597" t="s">
        <v>114</v>
      </c>
      <c r="F9597" t="s">
        <v>11758</v>
      </c>
      <c r="G9597" t="s">
        <v>156</v>
      </c>
      <c r="H9597">
        <v>85</v>
      </c>
      <c r="I9597">
        <v>25</v>
      </c>
      <c r="J9597">
        <v>6</v>
      </c>
      <c r="K9597">
        <v>3354</v>
      </c>
      <c r="L9597">
        <v>21</v>
      </c>
      <c r="M9597">
        <v>39.265575305847598</v>
      </c>
    </row>
    <row r="9598" spans="1:13" hidden="1" outlineLevel="3" x14ac:dyDescent="0.2">
      <c r="A9598">
        <v>2015</v>
      </c>
      <c r="B9598">
        <v>71</v>
      </c>
      <c r="C9598" t="s">
        <v>10293</v>
      </c>
      <c r="D9598">
        <v>26</v>
      </c>
      <c r="E9598" t="s">
        <v>114</v>
      </c>
      <c r="F9598" t="s">
        <v>11819</v>
      </c>
      <c r="G9598" t="s">
        <v>156</v>
      </c>
      <c r="H9598">
        <v>87</v>
      </c>
      <c r="I9598">
        <v>39</v>
      </c>
      <c r="J9598">
        <v>36</v>
      </c>
      <c r="K9598">
        <v>3354</v>
      </c>
      <c r="L9598">
        <v>21</v>
      </c>
      <c r="M9598">
        <v>38.2614647501711</v>
      </c>
    </row>
    <row r="9599" spans="1:13" hidden="1" outlineLevel="3" x14ac:dyDescent="0.2">
      <c r="A9599">
        <v>2015</v>
      </c>
      <c r="B9599">
        <v>105</v>
      </c>
      <c r="C9599" t="s">
        <v>10480</v>
      </c>
      <c r="D9599">
        <v>28</v>
      </c>
      <c r="E9599" t="s">
        <v>114</v>
      </c>
      <c r="F9599" t="s">
        <v>11532</v>
      </c>
      <c r="G9599" t="s">
        <v>156</v>
      </c>
      <c r="H9599">
        <v>88</v>
      </c>
      <c r="I9599">
        <v>18</v>
      </c>
      <c r="J9599">
        <v>26</v>
      </c>
      <c r="K9599">
        <v>3354</v>
      </c>
      <c r="L9599">
        <v>21</v>
      </c>
      <c r="M9599">
        <v>37.981038420161902</v>
      </c>
    </row>
    <row r="9600" spans="1:13" hidden="1" outlineLevel="3" x14ac:dyDescent="0.2">
      <c r="A9600">
        <v>2015</v>
      </c>
      <c r="B9600">
        <v>112</v>
      </c>
      <c r="C9600" t="s">
        <v>11382</v>
      </c>
      <c r="D9600">
        <v>25</v>
      </c>
      <c r="E9600" t="s">
        <v>114</v>
      </c>
      <c r="F9600" t="s">
        <v>11867</v>
      </c>
      <c r="G9600" t="s">
        <v>156</v>
      </c>
      <c r="H9600">
        <v>88</v>
      </c>
      <c r="I9600">
        <v>29</v>
      </c>
      <c r="J9600">
        <v>11</v>
      </c>
      <c r="K9600">
        <v>3354</v>
      </c>
      <c r="L9600">
        <v>21</v>
      </c>
      <c r="M9600">
        <v>37.904134659756203</v>
      </c>
    </row>
    <row r="9601" spans="1:13" hidden="1" outlineLevel="3" x14ac:dyDescent="0.2">
      <c r="A9601">
        <v>2015</v>
      </c>
      <c r="B9601">
        <v>113</v>
      </c>
      <c r="C9601" t="s">
        <v>10092</v>
      </c>
      <c r="D9601">
        <v>29</v>
      </c>
      <c r="E9601" t="s">
        <v>114</v>
      </c>
      <c r="F9601" t="s">
        <v>11868</v>
      </c>
      <c r="G9601" t="s">
        <v>156</v>
      </c>
      <c r="H9601">
        <v>88</v>
      </c>
      <c r="I9601">
        <v>29</v>
      </c>
      <c r="J9601">
        <v>22</v>
      </c>
      <c r="K9601">
        <v>3354</v>
      </c>
      <c r="L9601">
        <v>21</v>
      </c>
      <c r="M9601">
        <v>37.902825823544497</v>
      </c>
    </row>
    <row r="9602" spans="1:13" hidden="1" outlineLevel="3" x14ac:dyDescent="0.2">
      <c r="A9602">
        <v>2015</v>
      </c>
      <c r="B9602">
        <v>138</v>
      </c>
      <c r="C9602" t="s">
        <v>11731</v>
      </c>
      <c r="D9602">
        <v>24</v>
      </c>
      <c r="E9602" t="s">
        <v>114</v>
      </c>
      <c r="F9602" t="s">
        <v>11899</v>
      </c>
      <c r="G9602" t="s">
        <v>156</v>
      </c>
      <c r="H9602">
        <v>88</v>
      </c>
      <c r="I9602">
        <v>51</v>
      </c>
      <c r="J9602">
        <v>42</v>
      </c>
      <c r="K9602">
        <v>3354</v>
      </c>
      <c r="L9602">
        <v>21</v>
      </c>
      <c r="M9602">
        <v>37.7440591181049</v>
      </c>
    </row>
    <row r="9603" spans="1:13" hidden="1" outlineLevel="3" x14ac:dyDescent="0.2">
      <c r="A9603">
        <v>2015</v>
      </c>
      <c r="B9603">
        <v>160</v>
      </c>
      <c r="C9603" t="s">
        <v>10319</v>
      </c>
      <c r="D9603">
        <v>23</v>
      </c>
      <c r="E9603" t="s">
        <v>114</v>
      </c>
      <c r="F9603" t="s">
        <v>11929</v>
      </c>
      <c r="G9603" t="s">
        <v>156</v>
      </c>
      <c r="H9603">
        <v>89</v>
      </c>
      <c r="I9603">
        <v>43</v>
      </c>
      <c r="J9603">
        <v>13</v>
      </c>
      <c r="K9603">
        <v>3354</v>
      </c>
      <c r="L9603">
        <v>21</v>
      </c>
      <c r="M9603">
        <v>37.382853498373002</v>
      </c>
    </row>
    <row r="9604" spans="1:13" outlineLevel="2" collapsed="1" x14ac:dyDescent="0.2">
      <c r="E9604" s="10" t="s">
        <v>13507</v>
      </c>
      <c r="M9604">
        <f>SUBTOTAL(1,M9597:M9603)</f>
        <v>38.063135939422743</v>
      </c>
    </row>
    <row r="9605" spans="1:13" hidden="1" outlineLevel="3" x14ac:dyDescent="0.2">
      <c r="A9605">
        <v>2015</v>
      </c>
      <c r="B9605">
        <v>8</v>
      </c>
      <c r="C9605" t="s">
        <v>11747</v>
      </c>
      <c r="D9605">
        <v>181</v>
      </c>
      <c r="E9605" t="s">
        <v>70</v>
      </c>
      <c r="F9605" t="s">
        <v>11748</v>
      </c>
      <c r="G9605" t="s">
        <v>156</v>
      </c>
      <c r="H9605">
        <v>85</v>
      </c>
      <c r="I9605">
        <v>1</v>
      </c>
      <c r="J9605">
        <v>53</v>
      </c>
      <c r="K9605">
        <v>3354</v>
      </c>
      <c r="L9605">
        <v>21</v>
      </c>
      <c r="M9605">
        <v>39.4442575127485</v>
      </c>
    </row>
    <row r="9606" spans="1:13" hidden="1" outlineLevel="3" x14ac:dyDescent="0.2">
      <c r="A9606">
        <v>2015</v>
      </c>
      <c r="B9606">
        <v>19</v>
      </c>
      <c r="C9606" t="s">
        <v>11761</v>
      </c>
      <c r="D9606">
        <v>188</v>
      </c>
      <c r="E9606" t="s">
        <v>70</v>
      </c>
      <c r="F9606" t="s">
        <v>11762</v>
      </c>
      <c r="G9606" t="s">
        <v>156</v>
      </c>
      <c r="H9606">
        <v>85</v>
      </c>
      <c r="I9606">
        <v>55</v>
      </c>
      <c r="J9606">
        <v>22</v>
      </c>
      <c r="K9606">
        <v>3354</v>
      </c>
      <c r="L9606">
        <v>21</v>
      </c>
      <c r="M9606">
        <v>39.0350508531562</v>
      </c>
    </row>
    <row r="9607" spans="1:13" hidden="1" outlineLevel="3" x14ac:dyDescent="0.2">
      <c r="A9607">
        <v>2015</v>
      </c>
      <c r="B9607">
        <v>54</v>
      </c>
      <c r="C9607" t="s">
        <v>9105</v>
      </c>
      <c r="D9607">
        <v>183</v>
      </c>
      <c r="E9607" t="s">
        <v>70</v>
      </c>
      <c r="F9607" t="s">
        <v>11801</v>
      </c>
      <c r="G9607" t="s">
        <v>156</v>
      </c>
      <c r="H9607">
        <v>87</v>
      </c>
      <c r="I9607">
        <v>15</v>
      </c>
      <c r="J9607">
        <v>42</v>
      </c>
      <c r="K9607">
        <v>3354</v>
      </c>
      <c r="L9607">
        <v>21</v>
      </c>
      <c r="M9607">
        <v>38.4361212445327</v>
      </c>
    </row>
    <row r="9608" spans="1:13" hidden="1" outlineLevel="3" x14ac:dyDescent="0.2">
      <c r="A9608">
        <v>2015</v>
      </c>
      <c r="B9608">
        <v>59</v>
      </c>
      <c r="C9608" t="s">
        <v>121</v>
      </c>
      <c r="D9608">
        <v>184</v>
      </c>
      <c r="E9608" t="s">
        <v>70</v>
      </c>
      <c r="F9608" t="s">
        <v>11806</v>
      </c>
      <c r="G9608" t="s">
        <v>156</v>
      </c>
      <c r="H9608">
        <v>87</v>
      </c>
      <c r="I9608">
        <v>19</v>
      </c>
      <c r="J9608">
        <v>56</v>
      </c>
      <c r="K9608">
        <v>3354</v>
      </c>
      <c r="L9608">
        <v>21</v>
      </c>
      <c r="M9608">
        <v>38.4050687667782</v>
      </c>
    </row>
    <row r="9609" spans="1:13" hidden="1" outlineLevel="3" x14ac:dyDescent="0.2">
      <c r="A9609">
        <v>2015</v>
      </c>
      <c r="B9609">
        <v>60</v>
      </c>
      <c r="C9609" t="s">
        <v>11573</v>
      </c>
      <c r="D9609">
        <v>189</v>
      </c>
      <c r="E9609" t="s">
        <v>70</v>
      </c>
      <c r="F9609" t="s">
        <v>11807</v>
      </c>
      <c r="G9609" t="s">
        <v>156</v>
      </c>
      <c r="H9609">
        <v>87</v>
      </c>
      <c r="I9609">
        <v>20</v>
      </c>
      <c r="J9609">
        <v>52</v>
      </c>
      <c r="K9609">
        <v>3354</v>
      </c>
      <c r="L9609">
        <v>21</v>
      </c>
      <c r="M9609">
        <v>38.398229300497299</v>
      </c>
    </row>
    <row r="9610" spans="1:13" hidden="1" outlineLevel="3" x14ac:dyDescent="0.2">
      <c r="A9610">
        <v>2015</v>
      </c>
      <c r="B9610">
        <v>75</v>
      </c>
      <c r="C9610" t="s">
        <v>11823</v>
      </c>
      <c r="D9610">
        <v>187</v>
      </c>
      <c r="E9610" t="s">
        <v>70</v>
      </c>
      <c r="F9610" t="s">
        <v>11824</v>
      </c>
      <c r="G9610" t="s">
        <v>156</v>
      </c>
      <c r="H9610">
        <v>87</v>
      </c>
      <c r="I9610">
        <v>44</v>
      </c>
      <c r="J9610">
        <v>44</v>
      </c>
      <c r="K9610">
        <v>3354</v>
      </c>
      <c r="L9610">
        <v>21</v>
      </c>
      <c r="M9610">
        <v>38.224158235301502</v>
      </c>
    </row>
    <row r="9611" spans="1:13" hidden="1" outlineLevel="3" x14ac:dyDescent="0.2">
      <c r="A9611">
        <v>2015</v>
      </c>
      <c r="B9611">
        <v>100</v>
      </c>
      <c r="C9611" t="s">
        <v>9740</v>
      </c>
      <c r="D9611">
        <v>186</v>
      </c>
      <c r="E9611" t="s">
        <v>70</v>
      </c>
      <c r="F9611" t="s">
        <v>11855</v>
      </c>
      <c r="G9611" t="s">
        <v>156</v>
      </c>
      <c r="H9611">
        <v>88</v>
      </c>
      <c r="I9611">
        <v>13</v>
      </c>
      <c r="J9611">
        <v>1</v>
      </c>
      <c r="K9611">
        <v>3354</v>
      </c>
      <c r="L9611">
        <v>21</v>
      </c>
      <c r="M9611">
        <v>38.019906732455603</v>
      </c>
    </row>
    <row r="9612" spans="1:13" hidden="1" outlineLevel="3" x14ac:dyDescent="0.2">
      <c r="A9612">
        <v>2015</v>
      </c>
      <c r="B9612">
        <v>156</v>
      </c>
      <c r="C9612" t="s">
        <v>11922</v>
      </c>
      <c r="D9612">
        <v>182</v>
      </c>
      <c r="E9612" t="s">
        <v>70</v>
      </c>
      <c r="F9612" t="s">
        <v>11923</v>
      </c>
      <c r="G9612" t="s">
        <v>156</v>
      </c>
      <c r="H9612">
        <v>89</v>
      </c>
      <c r="I9612">
        <v>23</v>
      </c>
      <c r="J9612">
        <v>50</v>
      </c>
      <c r="K9612">
        <v>3354</v>
      </c>
      <c r="L9612">
        <v>21</v>
      </c>
      <c r="M9612">
        <v>37.517944256284302</v>
      </c>
    </row>
    <row r="9613" spans="1:13" outlineLevel="2" collapsed="1" x14ac:dyDescent="0.2">
      <c r="E9613" s="10" t="s">
        <v>13551</v>
      </c>
      <c r="M9613">
        <f>SUBTOTAL(1,M9605:M9612)</f>
        <v>38.435092112719282</v>
      </c>
    </row>
    <row r="9614" spans="1:13" hidden="1" outlineLevel="3" x14ac:dyDescent="0.2">
      <c r="A9614">
        <v>2015</v>
      </c>
      <c r="B9614">
        <v>30</v>
      </c>
      <c r="C9614" t="s">
        <v>10730</v>
      </c>
      <c r="D9614">
        <v>156</v>
      </c>
      <c r="E9614" t="s">
        <v>104</v>
      </c>
      <c r="F9614" t="s">
        <v>11775</v>
      </c>
      <c r="G9614" t="s">
        <v>156</v>
      </c>
      <c r="H9614">
        <v>86</v>
      </c>
      <c r="I9614">
        <v>24</v>
      </c>
      <c r="J9614">
        <v>36</v>
      </c>
      <c r="K9614">
        <v>3354</v>
      </c>
      <c r="L9614">
        <v>21</v>
      </c>
      <c r="M9614">
        <v>38.814951973151203</v>
      </c>
    </row>
    <row r="9615" spans="1:13" hidden="1" outlineLevel="3" x14ac:dyDescent="0.2">
      <c r="A9615">
        <v>2015</v>
      </c>
      <c r="B9615">
        <v>47</v>
      </c>
      <c r="C9615" t="s">
        <v>11645</v>
      </c>
      <c r="D9615">
        <v>155</v>
      </c>
      <c r="E9615" t="s">
        <v>104</v>
      </c>
      <c r="F9615" t="s">
        <v>11793</v>
      </c>
      <c r="G9615" t="s">
        <v>156</v>
      </c>
      <c r="H9615">
        <v>87</v>
      </c>
      <c r="I9615">
        <v>1</v>
      </c>
      <c r="J9615">
        <v>46</v>
      </c>
      <c r="K9615">
        <v>3354</v>
      </c>
      <c r="L9615">
        <v>21</v>
      </c>
      <c r="M9615">
        <v>38.538681033877403</v>
      </c>
    </row>
    <row r="9616" spans="1:13" hidden="1" outlineLevel="3" x14ac:dyDescent="0.2">
      <c r="A9616">
        <v>2015</v>
      </c>
      <c r="B9616">
        <v>76</v>
      </c>
      <c r="C9616" t="s">
        <v>11592</v>
      </c>
      <c r="D9616">
        <v>154</v>
      </c>
      <c r="E9616" t="s">
        <v>104</v>
      </c>
      <c r="F9616" t="s">
        <v>11825</v>
      </c>
      <c r="G9616" t="s">
        <v>156</v>
      </c>
      <c r="H9616">
        <v>87</v>
      </c>
      <c r="I9616">
        <v>48</v>
      </c>
      <c r="J9616">
        <v>28</v>
      </c>
      <c r="K9616">
        <v>3354</v>
      </c>
      <c r="L9616">
        <v>21</v>
      </c>
      <c r="M9616">
        <v>38.197071886823402</v>
      </c>
    </row>
    <row r="9617" spans="1:13" hidden="1" outlineLevel="3" x14ac:dyDescent="0.2">
      <c r="A9617">
        <v>2015</v>
      </c>
      <c r="B9617">
        <v>78</v>
      </c>
      <c r="C9617" t="s">
        <v>10781</v>
      </c>
      <c r="D9617">
        <v>159</v>
      </c>
      <c r="E9617" t="s">
        <v>104</v>
      </c>
      <c r="F9617" t="s">
        <v>11827</v>
      </c>
      <c r="G9617" t="s">
        <v>156</v>
      </c>
      <c r="H9617">
        <v>87</v>
      </c>
      <c r="I9617">
        <v>49</v>
      </c>
      <c r="J9617">
        <v>25</v>
      </c>
      <c r="K9617">
        <v>3354</v>
      </c>
      <c r="L9617">
        <v>21</v>
      </c>
      <c r="M9617">
        <v>38.190185504404297</v>
      </c>
    </row>
    <row r="9618" spans="1:13" hidden="1" outlineLevel="3" x14ac:dyDescent="0.2">
      <c r="A9618">
        <v>2015</v>
      </c>
      <c r="B9618">
        <v>118</v>
      </c>
      <c r="C9618" t="s">
        <v>10475</v>
      </c>
      <c r="D9618">
        <v>152</v>
      </c>
      <c r="E9618" t="s">
        <v>104</v>
      </c>
      <c r="F9618" t="s">
        <v>11873</v>
      </c>
      <c r="G9618" t="s">
        <v>156</v>
      </c>
      <c r="H9618">
        <v>88</v>
      </c>
      <c r="I9618">
        <v>38</v>
      </c>
      <c r="J9618">
        <v>31</v>
      </c>
      <c r="K9618">
        <v>3354</v>
      </c>
      <c r="L9618">
        <v>21</v>
      </c>
      <c r="M9618">
        <v>37.837617631482402</v>
      </c>
    </row>
    <row r="9619" spans="1:13" hidden="1" outlineLevel="3" x14ac:dyDescent="0.2">
      <c r="A9619">
        <v>2015</v>
      </c>
      <c r="B9619">
        <v>122</v>
      </c>
      <c r="C9619" t="s">
        <v>11877</v>
      </c>
      <c r="D9619">
        <v>158</v>
      </c>
      <c r="E9619" t="s">
        <v>104</v>
      </c>
      <c r="F9619" t="s">
        <v>11878</v>
      </c>
      <c r="G9619" t="s">
        <v>156</v>
      </c>
      <c r="H9619">
        <v>88</v>
      </c>
      <c r="I9619">
        <v>40</v>
      </c>
      <c r="J9619">
        <v>39</v>
      </c>
      <c r="K9619">
        <v>3354</v>
      </c>
      <c r="L9619">
        <v>21</v>
      </c>
      <c r="M9619">
        <v>37.822446505596098</v>
      </c>
    </row>
    <row r="9620" spans="1:13" hidden="1" outlineLevel="3" x14ac:dyDescent="0.2">
      <c r="A9620">
        <v>2015</v>
      </c>
      <c r="B9620">
        <v>125</v>
      </c>
      <c r="C9620" t="s">
        <v>9750</v>
      </c>
      <c r="D9620">
        <v>157</v>
      </c>
      <c r="E9620" t="s">
        <v>104</v>
      </c>
      <c r="F9620" t="s">
        <v>9893</v>
      </c>
      <c r="G9620" t="s">
        <v>156</v>
      </c>
      <c r="H9620">
        <v>88</v>
      </c>
      <c r="I9620">
        <v>44</v>
      </c>
      <c r="J9620">
        <v>34</v>
      </c>
      <c r="K9620">
        <v>3354</v>
      </c>
      <c r="L9620">
        <v>21</v>
      </c>
      <c r="M9620">
        <v>37.794624914703498</v>
      </c>
    </row>
    <row r="9621" spans="1:13" hidden="1" outlineLevel="3" x14ac:dyDescent="0.2">
      <c r="A9621">
        <v>2015</v>
      </c>
      <c r="B9621">
        <v>155</v>
      </c>
      <c r="C9621" t="s">
        <v>11494</v>
      </c>
      <c r="D9621">
        <v>153</v>
      </c>
      <c r="E9621" t="s">
        <v>104</v>
      </c>
      <c r="F9621" t="s">
        <v>11921</v>
      </c>
      <c r="G9621" t="s">
        <v>156</v>
      </c>
      <c r="H9621">
        <v>89</v>
      </c>
      <c r="I9621">
        <v>19</v>
      </c>
      <c r="J9621">
        <v>35</v>
      </c>
      <c r="K9621">
        <v>3354</v>
      </c>
      <c r="L9621">
        <v>21</v>
      </c>
      <c r="M9621">
        <v>37.547694938972199</v>
      </c>
    </row>
    <row r="9622" spans="1:13" outlineLevel="2" collapsed="1" x14ac:dyDescent="0.2">
      <c r="E9622" s="10" t="s">
        <v>13545</v>
      </c>
      <c r="M9622">
        <f>SUBTOTAL(1,M9614:M9621)</f>
        <v>38.092909298626317</v>
      </c>
    </row>
    <row r="9623" spans="1:13" hidden="1" outlineLevel="3" x14ac:dyDescent="0.2">
      <c r="A9623">
        <v>2015</v>
      </c>
      <c r="B9623">
        <v>31</v>
      </c>
      <c r="C9623" t="s">
        <v>11036</v>
      </c>
      <c r="D9623">
        <v>71</v>
      </c>
      <c r="E9623" t="s">
        <v>11776</v>
      </c>
      <c r="F9623" t="s">
        <v>11777</v>
      </c>
      <c r="G9623" t="s">
        <v>156</v>
      </c>
      <c r="H9623">
        <v>86</v>
      </c>
      <c r="I9623">
        <v>26</v>
      </c>
      <c r="J9623">
        <v>58</v>
      </c>
      <c r="K9623">
        <v>3354</v>
      </c>
      <c r="L9623">
        <v>21</v>
      </c>
      <c r="M9623">
        <v>38.797241804779901</v>
      </c>
    </row>
    <row r="9624" spans="1:13" hidden="1" outlineLevel="3" x14ac:dyDescent="0.2">
      <c r="A9624">
        <v>2015</v>
      </c>
      <c r="B9624">
        <v>37</v>
      </c>
      <c r="C9624" t="s">
        <v>11127</v>
      </c>
      <c r="D9624">
        <v>72</v>
      </c>
      <c r="E9624" t="s">
        <v>11776</v>
      </c>
      <c r="F9624" t="s">
        <v>11783</v>
      </c>
      <c r="G9624" t="s">
        <v>156</v>
      </c>
      <c r="H9624">
        <v>86</v>
      </c>
      <c r="I9624">
        <v>43</v>
      </c>
      <c r="J9624">
        <v>11</v>
      </c>
      <c r="K9624">
        <v>3354</v>
      </c>
      <c r="L9624">
        <v>21</v>
      </c>
      <c r="M9624">
        <v>38.676323148328997</v>
      </c>
    </row>
    <row r="9625" spans="1:13" hidden="1" outlineLevel="3" x14ac:dyDescent="0.2">
      <c r="A9625">
        <v>2015</v>
      </c>
      <c r="B9625">
        <v>67</v>
      </c>
      <c r="C9625" t="s">
        <v>11015</v>
      </c>
      <c r="D9625">
        <v>73</v>
      </c>
      <c r="E9625" t="s">
        <v>11776</v>
      </c>
      <c r="F9625" t="s">
        <v>11815</v>
      </c>
      <c r="G9625" t="s">
        <v>156</v>
      </c>
      <c r="H9625">
        <v>87</v>
      </c>
      <c r="I9625">
        <v>34</v>
      </c>
      <c r="J9625">
        <v>16</v>
      </c>
      <c r="K9625">
        <v>3354</v>
      </c>
      <c r="L9625">
        <v>21</v>
      </c>
      <c r="M9625">
        <v>38.300301976806097</v>
      </c>
    </row>
    <row r="9626" spans="1:13" hidden="1" outlineLevel="3" x14ac:dyDescent="0.2">
      <c r="A9626">
        <v>2015</v>
      </c>
      <c r="B9626">
        <v>114</v>
      </c>
      <c r="C9626" t="s">
        <v>10466</v>
      </c>
      <c r="D9626">
        <v>76</v>
      </c>
      <c r="E9626" t="s">
        <v>11776</v>
      </c>
      <c r="F9626" t="s">
        <v>10636</v>
      </c>
      <c r="G9626" t="s">
        <v>156</v>
      </c>
      <c r="H9626">
        <v>88</v>
      </c>
      <c r="I9626">
        <v>31</v>
      </c>
      <c r="J9626">
        <v>32</v>
      </c>
      <c r="K9626">
        <v>3354</v>
      </c>
      <c r="L9626">
        <v>21</v>
      </c>
      <c r="M9626">
        <v>37.887364602814003</v>
      </c>
    </row>
    <row r="9627" spans="1:13" hidden="1" outlineLevel="3" x14ac:dyDescent="0.2">
      <c r="A9627">
        <v>2015</v>
      </c>
      <c r="B9627">
        <v>129</v>
      </c>
      <c r="C9627" t="s">
        <v>11888</v>
      </c>
      <c r="D9627">
        <v>79</v>
      </c>
      <c r="E9627" t="s">
        <v>11776</v>
      </c>
      <c r="F9627" t="s">
        <v>11889</v>
      </c>
      <c r="G9627" t="s">
        <v>156</v>
      </c>
      <c r="H9627">
        <v>88</v>
      </c>
      <c r="I9627">
        <v>45</v>
      </c>
      <c r="J9627">
        <v>53</v>
      </c>
      <c r="K9627">
        <v>3354</v>
      </c>
      <c r="L9627">
        <v>21</v>
      </c>
      <c r="M9627">
        <v>37.785281314836602</v>
      </c>
    </row>
    <row r="9628" spans="1:13" hidden="1" outlineLevel="3" x14ac:dyDescent="0.2">
      <c r="A9628">
        <v>2015</v>
      </c>
      <c r="B9628">
        <v>134</v>
      </c>
      <c r="C9628" t="s">
        <v>11131</v>
      </c>
      <c r="D9628">
        <v>75</v>
      </c>
      <c r="E9628" t="s">
        <v>11776</v>
      </c>
      <c r="F9628" t="s">
        <v>9899</v>
      </c>
      <c r="G9628" t="s">
        <v>156</v>
      </c>
      <c r="H9628">
        <v>88</v>
      </c>
      <c r="I9628">
        <v>49</v>
      </c>
      <c r="J9628">
        <v>42</v>
      </c>
      <c r="K9628">
        <v>3354</v>
      </c>
      <c r="L9628">
        <v>21</v>
      </c>
      <c r="M9628">
        <v>37.758222789275102</v>
      </c>
    </row>
    <row r="9629" spans="1:13" hidden="1" outlineLevel="3" x14ac:dyDescent="0.2">
      <c r="A9629">
        <v>2015</v>
      </c>
      <c r="B9629">
        <v>145</v>
      </c>
      <c r="C9629" t="s">
        <v>773</v>
      </c>
      <c r="D9629">
        <v>74</v>
      </c>
      <c r="E9629" t="s">
        <v>11776</v>
      </c>
      <c r="F9629" t="s">
        <v>11907</v>
      </c>
      <c r="G9629" t="s">
        <v>156</v>
      </c>
      <c r="H9629">
        <v>89</v>
      </c>
      <c r="I9629">
        <v>2</v>
      </c>
      <c r="J9629">
        <v>20</v>
      </c>
      <c r="K9629">
        <v>3354</v>
      </c>
      <c r="L9629">
        <v>21</v>
      </c>
      <c r="M9629">
        <v>37.668933674424402</v>
      </c>
    </row>
    <row r="9630" spans="1:13" hidden="1" outlineLevel="3" x14ac:dyDescent="0.2">
      <c r="A9630">
        <v>2015</v>
      </c>
      <c r="B9630">
        <v>150</v>
      </c>
      <c r="C9630" t="s">
        <v>10303</v>
      </c>
      <c r="D9630">
        <v>78</v>
      </c>
      <c r="E9630" t="s">
        <v>11776</v>
      </c>
      <c r="F9630" t="s">
        <v>11915</v>
      </c>
      <c r="G9630" t="s">
        <v>156</v>
      </c>
      <c r="H9630">
        <v>89</v>
      </c>
      <c r="I9630">
        <v>11</v>
      </c>
      <c r="J9630">
        <v>6</v>
      </c>
      <c r="K9630">
        <v>3354</v>
      </c>
      <c r="L9630">
        <v>21</v>
      </c>
      <c r="M9630">
        <v>37.607220945226203</v>
      </c>
    </row>
    <row r="9631" spans="1:13" outlineLevel="2" collapsed="1" x14ac:dyDescent="0.2">
      <c r="E9631" s="10" t="s">
        <v>13559</v>
      </c>
      <c r="M9631">
        <f>SUBTOTAL(1,M9623:M9630)</f>
        <v>38.060111282061413</v>
      </c>
    </row>
    <row r="9632" spans="1:13" hidden="1" outlineLevel="3" x14ac:dyDescent="0.2">
      <c r="A9632">
        <v>2015</v>
      </c>
      <c r="B9632">
        <v>2</v>
      </c>
      <c r="C9632" t="s">
        <v>11328</v>
      </c>
      <c r="D9632">
        <v>51</v>
      </c>
      <c r="E9632" t="s">
        <v>55</v>
      </c>
      <c r="F9632" t="s">
        <v>11741</v>
      </c>
      <c r="G9632" t="s">
        <v>156</v>
      </c>
      <c r="H9632">
        <v>84</v>
      </c>
      <c r="I9632">
        <v>47</v>
      </c>
      <c r="J9632">
        <v>26</v>
      </c>
      <c r="K9632">
        <v>3354</v>
      </c>
      <c r="L9632">
        <v>21</v>
      </c>
      <c r="M9632">
        <v>39.556292301946598</v>
      </c>
    </row>
    <row r="9633" spans="1:13" hidden="1" outlineLevel="3" x14ac:dyDescent="0.2">
      <c r="A9633">
        <v>2015</v>
      </c>
      <c r="B9633">
        <v>3</v>
      </c>
      <c r="C9633" t="s">
        <v>56</v>
      </c>
      <c r="D9633">
        <v>59</v>
      </c>
      <c r="E9633" t="s">
        <v>55</v>
      </c>
      <c r="F9633" t="s">
        <v>6674</v>
      </c>
      <c r="G9633" t="s">
        <v>156</v>
      </c>
      <c r="H9633">
        <v>84</v>
      </c>
      <c r="I9633">
        <v>51</v>
      </c>
      <c r="J9633">
        <v>39</v>
      </c>
      <c r="K9633">
        <v>3354</v>
      </c>
      <c r="L9633">
        <v>21</v>
      </c>
      <c r="M9633">
        <v>39.523533628587899</v>
      </c>
    </row>
    <row r="9634" spans="1:13" hidden="1" outlineLevel="3" x14ac:dyDescent="0.2">
      <c r="A9634">
        <v>2015</v>
      </c>
      <c r="B9634">
        <v>24</v>
      </c>
      <c r="C9634" t="s">
        <v>11446</v>
      </c>
      <c r="D9634">
        <v>53</v>
      </c>
      <c r="E9634" t="s">
        <v>55</v>
      </c>
      <c r="F9634" t="s">
        <v>11767</v>
      </c>
      <c r="G9634" t="s">
        <v>156</v>
      </c>
      <c r="H9634">
        <v>86</v>
      </c>
      <c r="I9634">
        <v>12</v>
      </c>
      <c r="J9634">
        <v>19</v>
      </c>
      <c r="K9634">
        <v>3354</v>
      </c>
      <c r="L9634">
        <v>21</v>
      </c>
      <c r="M9634">
        <v>38.907130589452102</v>
      </c>
    </row>
    <row r="9635" spans="1:13" hidden="1" outlineLevel="3" x14ac:dyDescent="0.2">
      <c r="A9635">
        <v>2015</v>
      </c>
      <c r="B9635">
        <v>32</v>
      </c>
      <c r="C9635" t="s">
        <v>85</v>
      </c>
      <c r="D9635">
        <v>57</v>
      </c>
      <c r="E9635" t="s">
        <v>55</v>
      </c>
      <c r="F9635" t="s">
        <v>11778</v>
      </c>
      <c r="G9635" t="s">
        <v>156</v>
      </c>
      <c r="H9635">
        <v>86</v>
      </c>
      <c r="I9635">
        <v>27</v>
      </c>
      <c r="J9635">
        <v>48</v>
      </c>
      <c r="K9635">
        <v>3354</v>
      </c>
      <c r="L9635">
        <v>21</v>
      </c>
      <c r="M9635">
        <v>38.791009676548803</v>
      </c>
    </row>
    <row r="9636" spans="1:13" hidden="1" outlineLevel="3" x14ac:dyDescent="0.2">
      <c r="A9636">
        <v>2015</v>
      </c>
      <c r="B9636">
        <v>57</v>
      </c>
      <c r="C9636" t="s">
        <v>92</v>
      </c>
      <c r="D9636">
        <v>52</v>
      </c>
      <c r="E9636" t="s">
        <v>55</v>
      </c>
      <c r="F9636" t="s">
        <v>11804</v>
      </c>
      <c r="G9636" t="s">
        <v>156</v>
      </c>
      <c r="H9636">
        <v>87</v>
      </c>
      <c r="I9636">
        <v>17</v>
      </c>
      <c r="J9636">
        <v>28</v>
      </c>
      <c r="K9636">
        <v>3354</v>
      </c>
      <c r="L9636">
        <v>21</v>
      </c>
      <c r="M9636">
        <v>38.423156233293398</v>
      </c>
    </row>
    <row r="9637" spans="1:13" hidden="1" outlineLevel="3" x14ac:dyDescent="0.2">
      <c r="A9637">
        <v>2015</v>
      </c>
      <c r="B9637">
        <v>65</v>
      </c>
      <c r="C9637" t="s">
        <v>93</v>
      </c>
      <c r="D9637">
        <v>56</v>
      </c>
      <c r="E9637" t="s">
        <v>55</v>
      </c>
      <c r="F9637" t="s">
        <v>11813</v>
      </c>
      <c r="G9637" t="s">
        <v>156</v>
      </c>
      <c r="H9637">
        <v>87</v>
      </c>
      <c r="I9637">
        <v>26</v>
      </c>
      <c r="J9637">
        <v>20</v>
      </c>
      <c r="K9637">
        <v>3354</v>
      </c>
      <c r="L9637">
        <v>21</v>
      </c>
      <c r="M9637">
        <v>38.358218438274299</v>
      </c>
    </row>
    <row r="9638" spans="1:13" hidden="1" outlineLevel="3" x14ac:dyDescent="0.2">
      <c r="A9638">
        <v>2015</v>
      </c>
      <c r="B9638">
        <v>107</v>
      </c>
      <c r="C9638" t="s">
        <v>77</v>
      </c>
      <c r="D9638">
        <v>58</v>
      </c>
      <c r="E9638" t="s">
        <v>55</v>
      </c>
      <c r="F9638" t="s">
        <v>11863</v>
      </c>
      <c r="G9638" t="s">
        <v>156</v>
      </c>
      <c r="H9638">
        <v>88</v>
      </c>
      <c r="I9638">
        <v>23</v>
      </c>
      <c r="J9638">
        <v>42</v>
      </c>
      <c r="K9638">
        <v>3354</v>
      </c>
      <c r="L9638">
        <v>21</v>
      </c>
      <c r="M9638">
        <v>37.943322586119102</v>
      </c>
    </row>
    <row r="9639" spans="1:13" hidden="1" outlineLevel="3" x14ac:dyDescent="0.2">
      <c r="A9639">
        <v>2015</v>
      </c>
      <c r="B9639">
        <v>115</v>
      </c>
      <c r="C9639" t="s">
        <v>57</v>
      </c>
      <c r="D9639">
        <v>55</v>
      </c>
      <c r="E9639" t="s">
        <v>55</v>
      </c>
      <c r="F9639" t="s">
        <v>11869</v>
      </c>
      <c r="G9639" t="s">
        <v>156</v>
      </c>
      <c r="H9639">
        <v>88</v>
      </c>
      <c r="I9639">
        <v>33</v>
      </c>
      <c r="J9639">
        <v>28</v>
      </c>
      <c r="K9639">
        <v>3354</v>
      </c>
      <c r="L9639">
        <v>21</v>
      </c>
      <c r="M9639">
        <v>37.873579082080703</v>
      </c>
    </row>
    <row r="9640" spans="1:13" outlineLevel="2" collapsed="1" x14ac:dyDescent="0.2">
      <c r="E9640" s="10" t="s">
        <v>13520</v>
      </c>
      <c r="M9640">
        <f>SUBTOTAL(1,M9632:M9639)</f>
        <v>38.672030317037859</v>
      </c>
    </row>
    <row r="9641" spans="1:13" hidden="1" outlineLevel="3" x14ac:dyDescent="0.2">
      <c r="A9641">
        <v>2015</v>
      </c>
      <c r="B9641">
        <v>13</v>
      </c>
      <c r="C9641" t="s">
        <v>10850</v>
      </c>
      <c r="D9641">
        <v>218</v>
      </c>
      <c r="E9641" t="s">
        <v>11753</v>
      </c>
      <c r="F9641" t="s">
        <v>6700</v>
      </c>
      <c r="G9641" t="s">
        <v>156</v>
      </c>
      <c r="H9641">
        <v>85</v>
      </c>
      <c r="I9641">
        <v>17</v>
      </c>
      <c r="J9641">
        <v>17</v>
      </c>
      <c r="K9641">
        <v>3354</v>
      </c>
      <c r="L9641">
        <v>21</v>
      </c>
      <c r="M9641">
        <v>39.3255535977748</v>
      </c>
    </row>
    <row r="9642" spans="1:13" hidden="1" outlineLevel="3" x14ac:dyDescent="0.2">
      <c r="A9642">
        <v>2015</v>
      </c>
      <c r="B9642">
        <v>49</v>
      </c>
      <c r="C9642" t="s">
        <v>11795</v>
      </c>
      <c r="D9642">
        <v>219</v>
      </c>
      <c r="E9642" t="s">
        <v>11753</v>
      </c>
      <c r="F9642" t="s">
        <v>11796</v>
      </c>
      <c r="G9642" t="s">
        <v>156</v>
      </c>
      <c r="H9642">
        <v>87</v>
      </c>
      <c r="I9642">
        <v>2</v>
      </c>
      <c r="J9642">
        <v>29</v>
      </c>
      <c r="K9642">
        <v>3354</v>
      </c>
      <c r="L9642">
        <v>21</v>
      </c>
      <c r="M9642">
        <v>38.533392479312198</v>
      </c>
    </row>
    <row r="9643" spans="1:13" hidden="1" outlineLevel="3" x14ac:dyDescent="0.2">
      <c r="A9643">
        <v>2015</v>
      </c>
      <c r="B9643">
        <v>51</v>
      </c>
      <c r="C9643" t="s">
        <v>11797</v>
      </c>
      <c r="D9643">
        <v>214</v>
      </c>
      <c r="E9643" t="s">
        <v>11753</v>
      </c>
      <c r="F9643" t="s">
        <v>11798</v>
      </c>
      <c r="G9643" t="s">
        <v>156</v>
      </c>
      <c r="H9643">
        <v>87</v>
      </c>
      <c r="I9643">
        <v>4</v>
      </c>
      <c r="J9643">
        <v>30</v>
      </c>
      <c r="K9643">
        <v>3354</v>
      </c>
      <c r="L9643">
        <v>21</v>
      </c>
      <c r="M9643">
        <v>38.518518518518498</v>
      </c>
    </row>
    <row r="9644" spans="1:13" hidden="1" outlineLevel="3" x14ac:dyDescent="0.2">
      <c r="A9644">
        <v>2015</v>
      </c>
      <c r="B9644">
        <v>82</v>
      </c>
      <c r="C9644" t="s">
        <v>10862</v>
      </c>
      <c r="D9644">
        <v>211</v>
      </c>
      <c r="E9644" t="s">
        <v>11753</v>
      </c>
      <c r="F9644" t="s">
        <v>11834</v>
      </c>
      <c r="G9644" t="s">
        <v>156</v>
      </c>
      <c r="H9644">
        <v>87</v>
      </c>
      <c r="I9644">
        <v>54</v>
      </c>
      <c r="J9644">
        <v>16</v>
      </c>
      <c r="K9644">
        <v>3354</v>
      </c>
      <c r="L9644">
        <v>21</v>
      </c>
      <c r="M9644">
        <v>38.155067371135303</v>
      </c>
    </row>
    <row r="9645" spans="1:13" hidden="1" outlineLevel="3" x14ac:dyDescent="0.2">
      <c r="A9645">
        <v>2015</v>
      </c>
      <c r="B9645">
        <v>84</v>
      </c>
      <c r="C9645" t="s">
        <v>11837</v>
      </c>
      <c r="D9645">
        <v>216</v>
      </c>
      <c r="E9645" t="s">
        <v>11753</v>
      </c>
      <c r="F9645" t="s">
        <v>11838</v>
      </c>
      <c r="G9645" t="s">
        <v>156</v>
      </c>
      <c r="H9645">
        <v>87</v>
      </c>
      <c r="I9645">
        <v>56</v>
      </c>
      <c r="J9645">
        <v>50</v>
      </c>
      <c r="K9645">
        <v>3354</v>
      </c>
      <c r="L9645">
        <v>21</v>
      </c>
      <c r="M9645">
        <v>38.136508638387902</v>
      </c>
    </row>
    <row r="9646" spans="1:13" hidden="1" outlineLevel="3" x14ac:dyDescent="0.2">
      <c r="A9646">
        <v>2015</v>
      </c>
      <c r="B9646">
        <v>86</v>
      </c>
      <c r="C9646" t="s">
        <v>10909</v>
      </c>
      <c r="D9646">
        <v>212</v>
      </c>
      <c r="E9646" t="s">
        <v>11753</v>
      </c>
      <c r="F9646" t="s">
        <v>11840</v>
      </c>
      <c r="G9646" t="s">
        <v>156</v>
      </c>
      <c r="H9646">
        <v>87</v>
      </c>
      <c r="I9646">
        <v>58</v>
      </c>
      <c r="J9646">
        <v>37</v>
      </c>
      <c r="K9646">
        <v>3354</v>
      </c>
      <c r="L9646">
        <v>21</v>
      </c>
      <c r="M9646">
        <v>38.123624560727698</v>
      </c>
    </row>
    <row r="9647" spans="1:13" hidden="1" outlineLevel="3" x14ac:dyDescent="0.2">
      <c r="A9647">
        <v>2015</v>
      </c>
      <c r="B9647">
        <v>96</v>
      </c>
      <c r="C9647" t="s">
        <v>11851</v>
      </c>
      <c r="D9647">
        <v>215</v>
      </c>
      <c r="E9647" t="s">
        <v>11753</v>
      </c>
      <c r="F9647" t="s">
        <v>11852</v>
      </c>
      <c r="G9647" t="s">
        <v>156</v>
      </c>
      <c r="H9647">
        <v>88</v>
      </c>
      <c r="I9647">
        <v>7</v>
      </c>
      <c r="J9647">
        <v>44</v>
      </c>
      <c r="K9647">
        <v>3354</v>
      </c>
      <c r="L9647">
        <v>21</v>
      </c>
      <c r="M9647">
        <v>38.057895002269397</v>
      </c>
    </row>
    <row r="9648" spans="1:13" hidden="1" outlineLevel="3" x14ac:dyDescent="0.2">
      <c r="A9648">
        <v>2015</v>
      </c>
      <c r="B9648">
        <v>154</v>
      </c>
      <c r="C9648" t="s">
        <v>10706</v>
      </c>
      <c r="D9648">
        <v>213</v>
      </c>
      <c r="E9648" t="s">
        <v>11753</v>
      </c>
      <c r="F9648" t="s">
        <v>11920</v>
      </c>
      <c r="G9648" t="s">
        <v>156</v>
      </c>
      <c r="H9648">
        <v>89</v>
      </c>
      <c r="I9648">
        <v>18</v>
      </c>
      <c r="J9648">
        <v>46</v>
      </c>
      <c r="K9648">
        <v>3354</v>
      </c>
      <c r="L9648">
        <v>21</v>
      </c>
      <c r="M9648">
        <v>37.553417142004001</v>
      </c>
    </row>
    <row r="9649" spans="1:13" outlineLevel="2" collapsed="1" x14ac:dyDescent="0.2">
      <c r="E9649" s="10" t="s">
        <v>13560</v>
      </c>
      <c r="M9649">
        <f>SUBTOTAL(1,M9641:M9648)</f>
        <v>38.300497163766224</v>
      </c>
    </row>
    <row r="9650" spans="1:13" hidden="1" outlineLevel="3" x14ac:dyDescent="0.2">
      <c r="A9650">
        <v>2015</v>
      </c>
      <c r="B9650">
        <v>50</v>
      </c>
      <c r="C9650" t="s">
        <v>100</v>
      </c>
      <c r="D9650">
        <v>108</v>
      </c>
      <c r="E9650" t="s">
        <v>11225</v>
      </c>
      <c r="F9650" t="s">
        <v>10976</v>
      </c>
      <c r="G9650" t="s">
        <v>156</v>
      </c>
      <c r="H9650">
        <v>87</v>
      </c>
      <c r="I9650">
        <v>2</v>
      </c>
      <c r="J9650">
        <v>50</v>
      </c>
      <c r="K9650">
        <v>3354</v>
      </c>
      <c r="L9650">
        <v>21</v>
      </c>
      <c r="M9650">
        <v>38.530810224335397</v>
      </c>
    </row>
    <row r="9651" spans="1:13" hidden="1" outlineLevel="3" x14ac:dyDescent="0.2">
      <c r="A9651">
        <v>2015</v>
      </c>
      <c r="B9651">
        <v>89</v>
      </c>
      <c r="C9651" t="s">
        <v>100</v>
      </c>
      <c r="D9651">
        <v>109</v>
      </c>
      <c r="E9651" t="s">
        <v>11225</v>
      </c>
      <c r="F9651" t="s">
        <v>11844</v>
      </c>
      <c r="G9651" t="s">
        <v>156</v>
      </c>
      <c r="H9651">
        <v>88</v>
      </c>
      <c r="I9651">
        <v>2</v>
      </c>
      <c r="J9651">
        <v>18</v>
      </c>
      <c r="K9651">
        <v>3354</v>
      </c>
      <c r="L9651">
        <v>21</v>
      </c>
      <c r="M9651">
        <v>38.0970410616587</v>
      </c>
    </row>
    <row r="9652" spans="1:13" hidden="1" outlineLevel="3" x14ac:dyDescent="0.2">
      <c r="A9652">
        <v>2015</v>
      </c>
      <c r="B9652">
        <v>144</v>
      </c>
      <c r="C9652" t="s">
        <v>9883</v>
      </c>
      <c r="D9652">
        <v>107</v>
      </c>
      <c r="E9652" t="s">
        <v>11225</v>
      </c>
      <c r="F9652" t="s">
        <v>11906</v>
      </c>
      <c r="G9652" t="s">
        <v>156</v>
      </c>
      <c r="H9652">
        <v>89</v>
      </c>
      <c r="I9652">
        <v>1</v>
      </c>
      <c r="J9652">
        <v>34</v>
      </c>
      <c r="K9652">
        <v>3354</v>
      </c>
      <c r="L9652">
        <v>21</v>
      </c>
      <c r="M9652">
        <v>37.674340237258697</v>
      </c>
    </row>
    <row r="9653" spans="1:13" hidden="1" outlineLevel="3" x14ac:dyDescent="0.2">
      <c r="A9653">
        <v>2015</v>
      </c>
      <c r="B9653">
        <v>151</v>
      </c>
      <c r="C9653" t="s">
        <v>11683</v>
      </c>
      <c r="D9653">
        <v>103</v>
      </c>
      <c r="E9653" t="s">
        <v>11225</v>
      </c>
      <c r="F9653" t="s">
        <v>11916</v>
      </c>
      <c r="G9653" t="s">
        <v>156</v>
      </c>
      <c r="H9653">
        <v>89</v>
      </c>
      <c r="I9653">
        <v>11</v>
      </c>
      <c r="J9653">
        <v>17</v>
      </c>
      <c r="K9653">
        <v>3354</v>
      </c>
      <c r="L9653">
        <v>21</v>
      </c>
      <c r="M9653">
        <v>37.6059325333175</v>
      </c>
    </row>
    <row r="9654" spans="1:13" hidden="1" outlineLevel="3" x14ac:dyDescent="0.2">
      <c r="A9654">
        <v>2015</v>
      </c>
      <c r="B9654">
        <v>152</v>
      </c>
      <c r="C9654" t="s">
        <v>11917</v>
      </c>
      <c r="D9654">
        <v>105</v>
      </c>
      <c r="E9654" t="s">
        <v>11225</v>
      </c>
      <c r="F9654" t="s">
        <v>11918</v>
      </c>
      <c r="G9654" t="s">
        <v>156</v>
      </c>
      <c r="H9654">
        <v>89</v>
      </c>
      <c r="I9654">
        <v>12</v>
      </c>
      <c r="J9654">
        <v>47</v>
      </c>
      <c r="K9654">
        <v>3354</v>
      </c>
      <c r="L9654">
        <v>21</v>
      </c>
      <c r="M9654">
        <v>37.595394296425198</v>
      </c>
    </row>
    <row r="9655" spans="1:13" hidden="1" outlineLevel="3" x14ac:dyDescent="0.2">
      <c r="A9655">
        <v>2015</v>
      </c>
      <c r="B9655">
        <v>159</v>
      </c>
      <c r="C9655" t="s">
        <v>11535</v>
      </c>
      <c r="D9655">
        <v>106</v>
      </c>
      <c r="E9655" t="s">
        <v>11225</v>
      </c>
      <c r="F9655" t="s">
        <v>11928</v>
      </c>
      <c r="G9655" t="s">
        <v>156</v>
      </c>
      <c r="H9655">
        <v>89</v>
      </c>
      <c r="I9655">
        <v>34</v>
      </c>
      <c r="J9655">
        <v>22</v>
      </c>
      <c r="K9655">
        <v>3354</v>
      </c>
      <c r="L9655">
        <v>21</v>
      </c>
      <c r="M9655">
        <v>37.444412054753698</v>
      </c>
    </row>
    <row r="9656" spans="1:13" outlineLevel="2" collapsed="1" x14ac:dyDescent="0.2">
      <c r="E9656" s="10" t="s">
        <v>13536</v>
      </c>
      <c r="M9656">
        <f>SUBTOTAL(1,M9650:M9655)</f>
        <v>37.82465506795819</v>
      </c>
    </row>
    <row r="9657" spans="1:13" hidden="1" outlineLevel="3" x14ac:dyDescent="0.2">
      <c r="A9657">
        <v>2015</v>
      </c>
      <c r="B9657">
        <v>11</v>
      </c>
      <c r="C9657" t="s">
        <v>11339</v>
      </c>
      <c r="D9657">
        <v>161</v>
      </c>
      <c r="E9657" t="s">
        <v>11750</v>
      </c>
      <c r="F9657" t="s">
        <v>11751</v>
      </c>
      <c r="G9657" t="s">
        <v>156</v>
      </c>
      <c r="H9657">
        <v>85</v>
      </c>
      <c r="I9657">
        <v>8</v>
      </c>
      <c r="J9657">
        <v>20</v>
      </c>
      <c r="K9657">
        <v>3354</v>
      </c>
      <c r="L9657">
        <v>21</v>
      </c>
      <c r="M9657">
        <v>39.394453507340899</v>
      </c>
    </row>
    <row r="9658" spans="1:13" hidden="1" outlineLevel="3" x14ac:dyDescent="0.2">
      <c r="A9658">
        <v>2015</v>
      </c>
      <c r="B9658">
        <v>39</v>
      </c>
      <c r="C9658" t="s">
        <v>107</v>
      </c>
      <c r="D9658">
        <v>167</v>
      </c>
      <c r="E9658" t="s">
        <v>11750</v>
      </c>
      <c r="F9658" t="s">
        <v>11785</v>
      </c>
      <c r="G9658" t="s">
        <v>156</v>
      </c>
      <c r="H9658">
        <v>86</v>
      </c>
      <c r="I9658">
        <v>49</v>
      </c>
      <c r="J9658">
        <v>51</v>
      </c>
      <c r="K9658">
        <v>3354</v>
      </c>
      <c r="L9658">
        <v>21</v>
      </c>
      <c r="M9658">
        <v>38.626831866560401</v>
      </c>
    </row>
    <row r="9659" spans="1:13" hidden="1" outlineLevel="3" x14ac:dyDescent="0.2">
      <c r="A9659">
        <v>2015</v>
      </c>
      <c r="B9659">
        <v>40</v>
      </c>
      <c r="C9659" t="s">
        <v>10390</v>
      </c>
      <c r="D9659">
        <v>164</v>
      </c>
      <c r="E9659" t="s">
        <v>11750</v>
      </c>
      <c r="F9659" t="s">
        <v>11786</v>
      </c>
      <c r="G9659" t="s">
        <v>156</v>
      </c>
      <c r="H9659">
        <v>86</v>
      </c>
      <c r="I9659">
        <v>50</v>
      </c>
      <c r="J9659">
        <v>51</v>
      </c>
      <c r="K9659">
        <v>3354</v>
      </c>
      <c r="L9659">
        <v>21</v>
      </c>
      <c r="M9659">
        <v>38.619419096692397</v>
      </c>
    </row>
    <row r="9660" spans="1:13" hidden="1" outlineLevel="3" x14ac:dyDescent="0.2">
      <c r="A9660">
        <v>2015</v>
      </c>
      <c r="B9660">
        <v>69</v>
      </c>
      <c r="C9660" t="s">
        <v>10834</v>
      </c>
      <c r="D9660">
        <v>165</v>
      </c>
      <c r="E9660" t="s">
        <v>11750</v>
      </c>
      <c r="F9660" t="s">
        <v>11817</v>
      </c>
      <c r="G9660" t="s">
        <v>156</v>
      </c>
      <c r="H9660">
        <v>87</v>
      </c>
      <c r="I9660">
        <v>37</v>
      </c>
      <c r="J9660">
        <v>58</v>
      </c>
      <c r="K9660">
        <v>3354</v>
      </c>
      <c r="L9660">
        <v>21</v>
      </c>
      <c r="M9660">
        <v>38.273350281160603</v>
      </c>
    </row>
    <row r="9661" spans="1:13" hidden="1" outlineLevel="3" x14ac:dyDescent="0.2">
      <c r="A9661">
        <v>2015</v>
      </c>
      <c r="B9661">
        <v>143</v>
      </c>
      <c r="C9661" t="s">
        <v>11133</v>
      </c>
      <c r="D9661">
        <v>168</v>
      </c>
      <c r="E9661" t="s">
        <v>11750</v>
      </c>
      <c r="F9661" t="s">
        <v>11905</v>
      </c>
      <c r="G9661" t="s">
        <v>156</v>
      </c>
      <c r="H9661">
        <v>89</v>
      </c>
      <c r="I9661">
        <v>0</v>
      </c>
      <c r="J9661">
        <v>54</v>
      </c>
      <c r="K9661">
        <v>3354</v>
      </c>
      <c r="L9661">
        <v>21</v>
      </c>
      <c r="M9661">
        <v>37.679042857945198</v>
      </c>
    </row>
    <row r="9662" spans="1:13" hidden="1" outlineLevel="3" x14ac:dyDescent="0.2">
      <c r="A9662">
        <v>2015</v>
      </c>
      <c r="B9662">
        <v>147</v>
      </c>
      <c r="C9662" t="s">
        <v>11910</v>
      </c>
      <c r="D9662">
        <v>169</v>
      </c>
      <c r="E9662" t="s">
        <v>11750</v>
      </c>
      <c r="F9662" t="s">
        <v>11911</v>
      </c>
      <c r="G9662" t="s">
        <v>156</v>
      </c>
      <c r="H9662">
        <v>89</v>
      </c>
      <c r="I9662">
        <v>4</v>
      </c>
      <c r="J9662">
        <v>54</v>
      </c>
      <c r="K9662">
        <v>3354</v>
      </c>
      <c r="L9662">
        <v>21</v>
      </c>
      <c r="M9662">
        <v>37.650844730490697</v>
      </c>
    </row>
    <row r="9663" spans="1:13" outlineLevel="2" collapsed="1" x14ac:dyDescent="0.2">
      <c r="E9663" s="10" t="s">
        <v>13561</v>
      </c>
      <c r="M9663">
        <f>SUBTOTAL(1,M9657:M9662)</f>
        <v>38.3739903900317</v>
      </c>
    </row>
    <row r="9664" spans="1:13" hidden="1" outlineLevel="3" x14ac:dyDescent="0.2">
      <c r="A9664">
        <v>2015</v>
      </c>
      <c r="B9664">
        <v>10</v>
      </c>
      <c r="C9664" t="s">
        <v>119</v>
      </c>
      <c r="D9664">
        <v>121</v>
      </c>
      <c r="E9664" t="s">
        <v>10940</v>
      </c>
      <c r="F9664" t="s">
        <v>9454</v>
      </c>
      <c r="G9664" t="s">
        <v>156</v>
      </c>
      <c r="H9664">
        <v>85</v>
      </c>
      <c r="I9664">
        <v>3</v>
      </c>
      <c r="J9664">
        <v>44</v>
      </c>
      <c r="K9664">
        <v>3354</v>
      </c>
      <c r="L9664">
        <v>21</v>
      </c>
      <c r="M9664">
        <v>39.4299597680129</v>
      </c>
    </row>
    <row r="9665" spans="1:13" hidden="1" outlineLevel="3" x14ac:dyDescent="0.2">
      <c r="A9665">
        <v>2015</v>
      </c>
      <c r="B9665">
        <v>33</v>
      </c>
      <c r="C9665" t="s">
        <v>11474</v>
      </c>
      <c r="D9665">
        <v>127</v>
      </c>
      <c r="E9665" t="s">
        <v>10940</v>
      </c>
      <c r="F9665" t="s">
        <v>11779</v>
      </c>
      <c r="G9665" t="s">
        <v>156</v>
      </c>
      <c r="H9665">
        <v>86</v>
      </c>
      <c r="I9665">
        <v>37</v>
      </c>
      <c r="J9665">
        <v>46</v>
      </c>
      <c r="K9665">
        <v>3354</v>
      </c>
      <c r="L9665">
        <v>21</v>
      </c>
      <c r="M9665">
        <v>38.716628295485798</v>
      </c>
    </row>
    <row r="9666" spans="1:13" hidden="1" outlineLevel="3" x14ac:dyDescent="0.2">
      <c r="A9666">
        <v>2015</v>
      </c>
      <c r="B9666">
        <v>34</v>
      </c>
      <c r="C9666" t="s">
        <v>10769</v>
      </c>
      <c r="D9666">
        <v>123</v>
      </c>
      <c r="E9666" t="s">
        <v>10940</v>
      </c>
      <c r="F9666" t="s">
        <v>11780</v>
      </c>
      <c r="G9666" t="s">
        <v>156</v>
      </c>
      <c r="H9666">
        <v>86</v>
      </c>
      <c r="I9666">
        <v>38</v>
      </c>
      <c r="J9666">
        <v>5</v>
      </c>
      <c r="K9666">
        <v>3354</v>
      </c>
      <c r="L9666">
        <v>21</v>
      </c>
      <c r="M9666">
        <v>38.714269682735598</v>
      </c>
    </row>
    <row r="9667" spans="1:13" hidden="1" outlineLevel="3" x14ac:dyDescent="0.2">
      <c r="A9667">
        <v>2015</v>
      </c>
      <c r="B9667">
        <v>45</v>
      </c>
      <c r="C9667" t="s">
        <v>9568</v>
      </c>
      <c r="D9667">
        <v>129</v>
      </c>
      <c r="E9667" t="s">
        <v>10940</v>
      </c>
      <c r="F9667" t="s">
        <v>11791</v>
      </c>
      <c r="G9667" t="s">
        <v>156</v>
      </c>
      <c r="H9667">
        <v>87</v>
      </c>
      <c r="I9667">
        <v>0</v>
      </c>
      <c r="J9667">
        <v>22</v>
      </c>
      <c r="K9667">
        <v>3354</v>
      </c>
      <c r="L9667">
        <v>21</v>
      </c>
      <c r="M9667">
        <v>38.549016352618899</v>
      </c>
    </row>
    <row r="9668" spans="1:13" hidden="1" outlineLevel="3" x14ac:dyDescent="0.2">
      <c r="A9668">
        <v>2015</v>
      </c>
      <c r="B9668">
        <v>74</v>
      </c>
      <c r="C9668" t="s">
        <v>11121</v>
      </c>
      <c r="D9668">
        <v>126</v>
      </c>
      <c r="E9668" t="s">
        <v>10940</v>
      </c>
      <c r="F9668" t="s">
        <v>11822</v>
      </c>
      <c r="G9668" t="s">
        <v>156</v>
      </c>
      <c r="H9668">
        <v>87</v>
      </c>
      <c r="I9668">
        <v>43</v>
      </c>
      <c r="J9668">
        <v>33</v>
      </c>
      <c r="K9668">
        <v>3354</v>
      </c>
      <c r="L9668">
        <v>21</v>
      </c>
      <c r="M9668">
        <v>38.232751660001298</v>
      </c>
    </row>
    <row r="9669" spans="1:13" hidden="1" outlineLevel="3" x14ac:dyDescent="0.2">
      <c r="A9669">
        <v>2015</v>
      </c>
      <c r="B9669">
        <v>91</v>
      </c>
      <c r="C9669" t="s">
        <v>11845</v>
      </c>
      <c r="D9669">
        <v>128</v>
      </c>
      <c r="E9669" t="s">
        <v>10940</v>
      </c>
      <c r="F9669" t="s">
        <v>11846</v>
      </c>
      <c r="G9669" t="s">
        <v>156</v>
      </c>
      <c r="H9669">
        <v>88</v>
      </c>
      <c r="I9669">
        <v>4</v>
      </c>
      <c r="J9669">
        <v>38</v>
      </c>
      <c r="K9669">
        <v>3354</v>
      </c>
      <c r="L9669">
        <v>21</v>
      </c>
      <c r="M9669">
        <v>38.080220008956701</v>
      </c>
    </row>
    <row r="9670" spans="1:13" hidden="1" outlineLevel="3" x14ac:dyDescent="0.2">
      <c r="A9670">
        <v>2015</v>
      </c>
      <c r="B9670">
        <v>110</v>
      </c>
      <c r="C9670" t="s">
        <v>11663</v>
      </c>
      <c r="D9670">
        <v>122</v>
      </c>
      <c r="E9670" t="s">
        <v>10940</v>
      </c>
      <c r="F9670" t="s">
        <v>9129</v>
      </c>
      <c r="G9670" t="s">
        <v>156</v>
      </c>
      <c r="H9670">
        <v>88</v>
      </c>
      <c r="I9670">
        <v>28</v>
      </c>
      <c r="J9670">
        <v>50</v>
      </c>
      <c r="K9670">
        <v>3354</v>
      </c>
      <c r="L9670">
        <v>21</v>
      </c>
      <c r="M9670">
        <v>37.906633598091197</v>
      </c>
    </row>
    <row r="9671" spans="1:13" hidden="1" outlineLevel="3" x14ac:dyDescent="0.2">
      <c r="A9671">
        <v>2015</v>
      </c>
      <c r="B9671">
        <v>137</v>
      </c>
      <c r="C9671" t="s">
        <v>11135</v>
      </c>
      <c r="D9671">
        <v>124</v>
      </c>
      <c r="E9671" t="s">
        <v>10940</v>
      </c>
      <c r="F9671" t="s">
        <v>11898</v>
      </c>
      <c r="G9671" t="s">
        <v>156</v>
      </c>
      <c r="H9671">
        <v>88</v>
      </c>
      <c r="I9671">
        <v>51</v>
      </c>
      <c r="J9671">
        <v>10</v>
      </c>
      <c r="K9671">
        <v>3354</v>
      </c>
      <c r="L9671">
        <v>21</v>
      </c>
      <c r="M9671">
        <v>37.747835057992297</v>
      </c>
    </row>
    <row r="9672" spans="1:13" hidden="1" outlineLevel="3" x14ac:dyDescent="0.2">
      <c r="A9672">
        <v>2015</v>
      </c>
      <c r="B9672">
        <v>157</v>
      </c>
      <c r="C9672" t="s">
        <v>11924</v>
      </c>
      <c r="D9672">
        <v>125</v>
      </c>
      <c r="E9672" t="s">
        <v>10940</v>
      </c>
      <c r="F9672" t="s">
        <v>11925</v>
      </c>
      <c r="G9672" t="s">
        <v>156</v>
      </c>
      <c r="H9672">
        <v>89</v>
      </c>
      <c r="I9672">
        <v>26</v>
      </c>
      <c r="J9672">
        <v>26</v>
      </c>
      <c r="K9672">
        <v>3354</v>
      </c>
      <c r="L9672">
        <v>21</v>
      </c>
      <c r="M9672">
        <v>37.499767070617899</v>
      </c>
    </row>
    <row r="9673" spans="1:13" outlineLevel="2" collapsed="1" x14ac:dyDescent="0.2">
      <c r="E9673" s="10" t="s">
        <v>13527</v>
      </c>
      <c r="M9673">
        <f>SUBTOTAL(1,M9664:M9672)</f>
        <v>38.319675721612512</v>
      </c>
    </row>
    <row r="9674" spans="1:13" hidden="1" outlineLevel="3" x14ac:dyDescent="0.2">
      <c r="A9674">
        <v>2015</v>
      </c>
      <c r="B9674">
        <v>14</v>
      </c>
      <c r="C9674" t="s">
        <v>11754</v>
      </c>
      <c r="D9674">
        <v>82</v>
      </c>
      <c r="E9674" t="s">
        <v>11755</v>
      </c>
      <c r="F9674" t="s">
        <v>11756</v>
      </c>
      <c r="G9674" t="s">
        <v>156</v>
      </c>
      <c r="H9674">
        <v>85</v>
      </c>
      <c r="I9674">
        <v>17</v>
      </c>
      <c r="J9674">
        <v>29</v>
      </c>
      <c r="K9674">
        <v>3354</v>
      </c>
      <c r="L9674">
        <v>21</v>
      </c>
      <c r="M9674">
        <v>39.3240166878902</v>
      </c>
    </row>
    <row r="9675" spans="1:13" hidden="1" outlineLevel="3" x14ac:dyDescent="0.2">
      <c r="A9675">
        <v>2015</v>
      </c>
      <c r="B9675">
        <v>38</v>
      </c>
      <c r="C9675" t="s">
        <v>10650</v>
      </c>
      <c r="D9675">
        <v>86</v>
      </c>
      <c r="E9675" t="s">
        <v>11755</v>
      </c>
      <c r="F9675" t="s">
        <v>11784</v>
      </c>
      <c r="G9675" t="s">
        <v>156</v>
      </c>
      <c r="H9675">
        <v>86</v>
      </c>
      <c r="I9675">
        <v>44</v>
      </c>
      <c r="J9675">
        <v>28</v>
      </c>
      <c r="K9675">
        <v>3354</v>
      </c>
      <c r="L9675">
        <v>21</v>
      </c>
      <c r="M9675">
        <v>38.666786222091197</v>
      </c>
    </row>
    <row r="9676" spans="1:13" hidden="1" outlineLevel="3" x14ac:dyDescent="0.2">
      <c r="A9676">
        <v>2015</v>
      </c>
      <c r="B9676">
        <v>73</v>
      </c>
      <c r="C9676" t="s">
        <v>10646</v>
      </c>
      <c r="D9676">
        <v>84</v>
      </c>
      <c r="E9676" t="s">
        <v>11755</v>
      </c>
      <c r="F9676" t="s">
        <v>11821</v>
      </c>
      <c r="G9676" t="s">
        <v>156</v>
      </c>
      <c r="H9676">
        <v>87</v>
      </c>
      <c r="I9676">
        <v>43</v>
      </c>
      <c r="J9676">
        <v>19</v>
      </c>
      <c r="K9676">
        <v>3354</v>
      </c>
      <c r="L9676">
        <v>21</v>
      </c>
      <c r="M9676">
        <v>38.234446594194402</v>
      </c>
    </row>
    <row r="9677" spans="1:13" hidden="1" outlineLevel="3" x14ac:dyDescent="0.2">
      <c r="A9677">
        <v>2015</v>
      </c>
      <c r="B9677">
        <v>87</v>
      </c>
      <c r="C9677" t="s">
        <v>11841</v>
      </c>
      <c r="D9677">
        <v>87</v>
      </c>
      <c r="E9677" t="s">
        <v>11755</v>
      </c>
      <c r="F9677" t="s">
        <v>11842</v>
      </c>
      <c r="G9677" t="s">
        <v>156</v>
      </c>
      <c r="H9677">
        <v>88</v>
      </c>
      <c r="I9677">
        <v>0</v>
      </c>
      <c r="J9677">
        <v>28</v>
      </c>
      <c r="K9677">
        <v>3354</v>
      </c>
      <c r="L9677">
        <v>21</v>
      </c>
      <c r="M9677">
        <v>38.1102680318658</v>
      </c>
    </row>
    <row r="9678" spans="1:13" hidden="1" outlineLevel="3" x14ac:dyDescent="0.2">
      <c r="A9678">
        <v>2015</v>
      </c>
      <c r="B9678">
        <v>106</v>
      </c>
      <c r="C9678" t="s">
        <v>11300</v>
      </c>
      <c r="D9678">
        <v>83</v>
      </c>
      <c r="E9678" t="s">
        <v>11755</v>
      </c>
      <c r="F9678" t="s">
        <v>11862</v>
      </c>
      <c r="G9678" t="s">
        <v>156</v>
      </c>
      <c r="H9678">
        <v>88</v>
      </c>
      <c r="I9678">
        <v>21</v>
      </c>
      <c r="J9678">
        <v>54</v>
      </c>
      <c r="K9678">
        <v>3354</v>
      </c>
      <c r="L9678">
        <v>21</v>
      </c>
      <c r="M9678">
        <v>37.956204379562003</v>
      </c>
    </row>
    <row r="9679" spans="1:13" hidden="1" outlineLevel="3" x14ac:dyDescent="0.2">
      <c r="A9679">
        <v>2015</v>
      </c>
      <c r="B9679">
        <v>109</v>
      </c>
      <c r="C9679" t="s">
        <v>11472</v>
      </c>
      <c r="D9679">
        <v>81</v>
      </c>
      <c r="E9679" t="s">
        <v>11755</v>
      </c>
      <c r="F9679" t="s">
        <v>11865</v>
      </c>
      <c r="G9679" t="s">
        <v>156</v>
      </c>
      <c r="H9679">
        <v>88</v>
      </c>
      <c r="I9679">
        <v>25</v>
      </c>
      <c r="J9679">
        <v>57</v>
      </c>
      <c r="K9679">
        <v>3354</v>
      </c>
      <c r="L9679">
        <v>21</v>
      </c>
      <c r="M9679">
        <v>37.927232635060598</v>
      </c>
    </row>
    <row r="9680" spans="1:13" hidden="1" outlineLevel="3" x14ac:dyDescent="0.2">
      <c r="A9680">
        <v>2015</v>
      </c>
      <c r="B9680">
        <v>139</v>
      </c>
      <c r="C9680" t="s">
        <v>10673</v>
      </c>
      <c r="D9680">
        <v>89</v>
      </c>
      <c r="E9680" t="s">
        <v>11755</v>
      </c>
      <c r="F9680" t="s">
        <v>11900</v>
      </c>
      <c r="G9680" t="s">
        <v>156</v>
      </c>
      <c r="H9680">
        <v>88</v>
      </c>
      <c r="I9680">
        <v>51</v>
      </c>
      <c r="J9680">
        <v>44</v>
      </c>
      <c r="K9680">
        <v>3354</v>
      </c>
      <c r="L9680">
        <v>21</v>
      </c>
      <c r="M9680">
        <v>37.743823146944003</v>
      </c>
    </row>
    <row r="9681" spans="1:13" outlineLevel="2" collapsed="1" x14ac:dyDescent="0.2">
      <c r="E9681" s="10" t="s">
        <v>13562</v>
      </c>
      <c r="M9681">
        <f>SUBTOTAL(1,M9674:M9680)</f>
        <v>38.28039681394403</v>
      </c>
    </row>
    <row r="9682" spans="1:13" hidden="1" outlineLevel="3" x14ac:dyDescent="0.2">
      <c r="A9682">
        <v>2015</v>
      </c>
      <c r="B9682">
        <v>29</v>
      </c>
      <c r="C9682" t="s">
        <v>102</v>
      </c>
      <c r="D9682">
        <v>91</v>
      </c>
      <c r="E9682" t="s">
        <v>101</v>
      </c>
      <c r="F9682" t="s">
        <v>11774</v>
      </c>
      <c r="G9682" t="s">
        <v>156</v>
      </c>
      <c r="H9682">
        <v>86</v>
      </c>
      <c r="I9682">
        <v>22</v>
      </c>
      <c r="J9682">
        <v>21</v>
      </c>
      <c r="K9682">
        <v>3354</v>
      </c>
      <c r="L9682">
        <v>21</v>
      </c>
      <c r="M9682">
        <v>38.831804104315601</v>
      </c>
    </row>
    <row r="9683" spans="1:13" hidden="1" outlineLevel="3" x14ac:dyDescent="0.2">
      <c r="A9683">
        <v>2015</v>
      </c>
      <c r="B9683">
        <v>58</v>
      </c>
      <c r="C9683" t="s">
        <v>11457</v>
      </c>
      <c r="D9683">
        <v>97</v>
      </c>
      <c r="E9683" t="s">
        <v>101</v>
      </c>
      <c r="F9683" t="s">
        <v>11805</v>
      </c>
      <c r="G9683" t="s">
        <v>156</v>
      </c>
      <c r="H9683">
        <v>87</v>
      </c>
      <c r="I9683">
        <v>18</v>
      </c>
      <c r="J9683">
        <v>44</v>
      </c>
      <c r="K9683">
        <v>3354</v>
      </c>
      <c r="L9683">
        <v>21</v>
      </c>
      <c r="M9683">
        <v>38.413865947239103</v>
      </c>
    </row>
    <row r="9684" spans="1:13" hidden="1" outlineLevel="3" x14ac:dyDescent="0.2">
      <c r="A9684">
        <v>2015</v>
      </c>
      <c r="B9684">
        <v>72</v>
      </c>
      <c r="C9684" t="s">
        <v>11629</v>
      </c>
      <c r="D9684">
        <v>98</v>
      </c>
      <c r="E9684" t="s">
        <v>101</v>
      </c>
      <c r="F9684" t="s">
        <v>11820</v>
      </c>
      <c r="G9684" t="s">
        <v>156</v>
      </c>
      <c r="H9684">
        <v>87</v>
      </c>
      <c r="I9684">
        <v>40</v>
      </c>
      <c r="J9684">
        <v>45</v>
      </c>
      <c r="K9684">
        <v>3354</v>
      </c>
      <c r="L9684">
        <v>21</v>
      </c>
      <c r="M9684">
        <v>38.253100793613001</v>
      </c>
    </row>
    <row r="9685" spans="1:13" hidden="1" outlineLevel="3" x14ac:dyDescent="0.2">
      <c r="A9685">
        <v>2015</v>
      </c>
      <c r="B9685">
        <v>90</v>
      </c>
      <c r="C9685" t="s">
        <v>11189</v>
      </c>
      <c r="D9685">
        <v>92</v>
      </c>
      <c r="E9685" t="s">
        <v>101</v>
      </c>
      <c r="F9685" t="s">
        <v>11166</v>
      </c>
      <c r="G9685" t="s">
        <v>156</v>
      </c>
      <c r="H9685">
        <v>88</v>
      </c>
      <c r="I9685">
        <v>3</v>
      </c>
      <c r="J9685">
        <v>17</v>
      </c>
      <c r="K9685">
        <v>3354</v>
      </c>
      <c r="L9685">
        <v>21</v>
      </c>
      <c r="M9685">
        <v>38.089950378079202</v>
      </c>
    </row>
    <row r="9686" spans="1:13" hidden="1" outlineLevel="3" x14ac:dyDescent="0.2">
      <c r="A9686">
        <v>2015</v>
      </c>
      <c r="B9686">
        <v>126</v>
      </c>
      <c r="C9686" t="s">
        <v>11883</v>
      </c>
      <c r="D9686">
        <v>94</v>
      </c>
      <c r="E9686" t="s">
        <v>101</v>
      </c>
      <c r="F9686" t="s">
        <v>11884</v>
      </c>
      <c r="G9686" t="s">
        <v>156</v>
      </c>
      <c r="H9686">
        <v>88</v>
      </c>
      <c r="I9686">
        <v>45</v>
      </c>
      <c r="J9686">
        <v>18</v>
      </c>
      <c r="K9686">
        <v>3354</v>
      </c>
      <c r="L9686">
        <v>21</v>
      </c>
      <c r="M9686">
        <v>37.789420314348398</v>
      </c>
    </row>
    <row r="9687" spans="1:13" hidden="1" outlineLevel="3" x14ac:dyDescent="0.2">
      <c r="A9687">
        <v>2015</v>
      </c>
      <c r="B9687">
        <v>130</v>
      </c>
      <c r="C9687" t="s">
        <v>11507</v>
      </c>
      <c r="D9687">
        <v>96</v>
      </c>
      <c r="E9687" t="s">
        <v>101</v>
      </c>
      <c r="F9687" t="s">
        <v>11890</v>
      </c>
      <c r="G9687" t="s">
        <v>156</v>
      </c>
      <c r="H9687">
        <v>88</v>
      </c>
      <c r="I9687">
        <v>47</v>
      </c>
      <c r="J9687">
        <v>20</v>
      </c>
      <c r="K9687">
        <v>3354</v>
      </c>
      <c r="L9687">
        <v>21</v>
      </c>
      <c r="M9687">
        <v>37.774996871480397</v>
      </c>
    </row>
    <row r="9688" spans="1:13" hidden="1" outlineLevel="3" x14ac:dyDescent="0.2">
      <c r="A9688">
        <v>2015</v>
      </c>
      <c r="B9688">
        <v>149</v>
      </c>
      <c r="C9688" t="s">
        <v>11913</v>
      </c>
      <c r="D9688">
        <v>93</v>
      </c>
      <c r="E9688" t="s">
        <v>101</v>
      </c>
      <c r="F9688" t="s">
        <v>11914</v>
      </c>
      <c r="G9688" t="s">
        <v>156</v>
      </c>
      <c r="H9688">
        <v>89</v>
      </c>
      <c r="I9688">
        <v>8</v>
      </c>
      <c r="J9688">
        <v>34</v>
      </c>
      <c r="K9688">
        <v>3354</v>
      </c>
      <c r="L9688">
        <v>21</v>
      </c>
      <c r="M9688">
        <v>37.625033498071097</v>
      </c>
    </row>
    <row r="9689" spans="1:13" outlineLevel="2" collapsed="1" x14ac:dyDescent="0.2">
      <c r="E9689" s="10" t="s">
        <v>13504</v>
      </c>
      <c r="M9689">
        <f>SUBTOTAL(1,M9682:M9688)</f>
        <v>38.111167415306682</v>
      </c>
    </row>
    <row r="9690" spans="1:13" hidden="1" outlineLevel="3" x14ac:dyDescent="0.2">
      <c r="A9690">
        <v>2015</v>
      </c>
      <c r="B9690">
        <v>6</v>
      </c>
      <c r="C9690" t="s">
        <v>10719</v>
      </c>
      <c r="D9690">
        <v>131</v>
      </c>
      <c r="E9690" t="s">
        <v>11744</v>
      </c>
      <c r="F9690" t="s">
        <v>11745</v>
      </c>
      <c r="G9690" t="s">
        <v>156</v>
      </c>
      <c r="H9690">
        <v>84</v>
      </c>
      <c r="I9690">
        <v>57</v>
      </c>
      <c r="J9690">
        <v>1</v>
      </c>
      <c r="K9690">
        <v>3354</v>
      </c>
      <c r="L9690">
        <v>21</v>
      </c>
      <c r="M9690">
        <v>39.481919161862599</v>
      </c>
    </row>
    <row r="9691" spans="1:13" hidden="1" outlineLevel="3" x14ac:dyDescent="0.2">
      <c r="A9691">
        <v>2015</v>
      </c>
      <c r="B9691">
        <v>21</v>
      </c>
      <c r="C9691" t="s">
        <v>11183</v>
      </c>
      <c r="D9691">
        <v>133</v>
      </c>
      <c r="E9691" t="s">
        <v>11744</v>
      </c>
      <c r="F9691" t="s">
        <v>11764</v>
      </c>
      <c r="G9691" t="s">
        <v>156</v>
      </c>
      <c r="H9691">
        <v>86</v>
      </c>
      <c r="I9691">
        <v>7</v>
      </c>
      <c r="J9691">
        <v>41</v>
      </c>
      <c r="K9691">
        <v>3354</v>
      </c>
      <c r="L9691">
        <v>21</v>
      </c>
      <c r="M9691">
        <v>38.9420146358297</v>
      </c>
    </row>
    <row r="9692" spans="1:13" hidden="1" outlineLevel="3" x14ac:dyDescent="0.2">
      <c r="A9692">
        <v>2015</v>
      </c>
      <c r="B9692">
        <v>55</v>
      </c>
      <c r="C9692" t="s">
        <v>9931</v>
      </c>
      <c r="D9692">
        <v>136</v>
      </c>
      <c r="E9692" t="s">
        <v>11744</v>
      </c>
      <c r="F9692" t="s">
        <v>11802</v>
      </c>
      <c r="G9692" t="s">
        <v>156</v>
      </c>
      <c r="H9692">
        <v>87</v>
      </c>
      <c r="I9692">
        <v>16</v>
      </c>
      <c r="J9692">
        <v>26</v>
      </c>
      <c r="K9692">
        <v>3354</v>
      </c>
      <c r="L9692">
        <v>21</v>
      </c>
      <c r="M9692">
        <v>38.430738479753998</v>
      </c>
    </row>
    <row r="9693" spans="1:13" hidden="1" outlineLevel="3" x14ac:dyDescent="0.2">
      <c r="A9693">
        <v>2015</v>
      </c>
      <c r="B9693">
        <v>79</v>
      </c>
      <c r="C9693" t="s">
        <v>11828</v>
      </c>
      <c r="D9693">
        <v>132</v>
      </c>
      <c r="E9693" t="s">
        <v>11744</v>
      </c>
      <c r="F9693" t="s">
        <v>11829</v>
      </c>
      <c r="G9693" t="s">
        <v>156</v>
      </c>
      <c r="H9693">
        <v>87</v>
      </c>
      <c r="I9693">
        <v>50</v>
      </c>
      <c r="J9693">
        <v>21</v>
      </c>
      <c r="K9693">
        <v>3354</v>
      </c>
      <c r="L9693">
        <v>21</v>
      </c>
      <c r="M9693">
        <v>38.183422353354104</v>
      </c>
    </row>
    <row r="9694" spans="1:13" hidden="1" outlineLevel="3" x14ac:dyDescent="0.2">
      <c r="A9694">
        <v>2015</v>
      </c>
      <c r="B9694">
        <v>80</v>
      </c>
      <c r="C9694" t="s">
        <v>11830</v>
      </c>
      <c r="D9694">
        <v>135</v>
      </c>
      <c r="E9694" t="s">
        <v>11744</v>
      </c>
      <c r="F9694" t="s">
        <v>11831</v>
      </c>
      <c r="G9694" t="s">
        <v>156</v>
      </c>
      <c r="H9694">
        <v>87</v>
      </c>
      <c r="I9694">
        <v>51</v>
      </c>
      <c r="J9694">
        <v>6</v>
      </c>
      <c r="K9694">
        <v>3354</v>
      </c>
      <c r="L9694">
        <v>21</v>
      </c>
      <c r="M9694">
        <v>38.177989413974302</v>
      </c>
    </row>
    <row r="9695" spans="1:13" hidden="1" outlineLevel="3" x14ac:dyDescent="0.2">
      <c r="A9695">
        <v>2015</v>
      </c>
      <c r="B9695">
        <v>92</v>
      </c>
      <c r="C9695" t="s">
        <v>10361</v>
      </c>
      <c r="D9695">
        <v>137</v>
      </c>
      <c r="E9695" t="s">
        <v>11744</v>
      </c>
      <c r="F9695" t="s">
        <v>11847</v>
      </c>
      <c r="G9695" t="s">
        <v>156</v>
      </c>
      <c r="H9695">
        <v>88</v>
      </c>
      <c r="I9695">
        <v>4</v>
      </c>
      <c r="J9695">
        <v>57</v>
      </c>
      <c r="K9695">
        <v>3354</v>
      </c>
      <c r="L9695">
        <v>21</v>
      </c>
      <c r="M9695">
        <v>38.077938296483403</v>
      </c>
    </row>
    <row r="9696" spans="1:13" hidden="1" outlineLevel="3" x14ac:dyDescent="0.2">
      <c r="A9696">
        <v>2015</v>
      </c>
      <c r="B9696">
        <v>104</v>
      </c>
      <c r="C9696" t="s">
        <v>11487</v>
      </c>
      <c r="D9696">
        <v>139</v>
      </c>
      <c r="E9696" t="s">
        <v>11744</v>
      </c>
      <c r="F9696" t="s">
        <v>11861</v>
      </c>
      <c r="G9696" t="s">
        <v>156</v>
      </c>
      <c r="H9696">
        <v>88</v>
      </c>
      <c r="I9696">
        <v>17</v>
      </c>
      <c r="J9696">
        <v>29</v>
      </c>
      <c r="K9696">
        <v>3354</v>
      </c>
      <c r="L9696">
        <v>21</v>
      </c>
      <c r="M9696">
        <v>37.987849576371097</v>
      </c>
    </row>
    <row r="9697" spans="1:13" hidden="1" outlineLevel="3" x14ac:dyDescent="0.2">
      <c r="A9697">
        <v>2015</v>
      </c>
      <c r="B9697">
        <v>121</v>
      </c>
      <c r="C9697" t="s">
        <v>11875</v>
      </c>
      <c r="D9697">
        <v>138</v>
      </c>
      <c r="E9697" t="s">
        <v>11744</v>
      </c>
      <c r="F9697" t="s">
        <v>11876</v>
      </c>
      <c r="G9697" t="s">
        <v>156</v>
      </c>
      <c r="H9697">
        <v>88</v>
      </c>
      <c r="I9697">
        <v>40</v>
      </c>
      <c r="J9697">
        <v>33</v>
      </c>
      <c r="K9697">
        <v>3354</v>
      </c>
      <c r="L9697">
        <v>21</v>
      </c>
      <c r="M9697">
        <v>37.823157380345997</v>
      </c>
    </row>
    <row r="9698" spans="1:13" hidden="1" outlineLevel="3" x14ac:dyDescent="0.2">
      <c r="A9698">
        <v>2015</v>
      </c>
      <c r="B9698">
        <v>153</v>
      </c>
      <c r="C9698" t="s">
        <v>11511</v>
      </c>
      <c r="D9698">
        <v>134</v>
      </c>
      <c r="E9698" t="s">
        <v>11744</v>
      </c>
      <c r="F9698" t="s">
        <v>11919</v>
      </c>
      <c r="G9698" t="s">
        <v>156</v>
      </c>
      <c r="H9698">
        <v>89</v>
      </c>
      <c r="I9698">
        <v>13</v>
      </c>
      <c r="J9698">
        <v>1</v>
      </c>
      <c r="K9698">
        <v>3354</v>
      </c>
      <c r="L9698">
        <v>21</v>
      </c>
      <c r="M9698">
        <v>37.593755545938201</v>
      </c>
    </row>
    <row r="9699" spans="1:13" outlineLevel="2" collapsed="1" x14ac:dyDescent="0.2">
      <c r="E9699" s="10" t="s">
        <v>13563</v>
      </c>
      <c r="M9699">
        <f>SUBTOTAL(1,M9690:M9698)</f>
        <v>38.299864982657049</v>
      </c>
    </row>
    <row r="9700" spans="1:13" hidden="1" outlineLevel="3" x14ac:dyDescent="0.2">
      <c r="A9700">
        <v>2015</v>
      </c>
      <c r="B9700">
        <v>1</v>
      </c>
      <c r="C9700" t="s">
        <v>61</v>
      </c>
      <c r="D9700">
        <v>31</v>
      </c>
      <c r="E9700" t="s">
        <v>60</v>
      </c>
      <c r="F9700" t="s">
        <v>11740</v>
      </c>
      <c r="G9700" t="s">
        <v>156</v>
      </c>
      <c r="H9700">
        <v>84</v>
      </c>
      <c r="I9700">
        <v>46</v>
      </c>
      <c r="J9700">
        <v>14</v>
      </c>
      <c r="K9700">
        <v>3354</v>
      </c>
      <c r="L9700">
        <v>21</v>
      </c>
      <c r="M9700">
        <v>39.565624856639097</v>
      </c>
    </row>
    <row r="9701" spans="1:13" hidden="1" outlineLevel="3" x14ac:dyDescent="0.2">
      <c r="A9701">
        <v>2015</v>
      </c>
      <c r="B9701">
        <v>15</v>
      </c>
      <c r="C9701" t="s">
        <v>117</v>
      </c>
      <c r="D9701">
        <v>39</v>
      </c>
      <c r="E9701" t="s">
        <v>60</v>
      </c>
      <c r="F9701" t="s">
        <v>11757</v>
      </c>
      <c r="G9701" t="s">
        <v>156</v>
      </c>
      <c r="H9701">
        <v>85</v>
      </c>
      <c r="I9701">
        <v>17</v>
      </c>
      <c r="J9701">
        <v>53</v>
      </c>
      <c r="K9701">
        <v>3354</v>
      </c>
      <c r="L9701">
        <v>21</v>
      </c>
      <c r="M9701">
        <v>39.320943228483102</v>
      </c>
    </row>
    <row r="9702" spans="1:13" hidden="1" outlineLevel="3" x14ac:dyDescent="0.2">
      <c r="A9702">
        <v>2015</v>
      </c>
      <c r="B9702">
        <v>35</v>
      </c>
      <c r="C9702" t="s">
        <v>87</v>
      </c>
      <c r="D9702">
        <v>36</v>
      </c>
      <c r="E9702" t="s">
        <v>60</v>
      </c>
      <c r="F9702" t="s">
        <v>11781</v>
      </c>
      <c r="G9702" t="s">
        <v>156</v>
      </c>
      <c r="H9702">
        <v>86</v>
      </c>
      <c r="I9702">
        <v>40</v>
      </c>
      <c r="J9702">
        <v>22</v>
      </c>
      <c r="K9702">
        <v>3354</v>
      </c>
      <c r="L9702">
        <v>21</v>
      </c>
      <c r="M9702">
        <v>38.697271346251199</v>
      </c>
    </row>
    <row r="9703" spans="1:13" hidden="1" outlineLevel="3" x14ac:dyDescent="0.2">
      <c r="A9703">
        <v>2015</v>
      </c>
      <c r="B9703">
        <v>44</v>
      </c>
      <c r="C9703" t="s">
        <v>89</v>
      </c>
      <c r="D9703">
        <v>34</v>
      </c>
      <c r="E9703" t="s">
        <v>60</v>
      </c>
      <c r="F9703" t="s">
        <v>11790</v>
      </c>
      <c r="G9703" t="s">
        <v>156</v>
      </c>
      <c r="H9703">
        <v>86</v>
      </c>
      <c r="I9703">
        <v>58</v>
      </c>
      <c r="J9703">
        <v>58</v>
      </c>
      <c r="K9703">
        <v>3354</v>
      </c>
      <c r="L9703">
        <v>21</v>
      </c>
      <c r="M9703">
        <v>38.559357216307099</v>
      </c>
    </row>
    <row r="9704" spans="1:13" hidden="1" outlineLevel="3" x14ac:dyDescent="0.2">
      <c r="A9704">
        <v>2015</v>
      </c>
      <c r="B9704">
        <v>48</v>
      </c>
      <c r="C9704" t="s">
        <v>91</v>
      </c>
      <c r="D9704">
        <v>35</v>
      </c>
      <c r="E9704" t="s">
        <v>60</v>
      </c>
      <c r="F9704" t="s">
        <v>11794</v>
      </c>
      <c r="G9704" t="s">
        <v>156</v>
      </c>
      <c r="H9704">
        <v>87</v>
      </c>
      <c r="I9704">
        <v>2</v>
      </c>
      <c r="J9704">
        <v>19</v>
      </c>
      <c r="K9704">
        <v>3354</v>
      </c>
      <c r="L9704">
        <v>21</v>
      </c>
      <c r="M9704">
        <v>38.5346222461934</v>
      </c>
    </row>
    <row r="9705" spans="1:13" hidden="1" outlineLevel="3" x14ac:dyDescent="0.2">
      <c r="A9705">
        <v>2015</v>
      </c>
      <c r="B9705">
        <v>70</v>
      </c>
      <c r="C9705" t="s">
        <v>94</v>
      </c>
      <c r="D9705">
        <v>33</v>
      </c>
      <c r="E9705" t="s">
        <v>60</v>
      </c>
      <c r="F9705" t="s">
        <v>11818</v>
      </c>
      <c r="G9705" t="s">
        <v>156</v>
      </c>
      <c r="H9705">
        <v>87</v>
      </c>
      <c r="I9705">
        <v>39</v>
      </c>
      <c r="J9705">
        <v>23</v>
      </c>
      <c r="K9705">
        <v>3354</v>
      </c>
      <c r="L9705">
        <v>21</v>
      </c>
      <c r="M9705">
        <v>38.263040977554397</v>
      </c>
    </row>
    <row r="9706" spans="1:13" hidden="1" outlineLevel="3" x14ac:dyDescent="0.2">
      <c r="A9706">
        <v>2015</v>
      </c>
      <c r="B9706">
        <v>128</v>
      </c>
      <c r="C9706" t="s">
        <v>95</v>
      </c>
      <c r="D9706">
        <v>38</v>
      </c>
      <c r="E9706" t="s">
        <v>60</v>
      </c>
      <c r="F9706" t="s">
        <v>11887</v>
      </c>
      <c r="G9706" t="s">
        <v>156</v>
      </c>
      <c r="H9706">
        <v>88</v>
      </c>
      <c r="I9706">
        <v>45</v>
      </c>
      <c r="J9706">
        <v>51</v>
      </c>
      <c r="K9706">
        <v>3354</v>
      </c>
      <c r="L9706">
        <v>21</v>
      </c>
      <c r="M9706">
        <v>37.785517804669603</v>
      </c>
    </row>
    <row r="9707" spans="1:13" hidden="1" outlineLevel="3" x14ac:dyDescent="0.2">
      <c r="A9707">
        <v>2015</v>
      </c>
      <c r="B9707">
        <v>136</v>
      </c>
      <c r="C9707" t="s">
        <v>11896</v>
      </c>
      <c r="D9707">
        <v>37</v>
      </c>
      <c r="E9707" t="s">
        <v>60</v>
      </c>
      <c r="F9707" t="s">
        <v>11897</v>
      </c>
      <c r="G9707" t="s">
        <v>156</v>
      </c>
      <c r="H9707">
        <v>88</v>
      </c>
      <c r="I9707">
        <v>50</v>
      </c>
      <c r="J9707">
        <v>59</v>
      </c>
      <c r="K9707">
        <v>3354</v>
      </c>
      <c r="L9707">
        <v>21</v>
      </c>
      <c r="M9707">
        <v>37.749133211821402</v>
      </c>
    </row>
    <row r="9708" spans="1:13" outlineLevel="2" collapsed="1" x14ac:dyDescent="0.2">
      <c r="E9708" s="10" t="s">
        <v>13554</v>
      </c>
      <c r="M9708">
        <f>SUBTOTAL(1,M9700:M9707)</f>
        <v>38.559438860989914</v>
      </c>
    </row>
    <row r="9709" spans="1:13" hidden="1" outlineLevel="3" x14ac:dyDescent="0.2">
      <c r="A9709">
        <v>2015</v>
      </c>
      <c r="B9709">
        <v>5</v>
      </c>
      <c r="C9709" t="s">
        <v>9832</v>
      </c>
      <c r="D9709">
        <v>41</v>
      </c>
      <c r="E9709" t="s">
        <v>82</v>
      </c>
      <c r="F9709" t="s">
        <v>11743</v>
      </c>
      <c r="G9709" t="s">
        <v>156</v>
      </c>
      <c r="H9709">
        <v>84</v>
      </c>
      <c r="I9709">
        <v>56</v>
      </c>
      <c r="J9709">
        <v>2</v>
      </c>
      <c r="K9709">
        <v>3354</v>
      </c>
      <c r="L9709">
        <v>21</v>
      </c>
      <c r="M9709">
        <v>39.489537614222797</v>
      </c>
    </row>
    <row r="9710" spans="1:13" hidden="1" outlineLevel="3" x14ac:dyDescent="0.2">
      <c r="A9710">
        <v>2015</v>
      </c>
      <c r="B9710">
        <v>17</v>
      </c>
      <c r="C9710" t="s">
        <v>109</v>
      </c>
      <c r="D9710">
        <v>44</v>
      </c>
      <c r="E9710" t="s">
        <v>82</v>
      </c>
      <c r="F9710" t="s">
        <v>11759</v>
      </c>
      <c r="G9710" t="s">
        <v>156</v>
      </c>
      <c r="H9710">
        <v>85</v>
      </c>
      <c r="I9710">
        <v>49</v>
      </c>
      <c r="J9710">
        <v>5</v>
      </c>
      <c r="K9710">
        <v>3354</v>
      </c>
      <c r="L9710">
        <v>21</v>
      </c>
      <c r="M9710">
        <v>39.082684620239803</v>
      </c>
    </row>
    <row r="9711" spans="1:13" hidden="1" outlineLevel="3" x14ac:dyDescent="0.2">
      <c r="A9711">
        <v>2015</v>
      </c>
      <c r="B9711">
        <v>28</v>
      </c>
      <c r="C9711" t="s">
        <v>11589</v>
      </c>
      <c r="D9711">
        <v>45</v>
      </c>
      <c r="E9711" t="s">
        <v>82</v>
      </c>
      <c r="F9711" t="s">
        <v>11773</v>
      </c>
      <c r="G9711" t="s">
        <v>156</v>
      </c>
      <c r="H9711">
        <v>86</v>
      </c>
      <c r="I9711">
        <v>21</v>
      </c>
      <c r="J9711">
        <v>20</v>
      </c>
      <c r="K9711">
        <v>3354</v>
      </c>
      <c r="L9711">
        <v>21</v>
      </c>
      <c r="M9711">
        <v>38.839423571796097</v>
      </c>
    </row>
    <row r="9712" spans="1:13" hidden="1" outlineLevel="3" x14ac:dyDescent="0.2">
      <c r="A9712">
        <v>2015</v>
      </c>
      <c r="B9712">
        <v>36</v>
      </c>
      <c r="C9712" t="s">
        <v>9462</v>
      </c>
      <c r="D9712">
        <v>46</v>
      </c>
      <c r="E9712" t="s">
        <v>82</v>
      </c>
      <c r="F9712" t="s">
        <v>11782</v>
      </c>
      <c r="G9712" t="s">
        <v>156</v>
      </c>
      <c r="H9712">
        <v>86</v>
      </c>
      <c r="I9712">
        <v>42</v>
      </c>
      <c r="J9712">
        <v>27</v>
      </c>
      <c r="K9712">
        <v>3354</v>
      </c>
      <c r="L9712">
        <v>21</v>
      </c>
      <c r="M9712">
        <v>38.681774932964203</v>
      </c>
    </row>
    <row r="9713" spans="1:13" hidden="1" outlineLevel="3" x14ac:dyDescent="0.2">
      <c r="A9713">
        <v>2015</v>
      </c>
      <c r="B9713">
        <v>46</v>
      </c>
      <c r="C9713" t="s">
        <v>11195</v>
      </c>
      <c r="D9713">
        <v>47</v>
      </c>
      <c r="E9713" t="s">
        <v>82</v>
      </c>
      <c r="F9713" t="s">
        <v>11792</v>
      </c>
      <c r="G9713" t="s">
        <v>156</v>
      </c>
      <c r="H9713">
        <v>87</v>
      </c>
      <c r="I9713">
        <v>1</v>
      </c>
      <c r="J9713">
        <v>9</v>
      </c>
      <c r="K9713">
        <v>3354</v>
      </c>
      <c r="L9713">
        <v>21</v>
      </c>
      <c r="M9713">
        <v>38.543232812694498</v>
      </c>
    </row>
    <row r="9714" spans="1:13" hidden="1" outlineLevel="3" x14ac:dyDescent="0.2">
      <c r="A9714">
        <v>2015</v>
      </c>
      <c r="B9714">
        <v>132</v>
      </c>
      <c r="C9714" t="s">
        <v>8502</v>
      </c>
      <c r="D9714">
        <v>48</v>
      </c>
      <c r="E9714" t="s">
        <v>82</v>
      </c>
      <c r="F9714" t="s">
        <v>11892</v>
      </c>
      <c r="G9714" t="s">
        <v>156</v>
      </c>
      <c r="H9714">
        <v>88</v>
      </c>
      <c r="I9714">
        <v>47</v>
      </c>
      <c r="J9714">
        <v>29</v>
      </c>
      <c r="K9714">
        <v>3354</v>
      </c>
      <c r="L9714">
        <v>21</v>
      </c>
      <c r="M9714">
        <v>37.773933283069802</v>
      </c>
    </row>
    <row r="9715" spans="1:13" outlineLevel="2" collapsed="1" x14ac:dyDescent="0.2">
      <c r="E9715" s="10" t="s">
        <v>13555</v>
      </c>
      <c r="M9715">
        <f>SUBTOTAL(1,M9709:M9714)</f>
        <v>38.735097805831195</v>
      </c>
    </row>
    <row r="9716" spans="1:13" hidden="1" outlineLevel="3" x14ac:dyDescent="0.2">
      <c r="A9716">
        <v>2015</v>
      </c>
      <c r="B9716">
        <v>7</v>
      </c>
      <c r="C9716" t="s">
        <v>111</v>
      </c>
      <c r="D9716">
        <v>141</v>
      </c>
      <c r="E9716" t="s">
        <v>11545</v>
      </c>
      <c r="F9716" t="s">
        <v>11746</v>
      </c>
      <c r="G9716" t="s">
        <v>156</v>
      </c>
      <c r="H9716">
        <v>85</v>
      </c>
      <c r="I9716">
        <v>1</v>
      </c>
      <c r="J9716">
        <v>28</v>
      </c>
      <c r="K9716">
        <v>3354</v>
      </c>
      <c r="L9716">
        <v>21</v>
      </c>
      <c r="M9716">
        <v>39.447479156321002</v>
      </c>
    </row>
    <row r="9717" spans="1:13" hidden="1" outlineLevel="3" x14ac:dyDescent="0.2">
      <c r="A9717">
        <v>2015</v>
      </c>
      <c r="B9717">
        <v>27</v>
      </c>
      <c r="C9717" t="s">
        <v>11771</v>
      </c>
      <c r="D9717">
        <v>147</v>
      </c>
      <c r="E9717" t="s">
        <v>11545</v>
      </c>
      <c r="F9717" t="s">
        <v>11772</v>
      </c>
      <c r="G9717" t="s">
        <v>156</v>
      </c>
      <c r="H9717">
        <v>86</v>
      </c>
      <c r="I9717">
        <v>19</v>
      </c>
      <c r="J9717">
        <v>35</v>
      </c>
      <c r="K9717">
        <v>3354</v>
      </c>
      <c r="L9717">
        <v>21</v>
      </c>
      <c r="M9717">
        <v>38.852546054219196</v>
      </c>
    </row>
    <row r="9718" spans="1:13" hidden="1" outlineLevel="3" x14ac:dyDescent="0.2">
      <c r="A9718">
        <v>2015</v>
      </c>
      <c r="B9718">
        <v>62</v>
      </c>
      <c r="C9718" t="s">
        <v>9117</v>
      </c>
      <c r="D9718">
        <v>149</v>
      </c>
      <c r="E9718" t="s">
        <v>11545</v>
      </c>
      <c r="F9718" t="s">
        <v>11809</v>
      </c>
      <c r="G9718" t="s">
        <v>156</v>
      </c>
      <c r="H9718">
        <v>87</v>
      </c>
      <c r="I9718">
        <v>23</v>
      </c>
      <c r="J9718">
        <v>4</v>
      </c>
      <c r="K9718">
        <v>3354</v>
      </c>
      <c r="L9718">
        <v>21</v>
      </c>
      <c r="M9718">
        <v>38.382117335910202</v>
      </c>
    </row>
    <row r="9719" spans="1:13" hidden="1" outlineLevel="3" x14ac:dyDescent="0.2">
      <c r="A9719">
        <v>2015</v>
      </c>
      <c r="B9719">
        <v>93</v>
      </c>
      <c r="C9719" t="s">
        <v>11043</v>
      </c>
      <c r="D9719">
        <v>146</v>
      </c>
      <c r="E9719" t="s">
        <v>11545</v>
      </c>
      <c r="F9719" t="s">
        <v>11848</v>
      </c>
      <c r="G9719" t="s">
        <v>156</v>
      </c>
      <c r="H9719">
        <v>88</v>
      </c>
      <c r="I9719">
        <v>5</v>
      </c>
      <c r="J9719">
        <v>58</v>
      </c>
      <c r="K9719">
        <v>3354</v>
      </c>
      <c r="L9719">
        <v>21</v>
      </c>
      <c r="M9719">
        <v>38.070614646327698</v>
      </c>
    </row>
    <row r="9720" spans="1:13" hidden="1" outlineLevel="3" x14ac:dyDescent="0.2">
      <c r="A9720">
        <v>2015</v>
      </c>
      <c r="B9720">
        <v>102</v>
      </c>
      <c r="C9720" t="s">
        <v>10684</v>
      </c>
      <c r="D9720">
        <v>148</v>
      </c>
      <c r="E9720" t="s">
        <v>11545</v>
      </c>
      <c r="F9720" t="s">
        <v>11858</v>
      </c>
      <c r="G9720" t="s">
        <v>156</v>
      </c>
      <c r="H9720">
        <v>88</v>
      </c>
      <c r="I9720">
        <v>15</v>
      </c>
      <c r="J9720">
        <v>14</v>
      </c>
      <c r="K9720">
        <v>3354</v>
      </c>
      <c r="L9720">
        <v>21</v>
      </c>
      <c r="M9720">
        <v>38.003991010783203</v>
      </c>
    </row>
    <row r="9721" spans="1:13" hidden="1" outlineLevel="3" x14ac:dyDescent="0.2">
      <c r="A9721">
        <v>2015</v>
      </c>
      <c r="B9721">
        <v>124</v>
      </c>
      <c r="C9721" t="s">
        <v>11881</v>
      </c>
      <c r="D9721">
        <v>142</v>
      </c>
      <c r="E9721" t="s">
        <v>11545</v>
      </c>
      <c r="F9721" t="s">
        <v>11882</v>
      </c>
      <c r="G9721" t="s">
        <v>156</v>
      </c>
      <c r="H9721">
        <v>88</v>
      </c>
      <c r="I9721">
        <v>43</v>
      </c>
      <c r="J9721">
        <v>3</v>
      </c>
      <c r="K9721">
        <v>3354</v>
      </c>
      <c r="L9721">
        <v>21</v>
      </c>
      <c r="M9721">
        <v>37.805393524389203</v>
      </c>
    </row>
    <row r="9722" spans="1:13" hidden="1" outlineLevel="3" x14ac:dyDescent="0.2">
      <c r="A9722">
        <v>2015</v>
      </c>
      <c r="B9722">
        <v>148</v>
      </c>
      <c r="C9722" t="s">
        <v>10611</v>
      </c>
      <c r="D9722">
        <v>144</v>
      </c>
      <c r="E9722" t="s">
        <v>11545</v>
      </c>
      <c r="F9722" t="s">
        <v>11912</v>
      </c>
      <c r="G9722" t="s">
        <v>156</v>
      </c>
      <c r="H9722">
        <v>89</v>
      </c>
      <c r="I9722">
        <v>7</v>
      </c>
      <c r="J9722">
        <v>45</v>
      </c>
      <c r="K9722">
        <v>3354</v>
      </c>
      <c r="L9722">
        <v>21</v>
      </c>
      <c r="M9722">
        <v>37.630779299705402</v>
      </c>
    </row>
    <row r="9723" spans="1:13" outlineLevel="2" collapsed="1" x14ac:dyDescent="0.2">
      <c r="E9723" s="10" t="s">
        <v>13556</v>
      </c>
      <c r="M9723">
        <f>SUBTOTAL(1,M9716:M9722)</f>
        <v>38.313274432522277</v>
      </c>
    </row>
    <row r="9724" spans="1:13" outlineLevel="1" x14ac:dyDescent="0.2">
      <c r="A9724" s="10" t="s">
        <v>12972</v>
      </c>
      <c r="M9724">
        <f>SUBTOTAL(1,M9542:M9722)</f>
        <v>38.286535960480364</v>
      </c>
    </row>
    <row r="9725" spans="1:13" hidden="1" outlineLevel="3" x14ac:dyDescent="0.2">
      <c r="A9725">
        <v>2016</v>
      </c>
      <c r="B9725">
        <v>2</v>
      </c>
      <c r="C9725" t="s">
        <v>97</v>
      </c>
      <c r="D9725">
        <v>41</v>
      </c>
      <c r="E9725" t="s">
        <v>96</v>
      </c>
      <c r="F9725" t="s">
        <v>11931</v>
      </c>
      <c r="G9725" t="s">
        <v>156</v>
      </c>
      <c r="H9725">
        <v>89</v>
      </c>
      <c r="I9725">
        <v>8</v>
      </c>
      <c r="J9725">
        <v>53</v>
      </c>
      <c r="K9725">
        <v>3525</v>
      </c>
      <c r="L9725">
        <v>21</v>
      </c>
      <c r="M9725">
        <v>39.540963378649103</v>
      </c>
    </row>
    <row r="9726" spans="1:13" hidden="1" outlineLevel="3" x14ac:dyDescent="0.2">
      <c r="A9726">
        <v>2016</v>
      </c>
      <c r="B9726">
        <v>20</v>
      </c>
      <c r="C9726" t="s">
        <v>122</v>
      </c>
      <c r="D9726">
        <v>49</v>
      </c>
      <c r="E9726" t="s">
        <v>96</v>
      </c>
      <c r="F9726" t="s">
        <v>11948</v>
      </c>
      <c r="G9726" t="s">
        <v>156</v>
      </c>
      <c r="H9726">
        <v>89</v>
      </c>
      <c r="I9726">
        <v>47</v>
      </c>
      <c r="J9726">
        <v>16</v>
      </c>
      <c r="K9726">
        <v>3525</v>
      </c>
      <c r="L9726">
        <v>21</v>
      </c>
      <c r="M9726">
        <v>39.259240926134403</v>
      </c>
    </row>
    <row r="9727" spans="1:13" hidden="1" outlineLevel="3" x14ac:dyDescent="0.2">
      <c r="A9727">
        <v>2016</v>
      </c>
      <c r="B9727">
        <v>33</v>
      </c>
      <c r="C9727" t="s">
        <v>11963</v>
      </c>
      <c r="D9727">
        <v>48</v>
      </c>
      <c r="E9727" t="s">
        <v>96</v>
      </c>
      <c r="F9727" t="s">
        <v>11964</v>
      </c>
      <c r="G9727" t="s">
        <v>156</v>
      </c>
      <c r="H9727">
        <v>90</v>
      </c>
      <c r="I9727">
        <v>30</v>
      </c>
      <c r="J9727">
        <v>2</v>
      </c>
      <c r="K9727">
        <v>3525</v>
      </c>
      <c r="L9727">
        <v>21</v>
      </c>
      <c r="M9727">
        <v>38.950037139121299</v>
      </c>
    </row>
    <row r="9728" spans="1:13" hidden="1" outlineLevel="3" x14ac:dyDescent="0.2">
      <c r="A9728">
        <v>2016</v>
      </c>
      <c r="B9728">
        <v>50</v>
      </c>
      <c r="C9728" t="s">
        <v>11351</v>
      </c>
      <c r="D9728">
        <v>42</v>
      </c>
      <c r="E9728" t="s">
        <v>96</v>
      </c>
      <c r="F9728" t="s">
        <v>11987</v>
      </c>
      <c r="G9728" t="s">
        <v>156</v>
      </c>
      <c r="H9728">
        <v>91</v>
      </c>
      <c r="I9728">
        <v>18</v>
      </c>
      <c r="J9728">
        <v>35</v>
      </c>
      <c r="K9728">
        <v>3525</v>
      </c>
      <c r="L9728">
        <v>21</v>
      </c>
      <c r="M9728">
        <v>38.604870480507401</v>
      </c>
    </row>
    <row r="9729" spans="1:13" hidden="1" outlineLevel="3" x14ac:dyDescent="0.2">
      <c r="A9729">
        <v>2016</v>
      </c>
      <c r="B9729">
        <v>57</v>
      </c>
      <c r="C9729" t="s">
        <v>11215</v>
      </c>
      <c r="D9729">
        <v>43</v>
      </c>
      <c r="E9729" t="s">
        <v>96</v>
      </c>
      <c r="F9729" t="s">
        <v>11571</v>
      </c>
      <c r="G9729" t="s">
        <v>156</v>
      </c>
      <c r="H9729">
        <v>91</v>
      </c>
      <c r="I9729">
        <v>32</v>
      </c>
      <c r="J9729">
        <v>33</v>
      </c>
      <c r="K9729">
        <v>3525</v>
      </c>
      <c r="L9729">
        <v>21</v>
      </c>
      <c r="M9729">
        <v>38.506704536144397</v>
      </c>
    </row>
    <row r="9730" spans="1:13" hidden="1" outlineLevel="3" x14ac:dyDescent="0.2">
      <c r="A9730">
        <v>2016</v>
      </c>
      <c r="B9730">
        <v>61</v>
      </c>
      <c r="C9730" t="s">
        <v>11561</v>
      </c>
      <c r="D9730">
        <v>45</v>
      </c>
      <c r="E9730" t="s">
        <v>96</v>
      </c>
      <c r="F9730" t="s">
        <v>12002</v>
      </c>
      <c r="G9730" t="s">
        <v>156</v>
      </c>
      <c r="H9730">
        <v>91</v>
      </c>
      <c r="I9730">
        <v>45</v>
      </c>
      <c r="J9730">
        <v>53</v>
      </c>
      <c r="K9730">
        <v>3525</v>
      </c>
      <c r="L9730">
        <v>21</v>
      </c>
      <c r="M9730">
        <v>38.413454698458899</v>
      </c>
    </row>
    <row r="9731" spans="1:13" hidden="1" outlineLevel="3" x14ac:dyDescent="0.2">
      <c r="A9731">
        <v>2016</v>
      </c>
      <c r="B9731">
        <v>68</v>
      </c>
      <c r="C9731" t="s">
        <v>10769</v>
      </c>
      <c r="D9731">
        <v>46</v>
      </c>
      <c r="E9731" t="s">
        <v>96</v>
      </c>
      <c r="F9731" t="s">
        <v>12011</v>
      </c>
      <c r="G9731" t="s">
        <v>156</v>
      </c>
      <c r="H9731">
        <v>91</v>
      </c>
      <c r="I9731">
        <v>54</v>
      </c>
      <c r="J9731">
        <v>37</v>
      </c>
      <c r="K9731">
        <v>3525</v>
      </c>
      <c r="L9731">
        <v>21</v>
      </c>
      <c r="M9731">
        <v>38.352620460171003</v>
      </c>
    </row>
    <row r="9732" spans="1:13" hidden="1" outlineLevel="3" x14ac:dyDescent="0.2">
      <c r="A9732">
        <v>2016</v>
      </c>
      <c r="B9732">
        <v>130</v>
      </c>
      <c r="C9732" t="s">
        <v>9596</v>
      </c>
      <c r="D9732">
        <v>44</v>
      </c>
      <c r="E9732" t="s">
        <v>96</v>
      </c>
      <c r="F9732" t="s">
        <v>12079</v>
      </c>
      <c r="G9732" t="s">
        <v>156</v>
      </c>
      <c r="H9732">
        <v>93</v>
      </c>
      <c r="I9732">
        <v>12</v>
      </c>
      <c r="J9732">
        <v>56</v>
      </c>
      <c r="K9732">
        <v>3525</v>
      </c>
      <c r="L9732">
        <v>21</v>
      </c>
      <c r="M9732">
        <v>37.815576799294298</v>
      </c>
    </row>
    <row r="9733" spans="1:13" hidden="1" outlineLevel="3" x14ac:dyDescent="0.2">
      <c r="A9733">
        <v>2016</v>
      </c>
      <c r="B9733">
        <v>147</v>
      </c>
      <c r="C9733" t="s">
        <v>12099</v>
      </c>
      <c r="D9733">
        <v>47</v>
      </c>
      <c r="E9733" t="s">
        <v>96</v>
      </c>
      <c r="F9733" t="s">
        <v>12100</v>
      </c>
      <c r="G9733" t="s">
        <v>156</v>
      </c>
      <c r="H9733">
        <v>93</v>
      </c>
      <c r="I9733">
        <v>28</v>
      </c>
      <c r="J9733">
        <v>30</v>
      </c>
      <c r="K9733">
        <v>3525</v>
      </c>
      <c r="L9733">
        <v>21</v>
      </c>
      <c r="M9733">
        <v>37.710617812249197</v>
      </c>
    </row>
    <row r="9734" spans="1:13" outlineLevel="2" collapsed="1" x14ac:dyDescent="0.2">
      <c r="E9734" s="10" t="s">
        <v>13494</v>
      </c>
      <c r="M9734">
        <f>SUBTOTAL(1,M9725:M9733)</f>
        <v>38.572676247858894</v>
      </c>
    </row>
    <row r="9735" spans="1:13" hidden="1" outlineLevel="3" x14ac:dyDescent="0.2">
      <c r="A9735">
        <v>2016</v>
      </c>
      <c r="B9735">
        <v>13</v>
      </c>
      <c r="C9735" t="s">
        <v>113</v>
      </c>
      <c r="D9735">
        <v>21</v>
      </c>
      <c r="E9735" t="s">
        <v>79</v>
      </c>
      <c r="F9735" t="s">
        <v>11941</v>
      </c>
      <c r="G9735" t="s">
        <v>156</v>
      </c>
      <c r="H9735">
        <v>89</v>
      </c>
      <c r="I9735">
        <v>24</v>
      </c>
      <c r="J9735">
        <v>8</v>
      </c>
      <c r="K9735">
        <v>3525</v>
      </c>
      <c r="L9735">
        <v>21</v>
      </c>
      <c r="M9735">
        <v>39.4285501230394</v>
      </c>
    </row>
    <row r="9736" spans="1:13" hidden="1" outlineLevel="3" x14ac:dyDescent="0.2">
      <c r="A9736">
        <v>2016</v>
      </c>
      <c r="B9736">
        <v>26</v>
      </c>
      <c r="C9736" t="s">
        <v>11559</v>
      </c>
      <c r="D9736">
        <v>25</v>
      </c>
      <c r="E9736" t="s">
        <v>79</v>
      </c>
      <c r="F9736" t="s">
        <v>11956</v>
      </c>
      <c r="G9736" t="s">
        <v>156</v>
      </c>
      <c r="H9736">
        <v>90</v>
      </c>
      <c r="I9736">
        <v>8</v>
      </c>
      <c r="J9736">
        <v>47</v>
      </c>
      <c r="K9736">
        <v>3525</v>
      </c>
      <c r="L9736">
        <v>21</v>
      </c>
      <c r="M9736">
        <v>39.1030638436863</v>
      </c>
    </row>
    <row r="9737" spans="1:13" hidden="1" outlineLevel="3" x14ac:dyDescent="0.2">
      <c r="A9737">
        <v>2016</v>
      </c>
      <c r="B9737">
        <v>30</v>
      </c>
      <c r="C9737" t="s">
        <v>80</v>
      </c>
      <c r="D9737">
        <v>22</v>
      </c>
      <c r="E9737" t="s">
        <v>79</v>
      </c>
      <c r="F9737" t="s">
        <v>11960</v>
      </c>
      <c r="G9737" t="s">
        <v>156</v>
      </c>
      <c r="H9737">
        <v>90</v>
      </c>
      <c r="I9737">
        <v>24</v>
      </c>
      <c r="J9737">
        <v>47</v>
      </c>
      <c r="K9737">
        <v>3525</v>
      </c>
      <c r="L9737">
        <v>21</v>
      </c>
      <c r="M9737">
        <v>38.987732228936899</v>
      </c>
    </row>
    <row r="9738" spans="1:13" hidden="1" outlineLevel="3" x14ac:dyDescent="0.2">
      <c r="A9738">
        <v>2016</v>
      </c>
      <c r="B9738">
        <v>37</v>
      </c>
      <c r="C9738" t="s">
        <v>11969</v>
      </c>
      <c r="D9738">
        <v>27</v>
      </c>
      <c r="E9738" t="s">
        <v>79</v>
      </c>
      <c r="F9738" t="s">
        <v>11970</v>
      </c>
      <c r="G9738" t="s">
        <v>156</v>
      </c>
      <c r="H9738">
        <v>90</v>
      </c>
      <c r="I9738">
        <v>51</v>
      </c>
      <c r="J9738">
        <v>24</v>
      </c>
      <c r="K9738">
        <v>3525</v>
      </c>
      <c r="L9738">
        <v>21</v>
      </c>
      <c r="M9738">
        <v>38.797373151850898</v>
      </c>
    </row>
    <row r="9739" spans="1:13" hidden="1" outlineLevel="3" x14ac:dyDescent="0.2">
      <c r="A9739">
        <v>2016</v>
      </c>
      <c r="B9739">
        <v>48</v>
      </c>
      <c r="C9739" t="s">
        <v>9926</v>
      </c>
      <c r="D9739">
        <v>28</v>
      </c>
      <c r="E9739" t="s">
        <v>79</v>
      </c>
      <c r="F9739" t="s">
        <v>11985</v>
      </c>
      <c r="G9739" t="s">
        <v>156</v>
      </c>
      <c r="H9739">
        <v>91</v>
      </c>
      <c r="I9739">
        <v>15</v>
      </c>
      <c r="J9739">
        <v>13</v>
      </c>
      <c r="K9739">
        <v>3525</v>
      </c>
      <c r="L9739">
        <v>21</v>
      </c>
      <c r="M9739">
        <v>38.628608304694097</v>
      </c>
    </row>
    <row r="9740" spans="1:13" hidden="1" outlineLevel="3" x14ac:dyDescent="0.2">
      <c r="A9740">
        <v>2016</v>
      </c>
      <c r="B9740">
        <v>52</v>
      </c>
      <c r="C9740" t="s">
        <v>10776</v>
      </c>
      <c r="D9740">
        <v>23</v>
      </c>
      <c r="E9740" t="s">
        <v>79</v>
      </c>
      <c r="F9740" t="s">
        <v>11989</v>
      </c>
      <c r="G9740" t="s">
        <v>156</v>
      </c>
      <c r="H9740">
        <v>91</v>
      </c>
      <c r="I9740">
        <v>22</v>
      </c>
      <c r="J9740">
        <v>4</v>
      </c>
      <c r="K9740">
        <v>3525</v>
      </c>
      <c r="L9740">
        <v>21</v>
      </c>
      <c r="M9740">
        <v>38.580340747406602</v>
      </c>
    </row>
    <row r="9741" spans="1:13" hidden="1" outlineLevel="3" x14ac:dyDescent="0.2">
      <c r="A9741">
        <v>2016</v>
      </c>
      <c r="B9741">
        <v>62</v>
      </c>
      <c r="C9741" t="s">
        <v>12003</v>
      </c>
      <c r="D9741">
        <v>26</v>
      </c>
      <c r="E9741" t="s">
        <v>79</v>
      </c>
      <c r="F9741" t="s">
        <v>12004</v>
      </c>
      <c r="G9741" t="s">
        <v>156</v>
      </c>
      <c r="H9741">
        <v>91</v>
      </c>
      <c r="I9741">
        <v>46</v>
      </c>
      <c r="J9741">
        <v>40</v>
      </c>
      <c r="K9741">
        <v>3525</v>
      </c>
      <c r="L9741">
        <v>21</v>
      </c>
      <c r="M9741">
        <v>38.407990314769897</v>
      </c>
    </row>
    <row r="9742" spans="1:13" hidden="1" outlineLevel="3" x14ac:dyDescent="0.2">
      <c r="A9742">
        <v>2016</v>
      </c>
      <c r="B9742">
        <v>74</v>
      </c>
      <c r="C9742" t="s">
        <v>10071</v>
      </c>
      <c r="D9742">
        <v>29</v>
      </c>
      <c r="E9742" t="s">
        <v>79</v>
      </c>
      <c r="F9742" t="s">
        <v>12017</v>
      </c>
      <c r="G9742" t="s">
        <v>156</v>
      </c>
      <c r="H9742">
        <v>92</v>
      </c>
      <c r="I9742">
        <v>3</v>
      </c>
      <c r="J9742">
        <v>0</v>
      </c>
      <c r="K9742">
        <v>3525</v>
      </c>
      <c r="L9742">
        <v>21</v>
      </c>
      <c r="M9742">
        <v>38.294405214557301</v>
      </c>
    </row>
    <row r="9743" spans="1:13" hidden="1" outlineLevel="3" x14ac:dyDescent="0.2">
      <c r="A9743">
        <v>2016</v>
      </c>
      <c r="B9743">
        <v>86</v>
      </c>
      <c r="C9743" t="s">
        <v>9890</v>
      </c>
      <c r="D9743">
        <v>24</v>
      </c>
      <c r="E9743" t="s">
        <v>79</v>
      </c>
      <c r="F9743" t="s">
        <v>12029</v>
      </c>
      <c r="G9743" t="s">
        <v>156</v>
      </c>
      <c r="H9743">
        <v>92</v>
      </c>
      <c r="I9743">
        <v>19</v>
      </c>
      <c r="J9743">
        <v>19</v>
      </c>
      <c r="K9743">
        <v>3525</v>
      </c>
      <c r="L9743">
        <v>21</v>
      </c>
      <c r="M9743">
        <v>38.181604830920698</v>
      </c>
    </row>
    <row r="9744" spans="1:13" outlineLevel="2" collapsed="1" x14ac:dyDescent="0.2">
      <c r="E9744" s="10" t="s">
        <v>13531</v>
      </c>
      <c r="M9744">
        <f>SUBTOTAL(1,M9735:M9743)</f>
        <v>38.712185417762456</v>
      </c>
    </row>
    <row r="9745" spans="1:13" hidden="1" outlineLevel="3" x14ac:dyDescent="0.2">
      <c r="A9745">
        <v>2016</v>
      </c>
      <c r="B9745">
        <v>5</v>
      </c>
      <c r="C9745" t="s">
        <v>91</v>
      </c>
      <c r="D9745">
        <v>91</v>
      </c>
      <c r="E9745" t="s">
        <v>130</v>
      </c>
      <c r="F9745" t="s">
        <v>11934</v>
      </c>
      <c r="G9745" t="s">
        <v>156</v>
      </c>
      <c r="H9745">
        <v>89</v>
      </c>
      <c r="I9745">
        <v>10</v>
      </c>
      <c r="J9745">
        <v>5</v>
      </c>
      <c r="K9745">
        <v>3525</v>
      </c>
      <c r="L9745">
        <v>21</v>
      </c>
      <c r="M9745">
        <v>39.532094515661697</v>
      </c>
    </row>
    <row r="9746" spans="1:13" hidden="1" outlineLevel="3" x14ac:dyDescent="0.2">
      <c r="A9746">
        <v>2016</v>
      </c>
      <c r="B9746">
        <v>22</v>
      </c>
      <c r="C9746" t="s">
        <v>11799</v>
      </c>
      <c r="D9746">
        <v>94</v>
      </c>
      <c r="E9746" t="s">
        <v>130</v>
      </c>
      <c r="F9746" t="s">
        <v>11950</v>
      </c>
      <c r="G9746" t="s">
        <v>156</v>
      </c>
      <c r="H9746">
        <v>89</v>
      </c>
      <c r="I9746">
        <v>53</v>
      </c>
      <c r="J9746">
        <v>11</v>
      </c>
      <c r="K9746">
        <v>3525</v>
      </c>
      <c r="L9746">
        <v>21</v>
      </c>
      <c r="M9746">
        <v>39.216171030714698</v>
      </c>
    </row>
    <row r="9747" spans="1:13" hidden="1" outlineLevel="3" x14ac:dyDescent="0.2">
      <c r="A9747">
        <v>2016</v>
      </c>
      <c r="B9747">
        <v>29</v>
      </c>
      <c r="C9747" t="s">
        <v>11040</v>
      </c>
      <c r="D9747">
        <v>99</v>
      </c>
      <c r="E9747" t="s">
        <v>130</v>
      </c>
      <c r="F9747" t="s">
        <v>11959</v>
      </c>
      <c r="G9747" t="s">
        <v>156</v>
      </c>
      <c r="H9747">
        <v>90</v>
      </c>
      <c r="I9747">
        <v>16</v>
      </c>
      <c r="J9747">
        <v>54</v>
      </c>
      <c r="K9747">
        <v>3525</v>
      </c>
      <c r="L9747">
        <v>21</v>
      </c>
      <c r="M9747">
        <v>39.044471930439897</v>
      </c>
    </row>
    <row r="9748" spans="1:13" hidden="1" outlineLevel="3" x14ac:dyDescent="0.2">
      <c r="A9748">
        <v>2016</v>
      </c>
      <c r="B9748">
        <v>44</v>
      </c>
      <c r="C9748" t="s">
        <v>10619</v>
      </c>
      <c r="D9748">
        <v>98</v>
      </c>
      <c r="E9748" t="s">
        <v>130</v>
      </c>
      <c r="F9748" t="s">
        <v>11981</v>
      </c>
      <c r="G9748" t="s">
        <v>156</v>
      </c>
      <c r="H9748">
        <v>91</v>
      </c>
      <c r="I9748">
        <v>11</v>
      </c>
      <c r="J9748">
        <v>1</v>
      </c>
      <c r="K9748">
        <v>3525</v>
      </c>
      <c r="L9748">
        <v>21</v>
      </c>
      <c r="M9748">
        <v>38.6582627847962</v>
      </c>
    </row>
    <row r="9749" spans="1:13" hidden="1" outlineLevel="3" x14ac:dyDescent="0.2">
      <c r="A9749">
        <v>2016</v>
      </c>
      <c r="B9749">
        <v>45</v>
      </c>
      <c r="C9749" t="s">
        <v>10353</v>
      </c>
      <c r="D9749">
        <v>96</v>
      </c>
      <c r="E9749" t="s">
        <v>130</v>
      </c>
      <c r="F9749" t="s">
        <v>11982</v>
      </c>
      <c r="G9749" t="s">
        <v>156</v>
      </c>
      <c r="H9749">
        <v>91</v>
      </c>
      <c r="I9749">
        <v>11</v>
      </c>
      <c r="J9749">
        <v>24</v>
      </c>
      <c r="K9749">
        <v>3525</v>
      </c>
      <c r="L9749">
        <v>21</v>
      </c>
      <c r="M9749">
        <v>38.655554337098302</v>
      </c>
    </row>
    <row r="9750" spans="1:13" hidden="1" outlineLevel="3" x14ac:dyDescent="0.2">
      <c r="A9750">
        <v>2016</v>
      </c>
      <c r="B9750">
        <v>76</v>
      </c>
      <c r="C9750" t="s">
        <v>11063</v>
      </c>
      <c r="D9750">
        <v>97</v>
      </c>
      <c r="E9750" t="s">
        <v>130</v>
      </c>
      <c r="F9750" t="s">
        <v>10718</v>
      </c>
      <c r="G9750" t="s">
        <v>156</v>
      </c>
      <c r="H9750">
        <v>92</v>
      </c>
      <c r="I9750">
        <v>5</v>
      </c>
      <c r="J9750">
        <v>42</v>
      </c>
      <c r="K9750">
        <v>3525</v>
      </c>
      <c r="L9750">
        <v>21</v>
      </c>
      <c r="M9750">
        <v>38.275693577284301</v>
      </c>
    </row>
    <row r="9751" spans="1:13" hidden="1" outlineLevel="3" x14ac:dyDescent="0.2">
      <c r="A9751">
        <v>2016</v>
      </c>
      <c r="B9751">
        <v>89</v>
      </c>
      <c r="C9751" t="s">
        <v>10314</v>
      </c>
      <c r="D9751">
        <v>93</v>
      </c>
      <c r="E9751" t="s">
        <v>130</v>
      </c>
      <c r="F9751" t="s">
        <v>12032</v>
      </c>
      <c r="G9751" t="s">
        <v>156</v>
      </c>
      <c r="H9751">
        <v>92</v>
      </c>
      <c r="I9751">
        <v>25</v>
      </c>
      <c r="J9751">
        <v>10</v>
      </c>
      <c r="K9751">
        <v>3525</v>
      </c>
      <c r="L9751">
        <v>21</v>
      </c>
      <c r="M9751">
        <v>38.141324276396801</v>
      </c>
    </row>
    <row r="9752" spans="1:13" hidden="1" outlineLevel="3" x14ac:dyDescent="0.2">
      <c r="A9752">
        <v>2016</v>
      </c>
      <c r="B9752">
        <v>117</v>
      </c>
      <c r="C9752" t="s">
        <v>10905</v>
      </c>
      <c r="D9752">
        <v>92</v>
      </c>
      <c r="E9752" t="s">
        <v>130</v>
      </c>
      <c r="F9752" t="s">
        <v>12063</v>
      </c>
      <c r="G9752" t="s">
        <v>156</v>
      </c>
      <c r="H9752">
        <v>93</v>
      </c>
      <c r="I9752">
        <v>2</v>
      </c>
      <c r="J9752">
        <v>37</v>
      </c>
      <c r="K9752">
        <v>3525</v>
      </c>
      <c r="L9752">
        <v>21</v>
      </c>
      <c r="M9752">
        <v>37.885459924706701</v>
      </c>
    </row>
    <row r="9753" spans="1:13" outlineLevel="2" collapsed="1" x14ac:dyDescent="0.2">
      <c r="E9753" s="10" t="s">
        <v>13506</v>
      </c>
      <c r="M9753">
        <f>SUBTOTAL(1,M9745:M9752)</f>
        <v>38.676129047137323</v>
      </c>
    </row>
    <row r="9754" spans="1:13" hidden="1" outlineLevel="3" x14ac:dyDescent="0.2">
      <c r="A9754">
        <v>2016</v>
      </c>
      <c r="B9754">
        <v>21</v>
      </c>
      <c r="C9754" t="s">
        <v>11835</v>
      </c>
      <c r="D9754">
        <v>131</v>
      </c>
      <c r="E9754" t="s">
        <v>11768</v>
      </c>
      <c r="F9754" t="s">
        <v>11949</v>
      </c>
      <c r="G9754" t="s">
        <v>156</v>
      </c>
      <c r="H9754">
        <v>89</v>
      </c>
      <c r="I9754">
        <v>52</v>
      </c>
      <c r="J9754">
        <v>28</v>
      </c>
      <c r="K9754">
        <v>3525</v>
      </c>
      <c r="L9754">
        <v>21</v>
      </c>
      <c r="M9754">
        <v>39.221382916908702</v>
      </c>
    </row>
    <row r="9755" spans="1:13" hidden="1" outlineLevel="3" x14ac:dyDescent="0.2">
      <c r="A9755">
        <v>2016</v>
      </c>
      <c r="B9755">
        <v>39</v>
      </c>
      <c r="C9755" t="s">
        <v>11623</v>
      </c>
      <c r="D9755">
        <v>136</v>
      </c>
      <c r="E9755" t="s">
        <v>11768</v>
      </c>
      <c r="F9755" t="s">
        <v>11972</v>
      </c>
      <c r="G9755" t="s">
        <v>156</v>
      </c>
      <c r="H9755">
        <v>91</v>
      </c>
      <c r="I9755">
        <v>0</v>
      </c>
      <c r="J9755">
        <v>16</v>
      </c>
      <c r="K9755">
        <v>3525</v>
      </c>
      <c r="L9755">
        <v>21</v>
      </c>
      <c r="M9755">
        <v>38.734371947645997</v>
      </c>
    </row>
    <row r="9756" spans="1:13" hidden="1" outlineLevel="3" x14ac:dyDescent="0.2">
      <c r="A9756">
        <v>2016</v>
      </c>
      <c r="B9756">
        <v>65</v>
      </c>
      <c r="C9756" t="s">
        <v>12007</v>
      </c>
      <c r="D9756">
        <v>137</v>
      </c>
      <c r="E9756" t="s">
        <v>11768</v>
      </c>
      <c r="F9756" t="s">
        <v>12008</v>
      </c>
      <c r="G9756" t="s">
        <v>156</v>
      </c>
      <c r="H9756">
        <v>91</v>
      </c>
      <c r="I9756">
        <v>51</v>
      </c>
      <c r="J9756">
        <v>20</v>
      </c>
      <c r="K9756">
        <v>3525</v>
      </c>
      <c r="L9756">
        <v>21</v>
      </c>
      <c r="M9756">
        <v>38.375468731099502</v>
      </c>
    </row>
    <row r="9757" spans="1:13" hidden="1" outlineLevel="3" x14ac:dyDescent="0.2">
      <c r="A9757">
        <v>2016</v>
      </c>
      <c r="B9757">
        <v>88</v>
      </c>
      <c r="C9757" t="s">
        <v>11627</v>
      </c>
      <c r="D9757">
        <v>133</v>
      </c>
      <c r="E9757" t="s">
        <v>11768</v>
      </c>
      <c r="F9757" t="s">
        <v>12031</v>
      </c>
      <c r="G9757" t="s">
        <v>156</v>
      </c>
      <c r="H9757">
        <v>92</v>
      </c>
      <c r="I9757">
        <v>24</v>
      </c>
      <c r="J9757">
        <v>32</v>
      </c>
      <c r="K9757">
        <v>3525</v>
      </c>
      <c r="L9757">
        <v>21</v>
      </c>
      <c r="M9757">
        <v>38.1456810311658</v>
      </c>
    </row>
    <row r="9758" spans="1:13" hidden="1" outlineLevel="3" x14ac:dyDescent="0.2">
      <c r="A9758">
        <v>2016</v>
      </c>
      <c r="B9758">
        <v>101</v>
      </c>
      <c r="C9758" t="s">
        <v>11597</v>
      </c>
      <c r="D9758">
        <v>139</v>
      </c>
      <c r="E9758" t="s">
        <v>11768</v>
      </c>
      <c r="F9758" t="s">
        <v>12046</v>
      </c>
      <c r="G9758" t="s">
        <v>156</v>
      </c>
      <c r="H9758">
        <v>92</v>
      </c>
      <c r="I9758">
        <v>41</v>
      </c>
      <c r="J9758">
        <v>13</v>
      </c>
      <c r="K9758">
        <v>3525</v>
      </c>
      <c r="L9758">
        <v>21</v>
      </c>
      <c r="M9758">
        <v>38.031246160162702</v>
      </c>
    </row>
    <row r="9759" spans="1:13" hidden="1" outlineLevel="3" x14ac:dyDescent="0.2">
      <c r="A9759">
        <v>2016</v>
      </c>
      <c r="B9759">
        <v>128</v>
      </c>
      <c r="C9759" t="s">
        <v>12075</v>
      </c>
      <c r="D9759">
        <v>134</v>
      </c>
      <c r="E9759" t="s">
        <v>11768</v>
      </c>
      <c r="F9759" t="s">
        <v>12076</v>
      </c>
      <c r="G9759" t="s">
        <v>156</v>
      </c>
      <c r="H9759">
        <v>93</v>
      </c>
      <c r="I9759">
        <v>11</v>
      </c>
      <c r="J9759">
        <v>11</v>
      </c>
      <c r="K9759">
        <v>3525</v>
      </c>
      <c r="L9759">
        <v>21</v>
      </c>
      <c r="M9759">
        <v>37.8274128017026</v>
      </c>
    </row>
    <row r="9760" spans="1:13" hidden="1" outlineLevel="3" x14ac:dyDescent="0.2">
      <c r="A9760">
        <v>2016</v>
      </c>
      <c r="B9760">
        <v>154</v>
      </c>
      <c r="C9760" t="s">
        <v>11710</v>
      </c>
      <c r="D9760">
        <v>138</v>
      </c>
      <c r="E9760" t="s">
        <v>11768</v>
      </c>
      <c r="F9760" t="s">
        <v>12105</v>
      </c>
      <c r="G9760" t="s">
        <v>156</v>
      </c>
      <c r="H9760">
        <v>93</v>
      </c>
      <c r="I9760">
        <v>33</v>
      </c>
      <c r="J9760">
        <v>21</v>
      </c>
      <c r="K9760">
        <v>3525</v>
      </c>
      <c r="L9760">
        <v>21</v>
      </c>
      <c r="M9760">
        <v>37.6780353977571</v>
      </c>
    </row>
    <row r="9761" spans="1:13" hidden="1" outlineLevel="3" x14ac:dyDescent="0.2">
      <c r="A9761">
        <v>2016</v>
      </c>
      <c r="B9761">
        <v>174</v>
      </c>
      <c r="C9761" t="s">
        <v>12130</v>
      </c>
      <c r="D9761">
        <v>135</v>
      </c>
      <c r="E9761" t="s">
        <v>11768</v>
      </c>
      <c r="F9761" t="s">
        <v>12131</v>
      </c>
      <c r="G9761" t="s">
        <v>156</v>
      </c>
      <c r="H9761">
        <v>94</v>
      </c>
      <c r="I9761">
        <v>22</v>
      </c>
      <c r="J9761">
        <v>2</v>
      </c>
      <c r="K9761">
        <v>3525</v>
      </c>
      <c r="L9761">
        <v>21</v>
      </c>
      <c r="M9761">
        <v>37.354071858755098</v>
      </c>
    </row>
    <row r="9762" spans="1:13" outlineLevel="2" collapsed="1" x14ac:dyDescent="0.2">
      <c r="E9762" s="10" t="s">
        <v>13557</v>
      </c>
      <c r="M9762">
        <f>SUBTOTAL(1,M9754:M9761)</f>
        <v>38.170958855649687</v>
      </c>
    </row>
    <row r="9763" spans="1:13" hidden="1" outlineLevel="3" x14ac:dyDescent="0.2">
      <c r="A9763">
        <v>2016</v>
      </c>
      <c r="B9763">
        <v>16</v>
      </c>
      <c r="C9763" t="s">
        <v>119</v>
      </c>
      <c r="D9763">
        <v>81</v>
      </c>
      <c r="E9763" t="s">
        <v>118</v>
      </c>
      <c r="F9763" t="s">
        <v>11944</v>
      </c>
      <c r="G9763" t="s">
        <v>156</v>
      </c>
      <c r="H9763">
        <v>89</v>
      </c>
      <c r="I9763">
        <v>35</v>
      </c>
      <c r="J9763">
        <v>30</v>
      </c>
      <c r="K9763">
        <v>3525</v>
      </c>
      <c r="L9763">
        <v>21</v>
      </c>
      <c r="M9763">
        <v>39.3451771928192</v>
      </c>
    </row>
    <row r="9764" spans="1:13" hidden="1" outlineLevel="3" x14ac:dyDescent="0.2">
      <c r="A9764">
        <v>2016</v>
      </c>
      <c r="B9764">
        <v>82</v>
      </c>
      <c r="C9764" t="s">
        <v>11606</v>
      </c>
      <c r="D9764">
        <v>88</v>
      </c>
      <c r="E9764" t="s">
        <v>118</v>
      </c>
      <c r="F9764" t="s">
        <v>12024</v>
      </c>
      <c r="G9764" t="s">
        <v>156</v>
      </c>
      <c r="H9764">
        <v>92</v>
      </c>
      <c r="I9764">
        <v>14</v>
      </c>
      <c r="J9764">
        <v>7</v>
      </c>
      <c r="K9764">
        <v>3525</v>
      </c>
      <c r="L9764">
        <v>21</v>
      </c>
      <c r="M9764">
        <v>38.217481260183</v>
      </c>
    </row>
    <row r="9765" spans="1:13" hidden="1" outlineLevel="3" x14ac:dyDescent="0.2">
      <c r="A9765">
        <v>2016</v>
      </c>
      <c r="B9765">
        <v>91</v>
      </c>
      <c r="C9765" t="s">
        <v>11910</v>
      </c>
      <c r="D9765">
        <v>89</v>
      </c>
      <c r="E9765" t="s">
        <v>118</v>
      </c>
      <c r="F9765" t="s">
        <v>12034</v>
      </c>
      <c r="G9765" t="s">
        <v>156</v>
      </c>
      <c r="H9765">
        <v>92</v>
      </c>
      <c r="I9765">
        <v>28</v>
      </c>
      <c r="J9765">
        <v>3</v>
      </c>
      <c r="K9765">
        <v>3525</v>
      </c>
      <c r="L9765">
        <v>21</v>
      </c>
      <c r="M9765">
        <v>38.121502149403803</v>
      </c>
    </row>
    <row r="9766" spans="1:13" hidden="1" outlineLevel="3" x14ac:dyDescent="0.2">
      <c r="A9766">
        <v>2016</v>
      </c>
      <c r="B9766">
        <v>124</v>
      </c>
      <c r="C9766" t="s">
        <v>12070</v>
      </c>
      <c r="D9766">
        <v>83</v>
      </c>
      <c r="E9766" t="s">
        <v>118</v>
      </c>
      <c r="F9766" t="s">
        <v>12069</v>
      </c>
      <c r="G9766" t="s">
        <v>156</v>
      </c>
      <c r="H9766">
        <v>93</v>
      </c>
      <c r="I9766">
        <v>8</v>
      </c>
      <c r="J9766">
        <v>32</v>
      </c>
      <c r="K9766">
        <v>3525</v>
      </c>
      <c r="L9766">
        <v>21</v>
      </c>
      <c r="M9766">
        <v>37.8453500023858</v>
      </c>
    </row>
    <row r="9767" spans="1:13" hidden="1" outlineLevel="3" x14ac:dyDescent="0.2">
      <c r="A9767">
        <v>2016</v>
      </c>
      <c r="B9767">
        <v>131</v>
      </c>
      <c r="C9767" t="s">
        <v>11690</v>
      </c>
      <c r="D9767">
        <v>84</v>
      </c>
      <c r="E9767" t="s">
        <v>118</v>
      </c>
      <c r="F9767" t="s">
        <v>12080</v>
      </c>
      <c r="G9767" t="s">
        <v>156</v>
      </c>
      <c r="H9767">
        <v>93</v>
      </c>
      <c r="I9767">
        <v>13</v>
      </c>
      <c r="J9767">
        <v>10</v>
      </c>
      <c r="K9767">
        <v>3525</v>
      </c>
      <c r="L9767">
        <v>21</v>
      </c>
      <c r="M9767">
        <v>37.813999225244999</v>
      </c>
    </row>
    <row r="9768" spans="1:13" hidden="1" outlineLevel="3" x14ac:dyDescent="0.2">
      <c r="A9768">
        <v>2016</v>
      </c>
      <c r="B9768">
        <v>134</v>
      </c>
      <c r="C9768" t="s">
        <v>11133</v>
      </c>
      <c r="D9768">
        <v>87</v>
      </c>
      <c r="E9768" t="s">
        <v>118</v>
      </c>
      <c r="F9768" t="s">
        <v>12083</v>
      </c>
      <c r="G9768" t="s">
        <v>156</v>
      </c>
      <c r="H9768">
        <v>93</v>
      </c>
      <c r="I9768">
        <v>14</v>
      </c>
      <c r="J9768">
        <v>28</v>
      </c>
      <c r="K9768">
        <v>3525</v>
      </c>
      <c r="L9768">
        <v>21</v>
      </c>
      <c r="M9768">
        <v>37.805212293099103</v>
      </c>
    </row>
    <row r="9769" spans="1:13" hidden="1" outlineLevel="3" x14ac:dyDescent="0.2">
      <c r="A9769">
        <v>2016</v>
      </c>
      <c r="B9769">
        <v>152</v>
      </c>
      <c r="C9769" t="s">
        <v>10834</v>
      </c>
      <c r="D9769">
        <v>85</v>
      </c>
      <c r="E9769" t="s">
        <v>118</v>
      </c>
      <c r="F9769" t="s">
        <v>12103</v>
      </c>
      <c r="G9769" t="s">
        <v>156</v>
      </c>
      <c r="H9769">
        <v>93</v>
      </c>
      <c r="I9769">
        <v>32</v>
      </c>
      <c r="J9769">
        <v>49</v>
      </c>
      <c r="K9769">
        <v>3525</v>
      </c>
      <c r="L9769">
        <v>21</v>
      </c>
      <c r="M9769">
        <v>37.681615588133099</v>
      </c>
    </row>
    <row r="9770" spans="1:13" outlineLevel="2" collapsed="1" x14ac:dyDescent="0.2">
      <c r="E9770" s="10" t="s">
        <v>13564</v>
      </c>
      <c r="M9770">
        <f>SUBTOTAL(1,M9763:M9769)</f>
        <v>38.118619673038424</v>
      </c>
    </row>
    <row r="9771" spans="1:13" hidden="1" outlineLevel="3" x14ac:dyDescent="0.2">
      <c r="A9771">
        <v>2016</v>
      </c>
      <c r="B9771">
        <v>55</v>
      </c>
      <c r="C9771" t="s">
        <v>11292</v>
      </c>
      <c r="D9771">
        <v>198</v>
      </c>
      <c r="E9771" t="s">
        <v>11337</v>
      </c>
      <c r="F9771" t="s">
        <v>11994</v>
      </c>
      <c r="G9771" t="s">
        <v>156</v>
      </c>
      <c r="H9771">
        <v>91</v>
      </c>
      <c r="I9771">
        <v>26</v>
      </c>
      <c r="J9771">
        <v>5</v>
      </c>
      <c r="K9771">
        <v>3525</v>
      </c>
      <c r="L9771">
        <v>21</v>
      </c>
      <c r="M9771">
        <v>38.552093934652802</v>
      </c>
    </row>
    <row r="9772" spans="1:13" hidden="1" outlineLevel="3" x14ac:dyDescent="0.2">
      <c r="A9772">
        <v>2016</v>
      </c>
      <c r="B9772">
        <v>87</v>
      </c>
      <c r="C9772" t="s">
        <v>10959</v>
      </c>
      <c r="D9772">
        <v>195</v>
      </c>
      <c r="E9772" t="s">
        <v>11337</v>
      </c>
      <c r="F9772" t="s">
        <v>12030</v>
      </c>
      <c r="G9772" t="s">
        <v>156</v>
      </c>
      <c r="H9772">
        <v>92</v>
      </c>
      <c r="I9772">
        <v>23</v>
      </c>
      <c r="J9772">
        <v>2</v>
      </c>
      <c r="K9772">
        <v>3525</v>
      </c>
      <c r="L9772">
        <v>21</v>
      </c>
      <c r="M9772">
        <v>38.156003632186902</v>
      </c>
    </row>
    <row r="9773" spans="1:13" hidden="1" outlineLevel="3" x14ac:dyDescent="0.2">
      <c r="A9773">
        <v>2016</v>
      </c>
      <c r="B9773">
        <v>106</v>
      </c>
      <c r="C9773" t="s">
        <v>11289</v>
      </c>
      <c r="D9773">
        <v>194</v>
      </c>
      <c r="E9773" t="s">
        <v>11337</v>
      </c>
      <c r="F9773" t="s">
        <v>12052</v>
      </c>
      <c r="G9773" t="s">
        <v>156</v>
      </c>
      <c r="H9773">
        <v>92</v>
      </c>
      <c r="I9773">
        <v>47</v>
      </c>
      <c r="J9773">
        <v>30</v>
      </c>
      <c r="K9773">
        <v>3525</v>
      </c>
      <c r="L9773">
        <v>21</v>
      </c>
      <c r="M9773">
        <v>37.9883251010327</v>
      </c>
    </row>
    <row r="9774" spans="1:13" hidden="1" outlineLevel="3" x14ac:dyDescent="0.2">
      <c r="A9774">
        <v>2016</v>
      </c>
      <c r="B9774">
        <v>121</v>
      </c>
      <c r="C9774" t="s">
        <v>11517</v>
      </c>
      <c r="D9774">
        <v>193</v>
      </c>
      <c r="E9774" t="s">
        <v>11337</v>
      </c>
      <c r="F9774" t="s">
        <v>12067</v>
      </c>
      <c r="G9774" t="s">
        <v>156</v>
      </c>
      <c r="H9774">
        <v>93</v>
      </c>
      <c r="I9774">
        <v>3</v>
      </c>
      <c r="J9774">
        <v>24</v>
      </c>
      <c r="K9774">
        <v>3525</v>
      </c>
      <c r="L9774">
        <v>21</v>
      </c>
      <c r="M9774">
        <v>37.880144714689898</v>
      </c>
    </row>
    <row r="9775" spans="1:13" hidden="1" outlineLevel="3" x14ac:dyDescent="0.2">
      <c r="A9775">
        <v>2016</v>
      </c>
      <c r="B9775">
        <v>137</v>
      </c>
      <c r="C9775" t="s">
        <v>10693</v>
      </c>
      <c r="D9775">
        <v>197</v>
      </c>
      <c r="E9775" t="s">
        <v>11337</v>
      </c>
      <c r="F9775" t="s">
        <v>12087</v>
      </c>
      <c r="G9775" t="s">
        <v>156</v>
      </c>
      <c r="H9775">
        <v>93</v>
      </c>
      <c r="I9775">
        <v>18</v>
      </c>
      <c r="J9775">
        <v>37</v>
      </c>
      <c r="K9775">
        <v>3525</v>
      </c>
      <c r="L9775">
        <v>21</v>
      </c>
      <c r="M9775">
        <v>37.777189007998999</v>
      </c>
    </row>
    <row r="9776" spans="1:13" hidden="1" outlineLevel="3" x14ac:dyDescent="0.2">
      <c r="A9776">
        <v>2016</v>
      </c>
      <c r="B9776">
        <v>142</v>
      </c>
      <c r="C9776" t="s">
        <v>11879</v>
      </c>
      <c r="D9776">
        <v>199</v>
      </c>
      <c r="E9776" t="s">
        <v>11337</v>
      </c>
      <c r="F9776" t="s">
        <v>12094</v>
      </c>
      <c r="G9776" t="s">
        <v>156</v>
      </c>
      <c r="H9776">
        <v>93</v>
      </c>
      <c r="I9776">
        <v>23</v>
      </c>
      <c r="J9776">
        <v>3</v>
      </c>
      <c r="K9776">
        <v>3525</v>
      </c>
      <c r="L9776">
        <v>21</v>
      </c>
      <c r="M9776">
        <v>37.747298346436303</v>
      </c>
    </row>
    <row r="9777" spans="1:13" hidden="1" outlineLevel="3" x14ac:dyDescent="0.2">
      <c r="A9777">
        <v>2016</v>
      </c>
      <c r="B9777">
        <v>157</v>
      </c>
      <c r="C9777" t="s">
        <v>11885</v>
      </c>
      <c r="D9777">
        <v>196</v>
      </c>
      <c r="E9777" t="s">
        <v>11337</v>
      </c>
      <c r="F9777" t="s">
        <v>12109</v>
      </c>
      <c r="G9777" t="s">
        <v>156</v>
      </c>
      <c r="H9777">
        <v>93</v>
      </c>
      <c r="I9777">
        <v>34</v>
      </c>
      <c r="J9777">
        <v>35</v>
      </c>
      <c r="K9777">
        <v>3525</v>
      </c>
      <c r="L9777">
        <v>21</v>
      </c>
      <c r="M9777">
        <v>37.669758812615903</v>
      </c>
    </row>
    <row r="9778" spans="1:13" outlineLevel="2" collapsed="1" x14ac:dyDescent="0.2">
      <c r="E9778" s="10" t="s">
        <v>13542</v>
      </c>
      <c r="M9778">
        <f>SUBTOTAL(1,M9771:M9777)</f>
        <v>37.967259078516221</v>
      </c>
    </row>
    <row r="9779" spans="1:13" hidden="1" outlineLevel="3" x14ac:dyDescent="0.2">
      <c r="A9779">
        <v>2016</v>
      </c>
      <c r="B9779">
        <v>43</v>
      </c>
      <c r="C9779" t="s">
        <v>9105</v>
      </c>
      <c r="D9779">
        <v>172</v>
      </c>
      <c r="E9779" t="s">
        <v>11979</v>
      </c>
      <c r="F9779" t="s">
        <v>11980</v>
      </c>
      <c r="G9779" t="s">
        <v>156</v>
      </c>
      <c r="H9779">
        <v>91</v>
      </c>
      <c r="I9779">
        <v>7</v>
      </c>
      <c r="J9779">
        <v>41</v>
      </c>
      <c r="K9779">
        <v>3525</v>
      </c>
      <c r="L9779">
        <v>21</v>
      </c>
      <c r="M9779">
        <v>38.681830513227702</v>
      </c>
    </row>
    <row r="9780" spans="1:13" hidden="1" outlineLevel="3" x14ac:dyDescent="0.2">
      <c r="A9780">
        <v>2016</v>
      </c>
      <c r="B9780">
        <v>60</v>
      </c>
      <c r="C9780" t="s">
        <v>11086</v>
      </c>
      <c r="D9780">
        <v>175</v>
      </c>
      <c r="E9780" t="s">
        <v>11979</v>
      </c>
      <c r="F9780" t="s">
        <v>12001</v>
      </c>
      <c r="G9780" t="s">
        <v>156</v>
      </c>
      <c r="H9780">
        <v>91</v>
      </c>
      <c r="I9780">
        <v>44</v>
      </c>
      <c r="J9780">
        <v>5</v>
      </c>
      <c r="K9780">
        <v>3525</v>
      </c>
      <c r="L9780">
        <v>21</v>
      </c>
      <c r="M9780">
        <v>38.426017047949202</v>
      </c>
    </row>
    <row r="9781" spans="1:13" hidden="1" outlineLevel="3" x14ac:dyDescent="0.2">
      <c r="A9781">
        <v>2016</v>
      </c>
      <c r="B9781">
        <v>79</v>
      </c>
      <c r="C9781" t="s">
        <v>9568</v>
      </c>
      <c r="D9781">
        <v>179</v>
      </c>
      <c r="E9781" t="s">
        <v>11979</v>
      </c>
      <c r="F9781" t="s">
        <v>12021</v>
      </c>
      <c r="G9781" t="s">
        <v>156</v>
      </c>
      <c r="H9781">
        <v>92</v>
      </c>
      <c r="I9781">
        <v>7</v>
      </c>
      <c r="J9781">
        <v>23</v>
      </c>
      <c r="K9781">
        <v>3525</v>
      </c>
      <c r="L9781">
        <v>21</v>
      </c>
      <c r="M9781">
        <v>38.264036931278497</v>
      </c>
    </row>
    <row r="9782" spans="1:13" hidden="1" outlineLevel="3" x14ac:dyDescent="0.2">
      <c r="A9782">
        <v>2016</v>
      </c>
      <c r="B9782">
        <v>81</v>
      </c>
      <c r="C9782" t="s">
        <v>11474</v>
      </c>
      <c r="D9782">
        <v>177</v>
      </c>
      <c r="E9782" t="s">
        <v>11979</v>
      </c>
      <c r="F9782" t="s">
        <v>12023</v>
      </c>
      <c r="G9782" t="s">
        <v>156</v>
      </c>
      <c r="H9782">
        <v>92</v>
      </c>
      <c r="I9782">
        <v>13</v>
      </c>
      <c r="J9782">
        <v>59</v>
      </c>
      <c r="K9782">
        <v>3525</v>
      </c>
      <c r="L9782">
        <v>21</v>
      </c>
      <c r="M9782">
        <v>38.218402055180199</v>
      </c>
    </row>
    <row r="9783" spans="1:13" hidden="1" outlineLevel="3" x14ac:dyDescent="0.2">
      <c r="A9783">
        <v>2016</v>
      </c>
      <c r="B9783">
        <v>107</v>
      </c>
      <c r="C9783" t="s">
        <v>12053</v>
      </c>
      <c r="D9783">
        <v>173</v>
      </c>
      <c r="E9783" t="s">
        <v>11979</v>
      </c>
      <c r="F9783" t="s">
        <v>12054</v>
      </c>
      <c r="G9783" t="s">
        <v>156</v>
      </c>
      <c r="H9783">
        <v>92</v>
      </c>
      <c r="I9783">
        <v>49</v>
      </c>
      <c r="J9783">
        <v>42</v>
      </c>
      <c r="K9783">
        <v>3525</v>
      </c>
      <c r="L9783">
        <v>21</v>
      </c>
      <c r="M9783">
        <v>37.973319927464601</v>
      </c>
    </row>
    <row r="9784" spans="1:13" hidden="1" outlineLevel="3" x14ac:dyDescent="0.2">
      <c r="A9784">
        <v>2016</v>
      </c>
      <c r="B9784">
        <v>113</v>
      </c>
      <c r="C9784" t="s">
        <v>11663</v>
      </c>
      <c r="D9784">
        <v>171</v>
      </c>
      <c r="E9784" t="s">
        <v>11979</v>
      </c>
      <c r="F9784" t="s">
        <v>8722</v>
      </c>
      <c r="G9784" t="s">
        <v>156</v>
      </c>
      <c r="H9784">
        <v>92</v>
      </c>
      <c r="I9784">
        <v>56</v>
      </c>
      <c r="J9784">
        <v>45</v>
      </c>
      <c r="K9784">
        <v>3525</v>
      </c>
      <c r="L9784">
        <v>21</v>
      </c>
      <c r="M9784">
        <v>37.925314923566503</v>
      </c>
    </row>
    <row r="9785" spans="1:13" hidden="1" outlineLevel="3" x14ac:dyDescent="0.2">
      <c r="A9785">
        <v>2016</v>
      </c>
      <c r="B9785">
        <v>158</v>
      </c>
      <c r="C9785" t="s">
        <v>11135</v>
      </c>
      <c r="D9785">
        <v>174</v>
      </c>
      <c r="E9785" t="s">
        <v>11979</v>
      </c>
      <c r="F9785" t="s">
        <v>12110</v>
      </c>
      <c r="G9785" t="s">
        <v>156</v>
      </c>
      <c r="H9785">
        <v>93</v>
      </c>
      <c r="I9785">
        <v>34</v>
      </c>
      <c r="J9785">
        <v>50</v>
      </c>
      <c r="K9785">
        <v>3525</v>
      </c>
      <c r="L9785">
        <v>21</v>
      </c>
      <c r="M9785">
        <v>37.668081569651797</v>
      </c>
    </row>
    <row r="9786" spans="1:13" hidden="1" outlineLevel="3" x14ac:dyDescent="0.2">
      <c r="A9786">
        <v>2016</v>
      </c>
      <c r="B9786">
        <v>164</v>
      </c>
      <c r="C9786" t="s">
        <v>11726</v>
      </c>
      <c r="D9786">
        <v>176</v>
      </c>
      <c r="E9786" t="s">
        <v>11979</v>
      </c>
      <c r="F9786" t="s">
        <v>12118</v>
      </c>
      <c r="G9786" t="s">
        <v>156</v>
      </c>
      <c r="H9786">
        <v>93</v>
      </c>
      <c r="I9786">
        <v>37</v>
      </c>
      <c r="J9786">
        <v>13</v>
      </c>
      <c r="K9786">
        <v>3525</v>
      </c>
      <c r="L9786">
        <v>21</v>
      </c>
      <c r="M9786">
        <v>37.652099349321801</v>
      </c>
    </row>
    <row r="9787" spans="1:13" outlineLevel="2" collapsed="1" x14ac:dyDescent="0.2">
      <c r="E9787" s="10" t="s">
        <v>13565</v>
      </c>
      <c r="M9787">
        <f>SUBTOTAL(1,M9779:M9786)</f>
        <v>38.101137789705035</v>
      </c>
    </row>
    <row r="9788" spans="1:13" hidden="1" outlineLevel="3" x14ac:dyDescent="0.2">
      <c r="A9788">
        <v>2016</v>
      </c>
      <c r="B9788">
        <v>9</v>
      </c>
      <c r="C9788" t="s">
        <v>107</v>
      </c>
      <c r="D9788">
        <v>184</v>
      </c>
      <c r="E9788" t="s">
        <v>106</v>
      </c>
      <c r="F9788" t="s">
        <v>11937</v>
      </c>
      <c r="G9788" t="s">
        <v>156</v>
      </c>
      <c r="H9788">
        <v>89</v>
      </c>
      <c r="I9788">
        <v>11</v>
      </c>
      <c r="J9788">
        <v>52</v>
      </c>
      <c r="K9788">
        <v>3525</v>
      </c>
      <c r="L9788">
        <v>21</v>
      </c>
      <c r="M9788">
        <v>39.518921746929401</v>
      </c>
    </row>
    <row r="9789" spans="1:13" hidden="1" outlineLevel="3" x14ac:dyDescent="0.2">
      <c r="A9789">
        <v>2016</v>
      </c>
      <c r="B9789">
        <v>41</v>
      </c>
      <c r="C9789" t="s">
        <v>11975</v>
      </c>
      <c r="D9789">
        <v>182</v>
      </c>
      <c r="E9789" t="s">
        <v>106</v>
      </c>
      <c r="F9789" t="s">
        <v>11976</v>
      </c>
      <c r="G9789" t="s">
        <v>156</v>
      </c>
      <c r="H9789">
        <v>91</v>
      </c>
      <c r="I9789">
        <v>4</v>
      </c>
      <c r="J9789">
        <v>57</v>
      </c>
      <c r="K9789">
        <v>3525</v>
      </c>
      <c r="L9789">
        <v>21</v>
      </c>
      <c r="M9789">
        <v>38.701177503911197</v>
      </c>
    </row>
    <row r="9790" spans="1:13" hidden="1" outlineLevel="3" x14ac:dyDescent="0.2">
      <c r="A9790">
        <v>2016</v>
      </c>
      <c r="B9790">
        <v>114</v>
      </c>
      <c r="C9790" t="s">
        <v>11870</v>
      </c>
      <c r="D9790">
        <v>189</v>
      </c>
      <c r="E9790" t="s">
        <v>106</v>
      </c>
      <c r="F9790" t="s">
        <v>12060</v>
      </c>
      <c r="G9790" t="s">
        <v>156</v>
      </c>
      <c r="H9790">
        <v>92</v>
      </c>
      <c r="I9790">
        <v>57</v>
      </c>
      <c r="J9790">
        <v>38</v>
      </c>
      <c r="K9790">
        <v>3525</v>
      </c>
      <c r="L9790">
        <v>21</v>
      </c>
      <c r="M9790">
        <v>37.919308667355899</v>
      </c>
    </row>
    <row r="9791" spans="1:13" hidden="1" outlineLevel="3" x14ac:dyDescent="0.2">
      <c r="A9791">
        <v>2016</v>
      </c>
      <c r="B9791">
        <v>118</v>
      </c>
      <c r="C9791" t="s">
        <v>12064</v>
      </c>
      <c r="D9791">
        <v>188</v>
      </c>
      <c r="E9791" t="s">
        <v>106</v>
      </c>
      <c r="F9791" t="s">
        <v>12065</v>
      </c>
      <c r="G9791" t="s">
        <v>156</v>
      </c>
      <c r="H9791">
        <v>93</v>
      </c>
      <c r="I9791">
        <v>2</v>
      </c>
      <c r="J9791">
        <v>46</v>
      </c>
      <c r="K9791">
        <v>3525</v>
      </c>
      <c r="L9791">
        <v>21</v>
      </c>
      <c r="M9791">
        <v>37.884442003068898</v>
      </c>
    </row>
    <row r="9792" spans="1:13" hidden="1" outlineLevel="3" x14ac:dyDescent="0.2">
      <c r="A9792">
        <v>2016</v>
      </c>
      <c r="B9792">
        <v>139</v>
      </c>
      <c r="C9792" t="s">
        <v>12089</v>
      </c>
      <c r="D9792">
        <v>183</v>
      </c>
      <c r="E9792" t="s">
        <v>106</v>
      </c>
      <c r="F9792" t="s">
        <v>12090</v>
      </c>
      <c r="G9792" t="s">
        <v>156</v>
      </c>
      <c r="H9792">
        <v>93</v>
      </c>
      <c r="I9792">
        <v>21</v>
      </c>
      <c r="J9792">
        <v>45</v>
      </c>
      <c r="K9792">
        <v>3525</v>
      </c>
      <c r="L9792">
        <v>21</v>
      </c>
      <c r="M9792">
        <v>37.756058374615002</v>
      </c>
    </row>
    <row r="9793" spans="1:13" hidden="1" outlineLevel="3" x14ac:dyDescent="0.2">
      <c r="A9793">
        <v>2016</v>
      </c>
      <c r="B9793">
        <v>144</v>
      </c>
      <c r="C9793" t="s">
        <v>12096</v>
      </c>
      <c r="D9793">
        <v>186</v>
      </c>
      <c r="E9793" t="s">
        <v>106</v>
      </c>
      <c r="F9793" t="s">
        <v>12097</v>
      </c>
      <c r="G9793" t="s">
        <v>156</v>
      </c>
      <c r="H9793">
        <v>93</v>
      </c>
      <c r="I9793">
        <v>26</v>
      </c>
      <c r="J9793">
        <v>50</v>
      </c>
      <c r="K9793">
        <v>3525</v>
      </c>
      <c r="L9793">
        <v>21</v>
      </c>
      <c r="M9793">
        <v>37.721827531880699</v>
      </c>
    </row>
    <row r="9794" spans="1:13" hidden="1" outlineLevel="3" x14ac:dyDescent="0.2">
      <c r="A9794">
        <v>2016</v>
      </c>
      <c r="B9794">
        <v>150</v>
      </c>
      <c r="C9794" t="s">
        <v>10699</v>
      </c>
      <c r="D9794">
        <v>187</v>
      </c>
      <c r="E9794" t="s">
        <v>106</v>
      </c>
      <c r="F9794" t="s">
        <v>12102</v>
      </c>
      <c r="G9794" t="s">
        <v>156</v>
      </c>
      <c r="H9794">
        <v>93</v>
      </c>
      <c r="I9794">
        <v>31</v>
      </c>
      <c r="J9794">
        <v>27</v>
      </c>
      <c r="K9794">
        <v>3525</v>
      </c>
      <c r="L9794">
        <v>21</v>
      </c>
      <c r="M9794">
        <v>37.690792932308</v>
      </c>
    </row>
    <row r="9795" spans="1:13" hidden="1" outlineLevel="3" x14ac:dyDescent="0.2">
      <c r="A9795">
        <v>2016</v>
      </c>
      <c r="B9795">
        <v>166</v>
      </c>
      <c r="C9795" t="s">
        <v>11530</v>
      </c>
      <c r="D9795">
        <v>181</v>
      </c>
      <c r="E9795" t="s">
        <v>106</v>
      </c>
      <c r="F9795" t="s">
        <v>12119</v>
      </c>
      <c r="G9795" t="s">
        <v>156</v>
      </c>
      <c r="H9795">
        <v>93</v>
      </c>
      <c r="I9795">
        <v>39</v>
      </c>
      <c r="J9795">
        <v>54</v>
      </c>
      <c r="K9795">
        <v>3525</v>
      </c>
      <c r="L9795">
        <v>21</v>
      </c>
      <c r="M9795">
        <v>37.634121603587197</v>
      </c>
    </row>
    <row r="9796" spans="1:13" outlineLevel="2" collapsed="1" x14ac:dyDescent="0.2">
      <c r="E9796" s="10" t="s">
        <v>13558</v>
      </c>
      <c r="M9796">
        <f>SUBTOTAL(1,M9788:M9795)</f>
        <v>38.103331295457032</v>
      </c>
    </row>
    <row r="9797" spans="1:13" hidden="1" outlineLevel="3" x14ac:dyDescent="0.2">
      <c r="A9797">
        <v>2016</v>
      </c>
      <c r="B9797">
        <v>14</v>
      </c>
      <c r="C9797" t="s">
        <v>115</v>
      </c>
      <c r="D9797">
        <v>126</v>
      </c>
      <c r="E9797" t="s">
        <v>114</v>
      </c>
      <c r="F9797" t="s">
        <v>11942</v>
      </c>
      <c r="G9797" t="s">
        <v>156</v>
      </c>
      <c r="H9797">
        <v>89</v>
      </c>
      <c r="I9797">
        <v>29</v>
      </c>
      <c r="J9797">
        <v>47</v>
      </c>
      <c r="K9797">
        <v>3525</v>
      </c>
      <c r="L9797">
        <v>21</v>
      </c>
      <c r="M9797">
        <v>39.3870640342409</v>
      </c>
    </row>
    <row r="9798" spans="1:13" hidden="1" outlineLevel="3" x14ac:dyDescent="0.2">
      <c r="A9798">
        <v>2016</v>
      </c>
      <c r="B9798">
        <v>36</v>
      </c>
      <c r="C9798" t="s">
        <v>10778</v>
      </c>
      <c r="D9798">
        <v>124</v>
      </c>
      <c r="E9798" t="s">
        <v>114</v>
      </c>
      <c r="F9798" t="s">
        <v>11968</v>
      </c>
      <c r="G9798" t="s">
        <v>156</v>
      </c>
      <c r="H9798">
        <v>90</v>
      </c>
      <c r="I9798">
        <v>43</v>
      </c>
      <c r="J9798">
        <v>18</v>
      </c>
      <c r="K9798">
        <v>3525</v>
      </c>
      <c r="L9798">
        <v>21</v>
      </c>
      <c r="M9798">
        <v>38.855106277441898</v>
      </c>
    </row>
    <row r="9799" spans="1:13" hidden="1" outlineLevel="3" x14ac:dyDescent="0.2">
      <c r="A9799">
        <v>2016</v>
      </c>
      <c r="B9799">
        <v>63</v>
      </c>
      <c r="C9799" t="s">
        <v>10931</v>
      </c>
      <c r="D9799">
        <v>127</v>
      </c>
      <c r="E9799" t="s">
        <v>114</v>
      </c>
      <c r="F9799" t="s">
        <v>12005</v>
      </c>
      <c r="G9799" t="s">
        <v>156</v>
      </c>
      <c r="H9799">
        <v>91</v>
      </c>
      <c r="I9799">
        <v>48</v>
      </c>
      <c r="J9799">
        <v>39</v>
      </c>
      <c r="K9799">
        <v>3525</v>
      </c>
      <c r="L9799">
        <v>21</v>
      </c>
      <c r="M9799">
        <v>38.394161908997603</v>
      </c>
    </row>
    <row r="9800" spans="1:13" hidden="1" outlineLevel="3" x14ac:dyDescent="0.2">
      <c r="A9800">
        <v>2016</v>
      </c>
      <c r="B9800">
        <v>78</v>
      </c>
      <c r="C9800" t="s">
        <v>11065</v>
      </c>
      <c r="D9800">
        <v>129</v>
      </c>
      <c r="E9800" t="s">
        <v>114</v>
      </c>
      <c r="F9800" t="s">
        <v>7138</v>
      </c>
      <c r="G9800" t="s">
        <v>156</v>
      </c>
      <c r="H9800">
        <v>92</v>
      </c>
      <c r="I9800">
        <v>6</v>
      </c>
      <c r="J9800">
        <v>58</v>
      </c>
      <c r="K9800">
        <v>3525</v>
      </c>
      <c r="L9800">
        <v>21</v>
      </c>
      <c r="M9800">
        <v>38.266921578442599</v>
      </c>
    </row>
    <row r="9801" spans="1:13" hidden="1" outlineLevel="3" x14ac:dyDescent="0.2">
      <c r="A9801">
        <v>2016</v>
      </c>
      <c r="B9801">
        <v>96</v>
      </c>
      <c r="C9801" t="s">
        <v>10480</v>
      </c>
      <c r="D9801">
        <v>128</v>
      </c>
      <c r="E9801" t="s">
        <v>114</v>
      </c>
      <c r="F9801" t="s">
        <v>12041</v>
      </c>
      <c r="G9801" t="s">
        <v>156</v>
      </c>
      <c r="H9801">
        <v>92</v>
      </c>
      <c r="I9801">
        <v>32</v>
      </c>
      <c r="J9801">
        <v>3</v>
      </c>
      <c r="K9801">
        <v>3525</v>
      </c>
      <c r="L9801">
        <v>21</v>
      </c>
      <c r="M9801">
        <v>38.094037337559897</v>
      </c>
    </row>
    <row r="9802" spans="1:13" hidden="1" outlineLevel="3" x14ac:dyDescent="0.2">
      <c r="A9802">
        <v>2016</v>
      </c>
      <c r="B9802">
        <v>127</v>
      </c>
      <c r="C9802" t="s">
        <v>10289</v>
      </c>
      <c r="D9802">
        <v>122</v>
      </c>
      <c r="E9802" t="s">
        <v>114</v>
      </c>
      <c r="F9802" t="s">
        <v>12074</v>
      </c>
      <c r="G9802" t="s">
        <v>156</v>
      </c>
      <c r="H9802">
        <v>93</v>
      </c>
      <c r="I9802">
        <v>11</v>
      </c>
      <c r="J9802">
        <v>6</v>
      </c>
      <c r="K9802">
        <v>3525</v>
      </c>
      <c r="L9802">
        <v>21</v>
      </c>
      <c r="M9802">
        <v>37.827976605676803</v>
      </c>
    </row>
    <row r="9803" spans="1:13" outlineLevel="2" collapsed="1" x14ac:dyDescent="0.2">
      <c r="E9803" s="10" t="s">
        <v>13507</v>
      </c>
      <c r="M9803">
        <f>SUBTOTAL(1,M9797:M9802)</f>
        <v>38.470877957059955</v>
      </c>
    </row>
    <row r="9804" spans="1:13" hidden="1" outlineLevel="3" x14ac:dyDescent="0.2">
      <c r="A9804">
        <v>2016</v>
      </c>
      <c r="B9804">
        <v>59</v>
      </c>
      <c r="C9804" t="s">
        <v>11998</v>
      </c>
      <c r="D9804">
        <v>211</v>
      </c>
      <c r="E9804" t="s">
        <v>11999</v>
      </c>
      <c r="F9804" t="s">
        <v>12000</v>
      </c>
      <c r="G9804" t="s">
        <v>156</v>
      </c>
      <c r="H9804">
        <v>91</v>
      </c>
      <c r="I9804">
        <v>33</v>
      </c>
      <c r="J9804">
        <v>15</v>
      </c>
      <c r="K9804">
        <v>3525</v>
      </c>
      <c r="L9804">
        <v>21</v>
      </c>
      <c r="M9804">
        <v>38.501797660765398</v>
      </c>
    </row>
    <row r="9805" spans="1:13" hidden="1" outlineLevel="3" x14ac:dyDescent="0.2">
      <c r="A9805">
        <v>2016</v>
      </c>
      <c r="B9805">
        <v>70</v>
      </c>
      <c r="C9805" t="s">
        <v>10542</v>
      </c>
      <c r="D9805">
        <v>214</v>
      </c>
      <c r="E9805" t="s">
        <v>11999</v>
      </c>
      <c r="F9805" t="s">
        <v>12013</v>
      </c>
      <c r="G9805" t="s">
        <v>156</v>
      </c>
      <c r="H9805">
        <v>91</v>
      </c>
      <c r="I9805">
        <v>55</v>
      </c>
      <c r="J9805">
        <v>37</v>
      </c>
      <c r="K9805">
        <v>3525</v>
      </c>
      <c r="L9805">
        <v>21</v>
      </c>
      <c r="M9805">
        <v>38.345667000063401</v>
      </c>
    </row>
    <row r="9806" spans="1:13" hidden="1" outlineLevel="3" x14ac:dyDescent="0.2">
      <c r="A9806">
        <v>2016</v>
      </c>
      <c r="B9806">
        <v>84</v>
      </c>
      <c r="C9806" t="s">
        <v>10552</v>
      </c>
      <c r="D9806">
        <v>218</v>
      </c>
      <c r="E9806" t="s">
        <v>11999</v>
      </c>
      <c r="F9806" t="s">
        <v>12027</v>
      </c>
      <c r="G9806" t="s">
        <v>156</v>
      </c>
      <c r="H9806">
        <v>92</v>
      </c>
      <c r="I9806">
        <v>17</v>
      </c>
      <c r="J9806">
        <v>40</v>
      </c>
      <c r="K9806">
        <v>3525</v>
      </c>
      <c r="L9806">
        <v>21</v>
      </c>
      <c r="M9806">
        <v>38.192981400108302</v>
      </c>
    </row>
    <row r="9807" spans="1:13" hidden="1" outlineLevel="3" x14ac:dyDescent="0.2">
      <c r="A9807">
        <v>2016</v>
      </c>
      <c r="B9807">
        <v>90</v>
      </c>
      <c r="C9807" t="s">
        <v>11099</v>
      </c>
      <c r="D9807">
        <v>213</v>
      </c>
      <c r="E9807" t="s">
        <v>11999</v>
      </c>
      <c r="F9807" t="s">
        <v>12033</v>
      </c>
      <c r="G9807" t="s">
        <v>156</v>
      </c>
      <c r="H9807">
        <v>92</v>
      </c>
      <c r="I9807">
        <v>25</v>
      </c>
      <c r="J9807">
        <v>57</v>
      </c>
      <c r="K9807">
        <v>3525</v>
      </c>
      <c r="L9807">
        <v>21</v>
      </c>
      <c r="M9807">
        <v>38.135937035133701</v>
      </c>
    </row>
    <row r="9808" spans="1:13" hidden="1" outlineLevel="3" x14ac:dyDescent="0.2">
      <c r="A9808">
        <v>2016</v>
      </c>
      <c r="B9808">
        <v>93</v>
      </c>
      <c r="C9808" t="s">
        <v>11832</v>
      </c>
      <c r="D9808">
        <v>217</v>
      </c>
      <c r="E9808" t="s">
        <v>11999</v>
      </c>
      <c r="F9808" t="s">
        <v>12037</v>
      </c>
      <c r="G9808" t="s">
        <v>156</v>
      </c>
      <c r="H9808">
        <v>92</v>
      </c>
      <c r="I9808">
        <v>29</v>
      </c>
      <c r="J9808">
        <v>24</v>
      </c>
      <c r="K9808">
        <v>3525</v>
      </c>
      <c r="L9808">
        <v>21</v>
      </c>
      <c r="M9808">
        <v>38.112228349010699</v>
      </c>
    </row>
    <row r="9809" spans="1:13" hidden="1" outlineLevel="3" x14ac:dyDescent="0.2">
      <c r="A9809">
        <v>2016</v>
      </c>
      <c r="B9809">
        <v>105</v>
      </c>
      <c r="C9809" t="s">
        <v>11661</v>
      </c>
      <c r="D9809">
        <v>219</v>
      </c>
      <c r="E9809" t="s">
        <v>11999</v>
      </c>
      <c r="F9809" t="s">
        <v>12051</v>
      </c>
      <c r="G9809" t="s">
        <v>156</v>
      </c>
      <c r="H9809">
        <v>92</v>
      </c>
      <c r="I9809">
        <v>44</v>
      </c>
      <c r="J9809">
        <v>57</v>
      </c>
      <c r="K9809">
        <v>3525</v>
      </c>
      <c r="L9809">
        <v>21</v>
      </c>
      <c r="M9809">
        <v>38.005732306669401</v>
      </c>
    </row>
    <row r="9810" spans="1:13" hidden="1" outlineLevel="3" x14ac:dyDescent="0.2">
      <c r="A9810">
        <v>2016</v>
      </c>
      <c r="B9810">
        <v>146</v>
      </c>
      <c r="C9810" t="s">
        <v>11702</v>
      </c>
      <c r="D9810">
        <v>215</v>
      </c>
      <c r="E9810" t="s">
        <v>11999</v>
      </c>
      <c r="F9810" t="s">
        <v>8744</v>
      </c>
      <c r="G9810" t="s">
        <v>156</v>
      </c>
      <c r="H9810">
        <v>93</v>
      </c>
      <c r="I9810">
        <v>27</v>
      </c>
      <c r="J9810">
        <v>49</v>
      </c>
      <c r="K9810">
        <v>3525</v>
      </c>
      <c r="L9810">
        <v>21</v>
      </c>
      <c r="M9810">
        <v>37.715212991389997</v>
      </c>
    </row>
    <row r="9811" spans="1:13" hidden="1" outlineLevel="3" x14ac:dyDescent="0.2">
      <c r="A9811">
        <v>2016</v>
      </c>
      <c r="B9811">
        <v>167</v>
      </c>
      <c r="C9811" t="s">
        <v>12120</v>
      </c>
      <c r="D9811">
        <v>212</v>
      </c>
      <c r="E9811" t="s">
        <v>11999</v>
      </c>
      <c r="F9811" t="s">
        <v>12121</v>
      </c>
      <c r="G9811" t="s">
        <v>156</v>
      </c>
      <c r="H9811">
        <v>93</v>
      </c>
      <c r="I9811">
        <v>43</v>
      </c>
      <c r="J9811">
        <v>15</v>
      </c>
      <c r="K9811">
        <v>3525</v>
      </c>
      <c r="L9811">
        <v>21</v>
      </c>
      <c r="M9811">
        <v>37.611701418218999</v>
      </c>
    </row>
    <row r="9812" spans="1:13" hidden="1" outlineLevel="3" x14ac:dyDescent="0.2">
      <c r="A9812">
        <v>2016</v>
      </c>
      <c r="B9812">
        <v>170</v>
      </c>
      <c r="C9812" t="s">
        <v>12124</v>
      </c>
      <c r="D9812">
        <v>216</v>
      </c>
      <c r="E9812" t="s">
        <v>11999</v>
      </c>
      <c r="F9812" t="s">
        <v>12125</v>
      </c>
      <c r="G9812" t="s">
        <v>156</v>
      </c>
      <c r="H9812">
        <v>93</v>
      </c>
      <c r="I9812">
        <v>55</v>
      </c>
      <c r="J9812">
        <v>2</v>
      </c>
      <c r="K9812">
        <v>3525</v>
      </c>
      <c r="L9812">
        <v>21</v>
      </c>
      <c r="M9812">
        <v>37.533052155858201</v>
      </c>
    </row>
    <row r="9813" spans="1:13" outlineLevel="2" collapsed="1" x14ac:dyDescent="0.2">
      <c r="E9813" s="10" t="s">
        <v>13566</v>
      </c>
      <c r="M9813">
        <f>SUBTOTAL(1,M9804:M9812)</f>
        <v>38.017145590802016</v>
      </c>
    </row>
    <row r="9814" spans="1:13" hidden="1" outlineLevel="3" x14ac:dyDescent="0.2">
      <c r="A9814">
        <v>2016</v>
      </c>
      <c r="B9814">
        <v>18</v>
      </c>
      <c r="C9814" t="s">
        <v>121</v>
      </c>
      <c r="D9814">
        <v>72</v>
      </c>
      <c r="E9814" t="s">
        <v>70</v>
      </c>
      <c r="F9814" t="s">
        <v>11946</v>
      </c>
      <c r="G9814" t="s">
        <v>156</v>
      </c>
      <c r="H9814">
        <v>89</v>
      </c>
      <c r="I9814">
        <v>43</v>
      </c>
      <c r="J9814">
        <v>45</v>
      </c>
      <c r="K9814">
        <v>3525</v>
      </c>
      <c r="L9814">
        <v>21</v>
      </c>
      <c r="M9814">
        <v>39.284885070814902</v>
      </c>
    </row>
    <row r="9815" spans="1:13" hidden="1" outlineLevel="3" x14ac:dyDescent="0.2">
      <c r="A9815">
        <v>2016</v>
      </c>
      <c r="B9815">
        <v>19</v>
      </c>
      <c r="C9815" t="s">
        <v>71</v>
      </c>
      <c r="D9815">
        <v>79</v>
      </c>
      <c r="E9815" t="s">
        <v>70</v>
      </c>
      <c r="F9815" t="s">
        <v>11947</v>
      </c>
      <c r="G9815" t="s">
        <v>156</v>
      </c>
      <c r="H9815">
        <v>89</v>
      </c>
      <c r="I9815">
        <v>43</v>
      </c>
      <c r="J9815">
        <v>47</v>
      </c>
      <c r="K9815">
        <v>3525</v>
      </c>
      <c r="L9815">
        <v>21</v>
      </c>
      <c r="M9815">
        <v>39.284641841084401</v>
      </c>
    </row>
    <row r="9816" spans="1:13" hidden="1" outlineLevel="3" x14ac:dyDescent="0.2">
      <c r="A9816">
        <v>2016</v>
      </c>
      <c r="B9816">
        <v>64</v>
      </c>
      <c r="C9816" t="s">
        <v>9740</v>
      </c>
      <c r="D9816">
        <v>74</v>
      </c>
      <c r="E9816" t="s">
        <v>70</v>
      </c>
      <c r="F9816" t="s">
        <v>12006</v>
      </c>
      <c r="G9816" t="s">
        <v>156</v>
      </c>
      <c r="H9816">
        <v>91</v>
      </c>
      <c r="I9816">
        <v>48</v>
      </c>
      <c r="J9816">
        <v>49</v>
      </c>
      <c r="K9816">
        <v>3525</v>
      </c>
      <c r="L9816">
        <v>21</v>
      </c>
      <c r="M9816">
        <v>38.393000311621599</v>
      </c>
    </row>
    <row r="9817" spans="1:13" hidden="1" outlineLevel="3" x14ac:dyDescent="0.2">
      <c r="A9817">
        <v>2016</v>
      </c>
      <c r="B9817">
        <v>75</v>
      </c>
      <c r="C9817" t="s">
        <v>10956</v>
      </c>
      <c r="D9817">
        <v>73</v>
      </c>
      <c r="E9817" t="s">
        <v>70</v>
      </c>
      <c r="F9817" t="s">
        <v>12018</v>
      </c>
      <c r="G9817" t="s">
        <v>156</v>
      </c>
      <c r="H9817">
        <v>92</v>
      </c>
      <c r="I9817">
        <v>3</v>
      </c>
      <c r="J9817">
        <v>36</v>
      </c>
      <c r="K9817">
        <v>3525</v>
      </c>
      <c r="L9817">
        <v>21</v>
      </c>
      <c r="M9817">
        <v>38.290245492070298</v>
      </c>
    </row>
    <row r="9818" spans="1:13" hidden="1" outlineLevel="3" x14ac:dyDescent="0.2">
      <c r="A9818">
        <v>2016</v>
      </c>
      <c r="B9818">
        <v>83</v>
      </c>
      <c r="C9818" t="s">
        <v>12025</v>
      </c>
      <c r="D9818">
        <v>78</v>
      </c>
      <c r="E9818" t="s">
        <v>70</v>
      </c>
      <c r="F9818" t="s">
        <v>12026</v>
      </c>
      <c r="G9818" t="s">
        <v>156</v>
      </c>
      <c r="H9818">
        <v>92</v>
      </c>
      <c r="I9818">
        <v>16</v>
      </c>
      <c r="J9818">
        <v>16</v>
      </c>
      <c r="K9818">
        <v>3525</v>
      </c>
      <c r="L9818">
        <v>21</v>
      </c>
      <c r="M9818">
        <v>38.202639564568102</v>
      </c>
    </row>
    <row r="9819" spans="1:13" hidden="1" outlineLevel="3" x14ac:dyDescent="0.2">
      <c r="A9819">
        <v>2016</v>
      </c>
      <c r="B9819">
        <v>97</v>
      </c>
      <c r="C9819" t="s">
        <v>11823</v>
      </c>
      <c r="D9819">
        <v>76</v>
      </c>
      <c r="E9819" t="s">
        <v>70</v>
      </c>
      <c r="F9819" t="s">
        <v>12042</v>
      </c>
      <c r="G9819" t="s">
        <v>156</v>
      </c>
      <c r="H9819">
        <v>92</v>
      </c>
      <c r="I9819">
        <v>33</v>
      </c>
      <c r="J9819">
        <v>21</v>
      </c>
      <c r="K9819">
        <v>3525</v>
      </c>
      <c r="L9819">
        <v>21</v>
      </c>
      <c r="M9819">
        <v>38.085119792557599</v>
      </c>
    </row>
    <row r="9820" spans="1:13" hidden="1" outlineLevel="3" x14ac:dyDescent="0.2">
      <c r="A9820">
        <v>2016</v>
      </c>
      <c r="B9820">
        <v>141</v>
      </c>
      <c r="C9820" t="s">
        <v>12092</v>
      </c>
      <c r="D9820">
        <v>75</v>
      </c>
      <c r="E9820" t="s">
        <v>70</v>
      </c>
      <c r="F9820" t="s">
        <v>12093</v>
      </c>
      <c r="G9820" t="s">
        <v>156</v>
      </c>
      <c r="H9820">
        <v>93</v>
      </c>
      <c r="I9820">
        <v>22</v>
      </c>
      <c r="J9820">
        <v>20</v>
      </c>
      <c r="K9820">
        <v>3525</v>
      </c>
      <c r="L9820">
        <v>21</v>
      </c>
      <c r="M9820">
        <v>37.752127089902999</v>
      </c>
    </row>
    <row r="9821" spans="1:13" hidden="1" outlineLevel="3" x14ac:dyDescent="0.2">
      <c r="A9821">
        <v>2016</v>
      </c>
      <c r="B9821">
        <v>172</v>
      </c>
      <c r="C9821" t="s">
        <v>12127</v>
      </c>
      <c r="D9821">
        <v>77</v>
      </c>
      <c r="E9821" t="s">
        <v>70</v>
      </c>
      <c r="F9821" t="s">
        <v>12128</v>
      </c>
      <c r="G9821" t="s">
        <v>156</v>
      </c>
      <c r="H9821">
        <v>94</v>
      </c>
      <c r="I9821">
        <v>0</v>
      </c>
      <c r="J9821">
        <v>1</v>
      </c>
      <c r="K9821">
        <v>3525</v>
      </c>
      <c r="L9821">
        <v>21</v>
      </c>
      <c r="M9821">
        <v>37.499889184724601</v>
      </c>
    </row>
    <row r="9822" spans="1:13" outlineLevel="2" collapsed="1" x14ac:dyDescent="0.2">
      <c r="E9822" s="10" t="s">
        <v>13551</v>
      </c>
      <c r="M9822">
        <f>SUBTOTAL(1,M9814:M9821)</f>
        <v>38.34906854341807</v>
      </c>
    </row>
    <row r="9823" spans="1:13" hidden="1" outlineLevel="3" x14ac:dyDescent="0.2">
      <c r="A9823">
        <v>2016</v>
      </c>
      <c r="B9823">
        <v>8</v>
      </c>
      <c r="C9823" t="s">
        <v>105</v>
      </c>
      <c r="D9823">
        <v>157</v>
      </c>
      <c r="E9823" t="s">
        <v>104</v>
      </c>
      <c r="F9823" t="s">
        <v>11936</v>
      </c>
      <c r="G9823" t="s">
        <v>156</v>
      </c>
      <c r="H9823">
        <v>89</v>
      </c>
      <c r="I9823">
        <v>11</v>
      </c>
      <c r="J9823">
        <v>46</v>
      </c>
      <c r="K9823">
        <v>3525</v>
      </c>
      <c r="L9823">
        <v>21</v>
      </c>
      <c r="M9823">
        <v>39.519660174521803</v>
      </c>
    </row>
    <row r="9824" spans="1:13" hidden="1" outlineLevel="3" x14ac:dyDescent="0.2">
      <c r="A9824">
        <v>2016</v>
      </c>
      <c r="B9824">
        <v>49</v>
      </c>
      <c r="C9824" t="s">
        <v>10808</v>
      </c>
      <c r="D9824">
        <v>151</v>
      </c>
      <c r="E9824" t="s">
        <v>104</v>
      </c>
      <c r="F9824" t="s">
        <v>11986</v>
      </c>
      <c r="G9824" t="s">
        <v>156</v>
      </c>
      <c r="H9824">
        <v>91</v>
      </c>
      <c r="I9824">
        <v>16</v>
      </c>
      <c r="J9824">
        <v>30</v>
      </c>
      <c r="K9824">
        <v>3525</v>
      </c>
      <c r="L9824">
        <v>21</v>
      </c>
      <c r="M9824">
        <v>38.619556285949002</v>
      </c>
    </row>
    <row r="9825" spans="1:13" hidden="1" outlineLevel="3" x14ac:dyDescent="0.2">
      <c r="A9825">
        <v>2016</v>
      </c>
      <c r="B9825">
        <v>51</v>
      </c>
      <c r="C9825" t="s">
        <v>11592</v>
      </c>
      <c r="D9825">
        <v>155</v>
      </c>
      <c r="E9825" t="s">
        <v>104</v>
      </c>
      <c r="F9825" t="s">
        <v>11988</v>
      </c>
      <c r="G9825" t="s">
        <v>156</v>
      </c>
      <c r="H9825">
        <v>91</v>
      </c>
      <c r="I9825">
        <v>20</v>
      </c>
      <c r="J9825">
        <v>4</v>
      </c>
      <c r="K9825">
        <v>3525</v>
      </c>
      <c r="L9825">
        <v>21</v>
      </c>
      <c r="M9825">
        <v>38.594420992445301</v>
      </c>
    </row>
    <row r="9826" spans="1:13" hidden="1" outlineLevel="3" x14ac:dyDescent="0.2">
      <c r="A9826">
        <v>2016</v>
      </c>
      <c r="B9826">
        <v>54</v>
      </c>
      <c r="C9826" t="s">
        <v>11992</v>
      </c>
      <c r="D9826">
        <v>159</v>
      </c>
      <c r="E9826" t="s">
        <v>104</v>
      </c>
      <c r="F9826" t="s">
        <v>11993</v>
      </c>
      <c r="G9826" t="s">
        <v>156</v>
      </c>
      <c r="H9826">
        <v>91</v>
      </c>
      <c r="I9826">
        <v>23</v>
      </c>
      <c r="J9826">
        <v>12</v>
      </c>
      <c r="K9826">
        <v>3525</v>
      </c>
      <c r="L9826">
        <v>21</v>
      </c>
      <c r="M9826">
        <v>38.572366501313098</v>
      </c>
    </row>
    <row r="9827" spans="1:13" hidden="1" outlineLevel="3" x14ac:dyDescent="0.2">
      <c r="A9827">
        <v>2016</v>
      </c>
      <c r="B9827">
        <v>92</v>
      </c>
      <c r="C9827" t="s">
        <v>12035</v>
      </c>
      <c r="D9827">
        <v>156</v>
      </c>
      <c r="E9827" t="s">
        <v>104</v>
      </c>
      <c r="F9827" t="s">
        <v>12036</v>
      </c>
      <c r="G9827" t="s">
        <v>156</v>
      </c>
      <c r="H9827">
        <v>92</v>
      </c>
      <c r="I9827">
        <v>28</v>
      </c>
      <c r="J9827">
        <v>5</v>
      </c>
      <c r="K9827">
        <v>3525</v>
      </c>
      <c r="L9827">
        <v>21</v>
      </c>
      <c r="M9827">
        <v>38.121273112335999</v>
      </c>
    </row>
    <row r="9828" spans="1:13" hidden="1" outlineLevel="3" x14ac:dyDescent="0.2">
      <c r="A9828">
        <v>2016</v>
      </c>
      <c r="B9828">
        <v>102</v>
      </c>
      <c r="C9828" t="s">
        <v>12047</v>
      </c>
      <c r="D9828">
        <v>158</v>
      </c>
      <c r="E9828" t="s">
        <v>104</v>
      </c>
      <c r="F9828" t="s">
        <v>12048</v>
      </c>
      <c r="G9828" t="s">
        <v>156</v>
      </c>
      <c r="H9828">
        <v>92</v>
      </c>
      <c r="I9828">
        <v>43</v>
      </c>
      <c r="J9828">
        <v>5</v>
      </c>
      <c r="K9828">
        <v>3525</v>
      </c>
      <c r="L9828">
        <v>21</v>
      </c>
      <c r="M9828">
        <v>38.018484952888798</v>
      </c>
    </row>
    <row r="9829" spans="1:13" hidden="1" outlineLevel="3" x14ac:dyDescent="0.2">
      <c r="A9829">
        <v>2016</v>
      </c>
      <c r="B9829">
        <v>116</v>
      </c>
      <c r="C9829" t="s">
        <v>10671</v>
      </c>
      <c r="D9829">
        <v>152</v>
      </c>
      <c r="E9829" t="s">
        <v>104</v>
      </c>
      <c r="F9829" t="s">
        <v>12062</v>
      </c>
      <c r="G9829" t="s">
        <v>156</v>
      </c>
      <c r="H9829">
        <v>93</v>
      </c>
      <c r="I9829">
        <v>1</v>
      </c>
      <c r="J9829">
        <v>54</v>
      </c>
      <c r="K9829">
        <v>3525</v>
      </c>
      <c r="L9829">
        <v>21</v>
      </c>
      <c r="M9829">
        <v>37.890324083197399</v>
      </c>
    </row>
    <row r="9830" spans="1:13" hidden="1" outlineLevel="3" x14ac:dyDescent="0.2">
      <c r="A9830">
        <v>2016</v>
      </c>
      <c r="B9830">
        <v>136</v>
      </c>
      <c r="C9830" t="s">
        <v>10475</v>
      </c>
      <c r="D9830">
        <v>153</v>
      </c>
      <c r="E9830" t="s">
        <v>104</v>
      </c>
      <c r="F9830" t="s">
        <v>12086</v>
      </c>
      <c r="G9830" t="s">
        <v>156</v>
      </c>
      <c r="H9830">
        <v>93</v>
      </c>
      <c r="I9830">
        <v>17</v>
      </c>
      <c r="J9830">
        <v>41</v>
      </c>
      <c r="K9830">
        <v>3525</v>
      </c>
      <c r="L9830">
        <v>21</v>
      </c>
      <c r="M9830">
        <v>37.7834878119221</v>
      </c>
    </row>
    <row r="9831" spans="1:13" hidden="1" outlineLevel="3" x14ac:dyDescent="0.2">
      <c r="A9831">
        <v>2016</v>
      </c>
      <c r="B9831">
        <v>168</v>
      </c>
      <c r="C9831" t="s">
        <v>11494</v>
      </c>
      <c r="D9831">
        <v>154</v>
      </c>
      <c r="E9831" t="s">
        <v>104</v>
      </c>
      <c r="F9831" t="s">
        <v>12122</v>
      </c>
      <c r="G9831" t="s">
        <v>156</v>
      </c>
      <c r="H9831">
        <v>93</v>
      </c>
      <c r="I9831">
        <v>44</v>
      </c>
      <c r="J9831">
        <v>25</v>
      </c>
      <c r="K9831">
        <v>3525</v>
      </c>
      <c r="L9831">
        <v>21</v>
      </c>
      <c r="M9831">
        <v>37.603899663668798</v>
      </c>
    </row>
    <row r="9832" spans="1:13" outlineLevel="2" collapsed="1" x14ac:dyDescent="0.2">
      <c r="E9832" s="10" t="s">
        <v>13545</v>
      </c>
      <c r="M9832">
        <f>SUBTOTAL(1,M9823:M9831)</f>
        <v>38.302608175360255</v>
      </c>
    </row>
    <row r="9833" spans="1:13" hidden="1" outlineLevel="3" x14ac:dyDescent="0.2">
      <c r="A9833">
        <v>2016</v>
      </c>
      <c r="B9833">
        <v>40</v>
      </c>
      <c r="C9833" t="s">
        <v>11015</v>
      </c>
      <c r="D9833">
        <v>163</v>
      </c>
      <c r="E9833" t="s">
        <v>11973</v>
      </c>
      <c r="F9833" t="s">
        <v>11974</v>
      </c>
      <c r="G9833" t="s">
        <v>156</v>
      </c>
      <c r="H9833">
        <v>91</v>
      </c>
      <c r="I9833">
        <v>3</v>
      </c>
      <c r="J9833">
        <v>33</v>
      </c>
      <c r="K9833">
        <v>3525</v>
      </c>
      <c r="L9833">
        <v>21</v>
      </c>
      <c r="M9833">
        <v>38.711094434936903</v>
      </c>
    </row>
    <row r="9834" spans="1:13" hidden="1" outlineLevel="3" x14ac:dyDescent="0.2">
      <c r="A9834">
        <v>2016</v>
      </c>
      <c r="B9834">
        <v>71</v>
      </c>
      <c r="C9834" t="s">
        <v>11036</v>
      </c>
      <c r="D9834">
        <v>165</v>
      </c>
      <c r="E9834" t="s">
        <v>11973</v>
      </c>
      <c r="F9834" t="s">
        <v>12014</v>
      </c>
      <c r="G9834" t="s">
        <v>156</v>
      </c>
      <c r="H9834">
        <v>91</v>
      </c>
      <c r="I9834">
        <v>56</v>
      </c>
      <c r="J9834">
        <v>11</v>
      </c>
      <c r="K9834">
        <v>3525</v>
      </c>
      <c r="L9834">
        <v>21</v>
      </c>
      <c r="M9834">
        <v>38.341727825096399</v>
      </c>
    </row>
    <row r="9835" spans="1:13" hidden="1" outlineLevel="3" x14ac:dyDescent="0.2">
      <c r="A9835">
        <v>2016</v>
      </c>
      <c r="B9835">
        <v>100</v>
      </c>
      <c r="C9835" t="s">
        <v>10466</v>
      </c>
      <c r="D9835">
        <v>166</v>
      </c>
      <c r="E9835" t="s">
        <v>11973</v>
      </c>
      <c r="F9835" t="s">
        <v>12045</v>
      </c>
      <c r="G9835" t="s">
        <v>156</v>
      </c>
      <c r="H9835">
        <v>92</v>
      </c>
      <c r="I9835">
        <v>39</v>
      </c>
      <c r="J9835">
        <v>14</v>
      </c>
      <c r="K9835">
        <v>3525</v>
      </c>
      <c r="L9835">
        <v>21</v>
      </c>
      <c r="M9835">
        <v>38.044814332911599</v>
      </c>
    </row>
    <row r="9836" spans="1:13" hidden="1" outlineLevel="3" x14ac:dyDescent="0.2">
      <c r="A9836">
        <v>2016</v>
      </c>
      <c r="B9836">
        <v>126</v>
      </c>
      <c r="C9836" t="s">
        <v>10868</v>
      </c>
      <c r="D9836">
        <v>168</v>
      </c>
      <c r="E9836" t="s">
        <v>11973</v>
      </c>
      <c r="F9836" t="s">
        <v>12073</v>
      </c>
      <c r="G9836" t="s">
        <v>156</v>
      </c>
      <c r="H9836">
        <v>93</v>
      </c>
      <c r="I9836">
        <v>10</v>
      </c>
      <c r="J9836">
        <v>10</v>
      </c>
      <c r="K9836">
        <v>3525</v>
      </c>
      <c r="L9836">
        <v>21</v>
      </c>
      <c r="M9836">
        <v>37.834292358605801</v>
      </c>
    </row>
    <row r="9837" spans="1:13" hidden="1" outlineLevel="3" x14ac:dyDescent="0.2">
      <c r="A9837">
        <v>2016</v>
      </c>
      <c r="B9837">
        <v>133</v>
      </c>
      <c r="C9837" t="s">
        <v>11131</v>
      </c>
      <c r="D9837">
        <v>161</v>
      </c>
      <c r="E9837" t="s">
        <v>11973</v>
      </c>
      <c r="F9837" t="s">
        <v>12082</v>
      </c>
      <c r="G9837" t="s">
        <v>156</v>
      </c>
      <c r="H9837">
        <v>93</v>
      </c>
      <c r="I9837">
        <v>13</v>
      </c>
      <c r="J9837">
        <v>55</v>
      </c>
      <c r="K9837">
        <v>3525</v>
      </c>
      <c r="L9837">
        <v>21</v>
      </c>
      <c r="M9837">
        <v>37.808929342887303</v>
      </c>
    </row>
    <row r="9838" spans="1:13" hidden="1" outlineLevel="3" x14ac:dyDescent="0.2">
      <c r="A9838">
        <v>2016</v>
      </c>
      <c r="B9838">
        <v>155</v>
      </c>
      <c r="C9838" t="s">
        <v>11284</v>
      </c>
      <c r="D9838">
        <v>167</v>
      </c>
      <c r="E9838" t="s">
        <v>11973</v>
      </c>
      <c r="F9838" t="s">
        <v>12106</v>
      </c>
      <c r="G9838" t="s">
        <v>156</v>
      </c>
      <c r="H9838">
        <v>93</v>
      </c>
      <c r="I9838">
        <v>34</v>
      </c>
      <c r="J9838">
        <v>10</v>
      </c>
      <c r="K9838">
        <v>3525</v>
      </c>
      <c r="L9838">
        <v>21</v>
      </c>
      <c r="M9838">
        <v>37.672554549502699</v>
      </c>
    </row>
    <row r="9839" spans="1:13" hidden="1" outlineLevel="3" x14ac:dyDescent="0.2">
      <c r="A9839">
        <v>2016</v>
      </c>
      <c r="B9839">
        <v>169</v>
      </c>
      <c r="C9839" t="s">
        <v>10303</v>
      </c>
      <c r="D9839">
        <v>169</v>
      </c>
      <c r="E9839" t="s">
        <v>11973</v>
      </c>
      <c r="F9839" t="s">
        <v>12123</v>
      </c>
      <c r="G9839" t="s">
        <v>156</v>
      </c>
      <c r="H9839">
        <v>93</v>
      </c>
      <c r="I9839">
        <v>45</v>
      </c>
      <c r="J9839">
        <v>12</v>
      </c>
      <c r="K9839">
        <v>3525</v>
      </c>
      <c r="L9839">
        <v>21</v>
      </c>
      <c r="M9839">
        <v>37.598663158643198</v>
      </c>
    </row>
    <row r="9840" spans="1:13" hidden="1" outlineLevel="3" x14ac:dyDescent="0.2">
      <c r="A9840">
        <v>2016</v>
      </c>
      <c r="B9840">
        <v>173</v>
      </c>
      <c r="C9840" t="s">
        <v>11127</v>
      </c>
      <c r="D9840">
        <v>162</v>
      </c>
      <c r="E9840" t="s">
        <v>11973</v>
      </c>
      <c r="F9840" t="s">
        <v>12129</v>
      </c>
      <c r="G9840" t="s">
        <v>156</v>
      </c>
      <c r="H9840">
        <v>94</v>
      </c>
      <c r="I9840">
        <v>6</v>
      </c>
      <c r="J9840">
        <v>6</v>
      </c>
      <c r="K9840">
        <v>3525</v>
      </c>
      <c r="L9840">
        <v>21</v>
      </c>
      <c r="M9840">
        <v>37.459485308443</v>
      </c>
    </row>
    <row r="9841" spans="1:13" outlineLevel="2" collapsed="1" x14ac:dyDescent="0.2">
      <c r="E9841" s="10" t="s">
        <v>13567</v>
      </c>
      <c r="M9841">
        <f>SUBTOTAL(1,M9833:M9840)</f>
        <v>37.933945163878363</v>
      </c>
    </row>
    <row r="9842" spans="1:13" hidden="1" outlineLevel="3" x14ac:dyDescent="0.2">
      <c r="A9842">
        <v>2016</v>
      </c>
      <c r="B9842">
        <v>3</v>
      </c>
      <c r="C9842" t="s">
        <v>11328</v>
      </c>
      <c r="D9842">
        <v>11</v>
      </c>
      <c r="E9842" t="s">
        <v>55</v>
      </c>
      <c r="F9842" t="s">
        <v>11932</v>
      </c>
      <c r="G9842" t="s">
        <v>156</v>
      </c>
      <c r="H9842">
        <v>89</v>
      </c>
      <c r="I9842">
        <v>9</v>
      </c>
      <c r="J9842">
        <v>9</v>
      </c>
      <c r="K9842">
        <v>3525</v>
      </c>
      <c r="L9842">
        <v>21</v>
      </c>
      <c r="M9842">
        <v>39.538992176327</v>
      </c>
    </row>
    <row r="9843" spans="1:13" hidden="1" outlineLevel="3" x14ac:dyDescent="0.2">
      <c r="A9843">
        <v>2016</v>
      </c>
      <c r="B9843">
        <v>6</v>
      </c>
      <c r="C9843" t="s">
        <v>56</v>
      </c>
      <c r="D9843">
        <v>12</v>
      </c>
      <c r="E9843" t="s">
        <v>55</v>
      </c>
      <c r="F9843" t="s">
        <v>11935</v>
      </c>
      <c r="G9843" t="s">
        <v>156</v>
      </c>
      <c r="H9843">
        <v>89</v>
      </c>
      <c r="I9843">
        <v>11</v>
      </c>
      <c r="J9843">
        <v>4</v>
      </c>
      <c r="K9843">
        <v>3525</v>
      </c>
      <c r="L9843">
        <v>21</v>
      </c>
      <c r="M9843">
        <v>39.524829940448001</v>
      </c>
    </row>
    <row r="9844" spans="1:13" hidden="1" outlineLevel="3" x14ac:dyDescent="0.2">
      <c r="A9844">
        <v>2016</v>
      </c>
      <c r="B9844">
        <v>31</v>
      </c>
      <c r="C9844" t="s">
        <v>10743</v>
      </c>
      <c r="D9844">
        <v>18</v>
      </c>
      <c r="E9844" t="s">
        <v>55</v>
      </c>
      <c r="F9844" t="s">
        <v>11961</v>
      </c>
      <c r="G9844" t="s">
        <v>156</v>
      </c>
      <c r="H9844">
        <v>90</v>
      </c>
      <c r="I9844">
        <v>25</v>
      </c>
      <c r="J9844">
        <v>48</v>
      </c>
      <c r="K9844">
        <v>3525</v>
      </c>
      <c r="L9844">
        <v>21</v>
      </c>
      <c r="M9844">
        <v>38.980426849496801</v>
      </c>
    </row>
    <row r="9845" spans="1:13" hidden="1" outlineLevel="3" x14ac:dyDescent="0.2">
      <c r="A9845">
        <v>2016</v>
      </c>
      <c r="B9845">
        <v>47</v>
      </c>
      <c r="C9845" t="s">
        <v>11412</v>
      </c>
      <c r="D9845">
        <v>17</v>
      </c>
      <c r="E9845" t="s">
        <v>55</v>
      </c>
      <c r="F9845" t="s">
        <v>11984</v>
      </c>
      <c r="G9845" t="s">
        <v>156</v>
      </c>
      <c r="H9845">
        <v>91</v>
      </c>
      <c r="I9845">
        <v>14</v>
      </c>
      <c r="J9845">
        <v>37</v>
      </c>
      <c r="K9845">
        <v>3525</v>
      </c>
      <c r="L9845">
        <v>21</v>
      </c>
      <c r="M9845">
        <v>38.632841873251401</v>
      </c>
    </row>
    <row r="9846" spans="1:13" hidden="1" outlineLevel="3" x14ac:dyDescent="0.2">
      <c r="A9846">
        <v>2016</v>
      </c>
      <c r="B9846">
        <v>69</v>
      </c>
      <c r="C9846" t="s">
        <v>92</v>
      </c>
      <c r="D9846">
        <v>13</v>
      </c>
      <c r="E9846" t="s">
        <v>55</v>
      </c>
      <c r="F9846" t="s">
        <v>12012</v>
      </c>
      <c r="G9846" t="s">
        <v>156</v>
      </c>
      <c r="H9846">
        <v>91</v>
      </c>
      <c r="I9846">
        <v>55</v>
      </c>
      <c r="J9846">
        <v>11</v>
      </c>
      <c r="K9846">
        <v>3525</v>
      </c>
      <c r="L9846">
        <v>21</v>
      </c>
      <c r="M9846">
        <v>38.3486798565173</v>
      </c>
    </row>
    <row r="9847" spans="1:13" hidden="1" outlineLevel="3" x14ac:dyDescent="0.2">
      <c r="A9847">
        <v>2016</v>
      </c>
      <c r="B9847">
        <v>80</v>
      </c>
      <c r="C9847" t="s">
        <v>11645</v>
      </c>
      <c r="D9847">
        <v>19</v>
      </c>
      <c r="E9847" t="s">
        <v>55</v>
      </c>
      <c r="F9847" t="s">
        <v>12022</v>
      </c>
      <c r="G9847" t="s">
        <v>156</v>
      </c>
      <c r="H9847">
        <v>92</v>
      </c>
      <c r="I9847">
        <v>9</v>
      </c>
      <c r="J9847">
        <v>41</v>
      </c>
      <c r="K9847">
        <v>3525</v>
      </c>
      <c r="L9847">
        <v>21</v>
      </c>
      <c r="M9847">
        <v>38.248121501834</v>
      </c>
    </row>
    <row r="9848" spans="1:13" hidden="1" outlineLevel="3" x14ac:dyDescent="0.2">
      <c r="A9848">
        <v>2016</v>
      </c>
      <c r="B9848">
        <v>108</v>
      </c>
      <c r="C9848" t="s">
        <v>57</v>
      </c>
      <c r="D9848">
        <v>14</v>
      </c>
      <c r="E9848" t="s">
        <v>55</v>
      </c>
      <c r="F9848" t="s">
        <v>7216</v>
      </c>
      <c r="G9848" t="s">
        <v>156</v>
      </c>
      <c r="H9848">
        <v>92</v>
      </c>
      <c r="I9848">
        <v>51</v>
      </c>
      <c r="J9848">
        <v>30</v>
      </c>
      <c r="K9848">
        <v>3525</v>
      </c>
      <c r="L9848">
        <v>21</v>
      </c>
      <c r="M9848">
        <v>37.961051781387397</v>
      </c>
    </row>
    <row r="9849" spans="1:13" outlineLevel="2" collapsed="1" x14ac:dyDescent="0.2">
      <c r="E9849" s="10" t="s">
        <v>13520</v>
      </c>
      <c r="M9849">
        <f>SUBTOTAL(1,M9842:M9848)</f>
        <v>38.747849139894548</v>
      </c>
    </row>
    <row r="9850" spans="1:13" hidden="1" outlineLevel="3" x14ac:dyDescent="0.2">
      <c r="A9850">
        <v>2016</v>
      </c>
      <c r="B9850">
        <v>4</v>
      </c>
      <c r="C9850" t="s">
        <v>100</v>
      </c>
      <c r="D9850">
        <v>209</v>
      </c>
      <c r="E9850" t="s">
        <v>99</v>
      </c>
      <c r="F9850" t="s">
        <v>11933</v>
      </c>
      <c r="G9850" t="s">
        <v>156</v>
      </c>
      <c r="H9850">
        <v>89</v>
      </c>
      <c r="I9850">
        <v>9</v>
      </c>
      <c r="J9850">
        <v>30</v>
      </c>
      <c r="K9850">
        <v>3525</v>
      </c>
      <c r="L9850">
        <v>21</v>
      </c>
      <c r="M9850">
        <v>39.5364052715207</v>
      </c>
    </row>
    <row r="9851" spans="1:13" hidden="1" outlineLevel="3" x14ac:dyDescent="0.2">
      <c r="A9851">
        <v>2016</v>
      </c>
      <c r="B9851">
        <v>38</v>
      </c>
      <c r="C9851" t="s">
        <v>11267</v>
      </c>
      <c r="D9851">
        <v>205</v>
      </c>
      <c r="E9851" t="s">
        <v>99</v>
      </c>
      <c r="F9851" t="s">
        <v>11971</v>
      </c>
      <c r="G9851" t="s">
        <v>156</v>
      </c>
      <c r="H9851">
        <v>90</v>
      </c>
      <c r="I9851">
        <v>55</v>
      </c>
      <c r="J9851">
        <v>39</v>
      </c>
      <c r="K9851">
        <v>3525</v>
      </c>
      <c r="L9851">
        <v>21</v>
      </c>
      <c r="M9851">
        <v>38.7671496521954</v>
      </c>
    </row>
    <row r="9852" spans="1:13" hidden="1" outlineLevel="3" x14ac:dyDescent="0.2">
      <c r="A9852">
        <v>2016</v>
      </c>
      <c r="B9852">
        <v>72</v>
      </c>
      <c r="C9852" t="s">
        <v>10730</v>
      </c>
      <c r="D9852">
        <v>208</v>
      </c>
      <c r="E9852" t="s">
        <v>99</v>
      </c>
      <c r="F9852" t="s">
        <v>12015</v>
      </c>
      <c r="G9852" t="s">
        <v>156</v>
      </c>
      <c r="H9852">
        <v>91</v>
      </c>
      <c r="I9852">
        <v>57</v>
      </c>
      <c r="J9852">
        <v>58</v>
      </c>
      <c r="K9852">
        <v>3525</v>
      </c>
      <c r="L9852">
        <v>21</v>
      </c>
      <c r="M9852">
        <v>38.329336289333597</v>
      </c>
    </row>
    <row r="9853" spans="1:13" hidden="1" outlineLevel="3" x14ac:dyDescent="0.2">
      <c r="A9853">
        <v>2016</v>
      </c>
      <c r="B9853">
        <v>110</v>
      </c>
      <c r="C9853" t="s">
        <v>11917</v>
      </c>
      <c r="D9853">
        <v>207</v>
      </c>
      <c r="E9853" t="s">
        <v>99</v>
      </c>
      <c r="F9853" t="s">
        <v>12056</v>
      </c>
      <c r="G9853" t="s">
        <v>156</v>
      </c>
      <c r="H9853">
        <v>92</v>
      </c>
      <c r="I9853">
        <v>52</v>
      </c>
      <c r="J9853">
        <v>28</v>
      </c>
      <c r="K9853">
        <v>3525</v>
      </c>
      <c r="L9853">
        <v>21</v>
      </c>
      <c r="M9853">
        <v>37.954466603658403</v>
      </c>
    </row>
    <row r="9854" spans="1:13" hidden="1" outlineLevel="3" x14ac:dyDescent="0.2">
      <c r="A9854">
        <v>2016</v>
      </c>
      <c r="B9854">
        <v>112</v>
      </c>
      <c r="C9854" t="s">
        <v>11683</v>
      </c>
      <c r="D9854">
        <v>203</v>
      </c>
      <c r="E9854" t="s">
        <v>99</v>
      </c>
      <c r="F9854" t="s">
        <v>12059</v>
      </c>
      <c r="G9854" t="s">
        <v>156</v>
      </c>
      <c r="H9854">
        <v>92</v>
      </c>
      <c r="I9854">
        <v>56</v>
      </c>
      <c r="J9854">
        <v>43</v>
      </c>
      <c r="K9854">
        <v>3525</v>
      </c>
      <c r="L9854">
        <v>21</v>
      </c>
      <c r="M9854">
        <v>37.925541611999797</v>
      </c>
    </row>
    <row r="9855" spans="1:13" hidden="1" outlineLevel="3" x14ac:dyDescent="0.2">
      <c r="A9855">
        <v>2016</v>
      </c>
      <c r="B9855">
        <v>119</v>
      </c>
      <c r="C9855" t="s">
        <v>12066</v>
      </c>
      <c r="D9855">
        <v>206</v>
      </c>
      <c r="E9855" t="s">
        <v>99</v>
      </c>
      <c r="F9855" t="s">
        <v>5664</v>
      </c>
      <c r="G9855" t="s">
        <v>156</v>
      </c>
      <c r="H9855">
        <v>93</v>
      </c>
      <c r="I9855">
        <v>2</v>
      </c>
      <c r="J9855">
        <v>58</v>
      </c>
      <c r="K9855">
        <v>3525</v>
      </c>
      <c r="L9855">
        <v>21</v>
      </c>
      <c r="M9855">
        <v>37.883084859304098</v>
      </c>
    </row>
    <row r="9856" spans="1:13" hidden="1" outlineLevel="3" x14ac:dyDescent="0.2">
      <c r="A9856">
        <v>2016</v>
      </c>
      <c r="B9856">
        <v>132</v>
      </c>
      <c r="C9856" t="s">
        <v>9978</v>
      </c>
      <c r="D9856">
        <v>202</v>
      </c>
      <c r="E9856" t="s">
        <v>99</v>
      </c>
      <c r="F9856" t="s">
        <v>12081</v>
      </c>
      <c r="G9856" t="s">
        <v>156</v>
      </c>
      <c r="H9856">
        <v>93</v>
      </c>
      <c r="I9856">
        <v>13</v>
      </c>
      <c r="J9856">
        <v>52</v>
      </c>
      <c r="K9856">
        <v>3525</v>
      </c>
      <c r="L9856">
        <v>21</v>
      </c>
      <c r="M9856">
        <v>37.809267292749198</v>
      </c>
    </row>
    <row r="9857" spans="1:13" hidden="1" outlineLevel="3" x14ac:dyDescent="0.2">
      <c r="A9857">
        <v>2016</v>
      </c>
      <c r="B9857">
        <v>135</v>
      </c>
      <c r="C9857" t="s">
        <v>12084</v>
      </c>
      <c r="D9857">
        <v>204</v>
      </c>
      <c r="E9857" t="s">
        <v>99</v>
      </c>
      <c r="F9857" t="s">
        <v>12085</v>
      </c>
      <c r="G9857" t="s">
        <v>156</v>
      </c>
      <c r="H9857">
        <v>93</v>
      </c>
      <c r="I9857">
        <v>15</v>
      </c>
      <c r="J9857">
        <v>21</v>
      </c>
      <c r="K9857">
        <v>3525</v>
      </c>
      <c r="L9857">
        <v>21</v>
      </c>
      <c r="M9857">
        <v>37.799244015119697</v>
      </c>
    </row>
    <row r="9858" spans="1:13" outlineLevel="2" collapsed="1" x14ac:dyDescent="0.2">
      <c r="E9858" s="10" t="s">
        <v>13568</v>
      </c>
      <c r="M9858">
        <f>SUBTOTAL(1,M9850:M9857)</f>
        <v>38.25056194948511</v>
      </c>
    </row>
    <row r="9859" spans="1:13" hidden="1" outlineLevel="3" x14ac:dyDescent="0.2">
      <c r="A9859">
        <v>2016</v>
      </c>
      <c r="B9859">
        <v>42</v>
      </c>
      <c r="C9859" t="s">
        <v>10850</v>
      </c>
      <c r="D9859">
        <v>107</v>
      </c>
      <c r="E9859" t="s">
        <v>11977</v>
      </c>
      <c r="F9859" t="s">
        <v>11978</v>
      </c>
      <c r="G9859" t="s">
        <v>156</v>
      </c>
      <c r="H9859">
        <v>91</v>
      </c>
      <c r="I9859">
        <v>5</v>
      </c>
      <c r="J9859">
        <v>26</v>
      </c>
      <c r="K9859">
        <v>3525</v>
      </c>
      <c r="L9859">
        <v>21</v>
      </c>
      <c r="M9859">
        <v>38.697754981306701</v>
      </c>
    </row>
    <row r="9860" spans="1:13" hidden="1" outlineLevel="3" x14ac:dyDescent="0.2">
      <c r="A9860">
        <v>2016</v>
      </c>
      <c r="B9860">
        <v>85</v>
      </c>
      <c r="C9860" t="s">
        <v>11795</v>
      </c>
      <c r="D9860">
        <v>109</v>
      </c>
      <c r="E9860" t="s">
        <v>11977</v>
      </c>
      <c r="F9860" t="s">
        <v>12028</v>
      </c>
      <c r="G9860" t="s">
        <v>156</v>
      </c>
      <c r="H9860">
        <v>92</v>
      </c>
      <c r="I9860">
        <v>18</v>
      </c>
      <c r="J9860">
        <v>55</v>
      </c>
      <c r="K9860">
        <v>3525</v>
      </c>
      <c r="L9860">
        <v>21</v>
      </c>
      <c r="M9860">
        <v>38.184362164683201</v>
      </c>
    </row>
    <row r="9861" spans="1:13" hidden="1" outlineLevel="3" x14ac:dyDescent="0.2">
      <c r="A9861">
        <v>2016</v>
      </c>
      <c r="B9861">
        <v>109</v>
      </c>
      <c r="C9861" t="s">
        <v>10862</v>
      </c>
      <c r="D9861">
        <v>103</v>
      </c>
      <c r="E9861" t="s">
        <v>11977</v>
      </c>
      <c r="F9861" t="s">
        <v>12055</v>
      </c>
      <c r="G9861" t="s">
        <v>156</v>
      </c>
      <c r="H9861">
        <v>92</v>
      </c>
      <c r="I9861">
        <v>52</v>
      </c>
      <c r="J9861">
        <v>17</v>
      </c>
      <c r="K9861">
        <v>3525</v>
      </c>
      <c r="L9861">
        <v>21</v>
      </c>
      <c r="M9861">
        <v>37.955715341107897</v>
      </c>
    </row>
    <row r="9862" spans="1:13" hidden="1" outlineLevel="3" x14ac:dyDescent="0.2">
      <c r="A9862">
        <v>2016</v>
      </c>
      <c r="B9862">
        <v>115</v>
      </c>
      <c r="C9862" t="s">
        <v>11851</v>
      </c>
      <c r="D9862">
        <v>106</v>
      </c>
      <c r="E9862" t="s">
        <v>11977</v>
      </c>
      <c r="F9862" t="s">
        <v>12061</v>
      </c>
      <c r="G9862" t="s">
        <v>156</v>
      </c>
      <c r="H9862">
        <v>93</v>
      </c>
      <c r="I9862">
        <v>1</v>
      </c>
      <c r="J9862">
        <v>18</v>
      </c>
      <c r="K9862">
        <v>3525</v>
      </c>
      <c r="L9862">
        <v>21</v>
      </c>
      <c r="M9862">
        <v>37.894397362621604</v>
      </c>
    </row>
    <row r="9863" spans="1:13" hidden="1" outlineLevel="3" x14ac:dyDescent="0.2">
      <c r="A9863">
        <v>2016</v>
      </c>
      <c r="B9863">
        <v>125</v>
      </c>
      <c r="C9863" t="s">
        <v>12071</v>
      </c>
      <c r="D9863">
        <v>102</v>
      </c>
      <c r="E9863" t="s">
        <v>11977</v>
      </c>
      <c r="F9863" t="s">
        <v>12072</v>
      </c>
      <c r="G9863" t="s">
        <v>156</v>
      </c>
      <c r="H9863">
        <v>93</v>
      </c>
      <c r="I9863">
        <v>9</v>
      </c>
      <c r="J9863">
        <v>15</v>
      </c>
      <c r="K9863">
        <v>3525</v>
      </c>
      <c r="L9863">
        <v>21</v>
      </c>
      <c r="M9863">
        <v>37.840497383369801</v>
      </c>
    </row>
    <row r="9864" spans="1:13" hidden="1" outlineLevel="3" x14ac:dyDescent="0.2">
      <c r="A9864">
        <v>2016</v>
      </c>
      <c r="B9864">
        <v>140</v>
      </c>
      <c r="C9864" t="s">
        <v>10909</v>
      </c>
      <c r="D9864">
        <v>104</v>
      </c>
      <c r="E9864" t="s">
        <v>11977</v>
      </c>
      <c r="F9864" t="s">
        <v>12091</v>
      </c>
      <c r="G9864" t="s">
        <v>156</v>
      </c>
      <c r="H9864">
        <v>93</v>
      </c>
      <c r="I9864">
        <v>21</v>
      </c>
      <c r="J9864">
        <v>51</v>
      </c>
      <c r="K9864">
        <v>3525</v>
      </c>
      <c r="L9864">
        <v>21</v>
      </c>
      <c r="M9864">
        <v>37.755384381945198</v>
      </c>
    </row>
    <row r="9865" spans="1:13" hidden="1" outlineLevel="3" x14ac:dyDescent="0.2">
      <c r="A9865">
        <v>2016</v>
      </c>
      <c r="B9865">
        <v>171</v>
      </c>
      <c r="C9865" t="s">
        <v>9773</v>
      </c>
      <c r="D9865">
        <v>105</v>
      </c>
      <c r="E9865" t="s">
        <v>11977</v>
      </c>
      <c r="F9865" t="s">
        <v>12126</v>
      </c>
      <c r="G9865" t="s">
        <v>156</v>
      </c>
      <c r="H9865">
        <v>93</v>
      </c>
      <c r="I9865">
        <v>55</v>
      </c>
      <c r="J9865">
        <v>55</v>
      </c>
      <c r="K9865">
        <v>3525</v>
      </c>
      <c r="L9865">
        <v>21</v>
      </c>
      <c r="M9865">
        <v>37.5271694932797</v>
      </c>
    </row>
    <row r="9866" spans="1:13" outlineLevel="2" collapsed="1" x14ac:dyDescent="0.2">
      <c r="E9866" s="10" t="s">
        <v>13569</v>
      </c>
      <c r="M9866">
        <f>SUBTOTAL(1,M9859:M9865)</f>
        <v>37.9793258726163</v>
      </c>
    </row>
    <row r="9867" spans="1:13" hidden="1" outlineLevel="3" x14ac:dyDescent="0.2">
      <c r="A9867">
        <v>2016</v>
      </c>
      <c r="B9867">
        <v>23</v>
      </c>
      <c r="C9867" t="s">
        <v>11754</v>
      </c>
      <c r="D9867">
        <v>111</v>
      </c>
      <c r="E9867" t="s">
        <v>11755</v>
      </c>
      <c r="F9867" t="s">
        <v>11951</v>
      </c>
      <c r="G9867" t="s">
        <v>156</v>
      </c>
      <c r="H9867">
        <v>89</v>
      </c>
      <c r="I9867">
        <v>57</v>
      </c>
      <c r="J9867">
        <v>2</v>
      </c>
      <c r="K9867">
        <v>3525</v>
      </c>
      <c r="L9867">
        <v>21</v>
      </c>
      <c r="M9867">
        <v>39.1881959842135</v>
      </c>
    </row>
    <row r="9868" spans="1:13" hidden="1" outlineLevel="3" x14ac:dyDescent="0.2">
      <c r="A9868">
        <v>2016</v>
      </c>
      <c r="B9868">
        <v>56</v>
      </c>
      <c r="C9868" t="s">
        <v>11841</v>
      </c>
      <c r="D9868">
        <v>116</v>
      </c>
      <c r="E9868" t="s">
        <v>11755</v>
      </c>
      <c r="F9868" t="s">
        <v>11995</v>
      </c>
      <c r="G9868" t="s">
        <v>156</v>
      </c>
      <c r="H9868">
        <v>91</v>
      </c>
      <c r="I9868">
        <v>30</v>
      </c>
      <c r="J9868">
        <v>33</v>
      </c>
      <c r="K9868">
        <v>3525</v>
      </c>
      <c r="L9868">
        <v>21</v>
      </c>
      <c r="M9868">
        <v>38.520731074300301</v>
      </c>
    </row>
    <row r="9869" spans="1:13" hidden="1" outlineLevel="3" x14ac:dyDescent="0.2">
      <c r="A9869">
        <v>2016</v>
      </c>
      <c r="B9869">
        <v>66</v>
      </c>
      <c r="C9869" t="s">
        <v>10650</v>
      </c>
      <c r="D9869">
        <v>115</v>
      </c>
      <c r="E9869" t="s">
        <v>11755</v>
      </c>
      <c r="F9869" t="s">
        <v>12009</v>
      </c>
      <c r="G9869" t="s">
        <v>156</v>
      </c>
      <c r="H9869">
        <v>91</v>
      </c>
      <c r="I9869">
        <v>52</v>
      </c>
      <c r="J9869">
        <v>20</v>
      </c>
      <c r="K9869">
        <v>3525</v>
      </c>
      <c r="L9869">
        <v>21</v>
      </c>
      <c r="M9869">
        <v>38.368506984338097</v>
      </c>
    </row>
    <row r="9870" spans="1:13" hidden="1" outlineLevel="3" x14ac:dyDescent="0.2">
      <c r="A9870">
        <v>2016</v>
      </c>
      <c r="B9870">
        <v>73</v>
      </c>
      <c r="C9870" t="s">
        <v>10361</v>
      </c>
      <c r="D9870">
        <v>118</v>
      </c>
      <c r="E9870" t="s">
        <v>11755</v>
      </c>
      <c r="F9870" t="s">
        <v>12016</v>
      </c>
      <c r="G9870" t="s">
        <v>156</v>
      </c>
      <c r="H9870">
        <v>91</v>
      </c>
      <c r="I9870">
        <v>58</v>
      </c>
      <c r="J9870">
        <v>10</v>
      </c>
      <c r="K9870">
        <v>3525</v>
      </c>
      <c r="L9870">
        <v>21</v>
      </c>
      <c r="M9870">
        <v>38.327947083874399</v>
      </c>
    </row>
    <row r="9871" spans="1:13" hidden="1" outlineLevel="3" x14ac:dyDescent="0.2">
      <c r="A9871">
        <v>2016</v>
      </c>
      <c r="B9871">
        <v>122</v>
      </c>
      <c r="C9871" t="s">
        <v>11300</v>
      </c>
      <c r="D9871">
        <v>112</v>
      </c>
      <c r="E9871" t="s">
        <v>11755</v>
      </c>
      <c r="F9871" t="s">
        <v>12068</v>
      </c>
      <c r="G9871" t="s">
        <v>156</v>
      </c>
      <c r="H9871">
        <v>93</v>
      </c>
      <c r="I9871">
        <v>8</v>
      </c>
      <c r="J9871">
        <v>4</v>
      </c>
      <c r="K9871">
        <v>3525</v>
      </c>
      <c r="L9871">
        <v>21</v>
      </c>
      <c r="M9871">
        <v>37.848510516457601</v>
      </c>
    </row>
    <row r="9872" spans="1:13" hidden="1" outlineLevel="3" x14ac:dyDescent="0.2">
      <c r="A9872">
        <v>2016</v>
      </c>
      <c r="B9872">
        <v>143</v>
      </c>
      <c r="C9872" t="s">
        <v>12095</v>
      </c>
      <c r="D9872">
        <v>117</v>
      </c>
      <c r="E9872" t="s">
        <v>11755</v>
      </c>
      <c r="F9872" t="s">
        <v>5536</v>
      </c>
      <c r="G9872" t="s">
        <v>156</v>
      </c>
      <c r="H9872">
        <v>93</v>
      </c>
      <c r="I9872">
        <v>26</v>
      </c>
      <c r="J9872">
        <v>29</v>
      </c>
      <c r="K9872">
        <v>3525</v>
      </c>
      <c r="L9872">
        <v>21</v>
      </c>
      <c r="M9872">
        <v>37.724182419758002</v>
      </c>
    </row>
    <row r="9873" spans="1:13" hidden="1" outlineLevel="3" x14ac:dyDescent="0.2">
      <c r="A9873">
        <v>2016</v>
      </c>
      <c r="B9873">
        <v>148</v>
      </c>
      <c r="C9873" t="s">
        <v>11472</v>
      </c>
      <c r="D9873">
        <v>113</v>
      </c>
      <c r="E9873" t="s">
        <v>11755</v>
      </c>
      <c r="F9873" t="s">
        <v>12101</v>
      </c>
      <c r="G9873" t="s">
        <v>156</v>
      </c>
      <c r="H9873">
        <v>93</v>
      </c>
      <c r="I9873">
        <v>29</v>
      </c>
      <c r="J9873">
        <v>12</v>
      </c>
      <c r="K9873">
        <v>3525</v>
      </c>
      <c r="L9873">
        <v>21</v>
      </c>
      <c r="M9873">
        <v>37.705911716465799</v>
      </c>
    </row>
    <row r="9874" spans="1:13" hidden="1" outlineLevel="3" x14ac:dyDescent="0.2">
      <c r="A9874">
        <v>2016</v>
      </c>
      <c r="B9874">
        <v>153</v>
      </c>
      <c r="C9874" t="s">
        <v>10673</v>
      </c>
      <c r="D9874">
        <v>119</v>
      </c>
      <c r="E9874" t="s">
        <v>11755</v>
      </c>
      <c r="F9874" t="s">
        <v>12104</v>
      </c>
      <c r="G9874" t="s">
        <v>156</v>
      </c>
      <c r="H9874">
        <v>93</v>
      </c>
      <c r="I9874">
        <v>32</v>
      </c>
      <c r="J9874">
        <v>59</v>
      </c>
      <c r="K9874">
        <v>3525</v>
      </c>
      <c r="L9874">
        <v>21</v>
      </c>
      <c r="M9874">
        <v>37.680496705554603</v>
      </c>
    </row>
    <row r="9875" spans="1:13" outlineLevel="2" collapsed="1" x14ac:dyDescent="0.2">
      <c r="E9875" s="10" t="s">
        <v>13562</v>
      </c>
      <c r="M9875">
        <f>SUBTOTAL(1,M9867:M9874)</f>
        <v>38.170560310620289</v>
      </c>
    </row>
    <row r="9876" spans="1:13" hidden="1" outlineLevel="3" x14ac:dyDescent="0.2">
      <c r="A9876">
        <v>2016</v>
      </c>
      <c r="B9876">
        <v>7</v>
      </c>
      <c r="C9876" t="s">
        <v>102</v>
      </c>
      <c r="D9876">
        <v>141</v>
      </c>
      <c r="E9876" t="s">
        <v>101</v>
      </c>
      <c r="F9876" t="s">
        <v>11936</v>
      </c>
      <c r="G9876" t="s">
        <v>156</v>
      </c>
      <c r="H9876">
        <v>89</v>
      </c>
      <c r="I9876">
        <v>11</v>
      </c>
      <c r="J9876">
        <v>46</v>
      </c>
      <c r="K9876">
        <v>3525</v>
      </c>
      <c r="L9876">
        <v>21</v>
      </c>
      <c r="M9876">
        <v>39.519660174521803</v>
      </c>
    </row>
    <row r="9877" spans="1:13" hidden="1" outlineLevel="3" x14ac:dyDescent="0.2">
      <c r="A9877">
        <v>2016</v>
      </c>
      <c r="B9877">
        <v>25</v>
      </c>
      <c r="C9877" t="s">
        <v>11954</v>
      </c>
      <c r="D9877">
        <v>149</v>
      </c>
      <c r="E9877" t="s">
        <v>101</v>
      </c>
      <c r="F9877" t="s">
        <v>11955</v>
      </c>
      <c r="G9877" t="s">
        <v>156</v>
      </c>
      <c r="H9877">
        <v>90</v>
      </c>
      <c r="I9877">
        <v>1</v>
      </c>
      <c r="J9877">
        <v>21</v>
      </c>
      <c r="K9877">
        <v>3525</v>
      </c>
      <c r="L9877">
        <v>21</v>
      </c>
      <c r="M9877">
        <v>39.156877447304801</v>
      </c>
    </row>
    <row r="9878" spans="1:13" hidden="1" outlineLevel="3" x14ac:dyDescent="0.2">
      <c r="A9878">
        <v>2016</v>
      </c>
      <c r="B9878">
        <v>67</v>
      </c>
      <c r="C9878" t="s">
        <v>11457</v>
      </c>
      <c r="D9878">
        <v>145</v>
      </c>
      <c r="E9878" t="s">
        <v>101</v>
      </c>
      <c r="F9878" t="s">
        <v>12010</v>
      </c>
      <c r="G9878" t="s">
        <v>156</v>
      </c>
      <c r="H9878">
        <v>91</v>
      </c>
      <c r="I9878">
        <v>52</v>
      </c>
      <c r="J9878">
        <v>50</v>
      </c>
      <c r="K9878">
        <v>3525</v>
      </c>
      <c r="L9878">
        <v>21</v>
      </c>
      <c r="M9878">
        <v>38.365027058076599</v>
      </c>
    </row>
    <row r="9879" spans="1:13" hidden="1" outlineLevel="3" x14ac:dyDescent="0.2">
      <c r="A9879">
        <v>2016</v>
      </c>
      <c r="B9879">
        <v>129</v>
      </c>
      <c r="C9879" t="s">
        <v>12077</v>
      </c>
      <c r="D9879">
        <v>148</v>
      </c>
      <c r="E9879" t="s">
        <v>101</v>
      </c>
      <c r="F9879" t="s">
        <v>12078</v>
      </c>
      <c r="G9879" t="s">
        <v>156</v>
      </c>
      <c r="H9879">
        <v>93</v>
      </c>
      <c r="I9879">
        <v>12</v>
      </c>
      <c r="J9879">
        <v>55</v>
      </c>
      <c r="K9879">
        <v>3525</v>
      </c>
      <c r="L9879">
        <v>21</v>
      </c>
      <c r="M9879">
        <v>37.8156894881919</v>
      </c>
    </row>
    <row r="9880" spans="1:13" hidden="1" outlineLevel="3" x14ac:dyDescent="0.2">
      <c r="A9880">
        <v>2016</v>
      </c>
      <c r="B9880">
        <v>149</v>
      </c>
      <c r="C9880" t="s">
        <v>11507</v>
      </c>
      <c r="D9880">
        <v>144</v>
      </c>
      <c r="E9880" t="s">
        <v>101</v>
      </c>
      <c r="F9880" t="s">
        <v>12101</v>
      </c>
      <c r="G9880" t="s">
        <v>156</v>
      </c>
      <c r="H9880">
        <v>93</v>
      </c>
      <c r="I9880">
        <v>29</v>
      </c>
      <c r="J9880">
        <v>12</v>
      </c>
      <c r="K9880">
        <v>3525</v>
      </c>
      <c r="L9880">
        <v>21</v>
      </c>
      <c r="M9880">
        <v>37.705911716465799</v>
      </c>
    </row>
    <row r="9881" spans="1:13" hidden="1" outlineLevel="3" x14ac:dyDescent="0.2">
      <c r="A9881">
        <v>2016</v>
      </c>
      <c r="B9881">
        <v>162</v>
      </c>
      <c r="C9881" t="s">
        <v>11883</v>
      </c>
      <c r="D9881">
        <v>143</v>
      </c>
      <c r="E9881" t="s">
        <v>101</v>
      </c>
      <c r="F9881" t="s">
        <v>12115</v>
      </c>
      <c r="G9881" t="s">
        <v>156</v>
      </c>
      <c r="H9881">
        <v>93</v>
      </c>
      <c r="I9881">
        <v>36</v>
      </c>
      <c r="J9881">
        <v>28</v>
      </c>
      <c r="K9881">
        <v>3525</v>
      </c>
      <c r="L9881">
        <v>21</v>
      </c>
      <c r="M9881">
        <v>37.657127256756901</v>
      </c>
    </row>
    <row r="9882" spans="1:13" hidden="1" outlineLevel="3" x14ac:dyDescent="0.2">
      <c r="A9882">
        <v>2016</v>
      </c>
      <c r="B9882">
        <v>165</v>
      </c>
      <c r="C9882" t="s">
        <v>11913</v>
      </c>
      <c r="D9882">
        <v>142</v>
      </c>
      <c r="E9882" t="s">
        <v>101</v>
      </c>
      <c r="F9882" t="s">
        <v>10780</v>
      </c>
      <c r="G9882" t="s">
        <v>156</v>
      </c>
      <c r="H9882">
        <v>93</v>
      </c>
      <c r="I9882">
        <v>39</v>
      </c>
      <c r="J9882">
        <v>33</v>
      </c>
      <c r="K9882">
        <v>3525</v>
      </c>
      <c r="L9882">
        <v>21</v>
      </c>
      <c r="M9882">
        <v>37.6364655532916</v>
      </c>
    </row>
    <row r="9883" spans="1:13" outlineLevel="2" collapsed="1" x14ac:dyDescent="0.2">
      <c r="E9883" s="10" t="s">
        <v>13504</v>
      </c>
      <c r="M9883">
        <f>SUBTOTAL(1,M9876:M9882)</f>
        <v>38.265251242087061</v>
      </c>
    </row>
    <row r="9884" spans="1:13" hidden="1" outlineLevel="3" x14ac:dyDescent="0.2">
      <c r="A9884">
        <v>2016</v>
      </c>
      <c r="B9884">
        <v>32</v>
      </c>
      <c r="C9884" t="s">
        <v>11828</v>
      </c>
      <c r="D9884">
        <v>51</v>
      </c>
      <c r="E9884" t="s">
        <v>11744</v>
      </c>
      <c r="F9884" t="s">
        <v>11962</v>
      </c>
      <c r="G9884" t="s">
        <v>156</v>
      </c>
      <c r="H9884">
        <v>90</v>
      </c>
      <c r="I9884">
        <v>29</v>
      </c>
      <c r="J9884">
        <v>26</v>
      </c>
      <c r="K9884">
        <v>3525</v>
      </c>
      <c r="L9884">
        <v>21</v>
      </c>
      <c r="M9884">
        <v>38.954341459820803</v>
      </c>
    </row>
    <row r="9885" spans="1:13" hidden="1" outlineLevel="3" x14ac:dyDescent="0.2">
      <c r="A9885">
        <v>2016</v>
      </c>
      <c r="B9885">
        <v>53</v>
      </c>
      <c r="C9885" t="s">
        <v>11990</v>
      </c>
      <c r="D9885">
        <v>52</v>
      </c>
      <c r="E9885" t="s">
        <v>11744</v>
      </c>
      <c r="F9885" t="s">
        <v>11991</v>
      </c>
      <c r="G9885" t="s">
        <v>156</v>
      </c>
      <c r="H9885">
        <v>91</v>
      </c>
      <c r="I9885">
        <v>22</v>
      </c>
      <c r="J9885">
        <v>53</v>
      </c>
      <c r="K9885">
        <v>3525</v>
      </c>
      <c r="L9885">
        <v>21</v>
      </c>
      <c r="M9885">
        <v>38.5745942676146</v>
      </c>
    </row>
    <row r="9886" spans="1:13" hidden="1" outlineLevel="3" x14ac:dyDescent="0.2">
      <c r="A9886">
        <v>2016</v>
      </c>
      <c r="B9886">
        <v>94</v>
      </c>
      <c r="C9886" t="s">
        <v>12038</v>
      </c>
      <c r="D9886">
        <v>54</v>
      </c>
      <c r="E9886" t="s">
        <v>11744</v>
      </c>
      <c r="F9886" t="s">
        <v>12039</v>
      </c>
      <c r="G9886" t="s">
        <v>156</v>
      </c>
      <c r="H9886">
        <v>92</v>
      </c>
      <c r="I9886">
        <v>31</v>
      </c>
      <c r="J9886">
        <v>7</v>
      </c>
      <c r="K9886">
        <v>3525</v>
      </c>
      <c r="L9886">
        <v>21</v>
      </c>
      <c r="M9886">
        <v>38.100442253360399</v>
      </c>
    </row>
    <row r="9887" spans="1:13" hidden="1" outlineLevel="3" x14ac:dyDescent="0.2">
      <c r="A9887">
        <v>2016</v>
      </c>
      <c r="B9887">
        <v>98</v>
      </c>
      <c r="C9887" t="s">
        <v>11830</v>
      </c>
      <c r="D9887">
        <v>55</v>
      </c>
      <c r="E9887" t="s">
        <v>11744</v>
      </c>
      <c r="F9887" t="s">
        <v>12043</v>
      </c>
      <c r="G9887" t="s">
        <v>156</v>
      </c>
      <c r="H9887">
        <v>92</v>
      </c>
      <c r="I9887">
        <v>38</v>
      </c>
      <c r="J9887">
        <v>17</v>
      </c>
      <c r="K9887">
        <v>3525</v>
      </c>
      <c r="L9887">
        <v>21</v>
      </c>
      <c r="M9887">
        <v>38.051316803449502</v>
      </c>
    </row>
    <row r="9888" spans="1:13" hidden="1" outlineLevel="3" x14ac:dyDescent="0.2">
      <c r="A9888">
        <v>2016</v>
      </c>
      <c r="B9888">
        <v>104</v>
      </c>
      <c r="C9888" t="s">
        <v>11487</v>
      </c>
      <c r="D9888">
        <v>57</v>
      </c>
      <c r="E9888" t="s">
        <v>11744</v>
      </c>
      <c r="F9888" t="s">
        <v>12050</v>
      </c>
      <c r="G9888" t="s">
        <v>156</v>
      </c>
      <c r="H9888">
        <v>92</v>
      </c>
      <c r="I9888">
        <v>44</v>
      </c>
      <c r="J9888">
        <v>50</v>
      </c>
      <c r="K9888">
        <v>3525</v>
      </c>
      <c r="L9888">
        <v>21</v>
      </c>
      <c r="M9888">
        <v>38.006529096408997</v>
      </c>
    </row>
    <row r="9889" spans="1:13" hidden="1" outlineLevel="3" x14ac:dyDescent="0.2">
      <c r="A9889">
        <v>2016</v>
      </c>
      <c r="B9889">
        <v>111</v>
      </c>
      <c r="C9889" t="s">
        <v>12057</v>
      </c>
      <c r="D9889">
        <v>56</v>
      </c>
      <c r="E9889" t="s">
        <v>11744</v>
      </c>
      <c r="F9889" t="s">
        <v>12058</v>
      </c>
      <c r="G9889" t="s">
        <v>156</v>
      </c>
      <c r="H9889">
        <v>92</v>
      </c>
      <c r="I9889">
        <v>55</v>
      </c>
      <c r="J9889">
        <v>31</v>
      </c>
      <c r="K9889">
        <v>3525</v>
      </c>
      <c r="L9889">
        <v>21</v>
      </c>
      <c r="M9889">
        <v>37.933704200806503</v>
      </c>
    </row>
    <row r="9890" spans="1:13" hidden="1" outlineLevel="3" x14ac:dyDescent="0.2">
      <c r="A9890">
        <v>2016</v>
      </c>
      <c r="B9890">
        <v>138</v>
      </c>
      <c r="C9890" t="s">
        <v>10864</v>
      </c>
      <c r="D9890">
        <v>59</v>
      </c>
      <c r="E9890" t="s">
        <v>11744</v>
      </c>
      <c r="F9890" t="s">
        <v>12088</v>
      </c>
      <c r="G9890" t="s">
        <v>156</v>
      </c>
      <c r="H9890">
        <v>93</v>
      </c>
      <c r="I9890">
        <v>21</v>
      </c>
      <c r="J9890">
        <v>41</v>
      </c>
      <c r="K9890">
        <v>3525</v>
      </c>
      <c r="L9890">
        <v>21</v>
      </c>
      <c r="M9890">
        <v>37.756507716430399</v>
      </c>
    </row>
    <row r="9891" spans="1:13" hidden="1" outlineLevel="3" x14ac:dyDescent="0.2">
      <c r="A9891">
        <v>2016</v>
      </c>
      <c r="B9891">
        <v>160</v>
      </c>
      <c r="C9891" t="s">
        <v>12112</v>
      </c>
      <c r="D9891">
        <v>53</v>
      </c>
      <c r="E9891" t="s">
        <v>11744</v>
      </c>
      <c r="F9891" t="s">
        <v>12113</v>
      </c>
      <c r="G9891" t="s">
        <v>156</v>
      </c>
      <c r="H9891">
        <v>93</v>
      </c>
      <c r="I9891">
        <v>35</v>
      </c>
      <c r="J9891">
        <v>22</v>
      </c>
      <c r="K9891">
        <v>3525</v>
      </c>
      <c r="L9891">
        <v>21</v>
      </c>
      <c r="M9891">
        <v>37.664503950469197</v>
      </c>
    </row>
    <row r="9892" spans="1:13" hidden="1" outlineLevel="3" x14ac:dyDescent="0.2">
      <c r="A9892">
        <v>2016</v>
      </c>
      <c r="B9892">
        <v>163</v>
      </c>
      <c r="C9892" t="s">
        <v>12116</v>
      </c>
      <c r="D9892">
        <v>58</v>
      </c>
      <c r="E9892" t="s">
        <v>11744</v>
      </c>
      <c r="F9892" t="s">
        <v>12117</v>
      </c>
      <c r="G9892" t="s">
        <v>156</v>
      </c>
      <c r="H9892">
        <v>93</v>
      </c>
      <c r="I9892">
        <v>36</v>
      </c>
      <c r="J9892">
        <v>57</v>
      </c>
      <c r="K9892">
        <v>3525</v>
      </c>
      <c r="L9892">
        <v>21</v>
      </c>
      <c r="M9892">
        <v>37.653886895913203</v>
      </c>
    </row>
    <row r="9893" spans="1:13" outlineLevel="2" collapsed="1" x14ac:dyDescent="0.2">
      <c r="E9893" s="10" t="s">
        <v>13563</v>
      </c>
      <c r="M9893">
        <f>SUBTOTAL(1,M9884:M9892)</f>
        <v>38.07731407158596</v>
      </c>
    </row>
    <row r="9894" spans="1:13" hidden="1" outlineLevel="3" x14ac:dyDescent="0.2">
      <c r="A9894">
        <v>2016</v>
      </c>
      <c r="B9894">
        <v>1</v>
      </c>
      <c r="C9894" t="s">
        <v>61</v>
      </c>
      <c r="D9894">
        <v>1</v>
      </c>
      <c r="E9894" t="s">
        <v>60</v>
      </c>
      <c r="F9894" t="s">
        <v>11930</v>
      </c>
      <c r="G9894" t="s">
        <v>156</v>
      </c>
      <c r="H9894">
        <v>89</v>
      </c>
      <c r="I9894">
        <v>4</v>
      </c>
      <c r="J9894">
        <v>48</v>
      </c>
      <c r="K9894">
        <v>3525</v>
      </c>
      <c r="L9894">
        <v>21</v>
      </c>
      <c r="M9894">
        <v>39.571171980242397</v>
      </c>
    </row>
    <row r="9895" spans="1:13" hidden="1" outlineLevel="3" x14ac:dyDescent="0.2">
      <c r="A9895">
        <v>2016</v>
      </c>
      <c r="B9895">
        <v>12</v>
      </c>
      <c r="C9895" t="s">
        <v>112</v>
      </c>
      <c r="D9895">
        <v>2</v>
      </c>
      <c r="E9895" t="s">
        <v>60</v>
      </c>
      <c r="F9895" t="s">
        <v>11940</v>
      </c>
      <c r="G9895" t="s">
        <v>156</v>
      </c>
      <c r="H9895">
        <v>89</v>
      </c>
      <c r="I9895">
        <v>23</v>
      </c>
      <c r="J9895">
        <v>39</v>
      </c>
      <c r="K9895">
        <v>3525</v>
      </c>
      <c r="L9895">
        <v>21</v>
      </c>
      <c r="M9895">
        <v>39.432103138720798</v>
      </c>
    </row>
    <row r="9896" spans="1:13" hidden="1" outlineLevel="3" x14ac:dyDescent="0.2">
      <c r="A9896">
        <v>2016</v>
      </c>
      <c r="B9896">
        <v>15</v>
      </c>
      <c r="C9896" t="s">
        <v>117</v>
      </c>
      <c r="D9896">
        <v>9</v>
      </c>
      <c r="E9896" t="s">
        <v>60</v>
      </c>
      <c r="F9896" t="s">
        <v>11943</v>
      </c>
      <c r="G9896" t="s">
        <v>156</v>
      </c>
      <c r="H9896">
        <v>89</v>
      </c>
      <c r="I9896">
        <v>33</v>
      </c>
      <c r="J9896">
        <v>19</v>
      </c>
      <c r="K9896">
        <v>3525</v>
      </c>
      <c r="L9896">
        <v>21</v>
      </c>
      <c r="M9896">
        <v>39.361164271601297</v>
      </c>
    </row>
    <row r="9897" spans="1:13" hidden="1" outlineLevel="3" x14ac:dyDescent="0.2">
      <c r="A9897">
        <v>2016</v>
      </c>
      <c r="B9897">
        <v>17</v>
      </c>
      <c r="C9897" t="s">
        <v>120</v>
      </c>
      <c r="D9897">
        <v>5</v>
      </c>
      <c r="E9897" t="s">
        <v>60</v>
      </c>
      <c r="F9897" t="s">
        <v>11945</v>
      </c>
      <c r="G9897" t="s">
        <v>156</v>
      </c>
      <c r="H9897">
        <v>89</v>
      </c>
      <c r="I9897">
        <v>43</v>
      </c>
      <c r="J9897">
        <v>18</v>
      </c>
      <c r="K9897">
        <v>3525</v>
      </c>
      <c r="L9897">
        <v>21</v>
      </c>
      <c r="M9897">
        <v>39.288168966990497</v>
      </c>
    </row>
    <row r="9898" spans="1:13" hidden="1" outlineLevel="3" x14ac:dyDescent="0.2">
      <c r="A9898">
        <v>2016</v>
      </c>
      <c r="B9898">
        <v>28</v>
      </c>
      <c r="C9898" t="s">
        <v>89</v>
      </c>
      <c r="D9898">
        <v>6</v>
      </c>
      <c r="E9898" t="s">
        <v>60</v>
      </c>
      <c r="F9898" t="s">
        <v>11958</v>
      </c>
      <c r="G9898" t="s">
        <v>156</v>
      </c>
      <c r="H9898">
        <v>90</v>
      </c>
      <c r="I9898">
        <v>11</v>
      </c>
      <c r="J9898">
        <v>45</v>
      </c>
      <c r="K9898">
        <v>3525</v>
      </c>
      <c r="L9898">
        <v>21</v>
      </c>
      <c r="M9898">
        <v>39.0816279392063</v>
      </c>
    </row>
    <row r="9899" spans="1:13" hidden="1" outlineLevel="3" x14ac:dyDescent="0.2">
      <c r="A9899">
        <v>2016</v>
      </c>
      <c r="B9899">
        <v>35</v>
      </c>
      <c r="C9899" t="s">
        <v>11966</v>
      </c>
      <c r="D9899">
        <v>4</v>
      </c>
      <c r="E9899" t="s">
        <v>60</v>
      </c>
      <c r="F9899" t="s">
        <v>11967</v>
      </c>
      <c r="G9899" t="s">
        <v>156</v>
      </c>
      <c r="H9899">
        <v>90</v>
      </c>
      <c r="I9899">
        <v>37</v>
      </c>
      <c r="J9899">
        <v>7</v>
      </c>
      <c r="K9899">
        <v>3525</v>
      </c>
      <c r="L9899">
        <v>21</v>
      </c>
      <c r="M9899">
        <v>38.899294049848699</v>
      </c>
    </row>
    <row r="9900" spans="1:13" hidden="1" outlineLevel="3" x14ac:dyDescent="0.2">
      <c r="A9900">
        <v>2016</v>
      </c>
      <c r="B9900">
        <v>103</v>
      </c>
      <c r="C9900" t="s">
        <v>10789</v>
      </c>
      <c r="D9900">
        <v>3</v>
      </c>
      <c r="E9900" t="s">
        <v>60</v>
      </c>
      <c r="F9900" t="s">
        <v>12049</v>
      </c>
      <c r="G9900" t="s">
        <v>156</v>
      </c>
      <c r="H9900">
        <v>92</v>
      </c>
      <c r="I9900">
        <v>43</v>
      </c>
      <c r="J9900">
        <v>29</v>
      </c>
      <c r="K9900">
        <v>3525</v>
      </c>
      <c r="L9900">
        <v>21</v>
      </c>
      <c r="M9900">
        <v>38.015751522577197</v>
      </c>
    </row>
    <row r="9901" spans="1:13" hidden="1" outlineLevel="3" x14ac:dyDescent="0.2">
      <c r="A9901">
        <v>2016</v>
      </c>
      <c r="B9901">
        <v>151</v>
      </c>
      <c r="C9901" t="s">
        <v>11896</v>
      </c>
      <c r="D9901">
        <v>7</v>
      </c>
      <c r="E9901" t="s">
        <v>60</v>
      </c>
      <c r="F9901" t="s">
        <v>8555</v>
      </c>
      <c r="G9901" t="s">
        <v>156</v>
      </c>
      <c r="H9901">
        <v>93</v>
      </c>
      <c r="I9901">
        <v>32</v>
      </c>
      <c r="J9901">
        <v>37</v>
      </c>
      <c r="K9901">
        <v>3525</v>
      </c>
      <c r="L9901">
        <v>21</v>
      </c>
      <c r="M9901">
        <v>37.682958334941802</v>
      </c>
    </row>
    <row r="9902" spans="1:13" hidden="1" outlineLevel="3" x14ac:dyDescent="0.2">
      <c r="A9902">
        <v>2016</v>
      </c>
      <c r="B9902">
        <v>161</v>
      </c>
      <c r="C9902" t="s">
        <v>95</v>
      </c>
      <c r="D9902">
        <v>8</v>
      </c>
      <c r="E9902" t="s">
        <v>60</v>
      </c>
      <c r="F9902" t="s">
        <v>12114</v>
      </c>
      <c r="G9902" t="s">
        <v>156</v>
      </c>
      <c r="H9902">
        <v>93</v>
      </c>
      <c r="I9902">
        <v>36</v>
      </c>
      <c r="J9902">
        <v>22</v>
      </c>
      <c r="K9902">
        <v>3525</v>
      </c>
      <c r="L9902">
        <v>21</v>
      </c>
      <c r="M9902">
        <v>37.657797745873602</v>
      </c>
    </row>
    <row r="9903" spans="1:13" outlineLevel="2" collapsed="1" x14ac:dyDescent="0.2">
      <c r="E9903" s="10" t="s">
        <v>13554</v>
      </c>
      <c r="M9903">
        <f>SUBTOTAL(1,M9894:M9902)</f>
        <v>38.776670883333622</v>
      </c>
    </row>
    <row r="9904" spans="1:13" hidden="1" outlineLevel="3" x14ac:dyDescent="0.2">
      <c r="A9904">
        <v>2016</v>
      </c>
      <c r="B9904">
        <v>10</v>
      </c>
      <c r="C9904" t="s">
        <v>109</v>
      </c>
      <c r="D9904">
        <v>36</v>
      </c>
      <c r="E9904" t="s">
        <v>108</v>
      </c>
      <c r="F9904" t="s">
        <v>11938</v>
      </c>
      <c r="G9904" t="s">
        <v>156</v>
      </c>
      <c r="H9904">
        <v>89</v>
      </c>
      <c r="I9904">
        <v>11</v>
      </c>
      <c r="J9904">
        <v>59</v>
      </c>
      <c r="K9904">
        <v>3525</v>
      </c>
      <c r="L9904">
        <v>21</v>
      </c>
      <c r="M9904">
        <v>39.518060282947999</v>
      </c>
    </row>
    <row r="9905" spans="1:13" hidden="1" outlineLevel="3" x14ac:dyDescent="0.2">
      <c r="A9905">
        <v>2016</v>
      </c>
      <c r="B9905">
        <v>27</v>
      </c>
      <c r="C9905" t="s">
        <v>11589</v>
      </c>
      <c r="D9905">
        <v>37</v>
      </c>
      <c r="E9905" t="s">
        <v>108</v>
      </c>
      <c r="F9905" t="s">
        <v>11957</v>
      </c>
      <c r="G9905" t="s">
        <v>156</v>
      </c>
      <c r="H9905">
        <v>90</v>
      </c>
      <c r="I9905">
        <v>9</v>
      </c>
      <c r="J9905">
        <v>13</v>
      </c>
      <c r="K9905">
        <v>3525</v>
      </c>
      <c r="L9905">
        <v>21</v>
      </c>
      <c r="M9905">
        <v>39.099931290112799</v>
      </c>
    </row>
    <row r="9906" spans="1:13" hidden="1" outlineLevel="3" x14ac:dyDescent="0.2">
      <c r="A9906">
        <v>2016</v>
      </c>
      <c r="B9906">
        <v>58</v>
      </c>
      <c r="C9906" t="s">
        <v>11996</v>
      </c>
      <c r="D9906">
        <v>35</v>
      </c>
      <c r="E9906" t="s">
        <v>108</v>
      </c>
      <c r="F9906" t="s">
        <v>11997</v>
      </c>
      <c r="G9906" t="s">
        <v>156</v>
      </c>
      <c r="H9906">
        <v>91</v>
      </c>
      <c r="I9906">
        <v>32</v>
      </c>
      <c r="J9906">
        <v>54</v>
      </c>
      <c r="K9906">
        <v>3525</v>
      </c>
      <c r="L9906">
        <v>21</v>
      </c>
      <c r="M9906">
        <v>38.504250942125203</v>
      </c>
    </row>
    <row r="9907" spans="1:13" hidden="1" outlineLevel="3" x14ac:dyDescent="0.2">
      <c r="A9907">
        <v>2016</v>
      </c>
      <c r="B9907">
        <v>77</v>
      </c>
      <c r="C9907" t="s">
        <v>12019</v>
      </c>
      <c r="D9907">
        <v>39</v>
      </c>
      <c r="E9907" t="s">
        <v>108</v>
      </c>
      <c r="F9907" t="s">
        <v>12020</v>
      </c>
      <c r="G9907" t="s">
        <v>156</v>
      </c>
      <c r="H9907">
        <v>92</v>
      </c>
      <c r="I9907">
        <v>6</v>
      </c>
      <c r="J9907">
        <v>10</v>
      </c>
      <c r="K9907">
        <v>3525</v>
      </c>
      <c r="L9907">
        <v>21</v>
      </c>
      <c r="M9907">
        <v>38.272461320384799</v>
      </c>
    </row>
    <row r="9908" spans="1:13" hidden="1" outlineLevel="3" x14ac:dyDescent="0.2">
      <c r="A9908">
        <v>2016</v>
      </c>
      <c r="B9908">
        <v>95</v>
      </c>
      <c r="C9908" t="s">
        <v>11195</v>
      </c>
      <c r="D9908">
        <v>32</v>
      </c>
      <c r="E9908" t="s">
        <v>108</v>
      </c>
      <c r="F9908" t="s">
        <v>12040</v>
      </c>
      <c r="G9908" t="s">
        <v>156</v>
      </c>
      <c r="H9908">
        <v>92</v>
      </c>
      <c r="I9908">
        <v>31</v>
      </c>
      <c r="J9908">
        <v>57</v>
      </c>
      <c r="K9908">
        <v>3525</v>
      </c>
      <c r="L9908">
        <v>21</v>
      </c>
      <c r="M9908">
        <v>38.094723475535602</v>
      </c>
    </row>
    <row r="9909" spans="1:13" hidden="1" outlineLevel="3" x14ac:dyDescent="0.2">
      <c r="A9909">
        <v>2016</v>
      </c>
      <c r="B9909">
        <v>145</v>
      </c>
      <c r="C9909" t="s">
        <v>8502</v>
      </c>
      <c r="D9909">
        <v>38</v>
      </c>
      <c r="E9909" t="s">
        <v>108</v>
      </c>
      <c r="F9909" t="s">
        <v>12098</v>
      </c>
      <c r="G9909" t="s">
        <v>156</v>
      </c>
      <c r="H9909">
        <v>93</v>
      </c>
      <c r="I9909">
        <v>26</v>
      </c>
      <c r="J9909">
        <v>53</v>
      </c>
      <c r="K9909">
        <v>3525</v>
      </c>
      <c r="L9909">
        <v>21</v>
      </c>
      <c r="M9909">
        <v>37.721491143326801</v>
      </c>
    </row>
    <row r="9910" spans="1:13" hidden="1" outlineLevel="3" x14ac:dyDescent="0.2">
      <c r="A9910">
        <v>2016</v>
      </c>
      <c r="B9910">
        <v>156</v>
      </c>
      <c r="C9910" t="s">
        <v>12107</v>
      </c>
      <c r="D9910">
        <v>34</v>
      </c>
      <c r="E9910" t="s">
        <v>108</v>
      </c>
      <c r="F9910" t="s">
        <v>12108</v>
      </c>
      <c r="G9910" t="s">
        <v>156</v>
      </c>
      <c r="H9910">
        <v>93</v>
      </c>
      <c r="I9910">
        <v>34</v>
      </c>
      <c r="J9910">
        <v>26</v>
      </c>
      <c r="K9910">
        <v>3525</v>
      </c>
      <c r="L9910">
        <v>21</v>
      </c>
      <c r="M9910">
        <v>37.670765230091398</v>
      </c>
    </row>
    <row r="9911" spans="1:13" hidden="1" outlineLevel="3" x14ac:dyDescent="0.2">
      <c r="A9911">
        <v>2016</v>
      </c>
      <c r="B9911">
        <v>159</v>
      </c>
      <c r="C9911" t="s">
        <v>11111</v>
      </c>
      <c r="D9911">
        <v>33</v>
      </c>
      <c r="E9911" t="s">
        <v>108</v>
      </c>
      <c r="F9911" t="s">
        <v>12111</v>
      </c>
      <c r="G9911" t="s">
        <v>156</v>
      </c>
      <c r="H9911">
        <v>93</v>
      </c>
      <c r="I9911">
        <v>35</v>
      </c>
      <c r="J9911">
        <v>18</v>
      </c>
      <c r="K9911">
        <v>3525</v>
      </c>
      <c r="L9911">
        <v>21</v>
      </c>
      <c r="M9911">
        <v>37.664951115701697</v>
      </c>
    </row>
    <row r="9912" spans="1:13" outlineLevel="2" collapsed="1" x14ac:dyDescent="0.2">
      <c r="E9912" s="10" t="s">
        <v>13570</v>
      </c>
      <c r="M9912">
        <f>SUBTOTAL(1,M9904:M9911)</f>
        <v>38.318329350028286</v>
      </c>
    </row>
    <row r="9913" spans="1:13" hidden="1" outlineLevel="3" x14ac:dyDescent="0.2">
      <c r="A9913">
        <v>2016</v>
      </c>
      <c r="B9913">
        <v>11</v>
      </c>
      <c r="C9913" t="s">
        <v>111</v>
      </c>
      <c r="D9913">
        <v>61</v>
      </c>
      <c r="E9913" t="s">
        <v>110</v>
      </c>
      <c r="F9913" t="s">
        <v>11939</v>
      </c>
      <c r="G9913" t="s">
        <v>156</v>
      </c>
      <c r="H9913">
        <v>89</v>
      </c>
      <c r="I9913">
        <v>18</v>
      </c>
      <c r="J9913">
        <v>1</v>
      </c>
      <c r="K9913">
        <v>3525</v>
      </c>
      <c r="L9913">
        <v>21</v>
      </c>
      <c r="M9913">
        <v>39.473561423536601</v>
      </c>
    </row>
    <row r="9914" spans="1:13" hidden="1" outlineLevel="3" x14ac:dyDescent="0.2">
      <c r="A9914">
        <v>2016</v>
      </c>
      <c r="B9914">
        <v>24</v>
      </c>
      <c r="C9914" t="s">
        <v>11952</v>
      </c>
      <c r="D9914">
        <v>69</v>
      </c>
      <c r="E9914" t="s">
        <v>110</v>
      </c>
      <c r="F9914" t="s">
        <v>11953</v>
      </c>
      <c r="G9914" t="s">
        <v>156</v>
      </c>
      <c r="H9914">
        <v>89</v>
      </c>
      <c r="I9914">
        <v>57</v>
      </c>
      <c r="J9914">
        <v>54</v>
      </c>
      <c r="K9914">
        <v>3525</v>
      </c>
      <c r="L9914">
        <v>21</v>
      </c>
      <c r="M9914">
        <v>39.1819040738064</v>
      </c>
    </row>
    <row r="9915" spans="1:13" hidden="1" outlineLevel="3" x14ac:dyDescent="0.2">
      <c r="A9915">
        <v>2016</v>
      </c>
      <c r="B9915">
        <v>34</v>
      </c>
      <c r="C9915" t="s">
        <v>10002</v>
      </c>
      <c r="D9915">
        <v>65</v>
      </c>
      <c r="E9915" t="s">
        <v>110</v>
      </c>
      <c r="F9915" t="s">
        <v>11965</v>
      </c>
      <c r="G9915" t="s">
        <v>156</v>
      </c>
      <c r="H9915">
        <v>90</v>
      </c>
      <c r="I9915">
        <v>32</v>
      </c>
      <c r="J9915">
        <v>27</v>
      </c>
      <c r="K9915">
        <v>3525</v>
      </c>
      <c r="L9915">
        <v>21</v>
      </c>
      <c r="M9915">
        <v>38.932709919097199</v>
      </c>
    </row>
    <row r="9916" spans="1:13" hidden="1" outlineLevel="3" x14ac:dyDescent="0.2">
      <c r="A9916">
        <v>2016</v>
      </c>
      <c r="B9916">
        <v>46</v>
      </c>
      <c r="C9916" t="s">
        <v>11578</v>
      </c>
      <c r="D9916">
        <v>66</v>
      </c>
      <c r="E9916" t="s">
        <v>110</v>
      </c>
      <c r="F9916" t="s">
        <v>11983</v>
      </c>
      <c r="G9916" t="s">
        <v>156</v>
      </c>
      <c r="H9916">
        <v>91</v>
      </c>
      <c r="I9916">
        <v>12</v>
      </c>
      <c r="J9916">
        <v>10</v>
      </c>
      <c r="K9916">
        <v>3525</v>
      </c>
      <c r="L9916">
        <v>21</v>
      </c>
      <c r="M9916">
        <v>38.650138580087102</v>
      </c>
    </row>
    <row r="9917" spans="1:13" hidden="1" outlineLevel="3" x14ac:dyDescent="0.2">
      <c r="A9917">
        <v>2016</v>
      </c>
      <c r="B9917">
        <v>99</v>
      </c>
      <c r="C9917" t="s">
        <v>12044</v>
      </c>
      <c r="D9917">
        <v>67</v>
      </c>
      <c r="E9917" t="s">
        <v>110</v>
      </c>
      <c r="F9917" t="s">
        <v>12043</v>
      </c>
      <c r="G9917" t="s">
        <v>156</v>
      </c>
      <c r="H9917">
        <v>92</v>
      </c>
      <c r="I9917">
        <v>38</v>
      </c>
      <c r="J9917">
        <v>17</v>
      </c>
      <c r="K9917">
        <v>3525</v>
      </c>
      <c r="L9917">
        <v>21</v>
      </c>
      <c r="M9917">
        <v>38.051316803449502</v>
      </c>
    </row>
    <row r="9918" spans="1:13" hidden="1" outlineLevel="3" x14ac:dyDescent="0.2">
      <c r="A9918">
        <v>2016</v>
      </c>
      <c r="B9918">
        <v>120</v>
      </c>
      <c r="C9918" t="s">
        <v>11043</v>
      </c>
      <c r="D9918">
        <v>63</v>
      </c>
      <c r="E9918" t="s">
        <v>110</v>
      </c>
      <c r="F9918" t="s">
        <v>5510</v>
      </c>
      <c r="G9918" t="s">
        <v>156</v>
      </c>
      <c r="H9918">
        <v>93</v>
      </c>
      <c r="I9918">
        <v>3</v>
      </c>
      <c r="J9918">
        <v>5</v>
      </c>
      <c r="K9918">
        <v>3525</v>
      </c>
      <c r="L9918">
        <v>21</v>
      </c>
      <c r="M9918">
        <v>37.8822932370106</v>
      </c>
    </row>
    <row r="9919" spans="1:13" hidden="1" outlineLevel="3" x14ac:dyDescent="0.2">
      <c r="A9919">
        <v>2016</v>
      </c>
      <c r="B9919">
        <v>123</v>
      </c>
      <c r="C9919" t="s">
        <v>10684</v>
      </c>
      <c r="D9919">
        <v>64</v>
      </c>
      <c r="E9919" t="s">
        <v>110</v>
      </c>
      <c r="F9919" t="s">
        <v>12069</v>
      </c>
      <c r="G9919" t="s">
        <v>156</v>
      </c>
      <c r="H9919">
        <v>93</v>
      </c>
      <c r="I9919">
        <v>8</v>
      </c>
      <c r="J9919">
        <v>32</v>
      </c>
      <c r="K9919">
        <v>3525</v>
      </c>
      <c r="L9919">
        <v>21</v>
      </c>
      <c r="M9919">
        <v>37.8453500023858</v>
      </c>
    </row>
    <row r="9920" spans="1:13" outlineLevel="2" collapsed="1" x14ac:dyDescent="0.2">
      <c r="E9920" s="10" t="s">
        <v>13571</v>
      </c>
      <c r="M9920">
        <f>SUBTOTAL(1,M9913:M9919)</f>
        <v>38.573896291339032</v>
      </c>
    </row>
    <row r="9921" spans="1:13" outlineLevel="1" x14ac:dyDescent="0.2">
      <c r="A9921" s="10" t="s">
        <v>12973</v>
      </c>
      <c r="M9921">
        <f>SUBTOTAL(1,M9725:M9919)</f>
        <v>38.30523137211587</v>
      </c>
    </row>
    <row r="9922" spans="1:13" hidden="1" outlineLevel="3" x14ac:dyDescent="0.2">
      <c r="A9922">
        <v>2017</v>
      </c>
      <c r="B9922">
        <v>3</v>
      </c>
      <c r="C9922" t="s">
        <v>97</v>
      </c>
      <c r="D9922">
        <v>11</v>
      </c>
      <c r="E9922" t="s">
        <v>96</v>
      </c>
      <c r="F9922" t="s">
        <v>12136</v>
      </c>
      <c r="G9922" t="s">
        <v>156</v>
      </c>
      <c r="H9922">
        <v>86</v>
      </c>
      <c r="I9922">
        <v>23</v>
      </c>
      <c r="J9922">
        <v>15</v>
      </c>
      <c r="K9922">
        <v>3540</v>
      </c>
      <c r="L9922">
        <v>21</v>
      </c>
      <c r="M9922">
        <v>40.978150774128203</v>
      </c>
    </row>
    <row r="9923" spans="1:13" hidden="1" outlineLevel="3" x14ac:dyDescent="0.2">
      <c r="A9923">
        <v>2017</v>
      </c>
      <c r="B9923">
        <v>13</v>
      </c>
      <c r="C9923" t="s">
        <v>122</v>
      </c>
      <c r="D9923">
        <v>19</v>
      </c>
      <c r="E9923" t="s">
        <v>96</v>
      </c>
      <c r="F9923" t="s">
        <v>12150</v>
      </c>
      <c r="G9923" t="s">
        <v>156</v>
      </c>
      <c r="H9923">
        <v>86</v>
      </c>
      <c r="I9923">
        <v>45</v>
      </c>
      <c r="J9923">
        <v>33</v>
      </c>
      <c r="K9923">
        <v>3540</v>
      </c>
      <c r="L9923">
        <v>21</v>
      </c>
      <c r="M9923">
        <v>40.802604912065</v>
      </c>
    </row>
    <row r="9924" spans="1:13" hidden="1" outlineLevel="3" x14ac:dyDescent="0.2">
      <c r="A9924">
        <v>2017</v>
      </c>
      <c r="B9924">
        <v>22</v>
      </c>
      <c r="C9924" t="s">
        <v>11351</v>
      </c>
      <c r="D9924">
        <v>12</v>
      </c>
      <c r="E9924" t="s">
        <v>96</v>
      </c>
      <c r="F9924" t="s">
        <v>12163</v>
      </c>
      <c r="G9924" t="s">
        <v>156</v>
      </c>
      <c r="H9924">
        <v>87</v>
      </c>
      <c r="I9924">
        <v>10</v>
      </c>
      <c r="J9924">
        <v>59</v>
      </c>
      <c r="K9924">
        <v>3540</v>
      </c>
      <c r="L9924">
        <v>21</v>
      </c>
      <c r="M9924">
        <v>40.604220366470201</v>
      </c>
    </row>
    <row r="9925" spans="1:13" hidden="1" outlineLevel="3" x14ac:dyDescent="0.2">
      <c r="A9925">
        <v>2017</v>
      </c>
      <c r="B9925">
        <v>29</v>
      </c>
      <c r="C9925" t="s">
        <v>12174</v>
      </c>
      <c r="D9925">
        <v>17</v>
      </c>
      <c r="E9925" t="s">
        <v>96</v>
      </c>
      <c r="F9925" t="s">
        <v>12175</v>
      </c>
      <c r="G9925" t="s">
        <v>156</v>
      </c>
      <c r="H9925">
        <v>87</v>
      </c>
      <c r="I9925">
        <v>39</v>
      </c>
      <c r="J9925">
        <v>40</v>
      </c>
      <c r="K9925">
        <v>3540</v>
      </c>
      <c r="L9925">
        <v>21</v>
      </c>
      <c r="M9925">
        <v>40.382787248874997</v>
      </c>
    </row>
    <row r="9926" spans="1:13" hidden="1" outlineLevel="3" x14ac:dyDescent="0.2">
      <c r="A9926">
        <v>2017</v>
      </c>
      <c r="B9926">
        <v>30</v>
      </c>
      <c r="C9926" t="s">
        <v>11747</v>
      </c>
      <c r="D9926">
        <v>14</v>
      </c>
      <c r="E9926" t="s">
        <v>96</v>
      </c>
      <c r="F9926" t="s">
        <v>12176</v>
      </c>
      <c r="G9926" t="s">
        <v>156</v>
      </c>
      <c r="H9926">
        <v>87</v>
      </c>
      <c r="I9926">
        <v>42</v>
      </c>
      <c r="J9926">
        <v>11</v>
      </c>
      <c r="K9926">
        <v>3540</v>
      </c>
      <c r="L9926">
        <v>21</v>
      </c>
      <c r="M9926">
        <v>40.363473969930098</v>
      </c>
    </row>
    <row r="9927" spans="1:13" hidden="1" outlineLevel="3" x14ac:dyDescent="0.2">
      <c r="A9927">
        <v>2017</v>
      </c>
      <c r="B9927">
        <v>37</v>
      </c>
      <c r="C9927" t="s">
        <v>11561</v>
      </c>
      <c r="D9927">
        <v>15</v>
      </c>
      <c r="E9927" t="s">
        <v>96</v>
      </c>
      <c r="F9927" t="s">
        <v>12184</v>
      </c>
      <c r="G9927" t="s">
        <v>156</v>
      </c>
      <c r="H9927">
        <v>87</v>
      </c>
      <c r="I9927">
        <v>59</v>
      </c>
      <c r="J9927">
        <v>28</v>
      </c>
      <c r="K9927">
        <v>3540</v>
      </c>
      <c r="L9927">
        <v>21</v>
      </c>
      <c r="M9927">
        <v>40.231336498636203</v>
      </c>
    </row>
    <row r="9928" spans="1:13" hidden="1" outlineLevel="3" x14ac:dyDescent="0.2">
      <c r="A9928">
        <v>2017</v>
      </c>
      <c r="B9928">
        <v>48</v>
      </c>
      <c r="C9928" t="s">
        <v>10769</v>
      </c>
      <c r="D9928">
        <v>16</v>
      </c>
      <c r="E9928" t="s">
        <v>96</v>
      </c>
      <c r="F9928" t="s">
        <v>12201</v>
      </c>
      <c r="G9928" t="s">
        <v>156</v>
      </c>
      <c r="H9928">
        <v>88</v>
      </c>
      <c r="I9928">
        <v>24</v>
      </c>
      <c r="J9928">
        <v>19</v>
      </c>
      <c r="K9928">
        <v>3540</v>
      </c>
      <c r="L9928">
        <v>21</v>
      </c>
      <c r="M9928">
        <v>40.042858175259703</v>
      </c>
    </row>
    <row r="9929" spans="1:13" hidden="1" outlineLevel="3" x14ac:dyDescent="0.2">
      <c r="A9929">
        <v>2017</v>
      </c>
      <c r="B9929">
        <v>63</v>
      </c>
      <c r="C9929" t="s">
        <v>12025</v>
      </c>
      <c r="D9929">
        <v>18</v>
      </c>
      <c r="E9929" t="s">
        <v>96</v>
      </c>
      <c r="F9929" t="s">
        <v>12218</v>
      </c>
      <c r="G9929" t="s">
        <v>156</v>
      </c>
      <c r="H9929">
        <v>88</v>
      </c>
      <c r="I9929">
        <v>48</v>
      </c>
      <c r="J9929">
        <v>57</v>
      </c>
      <c r="K9929">
        <v>3540</v>
      </c>
      <c r="L9929">
        <v>21</v>
      </c>
      <c r="M9929">
        <v>39.857758094934198</v>
      </c>
    </row>
    <row r="9930" spans="1:13" hidden="1" outlineLevel="3" x14ac:dyDescent="0.2">
      <c r="A9930">
        <v>2017</v>
      </c>
      <c r="B9930">
        <v>68</v>
      </c>
      <c r="C9930" t="s">
        <v>12223</v>
      </c>
      <c r="D9930">
        <v>13</v>
      </c>
      <c r="E9930" t="s">
        <v>96</v>
      </c>
      <c r="F9930" t="s">
        <v>12224</v>
      </c>
      <c r="G9930" t="s">
        <v>156</v>
      </c>
      <c r="H9930">
        <v>88</v>
      </c>
      <c r="I9930">
        <v>56</v>
      </c>
      <c r="J9930">
        <v>28</v>
      </c>
      <c r="K9930">
        <v>3540</v>
      </c>
      <c r="L9930">
        <v>21</v>
      </c>
      <c r="M9930">
        <v>39.801616550276698</v>
      </c>
    </row>
    <row r="9931" spans="1:13" outlineLevel="2" collapsed="1" x14ac:dyDescent="0.2">
      <c r="E9931" s="10" t="s">
        <v>13494</v>
      </c>
      <c r="M9931">
        <f>SUBTOTAL(1,M9922:M9930)</f>
        <v>40.34053406561948</v>
      </c>
    </row>
    <row r="9932" spans="1:13" hidden="1" outlineLevel="3" x14ac:dyDescent="0.2">
      <c r="A9932">
        <v>2017</v>
      </c>
      <c r="B9932">
        <v>5</v>
      </c>
      <c r="C9932" t="s">
        <v>113</v>
      </c>
      <c r="D9932">
        <v>51</v>
      </c>
      <c r="E9932" t="s">
        <v>79</v>
      </c>
      <c r="F9932" t="s">
        <v>12138</v>
      </c>
      <c r="G9932" t="s">
        <v>156</v>
      </c>
      <c r="H9932">
        <v>86</v>
      </c>
      <c r="I9932">
        <v>24</v>
      </c>
      <c r="J9932">
        <v>0</v>
      </c>
      <c r="K9932">
        <v>3540</v>
      </c>
      <c r="L9932">
        <v>21</v>
      </c>
      <c r="M9932">
        <v>40.9722222222222</v>
      </c>
    </row>
    <row r="9933" spans="1:13" hidden="1" outlineLevel="3" x14ac:dyDescent="0.2">
      <c r="A9933">
        <v>2017</v>
      </c>
      <c r="B9933">
        <v>44</v>
      </c>
      <c r="C9933" t="s">
        <v>10996</v>
      </c>
      <c r="D9933">
        <v>59</v>
      </c>
      <c r="E9933" t="s">
        <v>79</v>
      </c>
      <c r="F9933" t="s">
        <v>12196</v>
      </c>
      <c r="G9933" t="s">
        <v>156</v>
      </c>
      <c r="H9933">
        <v>88</v>
      </c>
      <c r="I9933">
        <v>20</v>
      </c>
      <c r="J9933">
        <v>4</v>
      </c>
      <c r="K9933">
        <v>3540</v>
      </c>
      <c r="L9933">
        <v>21</v>
      </c>
      <c r="M9933">
        <v>40.074967610470303</v>
      </c>
    </row>
    <row r="9934" spans="1:13" hidden="1" outlineLevel="3" x14ac:dyDescent="0.2">
      <c r="A9934">
        <v>2017</v>
      </c>
      <c r="B9934">
        <v>61</v>
      </c>
      <c r="C9934" t="s">
        <v>12019</v>
      </c>
      <c r="D9934">
        <v>58</v>
      </c>
      <c r="E9934" t="s">
        <v>79</v>
      </c>
      <c r="F9934" t="s">
        <v>12215</v>
      </c>
      <c r="G9934" t="s">
        <v>156</v>
      </c>
      <c r="H9934">
        <v>88</v>
      </c>
      <c r="I9934">
        <v>46</v>
      </c>
      <c r="J9934">
        <v>31</v>
      </c>
      <c r="K9934">
        <v>3540</v>
      </c>
      <c r="L9934">
        <v>21</v>
      </c>
      <c r="M9934">
        <v>39.875966469643998</v>
      </c>
    </row>
    <row r="9935" spans="1:13" hidden="1" outlineLevel="3" x14ac:dyDescent="0.2">
      <c r="A9935">
        <v>2017</v>
      </c>
      <c r="B9935">
        <v>71</v>
      </c>
      <c r="C9935" t="s">
        <v>12003</v>
      </c>
      <c r="D9935">
        <v>57</v>
      </c>
      <c r="E9935" t="s">
        <v>79</v>
      </c>
      <c r="F9935" t="s">
        <v>9909</v>
      </c>
      <c r="G9935" t="s">
        <v>156</v>
      </c>
      <c r="H9935">
        <v>89</v>
      </c>
      <c r="I9935">
        <v>0</v>
      </c>
      <c r="J9935">
        <v>5</v>
      </c>
      <c r="K9935">
        <v>3540</v>
      </c>
      <c r="L9935">
        <v>21</v>
      </c>
      <c r="M9935">
        <v>39.774660195689798</v>
      </c>
    </row>
    <row r="9936" spans="1:13" hidden="1" outlineLevel="3" x14ac:dyDescent="0.2">
      <c r="A9936">
        <v>2017</v>
      </c>
      <c r="B9936">
        <v>93</v>
      </c>
      <c r="C9936" t="s">
        <v>12252</v>
      </c>
      <c r="D9936">
        <v>56</v>
      </c>
      <c r="E9936" t="s">
        <v>79</v>
      </c>
      <c r="F9936" t="s">
        <v>12253</v>
      </c>
      <c r="G9936" t="s">
        <v>156</v>
      </c>
      <c r="H9936">
        <v>89</v>
      </c>
      <c r="I9936">
        <v>25</v>
      </c>
      <c r="J9936">
        <v>6</v>
      </c>
      <c r="K9936">
        <v>3540</v>
      </c>
      <c r="L9936">
        <v>21</v>
      </c>
      <c r="M9936">
        <v>39.589196846284302</v>
      </c>
    </row>
    <row r="9937" spans="1:13" hidden="1" outlineLevel="3" x14ac:dyDescent="0.2">
      <c r="A9937">
        <v>2017</v>
      </c>
      <c r="B9937">
        <v>115</v>
      </c>
      <c r="C9937" t="s">
        <v>11694</v>
      </c>
      <c r="D9937">
        <v>55</v>
      </c>
      <c r="E9937" t="s">
        <v>79</v>
      </c>
      <c r="F9937" t="s">
        <v>12281</v>
      </c>
      <c r="G9937" t="s">
        <v>156</v>
      </c>
      <c r="H9937">
        <v>89</v>
      </c>
      <c r="I9937">
        <v>45</v>
      </c>
      <c r="J9937">
        <v>37</v>
      </c>
      <c r="K9937">
        <v>3540</v>
      </c>
      <c r="L9937">
        <v>21</v>
      </c>
      <c r="M9937">
        <v>39.438380624936102</v>
      </c>
    </row>
    <row r="9938" spans="1:13" hidden="1" outlineLevel="3" x14ac:dyDescent="0.2">
      <c r="A9938">
        <v>2017</v>
      </c>
      <c r="B9938">
        <v>120</v>
      </c>
      <c r="C9938" t="s">
        <v>9890</v>
      </c>
      <c r="D9938">
        <v>54</v>
      </c>
      <c r="E9938" t="s">
        <v>79</v>
      </c>
      <c r="F9938" t="s">
        <v>12287</v>
      </c>
      <c r="G9938" t="s">
        <v>156</v>
      </c>
      <c r="H9938">
        <v>89</v>
      </c>
      <c r="I9938">
        <v>53</v>
      </c>
      <c r="J9938">
        <v>9</v>
      </c>
      <c r="K9938">
        <v>3540</v>
      </c>
      <c r="L9938">
        <v>21</v>
      </c>
      <c r="M9938">
        <v>39.3832917682615</v>
      </c>
    </row>
    <row r="9939" spans="1:13" outlineLevel="2" collapsed="1" x14ac:dyDescent="0.2">
      <c r="E9939" s="10" t="s">
        <v>13531</v>
      </c>
      <c r="M9939">
        <f>SUBTOTAL(1,M9932:M9938)</f>
        <v>39.872669391072591</v>
      </c>
    </row>
    <row r="9940" spans="1:13" hidden="1" outlineLevel="3" x14ac:dyDescent="0.2">
      <c r="A9940">
        <v>2017</v>
      </c>
      <c r="B9940">
        <v>45</v>
      </c>
      <c r="C9940" t="s">
        <v>10766</v>
      </c>
      <c r="D9940">
        <v>195</v>
      </c>
      <c r="E9940" t="s">
        <v>12197</v>
      </c>
      <c r="F9940" t="s">
        <v>12198</v>
      </c>
      <c r="G9940" t="s">
        <v>156</v>
      </c>
      <c r="H9940">
        <v>88</v>
      </c>
      <c r="I9940">
        <v>21</v>
      </c>
      <c r="J9940">
        <v>33</v>
      </c>
      <c r="K9940">
        <v>3540</v>
      </c>
      <c r="L9940">
        <v>21</v>
      </c>
      <c r="M9940">
        <v>40.063754939593103</v>
      </c>
    </row>
    <row r="9941" spans="1:13" hidden="1" outlineLevel="3" x14ac:dyDescent="0.2">
      <c r="A9941">
        <v>2017</v>
      </c>
      <c r="B9941">
        <v>73</v>
      </c>
      <c r="C9941" t="s">
        <v>12035</v>
      </c>
      <c r="D9941">
        <v>198</v>
      </c>
      <c r="E9941" t="s">
        <v>12197</v>
      </c>
      <c r="F9941" t="s">
        <v>12228</v>
      </c>
      <c r="G9941" t="s">
        <v>156</v>
      </c>
      <c r="H9941">
        <v>89</v>
      </c>
      <c r="I9941">
        <v>3</v>
      </c>
      <c r="J9941">
        <v>10</v>
      </c>
      <c r="K9941">
        <v>3540</v>
      </c>
      <c r="L9941">
        <v>21</v>
      </c>
      <c r="M9941">
        <v>39.751707788764399</v>
      </c>
    </row>
    <row r="9942" spans="1:13" hidden="1" outlineLevel="3" x14ac:dyDescent="0.2">
      <c r="A9942">
        <v>2017</v>
      </c>
      <c r="B9942">
        <v>109</v>
      </c>
      <c r="C9942" t="s">
        <v>10671</v>
      </c>
      <c r="D9942">
        <v>192</v>
      </c>
      <c r="E9942" t="s">
        <v>12197</v>
      </c>
      <c r="F9942" t="s">
        <v>12274</v>
      </c>
      <c r="G9942" t="s">
        <v>156</v>
      </c>
      <c r="H9942">
        <v>89</v>
      </c>
      <c r="I9942">
        <v>39</v>
      </c>
      <c r="J9942">
        <v>11</v>
      </c>
      <c r="K9942">
        <v>3540</v>
      </c>
      <c r="L9942">
        <v>21</v>
      </c>
      <c r="M9942">
        <v>39.485547682268901</v>
      </c>
    </row>
    <row r="9943" spans="1:13" hidden="1" outlineLevel="3" x14ac:dyDescent="0.2">
      <c r="A9943">
        <v>2017</v>
      </c>
      <c r="B9943">
        <v>119</v>
      </c>
      <c r="C9943" t="s">
        <v>12285</v>
      </c>
      <c r="D9943">
        <v>199</v>
      </c>
      <c r="E9943" t="s">
        <v>12197</v>
      </c>
      <c r="F9943" t="s">
        <v>12286</v>
      </c>
      <c r="G9943" t="s">
        <v>156</v>
      </c>
      <c r="H9943">
        <v>89</v>
      </c>
      <c r="I9943">
        <v>53</v>
      </c>
      <c r="J9943">
        <v>1</v>
      </c>
      <c r="K9943">
        <v>3540</v>
      </c>
      <c r="L9943">
        <v>21</v>
      </c>
      <c r="M9943">
        <v>39.384265454399298</v>
      </c>
    </row>
    <row r="9944" spans="1:13" hidden="1" outlineLevel="3" x14ac:dyDescent="0.2">
      <c r="A9944">
        <v>2017</v>
      </c>
      <c r="B9944">
        <v>122</v>
      </c>
      <c r="C9944" t="s">
        <v>12289</v>
      </c>
      <c r="D9944">
        <v>197</v>
      </c>
      <c r="E9944" t="s">
        <v>12197</v>
      </c>
      <c r="F9944" t="s">
        <v>12290</v>
      </c>
      <c r="G9944" t="s">
        <v>156</v>
      </c>
      <c r="H9944">
        <v>89</v>
      </c>
      <c r="I9944">
        <v>57</v>
      </c>
      <c r="J9944">
        <v>17</v>
      </c>
      <c r="K9944">
        <v>3540</v>
      </c>
      <c r="L9944">
        <v>21</v>
      </c>
      <c r="M9944">
        <v>39.353131359294899</v>
      </c>
    </row>
    <row r="9945" spans="1:13" hidden="1" outlineLevel="3" x14ac:dyDescent="0.2">
      <c r="A9945">
        <v>2017</v>
      </c>
      <c r="B9945">
        <v>143</v>
      </c>
      <c r="C9945" t="s">
        <v>10876</v>
      </c>
      <c r="D9945">
        <v>193</v>
      </c>
      <c r="E9945" t="s">
        <v>12197</v>
      </c>
      <c r="F9945" t="s">
        <v>12317</v>
      </c>
      <c r="G9945" t="s">
        <v>156</v>
      </c>
      <c r="H9945">
        <v>90</v>
      </c>
      <c r="I9945">
        <v>16</v>
      </c>
      <c r="J9945">
        <v>24</v>
      </c>
      <c r="K9945">
        <v>3540</v>
      </c>
      <c r="L9945">
        <v>21</v>
      </c>
      <c r="M9945">
        <v>39.214238239421</v>
      </c>
    </row>
    <row r="9946" spans="1:13" hidden="1" outlineLevel="3" x14ac:dyDescent="0.2">
      <c r="A9946">
        <v>2017</v>
      </c>
      <c r="B9946">
        <v>160</v>
      </c>
      <c r="C9946" t="s">
        <v>11101</v>
      </c>
      <c r="D9946">
        <v>194</v>
      </c>
      <c r="E9946" t="s">
        <v>12197</v>
      </c>
      <c r="F9946" t="s">
        <v>7045</v>
      </c>
      <c r="G9946" t="s">
        <v>156</v>
      </c>
      <c r="H9946">
        <v>90</v>
      </c>
      <c r="I9946">
        <v>39</v>
      </c>
      <c r="J9946">
        <v>36</v>
      </c>
      <c r="K9946">
        <v>3540</v>
      </c>
      <c r="L9946">
        <v>21</v>
      </c>
      <c r="M9946">
        <v>39.046988749172698</v>
      </c>
    </row>
    <row r="9947" spans="1:13" outlineLevel="2" collapsed="1" x14ac:dyDescent="0.2">
      <c r="E9947" s="10" t="s">
        <v>13572</v>
      </c>
      <c r="M9947">
        <f>SUBTOTAL(1,M9940:M9946)</f>
        <v>39.471376316130609</v>
      </c>
    </row>
    <row r="9948" spans="1:13" hidden="1" outlineLevel="3" x14ac:dyDescent="0.2">
      <c r="A9948">
        <v>2017</v>
      </c>
      <c r="B9948">
        <v>11</v>
      </c>
      <c r="C9948" t="s">
        <v>11799</v>
      </c>
      <c r="D9948">
        <v>42</v>
      </c>
      <c r="E9948" t="s">
        <v>130</v>
      </c>
      <c r="F9948" t="s">
        <v>12148</v>
      </c>
      <c r="G9948" t="s">
        <v>156</v>
      </c>
      <c r="H9948">
        <v>86</v>
      </c>
      <c r="I9948">
        <v>35</v>
      </c>
      <c r="J9948">
        <v>43</v>
      </c>
      <c r="K9948">
        <v>3540</v>
      </c>
      <c r="L9948">
        <v>21</v>
      </c>
      <c r="M9948">
        <v>40.879827293636097</v>
      </c>
    </row>
    <row r="9949" spans="1:13" hidden="1" outlineLevel="3" x14ac:dyDescent="0.2">
      <c r="A9949">
        <v>2017</v>
      </c>
      <c r="B9949">
        <v>32</v>
      </c>
      <c r="C9949" t="s">
        <v>10353</v>
      </c>
      <c r="D9949">
        <v>45</v>
      </c>
      <c r="E9949" t="s">
        <v>130</v>
      </c>
      <c r="F9949" t="s">
        <v>12179</v>
      </c>
      <c r="G9949" t="s">
        <v>156</v>
      </c>
      <c r="H9949">
        <v>87</v>
      </c>
      <c r="I9949">
        <v>52</v>
      </c>
      <c r="J9949">
        <v>57</v>
      </c>
      <c r="K9949">
        <v>3540</v>
      </c>
      <c r="L9949">
        <v>21</v>
      </c>
      <c r="M9949">
        <v>40.281057093277902</v>
      </c>
    </row>
    <row r="9950" spans="1:13" hidden="1" outlineLevel="3" x14ac:dyDescent="0.2">
      <c r="A9950">
        <v>2017</v>
      </c>
      <c r="B9950">
        <v>33</v>
      </c>
      <c r="C9950" t="s">
        <v>87</v>
      </c>
      <c r="D9950">
        <v>46</v>
      </c>
      <c r="E9950" t="s">
        <v>130</v>
      </c>
      <c r="F9950" t="s">
        <v>12180</v>
      </c>
      <c r="G9950" t="s">
        <v>156</v>
      </c>
      <c r="H9950">
        <v>87</v>
      </c>
      <c r="I9950">
        <v>53</v>
      </c>
      <c r="J9950">
        <v>30</v>
      </c>
      <c r="K9950">
        <v>3540</v>
      </c>
      <c r="L9950">
        <v>21</v>
      </c>
      <c r="M9950">
        <v>40.276855978003198</v>
      </c>
    </row>
    <row r="9951" spans="1:13" hidden="1" outlineLevel="3" x14ac:dyDescent="0.2">
      <c r="A9951">
        <v>2017</v>
      </c>
      <c r="B9951">
        <v>58</v>
      </c>
      <c r="C9951" t="s">
        <v>10619</v>
      </c>
      <c r="D9951">
        <v>48</v>
      </c>
      <c r="E9951" t="s">
        <v>130</v>
      </c>
      <c r="F9951" t="s">
        <v>12212</v>
      </c>
      <c r="G9951" t="s">
        <v>156</v>
      </c>
      <c r="H9951">
        <v>88</v>
      </c>
      <c r="I9951">
        <v>40</v>
      </c>
      <c r="J9951">
        <v>9</v>
      </c>
      <c r="K9951">
        <v>3540</v>
      </c>
      <c r="L9951">
        <v>21</v>
      </c>
      <c r="M9951">
        <v>39.923686362226597</v>
      </c>
    </row>
    <row r="9952" spans="1:13" hidden="1" outlineLevel="3" x14ac:dyDescent="0.2">
      <c r="A9952">
        <v>2017</v>
      </c>
      <c r="B9952">
        <v>72</v>
      </c>
      <c r="C9952" t="s">
        <v>11063</v>
      </c>
      <c r="D9952">
        <v>47</v>
      </c>
      <c r="E9952" t="s">
        <v>130</v>
      </c>
      <c r="F9952" t="s">
        <v>12227</v>
      </c>
      <c r="G9952" t="s">
        <v>156</v>
      </c>
      <c r="H9952">
        <v>89</v>
      </c>
      <c r="I9952">
        <v>2</v>
      </c>
      <c r="J9952">
        <v>49</v>
      </c>
      <c r="K9952">
        <v>3540</v>
      </c>
      <c r="L9952">
        <v>21</v>
      </c>
      <c r="M9952">
        <v>39.754311864216398</v>
      </c>
    </row>
    <row r="9953" spans="1:13" hidden="1" outlineLevel="3" x14ac:dyDescent="0.2">
      <c r="A9953">
        <v>2017</v>
      </c>
      <c r="B9953">
        <v>79</v>
      </c>
      <c r="C9953" t="s">
        <v>12235</v>
      </c>
      <c r="D9953">
        <v>44</v>
      </c>
      <c r="E9953" t="s">
        <v>130</v>
      </c>
      <c r="F9953" t="s">
        <v>12236</v>
      </c>
      <c r="G9953" t="s">
        <v>156</v>
      </c>
      <c r="H9953">
        <v>89</v>
      </c>
      <c r="I9953">
        <v>10</v>
      </c>
      <c r="J9953">
        <v>12</v>
      </c>
      <c r="K9953">
        <v>3540</v>
      </c>
      <c r="L9953">
        <v>21</v>
      </c>
      <c r="M9953">
        <v>39.699450487832202</v>
      </c>
    </row>
    <row r="9954" spans="1:13" hidden="1" outlineLevel="3" x14ac:dyDescent="0.2">
      <c r="A9954">
        <v>2017</v>
      </c>
      <c r="B9954">
        <v>81</v>
      </c>
      <c r="C9954" t="s">
        <v>11810</v>
      </c>
      <c r="D9954">
        <v>49</v>
      </c>
      <c r="E9954" t="s">
        <v>130</v>
      </c>
      <c r="F9954" t="s">
        <v>12239</v>
      </c>
      <c r="G9954" t="s">
        <v>156</v>
      </c>
      <c r="H9954">
        <v>89</v>
      </c>
      <c r="I9954">
        <v>14</v>
      </c>
      <c r="J9954">
        <v>46</v>
      </c>
      <c r="K9954">
        <v>3540</v>
      </c>
      <c r="L9954">
        <v>21</v>
      </c>
      <c r="M9954">
        <v>39.6655938945363</v>
      </c>
    </row>
    <row r="9955" spans="1:13" hidden="1" outlineLevel="3" x14ac:dyDescent="0.2">
      <c r="A9955">
        <v>2017</v>
      </c>
      <c r="B9955">
        <v>99</v>
      </c>
      <c r="C9955" t="s">
        <v>11415</v>
      </c>
      <c r="D9955">
        <v>43</v>
      </c>
      <c r="E9955" t="s">
        <v>130</v>
      </c>
      <c r="F9955" t="s">
        <v>12261</v>
      </c>
      <c r="G9955" t="s">
        <v>156</v>
      </c>
      <c r="H9955">
        <v>89</v>
      </c>
      <c r="I9955">
        <v>28</v>
      </c>
      <c r="J9955">
        <v>20</v>
      </c>
      <c r="K9955">
        <v>3540</v>
      </c>
      <c r="L9955">
        <v>21</v>
      </c>
      <c r="M9955">
        <v>39.565352375038799</v>
      </c>
    </row>
    <row r="9956" spans="1:13" outlineLevel="2" collapsed="1" x14ac:dyDescent="0.2">
      <c r="E9956" s="10" t="s">
        <v>13506</v>
      </c>
      <c r="M9956">
        <f>SUBTOTAL(1,M9948:M9955)</f>
        <v>40.005766918595931</v>
      </c>
    </row>
    <row r="9957" spans="1:13" hidden="1" outlineLevel="3" x14ac:dyDescent="0.2">
      <c r="A9957">
        <v>2017</v>
      </c>
      <c r="B9957">
        <v>15</v>
      </c>
      <c r="C9957" t="s">
        <v>11835</v>
      </c>
      <c r="D9957">
        <v>113</v>
      </c>
      <c r="E9957" t="s">
        <v>12152</v>
      </c>
      <c r="F9957" t="s">
        <v>12153</v>
      </c>
      <c r="G9957" t="s">
        <v>156</v>
      </c>
      <c r="H9957">
        <v>86</v>
      </c>
      <c r="I9957">
        <v>54</v>
      </c>
      <c r="J9957">
        <v>16</v>
      </c>
      <c r="K9957">
        <v>3540</v>
      </c>
      <c r="L9957">
        <v>21</v>
      </c>
      <c r="M9957">
        <v>40.734395376786701</v>
      </c>
    </row>
    <row r="9958" spans="1:13" hidden="1" outlineLevel="3" x14ac:dyDescent="0.2">
      <c r="A9958">
        <v>2017</v>
      </c>
      <c r="B9958">
        <v>80</v>
      </c>
      <c r="C9958" t="s">
        <v>12237</v>
      </c>
      <c r="D9958">
        <v>117</v>
      </c>
      <c r="E9958" t="s">
        <v>12152</v>
      </c>
      <c r="F9958" t="s">
        <v>12238</v>
      </c>
      <c r="G9958" t="s">
        <v>156</v>
      </c>
      <c r="H9958">
        <v>89</v>
      </c>
      <c r="I9958">
        <v>14</v>
      </c>
      <c r="J9958">
        <v>37</v>
      </c>
      <c r="K9958">
        <v>3540</v>
      </c>
      <c r="L9958">
        <v>21</v>
      </c>
      <c r="M9958">
        <v>39.666705055139303</v>
      </c>
    </row>
    <row r="9959" spans="1:13" hidden="1" outlineLevel="3" x14ac:dyDescent="0.2">
      <c r="A9959">
        <v>2017</v>
      </c>
      <c r="B9959">
        <v>94</v>
      </c>
      <c r="C9959" t="s">
        <v>12254</v>
      </c>
      <c r="D9959">
        <v>116</v>
      </c>
      <c r="E9959" t="s">
        <v>12152</v>
      </c>
      <c r="F9959" t="s">
        <v>12255</v>
      </c>
      <c r="G9959" t="s">
        <v>156</v>
      </c>
      <c r="H9959">
        <v>89</v>
      </c>
      <c r="I9959">
        <v>26</v>
      </c>
      <c r="J9959">
        <v>8</v>
      </c>
      <c r="K9959">
        <v>3540</v>
      </c>
      <c r="L9959">
        <v>21</v>
      </c>
      <c r="M9959">
        <v>39.581573324056997</v>
      </c>
    </row>
    <row r="9960" spans="1:13" hidden="1" outlineLevel="3" x14ac:dyDescent="0.2">
      <c r="A9960">
        <v>2017</v>
      </c>
      <c r="B9960">
        <v>116</v>
      </c>
      <c r="C9960" t="s">
        <v>11111</v>
      </c>
      <c r="D9960">
        <v>112</v>
      </c>
      <c r="E9960" t="s">
        <v>12152</v>
      </c>
      <c r="F9960" t="s">
        <v>12282</v>
      </c>
      <c r="G9960" t="s">
        <v>156</v>
      </c>
      <c r="H9960">
        <v>89</v>
      </c>
      <c r="I9960">
        <v>47</v>
      </c>
      <c r="J9960">
        <v>53</v>
      </c>
      <c r="K9960">
        <v>3540</v>
      </c>
      <c r="L9960">
        <v>21</v>
      </c>
      <c r="M9960">
        <v>39.421789014238698</v>
      </c>
    </row>
    <row r="9961" spans="1:13" hidden="1" outlineLevel="3" x14ac:dyDescent="0.2">
      <c r="A9961">
        <v>2017</v>
      </c>
      <c r="B9961">
        <v>131</v>
      </c>
      <c r="C9961" t="s">
        <v>10314</v>
      </c>
      <c r="D9961">
        <v>114</v>
      </c>
      <c r="E9961" t="s">
        <v>12152</v>
      </c>
      <c r="F9961" t="s">
        <v>9980</v>
      </c>
      <c r="G9961" t="s">
        <v>156</v>
      </c>
      <c r="H9961">
        <v>90</v>
      </c>
      <c r="I9961">
        <v>6</v>
      </c>
      <c r="J9961">
        <v>52</v>
      </c>
      <c r="K9961">
        <v>3540</v>
      </c>
      <c r="L9961">
        <v>21</v>
      </c>
      <c r="M9961">
        <v>39.283380392833799</v>
      </c>
    </row>
    <row r="9962" spans="1:13" hidden="1" outlineLevel="3" x14ac:dyDescent="0.2">
      <c r="A9962">
        <v>2017</v>
      </c>
      <c r="B9962">
        <v>165</v>
      </c>
      <c r="C9962" t="s">
        <v>12345</v>
      </c>
      <c r="D9962">
        <v>119</v>
      </c>
      <c r="E9962" t="s">
        <v>12152</v>
      </c>
      <c r="F9962" t="s">
        <v>12346</v>
      </c>
      <c r="G9962" t="s">
        <v>156</v>
      </c>
      <c r="H9962">
        <v>90</v>
      </c>
      <c r="I9962">
        <v>47</v>
      </c>
      <c r="J9962">
        <v>38</v>
      </c>
      <c r="K9962">
        <v>3540</v>
      </c>
      <c r="L9962">
        <v>21</v>
      </c>
      <c r="M9962">
        <v>38.989408244558803</v>
      </c>
    </row>
    <row r="9963" spans="1:13" outlineLevel="2" collapsed="1" x14ac:dyDescent="0.2">
      <c r="E9963" s="10" t="s">
        <v>13573</v>
      </c>
      <c r="M9963">
        <f>SUBTOTAL(1,M9957:M9962)</f>
        <v>39.612875234602384</v>
      </c>
    </row>
    <row r="9964" spans="1:13" hidden="1" outlineLevel="3" x14ac:dyDescent="0.2">
      <c r="A9964">
        <v>2017</v>
      </c>
      <c r="B9964">
        <v>2</v>
      </c>
      <c r="C9964" t="s">
        <v>12133</v>
      </c>
      <c r="D9964">
        <v>188</v>
      </c>
      <c r="E9964" t="s">
        <v>12134</v>
      </c>
      <c r="F9964" t="s">
        <v>12135</v>
      </c>
      <c r="G9964" t="s">
        <v>156</v>
      </c>
      <c r="H9964">
        <v>86</v>
      </c>
      <c r="I9964">
        <v>21</v>
      </c>
      <c r="J9964">
        <v>49</v>
      </c>
      <c r="K9964">
        <v>3540</v>
      </c>
      <c r="L9964">
        <v>21</v>
      </c>
      <c r="M9964">
        <v>40.989485669440199</v>
      </c>
    </row>
    <row r="9965" spans="1:13" hidden="1" outlineLevel="3" x14ac:dyDescent="0.2">
      <c r="A9965">
        <v>2017</v>
      </c>
      <c r="B9965">
        <v>43</v>
      </c>
      <c r="C9965" t="s">
        <v>12194</v>
      </c>
      <c r="D9965">
        <v>184</v>
      </c>
      <c r="E9965" t="s">
        <v>12134</v>
      </c>
      <c r="F9965" t="s">
        <v>12195</v>
      </c>
      <c r="G9965" t="s">
        <v>156</v>
      </c>
      <c r="H9965">
        <v>88</v>
      </c>
      <c r="I9965">
        <v>18</v>
      </c>
      <c r="J9965">
        <v>47</v>
      </c>
      <c r="K9965">
        <v>3540</v>
      </c>
      <c r="L9965">
        <v>21</v>
      </c>
      <c r="M9965">
        <v>40.084673525683499</v>
      </c>
    </row>
    <row r="9966" spans="1:13" hidden="1" outlineLevel="3" x14ac:dyDescent="0.2">
      <c r="A9966">
        <v>2017</v>
      </c>
      <c r="B9966">
        <v>49</v>
      </c>
      <c r="C9966" t="s">
        <v>11339</v>
      </c>
      <c r="D9966">
        <v>187</v>
      </c>
      <c r="E9966" t="s">
        <v>12134</v>
      </c>
      <c r="F9966" t="s">
        <v>12202</v>
      </c>
      <c r="G9966" t="s">
        <v>156</v>
      </c>
      <c r="H9966">
        <v>88</v>
      </c>
      <c r="I9966">
        <v>24</v>
      </c>
      <c r="J9966">
        <v>22</v>
      </c>
      <c r="K9966">
        <v>3540</v>
      </c>
      <c r="L9966">
        <v>21</v>
      </c>
      <c r="M9966">
        <v>40.042480723429101</v>
      </c>
    </row>
    <row r="9967" spans="1:13" hidden="1" outlineLevel="3" x14ac:dyDescent="0.2">
      <c r="A9967">
        <v>2017</v>
      </c>
      <c r="B9967">
        <v>54</v>
      </c>
      <c r="C9967" t="s">
        <v>119</v>
      </c>
      <c r="D9967">
        <v>181</v>
      </c>
      <c r="E9967" t="s">
        <v>12134</v>
      </c>
      <c r="F9967" t="s">
        <v>12208</v>
      </c>
      <c r="G9967" t="s">
        <v>156</v>
      </c>
      <c r="H9967">
        <v>88</v>
      </c>
      <c r="I9967">
        <v>32</v>
      </c>
      <c r="J9967">
        <v>49</v>
      </c>
      <c r="K9967">
        <v>3540</v>
      </c>
      <c r="L9967">
        <v>21</v>
      </c>
      <c r="M9967">
        <v>39.978793420941102</v>
      </c>
    </row>
    <row r="9968" spans="1:13" hidden="1" outlineLevel="3" x14ac:dyDescent="0.2">
      <c r="A9968">
        <v>2017</v>
      </c>
      <c r="B9968">
        <v>77</v>
      </c>
      <c r="C9968" t="s">
        <v>11910</v>
      </c>
      <c r="D9968">
        <v>189</v>
      </c>
      <c r="E9968" t="s">
        <v>12134</v>
      </c>
      <c r="F9968" t="s">
        <v>12233</v>
      </c>
      <c r="G9968" t="s">
        <v>156</v>
      </c>
      <c r="H9968">
        <v>89</v>
      </c>
      <c r="I9968">
        <v>8</v>
      </c>
      <c r="J9968">
        <v>6</v>
      </c>
      <c r="K9968">
        <v>3540</v>
      </c>
      <c r="L9968">
        <v>21</v>
      </c>
      <c r="M9968">
        <v>39.715038985808</v>
      </c>
    </row>
    <row r="9969" spans="1:13" hidden="1" outlineLevel="3" x14ac:dyDescent="0.2">
      <c r="A9969">
        <v>2017</v>
      </c>
      <c r="B9969">
        <v>86</v>
      </c>
      <c r="C9969" t="s">
        <v>11410</v>
      </c>
      <c r="D9969">
        <v>185</v>
      </c>
      <c r="E9969" t="s">
        <v>12134</v>
      </c>
      <c r="F9969" t="s">
        <v>11199</v>
      </c>
      <c r="G9969" t="s">
        <v>156</v>
      </c>
      <c r="H9969">
        <v>89</v>
      </c>
      <c r="I9969">
        <v>16</v>
      </c>
      <c r="J9969">
        <v>22</v>
      </c>
      <c r="K9969">
        <v>3540</v>
      </c>
      <c r="L9969">
        <v>21</v>
      </c>
      <c r="M9969">
        <v>39.653745387109403</v>
      </c>
    </row>
    <row r="9970" spans="1:13" hidden="1" outlineLevel="3" x14ac:dyDescent="0.2">
      <c r="A9970">
        <v>2017</v>
      </c>
      <c r="B9970">
        <v>90</v>
      </c>
      <c r="C9970" t="s">
        <v>12249</v>
      </c>
      <c r="D9970">
        <v>182</v>
      </c>
      <c r="E9970" t="s">
        <v>12134</v>
      </c>
      <c r="F9970" t="s">
        <v>11077</v>
      </c>
      <c r="G9970" t="s">
        <v>156</v>
      </c>
      <c r="H9970">
        <v>89</v>
      </c>
      <c r="I9970">
        <v>18</v>
      </c>
      <c r="J9970">
        <v>51</v>
      </c>
      <c r="K9970">
        <v>3540</v>
      </c>
      <c r="L9970">
        <v>21</v>
      </c>
      <c r="M9970">
        <v>39.635369528910097</v>
      </c>
    </row>
    <row r="9971" spans="1:13" hidden="1" outlineLevel="3" x14ac:dyDescent="0.2">
      <c r="A9971">
        <v>2017</v>
      </c>
      <c r="B9971">
        <v>114</v>
      </c>
      <c r="C9971" t="s">
        <v>12279</v>
      </c>
      <c r="D9971">
        <v>183</v>
      </c>
      <c r="E9971" t="s">
        <v>12134</v>
      </c>
      <c r="F9971" t="s">
        <v>12280</v>
      </c>
      <c r="G9971" t="s">
        <v>156</v>
      </c>
      <c r="H9971">
        <v>89</v>
      </c>
      <c r="I9971">
        <v>43</v>
      </c>
      <c r="J9971">
        <v>55</v>
      </c>
      <c r="K9971">
        <v>3540</v>
      </c>
      <c r="L9971">
        <v>21</v>
      </c>
      <c r="M9971">
        <v>39.450833501013797</v>
      </c>
    </row>
    <row r="9972" spans="1:13" hidden="1" outlineLevel="3" x14ac:dyDescent="0.2">
      <c r="A9972">
        <v>2017</v>
      </c>
      <c r="B9972">
        <v>159</v>
      </c>
      <c r="C9972" t="s">
        <v>12337</v>
      </c>
      <c r="D9972">
        <v>186</v>
      </c>
      <c r="E9972" t="s">
        <v>12134</v>
      </c>
      <c r="F9972" t="s">
        <v>12338</v>
      </c>
      <c r="G9972" t="s">
        <v>156</v>
      </c>
      <c r="H9972">
        <v>90</v>
      </c>
      <c r="I9972">
        <v>39</v>
      </c>
      <c r="J9972">
        <v>10</v>
      </c>
      <c r="K9972">
        <v>3540</v>
      </c>
      <c r="L9972">
        <v>21</v>
      </c>
      <c r="M9972">
        <v>39.050099586333602</v>
      </c>
    </row>
    <row r="9973" spans="1:13" outlineLevel="2" collapsed="1" x14ac:dyDescent="0.2">
      <c r="E9973" s="10" t="s">
        <v>13574</v>
      </c>
      <c r="M9973">
        <f>SUBTOTAL(1,M9964:M9972)</f>
        <v>39.844502258740981</v>
      </c>
    </row>
    <row r="9974" spans="1:13" hidden="1" outlineLevel="3" x14ac:dyDescent="0.2">
      <c r="A9974">
        <v>2017</v>
      </c>
      <c r="B9974">
        <v>27</v>
      </c>
      <c r="C9974" t="s">
        <v>12170</v>
      </c>
      <c r="D9974">
        <v>157</v>
      </c>
      <c r="E9974" t="s">
        <v>12171</v>
      </c>
      <c r="F9974" t="s">
        <v>12172</v>
      </c>
      <c r="G9974" t="s">
        <v>156</v>
      </c>
      <c r="H9974">
        <v>87</v>
      </c>
      <c r="I9974">
        <v>36</v>
      </c>
      <c r="J9974">
        <v>21</v>
      </c>
      <c r="K9974">
        <v>3540</v>
      </c>
      <c r="L9974">
        <v>21</v>
      </c>
      <c r="M9974">
        <v>40.408268094780503</v>
      </c>
    </row>
    <row r="9975" spans="1:13" hidden="1" outlineLevel="3" x14ac:dyDescent="0.2">
      <c r="A9975">
        <v>2017</v>
      </c>
      <c r="B9975">
        <v>56</v>
      </c>
      <c r="C9975" t="s">
        <v>11292</v>
      </c>
      <c r="D9975">
        <v>156</v>
      </c>
      <c r="E9975" t="s">
        <v>12171</v>
      </c>
      <c r="F9975" t="s">
        <v>12210</v>
      </c>
      <c r="G9975" t="s">
        <v>156</v>
      </c>
      <c r="H9975">
        <v>88</v>
      </c>
      <c r="I9975">
        <v>36</v>
      </c>
      <c r="J9975">
        <v>23</v>
      </c>
      <c r="K9975">
        <v>3540</v>
      </c>
      <c r="L9975">
        <v>21</v>
      </c>
      <c r="M9975">
        <v>39.951972362163403</v>
      </c>
    </row>
    <row r="9976" spans="1:13" hidden="1" outlineLevel="3" x14ac:dyDescent="0.2">
      <c r="A9976">
        <v>2017</v>
      </c>
      <c r="B9976">
        <v>76</v>
      </c>
      <c r="C9976" t="s">
        <v>11289</v>
      </c>
      <c r="D9976">
        <v>153</v>
      </c>
      <c r="E9976" t="s">
        <v>12171</v>
      </c>
      <c r="F9976" t="s">
        <v>12232</v>
      </c>
      <c r="G9976" t="s">
        <v>156</v>
      </c>
      <c r="H9976">
        <v>89</v>
      </c>
      <c r="I9976">
        <v>6</v>
      </c>
      <c r="J9976">
        <v>6</v>
      </c>
      <c r="K9976">
        <v>3540</v>
      </c>
      <c r="L9976">
        <v>21</v>
      </c>
      <c r="M9976">
        <v>39.729896560109196</v>
      </c>
    </row>
    <row r="9977" spans="1:13" hidden="1" outlineLevel="3" x14ac:dyDescent="0.2">
      <c r="A9977">
        <v>2017</v>
      </c>
      <c r="B9977">
        <v>117</v>
      </c>
      <c r="C9977" t="s">
        <v>11246</v>
      </c>
      <c r="D9977">
        <v>159</v>
      </c>
      <c r="E9977" t="s">
        <v>12171</v>
      </c>
      <c r="F9977" t="s">
        <v>12283</v>
      </c>
      <c r="G9977" t="s">
        <v>156</v>
      </c>
      <c r="H9977">
        <v>89</v>
      </c>
      <c r="I9977">
        <v>50</v>
      </c>
      <c r="J9977">
        <v>16</v>
      </c>
      <c r="K9977">
        <v>3540</v>
      </c>
      <c r="L9977">
        <v>21</v>
      </c>
      <c r="M9977">
        <v>39.404358473297499</v>
      </c>
    </row>
    <row r="9978" spans="1:13" hidden="1" outlineLevel="3" x14ac:dyDescent="0.2">
      <c r="A9978">
        <v>2017</v>
      </c>
      <c r="B9978">
        <v>128</v>
      </c>
      <c r="C9978" t="s">
        <v>10693</v>
      </c>
      <c r="D9978">
        <v>155</v>
      </c>
      <c r="E9978" t="s">
        <v>12171</v>
      </c>
      <c r="F9978" t="s">
        <v>12299</v>
      </c>
      <c r="G9978" t="s">
        <v>156</v>
      </c>
      <c r="H9978">
        <v>90</v>
      </c>
      <c r="I9978">
        <v>4</v>
      </c>
      <c r="J9978">
        <v>40</v>
      </c>
      <c r="K9978">
        <v>3540</v>
      </c>
      <c r="L9978">
        <v>21</v>
      </c>
      <c r="M9978">
        <v>39.299370914024898</v>
      </c>
    </row>
    <row r="9979" spans="1:13" hidden="1" outlineLevel="3" x14ac:dyDescent="0.2">
      <c r="A9979">
        <v>2017</v>
      </c>
      <c r="B9979">
        <v>133</v>
      </c>
      <c r="C9979" t="s">
        <v>11885</v>
      </c>
      <c r="D9979">
        <v>154</v>
      </c>
      <c r="E9979" t="s">
        <v>12171</v>
      </c>
      <c r="F9979" t="s">
        <v>12304</v>
      </c>
      <c r="G9979" t="s">
        <v>156</v>
      </c>
      <c r="H9979">
        <v>90</v>
      </c>
      <c r="I9979">
        <v>7</v>
      </c>
      <c r="J9979">
        <v>42</v>
      </c>
      <c r="K9979">
        <v>3540</v>
      </c>
      <c r="L9979">
        <v>21</v>
      </c>
      <c r="M9979">
        <v>39.2773267747841</v>
      </c>
    </row>
    <row r="9980" spans="1:13" hidden="1" outlineLevel="3" x14ac:dyDescent="0.2">
      <c r="A9980">
        <v>2017</v>
      </c>
      <c r="B9980">
        <v>138</v>
      </c>
      <c r="C9980" t="s">
        <v>12310</v>
      </c>
      <c r="D9980">
        <v>151</v>
      </c>
      <c r="E9980" t="s">
        <v>12171</v>
      </c>
      <c r="F9980" t="s">
        <v>12311</v>
      </c>
      <c r="G9980" t="s">
        <v>156</v>
      </c>
      <c r="H9980">
        <v>90</v>
      </c>
      <c r="I9980">
        <v>12</v>
      </c>
      <c r="J9980">
        <v>24</v>
      </c>
      <c r="K9980">
        <v>3540</v>
      </c>
      <c r="L9980">
        <v>21</v>
      </c>
      <c r="M9980">
        <v>39.243219274259097</v>
      </c>
    </row>
    <row r="9981" spans="1:13" hidden="1" outlineLevel="3" x14ac:dyDescent="0.2">
      <c r="A9981">
        <v>2017</v>
      </c>
      <c r="B9981">
        <v>161</v>
      </c>
      <c r="C9981" t="s">
        <v>11894</v>
      </c>
      <c r="D9981">
        <v>158</v>
      </c>
      <c r="E9981" t="s">
        <v>12171</v>
      </c>
      <c r="F9981" t="s">
        <v>12339</v>
      </c>
      <c r="G9981" t="s">
        <v>156</v>
      </c>
      <c r="H9981">
        <v>90</v>
      </c>
      <c r="I9981">
        <v>40</v>
      </c>
      <c r="J9981">
        <v>12</v>
      </c>
      <c r="K9981">
        <v>3540</v>
      </c>
      <c r="L9981">
        <v>21</v>
      </c>
      <c r="M9981">
        <v>39.042682254328803</v>
      </c>
    </row>
    <row r="9982" spans="1:13" hidden="1" outlineLevel="3" x14ac:dyDescent="0.2">
      <c r="A9982">
        <v>2017</v>
      </c>
      <c r="B9982">
        <v>163</v>
      </c>
      <c r="C9982" t="s">
        <v>12342</v>
      </c>
      <c r="D9982">
        <v>152</v>
      </c>
      <c r="E9982" t="s">
        <v>12171</v>
      </c>
      <c r="F9982" t="s">
        <v>12343</v>
      </c>
      <c r="G9982" t="s">
        <v>156</v>
      </c>
      <c r="H9982">
        <v>90</v>
      </c>
      <c r="I9982">
        <v>45</v>
      </c>
      <c r="J9982">
        <v>56</v>
      </c>
      <c r="K9982">
        <v>3540</v>
      </c>
      <c r="L9982">
        <v>21</v>
      </c>
      <c r="M9982">
        <v>39.0015791599848</v>
      </c>
    </row>
    <row r="9983" spans="1:13" outlineLevel="2" collapsed="1" x14ac:dyDescent="0.2">
      <c r="E9983" s="10" t="s">
        <v>13575</v>
      </c>
      <c r="M9983">
        <f>SUBTOTAL(1,M9974:M9982)</f>
        <v>39.484297096414693</v>
      </c>
    </row>
    <row r="9984" spans="1:13" hidden="1" outlineLevel="3" x14ac:dyDescent="0.2">
      <c r="A9984">
        <v>2017</v>
      </c>
      <c r="B9984">
        <v>25</v>
      </c>
      <c r="C9984" t="s">
        <v>9105</v>
      </c>
      <c r="D9984">
        <v>174</v>
      </c>
      <c r="E9984" t="s">
        <v>11979</v>
      </c>
      <c r="F9984" t="s">
        <v>12168</v>
      </c>
      <c r="G9984" t="s">
        <v>156</v>
      </c>
      <c r="H9984">
        <v>87</v>
      </c>
      <c r="I9984">
        <v>25</v>
      </c>
      <c r="J9984">
        <v>17</v>
      </c>
      <c r="K9984">
        <v>3540</v>
      </c>
      <c r="L9984">
        <v>21</v>
      </c>
      <c r="M9984">
        <v>40.493522752186799</v>
      </c>
    </row>
    <row r="9985" spans="1:13" hidden="1" outlineLevel="3" x14ac:dyDescent="0.2">
      <c r="A9985">
        <v>2017</v>
      </c>
      <c r="B9985">
        <v>35</v>
      </c>
      <c r="C9985" t="s">
        <v>12183</v>
      </c>
      <c r="D9985">
        <v>173</v>
      </c>
      <c r="E9985" t="s">
        <v>11979</v>
      </c>
      <c r="F9985" t="s">
        <v>11005</v>
      </c>
      <c r="G9985" t="s">
        <v>156</v>
      </c>
      <c r="H9985">
        <v>87</v>
      </c>
      <c r="I9985">
        <v>56</v>
      </c>
      <c r="J9985">
        <v>11</v>
      </c>
      <c r="K9985">
        <v>3540</v>
      </c>
      <c r="L9985">
        <v>21</v>
      </c>
      <c r="M9985">
        <v>40.256372188229498</v>
      </c>
    </row>
    <row r="9986" spans="1:13" hidden="1" outlineLevel="3" x14ac:dyDescent="0.2">
      <c r="A9986">
        <v>2017</v>
      </c>
      <c r="B9986">
        <v>66</v>
      </c>
      <c r="C9986" t="s">
        <v>11474</v>
      </c>
      <c r="D9986">
        <v>178</v>
      </c>
      <c r="E9986" t="s">
        <v>11979</v>
      </c>
      <c r="F9986" t="s">
        <v>12221</v>
      </c>
      <c r="G9986" t="s">
        <v>156</v>
      </c>
      <c r="H9986">
        <v>88</v>
      </c>
      <c r="I9986">
        <v>54</v>
      </c>
      <c r="J9986">
        <v>19</v>
      </c>
      <c r="K9986">
        <v>3540</v>
      </c>
      <c r="L9986">
        <v>21</v>
      </c>
      <c r="M9986">
        <v>39.817658619192002</v>
      </c>
    </row>
    <row r="9987" spans="1:13" hidden="1" outlineLevel="3" x14ac:dyDescent="0.2">
      <c r="A9987">
        <v>2017</v>
      </c>
      <c r="B9987">
        <v>89</v>
      </c>
      <c r="C9987" t="s">
        <v>11845</v>
      </c>
      <c r="D9987">
        <v>179</v>
      </c>
      <c r="E9987" t="s">
        <v>11979</v>
      </c>
      <c r="F9987" t="s">
        <v>12248</v>
      </c>
      <c r="G9987" t="s">
        <v>156</v>
      </c>
      <c r="H9987">
        <v>89</v>
      </c>
      <c r="I9987">
        <v>18</v>
      </c>
      <c r="J9987">
        <v>0</v>
      </c>
      <c r="K9987">
        <v>3540</v>
      </c>
      <c r="L9987">
        <v>21</v>
      </c>
      <c r="M9987">
        <v>39.641657334826398</v>
      </c>
    </row>
    <row r="9988" spans="1:13" hidden="1" outlineLevel="3" x14ac:dyDescent="0.2">
      <c r="A9988">
        <v>2017</v>
      </c>
      <c r="B9988">
        <v>91</v>
      </c>
      <c r="C9988" t="s">
        <v>9568</v>
      </c>
      <c r="D9988">
        <v>171</v>
      </c>
      <c r="E9988" t="s">
        <v>11979</v>
      </c>
      <c r="F9988" t="s">
        <v>12250</v>
      </c>
      <c r="G9988" t="s">
        <v>156</v>
      </c>
      <c r="H9988">
        <v>89</v>
      </c>
      <c r="I9988">
        <v>19</v>
      </c>
      <c r="J9988">
        <v>46</v>
      </c>
      <c r="K9988">
        <v>3540</v>
      </c>
      <c r="L9988">
        <v>21</v>
      </c>
      <c r="M9988">
        <v>39.628590796863001</v>
      </c>
    </row>
    <row r="9989" spans="1:13" hidden="1" outlineLevel="3" x14ac:dyDescent="0.2">
      <c r="A9989">
        <v>2017</v>
      </c>
      <c r="B9989">
        <v>106</v>
      </c>
      <c r="C9989" t="s">
        <v>11121</v>
      </c>
      <c r="D9989">
        <v>177</v>
      </c>
      <c r="E9989" t="s">
        <v>11979</v>
      </c>
      <c r="F9989" t="s">
        <v>12269</v>
      </c>
      <c r="G9989" t="s">
        <v>156</v>
      </c>
      <c r="H9989">
        <v>89</v>
      </c>
      <c r="I9989">
        <v>36</v>
      </c>
      <c r="J9989">
        <v>35</v>
      </c>
      <c r="K9989">
        <v>3540</v>
      </c>
      <c r="L9989">
        <v>21</v>
      </c>
      <c r="M9989">
        <v>39.504642043429001</v>
      </c>
    </row>
    <row r="9990" spans="1:13" hidden="1" outlineLevel="3" x14ac:dyDescent="0.2">
      <c r="A9990">
        <v>2017</v>
      </c>
      <c r="B9990">
        <v>126</v>
      </c>
      <c r="C9990" t="s">
        <v>11726</v>
      </c>
      <c r="D9990">
        <v>176</v>
      </c>
      <c r="E9990" t="s">
        <v>11979</v>
      </c>
      <c r="F9990" t="s">
        <v>12296</v>
      </c>
      <c r="G9990" t="s">
        <v>156</v>
      </c>
      <c r="H9990">
        <v>90</v>
      </c>
      <c r="I9990">
        <v>2</v>
      </c>
      <c r="J9990">
        <v>29</v>
      </c>
      <c r="K9990">
        <v>3540</v>
      </c>
      <c r="L9990">
        <v>21</v>
      </c>
      <c r="M9990">
        <v>39.3152531706098</v>
      </c>
    </row>
    <row r="9991" spans="1:13" hidden="1" outlineLevel="3" x14ac:dyDescent="0.2">
      <c r="A9991">
        <v>2017</v>
      </c>
      <c r="B9991">
        <v>134</v>
      </c>
      <c r="C9991" t="s">
        <v>11135</v>
      </c>
      <c r="D9991">
        <v>175</v>
      </c>
      <c r="E9991" t="s">
        <v>11979</v>
      </c>
      <c r="F9991" t="s">
        <v>12305</v>
      </c>
      <c r="G9991" t="s">
        <v>156</v>
      </c>
      <c r="H9991">
        <v>90</v>
      </c>
      <c r="I9991">
        <v>8</v>
      </c>
      <c r="J9991">
        <v>3</v>
      </c>
      <c r="K9991">
        <v>3540</v>
      </c>
      <c r="L9991">
        <v>21</v>
      </c>
      <c r="M9991">
        <v>39.2747848115309</v>
      </c>
    </row>
    <row r="9992" spans="1:13" hidden="1" outlineLevel="3" x14ac:dyDescent="0.2">
      <c r="A9992">
        <v>2017</v>
      </c>
      <c r="B9992">
        <v>140</v>
      </c>
      <c r="C9992" t="s">
        <v>12313</v>
      </c>
      <c r="D9992">
        <v>172</v>
      </c>
      <c r="E9992" t="s">
        <v>11979</v>
      </c>
      <c r="F9992" t="s">
        <v>12314</v>
      </c>
      <c r="G9992" t="s">
        <v>156</v>
      </c>
      <c r="H9992">
        <v>90</v>
      </c>
      <c r="I9992">
        <v>14</v>
      </c>
      <c r="J9992">
        <v>3</v>
      </c>
      <c r="K9992">
        <v>3540</v>
      </c>
      <c r="L9992">
        <v>21</v>
      </c>
      <c r="M9992">
        <v>39.231259408391097</v>
      </c>
    </row>
    <row r="9993" spans="1:13" outlineLevel="2" collapsed="1" x14ac:dyDescent="0.2">
      <c r="E9993" s="10" t="s">
        <v>13565</v>
      </c>
      <c r="M9993">
        <f>SUBTOTAL(1,M9984:M9992)</f>
        <v>39.684860125028727</v>
      </c>
    </row>
    <row r="9994" spans="1:13" hidden="1" outlineLevel="3" x14ac:dyDescent="0.2">
      <c r="A9994">
        <v>2017</v>
      </c>
      <c r="B9994">
        <v>36</v>
      </c>
      <c r="C9994" t="s">
        <v>11418</v>
      </c>
      <c r="D9994">
        <v>77</v>
      </c>
      <c r="E9994" t="s">
        <v>114</v>
      </c>
      <c r="F9994" t="s">
        <v>11838</v>
      </c>
      <c r="G9994" t="s">
        <v>156</v>
      </c>
      <c r="H9994">
        <v>87</v>
      </c>
      <c r="I9994">
        <v>56</v>
      </c>
      <c r="J9994">
        <v>50</v>
      </c>
      <c r="K9994">
        <v>3540</v>
      </c>
      <c r="L9994">
        <v>21</v>
      </c>
      <c r="M9994">
        <v>40.251413410820803</v>
      </c>
    </row>
    <row r="9995" spans="1:13" hidden="1" outlineLevel="3" x14ac:dyDescent="0.2">
      <c r="A9995">
        <v>2017</v>
      </c>
      <c r="B9995">
        <v>152</v>
      </c>
      <c r="C9995" t="s">
        <v>11494</v>
      </c>
      <c r="D9995">
        <v>72</v>
      </c>
      <c r="E9995" t="s">
        <v>114</v>
      </c>
      <c r="F9995" t="s">
        <v>12329</v>
      </c>
      <c r="G9995" t="s">
        <v>156</v>
      </c>
      <c r="H9995">
        <v>90</v>
      </c>
      <c r="I9995">
        <v>27</v>
      </c>
      <c r="J9995">
        <v>10</v>
      </c>
      <c r="K9995">
        <v>3540</v>
      </c>
      <c r="L9995">
        <v>21</v>
      </c>
      <c r="M9995">
        <v>39.136443202407598</v>
      </c>
    </row>
    <row r="9996" spans="1:13" hidden="1" outlineLevel="3" x14ac:dyDescent="0.2">
      <c r="A9996">
        <v>2017</v>
      </c>
      <c r="B9996">
        <v>158</v>
      </c>
      <c r="C9996" t="s">
        <v>12335</v>
      </c>
      <c r="D9996">
        <v>76</v>
      </c>
      <c r="E9996" t="s">
        <v>114</v>
      </c>
      <c r="F9996" t="s">
        <v>12336</v>
      </c>
      <c r="G9996" t="s">
        <v>156</v>
      </c>
      <c r="H9996">
        <v>90</v>
      </c>
      <c r="I9996">
        <v>38</v>
      </c>
      <c r="J9996">
        <v>16</v>
      </c>
      <c r="K9996">
        <v>3540</v>
      </c>
      <c r="L9996">
        <v>21</v>
      </c>
      <c r="M9996">
        <v>39.056562139897501</v>
      </c>
    </row>
    <row r="9997" spans="1:13" outlineLevel="2" collapsed="1" x14ac:dyDescent="0.2">
      <c r="E9997" s="10" t="s">
        <v>13507</v>
      </c>
      <c r="M9997">
        <f>SUBTOTAL(1,M9994:M9996)</f>
        <v>39.481472917708629</v>
      </c>
    </row>
    <row r="9998" spans="1:13" hidden="1" outlineLevel="3" x14ac:dyDescent="0.2">
      <c r="A9998">
        <v>2017</v>
      </c>
      <c r="B9998">
        <v>20</v>
      </c>
      <c r="C9998" t="s">
        <v>12160</v>
      </c>
      <c r="D9998">
        <v>133</v>
      </c>
      <c r="E9998" t="s">
        <v>11973</v>
      </c>
      <c r="F9998" t="s">
        <v>12161</v>
      </c>
      <c r="G9998" t="s">
        <v>156</v>
      </c>
      <c r="H9998">
        <v>87</v>
      </c>
      <c r="I9998">
        <v>2</v>
      </c>
      <c r="J9998">
        <v>59</v>
      </c>
      <c r="K9998">
        <v>3540</v>
      </c>
      <c r="L9998">
        <v>21</v>
      </c>
      <c r="M9998">
        <v>40.666413512073198</v>
      </c>
    </row>
    <row r="9999" spans="1:13" hidden="1" outlineLevel="3" x14ac:dyDescent="0.2">
      <c r="A9999">
        <v>2017</v>
      </c>
      <c r="B9999">
        <v>21</v>
      </c>
      <c r="C9999" t="s">
        <v>11036</v>
      </c>
      <c r="D9999">
        <v>135</v>
      </c>
      <c r="E9999" t="s">
        <v>11973</v>
      </c>
      <c r="F9999" t="s">
        <v>12162</v>
      </c>
      <c r="G9999" t="s">
        <v>156</v>
      </c>
      <c r="H9999">
        <v>87</v>
      </c>
      <c r="I9999">
        <v>3</v>
      </c>
      <c r="J9999">
        <v>34</v>
      </c>
      <c r="K9999">
        <v>3540</v>
      </c>
      <c r="L9999">
        <v>21</v>
      </c>
      <c r="M9999">
        <v>40.661872156317202</v>
      </c>
    </row>
    <row r="10000" spans="1:13" hidden="1" outlineLevel="3" x14ac:dyDescent="0.2">
      <c r="A10000">
        <v>2017</v>
      </c>
      <c r="B10000">
        <v>51</v>
      </c>
      <c r="C10000" t="s">
        <v>11015</v>
      </c>
      <c r="D10000">
        <v>134</v>
      </c>
      <c r="E10000" t="s">
        <v>11973</v>
      </c>
      <c r="F10000" t="s">
        <v>12204</v>
      </c>
      <c r="G10000" t="s">
        <v>156</v>
      </c>
      <c r="H10000">
        <v>88</v>
      </c>
      <c r="I10000">
        <v>26</v>
      </c>
      <c r="J10000">
        <v>31</v>
      </c>
      <c r="K10000">
        <v>3540</v>
      </c>
      <c r="L10000">
        <v>21</v>
      </c>
      <c r="M10000">
        <v>40.026257023596699</v>
      </c>
    </row>
    <row r="10001" spans="1:13" hidden="1" outlineLevel="3" x14ac:dyDescent="0.2">
      <c r="A10001">
        <v>2017</v>
      </c>
      <c r="B10001">
        <v>113</v>
      </c>
      <c r="C10001" t="s">
        <v>10466</v>
      </c>
      <c r="D10001">
        <v>136</v>
      </c>
      <c r="E10001" t="s">
        <v>11973</v>
      </c>
      <c r="F10001" t="s">
        <v>12278</v>
      </c>
      <c r="G10001" t="s">
        <v>156</v>
      </c>
      <c r="H10001">
        <v>89</v>
      </c>
      <c r="I10001">
        <v>43</v>
      </c>
      <c r="J10001">
        <v>26</v>
      </c>
      <c r="K10001">
        <v>3540</v>
      </c>
      <c r="L10001">
        <v>21</v>
      </c>
      <c r="M10001">
        <v>39.454375460517703</v>
      </c>
    </row>
    <row r="10002" spans="1:13" hidden="1" outlineLevel="3" x14ac:dyDescent="0.2">
      <c r="A10002">
        <v>2017</v>
      </c>
      <c r="B10002">
        <v>123</v>
      </c>
      <c r="C10002" t="s">
        <v>11127</v>
      </c>
      <c r="D10002">
        <v>132</v>
      </c>
      <c r="E10002" t="s">
        <v>11973</v>
      </c>
      <c r="F10002" t="s">
        <v>12291</v>
      </c>
      <c r="G10002" t="s">
        <v>156</v>
      </c>
      <c r="H10002">
        <v>89</v>
      </c>
      <c r="I10002">
        <v>57</v>
      </c>
      <c r="J10002">
        <v>59</v>
      </c>
      <c r="K10002">
        <v>3540</v>
      </c>
      <c r="L10002">
        <v>21</v>
      </c>
      <c r="M10002">
        <v>39.348028121613297</v>
      </c>
    </row>
    <row r="10003" spans="1:13" hidden="1" outlineLevel="3" x14ac:dyDescent="0.2">
      <c r="A10003">
        <v>2017</v>
      </c>
      <c r="B10003">
        <v>136</v>
      </c>
      <c r="C10003" t="s">
        <v>10868</v>
      </c>
      <c r="D10003">
        <v>137</v>
      </c>
      <c r="E10003" t="s">
        <v>11973</v>
      </c>
      <c r="F10003" t="s">
        <v>12307</v>
      </c>
      <c r="G10003" t="s">
        <v>156</v>
      </c>
      <c r="H10003">
        <v>90</v>
      </c>
      <c r="I10003">
        <v>8</v>
      </c>
      <c r="J10003">
        <v>15</v>
      </c>
      <c r="K10003">
        <v>3540</v>
      </c>
      <c r="L10003">
        <v>21</v>
      </c>
      <c r="M10003">
        <v>39.273332408819797</v>
      </c>
    </row>
    <row r="10004" spans="1:13" hidden="1" outlineLevel="3" x14ac:dyDescent="0.2">
      <c r="A10004">
        <v>2017</v>
      </c>
      <c r="B10004">
        <v>149</v>
      </c>
      <c r="C10004" t="s">
        <v>11131</v>
      </c>
      <c r="D10004">
        <v>131</v>
      </c>
      <c r="E10004" t="s">
        <v>11973</v>
      </c>
      <c r="F10004" t="s">
        <v>12326</v>
      </c>
      <c r="G10004" t="s">
        <v>156</v>
      </c>
      <c r="H10004">
        <v>90</v>
      </c>
      <c r="I10004">
        <v>23</v>
      </c>
      <c r="J10004">
        <v>49</v>
      </c>
      <c r="K10004">
        <v>3540</v>
      </c>
      <c r="L10004">
        <v>21</v>
      </c>
      <c r="M10004">
        <v>39.160615679610601</v>
      </c>
    </row>
    <row r="10005" spans="1:13" outlineLevel="2" collapsed="1" x14ac:dyDescent="0.2">
      <c r="E10005" s="10" t="s">
        <v>13567</v>
      </c>
      <c r="M10005">
        <f>SUBTOTAL(1,M9998:M10004)</f>
        <v>39.798699194649785</v>
      </c>
    </row>
    <row r="10006" spans="1:13" hidden="1" outlineLevel="3" x14ac:dyDescent="0.2">
      <c r="A10006">
        <v>2017</v>
      </c>
      <c r="B10006">
        <v>12</v>
      </c>
      <c r="C10006" t="s">
        <v>11328</v>
      </c>
      <c r="D10006">
        <v>21</v>
      </c>
      <c r="E10006" t="s">
        <v>55</v>
      </c>
      <c r="F10006" t="s">
        <v>12149</v>
      </c>
      <c r="G10006" t="s">
        <v>156</v>
      </c>
      <c r="H10006">
        <v>86</v>
      </c>
      <c r="I10006">
        <v>36</v>
      </c>
      <c r="J10006">
        <v>23</v>
      </c>
      <c r="K10006">
        <v>3540</v>
      </c>
      <c r="L10006">
        <v>21</v>
      </c>
      <c r="M10006">
        <v>40.874582642414701</v>
      </c>
    </row>
    <row r="10007" spans="1:13" hidden="1" outlineLevel="3" x14ac:dyDescent="0.2">
      <c r="A10007">
        <v>2017</v>
      </c>
      <c r="B10007">
        <v>18</v>
      </c>
      <c r="C10007" t="s">
        <v>12157</v>
      </c>
      <c r="D10007">
        <v>24</v>
      </c>
      <c r="E10007" t="s">
        <v>55</v>
      </c>
      <c r="F10007" t="s">
        <v>12158</v>
      </c>
      <c r="G10007" t="s">
        <v>156</v>
      </c>
      <c r="H10007">
        <v>86</v>
      </c>
      <c r="I10007">
        <v>58</v>
      </c>
      <c r="J10007">
        <v>42</v>
      </c>
      <c r="K10007">
        <v>3540</v>
      </c>
      <c r="L10007">
        <v>21</v>
      </c>
      <c r="M10007">
        <v>40.699791135723402</v>
      </c>
    </row>
    <row r="10008" spans="1:13" hidden="1" outlineLevel="3" x14ac:dyDescent="0.2">
      <c r="A10008">
        <v>2017</v>
      </c>
      <c r="B10008">
        <v>60</v>
      </c>
      <c r="C10008" t="s">
        <v>11446</v>
      </c>
      <c r="D10008">
        <v>25</v>
      </c>
      <c r="E10008" t="s">
        <v>55</v>
      </c>
      <c r="F10008" t="s">
        <v>12214</v>
      </c>
      <c r="G10008" t="s">
        <v>156</v>
      </c>
      <c r="H10008">
        <v>88</v>
      </c>
      <c r="I10008">
        <v>43</v>
      </c>
      <c r="J10008">
        <v>39</v>
      </c>
      <c r="K10008">
        <v>3540</v>
      </c>
      <c r="L10008">
        <v>21</v>
      </c>
      <c r="M10008">
        <v>39.8974387872981</v>
      </c>
    </row>
    <row r="10009" spans="1:13" hidden="1" outlineLevel="3" x14ac:dyDescent="0.2">
      <c r="A10009">
        <v>2017</v>
      </c>
      <c r="B10009">
        <v>87</v>
      </c>
      <c r="C10009" t="s">
        <v>11144</v>
      </c>
      <c r="D10009">
        <v>22</v>
      </c>
      <c r="E10009" t="s">
        <v>55</v>
      </c>
      <c r="F10009" t="s">
        <v>12245</v>
      </c>
      <c r="G10009" t="s">
        <v>156</v>
      </c>
      <c r="H10009">
        <v>89</v>
      </c>
      <c r="I10009">
        <v>17</v>
      </c>
      <c r="J10009">
        <v>38</v>
      </c>
      <c r="K10009">
        <v>3540</v>
      </c>
      <c r="L10009">
        <v>21</v>
      </c>
      <c r="M10009">
        <v>39.644370337649001</v>
      </c>
    </row>
    <row r="10010" spans="1:13" hidden="1" outlineLevel="3" x14ac:dyDescent="0.2">
      <c r="A10010">
        <v>2017</v>
      </c>
      <c r="B10010">
        <v>92</v>
      </c>
      <c r="C10010" t="s">
        <v>57</v>
      </c>
      <c r="D10010">
        <v>26</v>
      </c>
      <c r="E10010" t="s">
        <v>55</v>
      </c>
      <c r="F10010" t="s">
        <v>12251</v>
      </c>
      <c r="G10010" t="s">
        <v>156</v>
      </c>
      <c r="H10010">
        <v>89</v>
      </c>
      <c r="I10010">
        <v>21</v>
      </c>
      <c r="J10010">
        <v>16</v>
      </c>
      <c r="K10010">
        <v>3540</v>
      </c>
      <c r="L10010">
        <v>21</v>
      </c>
      <c r="M10010">
        <v>39.617503326328297</v>
      </c>
    </row>
    <row r="10011" spans="1:13" hidden="1" outlineLevel="3" x14ac:dyDescent="0.2">
      <c r="A10011">
        <v>2017</v>
      </c>
      <c r="B10011">
        <v>97</v>
      </c>
      <c r="C10011" t="s">
        <v>11612</v>
      </c>
      <c r="D10011">
        <v>27</v>
      </c>
      <c r="E10011" t="s">
        <v>55</v>
      </c>
      <c r="F10011" t="s">
        <v>12259</v>
      </c>
      <c r="G10011" t="s">
        <v>156</v>
      </c>
      <c r="H10011">
        <v>89</v>
      </c>
      <c r="I10011">
        <v>27</v>
      </c>
      <c r="J10011">
        <v>0</v>
      </c>
      <c r="K10011">
        <v>3540</v>
      </c>
      <c r="L10011">
        <v>21</v>
      </c>
      <c r="M10011">
        <v>39.575181665735002</v>
      </c>
    </row>
    <row r="10012" spans="1:13" hidden="1" outlineLevel="3" x14ac:dyDescent="0.2">
      <c r="A10012">
        <v>2017</v>
      </c>
      <c r="B10012">
        <v>104</v>
      </c>
      <c r="C10012" t="s">
        <v>10248</v>
      </c>
      <c r="D10012">
        <v>23</v>
      </c>
      <c r="E10012" t="s">
        <v>55</v>
      </c>
      <c r="F10012" t="s">
        <v>12267</v>
      </c>
      <c r="G10012" t="s">
        <v>156</v>
      </c>
      <c r="H10012">
        <v>89</v>
      </c>
      <c r="I10012">
        <v>34</v>
      </c>
      <c r="J10012">
        <v>39</v>
      </c>
      <c r="K10012">
        <v>3540</v>
      </c>
      <c r="L10012">
        <v>21</v>
      </c>
      <c r="M10012">
        <v>39.518852390388197</v>
      </c>
    </row>
    <row r="10013" spans="1:13" hidden="1" outlineLevel="3" x14ac:dyDescent="0.2">
      <c r="A10013">
        <v>2017</v>
      </c>
      <c r="B10013">
        <v>108</v>
      </c>
      <c r="C10013" t="s">
        <v>12272</v>
      </c>
      <c r="D10013">
        <v>28</v>
      </c>
      <c r="E10013" t="s">
        <v>55</v>
      </c>
      <c r="F10013" t="s">
        <v>12273</v>
      </c>
      <c r="G10013" t="s">
        <v>156</v>
      </c>
      <c r="H10013">
        <v>89</v>
      </c>
      <c r="I10013">
        <v>38</v>
      </c>
      <c r="J10013">
        <v>48</v>
      </c>
      <c r="K10013">
        <v>3540</v>
      </c>
      <c r="L10013">
        <v>21</v>
      </c>
      <c r="M10013">
        <v>39.488361716367898</v>
      </c>
    </row>
    <row r="10014" spans="1:13" outlineLevel="2" collapsed="1" x14ac:dyDescent="0.2">
      <c r="E10014" s="10" t="s">
        <v>13520</v>
      </c>
      <c r="M10014">
        <f>SUBTOTAL(1,M10006:M10013)</f>
        <v>39.914510250238067</v>
      </c>
    </row>
    <row r="10015" spans="1:13" hidden="1" outlineLevel="3" x14ac:dyDescent="0.2">
      <c r="A10015">
        <v>2017</v>
      </c>
      <c r="B10015">
        <v>7</v>
      </c>
      <c r="C10015" t="s">
        <v>100</v>
      </c>
      <c r="D10015">
        <v>89</v>
      </c>
      <c r="E10015" t="s">
        <v>12141</v>
      </c>
      <c r="F10015" t="s">
        <v>12142</v>
      </c>
      <c r="G10015" t="s">
        <v>156</v>
      </c>
      <c r="H10015">
        <v>86</v>
      </c>
      <c r="I10015">
        <v>27</v>
      </c>
      <c r="J10015">
        <v>9</v>
      </c>
      <c r="K10015">
        <v>3540</v>
      </c>
      <c r="L10015">
        <v>21</v>
      </c>
      <c r="M10015">
        <v>40.947341025418503</v>
      </c>
    </row>
    <row r="10016" spans="1:13" hidden="1" outlineLevel="3" x14ac:dyDescent="0.2">
      <c r="A10016">
        <v>2017</v>
      </c>
      <c r="B10016">
        <v>24</v>
      </c>
      <c r="C10016" t="s">
        <v>109</v>
      </c>
      <c r="D10016">
        <v>88</v>
      </c>
      <c r="E10016" t="s">
        <v>12141</v>
      </c>
      <c r="F10016" t="s">
        <v>12167</v>
      </c>
      <c r="G10016" t="s">
        <v>156</v>
      </c>
      <c r="H10016">
        <v>87</v>
      </c>
      <c r="I10016">
        <v>20</v>
      </c>
      <c r="J10016">
        <v>53</v>
      </c>
      <c r="K10016">
        <v>3540</v>
      </c>
      <c r="L10016">
        <v>21</v>
      </c>
      <c r="M10016">
        <v>40.5275192159082</v>
      </c>
    </row>
    <row r="10017" spans="1:13" hidden="1" outlineLevel="3" x14ac:dyDescent="0.2">
      <c r="A10017">
        <v>2017</v>
      </c>
      <c r="B10017">
        <v>47</v>
      </c>
      <c r="C10017" t="s">
        <v>11267</v>
      </c>
      <c r="D10017">
        <v>86</v>
      </c>
      <c r="E10017" t="s">
        <v>12141</v>
      </c>
      <c r="F10017" t="s">
        <v>12200</v>
      </c>
      <c r="G10017" t="s">
        <v>156</v>
      </c>
      <c r="H10017">
        <v>88</v>
      </c>
      <c r="I10017">
        <v>22</v>
      </c>
      <c r="J10017">
        <v>54</v>
      </c>
      <c r="K10017">
        <v>3540</v>
      </c>
      <c r="L10017">
        <v>21</v>
      </c>
      <c r="M10017">
        <v>40.053555601651901</v>
      </c>
    </row>
    <row r="10018" spans="1:13" hidden="1" outlineLevel="3" x14ac:dyDescent="0.2">
      <c r="A10018">
        <v>2017</v>
      </c>
      <c r="B10018">
        <v>59</v>
      </c>
      <c r="C10018" t="s">
        <v>11621</v>
      </c>
      <c r="D10018">
        <v>87</v>
      </c>
      <c r="E10018" t="s">
        <v>12141</v>
      </c>
      <c r="F10018" t="s">
        <v>12213</v>
      </c>
      <c r="G10018" t="s">
        <v>156</v>
      </c>
      <c r="H10018">
        <v>88</v>
      </c>
      <c r="I10018">
        <v>43</v>
      </c>
      <c r="J10018">
        <v>21</v>
      </c>
      <c r="K10018">
        <v>3540</v>
      </c>
      <c r="L10018">
        <v>21</v>
      </c>
      <c r="M10018">
        <v>39.899687227027997</v>
      </c>
    </row>
    <row r="10019" spans="1:13" hidden="1" outlineLevel="3" x14ac:dyDescent="0.2">
      <c r="A10019">
        <v>2017</v>
      </c>
      <c r="B10019">
        <v>62</v>
      </c>
      <c r="C10019" t="s">
        <v>12216</v>
      </c>
      <c r="D10019">
        <v>81</v>
      </c>
      <c r="E10019" t="s">
        <v>12141</v>
      </c>
      <c r="F10019" t="s">
        <v>12217</v>
      </c>
      <c r="G10019" t="s">
        <v>156</v>
      </c>
      <c r="H10019">
        <v>88</v>
      </c>
      <c r="I10019">
        <v>48</v>
      </c>
      <c r="J10019">
        <v>29</v>
      </c>
      <c r="K10019">
        <v>3540</v>
      </c>
      <c r="L10019">
        <v>21</v>
      </c>
      <c r="M10019">
        <v>39.8612488231485</v>
      </c>
    </row>
    <row r="10020" spans="1:13" hidden="1" outlineLevel="3" x14ac:dyDescent="0.2">
      <c r="A10020">
        <v>2017</v>
      </c>
      <c r="B10020">
        <v>88</v>
      </c>
      <c r="C10020" t="s">
        <v>12246</v>
      </c>
      <c r="D10020">
        <v>85</v>
      </c>
      <c r="E10020" t="s">
        <v>12141</v>
      </c>
      <c r="F10020" t="s">
        <v>12247</v>
      </c>
      <c r="G10020" t="s">
        <v>156</v>
      </c>
      <c r="H10020">
        <v>89</v>
      </c>
      <c r="I10020">
        <v>17</v>
      </c>
      <c r="J10020">
        <v>52</v>
      </c>
      <c r="K10020">
        <v>3540</v>
      </c>
      <c r="L10020">
        <v>21</v>
      </c>
      <c r="M10020">
        <v>39.642643838343602</v>
      </c>
    </row>
    <row r="10021" spans="1:13" hidden="1" outlineLevel="3" x14ac:dyDescent="0.2">
      <c r="A10021">
        <v>2017</v>
      </c>
      <c r="B10021">
        <v>98</v>
      </c>
      <c r="C10021" t="s">
        <v>9978</v>
      </c>
      <c r="D10021">
        <v>82</v>
      </c>
      <c r="E10021" t="s">
        <v>12141</v>
      </c>
      <c r="F10021" t="s">
        <v>12260</v>
      </c>
      <c r="G10021" t="s">
        <v>156</v>
      </c>
      <c r="H10021">
        <v>89</v>
      </c>
      <c r="I10021">
        <v>27</v>
      </c>
      <c r="J10021">
        <v>50</v>
      </c>
      <c r="K10021">
        <v>3540</v>
      </c>
      <c r="L10021">
        <v>21</v>
      </c>
      <c r="M10021">
        <v>39.569037786816502</v>
      </c>
    </row>
    <row r="10022" spans="1:13" hidden="1" outlineLevel="3" x14ac:dyDescent="0.2">
      <c r="A10022">
        <v>2017</v>
      </c>
      <c r="B10022">
        <v>151</v>
      </c>
      <c r="C10022" t="s">
        <v>12084</v>
      </c>
      <c r="D10022">
        <v>84</v>
      </c>
      <c r="E10022" t="s">
        <v>12141</v>
      </c>
      <c r="F10022" t="s">
        <v>12328</v>
      </c>
      <c r="G10022" t="s">
        <v>156</v>
      </c>
      <c r="H10022">
        <v>90</v>
      </c>
      <c r="I10022">
        <v>26</v>
      </c>
      <c r="J10022">
        <v>12</v>
      </c>
      <c r="K10022">
        <v>3540</v>
      </c>
      <c r="L10022">
        <v>21</v>
      </c>
      <c r="M10022">
        <v>39.143415281412402</v>
      </c>
    </row>
    <row r="10023" spans="1:13" outlineLevel="2" collapsed="1" x14ac:dyDescent="0.2">
      <c r="E10023" s="10" t="s">
        <v>13576</v>
      </c>
      <c r="M10023">
        <f>SUBTOTAL(1,M10015:M10022)</f>
        <v>39.955556099965953</v>
      </c>
    </row>
    <row r="10024" spans="1:13" hidden="1" outlineLevel="3" x14ac:dyDescent="0.2">
      <c r="A10024">
        <v>2017</v>
      </c>
      <c r="B10024">
        <v>6</v>
      </c>
      <c r="C10024" t="s">
        <v>107</v>
      </c>
      <c r="D10024">
        <v>105</v>
      </c>
      <c r="E10024" t="s">
        <v>12139</v>
      </c>
      <c r="F10024" t="s">
        <v>12140</v>
      </c>
      <c r="G10024" t="s">
        <v>156</v>
      </c>
      <c r="H10024">
        <v>86</v>
      </c>
      <c r="I10024">
        <v>25</v>
      </c>
      <c r="J10024">
        <v>37</v>
      </c>
      <c r="K10024">
        <v>3540</v>
      </c>
      <c r="L10024">
        <v>21</v>
      </c>
      <c r="M10024">
        <v>40.959448731587699</v>
      </c>
    </row>
    <row r="10025" spans="1:13" hidden="1" outlineLevel="3" x14ac:dyDescent="0.2">
      <c r="A10025">
        <v>2017</v>
      </c>
      <c r="B10025">
        <v>53</v>
      </c>
      <c r="C10025" t="s">
        <v>12206</v>
      </c>
      <c r="D10025">
        <v>103</v>
      </c>
      <c r="E10025" t="s">
        <v>12139</v>
      </c>
      <c r="F10025" t="s">
        <v>12207</v>
      </c>
      <c r="G10025" t="s">
        <v>156</v>
      </c>
      <c r="H10025">
        <v>88</v>
      </c>
      <c r="I10025">
        <v>27</v>
      </c>
      <c r="J10025">
        <v>52</v>
      </c>
      <c r="K10025">
        <v>3540</v>
      </c>
      <c r="L10025">
        <v>21</v>
      </c>
      <c r="M10025">
        <v>40.016076766560303</v>
      </c>
    </row>
    <row r="10026" spans="1:13" hidden="1" outlineLevel="3" x14ac:dyDescent="0.2">
      <c r="A10026">
        <v>2017</v>
      </c>
      <c r="B10026">
        <v>102</v>
      </c>
      <c r="C10026" t="s">
        <v>11859</v>
      </c>
      <c r="D10026">
        <v>107</v>
      </c>
      <c r="E10026" t="s">
        <v>12139</v>
      </c>
      <c r="F10026" t="s">
        <v>12265</v>
      </c>
      <c r="G10026" t="s">
        <v>156</v>
      </c>
      <c r="H10026">
        <v>89</v>
      </c>
      <c r="I10026">
        <v>33</v>
      </c>
      <c r="J10026">
        <v>7</v>
      </c>
      <c r="K10026">
        <v>3540</v>
      </c>
      <c r="L10026">
        <v>21</v>
      </c>
      <c r="M10026">
        <v>39.530129937001099</v>
      </c>
    </row>
    <row r="10027" spans="1:13" hidden="1" outlineLevel="3" x14ac:dyDescent="0.2">
      <c r="A10027">
        <v>2017</v>
      </c>
      <c r="B10027">
        <v>105</v>
      </c>
      <c r="C10027" t="s">
        <v>11700</v>
      </c>
      <c r="D10027">
        <v>102</v>
      </c>
      <c r="E10027" t="s">
        <v>12139</v>
      </c>
      <c r="F10027" t="s">
        <v>12268</v>
      </c>
      <c r="G10027" t="s">
        <v>156</v>
      </c>
      <c r="H10027">
        <v>89</v>
      </c>
      <c r="I10027">
        <v>36</v>
      </c>
      <c r="J10027">
        <v>8</v>
      </c>
      <c r="K10027">
        <v>3540</v>
      </c>
      <c r="L10027">
        <v>21</v>
      </c>
      <c r="M10027">
        <v>39.5079487115894</v>
      </c>
    </row>
    <row r="10028" spans="1:13" hidden="1" outlineLevel="3" x14ac:dyDescent="0.2">
      <c r="A10028">
        <v>2017</v>
      </c>
      <c r="B10028">
        <v>139</v>
      </c>
      <c r="C10028" t="s">
        <v>11870</v>
      </c>
      <c r="D10028">
        <v>109</v>
      </c>
      <c r="E10028" t="s">
        <v>12139</v>
      </c>
      <c r="F10028" t="s">
        <v>12312</v>
      </c>
      <c r="G10028" t="s">
        <v>156</v>
      </c>
      <c r="H10028">
        <v>90</v>
      </c>
      <c r="I10028">
        <v>13</v>
      </c>
      <c r="J10028">
        <v>49</v>
      </c>
      <c r="K10028">
        <v>3540</v>
      </c>
      <c r="L10028">
        <v>21</v>
      </c>
      <c r="M10028">
        <v>39.2329502599829</v>
      </c>
    </row>
    <row r="10029" spans="1:13" hidden="1" outlineLevel="3" x14ac:dyDescent="0.2">
      <c r="A10029">
        <v>2017</v>
      </c>
      <c r="B10029">
        <v>154</v>
      </c>
      <c r="C10029" t="s">
        <v>10699</v>
      </c>
      <c r="D10029">
        <v>106</v>
      </c>
      <c r="E10029" t="s">
        <v>12139</v>
      </c>
      <c r="F10029" t="s">
        <v>12331</v>
      </c>
      <c r="G10029" t="s">
        <v>156</v>
      </c>
      <c r="H10029">
        <v>90</v>
      </c>
      <c r="I10029">
        <v>31</v>
      </c>
      <c r="J10029">
        <v>20</v>
      </c>
      <c r="K10029">
        <v>3540</v>
      </c>
      <c r="L10029">
        <v>21</v>
      </c>
      <c r="M10029">
        <v>39.106419540935299</v>
      </c>
    </row>
    <row r="10030" spans="1:13" outlineLevel="2" collapsed="1" x14ac:dyDescent="0.2">
      <c r="E10030" s="10" t="s">
        <v>13577</v>
      </c>
      <c r="M10030">
        <f>SUBTOTAL(1,M10024:M10029)</f>
        <v>39.72549565794278</v>
      </c>
    </row>
    <row r="10031" spans="1:13" hidden="1" outlineLevel="3" x14ac:dyDescent="0.2">
      <c r="A10031">
        <v>2017</v>
      </c>
      <c r="B10031">
        <v>19</v>
      </c>
      <c r="C10031" t="s">
        <v>10850</v>
      </c>
      <c r="D10031">
        <v>96</v>
      </c>
      <c r="E10031" t="s">
        <v>11977</v>
      </c>
      <c r="F10031" t="s">
        <v>12159</v>
      </c>
      <c r="G10031" t="s">
        <v>156</v>
      </c>
      <c r="H10031">
        <v>87</v>
      </c>
      <c r="I10031">
        <v>0</v>
      </c>
      <c r="J10031">
        <v>31</v>
      </c>
      <c r="K10031">
        <v>3540</v>
      </c>
      <c r="L10031">
        <v>21</v>
      </c>
      <c r="M10031">
        <v>40.685628178564698</v>
      </c>
    </row>
    <row r="10032" spans="1:13" hidden="1" outlineLevel="3" x14ac:dyDescent="0.2">
      <c r="A10032">
        <v>2017</v>
      </c>
      <c r="B10032">
        <v>78</v>
      </c>
      <c r="C10032" t="s">
        <v>10862</v>
      </c>
      <c r="D10032">
        <v>92</v>
      </c>
      <c r="E10032" t="s">
        <v>11977</v>
      </c>
      <c r="F10032" t="s">
        <v>12234</v>
      </c>
      <c r="G10032" t="s">
        <v>156</v>
      </c>
      <c r="H10032">
        <v>89</v>
      </c>
      <c r="I10032">
        <v>9</v>
      </c>
      <c r="J10032">
        <v>7</v>
      </c>
      <c r="K10032">
        <v>3540</v>
      </c>
      <c r="L10032">
        <v>21</v>
      </c>
      <c r="M10032">
        <v>39.707490644872799</v>
      </c>
    </row>
    <row r="10033" spans="1:13" hidden="1" outlineLevel="3" x14ac:dyDescent="0.2">
      <c r="A10033">
        <v>2017</v>
      </c>
      <c r="B10033">
        <v>107</v>
      </c>
      <c r="C10033" t="s">
        <v>12270</v>
      </c>
      <c r="D10033">
        <v>98</v>
      </c>
      <c r="E10033" t="s">
        <v>11977</v>
      </c>
      <c r="F10033" t="s">
        <v>12271</v>
      </c>
      <c r="G10033" t="s">
        <v>156</v>
      </c>
      <c r="H10033">
        <v>89</v>
      </c>
      <c r="I10033">
        <v>37</v>
      </c>
      <c r="J10033">
        <v>23</v>
      </c>
      <c r="K10033">
        <v>3540</v>
      </c>
      <c r="L10033">
        <v>21</v>
      </c>
      <c r="M10033">
        <v>39.498764888746997</v>
      </c>
    </row>
    <row r="10034" spans="1:13" hidden="1" outlineLevel="3" x14ac:dyDescent="0.2">
      <c r="A10034">
        <v>2017</v>
      </c>
      <c r="B10034">
        <v>118</v>
      </c>
      <c r="C10034" t="s">
        <v>11851</v>
      </c>
      <c r="D10034">
        <v>95</v>
      </c>
      <c r="E10034" t="s">
        <v>11977</v>
      </c>
      <c r="F10034" t="s">
        <v>12284</v>
      </c>
      <c r="G10034" t="s">
        <v>156</v>
      </c>
      <c r="H10034">
        <v>89</v>
      </c>
      <c r="I10034">
        <v>51</v>
      </c>
      <c r="J10034">
        <v>49</v>
      </c>
      <c r="K10034">
        <v>3540</v>
      </c>
      <c r="L10034">
        <v>21</v>
      </c>
      <c r="M10034">
        <v>39.393030796670203</v>
      </c>
    </row>
    <row r="10035" spans="1:13" hidden="1" outlineLevel="3" x14ac:dyDescent="0.2">
      <c r="A10035">
        <v>2017</v>
      </c>
      <c r="B10035">
        <v>141</v>
      </c>
      <c r="C10035" t="s">
        <v>10909</v>
      </c>
      <c r="D10035">
        <v>93</v>
      </c>
      <c r="E10035" t="s">
        <v>11977</v>
      </c>
      <c r="F10035" t="s">
        <v>12315</v>
      </c>
      <c r="G10035" t="s">
        <v>156</v>
      </c>
      <c r="H10035">
        <v>90</v>
      </c>
      <c r="I10035">
        <v>14</v>
      </c>
      <c r="J10035">
        <v>5</v>
      </c>
      <c r="K10035">
        <v>3540</v>
      </c>
      <c r="L10035">
        <v>21</v>
      </c>
      <c r="M10035">
        <v>39.231017870061102</v>
      </c>
    </row>
    <row r="10036" spans="1:13" hidden="1" outlineLevel="3" x14ac:dyDescent="0.2">
      <c r="A10036">
        <v>2017</v>
      </c>
      <c r="B10036">
        <v>153</v>
      </c>
      <c r="C10036" t="s">
        <v>9773</v>
      </c>
      <c r="D10036">
        <v>94</v>
      </c>
      <c r="E10036" t="s">
        <v>11977</v>
      </c>
      <c r="F10036" t="s">
        <v>12330</v>
      </c>
      <c r="G10036" t="s">
        <v>156</v>
      </c>
      <c r="H10036">
        <v>90</v>
      </c>
      <c r="I10036">
        <v>31</v>
      </c>
      <c r="J10036">
        <v>13</v>
      </c>
      <c r="K10036">
        <v>3540</v>
      </c>
      <c r="L10036">
        <v>21</v>
      </c>
      <c r="M10036">
        <v>39.107259576583502</v>
      </c>
    </row>
    <row r="10037" spans="1:13" hidden="1" outlineLevel="3" x14ac:dyDescent="0.2">
      <c r="A10037">
        <v>2017</v>
      </c>
      <c r="B10037">
        <v>162</v>
      </c>
      <c r="C10037" t="s">
        <v>12340</v>
      </c>
      <c r="D10037">
        <v>99</v>
      </c>
      <c r="E10037" t="s">
        <v>11977</v>
      </c>
      <c r="F10037" t="s">
        <v>12341</v>
      </c>
      <c r="G10037" t="s">
        <v>156</v>
      </c>
      <c r="H10037">
        <v>90</v>
      </c>
      <c r="I10037">
        <v>41</v>
      </c>
      <c r="J10037">
        <v>11</v>
      </c>
      <c r="K10037">
        <v>3540</v>
      </c>
      <c r="L10037">
        <v>21</v>
      </c>
      <c r="M10037">
        <v>39.035626441552203</v>
      </c>
    </row>
    <row r="10038" spans="1:13" outlineLevel="2" collapsed="1" x14ac:dyDescent="0.2">
      <c r="E10038" s="10" t="s">
        <v>13569</v>
      </c>
      <c r="M10038">
        <f>SUBTOTAL(1,M10031:M10037)</f>
        <v>39.522688342435927</v>
      </c>
    </row>
    <row r="10039" spans="1:13" hidden="1" outlineLevel="3" x14ac:dyDescent="0.2">
      <c r="A10039">
        <v>2017</v>
      </c>
      <c r="B10039">
        <v>16</v>
      </c>
      <c r="C10039" t="s">
        <v>10542</v>
      </c>
      <c r="D10039">
        <v>213</v>
      </c>
      <c r="E10039" t="s">
        <v>12154</v>
      </c>
      <c r="F10039" t="s">
        <v>12155</v>
      </c>
      <c r="G10039" t="s">
        <v>156</v>
      </c>
      <c r="H10039">
        <v>86</v>
      </c>
      <c r="I10039">
        <v>57</v>
      </c>
      <c r="J10039">
        <v>41</v>
      </c>
      <c r="K10039">
        <v>3540</v>
      </c>
      <c r="L10039">
        <v>21</v>
      </c>
      <c r="M10039">
        <v>40.707721498366098</v>
      </c>
    </row>
    <row r="10040" spans="1:13" hidden="1" outlineLevel="3" x14ac:dyDescent="0.2">
      <c r="A10040">
        <v>2017</v>
      </c>
      <c r="B10040">
        <v>26</v>
      </c>
      <c r="C10040" t="s">
        <v>12169</v>
      </c>
      <c r="D10040">
        <v>215</v>
      </c>
      <c r="E10040" t="s">
        <v>12154</v>
      </c>
      <c r="F10040" t="s">
        <v>9842</v>
      </c>
      <c r="G10040" t="s">
        <v>156</v>
      </c>
      <c r="H10040">
        <v>87</v>
      </c>
      <c r="I10040">
        <v>33</v>
      </c>
      <c r="J10040">
        <v>46</v>
      </c>
      <c r="K10040">
        <v>3540</v>
      </c>
      <c r="L10040">
        <v>21</v>
      </c>
      <c r="M10040">
        <v>40.428137272940603</v>
      </c>
    </row>
    <row r="10041" spans="1:13" hidden="1" outlineLevel="3" x14ac:dyDescent="0.2">
      <c r="A10041">
        <v>2017</v>
      </c>
      <c r="B10041">
        <v>42</v>
      </c>
      <c r="C10041" t="s">
        <v>11832</v>
      </c>
      <c r="D10041">
        <v>216</v>
      </c>
      <c r="E10041" t="s">
        <v>12154</v>
      </c>
      <c r="F10041" t="s">
        <v>12193</v>
      </c>
      <c r="G10041" t="s">
        <v>156</v>
      </c>
      <c r="H10041">
        <v>88</v>
      </c>
      <c r="I10041">
        <v>18</v>
      </c>
      <c r="J10041">
        <v>24</v>
      </c>
      <c r="K10041">
        <v>3540</v>
      </c>
      <c r="L10041">
        <v>21</v>
      </c>
      <c r="M10041">
        <v>40.0875736071266</v>
      </c>
    </row>
    <row r="10042" spans="1:13" hidden="1" outlineLevel="3" x14ac:dyDescent="0.2">
      <c r="A10042">
        <v>2017</v>
      </c>
      <c r="B10042">
        <v>55</v>
      </c>
      <c r="C10042" t="s">
        <v>10593</v>
      </c>
      <c r="D10042">
        <v>212</v>
      </c>
      <c r="E10042" t="s">
        <v>12154</v>
      </c>
      <c r="F10042" t="s">
        <v>12209</v>
      </c>
      <c r="G10042" t="s">
        <v>156</v>
      </c>
      <c r="H10042">
        <v>88</v>
      </c>
      <c r="I10042">
        <v>34</v>
      </c>
      <c r="J10042">
        <v>18</v>
      </c>
      <c r="K10042">
        <v>3540</v>
      </c>
      <c r="L10042">
        <v>21</v>
      </c>
      <c r="M10042">
        <v>39.967634495606198</v>
      </c>
    </row>
    <row r="10043" spans="1:13" hidden="1" outlineLevel="3" x14ac:dyDescent="0.2">
      <c r="A10043">
        <v>2017</v>
      </c>
      <c r="B10043">
        <v>65</v>
      </c>
      <c r="C10043" t="s">
        <v>11998</v>
      </c>
      <c r="D10043">
        <v>218</v>
      </c>
      <c r="E10043" t="s">
        <v>12154</v>
      </c>
      <c r="F10043" t="s">
        <v>12220</v>
      </c>
      <c r="G10043" t="s">
        <v>156</v>
      </c>
      <c r="H10043">
        <v>88</v>
      </c>
      <c r="I10043">
        <v>52</v>
      </c>
      <c r="J10043">
        <v>0</v>
      </c>
      <c r="K10043">
        <v>3540</v>
      </c>
      <c r="L10043">
        <v>21</v>
      </c>
      <c r="M10043">
        <v>39.8349587396849</v>
      </c>
    </row>
    <row r="10044" spans="1:13" hidden="1" outlineLevel="3" x14ac:dyDescent="0.2">
      <c r="A10044">
        <v>2017</v>
      </c>
      <c r="B10044">
        <v>85</v>
      </c>
      <c r="C10044" t="s">
        <v>12243</v>
      </c>
      <c r="D10044">
        <v>214</v>
      </c>
      <c r="E10044" t="s">
        <v>12154</v>
      </c>
      <c r="F10044" t="s">
        <v>12244</v>
      </c>
      <c r="G10044" t="s">
        <v>156</v>
      </c>
      <c r="H10044">
        <v>89</v>
      </c>
      <c r="I10044">
        <v>16</v>
      </c>
      <c r="J10044">
        <v>8</v>
      </c>
      <c r="K10044">
        <v>3540</v>
      </c>
      <c r="L10044">
        <v>21</v>
      </c>
      <c r="M10044">
        <v>39.655472853550997</v>
      </c>
    </row>
    <row r="10045" spans="1:13" hidden="1" outlineLevel="3" x14ac:dyDescent="0.2">
      <c r="A10045">
        <v>2017</v>
      </c>
      <c r="B10045">
        <v>103</v>
      </c>
      <c r="C10045" t="s">
        <v>11661</v>
      </c>
      <c r="D10045">
        <v>219</v>
      </c>
      <c r="E10045" t="s">
        <v>12154</v>
      </c>
      <c r="F10045" t="s">
        <v>12266</v>
      </c>
      <c r="G10045" t="s">
        <v>156</v>
      </c>
      <c r="H10045">
        <v>89</v>
      </c>
      <c r="I10045">
        <v>34</v>
      </c>
      <c r="J10045">
        <v>5</v>
      </c>
      <c r="K10045">
        <v>3540</v>
      </c>
      <c r="L10045">
        <v>21</v>
      </c>
      <c r="M10045">
        <v>39.5230194296701</v>
      </c>
    </row>
    <row r="10046" spans="1:13" hidden="1" outlineLevel="3" x14ac:dyDescent="0.2">
      <c r="A10046">
        <v>2017</v>
      </c>
      <c r="B10046">
        <v>125</v>
      </c>
      <c r="C10046" t="s">
        <v>12294</v>
      </c>
      <c r="D10046">
        <v>217</v>
      </c>
      <c r="E10046" t="s">
        <v>12154</v>
      </c>
      <c r="F10046" t="s">
        <v>12295</v>
      </c>
      <c r="G10046" t="s">
        <v>156</v>
      </c>
      <c r="H10046">
        <v>90</v>
      </c>
      <c r="I10046">
        <v>0</v>
      </c>
      <c r="J10046">
        <v>40</v>
      </c>
      <c r="K10046">
        <v>3540</v>
      </c>
      <c r="L10046">
        <v>21</v>
      </c>
      <c r="M10046">
        <v>39.328477965683199</v>
      </c>
    </row>
    <row r="10047" spans="1:13" outlineLevel="2" collapsed="1" x14ac:dyDescent="0.2">
      <c r="E10047" s="10" t="s">
        <v>13578</v>
      </c>
      <c r="M10047">
        <f>SUBTOTAL(1,M10039:M10046)</f>
        <v>39.941624482828587</v>
      </c>
    </row>
    <row r="10048" spans="1:13" hidden="1" outlineLevel="3" x14ac:dyDescent="0.2">
      <c r="A10048">
        <v>2017</v>
      </c>
      <c r="B10048">
        <v>31</v>
      </c>
      <c r="C10048" t="s">
        <v>11996</v>
      </c>
      <c r="D10048">
        <v>124</v>
      </c>
      <c r="E10048" t="s">
        <v>12177</v>
      </c>
      <c r="F10048" t="s">
        <v>12178</v>
      </c>
      <c r="G10048" t="s">
        <v>156</v>
      </c>
      <c r="H10048">
        <v>87</v>
      </c>
      <c r="I10048">
        <v>46</v>
      </c>
      <c r="J10048">
        <v>20</v>
      </c>
      <c r="K10048">
        <v>3540</v>
      </c>
      <c r="L10048">
        <v>21</v>
      </c>
      <c r="M10048">
        <v>40.3316665611747</v>
      </c>
    </row>
    <row r="10049" spans="1:13" hidden="1" outlineLevel="3" x14ac:dyDescent="0.2">
      <c r="A10049">
        <v>2017</v>
      </c>
      <c r="B10049">
        <v>74</v>
      </c>
      <c r="C10049" t="s">
        <v>11629</v>
      </c>
      <c r="D10049">
        <v>127</v>
      </c>
      <c r="E10049" t="s">
        <v>12177</v>
      </c>
      <c r="F10049" t="s">
        <v>12229</v>
      </c>
      <c r="G10049" t="s">
        <v>156</v>
      </c>
      <c r="H10049">
        <v>89</v>
      </c>
      <c r="I10049">
        <v>4</v>
      </c>
      <c r="J10049">
        <v>31</v>
      </c>
      <c r="K10049">
        <v>3540</v>
      </c>
      <c r="L10049">
        <v>21</v>
      </c>
      <c r="M10049">
        <v>39.741666692653801</v>
      </c>
    </row>
    <row r="10050" spans="1:13" hidden="1" outlineLevel="3" x14ac:dyDescent="0.2">
      <c r="A10050">
        <v>2017</v>
      </c>
      <c r="B10050">
        <v>75</v>
      </c>
      <c r="C10050" t="s">
        <v>12230</v>
      </c>
      <c r="D10050">
        <v>126</v>
      </c>
      <c r="E10050" t="s">
        <v>12177</v>
      </c>
      <c r="F10050" t="s">
        <v>12231</v>
      </c>
      <c r="G10050" t="s">
        <v>156</v>
      </c>
      <c r="H10050">
        <v>89</v>
      </c>
      <c r="I10050">
        <v>4</v>
      </c>
      <c r="J10050">
        <v>56</v>
      </c>
      <c r="K10050">
        <v>3540</v>
      </c>
      <c r="L10050">
        <v>21</v>
      </c>
      <c r="M10050">
        <v>39.738568613266096</v>
      </c>
    </row>
    <row r="10051" spans="1:13" hidden="1" outlineLevel="3" x14ac:dyDescent="0.2">
      <c r="A10051">
        <v>2017</v>
      </c>
      <c r="B10051">
        <v>95</v>
      </c>
      <c r="C10051" t="s">
        <v>12256</v>
      </c>
      <c r="D10051">
        <v>128</v>
      </c>
      <c r="E10051" t="s">
        <v>12177</v>
      </c>
      <c r="F10051" t="s">
        <v>12257</v>
      </c>
      <c r="G10051" t="s">
        <v>156</v>
      </c>
      <c r="H10051">
        <v>89</v>
      </c>
      <c r="I10051">
        <v>26</v>
      </c>
      <c r="J10051">
        <v>47</v>
      </c>
      <c r="K10051">
        <v>3540</v>
      </c>
      <c r="L10051">
        <v>21</v>
      </c>
      <c r="M10051">
        <v>39.5767793867835</v>
      </c>
    </row>
    <row r="10052" spans="1:13" hidden="1" outlineLevel="3" x14ac:dyDescent="0.2">
      <c r="A10052">
        <v>2017</v>
      </c>
      <c r="B10052">
        <v>101</v>
      </c>
      <c r="C10052" t="s">
        <v>10554</v>
      </c>
      <c r="D10052">
        <v>121</v>
      </c>
      <c r="E10052" t="s">
        <v>12177</v>
      </c>
      <c r="F10052" t="s">
        <v>12264</v>
      </c>
      <c r="G10052" t="s">
        <v>156</v>
      </c>
      <c r="H10052">
        <v>89</v>
      </c>
      <c r="I10052">
        <v>31</v>
      </c>
      <c r="J10052">
        <v>13</v>
      </c>
      <c r="K10052">
        <v>3540</v>
      </c>
      <c r="L10052">
        <v>21</v>
      </c>
      <c r="M10052">
        <v>39.544113220778598</v>
      </c>
    </row>
    <row r="10053" spans="1:13" hidden="1" outlineLevel="3" x14ac:dyDescent="0.2">
      <c r="A10053">
        <v>2017</v>
      </c>
      <c r="B10053">
        <v>130</v>
      </c>
      <c r="C10053" t="s">
        <v>11507</v>
      </c>
      <c r="D10053">
        <v>125</v>
      </c>
      <c r="E10053" t="s">
        <v>12177</v>
      </c>
      <c r="F10053" t="s">
        <v>7021</v>
      </c>
      <c r="G10053" t="s">
        <v>156</v>
      </c>
      <c r="H10053">
        <v>90</v>
      </c>
      <c r="I10053">
        <v>6</v>
      </c>
      <c r="J10053">
        <v>35</v>
      </c>
      <c r="K10053">
        <v>3540</v>
      </c>
      <c r="L10053">
        <v>21</v>
      </c>
      <c r="M10053">
        <v>39.285439048074103</v>
      </c>
    </row>
    <row r="10054" spans="1:13" hidden="1" outlineLevel="3" x14ac:dyDescent="0.2">
      <c r="A10054">
        <v>2017</v>
      </c>
      <c r="B10054">
        <v>145</v>
      </c>
      <c r="C10054" t="s">
        <v>12319</v>
      </c>
      <c r="D10054">
        <v>129</v>
      </c>
      <c r="E10054" t="s">
        <v>12177</v>
      </c>
      <c r="F10054" t="s">
        <v>12320</v>
      </c>
      <c r="G10054" t="s">
        <v>156</v>
      </c>
      <c r="H10054">
        <v>90</v>
      </c>
      <c r="I10054">
        <v>16</v>
      </c>
      <c r="J10054">
        <v>43</v>
      </c>
      <c r="K10054">
        <v>3540</v>
      </c>
      <c r="L10054">
        <v>21</v>
      </c>
      <c r="M10054">
        <v>39.2119457358855</v>
      </c>
    </row>
    <row r="10055" spans="1:13" hidden="1" outlineLevel="3" x14ac:dyDescent="0.2">
      <c r="A10055">
        <v>2017</v>
      </c>
      <c r="B10055">
        <v>150</v>
      </c>
      <c r="C10055" t="s">
        <v>11823</v>
      </c>
      <c r="D10055">
        <v>123</v>
      </c>
      <c r="E10055" t="s">
        <v>12177</v>
      </c>
      <c r="F10055" t="s">
        <v>12327</v>
      </c>
      <c r="G10055" t="s">
        <v>156</v>
      </c>
      <c r="H10055">
        <v>90</v>
      </c>
      <c r="I10055">
        <v>24</v>
      </c>
      <c r="J10055">
        <v>40</v>
      </c>
      <c r="K10055">
        <v>3540</v>
      </c>
      <c r="L10055">
        <v>21</v>
      </c>
      <c r="M10055">
        <v>39.154479537913197</v>
      </c>
    </row>
    <row r="10056" spans="1:13" hidden="1" outlineLevel="3" x14ac:dyDescent="0.2">
      <c r="A10056">
        <v>2017</v>
      </c>
      <c r="B10056">
        <v>155</v>
      </c>
      <c r="C10056" t="s">
        <v>11883</v>
      </c>
      <c r="D10056">
        <v>122</v>
      </c>
      <c r="E10056" t="s">
        <v>12177</v>
      </c>
      <c r="F10056" t="s">
        <v>12332</v>
      </c>
      <c r="G10056" t="s">
        <v>156</v>
      </c>
      <c r="H10056">
        <v>90</v>
      </c>
      <c r="I10056">
        <v>34</v>
      </c>
      <c r="J10056">
        <v>45</v>
      </c>
      <c r="K10056">
        <v>3540</v>
      </c>
      <c r="L10056">
        <v>21</v>
      </c>
      <c r="M10056">
        <v>39.081834491006902</v>
      </c>
    </row>
    <row r="10057" spans="1:13" outlineLevel="2" collapsed="1" x14ac:dyDescent="0.2">
      <c r="E10057" s="10" t="s">
        <v>13579</v>
      </c>
      <c r="M10057">
        <f>SUBTOTAL(1,M10048:M10056)</f>
        <v>39.518499254170706</v>
      </c>
    </row>
    <row r="10058" spans="1:13" hidden="1" outlineLevel="3" x14ac:dyDescent="0.2">
      <c r="A10058">
        <v>2017</v>
      </c>
      <c r="B10058">
        <v>38</v>
      </c>
      <c r="C10058" t="s">
        <v>12185</v>
      </c>
      <c r="D10058">
        <v>166</v>
      </c>
      <c r="E10058" t="s">
        <v>11744</v>
      </c>
      <c r="F10058" t="s">
        <v>12186</v>
      </c>
      <c r="G10058" t="s">
        <v>156</v>
      </c>
      <c r="H10058">
        <v>88</v>
      </c>
      <c r="I10058">
        <v>5</v>
      </c>
      <c r="J10058">
        <v>36</v>
      </c>
      <c r="K10058">
        <v>3540</v>
      </c>
      <c r="L10058">
        <v>21</v>
      </c>
      <c r="M10058">
        <v>40.184652641138101</v>
      </c>
    </row>
    <row r="10059" spans="1:13" hidden="1" outlineLevel="3" x14ac:dyDescent="0.2">
      <c r="A10059">
        <v>2017</v>
      </c>
      <c r="B10059">
        <v>82</v>
      </c>
      <c r="C10059" t="s">
        <v>11830</v>
      </c>
      <c r="D10059">
        <v>165</v>
      </c>
      <c r="E10059" t="s">
        <v>11744</v>
      </c>
      <c r="F10059" t="s">
        <v>12240</v>
      </c>
      <c r="G10059" t="s">
        <v>156</v>
      </c>
      <c r="H10059">
        <v>89</v>
      </c>
      <c r="I10059">
        <v>15</v>
      </c>
      <c r="J10059">
        <v>9</v>
      </c>
      <c r="K10059">
        <v>3540</v>
      </c>
      <c r="L10059">
        <v>21</v>
      </c>
      <c r="M10059">
        <v>39.6627545446906</v>
      </c>
    </row>
    <row r="10060" spans="1:13" hidden="1" outlineLevel="3" x14ac:dyDescent="0.2">
      <c r="A10060">
        <v>2017</v>
      </c>
      <c r="B10060">
        <v>156</v>
      </c>
      <c r="C10060" t="s">
        <v>12112</v>
      </c>
      <c r="D10060">
        <v>163</v>
      </c>
      <c r="E10060" t="s">
        <v>11744</v>
      </c>
      <c r="F10060" t="s">
        <v>12333</v>
      </c>
      <c r="G10060" t="s">
        <v>156</v>
      </c>
      <c r="H10060">
        <v>90</v>
      </c>
      <c r="I10060">
        <v>36</v>
      </c>
      <c r="J10060">
        <v>57</v>
      </c>
      <c r="K10060">
        <v>3540</v>
      </c>
      <c r="L10060">
        <v>21</v>
      </c>
      <c r="M10060">
        <v>39.066020471036097</v>
      </c>
    </row>
    <row r="10061" spans="1:13" hidden="1" outlineLevel="3" x14ac:dyDescent="0.2">
      <c r="A10061">
        <v>2017</v>
      </c>
      <c r="B10061">
        <v>164</v>
      </c>
      <c r="C10061" t="s">
        <v>12116</v>
      </c>
      <c r="D10061">
        <v>169</v>
      </c>
      <c r="E10061" t="s">
        <v>11744</v>
      </c>
      <c r="F10061" t="s">
        <v>12344</v>
      </c>
      <c r="G10061" t="s">
        <v>156</v>
      </c>
      <c r="H10061">
        <v>90</v>
      </c>
      <c r="I10061">
        <v>46</v>
      </c>
      <c r="J10061">
        <v>7</v>
      </c>
      <c r="K10061">
        <v>3540</v>
      </c>
      <c r="L10061">
        <v>21</v>
      </c>
      <c r="M10061">
        <v>39.000266244755402</v>
      </c>
    </row>
    <row r="10062" spans="1:13" hidden="1" outlineLevel="3" x14ac:dyDescent="0.2">
      <c r="A10062">
        <v>2017</v>
      </c>
      <c r="B10062">
        <v>166</v>
      </c>
      <c r="C10062" t="s">
        <v>11511</v>
      </c>
      <c r="D10062">
        <v>164</v>
      </c>
      <c r="E10062" t="s">
        <v>11744</v>
      </c>
      <c r="F10062" t="s">
        <v>12347</v>
      </c>
      <c r="G10062" t="s">
        <v>156</v>
      </c>
      <c r="H10062">
        <v>90</v>
      </c>
      <c r="I10062">
        <v>53</v>
      </c>
      <c r="J10062">
        <v>16</v>
      </c>
      <c r="K10062">
        <v>3540</v>
      </c>
      <c r="L10062">
        <v>21</v>
      </c>
      <c r="M10062">
        <v>38.949131407474397</v>
      </c>
    </row>
    <row r="10063" spans="1:13" outlineLevel="2" collapsed="1" x14ac:dyDescent="0.2">
      <c r="E10063" s="10" t="s">
        <v>13563</v>
      </c>
      <c r="M10063">
        <f>SUBTOTAL(1,M10058:M10062)</f>
        <v>39.372565061818918</v>
      </c>
    </row>
    <row r="10064" spans="1:13" hidden="1" outlineLevel="3" x14ac:dyDescent="0.2">
      <c r="A10064">
        <v>2017</v>
      </c>
      <c r="B10064">
        <v>1</v>
      </c>
      <c r="C10064" t="s">
        <v>61</v>
      </c>
      <c r="D10064">
        <v>1</v>
      </c>
      <c r="E10064" t="s">
        <v>60</v>
      </c>
      <c r="F10064" t="s">
        <v>12132</v>
      </c>
      <c r="G10064" t="s">
        <v>156</v>
      </c>
      <c r="H10064">
        <v>86</v>
      </c>
      <c r="I10064">
        <v>20</v>
      </c>
      <c r="J10064">
        <v>55</v>
      </c>
      <c r="K10064">
        <v>3540</v>
      </c>
      <c r="L10064">
        <v>21</v>
      </c>
      <c r="M10064">
        <v>40.996606134693003</v>
      </c>
    </row>
    <row r="10065" spans="1:13" hidden="1" outlineLevel="3" x14ac:dyDescent="0.2">
      <c r="A10065">
        <v>2017</v>
      </c>
      <c r="B10065">
        <v>4</v>
      </c>
      <c r="C10065" t="s">
        <v>11966</v>
      </c>
      <c r="D10065">
        <v>6</v>
      </c>
      <c r="E10065" t="s">
        <v>60</v>
      </c>
      <c r="F10065" t="s">
        <v>12137</v>
      </c>
      <c r="G10065" t="s">
        <v>156</v>
      </c>
      <c r="H10065">
        <v>86</v>
      </c>
      <c r="I10065">
        <v>23</v>
      </c>
      <c r="J10065">
        <v>16</v>
      </c>
      <c r="K10065">
        <v>3540</v>
      </c>
      <c r="L10065">
        <v>21</v>
      </c>
      <c r="M10065">
        <v>40.978019009890801</v>
      </c>
    </row>
    <row r="10066" spans="1:13" hidden="1" outlineLevel="3" x14ac:dyDescent="0.2">
      <c r="A10066">
        <v>2017</v>
      </c>
      <c r="B10066">
        <v>14</v>
      </c>
      <c r="C10066" t="s">
        <v>120</v>
      </c>
      <c r="D10066">
        <v>7</v>
      </c>
      <c r="E10066" t="s">
        <v>60</v>
      </c>
      <c r="F10066" t="s">
        <v>12151</v>
      </c>
      <c r="G10066" t="s">
        <v>156</v>
      </c>
      <c r="H10066">
        <v>86</v>
      </c>
      <c r="I10066">
        <v>46</v>
      </c>
      <c r="J10066">
        <v>23</v>
      </c>
      <c r="K10066">
        <v>3540</v>
      </c>
      <c r="L10066">
        <v>21</v>
      </c>
      <c r="M10066">
        <v>40.796074050124297</v>
      </c>
    </row>
    <row r="10067" spans="1:13" hidden="1" outlineLevel="3" x14ac:dyDescent="0.2">
      <c r="A10067">
        <v>2017</v>
      </c>
      <c r="B10067">
        <v>28</v>
      </c>
      <c r="C10067" t="s">
        <v>112</v>
      </c>
      <c r="D10067">
        <v>2</v>
      </c>
      <c r="E10067" t="s">
        <v>60</v>
      </c>
      <c r="F10067" t="s">
        <v>12173</v>
      </c>
      <c r="G10067" t="s">
        <v>156</v>
      </c>
      <c r="H10067">
        <v>87</v>
      </c>
      <c r="I10067">
        <v>37</v>
      </c>
      <c r="J10067">
        <v>27</v>
      </c>
      <c r="K10067">
        <v>3540</v>
      </c>
      <c r="L10067">
        <v>21</v>
      </c>
      <c r="M10067">
        <v>40.399813597846801</v>
      </c>
    </row>
    <row r="10068" spans="1:13" hidden="1" outlineLevel="3" x14ac:dyDescent="0.2">
      <c r="A10068">
        <v>2017</v>
      </c>
      <c r="B10068">
        <v>57</v>
      </c>
      <c r="C10068" t="s">
        <v>11342</v>
      </c>
      <c r="D10068">
        <v>5</v>
      </c>
      <c r="E10068" t="s">
        <v>60</v>
      </c>
      <c r="F10068" t="s">
        <v>12211</v>
      </c>
      <c r="G10068" t="s">
        <v>156</v>
      </c>
      <c r="H10068">
        <v>88</v>
      </c>
      <c r="I10068">
        <v>38</v>
      </c>
      <c r="J10068">
        <v>43</v>
      </c>
      <c r="K10068">
        <v>3540</v>
      </c>
      <c r="L10068">
        <v>21</v>
      </c>
      <c r="M10068">
        <v>39.934445339257898</v>
      </c>
    </row>
    <row r="10069" spans="1:13" hidden="1" outlineLevel="3" x14ac:dyDescent="0.2">
      <c r="A10069">
        <v>2017</v>
      </c>
      <c r="B10069">
        <v>112</v>
      </c>
      <c r="C10069" t="s">
        <v>10789</v>
      </c>
      <c r="D10069">
        <v>3</v>
      </c>
      <c r="E10069" t="s">
        <v>60</v>
      </c>
      <c r="F10069" t="s">
        <v>12277</v>
      </c>
      <c r="G10069" t="s">
        <v>156</v>
      </c>
      <c r="H10069">
        <v>89</v>
      </c>
      <c r="I10069">
        <v>42</v>
      </c>
      <c r="J10069">
        <v>10</v>
      </c>
      <c r="K10069">
        <v>3540</v>
      </c>
      <c r="L10069">
        <v>21</v>
      </c>
      <c r="M10069">
        <v>39.463660855293703</v>
      </c>
    </row>
    <row r="10070" spans="1:13" hidden="1" outlineLevel="3" x14ac:dyDescent="0.2">
      <c r="A10070">
        <v>2017</v>
      </c>
      <c r="B10070">
        <v>144</v>
      </c>
      <c r="C10070" t="s">
        <v>10112</v>
      </c>
      <c r="D10070">
        <v>4</v>
      </c>
      <c r="E10070" t="s">
        <v>60</v>
      </c>
      <c r="F10070" t="s">
        <v>12318</v>
      </c>
      <c r="G10070" t="s">
        <v>156</v>
      </c>
      <c r="H10070">
        <v>90</v>
      </c>
      <c r="I10070">
        <v>16</v>
      </c>
      <c r="J10070">
        <v>26</v>
      </c>
      <c r="K10070">
        <v>3540</v>
      </c>
      <c r="L10070">
        <v>21</v>
      </c>
      <c r="M10070">
        <v>39.213996910636098</v>
      </c>
    </row>
    <row r="10071" spans="1:13" hidden="1" outlineLevel="3" x14ac:dyDescent="0.2">
      <c r="A10071">
        <v>2017</v>
      </c>
      <c r="B10071">
        <v>167</v>
      </c>
      <c r="C10071" t="s">
        <v>11896</v>
      </c>
      <c r="D10071">
        <v>8</v>
      </c>
      <c r="E10071" t="s">
        <v>60</v>
      </c>
      <c r="F10071" t="s">
        <v>12348</v>
      </c>
      <c r="G10071" t="s">
        <v>156</v>
      </c>
      <c r="H10071">
        <v>90</v>
      </c>
      <c r="I10071">
        <v>56</v>
      </c>
      <c r="J10071">
        <v>47</v>
      </c>
      <c r="K10071">
        <v>3540</v>
      </c>
      <c r="L10071">
        <v>21</v>
      </c>
      <c r="M10071">
        <v>38.9240303353318</v>
      </c>
    </row>
    <row r="10072" spans="1:13" outlineLevel="2" collapsed="1" x14ac:dyDescent="0.2">
      <c r="E10072" s="10" t="s">
        <v>13554</v>
      </c>
      <c r="M10072">
        <f>SUBTOTAL(1,M10064:M10071)</f>
        <v>40.088330779134303</v>
      </c>
    </row>
    <row r="10073" spans="1:13" hidden="1" outlineLevel="3" x14ac:dyDescent="0.2">
      <c r="A10073">
        <v>2017</v>
      </c>
      <c r="B10073">
        <v>10</v>
      </c>
      <c r="C10073" t="s">
        <v>11754</v>
      </c>
      <c r="D10073">
        <v>143</v>
      </c>
      <c r="E10073" t="s">
        <v>12146</v>
      </c>
      <c r="F10073" t="s">
        <v>12147</v>
      </c>
      <c r="G10073" t="s">
        <v>156</v>
      </c>
      <c r="H10073">
        <v>86</v>
      </c>
      <c r="I10073">
        <v>30</v>
      </c>
      <c r="J10073">
        <v>20</v>
      </c>
      <c r="K10073">
        <v>3540</v>
      </c>
      <c r="L10073">
        <v>21</v>
      </c>
      <c r="M10073">
        <v>40.922227217262801</v>
      </c>
    </row>
    <row r="10074" spans="1:13" hidden="1" outlineLevel="3" x14ac:dyDescent="0.2">
      <c r="A10074">
        <v>2017</v>
      </c>
      <c r="B10074">
        <v>64</v>
      </c>
      <c r="C10074" t="s">
        <v>10650</v>
      </c>
      <c r="D10074">
        <v>145</v>
      </c>
      <c r="E10074" t="s">
        <v>12146</v>
      </c>
      <c r="F10074" t="s">
        <v>12219</v>
      </c>
      <c r="G10074" t="s">
        <v>156</v>
      </c>
      <c r="H10074">
        <v>88</v>
      </c>
      <c r="I10074">
        <v>49</v>
      </c>
      <c r="J10074">
        <v>52</v>
      </c>
      <c r="K10074">
        <v>3540</v>
      </c>
      <c r="L10074">
        <v>21</v>
      </c>
      <c r="M10074">
        <v>39.8509030870065</v>
      </c>
    </row>
    <row r="10075" spans="1:13" hidden="1" outlineLevel="3" x14ac:dyDescent="0.2">
      <c r="A10075">
        <v>2017</v>
      </c>
      <c r="B10075">
        <v>67</v>
      </c>
      <c r="C10075" t="s">
        <v>10361</v>
      </c>
      <c r="D10075">
        <v>147</v>
      </c>
      <c r="E10075" t="s">
        <v>12146</v>
      </c>
      <c r="F10075" t="s">
        <v>12222</v>
      </c>
      <c r="G10075" t="s">
        <v>156</v>
      </c>
      <c r="H10075">
        <v>88</v>
      </c>
      <c r="I10075">
        <v>55</v>
      </c>
      <c r="J10075">
        <v>51</v>
      </c>
      <c r="K10075">
        <v>3540</v>
      </c>
      <c r="L10075">
        <v>21</v>
      </c>
      <c r="M10075">
        <v>39.806216441616598</v>
      </c>
    </row>
    <row r="10076" spans="1:13" hidden="1" outlineLevel="3" x14ac:dyDescent="0.2">
      <c r="A10076">
        <v>2017</v>
      </c>
      <c r="B10076">
        <v>69</v>
      </c>
      <c r="C10076" t="s">
        <v>11917</v>
      </c>
      <c r="D10076">
        <v>141</v>
      </c>
      <c r="E10076" t="s">
        <v>12146</v>
      </c>
      <c r="F10076" t="s">
        <v>12225</v>
      </c>
      <c r="G10076" t="s">
        <v>156</v>
      </c>
      <c r="H10076">
        <v>88</v>
      </c>
      <c r="I10076">
        <v>57</v>
      </c>
      <c r="J10076">
        <v>31</v>
      </c>
      <c r="K10076">
        <v>3540</v>
      </c>
      <c r="L10076">
        <v>21</v>
      </c>
      <c r="M10076">
        <v>39.793786748519103</v>
      </c>
    </row>
    <row r="10077" spans="1:13" hidden="1" outlineLevel="3" x14ac:dyDescent="0.2">
      <c r="A10077">
        <v>2017</v>
      </c>
      <c r="B10077">
        <v>84</v>
      </c>
      <c r="C10077" t="s">
        <v>12242</v>
      </c>
      <c r="D10077">
        <v>142</v>
      </c>
      <c r="E10077" t="s">
        <v>12146</v>
      </c>
      <c r="F10077" t="s">
        <v>10681</v>
      </c>
      <c r="G10077" t="s">
        <v>156</v>
      </c>
      <c r="H10077">
        <v>89</v>
      </c>
      <c r="I10077">
        <v>15</v>
      </c>
      <c r="J10077">
        <v>49</v>
      </c>
      <c r="K10077">
        <v>3540</v>
      </c>
      <c r="L10077">
        <v>21</v>
      </c>
      <c r="M10077">
        <v>39.657817513046503</v>
      </c>
    </row>
    <row r="10078" spans="1:13" hidden="1" outlineLevel="3" x14ac:dyDescent="0.2">
      <c r="A10078">
        <v>2017</v>
      </c>
      <c r="B10078">
        <v>129</v>
      </c>
      <c r="C10078" t="s">
        <v>12300</v>
      </c>
      <c r="D10078">
        <v>148</v>
      </c>
      <c r="E10078" t="s">
        <v>12146</v>
      </c>
      <c r="F10078" t="s">
        <v>12301</v>
      </c>
      <c r="G10078" t="s">
        <v>156</v>
      </c>
      <c r="H10078">
        <v>90</v>
      </c>
      <c r="I10078">
        <v>4</v>
      </c>
      <c r="J10078">
        <v>47</v>
      </c>
      <c r="K10078">
        <v>3540</v>
      </c>
      <c r="L10078">
        <v>21</v>
      </c>
      <c r="M10078">
        <v>39.298522604976398</v>
      </c>
    </row>
    <row r="10079" spans="1:13" hidden="1" outlineLevel="3" x14ac:dyDescent="0.2">
      <c r="A10079">
        <v>2017</v>
      </c>
      <c r="B10079">
        <v>142</v>
      </c>
      <c r="C10079" t="s">
        <v>11300</v>
      </c>
      <c r="D10079">
        <v>144</v>
      </c>
      <c r="E10079" t="s">
        <v>12146</v>
      </c>
      <c r="F10079" t="s">
        <v>12316</v>
      </c>
      <c r="G10079" t="s">
        <v>156</v>
      </c>
      <c r="H10079">
        <v>90</v>
      </c>
      <c r="I10079">
        <v>14</v>
      </c>
      <c r="J10079">
        <v>33</v>
      </c>
      <c r="K10079">
        <v>3540</v>
      </c>
      <c r="L10079">
        <v>21</v>
      </c>
      <c r="M10079">
        <v>39.2276366457046</v>
      </c>
    </row>
    <row r="10080" spans="1:13" hidden="1" outlineLevel="3" x14ac:dyDescent="0.2">
      <c r="A10080">
        <v>2017</v>
      </c>
      <c r="B10080">
        <v>148</v>
      </c>
      <c r="C10080" t="s">
        <v>12095</v>
      </c>
      <c r="D10080">
        <v>146</v>
      </c>
      <c r="E10080" t="s">
        <v>12146</v>
      </c>
      <c r="F10080" t="s">
        <v>12325</v>
      </c>
      <c r="G10080" t="s">
        <v>156</v>
      </c>
      <c r="H10080">
        <v>90</v>
      </c>
      <c r="I10080">
        <v>22</v>
      </c>
      <c r="J10080">
        <v>49</v>
      </c>
      <c r="K10080">
        <v>3540</v>
      </c>
      <c r="L10080">
        <v>21</v>
      </c>
      <c r="M10080">
        <v>39.167837132609399</v>
      </c>
    </row>
    <row r="10081" spans="1:13" hidden="1" outlineLevel="3" x14ac:dyDescent="0.2">
      <c r="A10081">
        <v>2017</v>
      </c>
      <c r="B10081">
        <v>157</v>
      </c>
      <c r="C10081" t="s">
        <v>10673</v>
      </c>
      <c r="D10081">
        <v>149</v>
      </c>
      <c r="E10081" t="s">
        <v>12146</v>
      </c>
      <c r="F10081" t="s">
        <v>12334</v>
      </c>
      <c r="G10081" t="s">
        <v>156</v>
      </c>
      <c r="H10081">
        <v>90</v>
      </c>
      <c r="I10081">
        <v>37</v>
      </c>
      <c r="J10081">
        <v>16</v>
      </c>
      <c r="K10081">
        <v>3540</v>
      </c>
      <c r="L10081">
        <v>21</v>
      </c>
      <c r="M10081">
        <v>39.063745264164503</v>
      </c>
    </row>
    <row r="10082" spans="1:13" outlineLevel="2" collapsed="1" x14ac:dyDescent="0.2">
      <c r="E10082" s="10" t="s">
        <v>13580</v>
      </c>
      <c r="M10082">
        <f>SUBTOTAL(1,M10073:M10081)</f>
        <v>39.64318807276738</v>
      </c>
    </row>
    <row r="10083" spans="1:13" hidden="1" outlineLevel="3" x14ac:dyDescent="0.2">
      <c r="A10083">
        <v>2017</v>
      </c>
      <c r="B10083">
        <v>9</v>
      </c>
      <c r="C10083" t="s">
        <v>9832</v>
      </c>
      <c r="D10083">
        <v>31</v>
      </c>
      <c r="E10083" t="s">
        <v>110</v>
      </c>
      <c r="F10083" t="s">
        <v>12145</v>
      </c>
      <c r="G10083" t="s">
        <v>156</v>
      </c>
      <c r="H10083">
        <v>86</v>
      </c>
      <c r="I10083">
        <v>29</v>
      </c>
      <c r="J10083">
        <v>44</v>
      </c>
      <c r="K10083">
        <v>3540</v>
      </c>
      <c r="L10083">
        <v>21</v>
      </c>
      <c r="M10083">
        <v>40.926958353672603</v>
      </c>
    </row>
    <row r="10084" spans="1:13" hidden="1" outlineLevel="3" x14ac:dyDescent="0.2">
      <c r="A10084">
        <v>2017</v>
      </c>
      <c r="B10084">
        <v>17</v>
      </c>
      <c r="C10084" t="s">
        <v>111</v>
      </c>
      <c r="D10084">
        <v>37</v>
      </c>
      <c r="E10084" t="s">
        <v>110</v>
      </c>
      <c r="F10084" t="s">
        <v>12156</v>
      </c>
      <c r="G10084" t="s">
        <v>156</v>
      </c>
      <c r="H10084">
        <v>86</v>
      </c>
      <c r="I10084">
        <v>58</v>
      </c>
      <c r="J10084">
        <v>38</v>
      </c>
      <c r="K10084">
        <v>3540</v>
      </c>
      <c r="L10084">
        <v>21</v>
      </c>
      <c r="M10084">
        <v>40.700311064838097</v>
      </c>
    </row>
    <row r="10085" spans="1:13" hidden="1" outlineLevel="3" x14ac:dyDescent="0.2">
      <c r="A10085">
        <v>2017</v>
      </c>
      <c r="B10085">
        <v>46</v>
      </c>
      <c r="C10085" t="s">
        <v>71</v>
      </c>
      <c r="D10085">
        <v>38</v>
      </c>
      <c r="E10085" t="s">
        <v>110</v>
      </c>
      <c r="F10085" t="s">
        <v>12199</v>
      </c>
      <c r="G10085" t="s">
        <v>156</v>
      </c>
      <c r="H10085">
        <v>88</v>
      </c>
      <c r="I10085">
        <v>22</v>
      </c>
      <c r="J10085">
        <v>25</v>
      </c>
      <c r="K10085">
        <v>3540</v>
      </c>
      <c r="L10085">
        <v>21</v>
      </c>
      <c r="M10085">
        <v>40.057206619623102</v>
      </c>
    </row>
    <row r="10086" spans="1:13" hidden="1" outlineLevel="3" x14ac:dyDescent="0.2">
      <c r="A10086">
        <v>2017</v>
      </c>
      <c r="B10086">
        <v>52</v>
      </c>
      <c r="C10086" t="s">
        <v>11952</v>
      </c>
      <c r="D10086">
        <v>39</v>
      </c>
      <c r="E10086" t="s">
        <v>110</v>
      </c>
      <c r="F10086" t="s">
        <v>12205</v>
      </c>
      <c r="G10086" t="s">
        <v>156</v>
      </c>
      <c r="H10086">
        <v>88</v>
      </c>
      <c r="I10086">
        <v>27</v>
      </c>
      <c r="J10086">
        <v>25</v>
      </c>
      <c r="K10086">
        <v>3540</v>
      </c>
      <c r="L10086">
        <v>21</v>
      </c>
      <c r="M10086">
        <v>40.019469610136703</v>
      </c>
    </row>
    <row r="10087" spans="1:13" hidden="1" outlineLevel="3" x14ac:dyDescent="0.2">
      <c r="A10087">
        <v>2017</v>
      </c>
      <c r="B10087">
        <v>70</v>
      </c>
      <c r="C10087" t="s">
        <v>10646</v>
      </c>
      <c r="D10087">
        <v>32</v>
      </c>
      <c r="E10087" t="s">
        <v>110</v>
      </c>
      <c r="F10087" t="s">
        <v>12226</v>
      </c>
      <c r="G10087" t="s">
        <v>156</v>
      </c>
      <c r="H10087">
        <v>88</v>
      </c>
      <c r="I10087">
        <v>59</v>
      </c>
      <c r="J10087">
        <v>28</v>
      </c>
      <c r="K10087">
        <v>3540</v>
      </c>
      <c r="L10087">
        <v>21</v>
      </c>
      <c r="M10087">
        <v>39.7792538580632</v>
      </c>
    </row>
    <row r="10088" spans="1:13" hidden="1" outlineLevel="3" x14ac:dyDescent="0.2">
      <c r="A10088">
        <v>2017</v>
      </c>
      <c r="B10088">
        <v>121</v>
      </c>
      <c r="C10088" t="s">
        <v>11472</v>
      </c>
      <c r="D10088">
        <v>33</v>
      </c>
      <c r="E10088" t="s">
        <v>110</v>
      </c>
      <c r="F10088" t="s">
        <v>12288</v>
      </c>
      <c r="G10088" t="s">
        <v>156</v>
      </c>
      <c r="H10088">
        <v>89</v>
      </c>
      <c r="I10088">
        <v>56</v>
      </c>
      <c r="J10088">
        <v>9</v>
      </c>
      <c r="K10088">
        <v>3540</v>
      </c>
      <c r="L10088">
        <v>21</v>
      </c>
      <c r="M10088">
        <v>39.361396551244802</v>
      </c>
    </row>
    <row r="10089" spans="1:13" hidden="1" outlineLevel="3" x14ac:dyDescent="0.2">
      <c r="A10089">
        <v>2017</v>
      </c>
      <c r="B10089">
        <v>135</v>
      </c>
      <c r="C10089" t="s">
        <v>11043</v>
      </c>
      <c r="D10089">
        <v>36</v>
      </c>
      <c r="E10089" t="s">
        <v>110</v>
      </c>
      <c r="F10089" t="s">
        <v>12306</v>
      </c>
      <c r="G10089" t="s">
        <v>156</v>
      </c>
      <c r="H10089">
        <v>90</v>
      </c>
      <c r="I10089">
        <v>8</v>
      </c>
      <c r="J10089">
        <v>5</v>
      </c>
      <c r="K10089">
        <v>3540</v>
      </c>
      <c r="L10089">
        <v>21</v>
      </c>
      <c r="M10089">
        <v>39.274542736952398</v>
      </c>
    </row>
    <row r="10090" spans="1:13" hidden="1" outlineLevel="3" x14ac:dyDescent="0.2">
      <c r="A10090">
        <v>2017</v>
      </c>
      <c r="B10090">
        <v>146</v>
      </c>
      <c r="C10090" t="s">
        <v>12321</v>
      </c>
      <c r="D10090">
        <v>35</v>
      </c>
      <c r="E10090" t="s">
        <v>110</v>
      </c>
      <c r="F10090" t="s">
        <v>12322</v>
      </c>
      <c r="G10090" t="s">
        <v>156</v>
      </c>
      <c r="H10090">
        <v>90</v>
      </c>
      <c r="I10090">
        <v>20</v>
      </c>
      <c r="J10090">
        <v>1</v>
      </c>
      <c r="K10090">
        <v>3540</v>
      </c>
      <c r="L10090">
        <v>21</v>
      </c>
      <c r="M10090">
        <v>39.188071377394202</v>
      </c>
    </row>
    <row r="10091" spans="1:13" outlineLevel="2" collapsed="1" x14ac:dyDescent="0.2">
      <c r="E10091" s="10" t="s">
        <v>13571</v>
      </c>
      <c r="M10091">
        <f>SUBTOTAL(1,M10083:M10090)</f>
        <v>39.913401271490642</v>
      </c>
    </row>
    <row r="10092" spans="1:13" hidden="1" outlineLevel="3" x14ac:dyDescent="0.2">
      <c r="A10092">
        <v>2017</v>
      </c>
      <c r="B10092">
        <v>8</v>
      </c>
      <c r="C10092" t="s">
        <v>105</v>
      </c>
      <c r="D10092">
        <v>61</v>
      </c>
      <c r="E10092" t="s">
        <v>12143</v>
      </c>
      <c r="F10092" t="s">
        <v>12144</v>
      </c>
      <c r="G10092" t="s">
        <v>156</v>
      </c>
      <c r="H10092">
        <v>86</v>
      </c>
      <c r="I10092">
        <v>29</v>
      </c>
      <c r="J10092">
        <v>15</v>
      </c>
      <c r="K10092">
        <v>3540</v>
      </c>
      <c r="L10092">
        <v>21</v>
      </c>
      <c r="M10092">
        <v>40.930770342534998</v>
      </c>
    </row>
    <row r="10093" spans="1:13" hidden="1" outlineLevel="3" x14ac:dyDescent="0.2">
      <c r="A10093">
        <v>2017</v>
      </c>
      <c r="B10093">
        <v>39</v>
      </c>
      <c r="C10093" t="s">
        <v>12187</v>
      </c>
      <c r="D10093">
        <v>69</v>
      </c>
      <c r="E10093" t="s">
        <v>12143</v>
      </c>
      <c r="F10093" t="s">
        <v>12188</v>
      </c>
      <c r="G10093" t="s">
        <v>156</v>
      </c>
      <c r="H10093">
        <v>88</v>
      </c>
      <c r="I10093">
        <v>6</v>
      </c>
      <c r="J10093">
        <v>18</v>
      </c>
      <c r="K10093">
        <v>3540</v>
      </c>
      <c r="L10093">
        <v>21</v>
      </c>
      <c r="M10093">
        <v>40.179331479484702</v>
      </c>
    </row>
    <row r="10094" spans="1:13" hidden="1" outlineLevel="3" x14ac:dyDescent="0.2">
      <c r="A10094">
        <v>2017</v>
      </c>
      <c r="B10094">
        <v>41</v>
      </c>
      <c r="C10094" t="s">
        <v>12191</v>
      </c>
      <c r="D10094">
        <v>62</v>
      </c>
      <c r="E10094" t="s">
        <v>12143</v>
      </c>
      <c r="F10094" t="s">
        <v>12192</v>
      </c>
      <c r="G10094" t="s">
        <v>156</v>
      </c>
      <c r="H10094">
        <v>88</v>
      </c>
      <c r="I10094">
        <v>11</v>
      </c>
      <c r="J10094">
        <v>26</v>
      </c>
      <c r="K10094">
        <v>3540</v>
      </c>
      <c r="L10094">
        <v>21</v>
      </c>
      <c r="M10094">
        <v>40.140352645470898</v>
      </c>
    </row>
    <row r="10095" spans="1:13" hidden="1" outlineLevel="3" x14ac:dyDescent="0.2">
      <c r="A10095">
        <v>2017</v>
      </c>
      <c r="B10095">
        <v>50</v>
      </c>
      <c r="C10095" t="s">
        <v>11592</v>
      </c>
      <c r="D10095">
        <v>64</v>
      </c>
      <c r="E10095" t="s">
        <v>12143</v>
      </c>
      <c r="F10095" t="s">
        <v>12203</v>
      </c>
      <c r="G10095" t="s">
        <v>156</v>
      </c>
      <c r="H10095">
        <v>88</v>
      </c>
      <c r="I10095">
        <v>25</v>
      </c>
      <c r="J10095">
        <v>48</v>
      </c>
      <c r="K10095">
        <v>3540</v>
      </c>
      <c r="L10095">
        <v>21</v>
      </c>
      <c r="M10095">
        <v>40.031663462625801</v>
      </c>
    </row>
    <row r="10096" spans="1:13" hidden="1" outlineLevel="3" x14ac:dyDescent="0.2">
      <c r="A10096">
        <v>2017</v>
      </c>
      <c r="B10096">
        <v>83</v>
      </c>
      <c r="C10096" t="s">
        <v>11103</v>
      </c>
      <c r="D10096">
        <v>68</v>
      </c>
      <c r="E10096" t="s">
        <v>12143</v>
      </c>
      <c r="F10096" t="s">
        <v>12241</v>
      </c>
      <c r="G10096" t="s">
        <v>156</v>
      </c>
      <c r="H10096">
        <v>89</v>
      </c>
      <c r="I10096">
        <v>15</v>
      </c>
      <c r="J10096">
        <v>43</v>
      </c>
      <c r="K10096">
        <v>3540</v>
      </c>
      <c r="L10096">
        <v>21</v>
      </c>
      <c r="M10096">
        <v>39.658557989438002</v>
      </c>
    </row>
    <row r="10097" spans="1:13" hidden="1" outlineLevel="3" x14ac:dyDescent="0.2">
      <c r="A10097">
        <v>2017</v>
      </c>
      <c r="B10097">
        <v>96</v>
      </c>
      <c r="C10097" t="s">
        <v>11049</v>
      </c>
      <c r="D10097">
        <v>66</v>
      </c>
      <c r="E10097" t="s">
        <v>12143</v>
      </c>
      <c r="F10097" t="s">
        <v>12258</v>
      </c>
      <c r="G10097" t="s">
        <v>156</v>
      </c>
      <c r="H10097">
        <v>89</v>
      </c>
      <c r="I10097">
        <v>26</v>
      </c>
      <c r="J10097">
        <v>48</v>
      </c>
      <c r="K10097">
        <v>3540</v>
      </c>
      <c r="L10097">
        <v>21</v>
      </c>
      <c r="M10097">
        <v>39.576656480584298</v>
      </c>
    </row>
    <row r="10098" spans="1:13" hidden="1" outlineLevel="3" x14ac:dyDescent="0.2">
      <c r="A10098">
        <v>2017</v>
      </c>
      <c r="B10098">
        <v>111</v>
      </c>
      <c r="C10098" t="s">
        <v>10475</v>
      </c>
      <c r="D10098">
        <v>63</v>
      </c>
      <c r="E10098" t="s">
        <v>12143</v>
      </c>
      <c r="F10098" t="s">
        <v>12276</v>
      </c>
      <c r="G10098" t="s">
        <v>156</v>
      </c>
      <c r="H10098">
        <v>89</v>
      </c>
      <c r="I10098">
        <v>41</v>
      </c>
      <c r="J10098">
        <v>54</v>
      </c>
      <c r="K10098">
        <v>3540</v>
      </c>
      <c r="L10098">
        <v>21</v>
      </c>
      <c r="M10098">
        <v>39.465616232185603</v>
      </c>
    </row>
    <row r="10099" spans="1:13" hidden="1" outlineLevel="3" x14ac:dyDescent="0.2">
      <c r="A10099">
        <v>2017</v>
      </c>
      <c r="B10099">
        <v>127</v>
      </c>
      <c r="C10099" t="s">
        <v>12297</v>
      </c>
      <c r="D10099">
        <v>65</v>
      </c>
      <c r="E10099" t="s">
        <v>12143</v>
      </c>
      <c r="F10099" t="s">
        <v>12298</v>
      </c>
      <c r="G10099" t="s">
        <v>156</v>
      </c>
      <c r="H10099">
        <v>90</v>
      </c>
      <c r="I10099">
        <v>2</v>
      </c>
      <c r="J10099">
        <v>47</v>
      </c>
      <c r="K10099">
        <v>3540</v>
      </c>
      <c r="L10099">
        <v>21</v>
      </c>
      <c r="M10099">
        <v>39.313070115094902</v>
      </c>
    </row>
    <row r="10100" spans="1:13" outlineLevel="2" collapsed="1" x14ac:dyDescent="0.2">
      <c r="E10100" s="10" t="s">
        <v>13581</v>
      </c>
      <c r="M10100">
        <f>SUBTOTAL(1,M10092:M10099)</f>
        <v>39.912002343427396</v>
      </c>
    </row>
    <row r="10101" spans="1:13" hidden="1" outlineLevel="3" x14ac:dyDescent="0.2">
      <c r="A10101">
        <v>2017</v>
      </c>
      <c r="B10101">
        <v>23</v>
      </c>
      <c r="C10101" t="s">
        <v>12164</v>
      </c>
      <c r="D10101">
        <v>201</v>
      </c>
      <c r="E10101" t="s">
        <v>12165</v>
      </c>
      <c r="F10101" t="s">
        <v>12166</v>
      </c>
      <c r="G10101" t="s">
        <v>156</v>
      </c>
      <c r="H10101">
        <v>87</v>
      </c>
      <c r="I10101">
        <v>14</v>
      </c>
      <c r="J10101">
        <v>47</v>
      </c>
      <c r="K10101">
        <v>3540</v>
      </c>
      <c r="L10101">
        <v>21</v>
      </c>
      <c r="M10101">
        <v>40.5747452139057</v>
      </c>
    </row>
    <row r="10102" spans="1:13" hidden="1" outlineLevel="3" x14ac:dyDescent="0.2">
      <c r="A10102">
        <v>2017</v>
      </c>
      <c r="B10102">
        <v>34</v>
      </c>
      <c r="C10102" t="s">
        <v>12181</v>
      </c>
      <c r="D10102">
        <v>203</v>
      </c>
      <c r="E10102" t="s">
        <v>12165</v>
      </c>
      <c r="F10102" t="s">
        <v>12182</v>
      </c>
      <c r="G10102" t="s">
        <v>156</v>
      </c>
      <c r="H10102">
        <v>87</v>
      </c>
      <c r="I10102">
        <v>54</v>
      </c>
      <c r="J10102">
        <v>57</v>
      </c>
      <c r="K10102">
        <v>3540</v>
      </c>
      <c r="L10102">
        <v>21</v>
      </c>
      <c r="M10102">
        <v>40.265784509805698</v>
      </c>
    </row>
    <row r="10103" spans="1:13" hidden="1" outlineLevel="3" x14ac:dyDescent="0.2">
      <c r="A10103">
        <v>2017</v>
      </c>
      <c r="B10103">
        <v>40</v>
      </c>
      <c r="C10103" t="s">
        <v>12189</v>
      </c>
      <c r="D10103">
        <v>204</v>
      </c>
      <c r="E10103" t="s">
        <v>12165</v>
      </c>
      <c r="F10103" t="s">
        <v>12190</v>
      </c>
      <c r="G10103" t="s">
        <v>156</v>
      </c>
      <c r="H10103">
        <v>88</v>
      </c>
      <c r="I10103">
        <v>9</v>
      </c>
      <c r="J10103">
        <v>6</v>
      </c>
      <c r="K10103">
        <v>3540</v>
      </c>
      <c r="L10103">
        <v>21</v>
      </c>
      <c r="M10103">
        <v>40.1580609177364</v>
      </c>
    </row>
    <row r="10104" spans="1:13" hidden="1" outlineLevel="3" x14ac:dyDescent="0.2">
      <c r="A10104">
        <v>2017</v>
      </c>
      <c r="B10104">
        <v>100</v>
      </c>
      <c r="C10104" t="s">
        <v>12262</v>
      </c>
      <c r="D10104">
        <v>209</v>
      </c>
      <c r="E10104" t="s">
        <v>12165</v>
      </c>
      <c r="F10104" t="s">
        <v>12263</v>
      </c>
      <c r="G10104" t="s">
        <v>156</v>
      </c>
      <c r="H10104">
        <v>89</v>
      </c>
      <c r="I10104">
        <v>30</v>
      </c>
      <c r="J10104">
        <v>33</v>
      </c>
      <c r="K10104">
        <v>3540</v>
      </c>
      <c r="L10104">
        <v>21</v>
      </c>
      <c r="M10104">
        <v>39.549021980988897</v>
      </c>
    </row>
    <row r="10105" spans="1:13" hidden="1" outlineLevel="3" x14ac:dyDescent="0.2">
      <c r="A10105">
        <v>2017</v>
      </c>
      <c r="B10105">
        <v>110</v>
      </c>
      <c r="C10105" t="s">
        <v>12275</v>
      </c>
      <c r="D10105">
        <v>205</v>
      </c>
      <c r="E10105" t="s">
        <v>12165</v>
      </c>
      <c r="F10105" t="s">
        <v>6987</v>
      </c>
      <c r="G10105" t="s">
        <v>156</v>
      </c>
      <c r="H10105">
        <v>89</v>
      </c>
      <c r="I10105">
        <v>41</v>
      </c>
      <c r="J10105">
        <v>45</v>
      </c>
      <c r="K10105">
        <v>3540</v>
      </c>
      <c r="L10105">
        <v>21</v>
      </c>
      <c r="M10105">
        <v>39.466716216843899</v>
      </c>
    </row>
    <row r="10106" spans="1:13" hidden="1" outlineLevel="3" x14ac:dyDescent="0.2">
      <c r="A10106">
        <v>2017</v>
      </c>
      <c r="B10106">
        <v>124</v>
      </c>
      <c r="C10106" t="s">
        <v>12292</v>
      </c>
      <c r="D10106">
        <v>207</v>
      </c>
      <c r="E10106" t="s">
        <v>12165</v>
      </c>
      <c r="F10106" t="s">
        <v>12293</v>
      </c>
      <c r="G10106" t="s">
        <v>156</v>
      </c>
      <c r="H10106">
        <v>90</v>
      </c>
      <c r="I10106">
        <v>0</v>
      </c>
      <c r="J10106">
        <v>19</v>
      </c>
      <c r="K10106">
        <v>3540</v>
      </c>
      <c r="L10106">
        <v>21</v>
      </c>
      <c r="M10106">
        <v>39.331026884225899</v>
      </c>
    </row>
    <row r="10107" spans="1:13" hidden="1" outlineLevel="3" x14ac:dyDescent="0.2">
      <c r="A10107">
        <v>2017</v>
      </c>
      <c r="B10107">
        <v>132</v>
      </c>
      <c r="C10107" t="s">
        <v>12302</v>
      </c>
      <c r="D10107">
        <v>202</v>
      </c>
      <c r="E10107" t="s">
        <v>12165</v>
      </c>
      <c r="F10107" t="s">
        <v>12303</v>
      </c>
      <c r="G10107" t="s">
        <v>156</v>
      </c>
      <c r="H10107">
        <v>90</v>
      </c>
      <c r="I10107">
        <v>7</v>
      </c>
      <c r="J10107">
        <v>31</v>
      </c>
      <c r="K10107">
        <v>3540</v>
      </c>
      <c r="L10107">
        <v>21</v>
      </c>
      <c r="M10107">
        <v>39.278658410669003</v>
      </c>
    </row>
    <row r="10108" spans="1:13" hidden="1" outlineLevel="3" x14ac:dyDescent="0.2">
      <c r="A10108">
        <v>2017</v>
      </c>
      <c r="B10108">
        <v>137</v>
      </c>
      <c r="C10108" t="s">
        <v>12308</v>
      </c>
      <c r="D10108">
        <v>206</v>
      </c>
      <c r="E10108" t="s">
        <v>12165</v>
      </c>
      <c r="F10108" t="s">
        <v>12309</v>
      </c>
      <c r="G10108" t="s">
        <v>156</v>
      </c>
      <c r="H10108">
        <v>90</v>
      </c>
      <c r="I10108">
        <v>12</v>
      </c>
      <c r="J10108">
        <v>13</v>
      </c>
      <c r="K10108">
        <v>3540</v>
      </c>
      <c r="L10108">
        <v>21</v>
      </c>
      <c r="M10108">
        <v>39.244548598386899</v>
      </c>
    </row>
    <row r="10109" spans="1:13" hidden="1" outlineLevel="3" x14ac:dyDescent="0.2">
      <c r="A10109">
        <v>2017</v>
      </c>
      <c r="B10109">
        <v>147</v>
      </c>
      <c r="C10109" t="s">
        <v>12323</v>
      </c>
      <c r="D10109">
        <v>208</v>
      </c>
      <c r="E10109" t="s">
        <v>12165</v>
      </c>
      <c r="F10109" t="s">
        <v>12324</v>
      </c>
      <c r="G10109" t="s">
        <v>156</v>
      </c>
      <c r="H10109">
        <v>90</v>
      </c>
      <c r="I10109">
        <v>20</v>
      </c>
      <c r="J10109">
        <v>43</v>
      </c>
      <c r="K10109">
        <v>3540</v>
      </c>
      <c r="L10109">
        <v>21</v>
      </c>
      <c r="M10109">
        <v>39.183010856498001</v>
      </c>
    </row>
    <row r="10110" spans="1:13" outlineLevel="2" collapsed="1" x14ac:dyDescent="0.2">
      <c r="E10110" s="10" t="s">
        <v>13582</v>
      </c>
      <c r="M10110">
        <f>SUBTOTAL(1,M10101:M10109)</f>
        <v>39.672397065451158</v>
      </c>
    </row>
    <row r="10111" spans="1:13" outlineLevel="1" x14ac:dyDescent="0.2">
      <c r="A10111" s="10" t="s">
        <v>12974</v>
      </c>
      <c r="M10111">
        <f>SUBTOTAL(1,M9922:M10109)</f>
        <v>39.781673896626963</v>
      </c>
    </row>
    <row r="10112" spans="1:13" hidden="1" outlineLevel="3" x14ac:dyDescent="0.2">
      <c r="A10112">
        <v>2018</v>
      </c>
      <c r="B10112">
        <v>6</v>
      </c>
      <c r="C10112" t="s">
        <v>97</v>
      </c>
      <c r="D10112">
        <v>21</v>
      </c>
      <c r="E10112" t="s">
        <v>96</v>
      </c>
      <c r="F10112" t="s">
        <v>12355</v>
      </c>
      <c r="G10112" t="s">
        <v>156</v>
      </c>
      <c r="H10112">
        <v>83</v>
      </c>
      <c r="I10112">
        <v>24</v>
      </c>
      <c r="J10112">
        <v>10</v>
      </c>
      <c r="K10112">
        <v>3351</v>
      </c>
      <c r="L10112">
        <v>21</v>
      </c>
      <c r="M10112">
        <v>40.178517901748542</v>
      </c>
    </row>
    <row r="10113" spans="1:13" hidden="1" outlineLevel="3" x14ac:dyDescent="0.2">
      <c r="A10113">
        <v>2018</v>
      </c>
      <c r="B10113">
        <v>13</v>
      </c>
      <c r="C10113" t="s">
        <v>12362</v>
      </c>
      <c r="D10113">
        <v>26</v>
      </c>
      <c r="E10113" t="s">
        <v>96</v>
      </c>
      <c r="F10113" t="s">
        <v>12363</v>
      </c>
      <c r="G10113" t="s">
        <v>156</v>
      </c>
      <c r="H10113">
        <v>83</v>
      </c>
      <c r="I10113">
        <v>39</v>
      </c>
      <c r="J10113">
        <v>26</v>
      </c>
      <c r="K10113">
        <v>3351</v>
      </c>
      <c r="L10113">
        <v>21</v>
      </c>
      <c r="M10113">
        <v>40.056314457807318</v>
      </c>
    </row>
    <row r="10114" spans="1:13" hidden="1" outlineLevel="3" x14ac:dyDescent="0.2">
      <c r="A10114">
        <v>2018</v>
      </c>
      <c r="B10114">
        <v>55</v>
      </c>
      <c r="C10114" t="s">
        <v>11747</v>
      </c>
      <c r="D10114">
        <v>24</v>
      </c>
      <c r="E10114" t="s">
        <v>96</v>
      </c>
      <c r="F10114" t="s">
        <v>12417</v>
      </c>
      <c r="G10114" t="s">
        <v>156</v>
      </c>
      <c r="H10114">
        <v>85</v>
      </c>
      <c r="I10114">
        <v>27</v>
      </c>
      <c r="J10114">
        <v>42</v>
      </c>
      <c r="K10114">
        <v>3351</v>
      </c>
      <c r="L10114">
        <v>21</v>
      </c>
      <c r="M10114">
        <v>39.210562240380675</v>
      </c>
    </row>
    <row r="10115" spans="1:13" hidden="1" outlineLevel="3" x14ac:dyDescent="0.2">
      <c r="A10115">
        <v>2018</v>
      </c>
      <c r="B10115">
        <v>66</v>
      </c>
      <c r="C10115" t="s">
        <v>12025</v>
      </c>
      <c r="D10115">
        <v>27</v>
      </c>
      <c r="E10115" t="s">
        <v>96</v>
      </c>
      <c r="F10115" t="s">
        <v>12431</v>
      </c>
      <c r="G10115" t="s">
        <v>156</v>
      </c>
      <c r="H10115">
        <v>85</v>
      </c>
      <c r="I10115">
        <v>46</v>
      </c>
      <c r="J10115">
        <v>49</v>
      </c>
      <c r="K10115">
        <v>3351</v>
      </c>
      <c r="L10115">
        <v>21</v>
      </c>
      <c r="M10115">
        <v>39.064923625930589</v>
      </c>
    </row>
    <row r="10116" spans="1:13" hidden="1" outlineLevel="3" x14ac:dyDescent="0.2">
      <c r="A10116">
        <v>2018</v>
      </c>
      <c r="B10116">
        <v>83</v>
      </c>
      <c r="C10116" t="s">
        <v>12456</v>
      </c>
      <c r="D10116">
        <v>22</v>
      </c>
      <c r="E10116" t="s">
        <v>96</v>
      </c>
      <c r="F10116" t="s">
        <v>12457</v>
      </c>
      <c r="G10116" t="s">
        <v>156</v>
      </c>
      <c r="H10116">
        <v>86</v>
      </c>
      <c r="I10116">
        <v>12</v>
      </c>
      <c r="J10116">
        <v>28</v>
      </c>
      <c r="K10116">
        <v>3351</v>
      </c>
      <c r="L10116">
        <v>21</v>
      </c>
      <c r="M10116">
        <v>38.87120264992847</v>
      </c>
    </row>
    <row r="10117" spans="1:13" outlineLevel="2" collapsed="1" x14ac:dyDescent="0.2">
      <c r="E10117" s="10" t="s">
        <v>13494</v>
      </c>
      <c r="M10117">
        <f>SUBTOTAL(1,M10112:M10116)</f>
        <v>39.476304175159122</v>
      </c>
    </row>
    <row r="10118" spans="1:13" hidden="1" outlineLevel="3" x14ac:dyDescent="0.2">
      <c r="A10118">
        <v>2018</v>
      </c>
      <c r="B10118">
        <v>12</v>
      </c>
      <c r="C10118" t="s">
        <v>10776</v>
      </c>
      <c r="D10118">
        <v>121</v>
      </c>
      <c r="E10118" t="s">
        <v>79</v>
      </c>
      <c r="F10118" t="s">
        <v>12361</v>
      </c>
      <c r="G10118" t="s">
        <v>156</v>
      </c>
      <c r="H10118">
        <v>83</v>
      </c>
      <c r="I10118">
        <v>36</v>
      </c>
      <c r="J10118">
        <v>59</v>
      </c>
      <c r="K10118">
        <v>3351</v>
      </c>
      <c r="L10118">
        <v>21</v>
      </c>
      <c r="M10118">
        <v>40.075875609180819</v>
      </c>
    </row>
    <row r="10119" spans="1:13" hidden="1" outlineLevel="3" x14ac:dyDescent="0.2">
      <c r="A10119">
        <v>2018</v>
      </c>
      <c r="B10119">
        <v>16</v>
      </c>
      <c r="C10119" t="s">
        <v>11559</v>
      </c>
      <c r="D10119">
        <v>125</v>
      </c>
      <c r="E10119" t="s">
        <v>79</v>
      </c>
      <c r="F10119" t="s">
        <v>12367</v>
      </c>
      <c r="G10119" t="s">
        <v>156</v>
      </c>
      <c r="H10119">
        <v>83</v>
      </c>
      <c r="I10119">
        <v>52</v>
      </c>
      <c r="J10119">
        <v>5</v>
      </c>
      <c r="K10119">
        <v>3351</v>
      </c>
      <c r="L10119">
        <v>21</v>
      </c>
      <c r="M10119">
        <v>39.955618117082061</v>
      </c>
    </row>
    <row r="10120" spans="1:13" hidden="1" outlineLevel="3" x14ac:dyDescent="0.2">
      <c r="A10120">
        <v>2018</v>
      </c>
      <c r="B10120">
        <v>44</v>
      </c>
      <c r="C10120" t="s">
        <v>12403</v>
      </c>
      <c r="D10120">
        <v>128</v>
      </c>
      <c r="E10120" t="s">
        <v>79</v>
      </c>
      <c r="F10120" t="s">
        <v>12404</v>
      </c>
      <c r="G10120" t="s">
        <v>156</v>
      </c>
      <c r="H10120">
        <v>85</v>
      </c>
      <c r="I10120">
        <v>16</v>
      </c>
      <c r="J10120">
        <v>33</v>
      </c>
      <c r="K10120">
        <v>3351</v>
      </c>
      <c r="L10120">
        <v>21</v>
      </c>
      <c r="M10120">
        <v>39.296010006742826</v>
      </c>
    </row>
    <row r="10121" spans="1:13" hidden="1" outlineLevel="3" x14ac:dyDescent="0.2">
      <c r="A10121">
        <v>2018</v>
      </c>
      <c r="B10121">
        <v>56</v>
      </c>
      <c r="C10121" t="s">
        <v>12418</v>
      </c>
      <c r="D10121">
        <v>124</v>
      </c>
      <c r="E10121" t="s">
        <v>79</v>
      </c>
      <c r="F10121" t="s">
        <v>12419</v>
      </c>
      <c r="G10121" t="s">
        <v>156</v>
      </c>
      <c r="H10121">
        <v>85</v>
      </c>
      <c r="I10121">
        <v>27</v>
      </c>
      <c r="J10121">
        <v>46</v>
      </c>
      <c r="K10121">
        <v>3351</v>
      </c>
      <c r="L10121">
        <v>21</v>
      </c>
      <c r="M10121">
        <v>39.21005245948529</v>
      </c>
    </row>
    <row r="10122" spans="1:13" hidden="1" outlineLevel="3" x14ac:dyDescent="0.2">
      <c r="A10122">
        <v>2018</v>
      </c>
      <c r="B10122">
        <v>57</v>
      </c>
      <c r="C10122" t="s">
        <v>12420</v>
      </c>
      <c r="D10122">
        <v>122</v>
      </c>
      <c r="E10122" t="s">
        <v>79</v>
      </c>
      <c r="F10122" t="s">
        <v>12421</v>
      </c>
      <c r="G10122" t="s">
        <v>156</v>
      </c>
      <c r="H10122">
        <v>85</v>
      </c>
      <c r="I10122">
        <v>28</v>
      </c>
      <c r="J10122">
        <v>12</v>
      </c>
      <c r="K10122">
        <v>3351</v>
      </c>
      <c r="L10122">
        <v>21</v>
      </c>
      <c r="M10122">
        <v>39.206739206739208</v>
      </c>
    </row>
    <row r="10123" spans="1:13" hidden="1" outlineLevel="3" x14ac:dyDescent="0.2">
      <c r="A10123">
        <v>2018</v>
      </c>
      <c r="B10123">
        <v>68</v>
      </c>
      <c r="C10123" t="s">
        <v>12433</v>
      </c>
      <c r="D10123">
        <v>126</v>
      </c>
      <c r="E10123" t="s">
        <v>79</v>
      </c>
      <c r="F10123" t="s">
        <v>12434</v>
      </c>
      <c r="G10123" t="s">
        <v>156</v>
      </c>
      <c r="H10123">
        <v>85</v>
      </c>
      <c r="I10123">
        <v>49</v>
      </c>
      <c r="J10123">
        <v>39</v>
      </c>
      <c r="K10123">
        <v>3351</v>
      </c>
      <c r="L10123">
        <v>21</v>
      </c>
      <c r="M10123">
        <v>39.043430136028661</v>
      </c>
    </row>
    <row r="10124" spans="1:13" outlineLevel="2" collapsed="1" x14ac:dyDescent="0.2">
      <c r="E10124" s="10" t="s">
        <v>13531</v>
      </c>
      <c r="M10124">
        <f>SUBTOTAL(1,M10118:M10123)</f>
        <v>39.464620922543141</v>
      </c>
    </row>
    <row r="10125" spans="1:13" hidden="1" outlineLevel="3" x14ac:dyDescent="0.2">
      <c r="A10125">
        <v>2018</v>
      </c>
      <c r="B10125">
        <v>18</v>
      </c>
      <c r="C10125" t="s">
        <v>11963</v>
      </c>
      <c r="D10125">
        <v>58</v>
      </c>
      <c r="E10125" t="s">
        <v>12197</v>
      </c>
      <c r="F10125" t="s">
        <v>12370</v>
      </c>
      <c r="G10125" t="s">
        <v>156</v>
      </c>
      <c r="H10125">
        <v>83</v>
      </c>
      <c r="I10125">
        <v>56</v>
      </c>
      <c r="J10125">
        <v>21</v>
      </c>
      <c r="K10125">
        <v>3351</v>
      </c>
      <c r="L10125">
        <v>21</v>
      </c>
      <c r="M10125">
        <v>39.921768741251107</v>
      </c>
    </row>
    <row r="10126" spans="1:13" hidden="1" outlineLevel="3" x14ac:dyDescent="0.2">
      <c r="A10126">
        <v>2018</v>
      </c>
      <c r="B10126">
        <v>22</v>
      </c>
      <c r="C10126" t="s">
        <v>11412</v>
      </c>
      <c r="D10126">
        <v>55</v>
      </c>
      <c r="E10126" t="s">
        <v>12197</v>
      </c>
      <c r="F10126" t="s">
        <v>12374</v>
      </c>
      <c r="G10126" t="s">
        <v>156</v>
      </c>
      <c r="H10126">
        <v>84</v>
      </c>
      <c r="I10126">
        <v>3</v>
      </c>
      <c r="J10126">
        <v>49</v>
      </c>
      <c r="K10126">
        <v>3351</v>
      </c>
      <c r="L10126">
        <v>21</v>
      </c>
      <c r="M10126">
        <v>39.862670134058533</v>
      </c>
    </row>
    <row r="10127" spans="1:13" hidden="1" outlineLevel="3" x14ac:dyDescent="0.2">
      <c r="A10127">
        <v>2018</v>
      </c>
      <c r="B10127">
        <v>24</v>
      </c>
      <c r="C10127" t="s">
        <v>85</v>
      </c>
      <c r="D10127">
        <v>54</v>
      </c>
      <c r="E10127" t="s">
        <v>12197</v>
      </c>
      <c r="F10127" t="s">
        <v>12377</v>
      </c>
      <c r="G10127" t="s">
        <v>156</v>
      </c>
      <c r="H10127">
        <v>84</v>
      </c>
      <c r="I10127">
        <v>7</v>
      </c>
      <c r="J10127">
        <v>15</v>
      </c>
      <c r="K10127">
        <v>3351</v>
      </c>
      <c r="L10127">
        <v>21</v>
      </c>
      <c r="M10127">
        <v>39.835554014562391</v>
      </c>
    </row>
    <row r="10128" spans="1:13" hidden="1" outlineLevel="3" x14ac:dyDescent="0.2">
      <c r="A10128">
        <v>2018</v>
      </c>
      <c r="B10128">
        <v>60</v>
      </c>
      <c r="C10128" t="s">
        <v>9506</v>
      </c>
      <c r="D10128">
        <v>57</v>
      </c>
      <c r="E10128" t="s">
        <v>12197</v>
      </c>
      <c r="F10128" t="s">
        <v>12424</v>
      </c>
      <c r="G10128" t="s">
        <v>156</v>
      </c>
      <c r="H10128">
        <v>85</v>
      </c>
      <c r="I10128">
        <v>34</v>
      </c>
      <c r="J10128">
        <v>45</v>
      </c>
      <c r="K10128">
        <v>3351</v>
      </c>
      <c r="L10128">
        <v>21</v>
      </c>
      <c r="M10128">
        <v>39.156726228151321</v>
      </c>
    </row>
    <row r="10129" spans="1:13" hidden="1" outlineLevel="3" x14ac:dyDescent="0.2">
      <c r="A10129">
        <v>2018</v>
      </c>
      <c r="B10129">
        <v>102</v>
      </c>
      <c r="C10129" t="s">
        <v>10834</v>
      </c>
      <c r="D10129">
        <v>56</v>
      </c>
      <c r="E10129" t="s">
        <v>12197</v>
      </c>
      <c r="F10129" t="s">
        <v>12476</v>
      </c>
      <c r="G10129" t="s">
        <v>156</v>
      </c>
      <c r="H10129">
        <v>86</v>
      </c>
      <c r="I10129">
        <v>34</v>
      </c>
      <c r="J10129">
        <v>7</v>
      </c>
      <c r="K10129">
        <v>3351</v>
      </c>
      <c r="L10129">
        <v>21</v>
      </c>
      <c r="M10129">
        <v>38.709180579309283</v>
      </c>
    </row>
    <row r="10130" spans="1:13" hidden="1" outlineLevel="3" x14ac:dyDescent="0.2">
      <c r="A10130">
        <v>2018</v>
      </c>
      <c r="B10130">
        <v>109</v>
      </c>
      <c r="C10130" t="s">
        <v>12289</v>
      </c>
      <c r="D10130">
        <v>52</v>
      </c>
      <c r="E10130" t="s">
        <v>12197</v>
      </c>
      <c r="F10130" t="s">
        <v>12482</v>
      </c>
      <c r="G10130" t="s">
        <v>156</v>
      </c>
      <c r="H10130">
        <v>86</v>
      </c>
      <c r="I10130">
        <v>39</v>
      </c>
      <c r="J10130">
        <v>8</v>
      </c>
      <c r="K10130">
        <v>3351</v>
      </c>
      <c r="L10130">
        <v>21</v>
      </c>
      <c r="M10130">
        <v>38.671829920371344</v>
      </c>
    </row>
    <row r="10131" spans="1:13" hidden="1" outlineLevel="3" x14ac:dyDescent="0.2">
      <c r="A10131">
        <v>2018</v>
      </c>
      <c r="B10131">
        <v>125</v>
      </c>
      <c r="C10131" t="s">
        <v>10317</v>
      </c>
      <c r="D10131">
        <v>53</v>
      </c>
      <c r="E10131" t="s">
        <v>12197</v>
      </c>
      <c r="F10131" t="s">
        <v>12498</v>
      </c>
      <c r="G10131" t="s">
        <v>156</v>
      </c>
      <c r="H10131">
        <v>86</v>
      </c>
      <c r="I10131">
        <v>59</v>
      </c>
      <c r="J10131">
        <v>37</v>
      </c>
      <c r="K10131">
        <v>3351</v>
      </c>
      <c r="L10131">
        <v>21</v>
      </c>
      <c r="M10131">
        <v>38.520070120091837</v>
      </c>
    </row>
    <row r="10132" spans="1:13" outlineLevel="2" collapsed="1" x14ac:dyDescent="0.2">
      <c r="E10132" s="10" t="s">
        <v>13572</v>
      </c>
      <c r="M10132">
        <f>SUBTOTAL(1,M10125:M10131)</f>
        <v>39.239685676827968</v>
      </c>
    </row>
    <row r="10133" spans="1:13" hidden="1" outlineLevel="3" x14ac:dyDescent="0.2">
      <c r="A10133">
        <v>2018</v>
      </c>
      <c r="B10133">
        <v>20</v>
      </c>
      <c r="C10133" t="s">
        <v>11799</v>
      </c>
      <c r="D10133">
        <v>83</v>
      </c>
      <c r="E10133" t="s">
        <v>130</v>
      </c>
      <c r="F10133" t="s">
        <v>12372</v>
      </c>
      <c r="G10133" t="s">
        <v>156</v>
      </c>
      <c r="H10133">
        <v>83</v>
      </c>
      <c r="I10133">
        <v>59</v>
      </c>
      <c r="J10133">
        <v>44</v>
      </c>
      <c r="K10133">
        <v>3351</v>
      </c>
      <c r="L10133">
        <v>21</v>
      </c>
      <c r="M10133">
        <v>39.894967987724222</v>
      </c>
    </row>
    <row r="10134" spans="1:13" hidden="1" outlineLevel="3" x14ac:dyDescent="0.2">
      <c r="A10134">
        <v>2018</v>
      </c>
      <c r="B10134">
        <v>28</v>
      </c>
      <c r="C10134" t="s">
        <v>10619</v>
      </c>
      <c r="D10134">
        <v>87</v>
      </c>
      <c r="E10134" t="s">
        <v>130</v>
      </c>
      <c r="F10134" t="s">
        <v>12382</v>
      </c>
      <c r="G10134" t="s">
        <v>156</v>
      </c>
      <c r="H10134">
        <v>84</v>
      </c>
      <c r="I10134">
        <v>27</v>
      </c>
      <c r="J10134">
        <v>27</v>
      </c>
      <c r="K10134">
        <v>3351</v>
      </c>
      <c r="L10134">
        <v>21</v>
      </c>
      <c r="M10134">
        <v>39.676760500843621</v>
      </c>
    </row>
    <row r="10135" spans="1:13" hidden="1" outlineLevel="3" x14ac:dyDescent="0.2">
      <c r="A10135">
        <v>2018</v>
      </c>
      <c r="B10135">
        <v>32</v>
      </c>
      <c r="C10135" t="s">
        <v>11040</v>
      </c>
      <c r="D10135">
        <v>88</v>
      </c>
      <c r="E10135" t="s">
        <v>130</v>
      </c>
      <c r="F10135" t="s">
        <v>12385</v>
      </c>
      <c r="G10135" t="s">
        <v>156</v>
      </c>
      <c r="H10135">
        <v>84</v>
      </c>
      <c r="I10135">
        <v>40</v>
      </c>
      <c r="J10135">
        <v>18</v>
      </c>
      <c r="K10135">
        <v>3351</v>
      </c>
      <c r="L10135">
        <v>21</v>
      </c>
      <c r="M10135">
        <v>39.576402968328644</v>
      </c>
    </row>
    <row r="10136" spans="1:13" hidden="1" outlineLevel="3" x14ac:dyDescent="0.2">
      <c r="A10136">
        <v>2018</v>
      </c>
      <c r="B10136">
        <v>53</v>
      </c>
      <c r="C10136" t="s">
        <v>12414</v>
      </c>
      <c r="D10136">
        <v>85</v>
      </c>
      <c r="E10136" t="s">
        <v>130</v>
      </c>
      <c r="F10136" t="s">
        <v>12415</v>
      </c>
      <c r="G10136" t="s">
        <v>156</v>
      </c>
      <c r="H10136">
        <v>85</v>
      </c>
      <c r="I10136">
        <v>24</v>
      </c>
      <c r="J10136">
        <v>27</v>
      </c>
      <c r="K10136">
        <v>3351</v>
      </c>
      <c r="L10136">
        <v>21</v>
      </c>
      <c r="M10136">
        <v>39.235430143722745</v>
      </c>
    </row>
    <row r="10137" spans="1:13" hidden="1" outlineLevel="3" x14ac:dyDescent="0.2">
      <c r="A10137">
        <v>2018</v>
      </c>
      <c r="B10137">
        <v>90</v>
      </c>
      <c r="C10137" t="s">
        <v>12465</v>
      </c>
      <c r="D10137">
        <v>86</v>
      </c>
      <c r="E10137" t="s">
        <v>130</v>
      </c>
      <c r="F10137" t="s">
        <v>12466</v>
      </c>
      <c r="G10137" t="s">
        <v>156</v>
      </c>
      <c r="H10137">
        <v>86</v>
      </c>
      <c r="I10137">
        <v>21</v>
      </c>
      <c r="J10137">
        <v>27</v>
      </c>
      <c r="K10137">
        <v>3351</v>
      </c>
      <c r="L10137">
        <v>21</v>
      </c>
      <c r="M10137">
        <v>38.803809744376579</v>
      </c>
    </row>
    <row r="10138" spans="1:13" hidden="1" outlineLevel="3" x14ac:dyDescent="0.2">
      <c r="A10138">
        <v>2018</v>
      </c>
      <c r="B10138">
        <v>107</v>
      </c>
      <c r="C10138" t="s">
        <v>9950</v>
      </c>
      <c r="D10138">
        <v>84</v>
      </c>
      <c r="E10138" t="s">
        <v>130</v>
      </c>
      <c r="F10138" t="s">
        <v>12481</v>
      </c>
      <c r="G10138" t="s">
        <v>156</v>
      </c>
      <c r="H10138">
        <v>86</v>
      </c>
      <c r="I10138">
        <v>38</v>
      </c>
      <c r="J10138">
        <v>50</v>
      </c>
      <c r="K10138">
        <v>3351</v>
      </c>
      <c r="L10138">
        <v>21</v>
      </c>
      <c r="M10138">
        <v>38.674061488154393</v>
      </c>
    </row>
    <row r="10139" spans="1:13" outlineLevel="2" collapsed="1" x14ac:dyDescent="0.2">
      <c r="E10139" s="10" t="s">
        <v>13506</v>
      </c>
      <c r="M10139">
        <f>SUBTOTAL(1,M10133:M10138)</f>
        <v>39.310238805525039</v>
      </c>
    </row>
    <row r="10140" spans="1:13" hidden="1" outlineLevel="3" x14ac:dyDescent="0.2">
      <c r="A10140">
        <v>2018</v>
      </c>
      <c r="B10140">
        <v>19</v>
      </c>
      <c r="C10140" t="s">
        <v>11589</v>
      </c>
      <c r="D10140">
        <v>114</v>
      </c>
      <c r="E10140" t="s">
        <v>12152</v>
      </c>
      <c r="F10140" t="s">
        <v>12371</v>
      </c>
      <c r="G10140" t="s">
        <v>156</v>
      </c>
      <c r="H10140">
        <v>83</v>
      </c>
      <c r="I10140">
        <v>57</v>
      </c>
      <c r="J10140">
        <v>10</v>
      </c>
      <c r="K10140">
        <v>3351</v>
      </c>
      <c r="L10140">
        <v>21</v>
      </c>
      <c r="M10140">
        <v>39.915296297521749</v>
      </c>
    </row>
    <row r="10141" spans="1:13" hidden="1" outlineLevel="3" x14ac:dyDescent="0.2">
      <c r="A10141">
        <v>2018</v>
      </c>
      <c r="B10141">
        <v>71</v>
      </c>
      <c r="C10141" t="s">
        <v>11195</v>
      </c>
      <c r="D10141">
        <v>111</v>
      </c>
      <c r="E10141" t="s">
        <v>12152</v>
      </c>
      <c r="F10141" t="s">
        <v>12438</v>
      </c>
      <c r="G10141" t="s">
        <v>156</v>
      </c>
      <c r="H10141">
        <v>85</v>
      </c>
      <c r="I10141">
        <v>55</v>
      </c>
      <c r="J10141">
        <v>21</v>
      </c>
      <c r="K10141">
        <v>3351</v>
      </c>
      <c r="L10141">
        <v>21</v>
      </c>
      <c r="M10141">
        <v>39.000261863888973</v>
      </c>
    </row>
    <row r="10142" spans="1:13" hidden="1" outlineLevel="3" x14ac:dyDescent="0.2">
      <c r="A10142">
        <v>2018</v>
      </c>
      <c r="B10142">
        <v>76</v>
      </c>
      <c r="C10142" t="s">
        <v>12445</v>
      </c>
      <c r="D10142">
        <v>115</v>
      </c>
      <c r="E10142" t="s">
        <v>12152</v>
      </c>
      <c r="F10142" t="s">
        <v>12446</v>
      </c>
      <c r="G10142" t="s">
        <v>156</v>
      </c>
      <c r="H10142">
        <v>86</v>
      </c>
      <c r="I10142">
        <v>3</v>
      </c>
      <c r="J10142">
        <v>26</v>
      </c>
      <c r="K10142">
        <v>3351</v>
      </c>
      <c r="L10142">
        <v>21</v>
      </c>
      <c r="M10142">
        <v>38.939207116711749</v>
      </c>
    </row>
    <row r="10143" spans="1:13" hidden="1" outlineLevel="3" x14ac:dyDescent="0.2">
      <c r="A10143">
        <v>2018</v>
      </c>
      <c r="B10143">
        <v>92</v>
      </c>
      <c r="C10143" t="s">
        <v>10314</v>
      </c>
      <c r="D10143">
        <v>113</v>
      </c>
      <c r="E10143" t="s">
        <v>12152</v>
      </c>
      <c r="F10143" t="s">
        <v>9529</v>
      </c>
      <c r="G10143" t="s">
        <v>156</v>
      </c>
      <c r="H10143">
        <v>86</v>
      </c>
      <c r="I10143">
        <v>22</v>
      </c>
      <c r="J10143">
        <v>1</v>
      </c>
      <c r="K10143">
        <v>3351</v>
      </c>
      <c r="L10143">
        <v>21</v>
      </c>
      <c r="M10143">
        <v>38.799566449355304</v>
      </c>
    </row>
    <row r="10144" spans="1:13" hidden="1" outlineLevel="3" x14ac:dyDescent="0.2">
      <c r="A10144">
        <v>2018</v>
      </c>
      <c r="B10144">
        <v>94</v>
      </c>
      <c r="C10144" t="s">
        <v>12237</v>
      </c>
      <c r="D10144">
        <v>117</v>
      </c>
      <c r="E10144" t="s">
        <v>12152</v>
      </c>
      <c r="F10144" t="s">
        <v>12468</v>
      </c>
      <c r="G10144" t="s">
        <v>156</v>
      </c>
      <c r="H10144">
        <v>86</v>
      </c>
      <c r="I10144">
        <v>24</v>
      </c>
      <c r="J10144">
        <v>27</v>
      </c>
      <c r="K10144">
        <v>3351</v>
      </c>
      <c r="L10144">
        <v>21</v>
      </c>
      <c r="M10144">
        <v>38.781355785088103</v>
      </c>
    </row>
    <row r="10145" spans="1:13" hidden="1" outlineLevel="3" x14ac:dyDescent="0.2">
      <c r="A10145">
        <v>2018</v>
      </c>
      <c r="B10145">
        <v>112</v>
      </c>
      <c r="C10145" t="s">
        <v>10874</v>
      </c>
      <c r="D10145">
        <v>116</v>
      </c>
      <c r="E10145" t="s">
        <v>12152</v>
      </c>
      <c r="F10145" t="s">
        <v>12485</v>
      </c>
      <c r="G10145" t="s">
        <v>156</v>
      </c>
      <c r="H10145">
        <v>86</v>
      </c>
      <c r="I10145">
        <v>49</v>
      </c>
      <c r="J10145">
        <v>42</v>
      </c>
      <c r="K10145">
        <v>3351</v>
      </c>
      <c r="L10145">
        <v>21</v>
      </c>
      <c r="M10145">
        <v>38.593393093652224</v>
      </c>
    </row>
    <row r="10146" spans="1:13" hidden="1" outlineLevel="3" x14ac:dyDescent="0.2">
      <c r="A10146">
        <v>2018</v>
      </c>
      <c r="B10146">
        <v>122</v>
      </c>
      <c r="C10146" t="s">
        <v>11111</v>
      </c>
      <c r="D10146">
        <v>112</v>
      </c>
      <c r="E10146" t="s">
        <v>12152</v>
      </c>
      <c r="F10146" t="s">
        <v>12495</v>
      </c>
      <c r="G10146" t="s">
        <v>156</v>
      </c>
      <c r="H10146">
        <v>86</v>
      </c>
      <c r="I10146">
        <v>56</v>
      </c>
      <c r="J10146">
        <v>33</v>
      </c>
      <c r="K10146">
        <v>3351</v>
      </c>
      <c r="L10146">
        <v>21</v>
      </c>
      <c r="M10146">
        <v>38.54271501279581</v>
      </c>
    </row>
    <row r="10147" spans="1:13" hidden="1" outlineLevel="3" x14ac:dyDescent="0.2">
      <c r="A10147">
        <v>2018</v>
      </c>
      <c r="B10147">
        <v>132</v>
      </c>
      <c r="C10147" t="s">
        <v>12506</v>
      </c>
      <c r="D10147">
        <v>118</v>
      </c>
      <c r="E10147" t="s">
        <v>12152</v>
      </c>
      <c r="F10147" t="s">
        <v>12507</v>
      </c>
      <c r="G10147" t="s">
        <v>156</v>
      </c>
      <c r="H10147">
        <v>87</v>
      </c>
      <c r="I10147">
        <v>14</v>
      </c>
      <c r="J10147">
        <v>6</v>
      </c>
      <c r="K10147">
        <v>3351</v>
      </c>
      <c r="L10147">
        <v>21</v>
      </c>
      <c r="M10147">
        <v>38.413480827649451</v>
      </c>
    </row>
    <row r="10148" spans="1:13" outlineLevel="2" collapsed="1" x14ac:dyDescent="0.2">
      <c r="E10148" s="10" t="s">
        <v>13573</v>
      </c>
      <c r="M10148">
        <f>SUBTOTAL(1,M10140:M10147)</f>
        <v>38.873159555832913</v>
      </c>
    </row>
    <row r="10149" spans="1:13" hidden="1" outlineLevel="3" x14ac:dyDescent="0.2">
      <c r="A10149">
        <v>2018</v>
      </c>
      <c r="B10149">
        <v>43</v>
      </c>
      <c r="C10149" t="s">
        <v>11289</v>
      </c>
      <c r="D10149">
        <v>203</v>
      </c>
      <c r="E10149" t="s">
        <v>12402</v>
      </c>
      <c r="F10149" t="s">
        <v>6699</v>
      </c>
      <c r="G10149" t="s">
        <v>156</v>
      </c>
      <c r="H10149">
        <v>85</v>
      </c>
      <c r="I10149">
        <v>16</v>
      </c>
      <c r="J10149">
        <v>7</v>
      </c>
      <c r="K10149">
        <v>3351</v>
      </c>
      <c r="L10149">
        <v>21</v>
      </c>
      <c r="M10149">
        <v>39.299338365361749</v>
      </c>
    </row>
    <row r="10150" spans="1:13" hidden="1" outlineLevel="3" x14ac:dyDescent="0.2">
      <c r="A10150">
        <v>2018</v>
      </c>
      <c r="B10150">
        <v>45</v>
      </c>
      <c r="C10150" t="s">
        <v>10774</v>
      </c>
      <c r="D10150">
        <v>205</v>
      </c>
      <c r="E10150" t="s">
        <v>12402</v>
      </c>
      <c r="F10150" t="s">
        <v>12405</v>
      </c>
      <c r="G10150" t="s">
        <v>156</v>
      </c>
      <c r="H10150">
        <v>85</v>
      </c>
      <c r="I10150">
        <v>17</v>
      </c>
      <c r="J10150">
        <v>45</v>
      </c>
      <c r="K10150">
        <v>3351</v>
      </c>
      <c r="L10150">
        <v>21</v>
      </c>
      <c r="M10150">
        <v>39.286795955253773</v>
      </c>
    </row>
    <row r="10151" spans="1:13" hidden="1" outlineLevel="3" x14ac:dyDescent="0.2">
      <c r="A10151">
        <v>2018</v>
      </c>
      <c r="B10151">
        <v>47</v>
      </c>
      <c r="C10151" t="s">
        <v>11612</v>
      </c>
      <c r="D10151">
        <v>204</v>
      </c>
      <c r="E10151" t="s">
        <v>12402</v>
      </c>
      <c r="F10151" t="s">
        <v>12407</v>
      </c>
      <c r="G10151" t="s">
        <v>156</v>
      </c>
      <c r="H10151">
        <v>85</v>
      </c>
      <c r="I10151">
        <v>19</v>
      </c>
      <c r="J10151">
        <v>5</v>
      </c>
      <c r="K10151">
        <v>3351</v>
      </c>
      <c r="L10151">
        <v>21</v>
      </c>
      <c r="M10151">
        <v>39.27656318676847</v>
      </c>
    </row>
    <row r="10152" spans="1:13" hidden="1" outlineLevel="3" x14ac:dyDescent="0.2">
      <c r="A10152">
        <v>2018</v>
      </c>
      <c r="B10152">
        <v>85</v>
      </c>
      <c r="C10152" t="s">
        <v>12459</v>
      </c>
      <c r="D10152">
        <v>206</v>
      </c>
      <c r="E10152" t="s">
        <v>12402</v>
      </c>
      <c r="F10152" t="s">
        <v>12460</v>
      </c>
      <c r="G10152" t="s">
        <v>156</v>
      </c>
      <c r="H10152">
        <v>86</v>
      </c>
      <c r="I10152">
        <v>16</v>
      </c>
      <c r="J10152">
        <v>9</v>
      </c>
      <c r="K10152">
        <v>3351</v>
      </c>
      <c r="L10152">
        <v>21</v>
      </c>
      <c r="M10152">
        <v>38.843542014817963</v>
      </c>
    </row>
    <row r="10153" spans="1:13" hidden="1" outlineLevel="3" x14ac:dyDescent="0.2">
      <c r="A10153">
        <v>2018</v>
      </c>
      <c r="B10153">
        <v>101</v>
      </c>
      <c r="C10153" t="s">
        <v>11246</v>
      </c>
      <c r="D10153">
        <v>207</v>
      </c>
      <c r="E10153" t="s">
        <v>12402</v>
      </c>
      <c r="F10153" t="s">
        <v>10548</v>
      </c>
      <c r="G10153" t="s">
        <v>156</v>
      </c>
      <c r="H10153">
        <v>86</v>
      </c>
      <c r="I10153">
        <v>33</v>
      </c>
      <c r="J10153">
        <v>8</v>
      </c>
      <c r="K10153">
        <v>3351</v>
      </c>
      <c r="L10153">
        <v>21</v>
      </c>
      <c r="M10153">
        <v>38.716510263553161</v>
      </c>
    </row>
    <row r="10154" spans="1:13" hidden="1" outlineLevel="3" x14ac:dyDescent="0.2">
      <c r="A10154">
        <v>2018</v>
      </c>
      <c r="B10154">
        <v>116</v>
      </c>
      <c r="C10154" t="s">
        <v>12488</v>
      </c>
      <c r="D10154">
        <v>208</v>
      </c>
      <c r="E10154" t="s">
        <v>12402</v>
      </c>
      <c r="F10154" t="s">
        <v>12489</v>
      </c>
      <c r="G10154" t="s">
        <v>156</v>
      </c>
      <c r="H10154">
        <v>86</v>
      </c>
      <c r="I10154">
        <v>53</v>
      </c>
      <c r="J10154">
        <v>24</v>
      </c>
      <c r="K10154">
        <v>3351</v>
      </c>
      <c r="L10154">
        <v>21</v>
      </c>
      <c r="M10154">
        <v>38.5660029922891</v>
      </c>
    </row>
    <row r="10155" spans="1:13" hidden="1" outlineLevel="3" x14ac:dyDescent="0.2">
      <c r="A10155">
        <v>2018</v>
      </c>
      <c r="B10155">
        <v>124</v>
      </c>
      <c r="C10155" t="s">
        <v>11885</v>
      </c>
      <c r="D10155">
        <v>201</v>
      </c>
      <c r="E10155" t="s">
        <v>12402</v>
      </c>
      <c r="F10155" t="s">
        <v>12497</v>
      </c>
      <c r="G10155" t="s">
        <v>156</v>
      </c>
      <c r="H10155">
        <v>86</v>
      </c>
      <c r="I10155">
        <v>59</v>
      </c>
      <c r="J10155">
        <v>8</v>
      </c>
      <c r="K10155">
        <v>3351</v>
      </c>
      <c r="L10155">
        <v>21</v>
      </c>
      <c r="M10155">
        <v>38.523637385517397</v>
      </c>
    </row>
    <row r="10156" spans="1:13" hidden="1" outlineLevel="3" x14ac:dyDescent="0.2">
      <c r="A10156">
        <v>2018</v>
      </c>
      <c r="B10156">
        <v>130</v>
      </c>
      <c r="C10156" t="s">
        <v>12342</v>
      </c>
      <c r="D10156">
        <v>202</v>
      </c>
      <c r="E10156" t="s">
        <v>12402</v>
      </c>
      <c r="F10156" t="s">
        <v>12503</v>
      </c>
      <c r="G10156" t="s">
        <v>156</v>
      </c>
      <c r="H10156">
        <v>87</v>
      </c>
      <c r="I10156">
        <v>8</v>
      </c>
      <c r="J10156">
        <v>28</v>
      </c>
      <c r="K10156">
        <v>3351</v>
      </c>
      <c r="L10156">
        <v>21</v>
      </c>
      <c r="M10156">
        <v>38.454868858938887</v>
      </c>
    </row>
    <row r="10157" spans="1:13" outlineLevel="2" collapsed="1" x14ac:dyDescent="0.2">
      <c r="E10157" s="10" t="s">
        <v>13583</v>
      </c>
      <c r="M10157">
        <f>SUBTOTAL(1,M10149:M10156)</f>
        <v>38.870907377812564</v>
      </c>
    </row>
    <row r="10158" spans="1:13" hidden="1" outlineLevel="3" x14ac:dyDescent="0.2">
      <c r="A10158">
        <v>2018</v>
      </c>
      <c r="B10158">
        <v>30</v>
      </c>
      <c r="C10158" t="s">
        <v>12183</v>
      </c>
      <c r="D10158">
        <v>181</v>
      </c>
      <c r="E10158" t="s">
        <v>11979</v>
      </c>
      <c r="F10158" t="s">
        <v>12384</v>
      </c>
      <c r="G10158" t="s">
        <v>156</v>
      </c>
      <c r="H10158">
        <v>84</v>
      </c>
      <c r="I10158">
        <v>35</v>
      </c>
      <c r="J10158">
        <v>22</v>
      </c>
      <c r="K10158">
        <v>3351</v>
      </c>
      <c r="L10158">
        <v>21</v>
      </c>
      <c r="M10158">
        <v>39.61487183192019</v>
      </c>
    </row>
    <row r="10159" spans="1:13" hidden="1" outlineLevel="3" x14ac:dyDescent="0.2">
      <c r="A10159">
        <v>2018</v>
      </c>
      <c r="B10159">
        <v>39</v>
      </c>
      <c r="C10159" t="s">
        <v>9105</v>
      </c>
      <c r="D10159">
        <v>183</v>
      </c>
      <c r="E10159" t="s">
        <v>11979</v>
      </c>
      <c r="F10159" t="s">
        <v>12397</v>
      </c>
      <c r="G10159" t="s">
        <v>156</v>
      </c>
      <c r="H10159">
        <v>85</v>
      </c>
      <c r="I10159">
        <v>5</v>
      </c>
      <c r="J10159">
        <v>0</v>
      </c>
      <c r="K10159">
        <v>3351</v>
      </c>
      <c r="L10159">
        <v>21</v>
      </c>
      <c r="M10159">
        <v>39.384916748285995</v>
      </c>
    </row>
    <row r="10160" spans="1:13" hidden="1" outlineLevel="3" x14ac:dyDescent="0.2">
      <c r="A10160">
        <v>2018</v>
      </c>
      <c r="B10160">
        <v>73</v>
      </c>
      <c r="C10160" t="s">
        <v>11474</v>
      </c>
      <c r="D10160">
        <v>187</v>
      </c>
      <c r="E10160" t="s">
        <v>11979</v>
      </c>
      <c r="F10160" t="s">
        <v>12441</v>
      </c>
      <c r="G10160" t="s">
        <v>156</v>
      </c>
      <c r="H10160">
        <v>86</v>
      </c>
      <c r="I10160">
        <v>0</v>
      </c>
      <c r="J10160">
        <v>6</v>
      </c>
      <c r="K10160">
        <v>3351</v>
      </c>
      <c r="L10160">
        <v>21</v>
      </c>
      <c r="M10160">
        <v>38.964361155791558</v>
      </c>
    </row>
    <row r="10161" spans="1:13" hidden="1" outlineLevel="3" x14ac:dyDescent="0.2">
      <c r="A10161">
        <v>2018</v>
      </c>
      <c r="B10161">
        <v>89</v>
      </c>
      <c r="C10161" t="s">
        <v>12313</v>
      </c>
      <c r="D10161">
        <v>182</v>
      </c>
      <c r="E10161" t="s">
        <v>11979</v>
      </c>
      <c r="F10161" t="s">
        <v>11773</v>
      </c>
      <c r="G10161" t="s">
        <v>156</v>
      </c>
      <c r="H10161">
        <v>86</v>
      </c>
      <c r="I10161">
        <v>21</v>
      </c>
      <c r="J10161">
        <v>20</v>
      </c>
      <c r="K10161">
        <v>3351</v>
      </c>
      <c r="L10161">
        <v>21</v>
      </c>
      <c r="M10161">
        <v>38.804683479155948</v>
      </c>
    </row>
    <row r="10162" spans="1:13" hidden="1" outlineLevel="3" x14ac:dyDescent="0.2">
      <c r="A10162">
        <v>2018</v>
      </c>
      <c r="B10162">
        <v>93</v>
      </c>
      <c r="C10162" t="s">
        <v>11517</v>
      </c>
      <c r="D10162">
        <v>184</v>
      </c>
      <c r="E10162" t="s">
        <v>11979</v>
      </c>
      <c r="F10162" t="s">
        <v>12467</v>
      </c>
      <c r="G10162" t="s">
        <v>156</v>
      </c>
      <c r="H10162">
        <v>86</v>
      </c>
      <c r="I10162">
        <v>22</v>
      </c>
      <c r="J10162">
        <v>47</v>
      </c>
      <c r="K10162">
        <v>3351</v>
      </c>
      <c r="L10162">
        <v>21</v>
      </c>
      <c r="M10162">
        <v>38.793826997720018</v>
      </c>
    </row>
    <row r="10163" spans="1:13" hidden="1" outlineLevel="3" x14ac:dyDescent="0.2">
      <c r="A10163">
        <v>2018</v>
      </c>
      <c r="B10163">
        <v>120</v>
      </c>
      <c r="C10163" t="s">
        <v>12492</v>
      </c>
      <c r="D10163">
        <v>186</v>
      </c>
      <c r="E10163" t="s">
        <v>11979</v>
      </c>
      <c r="F10163" t="s">
        <v>12493</v>
      </c>
      <c r="G10163" t="s">
        <v>156</v>
      </c>
      <c r="H10163">
        <v>86</v>
      </c>
      <c r="I10163">
        <v>55</v>
      </c>
      <c r="J10163">
        <v>9</v>
      </c>
      <c r="K10163">
        <v>3351</v>
      </c>
      <c r="L10163">
        <v>21</v>
      </c>
      <c r="M10163">
        <v>38.553061752777964</v>
      </c>
    </row>
    <row r="10164" spans="1:13" hidden="1" outlineLevel="3" x14ac:dyDescent="0.2">
      <c r="A10164">
        <v>2018</v>
      </c>
      <c r="B10164">
        <v>140</v>
      </c>
      <c r="C10164" t="s">
        <v>11908</v>
      </c>
      <c r="D10164">
        <v>185</v>
      </c>
      <c r="E10164" t="s">
        <v>11979</v>
      </c>
      <c r="F10164" t="s">
        <v>9795</v>
      </c>
      <c r="G10164" t="s">
        <v>156</v>
      </c>
      <c r="H10164">
        <v>87</v>
      </c>
      <c r="I10164">
        <v>19</v>
      </c>
      <c r="J10164">
        <v>20</v>
      </c>
      <c r="K10164">
        <v>3351</v>
      </c>
      <c r="L10164">
        <v>21</v>
      </c>
      <c r="M10164">
        <v>38.37511133732027</v>
      </c>
    </row>
    <row r="10165" spans="1:13" outlineLevel="2" collapsed="1" x14ac:dyDescent="0.2">
      <c r="E10165" s="10" t="s">
        <v>13565</v>
      </c>
      <c r="M10165">
        <f>SUBTOTAL(1,M10158:M10164)</f>
        <v>38.927261900424568</v>
      </c>
    </row>
    <row r="10166" spans="1:13" hidden="1" outlineLevel="3" x14ac:dyDescent="0.2">
      <c r="A10166">
        <v>2018</v>
      </c>
      <c r="B10166">
        <v>34</v>
      </c>
      <c r="C10166" t="s">
        <v>12387</v>
      </c>
      <c r="D10166">
        <v>152</v>
      </c>
      <c r="E10166" t="s">
        <v>12388</v>
      </c>
      <c r="F10166" t="s">
        <v>12389</v>
      </c>
      <c r="G10166" t="s">
        <v>156</v>
      </c>
      <c r="H10166">
        <v>84</v>
      </c>
      <c r="I10166">
        <v>47</v>
      </c>
      <c r="J10166">
        <v>14</v>
      </c>
      <c r="K10166">
        <v>3351</v>
      </c>
      <c r="L10166">
        <v>21</v>
      </c>
      <c r="M10166">
        <v>39.522464731976122</v>
      </c>
    </row>
    <row r="10167" spans="1:13" hidden="1" outlineLevel="3" x14ac:dyDescent="0.2">
      <c r="A10167">
        <v>2018</v>
      </c>
      <c r="B10167">
        <v>38</v>
      </c>
      <c r="C10167" t="s">
        <v>11418</v>
      </c>
      <c r="D10167">
        <v>156</v>
      </c>
      <c r="E10167" t="s">
        <v>12388</v>
      </c>
      <c r="F10167" t="s">
        <v>12396</v>
      </c>
      <c r="G10167" t="s">
        <v>156</v>
      </c>
      <c r="H10167">
        <v>85</v>
      </c>
      <c r="I10167">
        <v>4</v>
      </c>
      <c r="J10167">
        <v>49</v>
      </c>
      <c r="K10167">
        <v>3351</v>
      </c>
      <c r="L10167">
        <v>21</v>
      </c>
      <c r="M10167">
        <v>39.386331210066309</v>
      </c>
    </row>
    <row r="10168" spans="1:13" hidden="1" outlineLevel="3" x14ac:dyDescent="0.2">
      <c r="A10168">
        <v>2018</v>
      </c>
      <c r="B10168">
        <v>41</v>
      </c>
      <c r="C10168" t="s">
        <v>11065</v>
      </c>
      <c r="D10168">
        <v>158</v>
      </c>
      <c r="E10168" t="s">
        <v>12388</v>
      </c>
      <c r="F10168" t="s">
        <v>12400</v>
      </c>
      <c r="G10168" t="s">
        <v>156</v>
      </c>
      <c r="H10168">
        <v>85</v>
      </c>
      <c r="I10168">
        <v>8</v>
      </c>
      <c r="J10168">
        <v>32</v>
      </c>
      <c r="K10168">
        <v>3351</v>
      </c>
      <c r="L10168">
        <v>21</v>
      </c>
      <c r="M10168">
        <v>39.357676045309802</v>
      </c>
    </row>
    <row r="10169" spans="1:13" hidden="1" outlineLevel="3" x14ac:dyDescent="0.2">
      <c r="A10169">
        <v>2018</v>
      </c>
      <c r="B10169">
        <v>74</v>
      </c>
      <c r="C10169" t="s">
        <v>12442</v>
      </c>
      <c r="D10169">
        <v>155</v>
      </c>
      <c r="E10169" t="s">
        <v>12388</v>
      </c>
      <c r="F10169" t="s">
        <v>12443</v>
      </c>
      <c r="G10169" t="s">
        <v>156</v>
      </c>
      <c r="H10169">
        <v>86</v>
      </c>
      <c r="I10169">
        <v>2</v>
      </c>
      <c r="J10169">
        <v>53</v>
      </c>
      <c r="K10169">
        <v>3351</v>
      </c>
      <c r="L10169">
        <v>21</v>
      </c>
      <c r="M10169">
        <v>38.943355295651983</v>
      </c>
    </row>
    <row r="10170" spans="1:13" hidden="1" outlineLevel="3" x14ac:dyDescent="0.2">
      <c r="A10170">
        <v>2018</v>
      </c>
      <c r="B10170">
        <v>127</v>
      </c>
      <c r="C10170" t="s">
        <v>12335</v>
      </c>
      <c r="D10170">
        <v>154</v>
      </c>
      <c r="E10170" t="s">
        <v>12388</v>
      </c>
      <c r="F10170" t="s">
        <v>6848</v>
      </c>
      <c r="G10170" t="s">
        <v>156</v>
      </c>
      <c r="H10170">
        <v>87</v>
      </c>
      <c r="I10170">
        <v>6</v>
      </c>
      <c r="J10170">
        <v>16</v>
      </c>
      <c r="K10170">
        <v>3351</v>
      </c>
      <c r="L10170">
        <v>21</v>
      </c>
      <c r="M10170">
        <v>38.47105645840243</v>
      </c>
    </row>
    <row r="10171" spans="1:13" hidden="1" outlineLevel="3" x14ac:dyDescent="0.2">
      <c r="A10171">
        <v>2018</v>
      </c>
      <c r="B10171">
        <v>134</v>
      </c>
      <c r="C10171" t="s">
        <v>12095</v>
      </c>
      <c r="D10171">
        <v>157</v>
      </c>
      <c r="E10171" t="s">
        <v>12388</v>
      </c>
      <c r="F10171" t="s">
        <v>12510</v>
      </c>
      <c r="G10171" t="s">
        <v>156</v>
      </c>
      <c r="H10171">
        <v>87</v>
      </c>
      <c r="I10171">
        <v>15</v>
      </c>
      <c r="J10171">
        <v>14</v>
      </c>
      <c r="K10171">
        <v>3351</v>
      </c>
      <c r="L10171">
        <v>21</v>
      </c>
      <c r="M10171">
        <v>38.405165003788433</v>
      </c>
    </row>
    <row r="10172" spans="1:13" hidden="1" outlineLevel="3" x14ac:dyDescent="0.2">
      <c r="A10172">
        <v>2018</v>
      </c>
      <c r="B10172">
        <v>141</v>
      </c>
      <c r="C10172" t="s">
        <v>11731</v>
      </c>
      <c r="D10172">
        <v>151</v>
      </c>
      <c r="E10172" t="s">
        <v>12388</v>
      </c>
      <c r="F10172" t="s">
        <v>12517</v>
      </c>
      <c r="G10172" t="s">
        <v>156</v>
      </c>
      <c r="H10172">
        <v>87</v>
      </c>
      <c r="I10172">
        <v>25</v>
      </c>
      <c r="J10172">
        <v>31</v>
      </c>
      <c r="K10172">
        <v>3351</v>
      </c>
      <c r="L10172">
        <v>21</v>
      </c>
      <c r="M10172">
        <v>38.329875353873625</v>
      </c>
    </row>
    <row r="10173" spans="1:13" hidden="1" outlineLevel="3" x14ac:dyDescent="0.2">
      <c r="A10173">
        <v>2018</v>
      </c>
      <c r="B10173">
        <v>144</v>
      </c>
      <c r="C10173" t="s">
        <v>11913</v>
      </c>
      <c r="D10173">
        <v>153</v>
      </c>
      <c r="E10173" t="s">
        <v>12388</v>
      </c>
      <c r="F10173" t="s">
        <v>12521</v>
      </c>
      <c r="G10173" t="s">
        <v>156</v>
      </c>
      <c r="H10173">
        <v>87</v>
      </c>
      <c r="I10173">
        <v>29</v>
      </c>
      <c r="J10173">
        <v>42</v>
      </c>
      <c r="K10173">
        <v>3351</v>
      </c>
      <c r="L10173">
        <v>21</v>
      </c>
      <c r="M10173">
        <v>38.299331390365161</v>
      </c>
    </row>
    <row r="10174" spans="1:13" outlineLevel="2" collapsed="1" x14ac:dyDescent="0.2">
      <c r="E10174" s="10" t="s">
        <v>13584</v>
      </c>
      <c r="M10174">
        <f>SUBTOTAL(1,M10166:M10173)</f>
        <v>38.839406936179238</v>
      </c>
    </row>
    <row r="10175" spans="1:13" hidden="1" outlineLevel="3" x14ac:dyDescent="0.2">
      <c r="A10175">
        <v>2018</v>
      </c>
      <c r="B10175">
        <v>65</v>
      </c>
      <c r="C10175" t="s">
        <v>11015</v>
      </c>
      <c r="D10175">
        <v>174</v>
      </c>
      <c r="E10175" t="s">
        <v>11973</v>
      </c>
      <c r="F10175" t="s">
        <v>12430</v>
      </c>
      <c r="G10175" t="s">
        <v>156</v>
      </c>
      <c r="H10175">
        <v>85</v>
      </c>
      <c r="I10175">
        <v>41</v>
      </c>
      <c r="J10175">
        <v>54</v>
      </c>
      <c r="K10175">
        <v>3351</v>
      </c>
      <c r="L10175">
        <v>21</v>
      </c>
      <c r="M10175">
        <v>39.102277368287986</v>
      </c>
    </row>
    <row r="10176" spans="1:13" hidden="1" outlineLevel="3" x14ac:dyDescent="0.2">
      <c r="A10176">
        <v>2018</v>
      </c>
      <c r="B10176">
        <v>103</v>
      </c>
      <c r="C10176" t="s">
        <v>12477</v>
      </c>
      <c r="D10176">
        <v>176</v>
      </c>
      <c r="E10176" t="s">
        <v>11973</v>
      </c>
      <c r="F10176" t="s">
        <v>12149</v>
      </c>
      <c r="G10176" t="s">
        <v>156</v>
      </c>
      <c r="H10176">
        <v>86</v>
      </c>
      <c r="I10176">
        <v>36</v>
      </c>
      <c r="J10176">
        <v>23</v>
      </c>
      <c r="K10176">
        <v>3351</v>
      </c>
      <c r="L10176">
        <v>21</v>
      </c>
      <c r="M10176">
        <v>38.692295603031596</v>
      </c>
    </row>
    <row r="10177" spans="1:13" hidden="1" outlineLevel="3" x14ac:dyDescent="0.2">
      <c r="A10177">
        <v>2018</v>
      </c>
      <c r="B10177">
        <v>142</v>
      </c>
      <c r="C10177" t="s">
        <v>12518</v>
      </c>
      <c r="D10177">
        <v>173</v>
      </c>
      <c r="E10177" t="s">
        <v>11973</v>
      </c>
      <c r="F10177" t="s">
        <v>12519</v>
      </c>
      <c r="G10177" t="s">
        <v>156</v>
      </c>
      <c r="H10177">
        <v>87</v>
      </c>
      <c r="I10177">
        <v>26</v>
      </c>
      <c r="J10177">
        <v>7</v>
      </c>
      <c r="K10177">
        <v>3351</v>
      </c>
      <c r="L10177">
        <v>21</v>
      </c>
      <c r="M10177">
        <v>38.325491554070148</v>
      </c>
    </row>
    <row r="10178" spans="1:13" outlineLevel="2" collapsed="1" x14ac:dyDescent="0.2">
      <c r="E10178" s="10" t="s">
        <v>13567</v>
      </c>
      <c r="M10178">
        <f>SUBTOTAL(1,M10175:M10177)</f>
        <v>38.706688175129905</v>
      </c>
    </row>
    <row r="10179" spans="1:13" hidden="1" outlineLevel="3" x14ac:dyDescent="0.2">
      <c r="A10179">
        <v>2018</v>
      </c>
      <c r="B10179">
        <v>23</v>
      </c>
      <c r="C10179" t="s">
        <v>120</v>
      </c>
      <c r="D10179">
        <v>68</v>
      </c>
      <c r="E10179" t="s">
        <v>12375</v>
      </c>
      <c r="F10179" t="s">
        <v>12376</v>
      </c>
      <c r="G10179" t="s">
        <v>156</v>
      </c>
      <c r="H10179">
        <v>84</v>
      </c>
      <c r="I10179">
        <v>6</v>
      </c>
      <c r="J10179">
        <v>32</v>
      </c>
      <c r="K10179">
        <v>3351</v>
      </c>
      <c r="L10179">
        <v>21</v>
      </c>
      <c r="M10179">
        <v>39.841211128431404</v>
      </c>
    </row>
    <row r="10180" spans="1:13" hidden="1" outlineLevel="3" x14ac:dyDescent="0.2">
      <c r="A10180">
        <v>2018</v>
      </c>
      <c r="B10180">
        <v>29</v>
      </c>
      <c r="C10180" t="s">
        <v>100</v>
      </c>
      <c r="D10180">
        <v>61</v>
      </c>
      <c r="E10180" t="s">
        <v>12375</v>
      </c>
      <c r="F10180" t="s">
        <v>12383</v>
      </c>
      <c r="G10180" t="s">
        <v>156</v>
      </c>
      <c r="H10180">
        <v>84</v>
      </c>
      <c r="I10180">
        <v>34</v>
      </c>
      <c r="J10180">
        <v>48</v>
      </c>
      <c r="K10180">
        <v>3351</v>
      </c>
      <c r="L10180">
        <v>21</v>
      </c>
      <c r="M10180">
        <v>39.619295341688343</v>
      </c>
    </row>
    <row r="10181" spans="1:13" hidden="1" outlineLevel="3" x14ac:dyDescent="0.2">
      <c r="A10181">
        <v>2018</v>
      </c>
      <c r="B10181">
        <v>46</v>
      </c>
      <c r="C10181" t="s">
        <v>11267</v>
      </c>
      <c r="D10181">
        <v>67</v>
      </c>
      <c r="E10181" t="s">
        <v>12375</v>
      </c>
      <c r="F10181" t="s">
        <v>12406</v>
      </c>
      <c r="G10181" t="s">
        <v>156</v>
      </c>
      <c r="H10181">
        <v>85</v>
      </c>
      <c r="I10181">
        <v>18</v>
      </c>
      <c r="J10181">
        <v>6</v>
      </c>
      <c r="K10181">
        <v>3351</v>
      </c>
      <c r="L10181">
        <v>21</v>
      </c>
      <c r="M10181">
        <v>39.284109337449443</v>
      </c>
    </row>
    <row r="10182" spans="1:13" hidden="1" outlineLevel="3" x14ac:dyDescent="0.2">
      <c r="A10182">
        <v>2018</v>
      </c>
      <c r="B10182">
        <v>108</v>
      </c>
      <c r="C10182" t="s">
        <v>12084</v>
      </c>
      <c r="D10182">
        <v>64</v>
      </c>
      <c r="E10182" t="s">
        <v>12375</v>
      </c>
      <c r="F10182" t="s">
        <v>12482</v>
      </c>
      <c r="G10182" t="s">
        <v>156</v>
      </c>
      <c r="H10182">
        <v>86</v>
      </c>
      <c r="I10182">
        <v>39</v>
      </c>
      <c r="J10182">
        <v>8</v>
      </c>
      <c r="K10182">
        <v>3351</v>
      </c>
      <c r="L10182">
        <v>21</v>
      </c>
      <c r="M10182">
        <v>38.671829920371344</v>
      </c>
    </row>
    <row r="10183" spans="1:13" hidden="1" outlineLevel="3" x14ac:dyDescent="0.2">
      <c r="A10183">
        <v>2018</v>
      </c>
      <c r="B10183">
        <v>117</v>
      </c>
      <c r="C10183" t="s">
        <v>12490</v>
      </c>
      <c r="D10183">
        <v>65</v>
      </c>
      <c r="E10183" t="s">
        <v>12375</v>
      </c>
      <c r="F10183" t="s">
        <v>11449</v>
      </c>
      <c r="G10183" t="s">
        <v>156</v>
      </c>
      <c r="H10183">
        <v>86</v>
      </c>
      <c r="I10183">
        <v>53</v>
      </c>
      <c r="J10183">
        <v>43</v>
      </c>
      <c r="K10183">
        <v>3351</v>
      </c>
      <c r="L10183">
        <v>21</v>
      </c>
      <c r="M10183">
        <v>38.563660600403423</v>
      </c>
    </row>
    <row r="10184" spans="1:13" hidden="1" outlineLevel="3" x14ac:dyDescent="0.2">
      <c r="A10184">
        <v>2018</v>
      </c>
      <c r="B10184">
        <v>118</v>
      </c>
      <c r="C10184" t="s">
        <v>11683</v>
      </c>
      <c r="D10184">
        <v>63</v>
      </c>
      <c r="E10184" t="s">
        <v>12375</v>
      </c>
      <c r="F10184" t="s">
        <v>11788</v>
      </c>
      <c r="G10184" t="s">
        <v>156</v>
      </c>
      <c r="H10184">
        <v>86</v>
      </c>
      <c r="I10184">
        <v>54</v>
      </c>
      <c r="J10184">
        <v>34</v>
      </c>
      <c r="K10184">
        <v>3351</v>
      </c>
      <c r="L10184">
        <v>21</v>
      </c>
      <c r="M10184">
        <v>38.557374534157518</v>
      </c>
    </row>
    <row r="10185" spans="1:13" hidden="1" outlineLevel="3" x14ac:dyDescent="0.2">
      <c r="A10185">
        <v>2018</v>
      </c>
      <c r="B10185">
        <v>121</v>
      </c>
      <c r="C10185" t="s">
        <v>11700</v>
      </c>
      <c r="D10185">
        <v>62</v>
      </c>
      <c r="E10185" t="s">
        <v>12375</v>
      </c>
      <c r="F10185" t="s">
        <v>12494</v>
      </c>
      <c r="G10185" t="s">
        <v>156</v>
      </c>
      <c r="H10185">
        <v>86</v>
      </c>
      <c r="I10185">
        <v>56</v>
      </c>
      <c r="J10185">
        <v>15</v>
      </c>
      <c r="K10185">
        <v>3351</v>
      </c>
      <c r="L10185">
        <v>21</v>
      </c>
      <c r="M10185">
        <v>38.544931703810207</v>
      </c>
    </row>
    <row r="10186" spans="1:13" outlineLevel="2" collapsed="1" x14ac:dyDescent="0.2">
      <c r="E10186" s="10" t="s">
        <v>13585</v>
      </c>
      <c r="M10186">
        <f>SUBTOTAL(1,M10179:M10185)</f>
        <v>39.011773223758823</v>
      </c>
    </row>
    <row r="10187" spans="1:13" hidden="1" outlineLevel="3" x14ac:dyDescent="0.2">
      <c r="A10187">
        <v>2018</v>
      </c>
      <c r="B10187">
        <v>7</v>
      </c>
      <c r="C10187" t="s">
        <v>11966</v>
      </c>
      <c r="D10187">
        <v>75</v>
      </c>
      <c r="E10187" t="s">
        <v>55</v>
      </c>
      <c r="F10187" t="s">
        <v>12356</v>
      </c>
      <c r="G10187" t="s">
        <v>156</v>
      </c>
      <c r="H10187">
        <v>83</v>
      </c>
      <c r="I10187">
        <v>24</v>
      </c>
      <c r="J10187">
        <v>50</v>
      </c>
      <c r="K10187">
        <v>3351</v>
      </c>
      <c r="L10187">
        <v>21</v>
      </c>
      <c r="M10187">
        <v>40.173165939591726</v>
      </c>
    </row>
    <row r="10188" spans="1:13" hidden="1" outlineLevel="3" x14ac:dyDescent="0.2">
      <c r="A10188">
        <v>2018</v>
      </c>
      <c r="B10188">
        <v>10</v>
      </c>
      <c r="C10188" t="s">
        <v>11328</v>
      </c>
      <c r="D10188">
        <v>71</v>
      </c>
      <c r="E10188" t="s">
        <v>55</v>
      </c>
      <c r="F10188" t="s">
        <v>12359</v>
      </c>
      <c r="G10188" t="s">
        <v>156</v>
      </c>
      <c r="H10188">
        <v>83</v>
      </c>
      <c r="I10188">
        <v>31</v>
      </c>
      <c r="J10188">
        <v>31</v>
      </c>
      <c r="K10188">
        <v>3351</v>
      </c>
      <c r="L10188">
        <v>21</v>
      </c>
      <c r="M10188">
        <v>40.119591208250334</v>
      </c>
    </row>
    <row r="10189" spans="1:13" hidden="1" outlineLevel="3" x14ac:dyDescent="0.2">
      <c r="A10189">
        <v>2018</v>
      </c>
      <c r="B10189">
        <v>14</v>
      </c>
      <c r="C10189" t="s">
        <v>56</v>
      </c>
      <c r="D10189">
        <v>78</v>
      </c>
      <c r="E10189" t="s">
        <v>55</v>
      </c>
      <c r="F10189" t="s">
        <v>12364</v>
      </c>
      <c r="G10189" t="s">
        <v>156</v>
      </c>
      <c r="H10189">
        <v>83</v>
      </c>
      <c r="I10189">
        <v>44</v>
      </c>
      <c r="J10189">
        <v>39</v>
      </c>
      <c r="K10189">
        <v>3351</v>
      </c>
      <c r="L10189">
        <v>21</v>
      </c>
      <c r="M10189">
        <v>40.014727393947837</v>
      </c>
    </row>
    <row r="10190" spans="1:13" hidden="1" outlineLevel="3" x14ac:dyDescent="0.2">
      <c r="A10190">
        <v>2018</v>
      </c>
      <c r="B10190">
        <v>50</v>
      </c>
      <c r="C10190" t="s">
        <v>11144</v>
      </c>
      <c r="D10190">
        <v>72</v>
      </c>
      <c r="E10190" t="s">
        <v>55</v>
      </c>
      <c r="F10190" t="s">
        <v>12410</v>
      </c>
      <c r="G10190" t="s">
        <v>156</v>
      </c>
      <c r="H10190">
        <v>85</v>
      </c>
      <c r="I10190">
        <v>22</v>
      </c>
      <c r="J10190">
        <v>51</v>
      </c>
      <c r="K10190">
        <v>3351</v>
      </c>
      <c r="L10190">
        <v>21</v>
      </c>
      <c r="M10190">
        <v>39.247684394428887</v>
      </c>
    </row>
    <row r="10191" spans="1:13" hidden="1" outlineLevel="3" x14ac:dyDescent="0.2">
      <c r="A10191">
        <v>2018</v>
      </c>
      <c r="B10191">
        <v>62</v>
      </c>
      <c r="C10191" t="s">
        <v>68</v>
      </c>
      <c r="D10191">
        <v>77</v>
      </c>
      <c r="E10191" t="s">
        <v>55</v>
      </c>
      <c r="F10191" t="s">
        <v>12427</v>
      </c>
      <c r="G10191" t="s">
        <v>156</v>
      </c>
      <c r="H10191">
        <v>85</v>
      </c>
      <c r="I10191">
        <v>36</v>
      </c>
      <c r="J10191">
        <v>4</v>
      </c>
      <c r="K10191">
        <v>3351</v>
      </c>
      <c r="L10191">
        <v>21</v>
      </c>
      <c r="M10191">
        <v>39.146688127101157</v>
      </c>
    </row>
    <row r="10192" spans="1:13" hidden="1" outlineLevel="3" x14ac:dyDescent="0.2">
      <c r="A10192">
        <v>2018</v>
      </c>
      <c r="B10192">
        <v>77</v>
      </c>
      <c r="C10192" t="s">
        <v>57</v>
      </c>
      <c r="D10192">
        <v>74</v>
      </c>
      <c r="E10192" t="s">
        <v>55</v>
      </c>
      <c r="F10192" t="s">
        <v>12447</v>
      </c>
      <c r="G10192" t="s">
        <v>156</v>
      </c>
      <c r="H10192">
        <v>86</v>
      </c>
      <c r="I10192">
        <v>4</v>
      </c>
      <c r="J10192">
        <v>59</v>
      </c>
      <c r="K10192">
        <v>3351</v>
      </c>
      <c r="L10192">
        <v>21</v>
      </c>
      <c r="M10192">
        <v>38.927521547342849</v>
      </c>
    </row>
    <row r="10193" spans="1:13" hidden="1" outlineLevel="3" x14ac:dyDescent="0.2">
      <c r="A10193">
        <v>2018</v>
      </c>
      <c r="B10193">
        <v>104</v>
      </c>
      <c r="C10193" t="s">
        <v>10248</v>
      </c>
      <c r="D10193">
        <v>73</v>
      </c>
      <c r="E10193" t="s">
        <v>55</v>
      </c>
      <c r="F10193" t="s">
        <v>12478</v>
      </c>
      <c r="G10193" t="s">
        <v>156</v>
      </c>
      <c r="H10193">
        <v>86</v>
      </c>
      <c r="I10193">
        <v>36</v>
      </c>
      <c r="J10193">
        <v>35</v>
      </c>
      <c r="K10193">
        <v>3351</v>
      </c>
      <c r="L10193">
        <v>21</v>
      </c>
      <c r="M10193">
        <v>38.690806459372347</v>
      </c>
    </row>
    <row r="10194" spans="1:13" outlineLevel="2" collapsed="1" x14ac:dyDescent="0.2">
      <c r="E10194" s="10" t="s">
        <v>13520</v>
      </c>
      <c r="M10194">
        <f>SUBTOTAL(1,M10187:M10193)</f>
        <v>39.474312152862161</v>
      </c>
    </row>
    <row r="10195" spans="1:13" hidden="1" outlineLevel="3" x14ac:dyDescent="0.2">
      <c r="A10195">
        <v>2018</v>
      </c>
      <c r="B10195">
        <v>11</v>
      </c>
      <c r="C10195" t="s">
        <v>11771</v>
      </c>
      <c r="D10195">
        <v>105</v>
      </c>
      <c r="E10195" t="s">
        <v>12139</v>
      </c>
      <c r="F10195" t="s">
        <v>12360</v>
      </c>
      <c r="G10195" t="s">
        <v>156</v>
      </c>
      <c r="H10195">
        <v>83</v>
      </c>
      <c r="I10195">
        <v>33</v>
      </c>
      <c r="J10195">
        <v>45</v>
      </c>
      <c r="K10195">
        <v>3351</v>
      </c>
      <c r="L10195">
        <v>21</v>
      </c>
      <c r="M10195">
        <v>40.101720269259538</v>
      </c>
    </row>
    <row r="10196" spans="1:13" hidden="1" outlineLevel="3" x14ac:dyDescent="0.2">
      <c r="A10196">
        <v>2018</v>
      </c>
      <c r="B10196">
        <v>33</v>
      </c>
      <c r="C10196" t="s">
        <v>11975</v>
      </c>
      <c r="D10196">
        <v>101</v>
      </c>
      <c r="E10196" t="s">
        <v>12139</v>
      </c>
      <c r="F10196" t="s">
        <v>12386</v>
      </c>
      <c r="G10196" t="s">
        <v>156</v>
      </c>
      <c r="H10196">
        <v>84</v>
      </c>
      <c r="I10196">
        <v>45</v>
      </c>
      <c r="J10196">
        <v>21</v>
      </c>
      <c r="K10196">
        <v>3351</v>
      </c>
      <c r="L10196">
        <v>21</v>
      </c>
      <c r="M10196">
        <v>39.537101674417691</v>
      </c>
    </row>
    <row r="10197" spans="1:13" hidden="1" outlineLevel="3" x14ac:dyDescent="0.2">
      <c r="A10197">
        <v>2018</v>
      </c>
      <c r="B10197">
        <v>80</v>
      </c>
      <c r="C10197" t="s">
        <v>12451</v>
      </c>
      <c r="D10197">
        <v>106</v>
      </c>
      <c r="E10197" t="s">
        <v>12139</v>
      </c>
      <c r="F10197" t="s">
        <v>12452</v>
      </c>
      <c r="G10197" t="s">
        <v>156</v>
      </c>
      <c r="H10197">
        <v>86</v>
      </c>
      <c r="I10197">
        <v>9</v>
      </c>
      <c r="J10197">
        <v>50</v>
      </c>
      <c r="K10197">
        <v>3351</v>
      </c>
      <c r="L10197">
        <v>21</v>
      </c>
      <c r="M10197">
        <v>38.891002288919694</v>
      </c>
    </row>
    <row r="10198" spans="1:13" hidden="1" outlineLevel="3" x14ac:dyDescent="0.2">
      <c r="A10198">
        <v>2018</v>
      </c>
      <c r="B10198">
        <v>119</v>
      </c>
      <c r="C10198" t="s">
        <v>10501</v>
      </c>
      <c r="D10198">
        <v>108</v>
      </c>
      <c r="E10198" t="s">
        <v>12139</v>
      </c>
      <c r="F10198" t="s">
        <v>12491</v>
      </c>
      <c r="G10198" t="s">
        <v>156</v>
      </c>
      <c r="H10198">
        <v>86</v>
      </c>
      <c r="I10198">
        <v>54</v>
      </c>
      <c r="J10198">
        <v>44</v>
      </c>
      <c r="K10198">
        <v>3351</v>
      </c>
      <c r="L10198">
        <v>21</v>
      </c>
      <c r="M10198">
        <v>38.556142212449338</v>
      </c>
    </row>
    <row r="10199" spans="1:13" hidden="1" outlineLevel="3" x14ac:dyDescent="0.2">
      <c r="A10199">
        <v>2018</v>
      </c>
      <c r="B10199">
        <v>135</v>
      </c>
      <c r="C10199" t="s">
        <v>12511</v>
      </c>
      <c r="D10199">
        <v>107</v>
      </c>
      <c r="E10199" t="s">
        <v>12139</v>
      </c>
      <c r="F10199" t="s">
        <v>12512</v>
      </c>
      <c r="G10199" t="s">
        <v>156</v>
      </c>
      <c r="H10199">
        <v>87</v>
      </c>
      <c r="I10199">
        <v>16</v>
      </c>
      <c r="J10199">
        <v>11</v>
      </c>
      <c r="K10199">
        <v>3351</v>
      </c>
      <c r="L10199">
        <v>21</v>
      </c>
      <c r="M10199">
        <v>38.398197160145266</v>
      </c>
    </row>
    <row r="10200" spans="1:13" outlineLevel="2" collapsed="1" x14ac:dyDescent="0.2">
      <c r="E10200" s="10" t="s">
        <v>13577</v>
      </c>
      <c r="M10200">
        <f>SUBTOTAL(1,M10195:M10199)</f>
        <v>39.096832721038304</v>
      </c>
    </row>
    <row r="10201" spans="1:13" hidden="1" outlineLevel="3" x14ac:dyDescent="0.2">
      <c r="A10201">
        <v>2018</v>
      </c>
      <c r="B10201">
        <v>59</v>
      </c>
      <c r="C10201" t="s">
        <v>11606</v>
      </c>
      <c r="D10201">
        <v>136</v>
      </c>
      <c r="E10201" t="s">
        <v>11977</v>
      </c>
      <c r="F10201" t="s">
        <v>12423</v>
      </c>
      <c r="G10201" t="s">
        <v>156</v>
      </c>
      <c r="H10201">
        <v>85</v>
      </c>
      <c r="I10201">
        <v>31</v>
      </c>
      <c r="J10201">
        <v>11</v>
      </c>
      <c r="K10201">
        <v>3351</v>
      </c>
      <c r="L10201">
        <v>21</v>
      </c>
      <c r="M10201">
        <v>39.183943924565803</v>
      </c>
    </row>
    <row r="10202" spans="1:13" hidden="1" outlineLevel="3" x14ac:dyDescent="0.2">
      <c r="A10202">
        <v>2018</v>
      </c>
      <c r="B10202">
        <v>75</v>
      </c>
      <c r="C10202" t="s">
        <v>11870</v>
      </c>
      <c r="D10202">
        <v>138</v>
      </c>
      <c r="E10202" t="s">
        <v>11977</v>
      </c>
      <c r="F10202" t="s">
        <v>12444</v>
      </c>
      <c r="G10202" t="s">
        <v>156</v>
      </c>
      <c r="H10202">
        <v>86</v>
      </c>
      <c r="I10202">
        <v>3</v>
      </c>
      <c r="J10202">
        <v>10</v>
      </c>
      <c r="K10202">
        <v>3351</v>
      </c>
      <c r="L10202">
        <v>21</v>
      </c>
      <c r="M10202">
        <v>38.941218244617325</v>
      </c>
    </row>
    <row r="10203" spans="1:13" hidden="1" outlineLevel="3" x14ac:dyDescent="0.2">
      <c r="A10203">
        <v>2018</v>
      </c>
      <c r="B10203">
        <v>84</v>
      </c>
      <c r="C10203" t="s">
        <v>10862</v>
      </c>
      <c r="D10203">
        <v>132</v>
      </c>
      <c r="E10203" t="s">
        <v>11977</v>
      </c>
      <c r="F10203" t="s">
        <v>12458</v>
      </c>
      <c r="G10203" t="s">
        <v>156</v>
      </c>
      <c r="H10203">
        <v>86</v>
      </c>
      <c r="I10203">
        <v>14</v>
      </c>
      <c r="J10203">
        <v>13</v>
      </c>
      <c r="K10203">
        <v>3351</v>
      </c>
      <c r="L10203">
        <v>21</v>
      </c>
      <c r="M10203">
        <v>38.858055808769763</v>
      </c>
    </row>
    <row r="10204" spans="1:13" hidden="1" outlineLevel="3" x14ac:dyDescent="0.2">
      <c r="A10204">
        <v>2018</v>
      </c>
      <c r="B10204">
        <v>110</v>
      </c>
      <c r="C10204" t="s">
        <v>11851</v>
      </c>
      <c r="D10204">
        <v>133</v>
      </c>
      <c r="E10204" t="s">
        <v>11977</v>
      </c>
      <c r="F10204" t="s">
        <v>12483</v>
      </c>
      <c r="G10204" t="s">
        <v>156</v>
      </c>
      <c r="H10204">
        <v>86</v>
      </c>
      <c r="I10204">
        <v>41</v>
      </c>
      <c r="J10204">
        <v>38</v>
      </c>
      <c r="K10204">
        <v>3351</v>
      </c>
      <c r="L10204">
        <v>21</v>
      </c>
      <c r="M10204">
        <v>38.653243532480182</v>
      </c>
    </row>
    <row r="10205" spans="1:13" hidden="1" outlineLevel="3" x14ac:dyDescent="0.2">
      <c r="A10205">
        <v>2018</v>
      </c>
      <c r="B10205">
        <v>143</v>
      </c>
      <c r="C10205" t="s">
        <v>12520</v>
      </c>
      <c r="D10205">
        <v>137</v>
      </c>
      <c r="E10205" t="s">
        <v>11977</v>
      </c>
      <c r="F10205" t="s">
        <v>10986</v>
      </c>
      <c r="G10205" t="s">
        <v>156</v>
      </c>
      <c r="H10205">
        <v>87</v>
      </c>
      <c r="I10205">
        <v>27</v>
      </c>
      <c r="J10205">
        <v>2</v>
      </c>
      <c r="K10205">
        <v>3351</v>
      </c>
      <c r="L10205">
        <v>21</v>
      </c>
      <c r="M10205">
        <v>38.318796018067353</v>
      </c>
    </row>
    <row r="10206" spans="1:13" outlineLevel="2" collapsed="1" x14ac:dyDescent="0.2">
      <c r="E10206" s="10" t="s">
        <v>13569</v>
      </c>
      <c r="M10206">
        <f>SUBTOTAL(1,M10201:M10205)</f>
        <v>38.791051505700082</v>
      </c>
    </row>
    <row r="10207" spans="1:13" hidden="1" outlineLevel="3" x14ac:dyDescent="0.2">
      <c r="A10207">
        <v>2018</v>
      </c>
      <c r="B10207">
        <v>27</v>
      </c>
      <c r="C10207" t="s">
        <v>119</v>
      </c>
      <c r="D10207">
        <v>16</v>
      </c>
      <c r="E10207" t="s">
        <v>12380</v>
      </c>
      <c r="F10207" t="s">
        <v>12381</v>
      </c>
      <c r="G10207" t="s">
        <v>156</v>
      </c>
      <c r="H10207">
        <v>84</v>
      </c>
      <c r="I10207">
        <v>26</v>
      </c>
      <c r="J10207">
        <v>22</v>
      </c>
      <c r="K10207">
        <v>3351</v>
      </c>
      <c r="L10207">
        <v>21</v>
      </c>
      <c r="M10207">
        <v>39.685244521057164</v>
      </c>
    </row>
    <row r="10208" spans="1:13" hidden="1" outlineLevel="3" x14ac:dyDescent="0.2">
      <c r="A10208">
        <v>2018</v>
      </c>
      <c r="B10208">
        <v>36</v>
      </c>
      <c r="C10208" t="s">
        <v>12392</v>
      </c>
      <c r="D10208">
        <v>14</v>
      </c>
      <c r="E10208" t="s">
        <v>12380</v>
      </c>
      <c r="F10208" t="s">
        <v>12393</v>
      </c>
      <c r="G10208" t="s">
        <v>156</v>
      </c>
      <c r="H10208">
        <v>84</v>
      </c>
      <c r="I10208">
        <v>55</v>
      </c>
      <c r="J10208">
        <v>51</v>
      </c>
      <c r="K10208">
        <v>3351</v>
      </c>
      <c r="L10208">
        <v>21</v>
      </c>
      <c r="M10208">
        <v>39.455635468076963</v>
      </c>
    </row>
    <row r="10209" spans="1:13" hidden="1" outlineLevel="3" x14ac:dyDescent="0.2">
      <c r="A10209">
        <v>2018</v>
      </c>
      <c r="B10209">
        <v>100</v>
      </c>
      <c r="C10209" t="s">
        <v>11410</v>
      </c>
      <c r="D10209">
        <v>12</v>
      </c>
      <c r="E10209" t="s">
        <v>12380</v>
      </c>
      <c r="F10209" t="s">
        <v>12475</v>
      </c>
      <c r="G10209" t="s">
        <v>156</v>
      </c>
      <c r="H10209">
        <v>86</v>
      </c>
      <c r="I10209">
        <v>32</v>
      </c>
      <c r="J10209">
        <v>53</v>
      </c>
      <c r="K10209">
        <v>3351</v>
      </c>
      <c r="L10209">
        <v>21</v>
      </c>
      <c r="M10209">
        <v>38.718374185182931</v>
      </c>
    </row>
    <row r="10210" spans="1:13" hidden="1" outlineLevel="3" x14ac:dyDescent="0.2">
      <c r="A10210">
        <v>2018</v>
      </c>
      <c r="B10210">
        <v>115</v>
      </c>
      <c r="C10210" t="s">
        <v>11487</v>
      </c>
      <c r="D10210">
        <v>18</v>
      </c>
      <c r="E10210" t="s">
        <v>12380</v>
      </c>
      <c r="F10210" t="s">
        <v>12487</v>
      </c>
      <c r="G10210" t="s">
        <v>156</v>
      </c>
      <c r="H10210">
        <v>86</v>
      </c>
      <c r="I10210">
        <v>51</v>
      </c>
      <c r="J10210">
        <v>30</v>
      </c>
      <c r="K10210">
        <v>3351</v>
      </c>
      <c r="L10210">
        <v>21</v>
      </c>
      <c r="M10210">
        <v>38.580063321500525</v>
      </c>
    </row>
    <row r="10211" spans="1:13" hidden="1" outlineLevel="3" x14ac:dyDescent="0.2">
      <c r="A10211">
        <v>2018</v>
      </c>
      <c r="B10211">
        <v>129</v>
      </c>
      <c r="C10211" t="s">
        <v>12501</v>
      </c>
      <c r="D10211">
        <v>17</v>
      </c>
      <c r="E10211" t="s">
        <v>12380</v>
      </c>
      <c r="F10211" t="s">
        <v>12502</v>
      </c>
      <c r="G10211" t="s">
        <v>156</v>
      </c>
      <c r="H10211">
        <v>87</v>
      </c>
      <c r="I10211">
        <v>8</v>
      </c>
      <c r="J10211">
        <v>12</v>
      </c>
      <c r="K10211">
        <v>3351</v>
      </c>
      <c r="L10211">
        <v>21</v>
      </c>
      <c r="M10211">
        <v>38.456830266630959</v>
      </c>
    </row>
    <row r="10212" spans="1:13" hidden="1" outlineLevel="3" x14ac:dyDescent="0.2">
      <c r="A10212">
        <v>2018</v>
      </c>
      <c r="B10212">
        <v>136</v>
      </c>
      <c r="C10212" t="s">
        <v>12337</v>
      </c>
      <c r="D10212">
        <v>15</v>
      </c>
      <c r="E10212" t="s">
        <v>12380</v>
      </c>
      <c r="F10212" t="s">
        <v>10981</v>
      </c>
      <c r="G10212" t="s">
        <v>156</v>
      </c>
      <c r="H10212">
        <v>87</v>
      </c>
      <c r="I10212">
        <v>16</v>
      </c>
      <c r="J10212">
        <v>20</v>
      </c>
      <c r="K10212">
        <v>3351</v>
      </c>
      <c r="L10212">
        <v>21</v>
      </c>
      <c r="M10212">
        <v>38.397097205423641</v>
      </c>
    </row>
    <row r="10213" spans="1:13" hidden="1" outlineLevel="3" x14ac:dyDescent="0.2">
      <c r="A10213">
        <v>2018</v>
      </c>
      <c r="B10213">
        <v>145</v>
      </c>
      <c r="C10213" t="s">
        <v>12525</v>
      </c>
      <c r="D10213">
        <v>13</v>
      </c>
      <c r="E10213" t="s">
        <v>12380</v>
      </c>
      <c r="F10213" t="s">
        <v>12522</v>
      </c>
      <c r="G10213" t="s">
        <v>156</v>
      </c>
      <c r="H10213">
        <v>87</v>
      </c>
      <c r="I10213">
        <v>51</v>
      </c>
      <c r="J10213">
        <v>32</v>
      </c>
      <c r="K10213">
        <v>3351</v>
      </c>
      <c r="L10213">
        <v>21</v>
      </c>
      <c r="M10213">
        <v>38.140705424101782</v>
      </c>
    </row>
    <row r="10214" spans="1:13" outlineLevel="2" collapsed="1" x14ac:dyDescent="0.2">
      <c r="E10214" s="10" t="s">
        <v>13586</v>
      </c>
      <c r="M10214">
        <f>SUBTOTAL(1,M10207:M10213)</f>
        <v>38.776278627424858</v>
      </c>
    </row>
    <row r="10215" spans="1:13" hidden="1" outlineLevel="3" x14ac:dyDescent="0.2">
      <c r="A10215">
        <v>2018</v>
      </c>
      <c r="B10215">
        <v>17</v>
      </c>
      <c r="C10215" t="s">
        <v>11754</v>
      </c>
      <c r="D10215">
        <v>41</v>
      </c>
      <c r="E10215" t="s">
        <v>12368</v>
      </c>
      <c r="F10215" t="s">
        <v>12369</v>
      </c>
      <c r="G10215" t="s">
        <v>156</v>
      </c>
      <c r="H10215">
        <v>83</v>
      </c>
      <c r="I10215">
        <v>54</v>
      </c>
      <c r="J10215">
        <v>19</v>
      </c>
      <c r="K10215">
        <v>3351</v>
      </c>
      <c r="L10215">
        <v>21</v>
      </c>
      <c r="M10215">
        <v>39.937892928202764</v>
      </c>
    </row>
    <row r="10216" spans="1:13" hidden="1" outlineLevel="3" x14ac:dyDescent="0.2">
      <c r="A10216">
        <v>2018</v>
      </c>
      <c r="B10216">
        <v>42</v>
      </c>
      <c r="C10216" t="s">
        <v>10593</v>
      </c>
      <c r="D10216">
        <v>42</v>
      </c>
      <c r="E10216" t="s">
        <v>12368</v>
      </c>
      <c r="F10216" t="s">
        <v>12401</v>
      </c>
      <c r="G10216" t="s">
        <v>156</v>
      </c>
      <c r="H10216">
        <v>85</v>
      </c>
      <c r="I10216">
        <v>15</v>
      </c>
      <c r="J10216">
        <v>21</v>
      </c>
      <c r="K10216">
        <v>3351</v>
      </c>
      <c r="L10216">
        <v>21</v>
      </c>
      <c r="M10216">
        <v>39.305228381244689</v>
      </c>
    </row>
    <row r="10217" spans="1:13" hidden="1" outlineLevel="3" x14ac:dyDescent="0.2">
      <c r="A10217">
        <v>2018</v>
      </c>
      <c r="B10217">
        <v>48</v>
      </c>
      <c r="C10217" t="s">
        <v>10353</v>
      </c>
      <c r="D10217">
        <v>46</v>
      </c>
      <c r="E10217" t="s">
        <v>12368</v>
      </c>
      <c r="F10217" t="s">
        <v>12408</v>
      </c>
      <c r="G10217" t="s">
        <v>156</v>
      </c>
      <c r="H10217">
        <v>85</v>
      </c>
      <c r="I10217">
        <v>20</v>
      </c>
      <c r="J10217">
        <v>33</v>
      </c>
      <c r="K10217">
        <v>3351</v>
      </c>
      <c r="L10217">
        <v>21</v>
      </c>
      <c r="M10217">
        <v>39.265313296423237</v>
      </c>
    </row>
    <row r="10218" spans="1:13" hidden="1" outlineLevel="3" x14ac:dyDescent="0.2">
      <c r="A10218">
        <v>2018</v>
      </c>
      <c r="B10218">
        <v>86</v>
      </c>
      <c r="C10218" t="s">
        <v>12243</v>
      </c>
      <c r="D10218">
        <v>43</v>
      </c>
      <c r="E10218" t="s">
        <v>12368</v>
      </c>
      <c r="F10218" t="s">
        <v>12461</v>
      </c>
      <c r="G10218" t="s">
        <v>156</v>
      </c>
      <c r="H10218">
        <v>86</v>
      </c>
      <c r="I10218">
        <v>18</v>
      </c>
      <c r="J10218">
        <v>1</v>
      </c>
      <c r="K10218">
        <v>3351</v>
      </c>
      <c r="L10218">
        <v>21</v>
      </c>
      <c r="M10218">
        <v>38.829538980497681</v>
      </c>
    </row>
    <row r="10219" spans="1:13" hidden="1" outlineLevel="3" x14ac:dyDescent="0.2">
      <c r="A10219">
        <v>2018</v>
      </c>
      <c r="B10219">
        <v>96</v>
      </c>
      <c r="C10219" t="s">
        <v>12470</v>
      </c>
      <c r="D10219">
        <v>45</v>
      </c>
      <c r="E10219" t="s">
        <v>12368</v>
      </c>
      <c r="F10219" t="s">
        <v>12471</v>
      </c>
      <c r="G10219" t="s">
        <v>156</v>
      </c>
      <c r="H10219">
        <v>86</v>
      </c>
      <c r="I10219">
        <v>29</v>
      </c>
      <c r="J10219">
        <v>8</v>
      </c>
      <c r="K10219">
        <v>3351</v>
      </c>
      <c r="L10219">
        <v>21</v>
      </c>
      <c r="M10219">
        <v>38.746354561455348</v>
      </c>
    </row>
    <row r="10220" spans="1:13" hidden="1" outlineLevel="3" x14ac:dyDescent="0.2">
      <c r="A10220">
        <v>2018</v>
      </c>
      <c r="B10220">
        <v>98</v>
      </c>
      <c r="C10220" t="s">
        <v>12294</v>
      </c>
      <c r="D10220">
        <v>47</v>
      </c>
      <c r="E10220" t="s">
        <v>12368</v>
      </c>
      <c r="F10220" t="s">
        <v>12473</v>
      </c>
      <c r="G10220" t="s">
        <v>156</v>
      </c>
      <c r="H10220">
        <v>86</v>
      </c>
      <c r="I10220">
        <v>29</v>
      </c>
      <c r="J10220">
        <v>59</v>
      </c>
      <c r="K10220">
        <v>3351</v>
      </c>
      <c r="L10220">
        <v>21</v>
      </c>
      <c r="M10220">
        <v>38.740008799000641</v>
      </c>
    </row>
    <row r="10221" spans="1:13" hidden="1" outlineLevel="3" x14ac:dyDescent="0.2">
      <c r="A10221">
        <v>2018</v>
      </c>
      <c r="B10221">
        <v>99</v>
      </c>
      <c r="C10221" t="s">
        <v>11661</v>
      </c>
      <c r="D10221">
        <v>48</v>
      </c>
      <c r="E10221" t="s">
        <v>12368</v>
      </c>
      <c r="F10221" t="s">
        <v>12474</v>
      </c>
      <c r="G10221" t="s">
        <v>156</v>
      </c>
      <c r="H10221">
        <v>86</v>
      </c>
      <c r="I10221">
        <v>31</v>
      </c>
      <c r="J10221">
        <v>0</v>
      </c>
      <c r="K10221">
        <v>3351</v>
      </c>
      <c r="L10221">
        <v>21</v>
      </c>
      <c r="M10221">
        <v>38.732421498747833</v>
      </c>
    </row>
    <row r="10222" spans="1:13" hidden="1" outlineLevel="3" x14ac:dyDescent="0.2">
      <c r="A10222">
        <v>2018</v>
      </c>
      <c r="B10222">
        <v>105</v>
      </c>
      <c r="C10222" t="s">
        <v>12169</v>
      </c>
      <c r="D10222">
        <v>44</v>
      </c>
      <c r="E10222" t="s">
        <v>12368</v>
      </c>
      <c r="F10222" t="s">
        <v>11433</v>
      </c>
      <c r="G10222" t="s">
        <v>156</v>
      </c>
      <c r="H10222">
        <v>86</v>
      </c>
      <c r="I10222">
        <v>37</v>
      </c>
      <c r="J10222">
        <v>2</v>
      </c>
      <c r="K10222">
        <v>3351</v>
      </c>
      <c r="L10222">
        <v>21</v>
      </c>
      <c r="M10222">
        <v>38.687456305199767</v>
      </c>
    </row>
    <row r="10223" spans="1:13" outlineLevel="2" collapsed="1" x14ac:dyDescent="0.2">
      <c r="E10223" s="10" t="s">
        <v>13587</v>
      </c>
      <c r="M10223">
        <f>SUBTOTAL(1,M10215:M10222)</f>
        <v>39.030526843846495</v>
      </c>
    </row>
    <row r="10224" spans="1:13" hidden="1" outlineLevel="3" x14ac:dyDescent="0.2">
      <c r="A10224">
        <v>2018</v>
      </c>
      <c r="B10224">
        <v>9</v>
      </c>
      <c r="C10224" t="s">
        <v>11954</v>
      </c>
      <c r="D10224">
        <v>141</v>
      </c>
      <c r="E10224" t="s">
        <v>12177</v>
      </c>
      <c r="F10224" t="s">
        <v>12358</v>
      </c>
      <c r="G10224" t="s">
        <v>156</v>
      </c>
      <c r="H10224">
        <v>83</v>
      </c>
      <c r="I10224">
        <v>29</v>
      </c>
      <c r="J10224">
        <v>50</v>
      </c>
      <c r="K10224">
        <v>3351</v>
      </c>
      <c r="L10224">
        <v>21</v>
      </c>
      <c r="M10224">
        <v>40.133071625802586</v>
      </c>
    </row>
    <row r="10225" spans="1:13" hidden="1" outlineLevel="3" x14ac:dyDescent="0.2">
      <c r="A10225">
        <v>2018</v>
      </c>
      <c r="B10225">
        <v>61</v>
      </c>
      <c r="C10225" t="s">
        <v>12425</v>
      </c>
      <c r="D10225">
        <v>145</v>
      </c>
      <c r="E10225" t="s">
        <v>12177</v>
      </c>
      <c r="F10225" t="s">
        <v>12426</v>
      </c>
      <c r="G10225" t="s">
        <v>156</v>
      </c>
      <c r="H10225">
        <v>85</v>
      </c>
      <c r="I10225">
        <v>35</v>
      </c>
      <c r="J10225">
        <v>5</v>
      </c>
      <c r="K10225">
        <v>3351</v>
      </c>
      <c r="L10225">
        <v>21</v>
      </c>
      <c r="M10225">
        <v>39.1541844501063</v>
      </c>
    </row>
    <row r="10226" spans="1:13" hidden="1" outlineLevel="3" x14ac:dyDescent="0.2">
      <c r="A10226">
        <v>2018</v>
      </c>
      <c r="B10226">
        <v>79</v>
      </c>
      <c r="C10226" t="s">
        <v>12449</v>
      </c>
      <c r="D10226">
        <v>142</v>
      </c>
      <c r="E10226" t="s">
        <v>12177</v>
      </c>
      <c r="F10226" t="s">
        <v>12450</v>
      </c>
      <c r="G10226" t="s">
        <v>156</v>
      </c>
      <c r="H10226">
        <v>86</v>
      </c>
      <c r="I10226">
        <v>9</v>
      </c>
      <c r="J10226">
        <v>0</v>
      </c>
      <c r="K10226">
        <v>3351</v>
      </c>
      <c r="L10226">
        <v>21</v>
      </c>
      <c r="M10226">
        <v>38.897272199651766</v>
      </c>
    </row>
    <row r="10227" spans="1:13" hidden="1" outlineLevel="3" x14ac:dyDescent="0.2">
      <c r="A10227">
        <v>2018</v>
      </c>
      <c r="B10227">
        <v>87</v>
      </c>
      <c r="C10227" t="s">
        <v>12256</v>
      </c>
      <c r="D10227">
        <v>147</v>
      </c>
      <c r="E10227" t="s">
        <v>12177</v>
      </c>
      <c r="F10227" t="s">
        <v>12462</v>
      </c>
      <c r="G10227" t="s">
        <v>156</v>
      </c>
      <c r="H10227">
        <v>86</v>
      </c>
      <c r="I10227">
        <v>18</v>
      </c>
      <c r="J10227">
        <v>7</v>
      </c>
      <c r="K10227">
        <v>3351</v>
      </c>
      <c r="L10227">
        <v>21</v>
      </c>
      <c r="M10227">
        <v>38.828789102859147</v>
      </c>
    </row>
    <row r="10228" spans="1:13" outlineLevel="2" collapsed="1" x14ac:dyDescent="0.2">
      <c r="E10228" s="10" t="s">
        <v>13579</v>
      </c>
      <c r="M10228">
        <f>SUBTOTAL(1,M10224:M10227)</f>
        <v>39.25332934460495</v>
      </c>
    </row>
    <row r="10229" spans="1:13" hidden="1" outlineLevel="3" x14ac:dyDescent="0.2">
      <c r="A10229">
        <v>2018</v>
      </c>
      <c r="B10229">
        <v>4</v>
      </c>
      <c r="C10229" t="s">
        <v>12352</v>
      </c>
      <c r="D10229">
        <v>166</v>
      </c>
      <c r="E10229" t="s">
        <v>11744</v>
      </c>
      <c r="F10229" t="s">
        <v>12353</v>
      </c>
      <c r="G10229" t="s">
        <v>156</v>
      </c>
      <c r="H10229">
        <v>83</v>
      </c>
      <c r="I10229">
        <v>20</v>
      </c>
      <c r="J10229">
        <v>35</v>
      </c>
      <c r="K10229">
        <v>3351</v>
      </c>
      <c r="L10229">
        <v>21</v>
      </c>
      <c r="M10229">
        <v>40.207309147266152</v>
      </c>
    </row>
    <row r="10230" spans="1:13" hidden="1" outlineLevel="3" x14ac:dyDescent="0.2">
      <c r="A10230">
        <v>2018</v>
      </c>
      <c r="B10230">
        <v>5</v>
      </c>
      <c r="C10230" t="s">
        <v>11183</v>
      </c>
      <c r="D10230">
        <v>161</v>
      </c>
      <c r="E10230" t="s">
        <v>11744</v>
      </c>
      <c r="F10230" t="s">
        <v>12354</v>
      </c>
      <c r="G10230" t="s">
        <v>156</v>
      </c>
      <c r="H10230">
        <v>83</v>
      </c>
      <c r="I10230">
        <v>23</v>
      </c>
      <c r="J10230">
        <v>21</v>
      </c>
      <c r="K10230">
        <v>3351</v>
      </c>
      <c r="L10230">
        <v>21</v>
      </c>
      <c r="M10230">
        <v>40.185075999080617</v>
      </c>
    </row>
    <row r="10231" spans="1:13" hidden="1" outlineLevel="3" x14ac:dyDescent="0.2">
      <c r="A10231">
        <v>2018</v>
      </c>
      <c r="B10231">
        <v>31</v>
      </c>
      <c r="C10231" t="s">
        <v>10719</v>
      </c>
      <c r="D10231">
        <v>162</v>
      </c>
      <c r="E10231" t="s">
        <v>11744</v>
      </c>
      <c r="F10231" t="s">
        <v>11354</v>
      </c>
      <c r="G10231" t="s">
        <v>156</v>
      </c>
      <c r="H10231">
        <v>84</v>
      </c>
      <c r="I10231">
        <v>38</v>
      </c>
      <c r="J10231">
        <v>26</v>
      </c>
      <c r="K10231">
        <v>3351</v>
      </c>
      <c r="L10231">
        <v>21</v>
      </c>
      <c r="M10231">
        <v>39.590949964884182</v>
      </c>
    </row>
    <row r="10232" spans="1:13" hidden="1" outlineLevel="3" x14ac:dyDescent="0.2">
      <c r="A10232">
        <v>2018</v>
      </c>
      <c r="B10232">
        <v>37</v>
      </c>
      <c r="C10232" t="s">
        <v>12394</v>
      </c>
      <c r="D10232">
        <v>168</v>
      </c>
      <c r="E10232" t="s">
        <v>11744</v>
      </c>
      <c r="F10232" t="s">
        <v>12395</v>
      </c>
      <c r="G10232" t="s">
        <v>156</v>
      </c>
      <c r="H10232">
        <v>84</v>
      </c>
      <c r="I10232">
        <v>56</v>
      </c>
      <c r="J10232">
        <v>14</v>
      </c>
      <c r="K10232">
        <v>3351</v>
      </c>
      <c r="L10232">
        <v>21</v>
      </c>
      <c r="M10232">
        <v>39.452667656504474</v>
      </c>
    </row>
    <row r="10233" spans="1:13" hidden="1" outlineLevel="3" x14ac:dyDescent="0.2">
      <c r="A10233">
        <v>2018</v>
      </c>
      <c r="B10233">
        <v>81</v>
      </c>
      <c r="C10233" t="s">
        <v>11830</v>
      </c>
      <c r="D10233">
        <v>165</v>
      </c>
      <c r="E10233" t="s">
        <v>11744</v>
      </c>
      <c r="F10233" t="s">
        <v>12453</v>
      </c>
      <c r="G10233" t="s">
        <v>156</v>
      </c>
      <c r="H10233">
        <v>86</v>
      </c>
      <c r="I10233">
        <v>9</v>
      </c>
      <c r="J10233">
        <v>59</v>
      </c>
      <c r="K10233">
        <v>3351</v>
      </c>
      <c r="L10233">
        <v>21</v>
      </c>
      <c r="M10233">
        <v>38.889873919645133</v>
      </c>
    </row>
    <row r="10234" spans="1:13" hidden="1" outlineLevel="3" x14ac:dyDescent="0.2">
      <c r="A10234">
        <v>2018</v>
      </c>
      <c r="B10234">
        <v>137</v>
      </c>
      <c r="C10234" t="s">
        <v>12057</v>
      </c>
      <c r="D10234">
        <v>167</v>
      </c>
      <c r="E10234" t="s">
        <v>11744</v>
      </c>
      <c r="F10234" t="s">
        <v>12513</v>
      </c>
      <c r="G10234" t="s">
        <v>156</v>
      </c>
      <c r="H10234">
        <v>87</v>
      </c>
      <c r="I10234">
        <v>18</v>
      </c>
      <c r="J10234">
        <v>18</v>
      </c>
      <c r="K10234">
        <v>3351</v>
      </c>
      <c r="L10234">
        <v>21</v>
      </c>
      <c r="M10234">
        <v>38.382681404272383</v>
      </c>
    </row>
    <row r="10235" spans="1:13" hidden="1" outlineLevel="3" x14ac:dyDescent="0.2">
      <c r="A10235">
        <v>2018</v>
      </c>
      <c r="B10235">
        <v>139</v>
      </c>
      <c r="C10235" t="s">
        <v>12515</v>
      </c>
      <c r="D10235">
        <v>164</v>
      </c>
      <c r="E10235" t="s">
        <v>11744</v>
      </c>
      <c r="F10235" t="s">
        <v>12516</v>
      </c>
      <c r="G10235" t="s">
        <v>156</v>
      </c>
      <c r="H10235">
        <v>87</v>
      </c>
      <c r="I10235">
        <v>19</v>
      </c>
      <c r="J10235">
        <v>17</v>
      </c>
      <c r="K10235">
        <v>3351</v>
      </c>
      <c r="L10235">
        <v>21</v>
      </c>
      <c r="M10235">
        <v>38.375477562134769</v>
      </c>
    </row>
    <row r="10236" spans="1:13" outlineLevel="2" collapsed="1" x14ac:dyDescent="0.2">
      <c r="E10236" s="10" t="s">
        <v>13563</v>
      </c>
      <c r="M10236">
        <f>SUBTOTAL(1,M10229:M10235)</f>
        <v>39.297719379112536</v>
      </c>
    </row>
    <row r="10237" spans="1:13" hidden="1" outlineLevel="3" x14ac:dyDescent="0.2">
      <c r="A10237">
        <v>2018</v>
      </c>
      <c r="B10237">
        <v>1</v>
      </c>
      <c r="C10237" t="s">
        <v>117</v>
      </c>
      <c r="D10237">
        <v>8</v>
      </c>
      <c r="E10237" t="s">
        <v>60</v>
      </c>
      <c r="F10237" t="s">
        <v>12349</v>
      </c>
      <c r="G10237" t="s">
        <v>156</v>
      </c>
      <c r="H10237">
        <v>83</v>
      </c>
      <c r="I10237">
        <v>17</v>
      </c>
      <c r="J10237">
        <v>13</v>
      </c>
      <c r="K10237">
        <v>3351</v>
      </c>
      <c r="L10237">
        <v>21</v>
      </c>
      <c r="M10237">
        <v>40.234397147745575</v>
      </c>
    </row>
    <row r="10238" spans="1:13" hidden="1" outlineLevel="3" x14ac:dyDescent="0.2">
      <c r="A10238">
        <v>2018</v>
      </c>
      <c r="B10238">
        <v>3</v>
      </c>
      <c r="C10238" t="s">
        <v>61</v>
      </c>
      <c r="D10238">
        <v>1</v>
      </c>
      <c r="E10238" t="s">
        <v>60</v>
      </c>
      <c r="F10238" t="s">
        <v>12351</v>
      </c>
      <c r="G10238" t="s">
        <v>156</v>
      </c>
      <c r="H10238">
        <v>83</v>
      </c>
      <c r="I10238">
        <v>19</v>
      </c>
      <c r="J10238">
        <v>37</v>
      </c>
      <c r="K10238">
        <v>3351</v>
      </c>
      <c r="L10238">
        <v>21</v>
      </c>
      <c r="M10238">
        <v>40.215083156375329</v>
      </c>
    </row>
    <row r="10239" spans="1:13" hidden="1" outlineLevel="3" x14ac:dyDescent="0.2">
      <c r="A10239">
        <v>2018</v>
      </c>
      <c r="B10239">
        <v>15</v>
      </c>
      <c r="C10239" t="s">
        <v>12365</v>
      </c>
      <c r="D10239">
        <v>2</v>
      </c>
      <c r="E10239" t="s">
        <v>60</v>
      </c>
      <c r="F10239" t="s">
        <v>12366</v>
      </c>
      <c r="G10239" t="s">
        <v>156</v>
      </c>
      <c r="H10239">
        <v>83</v>
      </c>
      <c r="I10239">
        <v>45</v>
      </c>
      <c r="J10239">
        <v>5</v>
      </c>
      <c r="K10239">
        <v>3351</v>
      </c>
      <c r="L10239">
        <v>21</v>
      </c>
      <c r="M10239">
        <v>40.01127676157941</v>
      </c>
    </row>
    <row r="10240" spans="1:13" hidden="1" outlineLevel="3" x14ac:dyDescent="0.2">
      <c r="A10240">
        <v>2018</v>
      </c>
      <c r="B10240">
        <v>49</v>
      </c>
      <c r="C10240" t="s">
        <v>11342</v>
      </c>
      <c r="D10240">
        <v>4</v>
      </c>
      <c r="E10240" t="s">
        <v>60</v>
      </c>
      <c r="F10240" t="s">
        <v>12409</v>
      </c>
      <c r="G10240" t="s">
        <v>156</v>
      </c>
      <c r="H10240">
        <v>85</v>
      </c>
      <c r="I10240">
        <v>22</v>
      </c>
      <c r="J10240">
        <v>42</v>
      </c>
      <c r="K10240">
        <v>3351</v>
      </c>
      <c r="L10240">
        <v>21</v>
      </c>
      <c r="M10240">
        <v>39.248833622894175</v>
      </c>
    </row>
    <row r="10241" spans="1:13" hidden="1" outlineLevel="3" x14ac:dyDescent="0.2">
      <c r="A10241">
        <v>2018</v>
      </c>
      <c r="B10241">
        <v>58</v>
      </c>
      <c r="C10241" t="s">
        <v>89</v>
      </c>
      <c r="D10241">
        <v>6</v>
      </c>
      <c r="E10241" t="s">
        <v>60</v>
      </c>
      <c r="F10241" t="s">
        <v>12422</v>
      </c>
      <c r="G10241" t="s">
        <v>156</v>
      </c>
      <c r="H10241">
        <v>85</v>
      </c>
      <c r="I10241">
        <v>30</v>
      </c>
      <c r="J10241">
        <v>36</v>
      </c>
      <c r="K10241">
        <v>3351</v>
      </c>
      <c r="L10241">
        <v>21</v>
      </c>
      <c r="M10241">
        <v>39.188399017658753</v>
      </c>
    </row>
    <row r="10242" spans="1:13" hidden="1" outlineLevel="3" x14ac:dyDescent="0.2">
      <c r="A10242">
        <v>2018</v>
      </c>
      <c r="B10242">
        <v>70</v>
      </c>
      <c r="C10242" t="s">
        <v>11446</v>
      </c>
      <c r="D10242">
        <v>3</v>
      </c>
      <c r="E10242" t="s">
        <v>60</v>
      </c>
      <c r="F10242" t="s">
        <v>12437</v>
      </c>
      <c r="G10242" t="s">
        <v>156</v>
      </c>
      <c r="H10242">
        <v>85</v>
      </c>
      <c r="I10242">
        <v>53</v>
      </c>
      <c r="J10242">
        <v>19</v>
      </c>
      <c r="K10242">
        <v>3351</v>
      </c>
      <c r="L10242">
        <v>21</v>
      </c>
      <c r="M10242">
        <v>39.015650115297909</v>
      </c>
    </row>
    <row r="10243" spans="1:13" hidden="1" outlineLevel="3" x14ac:dyDescent="0.2">
      <c r="A10243">
        <v>2018</v>
      </c>
      <c r="B10243">
        <v>128</v>
      </c>
      <c r="C10243" t="s">
        <v>11896</v>
      </c>
      <c r="D10243">
        <v>7</v>
      </c>
      <c r="E10243" t="s">
        <v>60</v>
      </c>
      <c r="F10243" t="s">
        <v>12500</v>
      </c>
      <c r="G10243" t="s">
        <v>156</v>
      </c>
      <c r="H10243">
        <v>87</v>
      </c>
      <c r="I10243">
        <v>8</v>
      </c>
      <c r="J10243">
        <v>8</v>
      </c>
      <c r="K10243">
        <v>3351</v>
      </c>
      <c r="L10243">
        <v>21</v>
      </c>
      <c r="M10243">
        <v>38.457320649817653</v>
      </c>
    </row>
    <row r="10244" spans="1:13" outlineLevel="2" collapsed="1" x14ac:dyDescent="0.2">
      <c r="E10244" s="10" t="s">
        <v>13554</v>
      </c>
      <c r="M10244">
        <f>SUBTOTAL(1,M10237:M10243)</f>
        <v>39.481565781624113</v>
      </c>
    </row>
    <row r="10245" spans="1:13" hidden="1" outlineLevel="3" x14ac:dyDescent="0.2">
      <c r="A10245">
        <v>2018</v>
      </c>
      <c r="B10245">
        <v>2</v>
      </c>
      <c r="C10245" t="s">
        <v>11378</v>
      </c>
      <c r="D10245">
        <v>32</v>
      </c>
      <c r="E10245" t="s">
        <v>12146</v>
      </c>
      <c r="F10245" t="s">
        <v>12350</v>
      </c>
      <c r="G10245" t="s">
        <v>156</v>
      </c>
      <c r="H10245">
        <v>83</v>
      </c>
      <c r="I10245">
        <v>19</v>
      </c>
      <c r="J10245">
        <v>4</v>
      </c>
      <c r="K10245">
        <v>3351</v>
      </c>
      <c r="L10245">
        <v>21</v>
      </c>
      <c r="M10245">
        <v>40.219507641426397</v>
      </c>
    </row>
    <row r="10246" spans="1:13" hidden="1" outlineLevel="3" x14ac:dyDescent="0.2">
      <c r="A10246">
        <v>2018</v>
      </c>
      <c r="B10246">
        <v>25</v>
      </c>
      <c r="C10246" t="s">
        <v>10650</v>
      </c>
      <c r="D10246">
        <v>34</v>
      </c>
      <c r="E10246" t="s">
        <v>12146</v>
      </c>
      <c r="F10246" t="s">
        <v>12378</v>
      </c>
      <c r="G10246" t="s">
        <v>156</v>
      </c>
      <c r="H10246">
        <v>84</v>
      </c>
      <c r="I10246">
        <v>7</v>
      </c>
      <c r="J10246">
        <v>28</v>
      </c>
      <c r="K10246">
        <v>3351</v>
      </c>
      <c r="L10246">
        <v>21</v>
      </c>
      <c r="M10246">
        <v>39.833844040574817</v>
      </c>
    </row>
    <row r="10247" spans="1:13" hidden="1" outlineLevel="3" x14ac:dyDescent="0.2">
      <c r="A10247">
        <v>2018</v>
      </c>
      <c r="B10247">
        <v>51</v>
      </c>
      <c r="C10247" t="s">
        <v>10361</v>
      </c>
      <c r="D10247">
        <v>37</v>
      </c>
      <c r="E10247" t="s">
        <v>12146</v>
      </c>
      <c r="F10247" t="s">
        <v>12411</v>
      </c>
      <c r="G10247" t="s">
        <v>156</v>
      </c>
      <c r="H10247">
        <v>85</v>
      </c>
      <c r="I10247">
        <v>23</v>
      </c>
      <c r="J10247">
        <v>35</v>
      </c>
      <c r="K10247">
        <v>3351</v>
      </c>
      <c r="L10247">
        <v>21</v>
      </c>
      <c r="M10247">
        <v>39.242066912805164</v>
      </c>
    </row>
    <row r="10248" spans="1:13" hidden="1" outlineLevel="3" x14ac:dyDescent="0.2">
      <c r="A10248">
        <v>2018</v>
      </c>
      <c r="B10248">
        <v>52</v>
      </c>
      <c r="C10248" t="s">
        <v>12412</v>
      </c>
      <c r="D10248">
        <v>36</v>
      </c>
      <c r="E10248" t="s">
        <v>12146</v>
      </c>
      <c r="F10248" t="s">
        <v>12413</v>
      </c>
      <c r="G10248" t="s">
        <v>156</v>
      </c>
      <c r="H10248">
        <v>85</v>
      </c>
      <c r="I10248">
        <v>23</v>
      </c>
      <c r="J10248">
        <v>36</v>
      </c>
      <c r="K10248">
        <v>3351</v>
      </c>
      <c r="L10248">
        <v>21</v>
      </c>
      <c r="M10248">
        <v>39.241939261456785</v>
      </c>
    </row>
    <row r="10249" spans="1:13" hidden="1" outlineLevel="3" x14ac:dyDescent="0.2">
      <c r="A10249">
        <v>2018</v>
      </c>
      <c r="B10249">
        <v>67</v>
      </c>
      <c r="C10249" t="s">
        <v>12242</v>
      </c>
      <c r="D10249">
        <v>33</v>
      </c>
      <c r="E10249" t="s">
        <v>12146</v>
      </c>
      <c r="F10249" t="s">
        <v>12432</v>
      </c>
      <c r="G10249" t="s">
        <v>156</v>
      </c>
      <c r="H10249">
        <v>85</v>
      </c>
      <c r="I10249">
        <v>49</v>
      </c>
      <c r="J10249">
        <v>15</v>
      </c>
      <c r="K10249">
        <v>3351</v>
      </c>
      <c r="L10249">
        <v>21</v>
      </c>
      <c r="M10249">
        <v>39.046463077147159</v>
      </c>
    </row>
    <row r="10250" spans="1:13" hidden="1" outlineLevel="3" x14ac:dyDescent="0.2">
      <c r="A10250">
        <v>2018</v>
      </c>
      <c r="B10250">
        <v>72</v>
      </c>
      <c r="C10250" t="s">
        <v>12439</v>
      </c>
      <c r="D10250">
        <v>35</v>
      </c>
      <c r="E10250" t="s">
        <v>12146</v>
      </c>
      <c r="F10250" t="s">
        <v>12440</v>
      </c>
      <c r="G10250" t="s">
        <v>156</v>
      </c>
      <c r="H10250">
        <v>85</v>
      </c>
      <c r="I10250">
        <v>56</v>
      </c>
      <c r="J10250">
        <v>53</v>
      </c>
      <c r="K10250">
        <v>3351</v>
      </c>
      <c r="L10250">
        <v>21</v>
      </c>
      <c r="M10250">
        <v>38.988665634604878</v>
      </c>
    </row>
    <row r="10251" spans="1:13" hidden="1" outlineLevel="3" x14ac:dyDescent="0.2">
      <c r="A10251">
        <v>2018</v>
      </c>
      <c r="B10251">
        <v>88</v>
      </c>
      <c r="C10251" t="s">
        <v>12463</v>
      </c>
      <c r="D10251">
        <v>38</v>
      </c>
      <c r="E10251" t="s">
        <v>12146</v>
      </c>
      <c r="F10251" t="s">
        <v>12464</v>
      </c>
      <c r="G10251" t="s">
        <v>156</v>
      </c>
      <c r="H10251">
        <v>86</v>
      </c>
      <c r="I10251">
        <v>19</v>
      </c>
      <c r="J10251">
        <v>28</v>
      </c>
      <c r="K10251">
        <v>3351</v>
      </c>
      <c r="L10251">
        <v>21</v>
      </c>
      <c r="M10251">
        <v>38.818668588786494</v>
      </c>
    </row>
    <row r="10252" spans="1:13" outlineLevel="2" collapsed="1" x14ac:dyDescent="0.2">
      <c r="E10252" s="10" t="s">
        <v>13580</v>
      </c>
      <c r="M10252">
        <f>SUBTOTAL(1,M10245:M10251)</f>
        <v>39.341593593828811</v>
      </c>
    </row>
    <row r="10253" spans="1:13" hidden="1" outlineLevel="3" x14ac:dyDescent="0.2">
      <c r="A10253">
        <v>2018</v>
      </c>
      <c r="B10253">
        <v>26</v>
      </c>
      <c r="C10253" t="s">
        <v>111</v>
      </c>
      <c r="D10253">
        <v>191</v>
      </c>
      <c r="E10253" t="s">
        <v>110</v>
      </c>
      <c r="F10253" t="s">
        <v>12379</v>
      </c>
      <c r="G10253" t="s">
        <v>156</v>
      </c>
      <c r="H10253">
        <v>84</v>
      </c>
      <c r="I10253">
        <v>23</v>
      </c>
      <c r="J10253">
        <v>46</v>
      </c>
      <c r="K10253">
        <v>3351</v>
      </c>
      <c r="L10253">
        <v>21</v>
      </c>
      <c r="M10253">
        <v>39.705620980429586</v>
      </c>
    </row>
    <row r="10254" spans="1:13" hidden="1" outlineLevel="3" x14ac:dyDescent="0.2">
      <c r="A10254">
        <v>2018</v>
      </c>
      <c r="B10254">
        <v>35</v>
      </c>
      <c r="C10254" t="s">
        <v>12390</v>
      </c>
      <c r="D10254">
        <v>192</v>
      </c>
      <c r="E10254" t="s">
        <v>110</v>
      </c>
      <c r="F10254" t="s">
        <v>12391</v>
      </c>
      <c r="G10254" t="s">
        <v>156</v>
      </c>
      <c r="H10254">
        <v>84</v>
      </c>
      <c r="I10254">
        <v>51</v>
      </c>
      <c r="J10254">
        <v>25</v>
      </c>
      <c r="K10254">
        <v>3351</v>
      </c>
      <c r="L10254">
        <v>21</v>
      </c>
      <c r="M10254">
        <v>39.489991325269656</v>
      </c>
    </row>
    <row r="10255" spans="1:13" hidden="1" outlineLevel="3" x14ac:dyDescent="0.2">
      <c r="A10255">
        <v>2018</v>
      </c>
      <c r="B10255">
        <v>63</v>
      </c>
      <c r="C10255" t="s">
        <v>12044</v>
      </c>
      <c r="D10255">
        <v>198</v>
      </c>
      <c r="E10255" t="s">
        <v>110</v>
      </c>
      <c r="F10255" t="s">
        <v>12428</v>
      </c>
      <c r="G10255" t="s">
        <v>156</v>
      </c>
      <c r="H10255">
        <v>85</v>
      </c>
      <c r="I10255">
        <v>37</v>
      </c>
      <c r="J10255">
        <v>37</v>
      </c>
      <c r="K10255">
        <v>3351</v>
      </c>
      <c r="L10255">
        <v>21</v>
      </c>
      <c r="M10255">
        <v>39.134877715672317</v>
      </c>
    </row>
    <row r="10256" spans="1:13" hidden="1" outlineLevel="3" x14ac:dyDescent="0.2">
      <c r="A10256">
        <v>2018</v>
      </c>
      <c r="B10256">
        <v>78</v>
      </c>
      <c r="C10256" t="s">
        <v>10646</v>
      </c>
      <c r="D10256">
        <v>193</v>
      </c>
      <c r="E10256" t="s">
        <v>110</v>
      </c>
      <c r="F10256" t="s">
        <v>12448</v>
      </c>
      <c r="G10256" t="s">
        <v>156</v>
      </c>
      <c r="H10256">
        <v>86</v>
      </c>
      <c r="I10256">
        <v>5</v>
      </c>
      <c r="J10256">
        <v>42</v>
      </c>
      <c r="K10256">
        <v>3351</v>
      </c>
      <c r="L10256">
        <v>21</v>
      </c>
      <c r="M10256">
        <v>38.922120912945005</v>
      </c>
    </row>
    <row r="10257" spans="1:13" hidden="1" outlineLevel="3" x14ac:dyDescent="0.2">
      <c r="A10257">
        <v>2018</v>
      </c>
      <c r="B10257">
        <v>82</v>
      </c>
      <c r="C10257" t="s">
        <v>12454</v>
      </c>
      <c r="D10257">
        <v>197</v>
      </c>
      <c r="E10257" t="s">
        <v>110</v>
      </c>
      <c r="F10257" t="s">
        <v>12455</v>
      </c>
      <c r="G10257" t="s">
        <v>156</v>
      </c>
      <c r="H10257">
        <v>86</v>
      </c>
      <c r="I10257">
        <v>10</v>
      </c>
      <c r="J10257">
        <v>54</v>
      </c>
      <c r="K10257">
        <v>3351</v>
      </c>
      <c r="L10257">
        <v>21</v>
      </c>
      <c r="M10257">
        <v>38.882979752074107</v>
      </c>
    </row>
    <row r="10258" spans="1:13" hidden="1" outlineLevel="3" x14ac:dyDescent="0.2">
      <c r="A10258">
        <v>2018</v>
      </c>
      <c r="B10258">
        <v>111</v>
      </c>
      <c r="C10258" t="s">
        <v>11472</v>
      </c>
      <c r="D10258">
        <v>194</v>
      </c>
      <c r="E10258" t="s">
        <v>110</v>
      </c>
      <c r="F10258" t="s">
        <v>12484</v>
      </c>
      <c r="G10258" t="s">
        <v>156</v>
      </c>
      <c r="H10258">
        <v>86</v>
      </c>
      <c r="I10258">
        <v>43</v>
      </c>
      <c r="J10258">
        <v>48</v>
      </c>
      <c r="K10258">
        <v>3351</v>
      </c>
      <c r="L10258">
        <v>21</v>
      </c>
      <c r="M10258">
        <v>38.637149775164303</v>
      </c>
    </row>
    <row r="10259" spans="1:13" hidden="1" outlineLevel="3" x14ac:dyDescent="0.2">
      <c r="A10259">
        <v>2018</v>
      </c>
      <c r="B10259">
        <v>113</v>
      </c>
      <c r="C10259" t="s">
        <v>12321</v>
      </c>
      <c r="D10259">
        <v>195</v>
      </c>
      <c r="E10259" t="s">
        <v>110</v>
      </c>
      <c r="F10259" t="s">
        <v>11442</v>
      </c>
      <c r="G10259" t="s">
        <v>156</v>
      </c>
      <c r="H10259">
        <v>86</v>
      </c>
      <c r="I10259">
        <v>50</v>
      </c>
      <c r="J10259">
        <v>7</v>
      </c>
      <c r="K10259">
        <v>3351</v>
      </c>
      <c r="L10259">
        <v>21</v>
      </c>
      <c r="M10259">
        <v>38.590306678993116</v>
      </c>
    </row>
    <row r="10260" spans="1:13" outlineLevel="2" collapsed="1" x14ac:dyDescent="0.2">
      <c r="E10260" s="10" t="s">
        <v>13571</v>
      </c>
      <c r="M10260">
        <f>SUBTOTAL(1,M10253:M10259)</f>
        <v>39.051863877221152</v>
      </c>
    </row>
    <row r="10261" spans="1:13" hidden="1" outlineLevel="3" x14ac:dyDescent="0.2">
      <c r="A10261">
        <v>2018</v>
      </c>
      <c r="B10261">
        <v>8</v>
      </c>
      <c r="C10261" t="s">
        <v>107</v>
      </c>
      <c r="D10261">
        <v>91</v>
      </c>
      <c r="E10261" t="s">
        <v>12143</v>
      </c>
      <c r="F10261" t="s">
        <v>12357</v>
      </c>
      <c r="G10261" t="s">
        <v>156</v>
      </c>
      <c r="H10261">
        <v>83</v>
      </c>
      <c r="I10261">
        <v>26</v>
      </c>
      <c r="J10261">
        <v>18</v>
      </c>
      <c r="K10261">
        <v>3351</v>
      </c>
      <c r="L10261">
        <v>21</v>
      </c>
      <c r="M10261">
        <v>40.161396640233306</v>
      </c>
    </row>
    <row r="10262" spans="1:13" hidden="1" outlineLevel="3" x14ac:dyDescent="0.2">
      <c r="A10262">
        <v>2018</v>
      </c>
      <c r="B10262">
        <v>40</v>
      </c>
      <c r="C10262" t="s">
        <v>12398</v>
      </c>
      <c r="D10262">
        <v>93</v>
      </c>
      <c r="E10262" t="s">
        <v>12143</v>
      </c>
      <c r="F10262" t="s">
        <v>12399</v>
      </c>
      <c r="G10262" t="s">
        <v>156</v>
      </c>
      <c r="H10262">
        <v>85</v>
      </c>
      <c r="I10262">
        <v>5</v>
      </c>
      <c r="J10262">
        <v>19</v>
      </c>
      <c r="K10262">
        <v>3351</v>
      </c>
      <c r="L10262">
        <v>21</v>
      </c>
      <c r="M10262">
        <v>39.382473826305258</v>
      </c>
    </row>
    <row r="10263" spans="1:13" hidden="1" outlineLevel="3" x14ac:dyDescent="0.2">
      <c r="A10263">
        <v>2018</v>
      </c>
      <c r="B10263">
        <v>69</v>
      </c>
      <c r="C10263" t="s">
        <v>12435</v>
      </c>
      <c r="D10263">
        <v>92</v>
      </c>
      <c r="E10263" t="s">
        <v>12143</v>
      </c>
      <c r="F10263" t="s">
        <v>12436</v>
      </c>
      <c r="G10263" t="s">
        <v>156</v>
      </c>
      <c r="H10263">
        <v>85</v>
      </c>
      <c r="I10263">
        <v>53</v>
      </c>
      <c r="J10263">
        <v>0</v>
      </c>
      <c r="K10263">
        <v>3351</v>
      </c>
      <c r="L10263">
        <v>21</v>
      </c>
      <c r="M10263">
        <v>39.018047739181057</v>
      </c>
    </row>
    <row r="10264" spans="1:13" hidden="1" outlineLevel="3" x14ac:dyDescent="0.2">
      <c r="A10264">
        <v>2018</v>
      </c>
      <c r="B10264">
        <v>106</v>
      </c>
      <c r="C10264" t="s">
        <v>12479</v>
      </c>
      <c r="D10264">
        <v>97</v>
      </c>
      <c r="E10264" t="s">
        <v>12143</v>
      </c>
      <c r="F10264" t="s">
        <v>12480</v>
      </c>
      <c r="G10264" t="s">
        <v>156</v>
      </c>
      <c r="H10264">
        <v>86</v>
      </c>
      <c r="I10264">
        <v>38</v>
      </c>
      <c r="J10264">
        <v>35</v>
      </c>
      <c r="K10264">
        <v>3351</v>
      </c>
      <c r="L10264">
        <v>21</v>
      </c>
      <c r="M10264">
        <v>38.675921324719873</v>
      </c>
    </row>
    <row r="10265" spans="1:13" hidden="1" outlineLevel="3" x14ac:dyDescent="0.2">
      <c r="A10265">
        <v>2018</v>
      </c>
      <c r="B10265">
        <v>114</v>
      </c>
      <c r="C10265" t="s">
        <v>11507</v>
      </c>
      <c r="D10265">
        <v>95</v>
      </c>
      <c r="E10265" t="s">
        <v>12143</v>
      </c>
      <c r="F10265" t="s">
        <v>12486</v>
      </c>
      <c r="G10265" t="s">
        <v>156</v>
      </c>
      <c r="H10265">
        <v>86</v>
      </c>
      <c r="I10265">
        <v>50</v>
      </c>
      <c r="J10265">
        <v>46</v>
      </c>
      <c r="K10265">
        <v>3351</v>
      </c>
      <c r="L10265">
        <v>21</v>
      </c>
      <c r="M10265">
        <v>38.585492857736874</v>
      </c>
    </row>
    <row r="10266" spans="1:13" hidden="1" outlineLevel="3" x14ac:dyDescent="0.2">
      <c r="A10266">
        <v>2018</v>
      </c>
      <c r="B10266">
        <v>126</v>
      </c>
      <c r="C10266" t="s">
        <v>11049</v>
      </c>
      <c r="D10266">
        <v>96</v>
      </c>
      <c r="E10266" t="s">
        <v>12143</v>
      </c>
      <c r="F10266" t="s">
        <v>12499</v>
      </c>
      <c r="G10266" t="s">
        <v>156</v>
      </c>
      <c r="H10266">
        <v>87</v>
      </c>
      <c r="I10266">
        <v>0</v>
      </c>
      <c r="J10266">
        <v>7</v>
      </c>
      <c r="K10266">
        <v>3351</v>
      </c>
      <c r="L10266">
        <v>21</v>
      </c>
      <c r="M10266">
        <v>38.516380540664798</v>
      </c>
    </row>
    <row r="10267" spans="1:13" hidden="1" outlineLevel="3" x14ac:dyDescent="0.2">
      <c r="A10267">
        <v>2018</v>
      </c>
      <c r="B10267">
        <v>133</v>
      </c>
      <c r="C10267" t="s">
        <v>12508</v>
      </c>
      <c r="D10267">
        <v>98</v>
      </c>
      <c r="E10267" t="s">
        <v>12143</v>
      </c>
      <c r="F10267" t="s">
        <v>12509</v>
      </c>
      <c r="G10267" t="s">
        <v>156</v>
      </c>
      <c r="H10267">
        <v>87</v>
      </c>
      <c r="I10267">
        <v>14</v>
      </c>
      <c r="J10267">
        <v>15</v>
      </c>
      <c r="K10267">
        <v>3351</v>
      </c>
      <c r="L10267">
        <v>21</v>
      </c>
      <c r="M10267">
        <v>38.412379997134259</v>
      </c>
    </row>
    <row r="10268" spans="1:13" hidden="1" outlineLevel="3" x14ac:dyDescent="0.2">
      <c r="A10268">
        <v>2018</v>
      </c>
      <c r="B10268">
        <v>138</v>
      </c>
      <c r="C10268" t="s">
        <v>11519</v>
      </c>
      <c r="D10268">
        <v>94</v>
      </c>
      <c r="E10268" t="s">
        <v>12143</v>
      </c>
      <c r="F10268" t="s">
        <v>12514</v>
      </c>
      <c r="G10268" t="s">
        <v>156</v>
      </c>
      <c r="H10268">
        <v>87</v>
      </c>
      <c r="I10268">
        <v>18</v>
      </c>
      <c r="J10268">
        <v>47</v>
      </c>
      <c r="K10268">
        <v>3351</v>
      </c>
      <c r="L10268">
        <v>21</v>
      </c>
      <c r="M10268">
        <v>38.379140194765327</v>
      </c>
    </row>
    <row r="10269" spans="1:13" outlineLevel="2" collapsed="1" x14ac:dyDescent="0.2">
      <c r="E10269" s="10" t="s">
        <v>13581</v>
      </c>
      <c r="M10269">
        <f>SUBTOTAL(1,M10261:M10268)</f>
        <v>38.891404140092597</v>
      </c>
    </row>
    <row r="10270" spans="1:13" hidden="1" outlineLevel="3" x14ac:dyDescent="0.2">
      <c r="A10270">
        <v>2018</v>
      </c>
      <c r="B10270">
        <v>21</v>
      </c>
      <c r="C10270" t="s">
        <v>12164</v>
      </c>
      <c r="D10270">
        <v>211</v>
      </c>
      <c r="E10270" t="s">
        <v>12165</v>
      </c>
      <c r="F10270" t="s">
        <v>12373</v>
      </c>
      <c r="G10270" t="s">
        <v>156</v>
      </c>
      <c r="H10270">
        <v>84</v>
      </c>
      <c r="I10270">
        <v>1</v>
      </c>
      <c r="J10270">
        <v>31</v>
      </c>
      <c r="K10270">
        <v>3351</v>
      </c>
      <c r="L10270">
        <v>21</v>
      </c>
      <c r="M10270">
        <v>39.88085595935086</v>
      </c>
    </row>
    <row r="10271" spans="1:13" hidden="1" outlineLevel="3" x14ac:dyDescent="0.2">
      <c r="A10271">
        <v>2018</v>
      </c>
      <c r="B10271">
        <v>54</v>
      </c>
      <c r="C10271" t="s">
        <v>12181</v>
      </c>
      <c r="D10271">
        <v>212</v>
      </c>
      <c r="E10271" t="s">
        <v>12165</v>
      </c>
      <c r="F10271" t="s">
        <v>12416</v>
      </c>
      <c r="G10271" t="s">
        <v>156</v>
      </c>
      <c r="H10271">
        <v>85</v>
      </c>
      <c r="I10271">
        <v>27</v>
      </c>
      <c r="J10271">
        <v>7</v>
      </c>
      <c r="K10271">
        <v>3351</v>
      </c>
      <c r="L10271">
        <v>21</v>
      </c>
      <c r="M10271">
        <v>39.215023388714251</v>
      </c>
    </row>
    <row r="10272" spans="1:13" hidden="1" outlineLevel="3" x14ac:dyDescent="0.2">
      <c r="A10272">
        <v>2018</v>
      </c>
      <c r="B10272">
        <v>64</v>
      </c>
      <c r="C10272" t="s">
        <v>12189</v>
      </c>
      <c r="D10272">
        <v>214</v>
      </c>
      <c r="E10272" t="s">
        <v>12165</v>
      </c>
      <c r="F10272" t="s">
        <v>12429</v>
      </c>
      <c r="G10272" t="s">
        <v>156</v>
      </c>
      <c r="H10272">
        <v>85</v>
      </c>
      <c r="I10272">
        <v>37</v>
      </c>
      <c r="J10272">
        <v>44</v>
      </c>
      <c r="K10272">
        <v>3351</v>
      </c>
      <c r="L10272">
        <v>21</v>
      </c>
      <c r="M10272">
        <v>39.13398904834817</v>
      </c>
    </row>
    <row r="10273" spans="1:13" hidden="1" outlineLevel="3" x14ac:dyDescent="0.2">
      <c r="A10273">
        <v>2018</v>
      </c>
      <c r="B10273">
        <v>91</v>
      </c>
      <c r="C10273" t="s">
        <v>12275</v>
      </c>
      <c r="D10273">
        <v>215</v>
      </c>
      <c r="E10273" t="s">
        <v>12165</v>
      </c>
      <c r="F10273" t="s">
        <v>9528</v>
      </c>
      <c r="G10273" t="s">
        <v>156</v>
      </c>
      <c r="H10273">
        <v>86</v>
      </c>
      <c r="I10273">
        <v>21</v>
      </c>
      <c r="J10273">
        <v>40</v>
      </c>
      <c r="K10273">
        <v>3351</v>
      </c>
      <c r="L10273">
        <v>21</v>
      </c>
      <c r="M10273">
        <v>38.802187198456103</v>
      </c>
    </row>
    <row r="10274" spans="1:13" hidden="1" outlineLevel="3" x14ac:dyDescent="0.2">
      <c r="A10274">
        <v>2018</v>
      </c>
      <c r="B10274">
        <v>95</v>
      </c>
      <c r="C10274" t="s">
        <v>12308</v>
      </c>
      <c r="D10274">
        <v>216</v>
      </c>
      <c r="E10274" t="s">
        <v>12165</v>
      </c>
      <c r="F10274" t="s">
        <v>12469</v>
      </c>
      <c r="G10274" t="s">
        <v>156</v>
      </c>
      <c r="H10274">
        <v>86</v>
      </c>
      <c r="I10274">
        <v>26</v>
      </c>
      <c r="J10274">
        <v>47</v>
      </c>
      <c r="K10274">
        <v>3351</v>
      </c>
      <c r="L10274">
        <v>21</v>
      </c>
      <c r="M10274">
        <v>38.763909552163028</v>
      </c>
    </row>
    <row r="10275" spans="1:13" hidden="1" outlineLevel="3" x14ac:dyDescent="0.2">
      <c r="A10275">
        <v>2018</v>
      </c>
      <c r="B10275">
        <v>97</v>
      </c>
      <c r="C10275" t="s">
        <v>12292</v>
      </c>
      <c r="D10275">
        <v>217</v>
      </c>
      <c r="E10275" t="s">
        <v>12165</v>
      </c>
      <c r="F10275" t="s">
        <v>12472</v>
      </c>
      <c r="G10275" t="s">
        <v>156</v>
      </c>
      <c r="H10275">
        <v>86</v>
      </c>
      <c r="I10275">
        <v>29</v>
      </c>
      <c r="J10275">
        <v>37</v>
      </c>
      <c r="K10275">
        <v>3351</v>
      </c>
      <c r="L10275">
        <v>21</v>
      </c>
      <c r="M10275">
        <v>38.742745931780448</v>
      </c>
    </row>
    <row r="10276" spans="1:13" hidden="1" outlineLevel="3" x14ac:dyDescent="0.2">
      <c r="A10276">
        <v>2018</v>
      </c>
      <c r="B10276">
        <v>123</v>
      </c>
      <c r="C10276" t="s">
        <v>12323</v>
      </c>
      <c r="D10276">
        <v>218</v>
      </c>
      <c r="E10276" t="s">
        <v>12165</v>
      </c>
      <c r="F10276" t="s">
        <v>12496</v>
      </c>
      <c r="G10276" t="s">
        <v>156</v>
      </c>
      <c r="H10276">
        <v>86</v>
      </c>
      <c r="I10276">
        <v>57</v>
      </c>
      <c r="J10276">
        <v>43</v>
      </c>
      <c r="K10276">
        <v>3351</v>
      </c>
      <c r="L10276">
        <v>21</v>
      </c>
      <c r="M10276">
        <v>38.534096970897231</v>
      </c>
    </row>
    <row r="10277" spans="1:13" hidden="1" outlineLevel="3" x14ac:dyDescent="0.2">
      <c r="A10277">
        <v>2018</v>
      </c>
      <c r="B10277">
        <v>131</v>
      </c>
      <c r="C10277" t="s">
        <v>12504</v>
      </c>
      <c r="D10277">
        <v>213</v>
      </c>
      <c r="E10277" t="s">
        <v>12165</v>
      </c>
      <c r="F10277" t="s">
        <v>12505</v>
      </c>
      <c r="G10277" t="s">
        <v>156</v>
      </c>
      <c r="H10277">
        <v>87</v>
      </c>
      <c r="I10277">
        <v>8</v>
      </c>
      <c r="J10277">
        <v>29</v>
      </c>
      <c r="K10277">
        <v>3351</v>
      </c>
      <c r="L10277">
        <v>21</v>
      </c>
      <c r="M10277">
        <v>38.45474627760121</v>
      </c>
    </row>
    <row r="10278" spans="1:13" outlineLevel="2" collapsed="1" x14ac:dyDescent="0.2">
      <c r="E10278" s="10" t="s">
        <v>13582</v>
      </c>
      <c r="M10278">
        <f>SUBTOTAL(1,M10270:M10277)</f>
        <v>38.940944290913912</v>
      </c>
    </row>
    <row r="10279" spans="1:13" outlineLevel="1" x14ac:dyDescent="0.2">
      <c r="A10279" s="10" t="s">
        <v>12975</v>
      </c>
      <c r="M10279">
        <f>SUBTOTAL(1,M10112:M10277)</f>
        <v>39.09233555124635</v>
      </c>
    </row>
    <row r="10280" spans="1:13" ht="15" x14ac:dyDescent="0.25">
      <c r="A10280" s="10" t="s">
        <v>12976</v>
      </c>
      <c r="M10280">
        <f>SUBTOTAL(1,M2:M10277)</f>
        <v>36.196613909197282</v>
      </c>
    </row>
    <row r="10281" spans="1:13" x14ac:dyDescent="0.2">
      <c r="B10281" s="51"/>
      <c r="C10281" s="52"/>
      <c r="D10281" s="51"/>
      <c r="E10281" s="52"/>
      <c r="F10281" s="51"/>
      <c r="G10281" s="51"/>
      <c r="H10281" s="51"/>
      <c r="I10281" s="51"/>
    </row>
    <row r="10282" spans="1:13" x14ac:dyDescent="0.2">
      <c r="B10282" s="51"/>
      <c r="C10282" s="52"/>
      <c r="D10282" s="51"/>
      <c r="E10282" s="52"/>
      <c r="F10282" s="51"/>
      <c r="G10282" s="51"/>
      <c r="H10282" s="51"/>
      <c r="I10282" s="51"/>
    </row>
  </sheetData>
  <autoFilter ref="A1:M10277">
    <sortState ref="A2:M8879">
      <sortCondition ref="A2:A8879"/>
      <sortCondition ref="E2:E8879"/>
    </sortState>
  </autoFilter>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גליונות עבודה</vt:lpstr>
      </vt:variant>
      <vt:variant>
        <vt:i4>9</vt:i4>
      </vt:variant>
      <vt:variant>
        <vt:lpstr>טווחים בעלי שם</vt:lpstr>
      </vt:variant>
      <vt:variant>
        <vt:i4>1</vt:i4>
      </vt:variant>
    </vt:vector>
  </HeadingPairs>
  <TitlesOfParts>
    <vt:vector size="10" baseType="lpstr">
      <vt:lpstr>Q1</vt:lpstr>
      <vt:lpstr>vaccinated-per-day</vt:lpstr>
      <vt:lpstr>פילוח מדדים</vt:lpstr>
      <vt:lpstr>Q2- חלק א</vt:lpstr>
      <vt:lpstr>גיליון1</vt:lpstr>
      <vt:lpstr>Q2- חלק ב</vt:lpstr>
      <vt:lpstr>TDF Results Since 1913</vt:lpstr>
      <vt:lpstr>Potential Riders</vt:lpstr>
      <vt:lpstr>TDF2 </vt:lpstr>
      <vt:lpstr>'TDF Results Since 1913'!Criteria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Noa Melloul</dc:creator>
  <cp:lastModifiedBy>נועם סעדון</cp:lastModifiedBy>
  <dcterms:created xsi:type="dcterms:W3CDTF">2021-12-26T19:58:27Z</dcterms:created>
  <dcterms:modified xsi:type="dcterms:W3CDTF">2022-01-06T22:53:14Z</dcterms:modified>
</cp:coreProperties>
</file>